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95"/>
  </bookViews>
  <sheets>
    <sheet name="2020年农村公路建设投资计划汇总表" sheetId="4" r:id="rId1"/>
    <sheet name="窄路加宽投资建议计划汇总表" sheetId="1" r:id="rId2"/>
    <sheet name="2020年农村公路建设投资计划汇总表 (部标准)" sheetId="8" state="hidden" r:id="rId3"/>
    <sheet name="窄路加宽投资建议计划（部标准)" sheetId="3" state="hidden" r:id="rId4"/>
    <sheet name="2020窄路加宽工程汇总表" sheetId="6" state="hidden" r:id="rId5"/>
    <sheet name="2020自然村汇总表" sheetId="7" state="hidden" r:id="rId6"/>
    <sheet name="自然村通水泥路投资建议计划汇总表 " sheetId="5" r:id="rId7"/>
    <sheet name="自然村通水泥沥青路建设投资计划明细表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2" hidden="1">'2020年农村公路建设投资计划汇总表 (部标准)'!$A$9:$U$156</definedName>
    <definedName name="_xlnm._FilterDatabase" localSheetId="3" hidden="1">'窄路加宽投资建议计划（部标准)'!$A$5:$R$154</definedName>
    <definedName name="_xlnm._FilterDatabase" localSheetId="4" hidden="1">'2020窄路加宽工程汇总表'!$A$10:$AN$146</definedName>
    <definedName name="_xlnm._FilterDatabase" localSheetId="5" hidden="1">'2020自然村汇总表'!$A$10:$Q$150</definedName>
    <definedName name="_xlnm._FilterDatabase" localSheetId="6" hidden="1">'自然村通水泥路投资建议计划汇总表 '!$A$6:$M$39</definedName>
    <definedName name="_xlnm._FilterDatabase" localSheetId="7" hidden="1">自然村通水泥沥青路建设投资计划明细表!$A$4:$U$89</definedName>
    <definedName name="_xlnm._FilterDatabase" localSheetId="0" hidden="1">'2020年农村公路建设投资计划汇总表'!$A$6:$AD$38</definedName>
    <definedName name="_xlnm._FilterDatabase" localSheetId="1" hidden="1">窄路加宽投资建议计划汇总表!$A$7:$Y$39</definedName>
    <definedName name="_xlnm.Print_Area" localSheetId="0">'2020年农村公路建设投资计划汇总表'!$B$1:$Z$37</definedName>
    <definedName name="_xlnm.Print_Area" localSheetId="2">'2020年农村公路建设投资计划汇总表 (部标准)'!$B$1:$R$156</definedName>
    <definedName name="_xlnm.Print_Titles" localSheetId="0">'2020年农村公路建设投资计划汇总表'!$2:$5</definedName>
    <definedName name="_xlnm.Print_Titles" localSheetId="2">'2020年农村公路建设投资计划汇总表 (部标准)'!$2:$5</definedName>
    <definedName name="_xlnm.Print_Titles" localSheetId="4">'2020窄路加宽工程汇总表'!$2:$4</definedName>
    <definedName name="_xlnm.Print_Titles" localSheetId="5">'2020自然村汇总表'!$2:$4</definedName>
    <definedName name="_xlnm.Print_Titles" localSheetId="1">窄路加宽投资建议计划汇总表!$2:$6</definedName>
    <definedName name="_xlnm.Print_Titles" localSheetId="7">自然村通水泥沥青路建设投资计划明细表!$2:$4</definedName>
    <definedName name="_xlnm.Print_Titles" localSheetId="6">'自然村通水泥路投资建议计划汇总表 '!$2:$6</definedName>
  </definedNames>
  <calcPr calcId="144525"/>
</workbook>
</file>

<file path=xl/sharedStrings.xml><?xml version="1.0" encoding="utf-8"?>
<sst xmlns="http://schemas.openxmlformats.org/spreadsheetml/2006/main" count="2702" uniqueCount="636">
  <si>
    <t>附件3:</t>
  </si>
  <si>
    <t>2018年农村公路建设投资计划汇总表</t>
  </si>
  <si>
    <t>2020年农村公路建设投资计划汇总表</t>
  </si>
  <si>
    <t>序号</t>
  </si>
  <si>
    <t>市州</t>
  </si>
  <si>
    <t>县市区</t>
  </si>
  <si>
    <t>2020年度投资额
（本批次）</t>
  </si>
  <si>
    <t>2020年度投资额
（部标准）</t>
  </si>
  <si>
    <t>窄路加宽</t>
  </si>
  <si>
    <t>自然村通水泥（沥青）路</t>
  </si>
  <si>
    <t>林场场部通硬化路</t>
  </si>
  <si>
    <t>渡改桥</t>
  </si>
  <si>
    <t>市州其他农村公路建设投资（万元）</t>
  </si>
  <si>
    <t>备注</t>
  </si>
  <si>
    <t>投资
（万元）</t>
  </si>
  <si>
    <t>公路建设投资
（万元）</t>
  </si>
  <si>
    <t>建设规模
（公里）</t>
  </si>
  <si>
    <t>年度投资
（万元）</t>
  </si>
  <si>
    <t>建设规模（座）</t>
  </si>
  <si>
    <t>行政区划代码</t>
  </si>
  <si>
    <t>国省补助（万元）</t>
  </si>
  <si>
    <t>本批下达国省补助</t>
  </si>
  <si>
    <t>地方自筹</t>
  </si>
  <si>
    <t>衡阳市</t>
  </si>
  <si>
    <t>珠晖区</t>
  </si>
  <si>
    <t>非贫</t>
  </si>
  <si>
    <t>一二类以外</t>
  </si>
  <si>
    <t>雁峰区</t>
  </si>
  <si>
    <t>石鼓区</t>
  </si>
  <si>
    <t>蒸湘区</t>
  </si>
  <si>
    <t>南岳区</t>
  </si>
  <si>
    <t>衡阳县</t>
  </si>
  <si>
    <t>衡南县</t>
  </si>
  <si>
    <t>衡山县</t>
  </si>
  <si>
    <t>衡东县</t>
  </si>
  <si>
    <t>祁东县</t>
  </si>
  <si>
    <t>省贫</t>
  </si>
  <si>
    <t>省贫县</t>
  </si>
  <si>
    <t>耒阳市</t>
  </si>
  <si>
    <t>常宁市</t>
  </si>
  <si>
    <t>邵阳市汇总</t>
  </si>
  <si>
    <t>邵阳市</t>
  </si>
  <si>
    <t>双清区</t>
  </si>
  <si>
    <t>省增武陵山片区</t>
  </si>
  <si>
    <t>大祥区</t>
  </si>
  <si>
    <t>北塔区</t>
  </si>
  <si>
    <t>邵东县</t>
  </si>
  <si>
    <t>新邵县</t>
  </si>
  <si>
    <t>国贫</t>
  </si>
  <si>
    <t>集连特国贫</t>
  </si>
  <si>
    <t>邵阳县</t>
  </si>
  <si>
    <t>隆回县</t>
  </si>
  <si>
    <t>洞口县</t>
  </si>
  <si>
    <t>绥宁县</t>
  </si>
  <si>
    <t>新宁县</t>
  </si>
  <si>
    <t>城步县</t>
  </si>
  <si>
    <t>11个深度</t>
  </si>
  <si>
    <t>武冈市</t>
  </si>
  <si>
    <t>湘西州</t>
  </si>
  <si>
    <t>吉首市</t>
  </si>
  <si>
    <t>集连特国贫、民族自治县</t>
  </si>
  <si>
    <t>泸溪县</t>
  </si>
  <si>
    <t>凤凰县</t>
  </si>
  <si>
    <t>花垣县</t>
  </si>
  <si>
    <t>保靖县</t>
  </si>
  <si>
    <t>古丈县</t>
  </si>
  <si>
    <t>永顺县</t>
  </si>
  <si>
    <t>龙山县</t>
  </si>
  <si>
    <t>2018拟脱贫县11个深度</t>
  </si>
  <si>
    <t>附件3-1-1:</t>
  </si>
  <si>
    <t>2020年农村公路（窄路加宽工程）建设投资计划汇总表</t>
  </si>
  <si>
    <t>项目所在地</t>
  </si>
  <si>
    <t>2020年建设计划</t>
  </si>
  <si>
    <t>续建项目</t>
  </si>
  <si>
    <t>新建项目</t>
  </si>
  <si>
    <t>2019年第二批</t>
  </si>
  <si>
    <t>2019年清库规模</t>
  </si>
  <si>
    <t>调入</t>
  </si>
  <si>
    <t>调出</t>
  </si>
  <si>
    <t>34979规划库</t>
  </si>
  <si>
    <t>34819项目库</t>
  </si>
  <si>
    <t>完成情况</t>
  </si>
  <si>
    <t>续建规模</t>
  </si>
  <si>
    <t>建设规模（公里）</t>
  </si>
  <si>
    <t>年度投资（万元）</t>
  </si>
  <si>
    <t>国省补助
（万元）</t>
  </si>
  <si>
    <t>地方自筹
（万元）</t>
  </si>
  <si>
    <t>邵阳市 汇总</t>
  </si>
  <si>
    <t>附件3</t>
  </si>
  <si>
    <t>2020年度投资额</t>
  </si>
  <si>
    <t>脱贫攻坚自然村通水泥（沥青）路</t>
  </si>
  <si>
    <t>建设目标
（公里）</t>
  </si>
  <si>
    <t>补助资金</t>
  </si>
  <si>
    <t>全省合计</t>
  </si>
  <si>
    <t>51个贫困县小计</t>
  </si>
  <si>
    <t>41个国家贫困小计</t>
  </si>
  <si>
    <t>长沙市 汇总</t>
  </si>
  <si>
    <t>长沙市</t>
  </si>
  <si>
    <t>芙蓉区</t>
  </si>
  <si>
    <t>天心区</t>
  </si>
  <si>
    <t>岳麓区</t>
  </si>
  <si>
    <t>开福区</t>
  </si>
  <si>
    <t>雨花区</t>
  </si>
  <si>
    <t>望城区</t>
  </si>
  <si>
    <t>长沙县</t>
  </si>
  <si>
    <t>宁乡市</t>
  </si>
  <si>
    <t>浏阳市</t>
  </si>
  <si>
    <t>株洲市 汇总</t>
  </si>
  <si>
    <t>株洲市</t>
  </si>
  <si>
    <t>荷塘区</t>
  </si>
  <si>
    <t>芦淞区</t>
  </si>
  <si>
    <t>石峰区</t>
  </si>
  <si>
    <t>天元区</t>
  </si>
  <si>
    <t>渌口区</t>
  </si>
  <si>
    <t>攸县</t>
  </si>
  <si>
    <t>茶陵县</t>
  </si>
  <si>
    <t>炎陵县</t>
  </si>
  <si>
    <t>醴陵市</t>
  </si>
  <si>
    <t>湘潭市 汇总</t>
  </si>
  <si>
    <t>湘潭市</t>
  </si>
  <si>
    <t>雨湖区</t>
  </si>
  <si>
    <t>岳塘区</t>
  </si>
  <si>
    <t>湘潭县</t>
  </si>
  <si>
    <t>湘乡市</t>
  </si>
  <si>
    <t>韶山市</t>
  </si>
  <si>
    <t>衡阳市 汇总</t>
  </si>
  <si>
    <t>岳阳市 汇总</t>
  </si>
  <si>
    <t>岳阳市</t>
  </si>
  <si>
    <t>岳阳楼区</t>
  </si>
  <si>
    <t>岳阳经开区</t>
  </si>
  <si>
    <t>云溪区</t>
  </si>
  <si>
    <t>君山区</t>
  </si>
  <si>
    <t>岳阳县</t>
  </si>
  <si>
    <t>华容县</t>
  </si>
  <si>
    <t>湘阴县</t>
  </si>
  <si>
    <t>平江县</t>
  </si>
  <si>
    <t>集连特外国贫</t>
  </si>
  <si>
    <t>屈原区</t>
  </si>
  <si>
    <t>汨罗市</t>
  </si>
  <si>
    <t>1，2</t>
  </si>
  <si>
    <t>临湘市</t>
  </si>
  <si>
    <t>常德市 汇总</t>
  </si>
  <si>
    <t>常德市</t>
  </si>
  <si>
    <t>武陵区</t>
  </si>
  <si>
    <t>常德经开区</t>
  </si>
  <si>
    <t>鼎城区</t>
  </si>
  <si>
    <t>柳叶湖区</t>
  </si>
  <si>
    <t>桃花源区</t>
  </si>
  <si>
    <t>贺家山区</t>
  </si>
  <si>
    <t>西洞庭湖区</t>
  </si>
  <si>
    <t>安乡县</t>
  </si>
  <si>
    <t>西湖区</t>
  </si>
  <si>
    <t>汉寿县</t>
  </si>
  <si>
    <t>澧县</t>
  </si>
  <si>
    <t>临澧县</t>
  </si>
  <si>
    <t>桃源县</t>
  </si>
  <si>
    <t>石门县</t>
  </si>
  <si>
    <t>津市市</t>
  </si>
  <si>
    <t>张家界市 汇总</t>
  </si>
  <si>
    <t>张家界市</t>
  </si>
  <si>
    <t>永定区</t>
  </si>
  <si>
    <t>民族待遇县</t>
  </si>
  <si>
    <t>武陵源区</t>
  </si>
  <si>
    <t>慈利县</t>
  </si>
  <si>
    <t>桑植县</t>
  </si>
  <si>
    <t>益阳市 汇总</t>
  </si>
  <si>
    <t>益阳市</t>
  </si>
  <si>
    <t>资阳区</t>
  </si>
  <si>
    <t>赫山区</t>
  </si>
  <si>
    <t>大通湖区</t>
  </si>
  <si>
    <t>南县</t>
  </si>
  <si>
    <t>桃江县</t>
  </si>
  <si>
    <t>安化县</t>
  </si>
  <si>
    <t>沅江市</t>
  </si>
  <si>
    <t>郴州市 汇总</t>
  </si>
  <si>
    <t>郴州市</t>
  </si>
  <si>
    <t>北湖区</t>
  </si>
  <si>
    <t>苏仙区</t>
  </si>
  <si>
    <t>桂阳县</t>
  </si>
  <si>
    <t>宜章县</t>
  </si>
  <si>
    <t>永兴县</t>
  </si>
  <si>
    <t>嘉禾县</t>
  </si>
  <si>
    <t>临武县</t>
  </si>
  <si>
    <t>汝城县</t>
  </si>
  <si>
    <t>桂东县</t>
  </si>
  <si>
    <t>安仁县</t>
  </si>
  <si>
    <t>资兴市</t>
  </si>
  <si>
    <t>永州市 汇总</t>
  </si>
  <si>
    <t>永州市</t>
  </si>
  <si>
    <t>零陵区</t>
  </si>
  <si>
    <t>芝山区</t>
  </si>
  <si>
    <t>冷水滩区</t>
  </si>
  <si>
    <t>金洞区</t>
  </si>
  <si>
    <t>祁阳县</t>
  </si>
  <si>
    <t>东安县</t>
  </si>
  <si>
    <t>双牌县</t>
  </si>
  <si>
    <t>道县</t>
  </si>
  <si>
    <t>江永县</t>
  </si>
  <si>
    <t>宁远县</t>
  </si>
  <si>
    <t>蓝山县</t>
  </si>
  <si>
    <t>新田县</t>
  </si>
  <si>
    <t>江华县</t>
  </si>
  <si>
    <t>怀化市 汇总</t>
  </si>
  <si>
    <t>怀化市</t>
  </si>
  <si>
    <t>鹤城区</t>
  </si>
  <si>
    <t>比照省贫县</t>
  </si>
  <si>
    <t>中方县</t>
  </si>
  <si>
    <t>沅陵县</t>
  </si>
  <si>
    <t>辰溪县</t>
  </si>
  <si>
    <t>溆浦县</t>
  </si>
  <si>
    <t>会同县</t>
  </si>
  <si>
    <t>麻阳县</t>
  </si>
  <si>
    <t>新晃县</t>
  </si>
  <si>
    <t>芷江县</t>
  </si>
  <si>
    <t>靖州县</t>
  </si>
  <si>
    <t>通道县</t>
  </si>
  <si>
    <t>洪江市</t>
  </si>
  <si>
    <t>洪江区</t>
  </si>
  <si>
    <t>娄底市 汇总</t>
  </si>
  <si>
    <t>娄底市</t>
  </si>
  <si>
    <t>娄星区</t>
  </si>
  <si>
    <t>其他大湘西</t>
  </si>
  <si>
    <t>双峰县</t>
  </si>
  <si>
    <t>新化县</t>
  </si>
  <si>
    <t>冷水江市</t>
  </si>
  <si>
    <t>涟源市</t>
  </si>
  <si>
    <t>湘西土家族苗族自治州 汇总</t>
  </si>
  <si>
    <t>湘西土家族苗族自治州</t>
  </si>
  <si>
    <t>2020年农村公路（窄路加宽）投资建议计划表</t>
  </si>
  <si>
    <t>合计</t>
  </si>
  <si>
    <t>项目基本情况</t>
  </si>
  <si>
    <t>项目投资情况（万元）</t>
  </si>
  <si>
    <t>建设里程（公里）</t>
  </si>
  <si>
    <t>总投资（万元）</t>
  </si>
  <si>
    <t>建设里程
（公里）</t>
  </si>
  <si>
    <t>项目名称</t>
  </si>
  <si>
    <t>路线编码</t>
  </si>
  <si>
    <t>项目投资</t>
  </si>
  <si>
    <t>国省补助</t>
  </si>
  <si>
    <t>总计</t>
  </si>
  <si>
    <t>农村处签批项目</t>
  </si>
  <si>
    <t>计划处签批项目</t>
  </si>
  <si>
    <t>西洞庭区</t>
  </si>
  <si>
    <t>金洞管理区</t>
  </si>
  <si>
    <t>湘西州 汇总</t>
  </si>
  <si>
    <t>附件3-1-1</t>
  </si>
  <si>
    <t>项目情况</t>
  </si>
  <si>
    <t>2018年计划切块资金测算方案(51个贫困县)</t>
  </si>
  <si>
    <t>行政区划</t>
  </si>
  <si>
    <t>县道里程
（公里）</t>
  </si>
  <si>
    <t>乡道里程
（公里）</t>
  </si>
  <si>
    <t>村道里程
（公里）</t>
  </si>
  <si>
    <t>总投资
（万元）</t>
  </si>
  <si>
    <t>部补资金</t>
  </si>
  <si>
    <t>省补资金</t>
  </si>
  <si>
    <t>切块里程
（公里）</t>
  </si>
  <si>
    <t>年度完工目标（公里）</t>
  </si>
  <si>
    <t>年度投资（万元）按30亿分配</t>
  </si>
  <si>
    <t>本批下达
国省补助
（万元）</t>
  </si>
  <si>
    <t>切块补助
（万元）</t>
  </si>
  <si>
    <t>51贫困和41国贫</t>
  </si>
  <si>
    <t>补助系数0.7</t>
  </si>
  <si>
    <t>补助系数0.3</t>
  </si>
  <si>
    <t>补助系数合计</t>
  </si>
  <si>
    <t>系数法分配资金</t>
  </si>
  <si>
    <t>系数法补助资金与应补国省补助的差异（万元）</t>
  </si>
  <si>
    <t>所有超额县应补国省补助资金/系数</t>
  </si>
  <si>
    <t>取超额县反算的最低资金额度12500万元重新测算差值</t>
  </si>
  <si>
    <t>取超额县反算的最低资金额度12500万元重新测算差值（万元）</t>
  </si>
  <si>
    <t>切块金额（万元）</t>
  </si>
  <si>
    <t>16、17、18贫困补齐，其他贫困县按12847乘系数</t>
  </si>
  <si>
    <t>41个国家贫困县小计</t>
  </si>
  <si>
    <t>11个深度贫困县小计</t>
  </si>
  <si>
    <t>16-18年脱贫摘帽县小计</t>
  </si>
  <si>
    <t>望城区 汇总</t>
  </si>
  <si>
    <t xml:space="preserve"> 汇总</t>
  </si>
  <si>
    <t>宁乡县 汇总</t>
  </si>
  <si>
    <t>浏阳市 汇总</t>
  </si>
  <si>
    <t>株洲县 汇总</t>
  </si>
  <si>
    <t>攸县 汇总</t>
  </si>
  <si>
    <t>茶陵县 汇总</t>
  </si>
  <si>
    <t>国贫17脱贫</t>
  </si>
  <si>
    <t>炎陵县 汇总</t>
  </si>
  <si>
    <t>醴陵市 汇总</t>
  </si>
  <si>
    <t>雨湖区 汇总</t>
  </si>
  <si>
    <t>市辖区</t>
  </si>
  <si>
    <t>湘潭县 汇总</t>
  </si>
  <si>
    <t>湘乡市 汇总</t>
  </si>
  <si>
    <t>南岳区 汇总</t>
  </si>
  <si>
    <t>衡阳县 汇总</t>
  </si>
  <si>
    <t>衡南县 汇总</t>
  </si>
  <si>
    <t>衡山县 汇总</t>
  </si>
  <si>
    <t>衡东县 汇总</t>
  </si>
  <si>
    <t>祁东县 汇总</t>
  </si>
  <si>
    <t>省贫17脱贫</t>
  </si>
  <si>
    <t>耒阳市 汇总</t>
  </si>
  <si>
    <t>常宁市 汇总</t>
  </si>
  <si>
    <t>双清区 汇总</t>
  </si>
  <si>
    <t>大祥区 汇总</t>
  </si>
  <si>
    <t>北塔区 汇总</t>
  </si>
  <si>
    <t>邵东县 汇总</t>
  </si>
  <si>
    <t>新邵县 汇总</t>
  </si>
  <si>
    <t>邵阳县 汇总</t>
  </si>
  <si>
    <t>隆回县 汇总</t>
  </si>
  <si>
    <t>洞口县 汇总</t>
  </si>
  <si>
    <t>绥宁县 汇总</t>
  </si>
  <si>
    <t>国贫18脱贫</t>
  </si>
  <si>
    <t>新宁县 汇总</t>
  </si>
  <si>
    <t>城步苗族自治县 汇总</t>
  </si>
  <si>
    <t>国贫11个深度</t>
  </si>
  <si>
    <t>武冈市 汇总</t>
  </si>
  <si>
    <t>岳阳楼区 汇总</t>
  </si>
  <si>
    <t>岳阳经开区 汇总</t>
  </si>
  <si>
    <t>云溪区 汇总</t>
  </si>
  <si>
    <t>君山区 汇总</t>
  </si>
  <si>
    <t>岳阳县 汇总</t>
  </si>
  <si>
    <t>华容县 汇总</t>
  </si>
  <si>
    <t>湘阴县 汇总</t>
  </si>
  <si>
    <t>平江县 汇总</t>
  </si>
  <si>
    <t>汨罗市 汇总</t>
  </si>
  <si>
    <t>屈原区 汇总</t>
  </si>
  <si>
    <t>临湘市 汇总</t>
  </si>
  <si>
    <t>西湖区 汇总</t>
  </si>
  <si>
    <t>常德经开区 汇总</t>
  </si>
  <si>
    <t>武陵区 汇总</t>
  </si>
  <si>
    <t>鼎城区 汇总</t>
  </si>
  <si>
    <t>安乡县 汇总</t>
  </si>
  <si>
    <t>汉寿县 汇总</t>
  </si>
  <si>
    <t>澧县 汇总</t>
  </si>
  <si>
    <t>临澧县 汇总</t>
  </si>
  <si>
    <t>桃源县 汇总</t>
  </si>
  <si>
    <t>石门县 汇总</t>
  </si>
  <si>
    <t>津市市 汇总</t>
  </si>
  <si>
    <t>永定区 汇总</t>
  </si>
  <si>
    <t>省贫18脱贫</t>
  </si>
  <si>
    <t>武陵源区 汇总</t>
  </si>
  <si>
    <t>省贫16脱贫</t>
  </si>
  <si>
    <t>慈利县 汇总</t>
  </si>
  <si>
    <t>桑植县 汇总</t>
  </si>
  <si>
    <t>资阳区 汇总</t>
  </si>
  <si>
    <t>赫山区 汇总</t>
  </si>
  <si>
    <t>南县 汇总</t>
  </si>
  <si>
    <t>大通湖区 汇总</t>
  </si>
  <si>
    <t>桃江县 汇总</t>
  </si>
  <si>
    <t>安化县 汇总</t>
  </si>
  <si>
    <t>沅江市 汇总</t>
  </si>
  <si>
    <t>北湖区 汇总</t>
  </si>
  <si>
    <t>苏仙区 汇总</t>
  </si>
  <si>
    <t>桂阳县 汇总</t>
  </si>
  <si>
    <t>宜章县 汇总</t>
  </si>
  <si>
    <t>永兴县 汇总</t>
  </si>
  <si>
    <t>嘉禾县 汇总</t>
  </si>
  <si>
    <t>临武县 汇总</t>
  </si>
  <si>
    <t>汝城县 汇总</t>
  </si>
  <si>
    <t>桂东县 汇总</t>
  </si>
  <si>
    <t>安仁县 汇总</t>
  </si>
  <si>
    <t>资兴市 汇总</t>
  </si>
  <si>
    <t>金洞管理区 汇总</t>
  </si>
  <si>
    <t>冷水滩区 汇总</t>
  </si>
  <si>
    <t>祁阳县 汇总</t>
  </si>
  <si>
    <t>东安县 汇总</t>
  </si>
  <si>
    <t>双牌县 汇总</t>
  </si>
  <si>
    <t>道县 汇总</t>
  </si>
  <si>
    <t>江永县 汇总</t>
  </si>
  <si>
    <t>宁远县 汇总</t>
  </si>
  <si>
    <t>蓝山县 汇总</t>
  </si>
  <si>
    <t>新田县 汇总</t>
  </si>
  <si>
    <t>江华瑶族自治县 汇总</t>
  </si>
  <si>
    <t>鹤城区 汇总</t>
  </si>
  <si>
    <t>中方县 汇总</t>
  </si>
  <si>
    <t>沅陵县 汇总</t>
  </si>
  <si>
    <t>辰溪县 汇总</t>
  </si>
  <si>
    <t>溆浦县 汇总</t>
  </si>
  <si>
    <t>会同县 汇总</t>
  </si>
  <si>
    <t>麻阳苗族自治县 汇总</t>
  </si>
  <si>
    <t>新晃侗族自治县 汇总</t>
  </si>
  <si>
    <t>芷江侗族自治县 汇总</t>
  </si>
  <si>
    <t>靖州苗族侗族自治县 汇总</t>
  </si>
  <si>
    <t>通道侗族自治县 汇总</t>
  </si>
  <si>
    <t>洪江区 汇总</t>
  </si>
  <si>
    <t>洪江市 汇总</t>
  </si>
  <si>
    <t>娄星区 汇总</t>
  </si>
  <si>
    <t>双峰县 汇总</t>
  </si>
  <si>
    <t>新化县 汇总</t>
  </si>
  <si>
    <t>冷水江市 汇总</t>
  </si>
  <si>
    <t>涟源市 汇总</t>
  </si>
  <si>
    <t>吉首市 汇总</t>
  </si>
  <si>
    <t>泸溪县 汇总</t>
  </si>
  <si>
    <t>凤凰县 汇总</t>
  </si>
  <si>
    <t>花垣县 汇总</t>
  </si>
  <si>
    <t>保靖县 汇总</t>
  </si>
  <si>
    <t>古丈县 汇总</t>
  </si>
  <si>
    <t>永顺县 汇总</t>
  </si>
  <si>
    <t>龙山县 汇总</t>
  </si>
  <si>
    <t>国贫11个深度18脱贫</t>
  </si>
  <si>
    <t>附件3-2-1</t>
  </si>
  <si>
    <t>2020年农村公路（脱贫攻坚自然村通水泥（沥青）路）建设投资计划汇总表</t>
  </si>
  <si>
    <t>摘帽时间</t>
  </si>
  <si>
    <t>贫困深度</t>
  </si>
  <si>
    <t>自然村数
(个)</t>
  </si>
  <si>
    <t>建设规模
(公里)</t>
  </si>
  <si>
    <t>年度投资
(万元)</t>
  </si>
  <si>
    <t>41个国贫县小计</t>
  </si>
  <si>
    <t>11个深度贫困县</t>
  </si>
  <si>
    <t>附件3-2-1:</t>
  </si>
  <si>
    <t>2020年农村公路（自然村通水泥沥青路）建设投资计划汇总表</t>
  </si>
  <si>
    <t>自然村个数</t>
  </si>
  <si>
    <t>附件3-2-2</t>
  </si>
  <si>
    <t>2020年农村公路（自然村通水泥沥青路）建设投资计划明细表</t>
  </si>
  <si>
    <t>建制村属性</t>
  </si>
  <si>
    <t>编码</t>
  </si>
  <si>
    <t>乡镇</t>
  </si>
  <si>
    <t>建制村</t>
  </si>
  <si>
    <t>规模
（公里）</t>
  </si>
  <si>
    <t>起点桩号</t>
  </si>
  <si>
    <t>终点桩号</t>
  </si>
  <si>
    <t>深度贫困村</t>
  </si>
  <si>
    <t>贫困村</t>
  </si>
  <si>
    <t>界岭乡</t>
  </si>
  <si>
    <t>南冲村</t>
  </si>
  <si>
    <t>非贫村</t>
  </si>
  <si>
    <t>CO45430521</t>
  </si>
  <si>
    <t>斫曹乡</t>
  </si>
  <si>
    <t>十字村</t>
  </si>
  <si>
    <t>CE32430521</t>
  </si>
  <si>
    <t>十字至甘棠</t>
  </si>
  <si>
    <t>V000430521</t>
  </si>
  <si>
    <t>根坳至邓家</t>
  </si>
  <si>
    <t>邓家堂屋至周家屋里</t>
  </si>
  <si>
    <t>十字至高峰</t>
  </si>
  <si>
    <t>仙槎桥镇</t>
  </si>
  <si>
    <t>巴石村</t>
  </si>
  <si>
    <t>VJA7430521</t>
  </si>
  <si>
    <t>简家陇镇</t>
  </si>
  <si>
    <t>简家陇居委会</t>
  </si>
  <si>
    <t>易张线</t>
  </si>
  <si>
    <t>CA85430521</t>
  </si>
  <si>
    <t>野鸡坪镇</t>
  </si>
  <si>
    <t>中山村</t>
  </si>
  <si>
    <t>新祠堂-中山村界</t>
  </si>
  <si>
    <t>CF57430521</t>
  </si>
  <si>
    <t>野荣居委会</t>
  </si>
  <si>
    <t>公安塘水库-黄金岭</t>
  </si>
  <si>
    <t>CJ94430521</t>
  </si>
  <si>
    <t>流泽镇</t>
  </si>
  <si>
    <t>金石</t>
  </si>
  <si>
    <t>金石桥-村部</t>
  </si>
  <si>
    <t>CB26430521、C393430521</t>
  </si>
  <si>
    <t>牛马司镇</t>
  </si>
  <si>
    <t>虎形山村</t>
  </si>
  <si>
    <t>桐子牌-2组</t>
  </si>
  <si>
    <t>VI82430521</t>
  </si>
  <si>
    <t>水东江镇</t>
  </si>
  <si>
    <t>万祝村</t>
  </si>
  <si>
    <t>岩门前-南冲屋</t>
  </si>
  <si>
    <t>CE76430521</t>
  </si>
  <si>
    <t>流光岭镇</t>
  </si>
  <si>
    <t>茶市村</t>
  </si>
  <si>
    <t>团大线</t>
  </si>
  <si>
    <t>C85C430521</t>
  </si>
  <si>
    <t>杨柳村</t>
  </si>
  <si>
    <t>荞麦坪-湾塘大屋组</t>
  </si>
  <si>
    <t>VA83430521</t>
  </si>
  <si>
    <t>团山镇</t>
  </si>
  <si>
    <t>珍龙村</t>
  </si>
  <si>
    <t>上村线</t>
  </si>
  <si>
    <t>CS68430521</t>
  </si>
  <si>
    <t>石佳村</t>
  </si>
  <si>
    <t>石坪坳-孟公德星堂</t>
  </si>
  <si>
    <t>Y074430521</t>
  </si>
  <si>
    <t xml:space="preserve"> 佘田桥镇</t>
  </si>
  <si>
    <t>湖东村</t>
  </si>
  <si>
    <t>佘林线</t>
  </si>
  <si>
    <t>CF83430521</t>
  </si>
  <si>
    <t>米行山-迎风组</t>
  </si>
  <si>
    <t>V941430521</t>
  </si>
  <si>
    <t>魏家桥镇</t>
  </si>
  <si>
    <t>潘家冲村</t>
  </si>
  <si>
    <t>粮村线</t>
  </si>
  <si>
    <t>CH56430521</t>
  </si>
  <si>
    <t>灵官殿镇</t>
  </si>
  <si>
    <t>佳木村</t>
  </si>
  <si>
    <t>红沙线</t>
  </si>
  <si>
    <t>CE87430521</t>
  </si>
  <si>
    <t>欣佳村</t>
  </si>
  <si>
    <t>牌木线</t>
  </si>
  <si>
    <t>CJ12430521</t>
  </si>
  <si>
    <t>双河口村</t>
  </si>
  <si>
    <t>祁阳湾-火星山</t>
  </si>
  <si>
    <t>VT18430521</t>
  </si>
  <si>
    <t>高桥镇</t>
  </si>
  <si>
    <t>井坪村</t>
  </si>
  <si>
    <t>高桥路口至大岭上</t>
  </si>
  <si>
    <t>V777430528</t>
  </si>
  <si>
    <t>下圳至老鸦坨</t>
  </si>
  <si>
    <t>V778430528</t>
  </si>
  <si>
    <t>安山乡</t>
  </si>
  <si>
    <t>大塘村</t>
  </si>
  <si>
    <t>生南桥-斜山</t>
  </si>
  <si>
    <t>C06V430528</t>
  </si>
  <si>
    <t>岩口片炭山坳-武冈长坪水</t>
  </si>
  <si>
    <t>C10U430528</t>
  </si>
  <si>
    <t>丰田乡</t>
  </si>
  <si>
    <t>马椅村</t>
  </si>
  <si>
    <t>麻田至芹菜塘</t>
  </si>
  <si>
    <t>V131430528</t>
  </si>
  <si>
    <t>彭家-荷叶塘</t>
  </si>
  <si>
    <t>C62W430528</t>
  </si>
  <si>
    <t>大冲肖家-4组</t>
  </si>
  <si>
    <t>V134430528</t>
  </si>
  <si>
    <t>大冲肖家-新屋里</t>
  </si>
  <si>
    <t>V135430528</t>
  </si>
  <si>
    <t>桃林冲-鸡桥洼</t>
  </si>
  <si>
    <t>V136430528</t>
  </si>
  <si>
    <t>岩底村</t>
  </si>
  <si>
    <t>石虎至罗洪</t>
  </si>
  <si>
    <t>C69U430528</t>
  </si>
  <si>
    <t>烟村村</t>
  </si>
  <si>
    <t>新铺里至芦毛冲</t>
  </si>
  <si>
    <t>V78C430528</t>
  </si>
  <si>
    <t>猴子托至窑上</t>
  </si>
  <si>
    <t>C48U430528</t>
  </si>
  <si>
    <t>黄龙镇</t>
  </si>
  <si>
    <t>里竹村</t>
  </si>
  <si>
    <t>其他贫困县</t>
  </si>
  <si>
    <t>期巴岭至新屋里</t>
  </si>
  <si>
    <t>V82V430528</t>
  </si>
  <si>
    <t>回龙寺镇</t>
  </si>
  <si>
    <t>村田村</t>
  </si>
  <si>
    <t>龙岩山至村场部</t>
  </si>
  <si>
    <t>V115430528</t>
  </si>
  <si>
    <t>龙岩山至曾桥3组、龙岩山至曾桥4组</t>
  </si>
  <si>
    <t>V116430528</t>
  </si>
  <si>
    <t>V120430528</t>
  </si>
  <si>
    <t>宝塔村</t>
  </si>
  <si>
    <t>桃李冲至四方井</t>
  </si>
  <si>
    <t>V114430528</t>
  </si>
  <si>
    <t>红星村</t>
  </si>
  <si>
    <t>天龙冲至庄上姚家</t>
  </si>
  <si>
    <t>C09R430528</t>
  </si>
  <si>
    <t>金石镇</t>
  </si>
  <si>
    <t>大源村</t>
  </si>
  <si>
    <t>烂泥冲至龙口石</t>
  </si>
  <si>
    <t>C90K430528</t>
  </si>
  <si>
    <t>2组至桃源里</t>
  </si>
  <si>
    <t>C89K430528</t>
  </si>
  <si>
    <t>C01K430528</t>
  </si>
  <si>
    <t>崀山镇</t>
  </si>
  <si>
    <t>鲤溪村</t>
  </si>
  <si>
    <t>金坪片道路建设</t>
  </si>
  <si>
    <t>C03K430528</t>
  </si>
  <si>
    <t>分水村</t>
  </si>
  <si>
    <t>前池至良家冲公路</t>
  </si>
  <si>
    <t>C40K430528</t>
  </si>
  <si>
    <t>C39K430528</t>
  </si>
  <si>
    <t>黄背村</t>
  </si>
  <si>
    <t>米筛寨公路</t>
  </si>
  <si>
    <t>C13K430528</t>
  </si>
  <si>
    <t>V122430528</t>
  </si>
  <si>
    <t>水竹坪至庆子石</t>
  </si>
  <si>
    <t>V121430528</t>
  </si>
  <si>
    <t>竹山里至野牛山</t>
  </si>
  <si>
    <t>C44K430528</t>
  </si>
  <si>
    <t>连山村</t>
  </si>
  <si>
    <t>联合片肖家桥至云石矿</t>
  </si>
  <si>
    <t>V124430528</t>
  </si>
  <si>
    <t>联合片又东家至叫花岭</t>
  </si>
  <si>
    <t>C77K430528</t>
  </si>
  <si>
    <t>双江片水尾底至坪上坳</t>
  </si>
  <si>
    <t>V76A430528</t>
  </si>
  <si>
    <t>清江桥乡</t>
  </si>
  <si>
    <t>清江桥村</t>
  </si>
  <si>
    <t>红星老街至新皂</t>
  </si>
  <si>
    <t>C21Z430528</t>
  </si>
  <si>
    <t>C45E430528</t>
  </si>
  <si>
    <t>万塘乡</t>
  </si>
  <si>
    <t>大湾村</t>
  </si>
  <si>
    <t>坳上-土地屋</t>
  </si>
  <si>
    <t>V40V430528</t>
  </si>
  <si>
    <t>高塘村</t>
  </si>
  <si>
    <t>易家至水井坪</t>
  </si>
  <si>
    <t>V05Y430528</t>
  </si>
  <si>
    <t>巡田乡</t>
  </si>
  <si>
    <t>长铺村</t>
  </si>
  <si>
    <t>胡家冲至甘井7组、胡家冲至甘井8组</t>
  </si>
  <si>
    <t>V108430528</t>
  </si>
  <si>
    <t>V107430528</t>
  </si>
  <si>
    <t>村部至甘井</t>
  </si>
  <si>
    <t>C37N430528</t>
  </si>
  <si>
    <t>V109430528</t>
  </si>
  <si>
    <t>花田村</t>
  </si>
  <si>
    <t>1组</t>
  </si>
  <si>
    <t>C80M430528</t>
  </si>
  <si>
    <t>C81M430528</t>
  </si>
  <si>
    <t>柘田</t>
  </si>
  <si>
    <t>C041430528</t>
  </si>
  <si>
    <t>C05A430528</t>
  </si>
  <si>
    <t>一渡水镇</t>
  </si>
  <si>
    <t>潘家村</t>
  </si>
  <si>
    <t xml:space="preserve">龙溪水库-邱家 </t>
  </si>
  <si>
    <t>V101430528</t>
  </si>
  <si>
    <t>杨栗村</t>
  </si>
  <si>
    <t>光明庭1组</t>
  </si>
  <si>
    <t>V125430528</t>
  </si>
  <si>
    <t>V128430528</t>
  </si>
  <si>
    <t>V126430528</t>
  </si>
  <si>
    <t>V129430528</t>
  </si>
  <si>
    <t>黄山邓家</t>
  </si>
  <si>
    <t>V130430528</t>
  </si>
  <si>
    <t>金石桥镇</t>
  </si>
  <si>
    <t>五罗村</t>
  </si>
  <si>
    <t>五罗村部至东冲</t>
  </si>
  <si>
    <t>VJ57430524</t>
  </si>
  <si>
    <t>七江镇</t>
  </si>
  <si>
    <t>贺家村</t>
  </si>
  <si>
    <t>三彬湾至雷婆岭</t>
  </si>
  <si>
    <t>寨冲村</t>
  </si>
  <si>
    <t>寨冲村方竹山至龙形寺</t>
  </si>
  <si>
    <t>C78I430524</t>
  </si>
  <si>
    <t>三阁司镇</t>
  </si>
  <si>
    <t>西坪村</t>
  </si>
  <si>
    <t>9.10组</t>
  </si>
  <si>
    <t>岩口镇</t>
  </si>
  <si>
    <t>梅塘村</t>
  </si>
  <si>
    <t>七二岭至烂屋现</t>
  </si>
  <si>
    <t>C39M430524</t>
  </si>
  <si>
    <t>石坳村</t>
  </si>
  <si>
    <t>石坳学校至谢家院子</t>
  </si>
  <si>
    <t>C687430524</t>
  </si>
  <si>
    <t>天子山村</t>
  </si>
  <si>
    <t>羊古冲至天子</t>
  </si>
  <si>
    <t>CB88430524</t>
  </si>
  <si>
    <t>虎形山瑶族乡</t>
  </si>
  <si>
    <t>四角田村</t>
  </si>
  <si>
    <t>茶亭坳至上锯木冲</t>
  </si>
  <si>
    <t>C755430524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</si>
</sst>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.000"/>
    <numFmt numFmtId="178" formatCode="0.0"/>
    <numFmt numFmtId="179" formatCode="0.000_);[Red]\(0.000\)"/>
    <numFmt numFmtId="180" formatCode="0_ "/>
    <numFmt numFmtId="181" formatCode="0.0_ "/>
    <numFmt numFmtId="182" formatCode="0.00_);[Red]\(0.00\)"/>
    <numFmt numFmtId="183" formatCode="0.0_);[Red]\(0.0\)"/>
  </numFmts>
  <fonts count="5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indexed="8"/>
      <name val="宋体"/>
      <charset val="134"/>
      <scheme val="major"/>
    </font>
    <font>
      <sz val="11"/>
      <name val="宋体"/>
      <charset val="134"/>
      <scheme val="maj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sz val="16"/>
      <color theme="1"/>
      <name val="宋体"/>
      <charset val="134"/>
      <scheme val="minor"/>
    </font>
    <font>
      <b/>
      <i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宋体"/>
      <charset val="134"/>
      <scheme val="minor"/>
    </font>
    <font>
      <b/>
      <sz val="16"/>
      <name val="宋体"/>
      <charset val="134"/>
    </font>
    <font>
      <sz val="9"/>
      <name val="宋体"/>
      <charset val="134"/>
    </font>
    <font>
      <sz val="6"/>
      <name val="宋体"/>
      <charset val="134"/>
    </font>
    <font>
      <sz val="9"/>
      <name val="Dialog"/>
      <charset val="134"/>
    </font>
    <font>
      <sz val="6"/>
      <name val="Dialog"/>
      <charset val="134"/>
    </font>
    <font>
      <sz val="9"/>
      <name val="宋体"/>
      <charset val="134"/>
      <scheme val="minor"/>
    </font>
    <font>
      <sz val="6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6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48" fillId="23" borderId="2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/>
    <xf numFmtId="0" fontId="38" fillId="0" borderId="0" applyNumberFormat="0" applyFill="0" applyBorder="0" applyAlignment="0" applyProtection="0">
      <alignment vertical="center"/>
    </xf>
    <xf numFmtId="0" fontId="0" fillId="15" borderId="25" applyNumberFormat="0" applyFont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7" fillId="0" borderId="27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14" borderId="24" applyNumberFormat="0" applyAlignment="0" applyProtection="0">
      <alignment vertical="center"/>
    </xf>
    <xf numFmtId="0" fontId="49" fillId="14" borderId="28" applyNumberFormat="0" applyAlignment="0" applyProtection="0">
      <alignment vertical="center"/>
    </xf>
    <xf numFmtId="0" fontId="32" fillId="5" borderId="22" applyNumberForma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50" fillId="0" borderId="29" applyNumberFormat="0" applyFill="0" applyAlignment="0" applyProtection="0">
      <alignment vertical="center"/>
    </xf>
    <xf numFmtId="0" fontId="44" fillId="0" borderId="26" applyNumberFormat="0" applyFill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8" fillId="0" borderId="0">
      <alignment vertical="center"/>
    </xf>
    <xf numFmtId="0" fontId="31" fillId="2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43" fillId="0" borderId="0">
      <alignment vertical="center"/>
    </xf>
    <xf numFmtId="0" fontId="8" fillId="0" borderId="0">
      <alignment vertical="center"/>
    </xf>
  </cellStyleXfs>
  <cellXfs count="2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177" fontId="5" fillId="0" borderId="4" xfId="0" applyNumberFormat="1" applyFont="1" applyBorder="1" applyAlignment="1">
      <alignment horizontal="center" vertical="center"/>
    </xf>
    <xf numFmtId="0" fontId="5" fillId="0" borderId="4" xfId="36" applyFont="1" applyBorder="1" applyAlignment="1">
      <alignment horizontal="center" vertical="center"/>
    </xf>
    <xf numFmtId="0" fontId="4" fillId="0" borderId="4" xfId="36" applyFont="1" applyBorder="1" applyAlignment="1">
      <alignment horizontal="center" vertical="center"/>
    </xf>
    <xf numFmtId="0" fontId="6" fillId="0" borderId="4" xfId="52" applyFont="1" applyBorder="1" applyAlignment="1">
      <alignment horizontal="center" vertical="center"/>
    </xf>
    <xf numFmtId="0" fontId="7" fillId="0" borderId="4" xfId="52" applyFont="1" applyBorder="1" applyAlignment="1">
      <alignment horizontal="center" vertical="center" wrapText="1"/>
    </xf>
    <xf numFmtId="2" fontId="6" fillId="0" borderId="4" xfId="52" applyNumberFormat="1" applyFont="1" applyBorder="1" applyAlignment="1">
      <alignment horizontal="center" vertical="center" wrapText="1"/>
    </xf>
    <xf numFmtId="0" fontId="6" fillId="0" borderId="4" xfId="52" applyFont="1" applyBorder="1" applyAlignment="1">
      <alignment horizontal="center" vertical="center" wrapText="1"/>
    </xf>
    <xf numFmtId="177" fontId="6" fillId="0" borderId="4" xfId="52" applyNumberFormat="1" applyFont="1" applyBorder="1" applyAlignment="1">
      <alignment horizontal="center" vertical="center" wrapText="1"/>
    </xf>
    <xf numFmtId="177" fontId="7" fillId="0" borderId="4" xfId="52" applyNumberFormat="1" applyFont="1" applyBorder="1" applyAlignment="1">
      <alignment horizontal="center" vertical="center" wrapText="1"/>
    </xf>
    <xf numFmtId="0" fontId="5" fillId="0" borderId="3" xfId="36" applyFont="1" applyBorder="1" applyAlignment="1">
      <alignment horizontal="center" vertical="center"/>
    </xf>
    <xf numFmtId="0" fontId="6" fillId="0" borderId="3" xfId="52" applyFont="1" applyBorder="1" applyAlignment="1">
      <alignment horizontal="center" vertical="center"/>
    </xf>
    <xf numFmtId="0" fontId="6" fillId="0" borderId="3" xfId="52" applyFont="1" applyBorder="1" applyAlignment="1">
      <alignment horizontal="center" vertical="center" wrapText="1"/>
    </xf>
    <xf numFmtId="177" fontId="6" fillId="0" borderId="3" xfId="52" applyNumberFormat="1" applyFont="1" applyBorder="1" applyAlignment="1">
      <alignment horizontal="center" vertical="center" wrapText="1"/>
    </xf>
    <xf numFmtId="0" fontId="5" fillId="0" borderId="5" xfId="36" applyFont="1" applyBorder="1" applyAlignment="1">
      <alignment horizontal="center" vertical="center"/>
    </xf>
    <xf numFmtId="0" fontId="6" fillId="0" borderId="5" xfId="52" applyFont="1" applyBorder="1" applyAlignment="1">
      <alignment horizontal="center" vertical="center"/>
    </xf>
    <xf numFmtId="0" fontId="6" fillId="0" borderId="5" xfId="52" applyFont="1" applyBorder="1" applyAlignment="1">
      <alignment horizontal="center" vertical="center" wrapText="1"/>
    </xf>
    <xf numFmtId="177" fontId="6" fillId="0" borderId="5" xfId="52" applyNumberFormat="1" applyFont="1" applyBorder="1" applyAlignment="1">
      <alignment horizontal="center" vertical="center" wrapText="1"/>
    </xf>
    <xf numFmtId="0" fontId="7" fillId="0" borderId="3" xfId="52" applyFont="1" applyBorder="1" applyAlignment="1">
      <alignment horizontal="center" vertical="center" wrapText="1"/>
    </xf>
    <xf numFmtId="177" fontId="7" fillId="0" borderId="3" xfId="52" applyNumberFormat="1" applyFont="1" applyBorder="1" applyAlignment="1">
      <alignment horizontal="center" vertical="center" wrapText="1"/>
    </xf>
    <xf numFmtId="0" fontId="7" fillId="0" borderId="5" xfId="52" applyFont="1" applyBorder="1" applyAlignment="1">
      <alignment horizontal="center" vertical="center" wrapText="1"/>
    </xf>
    <xf numFmtId="177" fontId="7" fillId="0" borderId="5" xfId="52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5" fillId="0" borderId="4" xfId="36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77" fontId="6" fillId="0" borderId="4" xfId="52" applyNumberFormat="1" applyFont="1" applyBorder="1" applyAlignment="1">
      <alignment horizontal="center" vertical="center"/>
    </xf>
    <xf numFmtId="177" fontId="6" fillId="0" borderId="3" xfId="52" applyNumberFormat="1" applyFont="1" applyBorder="1" applyAlignment="1">
      <alignment horizontal="center" vertical="center"/>
    </xf>
    <xf numFmtId="177" fontId="6" fillId="0" borderId="5" xfId="52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7" fontId="8" fillId="0" borderId="3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7" fontId="8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77" fontId="8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0" borderId="0" xfId="0" applyFill="1">
      <alignment vertical="center"/>
    </xf>
    <xf numFmtId="0" fontId="9" fillId="0" borderId="0" xfId="52" applyFont="1" applyFill="1">
      <alignment vertical="center"/>
    </xf>
    <xf numFmtId="0" fontId="10" fillId="0" borderId="0" xfId="0" applyFont="1" applyFill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1" fillId="0" borderId="4" xfId="46" applyFont="1" applyFill="1" applyBorder="1" applyAlignment="1" applyProtection="1">
      <alignment horizontal="center" vertical="center"/>
      <protection hidden="1"/>
    </xf>
    <xf numFmtId="178" fontId="11" fillId="0" borderId="1" xfId="46" applyNumberFormat="1" applyFont="1" applyFill="1" applyBorder="1" applyAlignment="1" applyProtection="1">
      <alignment horizontal="center" vertical="center"/>
      <protection hidden="1"/>
    </xf>
    <xf numFmtId="178" fontId="11" fillId="0" borderId="8" xfId="46" applyNumberFormat="1" applyFont="1" applyFill="1" applyBorder="1" applyAlignment="1" applyProtection="1">
      <alignment horizontal="center" vertical="center"/>
      <protection hidden="1"/>
    </xf>
    <xf numFmtId="0" fontId="11" fillId="0" borderId="4" xfId="46" applyNumberFormat="1" applyFont="1" applyFill="1" applyBorder="1" applyAlignment="1" applyProtection="1">
      <alignment horizontal="center" vertical="center" wrapText="1"/>
      <protection hidden="1"/>
    </xf>
    <xf numFmtId="0" fontId="11" fillId="0" borderId="1" xfId="46" applyNumberFormat="1" applyFont="1" applyFill="1" applyBorder="1" applyAlignment="1" applyProtection="1">
      <alignment horizontal="center" vertical="center" wrapText="1"/>
      <protection hidden="1"/>
    </xf>
    <xf numFmtId="0" fontId="11" fillId="0" borderId="2" xfId="46" applyNumberFormat="1" applyFont="1" applyFill="1" applyBorder="1" applyAlignment="1" applyProtection="1">
      <alignment horizontal="center" vertical="center" wrapText="1"/>
      <protection hidden="1"/>
    </xf>
    <xf numFmtId="178" fontId="11" fillId="0" borderId="9" xfId="46" applyNumberFormat="1" applyFont="1" applyFill="1" applyBorder="1" applyAlignment="1" applyProtection="1">
      <alignment horizontal="center" vertical="center"/>
      <protection hidden="1"/>
    </xf>
    <xf numFmtId="178" fontId="11" fillId="0" borderId="10" xfId="46" applyNumberFormat="1" applyFont="1" applyFill="1" applyBorder="1" applyAlignment="1" applyProtection="1">
      <alignment horizontal="center" vertical="center"/>
      <protection hidden="1"/>
    </xf>
    <xf numFmtId="0" fontId="11" fillId="0" borderId="9" xfId="46" applyNumberFormat="1" applyFont="1" applyFill="1" applyBorder="1" applyAlignment="1" applyProtection="1">
      <alignment horizontal="center" vertical="center" wrapText="1"/>
      <protection hidden="1"/>
    </xf>
    <xf numFmtId="0" fontId="11" fillId="0" borderId="7" xfId="46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46" applyFont="1" applyFill="1" applyBorder="1" applyAlignment="1" applyProtection="1">
      <alignment horizontal="center" vertical="center"/>
      <protection hidden="1"/>
    </xf>
    <xf numFmtId="178" fontId="12" fillId="0" borderId="4" xfId="46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46" applyNumberFormat="1" applyFont="1" applyFill="1" applyBorder="1" applyAlignment="1" applyProtection="1">
      <alignment horizontal="center" vertical="center" wrapText="1"/>
      <protection hidden="1"/>
    </xf>
    <xf numFmtId="179" fontId="13" fillId="0" borderId="4" xfId="46" applyNumberFormat="1" applyFont="1" applyFill="1" applyBorder="1" applyAlignment="1" applyProtection="1">
      <alignment horizontal="center" vertical="center" wrapText="1"/>
      <protection hidden="1"/>
    </xf>
    <xf numFmtId="179" fontId="12" fillId="0" borderId="4" xfId="46" applyNumberFormat="1" applyFont="1" applyFill="1" applyBorder="1" applyAlignment="1" applyProtection="1">
      <alignment horizontal="center" vertical="center" wrapText="1"/>
      <protection hidden="1"/>
    </xf>
    <xf numFmtId="180" fontId="0" fillId="0" borderId="4" xfId="0" applyNumberFormat="1" applyFill="1" applyBorder="1" applyAlignment="1">
      <alignment horizontal="center" vertical="center"/>
    </xf>
    <xf numFmtId="178" fontId="0" fillId="0" borderId="4" xfId="0" applyNumberForma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181" fontId="0" fillId="0" borderId="4" xfId="0" applyNumberFormat="1" applyFill="1" applyBorder="1" applyAlignment="1">
      <alignment horizontal="center" vertical="center"/>
    </xf>
    <xf numFmtId="180" fontId="3" fillId="0" borderId="4" xfId="0" applyNumberFormat="1" applyFont="1" applyFill="1" applyBorder="1" applyAlignment="1">
      <alignment horizontal="center" vertical="center"/>
    </xf>
    <xf numFmtId="180" fontId="8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1" fillId="0" borderId="8" xfId="46" applyNumberFormat="1" applyFont="1" applyFill="1" applyBorder="1" applyAlignment="1" applyProtection="1">
      <alignment horizontal="center" vertical="center" wrapText="1"/>
      <protection hidden="1"/>
    </xf>
    <xf numFmtId="49" fontId="12" fillId="0" borderId="3" xfId="46" applyNumberFormat="1" applyFont="1" applyFill="1" applyBorder="1" applyAlignment="1" applyProtection="1">
      <alignment horizontal="center" vertical="center" wrapText="1"/>
      <protection hidden="1"/>
    </xf>
    <xf numFmtId="0" fontId="11" fillId="0" borderId="10" xfId="46" applyNumberFormat="1" applyFont="1" applyFill="1" applyBorder="1" applyAlignment="1" applyProtection="1">
      <alignment horizontal="center" vertical="center" wrapText="1"/>
      <protection hidden="1"/>
    </xf>
    <xf numFmtId="49" fontId="12" fillId="0" borderId="6" xfId="46" applyNumberFormat="1" applyFont="1" applyFill="1" applyBorder="1" applyAlignment="1" applyProtection="1">
      <alignment horizontal="center" vertical="center" wrapText="1"/>
      <protection hidden="1"/>
    </xf>
    <xf numFmtId="182" fontId="12" fillId="0" borderId="4" xfId="46" applyNumberFormat="1" applyFont="1" applyFill="1" applyBorder="1" applyAlignment="1" applyProtection="1">
      <alignment horizontal="center" vertical="center" wrapText="1"/>
      <protection hidden="1"/>
    </xf>
    <xf numFmtId="49" fontId="12" fillId="0" borderId="5" xfId="46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Fill="1" applyBorder="1">
      <alignment vertical="center"/>
    </xf>
    <xf numFmtId="0" fontId="3" fillId="0" borderId="0" xfId="54" applyFont="1" applyAlignment="1">
      <alignment horizontal="center" vertical="center"/>
    </xf>
    <xf numFmtId="0" fontId="0" fillId="0" borderId="0" xfId="54" applyFont="1" applyAlignment="1">
      <alignment horizontal="center" vertical="center"/>
    </xf>
    <xf numFmtId="1" fontId="0" fillId="0" borderId="0" xfId="54" applyNumberFormat="1" applyFont="1" applyAlignment="1">
      <alignment horizontal="center" vertical="center"/>
    </xf>
    <xf numFmtId="178" fontId="0" fillId="0" borderId="0" xfId="54" applyNumberFormat="1" applyFont="1" applyAlignment="1">
      <alignment horizontal="center" vertical="center"/>
    </xf>
    <xf numFmtId="0" fontId="10" fillId="0" borderId="7" xfId="54" applyFont="1" applyBorder="1" applyAlignment="1">
      <alignment horizontal="center" vertical="center"/>
    </xf>
    <xf numFmtId="0" fontId="14" fillId="0" borderId="7" xfId="54" applyFont="1" applyBorder="1" applyAlignment="1">
      <alignment horizontal="center" vertical="center"/>
    </xf>
    <xf numFmtId="0" fontId="0" fillId="0" borderId="11" xfId="54" applyFont="1" applyBorder="1" applyAlignment="1">
      <alignment horizontal="center" vertical="center" wrapText="1"/>
    </xf>
    <xf numFmtId="0" fontId="0" fillId="0" borderId="12" xfId="54" applyFont="1" applyBorder="1" applyAlignment="1">
      <alignment horizontal="center" vertical="center" wrapText="1"/>
    </xf>
    <xf numFmtId="0" fontId="0" fillId="0" borderId="13" xfId="54" applyFont="1" applyBorder="1" applyAlignment="1">
      <alignment horizontal="center" vertical="center" wrapText="1"/>
    </xf>
    <xf numFmtId="0" fontId="3" fillId="0" borderId="14" xfId="54" applyFont="1" applyBorder="1" applyAlignment="1">
      <alignment horizontal="center" vertical="center" wrapText="1"/>
    </xf>
    <xf numFmtId="0" fontId="0" fillId="0" borderId="15" xfId="54" applyFont="1" applyBorder="1" applyAlignment="1">
      <alignment horizontal="center" vertical="center" wrapText="1"/>
    </xf>
    <xf numFmtId="0" fontId="3" fillId="0" borderId="16" xfId="54" applyFont="1" applyBorder="1" applyAlignment="1">
      <alignment horizontal="center" vertical="center" wrapText="1"/>
    </xf>
    <xf numFmtId="0" fontId="3" fillId="0" borderId="4" xfId="54" applyFont="1" applyBorder="1" applyAlignment="1">
      <alignment horizontal="center" vertical="center" wrapText="1"/>
    </xf>
    <xf numFmtId="0" fontId="0" fillId="0" borderId="17" xfId="54" applyFont="1" applyBorder="1" applyAlignment="1">
      <alignment horizontal="center" vertical="center" wrapText="1"/>
    </xf>
    <xf numFmtId="0" fontId="0" fillId="0" borderId="18" xfId="54" applyFont="1" applyBorder="1" applyAlignment="1">
      <alignment horizontal="center" vertical="center" wrapText="1"/>
    </xf>
    <xf numFmtId="0" fontId="0" fillId="0" borderId="19" xfId="54" applyFont="1" applyBorder="1" applyAlignment="1">
      <alignment horizontal="center" vertical="center" wrapText="1"/>
    </xf>
    <xf numFmtId="0" fontId="3" fillId="0" borderId="3" xfId="54" applyFont="1" applyBorder="1" applyAlignment="1">
      <alignment horizontal="center" vertical="center" wrapText="1"/>
    </xf>
    <xf numFmtId="0" fontId="0" fillId="0" borderId="14" xfId="54" applyFont="1" applyBorder="1" applyAlignment="1">
      <alignment horizontal="center" vertical="center"/>
    </xf>
    <xf numFmtId="0" fontId="3" fillId="0" borderId="8" xfId="54" applyFont="1" applyBorder="1" applyAlignment="1">
      <alignment horizontal="center" vertical="center"/>
    </xf>
    <xf numFmtId="1" fontId="3" fillId="0" borderId="4" xfId="54" applyNumberFormat="1" applyFont="1" applyBorder="1" applyAlignment="1">
      <alignment horizontal="center" vertical="center" wrapText="1"/>
    </xf>
    <xf numFmtId="0" fontId="15" fillId="0" borderId="17" xfId="54" applyFont="1" applyBorder="1" applyAlignment="1">
      <alignment horizontal="center" vertical="center"/>
    </xf>
    <xf numFmtId="0" fontId="0" fillId="0" borderId="18" xfId="54" applyFont="1" applyBorder="1" applyAlignment="1">
      <alignment horizontal="center" vertical="center"/>
    </xf>
    <xf numFmtId="0" fontId="0" fillId="0" borderId="19" xfId="54" applyFont="1" applyBorder="1" applyAlignment="1">
      <alignment horizontal="center" vertical="center"/>
    </xf>
    <xf numFmtId="0" fontId="3" fillId="0" borderId="4" xfId="54" applyFont="1" applyBorder="1" applyAlignment="1">
      <alignment horizontal="center" vertical="center"/>
    </xf>
    <xf numFmtId="180" fontId="0" fillId="0" borderId="4" xfId="54" applyNumberFormat="1" applyFont="1" applyBorder="1" applyAlignment="1">
      <alignment horizontal="center" vertical="center"/>
    </xf>
    <xf numFmtId="0" fontId="0" fillId="0" borderId="4" xfId="54" applyFont="1" applyBorder="1" applyAlignment="1">
      <alignment horizontal="center" vertical="center"/>
    </xf>
    <xf numFmtId="1" fontId="0" fillId="0" borderId="4" xfId="54" applyNumberFormat="1" applyFont="1" applyBorder="1" applyAlignment="1">
      <alignment horizontal="center" vertical="center"/>
    </xf>
    <xf numFmtId="0" fontId="0" fillId="0" borderId="17" xfId="54" applyFont="1" applyBorder="1" applyAlignment="1">
      <alignment horizontal="center" vertical="center"/>
    </xf>
    <xf numFmtId="0" fontId="8" fillId="0" borderId="4" xfId="54" applyFont="1" applyBorder="1" applyAlignment="1">
      <alignment horizontal="center" vertical="center"/>
    </xf>
    <xf numFmtId="0" fontId="3" fillId="0" borderId="14" xfId="54" applyFont="1" applyBorder="1" applyAlignment="1">
      <alignment vertical="center" wrapText="1"/>
    </xf>
    <xf numFmtId="0" fontId="3" fillId="0" borderId="15" xfId="54" applyFont="1" applyBorder="1" applyAlignment="1">
      <alignment horizontal="center" vertical="center" wrapText="1"/>
    </xf>
    <xf numFmtId="0" fontId="0" fillId="0" borderId="3" xfId="54" applyFont="1" applyBorder="1" applyAlignment="1">
      <alignment horizontal="center" vertical="center" wrapText="1"/>
    </xf>
    <xf numFmtId="178" fontId="3" fillId="0" borderId="4" xfId="54" applyNumberFormat="1" applyFont="1" applyBorder="1" applyAlignment="1">
      <alignment horizontal="center" vertical="center" wrapText="1"/>
    </xf>
    <xf numFmtId="1" fontId="0" fillId="0" borderId="4" xfId="54" applyNumberFormat="1" applyFont="1" applyBorder="1" applyAlignment="1">
      <alignment horizontal="center" vertical="center" wrapText="1"/>
    </xf>
    <xf numFmtId="178" fontId="0" fillId="0" borderId="4" xfId="54" applyNumberFormat="1" applyFont="1" applyBorder="1" applyAlignment="1">
      <alignment horizontal="center" vertical="center"/>
    </xf>
    <xf numFmtId="1" fontId="16" fillId="0" borderId="4" xfId="54" applyNumberFormat="1" applyFont="1" applyBorder="1" applyAlignment="1">
      <alignment horizontal="center" vertical="center" wrapText="1"/>
    </xf>
    <xf numFmtId="0" fontId="0" fillId="0" borderId="20" xfId="54" applyFont="1" applyBorder="1" applyAlignment="1">
      <alignment horizontal="center" vertical="center"/>
    </xf>
    <xf numFmtId="0" fontId="0" fillId="0" borderId="21" xfId="54" applyFont="1" applyBorder="1" applyAlignment="1">
      <alignment horizontal="center" vertical="center"/>
    </xf>
    <xf numFmtId="0" fontId="9" fillId="2" borderId="0" xfId="36" applyFont="1" applyFill="1">
      <alignment vertical="center"/>
    </xf>
    <xf numFmtId="0" fontId="9" fillId="2" borderId="0" xfId="36" applyFont="1" applyFill="1" applyAlignment="1">
      <alignment horizontal="center" vertical="center"/>
    </xf>
    <xf numFmtId="0" fontId="9" fillId="2" borderId="0" xfId="36" applyFont="1" applyFill="1" applyAlignment="1">
      <alignment horizontal="center" vertical="center" wrapText="1"/>
    </xf>
    <xf numFmtId="179" fontId="9" fillId="2" borderId="0" xfId="36" applyNumberFormat="1" applyFont="1" applyFill="1" applyAlignment="1">
      <alignment horizontal="center" vertical="center"/>
    </xf>
    <xf numFmtId="0" fontId="17" fillId="2" borderId="0" xfId="36" applyFont="1" applyFill="1" applyAlignment="1">
      <alignment horizontal="center" vertical="center" wrapText="1"/>
    </xf>
    <xf numFmtId="0" fontId="9" fillId="2" borderId="0" xfId="52" applyFont="1" applyFill="1">
      <alignment vertical="center"/>
    </xf>
    <xf numFmtId="0" fontId="9" fillId="2" borderId="0" xfId="52" applyFont="1" applyFill="1" applyAlignment="1">
      <alignment horizontal="center" vertical="center"/>
    </xf>
    <xf numFmtId="0" fontId="9" fillId="2" borderId="0" xfId="52" applyFont="1" applyFill="1" applyAlignment="1">
      <alignment horizontal="centerContinuous" vertical="center"/>
    </xf>
    <xf numFmtId="179" fontId="9" fillId="2" borderId="0" xfId="52" applyNumberFormat="1" applyFont="1" applyFill="1" applyAlignment="1">
      <alignment horizontal="center" vertical="center"/>
    </xf>
    <xf numFmtId="0" fontId="18" fillId="2" borderId="7" xfId="52" applyFont="1" applyFill="1" applyBorder="1" applyAlignment="1" applyProtection="1">
      <alignment horizontal="center" vertical="center"/>
      <protection hidden="1"/>
    </xf>
    <xf numFmtId="0" fontId="18" fillId="2" borderId="7" xfId="52" applyFont="1" applyFill="1" applyBorder="1" applyAlignment="1" applyProtection="1">
      <alignment horizontal="center" vertical="center" wrapText="1"/>
      <protection hidden="1"/>
    </xf>
    <xf numFmtId="0" fontId="12" fillId="2" borderId="14" xfId="36" applyFont="1" applyFill="1" applyBorder="1" applyAlignment="1" applyProtection="1">
      <alignment horizontal="center" vertical="center"/>
      <protection hidden="1"/>
    </xf>
    <xf numFmtId="0" fontId="12" fillId="2" borderId="15" xfId="36" applyFont="1" applyFill="1" applyBorder="1" applyAlignment="1" applyProtection="1">
      <alignment horizontal="center" vertical="center" wrapText="1"/>
      <protection hidden="1"/>
    </xf>
    <xf numFmtId="0" fontId="12" fillId="2" borderId="15" xfId="36" applyFont="1" applyFill="1" applyBorder="1" applyAlignment="1" applyProtection="1">
      <alignment horizontal="center" vertical="center"/>
      <protection hidden="1"/>
    </xf>
    <xf numFmtId="0" fontId="12" fillId="2" borderId="14" xfId="36" applyFont="1" applyFill="1" applyBorder="1" applyAlignment="1" applyProtection="1">
      <alignment horizontal="center" vertical="center" wrapText="1"/>
      <protection hidden="1"/>
    </xf>
    <xf numFmtId="0" fontId="12" fillId="2" borderId="4" xfId="36" applyFont="1" applyFill="1" applyBorder="1" applyAlignment="1" applyProtection="1">
      <alignment horizontal="center" vertical="center"/>
      <protection hidden="1"/>
    </xf>
    <xf numFmtId="0" fontId="12" fillId="2" borderId="4" xfId="36" applyFont="1" applyFill="1" applyBorder="1" applyAlignment="1" applyProtection="1">
      <alignment horizontal="center" vertical="center" wrapText="1"/>
      <protection hidden="1"/>
    </xf>
    <xf numFmtId="179" fontId="12" fillId="2" borderId="4" xfId="36" applyNumberFormat="1" applyFont="1" applyFill="1" applyBorder="1" applyAlignment="1" applyProtection="1">
      <alignment horizontal="center" vertical="center" wrapText="1"/>
      <protection hidden="1"/>
    </xf>
    <xf numFmtId="176" fontId="12" fillId="2" borderId="14" xfId="36" applyNumberFormat="1" applyFont="1" applyFill="1" applyBorder="1" applyAlignment="1">
      <alignment horizontal="centerContinuous" vertical="center"/>
    </xf>
    <xf numFmtId="49" fontId="12" fillId="2" borderId="15" xfId="36" applyNumberFormat="1" applyFont="1" applyFill="1" applyBorder="1" applyAlignment="1">
      <alignment horizontal="center" vertical="center"/>
    </xf>
    <xf numFmtId="176" fontId="12" fillId="2" borderId="16" xfId="36" applyNumberFormat="1" applyFont="1" applyFill="1" applyBorder="1" applyAlignment="1">
      <alignment horizontal="centerContinuous" vertical="center"/>
    </xf>
    <xf numFmtId="49" fontId="12" fillId="2" borderId="4" xfId="36" applyNumberFormat="1" applyFont="1" applyFill="1" applyBorder="1">
      <alignment vertical="center"/>
    </xf>
    <xf numFmtId="176" fontId="12" fillId="2" borderId="4" xfId="52" applyNumberFormat="1" applyFont="1" applyFill="1" applyBorder="1" applyAlignment="1">
      <alignment horizontal="center" vertical="center"/>
    </xf>
    <xf numFmtId="179" fontId="12" fillId="2" borderId="4" xfId="52" applyNumberFormat="1" applyFont="1" applyFill="1" applyBorder="1" applyAlignment="1">
      <alignment horizontal="center" vertical="center"/>
    </xf>
    <xf numFmtId="0" fontId="19" fillId="2" borderId="4" xfId="36" applyFont="1" applyFill="1" applyBorder="1" applyAlignment="1">
      <alignment vertical="center" wrapText="1"/>
    </xf>
    <xf numFmtId="49" fontId="19" fillId="2" borderId="4" xfId="36" applyNumberFormat="1" applyFont="1" applyFill="1" applyBorder="1">
      <alignment vertical="center"/>
    </xf>
    <xf numFmtId="49" fontId="19" fillId="2" borderId="4" xfId="36" applyNumberFormat="1" applyFont="1" applyFill="1" applyBorder="1" applyAlignment="1">
      <alignment vertical="center" wrapText="1"/>
    </xf>
    <xf numFmtId="179" fontId="19" fillId="2" borderId="4" xfId="52" applyNumberFormat="1" applyFont="1" applyFill="1" applyBorder="1" applyAlignment="1">
      <alignment horizontal="center" vertical="center"/>
    </xf>
    <xf numFmtId="49" fontId="19" fillId="2" borderId="0" xfId="36" applyNumberFormat="1" applyFont="1" applyFill="1" applyBorder="1" applyAlignment="1">
      <alignment vertical="center" wrapText="1"/>
    </xf>
    <xf numFmtId="0" fontId="12" fillId="2" borderId="16" xfId="36" applyFont="1" applyFill="1" applyBorder="1" applyAlignment="1" applyProtection="1">
      <alignment horizontal="center" vertical="center" wrapText="1"/>
      <protection hidden="1"/>
    </xf>
    <xf numFmtId="176" fontId="12" fillId="2" borderId="4" xfId="36" applyNumberFormat="1" applyFont="1" applyFill="1" applyBorder="1" applyAlignment="1" applyProtection="1">
      <alignment horizontal="center" vertical="center" wrapText="1"/>
      <protection hidden="1"/>
    </xf>
    <xf numFmtId="182" fontId="12" fillId="2" borderId="4" xfId="36" applyNumberFormat="1" applyFont="1" applyFill="1" applyBorder="1" applyAlignment="1" applyProtection="1">
      <alignment horizontal="center" vertical="center" wrapText="1"/>
      <protection hidden="1"/>
    </xf>
    <xf numFmtId="176" fontId="12" fillId="2" borderId="4" xfId="36" applyNumberFormat="1" applyFont="1" applyFill="1" applyBorder="1" applyAlignment="1">
      <alignment horizontal="center" vertical="center"/>
    </xf>
    <xf numFmtId="176" fontId="19" fillId="2" borderId="4" xfId="36" applyNumberFormat="1" applyFont="1" applyFill="1" applyBorder="1" applyAlignment="1">
      <alignment horizontal="center" vertical="center"/>
    </xf>
    <xf numFmtId="0" fontId="19" fillId="2" borderId="4" xfId="52" applyFont="1" applyFill="1" applyBorder="1" applyAlignment="1">
      <alignment horizontal="center" vertical="center"/>
    </xf>
    <xf numFmtId="0" fontId="9" fillId="2" borderId="0" xfId="52" applyFont="1" applyFill="1" applyAlignment="1">
      <alignment horizontal="center" vertical="center" wrapText="1"/>
    </xf>
    <xf numFmtId="0" fontId="18" fillId="2" borderId="0" xfId="52" applyFont="1" applyFill="1" applyAlignment="1" applyProtection="1">
      <alignment horizontal="center" vertical="center" wrapText="1"/>
      <protection hidden="1"/>
    </xf>
    <xf numFmtId="49" fontId="12" fillId="2" borderId="3" xfId="36" applyNumberFormat="1" applyFont="1" applyFill="1" applyBorder="1" applyAlignment="1" applyProtection="1">
      <alignment horizontal="center" vertical="center" wrapText="1"/>
      <protection hidden="1"/>
    </xf>
    <xf numFmtId="0" fontId="13" fillId="2" borderId="4" xfId="36" applyFont="1" applyFill="1" applyBorder="1" applyAlignment="1">
      <alignment horizontal="center" vertical="center"/>
    </xf>
    <xf numFmtId="49" fontId="12" fillId="2" borderId="5" xfId="36" applyNumberFormat="1" applyFont="1" applyFill="1" applyBorder="1" applyAlignment="1" applyProtection="1">
      <alignment horizontal="center" vertical="center" wrapText="1"/>
      <protection hidden="1"/>
    </xf>
    <xf numFmtId="49" fontId="12" fillId="2" borderId="4" xfId="36" applyNumberFormat="1" applyFont="1" applyFill="1" applyBorder="1" applyAlignment="1" applyProtection="1">
      <alignment horizontal="center" vertical="center" wrapText="1"/>
      <protection hidden="1"/>
    </xf>
    <xf numFmtId="0" fontId="13" fillId="0" borderId="5" xfId="36" applyFont="1" applyBorder="1" applyAlignment="1">
      <alignment horizontal="center" vertical="center" wrapText="1"/>
    </xf>
    <xf numFmtId="0" fontId="19" fillId="2" borderId="4" xfId="52" applyFont="1" applyFill="1" applyBorder="1" applyAlignment="1">
      <alignment horizontal="center" vertical="center" wrapText="1"/>
    </xf>
    <xf numFmtId="0" fontId="20" fillId="2" borderId="4" xfId="52" applyFont="1" applyFill="1" applyBorder="1" applyAlignment="1">
      <alignment horizontal="center" vertical="center" wrapText="1"/>
    </xf>
    <xf numFmtId="179" fontId="21" fillId="2" borderId="4" xfId="36" applyNumberFormat="1" applyFont="1" applyFill="1" applyBorder="1" applyAlignment="1">
      <alignment horizontal="center" vertical="center" wrapText="1"/>
    </xf>
    <xf numFmtId="179" fontId="22" fillId="2" borderId="4" xfId="36" applyNumberFormat="1" applyFont="1" applyFill="1" applyBorder="1" applyAlignment="1">
      <alignment horizontal="center" vertical="center" wrapText="1"/>
    </xf>
    <xf numFmtId="0" fontId="13" fillId="2" borderId="6" xfId="36" applyFont="1" applyFill="1" applyBorder="1" applyAlignment="1">
      <alignment horizontal="center" vertical="center" wrapText="1"/>
    </xf>
    <xf numFmtId="0" fontId="9" fillId="2" borderId="6" xfId="36" applyFont="1" applyFill="1" applyBorder="1" applyAlignment="1">
      <alignment vertical="center" wrapText="1"/>
    </xf>
    <xf numFmtId="0" fontId="13" fillId="2" borderId="5" xfId="36" applyFont="1" applyFill="1" applyBorder="1" applyAlignment="1">
      <alignment horizontal="center" vertical="center" wrapText="1"/>
    </xf>
    <xf numFmtId="176" fontId="17" fillId="2" borderId="0" xfId="36" applyNumberFormat="1" applyFont="1" applyFill="1" applyAlignment="1">
      <alignment horizontal="center" vertical="center" wrapText="1"/>
    </xf>
    <xf numFmtId="0" fontId="23" fillId="2" borderId="4" xfId="52" applyFont="1" applyFill="1" applyBorder="1" applyAlignment="1">
      <alignment horizontal="center" vertical="center" wrapText="1"/>
    </xf>
    <xf numFmtId="0" fontId="24" fillId="2" borderId="4" xfId="52" applyFont="1" applyFill="1" applyBorder="1" applyAlignment="1">
      <alignment horizontal="center" vertical="center" wrapText="1"/>
    </xf>
    <xf numFmtId="176" fontId="19" fillId="2" borderId="4" xfId="52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2" fillId="2" borderId="4" xfId="46" applyFont="1" applyFill="1" applyBorder="1" applyAlignment="1" applyProtection="1">
      <alignment horizontal="center" vertical="center"/>
      <protection hidden="1"/>
    </xf>
    <xf numFmtId="0" fontId="12" fillId="2" borderId="1" xfId="46" applyFont="1" applyFill="1" applyBorder="1" applyAlignment="1" applyProtection="1">
      <alignment horizontal="center" vertical="center"/>
      <protection hidden="1"/>
    </xf>
    <xf numFmtId="0" fontId="12" fillId="2" borderId="8" xfId="46" applyFont="1" applyFill="1" applyBorder="1" applyAlignment="1" applyProtection="1">
      <alignment horizontal="center" vertical="center"/>
      <protection hidden="1"/>
    </xf>
    <xf numFmtId="0" fontId="12" fillId="2" borderId="4" xfId="46" applyNumberFormat="1" applyFont="1" applyFill="1" applyBorder="1" applyAlignment="1" applyProtection="1">
      <alignment horizontal="center" vertical="center" wrapText="1"/>
      <protection hidden="1"/>
    </xf>
    <xf numFmtId="0" fontId="12" fillId="2" borderId="9" xfId="46" applyFont="1" applyFill="1" applyBorder="1" applyAlignment="1" applyProtection="1">
      <alignment horizontal="center" vertical="center"/>
      <protection hidden="1"/>
    </xf>
    <xf numFmtId="0" fontId="12" fillId="2" borderId="10" xfId="46" applyFont="1" applyFill="1" applyBorder="1" applyAlignment="1" applyProtection="1">
      <alignment horizontal="center" vertical="center"/>
      <protection hidden="1"/>
    </xf>
    <xf numFmtId="0" fontId="12" fillId="2" borderId="4" xfId="46" applyFont="1" applyFill="1" applyBorder="1" applyAlignment="1" applyProtection="1">
      <alignment horizontal="center" vertical="center" wrapText="1"/>
      <protection hidden="1"/>
    </xf>
    <xf numFmtId="179" fontId="12" fillId="2" borderId="4" xfId="46" applyNumberFormat="1" applyFont="1" applyFill="1" applyBorder="1" applyAlignment="1" applyProtection="1">
      <alignment horizontal="center" vertical="center" wrapText="1"/>
      <protection hidden="1"/>
    </xf>
    <xf numFmtId="176" fontId="12" fillId="2" borderId="4" xfId="46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0" fontId="0" fillId="0" borderId="4" xfId="0" applyBorder="1">
      <alignment vertical="center"/>
    </xf>
    <xf numFmtId="181" fontId="0" fillId="0" borderId="4" xfId="0" applyNumberFormat="1" applyBorder="1" applyAlignment="1">
      <alignment horizontal="center" vertical="center"/>
    </xf>
    <xf numFmtId="0" fontId="13" fillId="2" borderId="4" xfId="46" applyFont="1" applyFill="1" applyBorder="1" applyAlignment="1" applyProtection="1">
      <alignment horizontal="center" vertical="center" wrapText="1"/>
      <protection hidden="1"/>
    </xf>
    <xf numFmtId="182" fontId="12" fillId="2" borderId="4" xfId="46" applyNumberFormat="1" applyFont="1" applyFill="1" applyBorder="1" applyAlignment="1" applyProtection="1">
      <alignment horizontal="center" vertical="center" wrapText="1"/>
      <protection hidden="1"/>
    </xf>
    <xf numFmtId="179" fontId="13" fillId="2" borderId="4" xfId="46" applyNumberFormat="1" applyFont="1" applyFill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>
      <alignment vertical="center"/>
    </xf>
    <xf numFmtId="49" fontId="12" fillId="2" borderId="4" xfId="46" applyNumberFormat="1" applyFont="1" applyFill="1" applyBorder="1" applyAlignment="1" applyProtection="1">
      <alignment horizontal="center" vertical="center" wrapText="1"/>
      <protection hidden="1"/>
    </xf>
    <xf numFmtId="180" fontId="0" fillId="0" borderId="4" xfId="0" applyNumberFormat="1" applyBorder="1" applyAlignment="1">
      <alignment horizontal="center" vertical="center"/>
    </xf>
    <xf numFmtId="0" fontId="26" fillId="2" borderId="0" xfId="52" applyFont="1" applyFill="1" applyAlignment="1">
      <alignment horizontal="center" vertical="center"/>
    </xf>
    <xf numFmtId="176" fontId="9" fillId="2" borderId="0" xfId="52" applyNumberFormat="1" applyFont="1" applyFill="1" applyAlignment="1">
      <alignment horizontal="center" vertical="center"/>
    </xf>
    <xf numFmtId="183" fontId="9" fillId="2" borderId="0" xfId="52" applyNumberFormat="1" applyFont="1" applyFill="1" applyAlignment="1">
      <alignment horizontal="center" vertical="center"/>
    </xf>
    <xf numFmtId="0" fontId="27" fillId="2" borderId="7" xfId="52" applyFont="1" applyFill="1" applyBorder="1" applyAlignment="1">
      <alignment horizontal="centerContinuous" vertical="center"/>
    </xf>
    <xf numFmtId="0" fontId="28" fillId="2" borderId="7" xfId="52" applyFont="1" applyFill="1" applyBorder="1" applyAlignment="1">
      <alignment horizontal="center" vertical="center"/>
    </xf>
    <xf numFmtId="0" fontId="9" fillId="2" borderId="4" xfId="52" applyFont="1" applyFill="1" applyBorder="1" applyAlignment="1">
      <alignment horizontal="center" vertical="center"/>
    </xf>
    <xf numFmtId="0" fontId="26" fillId="2" borderId="4" xfId="52" applyFont="1" applyFill="1" applyBorder="1" applyAlignment="1">
      <alignment horizontal="center" vertical="center"/>
    </xf>
    <xf numFmtId="176" fontId="26" fillId="2" borderId="3" xfId="52" applyNumberFormat="1" applyFont="1" applyFill="1" applyBorder="1" applyAlignment="1">
      <alignment horizontal="center" vertical="center"/>
    </xf>
    <xf numFmtId="176" fontId="26" fillId="2" borderId="4" xfId="52" applyNumberFormat="1" applyFont="1" applyFill="1" applyBorder="1" applyAlignment="1">
      <alignment horizontal="center" vertical="center"/>
    </xf>
    <xf numFmtId="176" fontId="26" fillId="2" borderId="14" xfId="52" applyNumberFormat="1" applyFont="1" applyFill="1" applyBorder="1" applyAlignment="1">
      <alignment horizontal="center" vertical="center"/>
    </xf>
    <xf numFmtId="176" fontId="26" fillId="2" borderId="6" xfId="52" applyNumberFormat="1" applyFont="1" applyFill="1" applyBorder="1" applyAlignment="1">
      <alignment horizontal="center" vertical="center" wrapText="1"/>
    </xf>
    <xf numFmtId="176" fontId="26" fillId="2" borderId="3" xfId="52" applyNumberFormat="1" applyFont="1" applyFill="1" applyBorder="1" applyAlignment="1">
      <alignment horizontal="center" vertical="center" wrapText="1"/>
    </xf>
    <xf numFmtId="183" fontId="26" fillId="2" borderId="1" xfId="52" applyNumberFormat="1" applyFont="1" applyFill="1" applyBorder="1" applyAlignment="1">
      <alignment horizontal="center" vertical="center" wrapText="1"/>
    </xf>
    <xf numFmtId="0" fontId="9" fillId="2" borderId="4" xfId="52" applyFont="1" applyFill="1" applyBorder="1" applyAlignment="1">
      <alignment horizontal="center" vertical="center" wrapText="1"/>
    </xf>
    <xf numFmtId="176" fontId="26" fillId="2" borderId="5" xfId="52" applyNumberFormat="1" applyFont="1" applyFill="1" applyBorder="1" applyAlignment="1">
      <alignment horizontal="center" vertical="center" wrapText="1"/>
    </xf>
    <xf numFmtId="183" fontId="26" fillId="2" borderId="5" xfId="52" applyNumberFormat="1" applyFont="1" applyFill="1" applyBorder="1" applyAlignment="1">
      <alignment horizontal="center" vertical="center" wrapText="1"/>
    </xf>
    <xf numFmtId="0" fontId="26" fillId="2" borderId="4" xfId="52" applyFont="1" applyFill="1" applyBorder="1" applyAlignment="1">
      <alignment horizontal="centerContinuous" vertical="center"/>
    </xf>
    <xf numFmtId="183" fontId="26" fillId="2" borderId="4" xfId="52" applyNumberFormat="1" applyFont="1" applyFill="1" applyBorder="1" applyAlignment="1">
      <alignment horizontal="center" vertical="center"/>
    </xf>
    <xf numFmtId="180" fontId="26" fillId="2" borderId="4" xfId="52" applyNumberFormat="1" applyFont="1" applyFill="1" applyBorder="1" applyAlignment="1">
      <alignment horizontal="center" vertical="center"/>
    </xf>
    <xf numFmtId="0" fontId="29" fillId="0" borderId="4" xfId="12" applyFont="1" applyBorder="1" applyAlignment="1">
      <alignment horizontal="center" vertical="center"/>
    </xf>
    <xf numFmtId="0" fontId="30" fillId="0" borderId="4" xfId="12" applyFont="1" applyBorder="1" applyAlignment="1">
      <alignment horizontal="left" vertical="center"/>
    </xf>
    <xf numFmtId="0" fontId="29" fillId="0" borderId="4" xfId="12" applyFont="1" applyBorder="1" applyAlignment="1">
      <alignment horizontal="left" vertical="center"/>
    </xf>
    <xf numFmtId="176" fontId="9" fillId="2" borderId="4" xfId="52" applyNumberFormat="1" applyFont="1" applyFill="1" applyBorder="1" applyAlignment="1">
      <alignment horizontal="center" vertical="center"/>
    </xf>
    <xf numFmtId="183" fontId="9" fillId="2" borderId="4" xfId="52" applyNumberFormat="1" applyFont="1" applyFill="1" applyBorder="1" applyAlignment="1">
      <alignment horizontal="center" vertical="center"/>
    </xf>
    <xf numFmtId="0" fontId="29" fillId="0" borderId="4" xfId="12" applyFont="1" applyBorder="1" applyAlignment="1">
      <alignment horizontal="center" vertical="center" wrapText="1"/>
    </xf>
    <xf numFmtId="176" fontId="26" fillId="2" borderId="15" xfId="52" applyNumberFormat="1" applyFont="1" applyFill="1" applyBorder="1" applyAlignment="1">
      <alignment horizontal="center" vertical="center"/>
    </xf>
    <xf numFmtId="176" fontId="26" fillId="2" borderId="16" xfId="52" applyNumberFormat="1" applyFont="1" applyFill="1" applyBorder="1" applyAlignment="1">
      <alignment horizontal="center" vertical="center"/>
    </xf>
    <xf numFmtId="176" fontId="26" fillId="2" borderId="4" xfId="52" applyNumberFormat="1" applyFont="1" applyFill="1" applyBorder="1" applyAlignment="1">
      <alignment horizontal="centerContinuous" vertical="center"/>
    </xf>
    <xf numFmtId="176" fontId="26" fillId="2" borderId="1" xfId="52" applyNumberFormat="1" applyFont="1" applyFill="1" applyBorder="1" applyAlignment="1">
      <alignment horizontal="center" vertical="center" wrapText="1"/>
    </xf>
    <xf numFmtId="176" fontId="26" fillId="2" borderId="15" xfId="52" applyNumberFormat="1" applyFont="1" applyFill="1" applyBorder="1" applyAlignment="1">
      <alignment horizontal="centerContinuous" vertical="center"/>
    </xf>
    <xf numFmtId="176" fontId="26" fillId="2" borderId="16" xfId="52" applyNumberFormat="1" applyFont="1" applyFill="1" applyBorder="1" applyAlignment="1">
      <alignment horizontal="centerContinuous" vertical="center"/>
    </xf>
    <xf numFmtId="176" fontId="26" fillId="2" borderId="4" xfId="52" applyNumberFormat="1" applyFont="1" applyFill="1" applyBorder="1" applyAlignment="1">
      <alignment horizontal="center" vertical="center" wrapText="1"/>
    </xf>
    <xf numFmtId="180" fontId="9" fillId="2" borderId="4" xfId="52" applyNumberFormat="1" applyFont="1" applyFill="1" applyBorder="1" applyAlignment="1">
      <alignment horizontal="center" vertical="center"/>
    </xf>
    <xf numFmtId="178" fontId="9" fillId="2" borderId="4" xfId="52" applyNumberFormat="1" applyFont="1" applyFill="1" applyBorder="1" applyAlignment="1">
      <alignment horizontal="center" vertical="center"/>
    </xf>
    <xf numFmtId="0" fontId="26" fillId="2" borderId="3" xfId="52" applyFont="1" applyFill="1" applyBorder="1" applyAlignment="1">
      <alignment horizontal="center" vertical="center"/>
    </xf>
    <xf numFmtId="0" fontId="26" fillId="2" borderId="6" xfId="52" applyFont="1" applyFill="1" applyBorder="1" applyAlignment="1">
      <alignment horizontal="center" vertical="center"/>
    </xf>
    <xf numFmtId="0" fontId="26" fillId="2" borderId="5" xfId="52" applyFont="1" applyFill="1" applyBorder="1" applyAlignment="1">
      <alignment horizontal="center" vertical="center"/>
    </xf>
    <xf numFmtId="0" fontId="29" fillId="0" borderId="0" xfId="12" applyFont="1" applyAlignment="1">
      <alignment horizontal="center" vertical="center"/>
    </xf>
    <xf numFmtId="0" fontId="29" fillId="0" borderId="0" xfId="12" applyFont="1" applyAlignment="1">
      <alignment horizontal="left" vertical="center" wrapText="1"/>
    </xf>
    <xf numFmtId="0" fontId="29" fillId="0" borderId="4" xfId="12" applyFont="1" applyBorder="1" applyAlignment="1">
      <alignment horizontal="left" vertical="center" wrapText="1"/>
    </xf>
    <xf numFmtId="1" fontId="9" fillId="2" borderId="4" xfId="52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2" borderId="4" xfId="46" applyFont="1" applyFill="1" applyBorder="1" applyAlignment="1" applyProtection="1">
      <alignment horizontal="center" vertical="center" wrapText="1"/>
      <protection hidden="1"/>
    </xf>
    <xf numFmtId="178" fontId="11" fillId="0" borderId="1" xfId="46" applyNumberFormat="1" applyFont="1" applyFill="1" applyBorder="1" applyAlignment="1" applyProtection="1">
      <alignment horizontal="center" vertical="center" wrapText="1"/>
      <protection hidden="1"/>
    </xf>
    <xf numFmtId="178" fontId="11" fillId="0" borderId="8" xfId="46" applyNumberFormat="1" applyFont="1" applyFill="1" applyBorder="1" applyAlignment="1" applyProtection="1">
      <alignment horizontal="center" vertical="center" wrapText="1"/>
      <protection hidden="1"/>
    </xf>
    <xf numFmtId="178" fontId="11" fillId="0" borderId="9" xfId="46" applyNumberFormat="1" applyFont="1" applyFill="1" applyBorder="1" applyAlignment="1" applyProtection="1">
      <alignment horizontal="center" vertical="center" wrapText="1"/>
      <protection hidden="1"/>
    </xf>
    <xf numFmtId="178" fontId="11" fillId="0" borderId="10" xfId="46" applyNumberFormat="1" applyFont="1" applyFill="1" applyBorder="1" applyAlignment="1" applyProtection="1">
      <alignment horizontal="center" vertical="center" wrapText="1"/>
      <protection hidden="1"/>
    </xf>
    <xf numFmtId="49" fontId="12" fillId="2" borderId="3" xfId="46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center" vertical="center"/>
    </xf>
    <xf numFmtId="49" fontId="12" fillId="2" borderId="6" xfId="46" applyNumberFormat="1" applyFont="1" applyFill="1" applyBorder="1" applyAlignment="1" applyProtection="1">
      <alignment horizontal="center" vertical="center" wrapText="1"/>
      <protection hidden="1"/>
    </xf>
    <xf numFmtId="49" fontId="12" fillId="2" borderId="5" xfId="46" applyNumberFormat="1" applyFont="1" applyFill="1" applyBorder="1" applyAlignment="1" applyProtection="1">
      <alignment horizontal="center" vertical="center" wrapText="1"/>
      <protection hidden="1"/>
    </xf>
    <xf numFmtId="181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81" fontId="0" fillId="0" borderId="0" xfId="0" applyNumberFormat="1">
      <alignment vertical="center"/>
    </xf>
    <xf numFmtId="1" fontId="9" fillId="0" borderId="0" xfId="52" applyNumberFormat="1" applyFont="1" applyFill="1" applyAlignment="1">
      <alignment horizontal="center" vertical="center" wrapText="1"/>
    </xf>
    <xf numFmtId="176" fontId="9" fillId="0" borderId="0" xfId="52" applyNumberFormat="1" applyFont="1" applyFill="1" applyAlignment="1">
      <alignment horizontal="center" vertical="center" wrapText="1"/>
    </xf>
    <xf numFmtId="183" fontId="9" fillId="0" borderId="0" xfId="52" applyNumberFormat="1" applyFont="1" applyFill="1" applyAlignment="1">
      <alignment horizontal="center" vertical="center" wrapText="1"/>
    </xf>
    <xf numFmtId="176" fontId="9" fillId="2" borderId="0" xfId="52" applyNumberFormat="1" applyFont="1" applyFill="1" applyAlignment="1">
      <alignment horizontal="center" vertical="center" wrapText="1"/>
    </xf>
    <xf numFmtId="0" fontId="27" fillId="2" borderId="7" xfId="52" applyFont="1" applyFill="1" applyBorder="1" applyAlignment="1">
      <alignment horizontal="center" vertical="center"/>
    </xf>
    <xf numFmtId="0" fontId="28" fillId="0" borderId="7" xfId="52" applyFont="1" applyFill="1" applyBorder="1" applyAlignment="1">
      <alignment horizontal="center" vertical="center"/>
    </xf>
    <xf numFmtId="0" fontId="26" fillId="0" borderId="14" xfId="52" applyFont="1" applyFill="1" applyBorder="1" applyAlignment="1">
      <alignment horizontal="center" vertical="center" wrapText="1"/>
    </xf>
    <xf numFmtId="0" fontId="26" fillId="0" borderId="16" xfId="52" applyFont="1" applyFill="1" applyBorder="1" applyAlignment="1">
      <alignment horizontal="center" vertical="center" wrapText="1"/>
    </xf>
    <xf numFmtId="0" fontId="9" fillId="2" borderId="14" xfId="52" applyFont="1" applyFill="1" applyBorder="1" applyAlignment="1">
      <alignment horizontal="center" vertical="center"/>
    </xf>
    <xf numFmtId="1" fontId="26" fillId="0" borderId="1" xfId="52" applyNumberFormat="1" applyFont="1" applyFill="1" applyBorder="1" applyAlignment="1">
      <alignment horizontal="center" vertical="center" wrapText="1"/>
    </xf>
    <xf numFmtId="176" fontId="26" fillId="0" borderId="8" xfId="52" applyNumberFormat="1" applyFont="1" applyFill="1" applyBorder="1" applyAlignment="1">
      <alignment horizontal="center" vertical="center" wrapText="1"/>
    </xf>
    <xf numFmtId="176" fontId="26" fillId="0" borderId="1" xfId="52" applyNumberFormat="1" applyFont="1" applyFill="1" applyBorder="1" applyAlignment="1">
      <alignment horizontal="center" vertical="center" wrapText="1"/>
    </xf>
    <xf numFmtId="1" fontId="26" fillId="0" borderId="9" xfId="52" applyNumberFormat="1" applyFont="1" applyFill="1" applyBorder="1" applyAlignment="1">
      <alignment horizontal="center" vertical="center" wrapText="1"/>
    </xf>
    <xf numFmtId="176" fontId="26" fillId="0" borderId="4" xfId="52" applyNumberFormat="1" applyFont="1" applyFill="1" applyBorder="1" applyAlignment="1">
      <alignment horizontal="center" vertical="center" wrapText="1"/>
    </xf>
    <xf numFmtId="176" fontId="26" fillId="0" borderId="9" xfId="52" applyNumberFormat="1" applyFont="1" applyFill="1" applyBorder="1" applyAlignment="1">
      <alignment horizontal="center" vertical="center" wrapText="1"/>
    </xf>
    <xf numFmtId="1" fontId="9" fillId="0" borderId="4" xfId="52" applyNumberFormat="1" applyFont="1" applyFill="1" applyBorder="1" applyAlignment="1">
      <alignment horizontal="center" vertical="center" wrapText="1"/>
    </xf>
    <xf numFmtId="0" fontId="9" fillId="0" borderId="4" xfId="52" applyFont="1" applyFill="1" applyBorder="1" applyAlignment="1">
      <alignment horizontal="center" vertical="center" wrapText="1"/>
    </xf>
    <xf numFmtId="0" fontId="30" fillId="0" borderId="4" xfId="12" applyFont="1" applyBorder="1" applyAlignment="1">
      <alignment horizontal="center" vertical="center"/>
    </xf>
    <xf numFmtId="1" fontId="26" fillId="2" borderId="4" xfId="52" applyNumberFormat="1" applyFont="1" applyFill="1" applyBorder="1" applyAlignment="1">
      <alignment horizontal="center" vertical="center" wrapText="1"/>
    </xf>
    <xf numFmtId="176" fontId="26" fillId="0" borderId="14" xfId="52" applyNumberFormat="1" applyFont="1" applyFill="1" applyBorder="1" applyAlignment="1">
      <alignment horizontal="center" vertical="center" wrapText="1"/>
    </xf>
    <xf numFmtId="176" fontId="26" fillId="0" borderId="15" xfId="52" applyNumberFormat="1" applyFont="1" applyFill="1" applyBorder="1" applyAlignment="1">
      <alignment horizontal="center" vertical="center" wrapText="1"/>
    </xf>
    <xf numFmtId="176" fontId="26" fillId="0" borderId="16" xfId="52" applyNumberFormat="1" applyFont="1" applyFill="1" applyBorder="1" applyAlignment="1">
      <alignment horizontal="center" vertical="center" wrapText="1"/>
    </xf>
    <xf numFmtId="176" fontId="26" fillId="2" borderId="14" xfId="52" applyNumberFormat="1" applyFont="1" applyFill="1" applyBorder="1" applyAlignment="1">
      <alignment horizontal="center" vertical="center" wrapText="1"/>
    </xf>
    <xf numFmtId="176" fontId="26" fillId="2" borderId="15" xfId="52" applyNumberFormat="1" applyFont="1" applyFill="1" applyBorder="1" applyAlignment="1">
      <alignment horizontal="center" vertical="center" wrapText="1"/>
    </xf>
    <xf numFmtId="176" fontId="26" fillId="2" borderId="16" xfId="52" applyNumberFormat="1" applyFont="1" applyFill="1" applyBorder="1" applyAlignment="1">
      <alignment horizontal="center" vertical="center" wrapText="1"/>
    </xf>
    <xf numFmtId="183" fontId="26" fillId="0" borderId="1" xfId="52" applyNumberFormat="1" applyFont="1" applyFill="1" applyBorder="1" applyAlignment="1">
      <alignment horizontal="center" vertical="center" wrapText="1"/>
    </xf>
    <xf numFmtId="183" fontId="26" fillId="0" borderId="5" xfId="52" applyNumberFormat="1" applyFont="1" applyFill="1" applyBorder="1" applyAlignment="1">
      <alignment horizontal="center" vertical="center" wrapText="1"/>
    </xf>
    <xf numFmtId="176" fontId="26" fillId="0" borderId="5" xfId="52" applyNumberFormat="1" applyFont="1" applyFill="1" applyBorder="1" applyAlignment="1">
      <alignment horizontal="center" vertical="center" wrapText="1"/>
    </xf>
    <xf numFmtId="178" fontId="9" fillId="2" borderId="4" xfId="52" applyNumberFormat="1" applyFont="1" applyFill="1" applyBorder="1" applyAlignment="1">
      <alignment horizontal="center" vertical="center" wrapText="1"/>
    </xf>
    <xf numFmtId="1" fontId="9" fillId="2" borderId="4" xfId="52" applyNumberFormat="1" applyFont="1" applyFill="1" applyBorder="1" applyAlignment="1">
      <alignment horizontal="center" vertical="center" wrapText="1"/>
    </xf>
    <xf numFmtId="183" fontId="26" fillId="2" borderId="4" xfId="52" applyNumberFormat="1" applyFont="1" applyFill="1" applyBorder="1" applyAlignment="1">
      <alignment horizontal="center" vertical="center" wrapText="1"/>
    </xf>
    <xf numFmtId="0" fontId="26" fillId="2" borderId="4" xfId="52" applyFont="1" applyFill="1" applyBorder="1" applyAlignment="1">
      <alignment horizontal="center" vertical="center" wrapText="1"/>
    </xf>
    <xf numFmtId="178" fontId="26" fillId="2" borderId="4" xfId="52" applyNumberFormat="1" applyFont="1" applyFill="1" applyBorder="1" applyAlignment="1">
      <alignment horizontal="center" vertical="center" wrapText="1"/>
    </xf>
    <xf numFmtId="183" fontId="9" fillId="2" borderId="4" xfId="52" applyNumberFormat="1" applyFont="1" applyFill="1" applyBorder="1" applyAlignment="1">
      <alignment horizontal="center" vertical="center" wrapText="1"/>
    </xf>
    <xf numFmtId="176" fontId="9" fillId="2" borderId="4" xfId="52" applyNumberFormat="1" applyFont="1" applyFill="1" applyBorder="1" applyAlignment="1">
      <alignment horizontal="center" vertical="center" wrapText="1"/>
    </xf>
    <xf numFmtId="180" fontId="9" fillId="2" borderId="4" xfId="52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 2 6 3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3" xfId="52"/>
    <cellStyle name="常规 4" xfId="53"/>
    <cellStyle name="常规 5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haredStrings" Target="sharedStrings.xml"/><Relationship Id="rId25" Type="http://schemas.openxmlformats.org/officeDocument/2006/relationships/styles" Target="styles.xml"/><Relationship Id="rId24" Type="http://schemas.openxmlformats.org/officeDocument/2006/relationships/theme" Target="theme/theme1.xml"/><Relationship Id="rId23" Type="http://schemas.openxmlformats.org/officeDocument/2006/relationships/externalLink" Target="externalLinks/externalLink15.xml"/><Relationship Id="rId22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9.xml"/><Relationship Id="rId16" Type="http://schemas.openxmlformats.org/officeDocument/2006/relationships/externalLink" Target="externalLinks/externalLink8.xml"/><Relationship Id="rId15" Type="http://schemas.openxmlformats.org/officeDocument/2006/relationships/externalLink" Target="externalLinks/externalLink7.xml"/><Relationship Id="rId14" Type="http://schemas.openxmlformats.org/officeDocument/2006/relationships/externalLink" Target="externalLinks/externalLink6.xml"/><Relationship Id="rId13" Type="http://schemas.openxmlformats.org/officeDocument/2006/relationships/externalLink" Target="externalLinks/externalLink5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313;&#19968;&#20116;%20&#33267;&#20170;&#21382;&#21490;&#35745;&#21010;&#25968;&#25454;&#65288;&#26680;&#23545;&#65289;2018.3.15\2018&#24180;&#35745;&#21010;\&#38468;&#20214;3%20&#20892;&#26449;&#20844;&#36335;\2018&#24180;&#33258;&#28982;&#26449;&#36890;&#27700;&#27877;&#65288;&#27813;&#38738;&#65289;&#36335;&#24314;&#35774;&#35745;&#21010;2018022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313;&#19968;&#20116;%20&#33267;&#20170;&#21382;&#21490;&#35745;&#21010;&#25968;&#25454;&#65288;&#26680;&#23545;&#65289;2018.3.15\2018&#24180;&#35745;&#21010;\&#38468;&#20214;3%20&#20892;&#26449;&#20844;&#36335;\2018&#24180;&#31364;&#21152;&#23485;&#35745;&#21010;&#26126;&#32454;&#34920;&#36164;&#37329;&#35843;&#25972;&#3492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9068;&#29738;\&#25919;&#31574;\&#34892;&#25919;&#21306;&#21010;&#19982;&#22320;&#21306;&#20998;&#31867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9702;&#24037;&#22823;&#26816;&#27979;&#20013;&#24515;2018.11\&#39547;&#21381;&#25216;&#26415;&#26381;&#21153;\&#20892;&#26449;&#20844;&#36335;&#35745;&#21010;\&#20892;&#26449;&#22788;&#36716;\&#36139;&#22256;&#26449;&#21517;&#21333;\&#28145;&#24230;&#36139;&#22256;&#2644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9702;&#24037;&#22823;&#26816;&#27979;&#20013;&#24515;2018.11\&#39547;&#21381;&#25216;&#26415;&#26381;&#21153;\&#20892;&#26449;&#20844;&#36335;&#35745;&#21010;\&#20892;&#26449;&#22788;&#36716;\&#36139;&#22256;&#26449;&#21517;&#21333;\&#28246;&#21335;&#30465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\&#39547;&#21381;&#25216;&#26415;&#26381;&#21153;\&#28246;&#21335;&#30465;&#34892;&#25919;&#21306;&#21010;&#19982;&#22320;&#21306;&#20998;&#3186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\&#39547;&#21381;&#25216;&#26415;&#26381;&#21153;\&#20892;&#26449;&#20844;&#36335;\&#31364;&#36335;&#21152;&#23485;\2019&#24180;&#31364;&#36335;&#21152;&#23485;&#23436;&#25104;&#24773;&#20917;&#21450;2020&#24180;&#35843;&#25972;&#35745;&#21010;\2017-2019&#24180;&#33258;&#28982;&#26449;&#36890;&#20844;&#36335;&#35745;&#21010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313;&#19968;&#20116;%20&#33267;&#20170;&#21382;&#21490;&#35745;&#21010;&#25968;&#25454;&#65288;&#26680;&#23545;&#65289;2018.3.15\2018&#24180;&#35745;&#21010;\&#38468;&#20214;3%20&#20892;&#26449;&#20844;&#36335;\2018&#24180;&#20892;&#26449;&#20844;&#36335;&#35745;&#21010;&#27719;&#24635;&#34920;201803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9068;&#29738;\&#25919;&#31574;\&#22320;&#21306;&#31867;&#21035;&#31561;&#20449;&#2468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&#24037;&#20316;\&#35745;&#21010;\&#28248;&#20132;&#35745;&#32479;[2020]36&#21495;-&#20851;&#19979;&#36798;2020&#24180;&#24230;&#20840;&#30465;&#20132;&#36890;&#36816;&#36755;&#25237;&#36164;&#35745;&#21010;&#30340;&#36890;&#30693;\2020&#20840;&#30465;&#25237;&#36164;&#35745;&#21010;Excel&#21360;&#25991;&#29256;&#23450;&#31295;-3.11\2020&#31532;&#19968;&#25209;&#35745;&#21010;&#20844;&#31034;\&#38468;&#20214;3&#65306;2020&#24180;&#20892;&#26449;&#20844;&#36335;&#24314;&#35774;&#25237;&#36164;&#35745;&#21010;&#34920;\&#31364;&#36335;&#21152;&#23485;\&#8220;&#21313;&#19977;&#20116;&#8221;&#35745;&#21010;&#24211;\&#31364;&#36335;&#21152;&#23485;&#24635;&#21488;&#3613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&#24037;&#20316;\&#35745;&#21010;\&#28248;&#20132;&#35745;&#32479;[2020]36&#21495;-&#20851;&#19979;&#36798;2020&#24180;&#24230;&#20840;&#30465;&#20132;&#36890;&#36816;&#36755;&#25237;&#36164;&#35745;&#21010;&#30340;&#36890;&#30693;\2020&#20840;&#30465;&#25237;&#36164;&#35745;&#21010;Excel&#21360;&#25991;&#29256;&#23450;&#31295;-3.11\2020&#31532;&#19968;&#25209;&#35745;&#21010;&#20844;&#31034;\&#38468;&#20214;3&#65306;2020&#24180;&#20892;&#26449;&#20844;&#36335;&#24314;&#35774;&#25237;&#36164;&#35745;&#21010;&#34920;\&#31364;&#36335;&#21152;&#23485;\&#8220;&#21313;&#19977;&#20116;&#8221;&#35745;&#21010;&#24211;\&#28246;&#21335;&#30465;&#20892;&#26449;&#20844;&#36335;&#23436;&#25104;&#24773;&#2091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313;&#19968;&#20116;%20&#33267;&#20170;&#21382;&#21490;&#35745;&#21010;&#25968;&#25454;&#65288;&#26680;&#23545;&#65289;2018.3.15\2018&#24180;&#35745;&#21010;\&#38468;&#20214;3%20&#20892;&#26449;&#20844;&#36335;\2018&#24180;&#20998;&#21439;&#30446;&#2663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\&#39547;&#21381;&#25216;&#26415;&#26381;&#21153;\&#31364;&#36335;&#21152;&#23485;\2019&#24180;&#31364;&#36335;&#21152;&#23485;&#23436;&#25104;&#24773;&#20917;&#21450;2020&#24180;&#35843;&#25972;&#35745;&#21010;\2020&#24180;&#28246;&#21335;&#30465;&#20892;&#26449;&#20844;&#36335;&#21487;&#23436;&#25104;&#37324;&#31243;&#65288;&#21021;&#31295;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9\&#39547;&#21381;&#25216;&#26415;&#26381;&#21153;\&#31364;&#36335;&#21152;&#23485;\2019&#24180;&#31364;&#36335;&#21152;&#23485;&#23436;&#25104;&#24773;&#20917;&#21450;2020&#24180;&#35843;&#25972;&#35745;&#21010;\2020.01.10%20&#31364;&#36335;&#21152;&#23485;&#27719;&#24635;&#3492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9068;&#29738;&#38271;&#29702;&#24037;&#20316;\&#21381;&#35745;&#21010;&#22788;\&#21381;&#35745;&#21010;&#22788;&#8212;&#8212;&#26446;&#24378;\&#25919;&#31574;&#12289;&#25991;&#20214;\&#34892;&#25919;&#21306;&#21010;&#19982;&#22320;&#21306;&#20998;&#3186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明细表建设目标少县"/>
      <sheetName val="明细表 "/>
    </sheetNames>
    <sheetDataSet>
      <sheetData sheetId="0">
        <row r="11">
          <cell r="F11">
            <v>0</v>
          </cell>
          <cell r="G11">
            <v>120</v>
          </cell>
          <cell r="H11">
            <v>107.056</v>
          </cell>
          <cell r="I11">
            <v>105</v>
          </cell>
          <cell r="J11">
            <v>3211.68</v>
          </cell>
        </row>
        <row r="12">
          <cell r="F12" t="str">
            <v>芙蓉区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 t="str">
            <v>天心区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 t="str">
            <v>岳麓区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 t="str">
            <v>开福区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 t="str">
            <v>雨花区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 t="str">
            <v>望城区</v>
          </cell>
          <cell r="G17">
            <v>9</v>
          </cell>
          <cell r="H17">
            <v>7.908</v>
          </cell>
          <cell r="I17">
            <v>15</v>
          </cell>
          <cell r="J17">
            <v>237.24</v>
          </cell>
        </row>
        <row r="18">
          <cell r="F18" t="str">
            <v>长沙县</v>
          </cell>
          <cell r="G18">
            <v>43</v>
          </cell>
          <cell r="H18">
            <v>28.167</v>
          </cell>
          <cell r="I18">
            <v>20</v>
          </cell>
          <cell r="J18">
            <v>845.01</v>
          </cell>
        </row>
        <row r="19">
          <cell r="F19" t="str">
            <v>宁乡县</v>
          </cell>
          <cell r="G19">
            <v>61</v>
          </cell>
          <cell r="H19">
            <v>57.211</v>
          </cell>
          <cell r="I19">
            <v>50</v>
          </cell>
          <cell r="J19">
            <v>1716.33</v>
          </cell>
        </row>
        <row r="20">
          <cell r="F20" t="str">
            <v>浏阳市</v>
          </cell>
          <cell r="G20">
            <v>7</v>
          </cell>
          <cell r="H20">
            <v>13.77</v>
          </cell>
          <cell r="I20">
            <v>20</v>
          </cell>
          <cell r="J20">
            <v>413.1</v>
          </cell>
        </row>
        <row r="21">
          <cell r="F21">
            <v>0</v>
          </cell>
          <cell r="G21">
            <v>48</v>
          </cell>
          <cell r="H21">
            <v>49.002</v>
          </cell>
          <cell r="I21">
            <v>640</v>
          </cell>
          <cell r="J21">
            <v>1470.06</v>
          </cell>
        </row>
        <row r="22">
          <cell r="F22" t="str">
            <v>荷塘区</v>
          </cell>
          <cell r="G22">
            <v>0</v>
          </cell>
          <cell r="H22">
            <v>0</v>
          </cell>
          <cell r="I22">
            <v>2</v>
          </cell>
          <cell r="J22">
            <v>0</v>
          </cell>
        </row>
        <row r="23">
          <cell r="F23" t="str">
            <v>芦淞区</v>
          </cell>
          <cell r="G23">
            <v>0</v>
          </cell>
          <cell r="H23">
            <v>0</v>
          </cell>
          <cell r="I23">
            <v>5</v>
          </cell>
          <cell r="J23">
            <v>0</v>
          </cell>
        </row>
        <row r="24">
          <cell r="F24" t="str">
            <v>石峰区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</row>
        <row r="25">
          <cell r="F25" t="str">
            <v>天元区</v>
          </cell>
          <cell r="G25">
            <v>0</v>
          </cell>
          <cell r="H25">
            <v>0</v>
          </cell>
          <cell r="I25">
            <v>3</v>
          </cell>
          <cell r="J25">
            <v>0</v>
          </cell>
        </row>
        <row r="26">
          <cell r="F26" t="str">
            <v>株洲县</v>
          </cell>
          <cell r="G26">
            <v>12</v>
          </cell>
          <cell r="H26">
            <v>11.58</v>
          </cell>
          <cell r="I26">
            <v>8</v>
          </cell>
          <cell r="J26">
            <v>347.4</v>
          </cell>
        </row>
        <row r="27">
          <cell r="F27" t="str">
            <v>攸县</v>
          </cell>
          <cell r="G27">
            <v>11</v>
          </cell>
          <cell r="H27">
            <v>16.155</v>
          </cell>
          <cell r="I27">
            <v>16</v>
          </cell>
          <cell r="J27">
            <v>484.65</v>
          </cell>
        </row>
        <row r="28">
          <cell r="F28" t="str">
            <v>茶陵县</v>
          </cell>
          <cell r="G28">
            <v>0</v>
          </cell>
          <cell r="H28">
            <v>0</v>
          </cell>
          <cell r="I28">
            <v>352</v>
          </cell>
          <cell r="J28">
            <v>0</v>
          </cell>
        </row>
        <row r="29">
          <cell r="F29" t="str">
            <v>炎陵县</v>
          </cell>
          <cell r="G29">
            <v>0</v>
          </cell>
          <cell r="H29">
            <v>0</v>
          </cell>
          <cell r="I29">
            <v>238</v>
          </cell>
          <cell r="J29">
            <v>0</v>
          </cell>
        </row>
        <row r="30">
          <cell r="F30" t="str">
            <v>醴陵市</v>
          </cell>
          <cell r="G30">
            <v>25</v>
          </cell>
          <cell r="H30">
            <v>21.267</v>
          </cell>
          <cell r="I30">
            <v>15</v>
          </cell>
          <cell r="J30">
            <v>638.01</v>
          </cell>
        </row>
        <row r="31">
          <cell r="F31">
            <v>0</v>
          </cell>
          <cell r="G31">
            <v>127</v>
          </cell>
          <cell r="H31">
            <v>134.907</v>
          </cell>
          <cell r="I31">
            <v>135</v>
          </cell>
          <cell r="J31">
            <v>4048.17</v>
          </cell>
        </row>
        <row r="32">
          <cell r="F32" t="str">
            <v>雨湖区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F33" t="str">
            <v>岳塘区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F34" t="str">
            <v>湘潭县</v>
          </cell>
          <cell r="G34">
            <v>105</v>
          </cell>
          <cell r="H34">
            <v>109.328</v>
          </cell>
          <cell r="I34">
            <v>108</v>
          </cell>
          <cell r="J34">
            <v>3280.8</v>
          </cell>
        </row>
        <row r="35">
          <cell r="F35" t="str">
            <v>湘乡市</v>
          </cell>
          <cell r="G35">
            <v>22</v>
          </cell>
          <cell r="H35">
            <v>25.579</v>
          </cell>
          <cell r="I35">
            <v>27</v>
          </cell>
          <cell r="J35">
            <v>767.37</v>
          </cell>
        </row>
        <row r="36">
          <cell r="F36" t="str">
            <v>韶山市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484</v>
          </cell>
          <cell r="H37">
            <v>521.028</v>
          </cell>
          <cell r="I37">
            <v>1150</v>
          </cell>
          <cell r="J37">
            <v>15630</v>
          </cell>
        </row>
        <row r="38">
          <cell r="F38" t="str">
            <v>珠晖区</v>
          </cell>
          <cell r="G38">
            <v>1</v>
          </cell>
          <cell r="H38">
            <v>1.24</v>
          </cell>
          <cell r="I38">
            <v>1</v>
          </cell>
          <cell r="J38">
            <v>37.2</v>
          </cell>
        </row>
        <row r="39">
          <cell r="F39" t="str">
            <v>雁峰区</v>
          </cell>
          <cell r="G39">
            <v>0</v>
          </cell>
          <cell r="H39">
            <v>1.462</v>
          </cell>
          <cell r="I39">
            <v>0</v>
          </cell>
          <cell r="J39">
            <v>43.86</v>
          </cell>
        </row>
        <row r="40">
          <cell r="F40" t="str">
            <v>石鼓区</v>
          </cell>
          <cell r="G40">
            <v>5</v>
          </cell>
          <cell r="H40">
            <v>5.33</v>
          </cell>
          <cell r="I40">
            <v>5</v>
          </cell>
          <cell r="J40">
            <v>159.9</v>
          </cell>
        </row>
        <row r="41">
          <cell r="F41" t="str">
            <v>蒸湘区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 t="str">
            <v>南岳区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 t="str">
            <v>衡阳县</v>
          </cell>
          <cell r="G43">
            <v>144</v>
          </cell>
          <cell r="H43">
            <v>97.954</v>
          </cell>
          <cell r="I43">
            <v>98</v>
          </cell>
          <cell r="J43">
            <v>2937.78</v>
          </cell>
        </row>
        <row r="44">
          <cell r="F44" t="str">
            <v>衡南县</v>
          </cell>
          <cell r="G44">
            <v>152</v>
          </cell>
          <cell r="H44">
            <v>208.534</v>
          </cell>
          <cell r="I44">
            <v>209</v>
          </cell>
          <cell r="J44">
            <v>6256.02</v>
          </cell>
        </row>
        <row r="45">
          <cell r="F45" t="str">
            <v>衡山县</v>
          </cell>
          <cell r="G45">
            <v>24</v>
          </cell>
          <cell r="H45">
            <v>21.572</v>
          </cell>
          <cell r="I45">
            <v>22</v>
          </cell>
          <cell r="J45">
            <v>647.16</v>
          </cell>
        </row>
        <row r="46">
          <cell r="F46" t="str">
            <v>衡东县</v>
          </cell>
          <cell r="G46">
            <v>17</v>
          </cell>
          <cell r="H46">
            <v>21.375</v>
          </cell>
          <cell r="I46">
            <v>21</v>
          </cell>
          <cell r="J46">
            <v>641.25</v>
          </cell>
        </row>
        <row r="47">
          <cell r="F47" t="str">
            <v>祁东县</v>
          </cell>
          <cell r="G47">
            <v>0</v>
          </cell>
          <cell r="H47">
            <v>0</v>
          </cell>
          <cell r="I47">
            <v>630</v>
          </cell>
          <cell r="J47">
            <v>0</v>
          </cell>
        </row>
        <row r="48">
          <cell r="F48" t="str">
            <v>耒阳市</v>
          </cell>
          <cell r="G48">
            <v>68</v>
          </cell>
          <cell r="H48">
            <v>82.983</v>
          </cell>
          <cell r="I48">
            <v>83</v>
          </cell>
          <cell r="J48">
            <v>2489.49</v>
          </cell>
        </row>
        <row r="49">
          <cell r="F49" t="str">
            <v>常宁市</v>
          </cell>
          <cell r="G49">
            <v>73</v>
          </cell>
          <cell r="H49">
            <v>80.578</v>
          </cell>
          <cell r="I49">
            <v>81</v>
          </cell>
          <cell r="J49">
            <v>2417.34</v>
          </cell>
        </row>
        <row r="50">
          <cell r="F50">
            <v>0</v>
          </cell>
          <cell r="G50">
            <v>3752</v>
          </cell>
          <cell r="H50">
            <v>3002.824</v>
          </cell>
          <cell r="I50">
            <v>2200</v>
          </cell>
          <cell r="J50">
            <v>90082.47</v>
          </cell>
        </row>
        <row r="51">
          <cell r="F51" t="str">
            <v>双清区</v>
          </cell>
          <cell r="G51">
            <v>6</v>
          </cell>
          <cell r="H51">
            <v>4.192</v>
          </cell>
          <cell r="I51">
            <v>0</v>
          </cell>
          <cell r="J51">
            <v>125.76</v>
          </cell>
        </row>
        <row r="52">
          <cell r="F52" t="str">
            <v>大祥区</v>
          </cell>
          <cell r="G52">
            <v>13</v>
          </cell>
          <cell r="H52">
            <v>6.269</v>
          </cell>
          <cell r="I52">
            <v>6</v>
          </cell>
          <cell r="J52">
            <v>188.07</v>
          </cell>
        </row>
        <row r="53">
          <cell r="F53" t="str">
            <v>北塔区</v>
          </cell>
          <cell r="G53">
            <v>5</v>
          </cell>
          <cell r="H53">
            <v>9.735</v>
          </cell>
          <cell r="I53">
            <v>10</v>
          </cell>
          <cell r="J53">
            <v>292.08</v>
          </cell>
        </row>
        <row r="54">
          <cell r="F54" t="str">
            <v>邵东县</v>
          </cell>
          <cell r="G54">
            <v>97</v>
          </cell>
          <cell r="H54">
            <v>73.19</v>
          </cell>
          <cell r="I54">
            <v>54</v>
          </cell>
          <cell r="J54">
            <v>2195.7</v>
          </cell>
        </row>
        <row r="55">
          <cell r="F55" t="str">
            <v>新邵县</v>
          </cell>
          <cell r="G55">
            <v>680</v>
          </cell>
          <cell r="H55">
            <v>602.344</v>
          </cell>
          <cell r="I55">
            <v>400</v>
          </cell>
          <cell r="J55">
            <v>18068.7</v>
          </cell>
        </row>
        <row r="56">
          <cell r="F56" t="str">
            <v>邵阳县</v>
          </cell>
          <cell r="G56">
            <v>580</v>
          </cell>
          <cell r="H56">
            <v>383.274</v>
          </cell>
          <cell r="I56">
            <v>270</v>
          </cell>
          <cell r="J56">
            <v>11497.56</v>
          </cell>
        </row>
        <row r="57">
          <cell r="F57" t="str">
            <v>隆回县</v>
          </cell>
          <cell r="G57">
            <v>569</v>
          </cell>
          <cell r="H57">
            <v>555.969</v>
          </cell>
          <cell r="I57">
            <v>392</v>
          </cell>
          <cell r="J57">
            <v>16680.24</v>
          </cell>
        </row>
        <row r="58">
          <cell r="F58" t="str">
            <v>洞口县</v>
          </cell>
          <cell r="G58">
            <v>491</v>
          </cell>
          <cell r="H58">
            <v>332.789</v>
          </cell>
          <cell r="I58">
            <v>235</v>
          </cell>
          <cell r="J58">
            <v>9982.53</v>
          </cell>
        </row>
        <row r="59">
          <cell r="F59" t="str">
            <v>绥宁县</v>
          </cell>
          <cell r="G59">
            <v>99</v>
          </cell>
          <cell r="H59">
            <v>124.134</v>
          </cell>
          <cell r="I59">
            <v>116</v>
          </cell>
          <cell r="J59">
            <v>3724.02</v>
          </cell>
        </row>
        <row r="60">
          <cell r="F60" t="str">
            <v>新宁县</v>
          </cell>
          <cell r="G60">
            <v>516</v>
          </cell>
          <cell r="H60">
            <v>419.797</v>
          </cell>
          <cell r="I60">
            <v>296</v>
          </cell>
          <cell r="J60">
            <v>12593.88</v>
          </cell>
        </row>
        <row r="61">
          <cell r="F61" t="str">
            <v>城步苗族自治县</v>
          </cell>
          <cell r="G61">
            <v>199</v>
          </cell>
          <cell r="H61">
            <v>146.624</v>
          </cell>
          <cell r="I61">
            <v>97</v>
          </cell>
          <cell r="J61">
            <v>4398.72</v>
          </cell>
        </row>
        <row r="62">
          <cell r="F62" t="str">
            <v>武冈市</v>
          </cell>
          <cell r="G62">
            <v>497</v>
          </cell>
          <cell r="H62">
            <v>344.507</v>
          </cell>
          <cell r="I62">
            <v>324</v>
          </cell>
          <cell r="J62">
            <v>10335.21</v>
          </cell>
        </row>
        <row r="63">
          <cell r="F63">
            <v>0</v>
          </cell>
          <cell r="G63">
            <v>1301</v>
          </cell>
          <cell r="H63">
            <v>1698.236</v>
          </cell>
          <cell r="I63">
            <v>1680</v>
          </cell>
          <cell r="J63">
            <v>50945.7</v>
          </cell>
        </row>
        <row r="64">
          <cell r="F64" t="str">
            <v>岳阳楼区</v>
          </cell>
          <cell r="G64">
            <v>3</v>
          </cell>
          <cell r="H64">
            <v>1.96</v>
          </cell>
          <cell r="I64">
            <v>0</v>
          </cell>
          <cell r="J64">
            <v>58.8</v>
          </cell>
        </row>
        <row r="65">
          <cell r="F65" t="str">
            <v>云溪区</v>
          </cell>
          <cell r="G65">
            <v>1</v>
          </cell>
          <cell r="H65">
            <v>7.154</v>
          </cell>
          <cell r="I65">
            <v>7</v>
          </cell>
          <cell r="J65">
            <v>214.62</v>
          </cell>
        </row>
        <row r="66">
          <cell r="F66" t="str">
            <v>君山区</v>
          </cell>
          <cell r="G66">
            <v>4</v>
          </cell>
          <cell r="H66">
            <v>17.527</v>
          </cell>
          <cell r="I66">
            <v>18</v>
          </cell>
          <cell r="J66">
            <v>525.81</v>
          </cell>
        </row>
        <row r="67">
          <cell r="F67" t="str">
            <v>岳阳县</v>
          </cell>
          <cell r="G67">
            <v>110</v>
          </cell>
          <cell r="H67">
            <v>137.113</v>
          </cell>
          <cell r="I67">
            <v>136</v>
          </cell>
          <cell r="J67">
            <v>4108.8</v>
          </cell>
        </row>
        <row r="68">
          <cell r="F68" t="str">
            <v>华容县</v>
          </cell>
          <cell r="G68">
            <v>64</v>
          </cell>
          <cell r="H68">
            <v>119.643</v>
          </cell>
          <cell r="I68">
            <v>120</v>
          </cell>
          <cell r="J68">
            <v>3589.29</v>
          </cell>
        </row>
        <row r="69">
          <cell r="F69" t="str">
            <v>湘阴县</v>
          </cell>
          <cell r="G69">
            <v>23</v>
          </cell>
          <cell r="H69">
            <v>46.633</v>
          </cell>
          <cell r="I69">
            <v>47</v>
          </cell>
          <cell r="J69">
            <v>1398.99</v>
          </cell>
        </row>
        <row r="70">
          <cell r="F70" t="str">
            <v>平江县</v>
          </cell>
          <cell r="G70">
            <v>978</v>
          </cell>
          <cell r="H70">
            <v>1171.477</v>
          </cell>
          <cell r="I70">
            <v>1155</v>
          </cell>
          <cell r="J70">
            <v>35144.31</v>
          </cell>
        </row>
        <row r="71">
          <cell r="F71" t="str">
            <v>汨罗市</v>
          </cell>
          <cell r="G71">
            <v>34</v>
          </cell>
          <cell r="H71">
            <v>72.671</v>
          </cell>
          <cell r="I71">
            <v>73</v>
          </cell>
          <cell r="J71">
            <v>2178.72</v>
          </cell>
        </row>
        <row r="72">
          <cell r="F72" t="str">
            <v>屈原区</v>
          </cell>
          <cell r="G72">
            <v>3</v>
          </cell>
          <cell r="H72">
            <v>1.968</v>
          </cell>
          <cell r="I72">
            <v>2</v>
          </cell>
          <cell r="J72">
            <v>59.04</v>
          </cell>
        </row>
        <row r="73">
          <cell r="F73" t="str">
            <v>临湘市</v>
          </cell>
          <cell r="G73">
            <v>81</v>
          </cell>
          <cell r="H73">
            <v>122.09</v>
          </cell>
          <cell r="I73">
            <v>122</v>
          </cell>
          <cell r="J73">
            <v>3667.32</v>
          </cell>
        </row>
        <row r="74">
          <cell r="F74">
            <v>0</v>
          </cell>
          <cell r="G74">
            <v>754</v>
          </cell>
          <cell r="H74">
            <v>1057.803</v>
          </cell>
          <cell r="I74">
            <v>1440</v>
          </cell>
          <cell r="J74">
            <v>31733.94</v>
          </cell>
        </row>
        <row r="75">
          <cell r="F75" t="str">
            <v>武陵区</v>
          </cell>
          <cell r="G75">
            <v>0</v>
          </cell>
          <cell r="H75">
            <v>0.88</v>
          </cell>
          <cell r="I75">
            <v>3</v>
          </cell>
          <cell r="J75">
            <v>26.4</v>
          </cell>
        </row>
        <row r="76">
          <cell r="F76" t="str">
            <v>鼎城区</v>
          </cell>
          <cell r="G76">
            <v>116</v>
          </cell>
          <cell r="H76">
            <v>175.415</v>
          </cell>
          <cell r="I76">
            <v>173</v>
          </cell>
          <cell r="J76">
            <v>5262.9</v>
          </cell>
        </row>
        <row r="77">
          <cell r="F77" t="str">
            <v>西洞庭区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F78" t="str">
            <v>安乡县</v>
          </cell>
          <cell r="G78">
            <v>110</v>
          </cell>
          <cell r="H78">
            <v>180.178</v>
          </cell>
          <cell r="I78">
            <v>180</v>
          </cell>
          <cell r="J78">
            <v>5405.34</v>
          </cell>
        </row>
        <row r="79">
          <cell r="F79" t="str">
            <v>汉寿县</v>
          </cell>
          <cell r="G79">
            <v>25</v>
          </cell>
          <cell r="H79">
            <v>45.508</v>
          </cell>
          <cell r="I79">
            <v>46</v>
          </cell>
          <cell r="J79">
            <v>1365.24</v>
          </cell>
        </row>
        <row r="80">
          <cell r="F80" t="str">
            <v>西湖区</v>
          </cell>
          <cell r="G80">
            <v>0</v>
          </cell>
          <cell r="H80">
            <v>2.876</v>
          </cell>
          <cell r="I80">
            <v>3</v>
          </cell>
          <cell r="J80">
            <v>86.28</v>
          </cell>
        </row>
        <row r="81">
          <cell r="F81" t="str">
            <v>澧县</v>
          </cell>
          <cell r="G81">
            <v>183</v>
          </cell>
          <cell r="H81">
            <v>209.478</v>
          </cell>
          <cell r="I81">
            <v>208</v>
          </cell>
          <cell r="J81">
            <v>6284.34</v>
          </cell>
        </row>
        <row r="82">
          <cell r="F82" t="str">
            <v>临澧县</v>
          </cell>
          <cell r="G82">
            <v>194</v>
          </cell>
          <cell r="H82">
            <v>224.253</v>
          </cell>
          <cell r="I82">
            <v>223</v>
          </cell>
          <cell r="J82">
            <v>6727.59</v>
          </cell>
        </row>
        <row r="83">
          <cell r="F83" t="str">
            <v>桃源县</v>
          </cell>
          <cell r="G83">
            <v>86</v>
          </cell>
          <cell r="H83">
            <v>173.849</v>
          </cell>
          <cell r="I83">
            <v>174</v>
          </cell>
          <cell r="J83">
            <v>5214.87</v>
          </cell>
        </row>
        <row r="84">
          <cell r="F84" t="str">
            <v>石门县</v>
          </cell>
          <cell r="G84">
            <v>0</v>
          </cell>
          <cell r="H84">
            <v>0</v>
          </cell>
          <cell r="I84">
            <v>385</v>
          </cell>
          <cell r="J84">
            <v>0</v>
          </cell>
        </row>
        <row r="85">
          <cell r="F85" t="str">
            <v>津市市</v>
          </cell>
          <cell r="G85">
            <v>40</v>
          </cell>
          <cell r="H85">
            <v>45.366</v>
          </cell>
          <cell r="I85">
            <v>45</v>
          </cell>
          <cell r="J85">
            <v>1360.98</v>
          </cell>
        </row>
        <row r="86">
          <cell r="F86">
            <v>0</v>
          </cell>
          <cell r="G86">
            <v>1652</v>
          </cell>
          <cell r="H86">
            <v>2202.972</v>
          </cell>
          <cell r="I86">
            <v>1760</v>
          </cell>
          <cell r="J86">
            <v>66087.84</v>
          </cell>
        </row>
        <row r="87">
          <cell r="F87" t="str">
            <v>永定区</v>
          </cell>
          <cell r="G87">
            <v>257</v>
          </cell>
          <cell r="H87">
            <v>311.027</v>
          </cell>
          <cell r="I87">
            <v>249</v>
          </cell>
          <cell r="J87">
            <v>9329.79</v>
          </cell>
        </row>
        <row r="88">
          <cell r="F88" t="str">
            <v>武陵源区</v>
          </cell>
          <cell r="G88">
            <v>41</v>
          </cell>
          <cell r="H88">
            <v>27.381</v>
          </cell>
          <cell r="I88">
            <v>22</v>
          </cell>
          <cell r="J88">
            <v>821.43</v>
          </cell>
        </row>
        <row r="89">
          <cell r="F89" t="str">
            <v>慈利县</v>
          </cell>
          <cell r="G89">
            <v>723</v>
          </cell>
          <cell r="H89">
            <v>984.11</v>
          </cell>
          <cell r="I89">
            <v>786</v>
          </cell>
          <cell r="J89">
            <v>29523.3</v>
          </cell>
        </row>
        <row r="90">
          <cell r="F90" t="str">
            <v>桑植县</v>
          </cell>
          <cell r="G90">
            <v>631</v>
          </cell>
          <cell r="H90">
            <v>880.454</v>
          </cell>
          <cell r="I90">
            <v>703</v>
          </cell>
          <cell r="J90">
            <v>26413.32</v>
          </cell>
        </row>
        <row r="91">
          <cell r="F91">
            <v>0</v>
          </cell>
          <cell r="G91">
            <v>618</v>
          </cell>
          <cell r="H91">
            <v>1135.979</v>
          </cell>
          <cell r="I91">
            <v>1100</v>
          </cell>
          <cell r="J91">
            <v>34078.68</v>
          </cell>
        </row>
        <row r="92">
          <cell r="F92" t="str">
            <v>资阳区</v>
          </cell>
          <cell r="G92">
            <v>9</v>
          </cell>
          <cell r="H92">
            <v>10.551</v>
          </cell>
          <cell r="I92">
            <v>14</v>
          </cell>
          <cell r="J92">
            <v>316.53</v>
          </cell>
        </row>
        <row r="93">
          <cell r="F93" t="str">
            <v>赫山区</v>
          </cell>
          <cell r="G93">
            <v>19</v>
          </cell>
          <cell r="H93">
            <v>18.808</v>
          </cell>
          <cell r="I93">
            <v>37</v>
          </cell>
          <cell r="J93">
            <v>564.24</v>
          </cell>
        </row>
        <row r="94">
          <cell r="F94" t="str">
            <v>大通湖区</v>
          </cell>
          <cell r="G94">
            <v>12</v>
          </cell>
          <cell r="H94">
            <v>33.837</v>
          </cell>
          <cell r="I94">
            <v>16</v>
          </cell>
          <cell r="J94">
            <v>1015.11</v>
          </cell>
        </row>
        <row r="95">
          <cell r="F95" t="str">
            <v>南县</v>
          </cell>
          <cell r="G95">
            <v>47</v>
          </cell>
          <cell r="H95">
            <v>126.565</v>
          </cell>
          <cell r="I95">
            <v>76</v>
          </cell>
          <cell r="J95">
            <v>3796.95</v>
          </cell>
        </row>
        <row r="96">
          <cell r="F96" t="str">
            <v>桃江县</v>
          </cell>
          <cell r="G96">
            <v>43</v>
          </cell>
          <cell r="H96">
            <v>27.153</v>
          </cell>
          <cell r="I96">
            <v>44</v>
          </cell>
          <cell r="J96">
            <v>813.84</v>
          </cell>
        </row>
        <row r="97">
          <cell r="F97" t="str">
            <v>安化县</v>
          </cell>
          <cell r="G97">
            <v>457</v>
          </cell>
          <cell r="H97">
            <v>848.431</v>
          </cell>
          <cell r="I97">
            <v>820</v>
          </cell>
          <cell r="J97">
            <v>25452.99</v>
          </cell>
        </row>
        <row r="98">
          <cell r="F98" t="str">
            <v>沅江市</v>
          </cell>
          <cell r="G98">
            <v>31</v>
          </cell>
          <cell r="H98">
            <v>70.634</v>
          </cell>
          <cell r="I98">
            <v>93</v>
          </cell>
          <cell r="J98">
            <v>2119.02</v>
          </cell>
        </row>
        <row r="99">
          <cell r="F99">
            <v>0</v>
          </cell>
          <cell r="G99">
            <v>1257</v>
          </cell>
          <cell r="H99">
            <v>1224.204</v>
          </cell>
          <cell r="I99">
            <v>1410</v>
          </cell>
          <cell r="J99">
            <v>36724.62</v>
          </cell>
        </row>
        <row r="100">
          <cell r="F100" t="str">
            <v>北湖区</v>
          </cell>
          <cell r="G100">
            <v>25</v>
          </cell>
          <cell r="H100">
            <v>31.607</v>
          </cell>
          <cell r="I100">
            <v>31</v>
          </cell>
          <cell r="J100">
            <v>948.12</v>
          </cell>
        </row>
        <row r="101">
          <cell r="F101" t="str">
            <v>苏仙区</v>
          </cell>
          <cell r="G101">
            <v>42</v>
          </cell>
          <cell r="H101">
            <v>42.119</v>
          </cell>
          <cell r="I101">
            <v>42</v>
          </cell>
          <cell r="J101">
            <v>1263.57</v>
          </cell>
        </row>
        <row r="102">
          <cell r="F102" t="str">
            <v>桂阳县</v>
          </cell>
          <cell r="G102">
            <v>57</v>
          </cell>
          <cell r="H102">
            <v>78.064</v>
          </cell>
          <cell r="I102">
            <v>75</v>
          </cell>
          <cell r="J102">
            <v>2341.92</v>
          </cell>
        </row>
        <row r="103">
          <cell r="F103" t="str">
            <v>宜章县</v>
          </cell>
          <cell r="G103">
            <v>430</v>
          </cell>
          <cell r="H103">
            <v>501.855</v>
          </cell>
          <cell r="I103">
            <v>483</v>
          </cell>
          <cell r="J103">
            <v>15055.35</v>
          </cell>
        </row>
        <row r="104">
          <cell r="F104" t="str">
            <v>永兴县</v>
          </cell>
          <cell r="G104">
            <v>29</v>
          </cell>
          <cell r="H104">
            <v>37.07</v>
          </cell>
          <cell r="I104">
            <v>37</v>
          </cell>
          <cell r="J104">
            <v>1112.1</v>
          </cell>
        </row>
        <row r="105">
          <cell r="F105" t="str">
            <v>嘉禾县</v>
          </cell>
          <cell r="G105">
            <v>19</v>
          </cell>
          <cell r="H105">
            <v>24.494</v>
          </cell>
          <cell r="I105">
            <v>24</v>
          </cell>
          <cell r="J105">
            <v>734.82</v>
          </cell>
        </row>
        <row r="106">
          <cell r="F106" t="str">
            <v>临武县</v>
          </cell>
          <cell r="G106">
            <v>49</v>
          </cell>
          <cell r="H106">
            <v>54.792</v>
          </cell>
          <cell r="I106">
            <v>54</v>
          </cell>
          <cell r="J106">
            <v>1643.76</v>
          </cell>
        </row>
        <row r="107">
          <cell r="F107" t="str">
            <v>汝城县</v>
          </cell>
          <cell r="G107">
            <v>109</v>
          </cell>
          <cell r="H107">
            <v>105.96</v>
          </cell>
          <cell r="I107">
            <v>102</v>
          </cell>
          <cell r="J107">
            <v>3178.83</v>
          </cell>
        </row>
        <row r="108">
          <cell r="F108" t="str">
            <v>桂东县</v>
          </cell>
          <cell r="G108">
            <v>0</v>
          </cell>
          <cell r="H108">
            <v>0</v>
          </cell>
          <cell r="I108">
            <v>226</v>
          </cell>
          <cell r="J108">
            <v>0</v>
          </cell>
        </row>
        <row r="109">
          <cell r="F109" t="str">
            <v>安仁县</v>
          </cell>
          <cell r="G109">
            <v>461</v>
          </cell>
          <cell r="H109">
            <v>331.263</v>
          </cell>
          <cell r="I109">
            <v>319</v>
          </cell>
          <cell r="J109">
            <v>9936.74999999999</v>
          </cell>
        </row>
        <row r="110">
          <cell r="F110" t="str">
            <v>资兴市</v>
          </cell>
          <cell r="G110">
            <v>36</v>
          </cell>
          <cell r="H110">
            <v>16.98</v>
          </cell>
          <cell r="I110">
            <v>17</v>
          </cell>
          <cell r="J110">
            <v>509.4</v>
          </cell>
        </row>
        <row r="111">
          <cell r="F111">
            <v>0</v>
          </cell>
          <cell r="G111">
            <v>663</v>
          </cell>
          <cell r="H111">
            <v>1077.409</v>
          </cell>
          <cell r="I111">
            <v>2000</v>
          </cell>
          <cell r="J111">
            <v>32321.07</v>
          </cell>
        </row>
        <row r="112">
          <cell r="F112" t="str">
            <v>零陵区</v>
          </cell>
          <cell r="G112">
            <v>73</v>
          </cell>
          <cell r="H112">
            <v>126.233</v>
          </cell>
          <cell r="I112">
            <v>110</v>
          </cell>
          <cell r="J112">
            <v>3786.99</v>
          </cell>
        </row>
        <row r="113">
          <cell r="F113" t="str">
            <v>冷水滩区</v>
          </cell>
          <cell r="G113">
            <v>24</v>
          </cell>
          <cell r="H113">
            <v>40.609</v>
          </cell>
          <cell r="I113">
            <v>41</v>
          </cell>
          <cell r="J113">
            <v>1217.25</v>
          </cell>
        </row>
        <row r="114">
          <cell r="F114" t="str">
            <v>金洞区</v>
          </cell>
          <cell r="G114">
            <v>10</v>
          </cell>
          <cell r="H114">
            <v>49.248</v>
          </cell>
          <cell r="I114">
            <v>44</v>
          </cell>
          <cell r="J114">
            <v>1476.57</v>
          </cell>
        </row>
        <row r="115">
          <cell r="F115" t="str">
            <v>祁阳县</v>
          </cell>
          <cell r="G115">
            <v>163</v>
          </cell>
          <cell r="H115">
            <v>120.946</v>
          </cell>
          <cell r="I115">
            <v>108</v>
          </cell>
          <cell r="J115">
            <v>3628.38</v>
          </cell>
        </row>
        <row r="116">
          <cell r="F116" t="str">
            <v>东安县</v>
          </cell>
          <cell r="G116">
            <v>51</v>
          </cell>
          <cell r="H116">
            <v>69.832</v>
          </cell>
          <cell r="I116">
            <v>48</v>
          </cell>
          <cell r="J116">
            <v>2095.98</v>
          </cell>
        </row>
        <row r="117">
          <cell r="F117" t="str">
            <v>双牌县</v>
          </cell>
          <cell r="G117">
            <v>0</v>
          </cell>
          <cell r="H117">
            <v>0</v>
          </cell>
          <cell r="I117">
            <v>291</v>
          </cell>
          <cell r="J117">
            <v>0</v>
          </cell>
        </row>
        <row r="118">
          <cell r="F118" t="str">
            <v>道县</v>
          </cell>
          <cell r="G118">
            <v>57</v>
          </cell>
          <cell r="H118">
            <v>128.654</v>
          </cell>
          <cell r="I118">
            <v>128</v>
          </cell>
          <cell r="J118">
            <v>3859.62</v>
          </cell>
        </row>
        <row r="119">
          <cell r="F119" t="str">
            <v>迴龙圩管理区</v>
          </cell>
          <cell r="G119">
            <v>0</v>
          </cell>
          <cell r="H119">
            <v>0</v>
          </cell>
          <cell r="I119">
            <v>29</v>
          </cell>
          <cell r="J119">
            <v>0</v>
          </cell>
        </row>
        <row r="120">
          <cell r="F120" t="str">
            <v>江永县</v>
          </cell>
          <cell r="G120">
            <v>0</v>
          </cell>
          <cell r="H120">
            <v>0</v>
          </cell>
          <cell r="I120">
            <v>297</v>
          </cell>
          <cell r="J120">
            <v>0</v>
          </cell>
        </row>
        <row r="121">
          <cell r="F121" t="str">
            <v>宁远县</v>
          </cell>
          <cell r="G121">
            <v>0</v>
          </cell>
          <cell r="H121">
            <v>0</v>
          </cell>
          <cell r="I121">
            <v>397</v>
          </cell>
          <cell r="J121">
            <v>0</v>
          </cell>
        </row>
        <row r="122">
          <cell r="F122" t="str">
            <v>蓝山县</v>
          </cell>
          <cell r="G122">
            <v>55</v>
          </cell>
          <cell r="H122">
            <v>130.197</v>
          </cell>
          <cell r="I122">
            <v>131</v>
          </cell>
          <cell r="J122">
            <v>3905.91</v>
          </cell>
        </row>
        <row r="123">
          <cell r="F123" t="str">
            <v>新田县</v>
          </cell>
          <cell r="G123">
            <v>82</v>
          </cell>
          <cell r="H123">
            <v>113.077</v>
          </cell>
          <cell r="I123">
            <v>103</v>
          </cell>
          <cell r="J123">
            <v>3391.95</v>
          </cell>
        </row>
        <row r="124">
          <cell r="F124" t="str">
            <v>江华瑶族自治县</v>
          </cell>
          <cell r="G124">
            <v>148</v>
          </cell>
          <cell r="H124">
            <v>298.613</v>
          </cell>
          <cell r="I124">
            <v>273</v>
          </cell>
          <cell r="J124">
            <v>8958.42</v>
          </cell>
        </row>
        <row r="125">
          <cell r="F125">
            <v>0</v>
          </cell>
          <cell r="G125">
            <v>2667</v>
          </cell>
          <cell r="H125">
            <v>4154.325</v>
          </cell>
          <cell r="I125">
            <v>3500</v>
          </cell>
          <cell r="J125">
            <v>124629.42</v>
          </cell>
        </row>
        <row r="126">
          <cell r="F126" t="str">
            <v>鹤城区</v>
          </cell>
          <cell r="G126">
            <v>0</v>
          </cell>
          <cell r="H126">
            <v>0</v>
          </cell>
          <cell r="I126">
            <v>113</v>
          </cell>
          <cell r="J126">
            <v>0</v>
          </cell>
        </row>
        <row r="127">
          <cell r="F127" t="str">
            <v>中方县</v>
          </cell>
          <cell r="G127">
            <v>0</v>
          </cell>
          <cell r="H127">
            <v>0</v>
          </cell>
          <cell r="I127">
            <v>327</v>
          </cell>
          <cell r="J127">
            <v>0</v>
          </cell>
        </row>
        <row r="128">
          <cell r="F128" t="str">
            <v>沅陵县</v>
          </cell>
          <cell r="G128">
            <v>1062</v>
          </cell>
          <cell r="H128">
            <v>1760.555</v>
          </cell>
          <cell r="I128">
            <v>690</v>
          </cell>
          <cell r="J128">
            <v>52816.65</v>
          </cell>
        </row>
        <row r="129">
          <cell r="F129" t="str">
            <v>辰溪县</v>
          </cell>
          <cell r="G129">
            <v>298</v>
          </cell>
          <cell r="H129">
            <v>304.701</v>
          </cell>
          <cell r="I129">
            <v>305</v>
          </cell>
          <cell r="J129">
            <v>9141.03</v>
          </cell>
        </row>
        <row r="130">
          <cell r="F130" t="str">
            <v>溆浦县</v>
          </cell>
          <cell r="G130">
            <v>330</v>
          </cell>
          <cell r="H130">
            <v>506.216</v>
          </cell>
          <cell r="I130">
            <v>225</v>
          </cell>
          <cell r="J130">
            <v>15186.18</v>
          </cell>
        </row>
        <row r="131">
          <cell r="F131" t="str">
            <v>会同县</v>
          </cell>
          <cell r="G131">
            <v>104</v>
          </cell>
          <cell r="H131">
            <v>160.463</v>
          </cell>
          <cell r="I131">
            <v>160</v>
          </cell>
          <cell r="J131">
            <v>4813.89</v>
          </cell>
        </row>
        <row r="132">
          <cell r="F132" t="str">
            <v>麻阳苗族自治县</v>
          </cell>
          <cell r="G132">
            <v>236</v>
          </cell>
          <cell r="H132">
            <v>405.723</v>
          </cell>
          <cell r="I132">
            <v>406</v>
          </cell>
          <cell r="J132">
            <v>12171.66</v>
          </cell>
        </row>
        <row r="133">
          <cell r="F133" t="str">
            <v>新晃侗族自治县</v>
          </cell>
          <cell r="G133">
            <v>180</v>
          </cell>
          <cell r="H133">
            <v>257.595</v>
          </cell>
          <cell r="I133">
            <v>167</v>
          </cell>
          <cell r="J133">
            <v>7727.85</v>
          </cell>
        </row>
        <row r="134">
          <cell r="F134" t="str">
            <v>芷江侗族自治县</v>
          </cell>
          <cell r="G134">
            <v>195</v>
          </cell>
          <cell r="H134">
            <v>244.701</v>
          </cell>
          <cell r="I134">
            <v>245</v>
          </cell>
          <cell r="J134">
            <v>7341.03</v>
          </cell>
        </row>
        <row r="135">
          <cell r="F135" t="str">
            <v>靖州苗族侗族自治县</v>
          </cell>
          <cell r="G135">
            <v>133</v>
          </cell>
          <cell r="H135">
            <v>269.009</v>
          </cell>
          <cell r="I135">
            <v>269</v>
          </cell>
          <cell r="J135">
            <v>8070.27</v>
          </cell>
        </row>
        <row r="136">
          <cell r="F136" t="str">
            <v>通道侗族自治县</v>
          </cell>
          <cell r="G136">
            <v>118</v>
          </cell>
          <cell r="H136">
            <v>230.756</v>
          </cell>
          <cell r="I136">
            <v>231</v>
          </cell>
          <cell r="J136">
            <v>6922.68</v>
          </cell>
        </row>
        <row r="137">
          <cell r="F137" t="str">
            <v>洪江区</v>
          </cell>
          <cell r="G137">
            <v>11</v>
          </cell>
          <cell r="H137">
            <v>14.606</v>
          </cell>
          <cell r="I137">
            <v>15</v>
          </cell>
          <cell r="J137">
            <v>438.18</v>
          </cell>
        </row>
        <row r="138">
          <cell r="F138" t="str">
            <v>洪江市</v>
          </cell>
          <cell r="G138">
            <v>0</v>
          </cell>
          <cell r="H138">
            <v>0</v>
          </cell>
          <cell r="I138">
            <v>347</v>
          </cell>
          <cell r="J138">
            <v>0</v>
          </cell>
        </row>
        <row r="139">
          <cell r="F139">
            <v>0</v>
          </cell>
          <cell r="G139">
            <v>1693</v>
          </cell>
          <cell r="H139">
            <v>2064.822</v>
          </cell>
          <cell r="I139">
            <v>1680</v>
          </cell>
          <cell r="J139">
            <v>61943.4</v>
          </cell>
        </row>
        <row r="140">
          <cell r="F140" t="str">
            <v>娄星区</v>
          </cell>
          <cell r="G140">
            <v>6</v>
          </cell>
          <cell r="H140">
            <v>5.914</v>
          </cell>
          <cell r="I140">
            <v>6</v>
          </cell>
          <cell r="J140">
            <v>177.42</v>
          </cell>
        </row>
        <row r="141">
          <cell r="F141" t="str">
            <v>双峰县</v>
          </cell>
          <cell r="G141">
            <v>785</v>
          </cell>
          <cell r="H141">
            <v>776.242</v>
          </cell>
          <cell r="I141">
            <v>776</v>
          </cell>
          <cell r="J141">
            <v>23287.2</v>
          </cell>
        </row>
        <row r="142">
          <cell r="F142" t="str">
            <v>新化县</v>
          </cell>
          <cell r="G142">
            <v>572</v>
          </cell>
          <cell r="H142">
            <v>938.634</v>
          </cell>
          <cell r="I142">
            <v>700</v>
          </cell>
          <cell r="J142">
            <v>28157.85</v>
          </cell>
        </row>
        <row r="143">
          <cell r="F143" t="str">
            <v>冷水江市</v>
          </cell>
          <cell r="G143">
            <v>17</v>
          </cell>
          <cell r="H143">
            <v>23.338</v>
          </cell>
          <cell r="I143">
            <v>19</v>
          </cell>
          <cell r="J143">
            <v>700.14</v>
          </cell>
        </row>
        <row r="144">
          <cell r="F144" t="str">
            <v>涟源市</v>
          </cell>
          <cell r="G144">
            <v>313</v>
          </cell>
          <cell r="H144">
            <v>320.694</v>
          </cell>
          <cell r="I144">
            <v>179</v>
          </cell>
          <cell r="J144">
            <v>9620.79</v>
          </cell>
        </row>
        <row r="145">
          <cell r="F145">
            <v>0</v>
          </cell>
          <cell r="G145">
            <v>1449</v>
          </cell>
          <cell r="H145">
            <v>2016.416</v>
          </cell>
          <cell r="I145">
            <v>1200</v>
          </cell>
          <cell r="J145">
            <v>60492.51</v>
          </cell>
        </row>
        <row r="146">
          <cell r="F146" t="str">
            <v>吉首市</v>
          </cell>
          <cell r="G146">
            <v>0</v>
          </cell>
          <cell r="H146">
            <v>0</v>
          </cell>
          <cell r="I146">
            <v>200</v>
          </cell>
          <cell r="J146">
            <v>0</v>
          </cell>
        </row>
        <row r="147">
          <cell r="F147" t="str">
            <v>泸溪县</v>
          </cell>
          <cell r="G147">
            <v>299</v>
          </cell>
          <cell r="H147">
            <v>387.277</v>
          </cell>
          <cell r="I147">
            <v>192</v>
          </cell>
          <cell r="J147">
            <v>11618.31</v>
          </cell>
        </row>
        <row r="148">
          <cell r="F148" t="str">
            <v>凤凰县</v>
          </cell>
          <cell r="G148">
            <v>274</v>
          </cell>
          <cell r="H148">
            <v>303.354</v>
          </cell>
          <cell r="I148">
            <v>150</v>
          </cell>
          <cell r="J148">
            <v>9100.65</v>
          </cell>
        </row>
        <row r="149">
          <cell r="F149" t="str">
            <v>花垣县</v>
          </cell>
          <cell r="G149">
            <v>105</v>
          </cell>
          <cell r="H149">
            <v>122.624</v>
          </cell>
          <cell r="I149">
            <v>61</v>
          </cell>
          <cell r="J149">
            <v>3678.72</v>
          </cell>
        </row>
        <row r="150">
          <cell r="F150" t="str">
            <v>保靖县</v>
          </cell>
          <cell r="G150">
            <v>110</v>
          </cell>
          <cell r="H150">
            <v>172.517</v>
          </cell>
          <cell r="I150">
            <v>86</v>
          </cell>
          <cell r="J150">
            <v>5175.51</v>
          </cell>
        </row>
        <row r="151">
          <cell r="F151" t="str">
            <v>古丈县</v>
          </cell>
          <cell r="G151">
            <v>210</v>
          </cell>
          <cell r="H151">
            <v>442.51</v>
          </cell>
          <cell r="I151">
            <v>219</v>
          </cell>
          <cell r="J151">
            <v>13275.3</v>
          </cell>
        </row>
        <row r="152">
          <cell r="F152" t="str">
            <v>永顺县</v>
          </cell>
          <cell r="G152">
            <v>224</v>
          </cell>
          <cell r="H152">
            <v>309.858</v>
          </cell>
          <cell r="I152">
            <v>154</v>
          </cell>
          <cell r="J152">
            <v>9295.74000000001</v>
          </cell>
        </row>
        <row r="153">
          <cell r="F153" t="str">
            <v>龙山县</v>
          </cell>
          <cell r="G153">
            <v>227</v>
          </cell>
          <cell r="H153">
            <v>278.276</v>
          </cell>
          <cell r="I153">
            <v>138</v>
          </cell>
          <cell r="J153">
            <v>8348.28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2018年农村公路建设计划汇总表"/>
      <sheetName val="2018年农村公路建设计划明细表 "/>
      <sheetName val="2018年农村公路建设计划资金拟分配方案"/>
      <sheetName val="2018年农村公路建设投资加6亿"/>
      <sheetName val="Sheet3"/>
      <sheetName val="市州投资汇总表"/>
      <sheetName val="51个贫困县"/>
    </sheetNames>
    <sheetDataSet>
      <sheetData sheetId="0">
        <row r="11">
          <cell r="S11" t="str">
            <v>武陵源区</v>
          </cell>
          <cell r="T11">
            <v>0.0047</v>
          </cell>
        </row>
        <row r="12">
          <cell r="S12">
            <v>0</v>
          </cell>
        </row>
        <row r="13">
          <cell r="S13" t="str">
            <v>洪江区</v>
          </cell>
          <cell r="T13">
            <v>0.0056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 t="str">
            <v>茶陵县</v>
          </cell>
          <cell r="T16">
            <v>0.0134</v>
          </cell>
        </row>
        <row r="17">
          <cell r="S17" t="str">
            <v>炎陵县</v>
          </cell>
          <cell r="T17">
            <v>0.0091</v>
          </cell>
        </row>
        <row r="18">
          <cell r="S18">
            <v>0</v>
          </cell>
        </row>
        <row r="19">
          <cell r="S19" t="str">
            <v>祁东县</v>
          </cell>
          <cell r="T19">
            <v>0.0122</v>
          </cell>
        </row>
        <row r="20">
          <cell r="S20">
            <v>0</v>
          </cell>
        </row>
        <row r="21">
          <cell r="S21" t="str">
            <v>石门县</v>
          </cell>
          <cell r="T21">
            <v>0.0132</v>
          </cell>
        </row>
        <row r="22">
          <cell r="S22">
            <v>0</v>
          </cell>
        </row>
        <row r="23">
          <cell r="S23" t="str">
            <v>桂东县</v>
          </cell>
          <cell r="T23">
            <v>0.0123</v>
          </cell>
        </row>
        <row r="24">
          <cell r="S24">
            <v>0</v>
          </cell>
        </row>
        <row r="25">
          <cell r="S25" t="str">
            <v>双牌县</v>
          </cell>
          <cell r="T25">
            <v>0.0094</v>
          </cell>
        </row>
        <row r="26">
          <cell r="S26" t="str">
            <v>江永县</v>
          </cell>
          <cell r="T26">
            <v>0.0121</v>
          </cell>
        </row>
        <row r="27">
          <cell r="S27" t="str">
            <v>宁远县</v>
          </cell>
          <cell r="T27">
            <v>0.0149</v>
          </cell>
        </row>
        <row r="28">
          <cell r="S28">
            <v>0</v>
          </cell>
        </row>
        <row r="29">
          <cell r="S29" t="str">
            <v>鹤城区</v>
          </cell>
          <cell r="T29">
            <v>0.0069</v>
          </cell>
        </row>
        <row r="30">
          <cell r="S30" t="str">
            <v>中方县</v>
          </cell>
          <cell r="T30">
            <v>0.0111</v>
          </cell>
        </row>
        <row r="31">
          <cell r="S31" t="str">
            <v>洪江市</v>
          </cell>
          <cell r="T31">
            <v>0.0108</v>
          </cell>
        </row>
        <row r="32">
          <cell r="S32">
            <v>0</v>
          </cell>
        </row>
        <row r="33">
          <cell r="S33" t="str">
            <v>吉首市</v>
          </cell>
          <cell r="T33">
            <v>0.0112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 t="str">
            <v>绥宁县</v>
          </cell>
          <cell r="T36">
            <v>0.0121</v>
          </cell>
        </row>
        <row r="37">
          <cell r="S37" t="str">
            <v>武冈市</v>
          </cell>
          <cell r="T37">
            <v>0.0144</v>
          </cell>
        </row>
        <row r="38">
          <cell r="S38">
            <v>0</v>
          </cell>
        </row>
        <row r="39">
          <cell r="S39" t="str">
            <v>平江县</v>
          </cell>
          <cell r="T39">
            <v>0.018</v>
          </cell>
        </row>
        <row r="40">
          <cell r="S40">
            <v>0</v>
          </cell>
        </row>
        <row r="41">
          <cell r="S41" t="str">
            <v>永定区</v>
          </cell>
          <cell r="T41">
            <v>0.0112</v>
          </cell>
        </row>
        <row r="42">
          <cell r="S42" t="str">
            <v>慈利县</v>
          </cell>
          <cell r="T42">
            <v>0.0133</v>
          </cell>
        </row>
        <row r="43">
          <cell r="S43">
            <v>0</v>
          </cell>
        </row>
        <row r="44">
          <cell r="S44" t="str">
            <v>安化县</v>
          </cell>
          <cell r="T44">
            <v>0.0185</v>
          </cell>
        </row>
        <row r="45">
          <cell r="S45">
            <v>0</v>
          </cell>
        </row>
        <row r="46">
          <cell r="S46" t="str">
            <v>宜章县</v>
          </cell>
          <cell r="T46">
            <v>0.0127</v>
          </cell>
        </row>
        <row r="47">
          <cell r="S47" t="str">
            <v>汝城县</v>
          </cell>
          <cell r="T47">
            <v>0.012</v>
          </cell>
        </row>
        <row r="48">
          <cell r="S48" t="str">
            <v>安仁县</v>
          </cell>
          <cell r="T48">
            <v>0.0124</v>
          </cell>
        </row>
        <row r="49">
          <cell r="S49">
            <v>0</v>
          </cell>
        </row>
        <row r="50">
          <cell r="S50" t="str">
            <v>新田县</v>
          </cell>
          <cell r="T50">
            <v>0.0127</v>
          </cell>
        </row>
        <row r="51">
          <cell r="S51">
            <v>0</v>
          </cell>
        </row>
        <row r="52">
          <cell r="S52" t="str">
            <v>辰溪县</v>
          </cell>
          <cell r="T52">
            <v>0.0129</v>
          </cell>
        </row>
        <row r="53">
          <cell r="S53" t="str">
            <v>会同县</v>
          </cell>
          <cell r="T53">
            <v>0.0131</v>
          </cell>
        </row>
        <row r="54">
          <cell r="S54" t="str">
            <v>芷江侗族自治县</v>
          </cell>
          <cell r="T54">
            <v>0.0112</v>
          </cell>
        </row>
        <row r="55">
          <cell r="S55" t="str">
            <v>靖州苗族侗族自治县</v>
          </cell>
          <cell r="T55">
            <v>0.0111</v>
          </cell>
        </row>
        <row r="56">
          <cell r="S56">
            <v>0</v>
          </cell>
        </row>
        <row r="57">
          <cell r="S57" t="str">
            <v>双峰县</v>
          </cell>
          <cell r="T57">
            <v>0.0134</v>
          </cell>
        </row>
        <row r="58">
          <cell r="S58">
            <v>0</v>
          </cell>
        </row>
        <row r="59">
          <cell r="S59" t="str">
            <v>龙山县</v>
          </cell>
          <cell r="T59">
            <v>0.0177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 t="str">
            <v>新邵县</v>
          </cell>
          <cell r="T86">
            <v>0.0168</v>
          </cell>
        </row>
        <row r="87">
          <cell r="S87" t="str">
            <v>邵阳县</v>
          </cell>
          <cell r="T87">
            <v>0.0215</v>
          </cell>
        </row>
        <row r="88">
          <cell r="S88" t="str">
            <v>隆回县</v>
          </cell>
          <cell r="T88">
            <v>0.0231</v>
          </cell>
        </row>
        <row r="89">
          <cell r="S89" t="str">
            <v>洞口县</v>
          </cell>
          <cell r="T89">
            <v>0.0151</v>
          </cell>
        </row>
        <row r="90">
          <cell r="S90" t="str">
            <v>新宁县</v>
          </cell>
          <cell r="T90">
            <v>0.0169</v>
          </cell>
        </row>
        <row r="91">
          <cell r="S91" t="str">
            <v>城步苗族自治县</v>
          </cell>
          <cell r="T91">
            <v>0.0121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4">
          <cell r="S104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1">
          <cell r="S111">
            <v>0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S114">
            <v>0</v>
          </cell>
        </row>
        <row r="115">
          <cell r="S115" t="str">
            <v>桑植县</v>
          </cell>
          <cell r="T115">
            <v>0.0157</v>
          </cell>
        </row>
        <row r="116">
          <cell r="S116">
            <v>0</v>
          </cell>
        </row>
        <row r="117">
          <cell r="S117">
            <v>0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0</v>
          </cell>
        </row>
        <row r="133">
          <cell r="S133">
            <v>0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 t="str">
            <v>江华瑶族自治县</v>
          </cell>
          <cell r="T138">
            <v>0.014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 t="str">
            <v>沅陵县</v>
          </cell>
          <cell r="T141">
            <v>0.0163</v>
          </cell>
        </row>
        <row r="142">
          <cell r="S142" t="str">
            <v>溆浦县</v>
          </cell>
          <cell r="T142">
            <v>0.018</v>
          </cell>
        </row>
        <row r="143">
          <cell r="S143" t="str">
            <v>麻阳苗族自治县</v>
          </cell>
          <cell r="T143">
            <v>0.0137</v>
          </cell>
        </row>
        <row r="144">
          <cell r="S144" t="str">
            <v>新晃侗族自治县</v>
          </cell>
          <cell r="T144">
            <v>0.0116</v>
          </cell>
        </row>
        <row r="145">
          <cell r="S145" t="str">
            <v>通道侗族自治县</v>
          </cell>
          <cell r="T145">
            <v>0.0117</v>
          </cell>
        </row>
        <row r="146">
          <cell r="S146">
            <v>0</v>
          </cell>
        </row>
        <row r="147">
          <cell r="S147">
            <v>0</v>
          </cell>
        </row>
        <row r="148">
          <cell r="S148" t="str">
            <v>新化县</v>
          </cell>
          <cell r="T148">
            <v>0.022</v>
          </cell>
        </row>
        <row r="149">
          <cell r="S149">
            <v>0</v>
          </cell>
        </row>
        <row r="150">
          <cell r="S150" t="str">
            <v>涟源市</v>
          </cell>
          <cell r="T150">
            <v>0.0188</v>
          </cell>
        </row>
        <row r="151">
          <cell r="S151">
            <v>0</v>
          </cell>
        </row>
        <row r="152">
          <cell r="S152" t="str">
            <v>泸溪县</v>
          </cell>
          <cell r="T152">
            <v>0.0145</v>
          </cell>
        </row>
        <row r="153">
          <cell r="S153" t="str">
            <v>凤凰县</v>
          </cell>
          <cell r="T153">
            <v>0.0144</v>
          </cell>
        </row>
        <row r="154">
          <cell r="S154" t="str">
            <v>花垣县</v>
          </cell>
          <cell r="T154">
            <v>0.0142</v>
          </cell>
        </row>
        <row r="155">
          <cell r="S155" t="str">
            <v>保靖县</v>
          </cell>
          <cell r="T155">
            <v>0.015</v>
          </cell>
        </row>
        <row r="156">
          <cell r="S156" t="str">
            <v>古丈县</v>
          </cell>
          <cell r="T156">
            <v>0.0117</v>
          </cell>
        </row>
        <row r="157">
          <cell r="S157" t="str">
            <v>永顺县</v>
          </cell>
          <cell r="T157">
            <v>0.0193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地区分类"/>
      <sheetName val="行政区划列表"/>
    </sheetNames>
    <sheetDataSet>
      <sheetData sheetId="0">
        <row r="3">
          <cell r="E3">
            <v>430100</v>
          </cell>
          <cell r="F3" t="str">
            <v>无</v>
          </cell>
          <cell r="G3" t="str">
            <v>长株潭地区</v>
          </cell>
          <cell r="H3" t="str">
            <v>三类</v>
          </cell>
          <cell r="I3" t="str">
            <v>无</v>
          </cell>
          <cell r="J3" t="str">
            <v>非贫</v>
          </cell>
        </row>
        <row r="4">
          <cell r="E4">
            <v>430102</v>
          </cell>
          <cell r="F4" t="str">
            <v>无</v>
          </cell>
          <cell r="G4" t="str">
            <v>长株潭地区</v>
          </cell>
          <cell r="H4" t="str">
            <v>三类</v>
          </cell>
          <cell r="I4" t="str">
            <v>否</v>
          </cell>
          <cell r="J4" t="str">
            <v>非贫</v>
          </cell>
        </row>
        <row r="5">
          <cell r="E5">
            <v>430103</v>
          </cell>
          <cell r="F5" t="str">
            <v>无</v>
          </cell>
          <cell r="G5" t="str">
            <v>长株潭地区</v>
          </cell>
          <cell r="H5" t="str">
            <v>三类</v>
          </cell>
          <cell r="I5" t="str">
            <v>否</v>
          </cell>
          <cell r="J5" t="str">
            <v>非贫</v>
          </cell>
        </row>
        <row r="6">
          <cell r="E6">
            <v>430104</v>
          </cell>
          <cell r="F6" t="str">
            <v>无</v>
          </cell>
          <cell r="G6" t="str">
            <v>长株潭地区</v>
          </cell>
          <cell r="H6" t="str">
            <v>三类</v>
          </cell>
          <cell r="I6" t="str">
            <v>否</v>
          </cell>
          <cell r="J6" t="str">
            <v>非贫</v>
          </cell>
        </row>
        <row r="7">
          <cell r="E7">
            <v>430105</v>
          </cell>
          <cell r="F7" t="str">
            <v>无</v>
          </cell>
          <cell r="G7" t="str">
            <v>长株潭地区</v>
          </cell>
          <cell r="H7" t="str">
            <v>三类</v>
          </cell>
          <cell r="I7" t="str">
            <v>否</v>
          </cell>
          <cell r="J7" t="str">
            <v>非贫</v>
          </cell>
        </row>
        <row r="8">
          <cell r="E8">
            <v>430111</v>
          </cell>
          <cell r="F8" t="str">
            <v>无</v>
          </cell>
          <cell r="G8" t="str">
            <v>长株潭地区</v>
          </cell>
          <cell r="H8" t="str">
            <v>三类</v>
          </cell>
          <cell r="I8" t="str">
            <v>否</v>
          </cell>
          <cell r="J8" t="str">
            <v>非贫</v>
          </cell>
        </row>
        <row r="9">
          <cell r="E9">
            <v>430112</v>
          </cell>
          <cell r="F9" t="str">
            <v>无</v>
          </cell>
          <cell r="G9" t="str">
            <v>长株潭地区</v>
          </cell>
          <cell r="H9" t="str">
            <v>三类</v>
          </cell>
          <cell r="I9" t="str">
            <v>否</v>
          </cell>
          <cell r="J9" t="str">
            <v>非贫</v>
          </cell>
        </row>
        <row r="10">
          <cell r="E10">
            <v>430121</v>
          </cell>
          <cell r="F10" t="str">
            <v>无</v>
          </cell>
          <cell r="G10" t="str">
            <v>长株潭地区</v>
          </cell>
          <cell r="H10" t="str">
            <v>三类</v>
          </cell>
          <cell r="I10" t="str">
            <v>否</v>
          </cell>
          <cell r="J10" t="str">
            <v>非贫</v>
          </cell>
        </row>
        <row r="11">
          <cell r="E11">
            <v>430124</v>
          </cell>
          <cell r="F11" t="str">
            <v>无</v>
          </cell>
          <cell r="G11" t="str">
            <v>长株潭地区</v>
          </cell>
          <cell r="H11" t="str">
            <v>三类</v>
          </cell>
          <cell r="I11" t="str">
            <v>否</v>
          </cell>
          <cell r="J11" t="str">
            <v>非贫</v>
          </cell>
        </row>
        <row r="12">
          <cell r="E12">
            <v>430181</v>
          </cell>
          <cell r="F12" t="str">
            <v>无</v>
          </cell>
          <cell r="G12" t="str">
            <v>长株潭地区</v>
          </cell>
          <cell r="H12" t="str">
            <v>三类</v>
          </cell>
          <cell r="I12" t="str">
            <v>否</v>
          </cell>
          <cell r="J12" t="str">
            <v>非贫</v>
          </cell>
        </row>
        <row r="13">
          <cell r="E13">
            <v>430200</v>
          </cell>
          <cell r="F13" t="str">
            <v>罗霄山片区</v>
          </cell>
          <cell r="G13" t="str">
            <v>长株潭地区</v>
          </cell>
          <cell r="H13" t="str">
            <v>一三类</v>
          </cell>
          <cell r="I13" t="str">
            <v>否</v>
          </cell>
          <cell r="J13" t="str">
            <v>国贫、非贫</v>
          </cell>
        </row>
        <row r="14">
          <cell r="E14">
            <v>430202</v>
          </cell>
          <cell r="F14" t="str">
            <v>无</v>
          </cell>
          <cell r="G14" t="str">
            <v>长株潭地区</v>
          </cell>
          <cell r="H14" t="str">
            <v>三类</v>
          </cell>
          <cell r="I14" t="str">
            <v>否</v>
          </cell>
          <cell r="J14" t="str">
            <v>非贫</v>
          </cell>
        </row>
        <row r="15">
          <cell r="E15">
            <v>430203</v>
          </cell>
          <cell r="F15" t="str">
            <v>无</v>
          </cell>
          <cell r="G15" t="str">
            <v>长株潭地区</v>
          </cell>
          <cell r="H15" t="str">
            <v>三类</v>
          </cell>
          <cell r="I15" t="str">
            <v>否</v>
          </cell>
          <cell r="J15" t="str">
            <v>非贫</v>
          </cell>
        </row>
        <row r="16">
          <cell r="E16">
            <v>430204</v>
          </cell>
          <cell r="F16" t="str">
            <v>无</v>
          </cell>
          <cell r="G16" t="str">
            <v>长株潭地区</v>
          </cell>
          <cell r="H16" t="str">
            <v>三类</v>
          </cell>
          <cell r="I16" t="str">
            <v>否</v>
          </cell>
          <cell r="J16" t="str">
            <v>非贫</v>
          </cell>
        </row>
        <row r="17">
          <cell r="E17">
            <v>430211</v>
          </cell>
          <cell r="F17" t="str">
            <v>无</v>
          </cell>
          <cell r="G17" t="str">
            <v>长株潭地区</v>
          </cell>
          <cell r="H17" t="str">
            <v>三类</v>
          </cell>
          <cell r="I17" t="str">
            <v>否</v>
          </cell>
          <cell r="J17" t="str">
            <v>非贫</v>
          </cell>
        </row>
        <row r="18">
          <cell r="E18">
            <v>430221</v>
          </cell>
          <cell r="F18" t="str">
            <v>无</v>
          </cell>
          <cell r="G18" t="str">
            <v>长株潭地区</v>
          </cell>
          <cell r="H18" t="str">
            <v>三类</v>
          </cell>
          <cell r="I18" t="str">
            <v>否</v>
          </cell>
          <cell r="J18" t="str">
            <v>非贫</v>
          </cell>
        </row>
        <row r="19">
          <cell r="E19">
            <v>430223</v>
          </cell>
          <cell r="F19" t="str">
            <v>无</v>
          </cell>
          <cell r="G19" t="str">
            <v>长株潭地区</v>
          </cell>
          <cell r="H19" t="str">
            <v>三类</v>
          </cell>
          <cell r="I19" t="str">
            <v>否</v>
          </cell>
          <cell r="J19" t="str">
            <v>非贫</v>
          </cell>
        </row>
        <row r="20">
          <cell r="E20">
            <v>430224</v>
          </cell>
          <cell r="F20" t="str">
            <v>罗霄山片区</v>
          </cell>
          <cell r="G20" t="str">
            <v>长株潭地区</v>
          </cell>
          <cell r="H20" t="str">
            <v>一类</v>
          </cell>
          <cell r="I20" t="str">
            <v>否</v>
          </cell>
          <cell r="J20" t="str">
            <v>国贫</v>
          </cell>
        </row>
        <row r="21">
          <cell r="E21">
            <v>430225</v>
          </cell>
          <cell r="F21" t="str">
            <v>罗霄山片区</v>
          </cell>
          <cell r="G21" t="str">
            <v>长株潭地区</v>
          </cell>
          <cell r="H21" t="str">
            <v>一类</v>
          </cell>
          <cell r="I21" t="str">
            <v>否</v>
          </cell>
          <cell r="J21" t="str">
            <v>国贫</v>
          </cell>
        </row>
        <row r="22">
          <cell r="E22">
            <v>430281</v>
          </cell>
          <cell r="F22" t="str">
            <v>无</v>
          </cell>
          <cell r="G22" t="str">
            <v>长株潭地区</v>
          </cell>
          <cell r="H22" t="str">
            <v>三类</v>
          </cell>
          <cell r="I22" t="str">
            <v>否</v>
          </cell>
          <cell r="J22" t="str">
            <v>非贫</v>
          </cell>
        </row>
        <row r="23">
          <cell r="E23">
            <v>430300</v>
          </cell>
          <cell r="F23" t="str">
            <v>无</v>
          </cell>
          <cell r="G23" t="str">
            <v>长株潭地区</v>
          </cell>
          <cell r="H23" t="str">
            <v>三类</v>
          </cell>
          <cell r="I23" t="str">
            <v>否</v>
          </cell>
          <cell r="J23" t="str">
            <v>非贫</v>
          </cell>
        </row>
        <row r="24">
          <cell r="E24">
            <v>430302</v>
          </cell>
          <cell r="F24" t="str">
            <v>无</v>
          </cell>
          <cell r="G24" t="str">
            <v>长株潭地区</v>
          </cell>
          <cell r="H24" t="str">
            <v>三类</v>
          </cell>
          <cell r="I24" t="str">
            <v>否</v>
          </cell>
          <cell r="J24" t="str">
            <v>非贫</v>
          </cell>
        </row>
        <row r="25">
          <cell r="E25">
            <v>430304</v>
          </cell>
          <cell r="F25" t="str">
            <v>无</v>
          </cell>
          <cell r="G25" t="str">
            <v>长株潭地区</v>
          </cell>
          <cell r="H25" t="str">
            <v>三类</v>
          </cell>
          <cell r="I25" t="str">
            <v>否</v>
          </cell>
          <cell r="J25" t="str">
            <v>非贫</v>
          </cell>
        </row>
        <row r="26">
          <cell r="E26">
            <v>430321</v>
          </cell>
          <cell r="F26" t="str">
            <v>无</v>
          </cell>
          <cell r="G26" t="str">
            <v>长株潭地区</v>
          </cell>
          <cell r="H26" t="str">
            <v>三类</v>
          </cell>
          <cell r="I26" t="str">
            <v>否</v>
          </cell>
          <cell r="J26" t="str">
            <v>非贫</v>
          </cell>
        </row>
        <row r="27">
          <cell r="E27">
            <v>430381</v>
          </cell>
          <cell r="F27" t="str">
            <v>无</v>
          </cell>
          <cell r="G27" t="str">
            <v>长株潭地区</v>
          </cell>
          <cell r="H27" t="str">
            <v>三类</v>
          </cell>
          <cell r="I27" t="str">
            <v>否</v>
          </cell>
          <cell r="J27" t="str">
            <v>非贫</v>
          </cell>
        </row>
        <row r="28">
          <cell r="E28">
            <v>430382</v>
          </cell>
          <cell r="F28" t="str">
            <v>无</v>
          </cell>
          <cell r="G28" t="str">
            <v>长株潭地区</v>
          </cell>
          <cell r="H28" t="str">
            <v>三类</v>
          </cell>
          <cell r="I28" t="str">
            <v>否</v>
          </cell>
          <cell r="J28" t="str">
            <v>非贫</v>
          </cell>
        </row>
        <row r="29">
          <cell r="E29">
            <v>430400</v>
          </cell>
          <cell r="F29" t="str">
            <v>无</v>
          </cell>
          <cell r="G29" t="str">
            <v>湘南地区</v>
          </cell>
          <cell r="H29" t="str">
            <v>二、三类</v>
          </cell>
          <cell r="I29" t="str">
            <v>否</v>
          </cell>
          <cell r="J29" t="str">
            <v>省贫、非贫</v>
          </cell>
        </row>
        <row r="30">
          <cell r="E30">
            <v>430405</v>
          </cell>
          <cell r="F30" t="str">
            <v>无</v>
          </cell>
          <cell r="G30" t="str">
            <v>湘南地区</v>
          </cell>
          <cell r="H30" t="str">
            <v>三类</v>
          </cell>
          <cell r="I30" t="str">
            <v>否</v>
          </cell>
          <cell r="J30" t="str">
            <v>非贫</v>
          </cell>
        </row>
        <row r="31">
          <cell r="E31">
            <v>430406</v>
          </cell>
          <cell r="F31" t="str">
            <v>无</v>
          </cell>
          <cell r="G31" t="str">
            <v>湘南地区</v>
          </cell>
          <cell r="H31" t="str">
            <v>三类</v>
          </cell>
          <cell r="I31" t="str">
            <v>否</v>
          </cell>
          <cell r="J31" t="str">
            <v>非贫</v>
          </cell>
        </row>
        <row r="32">
          <cell r="E32">
            <v>430407</v>
          </cell>
          <cell r="F32" t="str">
            <v>无</v>
          </cell>
          <cell r="G32" t="str">
            <v>湘南地区</v>
          </cell>
          <cell r="H32" t="str">
            <v>三类</v>
          </cell>
          <cell r="I32" t="str">
            <v>否</v>
          </cell>
          <cell r="J32" t="str">
            <v>非贫</v>
          </cell>
        </row>
        <row r="33">
          <cell r="E33">
            <v>430408</v>
          </cell>
          <cell r="F33" t="str">
            <v>无</v>
          </cell>
          <cell r="G33" t="str">
            <v>湘南地区</v>
          </cell>
          <cell r="H33" t="str">
            <v>三类</v>
          </cell>
          <cell r="I33" t="str">
            <v>否</v>
          </cell>
          <cell r="J33" t="str">
            <v>非贫</v>
          </cell>
        </row>
        <row r="34">
          <cell r="E34">
            <v>430412</v>
          </cell>
          <cell r="F34" t="str">
            <v>无</v>
          </cell>
          <cell r="G34" t="str">
            <v>湘南地区</v>
          </cell>
          <cell r="H34" t="str">
            <v>三类</v>
          </cell>
          <cell r="I34" t="str">
            <v>否</v>
          </cell>
          <cell r="J34" t="str">
            <v>非贫</v>
          </cell>
        </row>
        <row r="35">
          <cell r="E35">
            <v>430421</v>
          </cell>
          <cell r="F35" t="str">
            <v>无</v>
          </cell>
          <cell r="G35" t="str">
            <v>湘南地区</v>
          </cell>
          <cell r="H35" t="str">
            <v>三类</v>
          </cell>
          <cell r="I35" t="str">
            <v>否</v>
          </cell>
          <cell r="J35" t="str">
            <v>非贫</v>
          </cell>
        </row>
        <row r="36">
          <cell r="E36">
            <v>430422</v>
          </cell>
          <cell r="F36" t="str">
            <v>无</v>
          </cell>
          <cell r="G36" t="str">
            <v>湘南地区</v>
          </cell>
          <cell r="H36" t="str">
            <v>三类</v>
          </cell>
          <cell r="I36" t="str">
            <v>否</v>
          </cell>
          <cell r="J36" t="str">
            <v>非贫</v>
          </cell>
        </row>
        <row r="37">
          <cell r="E37">
            <v>430423</v>
          </cell>
          <cell r="F37" t="str">
            <v>无</v>
          </cell>
          <cell r="G37" t="str">
            <v>湘南地区</v>
          </cell>
          <cell r="H37" t="str">
            <v>三类</v>
          </cell>
          <cell r="I37" t="str">
            <v>否</v>
          </cell>
          <cell r="J37" t="str">
            <v>非贫</v>
          </cell>
        </row>
        <row r="38">
          <cell r="E38">
            <v>430424</v>
          </cell>
          <cell r="F38" t="str">
            <v>无</v>
          </cell>
          <cell r="G38" t="str">
            <v>湘南地区</v>
          </cell>
          <cell r="H38" t="str">
            <v>三类</v>
          </cell>
          <cell r="I38" t="str">
            <v>否</v>
          </cell>
          <cell r="J38" t="str">
            <v>非贫</v>
          </cell>
        </row>
        <row r="39">
          <cell r="E39">
            <v>430426</v>
          </cell>
          <cell r="F39" t="str">
            <v>无</v>
          </cell>
          <cell r="G39" t="str">
            <v>湘南地区</v>
          </cell>
          <cell r="H39" t="str">
            <v>二类</v>
          </cell>
          <cell r="I39" t="str">
            <v>否</v>
          </cell>
          <cell r="J39" t="str">
            <v>省贫</v>
          </cell>
        </row>
        <row r="40">
          <cell r="E40">
            <v>430481</v>
          </cell>
          <cell r="F40" t="str">
            <v>无</v>
          </cell>
          <cell r="G40" t="str">
            <v>湘南地区</v>
          </cell>
          <cell r="H40" t="str">
            <v>三类</v>
          </cell>
          <cell r="I40" t="str">
            <v>否</v>
          </cell>
          <cell r="J40" t="str">
            <v>非贫</v>
          </cell>
        </row>
        <row r="41">
          <cell r="E41">
            <v>430482</v>
          </cell>
          <cell r="F41" t="str">
            <v>无</v>
          </cell>
          <cell r="G41" t="str">
            <v>湘南地区</v>
          </cell>
          <cell r="H41" t="str">
            <v>三类</v>
          </cell>
          <cell r="I41" t="str">
            <v>否</v>
          </cell>
          <cell r="J41" t="str">
            <v>非贫</v>
          </cell>
        </row>
        <row r="42">
          <cell r="E42">
            <v>430500</v>
          </cell>
          <cell r="F42" t="str">
            <v>有武陵山片区</v>
          </cell>
          <cell r="G42" t="str">
            <v>大湘西地区</v>
          </cell>
          <cell r="H42" t="str">
            <v>一、二类</v>
          </cell>
          <cell r="I42" t="str">
            <v>否</v>
          </cell>
          <cell r="J42" t="str">
            <v>国贫、非贫</v>
          </cell>
        </row>
        <row r="43">
          <cell r="E43">
            <v>430502</v>
          </cell>
          <cell r="F43" t="str">
            <v>无</v>
          </cell>
          <cell r="G43" t="str">
            <v>大湘西地区</v>
          </cell>
          <cell r="H43" t="str">
            <v>二类</v>
          </cell>
          <cell r="I43" t="str">
            <v>否</v>
          </cell>
          <cell r="J43" t="str">
            <v>非贫</v>
          </cell>
        </row>
        <row r="44">
          <cell r="E44">
            <v>430503</v>
          </cell>
          <cell r="F44" t="str">
            <v>无</v>
          </cell>
          <cell r="G44" t="str">
            <v>大湘西地区</v>
          </cell>
          <cell r="H44" t="str">
            <v>二类</v>
          </cell>
          <cell r="I44" t="str">
            <v>否</v>
          </cell>
          <cell r="J44" t="str">
            <v>非贫</v>
          </cell>
        </row>
        <row r="45">
          <cell r="E45">
            <v>430511</v>
          </cell>
          <cell r="F45" t="str">
            <v>无</v>
          </cell>
          <cell r="G45" t="str">
            <v>大湘西地区</v>
          </cell>
          <cell r="H45" t="str">
            <v>二类</v>
          </cell>
          <cell r="I45" t="str">
            <v>否</v>
          </cell>
          <cell r="J45" t="str">
            <v>非贫</v>
          </cell>
        </row>
        <row r="46">
          <cell r="E46">
            <v>430521</v>
          </cell>
          <cell r="F46" t="str">
            <v>无</v>
          </cell>
          <cell r="G46" t="str">
            <v>大湘西地区</v>
          </cell>
          <cell r="H46" t="str">
            <v>二类</v>
          </cell>
          <cell r="I46" t="str">
            <v>否</v>
          </cell>
          <cell r="J46" t="str">
            <v>非贫</v>
          </cell>
        </row>
        <row r="47">
          <cell r="E47">
            <v>430522</v>
          </cell>
          <cell r="F47" t="str">
            <v>武陵山片区</v>
          </cell>
          <cell r="G47" t="str">
            <v>大湘西地区</v>
          </cell>
          <cell r="H47" t="str">
            <v>一类</v>
          </cell>
          <cell r="I47" t="str">
            <v>否</v>
          </cell>
          <cell r="J47" t="str">
            <v>国贫</v>
          </cell>
        </row>
        <row r="48">
          <cell r="E48">
            <v>430523</v>
          </cell>
          <cell r="F48" t="str">
            <v>武陵山片区</v>
          </cell>
          <cell r="G48" t="str">
            <v>大湘西地区</v>
          </cell>
          <cell r="H48" t="str">
            <v>一类</v>
          </cell>
          <cell r="I48" t="str">
            <v>是</v>
          </cell>
          <cell r="J48" t="str">
            <v>国贫</v>
          </cell>
        </row>
        <row r="49">
          <cell r="E49">
            <v>430524</v>
          </cell>
          <cell r="F49" t="str">
            <v>武陵山片区</v>
          </cell>
          <cell r="G49" t="str">
            <v>大湘西地区</v>
          </cell>
          <cell r="H49" t="str">
            <v>一类</v>
          </cell>
          <cell r="I49" t="str">
            <v>是</v>
          </cell>
          <cell r="J49" t="str">
            <v>国贫</v>
          </cell>
        </row>
        <row r="50">
          <cell r="E50">
            <v>430525</v>
          </cell>
          <cell r="F50" t="str">
            <v>武陵山片区</v>
          </cell>
          <cell r="G50" t="str">
            <v>大湘西地区</v>
          </cell>
          <cell r="H50" t="str">
            <v>一类</v>
          </cell>
          <cell r="I50" t="str">
            <v>否</v>
          </cell>
          <cell r="J50" t="str">
            <v>国贫</v>
          </cell>
        </row>
        <row r="51">
          <cell r="E51">
            <v>430527</v>
          </cell>
          <cell r="F51" t="str">
            <v>武陵山片区</v>
          </cell>
          <cell r="G51" t="str">
            <v>大湘西地区</v>
          </cell>
          <cell r="H51" t="str">
            <v>一类</v>
          </cell>
          <cell r="I51" t="str">
            <v>否</v>
          </cell>
          <cell r="J51" t="str">
            <v>国贫</v>
          </cell>
        </row>
        <row r="52">
          <cell r="E52">
            <v>430528</v>
          </cell>
          <cell r="F52" t="str">
            <v>武陵山片区</v>
          </cell>
          <cell r="G52" t="str">
            <v>大湘西地区</v>
          </cell>
          <cell r="H52" t="str">
            <v>一类</v>
          </cell>
          <cell r="I52" t="str">
            <v>否</v>
          </cell>
          <cell r="J52" t="str">
            <v>国贫</v>
          </cell>
        </row>
        <row r="53">
          <cell r="E53">
            <v>430529</v>
          </cell>
          <cell r="F53" t="str">
            <v>武陵山片区</v>
          </cell>
          <cell r="G53" t="str">
            <v>大湘西地区</v>
          </cell>
          <cell r="H53" t="str">
            <v>一类</v>
          </cell>
          <cell r="I53" t="str">
            <v>是</v>
          </cell>
          <cell r="J53" t="str">
            <v>国贫</v>
          </cell>
        </row>
        <row r="54">
          <cell r="E54">
            <v>430581</v>
          </cell>
          <cell r="F54" t="str">
            <v>武陵山片区</v>
          </cell>
          <cell r="G54" t="str">
            <v>大湘西地区</v>
          </cell>
          <cell r="H54" t="str">
            <v>一类</v>
          </cell>
          <cell r="I54" t="str">
            <v>否</v>
          </cell>
          <cell r="J54" t="str">
            <v>国贫</v>
          </cell>
        </row>
        <row r="55">
          <cell r="E55">
            <v>430600</v>
          </cell>
          <cell r="F55" t="str">
            <v>无</v>
          </cell>
          <cell r="G55" t="str">
            <v>洞庭湖地区</v>
          </cell>
          <cell r="H55" t="str">
            <v>一、三类</v>
          </cell>
          <cell r="I55" t="str">
            <v>有</v>
          </cell>
          <cell r="J55" t="str">
            <v>国贫、非贫</v>
          </cell>
        </row>
        <row r="56">
          <cell r="E56">
            <v>430602</v>
          </cell>
          <cell r="F56" t="str">
            <v>无</v>
          </cell>
          <cell r="G56" t="str">
            <v>洞庭湖地区</v>
          </cell>
          <cell r="H56" t="str">
            <v>三类</v>
          </cell>
          <cell r="I56" t="str">
            <v>否</v>
          </cell>
          <cell r="J56" t="str">
            <v>非贫</v>
          </cell>
        </row>
        <row r="57">
          <cell r="E57">
            <v>430603</v>
          </cell>
          <cell r="F57" t="str">
            <v>无</v>
          </cell>
          <cell r="G57" t="str">
            <v>洞庭湖地区</v>
          </cell>
          <cell r="H57" t="str">
            <v>三类</v>
          </cell>
          <cell r="I57" t="str">
            <v>否</v>
          </cell>
          <cell r="J57" t="str">
            <v>非贫</v>
          </cell>
        </row>
        <row r="58">
          <cell r="E58">
            <v>430611</v>
          </cell>
          <cell r="F58" t="str">
            <v>无</v>
          </cell>
          <cell r="G58" t="str">
            <v>洞庭湖地区</v>
          </cell>
          <cell r="H58" t="str">
            <v>三类</v>
          </cell>
          <cell r="I58" t="str">
            <v>否</v>
          </cell>
          <cell r="J58" t="str">
            <v>非贫</v>
          </cell>
        </row>
        <row r="59">
          <cell r="E59">
            <v>430621</v>
          </cell>
          <cell r="F59" t="str">
            <v>无</v>
          </cell>
          <cell r="G59" t="str">
            <v>洞庭湖地区</v>
          </cell>
          <cell r="H59" t="str">
            <v>三类</v>
          </cell>
          <cell r="I59" t="str">
            <v>否</v>
          </cell>
          <cell r="J59" t="str">
            <v>非贫</v>
          </cell>
        </row>
        <row r="60">
          <cell r="E60">
            <v>430623</v>
          </cell>
          <cell r="F60" t="str">
            <v>无</v>
          </cell>
          <cell r="G60" t="str">
            <v>洞庭湖地区</v>
          </cell>
          <cell r="H60" t="str">
            <v>三类</v>
          </cell>
          <cell r="I60" t="str">
            <v>否</v>
          </cell>
          <cell r="J60" t="str">
            <v>非贫</v>
          </cell>
        </row>
        <row r="61">
          <cell r="E61">
            <v>430624</v>
          </cell>
          <cell r="F61" t="str">
            <v>无</v>
          </cell>
          <cell r="G61" t="str">
            <v>洞庭湖地区</v>
          </cell>
          <cell r="H61" t="str">
            <v>三类</v>
          </cell>
          <cell r="I61" t="str">
            <v>否</v>
          </cell>
          <cell r="J61" t="str">
            <v>非贫</v>
          </cell>
        </row>
        <row r="62">
          <cell r="E62">
            <v>430626</v>
          </cell>
          <cell r="F62" t="str">
            <v>无</v>
          </cell>
          <cell r="G62" t="str">
            <v>洞庭湖地区</v>
          </cell>
          <cell r="H62" t="str">
            <v>一类</v>
          </cell>
          <cell r="I62" t="str">
            <v>是</v>
          </cell>
          <cell r="J62" t="str">
            <v>国贫</v>
          </cell>
        </row>
        <row r="63">
          <cell r="E63">
            <v>430681</v>
          </cell>
          <cell r="F63" t="str">
            <v>无</v>
          </cell>
          <cell r="G63" t="str">
            <v>洞庭湖地区</v>
          </cell>
          <cell r="H63" t="str">
            <v>三类</v>
          </cell>
          <cell r="I63" t="str">
            <v>否</v>
          </cell>
          <cell r="J63" t="str">
            <v>非贫</v>
          </cell>
        </row>
        <row r="64">
          <cell r="E64">
            <v>430682</v>
          </cell>
          <cell r="F64" t="str">
            <v>无</v>
          </cell>
          <cell r="G64" t="str">
            <v>洞庭湖地区</v>
          </cell>
          <cell r="H64" t="str">
            <v>三类</v>
          </cell>
          <cell r="I64" t="str">
            <v>否</v>
          </cell>
          <cell r="J64" t="str">
            <v>非贫</v>
          </cell>
        </row>
        <row r="65">
          <cell r="E65">
            <v>430700</v>
          </cell>
          <cell r="F65" t="str">
            <v>有武陵山片区</v>
          </cell>
          <cell r="G65" t="str">
            <v>洞庭湖地区</v>
          </cell>
          <cell r="H65" t="str">
            <v>一、二、三类</v>
          </cell>
          <cell r="I65" t="str">
            <v>否</v>
          </cell>
          <cell r="J65" t="str">
            <v>国贫、非贫</v>
          </cell>
        </row>
        <row r="66">
          <cell r="E66">
            <v>430702</v>
          </cell>
          <cell r="F66" t="str">
            <v>无</v>
          </cell>
          <cell r="G66" t="str">
            <v>洞庭湖地区</v>
          </cell>
          <cell r="H66" t="str">
            <v>三类</v>
          </cell>
          <cell r="I66" t="str">
            <v>否</v>
          </cell>
          <cell r="J66" t="str">
            <v>非贫</v>
          </cell>
        </row>
        <row r="67">
          <cell r="E67">
            <v>430703</v>
          </cell>
          <cell r="F67" t="str">
            <v>无</v>
          </cell>
          <cell r="G67" t="str">
            <v>洞庭湖地区</v>
          </cell>
          <cell r="H67" t="str">
            <v>三类</v>
          </cell>
          <cell r="I67" t="str">
            <v>否</v>
          </cell>
          <cell r="J67" t="str">
            <v>非贫</v>
          </cell>
        </row>
        <row r="68">
          <cell r="E68">
            <v>430721</v>
          </cell>
          <cell r="F68" t="str">
            <v>无</v>
          </cell>
          <cell r="G68" t="str">
            <v>洞庭湖地区</v>
          </cell>
          <cell r="H68" t="str">
            <v>三类</v>
          </cell>
          <cell r="I68" t="str">
            <v>否</v>
          </cell>
          <cell r="J68" t="str">
            <v>非贫</v>
          </cell>
        </row>
        <row r="69">
          <cell r="E69">
            <v>430722</v>
          </cell>
          <cell r="F69" t="str">
            <v>无</v>
          </cell>
          <cell r="G69" t="str">
            <v>洞庭湖地区</v>
          </cell>
          <cell r="H69" t="str">
            <v>三类</v>
          </cell>
          <cell r="I69" t="str">
            <v>否</v>
          </cell>
          <cell r="J69" t="str">
            <v>非贫</v>
          </cell>
        </row>
        <row r="70">
          <cell r="E70">
            <v>430723</v>
          </cell>
          <cell r="F70" t="str">
            <v>无</v>
          </cell>
          <cell r="G70" t="str">
            <v>洞庭湖地区</v>
          </cell>
          <cell r="H70" t="str">
            <v>三类</v>
          </cell>
          <cell r="I70" t="str">
            <v>否</v>
          </cell>
          <cell r="J70" t="str">
            <v>非贫</v>
          </cell>
        </row>
        <row r="71">
          <cell r="E71">
            <v>430724</v>
          </cell>
          <cell r="F71" t="str">
            <v>无</v>
          </cell>
          <cell r="G71" t="str">
            <v>洞庭湖地区</v>
          </cell>
          <cell r="H71" t="str">
            <v>三类</v>
          </cell>
          <cell r="I71" t="str">
            <v>否</v>
          </cell>
          <cell r="J71" t="str">
            <v>非贫</v>
          </cell>
        </row>
        <row r="72">
          <cell r="E72">
            <v>430725</v>
          </cell>
          <cell r="F72" t="str">
            <v>无</v>
          </cell>
          <cell r="G72" t="str">
            <v>洞庭湖地区</v>
          </cell>
          <cell r="H72" t="str">
            <v>二类</v>
          </cell>
          <cell r="I72" t="str">
            <v>否</v>
          </cell>
          <cell r="J72" t="str">
            <v>非贫</v>
          </cell>
        </row>
        <row r="73">
          <cell r="E73">
            <v>430726</v>
          </cell>
          <cell r="F73" t="str">
            <v>武陵山片区</v>
          </cell>
          <cell r="G73" t="str">
            <v>洞庭湖地区</v>
          </cell>
          <cell r="H73" t="str">
            <v>一类</v>
          </cell>
          <cell r="I73" t="str">
            <v>否</v>
          </cell>
          <cell r="J73" t="str">
            <v>国贫</v>
          </cell>
        </row>
        <row r="74">
          <cell r="E74">
            <v>430781</v>
          </cell>
          <cell r="F74" t="str">
            <v>无</v>
          </cell>
          <cell r="G74" t="str">
            <v>洞庭湖地区</v>
          </cell>
          <cell r="H74" t="str">
            <v>三类</v>
          </cell>
          <cell r="I74" t="str">
            <v>否</v>
          </cell>
          <cell r="J74" t="str">
            <v>非贫</v>
          </cell>
        </row>
        <row r="75">
          <cell r="E75">
            <v>430800</v>
          </cell>
          <cell r="F75" t="str">
            <v>有武陵山片区</v>
          </cell>
          <cell r="G75" t="str">
            <v>大湘西地区</v>
          </cell>
          <cell r="H75" t="str">
            <v>一类</v>
          </cell>
          <cell r="I75" t="str">
            <v>有</v>
          </cell>
          <cell r="J75" t="str">
            <v>国贫、省贫</v>
          </cell>
        </row>
        <row r="76">
          <cell r="E76">
            <v>430802</v>
          </cell>
          <cell r="F76" t="str">
            <v>无</v>
          </cell>
          <cell r="G76" t="str">
            <v>大湘西地区</v>
          </cell>
          <cell r="H76" t="str">
            <v>一类</v>
          </cell>
          <cell r="I76" t="str">
            <v>否</v>
          </cell>
          <cell r="J76" t="str">
            <v>省贫</v>
          </cell>
        </row>
        <row r="77">
          <cell r="E77">
            <v>430811</v>
          </cell>
          <cell r="F77" t="str">
            <v>无</v>
          </cell>
          <cell r="G77" t="str">
            <v>大湘西地区</v>
          </cell>
          <cell r="H77" t="str">
            <v>一类</v>
          </cell>
          <cell r="I77" t="str">
            <v>否</v>
          </cell>
          <cell r="J77" t="str">
            <v>省贫</v>
          </cell>
        </row>
        <row r="78">
          <cell r="E78">
            <v>430821</v>
          </cell>
          <cell r="F78" t="str">
            <v>武陵山片区</v>
          </cell>
          <cell r="G78" t="str">
            <v>大湘西地区</v>
          </cell>
          <cell r="H78" t="str">
            <v>一类</v>
          </cell>
          <cell r="I78" t="str">
            <v>否</v>
          </cell>
          <cell r="J78" t="str">
            <v>国贫</v>
          </cell>
        </row>
        <row r="79">
          <cell r="E79">
            <v>430822</v>
          </cell>
          <cell r="F79" t="str">
            <v>武陵山片区</v>
          </cell>
          <cell r="G79" t="str">
            <v>大湘西地区</v>
          </cell>
          <cell r="H79" t="str">
            <v>一类</v>
          </cell>
          <cell r="I79" t="str">
            <v>是</v>
          </cell>
          <cell r="J79" t="str">
            <v>国贫</v>
          </cell>
        </row>
        <row r="80">
          <cell r="E80">
            <v>430900</v>
          </cell>
          <cell r="F80" t="str">
            <v>有武陵山片区</v>
          </cell>
          <cell r="G80" t="str">
            <v>洞庭湖地区</v>
          </cell>
          <cell r="H80" t="str">
            <v>一、三类</v>
          </cell>
          <cell r="I80" t="str">
            <v>有</v>
          </cell>
          <cell r="J80" t="str">
            <v>国贫非贫</v>
          </cell>
        </row>
        <row r="81">
          <cell r="E81">
            <v>430902</v>
          </cell>
          <cell r="F81" t="str">
            <v>无</v>
          </cell>
          <cell r="G81" t="str">
            <v>洞庭湖地区</v>
          </cell>
          <cell r="H81" t="str">
            <v>三类</v>
          </cell>
          <cell r="I81" t="str">
            <v>否</v>
          </cell>
          <cell r="J81" t="str">
            <v>非贫</v>
          </cell>
        </row>
        <row r="82">
          <cell r="E82">
            <v>430903</v>
          </cell>
          <cell r="F82" t="str">
            <v>无</v>
          </cell>
          <cell r="G82" t="str">
            <v>洞庭湖地区</v>
          </cell>
          <cell r="H82" t="str">
            <v>三类</v>
          </cell>
          <cell r="I82" t="str">
            <v>否</v>
          </cell>
          <cell r="J82" t="str">
            <v>非贫</v>
          </cell>
        </row>
        <row r="83">
          <cell r="E83">
            <v>430921</v>
          </cell>
          <cell r="F83" t="str">
            <v>无</v>
          </cell>
          <cell r="G83" t="str">
            <v>洞庭湖地区</v>
          </cell>
          <cell r="H83" t="str">
            <v>三类</v>
          </cell>
          <cell r="I83" t="str">
            <v>否</v>
          </cell>
          <cell r="J83" t="str">
            <v>非贫</v>
          </cell>
        </row>
        <row r="84">
          <cell r="E84">
            <v>430922</v>
          </cell>
          <cell r="F84" t="str">
            <v>无</v>
          </cell>
          <cell r="G84" t="str">
            <v>洞庭湖地区</v>
          </cell>
          <cell r="H84" t="str">
            <v>三类</v>
          </cell>
          <cell r="I84" t="str">
            <v>否</v>
          </cell>
          <cell r="J84" t="str">
            <v>非贫</v>
          </cell>
        </row>
        <row r="85">
          <cell r="E85">
            <v>430923</v>
          </cell>
          <cell r="F85" t="str">
            <v>武陵山片区</v>
          </cell>
          <cell r="G85" t="str">
            <v>洞庭湖地区</v>
          </cell>
          <cell r="H85" t="str">
            <v>一类</v>
          </cell>
          <cell r="I85" t="str">
            <v>是</v>
          </cell>
          <cell r="J85" t="str">
            <v>国贫</v>
          </cell>
        </row>
        <row r="86">
          <cell r="E86">
            <v>430981</v>
          </cell>
          <cell r="F86" t="str">
            <v>无</v>
          </cell>
          <cell r="G86" t="str">
            <v>洞庭湖地区</v>
          </cell>
          <cell r="H86" t="str">
            <v>三类</v>
          </cell>
          <cell r="I86" t="str">
            <v>否</v>
          </cell>
          <cell r="J86" t="str">
            <v>非贫</v>
          </cell>
        </row>
        <row r="87">
          <cell r="E87">
            <v>431000</v>
          </cell>
          <cell r="F87" t="str">
            <v>有罗霄山片区</v>
          </cell>
          <cell r="G87" t="str">
            <v>湘南地区</v>
          </cell>
          <cell r="H87" t="str">
            <v>一、三类</v>
          </cell>
          <cell r="I87" t="str">
            <v>否</v>
          </cell>
          <cell r="J87" t="str">
            <v>国贫、非贫</v>
          </cell>
        </row>
        <row r="88">
          <cell r="E88">
            <v>431002</v>
          </cell>
          <cell r="F88" t="str">
            <v>无</v>
          </cell>
          <cell r="G88" t="str">
            <v>湘南地区</v>
          </cell>
          <cell r="H88" t="str">
            <v>三类</v>
          </cell>
          <cell r="I88" t="str">
            <v>否</v>
          </cell>
          <cell r="J88" t="str">
            <v>非贫</v>
          </cell>
        </row>
        <row r="89">
          <cell r="E89">
            <v>431003</v>
          </cell>
          <cell r="F89" t="str">
            <v>无</v>
          </cell>
          <cell r="G89" t="str">
            <v>湘南地区</v>
          </cell>
          <cell r="H89" t="str">
            <v>三类</v>
          </cell>
          <cell r="I89" t="str">
            <v>否</v>
          </cell>
          <cell r="J89" t="str">
            <v>非贫</v>
          </cell>
        </row>
        <row r="90">
          <cell r="E90">
            <v>431021</v>
          </cell>
          <cell r="F90" t="str">
            <v>无</v>
          </cell>
          <cell r="G90" t="str">
            <v>湘南地区</v>
          </cell>
          <cell r="H90" t="str">
            <v>三类</v>
          </cell>
          <cell r="I90" t="str">
            <v>否</v>
          </cell>
          <cell r="J90" t="str">
            <v>非贫</v>
          </cell>
        </row>
        <row r="91">
          <cell r="E91">
            <v>431022</v>
          </cell>
          <cell r="F91" t="str">
            <v>罗霄山片区</v>
          </cell>
          <cell r="G91" t="str">
            <v>湘南地区</v>
          </cell>
          <cell r="H91" t="str">
            <v>一类</v>
          </cell>
          <cell r="I91" t="str">
            <v>否</v>
          </cell>
          <cell r="J91" t="str">
            <v>国贫</v>
          </cell>
        </row>
        <row r="92">
          <cell r="E92">
            <v>431023</v>
          </cell>
          <cell r="F92" t="str">
            <v>无</v>
          </cell>
          <cell r="G92" t="str">
            <v>湘南地区</v>
          </cell>
          <cell r="H92" t="str">
            <v>三类</v>
          </cell>
          <cell r="I92" t="str">
            <v>否</v>
          </cell>
          <cell r="J92" t="str">
            <v>非贫</v>
          </cell>
        </row>
        <row r="93">
          <cell r="E93">
            <v>431024</v>
          </cell>
          <cell r="F93" t="str">
            <v>无</v>
          </cell>
          <cell r="G93" t="str">
            <v>湘南地区</v>
          </cell>
          <cell r="H93" t="str">
            <v>三类</v>
          </cell>
          <cell r="I93" t="str">
            <v>否</v>
          </cell>
          <cell r="J93" t="str">
            <v>非贫</v>
          </cell>
        </row>
        <row r="94">
          <cell r="E94">
            <v>431025</v>
          </cell>
          <cell r="F94" t="str">
            <v>无</v>
          </cell>
          <cell r="G94" t="str">
            <v>湘南地区</v>
          </cell>
          <cell r="H94" t="str">
            <v>三类</v>
          </cell>
          <cell r="I94" t="str">
            <v>否</v>
          </cell>
          <cell r="J94" t="str">
            <v>非贫</v>
          </cell>
        </row>
        <row r="95">
          <cell r="E95">
            <v>431026</v>
          </cell>
          <cell r="F95" t="str">
            <v>罗霄山片区</v>
          </cell>
          <cell r="G95" t="str">
            <v>湘南地区</v>
          </cell>
          <cell r="H95" t="str">
            <v>一类</v>
          </cell>
          <cell r="I95" t="str">
            <v>是</v>
          </cell>
          <cell r="J95" t="str">
            <v>国贫</v>
          </cell>
        </row>
        <row r="96">
          <cell r="E96">
            <v>431027</v>
          </cell>
          <cell r="F96" t="str">
            <v>罗霄山片区</v>
          </cell>
          <cell r="G96" t="str">
            <v>湘南地区</v>
          </cell>
          <cell r="H96" t="str">
            <v>一类</v>
          </cell>
          <cell r="I96" t="str">
            <v>是</v>
          </cell>
          <cell r="J96" t="str">
            <v>国贫</v>
          </cell>
        </row>
        <row r="97">
          <cell r="E97">
            <v>431028</v>
          </cell>
          <cell r="F97" t="str">
            <v>罗霄山片区</v>
          </cell>
          <cell r="G97" t="str">
            <v>湘南地区</v>
          </cell>
          <cell r="H97" t="str">
            <v>一类</v>
          </cell>
          <cell r="I97" t="str">
            <v>否</v>
          </cell>
          <cell r="J97" t="str">
            <v>国贫</v>
          </cell>
        </row>
        <row r="98">
          <cell r="E98">
            <v>431081</v>
          </cell>
          <cell r="F98" t="str">
            <v>无</v>
          </cell>
          <cell r="G98" t="str">
            <v>湘南地区</v>
          </cell>
          <cell r="H98" t="str">
            <v>三类</v>
          </cell>
          <cell r="I98" t="str">
            <v>否</v>
          </cell>
          <cell r="J98" t="str">
            <v>非贫</v>
          </cell>
        </row>
        <row r="99">
          <cell r="E99">
            <v>431100</v>
          </cell>
          <cell r="F99" t="str">
            <v>无</v>
          </cell>
          <cell r="G99" t="str">
            <v>湘南地区</v>
          </cell>
          <cell r="H99" t="str">
            <v>一、二、三类</v>
          </cell>
          <cell r="I99" t="str">
            <v>有</v>
          </cell>
          <cell r="J99" t="str">
            <v>国贫、省贫、非贫</v>
          </cell>
        </row>
        <row r="100">
          <cell r="E100">
            <v>431102</v>
          </cell>
          <cell r="F100" t="str">
            <v>无</v>
          </cell>
          <cell r="G100" t="str">
            <v>湘南地区</v>
          </cell>
          <cell r="H100" t="str">
            <v>三类</v>
          </cell>
          <cell r="I100" t="str">
            <v>否</v>
          </cell>
          <cell r="J100" t="str">
            <v>非贫</v>
          </cell>
        </row>
        <row r="101">
          <cell r="E101">
            <v>431103</v>
          </cell>
          <cell r="F101" t="str">
            <v>无</v>
          </cell>
          <cell r="G101" t="str">
            <v>湘南地区</v>
          </cell>
          <cell r="H101" t="str">
            <v>三类</v>
          </cell>
          <cell r="I101" t="str">
            <v>否</v>
          </cell>
          <cell r="J101" t="str">
            <v>非贫</v>
          </cell>
        </row>
        <row r="102">
          <cell r="E102">
            <v>431121</v>
          </cell>
          <cell r="F102" t="str">
            <v>无</v>
          </cell>
          <cell r="G102" t="str">
            <v>湘南地区</v>
          </cell>
          <cell r="H102" t="str">
            <v>三类</v>
          </cell>
          <cell r="I102" t="str">
            <v>否</v>
          </cell>
          <cell r="J102" t="str">
            <v>非贫</v>
          </cell>
        </row>
        <row r="103">
          <cell r="E103">
            <v>431122</v>
          </cell>
          <cell r="F103" t="str">
            <v>无</v>
          </cell>
          <cell r="G103" t="str">
            <v>湘南地区</v>
          </cell>
          <cell r="H103" t="str">
            <v>三类</v>
          </cell>
          <cell r="I103" t="str">
            <v>否</v>
          </cell>
          <cell r="J103" t="str">
            <v>非贫</v>
          </cell>
        </row>
        <row r="104">
          <cell r="E104">
            <v>431123</v>
          </cell>
          <cell r="F104" t="str">
            <v>无</v>
          </cell>
          <cell r="G104" t="str">
            <v>湘南地区</v>
          </cell>
          <cell r="H104" t="str">
            <v>二类</v>
          </cell>
          <cell r="I104" t="str">
            <v>否</v>
          </cell>
          <cell r="J104" t="str">
            <v>省贫</v>
          </cell>
        </row>
        <row r="105">
          <cell r="E105">
            <v>431124</v>
          </cell>
          <cell r="F105" t="str">
            <v>无</v>
          </cell>
          <cell r="G105" t="str">
            <v>湘南地区</v>
          </cell>
          <cell r="H105" t="str">
            <v>三类</v>
          </cell>
          <cell r="I105" t="str">
            <v>否</v>
          </cell>
          <cell r="J105" t="str">
            <v>非贫</v>
          </cell>
        </row>
        <row r="106">
          <cell r="E106">
            <v>431125</v>
          </cell>
          <cell r="F106" t="str">
            <v>无</v>
          </cell>
          <cell r="G106" t="str">
            <v>湘南地区</v>
          </cell>
          <cell r="H106" t="str">
            <v>二类</v>
          </cell>
          <cell r="I106" t="str">
            <v>否</v>
          </cell>
          <cell r="J106" t="str">
            <v>省贫</v>
          </cell>
        </row>
        <row r="107">
          <cell r="E107">
            <v>431126</v>
          </cell>
          <cell r="F107" t="str">
            <v>无</v>
          </cell>
          <cell r="G107" t="str">
            <v>湘南地区</v>
          </cell>
          <cell r="H107" t="str">
            <v>二类</v>
          </cell>
          <cell r="I107" t="str">
            <v>否</v>
          </cell>
          <cell r="J107" t="str">
            <v>省贫</v>
          </cell>
        </row>
        <row r="108">
          <cell r="E108">
            <v>431127</v>
          </cell>
          <cell r="F108" t="str">
            <v>无</v>
          </cell>
          <cell r="G108" t="str">
            <v>湘南地区</v>
          </cell>
          <cell r="H108" t="str">
            <v>三类</v>
          </cell>
          <cell r="I108" t="str">
            <v>否</v>
          </cell>
          <cell r="J108" t="str">
            <v>非贫</v>
          </cell>
        </row>
        <row r="109">
          <cell r="E109">
            <v>431128</v>
          </cell>
          <cell r="F109" t="str">
            <v>无</v>
          </cell>
          <cell r="G109" t="str">
            <v>湘南地区</v>
          </cell>
          <cell r="H109" t="str">
            <v>一类</v>
          </cell>
          <cell r="I109" t="str">
            <v>是</v>
          </cell>
          <cell r="J109" t="str">
            <v>国贫</v>
          </cell>
        </row>
        <row r="110">
          <cell r="E110">
            <v>431129</v>
          </cell>
          <cell r="F110" t="str">
            <v>无</v>
          </cell>
          <cell r="G110" t="str">
            <v>湘南地区</v>
          </cell>
          <cell r="H110" t="str">
            <v>一类</v>
          </cell>
          <cell r="I110" t="str">
            <v>是</v>
          </cell>
          <cell r="J110" t="str">
            <v>国贫</v>
          </cell>
        </row>
        <row r="111">
          <cell r="E111">
            <v>431200</v>
          </cell>
          <cell r="F111" t="str">
            <v>有武陵山片区</v>
          </cell>
          <cell r="G111" t="str">
            <v>大湘西地区</v>
          </cell>
          <cell r="H111" t="str">
            <v>一、二类</v>
          </cell>
          <cell r="I111" t="str">
            <v>有</v>
          </cell>
          <cell r="J111" t="str">
            <v>国贫省贫</v>
          </cell>
        </row>
        <row r="112">
          <cell r="E112">
            <v>431202</v>
          </cell>
          <cell r="F112" t="str">
            <v>无</v>
          </cell>
          <cell r="G112" t="str">
            <v>大湘西地区</v>
          </cell>
          <cell r="H112" t="str">
            <v>二类</v>
          </cell>
          <cell r="I112" t="str">
            <v>否</v>
          </cell>
          <cell r="J112" t="str">
            <v>省贫</v>
          </cell>
        </row>
        <row r="113">
          <cell r="E113">
            <v>431221</v>
          </cell>
          <cell r="F113" t="str">
            <v>武陵山片区</v>
          </cell>
          <cell r="G113" t="str">
            <v>大湘西地区</v>
          </cell>
          <cell r="H113" t="str">
            <v>一类</v>
          </cell>
          <cell r="I113" t="str">
            <v>否</v>
          </cell>
          <cell r="J113" t="str">
            <v>国贫</v>
          </cell>
        </row>
        <row r="114">
          <cell r="E114">
            <v>431222</v>
          </cell>
          <cell r="F114" t="str">
            <v>武陵山片区</v>
          </cell>
          <cell r="G114" t="str">
            <v>大湘西地区</v>
          </cell>
          <cell r="H114" t="str">
            <v>一类</v>
          </cell>
          <cell r="I114" t="str">
            <v>是</v>
          </cell>
          <cell r="J114" t="str">
            <v>国贫</v>
          </cell>
        </row>
        <row r="115">
          <cell r="E115">
            <v>431223</v>
          </cell>
          <cell r="F115" t="str">
            <v>武陵山片区</v>
          </cell>
          <cell r="G115" t="str">
            <v>大湘西地区</v>
          </cell>
          <cell r="H115" t="str">
            <v>一类</v>
          </cell>
          <cell r="I115" t="str">
            <v>否</v>
          </cell>
          <cell r="J115" t="str">
            <v>国贫</v>
          </cell>
        </row>
        <row r="116">
          <cell r="E116">
            <v>431224</v>
          </cell>
          <cell r="F116" t="str">
            <v>武陵山片区</v>
          </cell>
          <cell r="G116" t="str">
            <v>大湘西地区</v>
          </cell>
          <cell r="H116" t="str">
            <v>一类</v>
          </cell>
          <cell r="I116" t="str">
            <v>否</v>
          </cell>
          <cell r="J116" t="str">
            <v>国贫</v>
          </cell>
        </row>
        <row r="117">
          <cell r="E117">
            <v>431225</v>
          </cell>
          <cell r="F117" t="str">
            <v>武陵山片区</v>
          </cell>
          <cell r="G117" t="str">
            <v>大湘西地区</v>
          </cell>
          <cell r="H117" t="str">
            <v>一类</v>
          </cell>
          <cell r="I117" t="str">
            <v>否</v>
          </cell>
          <cell r="J117" t="str">
            <v>国贫</v>
          </cell>
        </row>
        <row r="118">
          <cell r="E118">
            <v>431226</v>
          </cell>
          <cell r="F118" t="str">
            <v>武陵山片区</v>
          </cell>
          <cell r="G118" t="str">
            <v>大湘西地区</v>
          </cell>
          <cell r="H118" t="str">
            <v>一类</v>
          </cell>
          <cell r="I118" t="str">
            <v>否</v>
          </cell>
          <cell r="J118" t="str">
            <v>国贫</v>
          </cell>
        </row>
        <row r="119">
          <cell r="E119">
            <v>431227</v>
          </cell>
          <cell r="F119" t="str">
            <v>武陵山片区</v>
          </cell>
          <cell r="G119" t="str">
            <v>大湘西地区</v>
          </cell>
          <cell r="H119" t="str">
            <v>一类</v>
          </cell>
          <cell r="I119" t="str">
            <v>否</v>
          </cell>
          <cell r="J119" t="str">
            <v>国贫</v>
          </cell>
        </row>
        <row r="120">
          <cell r="E120">
            <v>431228</v>
          </cell>
          <cell r="F120" t="str">
            <v>武陵山片区</v>
          </cell>
          <cell r="G120" t="str">
            <v>大湘西地区</v>
          </cell>
          <cell r="H120" t="str">
            <v>一类</v>
          </cell>
          <cell r="I120" t="str">
            <v>否</v>
          </cell>
          <cell r="J120" t="str">
            <v>国贫</v>
          </cell>
        </row>
        <row r="121">
          <cell r="E121">
            <v>431229</v>
          </cell>
          <cell r="F121" t="str">
            <v>武陵山片区</v>
          </cell>
          <cell r="G121" t="str">
            <v>大湘西地区</v>
          </cell>
          <cell r="H121" t="str">
            <v>一类</v>
          </cell>
          <cell r="I121" t="str">
            <v>否</v>
          </cell>
          <cell r="J121" t="str">
            <v>国贫</v>
          </cell>
        </row>
        <row r="122">
          <cell r="E122">
            <v>431230</v>
          </cell>
          <cell r="F122" t="str">
            <v>武陵山片区</v>
          </cell>
          <cell r="G122" t="str">
            <v>大湘西地区</v>
          </cell>
          <cell r="H122" t="str">
            <v>一类</v>
          </cell>
          <cell r="I122" t="str">
            <v>是</v>
          </cell>
          <cell r="J122" t="str">
            <v>国贫</v>
          </cell>
        </row>
        <row r="123">
          <cell r="E123">
            <v>431281</v>
          </cell>
          <cell r="F123" t="str">
            <v>无</v>
          </cell>
          <cell r="G123" t="str">
            <v>大湘西地区</v>
          </cell>
          <cell r="H123" t="str">
            <v>二类</v>
          </cell>
          <cell r="I123" t="str">
            <v>否</v>
          </cell>
          <cell r="J123" t="str">
            <v>省贫</v>
          </cell>
        </row>
        <row r="124">
          <cell r="E124">
            <v>431281</v>
          </cell>
          <cell r="F124" t="str">
            <v>无</v>
          </cell>
          <cell r="G124" t="str">
            <v>大湘西地区</v>
          </cell>
          <cell r="H124" t="str">
            <v>二类</v>
          </cell>
          <cell r="I124" t="str">
            <v>否</v>
          </cell>
          <cell r="J124" t="str">
            <v>省贫</v>
          </cell>
        </row>
        <row r="125">
          <cell r="E125">
            <v>431300</v>
          </cell>
          <cell r="F125" t="str">
            <v>有武陵山片区</v>
          </cell>
          <cell r="G125" t="str">
            <v>大湘西地区</v>
          </cell>
          <cell r="H125" t="str">
            <v>一、二类</v>
          </cell>
          <cell r="I125" t="str">
            <v>有</v>
          </cell>
          <cell r="J125" t="str">
            <v>国贫、省贫、非贫</v>
          </cell>
        </row>
        <row r="126">
          <cell r="E126">
            <v>431302</v>
          </cell>
          <cell r="F126" t="str">
            <v>无</v>
          </cell>
          <cell r="G126" t="str">
            <v>大湘西地区</v>
          </cell>
          <cell r="H126" t="str">
            <v>二类</v>
          </cell>
          <cell r="I126" t="str">
            <v>否</v>
          </cell>
          <cell r="J126" t="str">
            <v>非贫</v>
          </cell>
        </row>
        <row r="127">
          <cell r="E127">
            <v>431321</v>
          </cell>
          <cell r="F127" t="str">
            <v>无</v>
          </cell>
          <cell r="G127" t="str">
            <v>大湘西地区</v>
          </cell>
          <cell r="H127" t="str">
            <v>二类</v>
          </cell>
          <cell r="I127" t="str">
            <v>否</v>
          </cell>
          <cell r="J127" t="str">
            <v>省贫</v>
          </cell>
        </row>
        <row r="128">
          <cell r="E128">
            <v>431322</v>
          </cell>
          <cell r="F128" t="str">
            <v>武陵山片区</v>
          </cell>
          <cell r="G128" t="str">
            <v>大湘西地区</v>
          </cell>
          <cell r="H128" t="str">
            <v>一类</v>
          </cell>
          <cell r="I128" t="str">
            <v>是</v>
          </cell>
          <cell r="J128" t="str">
            <v>国贫</v>
          </cell>
        </row>
        <row r="129">
          <cell r="E129">
            <v>431381</v>
          </cell>
          <cell r="F129" t="str">
            <v>无</v>
          </cell>
          <cell r="G129" t="str">
            <v>大湘西地区</v>
          </cell>
          <cell r="H129" t="str">
            <v>二类</v>
          </cell>
          <cell r="I129" t="str">
            <v>否</v>
          </cell>
          <cell r="J129" t="str">
            <v>非贫</v>
          </cell>
        </row>
        <row r="130">
          <cell r="E130">
            <v>431382</v>
          </cell>
          <cell r="F130" t="str">
            <v>武陵山片区</v>
          </cell>
          <cell r="G130" t="str">
            <v>大湘西地区</v>
          </cell>
          <cell r="H130" t="str">
            <v>一类</v>
          </cell>
          <cell r="I130" t="str">
            <v>否</v>
          </cell>
          <cell r="J130" t="str">
            <v>国贫</v>
          </cell>
        </row>
        <row r="131">
          <cell r="E131">
            <v>433100</v>
          </cell>
          <cell r="F131" t="str">
            <v>有武陵山片区</v>
          </cell>
          <cell r="G131" t="str">
            <v>大湘西地区</v>
          </cell>
          <cell r="H131" t="str">
            <v>一类</v>
          </cell>
          <cell r="I131" t="str">
            <v>有</v>
          </cell>
          <cell r="J131" t="str">
            <v>国贫</v>
          </cell>
        </row>
        <row r="132">
          <cell r="E132">
            <v>433101</v>
          </cell>
          <cell r="F132" t="str">
            <v>无</v>
          </cell>
          <cell r="G132" t="str">
            <v>大湘西地区</v>
          </cell>
          <cell r="H132" t="str">
            <v>一类</v>
          </cell>
          <cell r="I132" t="str">
            <v>否</v>
          </cell>
          <cell r="J132" t="str">
            <v>国贫</v>
          </cell>
        </row>
        <row r="133">
          <cell r="E133">
            <v>433122</v>
          </cell>
          <cell r="F133" t="str">
            <v>武陵山片区</v>
          </cell>
          <cell r="G133" t="str">
            <v>大湘西地区</v>
          </cell>
          <cell r="H133" t="str">
            <v>一类</v>
          </cell>
          <cell r="I133" t="str">
            <v>是</v>
          </cell>
          <cell r="J133" t="str">
            <v>国贫</v>
          </cell>
        </row>
        <row r="134">
          <cell r="E134">
            <v>433123</v>
          </cell>
          <cell r="F134" t="str">
            <v>武陵山片区</v>
          </cell>
          <cell r="G134" t="str">
            <v>大湘西地区</v>
          </cell>
          <cell r="H134" t="str">
            <v>一类</v>
          </cell>
          <cell r="I134" t="str">
            <v>是</v>
          </cell>
          <cell r="J134" t="str">
            <v>国贫</v>
          </cell>
        </row>
        <row r="135">
          <cell r="E135">
            <v>433124</v>
          </cell>
          <cell r="F135" t="str">
            <v>武陵山片区</v>
          </cell>
          <cell r="G135" t="str">
            <v>大湘西地区</v>
          </cell>
          <cell r="H135" t="str">
            <v>一类</v>
          </cell>
          <cell r="I135" t="str">
            <v>是</v>
          </cell>
          <cell r="J135" t="str">
            <v>国贫</v>
          </cell>
        </row>
        <row r="136">
          <cell r="E136">
            <v>433125</v>
          </cell>
          <cell r="F136" t="str">
            <v>武陵山片区</v>
          </cell>
          <cell r="G136" t="str">
            <v>大湘西地区</v>
          </cell>
          <cell r="H136" t="str">
            <v>一类</v>
          </cell>
          <cell r="I136" t="str">
            <v>是</v>
          </cell>
          <cell r="J136" t="str">
            <v>国贫</v>
          </cell>
        </row>
        <row r="137">
          <cell r="E137">
            <v>433126</v>
          </cell>
          <cell r="F137" t="str">
            <v>武陵山片区</v>
          </cell>
          <cell r="G137" t="str">
            <v>大湘西地区</v>
          </cell>
          <cell r="H137" t="str">
            <v>一类</v>
          </cell>
          <cell r="I137" t="str">
            <v>是</v>
          </cell>
          <cell r="J137" t="str">
            <v>国贫</v>
          </cell>
        </row>
        <row r="138">
          <cell r="E138">
            <v>433127</v>
          </cell>
          <cell r="F138" t="str">
            <v>武陵山片区</v>
          </cell>
          <cell r="G138" t="str">
            <v>大湘西地区</v>
          </cell>
          <cell r="H138" t="str">
            <v>一类</v>
          </cell>
          <cell r="I138" t="str">
            <v>是</v>
          </cell>
          <cell r="J138" t="str">
            <v>国贫</v>
          </cell>
        </row>
        <row r="139">
          <cell r="E139">
            <v>433130</v>
          </cell>
          <cell r="F139" t="str">
            <v>武陵山片区</v>
          </cell>
          <cell r="G139" t="str">
            <v>大湘西地区</v>
          </cell>
          <cell r="H139" t="str">
            <v>一类</v>
          </cell>
          <cell r="I139" t="str">
            <v>是</v>
          </cell>
          <cell r="J139" t="str">
            <v>国贫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深度贫困村名单"/>
      <sheetName val="11个深度贫困县"/>
      <sheetName val="Sheet1"/>
    </sheetNames>
    <sheetDataSet>
      <sheetData sheetId="0">
        <row r="44">
          <cell r="E44" t="str">
            <v>石云村</v>
          </cell>
        </row>
        <row r="45">
          <cell r="E45" t="str">
            <v>罗源村</v>
          </cell>
        </row>
        <row r="46">
          <cell r="E46" t="str">
            <v>柳源村</v>
          </cell>
        </row>
        <row r="47">
          <cell r="E47" t="str">
            <v>三塘村</v>
          </cell>
        </row>
        <row r="48">
          <cell r="E48" t="str">
            <v>枧杆山村</v>
          </cell>
        </row>
        <row r="49">
          <cell r="E49" t="str">
            <v>石坪村</v>
          </cell>
        </row>
        <row r="50">
          <cell r="E50" t="str">
            <v>分水村</v>
          </cell>
        </row>
        <row r="51">
          <cell r="E51" t="str">
            <v>连山村</v>
          </cell>
        </row>
        <row r="52">
          <cell r="E52" t="str">
            <v>大富村</v>
          </cell>
        </row>
        <row r="53">
          <cell r="E53" t="str">
            <v>井坪村</v>
          </cell>
        </row>
        <row r="54">
          <cell r="E54" t="str">
            <v>烟村村</v>
          </cell>
        </row>
        <row r="55">
          <cell r="E55" t="str">
            <v>潘家村</v>
          </cell>
        </row>
        <row r="56">
          <cell r="E56" t="str">
            <v>荷叶村</v>
          </cell>
        </row>
        <row r="57">
          <cell r="E57" t="str">
            <v>茅坪村</v>
          </cell>
        </row>
        <row r="58">
          <cell r="E58" t="str">
            <v>东塘村</v>
          </cell>
        </row>
        <row r="59">
          <cell r="E59" t="str">
            <v>六合村</v>
          </cell>
        </row>
        <row r="60">
          <cell r="E60" t="str">
            <v>二联村</v>
          </cell>
        </row>
        <row r="61">
          <cell r="E61" t="str">
            <v>大塘村</v>
          </cell>
        </row>
        <row r="62">
          <cell r="E62" t="str">
            <v>长铺村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贫困县"/>
    </sheetNames>
    <sheetDataSet>
      <sheetData sheetId="0">
        <row r="1658">
          <cell r="G1658" t="str">
            <v>槐花村</v>
          </cell>
          <cell r="H1658" t="str">
            <v>马头桥镇</v>
          </cell>
        </row>
        <row r="1659">
          <cell r="G1659" t="str">
            <v>新田村</v>
          </cell>
          <cell r="H1659" t="str">
            <v>白沙镇</v>
          </cell>
        </row>
        <row r="1660">
          <cell r="G1660" t="str">
            <v>新田村</v>
          </cell>
          <cell r="H1660" t="str">
            <v>黄龙镇</v>
          </cell>
        </row>
        <row r="1661">
          <cell r="G1661" t="str">
            <v>跳石村</v>
          </cell>
          <cell r="H1661" t="str">
            <v>黄龙镇</v>
          </cell>
        </row>
        <row r="1662">
          <cell r="G1662" t="str">
            <v>飞仙桥村</v>
          </cell>
          <cell r="H1662" t="str">
            <v>飞仙桥乡</v>
          </cell>
        </row>
        <row r="1663">
          <cell r="G1663" t="str">
            <v>羊坪村</v>
          </cell>
          <cell r="H1663" t="str">
            <v>黄龙镇</v>
          </cell>
        </row>
        <row r="1664">
          <cell r="G1664" t="str">
            <v>龙潭村</v>
          </cell>
          <cell r="H1664" t="str">
            <v>飞仙桥乡</v>
          </cell>
        </row>
        <row r="1665">
          <cell r="G1665" t="str">
            <v>铁炉村</v>
          </cell>
          <cell r="H1665" t="str">
            <v>马头桥镇</v>
          </cell>
        </row>
        <row r="1666">
          <cell r="G1666" t="str">
            <v>庄丰村</v>
          </cell>
          <cell r="H1666" t="str">
            <v>丰田乡</v>
          </cell>
        </row>
        <row r="1667">
          <cell r="G1667" t="str">
            <v>横桥村</v>
          </cell>
          <cell r="H1667" t="str">
            <v>万塘乡</v>
          </cell>
        </row>
        <row r="1668">
          <cell r="G1668" t="str">
            <v>花田村</v>
          </cell>
          <cell r="H1668" t="str">
            <v>巡田乡</v>
          </cell>
        </row>
        <row r="1669">
          <cell r="G1669" t="str">
            <v>蒋家铺村</v>
          </cell>
          <cell r="H1669" t="str">
            <v>万塘乡</v>
          </cell>
        </row>
        <row r="1670">
          <cell r="G1670" t="str">
            <v>三合村</v>
          </cell>
          <cell r="H1670" t="str">
            <v>黄金瑶族乡</v>
          </cell>
        </row>
        <row r="1671">
          <cell r="G1671" t="str">
            <v>戴家村</v>
          </cell>
          <cell r="H1671" t="str">
            <v>马头桥镇</v>
          </cell>
        </row>
        <row r="1672">
          <cell r="G1672" t="str">
            <v>永兴村</v>
          </cell>
          <cell r="H1672" t="str">
            <v>靖位乡</v>
          </cell>
        </row>
        <row r="1673">
          <cell r="G1673" t="str">
            <v>新江村</v>
          </cell>
          <cell r="H1673" t="str">
            <v>丰田乡</v>
          </cell>
        </row>
        <row r="1674">
          <cell r="G1674" t="str">
            <v>相山村</v>
          </cell>
          <cell r="H1674" t="str">
            <v>丰田乡</v>
          </cell>
        </row>
        <row r="1675">
          <cell r="G1675" t="str">
            <v>白莲村</v>
          </cell>
          <cell r="H1675" t="str">
            <v>丰田乡</v>
          </cell>
        </row>
        <row r="1676">
          <cell r="G1676" t="str">
            <v>大龙村</v>
          </cell>
          <cell r="H1676" t="str">
            <v>黄金瑶族乡</v>
          </cell>
        </row>
        <row r="1677">
          <cell r="G1677" t="str">
            <v>堆子田村</v>
          </cell>
          <cell r="H1677" t="str">
            <v>丰田乡</v>
          </cell>
        </row>
        <row r="1678">
          <cell r="G1678" t="str">
            <v>百宝村</v>
          </cell>
          <cell r="H1678" t="str">
            <v>黄金瑶族乡</v>
          </cell>
        </row>
        <row r="1679">
          <cell r="G1679" t="str">
            <v>西蒋村</v>
          </cell>
          <cell r="H1679" t="str">
            <v>巡田乡</v>
          </cell>
        </row>
        <row r="1680">
          <cell r="G1680" t="str">
            <v>金童村</v>
          </cell>
          <cell r="H1680" t="str">
            <v>飞仙桥乡</v>
          </cell>
        </row>
        <row r="1681">
          <cell r="G1681" t="str">
            <v>菜杉村</v>
          </cell>
          <cell r="H1681" t="str">
            <v>黄金瑶族乡</v>
          </cell>
        </row>
        <row r="1682">
          <cell r="G1682" t="str">
            <v>梅塘村</v>
          </cell>
          <cell r="H1682" t="str">
            <v>飞仙桥乡</v>
          </cell>
        </row>
        <row r="1683">
          <cell r="G1683" t="str">
            <v>东湾村</v>
          </cell>
          <cell r="H1683" t="str">
            <v>高桥镇</v>
          </cell>
        </row>
        <row r="1684">
          <cell r="G1684" t="str">
            <v>中长村</v>
          </cell>
          <cell r="H1684" t="str">
            <v>金石镇</v>
          </cell>
        </row>
        <row r="1685">
          <cell r="G1685" t="str">
            <v>金蚕村</v>
          </cell>
          <cell r="H1685" t="str">
            <v>高桥镇</v>
          </cell>
        </row>
        <row r="1686">
          <cell r="G1686" t="str">
            <v>低坪村</v>
          </cell>
          <cell r="H1686" t="str">
            <v>高桥镇</v>
          </cell>
        </row>
        <row r="1687">
          <cell r="G1687" t="str">
            <v>游马村</v>
          </cell>
          <cell r="H1687" t="str">
            <v>马头桥镇</v>
          </cell>
        </row>
        <row r="1688">
          <cell r="G1688" t="str">
            <v>六坪村</v>
          </cell>
          <cell r="H1688" t="str">
            <v>崀山镇</v>
          </cell>
        </row>
        <row r="1689">
          <cell r="G1689" t="str">
            <v>高阳村</v>
          </cell>
          <cell r="H1689" t="str">
            <v>回龙寺镇</v>
          </cell>
        </row>
        <row r="1690">
          <cell r="G1690" t="str">
            <v>车头村</v>
          </cell>
          <cell r="H1690" t="str">
            <v>安山乡</v>
          </cell>
        </row>
        <row r="1691">
          <cell r="G1691" t="str">
            <v>罗源村</v>
          </cell>
          <cell r="H1691" t="str">
            <v>飞仙桥乡</v>
          </cell>
        </row>
        <row r="1692">
          <cell r="G1692" t="str">
            <v>粗石村</v>
          </cell>
          <cell r="H1692" t="str">
            <v>黄龙镇</v>
          </cell>
        </row>
        <row r="1693">
          <cell r="G1693" t="str">
            <v>大塘村</v>
          </cell>
          <cell r="H1693" t="str">
            <v>安山乡</v>
          </cell>
        </row>
        <row r="1694">
          <cell r="G1694" t="str">
            <v>双源村</v>
          </cell>
          <cell r="H1694" t="str">
            <v>金石镇</v>
          </cell>
        </row>
        <row r="1695">
          <cell r="G1695" t="str">
            <v>双亭村</v>
          </cell>
          <cell r="H1695" t="str">
            <v>万塘乡</v>
          </cell>
        </row>
        <row r="1696">
          <cell r="G1696" t="str">
            <v>落岔村</v>
          </cell>
          <cell r="H1696" t="str">
            <v>清江桥乡</v>
          </cell>
        </row>
        <row r="1697">
          <cell r="G1697" t="str">
            <v>金塘村</v>
          </cell>
          <cell r="H1697" t="str">
            <v>安山乡</v>
          </cell>
        </row>
        <row r="1698">
          <cell r="G1698" t="str">
            <v>上林村</v>
          </cell>
          <cell r="H1698" t="str">
            <v>麻林乡</v>
          </cell>
        </row>
        <row r="1699">
          <cell r="G1699" t="str">
            <v>盐田村</v>
          </cell>
          <cell r="H1699" t="str">
            <v>回龙寺镇</v>
          </cell>
        </row>
        <row r="1700">
          <cell r="G1700" t="str">
            <v>白毛江村</v>
          </cell>
          <cell r="H1700" t="str">
            <v>黄龙镇</v>
          </cell>
        </row>
        <row r="1701">
          <cell r="G1701" t="str">
            <v>石桥村</v>
          </cell>
          <cell r="H1701" t="str">
            <v>安山乡</v>
          </cell>
        </row>
        <row r="1702">
          <cell r="G1702" t="str">
            <v>马江村</v>
          </cell>
          <cell r="H1702" t="str">
            <v>白沙镇</v>
          </cell>
        </row>
        <row r="1703">
          <cell r="G1703" t="str">
            <v>大红村</v>
          </cell>
          <cell r="H1703" t="str">
            <v>崀山镇</v>
          </cell>
        </row>
        <row r="1704">
          <cell r="G1704" t="str">
            <v>双狮村</v>
          </cell>
          <cell r="H1704" t="str">
            <v>回龙寺镇</v>
          </cell>
        </row>
        <row r="1705">
          <cell r="G1705" t="str">
            <v>水尾村</v>
          </cell>
          <cell r="H1705" t="str">
            <v>麻林乡</v>
          </cell>
        </row>
        <row r="1706">
          <cell r="G1706" t="str">
            <v>烟山村</v>
          </cell>
          <cell r="H1706" t="str">
            <v>靖位乡</v>
          </cell>
        </row>
        <row r="1707">
          <cell r="G1707" t="str">
            <v>二联村</v>
          </cell>
          <cell r="H1707" t="str">
            <v>黄金瑶族乡</v>
          </cell>
        </row>
        <row r="1708">
          <cell r="G1708" t="str">
            <v>河边村</v>
          </cell>
          <cell r="H1708" t="str">
            <v>回龙寺镇</v>
          </cell>
        </row>
        <row r="1709">
          <cell r="G1709" t="str">
            <v>温头村</v>
          </cell>
          <cell r="H1709" t="str">
            <v>白沙镇</v>
          </cell>
        </row>
        <row r="1710">
          <cell r="G1710" t="str">
            <v>井坪村</v>
          </cell>
          <cell r="H1710" t="str">
            <v>高桥镇</v>
          </cell>
        </row>
        <row r="1711">
          <cell r="G1711" t="str">
            <v>岩底村</v>
          </cell>
          <cell r="H1711" t="str">
            <v>高桥镇</v>
          </cell>
        </row>
        <row r="1712">
          <cell r="G1712" t="str">
            <v>石泥村</v>
          </cell>
          <cell r="H1712" t="str">
            <v>回龙寺镇</v>
          </cell>
        </row>
        <row r="1713">
          <cell r="G1713" t="str">
            <v>金禾村</v>
          </cell>
          <cell r="H1713" t="str">
            <v>马头桥镇</v>
          </cell>
        </row>
        <row r="1714">
          <cell r="G1714" t="str">
            <v>高坪铺村</v>
          </cell>
          <cell r="H1714" t="str">
            <v>万塘乡</v>
          </cell>
        </row>
        <row r="1715">
          <cell r="G1715" t="str">
            <v>罗洪村</v>
          </cell>
          <cell r="H1715" t="str">
            <v>万塘乡</v>
          </cell>
        </row>
        <row r="1716">
          <cell r="G1716" t="str">
            <v>正田村</v>
          </cell>
          <cell r="H1716" t="str">
            <v>安山乡</v>
          </cell>
        </row>
        <row r="1717">
          <cell r="G1717" t="str">
            <v>罗干村</v>
          </cell>
          <cell r="H1717" t="str">
            <v>白沙镇</v>
          </cell>
        </row>
        <row r="1718">
          <cell r="G1718" t="str">
            <v>新渡村</v>
          </cell>
          <cell r="H1718" t="str">
            <v>白沙镇</v>
          </cell>
        </row>
        <row r="1719">
          <cell r="G1719" t="str">
            <v>石云村</v>
          </cell>
          <cell r="H1719" t="str">
            <v>水庙镇</v>
          </cell>
        </row>
        <row r="1720">
          <cell r="G1720" t="str">
            <v>井木村</v>
          </cell>
          <cell r="H1720" t="str">
            <v>回龙寺镇</v>
          </cell>
        </row>
        <row r="1721">
          <cell r="G1721" t="str">
            <v>柏叶村</v>
          </cell>
          <cell r="H1721" t="str">
            <v>高桥镇</v>
          </cell>
        </row>
        <row r="1722">
          <cell r="G1722" t="str">
            <v>塘尾头村</v>
          </cell>
          <cell r="H1722" t="str">
            <v>回龙寺镇</v>
          </cell>
        </row>
        <row r="1723">
          <cell r="G1723" t="str">
            <v>庄上村</v>
          </cell>
          <cell r="H1723" t="str">
            <v>回龙寺镇</v>
          </cell>
        </row>
        <row r="1724">
          <cell r="G1724" t="str">
            <v>深冲村</v>
          </cell>
          <cell r="H1724" t="str">
            <v>崀山镇</v>
          </cell>
        </row>
        <row r="1725">
          <cell r="G1725" t="str">
            <v>栗叶村</v>
          </cell>
          <cell r="H1725" t="str">
            <v>高桥镇</v>
          </cell>
        </row>
        <row r="1726">
          <cell r="G1726" t="str">
            <v>三关村</v>
          </cell>
          <cell r="H1726" t="str">
            <v>万塘乡</v>
          </cell>
        </row>
        <row r="1727">
          <cell r="G1727" t="str">
            <v>沉利村</v>
          </cell>
          <cell r="H1727" t="str">
            <v>麻林乡</v>
          </cell>
        </row>
        <row r="1728">
          <cell r="G1728" t="str">
            <v>宝塔村</v>
          </cell>
          <cell r="H1728" t="str">
            <v>回龙寺镇</v>
          </cell>
        </row>
        <row r="1729">
          <cell r="G1729" t="str">
            <v>金鸣村</v>
          </cell>
          <cell r="H1729" t="str">
            <v>马头桥镇</v>
          </cell>
        </row>
        <row r="1730">
          <cell r="G1730" t="str">
            <v>沙田村</v>
          </cell>
          <cell r="H1730" t="str">
            <v>马头桥镇</v>
          </cell>
        </row>
        <row r="1731">
          <cell r="G1731" t="str">
            <v>大湾村</v>
          </cell>
          <cell r="H1731" t="str">
            <v>万塘乡</v>
          </cell>
        </row>
        <row r="1732">
          <cell r="G1732" t="str">
            <v>上阳村</v>
          </cell>
          <cell r="H1732" t="str">
            <v>麻林乡</v>
          </cell>
        </row>
        <row r="1733">
          <cell r="G1733" t="str">
            <v>石山村</v>
          </cell>
          <cell r="H1733" t="str">
            <v>巡田乡</v>
          </cell>
        </row>
        <row r="1734">
          <cell r="G1734" t="str">
            <v>官塘村</v>
          </cell>
          <cell r="H1734" t="str">
            <v>高桥镇</v>
          </cell>
        </row>
        <row r="1735">
          <cell r="G1735" t="str">
            <v>大河冲村</v>
          </cell>
          <cell r="H1735" t="str">
            <v>金石镇</v>
          </cell>
        </row>
        <row r="1736">
          <cell r="G1736" t="str">
            <v>玉石村</v>
          </cell>
          <cell r="H1736" t="str">
            <v>清江桥乡</v>
          </cell>
        </row>
        <row r="1737">
          <cell r="G1737" t="str">
            <v>楠木村</v>
          </cell>
          <cell r="H1737" t="str">
            <v>清江桥乡</v>
          </cell>
        </row>
        <row r="1738">
          <cell r="G1738" t="str">
            <v>满竹村</v>
          </cell>
          <cell r="H1738" t="str">
            <v>黄龙镇</v>
          </cell>
        </row>
        <row r="1739">
          <cell r="G1739" t="str">
            <v>大桥村</v>
          </cell>
          <cell r="H1739" t="str">
            <v>安山乡</v>
          </cell>
        </row>
        <row r="1740">
          <cell r="G1740" t="str">
            <v>花园村</v>
          </cell>
          <cell r="H1740" t="str">
            <v>万塘乡</v>
          </cell>
        </row>
        <row r="1741">
          <cell r="G1741" t="str">
            <v>界富村</v>
          </cell>
          <cell r="H1741" t="str">
            <v>麻林乡</v>
          </cell>
        </row>
        <row r="1742">
          <cell r="G1742" t="str">
            <v>大竹村</v>
          </cell>
          <cell r="H1742" t="str">
            <v>高桥镇</v>
          </cell>
        </row>
        <row r="1743">
          <cell r="G1743" t="str">
            <v>石楼村</v>
          </cell>
          <cell r="H1743" t="str">
            <v>一渡水镇</v>
          </cell>
        </row>
        <row r="1744">
          <cell r="G1744" t="str">
            <v>合心村</v>
          </cell>
          <cell r="H1744" t="str">
            <v>安山乡</v>
          </cell>
        </row>
        <row r="1745">
          <cell r="G1745" t="str">
            <v>长铺村</v>
          </cell>
          <cell r="H1745" t="str">
            <v>巡田乡</v>
          </cell>
        </row>
        <row r="1746">
          <cell r="G1746" t="str">
            <v>桂山村</v>
          </cell>
          <cell r="H1746" t="str">
            <v>巡田乡</v>
          </cell>
        </row>
        <row r="1747">
          <cell r="G1747" t="str">
            <v>岔江村</v>
          </cell>
          <cell r="H1747" t="str">
            <v>回龙寺镇</v>
          </cell>
        </row>
        <row r="1748">
          <cell r="G1748" t="str">
            <v>大井村</v>
          </cell>
          <cell r="H1748" t="str">
            <v>马头桥镇</v>
          </cell>
        </row>
        <row r="1749">
          <cell r="G1749" t="str">
            <v>潘家村</v>
          </cell>
          <cell r="H1749" t="str">
            <v>一渡水镇</v>
          </cell>
        </row>
        <row r="1750">
          <cell r="G1750" t="str">
            <v>大坪村</v>
          </cell>
          <cell r="H1750" t="str">
            <v>水庙镇</v>
          </cell>
        </row>
        <row r="1751">
          <cell r="G1751" t="str">
            <v>六合村</v>
          </cell>
          <cell r="H1751" t="str">
            <v>马头桥镇</v>
          </cell>
        </row>
        <row r="1752">
          <cell r="G1752" t="str">
            <v>大禾村</v>
          </cell>
          <cell r="H1752" t="str">
            <v>巡田乡</v>
          </cell>
        </row>
        <row r="1753">
          <cell r="G1753" t="str">
            <v>分水村</v>
          </cell>
          <cell r="H1753" t="str">
            <v>崀山镇</v>
          </cell>
        </row>
        <row r="1754">
          <cell r="G1754" t="str">
            <v>王家村</v>
          </cell>
          <cell r="H1754" t="str">
            <v>回龙寺镇</v>
          </cell>
        </row>
        <row r="1755">
          <cell r="G1755" t="str">
            <v>潮水村</v>
          </cell>
          <cell r="H1755" t="str">
            <v>靖位乡</v>
          </cell>
        </row>
        <row r="1756">
          <cell r="G1756" t="str">
            <v>湾子头村</v>
          </cell>
          <cell r="H1756" t="str">
            <v>水庙镇</v>
          </cell>
        </row>
        <row r="1757">
          <cell r="G1757" t="str">
            <v>杉树坪村</v>
          </cell>
          <cell r="H1757" t="str">
            <v>万塘乡</v>
          </cell>
        </row>
        <row r="1758">
          <cell r="G1758" t="str">
            <v>下山塘村</v>
          </cell>
          <cell r="H1758" t="str">
            <v>水庙镇</v>
          </cell>
        </row>
        <row r="1759">
          <cell r="G1759" t="str">
            <v>中山塘村</v>
          </cell>
          <cell r="H1759" t="str">
            <v>水庙镇</v>
          </cell>
        </row>
        <row r="1760">
          <cell r="G1760" t="str">
            <v>增付村</v>
          </cell>
          <cell r="H1760" t="str">
            <v>回龙寺镇</v>
          </cell>
        </row>
        <row r="1761">
          <cell r="G1761" t="str">
            <v>双龙村</v>
          </cell>
          <cell r="H1761" t="str">
            <v>万塘乡</v>
          </cell>
        </row>
        <row r="1762">
          <cell r="G1762" t="str">
            <v>大兴村</v>
          </cell>
          <cell r="H1762" t="str">
            <v>一渡水镇</v>
          </cell>
        </row>
        <row r="1763">
          <cell r="G1763" t="str">
            <v>坪丰村</v>
          </cell>
          <cell r="H1763" t="str">
            <v>丰田乡</v>
          </cell>
        </row>
        <row r="1764">
          <cell r="G1764" t="str">
            <v>石门村</v>
          </cell>
          <cell r="H1764" t="str">
            <v>马头桥镇</v>
          </cell>
        </row>
        <row r="1765">
          <cell r="G1765" t="str">
            <v>杨立村</v>
          </cell>
          <cell r="H1765" t="str">
            <v>一渡水镇</v>
          </cell>
        </row>
        <row r="1766">
          <cell r="G1766" t="str">
            <v>马椅村</v>
          </cell>
          <cell r="H1766" t="str">
            <v>丰田乡</v>
          </cell>
        </row>
        <row r="1767">
          <cell r="G1767" t="str">
            <v>大坪村</v>
          </cell>
          <cell r="H1767" t="str">
            <v>一渡水镇</v>
          </cell>
        </row>
        <row r="1768">
          <cell r="G1768" t="str">
            <v>杨柳田村</v>
          </cell>
          <cell r="H1768" t="str">
            <v>金石镇</v>
          </cell>
        </row>
        <row r="1769">
          <cell r="G1769" t="str">
            <v>九龙村</v>
          </cell>
          <cell r="H1769" t="str">
            <v>崀山镇</v>
          </cell>
        </row>
        <row r="1770">
          <cell r="G1770" t="str">
            <v>一渡水村</v>
          </cell>
          <cell r="H1770" t="str">
            <v>一渡水镇</v>
          </cell>
        </row>
        <row r="1771">
          <cell r="G1771" t="str">
            <v>长凤村</v>
          </cell>
          <cell r="H1771" t="str">
            <v>丰田乡</v>
          </cell>
        </row>
        <row r="1772">
          <cell r="G1772" t="str">
            <v>范家村</v>
          </cell>
          <cell r="H1772" t="str">
            <v>一渡水镇</v>
          </cell>
        </row>
        <row r="1773">
          <cell r="G1773" t="str">
            <v>东岭村</v>
          </cell>
          <cell r="H1773" t="str">
            <v>崀山镇</v>
          </cell>
        </row>
        <row r="1774">
          <cell r="G1774" t="str">
            <v>山石村</v>
          </cell>
          <cell r="H1774" t="str">
            <v>白沙镇</v>
          </cell>
        </row>
        <row r="1775">
          <cell r="G1775" t="str">
            <v>增桥村</v>
          </cell>
          <cell r="H1775" t="str">
            <v>回龙寺镇</v>
          </cell>
        </row>
        <row r="1776">
          <cell r="G1776" t="str">
            <v>桃李村</v>
          </cell>
          <cell r="H1776" t="str">
            <v>回龙寺镇</v>
          </cell>
        </row>
        <row r="1777">
          <cell r="G1777" t="str">
            <v>枧杆山村</v>
          </cell>
          <cell r="H1777" t="str">
            <v>水庙镇</v>
          </cell>
        </row>
        <row r="1778">
          <cell r="G1778" t="str">
            <v>李家塘村</v>
          </cell>
          <cell r="H1778" t="str">
            <v>金石镇</v>
          </cell>
        </row>
        <row r="1779">
          <cell r="G1779" t="str">
            <v>舒家村</v>
          </cell>
          <cell r="H1779" t="str">
            <v>一渡水镇</v>
          </cell>
        </row>
        <row r="1780">
          <cell r="G1780" t="str">
            <v>金塘村</v>
          </cell>
          <cell r="H1780" t="str">
            <v>一渡水镇</v>
          </cell>
        </row>
        <row r="1781">
          <cell r="G1781" t="str">
            <v>木桥村</v>
          </cell>
          <cell r="H1781" t="str">
            <v>清江桥乡</v>
          </cell>
        </row>
        <row r="1782">
          <cell r="G1782" t="str">
            <v>柏木村</v>
          </cell>
          <cell r="H1782" t="str">
            <v>马头桥镇</v>
          </cell>
        </row>
        <row r="1783">
          <cell r="G1783" t="str">
            <v>半边山村</v>
          </cell>
          <cell r="H1783" t="str">
            <v>黄龙镇</v>
          </cell>
        </row>
        <row r="1784">
          <cell r="G1784" t="str">
            <v>向阳村</v>
          </cell>
          <cell r="H1784" t="str">
            <v>一渡水镇</v>
          </cell>
        </row>
        <row r="1785">
          <cell r="G1785" t="str">
            <v>大兴村</v>
          </cell>
          <cell r="H1785" t="str">
            <v>金石镇</v>
          </cell>
        </row>
        <row r="1786">
          <cell r="G1786" t="str">
            <v>范家村</v>
          </cell>
          <cell r="H1786" t="str">
            <v>清江桥乡</v>
          </cell>
        </row>
        <row r="1787">
          <cell r="G1787" t="str">
            <v>金坪村</v>
          </cell>
          <cell r="H1787" t="str">
            <v>崀山镇</v>
          </cell>
        </row>
        <row r="1788">
          <cell r="G1788" t="str">
            <v>周家岭村</v>
          </cell>
          <cell r="H1788" t="str">
            <v>回龙寺镇</v>
          </cell>
        </row>
        <row r="1789">
          <cell r="G1789" t="str">
            <v>云头岭村</v>
          </cell>
          <cell r="H1789" t="str">
            <v>白沙镇</v>
          </cell>
        </row>
        <row r="1790">
          <cell r="G1790" t="str">
            <v>培子元村</v>
          </cell>
          <cell r="H1790" t="str">
            <v>金石镇</v>
          </cell>
        </row>
        <row r="1791">
          <cell r="G1791" t="str">
            <v>五里村</v>
          </cell>
          <cell r="H1791" t="str">
            <v>清江桥乡</v>
          </cell>
        </row>
        <row r="1792">
          <cell r="G1792" t="str">
            <v>水槽源村</v>
          </cell>
          <cell r="H1792" t="str">
            <v>金石镇</v>
          </cell>
        </row>
        <row r="1793">
          <cell r="G1793" t="str">
            <v>清江村</v>
          </cell>
          <cell r="H1793" t="str">
            <v>清江桥乡</v>
          </cell>
        </row>
        <row r="1794">
          <cell r="G1794" t="str">
            <v>大云村</v>
          </cell>
          <cell r="H1794" t="str">
            <v>金石镇</v>
          </cell>
        </row>
        <row r="1795">
          <cell r="G1795" t="str">
            <v>金云村</v>
          </cell>
          <cell r="H1795" t="str">
            <v>金石镇</v>
          </cell>
        </row>
        <row r="1796">
          <cell r="G1796" t="str">
            <v>石羊村</v>
          </cell>
          <cell r="H1796" t="str">
            <v>马头桥镇</v>
          </cell>
        </row>
        <row r="1797">
          <cell r="G1797" t="str">
            <v>东塘村</v>
          </cell>
          <cell r="H1797" t="str">
            <v>马头桥镇</v>
          </cell>
        </row>
        <row r="1798">
          <cell r="G1798" t="str">
            <v>官田村</v>
          </cell>
          <cell r="H1798" t="str">
            <v>水庙镇</v>
          </cell>
        </row>
        <row r="1799">
          <cell r="G1799" t="str">
            <v>芭蕉坪村</v>
          </cell>
          <cell r="H1799" t="str">
            <v>黄龙镇</v>
          </cell>
        </row>
        <row r="1800">
          <cell r="G1800" t="str">
            <v>塘湾村</v>
          </cell>
          <cell r="H1800" t="str">
            <v>马头桥镇</v>
          </cell>
        </row>
        <row r="1801">
          <cell r="G1801" t="str">
            <v>土桥村</v>
          </cell>
          <cell r="H1801" t="str">
            <v>马头桥镇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地区分类 (43个武陵山县)"/>
      <sheetName val="地区分类"/>
      <sheetName val="行政区划列表"/>
    </sheetNames>
    <sheetDataSet>
      <sheetData sheetId="0">
        <row r="5">
          <cell r="D5" t="str">
            <v>芙蓉区</v>
          </cell>
          <cell r="E5">
            <v>430102</v>
          </cell>
          <cell r="F5" t="str">
            <v>无</v>
          </cell>
          <cell r="G5" t="str">
            <v>长株潭地区</v>
          </cell>
          <cell r="H5" t="str">
            <v>三类</v>
          </cell>
          <cell r="I5" t="str">
            <v>否</v>
          </cell>
          <cell r="J5" t="str">
            <v>非贫</v>
          </cell>
        </row>
        <row r="6">
          <cell r="D6" t="str">
            <v>天心区</v>
          </cell>
          <cell r="E6">
            <v>430103</v>
          </cell>
          <cell r="F6" t="str">
            <v>无</v>
          </cell>
          <cell r="G6" t="str">
            <v>长株潭地区</v>
          </cell>
          <cell r="H6" t="str">
            <v>三类</v>
          </cell>
          <cell r="I6" t="str">
            <v>否</v>
          </cell>
          <cell r="J6" t="str">
            <v>非贫</v>
          </cell>
        </row>
        <row r="7">
          <cell r="D7" t="str">
            <v>岳麓区</v>
          </cell>
          <cell r="E7">
            <v>430104</v>
          </cell>
          <cell r="F7" t="str">
            <v>无</v>
          </cell>
          <cell r="G7" t="str">
            <v>长株潭地区</v>
          </cell>
          <cell r="H7" t="str">
            <v>三类</v>
          </cell>
          <cell r="I7" t="str">
            <v>否</v>
          </cell>
          <cell r="J7" t="str">
            <v>非贫</v>
          </cell>
        </row>
        <row r="8">
          <cell r="D8" t="str">
            <v>开福区</v>
          </cell>
          <cell r="E8">
            <v>430105</v>
          </cell>
          <cell r="F8" t="str">
            <v>无</v>
          </cell>
          <cell r="G8" t="str">
            <v>长株潭地区</v>
          </cell>
          <cell r="H8" t="str">
            <v>三类</v>
          </cell>
          <cell r="I8" t="str">
            <v>否</v>
          </cell>
          <cell r="J8" t="str">
            <v>非贫</v>
          </cell>
        </row>
        <row r="9">
          <cell r="D9" t="str">
            <v>雨花区</v>
          </cell>
          <cell r="E9">
            <v>430111</v>
          </cell>
          <cell r="F9" t="str">
            <v>无</v>
          </cell>
          <cell r="G9" t="str">
            <v>长株潭地区</v>
          </cell>
          <cell r="H9" t="str">
            <v>三类</v>
          </cell>
          <cell r="I9" t="str">
            <v>否</v>
          </cell>
          <cell r="J9" t="str">
            <v>非贫</v>
          </cell>
        </row>
        <row r="10">
          <cell r="D10" t="str">
            <v>望城区</v>
          </cell>
          <cell r="E10">
            <v>430112</v>
          </cell>
          <cell r="F10" t="str">
            <v>无</v>
          </cell>
          <cell r="G10" t="str">
            <v>洞庭湖地区</v>
          </cell>
          <cell r="H10" t="str">
            <v>三类</v>
          </cell>
          <cell r="I10" t="str">
            <v>否</v>
          </cell>
          <cell r="J10" t="str">
            <v>非贫</v>
          </cell>
        </row>
        <row r="11">
          <cell r="D11" t="str">
            <v>长沙县</v>
          </cell>
          <cell r="E11">
            <v>430121</v>
          </cell>
          <cell r="F11" t="str">
            <v>无</v>
          </cell>
          <cell r="G11" t="str">
            <v>长株潭地区</v>
          </cell>
          <cell r="H11" t="str">
            <v>三类</v>
          </cell>
          <cell r="I11" t="str">
            <v>否</v>
          </cell>
          <cell r="J11" t="str">
            <v>非贫</v>
          </cell>
        </row>
        <row r="12">
          <cell r="D12" t="str">
            <v>宁乡市</v>
          </cell>
          <cell r="E12">
            <v>430124</v>
          </cell>
          <cell r="F12" t="str">
            <v>无</v>
          </cell>
          <cell r="G12" t="str">
            <v>长株潭地区</v>
          </cell>
          <cell r="H12" t="str">
            <v>三类</v>
          </cell>
          <cell r="I12" t="str">
            <v>否</v>
          </cell>
          <cell r="J12" t="str">
            <v>非贫</v>
          </cell>
        </row>
        <row r="13">
          <cell r="D13" t="str">
            <v>浏阳市</v>
          </cell>
          <cell r="E13">
            <v>430181</v>
          </cell>
          <cell r="F13" t="str">
            <v>无</v>
          </cell>
          <cell r="G13" t="str">
            <v>长株潭地区</v>
          </cell>
          <cell r="H13" t="str">
            <v>三类</v>
          </cell>
          <cell r="I13" t="str">
            <v>否</v>
          </cell>
          <cell r="J13" t="str">
            <v>非贫</v>
          </cell>
        </row>
        <row r="14">
          <cell r="D14" t="str">
            <v>株洲市小计</v>
          </cell>
          <cell r="E14">
            <v>430200</v>
          </cell>
          <cell r="F14" t="str">
            <v>罗霄山片区</v>
          </cell>
          <cell r="G14" t="str">
            <v>长株潭地区</v>
          </cell>
          <cell r="H14" t="str">
            <v>一三类</v>
          </cell>
          <cell r="I14" t="str">
            <v>否</v>
          </cell>
          <cell r="J14" t="str">
            <v>国贫、非贫</v>
          </cell>
        </row>
        <row r="15">
          <cell r="D15" t="str">
            <v>荷塘区</v>
          </cell>
          <cell r="E15">
            <v>430202</v>
          </cell>
          <cell r="F15" t="str">
            <v>无</v>
          </cell>
          <cell r="G15" t="str">
            <v>长株潭地区</v>
          </cell>
          <cell r="H15" t="str">
            <v>三类</v>
          </cell>
          <cell r="I15" t="str">
            <v>否</v>
          </cell>
          <cell r="J15" t="str">
            <v>非贫</v>
          </cell>
        </row>
        <row r="16">
          <cell r="D16" t="str">
            <v>芦淞区</v>
          </cell>
          <cell r="E16">
            <v>430203</v>
          </cell>
          <cell r="F16" t="str">
            <v>无</v>
          </cell>
          <cell r="G16" t="str">
            <v>长株潭地区</v>
          </cell>
          <cell r="H16" t="str">
            <v>三类</v>
          </cell>
          <cell r="I16" t="str">
            <v>否</v>
          </cell>
          <cell r="J16" t="str">
            <v>非贫</v>
          </cell>
        </row>
        <row r="17">
          <cell r="D17" t="str">
            <v>石峰区</v>
          </cell>
          <cell r="E17">
            <v>430204</v>
          </cell>
          <cell r="F17" t="str">
            <v>无</v>
          </cell>
          <cell r="G17" t="str">
            <v>长株潭地区</v>
          </cell>
          <cell r="H17" t="str">
            <v>三类</v>
          </cell>
          <cell r="I17" t="str">
            <v>否</v>
          </cell>
          <cell r="J17" t="str">
            <v>非贫</v>
          </cell>
        </row>
        <row r="18">
          <cell r="D18" t="str">
            <v>天元区</v>
          </cell>
          <cell r="E18">
            <v>430211</v>
          </cell>
          <cell r="F18" t="str">
            <v>无</v>
          </cell>
          <cell r="G18" t="str">
            <v>长株潭地区</v>
          </cell>
          <cell r="H18" t="str">
            <v>三类</v>
          </cell>
          <cell r="I18" t="str">
            <v>否</v>
          </cell>
          <cell r="J18" t="str">
            <v>非贫</v>
          </cell>
        </row>
        <row r="19">
          <cell r="D19" t="str">
            <v>株洲县</v>
          </cell>
          <cell r="E19">
            <v>430221</v>
          </cell>
          <cell r="F19" t="str">
            <v>无</v>
          </cell>
          <cell r="G19" t="str">
            <v>长株潭地区</v>
          </cell>
          <cell r="H19" t="str">
            <v>三类</v>
          </cell>
          <cell r="I19" t="str">
            <v>否</v>
          </cell>
          <cell r="J19" t="str">
            <v>非贫</v>
          </cell>
        </row>
        <row r="20">
          <cell r="D20" t="str">
            <v>攸县</v>
          </cell>
          <cell r="E20">
            <v>430223</v>
          </cell>
          <cell r="F20" t="str">
            <v>无</v>
          </cell>
          <cell r="G20" t="str">
            <v>长株潭地区</v>
          </cell>
          <cell r="H20" t="str">
            <v>三类</v>
          </cell>
          <cell r="I20" t="str">
            <v>否</v>
          </cell>
          <cell r="J20" t="str">
            <v>非贫</v>
          </cell>
        </row>
        <row r="21">
          <cell r="D21" t="str">
            <v>茶陵县</v>
          </cell>
          <cell r="E21">
            <v>430224</v>
          </cell>
          <cell r="F21" t="str">
            <v>罗霄山片区</v>
          </cell>
          <cell r="G21" t="str">
            <v>长株潭地区</v>
          </cell>
          <cell r="H21" t="str">
            <v>一类</v>
          </cell>
          <cell r="I21" t="str">
            <v>否</v>
          </cell>
          <cell r="J21" t="str">
            <v>国贫</v>
          </cell>
        </row>
        <row r="22">
          <cell r="D22" t="str">
            <v>炎陵县</v>
          </cell>
          <cell r="E22">
            <v>430225</v>
          </cell>
          <cell r="F22" t="str">
            <v>罗霄山片区</v>
          </cell>
          <cell r="G22" t="str">
            <v>长株潭地区</v>
          </cell>
          <cell r="H22" t="str">
            <v>一类</v>
          </cell>
          <cell r="I22" t="str">
            <v>否</v>
          </cell>
          <cell r="J22" t="str">
            <v>国贫</v>
          </cell>
        </row>
        <row r="23">
          <cell r="D23" t="str">
            <v>醴陵市</v>
          </cell>
          <cell r="E23">
            <v>430281</v>
          </cell>
          <cell r="F23" t="str">
            <v>无</v>
          </cell>
          <cell r="G23" t="str">
            <v>长株潭地区</v>
          </cell>
          <cell r="H23" t="str">
            <v>三类</v>
          </cell>
          <cell r="I23" t="str">
            <v>否</v>
          </cell>
          <cell r="J23" t="str">
            <v>非贫</v>
          </cell>
        </row>
        <row r="24">
          <cell r="D24" t="str">
            <v>湘潭市小计</v>
          </cell>
          <cell r="E24">
            <v>430300</v>
          </cell>
          <cell r="F24" t="str">
            <v>无</v>
          </cell>
          <cell r="G24" t="str">
            <v>长株潭地区</v>
          </cell>
          <cell r="H24" t="str">
            <v>三类</v>
          </cell>
          <cell r="I24" t="str">
            <v>否</v>
          </cell>
          <cell r="J24" t="str">
            <v>非贫</v>
          </cell>
        </row>
        <row r="25">
          <cell r="D25" t="str">
            <v>雨湖区</v>
          </cell>
          <cell r="E25">
            <v>430302</v>
          </cell>
          <cell r="F25" t="str">
            <v>无</v>
          </cell>
          <cell r="G25" t="str">
            <v>长株潭地区</v>
          </cell>
          <cell r="H25" t="str">
            <v>三类</v>
          </cell>
          <cell r="I25" t="str">
            <v>否</v>
          </cell>
          <cell r="J25" t="str">
            <v>非贫</v>
          </cell>
        </row>
        <row r="26">
          <cell r="D26" t="str">
            <v>岳塘区</v>
          </cell>
          <cell r="E26">
            <v>430304</v>
          </cell>
          <cell r="F26" t="str">
            <v>无</v>
          </cell>
          <cell r="G26" t="str">
            <v>长株潭地区</v>
          </cell>
          <cell r="H26" t="str">
            <v>三类</v>
          </cell>
          <cell r="I26" t="str">
            <v>否</v>
          </cell>
          <cell r="J26" t="str">
            <v>非贫</v>
          </cell>
        </row>
        <row r="27">
          <cell r="D27" t="str">
            <v>湘潭县</v>
          </cell>
          <cell r="E27">
            <v>430321</v>
          </cell>
          <cell r="F27" t="str">
            <v>无</v>
          </cell>
          <cell r="G27" t="str">
            <v>长株潭地区</v>
          </cell>
          <cell r="H27" t="str">
            <v>三类</v>
          </cell>
          <cell r="I27" t="str">
            <v>否</v>
          </cell>
          <cell r="J27" t="str">
            <v>非贫</v>
          </cell>
        </row>
        <row r="28">
          <cell r="D28" t="str">
            <v>湘乡市</v>
          </cell>
          <cell r="E28">
            <v>430381</v>
          </cell>
          <cell r="F28" t="str">
            <v>无</v>
          </cell>
          <cell r="G28" t="str">
            <v>长株潭地区</v>
          </cell>
          <cell r="H28" t="str">
            <v>三类</v>
          </cell>
          <cell r="I28" t="str">
            <v>否</v>
          </cell>
          <cell r="J28" t="str">
            <v>非贫</v>
          </cell>
        </row>
        <row r="29">
          <cell r="D29" t="str">
            <v>韶山市</v>
          </cell>
          <cell r="E29">
            <v>430382</v>
          </cell>
          <cell r="F29" t="str">
            <v>无</v>
          </cell>
          <cell r="G29" t="str">
            <v>长株潭地区</v>
          </cell>
          <cell r="H29" t="str">
            <v>三类</v>
          </cell>
          <cell r="I29" t="str">
            <v>否</v>
          </cell>
          <cell r="J29" t="str">
            <v>非贫</v>
          </cell>
        </row>
        <row r="30">
          <cell r="D30" t="str">
            <v>衡阳市小计</v>
          </cell>
          <cell r="E30">
            <v>430400</v>
          </cell>
          <cell r="F30" t="str">
            <v>无</v>
          </cell>
          <cell r="G30" t="str">
            <v>湘南地区</v>
          </cell>
          <cell r="H30" t="str">
            <v>二、三类</v>
          </cell>
          <cell r="I30" t="str">
            <v>否</v>
          </cell>
          <cell r="J30" t="str">
            <v>省贫、非贫</v>
          </cell>
        </row>
        <row r="31">
          <cell r="D31" t="str">
            <v>珠晖区</v>
          </cell>
          <cell r="E31">
            <v>430405</v>
          </cell>
          <cell r="F31" t="str">
            <v>无</v>
          </cell>
          <cell r="G31" t="str">
            <v>湘南地区</v>
          </cell>
          <cell r="H31" t="str">
            <v>三类</v>
          </cell>
          <cell r="I31" t="str">
            <v>否</v>
          </cell>
          <cell r="J31" t="str">
            <v>非贫</v>
          </cell>
        </row>
        <row r="32">
          <cell r="D32" t="str">
            <v>雁峰区</v>
          </cell>
          <cell r="E32">
            <v>430406</v>
          </cell>
          <cell r="F32" t="str">
            <v>无</v>
          </cell>
          <cell r="G32" t="str">
            <v>湘南地区</v>
          </cell>
          <cell r="H32" t="str">
            <v>三类</v>
          </cell>
          <cell r="I32" t="str">
            <v>否</v>
          </cell>
          <cell r="J32" t="str">
            <v>非贫</v>
          </cell>
        </row>
        <row r="33">
          <cell r="D33" t="str">
            <v>石鼓区</v>
          </cell>
          <cell r="E33">
            <v>430407</v>
          </cell>
          <cell r="F33" t="str">
            <v>无</v>
          </cell>
          <cell r="G33" t="str">
            <v>湘南地区</v>
          </cell>
          <cell r="H33" t="str">
            <v>三类</v>
          </cell>
          <cell r="I33" t="str">
            <v>否</v>
          </cell>
          <cell r="J33" t="str">
            <v>非贫</v>
          </cell>
        </row>
        <row r="34">
          <cell r="D34" t="str">
            <v>蒸湘区</v>
          </cell>
          <cell r="E34">
            <v>430408</v>
          </cell>
          <cell r="F34" t="str">
            <v>无</v>
          </cell>
          <cell r="G34" t="str">
            <v>湘南地区</v>
          </cell>
          <cell r="H34" t="str">
            <v>三类</v>
          </cell>
          <cell r="I34" t="str">
            <v>否</v>
          </cell>
          <cell r="J34" t="str">
            <v>非贫</v>
          </cell>
        </row>
        <row r="35">
          <cell r="D35" t="str">
            <v>南岳区</v>
          </cell>
          <cell r="E35">
            <v>430412</v>
          </cell>
          <cell r="F35" t="str">
            <v>无</v>
          </cell>
          <cell r="G35" t="str">
            <v>湘南地区</v>
          </cell>
          <cell r="H35" t="str">
            <v>三类</v>
          </cell>
          <cell r="I35" t="str">
            <v>否</v>
          </cell>
          <cell r="J35" t="str">
            <v>非贫</v>
          </cell>
        </row>
        <row r="36">
          <cell r="D36" t="str">
            <v>衡阳县</v>
          </cell>
          <cell r="E36">
            <v>430421</v>
          </cell>
          <cell r="F36" t="str">
            <v>无</v>
          </cell>
          <cell r="G36" t="str">
            <v>湘南地区</v>
          </cell>
          <cell r="H36" t="str">
            <v>三类</v>
          </cell>
          <cell r="I36" t="str">
            <v>否</v>
          </cell>
          <cell r="J36" t="str">
            <v>非贫</v>
          </cell>
        </row>
        <row r="37">
          <cell r="D37" t="str">
            <v>衡南县</v>
          </cell>
          <cell r="E37">
            <v>430422</v>
          </cell>
          <cell r="F37" t="str">
            <v>无</v>
          </cell>
          <cell r="G37" t="str">
            <v>湘南地区</v>
          </cell>
          <cell r="H37" t="str">
            <v>三类</v>
          </cell>
          <cell r="I37" t="str">
            <v>否</v>
          </cell>
          <cell r="J37" t="str">
            <v>非贫</v>
          </cell>
        </row>
        <row r="38">
          <cell r="D38" t="str">
            <v>衡山县</v>
          </cell>
          <cell r="E38">
            <v>430423</v>
          </cell>
          <cell r="F38" t="str">
            <v>无</v>
          </cell>
          <cell r="G38" t="str">
            <v>湘南地区</v>
          </cell>
          <cell r="H38" t="str">
            <v>三类</v>
          </cell>
          <cell r="I38" t="str">
            <v>否</v>
          </cell>
          <cell r="J38" t="str">
            <v>非贫</v>
          </cell>
        </row>
        <row r="39">
          <cell r="D39" t="str">
            <v>衡东县</v>
          </cell>
          <cell r="E39">
            <v>430424</v>
          </cell>
          <cell r="F39" t="str">
            <v>无</v>
          </cell>
          <cell r="G39" t="str">
            <v>湘南地区</v>
          </cell>
          <cell r="H39" t="str">
            <v>三类</v>
          </cell>
          <cell r="I39" t="str">
            <v>否</v>
          </cell>
          <cell r="J39" t="str">
            <v>非贫</v>
          </cell>
        </row>
        <row r="40">
          <cell r="D40" t="str">
            <v>祁东县</v>
          </cell>
          <cell r="E40">
            <v>430426</v>
          </cell>
          <cell r="F40" t="str">
            <v>无</v>
          </cell>
          <cell r="G40" t="str">
            <v>湘南地区</v>
          </cell>
          <cell r="H40" t="str">
            <v>二类</v>
          </cell>
          <cell r="I40" t="str">
            <v>否</v>
          </cell>
          <cell r="J40" t="str">
            <v>省贫</v>
          </cell>
        </row>
        <row r="41">
          <cell r="D41" t="str">
            <v>耒阳市</v>
          </cell>
          <cell r="E41">
            <v>430481</v>
          </cell>
          <cell r="F41" t="str">
            <v>无</v>
          </cell>
          <cell r="G41" t="str">
            <v>湘南地区</v>
          </cell>
          <cell r="H41" t="str">
            <v>三类</v>
          </cell>
          <cell r="I41" t="str">
            <v>否</v>
          </cell>
          <cell r="J41" t="str">
            <v>非贫</v>
          </cell>
        </row>
        <row r="42">
          <cell r="D42" t="str">
            <v>常宁市</v>
          </cell>
          <cell r="E42">
            <v>430482</v>
          </cell>
          <cell r="F42" t="str">
            <v>无</v>
          </cell>
          <cell r="G42" t="str">
            <v>湘南地区</v>
          </cell>
          <cell r="H42" t="str">
            <v>三类</v>
          </cell>
          <cell r="I42" t="str">
            <v>否</v>
          </cell>
          <cell r="J42" t="str">
            <v>非贫</v>
          </cell>
        </row>
        <row r="43">
          <cell r="D43" t="str">
            <v>邵阳市小计</v>
          </cell>
          <cell r="E43">
            <v>430500</v>
          </cell>
          <cell r="F43" t="str">
            <v>有武陵山片区</v>
          </cell>
          <cell r="G43" t="str">
            <v>大湘西地区</v>
          </cell>
          <cell r="H43" t="str">
            <v>一、二类</v>
          </cell>
          <cell r="I43" t="str">
            <v>否</v>
          </cell>
          <cell r="J43" t="str">
            <v>国贫、非贫</v>
          </cell>
        </row>
        <row r="44">
          <cell r="D44" t="str">
            <v>双清区</v>
          </cell>
          <cell r="E44">
            <v>430502</v>
          </cell>
          <cell r="F44" t="str">
            <v>武陵山片区</v>
          </cell>
          <cell r="G44" t="str">
            <v>大湘西地区</v>
          </cell>
          <cell r="H44" t="str">
            <v>二类</v>
          </cell>
          <cell r="I44" t="str">
            <v>否</v>
          </cell>
          <cell r="J44" t="str">
            <v>非贫</v>
          </cell>
        </row>
        <row r="45">
          <cell r="D45" t="str">
            <v>大祥区</v>
          </cell>
          <cell r="E45">
            <v>430503</v>
          </cell>
          <cell r="F45" t="str">
            <v>武陵山片区</v>
          </cell>
          <cell r="G45" t="str">
            <v>大湘西地区</v>
          </cell>
          <cell r="H45" t="str">
            <v>二类</v>
          </cell>
          <cell r="I45" t="str">
            <v>否</v>
          </cell>
          <cell r="J45" t="str">
            <v>非贫</v>
          </cell>
        </row>
        <row r="46">
          <cell r="D46" t="str">
            <v>北塔区</v>
          </cell>
          <cell r="E46">
            <v>430511</v>
          </cell>
          <cell r="F46" t="str">
            <v>武陵山片区</v>
          </cell>
          <cell r="G46" t="str">
            <v>大湘西地区</v>
          </cell>
          <cell r="H46" t="str">
            <v>二类</v>
          </cell>
          <cell r="I46" t="str">
            <v>否</v>
          </cell>
          <cell r="J46" t="str">
            <v>非贫</v>
          </cell>
        </row>
        <row r="47">
          <cell r="D47" t="str">
            <v>邵东县</v>
          </cell>
          <cell r="E47">
            <v>430521</v>
          </cell>
          <cell r="F47" t="str">
            <v>武陵山片区</v>
          </cell>
          <cell r="G47" t="str">
            <v>大湘西地区</v>
          </cell>
          <cell r="H47" t="str">
            <v>二类</v>
          </cell>
          <cell r="I47" t="str">
            <v>否</v>
          </cell>
          <cell r="J47" t="str">
            <v>非贫</v>
          </cell>
        </row>
        <row r="48">
          <cell r="D48" t="str">
            <v>新邵县</v>
          </cell>
          <cell r="E48">
            <v>430522</v>
          </cell>
          <cell r="F48" t="str">
            <v>武陵山片区</v>
          </cell>
          <cell r="G48" t="str">
            <v>大湘西地区</v>
          </cell>
          <cell r="H48" t="str">
            <v>一类</v>
          </cell>
          <cell r="I48" t="str">
            <v>否</v>
          </cell>
          <cell r="J48" t="str">
            <v>国贫</v>
          </cell>
        </row>
        <row r="49">
          <cell r="D49" t="str">
            <v>邵阳县</v>
          </cell>
          <cell r="E49">
            <v>430523</v>
          </cell>
          <cell r="F49" t="str">
            <v>武陵山片区</v>
          </cell>
          <cell r="G49" t="str">
            <v>大湘西地区</v>
          </cell>
          <cell r="H49" t="str">
            <v>一类</v>
          </cell>
          <cell r="I49" t="str">
            <v>是</v>
          </cell>
          <cell r="J49" t="str">
            <v>国贫</v>
          </cell>
        </row>
        <row r="50">
          <cell r="D50" t="str">
            <v>隆回县</v>
          </cell>
          <cell r="E50">
            <v>430524</v>
          </cell>
          <cell r="F50" t="str">
            <v>武陵山片区</v>
          </cell>
          <cell r="G50" t="str">
            <v>大湘西地区</v>
          </cell>
          <cell r="H50" t="str">
            <v>一类</v>
          </cell>
          <cell r="I50" t="str">
            <v>是</v>
          </cell>
          <cell r="J50" t="str">
            <v>国贫</v>
          </cell>
        </row>
        <row r="51">
          <cell r="D51" t="str">
            <v>洞口县</v>
          </cell>
          <cell r="E51">
            <v>430525</v>
          </cell>
          <cell r="F51" t="str">
            <v>武陵山片区</v>
          </cell>
          <cell r="G51" t="str">
            <v>大湘西地区</v>
          </cell>
          <cell r="H51" t="str">
            <v>一类</v>
          </cell>
          <cell r="I51" t="str">
            <v>否</v>
          </cell>
          <cell r="J51" t="str">
            <v>国贫</v>
          </cell>
        </row>
        <row r="52">
          <cell r="D52" t="str">
            <v>绥宁县</v>
          </cell>
          <cell r="E52">
            <v>430527</v>
          </cell>
          <cell r="F52" t="str">
            <v>武陵山片区</v>
          </cell>
          <cell r="G52" t="str">
            <v>大湘西地区</v>
          </cell>
          <cell r="H52" t="str">
            <v>一类</v>
          </cell>
          <cell r="I52" t="str">
            <v>否</v>
          </cell>
          <cell r="J52" t="str">
            <v>国贫</v>
          </cell>
        </row>
        <row r="53">
          <cell r="D53" t="str">
            <v>新宁县</v>
          </cell>
          <cell r="E53">
            <v>430528</v>
          </cell>
          <cell r="F53" t="str">
            <v>武陵山片区</v>
          </cell>
          <cell r="G53" t="str">
            <v>大湘西地区</v>
          </cell>
          <cell r="H53" t="str">
            <v>一类</v>
          </cell>
          <cell r="I53" t="str">
            <v>否</v>
          </cell>
          <cell r="J53" t="str">
            <v>国贫</v>
          </cell>
        </row>
        <row r="54">
          <cell r="D54" t="str">
            <v>城步苗族自治县</v>
          </cell>
          <cell r="E54">
            <v>430529</v>
          </cell>
          <cell r="F54" t="str">
            <v>武陵山片区</v>
          </cell>
          <cell r="G54" t="str">
            <v>大湘西地区</v>
          </cell>
          <cell r="H54" t="str">
            <v>一类</v>
          </cell>
          <cell r="I54" t="str">
            <v>是</v>
          </cell>
          <cell r="J54" t="str">
            <v>国贫</v>
          </cell>
        </row>
        <row r="55">
          <cell r="D55" t="str">
            <v>武冈市</v>
          </cell>
          <cell r="E55">
            <v>430581</v>
          </cell>
          <cell r="F55" t="str">
            <v>武陵山片区</v>
          </cell>
          <cell r="G55" t="str">
            <v>大湘西地区</v>
          </cell>
          <cell r="H55" t="str">
            <v>一类</v>
          </cell>
          <cell r="I55" t="str">
            <v>否</v>
          </cell>
          <cell r="J55" t="str">
            <v>国贫</v>
          </cell>
        </row>
        <row r="56">
          <cell r="D56" t="str">
            <v>岳阳市小计</v>
          </cell>
          <cell r="E56">
            <v>430600</v>
          </cell>
          <cell r="F56" t="str">
            <v>无</v>
          </cell>
          <cell r="G56" t="str">
            <v>洞庭湖地区</v>
          </cell>
          <cell r="H56" t="str">
            <v>一、三类</v>
          </cell>
          <cell r="I56" t="str">
            <v>有</v>
          </cell>
          <cell r="J56" t="str">
            <v>国贫、非贫</v>
          </cell>
        </row>
        <row r="57">
          <cell r="D57" t="str">
            <v>岳阳楼区</v>
          </cell>
          <cell r="E57">
            <v>430602</v>
          </cell>
          <cell r="F57" t="str">
            <v>无</v>
          </cell>
          <cell r="G57" t="str">
            <v>洞庭湖地区</v>
          </cell>
          <cell r="H57" t="str">
            <v>三类</v>
          </cell>
          <cell r="I57" t="str">
            <v>否</v>
          </cell>
          <cell r="J57" t="str">
            <v>非贫</v>
          </cell>
        </row>
        <row r="58">
          <cell r="D58" t="str">
            <v>云溪区</v>
          </cell>
          <cell r="E58">
            <v>430603</v>
          </cell>
          <cell r="F58" t="str">
            <v>无</v>
          </cell>
          <cell r="G58" t="str">
            <v>洞庭湖地区</v>
          </cell>
          <cell r="H58" t="str">
            <v>三类</v>
          </cell>
          <cell r="I58" t="str">
            <v>否</v>
          </cell>
          <cell r="J58" t="str">
            <v>非贫</v>
          </cell>
        </row>
        <row r="59">
          <cell r="D59" t="str">
            <v>君山区</v>
          </cell>
          <cell r="E59">
            <v>430611</v>
          </cell>
          <cell r="F59" t="str">
            <v>无</v>
          </cell>
          <cell r="G59" t="str">
            <v>洞庭湖地区</v>
          </cell>
          <cell r="H59" t="str">
            <v>三类</v>
          </cell>
          <cell r="I59" t="str">
            <v>否</v>
          </cell>
          <cell r="J59" t="str">
            <v>非贫</v>
          </cell>
        </row>
        <row r="60">
          <cell r="D60" t="str">
            <v>岳阳县</v>
          </cell>
          <cell r="E60">
            <v>430621</v>
          </cell>
          <cell r="F60" t="str">
            <v>无</v>
          </cell>
          <cell r="G60" t="str">
            <v>洞庭湖地区</v>
          </cell>
          <cell r="H60" t="str">
            <v>三类</v>
          </cell>
          <cell r="I60" t="str">
            <v>否</v>
          </cell>
          <cell r="J60" t="str">
            <v>非贫</v>
          </cell>
        </row>
        <row r="61">
          <cell r="D61" t="str">
            <v>华容县</v>
          </cell>
          <cell r="E61">
            <v>430623</v>
          </cell>
          <cell r="F61" t="str">
            <v>无</v>
          </cell>
          <cell r="G61" t="str">
            <v>洞庭湖地区</v>
          </cell>
          <cell r="H61" t="str">
            <v>三类</v>
          </cell>
          <cell r="I61" t="str">
            <v>否</v>
          </cell>
          <cell r="J61" t="str">
            <v>非贫</v>
          </cell>
        </row>
        <row r="62">
          <cell r="D62" t="str">
            <v>湘阴县</v>
          </cell>
          <cell r="E62">
            <v>430624</v>
          </cell>
          <cell r="F62" t="str">
            <v>无</v>
          </cell>
          <cell r="G62" t="str">
            <v>洞庭湖地区</v>
          </cell>
          <cell r="H62" t="str">
            <v>三类</v>
          </cell>
          <cell r="I62" t="str">
            <v>否</v>
          </cell>
          <cell r="J62" t="str">
            <v>非贫</v>
          </cell>
        </row>
        <row r="63">
          <cell r="D63" t="str">
            <v>平江县</v>
          </cell>
          <cell r="E63">
            <v>430626</v>
          </cell>
          <cell r="F63" t="str">
            <v>无</v>
          </cell>
          <cell r="G63" t="str">
            <v>洞庭湖地区</v>
          </cell>
          <cell r="H63" t="str">
            <v>一类</v>
          </cell>
          <cell r="I63" t="str">
            <v>是</v>
          </cell>
          <cell r="J63" t="str">
            <v>国贫</v>
          </cell>
        </row>
        <row r="64">
          <cell r="D64" t="str">
            <v>汨罗市</v>
          </cell>
          <cell r="E64">
            <v>430681</v>
          </cell>
          <cell r="F64" t="str">
            <v>无</v>
          </cell>
          <cell r="G64" t="str">
            <v>洞庭湖地区</v>
          </cell>
          <cell r="H64" t="str">
            <v>三类</v>
          </cell>
          <cell r="I64" t="str">
            <v>否</v>
          </cell>
          <cell r="J64" t="str">
            <v>非贫</v>
          </cell>
        </row>
        <row r="65">
          <cell r="D65" t="str">
            <v>临湘市</v>
          </cell>
          <cell r="E65">
            <v>430682</v>
          </cell>
          <cell r="F65" t="str">
            <v>无</v>
          </cell>
          <cell r="G65" t="str">
            <v>洞庭湖地区</v>
          </cell>
          <cell r="H65" t="str">
            <v>三类</v>
          </cell>
          <cell r="I65" t="str">
            <v>否</v>
          </cell>
          <cell r="J65" t="str">
            <v>非贫</v>
          </cell>
        </row>
        <row r="66">
          <cell r="D66" t="str">
            <v>常德市小计</v>
          </cell>
          <cell r="E66">
            <v>430700</v>
          </cell>
          <cell r="F66" t="str">
            <v>有武陵山片区</v>
          </cell>
          <cell r="G66" t="str">
            <v>洞庭湖地区</v>
          </cell>
          <cell r="H66" t="str">
            <v>一、二、三类</v>
          </cell>
          <cell r="I66" t="str">
            <v>否</v>
          </cell>
          <cell r="J66" t="str">
            <v>国贫、非贫</v>
          </cell>
        </row>
        <row r="67">
          <cell r="D67" t="str">
            <v>武陵区</v>
          </cell>
          <cell r="E67">
            <v>430702</v>
          </cell>
          <cell r="F67" t="str">
            <v>无</v>
          </cell>
          <cell r="G67" t="str">
            <v>洞庭湖地区</v>
          </cell>
          <cell r="H67" t="str">
            <v>三类</v>
          </cell>
          <cell r="I67" t="str">
            <v>否</v>
          </cell>
          <cell r="J67" t="str">
            <v>非贫</v>
          </cell>
        </row>
        <row r="68">
          <cell r="D68" t="str">
            <v>鼎城区</v>
          </cell>
          <cell r="E68">
            <v>430703</v>
          </cell>
          <cell r="F68" t="str">
            <v>无</v>
          </cell>
          <cell r="G68" t="str">
            <v>洞庭湖地区</v>
          </cell>
          <cell r="H68" t="str">
            <v>三类</v>
          </cell>
          <cell r="I68" t="str">
            <v>否</v>
          </cell>
          <cell r="J68" t="str">
            <v>非贫</v>
          </cell>
        </row>
        <row r="69">
          <cell r="D69" t="str">
            <v>安乡县</v>
          </cell>
          <cell r="E69">
            <v>430721</v>
          </cell>
          <cell r="F69" t="str">
            <v>无</v>
          </cell>
          <cell r="G69" t="str">
            <v>洞庭湖地区</v>
          </cell>
          <cell r="H69" t="str">
            <v>三类</v>
          </cell>
          <cell r="I69" t="str">
            <v>否</v>
          </cell>
          <cell r="J69" t="str">
            <v>非贫</v>
          </cell>
        </row>
        <row r="70">
          <cell r="D70" t="str">
            <v>汉寿县</v>
          </cell>
          <cell r="E70">
            <v>430722</v>
          </cell>
          <cell r="F70" t="str">
            <v>无</v>
          </cell>
          <cell r="G70" t="str">
            <v>洞庭湖地区</v>
          </cell>
          <cell r="H70" t="str">
            <v>三类</v>
          </cell>
          <cell r="I70" t="str">
            <v>否</v>
          </cell>
          <cell r="J70" t="str">
            <v>非贫</v>
          </cell>
        </row>
        <row r="71">
          <cell r="D71" t="str">
            <v>澧县</v>
          </cell>
          <cell r="E71">
            <v>430723</v>
          </cell>
          <cell r="F71" t="str">
            <v>无</v>
          </cell>
          <cell r="G71" t="str">
            <v>洞庭湖地区</v>
          </cell>
          <cell r="H71" t="str">
            <v>三类</v>
          </cell>
          <cell r="I71" t="str">
            <v>否</v>
          </cell>
          <cell r="J71" t="str">
            <v>非贫</v>
          </cell>
        </row>
        <row r="72">
          <cell r="D72" t="str">
            <v>临澧县</v>
          </cell>
          <cell r="E72">
            <v>430724</v>
          </cell>
          <cell r="F72" t="str">
            <v>无</v>
          </cell>
          <cell r="G72" t="str">
            <v>洞庭湖地区</v>
          </cell>
          <cell r="H72" t="str">
            <v>三类</v>
          </cell>
          <cell r="I72" t="str">
            <v>否</v>
          </cell>
          <cell r="J72" t="str">
            <v>非贫</v>
          </cell>
        </row>
        <row r="73">
          <cell r="D73" t="str">
            <v>桃源县</v>
          </cell>
          <cell r="E73">
            <v>430725</v>
          </cell>
          <cell r="F73" t="str">
            <v>武陵山片区</v>
          </cell>
          <cell r="G73" t="str">
            <v>洞庭湖地区</v>
          </cell>
          <cell r="H73" t="str">
            <v>二类</v>
          </cell>
          <cell r="I73" t="str">
            <v>否</v>
          </cell>
          <cell r="J73" t="str">
            <v>非贫</v>
          </cell>
        </row>
        <row r="74">
          <cell r="D74" t="str">
            <v>石门县</v>
          </cell>
          <cell r="E74">
            <v>430726</v>
          </cell>
          <cell r="F74" t="str">
            <v>武陵山片区</v>
          </cell>
          <cell r="G74" t="str">
            <v>洞庭湖地区</v>
          </cell>
          <cell r="H74" t="str">
            <v>一类</v>
          </cell>
          <cell r="I74" t="str">
            <v>否</v>
          </cell>
          <cell r="J74" t="str">
            <v>国贫</v>
          </cell>
        </row>
        <row r="75">
          <cell r="D75" t="str">
            <v>津市市</v>
          </cell>
          <cell r="E75">
            <v>430781</v>
          </cell>
          <cell r="F75" t="str">
            <v>无</v>
          </cell>
          <cell r="G75" t="str">
            <v>洞庭湖地区</v>
          </cell>
          <cell r="H75" t="str">
            <v>三类</v>
          </cell>
          <cell r="I75" t="str">
            <v>否</v>
          </cell>
          <cell r="J75" t="str">
            <v>非贫</v>
          </cell>
        </row>
        <row r="76">
          <cell r="D76" t="str">
            <v>张家界市小计</v>
          </cell>
          <cell r="E76">
            <v>430800</v>
          </cell>
          <cell r="F76" t="str">
            <v>有武陵山片区</v>
          </cell>
          <cell r="G76" t="str">
            <v>大湘西地区</v>
          </cell>
          <cell r="H76" t="str">
            <v>一类</v>
          </cell>
          <cell r="I76" t="str">
            <v>有</v>
          </cell>
          <cell r="J76" t="str">
            <v>国贫、省贫</v>
          </cell>
        </row>
        <row r="77">
          <cell r="D77" t="str">
            <v>永定区</v>
          </cell>
          <cell r="E77">
            <v>430802</v>
          </cell>
          <cell r="F77" t="str">
            <v>武陵山片区</v>
          </cell>
          <cell r="G77" t="str">
            <v>大湘西地区</v>
          </cell>
          <cell r="H77" t="str">
            <v>一类</v>
          </cell>
          <cell r="I77" t="str">
            <v>否</v>
          </cell>
          <cell r="J77" t="str">
            <v>省贫</v>
          </cell>
        </row>
        <row r="78">
          <cell r="D78" t="str">
            <v>武陵源区</v>
          </cell>
          <cell r="E78">
            <v>430811</v>
          </cell>
          <cell r="F78" t="str">
            <v>武陵山片区</v>
          </cell>
          <cell r="G78" t="str">
            <v>大湘西地区</v>
          </cell>
          <cell r="H78" t="str">
            <v>一类</v>
          </cell>
          <cell r="I78" t="str">
            <v>否</v>
          </cell>
          <cell r="J78" t="str">
            <v>省贫</v>
          </cell>
        </row>
        <row r="79">
          <cell r="D79" t="str">
            <v>慈利县</v>
          </cell>
          <cell r="E79">
            <v>430821</v>
          </cell>
          <cell r="F79" t="str">
            <v>武陵山片区</v>
          </cell>
          <cell r="G79" t="str">
            <v>大湘西地区</v>
          </cell>
          <cell r="H79" t="str">
            <v>一类</v>
          </cell>
          <cell r="I79" t="str">
            <v>否</v>
          </cell>
          <cell r="J79" t="str">
            <v>国贫</v>
          </cell>
        </row>
        <row r="80">
          <cell r="D80" t="str">
            <v>桑植县</v>
          </cell>
          <cell r="E80">
            <v>430822</v>
          </cell>
          <cell r="F80" t="str">
            <v>武陵山片区</v>
          </cell>
          <cell r="G80" t="str">
            <v>大湘西地区</v>
          </cell>
          <cell r="H80" t="str">
            <v>一类</v>
          </cell>
          <cell r="I80" t="str">
            <v>是</v>
          </cell>
          <cell r="J80" t="str">
            <v>国贫</v>
          </cell>
        </row>
        <row r="81">
          <cell r="D81" t="str">
            <v>益阳市小计</v>
          </cell>
          <cell r="E81">
            <v>430900</v>
          </cell>
          <cell r="F81" t="str">
            <v>有武陵山片区</v>
          </cell>
          <cell r="G81" t="str">
            <v>洞庭湖地区</v>
          </cell>
          <cell r="H81" t="str">
            <v>一、三类</v>
          </cell>
          <cell r="I81" t="str">
            <v>有</v>
          </cell>
          <cell r="J81" t="str">
            <v>国贫非贫</v>
          </cell>
        </row>
        <row r="82">
          <cell r="D82" t="str">
            <v>资阳区</v>
          </cell>
          <cell r="E82">
            <v>430902</v>
          </cell>
          <cell r="F82" t="str">
            <v>无</v>
          </cell>
          <cell r="G82" t="str">
            <v>洞庭湖地区</v>
          </cell>
          <cell r="H82" t="str">
            <v>三类</v>
          </cell>
          <cell r="I82" t="str">
            <v>否</v>
          </cell>
          <cell r="J82" t="str">
            <v>非贫</v>
          </cell>
        </row>
        <row r="83">
          <cell r="D83" t="str">
            <v>赫山区</v>
          </cell>
          <cell r="E83">
            <v>430903</v>
          </cell>
          <cell r="F83" t="str">
            <v>无</v>
          </cell>
          <cell r="G83" t="str">
            <v>洞庭湖地区</v>
          </cell>
          <cell r="H83" t="str">
            <v>三类</v>
          </cell>
          <cell r="I83" t="str">
            <v>否</v>
          </cell>
          <cell r="J83" t="str">
            <v>非贫</v>
          </cell>
        </row>
        <row r="84">
          <cell r="D84" t="str">
            <v>南县</v>
          </cell>
          <cell r="E84">
            <v>430921</v>
          </cell>
          <cell r="F84" t="str">
            <v>无</v>
          </cell>
          <cell r="G84" t="str">
            <v>洞庭湖地区</v>
          </cell>
          <cell r="H84" t="str">
            <v>三类</v>
          </cell>
          <cell r="I84" t="str">
            <v>否</v>
          </cell>
          <cell r="J84" t="str">
            <v>非贫</v>
          </cell>
        </row>
        <row r="85">
          <cell r="D85" t="str">
            <v>桃江县</v>
          </cell>
          <cell r="E85">
            <v>430922</v>
          </cell>
          <cell r="F85" t="str">
            <v>无</v>
          </cell>
          <cell r="G85" t="str">
            <v>洞庭湖地区</v>
          </cell>
          <cell r="H85" t="str">
            <v>三类</v>
          </cell>
          <cell r="I85" t="str">
            <v>否</v>
          </cell>
          <cell r="J85" t="str">
            <v>非贫</v>
          </cell>
        </row>
        <row r="86">
          <cell r="D86" t="str">
            <v>安化县</v>
          </cell>
          <cell r="E86">
            <v>430923</v>
          </cell>
          <cell r="F86" t="str">
            <v>武陵山片区</v>
          </cell>
          <cell r="G86" t="str">
            <v>洞庭湖地区</v>
          </cell>
          <cell r="H86" t="str">
            <v>一类</v>
          </cell>
          <cell r="I86" t="str">
            <v>是</v>
          </cell>
          <cell r="J86" t="str">
            <v>国贫</v>
          </cell>
        </row>
        <row r="87">
          <cell r="D87" t="str">
            <v>沅江市</v>
          </cell>
          <cell r="E87">
            <v>430981</v>
          </cell>
          <cell r="F87" t="str">
            <v>无</v>
          </cell>
          <cell r="G87" t="str">
            <v>洞庭湖地区</v>
          </cell>
          <cell r="H87" t="str">
            <v>三类</v>
          </cell>
          <cell r="I87" t="str">
            <v>否</v>
          </cell>
          <cell r="J87" t="str">
            <v>非贫</v>
          </cell>
        </row>
        <row r="88">
          <cell r="D88" t="str">
            <v>郴州市小计</v>
          </cell>
          <cell r="E88">
            <v>431000</v>
          </cell>
          <cell r="F88" t="str">
            <v>有罗霄山片区</v>
          </cell>
          <cell r="G88" t="str">
            <v>湘南地区</v>
          </cell>
          <cell r="H88" t="str">
            <v>一、三类</v>
          </cell>
          <cell r="I88" t="str">
            <v>否</v>
          </cell>
          <cell r="J88" t="str">
            <v>国贫、非贫</v>
          </cell>
        </row>
        <row r="89">
          <cell r="D89" t="str">
            <v>北湖区</v>
          </cell>
          <cell r="E89">
            <v>431002</v>
          </cell>
          <cell r="F89" t="str">
            <v>无</v>
          </cell>
          <cell r="G89" t="str">
            <v>湘南地区</v>
          </cell>
          <cell r="H89" t="str">
            <v>三类</v>
          </cell>
          <cell r="I89" t="str">
            <v>否</v>
          </cell>
          <cell r="J89" t="str">
            <v>非贫</v>
          </cell>
        </row>
        <row r="90">
          <cell r="D90" t="str">
            <v>苏仙区</v>
          </cell>
          <cell r="E90">
            <v>431003</v>
          </cell>
          <cell r="F90" t="str">
            <v>无</v>
          </cell>
          <cell r="G90" t="str">
            <v>湘南地区</v>
          </cell>
          <cell r="H90" t="str">
            <v>三类</v>
          </cell>
          <cell r="I90" t="str">
            <v>否</v>
          </cell>
          <cell r="J90" t="str">
            <v>非贫</v>
          </cell>
        </row>
        <row r="91">
          <cell r="D91" t="str">
            <v>桂阳县</v>
          </cell>
          <cell r="E91">
            <v>431021</v>
          </cell>
          <cell r="F91" t="str">
            <v>无</v>
          </cell>
          <cell r="G91" t="str">
            <v>湘南地区</v>
          </cell>
          <cell r="H91" t="str">
            <v>三类</v>
          </cell>
          <cell r="I91" t="str">
            <v>否</v>
          </cell>
          <cell r="J91" t="str">
            <v>非贫</v>
          </cell>
        </row>
        <row r="92">
          <cell r="D92" t="str">
            <v>宜章县</v>
          </cell>
          <cell r="E92">
            <v>431022</v>
          </cell>
          <cell r="F92" t="str">
            <v>罗霄山片区</v>
          </cell>
          <cell r="G92" t="str">
            <v>湘南地区</v>
          </cell>
          <cell r="H92" t="str">
            <v>一类</v>
          </cell>
          <cell r="I92" t="str">
            <v>否</v>
          </cell>
          <cell r="J92" t="str">
            <v>国贫</v>
          </cell>
        </row>
        <row r="93">
          <cell r="D93" t="str">
            <v>永兴县</v>
          </cell>
          <cell r="E93">
            <v>431023</v>
          </cell>
          <cell r="F93" t="str">
            <v>无</v>
          </cell>
          <cell r="G93" t="str">
            <v>湘南地区</v>
          </cell>
          <cell r="H93" t="str">
            <v>三类</v>
          </cell>
          <cell r="I93" t="str">
            <v>否</v>
          </cell>
          <cell r="J93" t="str">
            <v>非贫</v>
          </cell>
        </row>
        <row r="94">
          <cell r="D94" t="str">
            <v>嘉禾县</v>
          </cell>
          <cell r="E94">
            <v>431024</v>
          </cell>
          <cell r="F94" t="str">
            <v>无</v>
          </cell>
          <cell r="G94" t="str">
            <v>湘南地区</v>
          </cell>
          <cell r="H94" t="str">
            <v>三类</v>
          </cell>
          <cell r="I94" t="str">
            <v>否</v>
          </cell>
          <cell r="J94" t="str">
            <v>非贫</v>
          </cell>
        </row>
        <row r="95">
          <cell r="D95" t="str">
            <v>临武县</v>
          </cell>
          <cell r="E95">
            <v>431025</v>
          </cell>
          <cell r="F95" t="str">
            <v>无</v>
          </cell>
          <cell r="G95" t="str">
            <v>湘南地区</v>
          </cell>
          <cell r="H95" t="str">
            <v>三类</v>
          </cell>
          <cell r="I95" t="str">
            <v>否</v>
          </cell>
          <cell r="J95" t="str">
            <v>非贫</v>
          </cell>
        </row>
        <row r="96">
          <cell r="D96" t="str">
            <v>汝城县</v>
          </cell>
          <cell r="E96">
            <v>431026</v>
          </cell>
          <cell r="F96" t="str">
            <v>罗霄山片区</v>
          </cell>
          <cell r="G96" t="str">
            <v>湘南地区</v>
          </cell>
          <cell r="H96" t="str">
            <v>一类</v>
          </cell>
          <cell r="I96" t="str">
            <v>是</v>
          </cell>
          <cell r="J96" t="str">
            <v>国贫</v>
          </cell>
        </row>
        <row r="97">
          <cell r="D97" t="str">
            <v>桂东县</v>
          </cell>
          <cell r="E97">
            <v>431027</v>
          </cell>
          <cell r="F97" t="str">
            <v>罗霄山片区</v>
          </cell>
          <cell r="G97" t="str">
            <v>湘南地区</v>
          </cell>
          <cell r="H97" t="str">
            <v>一类</v>
          </cell>
          <cell r="I97" t="str">
            <v>是</v>
          </cell>
          <cell r="J97" t="str">
            <v>国贫</v>
          </cell>
        </row>
        <row r="98">
          <cell r="D98" t="str">
            <v>安仁县</v>
          </cell>
          <cell r="E98">
            <v>431028</v>
          </cell>
          <cell r="F98" t="str">
            <v>罗霄山片区</v>
          </cell>
          <cell r="G98" t="str">
            <v>湘南地区</v>
          </cell>
          <cell r="H98" t="str">
            <v>一类</v>
          </cell>
          <cell r="I98" t="str">
            <v>否</v>
          </cell>
          <cell r="J98" t="str">
            <v>国贫</v>
          </cell>
        </row>
        <row r="99">
          <cell r="D99" t="str">
            <v>资兴市</v>
          </cell>
          <cell r="E99">
            <v>431081</v>
          </cell>
          <cell r="F99" t="str">
            <v>无</v>
          </cell>
          <cell r="G99" t="str">
            <v>湘南地区</v>
          </cell>
          <cell r="H99" t="str">
            <v>三类</v>
          </cell>
          <cell r="I99" t="str">
            <v>否</v>
          </cell>
          <cell r="J99" t="str">
            <v>非贫</v>
          </cell>
        </row>
        <row r="100">
          <cell r="D100" t="str">
            <v>永州市小计</v>
          </cell>
          <cell r="E100">
            <v>431100</v>
          </cell>
          <cell r="F100" t="str">
            <v>无</v>
          </cell>
          <cell r="G100" t="str">
            <v>湘南地区</v>
          </cell>
          <cell r="H100" t="str">
            <v>一、二、三类</v>
          </cell>
          <cell r="I100" t="str">
            <v>有</v>
          </cell>
          <cell r="J100" t="str">
            <v>国贫、省贫、非贫</v>
          </cell>
        </row>
        <row r="101">
          <cell r="D101" t="str">
            <v>零陵区</v>
          </cell>
          <cell r="E101">
            <v>431102</v>
          </cell>
          <cell r="F101" t="str">
            <v>无</v>
          </cell>
          <cell r="G101" t="str">
            <v>湘南地区</v>
          </cell>
          <cell r="H101" t="str">
            <v>三类</v>
          </cell>
          <cell r="I101" t="str">
            <v>否</v>
          </cell>
          <cell r="J101" t="str">
            <v>非贫</v>
          </cell>
        </row>
        <row r="102">
          <cell r="D102" t="str">
            <v>冷水滩区</v>
          </cell>
          <cell r="E102">
            <v>431103</v>
          </cell>
          <cell r="F102" t="str">
            <v>无</v>
          </cell>
          <cell r="G102" t="str">
            <v>湘南地区</v>
          </cell>
          <cell r="H102" t="str">
            <v>三类</v>
          </cell>
          <cell r="I102" t="str">
            <v>否</v>
          </cell>
          <cell r="J102" t="str">
            <v>非贫</v>
          </cell>
        </row>
        <row r="103">
          <cell r="D103" t="str">
            <v>祁阳县</v>
          </cell>
          <cell r="E103">
            <v>431121</v>
          </cell>
          <cell r="F103" t="str">
            <v>无</v>
          </cell>
          <cell r="G103" t="str">
            <v>湘南地区</v>
          </cell>
          <cell r="H103" t="str">
            <v>三类</v>
          </cell>
          <cell r="I103" t="str">
            <v>否</v>
          </cell>
          <cell r="J103" t="str">
            <v>非贫</v>
          </cell>
        </row>
        <row r="104">
          <cell r="D104" t="str">
            <v>东安县</v>
          </cell>
          <cell r="E104">
            <v>431122</v>
          </cell>
          <cell r="F104" t="str">
            <v>无</v>
          </cell>
          <cell r="G104" t="str">
            <v>湘南地区</v>
          </cell>
          <cell r="H104" t="str">
            <v>三类</v>
          </cell>
          <cell r="I104" t="str">
            <v>否</v>
          </cell>
          <cell r="J104" t="str">
            <v>非贫</v>
          </cell>
        </row>
        <row r="105">
          <cell r="D105" t="str">
            <v>双牌县</v>
          </cell>
          <cell r="E105">
            <v>431123</v>
          </cell>
          <cell r="F105" t="str">
            <v>无</v>
          </cell>
          <cell r="G105" t="str">
            <v>湘南地区</v>
          </cell>
          <cell r="H105" t="str">
            <v>二类</v>
          </cell>
          <cell r="I105" t="str">
            <v>否</v>
          </cell>
          <cell r="J105" t="str">
            <v>省贫</v>
          </cell>
        </row>
        <row r="106">
          <cell r="D106" t="str">
            <v>道县</v>
          </cell>
          <cell r="E106">
            <v>431124</v>
          </cell>
          <cell r="F106" t="str">
            <v>无</v>
          </cell>
          <cell r="G106" t="str">
            <v>湘南地区</v>
          </cell>
          <cell r="H106" t="str">
            <v>三类</v>
          </cell>
          <cell r="I106" t="str">
            <v>否</v>
          </cell>
          <cell r="J106" t="str">
            <v>非贫</v>
          </cell>
        </row>
        <row r="107">
          <cell r="D107" t="str">
            <v>江永县</v>
          </cell>
          <cell r="E107">
            <v>431125</v>
          </cell>
          <cell r="F107" t="str">
            <v>无</v>
          </cell>
          <cell r="G107" t="str">
            <v>湘南地区</v>
          </cell>
          <cell r="H107" t="str">
            <v>二类</v>
          </cell>
          <cell r="I107" t="str">
            <v>否</v>
          </cell>
          <cell r="J107" t="str">
            <v>省贫</v>
          </cell>
        </row>
        <row r="108">
          <cell r="D108" t="str">
            <v>宁远县</v>
          </cell>
          <cell r="E108">
            <v>431126</v>
          </cell>
          <cell r="F108" t="str">
            <v>无</v>
          </cell>
          <cell r="G108" t="str">
            <v>湘南地区</v>
          </cell>
          <cell r="H108" t="str">
            <v>二类</v>
          </cell>
          <cell r="I108" t="str">
            <v>否</v>
          </cell>
          <cell r="J108" t="str">
            <v>省贫</v>
          </cell>
        </row>
        <row r="109">
          <cell r="D109" t="str">
            <v>蓝山县</v>
          </cell>
          <cell r="E109">
            <v>431127</v>
          </cell>
          <cell r="F109" t="str">
            <v>无</v>
          </cell>
          <cell r="G109" t="str">
            <v>湘南地区</v>
          </cell>
          <cell r="H109" t="str">
            <v>三类</v>
          </cell>
          <cell r="I109" t="str">
            <v>否</v>
          </cell>
          <cell r="J109" t="str">
            <v>非贫</v>
          </cell>
        </row>
        <row r="110">
          <cell r="D110" t="str">
            <v>新田县</v>
          </cell>
          <cell r="E110">
            <v>431128</v>
          </cell>
          <cell r="F110" t="str">
            <v>无</v>
          </cell>
          <cell r="G110" t="str">
            <v>湘南地区</v>
          </cell>
          <cell r="H110" t="str">
            <v>一类</v>
          </cell>
          <cell r="I110" t="str">
            <v>是</v>
          </cell>
          <cell r="J110" t="str">
            <v>国贫</v>
          </cell>
        </row>
        <row r="111">
          <cell r="D111" t="str">
            <v>江华瑶族自治县</v>
          </cell>
          <cell r="E111">
            <v>431129</v>
          </cell>
          <cell r="F111" t="str">
            <v>无</v>
          </cell>
          <cell r="G111" t="str">
            <v>湘南地区</v>
          </cell>
          <cell r="H111" t="str">
            <v>一类</v>
          </cell>
          <cell r="I111" t="str">
            <v>是</v>
          </cell>
          <cell r="J111" t="str">
            <v>国贫</v>
          </cell>
        </row>
        <row r="112">
          <cell r="D112" t="str">
            <v>怀化市小计</v>
          </cell>
          <cell r="E112">
            <v>431200</v>
          </cell>
          <cell r="F112" t="str">
            <v>有武陵山片区</v>
          </cell>
          <cell r="G112" t="str">
            <v>大湘西地区</v>
          </cell>
          <cell r="H112" t="str">
            <v>一、二类</v>
          </cell>
          <cell r="I112" t="str">
            <v>有</v>
          </cell>
          <cell r="J112" t="str">
            <v>国贫省贫</v>
          </cell>
        </row>
        <row r="113">
          <cell r="D113" t="str">
            <v>鹤城区</v>
          </cell>
          <cell r="E113">
            <v>431202</v>
          </cell>
          <cell r="F113" t="str">
            <v>武陵山片区</v>
          </cell>
          <cell r="G113" t="str">
            <v>大湘西地区</v>
          </cell>
          <cell r="H113" t="str">
            <v>二类</v>
          </cell>
          <cell r="I113" t="str">
            <v>否</v>
          </cell>
          <cell r="J113" t="str">
            <v>省贫</v>
          </cell>
        </row>
        <row r="114">
          <cell r="D114" t="str">
            <v>中方县</v>
          </cell>
          <cell r="E114">
            <v>431221</v>
          </cell>
          <cell r="F114" t="str">
            <v>武陵山片区</v>
          </cell>
          <cell r="G114" t="str">
            <v>大湘西地区</v>
          </cell>
          <cell r="H114" t="str">
            <v>一类</v>
          </cell>
          <cell r="I114" t="str">
            <v>否</v>
          </cell>
          <cell r="J114" t="str">
            <v>国贫</v>
          </cell>
        </row>
        <row r="115">
          <cell r="D115" t="str">
            <v>沅陵县</v>
          </cell>
          <cell r="E115">
            <v>431222</v>
          </cell>
          <cell r="F115" t="str">
            <v>武陵山片区</v>
          </cell>
          <cell r="G115" t="str">
            <v>大湘西地区</v>
          </cell>
          <cell r="H115" t="str">
            <v>一类</v>
          </cell>
          <cell r="I115" t="str">
            <v>是</v>
          </cell>
          <cell r="J115" t="str">
            <v>国贫</v>
          </cell>
        </row>
        <row r="116">
          <cell r="D116" t="str">
            <v>辰溪县</v>
          </cell>
          <cell r="E116">
            <v>431223</v>
          </cell>
          <cell r="F116" t="str">
            <v>武陵山片区</v>
          </cell>
          <cell r="G116" t="str">
            <v>大湘西地区</v>
          </cell>
          <cell r="H116" t="str">
            <v>一类</v>
          </cell>
          <cell r="I116" t="str">
            <v>否</v>
          </cell>
          <cell r="J116" t="str">
            <v>国贫</v>
          </cell>
        </row>
        <row r="117">
          <cell r="D117" t="str">
            <v>溆浦县</v>
          </cell>
          <cell r="E117">
            <v>431224</v>
          </cell>
          <cell r="F117" t="str">
            <v>武陵山片区</v>
          </cell>
          <cell r="G117" t="str">
            <v>大湘西地区</v>
          </cell>
          <cell r="H117" t="str">
            <v>一类</v>
          </cell>
          <cell r="I117" t="str">
            <v>否</v>
          </cell>
          <cell r="J117" t="str">
            <v>国贫</v>
          </cell>
        </row>
        <row r="118">
          <cell r="D118" t="str">
            <v>会同县</v>
          </cell>
          <cell r="E118">
            <v>431225</v>
          </cell>
          <cell r="F118" t="str">
            <v>武陵山片区</v>
          </cell>
          <cell r="G118" t="str">
            <v>大湘西地区</v>
          </cell>
          <cell r="H118" t="str">
            <v>一类</v>
          </cell>
          <cell r="I118" t="str">
            <v>否</v>
          </cell>
          <cell r="J118" t="str">
            <v>国贫</v>
          </cell>
        </row>
        <row r="119">
          <cell r="D119" t="str">
            <v>麻阳苗族自治县</v>
          </cell>
          <cell r="E119">
            <v>431226</v>
          </cell>
          <cell r="F119" t="str">
            <v>武陵山片区</v>
          </cell>
          <cell r="G119" t="str">
            <v>大湘西地区</v>
          </cell>
          <cell r="H119" t="str">
            <v>一类</v>
          </cell>
          <cell r="I119" t="str">
            <v>否</v>
          </cell>
          <cell r="J119" t="str">
            <v>国贫</v>
          </cell>
        </row>
        <row r="120">
          <cell r="D120" t="str">
            <v>新晃侗族自治县</v>
          </cell>
          <cell r="E120">
            <v>431227</v>
          </cell>
          <cell r="F120" t="str">
            <v>武陵山片区</v>
          </cell>
          <cell r="G120" t="str">
            <v>大湘西地区</v>
          </cell>
          <cell r="H120" t="str">
            <v>一类</v>
          </cell>
          <cell r="I120" t="str">
            <v>否</v>
          </cell>
          <cell r="J120" t="str">
            <v>国贫</v>
          </cell>
        </row>
        <row r="121">
          <cell r="D121" t="str">
            <v>芷江侗族自治县</v>
          </cell>
          <cell r="E121">
            <v>431228</v>
          </cell>
          <cell r="F121" t="str">
            <v>武陵山片区</v>
          </cell>
          <cell r="G121" t="str">
            <v>大湘西地区</v>
          </cell>
          <cell r="H121" t="str">
            <v>一类</v>
          </cell>
          <cell r="I121" t="str">
            <v>否</v>
          </cell>
          <cell r="J121" t="str">
            <v>国贫</v>
          </cell>
        </row>
        <row r="122">
          <cell r="D122" t="str">
            <v>靖州苗族侗族自治县</v>
          </cell>
          <cell r="E122">
            <v>431229</v>
          </cell>
          <cell r="F122" t="str">
            <v>武陵山片区</v>
          </cell>
          <cell r="G122" t="str">
            <v>大湘西地区</v>
          </cell>
          <cell r="H122" t="str">
            <v>一类</v>
          </cell>
          <cell r="I122" t="str">
            <v>否</v>
          </cell>
          <cell r="J122" t="str">
            <v>国贫</v>
          </cell>
        </row>
        <row r="123">
          <cell r="D123" t="str">
            <v>通道侗族自治县</v>
          </cell>
          <cell r="E123">
            <v>431230</v>
          </cell>
          <cell r="F123" t="str">
            <v>武陵山片区</v>
          </cell>
          <cell r="G123" t="str">
            <v>大湘西地区</v>
          </cell>
          <cell r="H123" t="str">
            <v>一类</v>
          </cell>
          <cell r="I123" t="str">
            <v>是</v>
          </cell>
          <cell r="J123" t="str">
            <v>国贫</v>
          </cell>
        </row>
        <row r="124">
          <cell r="D124" t="str">
            <v>洪江市</v>
          </cell>
          <cell r="E124">
            <v>431281</v>
          </cell>
          <cell r="F124" t="str">
            <v>武陵山片区</v>
          </cell>
          <cell r="G124" t="str">
            <v>大湘西地区</v>
          </cell>
          <cell r="H124" t="str">
            <v>二类</v>
          </cell>
          <cell r="I124" t="str">
            <v>否</v>
          </cell>
          <cell r="J124" t="str">
            <v>省贫</v>
          </cell>
        </row>
        <row r="125">
          <cell r="D125" t="str">
            <v>洪江区</v>
          </cell>
          <cell r="E125">
            <v>431281</v>
          </cell>
          <cell r="F125" t="str">
            <v>武陵山片区</v>
          </cell>
          <cell r="G125" t="str">
            <v>大湘西地区</v>
          </cell>
          <cell r="H125" t="str">
            <v>二类</v>
          </cell>
          <cell r="I125" t="str">
            <v>否</v>
          </cell>
          <cell r="J125" t="str">
            <v>省贫</v>
          </cell>
        </row>
        <row r="126">
          <cell r="D126" t="str">
            <v>娄底市小计</v>
          </cell>
          <cell r="E126">
            <v>431300</v>
          </cell>
          <cell r="F126" t="str">
            <v>有武陵山片区</v>
          </cell>
          <cell r="G126" t="str">
            <v>大湘西地区</v>
          </cell>
          <cell r="H126" t="str">
            <v>一、二类</v>
          </cell>
          <cell r="I126" t="str">
            <v>有</v>
          </cell>
          <cell r="J126" t="str">
            <v>国贫、省贫、非贫</v>
          </cell>
        </row>
        <row r="127">
          <cell r="D127" t="str">
            <v>娄星区</v>
          </cell>
          <cell r="E127">
            <v>431302</v>
          </cell>
          <cell r="F127" t="str">
            <v>无</v>
          </cell>
          <cell r="G127" t="str">
            <v>大湘西地区</v>
          </cell>
          <cell r="H127" t="str">
            <v>二类</v>
          </cell>
          <cell r="I127" t="str">
            <v>否</v>
          </cell>
          <cell r="J127" t="str">
            <v>非贫</v>
          </cell>
        </row>
        <row r="128">
          <cell r="D128" t="str">
            <v>双峰县</v>
          </cell>
          <cell r="E128">
            <v>431321</v>
          </cell>
          <cell r="F128" t="str">
            <v>无</v>
          </cell>
          <cell r="G128" t="str">
            <v>大湘西地区</v>
          </cell>
          <cell r="H128" t="str">
            <v>二类</v>
          </cell>
          <cell r="I128" t="str">
            <v>否</v>
          </cell>
          <cell r="J128" t="str">
            <v>省贫</v>
          </cell>
        </row>
        <row r="129">
          <cell r="D129" t="str">
            <v>新化县</v>
          </cell>
          <cell r="E129">
            <v>431322</v>
          </cell>
          <cell r="F129" t="str">
            <v>武陵山片区</v>
          </cell>
          <cell r="G129" t="str">
            <v>大湘西地区</v>
          </cell>
          <cell r="H129" t="str">
            <v>一类</v>
          </cell>
          <cell r="I129" t="str">
            <v>是</v>
          </cell>
          <cell r="J129" t="str">
            <v>国贫</v>
          </cell>
        </row>
        <row r="130">
          <cell r="D130" t="str">
            <v>冷水江市</v>
          </cell>
          <cell r="E130">
            <v>431381</v>
          </cell>
          <cell r="F130" t="str">
            <v>武陵山片区</v>
          </cell>
          <cell r="G130" t="str">
            <v>大湘西地区</v>
          </cell>
          <cell r="H130" t="str">
            <v>二类</v>
          </cell>
          <cell r="I130" t="str">
            <v>否</v>
          </cell>
          <cell r="J130" t="str">
            <v>非贫</v>
          </cell>
        </row>
        <row r="131">
          <cell r="D131" t="str">
            <v>涟源市</v>
          </cell>
          <cell r="E131">
            <v>431382</v>
          </cell>
          <cell r="F131" t="str">
            <v>武陵山片区</v>
          </cell>
          <cell r="G131" t="str">
            <v>大湘西地区</v>
          </cell>
          <cell r="H131" t="str">
            <v>一类</v>
          </cell>
          <cell r="I131" t="str">
            <v>否</v>
          </cell>
          <cell r="J131" t="str">
            <v>国贫</v>
          </cell>
        </row>
        <row r="132">
          <cell r="D132" t="str">
            <v>湘西土家族苗族自治州小计</v>
          </cell>
          <cell r="E132">
            <v>433100</v>
          </cell>
        </row>
        <row r="132">
          <cell r="G132" t="str">
            <v>大湘西地区</v>
          </cell>
          <cell r="H132" t="str">
            <v>一类</v>
          </cell>
          <cell r="I132" t="str">
            <v>有</v>
          </cell>
          <cell r="J132" t="str">
            <v>国贫</v>
          </cell>
        </row>
        <row r="133">
          <cell r="D133" t="str">
            <v>吉首市</v>
          </cell>
          <cell r="E133">
            <v>433101</v>
          </cell>
          <cell r="F133" t="str">
            <v>武陵山片区</v>
          </cell>
          <cell r="G133" t="str">
            <v>大湘西地区</v>
          </cell>
          <cell r="H133" t="str">
            <v>一类</v>
          </cell>
          <cell r="I133" t="str">
            <v>否</v>
          </cell>
          <cell r="J133" t="str">
            <v>国贫</v>
          </cell>
        </row>
        <row r="134">
          <cell r="D134" t="str">
            <v>泸溪县</v>
          </cell>
          <cell r="E134">
            <v>433122</v>
          </cell>
          <cell r="F134" t="str">
            <v>武陵山片区</v>
          </cell>
          <cell r="G134" t="str">
            <v>大湘西地区</v>
          </cell>
          <cell r="H134" t="str">
            <v>一类</v>
          </cell>
          <cell r="I134" t="str">
            <v>是</v>
          </cell>
          <cell r="J134" t="str">
            <v>国贫</v>
          </cell>
        </row>
        <row r="135">
          <cell r="D135" t="str">
            <v>凤凰县</v>
          </cell>
          <cell r="E135">
            <v>433123</v>
          </cell>
          <cell r="F135" t="str">
            <v>武陵山片区</v>
          </cell>
          <cell r="G135" t="str">
            <v>大湘西地区</v>
          </cell>
          <cell r="H135" t="str">
            <v>一类</v>
          </cell>
          <cell r="I135" t="str">
            <v>是</v>
          </cell>
          <cell r="J135" t="str">
            <v>国贫</v>
          </cell>
        </row>
        <row r="136">
          <cell r="D136" t="str">
            <v>花垣县</v>
          </cell>
          <cell r="E136">
            <v>433124</v>
          </cell>
          <cell r="F136" t="str">
            <v>武陵山片区</v>
          </cell>
          <cell r="G136" t="str">
            <v>大湘西地区</v>
          </cell>
          <cell r="H136" t="str">
            <v>一类</v>
          </cell>
          <cell r="I136" t="str">
            <v>是</v>
          </cell>
          <cell r="J136" t="str">
            <v>国贫</v>
          </cell>
        </row>
        <row r="137">
          <cell r="D137" t="str">
            <v>保靖县</v>
          </cell>
          <cell r="E137">
            <v>433125</v>
          </cell>
          <cell r="F137" t="str">
            <v>武陵山片区</v>
          </cell>
          <cell r="G137" t="str">
            <v>大湘西地区</v>
          </cell>
          <cell r="H137" t="str">
            <v>一类</v>
          </cell>
          <cell r="I137" t="str">
            <v>是</v>
          </cell>
          <cell r="J137" t="str">
            <v>国贫</v>
          </cell>
        </row>
        <row r="138">
          <cell r="D138" t="str">
            <v>古丈县</v>
          </cell>
          <cell r="E138">
            <v>433126</v>
          </cell>
          <cell r="F138" t="str">
            <v>武陵山片区</v>
          </cell>
          <cell r="G138" t="str">
            <v>大湘西地区</v>
          </cell>
          <cell r="H138" t="str">
            <v>一类</v>
          </cell>
          <cell r="I138" t="str">
            <v>是</v>
          </cell>
          <cell r="J138" t="str">
            <v>国贫</v>
          </cell>
        </row>
        <row r="139">
          <cell r="D139" t="str">
            <v>永顺县</v>
          </cell>
          <cell r="E139">
            <v>433127</v>
          </cell>
          <cell r="F139" t="str">
            <v>武陵山片区</v>
          </cell>
          <cell r="G139" t="str">
            <v>大湘西地区</v>
          </cell>
          <cell r="H139" t="str">
            <v>一类</v>
          </cell>
          <cell r="I139" t="str">
            <v>是</v>
          </cell>
          <cell r="J139" t="str">
            <v>国贫</v>
          </cell>
        </row>
        <row r="140">
          <cell r="D140" t="str">
            <v>龙山县</v>
          </cell>
          <cell r="E140">
            <v>433130</v>
          </cell>
          <cell r="F140" t="str">
            <v>武陵山片区</v>
          </cell>
          <cell r="G140" t="str">
            <v>大湘西地区</v>
          </cell>
          <cell r="H140" t="str">
            <v>一类</v>
          </cell>
          <cell r="I140" t="str">
            <v>是</v>
          </cell>
          <cell r="J140" t="str">
            <v>国贫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F5" t="str">
            <v>暗里桥</v>
          </cell>
          <cell r="G5" t="str">
            <v>V239430224</v>
          </cell>
          <cell r="H5">
            <v>0</v>
          </cell>
        </row>
        <row r="5">
          <cell r="J5">
            <v>1.008</v>
          </cell>
        </row>
        <row r="6">
          <cell r="F6" t="str">
            <v>火小线</v>
          </cell>
          <cell r="G6" t="str">
            <v>V243430224</v>
          </cell>
          <cell r="H6">
            <v>0</v>
          </cell>
        </row>
        <row r="6">
          <cell r="J6">
            <v>0.045</v>
          </cell>
        </row>
        <row r="7">
          <cell r="F7" t="str">
            <v>泉水塘一六组</v>
          </cell>
          <cell r="G7" t="str">
            <v>C050430224</v>
          </cell>
          <cell r="H7">
            <v>0.713</v>
          </cell>
        </row>
        <row r="7">
          <cell r="J7">
            <v>1.56</v>
          </cell>
        </row>
        <row r="8">
          <cell r="F8" t="str">
            <v>十八丘村-头铺村</v>
          </cell>
          <cell r="G8" t="str">
            <v>Y429430224</v>
          </cell>
          <cell r="H8">
            <v>1.681</v>
          </cell>
        </row>
        <row r="8">
          <cell r="J8">
            <v>1.256</v>
          </cell>
        </row>
        <row r="9">
          <cell r="F9" t="str">
            <v>庙老线</v>
          </cell>
          <cell r="G9" t="str">
            <v>C31A430224</v>
          </cell>
          <cell r="H9">
            <v>0</v>
          </cell>
        </row>
        <row r="9">
          <cell r="J9">
            <v>1.901</v>
          </cell>
        </row>
        <row r="10">
          <cell r="F10" t="str">
            <v>龙家屋-龙家屋</v>
          </cell>
          <cell r="G10" t="str">
            <v>C609430224</v>
          </cell>
          <cell r="H10">
            <v>0</v>
          </cell>
        </row>
        <row r="10">
          <cell r="J10">
            <v>0.795</v>
          </cell>
        </row>
        <row r="11">
          <cell r="F11" t="str">
            <v>上庵线</v>
          </cell>
          <cell r="G11" t="str">
            <v>C610430224</v>
          </cell>
          <cell r="H11">
            <v>0</v>
          </cell>
        </row>
        <row r="11">
          <cell r="J11">
            <v>1.824</v>
          </cell>
        </row>
        <row r="12">
          <cell r="F12" t="str">
            <v>分三线</v>
          </cell>
          <cell r="G12" t="str">
            <v>C620430224</v>
          </cell>
          <cell r="H12">
            <v>0</v>
          </cell>
        </row>
        <row r="12">
          <cell r="J12">
            <v>1.863</v>
          </cell>
        </row>
        <row r="13">
          <cell r="F13" t="str">
            <v>高白线</v>
          </cell>
          <cell r="G13" t="str">
            <v>C728430224</v>
          </cell>
          <cell r="H13">
            <v>0</v>
          </cell>
        </row>
        <row r="13">
          <cell r="J13">
            <v>1.773</v>
          </cell>
        </row>
        <row r="14">
          <cell r="F14" t="str">
            <v>小上线</v>
          </cell>
          <cell r="G14" t="str">
            <v>C736430224</v>
          </cell>
          <cell r="H14">
            <v>0.375</v>
          </cell>
        </row>
        <row r="14">
          <cell r="J14">
            <v>0.695</v>
          </cell>
        </row>
        <row r="15">
          <cell r="F15" t="str">
            <v>老盆线</v>
          </cell>
          <cell r="G15" t="str">
            <v>C791430224</v>
          </cell>
          <cell r="H15">
            <v>0</v>
          </cell>
        </row>
        <row r="15">
          <cell r="J15">
            <v>3.48</v>
          </cell>
        </row>
        <row r="16">
          <cell r="F16" t="str">
            <v>杭妙线</v>
          </cell>
          <cell r="G16" t="str">
            <v>C793430224</v>
          </cell>
          <cell r="H16">
            <v>0</v>
          </cell>
        </row>
        <row r="16">
          <cell r="J16">
            <v>2.99</v>
          </cell>
        </row>
        <row r="17">
          <cell r="F17" t="str">
            <v>村毛线</v>
          </cell>
          <cell r="G17" t="str">
            <v>CA76430224</v>
          </cell>
          <cell r="H17">
            <v>0</v>
          </cell>
        </row>
        <row r="17">
          <cell r="J17">
            <v>1.248</v>
          </cell>
        </row>
        <row r="18">
          <cell r="F18" t="str">
            <v>光明桥-六组</v>
          </cell>
          <cell r="G18" t="str">
            <v>V019430224</v>
          </cell>
          <cell r="H18">
            <v>0</v>
          </cell>
        </row>
        <row r="18">
          <cell r="J18">
            <v>0.461</v>
          </cell>
        </row>
        <row r="19">
          <cell r="F19" t="str">
            <v>六组对门湾-六组</v>
          </cell>
          <cell r="G19" t="str">
            <v>V022430224</v>
          </cell>
          <cell r="H19">
            <v>0</v>
          </cell>
        </row>
        <row r="19">
          <cell r="J19">
            <v>0.227</v>
          </cell>
        </row>
        <row r="20">
          <cell r="F20" t="str">
            <v>高彭线-7组</v>
          </cell>
          <cell r="G20" t="str">
            <v>V036430224</v>
          </cell>
          <cell r="H20">
            <v>0</v>
          </cell>
        </row>
        <row r="20">
          <cell r="J20">
            <v>0.357</v>
          </cell>
        </row>
        <row r="21">
          <cell r="F21" t="str">
            <v>光甘线</v>
          </cell>
          <cell r="G21" t="str">
            <v>X146430224</v>
          </cell>
          <cell r="H21">
            <v>0.761</v>
          </cell>
        </row>
        <row r="21">
          <cell r="J21">
            <v>1.144</v>
          </cell>
        </row>
        <row r="22">
          <cell r="F22" t="str">
            <v>光甘线</v>
          </cell>
          <cell r="G22" t="str">
            <v>X146430224</v>
          </cell>
          <cell r="H22">
            <v>5.646</v>
          </cell>
        </row>
        <row r="22">
          <cell r="J22">
            <v>1.738</v>
          </cell>
        </row>
        <row r="23">
          <cell r="F23" t="str">
            <v>庄田村-洲陂村</v>
          </cell>
          <cell r="G23" t="str">
            <v>Y416430224</v>
          </cell>
          <cell r="H23">
            <v>9.386</v>
          </cell>
        </row>
        <row r="23">
          <cell r="J23">
            <v>0.766</v>
          </cell>
        </row>
        <row r="24">
          <cell r="F24" t="str">
            <v>竹芫-竹芫</v>
          </cell>
          <cell r="G24" t="str">
            <v>C10A430224</v>
          </cell>
          <cell r="H24">
            <v>0</v>
          </cell>
        </row>
        <row r="24">
          <cell r="J24">
            <v>0.483</v>
          </cell>
        </row>
        <row r="25">
          <cell r="F25" t="str">
            <v>岭下-岭下</v>
          </cell>
          <cell r="G25" t="str">
            <v>C338430224</v>
          </cell>
          <cell r="H25">
            <v>0</v>
          </cell>
        </row>
        <row r="25">
          <cell r="J25">
            <v>0.588</v>
          </cell>
        </row>
        <row r="26">
          <cell r="F26" t="str">
            <v>桥婆线</v>
          </cell>
          <cell r="G26" t="str">
            <v>C348430224</v>
          </cell>
          <cell r="H26">
            <v>1.132</v>
          </cell>
        </row>
        <row r="26">
          <cell r="J26">
            <v>0.196</v>
          </cell>
        </row>
        <row r="27">
          <cell r="F27" t="str">
            <v>黄湖-黄湖</v>
          </cell>
          <cell r="G27" t="str">
            <v>C350430224</v>
          </cell>
          <cell r="H27">
            <v>0</v>
          </cell>
        </row>
        <row r="27">
          <cell r="J27">
            <v>0.455</v>
          </cell>
        </row>
        <row r="28">
          <cell r="F28" t="str">
            <v>江丫坪-石湖</v>
          </cell>
          <cell r="G28" t="str">
            <v>C352430224</v>
          </cell>
          <cell r="H28">
            <v>1.379</v>
          </cell>
        </row>
        <row r="28">
          <cell r="J28">
            <v>1.348</v>
          </cell>
        </row>
        <row r="29">
          <cell r="F29" t="str">
            <v>江老线</v>
          </cell>
          <cell r="G29" t="str">
            <v>C353430224</v>
          </cell>
          <cell r="H29">
            <v>0</v>
          </cell>
        </row>
        <row r="29">
          <cell r="J29">
            <v>1.341</v>
          </cell>
        </row>
        <row r="30">
          <cell r="F30" t="str">
            <v>土桥-木塘</v>
          </cell>
          <cell r="G30" t="str">
            <v>C417430224</v>
          </cell>
          <cell r="H30">
            <v>1.369</v>
          </cell>
        </row>
        <row r="30">
          <cell r="J30">
            <v>1.163</v>
          </cell>
        </row>
        <row r="31">
          <cell r="F31" t="str">
            <v>坳水线</v>
          </cell>
          <cell r="G31" t="str">
            <v>C418430224</v>
          </cell>
          <cell r="H31">
            <v>0.789</v>
          </cell>
        </row>
        <row r="31">
          <cell r="J31">
            <v>0.585</v>
          </cell>
        </row>
        <row r="32">
          <cell r="F32" t="str">
            <v>观音台-飞盐</v>
          </cell>
          <cell r="G32" t="str">
            <v>C423430224</v>
          </cell>
          <cell r="H32">
            <v>6.41</v>
          </cell>
        </row>
        <row r="32">
          <cell r="J32">
            <v>0.518</v>
          </cell>
        </row>
        <row r="33">
          <cell r="F33" t="str">
            <v>牛大线</v>
          </cell>
          <cell r="G33" t="str">
            <v>C61A430224</v>
          </cell>
          <cell r="H33">
            <v>0</v>
          </cell>
        </row>
        <row r="33">
          <cell r="J33">
            <v>1.816</v>
          </cell>
        </row>
        <row r="34">
          <cell r="F34" t="str">
            <v>直落线</v>
          </cell>
          <cell r="G34" t="str">
            <v>C63A430224</v>
          </cell>
          <cell r="H34">
            <v>0</v>
          </cell>
        </row>
        <row r="34">
          <cell r="J34">
            <v>2.848</v>
          </cell>
        </row>
        <row r="35">
          <cell r="F35" t="str">
            <v>高村线</v>
          </cell>
          <cell r="G35" t="str">
            <v>C75A430224</v>
          </cell>
          <cell r="H35">
            <v>0</v>
          </cell>
        </row>
        <row r="35">
          <cell r="J35">
            <v>0.807</v>
          </cell>
        </row>
        <row r="36">
          <cell r="F36" t="str">
            <v>马单线</v>
          </cell>
          <cell r="G36" t="str">
            <v>C80A430224</v>
          </cell>
          <cell r="H36">
            <v>0</v>
          </cell>
        </row>
        <row r="36">
          <cell r="J36">
            <v>0.475</v>
          </cell>
        </row>
        <row r="37">
          <cell r="F37" t="str">
            <v>丫茶线</v>
          </cell>
          <cell r="G37" t="str">
            <v>C940430224</v>
          </cell>
          <cell r="H37">
            <v>0</v>
          </cell>
        </row>
        <row r="37">
          <cell r="J37">
            <v>2.777</v>
          </cell>
        </row>
        <row r="38">
          <cell r="F38" t="str">
            <v>早禾线</v>
          </cell>
          <cell r="G38" t="str">
            <v>C942430224</v>
          </cell>
          <cell r="H38">
            <v>2.974</v>
          </cell>
        </row>
        <row r="38">
          <cell r="J38">
            <v>1.719</v>
          </cell>
        </row>
        <row r="39">
          <cell r="F39" t="str">
            <v>早禾线</v>
          </cell>
          <cell r="G39" t="str">
            <v>C942430224</v>
          </cell>
          <cell r="H39">
            <v>0</v>
          </cell>
        </row>
        <row r="39">
          <cell r="J39">
            <v>1.969</v>
          </cell>
        </row>
        <row r="40">
          <cell r="F40" t="str">
            <v>郭南线</v>
          </cell>
          <cell r="G40" t="str">
            <v>C943430224</v>
          </cell>
          <cell r="H40">
            <v>0.756</v>
          </cell>
        </row>
        <row r="40">
          <cell r="J40">
            <v>0.865</v>
          </cell>
        </row>
        <row r="41">
          <cell r="F41" t="str">
            <v>湖毛线</v>
          </cell>
          <cell r="G41" t="str">
            <v>C946430224</v>
          </cell>
          <cell r="H41">
            <v>0</v>
          </cell>
        </row>
        <row r="41">
          <cell r="J41">
            <v>3.055</v>
          </cell>
        </row>
        <row r="42">
          <cell r="F42" t="str">
            <v>堤上-马脑冲水库</v>
          </cell>
          <cell r="G42" t="str">
            <v>C948430224</v>
          </cell>
          <cell r="H42">
            <v>2.156</v>
          </cell>
        </row>
        <row r="42">
          <cell r="J42">
            <v>0.593</v>
          </cell>
        </row>
        <row r="43">
          <cell r="F43" t="str">
            <v>社彭线</v>
          </cell>
          <cell r="G43" t="str">
            <v>C977430224</v>
          </cell>
          <cell r="H43">
            <v>0.167</v>
          </cell>
        </row>
        <row r="43">
          <cell r="J43">
            <v>0.305</v>
          </cell>
        </row>
        <row r="44">
          <cell r="F44" t="str">
            <v>砖场-马岭</v>
          </cell>
          <cell r="G44" t="str">
            <v>CA67430224</v>
          </cell>
          <cell r="H44">
            <v>4.073</v>
          </cell>
        </row>
        <row r="44">
          <cell r="J44">
            <v>2.434</v>
          </cell>
        </row>
        <row r="45">
          <cell r="F45" t="str">
            <v>邓家-木塘</v>
          </cell>
          <cell r="G45" t="str">
            <v>CB36430224</v>
          </cell>
          <cell r="H45">
            <v>0</v>
          </cell>
        </row>
        <row r="45">
          <cell r="J45">
            <v>0.844</v>
          </cell>
        </row>
        <row r="46">
          <cell r="F46" t="str">
            <v>木同线</v>
          </cell>
          <cell r="G46" t="str">
            <v>CB37430224</v>
          </cell>
          <cell r="H46">
            <v>0</v>
          </cell>
        </row>
        <row r="46">
          <cell r="J46">
            <v>2.903</v>
          </cell>
        </row>
        <row r="47">
          <cell r="F47" t="str">
            <v>龟白线</v>
          </cell>
          <cell r="G47" t="str">
            <v>CB39430224</v>
          </cell>
          <cell r="H47">
            <v>0</v>
          </cell>
        </row>
        <row r="47">
          <cell r="J47">
            <v>0.925</v>
          </cell>
        </row>
        <row r="48">
          <cell r="F48" t="str">
            <v>由义学校-金龙背</v>
          </cell>
          <cell r="G48" t="str">
            <v>CB40430224</v>
          </cell>
          <cell r="H48">
            <v>1.185</v>
          </cell>
        </row>
        <row r="48">
          <cell r="J48">
            <v>0.507</v>
          </cell>
        </row>
        <row r="49">
          <cell r="F49" t="str">
            <v>社彭线</v>
          </cell>
          <cell r="G49" t="str">
            <v>CF10430224</v>
          </cell>
          <cell r="H49">
            <v>0</v>
          </cell>
        </row>
        <row r="49">
          <cell r="J49">
            <v>0.177</v>
          </cell>
        </row>
        <row r="50">
          <cell r="F50" t="str">
            <v>担家垅－丫嘴仙</v>
          </cell>
          <cell r="G50" t="str">
            <v>V250430224</v>
          </cell>
          <cell r="H50">
            <v>0</v>
          </cell>
        </row>
        <row r="50">
          <cell r="J50">
            <v>1.495</v>
          </cell>
        </row>
        <row r="51">
          <cell r="F51" t="str">
            <v>道村－梅林三组</v>
          </cell>
          <cell r="G51" t="str">
            <v>V258430224</v>
          </cell>
          <cell r="H51">
            <v>0</v>
          </cell>
        </row>
        <row r="51">
          <cell r="J51">
            <v>0.406</v>
          </cell>
        </row>
        <row r="52">
          <cell r="F52" t="str">
            <v>村道－六组</v>
          </cell>
          <cell r="G52" t="str">
            <v>V259430224</v>
          </cell>
          <cell r="H52">
            <v>0</v>
          </cell>
        </row>
        <row r="52">
          <cell r="J52">
            <v>0.568</v>
          </cell>
        </row>
        <row r="53">
          <cell r="F53" t="str">
            <v>京广线-界首镇</v>
          </cell>
          <cell r="G53" t="str">
            <v>X144430224</v>
          </cell>
          <cell r="H53">
            <v>0</v>
          </cell>
        </row>
        <row r="53">
          <cell r="J53">
            <v>0.681</v>
          </cell>
        </row>
        <row r="54">
          <cell r="F54" t="str">
            <v>东流村-C432</v>
          </cell>
          <cell r="G54" t="str">
            <v>Y448430224</v>
          </cell>
          <cell r="H54">
            <v>3.326</v>
          </cell>
        </row>
        <row r="54">
          <cell r="J54">
            <v>2.405</v>
          </cell>
        </row>
        <row r="55">
          <cell r="F55" t="str">
            <v>厂江村-塘头村</v>
          </cell>
          <cell r="G55" t="str">
            <v>Y451430224</v>
          </cell>
          <cell r="H55">
            <v>0</v>
          </cell>
        </row>
        <row r="55">
          <cell r="J55">
            <v>1.737</v>
          </cell>
        </row>
        <row r="56">
          <cell r="F56" t="str">
            <v>村部－良山</v>
          </cell>
          <cell r="G56" t="str">
            <v>C00B430224</v>
          </cell>
          <cell r="H56">
            <v>0</v>
          </cell>
        </row>
        <row r="56">
          <cell r="J56">
            <v>0.608</v>
          </cell>
        </row>
        <row r="57">
          <cell r="F57" t="str">
            <v>仓下-龙溪塘</v>
          </cell>
          <cell r="G57" t="str">
            <v>C291430224</v>
          </cell>
          <cell r="H57">
            <v>1.348</v>
          </cell>
        </row>
        <row r="57">
          <cell r="J57">
            <v>1.227</v>
          </cell>
        </row>
        <row r="58">
          <cell r="F58" t="str">
            <v>仓下—铁家</v>
          </cell>
          <cell r="G58" t="str">
            <v>C686430224</v>
          </cell>
          <cell r="H58">
            <v>0</v>
          </cell>
        </row>
        <row r="58">
          <cell r="J58">
            <v>0.988</v>
          </cell>
        </row>
        <row r="59">
          <cell r="F59" t="str">
            <v>旷家—米塘</v>
          </cell>
          <cell r="G59" t="str">
            <v>C688430224</v>
          </cell>
          <cell r="H59">
            <v>0</v>
          </cell>
        </row>
        <row r="59">
          <cell r="J59">
            <v>1.293</v>
          </cell>
        </row>
        <row r="60">
          <cell r="F60" t="str">
            <v>垅塘-荒冲</v>
          </cell>
          <cell r="G60" t="str">
            <v>C693430224</v>
          </cell>
          <cell r="H60">
            <v>0</v>
          </cell>
        </row>
        <row r="60">
          <cell r="J60">
            <v>0.104</v>
          </cell>
        </row>
        <row r="61">
          <cell r="F61" t="str">
            <v>周家—屋背</v>
          </cell>
          <cell r="G61" t="str">
            <v>C722430224</v>
          </cell>
          <cell r="H61">
            <v>0</v>
          </cell>
        </row>
        <row r="61">
          <cell r="J61">
            <v>0.605</v>
          </cell>
        </row>
        <row r="62">
          <cell r="F62" t="str">
            <v>瑶山线</v>
          </cell>
          <cell r="G62" t="str">
            <v>C724430224</v>
          </cell>
          <cell r="H62">
            <v>0</v>
          </cell>
        </row>
        <row r="62">
          <cell r="J62">
            <v>0.952</v>
          </cell>
        </row>
        <row r="63">
          <cell r="F63" t="str">
            <v>高迎村组路</v>
          </cell>
          <cell r="G63" t="str">
            <v>V000</v>
          </cell>
          <cell r="H63">
            <v>0</v>
          </cell>
        </row>
        <row r="63">
          <cell r="J63">
            <v>0.106</v>
          </cell>
        </row>
        <row r="64">
          <cell r="F64" t="str">
            <v>坑上－村道</v>
          </cell>
          <cell r="G64" t="str">
            <v>V425430224</v>
          </cell>
          <cell r="H64">
            <v>0</v>
          </cell>
        </row>
        <row r="64">
          <cell r="J64">
            <v>0.682</v>
          </cell>
        </row>
        <row r="65">
          <cell r="F65" t="str">
            <v>雷公丫－仙峰</v>
          </cell>
          <cell r="G65" t="str">
            <v>V430430224</v>
          </cell>
          <cell r="H65">
            <v>0</v>
          </cell>
        </row>
        <row r="65">
          <cell r="J65">
            <v>1.039</v>
          </cell>
        </row>
        <row r="66">
          <cell r="F66" t="str">
            <v>莫家组－村道</v>
          </cell>
          <cell r="G66" t="str">
            <v>V432430224</v>
          </cell>
          <cell r="H66">
            <v>0</v>
          </cell>
        </row>
        <row r="66">
          <cell r="J66">
            <v>1.203</v>
          </cell>
        </row>
        <row r="67">
          <cell r="F67" t="str">
            <v>大兴－奇石冲</v>
          </cell>
          <cell r="G67" t="str">
            <v>V436430224</v>
          </cell>
          <cell r="H67">
            <v>0</v>
          </cell>
        </row>
        <row r="67">
          <cell r="J67">
            <v>1.063</v>
          </cell>
        </row>
        <row r="68">
          <cell r="F68" t="str">
            <v>排前－106</v>
          </cell>
          <cell r="G68" t="str">
            <v>V437430224</v>
          </cell>
          <cell r="H68">
            <v>0</v>
          </cell>
        </row>
        <row r="68">
          <cell r="J68">
            <v>0.964</v>
          </cell>
        </row>
        <row r="69">
          <cell r="F69" t="str">
            <v>三益组－把集</v>
          </cell>
          <cell r="G69" t="str">
            <v>V438430224</v>
          </cell>
          <cell r="H69">
            <v>0</v>
          </cell>
        </row>
        <row r="69">
          <cell r="J69">
            <v>1.941</v>
          </cell>
        </row>
        <row r="70">
          <cell r="F70" t="str">
            <v>珠上－井头</v>
          </cell>
          <cell r="G70" t="str">
            <v>V443430224</v>
          </cell>
          <cell r="H70">
            <v>0</v>
          </cell>
        </row>
        <row r="70">
          <cell r="J70">
            <v>1.672</v>
          </cell>
        </row>
        <row r="71">
          <cell r="F71" t="str">
            <v>大三线</v>
          </cell>
          <cell r="G71" t="str">
            <v>X155430224</v>
          </cell>
          <cell r="H71">
            <v>11.205</v>
          </cell>
        </row>
        <row r="71">
          <cell r="J71">
            <v>1.551</v>
          </cell>
        </row>
        <row r="72">
          <cell r="F72" t="str">
            <v>三门村-黄石村</v>
          </cell>
          <cell r="G72" t="str">
            <v>Y426430224</v>
          </cell>
          <cell r="H72">
            <v>0.964</v>
          </cell>
        </row>
        <row r="72">
          <cell r="J72">
            <v>1.789</v>
          </cell>
        </row>
        <row r="73">
          <cell r="F73" t="str">
            <v>芙江村组路</v>
          </cell>
          <cell r="G73" t="str">
            <v>AA28430224</v>
          </cell>
          <cell r="H73">
            <v>0</v>
          </cell>
        </row>
        <row r="73">
          <cell r="J73">
            <v>0.513</v>
          </cell>
        </row>
        <row r="74">
          <cell r="F74" t="str">
            <v>茶陵县红色农场社区组路</v>
          </cell>
          <cell r="G74" t="str">
            <v>AA32430224</v>
          </cell>
          <cell r="H74">
            <v>0</v>
          </cell>
        </row>
        <row r="74">
          <cell r="J74">
            <v>1.522</v>
          </cell>
        </row>
        <row r="75">
          <cell r="F75" t="str">
            <v>麻芙村组路</v>
          </cell>
          <cell r="G75" t="str">
            <v>AA73430224</v>
          </cell>
          <cell r="H75">
            <v>0</v>
          </cell>
        </row>
        <row r="75">
          <cell r="J75">
            <v>0.378</v>
          </cell>
        </row>
        <row r="76">
          <cell r="F76" t="str">
            <v>小垅-小垅</v>
          </cell>
          <cell r="G76" t="str">
            <v>C025430224</v>
          </cell>
          <cell r="H76">
            <v>0</v>
          </cell>
        </row>
        <row r="76">
          <cell r="J76">
            <v>1.039</v>
          </cell>
        </row>
        <row r="77">
          <cell r="F77" t="str">
            <v>麦庄-龙树庵</v>
          </cell>
          <cell r="G77" t="str">
            <v>C026430224</v>
          </cell>
          <cell r="H77">
            <v>6.331</v>
          </cell>
        </row>
        <row r="77">
          <cell r="J77">
            <v>0.717</v>
          </cell>
        </row>
        <row r="78">
          <cell r="F78" t="str">
            <v>卧龙村-长潭</v>
          </cell>
          <cell r="G78" t="str">
            <v>C027430224</v>
          </cell>
          <cell r="H78">
            <v>0</v>
          </cell>
        </row>
        <row r="78">
          <cell r="J78">
            <v>2.583</v>
          </cell>
        </row>
        <row r="79">
          <cell r="F79" t="str">
            <v>大龙线</v>
          </cell>
          <cell r="G79" t="str">
            <v>C07B430224</v>
          </cell>
          <cell r="H79">
            <v>0</v>
          </cell>
        </row>
        <row r="79">
          <cell r="J79">
            <v>2.931</v>
          </cell>
        </row>
        <row r="80">
          <cell r="F80" t="str">
            <v>砂圆下-下西屋</v>
          </cell>
          <cell r="G80" t="str">
            <v>C131430224</v>
          </cell>
          <cell r="H80">
            <v>0.749</v>
          </cell>
        </row>
        <row r="80">
          <cell r="J80">
            <v>0.482</v>
          </cell>
        </row>
        <row r="81">
          <cell r="F81" t="str">
            <v>樟虎线</v>
          </cell>
          <cell r="G81" t="str">
            <v>C134430224</v>
          </cell>
          <cell r="H81">
            <v>0.394</v>
          </cell>
        </row>
        <row r="81">
          <cell r="J81">
            <v>0.268</v>
          </cell>
        </row>
        <row r="82">
          <cell r="F82" t="str">
            <v>联溪4组-庙背村</v>
          </cell>
          <cell r="G82" t="str">
            <v>C28B430224</v>
          </cell>
          <cell r="H82">
            <v>0</v>
          </cell>
        </row>
        <row r="82">
          <cell r="J82">
            <v>1.204</v>
          </cell>
        </row>
        <row r="83">
          <cell r="F83" t="str">
            <v>竹黄线</v>
          </cell>
          <cell r="G83" t="str">
            <v>C41A430224</v>
          </cell>
          <cell r="H83">
            <v>0</v>
          </cell>
        </row>
        <row r="83">
          <cell r="J83">
            <v>0.81</v>
          </cell>
        </row>
        <row r="84">
          <cell r="F84" t="str">
            <v>小周线</v>
          </cell>
          <cell r="G84" t="str">
            <v>C46A430224</v>
          </cell>
          <cell r="H84">
            <v>0</v>
          </cell>
        </row>
        <row r="84">
          <cell r="J84">
            <v>0.478</v>
          </cell>
        </row>
        <row r="85">
          <cell r="F85" t="str">
            <v>东黄-井里</v>
          </cell>
          <cell r="G85" t="str">
            <v>C859430224</v>
          </cell>
          <cell r="H85">
            <v>0</v>
          </cell>
        </row>
        <row r="85">
          <cell r="J85">
            <v>1.59</v>
          </cell>
        </row>
        <row r="86">
          <cell r="F86" t="str">
            <v>麻谢线</v>
          </cell>
          <cell r="G86" t="str">
            <v>C862430224</v>
          </cell>
          <cell r="H86">
            <v>0</v>
          </cell>
        </row>
        <row r="86">
          <cell r="J86">
            <v>2.535</v>
          </cell>
        </row>
        <row r="87">
          <cell r="F87" t="str">
            <v>庙田线</v>
          </cell>
          <cell r="G87" t="str">
            <v>C89A430224</v>
          </cell>
          <cell r="H87">
            <v>0</v>
          </cell>
        </row>
        <row r="87">
          <cell r="J87">
            <v>1.668</v>
          </cell>
        </row>
        <row r="88">
          <cell r="F88" t="str">
            <v>麻黄线</v>
          </cell>
          <cell r="G88" t="str">
            <v>C924430224</v>
          </cell>
          <cell r="H88">
            <v>0</v>
          </cell>
        </row>
        <row r="88">
          <cell r="J88">
            <v>0.849</v>
          </cell>
        </row>
        <row r="89">
          <cell r="F89" t="str">
            <v>村山线</v>
          </cell>
          <cell r="G89" t="str">
            <v>C931430224</v>
          </cell>
          <cell r="H89">
            <v>0</v>
          </cell>
        </row>
        <row r="89">
          <cell r="J89">
            <v>0.168</v>
          </cell>
        </row>
        <row r="90">
          <cell r="F90" t="str">
            <v>寒寒线</v>
          </cell>
          <cell r="G90" t="str">
            <v>CA54430224</v>
          </cell>
          <cell r="H90">
            <v>0</v>
          </cell>
        </row>
        <row r="90">
          <cell r="J90">
            <v>0.333</v>
          </cell>
        </row>
        <row r="91">
          <cell r="F91" t="str">
            <v>村部-黄岭</v>
          </cell>
          <cell r="G91" t="str">
            <v>V042430224</v>
          </cell>
          <cell r="H91">
            <v>0</v>
          </cell>
        </row>
        <row r="91">
          <cell r="J91">
            <v>0.819</v>
          </cell>
        </row>
        <row r="92">
          <cell r="F92" t="str">
            <v>石铁龙-10组</v>
          </cell>
          <cell r="G92" t="str">
            <v>V044430224</v>
          </cell>
          <cell r="H92">
            <v>0</v>
          </cell>
        </row>
        <row r="92">
          <cell r="J92">
            <v>0.41</v>
          </cell>
        </row>
        <row r="93">
          <cell r="F93" t="str">
            <v>分路口-长塘组</v>
          </cell>
          <cell r="G93" t="str">
            <v>V047430224</v>
          </cell>
          <cell r="H93">
            <v>0</v>
          </cell>
        </row>
        <row r="93">
          <cell r="J93">
            <v>1.436</v>
          </cell>
        </row>
        <row r="94">
          <cell r="F94" t="str">
            <v>S320-跨江里</v>
          </cell>
          <cell r="G94" t="str">
            <v>V050430224</v>
          </cell>
          <cell r="H94">
            <v>0</v>
          </cell>
        </row>
        <row r="94">
          <cell r="J94">
            <v>2.648</v>
          </cell>
        </row>
        <row r="95">
          <cell r="F95" t="str">
            <v>麻八线-红色农场四分场</v>
          </cell>
          <cell r="G95" t="str">
            <v>V062430224</v>
          </cell>
          <cell r="H95">
            <v>0</v>
          </cell>
        </row>
        <row r="95">
          <cell r="J95">
            <v>1.882</v>
          </cell>
        </row>
        <row r="96">
          <cell r="F96" t="str">
            <v>东坪-东黄</v>
          </cell>
          <cell r="G96" t="str">
            <v>V335430224</v>
          </cell>
          <cell r="H96">
            <v>0</v>
          </cell>
        </row>
        <row r="96">
          <cell r="J96">
            <v>4.837</v>
          </cell>
        </row>
        <row r="97">
          <cell r="F97" t="str">
            <v>洲坡-石坡</v>
          </cell>
          <cell r="G97" t="str">
            <v>X148430224</v>
          </cell>
          <cell r="H97">
            <v>0.24</v>
          </cell>
        </row>
        <row r="97">
          <cell r="J97">
            <v>0.277</v>
          </cell>
        </row>
        <row r="98">
          <cell r="F98" t="str">
            <v>贺家村组路</v>
          </cell>
          <cell r="G98" t="str">
            <v>AA01430224</v>
          </cell>
          <cell r="H98">
            <v>0</v>
          </cell>
        </row>
        <row r="98">
          <cell r="J98">
            <v>0.976</v>
          </cell>
        </row>
        <row r="99">
          <cell r="F99" t="str">
            <v>仓下村组路</v>
          </cell>
          <cell r="G99" t="str">
            <v>AA11430224</v>
          </cell>
          <cell r="H99">
            <v>0</v>
          </cell>
        </row>
        <row r="99">
          <cell r="J99">
            <v>0.528</v>
          </cell>
        </row>
        <row r="100">
          <cell r="F100" t="str">
            <v>上箦线</v>
          </cell>
          <cell r="G100" t="str">
            <v>C23A430224</v>
          </cell>
          <cell r="H100">
            <v>0</v>
          </cell>
        </row>
        <row r="100">
          <cell r="J100">
            <v>0.628</v>
          </cell>
        </row>
        <row r="101">
          <cell r="F101" t="str">
            <v>云鸭</v>
          </cell>
          <cell r="G101" t="str">
            <v>C25A430224</v>
          </cell>
          <cell r="H101">
            <v>0</v>
          </cell>
        </row>
        <row r="101">
          <cell r="J101">
            <v>0.28</v>
          </cell>
        </row>
        <row r="102">
          <cell r="F102" t="str">
            <v>大木冲-大木冲</v>
          </cell>
          <cell r="G102" t="str">
            <v>C421430224</v>
          </cell>
          <cell r="H102">
            <v>0</v>
          </cell>
        </row>
        <row r="102">
          <cell r="J102">
            <v>0.145</v>
          </cell>
        </row>
        <row r="103">
          <cell r="F103" t="str">
            <v>龙团线</v>
          </cell>
          <cell r="G103" t="str">
            <v>C42B430224</v>
          </cell>
          <cell r="H103">
            <v>0</v>
          </cell>
        </row>
        <row r="103">
          <cell r="J103">
            <v>0.61</v>
          </cell>
        </row>
        <row r="104">
          <cell r="F104" t="str">
            <v>荒冲-火冲</v>
          </cell>
          <cell r="G104" t="str">
            <v>C65A430224</v>
          </cell>
          <cell r="H104">
            <v>0.149</v>
          </cell>
        </row>
        <row r="104">
          <cell r="J104">
            <v>0.597</v>
          </cell>
        </row>
        <row r="105">
          <cell r="F105" t="str">
            <v>大贺线</v>
          </cell>
          <cell r="G105" t="str">
            <v>C673430224</v>
          </cell>
          <cell r="H105">
            <v>0</v>
          </cell>
        </row>
        <row r="105">
          <cell r="J105">
            <v>1.625</v>
          </cell>
        </row>
        <row r="106">
          <cell r="F106" t="str">
            <v>大下线</v>
          </cell>
          <cell r="G106" t="str">
            <v>C675430224</v>
          </cell>
          <cell r="H106">
            <v>0</v>
          </cell>
        </row>
        <row r="106">
          <cell r="J106">
            <v>2.808</v>
          </cell>
        </row>
        <row r="107">
          <cell r="F107" t="str">
            <v>梓柏冲-黄泥塘</v>
          </cell>
          <cell r="G107" t="str">
            <v>C678430224</v>
          </cell>
          <cell r="H107">
            <v>1.302</v>
          </cell>
        </row>
        <row r="107">
          <cell r="J107">
            <v>0.391</v>
          </cell>
        </row>
        <row r="108">
          <cell r="F108" t="str">
            <v>梓柏冲-黄泥塘</v>
          </cell>
          <cell r="G108" t="str">
            <v>C678430224</v>
          </cell>
          <cell r="H108">
            <v>0.624</v>
          </cell>
        </row>
        <row r="108">
          <cell r="J108">
            <v>0.678</v>
          </cell>
        </row>
        <row r="109">
          <cell r="F109" t="str">
            <v>沙上线</v>
          </cell>
          <cell r="G109" t="str">
            <v>C68A430224</v>
          </cell>
          <cell r="H109">
            <v>0</v>
          </cell>
        </row>
        <row r="109">
          <cell r="J109">
            <v>0.776</v>
          </cell>
        </row>
        <row r="110">
          <cell r="F110" t="str">
            <v>当天坳-盼唐山</v>
          </cell>
          <cell r="G110" t="str">
            <v>C699430224</v>
          </cell>
          <cell r="H110">
            <v>2.226</v>
          </cell>
        </row>
        <row r="110">
          <cell r="J110">
            <v>0.513</v>
          </cell>
        </row>
        <row r="111">
          <cell r="F111" t="str">
            <v>东下</v>
          </cell>
          <cell r="G111" t="str">
            <v>C69A430224</v>
          </cell>
          <cell r="H111">
            <v>0</v>
          </cell>
        </row>
        <row r="111">
          <cell r="J111">
            <v>1.068</v>
          </cell>
        </row>
        <row r="112">
          <cell r="F112" t="str">
            <v>上莲线</v>
          </cell>
          <cell r="G112" t="str">
            <v>C73A430224</v>
          </cell>
          <cell r="H112">
            <v>0</v>
          </cell>
        </row>
        <row r="112">
          <cell r="J112">
            <v>2.372</v>
          </cell>
        </row>
        <row r="113">
          <cell r="F113" t="str">
            <v>白木线</v>
          </cell>
          <cell r="G113" t="str">
            <v>C81B430224</v>
          </cell>
          <cell r="H113">
            <v>0</v>
          </cell>
        </row>
        <row r="113">
          <cell r="J113">
            <v>0.362</v>
          </cell>
        </row>
        <row r="114">
          <cell r="F114" t="str">
            <v>花小线</v>
          </cell>
          <cell r="G114" t="str">
            <v>C82B430224</v>
          </cell>
          <cell r="H114">
            <v>0</v>
          </cell>
        </row>
        <row r="114">
          <cell r="J114">
            <v>0.691</v>
          </cell>
        </row>
        <row r="115">
          <cell r="F115" t="str">
            <v>文布岭-王冲</v>
          </cell>
          <cell r="G115" t="str">
            <v>C950430224</v>
          </cell>
          <cell r="H115">
            <v>0.828</v>
          </cell>
        </row>
        <row r="115">
          <cell r="J115">
            <v>1.051</v>
          </cell>
        </row>
        <row r="116">
          <cell r="F116" t="str">
            <v>樟东线</v>
          </cell>
          <cell r="G116" t="str">
            <v>C953430224</v>
          </cell>
          <cell r="H116">
            <v>0</v>
          </cell>
        </row>
        <row r="116">
          <cell r="J116">
            <v>0.614</v>
          </cell>
        </row>
        <row r="117">
          <cell r="F117" t="str">
            <v>垅蛇线</v>
          </cell>
          <cell r="G117" t="str">
            <v>CA12430224</v>
          </cell>
          <cell r="H117">
            <v>0</v>
          </cell>
        </row>
        <row r="117">
          <cell r="J117">
            <v>1.023</v>
          </cell>
        </row>
        <row r="118">
          <cell r="F118" t="str">
            <v>五星煤店-贺家</v>
          </cell>
          <cell r="G118" t="str">
            <v>CA80430224</v>
          </cell>
          <cell r="H118">
            <v>3.936</v>
          </cell>
        </row>
        <row r="118">
          <cell r="J118">
            <v>0.738</v>
          </cell>
        </row>
        <row r="119">
          <cell r="F119" t="str">
            <v>镜岭村组路</v>
          </cell>
          <cell r="G119" t="str">
            <v>V000</v>
          </cell>
          <cell r="H119">
            <v>0</v>
          </cell>
        </row>
        <row r="119">
          <cell r="J119">
            <v>0.209</v>
          </cell>
        </row>
        <row r="120">
          <cell r="F120" t="str">
            <v>扬梅塘－镜岭坳</v>
          </cell>
          <cell r="G120" t="str">
            <v>V219430224</v>
          </cell>
          <cell r="H120">
            <v>0</v>
          </cell>
        </row>
        <row r="120">
          <cell r="J120">
            <v>0.188</v>
          </cell>
        </row>
        <row r="121">
          <cell r="F121" t="str">
            <v>界月－谭家湾</v>
          </cell>
          <cell r="G121" t="str">
            <v>V220430224</v>
          </cell>
          <cell r="H121">
            <v>0</v>
          </cell>
        </row>
        <row r="121">
          <cell r="J121">
            <v>1.031</v>
          </cell>
        </row>
        <row r="122">
          <cell r="F122" t="str">
            <v>去木里－九坡里</v>
          </cell>
          <cell r="G122" t="str">
            <v>V235430224</v>
          </cell>
          <cell r="H122">
            <v>0</v>
          </cell>
        </row>
        <row r="122">
          <cell r="J122">
            <v>0.61</v>
          </cell>
        </row>
        <row r="123">
          <cell r="F123" t="str">
            <v>京广线-界首镇</v>
          </cell>
          <cell r="G123" t="str">
            <v>X144430224</v>
          </cell>
          <cell r="H123">
            <v>0.681</v>
          </cell>
        </row>
        <row r="123">
          <cell r="J123">
            <v>1.548</v>
          </cell>
        </row>
        <row r="124">
          <cell r="F124" t="str">
            <v>白沙村-X144</v>
          </cell>
          <cell r="G124" t="str">
            <v>Y440430224</v>
          </cell>
          <cell r="H124">
            <v>1.97</v>
          </cell>
        </row>
        <row r="124">
          <cell r="J124">
            <v>2.122</v>
          </cell>
        </row>
        <row r="125">
          <cell r="F125" t="str">
            <v>红光村-红光村</v>
          </cell>
          <cell r="G125" t="str">
            <v>Y442430224</v>
          </cell>
          <cell r="H125">
            <v>0</v>
          </cell>
        </row>
        <row r="125">
          <cell r="J125">
            <v>2.578</v>
          </cell>
        </row>
        <row r="126">
          <cell r="F126" t="str">
            <v>墙边屋-安仁羊脑梅湾</v>
          </cell>
          <cell r="G126" t="str">
            <v>C430430224</v>
          </cell>
          <cell r="H126">
            <v>1.999</v>
          </cell>
        </row>
        <row r="126">
          <cell r="J126">
            <v>0.545</v>
          </cell>
        </row>
        <row r="127">
          <cell r="F127" t="str">
            <v>墙边屋-安仁羊脑梅湾</v>
          </cell>
          <cell r="G127" t="str">
            <v>C430430224</v>
          </cell>
          <cell r="H127">
            <v>1.025</v>
          </cell>
        </row>
        <row r="127">
          <cell r="J127">
            <v>0.974</v>
          </cell>
        </row>
        <row r="128">
          <cell r="F128" t="str">
            <v>楼前线</v>
          </cell>
          <cell r="G128" t="str">
            <v>C319430224</v>
          </cell>
          <cell r="H128">
            <v>0.437</v>
          </cell>
        </row>
        <row r="128">
          <cell r="J128">
            <v>0.558</v>
          </cell>
        </row>
        <row r="129">
          <cell r="F129" t="str">
            <v>张岭线</v>
          </cell>
          <cell r="G129" t="str">
            <v>C320430224</v>
          </cell>
          <cell r="H129">
            <v>0</v>
          </cell>
        </row>
        <row r="129">
          <cell r="J129">
            <v>0.463</v>
          </cell>
        </row>
        <row r="130">
          <cell r="F130" t="str">
            <v>坳下潭-中州</v>
          </cell>
          <cell r="G130" t="str">
            <v>CA82430224</v>
          </cell>
          <cell r="H130">
            <v>0.68</v>
          </cell>
        </row>
        <row r="130">
          <cell r="J130">
            <v>2.119</v>
          </cell>
        </row>
        <row r="131">
          <cell r="F131" t="str">
            <v>坳下潭-中州</v>
          </cell>
          <cell r="G131" t="str">
            <v>CA82430224</v>
          </cell>
          <cell r="H131">
            <v>0</v>
          </cell>
        </row>
        <row r="131">
          <cell r="J131">
            <v>0.131</v>
          </cell>
        </row>
        <row r="132">
          <cell r="F132" t="str">
            <v>尹龙线</v>
          </cell>
          <cell r="G132" t="str">
            <v>CA86430224</v>
          </cell>
          <cell r="H132">
            <v>0</v>
          </cell>
        </row>
        <row r="132">
          <cell r="J132">
            <v>0.137</v>
          </cell>
        </row>
        <row r="133">
          <cell r="F133" t="str">
            <v>升子山一太原垅</v>
          </cell>
          <cell r="G133" t="str">
            <v>CB12430224</v>
          </cell>
          <cell r="H133">
            <v>0</v>
          </cell>
        </row>
        <row r="133">
          <cell r="J133">
            <v>0.658</v>
          </cell>
        </row>
        <row r="134">
          <cell r="F134" t="str">
            <v>河坞村组路</v>
          </cell>
          <cell r="G134" t="str">
            <v>V000</v>
          </cell>
          <cell r="H134">
            <v>0</v>
          </cell>
        </row>
        <row r="134">
          <cell r="J134">
            <v>0.197</v>
          </cell>
        </row>
        <row r="135">
          <cell r="F135" t="str">
            <v>茶洮－长岭</v>
          </cell>
          <cell r="G135" t="str">
            <v>V299430224</v>
          </cell>
          <cell r="H135">
            <v>0</v>
          </cell>
        </row>
        <row r="135">
          <cell r="J135">
            <v>0.663</v>
          </cell>
        </row>
        <row r="136">
          <cell r="F136" t="str">
            <v>茶洮公路－水库</v>
          </cell>
          <cell r="G136" t="str">
            <v>V405430224</v>
          </cell>
          <cell r="H136">
            <v>0</v>
          </cell>
        </row>
        <row r="136">
          <cell r="J136">
            <v>0.7</v>
          </cell>
        </row>
        <row r="137">
          <cell r="F137" t="str">
            <v>太坪村-攸县英江</v>
          </cell>
          <cell r="G137" t="str">
            <v>V341430224</v>
          </cell>
          <cell r="H137">
            <v>0</v>
          </cell>
        </row>
        <row r="137">
          <cell r="J137">
            <v>1.942</v>
          </cell>
        </row>
        <row r="138">
          <cell r="F138" t="str">
            <v>松下线</v>
          </cell>
          <cell r="G138" t="str">
            <v>C12A430224</v>
          </cell>
          <cell r="H138">
            <v>0</v>
          </cell>
        </row>
        <row r="138">
          <cell r="J138">
            <v>1.24</v>
          </cell>
        </row>
        <row r="139">
          <cell r="F139" t="str">
            <v>仓黄线</v>
          </cell>
          <cell r="G139" t="str">
            <v>C311430224</v>
          </cell>
          <cell r="H139">
            <v>0.722</v>
          </cell>
        </row>
        <row r="139">
          <cell r="J139">
            <v>0.708</v>
          </cell>
        </row>
        <row r="140">
          <cell r="F140" t="str">
            <v>浪滩桥一道子坪</v>
          </cell>
          <cell r="G140" t="str">
            <v>C331430224</v>
          </cell>
          <cell r="H140">
            <v>0</v>
          </cell>
        </row>
        <row r="140">
          <cell r="J140">
            <v>0.587</v>
          </cell>
        </row>
        <row r="141">
          <cell r="F141" t="str">
            <v>罗三线</v>
          </cell>
          <cell r="G141" t="str">
            <v>C366430224</v>
          </cell>
          <cell r="H141">
            <v>0.509</v>
          </cell>
        </row>
        <row r="141">
          <cell r="J141">
            <v>1.756</v>
          </cell>
        </row>
        <row r="142">
          <cell r="F142" t="str">
            <v>山田湾-杨梅塘</v>
          </cell>
          <cell r="G142" t="str">
            <v>C391430224</v>
          </cell>
          <cell r="H142">
            <v>1.159</v>
          </cell>
        </row>
        <row r="142">
          <cell r="J142">
            <v>0.771</v>
          </cell>
        </row>
        <row r="143">
          <cell r="F143" t="str">
            <v>茶竹线</v>
          </cell>
          <cell r="G143" t="str">
            <v>C397430224</v>
          </cell>
          <cell r="H143">
            <v>0.858</v>
          </cell>
        </row>
        <row r="143">
          <cell r="J143">
            <v>1.339</v>
          </cell>
        </row>
        <row r="144">
          <cell r="F144" t="str">
            <v>团岭-3组</v>
          </cell>
          <cell r="G144" t="str">
            <v>C410430224</v>
          </cell>
          <cell r="H144">
            <v>1.463</v>
          </cell>
        </row>
        <row r="144">
          <cell r="J144">
            <v>0.424</v>
          </cell>
        </row>
        <row r="145">
          <cell r="F145" t="str">
            <v>田心湾-田心湾</v>
          </cell>
          <cell r="G145" t="str">
            <v>CB71430224</v>
          </cell>
          <cell r="H145">
            <v>0.623</v>
          </cell>
        </row>
        <row r="145">
          <cell r="J145">
            <v>0.757</v>
          </cell>
        </row>
        <row r="146">
          <cell r="F146" t="str">
            <v>陈家-陈家</v>
          </cell>
          <cell r="G146" t="str">
            <v>CB75430224</v>
          </cell>
          <cell r="H146">
            <v>0.714</v>
          </cell>
        </row>
        <row r="146">
          <cell r="J146">
            <v>0.132</v>
          </cell>
        </row>
        <row r="147">
          <cell r="F147" t="str">
            <v>村枫线</v>
          </cell>
          <cell r="G147" t="str">
            <v>CB76430224</v>
          </cell>
          <cell r="H147">
            <v>0</v>
          </cell>
        </row>
        <row r="147">
          <cell r="J147">
            <v>0.084</v>
          </cell>
        </row>
        <row r="148">
          <cell r="F148" t="str">
            <v>黄三线</v>
          </cell>
          <cell r="G148" t="str">
            <v>CB78430224</v>
          </cell>
          <cell r="H148">
            <v>0</v>
          </cell>
        </row>
        <row r="148">
          <cell r="J148">
            <v>0.392</v>
          </cell>
        </row>
        <row r="149">
          <cell r="F149" t="str">
            <v>黄泥堂一马湖路</v>
          </cell>
          <cell r="G149" t="str">
            <v>CB81430224</v>
          </cell>
          <cell r="H149">
            <v>0</v>
          </cell>
        </row>
        <row r="149">
          <cell r="J149">
            <v>1.734</v>
          </cell>
        </row>
        <row r="150">
          <cell r="F150" t="str">
            <v>黄三线</v>
          </cell>
          <cell r="G150" t="str">
            <v>CF50430224</v>
          </cell>
          <cell r="H150">
            <v>0</v>
          </cell>
        </row>
        <row r="150">
          <cell r="J150">
            <v>0.461</v>
          </cell>
        </row>
        <row r="151">
          <cell r="F151" t="str">
            <v>玄武头三四组－玄武小学</v>
          </cell>
          <cell r="G151" t="str">
            <v>V143430224</v>
          </cell>
          <cell r="H151">
            <v>0</v>
          </cell>
        </row>
        <row r="151">
          <cell r="J151">
            <v>0.424</v>
          </cell>
        </row>
        <row r="152">
          <cell r="F152" t="str">
            <v>S370-小碧村</v>
          </cell>
          <cell r="G152" t="str">
            <v>Y404430224</v>
          </cell>
          <cell r="H152">
            <v>4.41</v>
          </cell>
        </row>
        <row r="152">
          <cell r="J152">
            <v>1.118</v>
          </cell>
        </row>
        <row r="153">
          <cell r="F153" t="str">
            <v>X142-S370</v>
          </cell>
          <cell r="G153" t="str">
            <v>Y441430224</v>
          </cell>
          <cell r="H153">
            <v>4.418</v>
          </cell>
        </row>
        <row r="153">
          <cell r="J153">
            <v>2.521</v>
          </cell>
        </row>
        <row r="154">
          <cell r="F154" t="str">
            <v>X142-S370</v>
          </cell>
          <cell r="G154" t="str">
            <v>Y441430224</v>
          </cell>
          <cell r="H154">
            <v>1.106</v>
          </cell>
        </row>
        <row r="154">
          <cell r="J154">
            <v>1.841</v>
          </cell>
        </row>
        <row r="155">
          <cell r="F155" t="str">
            <v>玄武村-毛家村</v>
          </cell>
          <cell r="G155" t="str">
            <v>Y447430224</v>
          </cell>
          <cell r="H155">
            <v>5.147</v>
          </cell>
        </row>
        <row r="155">
          <cell r="J155">
            <v>3.533</v>
          </cell>
        </row>
        <row r="156">
          <cell r="F156" t="str">
            <v>五垅坪村组路</v>
          </cell>
          <cell r="G156" t="str">
            <v>AA56430224</v>
          </cell>
          <cell r="H156">
            <v>0</v>
          </cell>
        </row>
        <row r="156">
          <cell r="J156">
            <v>0.978</v>
          </cell>
        </row>
        <row r="157">
          <cell r="F157" t="str">
            <v>诸马线-樟树垅</v>
          </cell>
          <cell r="G157" t="str">
            <v>C009430224</v>
          </cell>
          <cell r="H157">
            <v>0</v>
          </cell>
        </row>
        <row r="157">
          <cell r="J157">
            <v>0.596</v>
          </cell>
        </row>
        <row r="158">
          <cell r="F158" t="str">
            <v>诸马线-樟树垅</v>
          </cell>
          <cell r="G158" t="str">
            <v>C009430224</v>
          </cell>
          <cell r="H158">
            <v>1.204</v>
          </cell>
        </row>
        <row r="158">
          <cell r="J158">
            <v>0.373</v>
          </cell>
        </row>
        <row r="159">
          <cell r="F159" t="str">
            <v>茶严公路-桃源新塘</v>
          </cell>
          <cell r="G159" t="str">
            <v>C020430224</v>
          </cell>
          <cell r="H159">
            <v>0.876</v>
          </cell>
        </row>
        <row r="159">
          <cell r="J159">
            <v>0.815</v>
          </cell>
        </row>
        <row r="160">
          <cell r="F160" t="str">
            <v>水口山—冲里</v>
          </cell>
          <cell r="G160" t="str">
            <v>C021430224</v>
          </cell>
          <cell r="H160">
            <v>0</v>
          </cell>
        </row>
        <row r="160">
          <cell r="J160">
            <v>1.348</v>
          </cell>
        </row>
        <row r="161">
          <cell r="F161" t="str">
            <v>大湾里-云华</v>
          </cell>
          <cell r="G161" t="str">
            <v>C022430224</v>
          </cell>
          <cell r="H161">
            <v>0</v>
          </cell>
        </row>
        <row r="161">
          <cell r="J161">
            <v>1.539</v>
          </cell>
        </row>
        <row r="162">
          <cell r="F162" t="str">
            <v>亭子边—栋下</v>
          </cell>
          <cell r="G162" t="str">
            <v>C023430224</v>
          </cell>
          <cell r="H162">
            <v>0</v>
          </cell>
        </row>
        <row r="162">
          <cell r="J162">
            <v>0.519</v>
          </cell>
        </row>
        <row r="163">
          <cell r="F163" t="str">
            <v>江茶线</v>
          </cell>
          <cell r="G163" t="str">
            <v>C029430224</v>
          </cell>
          <cell r="H163">
            <v>0.421</v>
          </cell>
        </row>
        <row r="163">
          <cell r="J163">
            <v>1.188</v>
          </cell>
        </row>
        <row r="164">
          <cell r="F164" t="str">
            <v>台上—岭下</v>
          </cell>
          <cell r="G164" t="str">
            <v>C035430224</v>
          </cell>
          <cell r="H164">
            <v>1.157</v>
          </cell>
        </row>
        <row r="164">
          <cell r="J164">
            <v>0.322</v>
          </cell>
        </row>
        <row r="165">
          <cell r="F165" t="str">
            <v>三益桥—五星</v>
          </cell>
          <cell r="G165" t="str">
            <v>C473430224</v>
          </cell>
          <cell r="H165">
            <v>0</v>
          </cell>
        </row>
        <row r="165">
          <cell r="J165">
            <v>1.531</v>
          </cell>
        </row>
        <row r="166">
          <cell r="F166" t="str">
            <v>长岭上—对门湾</v>
          </cell>
          <cell r="G166" t="str">
            <v>C477430224</v>
          </cell>
          <cell r="H166">
            <v>0</v>
          </cell>
        </row>
        <row r="166">
          <cell r="J166">
            <v>0.674</v>
          </cell>
        </row>
        <row r="167">
          <cell r="F167" t="str">
            <v>礼陵坳—亭子坳</v>
          </cell>
          <cell r="G167" t="str">
            <v>C494430224</v>
          </cell>
          <cell r="H167">
            <v>0</v>
          </cell>
        </row>
        <row r="167">
          <cell r="J167">
            <v>0.95</v>
          </cell>
        </row>
        <row r="168">
          <cell r="F168" t="str">
            <v>刘羊线</v>
          </cell>
          <cell r="G168" t="str">
            <v>C612430224</v>
          </cell>
          <cell r="H168">
            <v>0</v>
          </cell>
        </row>
        <row r="168">
          <cell r="J168">
            <v>2.358</v>
          </cell>
        </row>
        <row r="169">
          <cell r="F169" t="str">
            <v>学校—湖塘鱼场</v>
          </cell>
          <cell r="G169" t="str">
            <v>C804430224</v>
          </cell>
          <cell r="H169">
            <v>0</v>
          </cell>
        </row>
        <row r="169">
          <cell r="J169">
            <v>0.738</v>
          </cell>
        </row>
        <row r="170">
          <cell r="F170" t="str">
            <v>猪仔坳—上屋里</v>
          </cell>
          <cell r="G170" t="str">
            <v>CC32430224</v>
          </cell>
          <cell r="H170">
            <v>0</v>
          </cell>
        </row>
        <row r="170">
          <cell r="J170">
            <v>0.887</v>
          </cell>
        </row>
        <row r="171">
          <cell r="F171" t="str">
            <v>X141-和家湾</v>
          </cell>
          <cell r="G171" t="str">
            <v>V338430224</v>
          </cell>
          <cell r="H171">
            <v>0</v>
          </cell>
        </row>
        <row r="171">
          <cell r="J171">
            <v>0.219</v>
          </cell>
        </row>
        <row r="172">
          <cell r="F172" t="str">
            <v>村部-太子下</v>
          </cell>
          <cell r="G172" t="str">
            <v>V363430224</v>
          </cell>
          <cell r="H172">
            <v>0</v>
          </cell>
        </row>
        <row r="172">
          <cell r="J172">
            <v>0.706</v>
          </cell>
        </row>
        <row r="173">
          <cell r="F173" t="str">
            <v>鱼场-南冲</v>
          </cell>
          <cell r="G173" t="str">
            <v>X160430224</v>
          </cell>
          <cell r="H173">
            <v>0</v>
          </cell>
        </row>
        <row r="173">
          <cell r="J173">
            <v>0.946</v>
          </cell>
        </row>
        <row r="174">
          <cell r="F174" t="str">
            <v>大兴村组路</v>
          </cell>
          <cell r="G174" t="str">
            <v>C56B430224</v>
          </cell>
          <cell r="H174">
            <v>0</v>
          </cell>
        </row>
        <row r="174">
          <cell r="J174">
            <v>0.13</v>
          </cell>
        </row>
        <row r="175">
          <cell r="F175" t="str">
            <v>东S线</v>
          </cell>
          <cell r="G175" t="str">
            <v>C907430224</v>
          </cell>
          <cell r="H175">
            <v>0.137</v>
          </cell>
        </row>
        <row r="175">
          <cell r="J175">
            <v>0.211</v>
          </cell>
        </row>
        <row r="176">
          <cell r="F176" t="str">
            <v>学华线</v>
          </cell>
          <cell r="G176" t="str">
            <v>CB44430224</v>
          </cell>
          <cell r="H176">
            <v>0</v>
          </cell>
        </row>
        <row r="176">
          <cell r="J176">
            <v>1.121</v>
          </cell>
        </row>
        <row r="177">
          <cell r="F177" t="str">
            <v>烂屋园-S320</v>
          </cell>
          <cell r="G177" t="str">
            <v>CB50430224</v>
          </cell>
          <cell r="H177">
            <v>1.024</v>
          </cell>
        </row>
        <row r="177">
          <cell r="J177">
            <v>0.587</v>
          </cell>
        </row>
        <row r="178">
          <cell r="F178" t="str">
            <v>九十线</v>
          </cell>
          <cell r="G178" t="str">
            <v>CB52430224</v>
          </cell>
          <cell r="H178">
            <v>0</v>
          </cell>
        </row>
        <row r="178">
          <cell r="J178">
            <v>0.69</v>
          </cell>
        </row>
        <row r="179">
          <cell r="F179" t="str">
            <v>三茶线</v>
          </cell>
          <cell r="G179" t="str">
            <v>CB55430224</v>
          </cell>
          <cell r="H179">
            <v>0</v>
          </cell>
        </row>
        <row r="179">
          <cell r="J179">
            <v>2.316</v>
          </cell>
        </row>
        <row r="180">
          <cell r="F180" t="str">
            <v>三八线</v>
          </cell>
          <cell r="G180" t="str">
            <v>CB64430224</v>
          </cell>
          <cell r="H180">
            <v>0</v>
          </cell>
        </row>
        <row r="180">
          <cell r="J180">
            <v>1.493</v>
          </cell>
        </row>
        <row r="181">
          <cell r="F181" t="str">
            <v>X153-深塘油库</v>
          </cell>
          <cell r="G181" t="str">
            <v>V318430224</v>
          </cell>
          <cell r="H181">
            <v>0</v>
          </cell>
        </row>
        <row r="181">
          <cell r="J181">
            <v>0.89</v>
          </cell>
        </row>
        <row r="182">
          <cell r="F182" t="str">
            <v>C012-华星村</v>
          </cell>
          <cell r="G182" t="str">
            <v>Y427430224</v>
          </cell>
          <cell r="H182">
            <v>3.304</v>
          </cell>
        </row>
        <row r="182">
          <cell r="J182">
            <v>2.107</v>
          </cell>
        </row>
        <row r="183">
          <cell r="F183" t="str">
            <v>C012-华星村</v>
          </cell>
          <cell r="G183" t="str">
            <v>Y427430224</v>
          </cell>
          <cell r="H183">
            <v>0.864</v>
          </cell>
        </row>
        <row r="183">
          <cell r="J183">
            <v>0.582</v>
          </cell>
        </row>
        <row r="184">
          <cell r="F184" t="str">
            <v>环库公路—鬼打窝</v>
          </cell>
          <cell r="G184" t="str">
            <v>C779430224</v>
          </cell>
          <cell r="H184">
            <v>0</v>
          </cell>
        </row>
        <row r="184">
          <cell r="J184">
            <v>2.345</v>
          </cell>
        </row>
        <row r="185">
          <cell r="F185" t="str">
            <v>洮邺公路—麻子垅</v>
          </cell>
          <cell r="G185" t="str">
            <v>C789430224</v>
          </cell>
          <cell r="H185">
            <v>0</v>
          </cell>
        </row>
        <row r="185">
          <cell r="J185">
            <v>2.722</v>
          </cell>
        </row>
        <row r="186">
          <cell r="F186" t="str">
            <v>楼子里-楼子里</v>
          </cell>
          <cell r="G186" t="str">
            <v>C812430224</v>
          </cell>
          <cell r="H186">
            <v>0</v>
          </cell>
        </row>
        <row r="186">
          <cell r="J186">
            <v>2.496</v>
          </cell>
        </row>
        <row r="187">
          <cell r="F187" t="str">
            <v>邺田线</v>
          </cell>
          <cell r="G187" t="str">
            <v>C816430224</v>
          </cell>
          <cell r="H187">
            <v>0</v>
          </cell>
        </row>
        <row r="187">
          <cell r="J187">
            <v>3.47</v>
          </cell>
        </row>
        <row r="188">
          <cell r="F188" t="str">
            <v>石吴线</v>
          </cell>
          <cell r="G188" t="str">
            <v>C817430224</v>
          </cell>
          <cell r="H188">
            <v>0</v>
          </cell>
        </row>
        <row r="188">
          <cell r="J188">
            <v>2.793</v>
          </cell>
        </row>
        <row r="189">
          <cell r="F189" t="str">
            <v>洋江线</v>
          </cell>
          <cell r="G189" t="str">
            <v>CB82430224</v>
          </cell>
          <cell r="H189">
            <v>2.298</v>
          </cell>
        </row>
        <row r="189">
          <cell r="J189">
            <v>0.292</v>
          </cell>
        </row>
        <row r="190">
          <cell r="F190" t="str">
            <v>环库公路-蛇型</v>
          </cell>
          <cell r="G190" t="str">
            <v>CT03430224</v>
          </cell>
          <cell r="H190">
            <v>0</v>
          </cell>
        </row>
        <row r="190">
          <cell r="J190">
            <v>2.346</v>
          </cell>
        </row>
        <row r="191">
          <cell r="F191" t="str">
            <v>S周线</v>
          </cell>
          <cell r="G191" t="str">
            <v>C083430224</v>
          </cell>
          <cell r="H191">
            <v>2.06</v>
          </cell>
        </row>
        <row r="191">
          <cell r="J191">
            <v>0.262</v>
          </cell>
        </row>
        <row r="192">
          <cell r="F192" t="str">
            <v>狗生线</v>
          </cell>
          <cell r="G192" t="str">
            <v>C272430224</v>
          </cell>
          <cell r="H192">
            <v>0</v>
          </cell>
        </row>
        <row r="192">
          <cell r="J192">
            <v>0.828</v>
          </cell>
        </row>
        <row r="193">
          <cell r="F193" t="str">
            <v>龙家-龙家</v>
          </cell>
          <cell r="G193" t="str">
            <v>C310430224</v>
          </cell>
          <cell r="H193">
            <v>0</v>
          </cell>
        </row>
        <row r="193">
          <cell r="J193">
            <v>0.68</v>
          </cell>
        </row>
        <row r="194">
          <cell r="F194" t="str">
            <v>山田湾-杨梅塘</v>
          </cell>
          <cell r="G194" t="str">
            <v>C391430224</v>
          </cell>
          <cell r="H194">
            <v>0</v>
          </cell>
        </row>
        <row r="194">
          <cell r="J194">
            <v>1.159</v>
          </cell>
        </row>
        <row r="195">
          <cell r="F195" t="str">
            <v>立冲-立冲</v>
          </cell>
          <cell r="G195" t="str">
            <v>C440430224</v>
          </cell>
          <cell r="H195">
            <v>0.929</v>
          </cell>
        </row>
        <row r="195">
          <cell r="J195">
            <v>1.386</v>
          </cell>
        </row>
        <row r="196">
          <cell r="F196" t="str">
            <v>S冲线</v>
          </cell>
          <cell r="G196" t="str">
            <v>C441430224</v>
          </cell>
          <cell r="H196">
            <v>0</v>
          </cell>
        </row>
        <row r="196">
          <cell r="J196">
            <v>0.731</v>
          </cell>
        </row>
        <row r="197">
          <cell r="F197" t="str">
            <v>枫树塘-枫树塘</v>
          </cell>
          <cell r="G197" t="str">
            <v>C466430224</v>
          </cell>
          <cell r="H197">
            <v>0</v>
          </cell>
        </row>
        <row r="197">
          <cell r="J197">
            <v>0.697</v>
          </cell>
        </row>
        <row r="198">
          <cell r="F198" t="str">
            <v>田罗线</v>
          </cell>
          <cell r="G198" t="str">
            <v>C57B430224</v>
          </cell>
          <cell r="H198">
            <v>0</v>
          </cell>
        </row>
        <row r="198">
          <cell r="J198">
            <v>0.225</v>
          </cell>
        </row>
        <row r="199">
          <cell r="F199" t="str">
            <v>刘陈线</v>
          </cell>
          <cell r="G199" t="str">
            <v>C590430224</v>
          </cell>
          <cell r="H199">
            <v>1.298</v>
          </cell>
        </row>
        <row r="199">
          <cell r="J199">
            <v>0.196</v>
          </cell>
        </row>
        <row r="200">
          <cell r="F200" t="str">
            <v>石门-石门</v>
          </cell>
          <cell r="G200" t="str">
            <v>CB79430224</v>
          </cell>
          <cell r="H200">
            <v>1.148</v>
          </cell>
        </row>
        <row r="200">
          <cell r="J200">
            <v>1.373</v>
          </cell>
        </row>
        <row r="201">
          <cell r="F201" t="str">
            <v>村部-满吉岭</v>
          </cell>
          <cell r="G201" t="str">
            <v>CB80430224</v>
          </cell>
          <cell r="H201">
            <v>0</v>
          </cell>
        </row>
        <row r="201">
          <cell r="J201">
            <v>0.991</v>
          </cell>
        </row>
        <row r="202">
          <cell r="F202" t="str">
            <v>左家-茶场</v>
          </cell>
          <cell r="G202" t="str">
            <v>V374430224</v>
          </cell>
          <cell r="H202">
            <v>0</v>
          </cell>
        </row>
        <row r="202">
          <cell r="J202">
            <v>1.618</v>
          </cell>
        </row>
        <row r="203">
          <cell r="F203" t="str">
            <v>杨家里-工业园</v>
          </cell>
          <cell r="G203" t="str">
            <v>V382430224</v>
          </cell>
          <cell r="H203">
            <v>0</v>
          </cell>
        </row>
        <row r="203">
          <cell r="J203">
            <v>0.866</v>
          </cell>
        </row>
        <row r="204">
          <cell r="F204" t="str">
            <v>十八丘村-头铺村</v>
          </cell>
          <cell r="G204" t="str">
            <v>Y429430224</v>
          </cell>
          <cell r="H204">
            <v>2.937</v>
          </cell>
        </row>
        <row r="204">
          <cell r="J204">
            <v>0.536</v>
          </cell>
        </row>
        <row r="205">
          <cell r="F205" t="str">
            <v>塘冲村-曾虎村</v>
          </cell>
          <cell r="G205" t="str">
            <v>Y453430224</v>
          </cell>
          <cell r="H205">
            <v>3.118</v>
          </cell>
        </row>
        <row r="205">
          <cell r="J205">
            <v>2.012</v>
          </cell>
        </row>
        <row r="206">
          <cell r="F206" t="str">
            <v>冲头一庵子坪</v>
          </cell>
          <cell r="G206" t="str">
            <v>C11B430224</v>
          </cell>
          <cell r="H206">
            <v>0</v>
          </cell>
        </row>
        <row r="206">
          <cell r="J206">
            <v>0.809</v>
          </cell>
        </row>
        <row r="207">
          <cell r="F207" t="str">
            <v>村部—梅岸</v>
          </cell>
          <cell r="G207" t="str">
            <v>C294430224</v>
          </cell>
          <cell r="H207">
            <v>0</v>
          </cell>
        </row>
        <row r="207">
          <cell r="J207">
            <v>0.529</v>
          </cell>
        </row>
        <row r="208">
          <cell r="F208" t="str">
            <v>庙下-庙下</v>
          </cell>
          <cell r="G208" t="str">
            <v>C296430224</v>
          </cell>
          <cell r="H208">
            <v>0</v>
          </cell>
        </row>
        <row r="208">
          <cell r="J208">
            <v>0.533</v>
          </cell>
        </row>
        <row r="209">
          <cell r="F209" t="str">
            <v>门边垅一王家里</v>
          </cell>
          <cell r="G209" t="str">
            <v>C304430224</v>
          </cell>
          <cell r="H209">
            <v>0</v>
          </cell>
        </row>
        <row r="209">
          <cell r="J209">
            <v>1.633</v>
          </cell>
        </row>
        <row r="210">
          <cell r="F210" t="str">
            <v>元背-中堡白沙</v>
          </cell>
          <cell r="G210" t="str">
            <v>C524430224</v>
          </cell>
          <cell r="H210">
            <v>3.258</v>
          </cell>
        </row>
        <row r="210">
          <cell r="J210">
            <v>1.645</v>
          </cell>
        </row>
        <row r="211">
          <cell r="F211" t="str">
            <v>元背-中堡白沙</v>
          </cell>
          <cell r="G211" t="str">
            <v>C524430224</v>
          </cell>
          <cell r="H211">
            <v>2.461</v>
          </cell>
        </row>
        <row r="211">
          <cell r="J211">
            <v>0.797</v>
          </cell>
        </row>
        <row r="212">
          <cell r="F212" t="str">
            <v>王家湾-王家湾</v>
          </cell>
          <cell r="G212" t="str">
            <v>C534430224</v>
          </cell>
          <cell r="H212">
            <v>0</v>
          </cell>
        </row>
        <row r="212">
          <cell r="J212">
            <v>0.293</v>
          </cell>
        </row>
        <row r="213">
          <cell r="F213" t="str">
            <v>北冲-北冲</v>
          </cell>
          <cell r="G213" t="str">
            <v>C555430224</v>
          </cell>
          <cell r="H213">
            <v>0</v>
          </cell>
        </row>
        <row r="213">
          <cell r="J213">
            <v>0.437</v>
          </cell>
        </row>
        <row r="214">
          <cell r="F214" t="str">
            <v>庙下—1组</v>
          </cell>
          <cell r="G214" t="str">
            <v>C59B430224</v>
          </cell>
          <cell r="H214">
            <v>0</v>
          </cell>
        </row>
        <row r="214">
          <cell r="J214">
            <v>0.616</v>
          </cell>
        </row>
        <row r="215">
          <cell r="F215" t="str">
            <v>学校背-新大塘</v>
          </cell>
          <cell r="G215" t="str">
            <v>C96A430224</v>
          </cell>
          <cell r="H215">
            <v>0</v>
          </cell>
        </row>
        <row r="215">
          <cell r="J215">
            <v>0.65</v>
          </cell>
        </row>
        <row r="216">
          <cell r="F216" t="str">
            <v>花木-梅田下</v>
          </cell>
          <cell r="G216" t="str">
            <v>CA85430224</v>
          </cell>
          <cell r="H216">
            <v>1.996</v>
          </cell>
        </row>
        <row r="216">
          <cell r="J216">
            <v>0.974</v>
          </cell>
        </row>
        <row r="217">
          <cell r="F217" t="str">
            <v>花木-梅田下</v>
          </cell>
          <cell r="G217" t="str">
            <v>CA85430224</v>
          </cell>
          <cell r="H217">
            <v>10.932</v>
          </cell>
        </row>
        <row r="217">
          <cell r="J217">
            <v>0.65</v>
          </cell>
        </row>
        <row r="218">
          <cell r="F218" t="str">
            <v>上吾头—下吾头</v>
          </cell>
          <cell r="G218" t="str">
            <v>CB85430224</v>
          </cell>
          <cell r="H218">
            <v>0</v>
          </cell>
        </row>
        <row r="218">
          <cell r="J218">
            <v>1.138</v>
          </cell>
        </row>
        <row r="219">
          <cell r="F219" t="str">
            <v>安子坪-安子坪</v>
          </cell>
          <cell r="G219" t="str">
            <v>CB86430224</v>
          </cell>
          <cell r="H219">
            <v>0</v>
          </cell>
        </row>
        <row r="219">
          <cell r="J219">
            <v>0.689</v>
          </cell>
        </row>
        <row r="220">
          <cell r="F220" t="str">
            <v>新屋-上墟坳</v>
          </cell>
          <cell r="G220" t="str">
            <v>CB90430224</v>
          </cell>
          <cell r="H220">
            <v>1.253</v>
          </cell>
        </row>
        <row r="220">
          <cell r="J220">
            <v>0.399</v>
          </cell>
        </row>
        <row r="221">
          <cell r="F221" t="str">
            <v>新屋-上墟坳</v>
          </cell>
          <cell r="G221" t="str">
            <v>CB90430224</v>
          </cell>
          <cell r="H221">
            <v>1.652</v>
          </cell>
        </row>
        <row r="221">
          <cell r="J221">
            <v>0.915</v>
          </cell>
        </row>
        <row r="222">
          <cell r="F222" t="str">
            <v>私枫线</v>
          </cell>
          <cell r="G222" t="str">
            <v>CB93430224</v>
          </cell>
          <cell r="H222">
            <v>0</v>
          </cell>
        </row>
        <row r="222">
          <cell r="J222">
            <v>3.568</v>
          </cell>
        </row>
        <row r="223">
          <cell r="F223" t="str">
            <v>学校—董家塘</v>
          </cell>
          <cell r="G223" t="str">
            <v>CC01430224</v>
          </cell>
          <cell r="H223">
            <v>0</v>
          </cell>
        </row>
        <row r="223">
          <cell r="J223">
            <v>1.564</v>
          </cell>
        </row>
        <row r="224">
          <cell r="F224" t="str">
            <v>新湾-塘冲</v>
          </cell>
          <cell r="G224" t="str">
            <v>CC15430224</v>
          </cell>
          <cell r="H224">
            <v>1.776</v>
          </cell>
        </row>
        <row r="224">
          <cell r="J224">
            <v>1.465</v>
          </cell>
        </row>
        <row r="225">
          <cell r="F225" t="str">
            <v>杨梅冲—联心</v>
          </cell>
          <cell r="G225" t="str">
            <v>CC23430224</v>
          </cell>
          <cell r="H225">
            <v>0</v>
          </cell>
        </row>
        <row r="225">
          <cell r="J225">
            <v>1.977</v>
          </cell>
        </row>
        <row r="226">
          <cell r="F226" t="str">
            <v>前界塘-松林下</v>
          </cell>
          <cell r="G226" t="str">
            <v>CC27430224</v>
          </cell>
          <cell r="H226">
            <v>1.253</v>
          </cell>
        </row>
        <row r="226">
          <cell r="J226">
            <v>0.801</v>
          </cell>
        </row>
        <row r="227">
          <cell r="F227" t="str">
            <v>前界塘-松林下</v>
          </cell>
          <cell r="G227" t="str">
            <v>CC27430224</v>
          </cell>
          <cell r="H227">
            <v>0</v>
          </cell>
        </row>
        <row r="227">
          <cell r="J227">
            <v>1.253</v>
          </cell>
        </row>
        <row r="228">
          <cell r="F228" t="str">
            <v>周家湾—永山</v>
          </cell>
          <cell r="G228" t="str">
            <v>CC28430224</v>
          </cell>
          <cell r="H228">
            <v>0</v>
          </cell>
        </row>
        <row r="228">
          <cell r="J228">
            <v>1.456</v>
          </cell>
        </row>
        <row r="229">
          <cell r="F229" t="str">
            <v>对江-山下</v>
          </cell>
          <cell r="G229" t="str">
            <v>CC30430224</v>
          </cell>
          <cell r="H229">
            <v>1.001</v>
          </cell>
        </row>
        <row r="229">
          <cell r="J229">
            <v>1.087</v>
          </cell>
        </row>
        <row r="230">
          <cell r="F230" t="str">
            <v>对江-山下</v>
          </cell>
          <cell r="G230" t="str">
            <v>CC30430224</v>
          </cell>
          <cell r="H230">
            <v>0.379</v>
          </cell>
        </row>
        <row r="230">
          <cell r="J230">
            <v>0.622</v>
          </cell>
        </row>
        <row r="231">
          <cell r="F231" t="str">
            <v>爱里村组路</v>
          </cell>
          <cell r="G231" t="str">
            <v>V000</v>
          </cell>
          <cell r="H231">
            <v>0</v>
          </cell>
        </row>
        <row r="231">
          <cell r="J231">
            <v>0.522</v>
          </cell>
        </row>
        <row r="232">
          <cell r="F232" t="str">
            <v>铁路-下屋头</v>
          </cell>
          <cell r="G232" t="str">
            <v>V397430224</v>
          </cell>
          <cell r="H232">
            <v>0</v>
          </cell>
        </row>
        <row r="232">
          <cell r="J232">
            <v>1.021</v>
          </cell>
        </row>
        <row r="233">
          <cell r="F233" t="str">
            <v>瓦沙下-沙江亭子</v>
          </cell>
          <cell r="G233" t="str">
            <v>V707430224</v>
          </cell>
          <cell r="H233">
            <v>0</v>
          </cell>
        </row>
        <row r="233">
          <cell r="J233">
            <v>1.457</v>
          </cell>
        </row>
        <row r="234">
          <cell r="F234" t="str">
            <v>竹坪村-五垅坪村</v>
          </cell>
          <cell r="G234" t="str">
            <v>Y405430224</v>
          </cell>
          <cell r="H234">
            <v>6.381</v>
          </cell>
        </row>
        <row r="234">
          <cell r="J234">
            <v>0.576</v>
          </cell>
        </row>
        <row r="235">
          <cell r="F235" t="str">
            <v>石陂村组路</v>
          </cell>
          <cell r="G235" t="str">
            <v>AA24430224</v>
          </cell>
          <cell r="H235">
            <v>0</v>
          </cell>
        </row>
        <row r="235">
          <cell r="J235">
            <v>3.865</v>
          </cell>
        </row>
        <row r="236">
          <cell r="F236" t="str">
            <v>左江村组路</v>
          </cell>
          <cell r="G236" t="str">
            <v>AA33430224</v>
          </cell>
          <cell r="H236">
            <v>0</v>
          </cell>
        </row>
        <row r="236">
          <cell r="J236">
            <v>1.452</v>
          </cell>
        </row>
        <row r="237">
          <cell r="F237" t="str">
            <v>龙陂村组路</v>
          </cell>
          <cell r="G237" t="str">
            <v>AA91430224</v>
          </cell>
          <cell r="H237">
            <v>0</v>
          </cell>
        </row>
        <row r="237">
          <cell r="J237">
            <v>0.443</v>
          </cell>
        </row>
        <row r="238">
          <cell r="F238" t="str">
            <v>黄塘-炭子坑</v>
          </cell>
          <cell r="G238" t="str">
            <v>C01A430224</v>
          </cell>
          <cell r="H238">
            <v>0</v>
          </cell>
        </row>
        <row r="238">
          <cell r="J238">
            <v>3.394</v>
          </cell>
        </row>
        <row r="239">
          <cell r="F239" t="str">
            <v>井茶线</v>
          </cell>
          <cell r="G239" t="str">
            <v>C036430224</v>
          </cell>
          <cell r="H239">
            <v>0</v>
          </cell>
        </row>
        <row r="239">
          <cell r="J239">
            <v>0.498</v>
          </cell>
        </row>
        <row r="240">
          <cell r="F240" t="str">
            <v>丫咀塘-白加岭</v>
          </cell>
          <cell r="G240" t="str">
            <v>C041430224</v>
          </cell>
          <cell r="H240">
            <v>1.013</v>
          </cell>
        </row>
        <row r="240">
          <cell r="J240">
            <v>0.701</v>
          </cell>
        </row>
        <row r="241">
          <cell r="F241" t="str">
            <v>巨弯线</v>
          </cell>
          <cell r="G241" t="str">
            <v>C110430224</v>
          </cell>
          <cell r="H241">
            <v>0</v>
          </cell>
        </row>
        <row r="241">
          <cell r="J241">
            <v>0.565</v>
          </cell>
        </row>
        <row r="242">
          <cell r="F242" t="str">
            <v>双溪-双溪</v>
          </cell>
          <cell r="G242" t="str">
            <v>C113430224</v>
          </cell>
          <cell r="H242">
            <v>0</v>
          </cell>
        </row>
        <row r="242">
          <cell r="J242">
            <v>1.182</v>
          </cell>
        </row>
        <row r="243">
          <cell r="F243" t="str">
            <v>大砂线</v>
          </cell>
          <cell r="G243" t="str">
            <v>C114430224</v>
          </cell>
          <cell r="H243">
            <v>0</v>
          </cell>
        </row>
        <row r="243">
          <cell r="J243">
            <v>1.911</v>
          </cell>
        </row>
        <row r="244">
          <cell r="F244" t="str">
            <v>枧老线</v>
          </cell>
          <cell r="G244" t="str">
            <v>C116430224</v>
          </cell>
          <cell r="H244">
            <v>0</v>
          </cell>
        </row>
        <row r="244">
          <cell r="J244">
            <v>1.844</v>
          </cell>
        </row>
        <row r="245">
          <cell r="F245" t="str">
            <v>胡贝线</v>
          </cell>
          <cell r="G245" t="str">
            <v>C124430224</v>
          </cell>
          <cell r="H245">
            <v>0</v>
          </cell>
        </row>
        <row r="245">
          <cell r="J245">
            <v>0.826</v>
          </cell>
        </row>
        <row r="246">
          <cell r="F246" t="str">
            <v>同心-同心</v>
          </cell>
          <cell r="G246" t="str">
            <v>C171430224</v>
          </cell>
          <cell r="H246">
            <v>0</v>
          </cell>
        </row>
        <row r="246">
          <cell r="J246">
            <v>0.337</v>
          </cell>
        </row>
        <row r="247">
          <cell r="F247" t="str">
            <v>刘元线</v>
          </cell>
          <cell r="G247" t="str">
            <v>C173430224</v>
          </cell>
          <cell r="H247">
            <v>0</v>
          </cell>
        </row>
        <row r="247">
          <cell r="J247">
            <v>2.815</v>
          </cell>
        </row>
        <row r="248">
          <cell r="F248" t="str">
            <v>碣小线</v>
          </cell>
          <cell r="G248" t="str">
            <v>C199430224</v>
          </cell>
          <cell r="H248">
            <v>0</v>
          </cell>
        </row>
        <row r="248">
          <cell r="J248">
            <v>1.192</v>
          </cell>
        </row>
        <row r="249">
          <cell r="F249" t="str">
            <v>庙上-培屋里</v>
          </cell>
          <cell r="G249" t="str">
            <v>C213430224</v>
          </cell>
          <cell r="H249">
            <v>1.954</v>
          </cell>
        </row>
        <row r="249">
          <cell r="J249">
            <v>4.784</v>
          </cell>
        </row>
        <row r="250">
          <cell r="F250" t="str">
            <v>谭家庙-谭家庙</v>
          </cell>
          <cell r="G250" t="str">
            <v>C232430224</v>
          </cell>
          <cell r="H250">
            <v>0</v>
          </cell>
        </row>
        <row r="250">
          <cell r="J250">
            <v>2.741</v>
          </cell>
        </row>
        <row r="251">
          <cell r="F251" t="str">
            <v>军丁线</v>
          </cell>
          <cell r="G251" t="str">
            <v>C30B430224</v>
          </cell>
          <cell r="H251">
            <v>0</v>
          </cell>
        </row>
        <row r="251">
          <cell r="J251">
            <v>1.063</v>
          </cell>
        </row>
        <row r="252">
          <cell r="F252" t="str">
            <v>村长线</v>
          </cell>
          <cell r="G252" t="str">
            <v>C38A430224</v>
          </cell>
          <cell r="H252">
            <v>0</v>
          </cell>
        </row>
        <row r="252">
          <cell r="J252">
            <v>1.93</v>
          </cell>
        </row>
        <row r="253">
          <cell r="F253" t="str">
            <v>探马冲—土沙老头冲</v>
          </cell>
          <cell r="G253" t="str">
            <v>C510430224</v>
          </cell>
          <cell r="H253">
            <v>0</v>
          </cell>
        </row>
        <row r="253">
          <cell r="J253">
            <v>1.075</v>
          </cell>
        </row>
        <row r="254">
          <cell r="F254" t="str">
            <v>水库边一三组桥边</v>
          </cell>
          <cell r="G254" t="str">
            <v>C517430224</v>
          </cell>
          <cell r="H254">
            <v>0</v>
          </cell>
        </row>
        <row r="254">
          <cell r="J254">
            <v>1.033</v>
          </cell>
        </row>
        <row r="255">
          <cell r="F255" t="str">
            <v>余曾线</v>
          </cell>
          <cell r="G255" t="str">
            <v>C643430224</v>
          </cell>
          <cell r="H255">
            <v>0</v>
          </cell>
        </row>
        <row r="255">
          <cell r="J255">
            <v>0.819</v>
          </cell>
        </row>
        <row r="256">
          <cell r="F256" t="str">
            <v>仙小线</v>
          </cell>
          <cell r="G256" t="str">
            <v>C737430224</v>
          </cell>
          <cell r="H256">
            <v>0</v>
          </cell>
        </row>
        <row r="256">
          <cell r="J256">
            <v>0.104</v>
          </cell>
        </row>
        <row r="257">
          <cell r="F257" t="str">
            <v>湾观线</v>
          </cell>
          <cell r="G257" t="str">
            <v>C738430224</v>
          </cell>
          <cell r="H257">
            <v>0</v>
          </cell>
        </row>
        <row r="257">
          <cell r="J257">
            <v>1.108</v>
          </cell>
        </row>
        <row r="258">
          <cell r="F258" t="str">
            <v>丁霹线</v>
          </cell>
          <cell r="G258" t="str">
            <v>C758430224</v>
          </cell>
          <cell r="H258">
            <v>0</v>
          </cell>
        </row>
        <row r="258">
          <cell r="J258">
            <v>3.798</v>
          </cell>
        </row>
        <row r="259">
          <cell r="F259" t="str">
            <v>双黄线</v>
          </cell>
          <cell r="G259" t="str">
            <v>C763430224</v>
          </cell>
          <cell r="H259">
            <v>0</v>
          </cell>
        </row>
        <row r="259">
          <cell r="J259">
            <v>3.839</v>
          </cell>
        </row>
        <row r="260">
          <cell r="F260" t="str">
            <v>枫河线</v>
          </cell>
          <cell r="G260" t="str">
            <v>CA18430224</v>
          </cell>
          <cell r="H260">
            <v>0</v>
          </cell>
        </row>
        <row r="260">
          <cell r="J260">
            <v>1.277</v>
          </cell>
        </row>
        <row r="261">
          <cell r="F261" t="str">
            <v>奎学线</v>
          </cell>
          <cell r="G261" t="str">
            <v>CA28430224</v>
          </cell>
          <cell r="H261">
            <v>0</v>
          </cell>
        </row>
        <row r="261">
          <cell r="J261">
            <v>0.822</v>
          </cell>
        </row>
        <row r="262">
          <cell r="F262" t="str">
            <v>茶李线</v>
          </cell>
          <cell r="G262" t="str">
            <v>CA31430224</v>
          </cell>
          <cell r="H262">
            <v>0.33</v>
          </cell>
        </row>
        <row r="262">
          <cell r="J262">
            <v>1.352</v>
          </cell>
        </row>
        <row r="263">
          <cell r="F263" t="str">
            <v>袁江线</v>
          </cell>
          <cell r="G263" t="str">
            <v>CA35430224</v>
          </cell>
          <cell r="H263">
            <v>0</v>
          </cell>
        </row>
        <row r="263">
          <cell r="J263">
            <v>0.436</v>
          </cell>
        </row>
        <row r="264">
          <cell r="F264" t="str">
            <v>东南-宏后</v>
          </cell>
          <cell r="G264" t="str">
            <v>CA45430224</v>
          </cell>
          <cell r="H264">
            <v>0</v>
          </cell>
        </row>
        <row r="264">
          <cell r="J264">
            <v>0.608</v>
          </cell>
        </row>
        <row r="265">
          <cell r="F265" t="str">
            <v>土沙-东南</v>
          </cell>
          <cell r="G265" t="str">
            <v>CC35430224</v>
          </cell>
          <cell r="H265">
            <v>0</v>
          </cell>
        </row>
        <row r="265">
          <cell r="J265">
            <v>1.191</v>
          </cell>
        </row>
        <row r="266">
          <cell r="F266" t="str">
            <v>下清村组路</v>
          </cell>
          <cell r="G266" t="str">
            <v>V000</v>
          </cell>
          <cell r="H266">
            <v>0</v>
          </cell>
        </row>
        <row r="266">
          <cell r="J266">
            <v>0.298</v>
          </cell>
        </row>
        <row r="267">
          <cell r="F267" t="str">
            <v>大南-云盘</v>
          </cell>
          <cell r="G267" t="str">
            <v>V082430224</v>
          </cell>
          <cell r="H267">
            <v>0</v>
          </cell>
        </row>
        <row r="267">
          <cell r="J267">
            <v>1.003</v>
          </cell>
        </row>
        <row r="268">
          <cell r="F268" t="str">
            <v>大兴塘-罗岭山</v>
          </cell>
          <cell r="G268" t="str">
            <v>V095430224</v>
          </cell>
          <cell r="H268">
            <v>0</v>
          </cell>
        </row>
        <row r="268">
          <cell r="J268">
            <v>1.316</v>
          </cell>
        </row>
        <row r="269">
          <cell r="F269" t="str">
            <v>麻源-泥湫浣</v>
          </cell>
          <cell r="G269" t="str">
            <v>V100430224</v>
          </cell>
          <cell r="H269">
            <v>0</v>
          </cell>
        </row>
        <row r="269">
          <cell r="J269">
            <v>0.865</v>
          </cell>
        </row>
        <row r="270">
          <cell r="F270" t="str">
            <v>卢丝湾-长乐桥</v>
          </cell>
          <cell r="G270" t="str">
            <v>V314430224</v>
          </cell>
          <cell r="H270">
            <v>0</v>
          </cell>
        </row>
        <row r="270">
          <cell r="J270">
            <v>0.822</v>
          </cell>
        </row>
        <row r="271">
          <cell r="F271" t="str">
            <v>庙坪-虎踞镇</v>
          </cell>
          <cell r="G271" t="str">
            <v>X152430224</v>
          </cell>
          <cell r="H271">
            <v>23.186</v>
          </cell>
        </row>
        <row r="271">
          <cell r="J271">
            <v>1.69</v>
          </cell>
        </row>
        <row r="272">
          <cell r="F272" t="str">
            <v>庙坪-虎踞镇</v>
          </cell>
          <cell r="G272" t="str">
            <v>X152430224</v>
          </cell>
          <cell r="H272">
            <v>15.639</v>
          </cell>
        </row>
        <row r="272">
          <cell r="J272">
            <v>6.397</v>
          </cell>
        </row>
        <row r="273">
          <cell r="F273" t="str">
            <v>大三线</v>
          </cell>
          <cell r="G273" t="str">
            <v>X155430224</v>
          </cell>
          <cell r="H273">
            <v>5.876</v>
          </cell>
        </row>
        <row r="273">
          <cell r="J273">
            <v>1.764</v>
          </cell>
        </row>
        <row r="274">
          <cell r="F274" t="str">
            <v>诸睦村-仙源村</v>
          </cell>
          <cell r="G274" t="str">
            <v>Y421430224</v>
          </cell>
          <cell r="H274">
            <v>2.301</v>
          </cell>
        </row>
        <row r="274">
          <cell r="J274">
            <v>1.293</v>
          </cell>
        </row>
        <row r="275">
          <cell r="F275" t="str">
            <v>诸睦村-仙源村</v>
          </cell>
          <cell r="G275" t="str">
            <v>Y421430224</v>
          </cell>
          <cell r="H275">
            <v>4.715</v>
          </cell>
        </row>
        <row r="275">
          <cell r="J275">
            <v>0.244</v>
          </cell>
        </row>
        <row r="276">
          <cell r="F276" t="str">
            <v>诸睦村-仙源村</v>
          </cell>
          <cell r="G276" t="str">
            <v>Y421430224</v>
          </cell>
          <cell r="H276">
            <v>1.589</v>
          </cell>
        </row>
        <row r="276">
          <cell r="J276">
            <v>0.456</v>
          </cell>
        </row>
        <row r="277">
          <cell r="F277" t="str">
            <v>新桥线</v>
          </cell>
          <cell r="G277" t="str">
            <v>C246430224</v>
          </cell>
          <cell r="H277">
            <v>0</v>
          </cell>
        </row>
        <row r="277">
          <cell r="J277">
            <v>1.113</v>
          </cell>
        </row>
        <row r="278">
          <cell r="F278" t="str">
            <v>田家村组路</v>
          </cell>
          <cell r="G278" t="str">
            <v>AA04430224</v>
          </cell>
          <cell r="H278">
            <v>0</v>
          </cell>
        </row>
        <row r="278">
          <cell r="J278">
            <v>0.639</v>
          </cell>
        </row>
        <row r="279">
          <cell r="F279" t="str">
            <v>坳二线</v>
          </cell>
          <cell r="G279" t="str">
            <v>C16A430224</v>
          </cell>
          <cell r="H279">
            <v>0</v>
          </cell>
        </row>
        <row r="279">
          <cell r="J279">
            <v>1.873</v>
          </cell>
        </row>
        <row r="280">
          <cell r="F280" t="str">
            <v>西海线</v>
          </cell>
          <cell r="G280" t="str">
            <v>C32A430224</v>
          </cell>
          <cell r="H280">
            <v>0</v>
          </cell>
        </row>
        <row r="280">
          <cell r="J280">
            <v>0.214</v>
          </cell>
        </row>
        <row r="281">
          <cell r="F281" t="str">
            <v>华上线</v>
          </cell>
          <cell r="G281" t="str">
            <v>C361430224</v>
          </cell>
          <cell r="H281">
            <v>0</v>
          </cell>
        </row>
        <row r="281">
          <cell r="J281">
            <v>1.471</v>
          </cell>
        </row>
        <row r="282">
          <cell r="F282" t="str">
            <v>暗里-暗里</v>
          </cell>
          <cell r="G282" t="str">
            <v>C383430224</v>
          </cell>
          <cell r="H282">
            <v>0.437</v>
          </cell>
        </row>
        <row r="282">
          <cell r="J282">
            <v>1.54</v>
          </cell>
        </row>
        <row r="283">
          <cell r="F283" t="str">
            <v>湖大线</v>
          </cell>
          <cell r="G283" t="str">
            <v>C388430224</v>
          </cell>
          <cell r="H283">
            <v>0</v>
          </cell>
        </row>
        <row r="283">
          <cell r="J283">
            <v>0.57</v>
          </cell>
        </row>
        <row r="284">
          <cell r="F284" t="str">
            <v>五星分路口-侯泉田心</v>
          </cell>
          <cell r="G284" t="str">
            <v>C390430224</v>
          </cell>
          <cell r="H284">
            <v>1.198</v>
          </cell>
        </row>
        <row r="284">
          <cell r="J284">
            <v>0.259</v>
          </cell>
        </row>
        <row r="285">
          <cell r="F285" t="str">
            <v>车大线</v>
          </cell>
          <cell r="G285" t="str">
            <v>C402430224</v>
          </cell>
          <cell r="H285">
            <v>0</v>
          </cell>
        </row>
        <row r="285">
          <cell r="J285">
            <v>0.396</v>
          </cell>
        </row>
        <row r="286">
          <cell r="F286" t="str">
            <v>中枧坝-中枧坝</v>
          </cell>
          <cell r="G286" t="str">
            <v>C490430224</v>
          </cell>
          <cell r="H286">
            <v>0</v>
          </cell>
        </row>
        <row r="286">
          <cell r="J286">
            <v>0.411</v>
          </cell>
        </row>
        <row r="287">
          <cell r="F287" t="str">
            <v>坳南线</v>
          </cell>
          <cell r="G287" t="str">
            <v>C501430224</v>
          </cell>
          <cell r="H287">
            <v>0.94</v>
          </cell>
        </row>
        <row r="287">
          <cell r="J287">
            <v>1.448</v>
          </cell>
        </row>
        <row r="288">
          <cell r="F288" t="str">
            <v>车花线</v>
          </cell>
          <cell r="G288" t="str">
            <v>C648430224</v>
          </cell>
          <cell r="H288">
            <v>0</v>
          </cell>
        </row>
        <row r="288">
          <cell r="J288">
            <v>0.6</v>
          </cell>
        </row>
        <row r="289">
          <cell r="F289" t="str">
            <v>垅高线</v>
          </cell>
          <cell r="G289" t="str">
            <v>C64B430224</v>
          </cell>
          <cell r="H289">
            <v>0</v>
          </cell>
        </row>
        <row r="289">
          <cell r="J289">
            <v>0.91</v>
          </cell>
        </row>
        <row r="290">
          <cell r="F290" t="str">
            <v>探田线</v>
          </cell>
          <cell r="G290" t="str">
            <v>C69B430224</v>
          </cell>
          <cell r="H290">
            <v>0</v>
          </cell>
        </row>
        <row r="290">
          <cell r="J290">
            <v>0.741</v>
          </cell>
        </row>
        <row r="291">
          <cell r="F291" t="str">
            <v>肖南线</v>
          </cell>
          <cell r="G291" t="str">
            <v>C70B430224</v>
          </cell>
          <cell r="H291">
            <v>0</v>
          </cell>
        </row>
        <row r="291">
          <cell r="J291">
            <v>0.749</v>
          </cell>
        </row>
        <row r="292">
          <cell r="F292" t="str">
            <v>庙耙线</v>
          </cell>
          <cell r="G292" t="str">
            <v>C770430224</v>
          </cell>
          <cell r="H292">
            <v>0.558</v>
          </cell>
        </row>
        <row r="292">
          <cell r="J292">
            <v>2.546</v>
          </cell>
        </row>
        <row r="293">
          <cell r="F293" t="str">
            <v>周家-周家</v>
          </cell>
          <cell r="G293" t="str">
            <v>C949430224</v>
          </cell>
          <cell r="H293">
            <v>0</v>
          </cell>
        </row>
        <row r="293">
          <cell r="J293">
            <v>2.132</v>
          </cell>
        </row>
        <row r="294">
          <cell r="F294" t="str">
            <v>屋背-屋背</v>
          </cell>
          <cell r="G294" t="str">
            <v>CA10430224</v>
          </cell>
          <cell r="H294">
            <v>0</v>
          </cell>
        </row>
        <row r="294">
          <cell r="J294">
            <v>0.488</v>
          </cell>
        </row>
        <row r="295">
          <cell r="F295" t="str">
            <v>六方井－楼子下</v>
          </cell>
          <cell r="G295" t="str">
            <v>V178430224</v>
          </cell>
          <cell r="H295">
            <v>0</v>
          </cell>
        </row>
        <row r="295">
          <cell r="J295">
            <v>0.642</v>
          </cell>
        </row>
        <row r="296">
          <cell r="F296" t="str">
            <v>新S320-老S320</v>
          </cell>
          <cell r="G296" t="str">
            <v>V179430224</v>
          </cell>
          <cell r="H296">
            <v>0</v>
          </cell>
        </row>
        <row r="296">
          <cell r="J296">
            <v>0.555</v>
          </cell>
        </row>
        <row r="297">
          <cell r="F297" t="str">
            <v>石屋场－符冲</v>
          </cell>
          <cell r="G297" t="str">
            <v>V188430224</v>
          </cell>
          <cell r="H297">
            <v>0</v>
          </cell>
        </row>
        <row r="297">
          <cell r="J297">
            <v>2.545</v>
          </cell>
        </row>
        <row r="298">
          <cell r="F298" t="str">
            <v>田家村-洞头村</v>
          </cell>
          <cell r="G298" t="str">
            <v>Y434430224</v>
          </cell>
          <cell r="H298">
            <v>7.757</v>
          </cell>
        </row>
        <row r="298">
          <cell r="J298">
            <v>2.458</v>
          </cell>
        </row>
        <row r="299">
          <cell r="F299" t="str">
            <v>田家村-洞头村</v>
          </cell>
          <cell r="G299" t="str">
            <v>Y434430224</v>
          </cell>
          <cell r="H299">
            <v>11.862</v>
          </cell>
        </row>
        <row r="299">
          <cell r="J299">
            <v>3.109</v>
          </cell>
        </row>
        <row r="300">
          <cell r="F300" t="str">
            <v>官杨线</v>
          </cell>
          <cell r="G300" t="str">
            <v>C143430224</v>
          </cell>
          <cell r="H300">
            <v>1.969</v>
          </cell>
        </row>
        <row r="300">
          <cell r="J300">
            <v>1.389</v>
          </cell>
        </row>
        <row r="301">
          <cell r="F301" t="str">
            <v>老胡线</v>
          </cell>
          <cell r="G301" t="str">
            <v>C157430224</v>
          </cell>
          <cell r="H301">
            <v>0</v>
          </cell>
        </row>
        <row r="301">
          <cell r="J301">
            <v>0.925</v>
          </cell>
        </row>
        <row r="302">
          <cell r="F302" t="str">
            <v>水三线</v>
          </cell>
          <cell r="G302" t="str">
            <v>C47B430224</v>
          </cell>
          <cell r="H302">
            <v>0</v>
          </cell>
        </row>
        <row r="302">
          <cell r="J302">
            <v>0.809</v>
          </cell>
        </row>
        <row r="303">
          <cell r="F303" t="str">
            <v>婆锡线</v>
          </cell>
          <cell r="G303" t="str">
            <v>C786430224</v>
          </cell>
          <cell r="H303">
            <v>0.689</v>
          </cell>
        </row>
        <row r="303">
          <cell r="J303">
            <v>1.103</v>
          </cell>
        </row>
        <row r="304">
          <cell r="F304" t="str">
            <v>塘街上-朱家里</v>
          </cell>
          <cell r="G304" t="str">
            <v>V001430224</v>
          </cell>
          <cell r="H304">
            <v>0</v>
          </cell>
        </row>
        <row r="304">
          <cell r="J304">
            <v>1.281</v>
          </cell>
        </row>
        <row r="305">
          <cell r="F305" t="str">
            <v>小学-水库</v>
          </cell>
          <cell r="G305" t="str">
            <v>V003430224</v>
          </cell>
          <cell r="H305">
            <v>0</v>
          </cell>
        </row>
        <row r="305">
          <cell r="J305">
            <v>0.731</v>
          </cell>
        </row>
        <row r="306">
          <cell r="F306" t="str">
            <v>低龙-高龙</v>
          </cell>
          <cell r="G306" t="str">
            <v>V013430224</v>
          </cell>
          <cell r="H306">
            <v>0</v>
          </cell>
        </row>
        <row r="306">
          <cell r="J306">
            <v>0.888</v>
          </cell>
        </row>
        <row r="307">
          <cell r="F307" t="str">
            <v>仙荣线</v>
          </cell>
          <cell r="G307" t="str">
            <v>C186430225</v>
          </cell>
          <cell r="H307">
            <v>2.397</v>
          </cell>
        </row>
        <row r="307">
          <cell r="J307">
            <v>5.007</v>
          </cell>
        </row>
        <row r="308">
          <cell r="F308" t="str">
            <v>南半线</v>
          </cell>
          <cell r="G308" t="str">
            <v>C278430225</v>
          </cell>
          <cell r="H308">
            <v>3.354</v>
          </cell>
        </row>
        <row r="308">
          <cell r="J308">
            <v>3.51</v>
          </cell>
        </row>
        <row r="309">
          <cell r="F309" t="str">
            <v>黄上线</v>
          </cell>
          <cell r="G309" t="str">
            <v>C326430225</v>
          </cell>
          <cell r="H309">
            <v>0</v>
          </cell>
        </row>
        <row r="309">
          <cell r="J309">
            <v>2.299</v>
          </cell>
        </row>
        <row r="310">
          <cell r="F310" t="str">
            <v>良小线</v>
          </cell>
          <cell r="G310" t="str">
            <v>C328430225</v>
          </cell>
          <cell r="H310">
            <v>0</v>
          </cell>
        </row>
        <row r="310">
          <cell r="J310">
            <v>4.678</v>
          </cell>
        </row>
        <row r="311">
          <cell r="F311" t="str">
            <v>下白线</v>
          </cell>
          <cell r="G311" t="str">
            <v>C329430225</v>
          </cell>
          <cell r="H311">
            <v>1.674</v>
          </cell>
        </row>
        <row r="311">
          <cell r="J311">
            <v>1.324</v>
          </cell>
        </row>
        <row r="312">
          <cell r="F312" t="str">
            <v>白朱线</v>
          </cell>
          <cell r="G312" t="str">
            <v>C330430225</v>
          </cell>
          <cell r="H312">
            <v>0</v>
          </cell>
        </row>
        <row r="312">
          <cell r="J312">
            <v>3.909</v>
          </cell>
        </row>
        <row r="313">
          <cell r="F313" t="str">
            <v>梁黄线</v>
          </cell>
          <cell r="G313" t="str">
            <v>C332430225</v>
          </cell>
          <cell r="H313">
            <v>1.563</v>
          </cell>
        </row>
        <row r="313">
          <cell r="J313">
            <v>1.203</v>
          </cell>
        </row>
        <row r="314">
          <cell r="F314" t="str">
            <v>委小线</v>
          </cell>
          <cell r="G314" t="str">
            <v>C384430225</v>
          </cell>
          <cell r="H314">
            <v>0</v>
          </cell>
        </row>
        <row r="314">
          <cell r="J314">
            <v>6.68</v>
          </cell>
        </row>
        <row r="315">
          <cell r="F315" t="str">
            <v>旅枫线</v>
          </cell>
          <cell r="G315" t="str">
            <v>C385430225</v>
          </cell>
          <cell r="H315">
            <v>0</v>
          </cell>
        </row>
        <row r="315">
          <cell r="J315">
            <v>2.826</v>
          </cell>
        </row>
        <row r="316">
          <cell r="F316" t="str">
            <v>下冬线</v>
          </cell>
          <cell r="G316" t="str">
            <v>C387430225</v>
          </cell>
          <cell r="H316">
            <v>0</v>
          </cell>
        </row>
        <row r="316">
          <cell r="J316">
            <v>2.797</v>
          </cell>
        </row>
        <row r="317">
          <cell r="F317" t="str">
            <v>半瓷线</v>
          </cell>
          <cell r="G317" t="str">
            <v>V074430225</v>
          </cell>
          <cell r="H317">
            <v>0</v>
          </cell>
        </row>
        <row r="317">
          <cell r="J317">
            <v>0.857</v>
          </cell>
        </row>
        <row r="318">
          <cell r="F318" t="str">
            <v>长麻线</v>
          </cell>
          <cell r="G318" t="str">
            <v>C288430225</v>
          </cell>
          <cell r="H318">
            <v>0</v>
          </cell>
        </row>
        <row r="318">
          <cell r="J318">
            <v>4.587</v>
          </cell>
        </row>
        <row r="319">
          <cell r="F319" t="str">
            <v>船兰线</v>
          </cell>
          <cell r="G319" t="str">
            <v>C291430225</v>
          </cell>
          <cell r="H319">
            <v>0</v>
          </cell>
        </row>
        <row r="319">
          <cell r="J319">
            <v>5.953</v>
          </cell>
        </row>
        <row r="320">
          <cell r="F320" t="str">
            <v>下同线</v>
          </cell>
          <cell r="G320" t="str">
            <v>C292430225</v>
          </cell>
          <cell r="H320">
            <v>0</v>
          </cell>
        </row>
        <row r="320">
          <cell r="J320">
            <v>0.358</v>
          </cell>
        </row>
        <row r="321">
          <cell r="F321" t="str">
            <v>沿龙线</v>
          </cell>
          <cell r="G321" t="str">
            <v>C390430225</v>
          </cell>
          <cell r="H321">
            <v>0</v>
          </cell>
        </row>
        <row r="321">
          <cell r="J321">
            <v>3.213</v>
          </cell>
        </row>
        <row r="322">
          <cell r="F322" t="str">
            <v>山油线</v>
          </cell>
          <cell r="G322" t="str">
            <v>V101430225</v>
          </cell>
          <cell r="H322">
            <v>0</v>
          </cell>
        </row>
        <row r="322">
          <cell r="J322">
            <v>0.552</v>
          </cell>
        </row>
        <row r="323">
          <cell r="F323" t="str">
            <v>太太线</v>
          </cell>
          <cell r="G323" t="str">
            <v>C280430225</v>
          </cell>
          <cell r="H323">
            <v>0.939</v>
          </cell>
        </row>
        <row r="323">
          <cell r="J323">
            <v>1.228</v>
          </cell>
        </row>
        <row r="324">
          <cell r="F324" t="str">
            <v>良小线</v>
          </cell>
          <cell r="G324" t="str">
            <v>C328430225</v>
          </cell>
          <cell r="H324">
            <v>5.307</v>
          </cell>
        </row>
        <row r="324">
          <cell r="J324">
            <v>3.127</v>
          </cell>
        </row>
        <row r="325">
          <cell r="F325" t="str">
            <v>新太线</v>
          </cell>
          <cell r="G325" t="str">
            <v>C085430225</v>
          </cell>
          <cell r="H325">
            <v>0</v>
          </cell>
        </row>
        <row r="325">
          <cell r="J325">
            <v>1.339</v>
          </cell>
        </row>
        <row r="326">
          <cell r="F326" t="str">
            <v>上下线</v>
          </cell>
          <cell r="G326" t="str">
            <v>C099430225</v>
          </cell>
          <cell r="H326">
            <v>4.516</v>
          </cell>
        </row>
        <row r="326">
          <cell r="J326">
            <v>0.894</v>
          </cell>
        </row>
        <row r="327">
          <cell r="F327" t="str">
            <v>下杉线</v>
          </cell>
          <cell r="G327" t="str">
            <v>C183430225</v>
          </cell>
          <cell r="H327">
            <v>2.218</v>
          </cell>
        </row>
        <row r="327">
          <cell r="J327">
            <v>0.655</v>
          </cell>
        </row>
        <row r="328">
          <cell r="F328" t="str">
            <v>下杉线</v>
          </cell>
          <cell r="G328" t="str">
            <v>C183430225</v>
          </cell>
          <cell r="H328">
            <v>0</v>
          </cell>
        </row>
        <row r="328">
          <cell r="J328">
            <v>0.304</v>
          </cell>
        </row>
        <row r="329">
          <cell r="F329" t="str">
            <v>仙荣线</v>
          </cell>
          <cell r="G329" t="str">
            <v>C186430225</v>
          </cell>
          <cell r="H329">
            <v>0</v>
          </cell>
        </row>
        <row r="329">
          <cell r="J329">
            <v>0.638</v>
          </cell>
        </row>
        <row r="330">
          <cell r="F330" t="str">
            <v>仙荣线</v>
          </cell>
          <cell r="G330" t="str">
            <v>C186430225</v>
          </cell>
          <cell r="H330">
            <v>0</v>
          </cell>
        </row>
        <row r="330">
          <cell r="J330">
            <v>1.759</v>
          </cell>
        </row>
        <row r="331">
          <cell r="F331" t="str">
            <v>湖锯线</v>
          </cell>
          <cell r="G331" t="str">
            <v>C192430225</v>
          </cell>
          <cell r="H331">
            <v>0</v>
          </cell>
        </row>
        <row r="331">
          <cell r="J331">
            <v>0.364</v>
          </cell>
        </row>
        <row r="332">
          <cell r="F332" t="str">
            <v>新杨线</v>
          </cell>
          <cell r="G332" t="str">
            <v>C193430225</v>
          </cell>
          <cell r="H332">
            <v>1.078</v>
          </cell>
        </row>
        <row r="332">
          <cell r="J332">
            <v>1.275</v>
          </cell>
        </row>
        <row r="333">
          <cell r="F333" t="str">
            <v>石打线</v>
          </cell>
          <cell r="G333" t="str">
            <v>C199430225</v>
          </cell>
          <cell r="H333">
            <v>0</v>
          </cell>
        </row>
        <row r="333">
          <cell r="J333">
            <v>1.22</v>
          </cell>
        </row>
        <row r="334">
          <cell r="F334" t="str">
            <v>袁来线</v>
          </cell>
          <cell r="G334" t="str">
            <v>C206430225</v>
          </cell>
          <cell r="H334">
            <v>0</v>
          </cell>
        </row>
        <row r="334">
          <cell r="J334">
            <v>1.334</v>
          </cell>
        </row>
        <row r="335">
          <cell r="F335" t="str">
            <v>南板线</v>
          </cell>
          <cell r="G335" t="str">
            <v>C212430225</v>
          </cell>
          <cell r="H335">
            <v>0</v>
          </cell>
        </row>
        <row r="335">
          <cell r="J335">
            <v>0.942</v>
          </cell>
        </row>
        <row r="336">
          <cell r="F336" t="str">
            <v>上龙口路</v>
          </cell>
          <cell r="G336" t="str">
            <v>AA06430225</v>
          </cell>
          <cell r="H336">
            <v>0</v>
          </cell>
        </row>
        <row r="336">
          <cell r="J336">
            <v>1.387</v>
          </cell>
        </row>
        <row r="337">
          <cell r="F337" t="str">
            <v>天星村组路</v>
          </cell>
          <cell r="G337" t="str">
            <v>AA11430225</v>
          </cell>
          <cell r="H337">
            <v>0</v>
          </cell>
        </row>
        <row r="337">
          <cell r="J337">
            <v>0.641</v>
          </cell>
        </row>
        <row r="338">
          <cell r="F338" t="str">
            <v>霞塘村组路</v>
          </cell>
          <cell r="G338" t="str">
            <v>AA21430225</v>
          </cell>
          <cell r="H338">
            <v>0</v>
          </cell>
        </row>
        <row r="338">
          <cell r="J338">
            <v>1.181</v>
          </cell>
        </row>
        <row r="339">
          <cell r="F339" t="str">
            <v>金花村组路</v>
          </cell>
          <cell r="G339" t="str">
            <v>AA38430225</v>
          </cell>
          <cell r="H339">
            <v>0</v>
          </cell>
        </row>
        <row r="339">
          <cell r="J339">
            <v>0.425</v>
          </cell>
        </row>
        <row r="340">
          <cell r="F340" t="str">
            <v>石蜡里村路</v>
          </cell>
          <cell r="G340" t="str">
            <v>AA39430225</v>
          </cell>
          <cell r="H340">
            <v>0</v>
          </cell>
        </row>
        <row r="340">
          <cell r="J340">
            <v>0.601</v>
          </cell>
        </row>
        <row r="341">
          <cell r="F341" t="str">
            <v>红旗组-红旗组</v>
          </cell>
          <cell r="G341" t="str">
            <v>C006430225</v>
          </cell>
          <cell r="H341">
            <v>1.115</v>
          </cell>
        </row>
        <row r="341">
          <cell r="J341">
            <v>0.77</v>
          </cell>
        </row>
        <row r="342">
          <cell r="F342" t="str">
            <v>谭家-谭家</v>
          </cell>
          <cell r="G342" t="str">
            <v>C027430225</v>
          </cell>
          <cell r="H342">
            <v>4.516</v>
          </cell>
        </row>
        <row r="342">
          <cell r="J342">
            <v>0.537</v>
          </cell>
        </row>
        <row r="343">
          <cell r="F343" t="str">
            <v>坝同线</v>
          </cell>
          <cell r="G343" t="str">
            <v>C064430225</v>
          </cell>
          <cell r="H343">
            <v>1.176</v>
          </cell>
        </row>
        <row r="343">
          <cell r="J343">
            <v>1.235</v>
          </cell>
        </row>
        <row r="344">
          <cell r="F344" t="str">
            <v>拱油线</v>
          </cell>
          <cell r="G344" t="str">
            <v>C114430225</v>
          </cell>
          <cell r="H344">
            <v>0</v>
          </cell>
        </row>
        <row r="344">
          <cell r="J344">
            <v>1.995</v>
          </cell>
        </row>
        <row r="345">
          <cell r="F345" t="str">
            <v>唐枫线</v>
          </cell>
          <cell r="G345" t="str">
            <v>C244430225</v>
          </cell>
          <cell r="H345">
            <v>0.497</v>
          </cell>
        </row>
        <row r="345">
          <cell r="J345">
            <v>1.353</v>
          </cell>
        </row>
        <row r="346">
          <cell r="F346" t="str">
            <v>及荆线</v>
          </cell>
          <cell r="G346" t="str">
            <v>C249430225</v>
          </cell>
          <cell r="H346">
            <v>0.989</v>
          </cell>
        </row>
        <row r="346">
          <cell r="J346">
            <v>1.017</v>
          </cell>
        </row>
        <row r="347">
          <cell r="F347" t="str">
            <v>村湾线</v>
          </cell>
          <cell r="G347" t="str">
            <v>C251430225</v>
          </cell>
          <cell r="H347">
            <v>0.123</v>
          </cell>
        </row>
        <row r="347">
          <cell r="J347">
            <v>1.612</v>
          </cell>
        </row>
        <row r="348">
          <cell r="F348" t="str">
            <v>杉田线</v>
          </cell>
          <cell r="G348" t="str">
            <v>C256430225</v>
          </cell>
          <cell r="H348">
            <v>0</v>
          </cell>
        </row>
        <row r="348">
          <cell r="J348">
            <v>3.836</v>
          </cell>
        </row>
        <row r="349">
          <cell r="F349" t="str">
            <v>枫树下-枫树下</v>
          </cell>
          <cell r="G349" t="str">
            <v>C26A430225</v>
          </cell>
          <cell r="H349">
            <v>0</v>
          </cell>
        </row>
        <row r="349">
          <cell r="J349">
            <v>0.969</v>
          </cell>
        </row>
        <row r="350">
          <cell r="F350" t="str">
            <v>岭庙线</v>
          </cell>
          <cell r="G350" t="str">
            <v>V018430225</v>
          </cell>
          <cell r="H350">
            <v>0</v>
          </cell>
        </row>
        <row r="350">
          <cell r="J350">
            <v>0.958</v>
          </cell>
        </row>
        <row r="351">
          <cell r="F351" t="str">
            <v>新天线</v>
          </cell>
          <cell r="G351" t="str">
            <v>V020430225</v>
          </cell>
          <cell r="H351">
            <v>0</v>
          </cell>
        </row>
        <row r="351">
          <cell r="J351">
            <v>0.925</v>
          </cell>
        </row>
        <row r="352">
          <cell r="F352" t="str">
            <v>村村线</v>
          </cell>
          <cell r="G352" t="str">
            <v>V024430225</v>
          </cell>
          <cell r="H352">
            <v>0.222</v>
          </cell>
        </row>
        <row r="352">
          <cell r="J352">
            <v>0.118</v>
          </cell>
        </row>
        <row r="353">
          <cell r="F353" t="str">
            <v>老陈线</v>
          </cell>
          <cell r="G353" t="str">
            <v>V035430225</v>
          </cell>
          <cell r="H353">
            <v>0</v>
          </cell>
        </row>
        <row r="353">
          <cell r="J353">
            <v>1.291</v>
          </cell>
        </row>
        <row r="354">
          <cell r="F354" t="str">
            <v>西塘线</v>
          </cell>
          <cell r="G354" t="str">
            <v>Y515430225</v>
          </cell>
          <cell r="H354">
            <v>4.09</v>
          </cell>
        </row>
        <row r="354">
          <cell r="J354">
            <v>2.444</v>
          </cell>
        </row>
        <row r="355">
          <cell r="F355" t="str">
            <v>台里村路</v>
          </cell>
          <cell r="G355" t="str">
            <v>AA14430225</v>
          </cell>
          <cell r="H355">
            <v>0</v>
          </cell>
        </row>
        <row r="355">
          <cell r="J355">
            <v>1.646</v>
          </cell>
        </row>
        <row r="356">
          <cell r="F356" t="str">
            <v>下桥村路</v>
          </cell>
          <cell r="G356" t="str">
            <v>AA27430225</v>
          </cell>
          <cell r="H356">
            <v>0</v>
          </cell>
        </row>
        <row r="356">
          <cell r="J356">
            <v>0.465</v>
          </cell>
        </row>
        <row r="357">
          <cell r="F357" t="str">
            <v>泮坑村路</v>
          </cell>
          <cell r="G357" t="str">
            <v>AA30430225</v>
          </cell>
          <cell r="H357">
            <v>0</v>
          </cell>
        </row>
        <row r="357">
          <cell r="J357">
            <v>0.41</v>
          </cell>
        </row>
        <row r="358">
          <cell r="F358" t="str">
            <v>寺坳村路</v>
          </cell>
          <cell r="G358" t="str">
            <v>AA31430225</v>
          </cell>
          <cell r="H358">
            <v>0</v>
          </cell>
        </row>
        <row r="358">
          <cell r="J358">
            <v>0.238</v>
          </cell>
        </row>
        <row r="359">
          <cell r="F359" t="str">
            <v>水格头路</v>
          </cell>
          <cell r="G359" t="str">
            <v>AA32430225</v>
          </cell>
          <cell r="H359">
            <v>0</v>
          </cell>
        </row>
        <row r="359">
          <cell r="J359">
            <v>0.523</v>
          </cell>
        </row>
        <row r="360">
          <cell r="F360" t="str">
            <v>麦坑-麦坑</v>
          </cell>
          <cell r="G360" t="str">
            <v>C068430225</v>
          </cell>
          <cell r="H360">
            <v>0</v>
          </cell>
        </row>
        <row r="360">
          <cell r="J360">
            <v>3.931</v>
          </cell>
        </row>
        <row r="361">
          <cell r="F361" t="str">
            <v>石爪线</v>
          </cell>
          <cell r="G361" t="str">
            <v>C070430225</v>
          </cell>
          <cell r="H361">
            <v>5.542</v>
          </cell>
        </row>
        <row r="361">
          <cell r="J361">
            <v>2.934</v>
          </cell>
        </row>
        <row r="362">
          <cell r="F362" t="str">
            <v>大湾-龙巷</v>
          </cell>
          <cell r="G362" t="str">
            <v>C103430225</v>
          </cell>
          <cell r="H362">
            <v>2.226</v>
          </cell>
        </row>
        <row r="362">
          <cell r="J362">
            <v>2.038</v>
          </cell>
        </row>
        <row r="363">
          <cell r="F363" t="str">
            <v>新观亭-神背</v>
          </cell>
          <cell r="G363" t="str">
            <v>C112430225</v>
          </cell>
          <cell r="H363">
            <v>0.885</v>
          </cell>
        </row>
        <row r="363">
          <cell r="J363">
            <v>0.119</v>
          </cell>
        </row>
        <row r="364">
          <cell r="F364" t="str">
            <v>石洲里-牛岗里</v>
          </cell>
          <cell r="G364" t="str">
            <v>C124430225</v>
          </cell>
          <cell r="H364">
            <v>3.71</v>
          </cell>
        </row>
        <row r="364">
          <cell r="J364">
            <v>1.755</v>
          </cell>
        </row>
        <row r="365">
          <cell r="F365" t="str">
            <v>菜高线</v>
          </cell>
          <cell r="G365" t="str">
            <v>C196430225</v>
          </cell>
          <cell r="H365">
            <v>2.681</v>
          </cell>
        </row>
        <row r="365">
          <cell r="J365">
            <v>0.105</v>
          </cell>
        </row>
        <row r="366">
          <cell r="F366" t="str">
            <v>村高线</v>
          </cell>
          <cell r="G366" t="str">
            <v>C238430225</v>
          </cell>
          <cell r="H366">
            <v>0.825</v>
          </cell>
        </row>
        <row r="366">
          <cell r="J366">
            <v>3.316</v>
          </cell>
        </row>
        <row r="367">
          <cell r="F367" t="str">
            <v>垅李线</v>
          </cell>
          <cell r="G367" t="str">
            <v>C241430225</v>
          </cell>
          <cell r="H367">
            <v>0</v>
          </cell>
        </row>
        <row r="367">
          <cell r="J367">
            <v>4.283</v>
          </cell>
        </row>
        <row r="368">
          <cell r="F368" t="str">
            <v>井坪线</v>
          </cell>
          <cell r="G368" t="str">
            <v>C310430225</v>
          </cell>
          <cell r="H368">
            <v>0</v>
          </cell>
        </row>
        <row r="368">
          <cell r="J368">
            <v>1.929</v>
          </cell>
        </row>
        <row r="369">
          <cell r="F369" t="str">
            <v>屋大线</v>
          </cell>
          <cell r="G369" t="str">
            <v>C369430225</v>
          </cell>
          <cell r="H369">
            <v>0</v>
          </cell>
        </row>
        <row r="369">
          <cell r="J369">
            <v>1.261</v>
          </cell>
        </row>
        <row r="370">
          <cell r="F370" t="str">
            <v>水锡线</v>
          </cell>
          <cell r="G370" t="str">
            <v>C372430225</v>
          </cell>
          <cell r="H370">
            <v>0</v>
          </cell>
        </row>
        <row r="370">
          <cell r="J370">
            <v>1.189</v>
          </cell>
        </row>
        <row r="371">
          <cell r="F371" t="str">
            <v>水锡线</v>
          </cell>
          <cell r="G371" t="str">
            <v>C372430225</v>
          </cell>
          <cell r="H371">
            <v>1.158</v>
          </cell>
        </row>
        <row r="371">
          <cell r="J371">
            <v>1.034</v>
          </cell>
        </row>
        <row r="372">
          <cell r="F372" t="str">
            <v>苍小线</v>
          </cell>
          <cell r="G372" t="str">
            <v>Y524430225</v>
          </cell>
          <cell r="H372">
            <v>7.054</v>
          </cell>
        </row>
        <row r="372">
          <cell r="J372">
            <v>0.55</v>
          </cell>
        </row>
        <row r="373">
          <cell r="F373" t="str">
            <v>樟新线</v>
          </cell>
          <cell r="G373" t="str">
            <v>C052430225</v>
          </cell>
          <cell r="H373">
            <v>0</v>
          </cell>
        </row>
        <row r="373">
          <cell r="J373">
            <v>1.608</v>
          </cell>
        </row>
        <row r="374">
          <cell r="F374" t="str">
            <v>大磨线</v>
          </cell>
          <cell r="G374" t="str">
            <v>C067430225</v>
          </cell>
          <cell r="H374">
            <v>0</v>
          </cell>
        </row>
        <row r="374">
          <cell r="J374">
            <v>4.872</v>
          </cell>
        </row>
        <row r="375">
          <cell r="F375" t="str">
            <v>文足线</v>
          </cell>
          <cell r="G375" t="str">
            <v>C100430225</v>
          </cell>
          <cell r="H375">
            <v>2.655</v>
          </cell>
        </row>
        <row r="375">
          <cell r="J375">
            <v>0.349</v>
          </cell>
        </row>
        <row r="376">
          <cell r="F376" t="str">
            <v>大桥线</v>
          </cell>
          <cell r="G376" t="str">
            <v>C155430225</v>
          </cell>
          <cell r="H376">
            <v>0</v>
          </cell>
        </row>
        <row r="376">
          <cell r="J376">
            <v>7.711</v>
          </cell>
        </row>
        <row r="377">
          <cell r="F377" t="str">
            <v>塘落线</v>
          </cell>
          <cell r="G377" t="str">
            <v>C333430225</v>
          </cell>
          <cell r="H377">
            <v>1.868</v>
          </cell>
        </row>
        <row r="377">
          <cell r="J377">
            <v>1.371</v>
          </cell>
        </row>
        <row r="378">
          <cell r="F378" t="str">
            <v>细坳子-寨下</v>
          </cell>
          <cell r="G378" t="str">
            <v>C334430225</v>
          </cell>
          <cell r="H378">
            <v>0</v>
          </cell>
        </row>
        <row r="378">
          <cell r="J378">
            <v>0.423</v>
          </cell>
        </row>
        <row r="379">
          <cell r="F379" t="str">
            <v>高塘线</v>
          </cell>
          <cell r="G379" t="str">
            <v>C336430225</v>
          </cell>
          <cell r="H379">
            <v>0</v>
          </cell>
        </row>
        <row r="379">
          <cell r="J379">
            <v>1.047</v>
          </cell>
        </row>
        <row r="380">
          <cell r="F380" t="str">
            <v>瓜黄线</v>
          </cell>
          <cell r="G380" t="str">
            <v>C337430225</v>
          </cell>
          <cell r="H380">
            <v>0</v>
          </cell>
        </row>
        <row r="380">
          <cell r="J380">
            <v>1.904</v>
          </cell>
        </row>
        <row r="381">
          <cell r="F381" t="str">
            <v>瓜黄线</v>
          </cell>
          <cell r="G381" t="str">
            <v>C337430225</v>
          </cell>
          <cell r="H381">
            <v>0</v>
          </cell>
        </row>
        <row r="381">
          <cell r="J381">
            <v>1.229</v>
          </cell>
        </row>
        <row r="382">
          <cell r="F382" t="str">
            <v>新扶线</v>
          </cell>
          <cell r="G382" t="str">
            <v>C341430225</v>
          </cell>
          <cell r="H382">
            <v>0</v>
          </cell>
        </row>
        <row r="382">
          <cell r="J382">
            <v>2.364</v>
          </cell>
        </row>
        <row r="383">
          <cell r="F383" t="str">
            <v>寨马线</v>
          </cell>
          <cell r="G383" t="str">
            <v>C342430225</v>
          </cell>
          <cell r="H383">
            <v>0</v>
          </cell>
        </row>
        <row r="383">
          <cell r="J383">
            <v>1.797</v>
          </cell>
        </row>
        <row r="384">
          <cell r="F384" t="str">
            <v>安敬线</v>
          </cell>
          <cell r="G384" t="str">
            <v>C344430225</v>
          </cell>
          <cell r="H384">
            <v>0</v>
          </cell>
        </row>
        <row r="384">
          <cell r="J384">
            <v>2.342</v>
          </cell>
        </row>
        <row r="385">
          <cell r="F385" t="str">
            <v>百牛线</v>
          </cell>
          <cell r="G385" t="str">
            <v>C347430225</v>
          </cell>
          <cell r="H385">
            <v>0</v>
          </cell>
        </row>
        <row r="385">
          <cell r="J385">
            <v>1.378</v>
          </cell>
        </row>
        <row r="386">
          <cell r="F386" t="str">
            <v>白皮线</v>
          </cell>
          <cell r="G386" t="str">
            <v>C349430225</v>
          </cell>
          <cell r="H386">
            <v>0</v>
          </cell>
        </row>
        <row r="386">
          <cell r="J386">
            <v>2.142</v>
          </cell>
        </row>
        <row r="387">
          <cell r="F387" t="str">
            <v>上曹线</v>
          </cell>
          <cell r="G387" t="str">
            <v>C354430225</v>
          </cell>
          <cell r="H387">
            <v>0</v>
          </cell>
        </row>
        <row r="387">
          <cell r="J387">
            <v>3.246</v>
          </cell>
        </row>
        <row r="388">
          <cell r="F388" t="str">
            <v>曹老线</v>
          </cell>
          <cell r="G388" t="str">
            <v>C356430225</v>
          </cell>
          <cell r="H388">
            <v>0</v>
          </cell>
        </row>
        <row r="388">
          <cell r="J388">
            <v>1.59</v>
          </cell>
        </row>
        <row r="389">
          <cell r="F389" t="str">
            <v>万桃线</v>
          </cell>
          <cell r="G389" t="str">
            <v>C357430225</v>
          </cell>
          <cell r="H389">
            <v>0</v>
          </cell>
        </row>
        <row r="389">
          <cell r="J389">
            <v>2.1</v>
          </cell>
        </row>
        <row r="390">
          <cell r="F390" t="str">
            <v>白皮线</v>
          </cell>
          <cell r="G390" t="str">
            <v>C406430225</v>
          </cell>
          <cell r="H390">
            <v>0</v>
          </cell>
        </row>
        <row r="390">
          <cell r="J390">
            <v>0.476</v>
          </cell>
        </row>
        <row r="391">
          <cell r="F391" t="str">
            <v>梨草线</v>
          </cell>
          <cell r="G391" t="str">
            <v>Y522430225</v>
          </cell>
          <cell r="H391">
            <v>0</v>
          </cell>
        </row>
        <row r="391">
          <cell r="J391">
            <v>1.895</v>
          </cell>
        </row>
        <row r="392">
          <cell r="F392" t="str">
            <v>叶家路</v>
          </cell>
          <cell r="G392" t="str">
            <v>AA40430225</v>
          </cell>
          <cell r="H392">
            <v>0</v>
          </cell>
        </row>
        <row r="392">
          <cell r="J392">
            <v>3.404</v>
          </cell>
        </row>
        <row r="393">
          <cell r="F393" t="str">
            <v>马田线</v>
          </cell>
          <cell r="G393" t="str">
            <v>C049430225</v>
          </cell>
          <cell r="H393">
            <v>0</v>
          </cell>
        </row>
        <row r="393">
          <cell r="J393">
            <v>1.97</v>
          </cell>
        </row>
        <row r="394">
          <cell r="F394" t="str">
            <v>弯山线</v>
          </cell>
          <cell r="G394" t="str">
            <v>C051430225</v>
          </cell>
          <cell r="H394">
            <v>0</v>
          </cell>
        </row>
        <row r="394">
          <cell r="J394">
            <v>0.561</v>
          </cell>
        </row>
        <row r="395">
          <cell r="F395" t="str">
            <v>国联线</v>
          </cell>
          <cell r="G395" t="str">
            <v>C110430225</v>
          </cell>
          <cell r="H395">
            <v>1.35</v>
          </cell>
        </row>
        <row r="395">
          <cell r="J395">
            <v>1.858</v>
          </cell>
        </row>
        <row r="396">
          <cell r="F396" t="str">
            <v>桥郭线</v>
          </cell>
          <cell r="G396" t="str">
            <v>C170430225</v>
          </cell>
          <cell r="H396">
            <v>1.205</v>
          </cell>
        </row>
        <row r="396">
          <cell r="J396">
            <v>0.317</v>
          </cell>
        </row>
        <row r="397">
          <cell r="F397" t="str">
            <v>桃带线</v>
          </cell>
          <cell r="G397" t="str">
            <v>C174430225</v>
          </cell>
          <cell r="H397">
            <v>4.483</v>
          </cell>
        </row>
        <row r="397">
          <cell r="J397">
            <v>1.4</v>
          </cell>
        </row>
        <row r="398">
          <cell r="F398" t="str">
            <v>桃带线</v>
          </cell>
          <cell r="G398" t="str">
            <v>C174430225</v>
          </cell>
          <cell r="H398">
            <v>3.524</v>
          </cell>
        </row>
        <row r="398">
          <cell r="J398">
            <v>0.982</v>
          </cell>
        </row>
        <row r="399">
          <cell r="F399" t="str">
            <v>龙崔线</v>
          </cell>
          <cell r="G399" t="str">
            <v>C268430225</v>
          </cell>
          <cell r="H399">
            <v>0</v>
          </cell>
        </row>
        <row r="399">
          <cell r="J399">
            <v>1.979</v>
          </cell>
        </row>
        <row r="400">
          <cell r="F400" t="str">
            <v>国下线</v>
          </cell>
          <cell r="G400" t="str">
            <v>C270430225</v>
          </cell>
          <cell r="H400">
            <v>0</v>
          </cell>
        </row>
        <row r="400">
          <cell r="J400">
            <v>0.519</v>
          </cell>
        </row>
        <row r="401">
          <cell r="F401" t="str">
            <v>架东线</v>
          </cell>
          <cell r="G401" t="str">
            <v>C272430225</v>
          </cell>
          <cell r="H401">
            <v>0</v>
          </cell>
        </row>
        <row r="401">
          <cell r="J401">
            <v>1.04</v>
          </cell>
        </row>
        <row r="402">
          <cell r="F402" t="str">
            <v>国桂线</v>
          </cell>
          <cell r="G402" t="str">
            <v>C273430225</v>
          </cell>
          <cell r="H402">
            <v>1.098</v>
          </cell>
        </row>
        <row r="402">
          <cell r="J402">
            <v>0.408</v>
          </cell>
        </row>
        <row r="403">
          <cell r="F403" t="str">
            <v>大塘湾路</v>
          </cell>
          <cell r="G403" t="str">
            <v>V000</v>
          </cell>
          <cell r="H403">
            <v>0</v>
          </cell>
        </row>
        <row r="403">
          <cell r="J403">
            <v>0.266</v>
          </cell>
        </row>
        <row r="404">
          <cell r="F404" t="str">
            <v>庙山路</v>
          </cell>
          <cell r="G404" t="str">
            <v>V000</v>
          </cell>
          <cell r="H404">
            <v>0</v>
          </cell>
        </row>
        <row r="404">
          <cell r="J404">
            <v>0.153</v>
          </cell>
        </row>
        <row r="405">
          <cell r="F405" t="str">
            <v>白店线</v>
          </cell>
          <cell r="G405" t="str">
            <v>V038430225</v>
          </cell>
          <cell r="H405">
            <v>0</v>
          </cell>
        </row>
        <row r="405">
          <cell r="J405">
            <v>0.78</v>
          </cell>
        </row>
        <row r="406">
          <cell r="F406" t="str">
            <v>国中线</v>
          </cell>
          <cell r="G406" t="str">
            <v>V040430225</v>
          </cell>
          <cell r="H406">
            <v>0</v>
          </cell>
        </row>
        <row r="406">
          <cell r="J406">
            <v>0.944</v>
          </cell>
        </row>
        <row r="407">
          <cell r="F407" t="str">
            <v>文郭线</v>
          </cell>
          <cell r="G407" t="str">
            <v>V044430225</v>
          </cell>
          <cell r="H407">
            <v>0</v>
          </cell>
        </row>
        <row r="407">
          <cell r="J407">
            <v>0.657</v>
          </cell>
        </row>
        <row r="408">
          <cell r="F408" t="str">
            <v>村洲线</v>
          </cell>
          <cell r="G408" t="str">
            <v>V045430225</v>
          </cell>
          <cell r="H408">
            <v>0.425</v>
          </cell>
        </row>
        <row r="408">
          <cell r="J408">
            <v>0.211</v>
          </cell>
        </row>
        <row r="409">
          <cell r="F409" t="str">
            <v>松田线</v>
          </cell>
          <cell r="G409" t="str">
            <v>V083430225</v>
          </cell>
          <cell r="H409">
            <v>0</v>
          </cell>
        </row>
        <row r="409">
          <cell r="J409">
            <v>0.367</v>
          </cell>
        </row>
        <row r="410">
          <cell r="F410" t="str">
            <v>老白线</v>
          </cell>
          <cell r="G410" t="str">
            <v>V084430225</v>
          </cell>
          <cell r="H410">
            <v>0</v>
          </cell>
        </row>
        <row r="410">
          <cell r="J410">
            <v>0.538</v>
          </cell>
        </row>
        <row r="411">
          <cell r="F411" t="str">
            <v>长麻线</v>
          </cell>
          <cell r="G411" t="str">
            <v>C288430225</v>
          </cell>
          <cell r="H411">
            <v>0</v>
          </cell>
        </row>
        <row r="411">
          <cell r="J411">
            <v>0.124</v>
          </cell>
        </row>
        <row r="412">
          <cell r="F412" t="str">
            <v>大大线</v>
          </cell>
          <cell r="G412" t="str">
            <v>C366430225</v>
          </cell>
          <cell r="H412">
            <v>0</v>
          </cell>
        </row>
        <row r="412">
          <cell r="J412">
            <v>1.43</v>
          </cell>
        </row>
        <row r="413">
          <cell r="F413" t="str">
            <v>欧家路</v>
          </cell>
          <cell r="G413" t="str">
            <v>AA16430225</v>
          </cell>
          <cell r="H413">
            <v>0</v>
          </cell>
        </row>
        <row r="413">
          <cell r="J413">
            <v>0.482</v>
          </cell>
        </row>
        <row r="414">
          <cell r="F414" t="str">
            <v>上小线</v>
          </cell>
          <cell r="G414" t="str">
            <v>C01A430225</v>
          </cell>
          <cell r="H414">
            <v>0</v>
          </cell>
        </row>
        <row r="414">
          <cell r="J414">
            <v>2.455</v>
          </cell>
        </row>
        <row r="415">
          <cell r="F415" t="str">
            <v>石爪线</v>
          </cell>
          <cell r="G415" t="str">
            <v>C070430225</v>
          </cell>
          <cell r="H415">
            <v>3.487</v>
          </cell>
        </row>
        <row r="415">
          <cell r="J415">
            <v>2.056</v>
          </cell>
        </row>
        <row r="416">
          <cell r="F416" t="str">
            <v>窑茶线</v>
          </cell>
          <cell r="G416" t="str">
            <v>C093430225</v>
          </cell>
          <cell r="H416">
            <v>2.731</v>
          </cell>
        </row>
        <row r="416">
          <cell r="J416">
            <v>1.625</v>
          </cell>
        </row>
        <row r="417">
          <cell r="F417" t="str">
            <v>刁安线</v>
          </cell>
          <cell r="G417" t="str">
            <v>C122430225</v>
          </cell>
          <cell r="H417">
            <v>1.241</v>
          </cell>
        </row>
        <row r="417">
          <cell r="J417">
            <v>2.368</v>
          </cell>
        </row>
        <row r="418">
          <cell r="F418" t="str">
            <v>丫曾线</v>
          </cell>
          <cell r="G418" t="str">
            <v>C228430225</v>
          </cell>
          <cell r="H418">
            <v>0</v>
          </cell>
        </row>
        <row r="418">
          <cell r="J418">
            <v>7.222</v>
          </cell>
        </row>
        <row r="419">
          <cell r="F419" t="str">
            <v>源上线</v>
          </cell>
          <cell r="G419" t="str">
            <v>C37A430225</v>
          </cell>
          <cell r="H419">
            <v>0</v>
          </cell>
        </row>
        <row r="419">
          <cell r="J419">
            <v>0.185</v>
          </cell>
        </row>
        <row r="420">
          <cell r="F420" t="str">
            <v>里台路</v>
          </cell>
          <cell r="G420" t="str">
            <v>V000</v>
          </cell>
          <cell r="H420">
            <v>0</v>
          </cell>
        </row>
        <row r="420">
          <cell r="J420">
            <v>0.258</v>
          </cell>
        </row>
        <row r="421">
          <cell r="F421" t="str">
            <v>大坑路</v>
          </cell>
          <cell r="G421" t="str">
            <v>V000</v>
          </cell>
          <cell r="H421">
            <v>0</v>
          </cell>
        </row>
        <row r="421">
          <cell r="J421">
            <v>1.035</v>
          </cell>
        </row>
        <row r="422">
          <cell r="F422" t="str">
            <v>寨下路</v>
          </cell>
          <cell r="G422" t="str">
            <v>AA12430225</v>
          </cell>
          <cell r="H422">
            <v>0</v>
          </cell>
        </row>
        <row r="422">
          <cell r="J422">
            <v>1.734</v>
          </cell>
        </row>
        <row r="423">
          <cell r="F423" t="str">
            <v>下家辽-窑硬</v>
          </cell>
          <cell r="G423" t="str">
            <v>C002430225</v>
          </cell>
          <cell r="H423">
            <v>0</v>
          </cell>
        </row>
        <row r="423">
          <cell r="J423">
            <v>1.395</v>
          </cell>
        </row>
        <row r="424">
          <cell r="F424" t="str">
            <v>石大线</v>
          </cell>
          <cell r="G424" t="str">
            <v>C075430225</v>
          </cell>
          <cell r="H424">
            <v>0.691</v>
          </cell>
        </row>
        <row r="424">
          <cell r="J424">
            <v>0.814</v>
          </cell>
        </row>
        <row r="425">
          <cell r="F425" t="str">
            <v>老屋-大段2</v>
          </cell>
          <cell r="G425" t="str">
            <v>C158430225</v>
          </cell>
          <cell r="H425">
            <v>0.457</v>
          </cell>
        </row>
        <row r="425">
          <cell r="J425">
            <v>1.147</v>
          </cell>
        </row>
        <row r="426">
          <cell r="F426" t="str">
            <v>牛中线</v>
          </cell>
          <cell r="G426" t="str">
            <v>C259430225</v>
          </cell>
          <cell r="H426">
            <v>0</v>
          </cell>
        </row>
        <row r="426">
          <cell r="J426">
            <v>1.761</v>
          </cell>
        </row>
        <row r="427">
          <cell r="F427" t="str">
            <v>牛中线</v>
          </cell>
          <cell r="G427" t="str">
            <v>C259430225</v>
          </cell>
          <cell r="H427">
            <v>0</v>
          </cell>
        </row>
        <row r="427">
          <cell r="J427">
            <v>0.117</v>
          </cell>
        </row>
        <row r="428">
          <cell r="F428" t="str">
            <v>坪田线</v>
          </cell>
          <cell r="G428" t="str">
            <v>C373430225</v>
          </cell>
          <cell r="H428">
            <v>0</v>
          </cell>
        </row>
        <row r="428">
          <cell r="J428">
            <v>0.66</v>
          </cell>
        </row>
        <row r="429">
          <cell r="F429" t="str">
            <v>坪田线</v>
          </cell>
          <cell r="G429" t="str">
            <v>C373430225</v>
          </cell>
          <cell r="H429">
            <v>3.076</v>
          </cell>
        </row>
        <row r="429">
          <cell r="J429">
            <v>2.68</v>
          </cell>
        </row>
        <row r="430">
          <cell r="F430" t="str">
            <v>湾瓜线</v>
          </cell>
          <cell r="G430" t="str">
            <v>C375430225</v>
          </cell>
          <cell r="H430">
            <v>0</v>
          </cell>
        </row>
        <row r="430">
          <cell r="J430">
            <v>1.614</v>
          </cell>
        </row>
        <row r="431">
          <cell r="F431" t="str">
            <v>同横线</v>
          </cell>
          <cell r="G431" t="str">
            <v>Y507430225</v>
          </cell>
          <cell r="H431">
            <v>6.418</v>
          </cell>
        </row>
        <row r="431">
          <cell r="J431">
            <v>5.288</v>
          </cell>
        </row>
        <row r="432">
          <cell r="F432" t="str">
            <v>西狮线</v>
          </cell>
          <cell r="G432" t="str">
            <v>C133430225</v>
          </cell>
          <cell r="H432">
            <v>0</v>
          </cell>
        </row>
        <row r="432">
          <cell r="J432">
            <v>2.965</v>
          </cell>
        </row>
        <row r="433">
          <cell r="F433" t="str">
            <v>潭柳线</v>
          </cell>
          <cell r="G433" t="str">
            <v>C223430225</v>
          </cell>
          <cell r="H433">
            <v>0</v>
          </cell>
        </row>
        <row r="433">
          <cell r="J433">
            <v>1.378</v>
          </cell>
        </row>
        <row r="434">
          <cell r="F434" t="str">
            <v>柳上线</v>
          </cell>
          <cell r="G434" t="str">
            <v>C227430225</v>
          </cell>
          <cell r="H434">
            <v>0</v>
          </cell>
        </row>
        <row r="434">
          <cell r="J434">
            <v>5.805</v>
          </cell>
        </row>
        <row r="435">
          <cell r="F435" t="str">
            <v>龙新线</v>
          </cell>
          <cell r="G435" t="str">
            <v>Y508430225</v>
          </cell>
          <cell r="H435">
            <v>0</v>
          </cell>
        </row>
        <row r="435">
          <cell r="J435">
            <v>4.861</v>
          </cell>
        </row>
        <row r="436">
          <cell r="F436" t="str">
            <v>龙新线</v>
          </cell>
          <cell r="G436" t="str">
            <v>Y508430225</v>
          </cell>
          <cell r="H436">
            <v>4.861</v>
          </cell>
        </row>
        <row r="436">
          <cell r="J436">
            <v>9.227</v>
          </cell>
        </row>
        <row r="437">
          <cell r="F437" t="str">
            <v>棉茅线</v>
          </cell>
          <cell r="G437" t="str">
            <v>Y509430225</v>
          </cell>
          <cell r="H437">
            <v>1.299</v>
          </cell>
        </row>
        <row r="437">
          <cell r="J437">
            <v>4.673</v>
          </cell>
        </row>
        <row r="438">
          <cell r="F438" t="str">
            <v>马九线</v>
          </cell>
          <cell r="G438" t="str">
            <v>Y510430225</v>
          </cell>
          <cell r="H438">
            <v>0</v>
          </cell>
        </row>
        <row r="438">
          <cell r="J438">
            <v>5.07</v>
          </cell>
        </row>
        <row r="439">
          <cell r="F439" t="str">
            <v>五七村组路</v>
          </cell>
          <cell r="G439" t="str">
            <v>AA29430426</v>
          </cell>
          <cell r="H439">
            <v>0</v>
          </cell>
        </row>
        <row r="439">
          <cell r="J439">
            <v>0.287</v>
          </cell>
        </row>
        <row r="440">
          <cell r="F440" t="str">
            <v>双泉井村组路</v>
          </cell>
          <cell r="G440" t="str">
            <v>AA62430426</v>
          </cell>
          <cell r="H440">
            <v>0</v>
          </cell>
        </row>
        <row r="440">
          <cell r="J440">
            <v>0.747</v>
          </cell>
        </row>
        <row r="441">
          <cell r="F441" t="str">
            <v>5组路</v>
          </cell>
          <cell r="G441" t="str">
            <v>AA63430426</v>
          </cell>
          <cell r="H441">
            <v>0</v>
          </cell>
        </row>
        <row r="441">
          <cell r="J441">
            <v>0.505</v>
          </cell>
        </row>
        <row r="442">
          <cell r="F442" t="str">
            <v>上岸塘村组路</v>
          </cell>
          <cell r="G442" t="str">
            <v>AA64430426</v>
          </cell>
          <cell r="H442">
            <v>0</v>
          </cell>
        </row>
        <row r="442">
          <cell r="J442">
            <v>0.869</v>
          </cell>
        </row>
        <row r="443">
          <cell r="F443" t="str">
            <v>七丫町村组路</v>
          </cell>
          <cell r="G443" t="str">
            <v>AA66430426</v>
          </cell>
          <cell r="H443">
            <v>0</v>
          </cell>
        </row>
        <row r="443">
          <cell r="J443">
            <v>0.208</v>
          </cell>
        </row>
        <row r="444">
          <cell r="F444" t="str">
            <v>禾冲村组路</v>
          </cell>
          <cell r="G444" t="str">
            <v>AA68430426</v>
          </cell>
          <cell r="H444">
            <v>0</v>
          </cell>
        </row>
        <row r="444">
          <cell r="J444">
            <v>0.297</v>
          </cell>
        </row>
        <row r="445">
          <cell r="F445" t="str">
            <v>小河塘村组路</v>
          </cell>
          <cell r="G445" t="str">
            <v>AA71430426</v>
          </cell>
          <cell r="H445">
            <v>0</v>
          </cell>
        </row>
        <row r="445">
          <cell r="J445">
            <v>0.805</v>
          </cell>
        </row>
        <row r="446">
          <cell r="F446" t="str">
            <v>双凤村组路</v>
          </cell>
          <cell r="G446" t="str">
            <v>AA72430426</v>
          </cell>
          <cell r="H446">
            <v>0</v>
          </cell>
        </row>
        <row r="446">
          <cell r="J446">
            <v>0.924</v>
          </cell>
        </row>
        <row r="447">
          <cell r="F447" t="str">
            <v>枫树山村组路</v>
          </cell>
          <cell r="G447" t="str">
            <v>AA73430426</v>
          </cell>
          <cell r="H447">
            <v>0</v>
          </cell>
        </row>
        <row r="447">
          <cell r="J447">
            <v>0.608</v>
          </cell>
        </row>
        <row r="448">
          <cell r="F448" t="str">
            <v>珍珠塘村组路</v>
          </cell>
          <cell r="G448" t="str">
            <v>AA85430426</v>
          </cell>
          <cell r="H448">
            <v>0</v>
          </cell>
        </row>
        <row r="448">
          <cell r="J448">
            <v>0.146</v>
          </cell>
        </row>
        <row r="449">
          <cell r="F449" t="str">
            <v>瑶塘村组路</v>
          </cell>
          <cell r="G449" t="str">
            <v>AA86430426</v>
          </cell>
          <cell r="H449">
            <v>0</v>
          </cell>
        </row>
        <row r="449">
          <cell r="J449">
            <v>0.288</v>
          </cell>
        </row>
        <row r="450">
          <cell r="F450" t="str">
            <v>垄方坪-烟塘</v>
          </cell>
          <cell r="G450" t="str">
            <v>C370430426</v>
          </cell>
          <cell r="H450">
            <v>2.989</v>
          </cell>
        </row>
        <row r="450">
          <cell r="J450">
            <v>1.254</v>
          </cell>
        </row>
        <row r="451">
          <cell r="F451" t="str">
            <v>砖厂-砖厂</v>
          </cell>
          <cell r="G451" t="str">
            <v>C37C430426</v>
          </cell>
          <cell r="H451">
            <v>0.524</v>
          </cell>
        </row>
        <row r="451">
          <cell r="J451">
            <v>1.215</v>
          </cell>
        </row>
        <row r="452">
          <cell r="F452" t="str">
            <v>金泰米业-七丫町村</v>
          </cell>
          <cell r="G452" t="str">
            <v>C471430426</v>
          </cell>
          <cell r="H452">
            <v>1.064</v>
          </cell>
        </row>
        <row r="452">
          <cell r="J452">
            <v>0.873</v>
          </cell>
        </row>
        <row r="453">
          <cell r="F453" t="str">
            <v>砖厂-曹家塘</v>
          </cell>
          <cell r="G453" t="str">
            <v>C487430426</v>
          </cell>
          <cell r="H453">
            <v>0</v>
          </cell>
        </row>
        <row r="453">
          <cell r="J453">
            <v>0.683</v>
          </cell>
        </row>
        <row r="454">
          <cell r="F454" t="str">
            <v>上凫鸭塘-小河塘</v>
          </cell>
          <cell r="G454" t="str">
            <v>CAJ0430426</v>
          </cell>
          <cell r="H454">
            <v>0.291</v>
          </cell>
        </row>
        <row r="454">
          <cell r="J454">
            <v>0.333</v>
          </cell>
        </row>
        <row r="455">
          <cell r="F455" t="str">
            <v>李家院子-东风村</v>
          </cell>
          <cell r="G455" t="str">
            <v>CAJ5430426</v>
          </cell>
          <cell r="H455">
            <v>0.201</v>
          </cell>
        </row>
        <row r="455">
          <cell r="J455">
            <v>0.291</v>
          </cell>
        </row>
        <row r="456">
          <cell r="F456" t="str">
            <v>李家院子-东风村</v>
          </cell>
          <cell r="G456" t="str">
            <v>CAJ5430426</v>
          </cell>
          <cell r="H456">
            <v>0</v>
          </cell>
        </row>
        <row r="456">
          <cell r="J456">
            <v>0.199</v>
          </cell>
        </row>
        <row r="457">
          <cell r="F457" t="str">
            <v>干比山-陈家排</v>
          </cell>
          <cell r="G457" t="str">
            <v>CAK3430426</v>
          </cell>
          <cell r="H457">
            <v>0</v>
          </cell>
        </row>
        <row r="457">
          <cell r="J457">
            <v>1.01</v>
          </cell>
        </row>
        <row r="458">
          <cell r="F458" t="str">
            <v>石头山亭子-石头山亭子</v>
          </cell>
          <cell r="G458" t="str">
            <v>CC39430426</v>
          </cell>
          <cell r="H458">
            <v>0</v>
          </cell>
        </row>
        <row r="458">
          <cell r="J458">
            <v>0.076</v>
          </cell>
        </row>
        <row r="459">
          <cell r="F459" t="str">
            <v>高头山-高头山</v>
          </cell>
          <cell r="G459" t="str">
            <v>CC72430426</v>
          </cell>
          <cell r="H459">
            <v>0</v>
          </cell>
        </row>
        <row r="459">
          <cell r="J459">
            <v>1.347</v>
          </cell>
        </row>
        <row r="460">
          <cell r="F460" t="str">
            <v>万福岭中学-毛田湾6组</v>
          </cell>
          <cell r="G460" t="str">
            <v>CCY1430426</v>
          </cell>
          <cell r="H460">
            <v>0</v>
          </cell>
        </row>
        <row r="460">
          <cell r="J460">
            <v>0.76</v>
          </cell>
        </row>
        <row r="461">
          <cell r="F461" t="str">
            <v>赵家嘴-坪和塘2组</v>
          </cell>
          <cell r="G461" t="str">
            <v>CCZ5430426</v>
          </cell>
          <cell r="H461">
            <v>0</v>
          </cell>
        </row>
        <row r="461">
          <cell r="J461">
            <v>0.217</v>
          </cell>
        </row>
        <row r="462">
          <cell r="F462" t="str">
            <v>S317叉口-坪和塘10组</v>
          </cell>
          <cell r="G462" t="str">
            <v>CCZ6430426</v>
          </cell>
          <cell r="H462">
            <v>0</v>
          </cell>
        </row>
        <row r="462">
          <cell r="J462">
            <v>0.713</v>
          </cell>
        </row>
        <row r="463">
          <cell r="F463" t="str">
            <v>义和岭-义和岭</v>
          </cell>
          <cell r="G463" t="str">
            <v>CD20430426</v>
          </cell>
          <cell r="H463">
            <v>0</v>
          </cell>
        </row>
        <row r="463">
          <cell r="J463">
            <v>0.77</v>
          </cell>
        </row>
        <row r="464">
          <cell r="F464" t="str">
            <v>贺家院-贺家组</v>
          </cell>
          <cell r="G464" t="str">
            <v>CD23430426</v>
          </cell>
          <cell r="H464">
            <v>0</v>
          </cell>
        </row>
        <row r="464">
          <cell r="J464">
            <v>0.381</v>
          </cell>
        </row>
        <row r="465">
          <cell r="F465" t="str">
            <v>高头尖-朝阳学校</v>
          </cell>
          <cell r="G465" t="str">
            <v>CD30430426</v>
          </cell>
          <cell r="H465">
            <v>0</v>
          </cell>
        </row>
        <row r="465">
          <cell r="J465">
            <v>0.329</v>
          </cell>
        </row>
        <row r="466">
          <cell r="F466" t="str">
            <v>横冲岭-杨柳岭村12组</v>
          </cell>
          <cell r="G466" t="str">
            <v>CDA0430426</v>
          </cell>
          <cell r="H466">
            <v>0</v>
          </cell>
        </row>
        <row r="466">
          <cell r="J466">
            <v>0.55</v>
          </cell>
        </row>
        <row r="467">
          <cell r="F467" t="str">
            <v>羊角塘-七宝山1组</v>
          </cell>
          <cell r="G467" t="str">
            <v>CDA4430426</v>
          </cell>
          <cell r="H467">
            <v>0</v>
          </cell>
        </row>
        <row r="467">
          <cell r="J467">
            <v>0.626</v>
          </cell>
        </row>
        <row r="468">
          <cell r="F468" t="str">
            <v>干塘皂-洪塘村1组</v>
          </cell>
          <cell r="G468" t="str">
            <v>CDB6430426</v>
          </cell>
          <cell r="H468">
            <v>0</v>
          </cell>
        </row>
        <row r="468">
          <cell r="J468">
            <v>0.864</v>
          </cell>
        </row>
        <row r="469">
          <cell r="F469" t="str">
            <v>橘子园-铁塘桥村12组</v>
          </cell>
          <cell r="G469" t="str">
            <v>CDB9430426</v>
          </cell>
          <cell r="H469">
            <v>0</v>
          </cell>
        </row>
        <row r="469">
          <cell r="J469">
            <v>0.725</v>
          </cell>
        </row>
        <row r="470">
          <cell r="F470" t="str">
            <v>竹阴塘-锦华9组</v>
          </cell>
          <cell r="G470" t="str">
            <v>CDC2430426</v>
          </cell>
          <cell r="H470">
            <v>0</v>
          </cell>
        </row>
        <row r="470">
          <cell r="J470">
            <v>0.149</v>
          </cell>
        </row>
        <row r="471">
          <cell r="F471" t="str">
            <v>上禾冲-禾冲村水库</v>
          </cell>
          <cell r="G471" t="str">
            <v>CDC7430426</v>
          </cell>
          <cell r="H471">
            <v>0</v>
          </cell>
        </row>
        <row r="471">
          <cell r="J471">
            <v>0.737</v>
          </cell>
        </row>
        <row r="472">
          <cell r="F472" t="str">
            <v>村部-双泉井13组</v>
          </cell>
          <cell r="G472" t="str">
            <v>CDC9430426</v>
          </cell>
          <cell r="H472">
            <v>0</v>
          </cell>
        </row>
        <row r="472">
          <cell r="J472">
            <v>0.01</v>
          </cell>
        </row>
        <row r="473">
          <cell r="F473" t="str">
            <v>村部-双泉井13组</v>
          </cell>
          <cell r="G473" t="str">
            <v>CDC9430426</v>
          </cell>
          <cell r="H473">
            <v>0</v>
          </cell>
        </row>
        <row r="473">
          <cell r="J473">
            <v>0.65</v>
          </cell>
        </row>
        <row r="474">
          <cell r="F474" t="str">
            <v>铁铺-铁铺9组</v>
          </cell>
          <cell r="G474" t="str">
            <v>CDD1430426</v>
          </cell>
          <cell r="H474">
            <v>0</v>
          </cell>
        </row>
        <row r="474">
          <cell r="J474">
            <v>1.293</v>
          </cell>
        </row>
        <row r="475">
          <cell r="F475" t="str">
            <v>元里坪中学-元里坪村1组</v>
          </cell>
          <cell r="G475" t="str">
            <v>CDD3430426</v>
          </cell>
          <cell r="H475">
            <v>0</v>
          </cell>
        </row>
        <row r="475">
          <cell r="J475">
            <v>0.22</v>
          </cell>
        </row>
        <row r="476">
          <cell r="F476" t="str">
            <v>老坟山-元里坪村8组</v>
          </cell>
          <cell r="G476" t="str">
            <v>CDD4430426</v>
          </cell>
          <cell r="H476">
            <v>0</v>
          </cell>
        </row>
        <row r="476">
          <cell r="J476">
            <v>0.782</v>
          </cell>
        </row>
        <row r="477">
          <cell r="F477" t="str">
            <v>上岸塘村组路</v>
          </cell>
          <cell r="G477" t="str">
            <v>V000</v>
          </cell>
          <cell r="H477">
            <v>0</v>
          </cell>
        </row>
        <row r="477">
          <cell r="J477">
            <v>0.14</v>
          </cell>
        </row>
        <row r="478">
          <cell r="F478" t="str">
            <v>白叶坪-东方红1组</v>
          </cell>
          <cell r="G478" t="str">
            <v>VN05430426</v>
          </cell>
          <cell r="H478">
            <v>0</v>
          </cell>
        </row>
        <row r="478">
          <cell r="J478">
            <v>0.45</v>
          </cell>
        </row>
        <row r="479">
          <cell r="F479" t="str">
            <v>G322叉口-流泉町12组</v>
          </cell>
          <cell r="G479" t="str">
            <v>VN26430426</v>
          </cell>
          <cell r="H479">
            <v>0</v>
          </cell>
        </row>
        <row r="479">
          <cell r="J479">
            <v>0.444</v>
          </cell>
        </row>
        <row r="480">
          <cell r="F480" t="str">
            <v>功德碑-杨柳岭11组</v>
          </cell>
          <cell r="G480" t="str">
            <v>VN35430426</v>
          </cell>
          <cell r="H480">
            <v>0</v>
          </cell>
        </row>
        <row r="480">
          <cell r="J480">
            <v>0.374</v>
          </cell>
        </row>
        <row r="481">
          <cell r="F481" t="str">
            <v>接龙桥-老白地4组</v>
          </cell>
          <cell r="G481" t="str">
            <v>VN40430426</v>
          </cell>
          <cell r="H481">
            <v>0</v>
          </cell>
        </row>
        <row r="481">
          <cell r="J481">
            <v>0.226</v>
          </cell>
        </row>
        <row r="482">
          <cell r="F482" t="str">
            <v>车塘-石头山9组</v>
          </cell>
          <cell r="G482" t="str">
            <v>VN55430426</v>
          </cell>
          <cell r="H482">
            <v>0</v>
          </cell>
        </row>
        <row r="482">
          <cell r="J482">
            <v>0.236</v>
          </cell>
        </row>
        <row r="483">
          <cell r="F483" t="str">
            <v>南渡桥-花竹2组</v>
          </cell>
          <cell r="G483" t="str">
            <v>VNA5430426</v>
          </cell>
          <cell r="H483">
            <v>0</v>
          </cell>
        </row>
        <row r="483">
          <cell r="J483">
            <v>0.318</v>
          </cell>
        </row>
        <row r="484">
          <cell r="F484" t="str">
            <v>工班房-杨柳岭14组</v>
          </cell>
          <cell r="G484" t="str">
            <v>VNB3430426</v>
          </cell>
          <cell r="H484">
            <v>0</v>
          </cell>
        </row>
        <row r="484">
          <cell r="J484">
            <v>0.209</v>
          </cell>
        </row>
        <row r="485">
          <cell r="F485" t="str">
            <v>胡家岭-石湾村9组</v>
          </cell>
          <cell r="G485" t="str">
            <v>VNE1430426</v>
          </cell>
          <cell r="H485">
            <v>0</v>
          </cell>
        </row>
        <row r="485">
          <cell r="J485">
            <v>0.231</v>
          </cell>
        </row>
        <row r="486">
          <cell r="F486" t="str">
            <v>岩门前-珍珠塘11组</v>
          </cell>
          <cell r="G486" t="str">
            <v>VNF3430426</v>
          </cell>
          <cell r="H486">
            <v>0</v>
          </cell>
        </row>
        <row r="486">
          <cell r="J486">
            <v>0.417</v>
          </cell>
        </row>
        <row r="487">
          <cell r="F487" t="str">
            <v>冷水坑-铁塘桥村7组</v>
          </cell>
          <cell r="G487" t="str">
            <v>VNF9430426</v>
          </cell>
          <cell r="H487">
            <v>0</v>
          </cell>
        </row>
        <row r="487">
          <cell r="J487">
            <v>0.358</v>
          </cell>
        </row>
        <row r="488">
          <cell r="F488" t="str">
            <v>花屋院子-洪塘村10组</v>
          </cell>
          <cell r="G488" t="str">
            <v>VNG3430426</v>
          </cell>
          <cell r="H488">
            <v>0</v>
          </cell>
        </row>
        <row r="488">
          <cell r="J488">
            <v>0.301</v>
          </cell>
        </row>
        <row r="489">
          <cell r="F489" t="str">
            <v>村碑-六角井8组</v>
          </cell>
          <cell r="G489" t="str">
            <v>VNH1430426</v>
          </cell>
          <cell r="H489">
            <v>0</v>
          </cell>
        </row>
        <row r="489">
          <cell r="J489">
            <v>0.327</v>
          </cell>
        </row>
        <row r="490">
          <cell r="F490" t="str">
            <v>坪和塘-凫鸭塘村16组</v>
          </cell>
          <cell r="G490" t="str">
            <v>VNJ2430426</v>
          </cell>
          <cell r="H490">
            <v>0</v>
          </cell>
        </row>
        <row r="490">
          <cell r="J490">
            <v>0.373</v>
          </cell>
        </row>
        <row r="491">
          <cell r="F491" t="str">
            <v>李家岭-燕子6组</v>
          </cell>
          <cell r="G491" t="str">
            <v>VNJ8430426</v>
          </cell>
          <cell r="H491">
            <v>0</v>
          </cell>
        </row>
        <row r="491">
          <cell r="J491">
            <v>0.406</v>
          </cell>
        </row>
        <row r="492">
          <cell r="F492" t="str">
            <v>长民塘-锦华1组</v>
          </cell>
          <cell r="G492" t="str">
            <v>VNK7430426</v>
          </cell>
          <cell r="H492">
            <v>0</v>
          </cell>
        </row>
        <row r="492">
          <cell r="J492">
            <v>0.315</v>
          </cell>
        </row>
        <row r="493">
          <cell r="F493" t="str">
            <v>龙枣湾-东风2组</v>
          </cell>
          <cell r="G493" t="str">
            <v>VNM7430426</v>
          </cell>
          <cell r="H493">
            <v>0</v>
          </cell>
        </row>
        <row r="493">
          <cell r="J493">
            <v>0.505</v>
          </cell>
        </row>
        <row r="494">
          <cell r="F494" t="str">
            <v>李家祠堂-东风8组</v>
          </cell>
          <cell r="G494" t="str">
            <v>VNN4430426</v>
          </cell>
          <cell r="H494">
            <v>0</v>
          </cell>
        </row>
        <row r="494">
          <cell r="J494">
            <v>0.734</v>
          </cell>
        </row>
        <row r="495">
          <cell r="F495" t="str">
            <v>茶园-禾冲村5组</v>
          </cell>
          <cell r="G495" t="str">
            <v>VNN9430426</v>
          </cell>
          <cell r="H495">
            <v>0</v>
          </cell>
        </row>
        <row r="495">
          <cell r="J495">
            <v>0.318</v>
          </cell>
        </row>
        <row r="496">
          <cell r="F496" t="str">
            <v>井塘湾-茶亭村2组</v>
          </cell>
          <cell r="G496" t="str">
            <v>VNS6430426</v>
          </cell>
          <cell r="H496">
            <v>0</v>
          </cell>
        </row>
        <row r="496">
          <cell r="J496">
            <v>0.433</v>
          </cell>
        </row>
        <row r="497">
          <cell r="F497" t="str">
            <v>团山岭-七丫町村7组</v>
          </cell>
          <cell r="G497" t="str">
            <v>VNU2430426</v>
          </cell>
          <cell r="H497">
            <v>0</v>
          </cell>
        </row>
        <row r="497">
          <cell r="J497">
            <v>0.276</v>
          </cell>
        </row>
        <row r="498">
          <cell r="F498" t="str">
            <v>洪塘村部-洪塘村15组</v>
          </cell>
          <cell r="G498" t="str">
            <v>VNU3430426</v>
          </cell>
          <cell r="H498">
            <v>0</v>
          </cell>
        </row>
        <row r="498">
          <cell r="J498">
            <v>0.221</v>
          </cell>
        </row>
        <row r="499">
          <cell r="F499" t="str">
            <v>枫树山村-石头山村</v>
          </cell>
          <cell r="G499" t="str">
            <v>Y963430426</v>
          </cell>
          <cell r="H499">
            <v>5.16</v>
          </cell>
        </row>
        <row r="499">
          <cell r="J499">
            <v>0.737</v>
          </cell>
        </row>
        <row r="500">
          <cell r="F500" t="str">
            <v>叉口~藕塘</v>
          </cell>
          <cell r="G500" t="str">
            <v>C16E430426</v>
          </cell>
          <cell r="H500">
            <v>0</v>
          </cell>
        </row>
        <row r="500">
          <cell r="J500">
            <v>0.59</v>
          </cell>
        </row>
        <row r="501">
          <cell r="F501" t="str">
            <v>雷公塘-砖冲</v>
          </cell>
          <cell r="G501" t="str">
            <v>C198430426</v>
          </cell>
          <cell r="H501">
            <v>0.962</v>
          </cell>
        </row>
        <row r="501">
          <cell r="J501">
            <v>0.968</v>
          </cell>
        </row>
        <row r="502">
          <cell r="F502" t="str">
            <v>白鹭小学-白鹭小学</v>
          </cell>
          <cell r="G502" t="str">
            <v>C203430426</v>
          </cell>
          <cell r="H502">
            <v>0</v>
          </cell>
        </row>
        <row r="502">
          <cell r="J502">
            <v>0.989</v>
          </cell>
        </row>
        <row r="503">
          <cell r="F503" t="str">
            <v>庙冲-庙冲</v>
          </cell>
          <cell r="G503" t="str">
            <v>C206430426</v>
          </cell>
          <cell r="H503">
            <v>1.499</v>
          </cell>
        </row>
        <row r="503">
          <cell r="J503">
            <v>0.99</v>
          </cell>
        </row>
        <row r="504">
          <cell r="F504" t="str">
            <v>好汉岭-大岭组</v>
          </cell>
          <cell r="G504" t="str">
            <v>C211430426</v>
          </cell>
          <cell r="H504">
            <v>1.065</v>
          </cell>
        </row>
        <row r="504">
          <cell r="J504">
            <v>1.31</v>
          </cell>
        </row>
        <row r="505">
          <cell r="F505" t="str">
            <v>伍排-民主组</v>
          </cell>
          <cell r="G505" t="str">
            <v>C214430426</v>
          </cell>
          <cell r="H505">
            <v>0</v>
          </cell>
        </row>
        <row r="505">
          <cell r="J505">
            <v>1.064</v>
          </cell>
        </row>
        <row r="506">
          <cell r="F506" t="str">
            <v>耕罗铺-花塘罗塘组</v>
          </cell>
          <cell r="G506" t="str">
            <v>C217430426</v>
          </cell>
          <cell r="H506">
            <v>0.56</v>
          </cell>
        </row>
        <row r="506">
          <cell r="J506">
            <v>1.625</v>
          </cell>
        </row>
        <row r="507">
          <cell r="F507" t="str">
            <v>鲁山塘~花塘村</v>
          </cell>
          <cell r="G507" t="str">
            <v>C219430426</v>
          </cell>
          <cell r="H507">
            <v>0</v>
          </cell>
        </row>
        <row r="507">
          <cell r="J507">
            <v>1.435</v>
          </cell>
        </row>
        <row r="508">
          <cell r="F508" t="str">
            <v>抢塘-藕池</v>
          </cell>
          <cell r="G508" t="str">
            <v>C221430426</v>
          </cell>
          <cell r="H508">
            <v>0.979</v>
          </cell>
        </row>
        <row r="508">
          <cell r="J508">
            <v>1.356</v>
          </cell>
        </row>
        <row r="509">
          <cell r="F509" t="str">
            <v>抢塘-藕池</v>
          </cell>
          <cell r="G509" t="str">
            <v>C221430426</v>
          </cell>
          <cell r="H509">
            <v>2.335</v>
          </cell>
        </row>
        <row r="509">
          <cell r="J509">
            <v>0.372</v>
          </cell>
        </row>
        <row r="510">
          <cell r="F510" t="str">
            <v>藕塘-清塘</v>
          </cell>
          <cell r="G510" t="str">
            <v>C222430426</v>
          </cell>
          <cell r="H510">
            <v>0</v>
          </cell>
        </row>
        <row r="510">
          <cell r="J510">
            <v>0.859</v>
          </cell>
        </row>
        <row r="511">
          <cell r="F511" t="str">
            <v>龙门皂-亭子堰桥</v>
          </cell>
          <cell r="G511" t="str">
            <v>C225430426</v>
          </cell>
          <cell r="H511">
            <v>0</v>
          </cell>
        </row>
        <row r="511">
          <cell r="J511">
            <v>0.907</v>
          </cell>
        </row>
        <row r="512">
          <cell r="F512" t="str">
            <v>蚕叶塘-蚕叶塘</v>
          </cell>
          <cell r="G512" t="str">
            <v>C25A430426</v>
          </cell>
          <cell r="H512">
            <v>0</v>
          </cell>
        </row>
        <row r="512">
          <cell r="J512">
            <v>0.566</v>
          </cell>
        </row>
        <row r="513">
          <cell r="F513" t="str">
            <v>叉口~竹堤</v>
          </cell>
          <cell r="G513" t="str">
            <v>C51I430426</v>
          </cell>
          <cell r="H513">
            <v>1.086</v>
          </cell>
        </row>
        <row r="513">
          <cell r="J513">
            <v>0.293</v>
          </cell>
        </row>
        <row r="514">
          <cell r="F514" t="str">
            <v>新家塘~毛坪山</v>
          </cell>
          <cell r="G514" t="str">
            <v>C79D430426</v>
          </cell>
          <cell r="H514">
            <v>0</v>
          </cell>
        </row>
        <row r="514">
          <cell r="J514">
            <v>0.672</v>
          </cell>
        </row>
        <row r="515">
          <cell r="F515" t="str">
            <v>硬塘~青塘</v>
          </cell>
          <cell r="G515" t="str">
            <v>C81B430426</v>
          </cell>
          <cell r="H515">
            <v>0</v>
          </cell>
        </row>
        <row r="515">
          <cell r="J515">
            <v>0.983</v>
          </cell>
        </row>
        <row r="516">
          <cell r="F516" t="str">
            <v>帆丰村界-书房组</v>
          </cell>
          <cell r="G516" t="str">
            <v>C84C430426</v>
          </cell>
          <cell r="H516">
            <v>0.175</v>
          </cell>
        </row>
        <row r="516">
          <cell r="J516">
            <v>0.958</v>
          </cell>
        </row>
        <row r="517">
          <cell r="F517" t="str">
            <v>伍排~清水</v>
          </cell>
          <cell r="G517" t="str">
            <v>C85B430426</v>
          </cell>
          <cell r="H517">
            <v>0</v>
          </cell>
        </row>
        <row r="517">
          <cell r="J517">
            <v>0.154</v>
          </cell>
        </row>
        <row r="518">
          <cell r="F518" t="str">
            <v>伍排~清水</v>
          </cell>
          <cell r="G518" t="str">
            <v>C85B430426</v>
          </cell>
          <cell r="H518">
            <v>0</v>
          </cell>
        </row>
        <row r="518">
          <cell r="J518">
            <v>1.072</v>
          </cell>
        </row>
        <row r="519">
          <cell r="F519" t="str">
            <v>白鹤铺太和村岩公塘-清塘村石龙组</v>
          </cell>
          <cell r="G519" t="str">
            <v>CAA0430426</v>
          </cell>
          <cell r="H519">
            <v>0</v>
          </cell>
        </row>
        <row r="519">
          <cell r="J519">
            <v>1.008</v>
          </cell>
        </row>
        <row r="520">
          <cell r="F520" t="str">
            <v>黄柏-黄柏</v>
          </cell>
          <cell r="G520" t="str">
            <v>CB87430426</v>
          </cell>
          <cell r="H520">
            <v>0.332</v>
          </cell>
        </row>
        <row r="520">
          <cell r="J520">
            <v>0.385</v>
          </cell>
        </row>
        <row r="521">
          <cell r="F521" t="str">
            <v>黄柏-黄柏</v>
          </cell>
          <cell r="G521" t="str">
            <v>CB87430426</v>
          </cell>
          <cell r="H521">
            <v>0</v>
          </cell>
        </row>
        <row r="521">
          <cell r="J521">
            <v>0.332</v>
          </cell>
        </row>
        <row r="522">
          <cell r="F522" t="str">
            <v>饮马组-碧子组</v>
          </cell>
          <cell r="G522" t="str">
            <v>CBA2430426</v>
          </cell>
          <cell r="H522">
            <v>0</v>
          </cell>
        </row>
        <row r="522">
          <cell r="J522">
            <v>0.516</v>
          </cell>
        </row>
        <row r="523">
          <cell r="F523" t="str">
            <v>小何组-青村组</v>
          </cell>
          <cell r="G523" t="str">
            <v>CBC4430426</v>
          </cell>
          <cell r="H523">
            <v>0</v>
          </cell>
        </row>
        <row r="523">
          <cell r="J523">
            <v>1.105</v>
          </cell>
        </row>
        <row r="524">
          <cell r="F524" t="str">
            <v>无用口-五区组</v>
          </cell>
          <cell r="G524" t="str">
            <v>CBC9430426</v>
          </cell>
          <cell r="H524">
            <v>0</v>
          </cell>
        </row>
        <row r="524">
          <cell r="J524">
            <v>0.797</v>
          </cell>
        </row>
        <row r="525">
          <cell r="F525" t="str">
            <v>隧道-挂青组</v>
          </cell>
          <cell r="G525" t="str">
            <v>CBD4430426</v>
          </cell>
          <cell r="H525">
            <v>0</v>
          </cell>
        </row>
        <row r="525">
          <cell r="J525">
            <v>2.018</v>
          </cell>
        </row>
        <row r="526">
          <cell r="F526" t="str">
            <v>竹山-长塘组</v>
          </cell>
          <cell r="G526" t="str">
            <v>CBE3430426</v>
          </cell>
          <cell r="H526">
            <v>0</v>
          </cell>
        </row>
        <row r="526">
          <cell r="J526">
            <v>0.501</v>
          </cell>
        </row>
        <row r="527">
          <cell r="F527" t="str">
            <v>牛头桥-周家组</v>
          </cell>
          <cell r="G527" t="str">
            <v>CBG7430426</v>
          </cell>
          <cell r="H527">
            <v>0</v>
          </cell>
        </row>
        <row r="527">
          <cell r="J527">
            <v>0.779</v>
          </cell>
        </row>
        <row r="528">
          <cell r="F528" t="str">
            <v>下广组-上广组</v>
          </cell>
          <cell r="G528" t="str">
            <v>CBH3430426</v>
          </cell>
          <cell r="H528">
            <v>0</v>
          </cell>
        </row>
        <row r="528">
          <cell r="J528">
            <v>0.751</v>
          </cell>
        </row>
        <row r="529">
          <cell r="F529" t="str">
            <v>缟素桥-帆家冲</v>
          </cell>
          <cell r="G529" t="str">
            <v>CBJ5430426</v>
          </cell>
          <cell r="H529">
            <v>0</v>
          </cell>
        </row>
        <row r="529">
          <cell r="J529">
            <v>0.413</v>
          </cell>
        </row>
        <row r="530">
          <cell r="F530" t="str">
            <v>江家岭-肖家岭</v>
          </cell>
          <cell r="G530" t="str">
            <v>CBK9430426</v>
          </cell>
          <cell r="H530">
            <v>0</v>
          </cell>
        </row>
        <row r="530">
          <cell r="J530">
            <v>1.012</v>
          </cell>
        </row>
        <row r="531">
          <cell r="F531" t="str">
            <v>小塘冲-皮家组</v>
          </cell>
          <cell r="G531" t="str">
            <v>CBL2430426</v>
          </cell>
          <cell r="H531">
            <v>0</v>
          </cell>
        </row>
        <row r="531">
          <cell r="J531">
            <v>0.358</v>
          </cell>
        </row>
        <row r="532">
          <cell r="F532" t="str">
            <v>烟丫-东塘组</v>
          </cell>
          <cell r="G532" t="str">
            <v>CBL3430426</v>
          </cell>
          <cell r="H532">
            <v>0</v>
          </cell>
        </row>
        <row r="532">
          <cell r="J532">
            <v>0.804</v>
          </cell>
        </row>
        <row r="533">
          <cell r="F533" t="str">
            <v>对家院-元家组</v>
          </cell>
          <cell r="G533" t="str">
            <v>CBL4430426</v>
          </cell>
          <cell r="H533">
            <v>0</v>
          </cell>
        </row>
        <row r="533">
          <cell r="J533">
            <v>0.561</v>
          </cell>
        </row>
        <row r="534">
          <cell r="F534" t="str">
            <v>白腊庙-圣家</v>
          </cell>
          <cell r="G534" t="str">
            <v>CBY7430426</v>
          </cell>
          <cell r="H534">
            <v>0</v>
          </cell>
        </row>
        <row r="534">
          <cell r="J534">
            <v>0.78</v>
          </cell>
        </row>
        <row r="535">
          <cell r="F535" t="str">
            <v>杆口-马子组</v>
          </cell>
          <cell r="G535" t="str">
            <v>CBZ2430426</v>
          </cell>
          <cell r="H535">
            <v>0</v>
          </cell>
        </row>
        <row r="535">
          <cell r="J535">
            <v>0.861</v>
          </cell>
        </row>
        <row r="536">
          <cell r="F536" t="str">
            <v>翻身组-松木组</v>
          </cell>
          <cell r="G536" t="str">
            <v>CBZ3430426</v>
          </cell>
          <cell r="H536">
            <v>0</v>
          </cell>
        </row>
        <row r="536">
          <cell r="J536">
            <v>0.457</v>
          </cell>
        </row>
        <row r="537">
          <cell r="F537" t="str">
            <v>湾口-下祖湾</v>
          </cell>
          <cell r="G537" t="str">
            <v>CBZ6430426</v>
          </cell>
          <cell r="H537">
            <v>0</v>
          </cell>
        </row>
        <row r="537">
          <cell r="J537">
            <v>0.544</v>
          </cell>
        </row>
        <row r="538">
          <cell r="F538" t="str">
            <v>江丫组-江木组</v>
          </cell>
          <cell r="G538" t="str">
            <v>CBZ7430426</v>
          </cell>
          <cell r="H538">
            <v>0</v>
          </cell>
        </row>
        <row r="538">
          <cell r="J538">
            <v>0.785</v>
          </cell>
        </row>
        <row r="539">
          <cell r="F539" t="str">
            <v>鹅塘口-龙阿组</v>
          </cell>
          <cell r="G539" t="str">
            <v>CBZ8430426</v>
          </cell>
          <cell r="H539">
            <v>0</v>
          </cell>
        </row>
        <row r="539">
          <cell r="J539">
            <v>0.659</v>
          </cell>
        </row>
        <row r="540">
          <cell r="F540" t="str">
            <v>伍排村组路</v>
          </cell>
          <cell r="G540" t="str">
            <v>CC01430426</v>
          </cell>
          <cell r="H540">
            <v>0</v>
          </cell>
        </row>
        <row r="540">
          <cell r="J540">
            <v>0.33</v>
          </cell>
        </row>
        <row r="541">
          <cell r="F541" t="str">
            <v>泽口田-曾家组</v>
          </cell>
          <cell r="G541" t="str">
            <v>CCA0430426</v>
          </cell>
          <cell r="H541">
            <v>0</v>
          </cell>
        </row>
        <row r="541">
          <cell r="J541">
            <v>0.884</v>
          </cell>
        </row>
        <row r="542">
          <cell r="F542" t="str">
            <v>村部-八公邱</v>
          </cell>
          <cell r="G542" t="str">
            <v>CCA1430426</v>
          </cell>
          <cell r="H542">
            <v>0</v>
          </cell>
        </row>
        <row r="542">
          <cell r="J542">
            <v>0.912</v>
          </cell>
        </row>
        <row r="543">
          <cell r="F543" t="str">
            <v>雷公塘-栗木组</v>
          </cell>
          <cell r="G543" t="str">
            <v>CCA2430426</v>
          </cell>
          <cell r="H543">
            <v>0</v>
          </cell>
        </row>
        <row r="543">
          <cell r="J543">
            <v>0.548</v>
          </cell>
        </row>
        <row r="544">
          <cell r="F544" t="str">
            <v>皮桥-秀丰李子组</v>
          </cell>
          <cell r="G544" t="str">
            <v>CCA4430426</v>
          </cell>
          <cell r="H544">
            <v>0</v>
          </cell>
        </row>
        <row r="544">
          <cell r="J544">
            <v>0.583</v>
          </cell>
        </row>
        <row r="545">
          <cell r="F545" t="str">
            <v>村部-白果组</v>
          </cell>
          <cell r="G545" t="str">
            <v>CCA5430426</v>
          </cell>
          <cell r="H545">
            <v>0</v>
          </cell>
        </row>
        <row r="545">
          <cell r="J545">
            <v>0.824</v>
          </cell>
        </row>
        <row r="546">
          <cell r="F546" t="str">
            <v>师公组-木子组</v>
          </cell>
          <cell r="G546" t="str">
            <v>CCA9430426</v>
          </cell>
          <cell r="H546">
            <v>0</v>
          </cell>
        </row>
        <row r="546">
          <cell r="J546">
            <v>0.747</v>
          </cell>
        </row>
        <row r="547">
          <cell r="F547" t="str">
            <v>泉塘-五角亭</v>
          </cell>
          <cell r="G547" t="str">
            <v>CCB1430426</v>
          </cell>
          <cell r="H547">
            <v>0</v>
          </cell>
        </row>
        <row r="547">
          <cell r="J547">
            <v>0.813</v>
          </cell>
        </row>
        <row r="548">
          <cell r="F548" t="str">
            <v>变电房-金夏组</v>
          </cell>
          <cell r="G548" t="str">
            <v>CCB2430426</v>
          </cell>
          <cell r="H548">
            <v>0</v>
          </cell>
        </row>
        <row r="548">
          <cell r="J548">
            <v>0.508</v>
          </cell>
        </row>
        <row r="549">
          <cell r="F549" t="str">
            <v>村碑-排水组</v>
          </cell>
          <cell r="G549" t="str">
            <v>CCB3430426</v>
          </cell>
          <cell r="H549">
            <v>0</v>
          </cell>
        </row>
        <row r="549">
          <cell r="J549">
            <v>1.149</v>
          </cell>
        </row>
        <row r="550">
          <cell r="F550" t="str">
            <v>中木堂~五里堆</v>
          </cell>
          <cell r="G550" t="str">
            <v>CG05430426</v>
          </cell>
          <cell r="H550">
            <v>0</v>
          </cell>
        </row>
        <row r="550">
          <cell r="J550">
            <v>2.248</v>
          </cell>
        </row>
        <row r="551">
          <cell r="F551" t="str">
            <v>花塘村组路</v>
          </cell>
          <cell r="G551" t="str">
            <v>V000</v>
          </cell>
          <cell r="H551">
            <v>0</v>
          </cell>
        </row>
        <row r="551">
          <cell r="J551">
            <v>0.289</v>
          </cell>
        </row>
        <row r="552">
          <cell r="F552" t="str">
            <v>栗塘村组路</v>
          </cell>
          <cell r="G552" t="str">
            <v>V000</v>
          </cell>
          <cell r="H552">
            <v>0</v>
          </cell>
        </row>
        <row r="552">
          <cell r="J552">
            <v>0.345</v>
          </cell>
        </row>
        <row r="553">
          <cell r="F553" t="str">
            <v>高基村11组路</v>
          </cell>
          <cell r="G553" t="str">
            <v>V000</v>
          </cell>
          <cell r="H553">
            <v>0</v>
          </cell>
        </row>
        <row r="553">
          <cell r="J553">
            <v>0.106</v>
          </cell>
        </row>
        <row r="554">
          <cell r="F554" t="str">
            <v>柏家-新屋组</v>
          </cell>
          <cell r="G554" t="str">
            <v>V38D430426</v>
          </cell>
          <cell r="H554">
            <v>0</v>
          </cell>
        </row>
        <row r="554">
          <cell r="J554">
            <v>0.222</v>
          </cell>
        </row>
        <row r="555">
          <cell r="F555" t="str">
            <v>龙口田-四谷塘组</v>
          </cell>
          <cell r="G555" t="str">
            <v>VC55430426</v>
          </cell>
          <cell r="H555">
            <v>0</v>
          </cell>
        </row>
        <row r="555">
          <cell r="J555">
            <v>0.422</v>
          </cell>
        </row>
        <row r="556">
          <cell r="F556" t="str">
            <v>南塘-道元</v>
          </cell>
          <cell r="G556" t="str">
            <v>VD12430426</v>
          </cell>
          <cell r="H556">
            <v>0</v>
          </cell>
        </row>
        <row r="556">
          <cell r="J556">
            <v>0.449</v>
          </cell>
        </row>
        <row r="557">
          <cell r="F557" t="str">
            <v>新塘角-太和组</v>
          </cell>
          <cell r="G557" t="str">
            <v>VD31430426</v>
          </cell>
          <cell r="H557">
            <v>0</v>
          </cell>
        </row>
        <row r="557">
          <cell r="J557">
            <v>0.343</v>
          </cell>
        </row>
        <row r="558">
          <cell r="F558" t="str">
            <v>仁头组—回龙湾</v>
          </cell>
          <cell r="G558" t="str">
            <v>VD39430426</v>
          </cell>
          <cell r="H558">
            <v>0</v>
          </cell>
        </row>
        <row r="558">
          <cell r="J558">
            <v>0.203</v>
          </cell>
        </row>
        <row r="559">
          <cell r="F559" t="str">
            <v>社公庙-宴门</v>
          </cell>
          <cell r="G559" t="str">
            <v>VD45430426</v>
          </cell>
          <cell r="H559">
            <v>0</v>
          </cell>
        </row>
        <row r="559">
          <cell r="J559">
            <v>0.297</v>
          </cell>
        </row>
        <row r="560">
          <cell r="F560" t="str">
            <v>长子山—罗家</v>
          </cell>
          <cell r="G560" t="str">
            <v>VD47430426</v>
          </cell>
          <cell r="H560">
            <v>0</v>
          </cell>
        </row>
        <row r="560">
          <cell r="J560">
            <v>0.295</v>
          </cell>
        </row>
        <row r="561">
          <cell r="F561" t="str">
            <v>村部-周家组</v>
          </cell>
          <cell r="G561" t="str">
            <v>VD48430426</v>
          </cell>
          <cell r="H561">
            <v>0</v>
          </cell>
        </row>
        <row r="561">
          <cell r="J561">
            <v>0.337</v>
          </cell>
        </row>
        <row r="562">
          <cell r="F562" t="str">
            <v>珠塘-祖湾组</v>
          </cell>
          <cell r="G562" t="str">
            <v>VD54430426</v>
          </cell>
          <cell r="H562">
            <v>0</v>
          </cell>
        </row>
        <row r="562">
          <cell r="J562">
            <v>1.111</v>
          </cell>
        </row>
        <row r="563">
          <cell r="F563" t="str">
            <v>桥边-杨梅组</v>
          </cell>
          <cell r="G563" t="str">
            <v>VD65430426</v>
          </cell>
          <cell r="H563">
            <v>0</v>
          </cell>
        </row>
        <row r="563">
          <cell r="J563">
            <v>0.308</v>
          </cell>
        </row>
        <row r="564">
          <cell r="F564" t="str">
            <v>砖厂-老屋组</v>
          </cell>
          <cell r="G564" t="str">
            <v>VD71430426</v>
          </cell>
          <cell r="H564">
            <v>0</v>
          </cell>
        </row>
        <row r="564">
          <cell r="J564">
            <v>0.217</v>
          </cell>
        </row>
        <row r="565">
          <cell r="F565" t="str">
            <v>饲养场-扬眉组</v>
          </cell>
          <cell r="G565" t="str">
            <v>VD73430426</v>
          </cell>
          <cell r="H565">
            <v>0</v>
          </cell>
        </row>
        <row r="565">
          <cell r="J565">
            <v>0.501</v>
          </cell>
        </row>
        <row r="566">
          <cell r="F566" t="str">
            <v>梨花组-向塘组</v>
          </cell>
          <cell r="G566" t="str">
            <v>VD74430426</v>
          </cell>
          <cell r="H566">
            <v>0</v>
          </cell>
        </row>
        <row r="566">
          <cell r="J566">
            <v>0.22</v>
          </cell>
        </row>
        <row r="567">
          <cell r="F567" t="str">
            <v>花塘-花组</v>
          </cell>
          <cell r="G567" t="str">
            <v>VD77430426</v>
          </cell>
          <cell r="H567">
            <v>0</v>
          </cell>
        </row>
        <row r="567">
          <cell r="J567">
            <v>0.355</v>
          </cell>
        </row>
        <row r="568">
          <cell r="F568" t="str">
            <v>明塘-花名组</v>
          </cell>
          <cell r="G568" t="str">
            <v>VD79430426</v>
          </cell>
          <cell r="H568">
            <v>0</v>
          </cell>
        </row>
        <row r="568">
          <cell r="J568">
            <v>0.494</v>
          </cell>
        </row>
        <row r="569">
          <cell r="F569" t="str">
            <v>西冲组-大坪</v>
          </cell>
          <cell r="G569" t="str">
            <v>VD83430426</v>
          </cell>
          <cell r="H569">
            <v>0</v>
          </cell>
        </row>
        <row r="569">
          <cell r="J569">
            <v>0.467</v>
          </cell>
        </row>
        <row r="570">
          <cell r="F570" t="str">
            <v>枫木-枫木塘</v>
          </cell>
          <cell r="G570" t="str">
            <v>VD90430426</v>
          </cell>
          <cell r="H570">
            <v>0</v>
          </cell>
        </row>
        <row r="570">
          <cell r="J570">
            <v>0.298</v>
          </cell>
        </row>
        <row r="571">
          <cell r="F571" t="str">
            <v>虾冲-盘古组</v>
          </cell>
          <cell r="G571" t="str">
            <v>VD91430426</v>
          </cell>
          <cell r="H571">
            <v>0</v>
          </cell>
        </row>
        <row r="571">
          <cell r="J571">
            <v>0.442</v>
          </cell>
        </row>
        <row r="572">
          <cell r="F572" t="str">
            <v>牛栏-草塘组</v>
          </cell>
          <cell r="G572" t="str">
            <v>VD95430426</v>
          </cell>
          <cell r="H572">
            <v>0</v>
          </cell>
        </row>
        <row r="572">
          <cell r="J572">
            <v>0.312</v>
          </cell>
        </row>
        <row r="573">
          <cell r="F573" t="str">
            <v>田边-百家村</v>
          </cell>
          <cell r="G573" t="str">
            <v>Y354430426</v>
          </cell>
          <cell r="H573">
            <v>1.092</v>
          </cell>
        </row>
        <row r="573">
          <cell r="J573">
            <v>0.172</v>
          </cell>
        </row>
        <row r="574">
          <cell r="F574" t="str">
            <v>祁布山~朝真寺</v>
          </cell>
          <cell r="G574" t="str">
            <v>Z06A430426</v>
          </cell>
          <cell r="H574">
            <v>0</v>
          </cell>
        </row>
        <row r="574">
          <cell r="J574">
            <v>1.103</v>
          </cell>
        </row>
        <row r="575">
          <cell r="F575" t="str">
            <v>大村坪村组路</v>
          </cell>
          <cell r="G575" t="str">
            <v>AA49430426</v>
          </cell>
          <cell r="H575">
            <v>0</v>
          </cell>
        </row>
        <row r="575">
          <cell r="J575">
            <v>0.304</v>
          </cell>
        </row>
        <row r="576">
          <cell r="F576" t="str">
            <v>毛坪町村13组路</v>
          </cell>
          <cell r="G576" t="str">
            <v>AA55430426</v>
          </cell>
          <cell r="H576">
            <v>0</v>
          </cell>
        </row>
        <row r="576">
          <cell r="J576">
            <v>0.778</v>
          </cell>
        </row>
        <row r="577">
          <cell r="F577" t="str">
            <v>高也塘村组路</v>
          </cell>
          <cell r="G577" t="str">
            <v>AA58430426</v>
          </cell>
          <cell r="H577">
            <v>0</v>
          </cell>
        </row>
        <row r="577">
          <cell r="J577">
            <v>0.697</v>
          </cell>
        </row>
        <row r="578">
          <cell r="F578" t="str">
            <v>石头庙路</v>
          </cell>
          <cell r="G578" t="str">
            <v>AA79430426</v>
          </cell>
          <cell r="H578">
            <v>0</v>
          </cell>
        </row>
        <row r="578">
          <cell r="J578">
            <v>0.155</v>
          </cell>
        </row>
        <row r="579">
          <cell r="F579" t="str">
            <v>老巡司村组路</v>
          </cell>
          <cell r="G579" t="str">
            <v>AA82430426</v>
          </cell>
          <cell r="H579">
            <v>0</v>
          </cell>
        </row>
        <row r="579">
          <cell r="J579">
            <v>0.187</v>
          </cell>
        </row>
        <row r="580">
          <cell r="F580" t="str">
            <v>油丝塘村部-油丝塘村部</v>
          </cell>
          <cell r="G580" t="str">
            <v>C562430426</v>
          </cell>
          <cell r="H580">
            <v>0</v>
          </cell>
        </row>
        <row r="580">
          <cell r="J580">
            <v>0.418</v>
          </cell>
        </row>
        <row r="581">
          <cell r="F581" t="str">
            <v>油丝塘村部-油丝塘村部</v>
          </cell>
          <cell r="G581" t="str">
            <v>C562430426</v>
          </cell>
          <cell r="H581">
            <v>0.418</v>
          </cell>
        </row>
        <row r="581">
          <cell r="J581">
            <v>0.19</v>
          </cell>
        </row>
        <row r="582">
          <cell r="F582" t="str">
            <v>车元村部-车元村部</v>
          </cell>
          <cell r="G582" t="str">
            <v>C707430426</v>
          </cell>
          <cell r="H582">
            <v>0</v>
          </cell>
        </row>
        <row r="582">
          <cell r="J582">
            <v>1.145</v>
          </cell>
        </row>
        <row r="583">
          <cell r="F583" t="str">
            <v>匡家牌-大村坪村部</v>
          </cell>
          <cell r="G583" t="str">
            <v>C73A430426</v>
          </cell>
          <cell r="H583">
            <v>0</v>
          </cell>
        </row>
        <row r="583">
          <cell r="J583">
            <v>0.255</v>
          </cell>
        </row>
        <row r="584">
          <cell r="F584" t="str">
            <v>宴游8组~福林山</v>
          </cell>
          <cell r="G584" t="str">
            <v>C73C430426</v>
          </cell>
          <cell r="H584">
            <v>0</v>
          </cell>
        </row>
        <row r="584">
          <cell r="J584">
            <v>2.495</v>
          </cell>
        </row>
        <row r="585">
          <cell r="F585" t="str">
            <v>井子冲~鱼子塘村部</v>
          </cell>
          <cell r="G585" t="str">
            <v>C74A430426</v>
          </cell>
          <cell r="H585">
            <v>0</v>
          </cell>
        </row>
        <row r="585">
          <cell r="J585">
            <v>1.501</v>
          </cell>
        </row>
        <row r="586">
          <cell r="F586" t="str">
            <v>峦塘冲-太平涧</v>
          </cell>
          <cell r="G586" t="str">
            <v>C78A430426</v>
          </cell>
          <cell r="H586">
            <v>1.867</v>
          </cell>
        </row>
        <row r="586">
          <cell r="J586">
            <v>0.712</v>
          </cell>
        </row>
        <row r="587">
          <cell r="F587" t="str">
            <v>峦塘冲-太平涧</v>
          </cell>
          <cell r="G587" t="str">
            <v>C78A430426</v>
          </cell>
          <cell r="H587">
            <v>2.591</v>
          </cell>
        </row>
        <row r="587">
          <cell r="J587">
            <v>0.317</v>
          </cell>
        </row>
        <row r="588">
          <cell r="F588" t="str">
            <v>上石桥湾~坪上村部</v>
          </cell>
          <cell r="G588" t="str">
            <v>C82C430426</v>
          </cell>
          <cell r="H588">
            <v>0</v>
          </cell>
        </row>
        <row r="588">
          <cell r="J588">
            <v>0.841</v>
          </cell>
        </row>
        <row r="589">
          <cell r="F589" t="str">
            <v>步云桥大铺村-凤歧坪锁石</v>
          </cell>
          <cell r="G589" t="str">
            <v>CAU0430426</v>
          </cell>
          <cell r="H589">
            <v>0</v>
          </cell>
        </row>
        <row r="589">
          <cell r="J589">
            <v>1.844</v>
          </cell>
        </row>
        <row r="590">
          <cell r="F590" t="str">
            <v>匡家桥-唐家冲</v>
          </cell>
          <cell r="G590" t="str">
            <v>CAU2430426</v>
          </cell>
          <cell r="H590">
            <v>0</v>
          </cell>
        </row>
        <row r="590">
          <cell r="J590">
            <v>1.658</v>
          </cell>
        </row>
        <row r="591">
          <cell r="F591" t="str">
            <v>塘头坳-塘头坳</v>
          </cell>
          <cell r="G591" t="str">
            <v>CE58430426</v>
          </cell>
          <cell r="H591">
            <v>0</v>
          </cell>
        </row>
        <row r="591">
          <cell r="J591">
            <v>0.918</v>
          </cell>
        </row>
        <row r="592">
          <cell r="F592" t="str">
            <v>村小学-肖家院</v>
          </cell>
          <cell r="G592" t="str">
            <v>CEP8430426</v>
          </cell>
          <cell r="H592">
            <v>0</v>
          </cell>
        </row>
        <row r="592">
          <cell r="J592">
            <v>0.531</v>
          </cell>
        </row>
        <row r="593">
          <cell r="F593" t="str">
            <v>强盗坪-白腊村4组</v>
          </cell>
          <cell r="G593" t="str">
            <v>CER3430426</v>
          </cell>
          <cell r="H593">
            <v>0</v>
          </cell>
        </row>
        <row r="593">
          <cell r="J593">
            <v>0.669</v>
          </cell>
        </row>
        <row r="594">
          <cell r="F594" t="str">
            <v>白腊村7组路</v>
          </cell>
          <cell r="G594" t="str">
            <v>CER4430426</v>
          </cell>
          <cell r="H594">
            <v>0</v>
          </cell>
        </row>
        <row r="594">
          <cell r="J594">
            <v>0.603</v>
          </cell>
        </row>
        <row r="595">
          <cell r="F595" t="str">
            <v>长冲塘-白腊村6组</v>
          </cell>
          <cell r="G595" t="str">
            <v>CER5430426</v>
          </cell>
          <cell r="H595">
            <v>0</v>
          </cell>
        </row>
        <row r="595">
          <cell r="J595">
            <v>0.62</v>
          </cell>
        </row>
        <row r="596">
          <cell r="F596" t="str">
            <v>新湾岭-择善村18组</v>
          </cell>
          <cell r="G596" t="str">
            <v>CER6430426</v>
          </cell>
          <cell r="H596">
            <v>0</v>
          </cell>
        </row>
        <row r="596">
          <cell r="J596">
            <v>0.729</v>
          </cell>
        </row>
        <row r="597">
          <cell r="F597" t="str">
            <v>红杉塘-水口村12组</v>
          </cell>
          <cell r="G597" t="str">
            <v>CER7430426</v>
          </cell>
          <cell r="H597">
            <v>0</v>
          </cell>
        </row>
        <row r="597">
          <cell r="J597">
            <v>1.073</v>
          </cell>
        </row>
        <row r="598">
          <cell r="F598" t="str">
            <v>老屋山-堆积村3组</v>
          </cell>
          <cell r="G598" t="str">
            <v>CER8430426</v>
          </cell>
          <cell r="H598">
            <v>0</v>
          </cell>
        </row>
        <row r="598">
          <cell r="J598">
            <v>0.575</v>
          </cell>
        </row>
        <row r="599">
          <cell r="F599" t="str">
            <v>马家排-湖口桥村4组</v>
          </cell>
          <cell r="G599" t="str">
            <v>CER9430426</v>
          </cell>
          <cell r="H599">
            <v>0</v>
          </cell>
        </row>
        <row r="599">
          <cell r="J599">
            <v>0.803</v>
          </cell>
        </row>
        <row r="600">
          <cell r="F600" t="str">
            <v>麻子山-桥头山村5组</v>
          </cell>
          <cell r="G600" t="str">
            <v>CES5430426</v>
          </cell>
          <cell r="H600">
            <v>0</v>
          </cell>
        </row>
        <row r="600">
          <cell r="J600">
            <v>0.333</v>
          </cell>
        </row>
        <row r="601">
          <cell r="F601" t="str">
            <v>梧桐山-花山一组</v>
          </cell>
          <cell r="G601" t="str">
            <v>CEU7430426</v>
          </cell>
          <cell r="H601">
            <v>0</v>
          </cell>
        </row>
        <row r="601">
          <cell r="J601">
            <v>0.387</v>
          </cell>
        </row>
        <row r="602">
          <cell r="F602" t="str">
            <v>周家排-坪塘一组</v>
          </cell>
          <cell r="G602" t="str">
            <v>CEV3430426</v>
          </cell>
          <cell r="H602">
            <v>0</v>
          </cell>
        </row>
        <row r="602">
          <cell r="J602">
            <v>0.847</v>
          </cell>
        </row>
        <row r="603">
          <cell r="F603" t="str">
            <v>下家冲-赵公四组</v>
          </cell>
          <cell r="G603" t="str">
            <v>CEW6430426</v>
          </cell>
          <cell r="H603">
            <v>0</v>
          </cell>
        </row>
        <row r="603">
          <cell r="J603">
            <v>0.829</v>
          </cell>
        </row>
        <row r="604">
          <cell r="F604" t="str">
            <v>秋山坪-秋山一组</v>
          </cell>
          <cell r="G604" t="str">
            <v>CEW9430426</v>
          </cell>
          <cell r="H604">
            <v>0</v>
          </cell>
        </row>
        <row r="604">
          <cell r="J604">
            <v>0.489</v>
          </cell>
        </row>
        <row r="605">
          <cell r="F605" t="str">
            <v>桥江2桥-桥江村5组</v>
          </cell>
          <cell r="G605" t="str">
            <v>CEX5430426</v>
          </cell>
          <cell r="H605">
            <v>0</v>
          </cell>
        </row>
        <row r="605">
          <cell r="J605">
            <v>0.604</v>
          </cell>
        </row>
        <row r="606">
          <cell r="F606" t="str">
            <v>余家冲-路坪村6组</v>
          </cell>
          <cell r="G606" t="str">
            <v>CEY1430426</v>
          </cell>
          <cell r="H606">
            <v>0</v>
          </cell>
        </row>
        <row r="606">
          <cell r="J606">
            <v>0.622</v>
          </cell>
        </row>
        <row r="607">
          <cell r="F607" t="str">
            <v>油麻皂-路坪村5组</v>
          </cell>
          <cell r="G607" t="str">
            <v>CEY2430426</v>
          </cell>
          <cell r="H607">
            <v>0</v>
          </cell>
        </row>
        <row r="607">
          <cell r="J607">
            <v>0.893</v>
          </cell>
        </row>
        <row r="608">
          <cell r="F608" t="str">
            <v>官家嘴白沙-步云桥桥头村</v>
          </cell>
          <cell r="G608" t="str">
            <v>CFB1430426</v>
          </cell>
          <cell r="H608">
            <v>0.885</v>
          </cell>
        </row>
        <row r="608">
          <cell r="J608">
            <v>0.737</v>
          </cell>
        </row>
        <row r="609">
          <cell r="F609" t="str">
            <v>毛坪町村13组路</v>
          </cell>
          <cell r="G609" t="str">
            <v>V000</v>
          </cell>
          <cell r="H609">
            <v>0</v>
          </cell>
        </row>
        <row r="609">
          <cell r="J609">
            <v>0.194</v>
          </cell>
        </row>
        <row r="610">
          <cell r="F610" t="str">
            <v>新屋院子-岳塘村5组</v>
          </cell>
          <cell r="G610" t="str">
            <v>VX01430426</v>
          </cell>
          <cell r="H610">
            <v>0</v>
          </cell>
        </row>
        <row r="610">
          <cell r="J610">
            <v>0.232</v>
          </cell>
        </row>
        <row r="611">
          <cell r="F611" t="str">
            <v>黄泥塘-岳塘村2组</v>
          </cell>
          <cell r="G611" t="str">
            <v>VX05430426</v>
          </cell>
          <cell r="H611">
            <v>0</v>
          </cell>
        </row>
        <row r="611">
          <cell r="J611">
            <v>0.234</v>
          </cell>
        </row>
        <row r="612">
          <cell r="F612" t="str">
            <v>远孝学校-择善村16组</v>
          </cell>
          <cell r="G612" t="str">
            <v>VX15430426</v>
          </cell>
          <cell r="H612">
            <v>0</v>
          </cell>
        </row>
        <row r="612">
          <cell r="J612">
            <v>0.361</v>
          </cell>
        </row>
        <row r="613">
          <cell r="F613" t="str">
            <v>湖里院-毛坪町村9组</v>
          </cell>
          <cell r="G613" t="str">
            <v>VX45430426</v>
          </cell>
          <cell r="H613">
            <v>0</v>
          </cell>
        </row>
        <row r="613">
          <cell r="J613">
            <v>0.191</v>
          </cell>
        </row>
        <row r="614">
          <cell r="F614" t="str">
            <v>油库-鸟塘村8组</v>
          </cell>
          <cell r="G614" t="str">
            <v>VX53430426</v>
          </cell>
          <cell r="H614">
            <v>0</v>
          </cell>
        </row>
        <row r="614">
          <cell r="J614">
            <v>0.405</v>
          </cell>
        </row>
        <row r="615">
          <cell r="F615" t="str">
            <v>毛栗山-太和塘</v>
          </cell>
          <cell r="G615" t="str">
            <v>VXA3430426</v>
          </cell>
          <cell r="H615">
            <v>0</v>
          </cell>
        </row>
        <row r="615">
          <cell r="J615">
            <v>0.556</v>
          </cell>
        </row>
        <row r="616">
          <cell r="F616" t="str">
            <v>路边田-马家院</v>
          </cell>
          <cell r="G616" t="str">
            <v>VXC3430426</v>
          </cell>
          <cell r="H616">
            <v>0</v>
          </cell>
        </row>
        <row r="616">
          <cell r="J616">
            <v>0.438</v>
          </cell>
        </row>
        <row r="617">
          <cell r="F617" t="str">
            <v>谭家院-文家院</v>
          </cell>
          <cell r="G617" t="str">
            <v>VXC4430426</v>
          </cell>
          <cell r="H617">
            <v>0</v>
          </cell>
        </row>
        <row r="617">
          <cell r="J617">
            <v>0.308</v>
          </cell>
        </row>
        <row r="618">
          <cell r="F618" t="str">
            <v>山边路-伍家院</v>
          </cell>
          <cell r="G618" t="str">
            <v>VXD3430426</v>
          </cell>
          <cell r="H618">
            <v>0</v>
          </cell>
        </row>
        <row r="618">
          <cell r="J618">
            <v>0.322</v>
          </cell>
        </row>
        <row r="619">
          <cell r="F619" t="str">
            <v>九分田-三组</v>
          </cell>
          <cell r="G619" t="str">
            <v>VXG3430426</v>
          </cell>
          <cell r="H619">
            <v>0</v>
          </cell>
        </row>
        <row r="619">
          <cell r="J619">
            <v>0.244</v>
          </cell>
        </row>
        <row r="620">
          <cell r="F620" t="str">
            <v>新屋院-演塘冲</v>
          </cell>
          <cell r="G620" t="str">
            <v>VXG6430426</v>
          </cell>
          <cell r="H620">
            <v>0</v>
          </cell>
        </row>
        <row r="620">
          <cell r="J620">
            <v>0.253</v>
          </cell>
        </row>
        <row r="621">
          <cell r="F621" t="str">
            <v>候车亭-刘家冲</v>
          </cell>
          <cell r="G621" t="str">
            <v>VXG9430426</v>
          </cell>
          <cell r="H621">
            <v>0</v>
          </cell>
        </row>
        <row r="621">
          <cell r="J621">
            <v>0.321</v>
          </cell>
        </row>
        <row r="622">
          <cell r="F622" t="str">
            <v>田塘-坪塘二组</v>
          </cell>
          <cell r="G622" t="str">
            <v>VXH6430426</v>
          </cell>
          <cell r="H622">
            <v>0</v>
          </cell>
        </row>
        <row r="622">
          <cell r="J622">
            <v>0.212</v>
          </cell>
        </row>
        <row r="623">
          <cell r="F623" t="str">
            <v>大铺子-罗家院</v>
          </cell>
          <cell r="G623" t="str">
            <v>VXJ8430426</v>
          </cell>
          <cell r="H623">
            <v>0</v>
          </cell>
        </row>
        <row r="623">
          <cell r="J623">
            <v>0.277</v>
          </cell>
        </row>
        <row r="624">
          <cell r="F624" t="str">
            <v>西弯桥-东弯台</v>
          </cell>
          <cell r="G624" t="str">
            <v>VXL7430426</v>
          </cell>
          <cell r="H624">
            <v>0</v>
          </cell>
        </row>
        <row r="624">
          <cell r="J624">
            <v>0.359</v>
          </cell>
        </row>
        <row r="625">
          <cell r="F625" t="str">
            <v>陈家台-黄龙三组</v>
          </cell>
          <cell r="G625" t="str">
            <v>VXM9430426</v>
          </cell>
          <cell r="H625">
            <v>0</v>
          </cell>
        </row>
        <row r="625">
          <cell r="J625">
            <v>0.308</v>
          </cell>
        </row>
        <row r="626">
          <cell r="F626" t="str">
            <v>贺家院-戽塘七组</v>
          </cell>
          <cell r="G626" t="str">
            <v>VXN7430426</v>
          </cell>
          <cell r="H626">
            <v>0</v>
          </cell>
        </row>
        <row r="626">
          <cell r="J626">
            <v>0.355</v>
          </cell>
        </row>
        <row r="627">
          <cell r="F627" t="str">
            <v>长青坑-涧山六组</v>
          </cell>
          <cell r="G627" t="str">
            <v>VXP2430426</v>
          </cell>
          <cell r="H627">
            <v>0</v>
          </cell>
        </row>
        <row r="627">
          <cell r="J627">
            <v>0.261</v>
          </cell>
        </row>
        <row r="628">
          <cell r="F628" t="str">
            <v>水坝-梁家湾村9组</v>
          </cell>
          <cell r="G628" t="str">
            <v>VXW1430426</v>
          </cell>
          <cell r="H628">
            <v>0</v>
          </cell>
        </row>
        <row r="628">
          <cell r="J628">
            <v>0.126</v>
          </cell>
        </row>
        <row r="629">
          <cell r="F629" t="str">
            <v>柏积塘-鸟塘村5组</v>
          </cell>
          <cell r="G629" t="str">
            <v>VXW5430426</v>
          </cell>
          <cell r="H629">
            <v>0</v>
          </cell>
        </row>
        <row r="629">
          <cell r="J629">
            <v>0.317</v>
          </cell>
        </row>
        <row r="630">
          <cell r="F630" t="str">
            <v>黄鼠坑-候书村1组</v>
          </cell>
          <cell r="G630" t="str">
            <v>VXX1430426</v>
          </cell>
          <cell r="H630">
            <v>0</v>
          </cell>
        </row>
        <row r="630">
          <cell r="J630">
            <v>0.161</v>
          </cell>
        </row>
        <row r="631">
          <cell r="F631" t="str">
            <v>双鸭塘-路坪村7组</v>
          </cell>
          <cell r="G631" t="str">
            <v>VXY6430426</v>
          </cell>
          <cell r="H631">
            <v>0</v>
          </cell>
        </row>
        <row r="631">
          <cell r="J631">
            <v>0.397</v>
          </cell>
        </row>
        <row r="632">
          <cell r="F632" t="str">
            <v>郝家-潘市龙潭村</v>
          </cell>
          <cell r="G632" t="str">
            <v>CH82430426</v>
          </cell>
          <cell r="H632">
            <v>1.897</v>
          </cell>
        </row>
        <row r="632">
          <cell r="J632">
            <v>0.531</v>
          </cell>
        </row>
        <row r="633">
          <cell r="F633" t="str">
            <v>锡坪湾村组路</v>
          </cell>
          <cell r="G633" t="str">
            <v>AA45430426</v>
          </cell>
          <cell r="H633">
            <v>0</v>
          </cell>
        </row>
        <row r="633">
          <cell r="J633">
            <v>0.849</v>
          </cell>
        </row>
        <row r="634">
          <cell r="F634" t="str">
            <v>窑边塘~福林山村部</v>
          </cell>
          <cell r="G634" t="str">
            <v>C55C430426</v>
          </cell>
          <cell r="H634">
            <v>0</v>
          </cell>
        </row>
        <row r="634">
          <cell r="J634">
            <v>0.479</v>
          </cell>
        </row>
        <row r="635">
          <cell r="F635" t="str">
            <v>豹山-王定塘村部</v>
          </cell>
          <cell r="G635" t="str">
            <v>C724430426</v>
          </cell>
          <cell r="H635">
            <v>0.875</v>
          </cell>
        </row>
        <row r="635">
          <cell r="J635">
            <v>2.205</v>
          </cell>
        </row>
        <row r="636">
          <cell r="F636" t="str">
            <v>红土岭~石板铺村部</v>
          </cell>
          <cell r="G636" t="str">
            <v>C98A430426</v>
          </cell>
          <cell r="H636">
            <v>0</v>
          </cell>
        </row>
        <row r="636">
          <cell r="J636">
            <v>0.846</v>
          </cell>
        </row>
        <row r="637">
          <cell r="F637" t="str">
            <v>十八弓村-杨梅冲村</v>
          </cell>
          <cell r="G637" t="str">
            <v>CAV1430426</v>
          </cell>
          <cell r="H637">
            <v>0</v>
          </cell>
        </row>
        <row r="637">
          <cell r="J637">
            <v>3.453</v>
          </cell>
        </row>
        <row r="638">
          <cell r="F638" t="str">
            <v>铁角塘-庵塘边</v>
          </cell>
          <cell r="G638" t="str">
            <v>CE19430426</v>
          </cell>
          <cell r="H638">
            <v>0</v>
          </cell>
        </row>
        <row r="638">
          <cell r="J638">
            <v>0.967</v>
          </cell>
        </row>
        <row r="639">
          <cell r="F639" t="str">
            <v>岔口-棉竹山村1组</v>
          </cell>
          <cell r="G639" t="str">
            <v>CEF0430426</v>
          </cell>
          <cell r="H639">
            <v>0</v>
          </cell>
        </row>
        <row r="639">
          <cell r="J639">
            <v>0.413</v>
          </cell>
        </row>
        <row r="640">
          <cell r="F640" t="str">
            <v>岔口-棉竹山村1组</v>
          </cell>
          <cell r="G640" t="str">
            <v>CEF0430426</v>
          </cell>
          <cell r="H640">
            <v>0</v>
          </cell>
        </row>
        <row r="640">
          <cell r="J640">
            <v>0.22</v>
          </cell>
        </row>
        <row r="641">
          <cell r="F641" t="str">
            <v>谢家堂-老屋</v>
          </cell>
          <cell r="G641" t="str">
            <v>CEH5430426</v>
          </cell>
          <cell r="H641">
            <v>0</v>
          </cell>
        </row>
        <row r="641">
          <cell r="J641">
            <v>0.676</v>
          </cell>
        </row>
        <row r="642">
          <cell r="F642" t="str">
            <v>油榨坪八组-养殖场</v>
          </cell>
          <cell r="G642" t="str">
            <v>CEJ8430426</v>
          </cell>
          <cell r="H642">
            <v>0</v>
          </cell>
        </row>
        <row r="642">
          <cell r="J642">
            <v>0.933</v>
          </cell>
        </row>
        <row r="643">
          <cell r="F643" t="str">
            <v>毛家冲-荷叶塘</v>
          </cell>
          <cell r="G643" t="str">
            <v>CEJ9430426</v>
          </cell>
          <cell r="H643">
            <v>0</v>
          </cell>
        </row>
        <row r="643">
          <cell r="J643">
            <v>0.751</v>
          </cell>
        </row>
        <row r="644">
          <cell r="F644" t="str">
            <v>井弓塘-五里堆8组</v>
          </cell>
          <cell r="G644" t="str">
            <v>VT05430426</v>
          </cell>
          <cell r="H644">
            <v>0</v>
          </cell>
        </row>
        <row r="644">
          <cell r="J644">
            <v>0.497</v>
          </cell>
        </row>
        <row r="645">
          <cell r="F645" t="str">
            <v>青山坐-杉木村9组</v>
          </cell>
          <cell r="G645" t="str">
            <v>VTR2430426</v>
          </cell>
          <cell r="H645">
            <v>0</v>
          </cell>
        </row>
        <row r="645">
          <cell r="J645">
            <v>0.749</v>
          </cell>
        </row>
        <row r="646">
          <cell r="F646" t="str">
            <v>燕窝-锡坪湾村15组</v>
          </cell>
          <cell r="G646" t="str">
            <v>VV01430426</v>
          </cell>
          <cell r="H646">
            <v>0</v>
          </cell>
        </row>
        <row r="646">
          <cell r="J646">
            <v>0.423</v>
          </cell>
        </row>
        <row r="647">
          <cell r="F647" t="str">
            <v>三拱桥头-司马塘村6组</v>
          </cell>
          <cell r="G647" t="str">
            <v>VV03430426</v>
          </cell>
          <cell r="H647">
            <v>0</v>
          </cell>
        </row>
        <row r="647">
          <cell r="J647">
            <v>0.319</v>
          </cell>
        </row>
        <row r="648">
          <cell r="F648" t="str">
            <v>苍白岭-黄栗山村7组</v>
          </cell>
          <cell r="G648" t="str">
            <v>VV14430426</v>
          </cell>
          <cell r="H648">
            <v>0</v>
          </cell>
        </row>
        <row r="648">
          <cell r="J648">
            <v>0.309</v>
          </cell>
        </row>
        <row r="649">
          <cell r="F649" t="str">
            <v>香塘湾-黄栗山村11组</v>
          </cell>
          <cell r="G649" t="str">
            <v>VV18430426</v>
          </cell>
          <cell r="H649">
            <v>0</v>
          </cell>
        </row>
        <row r="649">
          <cell r="J649">
            <v>0.269</v>
          </cell>
        </row>
        <row r="650">
          <cell r="F650" t="str">
            <v>匡家院-棉竹山村2组</v>
          </cell>
          <cell r="G650" t="str">
            <v>VV20430426</v>
          </cell>
          <cell r="H650">
            <v>0</v>
          </cell>
        </row>
        <row r="650">
          <cell r="J650">
            <v>0.34</v>
          </cell>
        </row>
        <row r="651">
          <cell r="F651" t="str">
            <v>骡子塘-幸福罐村11组</v>
          </cell>
          <cell r="G651" t="str">
            <v>VV25430426</v>
          </cell>
          <cell r="H651">
            <v>0</v>
          </cell>
        </row>
        <row r="651">
          <cell r="J651">
            <v>0.414</v>
          </cell>
        </row>
        <row r="652">
          <cell r="F652" t="str">
            <v>匡家屋-车塘观村14组</v>
          </cell>
          <cell r="G652" t="str">
            <v>VV37430426</v>
          </cell>
          <cell r="H652">
            <v>0</v>
          </cell>
        </row>
        <row r="652">
          <cell r="J652">
            <v>0.3</v>
          </cell>
        </row>
        <row r="653">
          <cell r="F653" t="str">
            <v>谢家屋-车塘观村5组</v>
          </cell>
          <cell r="G653" t="str">
            <v>VV38430426</v>
          </cell>
          <cell r="H653">
            <v>0</v>
          </cell>
        </row>
        <row r="653">
          <cell r="J653">
            <v>0.181</v>
          </cell>
        </row>
        <row r="654">
          <cell r="F654" t="str">
            <v>曾家-十八弓村3组</v>
          </cell>
          <cell r="G654" t="str">
            <v>VV49430426</v>
          </cell>
          <cell r="H654">
            <v>0</v>
          </cell>
        </row>
        <row r="654">
          <cell r="J654">
            <v>0.362</v>
          </cell>
        </row>
        <row r="655">
          <cell r="F655" t="str">
            <v>单冲-曹家祠村19组</v>
          </cell>
          <cell r="G655" t="str">
            <v>VV62430426</v>
          </cell>
          <cell r="H655">
            <v>0</v>
          </cell>
        </row>
        <row r="655">
          <cell r="J655">
            <v>0.316</v>
          </cell>
        </row>
        <row r="656">
          <cell r="F656" t="str">
            <v>三角丘一杜家冲</v>
          </cell>
          <cell r="G656" t="str">
            <v>VVA5430426</v>
          </cell>
          <cell r="H656">
            <v>0</v>
          </cell>
        </row>
        <row r="656">
          <cell r="J656">
            <v>0.361</v>
          </cell>
        </row>
        <row r="657">
          <cell r="F657" t="str">
            <v>吉陆院-钢家排</v>
          </cell>
          <cell r="G657" t="str">
            <v>VVB4430426</v>
          </cell>
          <cell r="H657">
            <v>0</v>
          </cell>
        </row>
        <row r="657">
          <cell r="J657">
            <v>0.249</v>
          </cell>
        </row>
        <row r="658">
          <cell r="F658" t="str">
            <v>涧塘冲-曹家一组</v>
          </cell>
          <cell r="G658" t="str">
            <v>VVC3430426</v>
          </cell>
          <cell r="H658">
            <v>0</v>
          </cell>
        </row>
        <row r="658">
          <cell r="J658">
            <v>0.283</v>
          </cell>
        </row>
        <row r="659">
          <cell r="F659" t="str">
            <v>曹家十组-大鼓塘</v>
          </cell>
          <cell r="G659" t="str">
            <v>VVC7430426</v>
          </cell>
          <cell r="H659">
            <v>0</v>
          </cell>
        </row>
        <row r="659">
          <cell r="J659">
            <v>0.379</v>
          </cell>
        </row>
        <row r="660">
          <cell r="F660" t="str">
            <v>新密塘-福林山十三组</v>
          </cell>
          <cell r="G660" t="str">
            <v>VVE1430426</v>
          </cell>
          <cell r="H660">
            <v>0</v>
          </cell>
        </row>
        <row r="660">
          <cell r="J660">
            <v>0.192</v>
          </cell>
        </row>
        <row r="661">
          <cell r="F661" t="str">
            <v>东家冲-福林山十五组</v>
          </cell>
          <cell r="G661" t="str">
            <v>VVE3430426</v>
          </cell>
          <cell r="H661">
            <v>0</v>
          </cell>
        </row>
        <row r="661">
          <cell r="J661">
            <v>0.176</v>
          </cell>
        </row>
        <row r="662">
          <cell r="F662" t="str">
            <v>丛山排-条子山</v>
          </cell>
          <cell r="G662" t="str">
            <v>VVE6430426</v>
          </cell>
          <cell r="H662">
            <v>0</v>
          </cell>
        </row>
        <row r="662">
          <cell r="J662">
            <v>0.277</v>
          </cell>
        </row>
        <row r="663">
          <cell r="F663" t="str">
            <v>杨家笼-杨梅冲</v>
          </cell>
          <cell r="G663" t="str">
            <v>VVF1430426</v>
          </cell>
          <cell r="H663">
            <v>0</v>
          </cell>
        </row>
        <row r="663">
          <cell r="J663">
            <v>0.479</v>
          </cell>
        </row>
        <row r="664">
          <cell r="F664" t="str">
            <v>桐梓塘-四组</v>
          </cell>
          <cell r="G664" t="str">
            <v>VVF5430426</v>
          </cell>
          <cell r="H664">
            <v>0</v>
          </cell>
        </row>
        <row r="664">
          <cell r="J664">
            <v>0.16</v>
          </cell>
        </row>
        <row r="665">
          <cell r="F665" t="str">
            <v>幸福罐村-寿福山村</v>
          </cell>
          <cell r="G665" t="str">
            <v>Y978430426</v>
          </cell>
          <cell r="H665">
            <v>0</v>
          </cell>
        </row>
        <row r="665">
          <cell r="J665">
            <v>1.003</v>
          </cell>
        </row>
        <row r="666">
          <cell r="F666" t="str">
            <v>幸福罐村-寿福山村</v>
          </cell>
          <cell r="G666" t="str">
            <v>Y978430426</v>
          </cell>
          <cell r="H666">
            <v>1.003</v>
          </cell>
        </row>
        <row r="666">
          <cell r="J666">
            <v>1.57</v>
          </cell>
        </row>
        <row r="667">
          <cell r="F667" t="str">
            <v>8组路</v>
          </cell>
          <cell r="G667" t="str">
            <v>AA87430426</v>
          </cell>
          <cell r="H667">
            <v>0</v>
          </cell>
        </row>
        <row r="667">
          <cell r="J667">
            <v>0.265</v>
          </cell>
        </row>
        <row r="668">
          <cell r="F668" t="str">
            <v>莲花村3组路</v>
          </cell>
          <cell r="G668" t="str">
            <v>AA88430426</v>
          </cell>
          <cell r="H668">
            <v>0</v>
          </cell>
        </row>
        <row r="668">
          <cell r="J668">
            <v>0.185</v>
          </cell>
        </row>
        <row r="669">
          <cell r="F669" t="str">
            <v>铁路涵-夫板七组</v>
          </cell>
          <cell r="G669" t="str">
            <v>C345430426</v>
          </cell>
          <cell r="H669">
            <v>2.238</v>
          </cell>
        </row>
        <row r="669">
          <cell r="J669">
            <v>1.19</v>
          </cell>
        </row>
        <row r="670">
          <cell r="F670" t="str">
            <v>鸽子皂-鸽子皂</v>
          </cell>
          <cell r="G670" t="str">
            <v>C407430426</v>
          </cell>
          <cell r="H670">
            <v>0</v>
          </cell>
        </row>
        <row r="670">
          <cell r="J670">
            <v>0.422</v>
          </cell>
        </row>
        <row r="671">
          <cell r="F671" t="str">
            <v>合心8组-猴子坪</v>
          </cell>
          <cell r="G671" t="str">
            <v>C414430426</v>
          </cell>
          <cell r="H671">
            <v>0</v>
          </cell>
        </row>
        <row r="671">
          <cell r="J671">
            <v>2.614</v>
          </cell>
        </row>
        <row r="672">
          <cell r="F672" t="str">
            <v>乌龟塘-乌龟塘</v>
          </cell>
          <cell r="G672" t="str">
            <v>C41C430426</v>
          </cell>
          <cell r="H672">
            <v>0.936</v>
          </cell>
        </row>
        <row r="672">
          <cell r="J672">
            <v>0.974</v>
          </cell>
        </row>
        <row r="673">
          <cell r="F673" t="str">
            <v>蒋塘-变电房</v>
          </cell>
          <cell r="G673" t="str">
            <v>C421430426</v>
          </cell>
          <cell r="H673">
            <v>0.809</v>
          </cell>
        </row>
        <row r="673">
          <cell r="J673">
            <v>0.436</v>
          </cell>
        </row>
        <row r="674">
          <cell r="F674" t="str">
            <v>肖家岭-肖家岭</v>
          </cell>
          <cell r="G674" t="str">
            <v>C44C430426</v>
          </cell>
          <cell r="H674">
            <v>0</v>
          </cell>
        </row>
        <row r="674">
          <cell r="J674">
            <v>0.687</v>
          </cell>
        </row>
        <row r="675">
          <cell r="F675" t="str">
            <v>道口-平板桥路口</v>
          </cell>
          <cell r="G675" t="str">
            <v>C45C430426</v>
          </cell>
          <cell r="H675">
            <v>0</v>
          </cell>
        </row>
        <row r="675">
          <cell r="J675">
            <v>0.664</v>
          </cell>
        </row>
        <row r="676">
          <cell r="F676" t="str">
            <v>吕家村部-四塘渠道</v>
          </cell>
          <cell r="G676" t="str">
            <v>C47C430426</v>
          </cell>
          <cell r="H676">
            <v>0.298</v>
          </cell>
        </row>
        <row r="676">
          <cell r="J676">
            <v>0.328</v>
          </cell>
        </row>
        <row r="677">
          <cell r="F677" t="str">
            <v>张老泉~桃子园</v>
          </cell>
          <cell r="G677" t="str">
            <v>C48A430426</v>
          </cell>
          <cell r="H677">
            <v>0</v>
          </cell>
        </row>
        <row r="677">
          <cell r="J677">
            <v>0.249</v>
          </cell>
        </row>
        <row r="678">
          <cell r="F678" t="str">
            <v>欧许塘-欧许塘</v>
          </cell>
          <cell r="G678" t="str">
            <v>C48C430426</v>
          </cell>
          <cell r="H678">
            <v>1.018</v>
          </cell>
        </row>
        <row r="678">
          <cell r="J678">
            <v>0.708</v>
          </cell>
        </row>
        <row r="679">
          <cell r="F679" t="str">
            <v>欧许塘-欧许塘</v>
          </cell>
          <cell r="G679" t="str">
            <v>C48C430426</v>
          </cell>
          <cell r="H679">
            <v>0</v>
          </cell>
        </row>
        <row r="679">
          <cell r="J679">
            <v>0.491</v>
          </cell>
        </row>
        <row r="680">
          <cell r="F680" t="str">
            <v>盘古庙-盘古庙</v>
          </cell>
          <cell r="G680" t="str">
            <v>C49C430426</v>
          </cell>
          <cell r="H680">
            <v>0.836</v>
          </cell>
        </row>
        <row r="680">
          <cell r="J680">
            <v>0.478</v>
          </cell>
        </row>
        <row r="681">
          <cell r="F681" t="str">
            <v>盘古庙-盘古庙</v>
          </cell>
          <cell r="G681" t="str">
            <v>C49C430426</v>
          </cell>
          <cell r="H681">
            <v>0</v>
          </cell>
        </row>
        <row r="681">
          <cell r="J681">
            <v>0.832</v>
          </cell>
        </row>
        <row r="682">
          <cell r="F682" t="str">
            <v>观音塘-龙湾十八组</v>
          </cell>
          <cell r="G682" t="str">
            <v>C51C430426</v>
          </cell>
          <cell r="H682">
            <v>0</v>
          </cell>
        </row>
        <row r="682">
          <cell r="J682">
            <v>0.855</v>
          </cell>
        </row>
        <row r="683">
          <cell r="F683" t="str">
            <v>青水排-无底村拱桥屋</v>
          </cell>
          <cell r="G683" t="str">
            <v>CAF1430426</v>
          </cell>
          <cell r="H683">
            <v>0</v>
          </cell>
        </row>
        <row r="683">
          <cell r="J683">
            <v>1.97</v>
          </cell>
        </row>
        <row r="684">
          <cell r="F684" t="str">
            <v>蒋家大屋-C75G叉口</v>
          </cell>
          <cell r="G684" t="str">
            <v>CAF2430426</v>
          </cell>
          <cell r="H684">
            <v>0</v>
          </cell>
        </row>
        <row r="684">
          <cell r="J684">
            <v>0.935</v>
          </cell>
        </row>
        <row r="685">
          <cell r="F685" t="str">
            <v>陡岭村8组-C385叉口</v>
          </cell>
          <cell r="G685" t="str">
            <v>CAG1430426</v>
          </cell>
          <cell r="H685">
            <v>0</v>
          </cell>
        </row>
        <row r="685">
          <cell r="J685">
            <v>0.946</v>
          </cell>
        </row>
        <row r="686">
          <cell r="F686" t="str">
            <v>坪口-赵子岭</v>
          </cell>
          <cell r="G686" t="str">
            <v>CBK5430426</v>
          </cell>
          <cell r="H686">
            <v>0</v>
          </cell>
        </row>
        <row r="686">
          <cell r="J686">
            <v>0.393</v>
          </cell>
        </row>
        <row r="687">
          <cell r="F687" t="str">
            <v>陡岭8组~鸟塘花屋</v>
          </cell>
          <cell r="G687" t="str">
            <v>CC25430426</v>
          </cell>
          <cell r="H687">
            <v>0</v>
          </cell>
        </row>
        <row r="687">
          <cell r="J687">
            <v>1.051</v>
          </cell>
        </row>
        <row r="688">
          <cell r="F688" t="str">
            <v>铺塘-大坪1组</v>
          </cell>
          <cell r="G688" t="str">
            <v>CCH0430426</v>
          </cell>
          <cell r="H688">
            <v>0</v>
          </cell>
        </row>
        <row r="688">
          <cell r="J688">
            <v>0.589</v>
          </cell>
        </row>
        <row r="689">
          <cell r="F689" t="str">
            <v>乐善亭-大坪8组</v>
          </cell>
          <cell r="G689" t="str">
            <v>CCJ1430426</v>
          </cell>
          <cell r="H689">
            <v>0</v>
          </cell>
        </row>
        <row r="689">
          <cell r="J689">
            <v>0.578</v>
          </cell>
        </row>
        <row r="690">
          <cell r="F690" t="str">
            <v>狮子岭-大坪9组</v>
          </cell>
          <cell r="G690" t="str">
            <v>CCJ3430426</v>
          </cell>
          <cell r="H690">
            <v>0</v>
          </cell>
        </row>
        <row r="690">
          <cell r="J690">
            <v>0.575</v>
          </cell>
        </row>
        <row r="691">
          <cell r="F691" t="str">
            <v>松山湾-松山村10组</v>
          </cell>
          <cell r="G691" t="str">
            <v>CCK4430426</v>
          </cell>
          <cell r="H691">
            <v>0</v>
          </cell>
        </row>
        <row r="691">
          <cell r="J691">
            <v>0.55</v>
          </cell>
        </row>
        <row r="692">
          <cell r="F692" t="str">
            <v>青冲村村部-青冲村17组</v>
          </cell>
          <cell r="G692" t="str">
            <v>CCM6430426</v>
          </cell>
          <cell r="H692">
            <v>0</v>
          </cell>
        </row>
        <row r="692">
          <cell r="J692">
            <v>1.096</v>
          </cell>
        </row>
        <row r="693">
          <cell r="F693" t="str">
            <v>长塘院-黎照村2组</v>
          </cell>
          <cell r="G693" t="str">
            <v>CCN2430426</v>
          </cell>
          <cell r="H693">
            <v>0</v>
          </cell>
        </row>
        <row r="693">
          <cell r="J693">
            <v>0.567</v>
          </cell>
        </row>
        <row r="694">
          <cell r="F694" t="str">
            <v>碾米厂-黎照村7组</v>
          </cell>
          <cell r="G694" t="str">
            <v>CCN3430426</v>
          </cell>
          <cell r="H694">
            <v>0</v>
          </cell>
        </row>
        <row r="694">
          <cell r="J694">
            <v>0.574</v>
          </cell>
        </row>
        <row r="695">
          <cell r="F695" t="str">
            <v>毛坪街口-毛坪11组</v>
          </cell>
          <cell r="G695" t="str">
            <v>CCN5430426</v>
          </cell>
          <cell r="H695">
            <v>0</v>
          </cell>
        </row>
        <row r="695">
          <cell r="J695">
            <v>0.541</v>
          </cell>
        </row>
        <row r="696">
          <cell r="F696" t="str">
            <v>贺家台-贺家台</v>
          </cell>
          <cell r="G696" t="str">
            <v>CD42430426</v>
          </cell>
          <cell r="H696">
            <v>0</v>
          </cell>
        </row>
        <row r="696">
          <cell r="J696">
            <v>0.871</v>
          </cell>
        </row>
        <row r="697">
          <cell r="F697" t="str">
            <v>竹内窝-伍家岭</v>
          </cell>
          <cell r="G697" t="str">
            <v>CD45430426</v>
          </cell>
          <cell r="H697">
            <v>0.576</v>
          </cell>
        </row>
        <row r="697">
          <cell r="J697">
            <v>0.121</v>
          </cell>
        </row>
        <row r="698">
          <cell r="F698" t="str">
            <v>鸭婆岭-鸭婆岭</v>
          </cell>
          <cell r="G698" t="str">
            <v>CD54430426</v>
          </cell>
          <cell r="H698">
            <v>1.09</v>
          </cell>
        </row>
        <row r="698">
          <cell r="J698">
            <v>1.492</v>
          </cell>
        </row>
        <row r="699">
          <cell r="F699" t="str">
            <v>鸭婆岭-鸭婆岭</v>
          </cell>
          <cell r="G699" t="str">
            <v>CD54430426</v>
          </cell>
          <cell r="H699">
            <v>0</v>
          </cell>
        </row>
        <row r="699">
          <cell r="J699">
            <v>1.09</v>
          </cell>
        </row>
        <row r="700">
          <cell r="F700" t="str">
            <v>华山皂-大坪10组</v>
          </cell>
          <cell r="G700" t="str">
            <v>VJ10430426</v>
          </cell>
          <cell r="H700">
            <v>0</v>
          </cell>
        </row>
        <row r="700">
          <cell r="J700">
            <v>0.405</v>
          </cell>
        </row>
        <row r="701">
          <cell r="F701" t="str">
            <v>种植场-大坪村13组</v>
          </cell>
          <cell r="G701" t="str">
            <v>VJ12430426</v>
          </cell>
          <cell r="H701">
            <v>0</v>
          </cell>
        </row>
        <row r="701">
          <cell r="J701">
            <v>0.511</v>
          </cell>
        </row>
        <row r="702">
          <cell r="F702" t="str">
            <v>豆园-大坪17组</v>
          </cell>
          <cell r="G702" t="str">
            <v>VJ13430426</v>
          </cell>
          <cell r="H702">
            <v>0</v>
          </cell>
        </row>
        <row r="702">
          <cell r="J702">
            <v>0.219</v>
          </cell>
        </row>
        <row r="703">
          <cell r="F703" t="str">
            <v>322国道上-龙湾14组</v>
          </cell>
          <cell r="G703" t="str">
            <v>VJ21430426</v>
          </cell>
          <cell r="H703">
            <v>0</v>
          </cell>
        </row>
        <row r="703">
          <cell r="J703">
            <v>0.396</v>
          </cell>
        </row>
        <row r="704">
          <cell r="F704" t="str">
            <v>Y359叉口-龙湾9组</v>
          </cell>
          <cell r="G704" t="str">
            <v>VJ26430426</v>
          </cell>
          <cell r="H704">
            <v>0</v>
          </cell>
        </row>
        <row r="704">
          <cell r="J704">
            <v>0.111</v>
          </cell>
        </row>
        <row r="705">
          <cell r="F705" t="str">
            <v>先锋2组-先锋14组</v>
          </cell>
          <cell r="G705" t="str">
            <v>VJ37430426</v>
          </cell>
          <cell r="H705">
            <v>0</v>
          </cell>
        </row>
        <row r="705">
          <cell r="J705">
            <v>0.329</v>
          </cell>
        </row>
        <row r="706">
          <cell r="F706" t="str">
            <v>省道叉口-沙井1组</v>
          </cell>
          <cell r="G706" t="str">
            <v>VJ50430426</v>
          </cell>
          <cell r="H706">
            <v>0</v>
          </cell>
        </row>
        <row r="706">
          <cell r="J706">
            <v>0.309</v>
          </cell>
        </row>
        <row r="707">
          <cell r="F707" t="str">
            <v>毕花村村部-毕花村6组</v>
          </cell>
          <cell r="G707" t="str">
            <v>VJD8430426</v>
          </cell>
          <cell r="H707">
            <v>0</v>
          </cell>
        </row>
        <row r="707">
          <cell r="J707">
            <v>0.196</v>
          </cell>
        </row>
        <row r="708">
          <cell r="F708" t="str">
            <v>毕花村村部-毕花村11组</v>
          </cell>
          <cell r="G708" t="str">
            <v>VJD9430426</v>
          </cell>
          <cell r="H708">
            <v>0</v>
          </cell>
        </row>
        <row r="708">
          <cell r="J708">
            <v>0.232</v>
          </cell>
        </row>
        <row r="709">
          <cell r="F709" t="str">
            <v>C380叉口-陡岭村7组</v>
          </cell>
          <cell r="G709" t="str">
            <v>VJF5430426</v>
          </cell>
          <cell r="H709">
            <v>0</v>
          </cell>
        </row>
        <row r="709">
          <cell r="J709">
            <v>0.109</v>
          </cell>
        </row>
        <row r="710">
          <cell r="F710" t="str">
            <v>大老丘-四塘村1组</v>
          </cell>
          <cell r="G710" t="str">
            <v>VJH6430426</v>
          </cell>
          <cell r="H710">
            <v>0</v>
          </cell>
        </row>
        <row r="710">
          <cell r="J710">
            <v>0.269</v>
          </cell>
        </row>
        <row r="711">
          <cell r="F711" t="str">
            <v>C386叉口-永和村4组</v>
          </cell>
          <cell r="G711" t="str">
            <v>VJK6430426</v>
          </cell>
          <cell r="H711">
            <v>0</v>
          </cell>
        </row>
        <row r="711">
          <cell r="J711">
            <v>0.144</v>
          </cell>
        </row>
        <row r="712">
          <cell r="F712" t="str">
            <v>华家院-推车村7组</v>
          </cell>
          <cell r="G712" t="str">
            <v>VJN9430426</v>
          </cell>
          <cell r="H712">
            <v>0</v>
          </cell>
        </row>
        <row r="712">
          <cell r="J712">
            <v>0.348</v>
          </cell>
        </row>
        <row r="713">
          <cell r="F713" t="str">
            <v>思泥井-推车4组</v>
          </cell>
          <cell r="G713" t="str">
            <v>VJP1430426</v>
          </cell>
          <cell r="H713">
            <v>0</v>
          </cell>
        </row>
        <row r="713">
          <cell r="J713">
            <v>0.435</v>
          </cell>
        </row>
        <row r="714">
          <cell r="F714" t="str">
            <v>道头湾-道头村7组</v>
          </cell>
          <cell r="G714" t="str">
            <v>VJQ2430426</v>
          </cell>
          <cell r="H714">
            <v>0</v>
          </cell>
        </row>
        <row r="714">
          <cell r="J714">
            <v>0.232</v>
          </cell>
        </row>
        <row r="715">
          <cell r="F715" t="str">
            <v>尚书小学-读书1组</v>
          </cell>
          <cell r="G715" t="str">
            <v>VK66430426</v>
          </cell>
          <cell r="H715">
            <v>0</v>
          </cell>
        </row>
        <row r="715">
          <cell r="J715">
            <v>0.286</v>
          </cell>
        </row>
        <row r="716">
          <cell r="F716" t="str">
            <v>凤歧坪村组路</v>
          </cell>
          <cell r="G716" t="str">
            <v>AA80430426</v>
          </cell>
          <cell r="H716">
            <v>0</v>
          </cell>
        </row>
        <row r="716">
          <cell r="J716">
            <v>0.344</v>
          </cell>
        </row>
        <row r="717">
          <cell r="F717" t="str">
            <v>步云桥大铺村-凤歧坪锁石</v>
          </cell>
          <cell r="G717" t="str">
            <v>CAU0430426</v>
          </cell>
          <cell r="H717">
            <v>0</v>
          </cell>
        </row>
        <row r="717">
          <cell r="J717">
            <v>2.142</v>
          </cell>
        </row>
        <row r="718">
          <cell r="F718" t="str">
            <v>罗家排-庙安村部</v>
          </cell>
          <cell r="G718" t="str">
            <v>CDT0430426</v>
          </cell>
          <cell r="H718">
            <v>0</v>
          </cell>
        </row>
        <row r="718">
          <cell r="J718">
            <v>0.905</v>
          </cell>
        </row>
        <row r="719">
          <cell r="F719" t="str">
            <v>菜山村部-新屋</v>
          </cell>
          <cell r="G719" t="str">
            <v>CDT7430426</v>
          </cell>
          <cell r="H719">
            <v>0</v>
          </cell>
        </row>
        <row r="719">
          <cell r="J719">
            <v>1.902</v>
          </cell>
        </row>
        <row r="720">
          <cell r="F720" t="str">
            <v>菜山村部-新屋</v>
          </cell>
          <cell r="G720" t="str">
            <v>CDT7430426</v>
          </cell>
          <cell r="H720">
            <v>0</v>
          </cell>
        </row>
        <row r="720">
          <cell r="J720">
            <v>0.598</v>
          </cell>
        </row>
        <row r="721">
          <cell r="F721" t="str">
            <v>砂坪村部-砂坪村部</v>
          </cell>
          <cell r="G721" t="str">
            <v>C770430426</v>
          </cell>
          <cell r="H721">
            <v>0</v>
          </cell>
        </row>
        <row r="721">
          <cell r="J721">
            <v>0.06</v>
          </cell>
        </row>
        <row r="722">
          <cell r="F722" t="str">
            <v>砂坪村部-砂坪村部</v>
          </cell>
          <cell r="G722" t="str">
            <v>C770430426</v>
          </cell>
          <cell r="H722">
            <v>0.06</v>
          </cell>
        </row>
        <row r="722">
          <cell r="J722">
            <v>2.219</v>
          </cell>
        </row>
        <row r="723">
          <cell r="F723" t="str">
            <v>君炭线</v>
          </cell>
          <cell r="G723" t="str">
            <v>CT23431121</v>
          </cell>
          <cell r="H723">
            <v>0</v>
          </cell>
        </row>
        <row r="723">
          <cell r="J723">
            <v>0.253</v>
          </cell>
        </row>
        <row r="724">
          <cell r="F724" t="str">
            <v>竹塘村组路</v>
          </cell>
          <cell r="G724" t="str">
            <v>AA57430426</v>
          </cell>
          <cell r="H724">
            <v>0</v>
          </cell>
        </row>
        <row r="724">
          <cell r="J724">
            <v>0.48</v>
          </cell>
        </row>
        <row r="725">
          <cell r="F725" t="str">
            <v>幸福大桥-幸福大桥</v>
          </cell>
          <cell r="G725" t="str">
            <v>C536430426</v>
          </cell>
          <cell r="H725">
            <v>0</v>
          </cell>
        </row>
        <row r="725">
          <cell r="J725">
            <v>1.318</v>
          </cell>
        </row>
        <row r="726">
          <cell r="F726" t="str">
            <v>北斗坎-三角六组</v>
          </cell>
          <cell r="G726" t="str">
            <v>C67A430426</v>
          </cell>
          <cell r="H726">
            <v>2.873</v>
          </cell>
        </row>
        <row r="726">
          <cell r="J726">
            <v>0.109</v>
          </cell>
        </row>
        <row r="727">
          <cell r="F727" t="str">
            <v>油库~清水村部</v>
          </cell>
          <cell r="G727" t="str">
            <v>C70A430426</v>
          </cell>
          <cell r="H727">
            <v>0</v>
          </cell>
        </row>
        <row r="727">
          <cell r="J727">
            <v>0.79</v>
          </cell>
        </row>
        <row r="728">
          <cell r="F728" t="str">
            <v>草源桥边~草源冲村部</v>
          </cell>
          <cell r="G728" t="str">
            <v>C76C430426</v>
          </cell>
          <cell r="H728">
            <v>0</v>
          </cell>
        </row>
        <row r="728">
          <cell r="J728">
            <v>1.097</v>
          </cell>
        </row>
        <row r="729">
          <cell r="F729" t="str">
            <v>经济场-小田口</v>
          </cell>
          <cell r="G729" t="str">
            <v>C77C430426</v>
          </cell>
          <cell r="H729">
            <v>0</v>
          </cell>
        </row>
        <row r="729">
          <cell r="J729">
            <v>2.249</v>
          </cell>
        </row>
        <row r="730">
          <cell r="F730" t="str">
            <v>小学路口~大沽水库</v>
          </cell>
          <cell r="G730" t="str">
            <v>C78C430426</v>
          </cell>
          <cell r="H730">
            <v>0</v>
          </cell>
        </row>
        <row r="730">
          <cell r="J730">
            <v>0.7</v>
          </cell>
        </row>
        <row r="731">
          <cell r="F731" t="str">
            <v>炉后小学~炉后村部</v>
          </cell>
          <cell r="G731" t="str">
            <v>C79C430426</v>
          </cell>
          <cell r="H731">
            <v>0</v>
          </cell>
        </row>
        <row r="731">
          <cell r="J731">
            <v>0.995</v>
          </cell>
        </row>
        <row r="732">
          <cell r="F732" t="str">
            <v>刚木塘~金红</v>
          </cell>
          <cell r="G732" t="str">
            <v>C80C430426</v>
          </cell>
          <cell r="H732">
            <v>0</v>
          </cell>
        </row>
        <row r="732">
          <cell r="J732">
            <v>0.804</v>
          </cell>
        </row>
        <row r="733">
          <cell r="F733" t="str">
            <v>腊园~大源水库</v>
          </cell>
          <cell r="G733" t="str">
            <v>C81C430426</v>
          </cell>
          <cell r="H733">
            <v>0</v>
          </cell>
        </row>
        <row r="733">
          <cell r="J733">
            <v>1.33</v>
          </cell>
        </row>
        <row r="734">
          <cell r="F734" t="str">
            <v>外心岭-外心岭</v>
          </cell>
          <cell r="G734" t="str">
            <v>CC64430426</v>
          </cell>
          <cell r="H734">
            <v>0</v>
          </cell>
        </row>
        <row r="734">
          <cell r="J734">
            <v>1.044</v>
          </cell>
        </row>
        <row r="735">
          <cell r="F735" t="str">
            <v>挡头冲-袁家院</v>
          </cell>
          <cell r="G735" t="str">
            <v>CE61430426</v>
          </cell>
          <cell r="H735">
            <v>1.81</v>
          </cell>
        </row>
        <row r="735">
          <cell r="J735">
            <v>2.165</v>
          </cell>
        </row>
        <row r="736">
          <cell r="F736" t="str">
            <v>陈家院-冒水塘</v>
          </cell>
          <cell r="G736" t="str">
            <v>CE83430426</v>
          </cell>
          <cell r="H736">
            <v>0</v>
          </cell>
        </row>
        <row r="736">
          <cell r="J736">
            <v>1.623</v>
          </cell>
        </row>
        <row r="737">
          <cell r="F737" t="str">
            <v>官家嘴桥边~关兴殿</v>
          </cell>
          <cell r="G737" t="str">
            <v>CE96430426</v>
          </cell>
          <cell r="H737">
            <v>0</v>
          </cell>
        </row>
        <row r="737">
          <cell r="J737">
            <v>1.096</v>
          </cell>
        </row>
        <row r="738">
          <cell r="F738" t="str">
            <v>寨子山-高也塘村1组</v>
          </cell>
          <cell r="G738" t="str">
            <v>CES0430426</v>
          </cell>
          <cell r="H738">
            <v>0</v>
          </cell>
        </row>
        <row r="738">
          <cell r="J738">
            <v>1.187</v>
          </cell>
        </row>
        <row r="739">
          <cell r="F739" t="str">
            <v>邹家院子-庄稼村1组</v>
          </cell>
          <cell r="G739" t="str">
            <v>CEX9430426</v>
          </cell>
          <cell r="H739">
            <v>0</v>
          </cell>
        </row>
        <row r="739">
          <cell r="J739">
            <v>1.003</v>
          </cell>
        </row>
        <row r="740">
          <cell r="F740" t="str">
            <v>上雷公坵-泉陂村3组</v>
          </cell>
          <cell r="G740" t="str">
            <v>CEY0430426</v>
          </cell>
          <cell r="H740">
            <v>0</v>
          </cell>
        </row>
        <row r="740">
          <cell r="J740">
            <v>0.721</v>
          </cell>
        </row>
        <row r="741">
          <cell r="F741" t="str">
            <v>阵家冲-庄稼村9组</v>
          </cell>
          <cell r="G741" t="str">
            <v>CEY7430426</v>
          </cell>
          <cell r="H741">
            <v>0</v>
          </cell>
        </row>
        <row r="741">
          <cell r="J741">
            <v>0.313</v>
          </cell>
        </row>
        <row r="742">
          <cell r="F742" t="str">
            <v>打油冲-炉边山村1组</v>
          </cell>
          <cell r="G742" t="str">
            <v>CEZ9430426</v>
          </cell>
          <cell r="H742">
            <v>0</v>
          </cell>
        </row>
        <row r="742">
          <cell r="J742">
            <v>1.004</v>
          </cell>
        </row>
        <row r="743">
          <cell r="F743" t="str">
            <v>逻辑坪-马止村8组</v>
          </cell>
          <cell r="G743" t="str">
            <v>CFA4430426</v>
          </cell>
          <cell r="H743">
            <v>0</v>
          </cell>
        </row>
        <row r="743">
          <cell r="J743">
            <v>0.528</v>
          </cell>
        </row>
        <row r="744">
          <cell r="F744" t="str">
            <v>过路塘-大源村3组</v>
          </cell>
          <cell r="G744" t="str">
            <v>CFA6430426</v>
          </cell>
          <cell r="H744">
            <v>0</v>
          </cell>
        </row>
        <row r="744">
          <cell r="J744">
            <v>0.749</v>
          </cell>
        </row>
        <row r="745">
          <cell r="F745" t="str">
            <v>官家嘴白沙-步云桥桥头村</v>
          </cell>
          <cell r="G745" t="str">
            <v>CFB1430426</v>
          </cell>
          <cell r="H745">
            <v>0</v>
          </cell>
        </row>
        <row r="745">
          <cell r="J745">
            <v>0.886</v>
          </cell>
        </row>
        <row r="746">
          <cell r="F746" t="str">
            <v>5组路</v>
          </cell>
          <cell r="G746" t="str">
            <v>V000</v>
          </cell>
          <cell r="H746">
            <v>0</v>
          </cell>
        </row>
        <row r="746">
          <cell r="J746">
            <v>0.134</v>
          </cell>
        </row>
        <row r="747">
          <cell r="F747" t="str">
            <v>黄沙塘-水口村11组</v>
          </cell>
          <cell r="G747" t="str">
            <v>VX21430426</v>
          </cell>
          <cell r="H747">
            <v>0</v>
          </cell>
        </row>
        <row r="747">
          <cell r="J747">
            <v>0.34</v>
          </cell>
        </row>
        <row r="748">
          <cell r="F748" t="str">
            <v>豪富桥-泉陂村14组</v>
          </cell>
          <cell r="G748" t="str">
            <v>VY00430426</v>
          </cell>
          <cell r="H748">
            <v>0</v>
          </cell>
        </row>
        <row r="748">
          <cell r="J748">
            <v>0.25</v>
          </cell>
        </row>
        <row r="749">
          <cell r="F749" t="str">
            <v>禾机皂-竹山街村11组</v>
          </cell>
          <cell r="G749" t="str">
            <v>VY02430426</v>
          </cell>
          <cell r="H749">
            <v>0</v>
          </cell>
        </row>
        <row r="749">
          <cell r="J749">
            <v>0.269</v>
          </cell>
        </row>
        <row r="750">
          <cell r="F750" t="str">
            <v>町中间-社冲村6组</v>
          </cell>
          <cell r="G750" t="str">
            <v>VY11430426</v>
          </cell>
          <cell r="H750">
            <v>0</v>
          </cell>
        </row>
        <row r="750">
          <cell r="J750">
            <v>0.229</v>
          </cell>
        </row>
        <row r="751">
          <cell r="F751" t="str">
            <v>枫木小学-枫木冲村3组</v>
          </cell>
          <cell r="G751" t="str">
            <v>VY22430426</v>
          </cell>
          <cell r="H751">
            <v>0</v>
          </cell>
        </row>
        <row r="751">
          <cell r="J751">
            <v>0.423</v>
          </cell>
        </row>
        <row r="752">
          <cell r="F752" t="str">
            <v>五家院-马止村5组</v>
          </cell>
          <cell r="G752" t="str">
            <v>VY67430426</v>
          </cell>
          <cell r="H752">
            <v>0</v>
          </cell>
        </row>
        <row r="752">
          <cell r="J752">
            <v>0.23</v>
          </cell>
        </row>
        <row r="753">
          <cell r="F753" t="str">
            <v>肖家院-大源村12组</v>
          </cell>
          <cell r="G753" t="str">
            <v>VY73430426</v>
          </cell>
          <cell r="H753">
            <v>0</v>
          </cell>
        </row>
        <row r="753">
          <cell r="J753">
            <v>0.156</v>
          </cell>
        </row>
        <row r="754">
          <cell r="F754" t="str">
            <v>中心塘-石龙桥村2组</v>
          </cell>
          <cell r="G754" t="str">
            <v>VY78430426</v>
          </cell>
          <cell r="H754">
            <v>0</v>
          </cell>
        </row>
        <row r="754">
          <cell r="J754">
            <v>0.21</v>
          </cell>
        </row>
        <row r="755">
          <cell r="F755" t="str">
            <v>羊角塘-三角六组</v>
          </cell>
          <cell r="G755" t="str">
            <v>VYA3430426</v>
          </cell>
          <cell r="H755">
            <v>0</v>
          </cell>
        </row>
        <row r="755">
          <cell r="J755">
            <v>0.449</v>
          </cell>
        </row>
        <row r="756">
          <cell r="F756" t="str">
            <v>汇水桥-白沙四组</v>
          </cell>
          <cell r="G756" t="str">
            <v>VYB1430426</v>
          </cell>
          <cell r="H756">
            <v>0</v>
          </cell>
        </row>
        <row r="756">
          <cell r="J756">
            <v>0.305</v>
          </cell>
        </row>
        <row r="757">
          <cell r="F757" t="str">
            <v>黄家桥-大兴二组</v>
          </cell>
          <cell r="G757" t="str">
            <v>VYD2430426</v>
          </cell>
          <cell r="H757">
            <v>0</v>
          </cell>
        </row>
        <row r="757">
          <cell r="J757">
            <v>0.263</v>
          </cell>
        </row>
        <row r="758">
          <cell r="F758" t="str">
            <v>中心小学-草源九组</v>
          </cell>
          <cell r="G758" t="str">
            <v>VYD9430426</v>
          </cell>
          <cell r="H758">
            <v>0</v>
          </cell>
        </row>
        <row r="758">
          <cell r="J758">
            <v>0.485</v>
          </cell>
        </row>
        <row r="759">
          <cell r="F759" t="str">
            <v>官家嘴-清水塘</v>
          </cell>
          <cell r="G759" t="str">
            <v>Y975430426</v>
          </cell>
          <cell r="H759">
            <v>11.206</v>
          </cell>
        </row>
        <row r="759">
          <cell r="J759">
            <v>0.789</v>
          </cell>
        </row>
        <row r="760">
          <cell r="F760" t="str">
            <v>周家-七头</v>
          </cell>
          <cell r="G760" t="str">
            <v>C069430426</v>
          </cell>
          <cell r="H760">
            <v>1.665</v>
          </cell>
        </row>
        <row r="760">
          <cell r="J760">
            <v>0.848</v>
          </cell>
        </row>
        <row r="761">
          <cell r="F761" t="str">
            <v>客谈村部-客谈村部</v>
          </cell>
          <cell r="G761" t="str">
            <v>C103430426</v>
          </cell>
          <cell r="H761">
            <v>0</v>
          </cell>
        </row>
        <row r="761">
          <cell r="J761">
            <v>0.472</v>
          </cell>
        </row>
        <row r="762">
          <cell r="F762" t="str">
            <v>黄家皂-七碗组</v>
          </cell>
          <cell r="G762" t="str">
            <v>C105430426</v>
          </cell>
          <cell r="H762">
            <v>0</v>
          </cell>
        </row>
        <row r="762">
          <cell r="J762">
            <v>0.453</v>
          </cell>
        </row>
        <row r="763">
          <cell r="F763" t="str">
            <v>赤壁~渔场</v>
          </cell>
          <cell r="G763" t="str">
            <v>C108430426</v>
          </cell>
          <cell r="H763">
            <v>0.331</v>
          </cell>
        </row>
        <row r="763">
          <cell r="J763">
            <v>0.345</v>
          </cell>
        </row>
        <row r="764">
          <cell r="F764" t="str">
            <v>赤壁~渔场</v>
          </cell>
          <cell r="G764" t="str">
            <v>C108430426</v>
          </cell>
          <cell r="H764">
            <v>0</v>
          </cell>
        </row>
        <row r="764">
          <cell r="J764">
            <v>0.331</v>
          </cell>
        </row>
        <row r="765">
          <cell r="F765" t="str">
            <v>战胜5组~雷公组</v>
          </cell>
          <cell r="G765" t="str">
            <v>C10E430426</v>
          </cell>
          <cell r="H765">
            <v>0</v>
          </cell>
        </row>
        <row r="765">
          <cell r="J765">
            <v>1.361</v>
          </cell>
        </row>
        <row r="766">
          <cell r="F766" t="str">
            <v>村部-村部</v>
          </cell>
          <cell r="G766" t="str">
            <v>C11A430426</v>
          </cell>
          <cell r="H766">
            <v>0</v>
          </cell>
        </row>
        <row r="766">
          <cell r="J766">
            <v>0.537</v>
          </cell>
        </row>
        <row r="767">
          <cell r="F767" t="str">
            <v>新池湾~段家皂</v>
          </cell>
          <cell r="G767" t="str">
            <v>C43B430426</v>
          </cell>
          <cell r="H767">
            <v>0</v>
          </cell>
        </row>
        <row r="767">
          <cell r="J767">
            <v>0.917</v>
          </cell>
        </row>
        <row r="768">
          <cell r="F768" t="str">
            <v>道山嘴~龙门冲</v>
          </cell>
          <cell r="G768" t="str">
            <v>C45B430426</v>
          </cell>
          <cell r="H768">
            <v>0</v>
          </cell>
        </row>
        <row r="768">
          <cell r="J768">
            <v>0.292</v>
          </cell>
        </row>
        <row r="769">
          <cell r="F769" t="str">
            <v>下段~村部</v>
          </cell>
          <cell r="G769" t="str">
            <v>C49B430426</v>
          </cell>
          <cell r="H769">
            <v>0</v>
          </cell>
        </row>
        <row r="769">
          <cell r="J769">
            <v>0.436</v>
          </cell>
        </row>
        <row r="770">
          <cell r="F770" t="str">
            <v>后背岭~大亭</v>
          </cell>
          <cell r="G770" t="str">
            <v>C50B430426</v>
          </cell>
          <cell r="H770">
            <v>0</v>
          </cell>
        </row>
        <row r="770">
          <cell r="J770">
            <v>0.345</v>
          </cell>
        </row>
        <row r="771">
          <cell r="F771" t="str">
            <v>冠脚~枫木水库</v>
          </cell>
          <cell r="G771" t="str">
            <v>C57B430426</v>
          </cell>
          <cell r="H771">
            <v>0</v>
          </cell>
        </row>
        <row r="771">
          <cell r="J771">
            <v>1.371</v>
          </cell>
        </row>
        <row r="772">
          <cell r="F772" t="str">
            <v>湾圹~田角</v>
          </cell>
          <cell r="G772" t="str">
            <v>C61B430426</v>
          </cell>
          <cell r="H772">
            <v>0</v>
          </cell>
        </row>
        <row r="772">
          <cell r="J772">
            <v>0.756</v>
          </cell>
        </row>
        <row r="773">
          <cell r="F773" t="str">
            <v>志木皂-志木皂</v>
          </cell>
          <cell r="G773" t="str">
            <v>C62B430426</v>
          </cell>
          <cell r="H773">
            <v>0</v>
          </cell>
        </row>
        <row r="773">
          <cell r="J773">
            <v>1.088</v>
          </cell>
        </row>
        <row r="774">
          <cell r="F774" t="str">
            <v>胭脂组-杨家</v>
          </cell>
          <cell r="G774" t="str">
            <v>C63B430426</v>
          </cell>
          <cell r="H774">
            <v>0</v>
          </cell>
        </row>
        <row r="774">
          <cell r="J774">
            <v>0.887</v>
          </cell>
        </row>
        <row r="775">
          <cell r="F775" t="str">
            <v>淡家~新屋</v>
          </cell>
          <cell r="G775" t="str">
            <v>C64B430426</v>
          </cell>
          <cell r="H775">
            <v>0</v>
          </cell>
        </row>
        <row r="775">
          <cell r="J775">
            <v>0.668</v>
          </cell>
        </row>
        <row r="776">
          <cell r="F776" t="str">
            <v>志木叉口~陈家</v>
          </cell>
          <cell r="G776" t="str">
            <v>C88D430426</v>
          </cell>
          <cell r="H776">
            <v>0</v>
          </cell>
        </row>
        <row r="776">
          <cell r="J776">
            <v>0.768</v>
          </cell>
        </row>
        <row r="777">
          <cell r="F777" t="str">
            <v>河边路口～鸭婆塘</v>
          </cell>
          <cell r="G777" t="str">
            <v>CB08430426</v>
          </cell>
          <cell r="H777">
            <v>0.449</v>
          </cell>
        </row>
        <row r="777">
          <cell r="J777">
            <v>0.059</v>
          </cell>
        </row>
        <row r="778">
          <cell r="F778" t="str">
            <v>两头~村部</v>
          </cell>
          <cell r="G778" t="str">
            <v>CB14430426</v>
          </cell>
          <cell r="H778">
            <v>0</v>
          </cell>
        </row>
        <row r="778">
          <cell r="J778">
            <v>1.222</v>
          </cell>
        </row>
        <row r="779">
          <cell r="F779" t="str">
            <v>张田生门口-新元岭</v>
          </cell>
          <cell r="G779" t="str">
            <v>CB69430426</v>
          </cell>
          <cell r="H779">
            <v>2.413</v>
          </cell>
        </row>
        <row r="779">
          <cell r="J779">
            <v>0.285</v>
          </cell>
        </row>
        <row r="780">
          <cell r="F780" t="str">
            <v>竹园组-三塘组</v>
          </cell>
          <cell r="G780" t="str">
            <v>CCF0430426</v>
          </cell>
          <cell r="H780">
            <v>0</v>
          </cell>
        </row>
        <row r="780">
          <cell r="J780">
            <v>0.688</v>
          </cell>
        </row>
        <row r="781">
          <cell r="F781" t="str">
            <v>新报塘-鱼木塘</v>
          </cell>
          <cell r="G781" t="str">
            <v>CCF9430426</v>
          </cell>
          <cell r="H781">
            <v>0</v>
          </cell>
        </row>
        <row r="781">
          <cell r="J781">
            <v>0.862</v>
          </cell>
        </row>
        <row r="782">
          <cell r="F782" t="str">
            <v>弓子-河公组</v>
          </cell>
          <cell r="G782" t="str">
            <v>CCG0430426</v>
          </cell>
          <cell r="H782">
            <v>0</v>
          </cell>
        </row>
        <row r="782">
          <cell r="J782">
            <v>0.767</v>
          </cell>
        </row>
        <row r="783">
          <cell r="F783" t="str">
            <v>丛山口-邓丰组</v>
          </cell>
          <cell r="G783" t="str">
            <v>CCG8430426</v>
          </cell>
          <cell r="H783">
            <v>0</v>
          </cell>
        </row>
        <row r="783">
          <cell r="J783">
            <v>0.609</v>
          </cell>
        </row>
        <row r="784">
          <cell r="F784" t="str">
            <v>尺子组-永兴组</v>
          </cell>
          <cell r="G784" t="str">
            <v>CCH3430426</v>
          </cell>
          <cell r="H784">
            <v>0</v>
          </cell>
        </row>
        <row r="784">
          <cell r="J784">
            <v>0.603</v>
          </cell>
        </row>
        <row r="785">
          <cell r="F785" t="str">
            <v>碎米口-碎米组</v>
          </cell>
          <cell r="G785" t="str">
            <v>CCH8430426</v>
          </cell>
          <cell r="H785">
            <v>0</v>
          </cell>
        </row>
        <row r="785">
          <cell r="J785">
            <v>0.85</v>
          </cell>
        </row>
        <row r="786">
          <cell r="F786" t="str">
            <v>益西口-德二组</v>
          </cell>
          <cell r="G786" t="str">
            <v>CCH9430426</v>
          </cell>
          <cell r="H786">
            <v>0</v>
          </cell>
        </row>
        <row r="786">
          <cell r="J786">
            <v>0.811</v>
          </cell>
        </row>
        <row r="787">
          <cell r="F787" t="str">
            <v>上禾冲-两头</v>
          </cell>
          <cell r="G787" t="str">
            <v>CG52430426</v>
          </cell>
          <cell r="H787">
            <v>1.794</v>
          </cell>
        </row>
        <row r="787">
          <cell r="J787">
            <v>0.41</v>
          </cell>
        </row>
        <row r="788">
          <cell r="F788" t="str">
            <v>板木皂~新屋</v>
          </cell>
          <cell r="G788" t="str">
            <v>CM18430426</v>
          </cell>
          <cell r="H788">
            <v>0</v>
          </cell>
        </row>
        <row r="788">
          <cell r="J788">
            <v>0.24</v>
          </cell>
        </row>
        <row r="789">
          <cell r="F789" t="str">
            <v>福罗村组路</v>
          </cell>
          <cell r="G789" t="str">
            <v>V000</v>
          </cell>
          <cell r="H789">
            <v>0</v>
          </cell>
        </row>
        <row r="789">
          <cell r="J789">
            <v>0.174</v>
          </cell>
        </row>
        <row r="790">
          <cell r="F790" t="str">
            <v>廖阿村组路</v>
          </cell>
          <cell r="G790" t="str">
            <v>V000</v>
          </cell>
          <cell r="H790">
            <v>0</v>
          </cell>
        </row>
        <row r="790">
          <cell r="J790">
            <v>0.253</v>
          </cell>
        </row>
        <row r="791">
          <cell r="F791" t="str">
            <v>苏家村组路</v>
          </cell>
          <cell r="G791" t="str">
            <v>V000</v>
          </cell>
          <cell r="H791">
            <v>0</v>
          </cell>
        </row>
        <row r="791">
          <cell r="J791">
            <v>0.462</v>
          </cell>
        </row>
        <row r="792">
          <cell r="F792" t="str">
            <v>鸡公皂-新塘冲</v>
          </cell>
          <cell r="G792" t="str">
            <v>VH08430426</v>
          </cell>
          <cell r="H792">
            <v>0</v>
          </cell>
        </row>
        <row r="792">
          <cell r="J792">
            <v>0.259</v>
          </cell>
        </row>
        <row r="793">
          <cell r="F793" t="str">
            <v>楠归-吴铁</v>
          </cell>
          <cell r="G793" t="str">
            <v>VH13430426</v>
          </cell>
          <cell r="H793">
            <v>0</v>
          </cell>
        </row>
        <row r="793">
          <cell r="J793">
            <v>0.331</v>
          </cell>
        </row>
        <row r="794">
          <cell r="F794" t="str">
            <v>蓝归-法云塘</v>
          </cell>
          <cell r="G794" t="str">
            <v>VH15430426</v>
          </cell>
          <cell r="H794">
            <v>0</v>
          </cell>
        </row>
        <row r="794">
          <cell r="J794">
            <v>0.269</v>
          </cell>
        </row>
        <row r="795">
          <cell r="F795" t="str">
            <v>同兴口-同兴组</v>
          </cell>
          <cell r="G795" t="str">
            <v>VH49430426</v>
          </cell>
          <cell r="H795">
            <v>0</v>
          </cell>
        </row>
        <row r="795">
          <cell r="J795">
            <v>0.228</v>
          </cell>
        </row>
        <row r="796">
          <cell r="F796" t="str">
            <v>泥上-泥下组</v>
          </cell>
          <cell r="G796" t="str">
            <v>VH50430426</v>
          </cell>
          <cell r="H796">
            <v>0</v>
          </cell>
        </row>
        <row r="796">
          <cell r="J796">
            <v>0.161</v>
          </cell>
        </row>
        <row r="797">
          <cell r="F797" t="str">
            <v>素瓦口-素瓦组</v>
          </cell>
          <cell r="G797" t="str">
            <v>VH60430426</v>
          </cell>
          <cell r="H797">
            <v>0</v>
          </cell>
        </row>
        <row r="797">
          <cell r="J797">
            <v>0.375</v>
          </cell>
        </row>
        <row r="798">
          <cell r="F798" t="str">
            <v>李丘-张岭</v>
          </cell>
          <cell r="G798" t="str">
            <v>VH64430426</v>
          </cell>
          <cell r="H798">
            <v>0</v>
          </cell>
        </row>
        <row r="798">
          <cell r="J798">
            <v>0.261</v>
          </cell>
        </row>
        <row r="799">
          <cell r="F799" t="str">
            <v>卷面-卷面组</v>
          </cell>
          <cell r="G799" t="str">
            <v>VH75430426</v>
          </cell>
          <cell r="H799">
            <v>0</v>
          </cell>
        </row>
        <row r="799">
          <cell r="J799">
            <v>0.286</v>
          </cell>
        </row>
        <row r="800">
          <cell r="F800" t="str">
            <v>北花口-两书组</v>
          </cell>
          <cell r="G800" t="str">
            <v>VH85430426</v>
          </cell>
          <cell r="H800">
            <v>0</v>
          </cell>
        </row>
        <row r="800">
          <cell r="J800">
            <v>0.094</v>
          </cell>
        </row>
        <row r="801">
          <cell r="F801" t="str">
            <v>坐岭-坐岭组</v>
          </cell>
          <cell r="G801" t="str">
            <v>VH86430426</v>
          </cell>
          <cell r="H801">
            <v>0</v>
          </cell>
        </row>
        <row r="801">
          <cell r="J801">
            <v>0.109</v>
          </cell>
        </row>
        <row r="802">
          <cell r="F802" t="str">
            <v>单下口-淡公组</v>
          </cell>
          <cell r="G802" t="str">
            <v>VH92430426</v>
          </cell>
          <cell r="H802">
            <v>0</v>
          </cell>
        </row>
        <row r="802">
          <cell r="J802">
            <v>0.251</v>
          </cell>
        </row>
        <row r="803">
          <cell r="F803" t="str">
            <v>双九村组路</v>
          </cell>
          <cell r="G803" t="str">
            <v>AA03430426</v>
          </cell>
          <cell r="H803">
            <v>0</v>
          </cell>
        </row>
        <row r="803">
          <cell r="J803">
            <v>0.323</v>
          </cell>
        </row>
        <row r="804">
          <cell r="F804" t="str">
            <v>大集村10组路</v>
          </cell>
          <cell r="G804" t="str">
            <v>AA09430426</v>
          </cell>
          <cell r="H804">
            <v>0</v>
          </cell>
        </row>
        <row r="804">
          <cell r="J804">
            <v>0.321</v>
          </cell>
        </row>
        <row r="805">
          <cell r="F805" t="str">
            <v>S317路口-谭子岭鞭炮厂</v>
          </cell>
          <cell r="G805" t="str">
            <v>C142430426</v>
          </cell>
          <cell r="H805">
            <v>1.408</v>
          </cell>
        </row>
        <row r="805">
          <cell r="J805">
            <v>0.584</v>
          </cell>
        </row>
        <row r="806">
          <cell r="F806" t="str">
            <v>鹅井村碑-井塘</v>
          </cell>
          <cell r="G806" t="str">
            <v>C176430426</v>
          </cell>
          <cell r="H806">
            <v>2.27</v>
          </cell>
        </row>
        <row r="806">
          <cell r="J806">
            <v>0.659</v>
          </cell>
        </row>
        <row r="807">
          <cell r="F807" t="str">
            <v>豆子冲-豆丫塘</v>
          </cell>
          <cell r="G807" t="str">
            <v>C182430426</v>
          </cell>
          <cell r="H807">
            <v>0</v>
          </cell>
        </row>
        <row r="807">
          <cell r="J807">
            <v>0.656</v>
          </cell>
        </row>
        <row r="808">
          <cell r="F808" t="str">
            <v>龙门皂-双九路口</v>
          </cell>
          <cell r="G808" t="str">
            <v>C28C430426</v>
          </cell>
          <cell r="H808">
            <v>0</v>
          </cell>
        </row>
        <row r="808">
          <cell r="J808">
            <v>0.592</v>
          </cell>
        </row>
        <row r="809">
          <cell r="F809" t="str">
            <v>庵堂排-同仁堂</v>
          </cell>
          <cell r="G809" t="str">
            <v>CAM1430426</v>
          </cell>
          <cell r="H809">
            <v>0</v>
          </cell>
        </row>
        <row r="809">
          <cell r="J809">
            <v>0.821</v>
          </cell>
        </row>
        <row r="810">
          <cell r="F810" t="str">
            <v>纪念碑-会龙坪</v>
          </cell>
          <cell r="G810" t="str">
            <v>CAN2430426</v>
          </cell>
          <cell r="H810">
            <v>0</v>
          </cell>
        </row>
        <row r="810">
          <cell r="J810">
            <v>2.846</v>
          </cell>
        </row>
        <row r="811">
          <cell r="F811" t="str">
            <v>石灰岭-姐妹岭</v>
          </cell>
          <cell r="G811" t="str">
            <v>CAN6430426</v>
          </cell>
          <cell r="H811">
            <v>0</v>
          </cell>
        </row>
        <row r="811">
          <cell r="J811">
            <v>0.802</v>
          </cell>
        </row>
        <row r="812">
          <cell r="F812" t="str">
            <v>板塘冲-板塘冲</v>
          </cell>
          <cell r="G812" t="str">
            <v>CC09430426</v>
          </cell>
          <cell r="H812">
            <v>0.93</v>
          </cell>
        </row>
        <row r="812">
          <cell r="J812">
            <v>0.234</v>
          </cell>
        </row>
        <row r="813">
          <cell r="F813" t="str">
            <v>南游亭~水口山</v>
          </cell>
          <cell r="G813" t="str">
            <v>CC98430426</v>
          </cell>
          <cell r="H813">
            <v>0</v>
          </cell>
        </row>
        <row r="813">
          <cell r="J813">
            <v>1.398</v>
          </cell>
        </row>
        <row r="814">
          <cell r="F814" t="str">
            <v>虾塘新屋-老村部鞭炮厂</v>
          </cell>
          <cell r="G814" t="str">
            <v>CD01430426</v>
          </cell>
          <cell r="H814">
            <v>0.989</v>
          </cell>
        </row>
        <row r="814">
          <cell r="J814">
            <v>0.784</v>
          </cell>
        </row>
        <row r="815">
          <cell r="F815" t="str">
            <v>弯里井-板塘4组</v>
          </cell>
          <cell r="G815" t="str">
            <v>CDD8430426</v>
          </cell>
          <cell r="H815">
            <v>0</v>
          </cell>
        </row>
        <row r="815">
          <cell r="J815">
            <v>0.624</v>
          </cell>
        </row>
        <row r="816">
          <cell r="F816" t="str">
            <v>S218叉口-新屋6组</v>
          </cell>
          <cell r="G816" t="str">
            <v>CDD9430426</v>
          </cell>
          <cell r="H816">
            <v>0</v>
          </cell>
        </row>
        <row r="816">
          <cell r="J816">
            <v>0.534</v>
          </cell>
        </row>
        <row r="817">
          <cell r="F817" t="str">
            <v>连接线叉口-年塘2组</v>
          </cell>
          <cell r="G817" t="str">
            <v>CDK3430426</v>
          </cell>
          <cell r="H817">
            <v>0</v>
          </cell>
        </row>
        <row r="817">
          <cell r="J817">
            <v>0.811</v>
          </cell>
        </row>
        <row r="818">
          <cell r="F818" t="str">
            <v>菩提皂-福洋12组</v>
          </cell>
          <cell r="G818" t="str">
            <v>CDK6430426</v>
          </cell>
          <cell r="H818">
            <v>0</v>
          </cell>
        </row>
        <row r="818">
          <cell r="J818">
            <v>0.471</v>
          </cell>
        </row>
        <row r="819">
          <cell r="F819" t="str">
            <v>水口山-老福6组</v>
          </cell>
          <cell r="G819" t="str">
            <v>CDM4430426</v>
          </cell>
          <cell r="H819">
            <v>0</v>
          </cell>
        </row>
        <row r="819">
          <cell r="J819">
            <v>1.062</v>
          </cell>
        </row>
        <row r="820">
          <cell r="F820" t="str">
            <v>S317叉口-老福12组</v>
          </cell>
          <cell r="G820" t="str">
            <v>CDM6430426</v>
          </cell>
          <cell r="H820">
            <v>0</v>
          </cell>
        </row>
        <row r="820">
          <cell r="J820">
            <v>0.938</v>
          </cell>
        </row>
        <row r="821">
          <cell r="F821" t="str">
            <v>谭家屋-大集9组</v>
          </cell>
          <cell r="G821" t="str">
            <v>CDN1430426</v>
          </cell>
          <cell r="H821">
            <v>0</v>
          </cell>
        </row>
        <row r="821">
          <cell r="J821">
            <v>0.609</v>
          </cell>
        </row>
        <row r="822">
          <cell r="F822" t="str">
            <v>自己田边-延山5组</v>
          </cell>
          <cell r="G822" t="str">
            <v>CDN5430426</v>
          </cell>
          <cell r="H822">
            <v>0</v>
          </cell>
        </row>
        <row r="822">
          <cell r="J822">
            <v>0.593</v>
          </cell>
        </row>
        <row r="823">
          <cell r="F823" t="str">
            <v>大兴塘-大泉6组</v>
          </cell>
          <cell r="G823" t="str">
            <v>CDN9430426</v>
          </cell>
          <cell r="H823">
            <v>0</v>
          </cell>
        </row>
        <row r="823">
          <cell r="J823">
            <v>0.521</v>
          </cell>
        </row>
        <row r="824">
          <cell r="F824" t="str">
            <v>牙泉桥-牙泉6组</v>
          </cell>
          <cell r="G824" t="str">
            <v>CDP1430426</v>
          </cell>
          <cell r="H824">
            <v>0</v>
          </cell>
        </row>
        <row r="824">
          <cell r="J824">
            <v>0.606</v>
          </cell>
        </row>
        <row r="825">
          <cell r="F825" t="str">
            <v>星子塘-阳明村4组</v>
          </cell>
          <cell r="G825" t="str">
            <v>CDP6430426</v>
          </cell>
          <cell r="H825">
            <v>0</v>
          </cell>
        </row>
        <row r="825">
          <cell r="J825">
            <v>0.689</v>
          </cell>
        </row>
        <row r="826">
          <cell r="F826" t="str">
            <v>连接线路口-向山村7组</v>
          </cell>
          <cell r="G826" t="str">
            <v>CDP7430426</v>
          </cell>
          <cell r="H826">
            <v>0</v>
          </cell>
        </row>
        <row r="826">
          <cell r="J826">
            <v>0.582</v>
          </cell>
        </row>
        <row r="827">
          <cell r="F827" t="str">
            <v>樟树湾-樟树村7组</v>
          </cell>
          <cell r="G827" t="str">
            <v>CDP8430426</v>
          </cell>
          <cell r="H827">
            <v>0</v>
          </cell>
        </row>
        <row r="827">
          <cell r="J827">
            <v>0.579</v>
          </cell>
        </row>
        <row r="828">
          <cell r="F828" t="str">
            <v>董家湾-叶塘村7组</v>
          </cell>
          <cell r="G828" t="str">
            <v>CDQ1430426</v>
          </cell>
          <cell r="H828">
            <v>0</v>
          </cell>
        </row>
        <row r="828">
          <cell r="J828">
            <v>0.973</v>
          </cell>
        </row>
        <row r="829">
          <cell r="F829" t="str">
            <v>庙山口-黄马塘5组</v>
          </cell>
          <cell r="G829" t="str">
            <v>CDR5430426</v>
          </cell>
          <cell r="H829">
            <v>0</v>
          </cell>
        </row>
        <row r="829">
          <cell r="J829">
            <v>0.861</v>
          </cell>
        </row>
        <row r="830">
          <cell r="F830" t="str">
            <v>娄子口-豆子冲</v>
          </cell>
          <cell r="G830" t="str">
            <v>CH95430426</v>
          </cell>
          <cell r="H830">
            <v>0.211</v>
          </cell>
        </row>
        <row r="830">
          <cell r="J830">
            <v>0.37</v>
          </cell>
        </row>
        <row r="831">
          <cell r="F831" t="str">
            <v>羊毛皂-板塘3组</v>
          </cell>
          <cell r="G831" t="str">
            <v>VP03430426</v>
          </cell>
          <cell r="H831">
            <v>0</v>
          </cell>
        </row>
        <row r="831">
          <cell r="J831">
            <v>0.885</v>
          </cell>
        </row>
        <row r="832">
          <cell r="F832" t="str">
            <v>预制场-新屋8组</v>
          </cell>
          <cell r="G832" t="str">
            <v>VP08430426</v>
          </cell>
          <cell r="H832">
            <v>0</v>
          </cell>
        </row>
        <row r="832">
          <cell r="J832">
            <v>0.393</v>
          </cell>
        </row>
        <row r="833">
          <cell r="F833" t="str">
            <v>刘家园-福洋9组</v>
          </cell>
          <cell r="G833" t="str">
            <v>VR24430426</v>
          </cell>
          <cell r="H833">
            <v>0</v>
          </cell>
        </row>
        <row r="833">
          <cell r="J833">
            <v>0.134</v>
          </cell>
        </row>
        <row r="834">
          <cell r="F834" t="str">
            <v>海生院-乌石头3组</v>
          </cell>
          <cell r="G834" t="str">
            <v>VR29430426</v>
          </cell>
          <cell r="H834">
            <v>0</v>
          </cell>
        </row>
        <row r="834">
          <cell r="J834">
            <v>0.149</v>
          </cell>
        </row>
        <row r="835">
          <cell r="F835" t="str">
            <v>费家冲-老福2组</v>
          </cell>
          <cell r="G835" t="str">
            <v>VR54430426</v>
          </cell>
          <cell r="H835">
            <v>0</v>
          </cell>
        </row>
        <row r="835">
          <cell r="J835">
            <v>0.294</v>
          </cell>
        </row>
        <row r="836">
          <cell r="F836" t="str">
            <v>彭家院-鹅井4组</v>
          </cell>
          <cell r="G836" t="str">
            <v>VR65430526</v>
          </cell>
          <cell r="H836">
            <v>0</v>
          </cell>
        </row>
        <row r="836">
          <cell r="J836">
            <v>0.264</v>
          </cell>
        </row>
        <row r="837">
          <cell r="F837" t="str">
            <v>龙岩边-大福村3组</v>
          </cell>
          <cell r="G837" t="str">
            <v>VRC1430426</v>
          </cell>
          <cell r="H837">
            <v>0</v>
          </cell>
        </row>
        <row r="837">
          <cell r="J837">
            <v>0.272</v>
          </cell>
        </row>
        <row r="838">
          <cell r="F838" t="str">
            <v>砖厂-大福村4组</v>
          </cell>
          <cell r="G838" t="str">
            <v>VRC3430426</v>
          </cell>
          <cell r="H838">
            <v>0</v>
          </cell>
        </row>
        <row r="838">
          <cell r="J838">
            <v>0.22</v>
          </cell>
        </row>
        <row r="839">
          <cell r="F839" t="str">
            <v>豪江桥-阳明村1组</v>
          </cell>
          <cell r="G839" t="str">
            <v>VRC4430426</v>
          </cell>
          <cell r="H839">
            <v>0</v>
          </cell>
        </row>
        <row r="839">
          <cell r="J839">
            <v>0.405</v>
          </cell>
        </row>
        <row r="840">
          <cell r="F840" t="str">
            <v>C143路口-阳明村10组</v>
          </cell>
          <cell r="G840" t="str">
            <v>VRC9430426</v>
          </cell>
          <cell r="H840">
            <v>0</v>
          </cell>
        </row>
        <row r="840">
          <cell r="J840">
            <v>0.245</v>
          </cell>
        </row>
        <row r="841">
          <cell r="F841" t="str">
            <v>新家台-樟树村13组</v>
          </cell>
          <cell r="G841" t="str">
            <v>VRD9430426</v>
          </cell>
          <cell r="H841">
            <v>0</v>
          </cell>
        </row>
        <row r="841">
          <cell r="J841">
            <v>0.205</v>
          </cell>
        </row>
        <row r="842">
          <cell r="F842" t="str">
            <v>百吉村部-百吉5组</v>
          </cell>
          <cell r="G842" t="str">
            <v>VRF5430426</v>
          </cell>
          <cell r="H842">
            <v>0</v>
          </cell>
        </row>
        <row r="842">
          <cell r="J842">
            <v>0.13</v>
          </cell>
        </row>
        <row r="843">
          <cell r="F843" t="str">
            <v>叶塘村部-叶塘村5组</v>
          </cell>
          <cell r="G843" t="str">
            <v>VRG2430426</v>
          </cell>
          <cell r="H843">
            <v>0</v>
          </cell>
        </row>
        <row r="843">
          <cell r="J843">
            <v>0.346</v>
          </cell>
        </row>
        <row r="844">
          <cell r="F844" t="str">
            <v>董家湾-叶塘村8组</v>
          </cell>
          <cell r="G844" t="str">
            <v>VRG3430426</v>
          </cell>
          <cell r="H844">
            <v>0</v>
          </cell>
        </row>
        <row r="844">
          <cell r="J844">
            <v>0.36</v>
          </cell>
        </row>
        <row r="845">
          <cell r="F845" t="str">
            <v>铁坑村部-铁坑9组</v>
          </cell>
          <cell r="G845" t="str">
            <v>VRG6430426</v>
          </cell>
          <cell r="H845">
            <v>0</v>
          </cell>
        </row>
        <row r="845">
          <cell r="J845">
            <v>0.481</v>
          </cell>
        </row>
        <row r="846">
          <cell r="F846" t="str">
            <v>烤烟房-铁坑10组</v>
          </cell>
          <cell r="G846" t="str">
            <v>VRG8430426</v>
          </cell>
          <cell r="H846">
            <v>0</v>
          </cell>
        </row>
        <row r="846">
          <cell r="J846">
            <v>0.457</v>
          </cell>
        </row>
        <row r="847">
          <cell r="F847" t="str">
            <v>黄马塘小学-黄马塘三组</v>
          </cell>
          <cell r="G847" t="str">
            <v>VRN3430426</v>
          </cell>
          <cell r="H847">
            <v>0</v>
          </cell>
        </row>
        <row r="847">
          <cell r="J847">
            <v>0.17</v>
          </cell>
        </row>
        <row r="848">
          <cell r="F848" t="str">
            <v>Y364路口-远景村10组</v>
          </cell>
          <cell r="G848" t="str">
            <v>VRP1430426</v>
          </cell>
          <cell r="H848">
            <v>0</v>
          </cell>
        </row>
        <row r="848">
          <cell r="J848">
            <v>0.498</v>
          </cell>
        </row>
        <row r="849">
          <cell r="F849" t="str">
            <v>黄马塘村-颜家村</v>
          </cell>
          <cell r="G849" t="str">
            <v>Y962430426</v>
          </cell>
          <cell r="H849">
            <v>3.443</v>
          </cell>
        </row>
        <row r="849">
          <cell r="J849">
            <v>0.538</v>
          </cell>
        </row>
        <row r="850">
          <cell r="F850" t="str">
            <v>江桥湾村界-江桥湾村界</v>
          </cell>
          <cell r="G850" t="str">
            <v>C029430426</v>
          </cell>
          <cell r="H850">
            <v>0</v>
          </cell>
        </row>
        <row r="850">
          <cell r="J850">
            <v>0.129</v>
          </cell>
        </row>
        <row r="851">
          <cell r="F851" t="str">
            <v>枫树坪-长丰</v>
          </cell>
          <cell r="G851" t="str">
            <v>C034430426</v>
          </cell>
          <cell r="H851">
            <v>2.322</v>
          </cell>
        </row>
        <row r="851">
          <cell r="J851">
            <v>0.838</v>
          </cell>
        </row>
        <row r="852">
          <cell r="F852" t="str">
            <v>新屋岭涧-三元</v>
          </cell>
          <cell r="G852" t="str">
            <v>C03A430426</v>
          </cell>
          <cell r="H852">
            <v>0.892</v>
          </cell>
        </row>
        <row r="852">
          <cell r="J852">
            <v>0.497</v>
          </cell>
        </row>
        <row r="853">
          <cell r="F853" t="str">
            <v>上源门山~徐家坪</v>
          </cell>
          <cell r="G853" t="str">
            <v>C057430426</v>
          </cell>
          <cell r="H853">
            <v>0.659</v>
          </cell>
        </row>
        <row r="853">
          <cell r="J853">
            <v>0.115</v>
          </cell>
        </row>
        <row r="854">
          <cell r="F854" t="str">
            <v>马家坳~勤家</v>
          </cell>
          <cell r="G854" t="str">
            <v>C062430426</v>
          </cell>
          <cell r="H854">
            <v>0</v>
          </cell>
        </row>
        <row r="854">
          <cell r="J854">
            <v>0.517</v>
          </cell>
        </row>
        <row r="855">
          <cell r="F855" t="str">
            <v>三亩丘~黄狮塘</v>
          </cell>
          <cell r="G855" t="str">
            <v>C07D430426</v>
          </cell>
          <cell r="H855">
            <v>0</v>
          </cell>
        </row>
        <row r="855">
          <cell r="J855">
            <v>0.392</v>
          </cell>
        </row>
        <row r="856">
          <cell r="F856" t="str">
            <v>银丰-大院</v>
          </cell>
          <cell r="G856" t="str">
            <v>C10B430426</v>
          </cell>
          <cell r="H856">
            <v>0</v>
          </cell>
        </row>
        <row r="856">
          <cell r="J856">
            <v>1.257</v>
          </cell>
        </row>
        <row r="857">
          <cell r="F857" t="str">
            <v>叉口~上月</v>
          </cell>
          <cell r="G857" t="str">
            <v>C12B430426</v>
          </cell>
          <cell r="H857">
            <v>0</v>
          </cell>
        </row>
        <row r="857">
          <cell r="J857">
            <v>0.207</v>
          </cell>
        </row>
        <row r="858">
          <cell r="F858" t="str">
            <v>樟木-新湾</v>
          </cell>
          <cell r="G858" t="str">
            <v>C17D430426</v>
          </cell>
          <cell r="H858">
            <v>0.484</v>
          </cell>
        </row>
        <row r="858">
          <cell r="J858">
            <v>0.388</v>
          </cell>
        </row>
        <row r="859">
          <cell r="F859" t="str">
            <v>市门叉口~两子塘</v>
          </cell>
          <cell r="G859" t="str">
            <v>C18D430426</v>
          </cell>
          <cell r="H859">
            <v>0</v>
          </cell>
        </row>
        <row r="859">
          <cell r="J859">
            <v>0.466</v>
          </cell>
        </row>
        <row r="860">
          <cell r="F860" t="str">
            <v>毛冲坳~欧家塘</v>
          </cell>
          <cell r="G860" t="str">
            <v>C19D430426</v>
          </cell>
          <cell r="H860">
            <v>0</v>
          </cell>
        </row>
        <row r="860">
          <cell r="J860">
            <v>0.629</v>
          </cell>
        </row>
        <row r="861">
          <cell r="F861" t="str">
            <v>德气岭~两子塘</v>
          </cell>
          <cell r="G861" t="str">
            <v>C22D430426</v>
          </cell>
          <cell r="H861">
            <v>0</v>
          </cell>
        </row>
        <row r="861">
          <cell r="J861">
            <v>1.523</v>
          </cell>
        </row>
        <row r="862">
          <cell r="F862" t="str">
            <v>素口-民子组</v>
          </cell>
          <cell r="G862" t="str">
            <v>C24D430426</v>
          </cell>
          <cell r="H862">
            <v>0</v>
          </cell>
        </row>
        <row r="862">
          <cell r="J862">
            <v>0.115</v>
          </cell>
        </row>
        <row r="863">
          <cell r="F863" t="str">
            <v>叉口~老黄冲</v>
          </cell>
          <cell r="G863" t="str">
            <v>C27D430426</v>
          </cell>
          <cell r="H863">
            <v>0</v>
          </cell>
        </row>
        <row r="863">
          <cell r="J863">
            <v>0.149</v>
          </cell>
        </row>
        <row r="864">
          <cell r="F864" t="str">
            <v>叉口~毛家堰</v>
          </cell>
          <cell r="G864" t="str">
            <v>C27I430426</v>
          </cell>
          <cell r="H864">
            <v>0</v>
          </cell>
        </row>
        <row r="864">
          <cell r="J864">
            <v>0.156</v>
          </cell>
        </row>
        <row r="865">
          <cell r="F865" t="str">
            <v>狮子皂~仁冲皂</v>
          </cell>
          <cell r="G865" t="str">
            <v>C98H430426</v>
          </cell>
          <cell r="H865">
            <v>0.48</v>
          </cell>
        </row>
        <row r="865">
          <cell r="J865">
            <v>0.312</v>
          </cell>
        </row>
        <row r="866">
          <cell r="F866" t="str">
            <v>大屋岭-五组</v>
          </cell>
          <cell r="G866" t="str">
            <v>CCD3430426</v>
          </cell>
          <cell r="H866">
            <v>0</v>
          </cell>
        </row>
        <row r="866">
          <cell r="J866">
            <v>0.839</v>
          </cell>
        </row>
        <row r="867">
          <cell r="F867" t="str">
            <v>体叉口-金钱</v>
          </cell>
          <cell r="G867" t="str">
            <v>CCD8430426</v>
          </cell>
          <cell r="H867">
            <v>0</v>
          </cell>
        </row>
        <row r="867">
          <cell r="J867">
            <v>0.399</v>
          </cell>
        </row>
        <row r="868">
          <cell r="F868" t="str">
            <v>哈口-四组</v>
          </cell>
          <cell r="G868" t="str">
            <v>CCE1430426</v>
          </cell>
          <cell r="H868">
            <v>0</v>
          </cell>
        </row>
        <row r="868">
          <cell r="J868">
            <v>0.563</v>
          </cell>
        </row>
        <row r="869">
          <cell r="F869" t="str">
            <v>口水皂-九组</v>
          </cell>
          <cell r="G869" t="str">
            <v>CCE5430426</v>
          </cell>
          <cell r="H869">
            <v>0</v>
          </cell>
        </row>
        <row r="869">
          <cell r="J869">
            <v>0.752</v>
          </cell>
        </row>
        <row r="870">
          <cell r="F870" t="str">
            <v>黄塘-一组</v>
          </cell>
          <cell r="G870" t="str">
            <v>CCE7430426</v>
          </cell>
          <cell r="H870">
            <v>0</v>
          </cell>
        </row>
        <row r="870">
          <cell r="J870">
            <v>0.682</v>
          </cell>
        </row>
        <row r="871">
          <cell r="F871" t="str">
            <v>刘公丘~黄冲大院</v>
          </cell>
          <cell r="G871" t="str">
            <v>CG61430426</v>
          </cell>
          <cell r="H871">
            <v>0</v>
          </cell>
        </row>
        <row r="871">
          <cell r="J871">
            <v>1.148</v>
          </cell>
        </row>
        <row r="872">
          <cell r="F872" t="str">
            <v>李家塘涧-礼堂</v>
          </cell>
          <cell r="G872" t="str">
            <v>CG62430426</v>
          </cell>
          <cell r="H872">
            <v>0.613</v>
          </cell>
        </row>
        <row r="872">
          <cell r="J872">
            <v>0.162</v>
          </cell>
        </row>
        <row r="873">
          <cell r="F873" t="str">
            <v>李家塘涧-礼堂</v>
          </cell>
          <cell r="G873" t="str">
            <v>CG62430426</v>
          </cell>
          <cell r="H873">
            <v>0</v>
          </cell>
        </row>
        <row r="873">
          <cell r="J873">
            <v>0.613</v>
          </cell>
        </row>
        <row r="874">
          <cell r="F874" t="str">
            <v>杨梅村部~四耳麻子皂</v>
          </cell>
          <cell r="G874" t="str">
            <v>CG63430426</v>
          </cell>
          <cell r="H874">
            <v>0</v>
          </cell>
        </row>
        <row r="874">
          <cell r="J874">
            <v>0.25</v>
          </cell>
        </row>
        <row r="875">
          <cell r="F875" t="str">
            <v>许家皂~新湾占禾冲</v>
          </cell>
          <cell r="G875" t="str">
            <v>CG64430426</v>
          </cell>
          <cell r="H875">
            <v>0</v>
          </cell>
        </row>
        <row r="875">
          <cell r="J875">
            <v>1.697</v>
          </cell>
        </row>
        <row r="876">
          <cell r="F876" t="str">
            <v>新屋塘~冻米湾</v>
          </cell>
          <cell r="G876" t="str">
            <v>CG97430426</v>
          </cell>
          <cell r="H876">
            <v>0</v>
          </cell>
        </row>
        <row r="876">
          <cell r="J876">
            <v>0.88</v>
          </cell>
        </row>
        <row r="877">
          <cell r="F877" t="str">
            <v>务胜-新屋岭</v>
          </cell>
          <cell r="G877" t="str">
            <v>CH85430426</v>
          </cell>
          <cell r="H877">
            <v>0.15</v>
          </cell>
        </row>
        <row r="877">
          <cell r="J877">
            <v>1.72</v>
          </cell>
        </row>
        <row r="878">
          <cell r="F878" t="str">
            <v>杨梅村部~四耳麻子皂</v>
          </cell>
          <cell r="G878" t="str">
            <v>CR21430426</v>
          </cell>
          <cell r="H878">
            <v>0</v>
          </cell>
        </row>
        <row r="878">
          <cell r="J878">
            <v>0.13</v>
          </cell>
        </row>
        <row r="879">
          <cell r="F879" t="str">
            <v>巷子塘-三组</v>
          </cell>
          <cell r="G879" t="str">
            <v>VG01430426</v>
          </cell>
          <cell r="H879">
            <v>0</v>
          </cell>
        </row>
        <row r="879">
          <cell r="J879">
            <v>0.144</v>
          </cell>
        </row>
        <row r="880">
          <cell r="F880" t="str">
            <v>小路口-山塘组</v>
          </cell>
          <cell r="G880" t="str">
            <v>VG05430426</v>
          </cell>
          <cell r="H880">
            <v>0</v>
          </cell>
        </row>
        <row r="880">
          <cell r="J880">
            <v>0.29</v>
          </cell>
        </row>
        <row r="881">
          <cell r="F881" t="str">
            <v>梅华口-六组</v>
          </cell>
          <cell r="G881" t="str">
            <v>VG06430426</v>
          </cell>
          <cell r="H881">
            <v>0</v>
          </cell>
        </row>
        <row r="881">
          <cell r="J881">
            <v>0.15</v>
          </cell>
        </row>
        <row r="882">
          <cell r="F882" t="str">
            <v>七口塘-五组</v>
          </cell>
          <cell r="G882" t="str">
            <v>VG08430426</v>
          </cell>
          <cell r="H882">
            <v>0</v>
          </cell>
        </row>
        <row r="882">
          <cell r="J882">
            <v>0.437</v>
          </cell>
        </row>
        <row r="883">
          <cell r="F883" t="str">
            <v>越屋岭-八组</v>
          </cell>
          <cell r="G883" t="str">
            <v>VG18430426</v>
          </cell>
          <cell r="H883">
            <v>0</v>
          </cell>
        </row>
        <row r="883">
          <cell r="J883">
            <v>0.433</v>
          </cell>
        </row>
        <row r="884">
          <cell r="F884" t="str">
            <v>七路口-六组</v>
          </cell>
          <cell r="G884" t="str">
            <v>VG36430426</v>
          </cell>
          <cell r="H884">
            <v>0</v>
          </cell>
        </row>
        <row r="884">
          <cell r="J884">
            <v>0.281</v>
          </cell>
        </row>
        <row r="885">
          <cell r="F885" t="str">
            <v>张龙块-小屋塘组</v>
          </cell>
          <cell r="G885" t="str">
            <v>VG41430426</v>
          </cell>
          <cell r="H885">
            <v>0</v>
          </cell>
        </row>
        <row r="885">
          <cell r="J885">
            <v>0.413</v>
          </cell>
        </row>
        <row r="886">
          <cell r="F886" t="str">
            <v>西花口-一组</v>
          </cell>
          <cell r="G886" t="str">
            <v>VG46430426</v>
          </cell>
          <cell r="H886">
            <v>0</v>
          </cell>
        </row>
        <row r="886">
          <cell r="J886">
            <v>0.413</v>
          </cell>
        </row>
        <row r="887">
          <cell r="F887" t="str">
            <v>青山岭-长塘</v>
          </cell>
          <cell r="G887" t="str">
            <v>VG47430426</v>
          </cell>
          <cell r="H887">
            <v>0</v>
          </cell>
        </row>
        <row r="887">
          <cell r="J887">
            <v>0.333</v>
          </cell>
        </row>
        <row r="888">
          <cell r="F888" t="str">
            <v>高丫冲-水桥头</v>
          </cell>
          <cell r="G888" t="str">
            <v>VG48430426</v>
          </cell>
          <cell r="H888">
            <v>0</v>
          </cell>
        </row>
        <row r="888">
          <cell r="J888">
            <v>0.44</v>
          </cell>
        </row>
        <row r="889">
          <cell r="F889" t="str">
            <v>黄鹤皂-海鸥二组</v>
          </cell>
          <cell r="G889" t="str">
            <v>VG69430426</v>
          </cell>
          <cell r="H889">
            <v>0</v>
          </cell>
        </row>
        <row r="889">
          <cell r="J889">
            <v>0.338</v>
          </cell>
        </row>
        <row r="890">
          <cell r="F890" t="str">
            <v>农过皂-琴口组</v>
          </cell>
          <cell r="G890" t="str">
            <v>VG71430426</v>
          </cell>
          <cell r="H890">
            <v>0</v>
          </cell>
        </row>
        <row r="890">
          <cell r="J890">
            <v>0.205</v>
          </cell>
        </row>
        <row r="891">
          <cell r="F891" t="str">
            <v>司闷-石狮五组</v>
          </cell>
          <cell r="G891" t="str">
            <v>VG73430426</v>
          </cell>
          <cell r="H891">
            <v>0</v>
          </cell>
        </row>
        <row r="891">
          <cell r="J891">
            <v>0.495</v>
          </cell>
        </row>
        <row r="892">
          <cell r="F892" t="str">
            <v>罗口-罗子皂</v>
          </cell>
          <cell r="G892" t="str">
            <v>VG76430426</v>
          </cell>
          <cell r="H892">
            <v>0</v>
          </cell>
        </row>
        <row r="892">
          <cell r="J892">
            <v>0.458</v>
          </cell>
        </row>
        <row r="893">
          <cell r="F893" t="str">
            <v>一语口-德才二组</v>
          </cell>
          <cell r="G893" t="str">
            <v>VG78430426</v>
          </cell>
          <cell r="H893">
            <v>0</v>
          </cell>
        </row>
        <row r="893">
          <cell r="J893">
            <v>0.163</v>
          </cell>
        </row>
        <row r="894">
          <cell r="F894" t="str">
            <v>岩密口-三湖七组</v>
          </cell>
          <cell r="G894" t="str">
            <v>VG80430426</v>
          </cell>
          <cell r="H894">
            <v>0</v>
          </cell>
        </row>
        <row r="894">
          <cell r="J894">
            <v>0.264</v>
          </cell>
        </row>
        <row r="895">
          <cell r="F895" t="str">
            <v>连子冲-四组</v>
          </cell>
          <cell r="G895" t="str">
            <v>VG84430426</v>
          </cell>
          <cell r="H895">
            <v>0</v>
          </cell>
        </row>
        <row r="895">
          <cell r="J895">
            <v>0.316</v>
          </cell>
        </row>
        <row r="896">
          <cell r="F896" t="str">
            <v>雨门-新湾六组</v>
          </cell>
          <cell r="G896" t="str">
            <v>VG87430426</v>
          </cell>
          <cell r="H896">
            <v>0</v>
          </cell>
        </row>
        <row r="896">
          <cell r="J896">
            <v>0.292</v>
          </cell>
        </row>
        <row r="897">
          <cell r="F897" t="str">
            <v>浅塘村组路</v>
          </cell>
          <cell r="G897" t="str">
            <v>AA91430426</v>
          </cell>
          <cell r="H897">
            <v>0</v>
          </cell>
        </row>
        <row r="897">
          <cell r="J897">
            <v>0.343</v>
          </cell>
        </row>
        <row r="898">
          <cell r="F898" t="str">
            <v>敬老院~洪丰村</v>
          </cell>
          <cell r="G898" t="str">
            <v>C15B430426</v>
          </cell>
          <cell r="H898">
            <v>0</v>
          </cell>
        </row>
        <row r="898">
          <cell r="J898">
            <v>0.155</v>
          </cell>
        </row>
        <row r="899">
          <cell r="F899" t="str">
            <v>叉口~波丰</v>
          </cell>
          <cell r="G899" t="str">
            <v>C243430426</v>
          </cell>
          <cell r="H899">
            <v>0.557</v>
          </cell>
        </row>
        <row r="899">
          <cell r="J899">
            <v>0.342</v>
          </cell>
        </row>
        <row r="900">
          <cell r="F900" t="str">
            <v>享福组-享福冲</v>
          </cell>
          <cell r="G900" t="str">
            <v>C250430426</v>
          </cell>
          <cell r="H900">
            <v>0.428</v>
          </cell>
        </row>
        <row r="900">
          <cell r="J900">
            <v>0.452</v>
          </cell>
        </row>
        <row r="901">
          <cell r="F901" t="str">
            <v>黄家垅~浩而一组</v>
          </cell>
          <cell r="G901" t="str">
            <v>C25B430426</v>
          </cell>
          <cell r="H901">
            <v>0</v>
          </cell>
        </row>
        <row r="901">
          <cell r="J901">
            <v>0.665</v>
          </cell>
        </row>
        <row r="902">
          <cell r="F902" t="str">
            <v>文武学校~村部</v>
          </cell>
          <cell r="G902" t="str">
            <v>C28A430426</v>
          </cell>
          <cell r="H902">
            <v>0</v>
          </cell>
        </row>
        <row r="902">
          <cell r="J902">
            <v>1.037</v>
          </cell>
        </row>
        <row r="903">
          <cell r="F903" t="str">
            <v>双凤亭~大竹组</v>
          </cell>
          <cell r="G903" t="str">
            <v>C32A430426</v>
          </cell>
          <cell r="H903">
            <v>0</v>
          </cell>
        </row>
        <row r="903">
          <cell r="J903">
            <v>1.522</v>
          </cell>
        </row>
        <row r="904">
          <cell r="F904" t="str">
            <v>公关~张家</v>
          </cell>
          <cell r="G904" t="str">
            <v>C35I430426</v>
          </cell>
          <cell r="H904">
            <v>0</v>
          </cell>
        </row>
        <row r="904">
          <cell r="J904">
            <v>0.319</v>
          </cell>
        </row>
        <row r="905">
          <cell r="F905" t="str">
            <v>建塘~彭家老屋</v>
          </cell>
          <cell r="G905" t="str">
            <v>C43D430426</v>
          </cell>
          <cell r="H905">
            <v>0</v>
          </cell>
        </row>
        <row r="905">
          <cell r="J905">
            <v>0.279</v>
          </cell>
        </row>
        <row r="906">
          <cell r="F906" t="str">
            <v>兰芝塘小学~石湾</v>
          </cell>
          <cell r="G906" t="str">
            <v>C50I430426</v>
          </cell>
          <cell r="H906">
            <v>0</v>
          </cell>
        </row>
        <row r="906">
          <cell r="J906">
            <v>0.301</v>
          </cell>
        </row>
        <row r="907">
          <cell r="F907" t="str">
            <v>鲤鱼组~油榨组</v>
          </cell>
          <cell r="G907" t="str">
            <v>C57D430426</v>
          </cell>
          <cell r="H907">
            <v>0</v>
          </cell>
        </row>
        <row r="907">
          <cell r="J907">
            <v>0.504</v>
          </cell>
        </row>
        <row r="908">
          <cell r="F908" t="str">
            <v>隧道边~兰芝塘村</v>
          </cell>
          <cell r="G908" t="str">
            <v>C64D430426</v>
          </cell>
          <cell r="H908">
            <v>0</v>
          </cell>
        </row>
        <row r="908">
          <cell r="J908">
            <v>1.759</v>
          </cell>
        </row>
        <row r="909">
          <cell r="F909" t="str">
            <v>群丰村六组-富子村土地岗</v>
          </cell>
          <cell r="G909" t="str">
            <v>CAC7430426</v>
          </cell>
          <cell r="H909">
            <v>0</v>
          </cell>
        </row>
        <row r="909">
          <cell r="J909">
            <v>0.64</v>
          </cell>
        </row>
        <row r="910">
          <cell r="F910" t="str">
            <v>词口岭-对家冲</v>
          </cell>
          <cell r="G910" t="str">
            <v>CBA3430426</v>
          </cell>
          <cell r="H910">
            <v>0</v>
          </cell>
        </row>
        <row r="910">
          <cell r="J910">
            <v>0.564</v>
          </cell>
        </row>
        <row r="911">
          <cell r="F911" t="str">
            <v>井二组-水马头</v>
          </cell>
          <cell r="G911" t="str">
            <v>CBA6430426</v>
          </cell>
          <cell r="H911">
            <v>0</v>
          </cell>
        </row>
        <row r="911">
          <cell r="J911">
            <v>0.421</v>
          </cell>
        </row>
        <row r="912">
          <cell r="F912" t="str">
            <v>半花边-燕屋组</v>
          </cell>
          <cell r="G912" t="str">
            <v>CBC3430426</v>
          </cell>
          <cell r="H912">
            <v>0</v>
          </cell>
        </row>
        <row r="912">
          <cell r="J912">
            <v>0.346</v>
          </cell>
        </row>
        <row r="913">
          <cell r="F913" t="str">
            <v>小学-沙树组</v>
          </cell>
          <cell r="G913" t="str">
            <v>CBC6430426</v>
          </cell>
          <cell r="H913">
            <v>0</v>
          </cell>
        </row>
        <row r="913">
          <cell r="J913">
            <v>0.874</v>
          </cell>
        </row>
        <row r="914">
          <cell r="F914" t="str">
            <v>泪一口-新家组</v>
          </cell>
          <cell r="G914" t="str">
            <v>CBK2430426</v>
          </cell>
          <cell r="H914">
            <v>0</v>
          </cell>
        </row>
        <row r="914">
          <cell r="J914">
            <v>0.328</v>
          </cell>
        </row>
        <row r="915">
          <cell r="F915" t="str">
            <v>黄土村部-黄土七组</v>
          </cell>
          <cell r="G915" t="str">
            <v>CBL6430426</v>
          </cell>
          <cell r="H915">
            <v>0</v>
          </cell>
        </row>
        <row r="915">
          <cell r="J915">
            <v>1.412</v>
          </cell>
        </row>
        <row r="916">
          <cell r="F916" t="str">
            <v>竹木塘-朱家四组</v>
          </cell>
          <cell r="G916" t="str">
            <v>CBL8430426</v>
          </cell>
          <cell r="H916">
            <v>0</v>
          </cell>
        </row>
        <row r="916">
          <cell r="J916">
            <v>0.832</v>
          </cell>
        </row>
        <row r="917">
          <cell r="F917" t="str">
            <v>新门-兰芝塘十一组</v>
          </cell>
          <cell r="G917" t="str">
            <v>CBM4430426</v>
          </cell>
          <cell r="H917">
            <v>0</v>
          </cell>
        </row>
        <row r="917">
          <cell r="J917">
            <v>0.88</v>
          </cell>
        </row>
        <row r="918">
          <cell r="F918" t="str">
            <v>涵管厂-夏新组</v>
          </cell>
          <cell r="G918" t="str">
            <v>CBM6430426</v>
          </cell>
          <cell r="H918">
            <v>0</v>
          </cell>
        </row>
        <row r="918">
          <cell r="J918">
            <v>0.653</v>
          </cell>
        </row>
        <row r="919">
          <cell r="F919" t="str">
            <v>石路-燕子村部</v>
          </cell>
          <cell r="G919" t="str">
            <v>CBM7430426</v>
          </cell>
          <cell r="H919">
            <v>0</v>
          </cell>
        </row>
        <row r="919">
          <cell r="J919">
            <v>0.638</v>
          </cell>
        </row>
        <row r="920">
          <cell r="F920" t="str">
            <v>桥边-泥厚组</v>
          </cell>
          <cell r="G920" t="str">
            <v>CBN1430426</v>
          </cell>
          <cell r="H920">
            <v>0</v>
          </cell>
        </row>
        <row r="920">
          <cell r="J920">
            <v>1.089</v>
          </cell>
        </row>
        <row r="921">
          <cell r="F921" t="str">
            <v>叉路口-曾家组</v>
          </cell>
          <cell r="G921" t="str">
            <v>CBX2430426</v>
          </cell>
          <cell r="H921">
            <v>0</v>
          </cell>
        </row>
        <row r="921">
          <cell r="J921">
            <v>0.742</v>
          </cell>
        </row>
        <row r="922">
          <cell r="F922" t="str">
            <v>省路口-白日门</v>
          </cell>
          <cell r="G922" t="str">
            <v>CBX3430426</v>
          </cell>
          <cell r="H922">
            <v>0</v>
          </cell>
        </row>
        <row r="922">
          <cell r="J922">
            <v>0.694</v>
          </cell>
        </row>
        <row r="923">
          <cell r="F923" t="str">
            <v>桥边-花条组</v>
          </cell>
          <cell r="G923" t="str">
            <v>CBX4430426</v>
          </cell>
          <cell r="H923">
            <v>0</v>
          </cell>
        </row>
        <row r="923">
          <cell r="J923">
            <v>0.71</v>
          </cell>
        </row>
        <row r="924">
          <cell r="F924" t="str">
            <v>地塘-客塘组</v>
          </cell>
          <cell r="G924" t="str">
            <v>CBX5430426</v>
          </cell>
          <cell r="H924">
            <v>0</v>
          </cell>
        </row>
        <row r="924">
          <cell r="J924">
            <v>0.59</v>
          </cell>
        </row>
        <row r="925">
          <cell r="F925" t="str">
            <v>新屋~X087路口</v>
          </cell>
          <cell r="G925" t="str">
            <v>CC17430426</v>
          </cell>
          <cell r="H925">
            <v>0</v>
          </cell>
        </row>
        <row r="925">
          <cell r="J925">
            <v>0.936</v>
          </cell>
        </row>
        <row r="926">
          <cell r="F926" t="str">
            <v>洪河路口-渔彼</v>
          </cell>
          <cell r="G926" t="str">
            <v>CH29430426</v>
          </cell>
          <cell r="H926">
            <v>0.984</v>
          </cell>
        </row>
        <row r="926">
          <cell r="J926">
            <v>0.328</v>
          </cell>
        </row>
        <row r="927">
          <cell r="F927" t="str">
            <v>自公院~简桥</v>
          </cell>
          <cell r="G927" t="str">
            <v>CH35430426</v>
          </cell>
          <cell r="H927">
            <v>0</v>
          </cell>
        </row>
        <row r="927">
          <cell r="J927">
            <v>1.621</v>
          </cell>
        </row>
        <row r="928">
          <cell r="F928" t="str">
            <v>屈家屋~横马塘</v>
          </cell>
          <cell r="G928" t="str">
            <v>CH61430426</v>
          </cell>
          <cell r="H928">
            <v>0</v>
          </cell>
        </row>
        <row r="928">
          <cell r="J928">
            <v>0.592</v>
          </cell>
        </row>
        <row r="929">
          <cell r="F929" t="str">
            <v>波丰~九塘食品厂</v>
          </cell>
          <cell r="G929" t="str">
            <v>CH73430426</v>
          </cell>
          <cell r="H929">
            <v>0</v>
          </cell>
        </row>
        <row r="929">
          <cell r="J929">
            <v>0.648</v>
          </cell>
        </row>
        <row r="930">
          <cell r="F930" t="str">
            <v>曹口堰大坝~水库尾</v>
          </cell>
          <cell r="G930" t="str">
            <v>CH93430426</v>
          </cell>
          <cell r="H930">
            <v>0.81</v>
          </cell>
        </row>
        <row r="930">
          <cell r="J930">
            <v>1.85</v>
          </cell>
        </row>
        <row r="931">
          <cell r="F931" t="str">
            <v>大竹组路</v>
          </cell>
          <cell r="G931" t="str">
            <v>V000</v>
          </cell>
          <cell r="H931">
            <v>0</v>
          </cell>
        </row>
        <row r="931">
          <cell r="J931">
            <v>0.16</v>
          </cell>
        </row>
        <row r="932">
          <cell r="F932" t="str">
            <v>盘古12组路</v>
          </cell>
          <cell r="G932" t="str">
            <v>V000</v>
          </cell>
          <cell r="H932">
            <v>0</v>
          </cell>
        </row>
        <row r="932">
          <cell r="J932">
            <v>0.129</v>
          </cell>
        </row>
        <row r="933">
          <cell r="F933" t="str">
            <v>青桐村9组路</v>
          </cell>
          <cell r="G933" t="str">
            <v>V000</v>
          </cell>
          <cell r="H933">
            <v>0</v>
          </cell>
        </row>
        <row r="933">
          <cell r="J933">
            <v>0.462</v>
          </cell>
        </row>
        <row r="934">
          <cell r="F934" t="str">
            <v>路口-河家组</v>
          </cell>
          <cell r="G934" t="str">
            <v>V66C430426</v>
          </cell>
          <cell r="H934">
            <v>0</v>
          </cell>
        </row>
        <row r="934">
          <cell r="J934">
            <v>0.239</v>
          </cell>
        </row>
        <row r="935">
          <cell r="F935" t="str">
            <v>沙场-石灰组</v>
          </cell>
          <cell r="G935" t="str">
            <v>VC43430426</v>
          </cell>
          <cell r="H935">
            <v>0</v>
          </cell>
        </row>
        <row r="935">
          <cell r="J935">
            <v>0.247</v>
          </cell>
        </row>
        <row r="936">
          <cell r="F936" t="str">
            <v>荷花塘-荷花组</v>
          </cell>
          <cell r="G936" t="str">
            <v>VC46430426</v>
          </cell>
          <cell r="H936">
            <v>0</v>
          </cell>
        </row>
        <row r="936">
          <cell r="J936">
            <v>0.114</v>
          </cell>
        </row>
        <row r="937">
          <cell r="F937" t="str">
            <v>大叶塘-寿星组</v>
          </cell>
          <cell r="G937" t="str">
            <v>VC47430426</v>
          </cell>
          <cell r="H937">
            <v>0</v>
          </cell>
        </row>
        <row r="937">
          <cell r="J937">
            <v>0.351</v>
          </cell>
        </row>
        <row r="938">
          <cell r="F938" t="str">
            <v>王家陇-丰木塘</v>
          </cell>
          <cell r="G938" t="str">
            <v>VC49430426</v>
          </cell>
          <cell r="H938">
            <v>0</v>
          </cell>
        </row>
        <row r="938">
          <cell r="J938">
            <v>0.444</v>
          </cell>
        </row>
        <row r="939">
          <cell r="F939" t="str">
            <v>祠堂-竹源冲</v>
          </cell>
          <cell r="G939" t="str">
            <v>VC52430426</v>
          </cell>
          <cell r="H939">
            <v>0</v>
          </cell>
        </row>
        <row r="939">
          <cell r="J939">
            <v>0.126</v>
          </cell>
        </row>
        <row r="940">
          <cell r="F940" t="str">
            <v>四谷塘-四谷院</v>
          </cell>
          <cell r="G940" t="str">
            <v>VC56430426</v>
          </cell>
          <cell r="H940">
            <v>0</v>
          </cell>
        </row>
        <row r="940">
          <cell r="J940">
            <v>0.203</v>
          </cell>
        </row>
        <row r="941">
          <cell r="F941" t="str">
            <v>连塘组-湾岭</v>
          </cell>
          <cell r="G941" t="str">
            <v>VC59430426</v>
          </cell>
          <cell r="H941">
            <v>0</v>
          </cell>
        </row>
        <row r="941">
          <cell r="J941">
            <v>0.261</v>
          </cell>
        </row>
        <row r="942">
          <cell r="F942" t="str">
            <v>岔口-汇皂</v>
          </cell>
          <cell r="G942" t="str">
            <v>VC64430426</v>
          </cell>
          <cell r="H942">
            <v>0</v>
          </cell>
        </row>
        <row r="942">
          <cell r="J942">
            <v>0.28</v>
          </cell>
        </row>
        <row r="943">
          <cell r="F943" t="str">
            <v>哈西组-碧门皂</v>
          </cell>
          <cell r="G943" t="str">
            <v>VC81430426</v>
          </cell>
          <cell r="H943">
            <v>0</v>
          </cell>
        </row>
        <row r="943">
          <cell r="J943">
            <v>0.334</v>
          </cell>
        </row>
        <row r="944">
          <cell r="F944" t="str">
            <v>秋塘村部路</v>
          </cell>
          <cell r="G944" t="str">
            <v>AA19430426</v>
          </cell>
          <cell r="H944">
            <v>0</v>
          </cell>
        </row>
        <row r="944">
          <cell r="J944">
            <v>0.244</v>
          </cell>
        </row>
        <row r="945">
          <cell r="F945" t="str">
            <v>上升村组路</v>
          </cell>
          <cell r="G945" t="str">
            <v>AA52430426</v>
          </cell>
          <cell r="H945">
            <v>0</v>
          </cell>
        </row>
        <row r="945">
          <cell r="J945">
            <v>0.268</v>
          </cell>
        </row>
        <row r="946">
          <cell r="F946" t="str">
            <v>银星村组路</v>
          </cell>
          <cell r="G946" t="str">
            <v>AA76430426</v>
          </cell>
          <cell r="H946">
            <v>0</v>
          </cell>
        </row>
        <row r="946">
          <cell r="J946">
            <v>0.476</v>
          </cell>
        </row>
        <row r="947">
          <cell r="F947" t="str">
            <v>谭家亭-老屋塘</v>
          </cell>
          <cell r="G947" t="str">
            <v>C00C430426</v>
          </cell>
          <cell r="H947">
            <v>0</v>
          </cell>
        </row>
        <row r="947">
          <cell r="J947">
            <v>0.915</v>
          </cell>
        </row>
        <row r="948">
          <cell r="F948" t="str">
            <v>朱木塘-朱木塘</v>
          </cell>
          <cell r="G948" t="str">
            <v>C04C430426</v>
          </cell>
          <cell r="H948">
            <v>1.075</v>
          </cell>
        </row>
        <row r="948">
          <cell r="J948">
            <v>0.393</v>
          </cell>
        </row>
        <row r="949">
          <cell r="F949" t="str">
            <v>朱木塘-朱木塘</v>
          </cell>
          <cell r="G949" t="str">
            <v>C04C430426</v>
          </cell>
          <cell r="H949">
            <v>0</v>
          </cell>
        </row>
        <row r="949">
          <cell r="J949">
            <v>1.087</v>
          </cell>
        </row>
        <row r="950">
          <cell r="F950" t="str">
            <v>双河街~牛栏塘</v>
          </cell>
          <cell r="G950" t="str">
            <v>C07C430426</v>
          </cell>
          <cell r="H950">
            <v>0</v>
          </cell>
        </row>
        <row r="950">
          <cell r="J950">
            <v>0.191</v>
          </cell>
        </row>
        <row r="951">
          <cell r="F951" t="str">
            <v>马超皂~老永兴小学</v>
          </cell>
          <cell r="G951" t="str">
            <v>C08C430426</v>
          </cell>
          <cell r="H951">
            <v>0</v>
          </cell>
        </row>
        <row r="951">
          <cell r="J951">
            <v>0.762</v>
          </cell>
        </row>
        <row r="952">
          <cell r="F952" t="str">
            <v>聂家桥~大荣小学</v>
          </cell>
          <cell r="G952" t="str">
            <v>C09C430426</v>
          </cell>
          <cell r="H952">
            <v>0</v>
          </cell>
        </row>
        <row r="952">
          <cell r="J952">
            <v>0.945</v>
          </cell>
        </row>
        <row r="953">
          <cell r="F953" t="str">
            <v>三星桥~谭家冲</v>
          </cell>
          <cell r="G953" t="str">
            <v>C496430426</v>
          </cell>
          <cell r="H953">
            <v>1.829</v>
          </cell>
        </row>
        <row r="953">
          <cell r="J953">
            <v>0.01</v>
          </cell>
        </row>
        <row r="954">
          <cell r="F954" t="str">
            <v>农泉老-农泉老</v>
          </cell>
          <cell r="G954" t="str">
            <v>C502430426</v>
          </cell>
          <cell r="H954">
            <v>1.287</v>
          </cell>
        </row>
        <row r="954">
          <cell r="J954">
            <v>1.313</v>
          </cell>
        </row>
        <row r="955">
          <cell r="F955" t="str">
            <v>农泉老-农泉老</v>
          </cell>
          <cell r="G955" t="str">
            <v>C502430426</v>
          </cell>
          <cell r="H955">
            <v>0.778</v>
          </cell>
        </row>
        <row r="955">
          <cell r="J955">
            <v>0.509</v>
          </cell>
        </row>
        <row r="956">
          <cell r="F956" t="str">
            <v>农泉老-农泉老</v>
          </cell>
          <cell r="G956" t="str">
            <v>C502430426</v>
          </cell>
          <cell r="H956">
            <v>0</v>
          </cell>
        </row>
        <row r="956">
          <cell r="J956">
            <v>0.778</v>
          </cell>
        </row>
        <row r="957">
          <cell r="F957" t="str">
            <v>竹山院-竹山院</v>
          </cell>
          <cell r="G957" t="str">
            <v>C504430426</v>
          </cell>
          <cell r="H957">
            <v>0</v>
          </cell>
        </row>
        <row r="957">
          <cell r="J957">
            <v>0.863</v>
          </cell>
        </row>
        <row r="958">
          <cell r="F958" t="str">
            <v>小田口-砖塘镇候塘村麦子塘</v>
          </cell>
          <cell r="G958" t="str">
            <v>CAH5430426</v>
          </cell>
          <cell r="H958">
            <v>0</v>
          </cell>
        </row>
        <row r="958">
          <cell r="J958">
            <v>0.632</v>
          </cell>
        </row>
        <row r="959">
          <cell r="F959" t="str">
            <v>石头山亭子-石头山亭子</v>
          </cell>
          <cell r="G959" t="str">
            <v>CC39430426</v>
          </cell>
          <cell r="H959">
            <v>0.076</v>
          </cell>
        </row>
        <row r="959">
          <cell r="J959">
            <v>0.499</v>
          </cell>
        </row>
        <row r="960">
          <cell r="F960" t="str">
            <v>各家塘~牛尾堰头</v>
          </cell>
          <cell r="G960" t="str">
            <v>CC42430426</v>
          </cell>
          <cell r="H960">
            <v>0</v>
          </cell>
        </row>
        <row r="960">
          <cell r="J960">
            <v>1.614</v>
          </cell>
        </row>
        <row r="961">
          <cell r="F961" t="str">
            <v>三组-罗家湾</v>
          </cell>
          <cell r="G961" t="str">
            <v>CC47430426</v>
          </cell>
          <cell r="H961">
            <v>0.933</v>
          </cell>
        </row>
        <row r="961">
          <cell r="J961">
            <v>0.604</v>
          </cell>
        </row>
        <row r="962">
          <cell r="F962" t="str">
            <v>同心10组-同心10组</v>
          </cell>
          <cell r="G962" t="str">
            <v>CC50430426</v>
          </cell>
          <cell r="H962">
            <v>0</v>
          </cell>
        </row>
        <row r="962">
          <cell r="J962">
            <v>0.856</v>
          </cell>
        </row>
        <row r="963">
          <cell r="F963" t="str">
            <v>留厂牌-文茂村6组</v>
          </cell>
          <cell r="G963" t="str">
            <v>CCT6430426</v>
          </cell>
          <cell r="H963">
            <v>0</v>
          </cell>
        </row>
        <row r="963">
          <cell r="J963">
            <v>0.53</v>
          </cell>
        </row>
        <row r="964">
          <cell r="F964" t="str">
            <v>马安学校-马安9组</v>
          </cell>
          <cell r="G964" t="str">
            <v>CCU2430426</v>
          </cell>
          <cell r="H964">
            <v>0</v>
          </cell>
        </row>
        <row r="964">
          <cell r="J964">
            <v>1.053</v>
          </cell>
        </row>
        <row r="965">
          <cell r="F965" t="str">
            <v>堰头小学-堰头7组</v>
          </cell>
          <cell r="G965" t="str">
            <v>CCU3430426</v>
          </cell>
          <cell r="H965">
            <v>0</v>
          </cell>
        </row>
        <row r="965">
          <cell r="J965">
            <v>0.424</v>
          </cell>
        </row>
        <row r="966">
          <cell r="F966" t="str">
            <v>石叶塘-七姓3组</v>
          </cell>
          <cell r="G966" t="str">
            <v>CCU4430426</v>
          </cell>
          <cell r="H966">
            <v>0</v>
          </cell>
        </row>
        <row r="966">
          <cell r="J966">
            <v>0.692</v>
          </cell>
        </row>
        <row r="967">
          <cell r="F967" t="str">
            <v>清水塘-上福冲4组</v>
          </cell>
          <cell r="G967" t="str">
            <v>CCU7430426</v>
          </cell>
          <cell r="H967">
            <v>0</v>
          </cell>
        </row>
        <row r="967">
          <cell r="J967">
            <v>0.746</v>
          </cell>
        </row>
        <row r="968">
          <cell r="F968" t="str">
            <v>大心塘-上福冲7组</v>
          </cell>
          <cell r="G968" t="str">
            <v>CCU8430426</v>
          </cell>
          <cell r="H968">
            <v>0</v>
          </cell>
        </row>
        <row r="968">
          <cell r="J968">
            <v>0.595</v>
          </cell>
        </row>
        <row r="969">
          <cell r="F969" t="str">
            <v>CC60叉口-留余11组</v>
          </cell>
          <cell r="G969" t="str">
            <v>CCU9430426</v>
          </cell>
          <cell r="H969">
            <v>0</v>
          </cell>
        </row>
        <row r="969">
          <cell r="J969">
            <v>0.424</v>
          </cell>
        </row>
        <row r="970">
          <cell r="F970" t="str">
            <v>将家院子-秋塘4组</v>
          </cell>
          <cell r="G970" t="str">
            <v>CCV4430426</v>
          </cell>
          <cell r="H970">
            <v>0</v>
          </cell>
        </row>
        <row r="970">
          <cell r="J970">
            <v>0.54</v>
          </cell>
        </row>
        <row r="971">
          <cell r="F971" t="str">
            <v>放牛坪-永兴1组</v>
          </cell>
          <cell r="G971" t="str">
            <v>CCW2430426</v>
          </cell>
          <cell r="H971">
            <v>0</v>
          </cell>
        </row>
        <row r="971">
          <cell r="J971">
            <v>1.225</v>
          </cell>
        </row>
        <row r="972">
          <cell r="F972" t="str">
            <v>双鸭塘-日升5组</v>
          </cell>
          <cell r="G972" t="str">
            <v>CCW6430426</v>
          </cell>
          <cell r="H972">
            <v>0</v>
          </cell>
        </row>
        <row r="972">
          <cell r="J972">
            <v>0.565</v>
          </cell>
        </row>
        <row r="973">
          <cell r="F973" t="str">
            <v>岩边-珍珠塘13组</v>
          </cell>
          <cell r="G973" t="str">
            <v>CDB5430426</v>
          </cell>
          <cell r="H973">
            <v>0</v>
          </cell>
        </row>
        <row r="973">
          <cell r="J973">
            <v>1.06</v>
          </cell>
        </row>
        <row r="974">
          <cell r="F974" t="str">
            <v>双合村组路</v>
          </cell>
          <cell r="G974" t="str">
            <v>V000</v>
          </cell>
          <cell r="H974">
            <v>0</v>
          </cell>
        </row>
        <row r="974">
          <cell r="J974">
            <v>0.124</v>
          </cell>
        </row>
        <row r="975">
          <cell r="F975" t="str">
            <v>7组路</v>
          </cell>
          <cell r="G975" t="str">
            <v>V000</v>
          </cell>
          <cell r="H975">
            <v>0</v>
          </cell>
        </row>
        <row r="975">
          <cell r="J975">
            <v>0.243</v>
          </cell>
        </row>
        <row r="976">
          <cell r="F976" t="str">
            <v>石头涧-戈马村1组</v>
          </cell>
          <cell r="G976" t="str">
            <v>VL06430426</v>
          </cell>
          <cell r="H976">
            <v>0</v>
          </cell>
        </row>
        <row r="976">
          <cell r="J976">
            <v>0.175</v>
          </cell>
        </row>
        <row r="977">
          <cell r="F977" t="str">
            <v>塘山院-塘山村4组</v>
          </cell>
          <cell r="G977" t="str">
            <v>VL07430426</v>
          </cell>
          <cell r="H977">
            <v>0</v>
          </cell>
        </row>
        <row r="977">
          <cell r="J977">
            <v>0.207</v>
          </cell>
        </row>
        <row r="978">
          <cell r="F978" t="str">
            <v>过路塘-塘山村2组</v>
          </cell>
          <cell r="G978" t="str">
            <v>VL10430426</v>
          </cell>
          <cell r="H978">
            <v>0</v>
          </cell>
        </row>
        <row r="978">
          <cell r="J978">
            <v>0.489</v>
          </cell>
        </row>
        <row r="979">
          <cell r="F979" t="str">
            <v>和尚山-四马村10组</v>
          </cell>
          <cell r="G979" t="str">
            <v>VL21430426</v>
          </cell>
          <cell r="H979">
            <v>0</v>
          </cell>
        </row>
        <row r="979">
          <cell r="J979">
            <v>0.483</v>
          </cell>
        </row>
        <row r="980">
          <cell r="F980" t="str">
            <v>和尚山-四马村10组</v>
          </cell>
          <cell r="G980" t="str">
            <v>VL23430426</v>
          </cell>
          <cell r="H980">
            <v>0</v>
          </cell>
        </row>
        <row r="980">
          <cell r="J980">
            <v>0.134</v>
          </cell>
        </row>
        <row r="981">
          <cell r="F981" t="str">
            <v>新屋岭-马安12组</v>
          </cell>
          <cell r="G981" t="str">
            <v>VL53430426</v>
          </cell>
          <cell r="H981">
            <v>0</v>
          </cell>
        </row>
        <row r="981">
          <cell r="J981">
            <v>0.161</v>
          </cell>
        </row>
        <row r="982">
          <cell r="F982" t="str">
            <v>雷钵岭-堰头5组</v>
          </cell>
          <cell r="G982" t="str">
            <v>VL56430426</v>
          </cell>
          <cell r="H982">
            <v>0</v>
          </cell>
        </row>
        <row r="982">
          <cell r="J982">
            <v>0.327</v>
          </cell>
        </row>
        <row r="983">
          <cell r="F983" t="str">
            <v>水泥石围墙-大马6组</v>
          </cell>
          <cell r="G983" t="str">
            <v>VL71430426</v>
          </cell>
          <cell r="H983">
            <v>0</v>
          </cell>
        </row>
        <row r="983">
          <cell r="J983">
            <v>0.374</v>
          </cell>
        </row>
        <row r="984">
          <cell r="F984" t="str">
            <v>X146叉口-中心村9组</v>
          </cell>
          <cell r="G984" t="str">
            <v>VLB8430426</v>
          </cell>
          <cell r="H984">
            <v>0</v>
          </cell>
        </row>
        <row r="984">
          <cell r="J984">
            <v>0.131</v>
          </cell>
        </row>
        <row r="985">
          <cell r="F985" t="str">
            <v>张飞岭-泉溪12组</v>
          </cell>
          <cell r="G985" t="str">
            <v>VLC7430426</v>
          </cell>
          <cell r="H985">
            <v>0</v>
          </cell>
        </row>
        <row r="985">
          <cell r="J985">
            <v>0.715</v>
          </cell>
        </row>
        <row r="986">
          <cell r="F986" t="str">
            <v>洪塘厂-秋塘1组</v>
          </cell>
          <cell r="G986" t="str">
            <v>VLD4430426</v>
          </cell>
          <cell r="H986">
            <v>0</v>
          </cell>
        </row>
        <row r="986">
          <cell r="J986">
            <v>0.371</v>
          </cell>
        </row>
        <row r="987">
          <cell r="F987" t="str">
            <v>李家岭-上升10组</v>
          </cell>
          <cell r="G987" t="str">
            <v>VLE5430426</v>
          </cell>
          <cell r="H987">
            <v>0</v>
          </cell>
        </row>
        <row r="987">
          <cell r="J987">
            <v>0.252</v>
          </cell>
        </row>
        <row r="988">
          <cell r="F988" t="str">
            <v>黄沙塘-军民14组</v>
          </cell>
          <cell r="G988" t="str">
            <v>VLE8430426</v>
          </cell>
          <cell r="H988">
            <v>0</v>
          </cell>
        </row>
        <row r="988">
          <cell r="J988">
            <v>0.222</v>
          </cell>
        </row>
        <row r="989">
          <cell r="F989" t="str">
            <v>荷叶塘-军民1组</v>
          </cell>
          <cell r="G989" t="str">
            <v>VLF1430426</v>
          </cell>
          <cell r="H989">
            <v>0</v>
          </cell>
        </row>
        <row r="989">
          <cell r="J989">
            <v>0.363</v>
          </cell>
        </row>
        <row r="990">
          <cell r="F990" t="str">
            <v>马塘-军民5组</v>
          </cell>
          <cell r="G990" t="str">
            <v>VLF3430426</v>
          </cell>
          <cell r="H990">
            <v>0</v>
          </cell>
        </row>
        <row r="990">
          <cell r="J990">
            <v>0.541</v>
          </cell>
        </row>
        <row r="991">
          <cell r="F991" t="str">
            <v>羊角塘-双合3组</v>
          </cell>
          <cell r="G991" t="str">
            <v>VLF6430426</v>
          </cell>
          <cell r="H991">
            <v>0</v>
          </cell>
        </row>
        <row r="991">
          <cell r="J991">
            <v>0.223</v>
          </cell>
        </row>
        <row r="992">
          <cell r="F992" t="str">
            <v>双合街-双合8组</v>
          </cell>
          <cell r="G992" t="str">
            <v>VLF8430426</v>
          </cell>
          <cell r="H992">
            <v>0</v>
          </cell>
        </row>
        <row r="992">
          <cell r="J992">
            <v>0.463</v>
          </cell>
        </row>
        <row r="993">
          <cell r="F993" t="str">
            <v>周家院子-双合9组</v>
          </cell>
          <cell r="G993" t="str">
            <v>VLF9430426</v>
          </cell>
          <cell r="H993">
            <v>0</v>
          </cell>
        </row>
        <row r="993">
          <cell r="J993">
            <v>0.266</v>
          </cell>
        </row>
        <row r="994">
          <cell r="F994" t="str">
            <v>X146叉口-中心村7组</v>
          </cell>
          <cell r="G994" t="str">
            <v>VLG5430426</v>
          </cell>
          <cell r="H994">
            <v>0</v>
          </cell>
        </row>
        <row r="994">
          <cell r="J994">
            <v>0.935</v>
          </cell>
        </row>
        <row r="995">
          <cell r="F995" t="str">
            <v>桃子园-庙岭9组</v>
          </cell>
          <cell r="G995" t="str">
            <v>VLG7430426</v>
          </cell>
          <cell r="H995">
            <v>0</v>
          </cell>
        </row>
        <row r="995">
          <cell r="J995">
            <v>0.363</v>
          </cell>
        </row>
        <row r="996">
          <cell r="F996" t="str">
            <v>镇中心小学-大荣7组</v>
          </cell>
          <cell r="G996" t="str">
            <v>VLH2430426</v>
          </cell>
          <cell r="H996">
            <v>0</v>
          </cell>
        </row>
        <row r="996">
          <cell r="J996">
            <v>0.407</v>
          </cell>
        </row>
        <row r="997">
          <cell r="F997" t="str">
            <v>老大队-花桥8组</v>
          </cell>
          <cell r="G997" t="str">
            <v>VLJ4430426</v>
          </cell>
          <cell r="H997">
            <v>0</v>
          </cell>
        </row>
        <row r="997">
          <cell r="J997">
            <v>0.52</v>
          </cell>
        </row>
        <row r="998">
          <cell r="F998" t="str">
            <v>胡家岭-新中村5组</v>
          </cell>
          <cell r="G998" t="str">
            <v>VZ72430426</v>
          </cell>
          <cell r="H998">
            <v>0</v>
          </cell>
        </row>
        <row r="998">
          <cell r="J998">
            <v>0.414</v>
          </cell>
        </row>
        <row r="999">
          <cell r="F999" t="str">
            <v>大荣村-Y958</v>
          </cell>
          <cell r="G999" t="str">
            <v>YHD8430426</v>
          </cell>
          <cell r="H999">
            <v>0.868</v>
          </cell>
        </row>
        <row r="999">
          <cell r="J999">
            <v>1.495</v>
          </cell>
        </row>
        <row r="1000">
          <cell r="F1000" t="str">
            <v>田边-百家村</v>
          </cell>
          <cell r="G1000" t="str">
            <v>Y354430426</v>
          </cell>
          <cell r="H1000">
            <v>0</v>
          </cell>
        </row>
        <row r="1000">
          <cell r="J1000">
            <v>1.092</v>
          </cell>
        </row>
        <row r="1001">
          <cell r="F1001" t="str">
            <v>小坪村12组路</v>
          </cell>
          <cell r="G1001" t="str">
            <v>AA29430426</v>
          </cell>
          <cell r="H1001">
            <v>0</v>
          </cell>
        </row>
        <row r="1001">
          <cell r="J1001">
            <v>0.972</v>
          </cell>
        </row>
        <row r="1002">
          <cell r="F1002" t="str">
            <v>莲花寺村组路</v>
          </cell>
          <cell r="G1002" t="str">
            <v>AA53430426</v>
          </cell>
          <cell r="H1002">
            <v>0</v>
          </cell>
        </row>
        <row r="1002">
          <cell r="J1002">
            <v>0.681</v>
          </cell>
        </row>
        <row r="1003">
          <cell r="F1003" t="str">
            <v>莲花寺村组路</v>
          </cell>
          <cell r="G1003" t="str">
            <v>AA54430426</v>
          </cell>
          <cell r="H1003">
            <v>0</v>
          </cell>
        </row>
        <row r="1003">
          <cell r="J1003">
            <v>1.065</v>
          </cell>
        </row>
        <row r="1004">
          <cell r="F1004" t="str">
            <v>簪岭坳村组路</v>
          </cell>
          <cell r="G1004" t="str">
            <v>AA56430426</v>
          </cell>
          <cell r="H1004">
            <v>0</v>
          </cell>
        </row>
        <row r="1004">
          <cell r="J1004">
            <v>0.614</v>
          </cell>
        </row>
        <row r="1005">
          <cell r="F1005" t="str">
            <v>胡坪坳村组路</v>
          </cell>
          <cell r="G1005" t="str">
            <v>AA59430426</v>
          </cell>
          <cell r="H1005">
            <v>0</v>
          </cell>
        </row>
        <row r="1005">
          <cell r="J1005">
            <v>0.498</v>
          </cell>
        </row>
        <row r="1006">
          <cell r="F1006" t="str">
            <v>莲花寺村组路</v>
          </cell>
          <cell r="G1006" t="str">
            <v>AA81430426</v>
          </cell>
          <cell r="H1006">
            <v>0</v>
          </cell>
        </row>
        <row r="1006">
          <cell r="J1006">
            <v>0.231</v>
          </cell>
        </row>
        <row r="1007">
          <cell r="F1007" t="str">
            <v>祖山湾-梧桐皂</v>
          </cell>
          <cell r="G1007" t="str">
            <v>C568430426</v>
          </cell>
          <cell r="H1007">
            <v>0.705</v>
          </cell>
        </row>
        <row r="1007">
          <cell r="J1007">
            <v>2.13</v>
          </cell>
        </row>
        <row r="1008">
          <cell r="F1008" t="str">
            <v>贺家桥-石子塘村部</v>
          </cell>
          <cell r="G1008" t="str">
            <v>C644430426</v>
          </cell>
          <cell r="H1008">
            <v>1.871</v>
          </cell>
        </row>
        <row r="1008">
          <cell r="J1008">
            <v>0.219</v>
          </cell>
        </row>
        <row r="1009">
          <cell r="F1009" t="str">
            <v>财水庙-莲花村部</v>
          </cell>
          <cell r="G1009" t="str">
            <v>C652430426</v>
          </cell>
          <cell r="H1009">
            <v>1.339</v>
          </cell>
        </row>
        <row r="1009">
          <cell r="J1009">
            <v>0.24</v>
          </cell>
        </row>
        <row r="1010">
          <cell r="F1010" t="str">
            <v>财水庙-莲花村部</v>
          </cell>
          <cell r="G1010" t="str">
            <v>C652430426</v>
          </cell>
          <cell r="H1010">
            <v>0</v>
          </cell>
        </row>
        <row r="1010">
          <cell r="J1010">
            <v>1.093</v>
          </cell>
        </row>
        <row r="1011">
          <cell r="F1011" t="str">
            <v>矮官吉-中和村部</v>
          </cell>
          <cell r="G1011" t="str">
            <v>C657430426</v>
          </cell>
          <cell r="H1011">
            <v>0</v>
          </cell>
        </row>
        <row r="1011">
          <cell r="J1011">
            <v>0.154</v>
          </cell>
        </row>
        <row r="1012">
          <cell r="F1012" t="str">
            <v>杨头湾-杨头湾</v>
          </cell>
          <cell r="G1012" t="str">
            <v>C67C430426</v>
          </cell>
          <cell r="H1012">
            <v>0</v>
          </cell>
        </row>
        <row r="1012">
          <cell r="J1012">
            <v>0.912</v>
          </cell>
        </row>
        <row r="1013">
          <cell r="F1013" t="str">
            <v>金银桥~黄木岭</v>
          </cell>
          <cell r="G1013" t="str">
            <v>C68C430426</v>
          </cell>
          <cell r="H1013">
            <v>0</v>
          </cell>
        </row>
        <row r="1013">
          <cell r="J1013">
            <v>0.735</v>
          </cell>
        </row>
        <row r="1014">
          <cell r="F1014" t="str">
            <v>洙四塘~太乙村部</v>
          </cell>
          <cell r="G1014" t="str">
            <v>C87A430426</v>
          </cell>
          <cell r="H1014">
            <v>0</v>
          </cell>
        </row>
        <row r="1014">
          <cell r="J1014">
            <v>0.442</v>
          </cell>
        </row>
        <row r="1015">
          <cell r="F1015" t="str">
            <v>敦厚堂~巷子口村部</v>
          </cell>
          <cell r="G1015" t="str">
            <v>C90A430426</v>
          </cell>
          <cell r="H1015">
            <v>0</v>
          </cell>
        </row>
        <row r="1015">
          <cell r="J1015">
            <v>0.463</v>
          </cell>
        </row>
        <row r="1016">
          <cell r="F1016" t="str">
            <v>建民桥头~新陂江</v>
          </cell>
          <cell r="G1016" t="str">
            <v>CAQ2430426</v>
          </cell>
          <cell r="H1016">
            <v>0</v>
          </cell>
        </row>
        <row r="1016">
          <cell r="J1016">
            <v>2.476</v>
          </cell>
        </row>
        <row r="1017">
          <cell r="F1017" t="str">
            <v>富家冲-富家冲</v>
          </cell>
          <cell r="G1017" t="str">
            <v>CE38430426</v>
          </cell>
          <cell r="H1017">
            <v>0.724</v>
          </cell>
        </row>
        <row r="1017">
          <cell r="J1017">
            <v>1.241</v>
          </cell>
        </row>
        <row r="1018">
          <cell r="F1018" t="str">
            <v>水堆六组~栗山小学</v>
          </cell>
          <cell r="G1018" t="str">
            <v>CE45430426</v>
          </cell>
          <cell r="H1018">
            <v>0.636</v>
          </cell>
        </row>
        <row r="1018">
          <cell r="J1018">
            <v>0.31</v>
          </cell>
        </row>
        <row r="1019">
          <cell r="F1019" t="str">
            <v>水堆六组~栗山小学</v>
          </cell>
          <cell r="G1019" t="str">
            <v>CE45430426</v>
          </cell>
          <cell r="H1019">
            <v>0</v>
          </cell>
        </row>
        <row r="1019">
          <cell r="J1019">
            <v>0.284</v>
          </cell>
        </row>
        <row r="1020">
          <cell r="F1020" t="str">
            <v>宴游8组~杉叶冲</v>
          </cell>
          <cell r="G1020" t="str">
            <v>CE73430426</v>
          </cell>
          <cell r="H1020">
            <v>0</v>
          </cell>
        </row>
        <row r="1020">
          <cell r="J1020">
            <v>2.761</v>
          </cell>
        </row>
        <row r="1021">
          <cell r="F1021" t="str">
            <v>陈家院~石子塘</v>
          </cell>
          <cell r="G1021" t="str">
            <v>CE74430426</v>
          </cell>
          <cell r="H1021">
            <v>0.56</v>
          </cell>
        </row>
        <row r="1021">
          <cell r="J1021">
            <v>0.453</v>
          </cell>
        </row>
        <row r="1022">
          <cell r="F1022" t="str">
            <v>雷家庄屋-杉树冲</v>
          </cell>
          <cell r="G1022" t="str">
            <v>CEB5430426</v>
          </cell>
          <cell r="H1022">
            <v>0</v>
          </cell>
        </row>
        <row r="1022">
          <cell r="J1022">
            <v>0.779</v>
          </cell>
        </row>
        <row r="1023">
          <cell r="F1023" t="str">
            <v>枫山池-大屋</v>
          </cell>
          <cell r="G1023" t="str">
            <v>CEB7430426</v>
          </cell>
          <cell r="H1023">
            <v>0</v>
          </cell>
        </row>
        <row r="1023">
          <cell r="J1023">
            <v>0.608</v>
          </cell>
        </row>
        <row r="1024">
          <cell r="F1024" t="str">
            <v>周家冲-麻家坨</v>
          </cell>
          <cell r="G1024" t="str">
            <v>CEC1430426</v>
          </cell>
          <cell r="H1024">
            <v>0</v>
          </cell>
        </row>
        <row r="1024">
          <cell r="J1024">
            <v>0.561</v>
          </cell>
        </row>
        <row r="1025">
          <cell r="F1025" t="str">
            <v>长塘排-梨树村10组</v>
          </cell>
          <cell r="G1025" t="str">
            <v>CEC8430426</v>
          </cell>
          <cell r="H1025">
            <v>0</v>
          </cell>
        </row>
        <row r="1025">
          <cell r="J1025">
            <v>0.603</v>
          </cell>
        </row>
        <row r="1026">
          <cell r="F1026" t="str">
            <v>天河村部-张家湾</v>
          </cell>
          <cell r="G1026" t="str">
            <v>CED5430426</v>
          </cell>
          <cell r="H1026">
            <v>0</v>
          </cell>
        </row>
        <row r="1026">
          <cell r="J1026">
            <v>0.781</v>
          </cell>
        </row>
        <row r="1027">
          <cell r="F1027" t="str">
            <v>卷龙庵-路止冲村9组</v>
          </cell>
          <cell r="G1027" t="str">
            <v>CED7430426</v>
          </cell>
          <cell r="H1027">
            <v>0</v>
          </cell>
        </row>
        <row r="1027">
          <cell r="J1027">
            <v>1.088</v>
          </cell>
        </row>
        <row r="1028">
          <cell r="F1028" t="str">
            <v>篮球场-宋家岭</v>
          </cell>
          <cell r="G1028" t="str">
            <v>CED8430426</v>
          </cell>
          <cell r="H1028">
            <v>0</v>
          </cell>
        </row>
        <row r="1028">
          <cell r="J1028">
            <v>0.737</v>
          </cell>
        </row>
        <row r="1029">
          <cell r="F1029" t="str">
            <v>仙人桥-胡坪坳4组</v>
          </cell>
          <cell r="G1029" t="str">
            <v>CED9430426</v>
          </cell>
          <cell r="H1029">
            <v>0</v>
          </cell>
        </row>
        <row r="1029">
          <cell r="J1029">
            <v>1.572</v>
          </cell>
        </row>
        <row r="1030">
          <cell r="F1030" t="str">
            <v>蛇人皂-两百斗村5组</v>
          </cell>
          <cell r="G1030" t="str">
            <v>CEE1430426</v>
          </cell>
          <cell r="H1030">
            <v>0</v>
          </cell>
        </row>
        <row r="1030">
          <cell r="J1030">
            <v>0.808</v>
          </cell>
        </row>
        <row r="1031">
          <cell r="F1031" t="str">
            <v>怪坑-叶家村5组</v>
          </cell>
          <cell r="G1031" t="str">
            <v>CEE4430426</v>
          </cell>
          <cell r="H1031">
            <v>0</v>
          </cell>
        </row>
        <row r="1031">
          <cell r="J1031">
            <v>0.568</v>
          </cell>
        </row>
        <row r="1032">
          <cell r="F1032" t="str">
            <v>梅塘冲-簪岭坳村1组</v>
          </cell>
          <cell r="G1032" t="str">
            <v>CEE9430426</v>
          </cell>
          <cell r="H1032">
            <v>0</v>
          </cell>
        </row>
        <row r="1032">
          <cell r="J1032">
            <v>0.604</v>
          </cell>
        </row>
        <row r="1033">
          <cell r="F1033" t="str">
            <v>岔路口子-石子塘村12组</v>
          </cell>
          <cell r="G1033" t="str">
            <v>CEF1430426</v>
          </cell>
          <cell r="H1033">
            <v>0</v>
          </cell>
        </row>
        <row r="1033">
          <cell r="J1033">
            <v>0.987</v>
          </cell>
        </row>
        <row r="1034">
          <cell r="F1034" t="str">
            <v>梨树村组路</v>
          </cell>
          <cell r="G1034" t="str">
            <v>CF20430426</v>
          </cell>
          <cell r="H1034">
            <v>0</v>
          </cell>
        </row>
        <row r="1034">
          <cell r="J1034">
            <v>1.882</v>
          </cell>
        </row>
        <row r="1035">
          <cell r="F1035" t="str">
            <v>沙子塘村组路</v>
          </cell>
          <cell r="G1035" t="str">
            <v>CF20430426</v>
          </cell>
          <cell r="H1035">
            <v>0</v>
          </cell>
        </row>
        <row r="1035">
          <cell r="J1035">
            <v>0.758</v>
          </cell>
        </row>
        <row r="1036">
          <cell r="F1036" t="str">
            <v>捞家桥~小马井坳</v>
          </cell>
          <cell r="G1036" t="str">
            <v>CM32430426</v>
          </cell>
          <cell r="H1036">
            <v>0</v>
          </cell>
        </row>
        <row r="1036">
          <cell r="J1036">
            <v>1.646</v>
          </cell>
        </row>
        <row r="1037">
          <cell r="F1037" t="str">
            <v>矮官吉-中和村部</v>
          </cell>
          <cell r="G1037" t="str">
            <v>CR01430426</v>
          </cell>
          <cell r="H1037">
            <v>0</v>
          </cell>
        </row>
        <row r="1037">
          <cell r="J1037">
            <v>0.199</v>
          </cell>
        </row>
        <row r="1038">
          <cell r="F1038" t="str">
            <v>龙鹤村20组路</v>
          </cell>
          <cell r="G1038" t="str">
            <v>V000</v>
          </cell>
          <cell r="H1038">
            <v>0</v>
          </cell>
        </row>
        <row r="1038">
          <cell r="J1038">
            <v>0.641</v>
          </cell>
        </row>
        <row r="1039">
          <cell r="F1039" t="str">
            <v>兔子塘-中和村1组</v>
          </cell>
          <cell r="G1039" t="str">
            <v>VU06430426</v>
          </cell>
          <cell r="H1039">
            <v>0</v>
          </cell>
        </row>
        <row r="1039">
          <cell r="J1039">
            <v>0.247</v>
          </cell>
        </row>
        <row r="1040">
          <cell r="F1040" t="str">
            <v>羊头排-新陂江一组</v>
          </cell>
          <cell r="G1040" t="str">
            <v>VU15430426</v>
          </cell>
          <cell r="H1040">
            <v>0</v>
          </cell>
        </row>
        <row r="1040">
          <cell r="J1040">
            <v>0.4</v>
          </cell>
        </row>
        <row r="1041">
          <cell r="F1041" t="str">
            <v>雷家台-中和村5组</v>
          </cell>
          <cell r="G1041" t="str">
            <v>VU16430426</v>
          </cell>
          <cell r="H1041">
            <v>0</v>
          </cell>
        </row>
        <row r="1041">
          <cell r="J1041">
            <v>0.357</v>
          </cell>
        </row>
        <row r="1042">
          <cell r="F1042" t="str">
            <v>砖厂-周陂塘</v>
          </cell>
          <cell r="G1042" t="str">
            <v>VU17430426</v>
          </cell>
          <cell r="H1042">
            <v>0</v>
          </cell>
        </row>
        <row r="1042">
          <cell r="J1042">
            <v>0.338</v>
          </cell>
        </row>
        <row r="1043">
          <cell r="F1043" t="str">
            <v>翻身一组-毛坪院子</v>
          </cell>
          <cell r="G1043" t="str">
            <v>VU19430426</v>
          </cell>
          <cell r="H1043">
            <v>0</v>
          </cell>
        </row>
        <row r="1043">
          <cell r="J1043">
            <v>0.428</v>
          </cell>
        </row>
        <row r="1044">
          <cell r="F1044" t="str">
            <v>小马井坳-黄木村10组</v>
          </cell>
          <cell r="G1044" t="str">
            <v>VU30430426</v>
          </cell>
          <cell r="H1044">
            <v>0</v>
          </cell>
        </row>
        <row r="1044">
          <cell r="J1044">
            <v>0.19</v>
          </cell>
        </row>
        <row r="1045">
          <cell r="F1045" t="str">
            <v>秧塘排-西子村8组</v>
          </cell>
          <cell r="G1045" t="str">
            <v>VU31430426</v>
          </cell>
          <cell r="H1045">
            <v>0</v>
          </cell>
        </row>
        <row r="1045">
          <cell r="J1045">
            <v>0.36</v>
          </cell>
        </row>
        <row r="1046">
          <cell r="F1046" t="str">
            <v>迎秀排-井塘村1组</v>
          </cell>
          <cell r="G1046" t="str">
            <v>VU58430426</v>
          </cell>
          <cell r="H1046">
            <v>0</v>
          </cell>
        </row>
        <row r="1046">
          <cell r="J1046">
            <v>0.205</v>
          </cell>
        </row>
        <row r="1047">
          <cell r="F1047" t="str">
            <v>水堆路口-大屋周家</v>
          </cell>
          <cell r="G1047" t="str">
            <v>VU65430426</v>
          </cell>
          <cell r="H1047">
            <v>0</v>
          </cell>
        </row>
        <row r="1047">
          <cell r="J1047">
            <v>0.317</v>
          </cell>
        </row>
        <row r="1048">
          <cell r="F1048" t="str">
            <v>匡家山-胡坪坳村5组</v>
          </cell>
          <cell r="G1048" t="str">
            <v>VU72430426</v>
          </cell>
          <cell r="H1048">
            <v>0</v>
          </cell>
        </row>
        <row r="1048">
          <cell r="J1048">
            <v>0.454</v>
          </cell>
        </row>
        <row r="1049">
          <cell r="F1049" t="str">
            <v>庙山岭-胡坪坳村11组</v>
          </cell>
          <cell r="G1049" t="str">
            <v>VU74430426</v>
          </cell>
          <cell r="H1049">
            <v>0</v>
          </cell>
        </row>
        <row r="1049">
          <cell r="J1049">
            <v>0.358</v>
          </cell>
        </row>
        <row r="1050">
          <cell r="F1050" t="str">
            <v>柱马塘-毛叶塘</v>
          </cell>
          <cell r="G1050" t="str">
            <v>VU77430426</v>
          </cell>
          <cell r="H1050">
            <v>0</v>
          </cell>
        </row>
        <row r="1050">
          <cell r="J1050">
            <v>0.256</v>
          </cell>
        </row>
        <row r="1051">
          <cell r="F1051" t="str">
            <v>东园-下水塘</v>
          </cell>
          <cell r="G1051" t="str">
            <v>VU83430426</v>
          </cell>
          <cell r="H1051">
            <v>0</v>
          </cell>
        </row>
        <row r="1051">
          <cell r="J1051">
            <v>0.224</v>
          </cell>
        </row>
        <row r="1052">
          <cell r="F1052" t="str">
            <v>东元桥-桐子排桥</v>
          </cell>
          <cell r="G1052" t="str">
            <v>VU85430426</v>
          </cell>
          <cell r="H1052">
            <v>0</v>
          </cell>
        </row>
        <row r="1052">
          <cell r="J1052">
            <v>0.394</v>
          </cell>
        </row>
        <row r="1053">
          <cell r="F1053" t="str">
            <v>腰塘山-石子塘村2组</v>
          </cell>
          <cell r="G1053" t="str">
            <v>VUA9430426</v>
          </cell>
          <cell r="H1053">
            <v>0</v>
          </cell>
        </row>
        <row r="1053">
          <cell r="J1053">
            <v>0.398</v>
          </cell>
        </row>
        <row r="1054">
          <cell r="F1054" t="str">
            <v>杨家屋~龙兴寺</v>
          </cell>
          <cell r="G1054" t="str">
            <v>Z17A430426</v>
          </cell>
          <cell r="H1054">
            <v>0</v>
          </cell>
        </row>
        <row r="1054">
          <cell r="J1054">
            <v>0.785</v>
          </cell>
        </row>
        <row r="1055">
          <cell r="F1055" t="str">
            <v>杨家屋~龙兴寺</v>
          </cell>
          <cell r="G1055" t="str">
            <v>Z17A430426</v>
          </cell>
          <cell r="H1055">
            <v>0</v>
          </cell>
        </row>
        <row r="1055">
          <cell r="J1055">
            <v>2.516</v>
          </cell>
        </row>
        <row r="1056">
          <cell r="F1056" t="str">
            <v>宫夏路口-宫夏村部</v>
          </cell>
          <cell r="G1056" t="str">
            <v>C01E430426</v>
          </cell>
          <cell r="H1056">
            <v>0</v>
          </cell>
        </row>
        <row r="1056">
          <cell r="J1056">
            <v>0.708</v>
          </cell>
        </row>
        <row r="1057">
          <cell r="F1057" t="str">
            <v>大兴水库-大兴水库</v>
          </cell>
          <cell r="G1057" t="str">
            <v>C15A430426</v>
          </cell>
          <cell r="H1057">
            <v>0</v>
          </cell>
        </row>
        <row r="1057">
          <cell r="J1057">
            <v>0.687</v>
          </cell>
        </row>
        <row r="1058">
          <cell r="F1058" t="str">
            <v>路口~赤家组</v>
          </cell>
          <cell r="G1058" t="str">
            <v>C16B430426</v>
          </cell>
          <cell r="H1058">
            <v>0</v>
          </cell>
        </row>
        <row r="1058">
          <cell r="J1058">
            <v>0.394</v>
          </cell>
        </row>
        <row r="1059">
          <cell r="F1059" t="str">
            <v>皂角~竹丰村</v>
          </cell>
          <cell r="G1059" t="str">
            <v>C28B430426</v>
          </cell>
          <cell r="H1059">
            <v>0</v>
          </cell>
        </row>
        <row r="1059">
          <cell r="J1059">
            <v>0.568</v>
          </cell>
        </row>
        <row r="1060">
          <cell r="F1060" t="str">
            <v>瓦圹~沙冲村部</v>
          </cell>
          <cell r="G1060" t="str">
            <v>C295430426</v>
          </cell>
          <cell r="H1060">
            <v>0</v>
          </cell>
        </row>
        <row r="1060">
          <cell r="J1060">
            <v>1.036</v>
          </cell>
        </row>
        <row r="1061">
          <cell r="F1061" t="str">
            <v>白路~黄吉村部</v>
          </cell>
          <cell r="G1061" t="str">
            <v>C296430426</v>
          </cell>
          <cell r="H1061">
            <v>0</v>
          </cell>
        </row>
        <row r="1061">
          <cell r="J1061">
            <v>1.332</v>
          </cell>
        </row>
        <row r="1062">
          <cell r="F1062" t="str">
            <v>凫鸭塘-油子塘</v>
          </cell>
          <cell r="G1062" t="str">
            <v>C307430426</v>
          </cell>
          <cell r="H1062">
            <v>0.962</v>
          </cell>
        </row>
        <row r="1062">
          <cell r="J1062">
            <v>0.402</v>
          </cell>
        </row>
        <row r="1063">
          <cell r="F1063" t="str">
            <v>深田三叉口~月坪村部</v>
          </cell>
          <cell r="G1063" t="str">
            <v>C320430426</v>
          </cell>
          <cell r="H1063">
            <v>1.121</v>
          </cell>
        </row>
        <row r="1063">
          <cell r="J1063">
            <v>0.21</v>
          </cell>
        </row>
        <row r="1064">
          <cell r="F1064" t="str">
            <v>曾家组~白竹</v>
          </cell>
          <cell r="G1064" t="str">
            <v>C33B430426</v>
          </cell>
          <cell r="H1064">
            <v>0</v>
          </cell>
        </row>
        <row r="1064">
          <cell r="J1064">
            <v>1.336</v>
          </cell>
        </row>
        <row r="1065">
          <cell r="F1065" t="str">
            <v>社堂~新屋</v>
          </cell>
          <cell r="G1065" t="str">
            <v>C35B430426</v>
          </cell>
          <cell r="H1065">
            <v>0</v>
          </cell>
        </row>
        <row r="1065">
          <cell r="J1065">
            <v>0.198</v>
          </cell>
        </row>
        <row r="1066">
          <cell r="F1066" t="str">
            <v>大家-大家</v>
          </cell>
          <cell r="G1066" t="str">
            <v>C37A430426</v>
          </cell>
          <cell r="H1066">
            <v>0</v>
          </cell>
        </row>
        <row r="1066">
          <cell r="J1066">
            <v>0.628</v>
          </cell>
        </row>
        <row r="1067">
          <cell r="F1067" t="str">
            <v>大家-大家</v>
          </cell>
          <cell r="G1067" t="str">
            <v>C37A430426</v>
          </cell>
          <cell r="H1067">
            <v>0.633</v>
          </cell>
        </row>
        <row r="1067">
          <cell r="J1067">
            <v>1.117</v>
          </cell>
        </row>
        <row r="1068">
          <cell r="F1068" t="str">
            <v>崇山水库~枧桥</v>
          </cell>
          <cell r="G1068" t="str">
            <v>C70D430426</v>
          </cell>
          <cell r="H1068">
            <v>0</v>
          </cell>
        </row>
        <row r="1068">
          <cell r="J1068">
            <v>0.694</v>
          </cell>
        </row>
        <row r="1069">
          <cell r="F1069" t="str">
            <v>长岭叉口-金竹叉口</v>
          </cell>
          <cell r="G1069" t="str">
            <v>C808430426</v>
          </cell>
          <cell r="H1069">
            <v>2.032</v>
          </cell>
        </row>
        <row r="1069">
          <cell r="J1069">
            <v>1.097</v>
          </cell>
        </row>
        <row r="1070">
          <cell r="F1070" t="str">
            <v>老斗~龙家</v>
          </cell>
          <cell r="G1070" t="str">
            <v>C83D430426</v>
          </cell>
          <cell r="H1070">
            <v>0</v>
          </cell>
        </row>
        <row r="1070">
          <cell r="J1070">
            <v>0.77</v>
          </cell>
        </row>
        <row r="1071">
          <cell r="F1071" t="str">
            <v>对江~花屋</v>
          </cell>
          <cell r="G1071" t="str">
            <v>C87D430426</v>
          </cell>
          <cell r="H1071">
            <v>0</v>
          </cell>
        </row>
        <row r="1071">
          <cell r="J1071">
            <v>0.508</v>
          </cell>
        </row>
        <row r="1072">
          <cell r="F1072" t="str">
            <v>均塘~石子院</v>
          </cell>
          <cell r="G1072" t="str">
            <v>CA30430426</v>
          </cell>
          <cell r="H1072">
            <v>0.627</v>
          </cell>
        </row>
        <row r="1072">
          <cell r="J1072">
            <v>0.369</v>
          </cell>
        </row>
        <row r="1073">
          <cell r="F1073" t="str">
            <v>唐山岭~水泥路口</v>
          </cell>
          <cell r="G1073" t="str">
            <v>CA73430426</v>
          </cell>
          <cell r="H1073">
            <v>0</v>
          </cell>
        </row>
        <row r="1073">
          <cell r="J1073">
            <v>1.071</v>
          </cell>
        </row>
        <row r="1074">
          <cell r="F1074" t="str">
            <v>深山村大叶组-宫夏村行冲组</v>
          </cell>
          <cell r="G1074" t="str">
            <v>CAB0430426</v>
          </cell>
          <cell r="H1074">
            <v>0</v>
          </cell>
        </row>
        <row r="1074">
          <cell r="J1074">
            <v>2.333</v>
          </cell>
        </row>
        <row r="1075">
          <cell r="F1075" t="str">
            <v>沙冲村上泥组-分水村德胜组</v>
          </cell>
          <cell r="G1075" t="str">
            <v>CAB5430426</v>
          </cell>
          <cell r="H1075">
            <v>0</v>
          </cell>
        </row>
        <row r="1075">
          <cell r="J1075">
            <v>1.171</v>
          </cell>
        </row>
        <row r="1076">
          <cell r="F1076" t="str">
            <v>曾家白竹—宫夏行冲组</v>
          </cell>
          <cell r="G1076" t="str">
            <v>CAB9430426</v>
          </cell>
          <cell r="H1076">
            <v>0</v>
          </cell>
        </row>
        <row r="1076">
          <cell r="J1076">
            <v>0.899</v>
          </cell>
        </row>
        <row r="1077">
          <cell r="F1077" t="str">
            <v>塘冲-铺里</v>
          </cell>
          <cell r="G1077" t="str">
            <v>CBB9430426</v>
          </cell>
          <cell r="H1077">
            <v>0</v>
          </cell>
        </row>
        <row r="1077">
          <cell r="J1077">
            <v>0.705</v>
          </cell>
        </row>
        <row r="1078">
          <cell r="F1078" t="str">
            <v>竹岭-胡家组</v>
          </cell>
          <cell r="G1078" t="str">
            <v>CBH4430426</v>
          </cell>
          <cell r="H1078">
            <v>0</v>
          </cell>
        </row>
        <row r="1078">
          <cell r="J1078">
            <v>0.517</v>
          </cell>
        </row>
        <row r="1079">
          <cell r="F1079" t="str">
            <v>长冲-胡塘组</v>
          </cell>
          <cell r="G1079" t="str">
            <v>CBK1430426</v>
          </cell>
          <cell r="H1079">
            <v>0</v>
          </cell>
        </row>
        <row r="1079">
          <cell r="J1079">
            <v>0.997</v>
          </cell>
        </row>
        <row r="1080">
          <cell r="F1080" t="str">
            <v>灌塘组-白果组</v>
          </cell>
          <cell r="G1080" t="str">
            <v>CBU2430426</v>
          </cell>
          <cell r="H1080">
            <v>0</v>
          </cell>
        </row>
        <row r="1080">
          <cell r="J1080">
            <v>0.218</v>
          </cell>
        </row>
        <row r="1081">
          <cell r="F1081" t="str">
            <v>富子-上下甘组</v>
          </cell>
          <cell r="G1081" t="str">
            <v>CBU3430426</v>
          </cell>
          <cell r="H1081">
            <v>0</v>
          </cell>
        </row>
        <row r="1081">
          <cell r="J1081">
            <v>0.534</v>
          </cell>
        </row>
        <row r="1082">
          <cell r="F1082" t="str">
            <v>马桥组-对口组</v>
          </cell>
          <cell r="G1082" t="str">
            <v>CBU4430426</v>
          </cell>
          <cell r="H1082">
            <v>0</v>
          </cell>
        </row>
        <row r="1082">
          <cell r="J1082">
            <v>0.856</v>
          </cell>
        </row>
        <row r="1083">
          <cell r="F1083" t="str">
            <v>龙西桥头组-月坪村书阿组</v>
          </cell>
          <cell r="G1083" t="str">
            <v>CBU5430426</v>
          </cell>
          <cell r="H1083">
            <v>0</v>
          </cell>
        </row>
        <row r="1083">
          <cell r="J1083">
            <v>1.122</v>
          </cell>
        </row>
        <row r="1084">
          <cell r="F1084" t="str">
            <v>丘家-桥头组</v>
          </cell>
          <cell r="G1084" t="str">
            <v>CBU7430426</v>
          </cell>
          <cell r="H1084">
            <v>0</v>
          </cell>
        </row>
        <row r="1084">
          <cell r="J1084">
            <v>0.717</v>
          </cell>
        </row>
        <row r="1085">
          <cell r="F1085" t="str">
            <v>沙子嘴-从木塘</v>
          </cell>
          <cell r="G1085" t="str">
            <v>CBU8430426</v>
          </cell>
          <cell r="H1085">
            <v>0</v>
          </cell>
        </row>
        <row r="1085">
          <cell r="J1085">
            <v>0.896</v>
          </cell>
        </row>
        <row r="1086">
          <cell r="F1086" t="str">
            <v>竹叶小学-瓦叶组</v>
          </cell>
          <cell r="G1086" t="str">
            <v>CBV9430426</v>
          </cell>
          <cell r="H1086">
            <v>0</v>
          </cell>
        </row>
        <row r="1086">
          <cell r="J1086">
            <v>0.544</v>
          </cell>
        </row>
        <row r="1087">
          <cell r="F1087" t="str">
            <v>曹头堰~油子村</v>
          </cell>
          <cell r="G1087" t="str">
            <v>CG31430426</v>
          </cell>
          <cell r="H1087">
            <v>1.205</v>
          </cell>
        </row>
        <row r="1087">
          <cell r="J1087">
            <v>1.694</v>
          </cell>
        </row>
        <row r="1088">
          <cell r="F1088" t="str">
            <v>七子弓-七子弓</v>
          </cell>
          <cell r="G1088" t="str">
            <v>CM07430426</v>
          </cell>
          <cell r="H1088">
            <v>0</v>
          </cell>
        </row>
        <row r="1088">
          <cell r="J1088">
            <v>1.019</v>
          </cell>
        </row>
        <row r="1089">
          <cell r="F1089" t="str">
            <v>燕头-李云组</v>
          </cell>
          <cell r="G1089" t="str">
            <v>V19B430426</v>
          </cell>
          <cell r="H1089">
            <v>0</v>
          </cell>
        </row>
        <row r="1089">
          <cell r="J1089">
            <v>0.346</v>
          </cell>
        </row>
        <row r="1090">
          <cell r="F1090" t="str">
            <v>寿云-对门组</v>
          </cell>
          <cell r="G1090" t="str">
            <v>V34B430426</v>
          </cell>
          <cell r="H1090">
            <v>0</v>
          </cell>
        </row>
        <row r="1090">
          <cell r="J1090">
            <v>0.182</v>
          </cell>
        </row>
        <row r="1091">
          <cell r="F1091" t="str">
            <v>民家-柳家</v>
          </cell>
          <cell r="G1091" t="str">
            <v>V36B430426</v>
          </cell>
          <cell r="H1091">
            <v>0</v>
          </cell>
        </row>
        <row r="1091">
          <cell r="J1091">
            <v>0.191</v>
          </cell>
        </row>
        <row r="1092">
          <cell r="F1092" t="str">
            <v>胡家-廖塘</v>
          </cell>
          <cell r="G1092" t="str">
            <v>VB12430426</v>
          </cell>
          <cell r="H1092">
            <v>0</v>
          </cell>
        </row>
        <row r="1092">
          <cell r="J1092">
            <v>0.154</v>
          </cell>
        </row>
        <row r="1093">
          <cell r="F1093" t="str">
            <v>猴子冲-富子塘</v>
          </cell>
          <cell r="G1093" t="str">
            <v>VB16430426</v>
          </cell>
          <cell r="H1093">
            <v>0</v>
          </cell>
        </row>
        <row r="1093">
          <cell r="J1093">
            <v>0.22</v>
          </cell>
        </row>
        <row r="1094">
          <cell r="F1094" t="str">
            <v>龙坳-杨柳</v>
          </cell>
          <cell r="G1094" t="str">
            <v>VB18430426</v>
          </cell>
          <cell r="H1094">
            <v>0</v>
          </cell>
        </row>
        <row r="1094">
          <cell r="J1094">
            <v>0.396</v>
          </cell>
        </row>
        <row r="1095">
          <cell r="F1095" t="str">
            <v>丛山-秧塘</v>
          </cell>
          <cell r="G1095" t="str">
            <v>VB21430426</v>
          </cell>
          <cell r="H1095">
            <v>0</v>
          </cell>
        </row>
        <row r="1095">
          <cell r="J1095">
            <v>0.496</v>
          </cell>
        </row>
        <row r="1096">
          <cell r="F1096" t="str">
            <v>路口-樟木组</v>
          </cell>
          <cell r="G1096" t="str">
            <v>VB43430426</v>
          </cell>
          <cell r="H1096">
            <v>0</v>
          </cell>
        </row>
        <row r="1096">
          <cell r="J1096">
            <v>0.162</v>
          </cell>
        </row>
        <row r="1097">
          <cell r="F1097" t="str">
            <v>布冲塘-柿花组</v>
          </cell>
          <cell r="G1097" t="str">
            <v>VB44430426</v>
          </cell>
          <cell r="H1097">
            <v>0</v>
          </cell>
        </row>
        <row r="1097">
          <cell r="J1097">
            <v>0.362</v>
          </cell>
        </row>
        <row r="1098">
          <cell r="F1098" t="str">
            <v>平路口-砖家组</v>
          </cell>
          <cell r="G1098" t="str">
            <v>VB68430426</v>
          </cell>
          <cell r="H1098">
            <v>0</v>
          </cell>
        </row>
        <row r="1098">
          <cell r="J1098">
            <v>0.347</v>
          </cell>
        </row>
        <row r="1099">
          <cell r="F1099" t="str">
            <v>单水组-财源组</v>
          </cell>
          <cell r="G1099" t="str">
            <v>VB81430426</v>
          </cell>
          <cell r="H1099">
            <v>0</v>
          </cell>
        </row>
        <row r="1099">
          <cell r="J1099">
            <v>0.487</v>
          </cell>
        </row>
        <row r="1100">
          <cell r="F1100" t="str">
            <v>烟斗岭~衡南临江村</v>
          </cell>
          <cell r="G1100" t="str">
            <v>C002430426</v>
          </cell>
          <cell r="H1100">
            <v>0</v>
          </cell>
        </row>
        <row r="1100">
          <cell r="J1100">
            <v>2.003</v>
          </cell>
        </row>
        <row r="1101">
          <cell r="F1101" t="str">
            <v>烟斗岭~衡南临江村</v>
          </cell>
          <cell r="G1101" t="str">
            <v>C002430426</v>
          </cell>
          <cell r="H1101">
            <v>0</v>
          </cell>
        </row>
        <row r="1101">
          <cell r="J1101">
            <v>0.53</v>
          </cell>
        </row>
        <row r="1102">
          <cell r="F1102" t="str">
            <v>西木叉口~铁冲</v>
          </cell>
          <cell r="G1102" t="str">
            <v>C15E430426</v>
          </cell>
          <cell r="H1102">
            <v>0</v>
          </cell>
        </row>
        <row r="1102">
          <cell r="J1102">
            <v>0.634</v>
          </cell>
        </row>
        <row r="1103">
          <cell r="F1103" t="str">
            <v>老屋塘~胜家桥</v>
          </cell>
          <cell r="G1103" t="str">
            <v>C67B430426</v>
          </cell>
          <cell r="H1103">
            <v>0</v>
          </cell>
        </row>
        <row r="1103">
          <cell r="J1103">
            <v>1.76</v>
          </cell>
        </row>
        <row r="1104">
          <cell r="F1104" t="str">
            <v>工班~团山塘</v>
          </cell>
          <cell r="G1104" t="str">
            <v>C69B430426</v>
          </cell>
          <cell r="H1104">
            <v>0</v>
          </cell>
        </row>
        <row r="1104">
          <cell r="J1104">
            <v>1.161</v>
          </cell>
        </row>
        <row r="1105">
          <cell r="F1105" t="str">
            <v>鸵背丘~渡槽</v>
          </cell>
          <cell r="G1105" t="str">
            <v>C72B430426</v>
          </cell>
          <cell r="H1105">
            <v>0</v>
          </cell>
        </row>
        <row r="1105">
          <cell r="J1105">
            <v>0.372</v>
          </cell>
        </row>
        <row r="1106">
          <cell r="F1106" t="str">
            <v>双塘涧~罗四园</v>
          </cell>
          <cell r="G1106" t="str">
            <v>C74B430426</v>
          </cell>
          <cell r="H1106">
            <v>0</v>
          </cell>
        </row>
        <row r="1106">
          <cell r="J1106">
            <v>1.226</v>
          </cell>
        </row>
        <row r="1107">
          <cell r="F1107" t="str">
            <v>戏唱坪~好马丘</v>
          </cell>
          <cell r="G1107" t="str">
            <v>C75B430426</v>
          </cell>
          <cell r="H1107">
            <v>0</v>
          </cell>
        </row>
        <row r="1107">
          <cell r="J1107">
            <v>1.161</v>
          </cell>
        </row>
        <row r="1108">
          <cell r="F1108" t="str">
            <v>谭家村茶组-宝塔村十一组</v>
          </cell>
          <cell r="G1108" t="str">
            <v>CAC8430426</v>
          </cell>
          <cell r="H1108">
            <v>0</v>
          </cell>
        </row>
        <row r="1108">
          <cell r="J1108">
            <v>1.746</v>
          </cell>
        </row>
        <row r="1109">
          <cell r="F1109" t="str">
            <v>灌塘村一组-胜利村庙湾组</v>
          </cell>
          <cell r="G1109" t="str">
            <v>CAD2430426</v>
          </cell>
          <cell r="H1109">
            <v>0</v>
          </cell>
        </row>
        <row r="1109">
          <cell r="J1109">
            <v>1.116</v>
          </cell>
        </row>
        <row r="1110">
          <cell r="F1110" t="str">
            <v>水龙皂-村部</v>
          </cell>
          <cell r="G1110" t="str">
            <v>CB45430426</v>
          </cell>
          <cell r="H1110">
            <v>0.568</v>
          </cell>
        </row>
        <row r="1110">
          <cell r="J1110">
            <v>0.909</v>
          </cell>
        </row>
        <row r="1111">
          <cell r="F1111" t="str">
            <v>远告岭~周丫塘</v>
          </cell>
          <cell r="G1111" t="str">
            <v>CB56430426</v>
          </cell>
          <cell r="H1111">
            <v>0</v>
          </cell>
        </row>
        <row r="1111">
          <cell r="J1111">
            <v>1.159</v>
          </cell>
        </row>
        <row r="1112">
          <cell r="F1112" t="str">
            <v>牛兴桥~粮市</v>
          </cell>
          <cell r="G1112" t="str">
            <v>CB58430426</v>
          </cell>
          <cell r="H1112">
            <v>0.599</v>
          </cell>
        </row>
        <row r="1112">
          <cell r="J1112">
            <v>1.072</v>
          </cell>
        </row>
        <row r="1113">
          <cell r="F1113" t="str">
            <v>九司~黄鼓塘</v>
          </cell>
          <cell r="G1113" t="str">
            <v>CB66430426</v>
          </cell>
          <cell r="H1113">
            <v>0</v>
          </cell>
        </row>
        <row r="1113">
          <cell r="J1113">
            <v>1.156</v>
          </cell>
        </row>
        <row r="1114">
          <cell r="F1114" t="str">
            <v>张田生门口-新元岭</v>
          </cell>
          <cell r="G1114" t="str">
            <v>CB69430426</v>
          </cell>
          <cell r="H1114">
            <v>1.781</v>
          </cell>
        </row>
        <row r="1114">
          <cell r="J1114">
            <v>0.632</v>
          </cell>
        </row>
        <row r="1115">
          <cell r="F1115" t="str">
            <v>水库坝旁~谭家村部</v>
          </cell>
          <cell r="G1115" t="str">
            <v>CB70430426</v>
          </cell>
          <cell r="H1115">
            <v>0</v>
          </cell>
        </row>
        <row r="1115">
          <cell r="J1115">
            <v>1.21</v>
          </cell>
        </row>
        <row r="1116">
          <cell r="F1116" t="str">
            <v>协议皂~培元</v>
          </cell>
          <cell r="G1116" t="str">
            <v>CB74430426</v>
          </cell>
          <cell r="H1116">
            <v>0</v>
          </cell>
        </row>
        <row r="1116">
          <cell r="J1116">
            <v>1.581</v>
          </cell>
        </row>
        <row r="1117">
          <cell r="F1117" t="str">
            <v>村部-马冲组</v>
          </cell>
          <cell r="G1117" t="str">
            <v>CCB0430426</v>
          </cell>
          <cell r="H1117">
            <v>0</v>
          </cell>
        </row>
        <row r="1117">
          <cell r="J1117">
            <v>0.926</v>
          </cell>
        </row>
        <row r="1118">
          <cell r="F1118" t="str">
            <v>彩字塘-彩字皂</v>
          </cell>
          <cell r="G1118" t="str">
            <v>CCB7430426</v>
          </cell>
          <cell r="H1118">
            <v>0</v>
          </cell>
        </row>
        <row r="1118">
          <cell r="J1118">
            <v>0.692</v>
          </cell>
        </row>
        <row r="1119">
          <cell r="F1119" t="str">
            <v>十组-字木桥</v>
          </cell>
          <cell r="G1119" t="str">
            <v>CCB8430426</v>
          </cell>
          <cell r="H1119">
            <v>0</v>
          </cell>
        </row>
        <row r="1119">
          <cell r="J1119">
            <v>1.098</v>
          </cell>
        </row>
        <row r="1120">
          <cell r="F1120" t="str">
            <v>叶雨口-五组</v>
          </cell>
          <cell r="G1120" t="str">
            <v>CCC8430426</v>
          </cell>
          <cell r="H1120">
            <v>0</v>
          </cell>
        </row>
        <row r="1120">
          <cell r="J1120">
            <v>0.601</v>
          </cell>
        </row>
        <row r="1121">
          <cell r="F1121" t="str">
            <v>升明皂-礼堂九组</v>
          </cell>
          <cell r="G1121" t="str">
            <v>CCF4430426</v>
          </cell>
          <cell r="H1121">
            <v>0</v>
          </cell>
        </row>
        <row r="1121">
          <cell r="J1121">
            <v>1.061</v>
          </cell>
        </row>
        <row r="1122">
          <cell r="F1122" t="str">
            <v>五岩-东木组</v>
          </cell>
          <cell r="G1122" t="str">
            <v>CCG7430426</v>
          </cell>
          <cell r="H1122">
            <v>0</v>
          </cell>
        </row>
        <row r="1122">
          <cell r="J1122">
            <v>0.551</v>
          </cell>
        </row>
        <row r="1123">
          <cell r="F1123" t="str">
            <v>协议皂~培元</v>
          </cell>
          <cell r="G1123" t="str">
            <v>CR13430426</v>
          </cell>
          <cell r="H1123">
            <v>2.061</v>
          </cell>
        </row>
        <row r="1123">
          <cell r="J1123">
            <v>0.72</v>
          </cell>
        </row>
        <row r="1124">
          <cell r="F1124" t="str">
            <v>叉路口-水龙坳</v>
          </cell>
          <cell r="G1124" t="str">
            <v>VF01430426</v>
          </cell>
          <cell r="H1124">
            <v>0</v>
          </cell>
        </row>
        <row r="1124">
          <cell r="J1124">
            <v>0.463</v>
          </cell>
        </row>
        <row r="1125">
          <cell r="F1125" t="str">
            <v>黄家岭-唐家岭</v>
          </cell>
          <cell r="G1125" t="str">
            <v>VF04430426</v>
          </cell>
          <cell r="H1125">
            <v>0</v>
          </cell>
        </row>
        <row r="1125">
          <cell r="J1125">
            <v>0.326</v>
          </cell>
        </row>
        <row r="1126">
          <cell r="F1126" t="str">
            <v>过路塘-三组</v>
          </cell>
          <cell r="G1126" t="str">
            <v>VF15430426</v>
          </cell>
          <cell r="H1126">
            <v>0</v>
          </cell>
        </row>
        <row r="1126">
          <cell r="J1126">
            <v>0.233</v>
          </cell>
        </row>
        <row r="1127">
          <cell r="F1127" t="str">
            <v>一组-六王湾</v>
          </cell>
          <cell r="G1127" t="str">
            <v>VF21430426</v>
          </cell>
          <cell r="H1127">
            <v>0</v>
          </cell>
        </row>
        <row r="1127">
          <cell r="J1127">
            <v>0.418</v>
          </cell>
        </row>
        <row r="1128">
          <cell r="F1128" t="str">
            <v>草合塘-草合冲</v>
          </cell>
          <cell r="G1128" t="str">
            <v>VF25430426</v>
          </cell>
          <cell r="H1128">
            <v>0</v>
          </cell>
        </row>
        <row r="1128">
          <cell r="J1128">
            <v>0.304</v>
          </cell>
        </row>
        <row r="1129">
          <cell r="F1129" t="str">
            <v>下龙组-三组</v>
          </cell>
          <cell r="G1129" t="str">
            <v>VF32430426</v>
          </cell>
          <cell r="H1129">
            <v>0</v>
          </cell>
        </row>
        <row r="1129">
          <cell r="J1129">
            <v>0.362</v>
          </cell>
        </row>
        <row r="1130">
          <cell r="F1130" t="str">
            <v>塘块-下冲</v>
          </cell>
          <cell r="G1130" t="str">
            <v>VF36430426</v>
          </cell>
          <cell r="H1130">
            <v>0</v>
          </cell>
        </row>
        <row r="1130">
          <cell r="J1130">
            <v>0.194</v>
          </cell>
        </row>
        <row r="1131">
          <cell r="F1131" t="str">
            <v>木土塘-啊西口</v>
          </cell>
          <cell r="G1131" t="str">
            <v>VF37430426</v>
          </cell>
          <cell r="H1131">
            <v>0</v>
          </cell>
        </row>
        <row r="1131">
          <cell r="J1131">
            <v>0.596</v>
          </cell>
        </row>
        <row r="1132">
          <cell r="F1132" t="str">
            <v>变压器-河头岭</v>
          </cell>
          <cell r="G1132" t="str">
            <v>VF39430426</v>
          </cell>
          <cell r="H1132">
            <v>0</v>
          </cell>
        </row>
        <row r="1132">
          <cell r="J1132">
            <v>0.287</v>
          </cell>
        </row>
        <row r="1133">
          <cell r="F1133" t="str">
            <v>二组-沙口</v>
          </cell>
          <cell r="G1133" t="str">
            <v>VF42430426</v>
          </cell>
          <cell r="H1133">
            <v>0</v>
          </cell>
        </row>
        <row r="1133">
          <cell r="J1133">
            <v>0.36</v>
          </cell>
        </row>
        <row r="1134">
          <cell r="F1134" t="str">
            <v>罗啊岭-岩岭</v>
          </cell>
          <cell r="G1134" t="str">
            <v>VF45430426</v>
          </cell>
          <cell r="H1134">
            <v>0</v>
          </cell>
        </row>
        <row r="1134">
          <cell r="J1134">
            <v>0.436</v>
          </cell>
        </row>
        <row r="1135">
          <cell r="F1135" t="str">
            <v>大梓－务胜</v>
          </cell>
          <cell r="G1135" t="str">
            <v>X072430422</v>
          </cell>
          <cell r="H1135">
            <v>9.353</v>
          </cell>
        </row>
        <row r="1135">
          <cell r="J1135">
            <v>0.371</v>
          </cell>
        </row>
        <row r="1136">
          <cell r="F1136" t="str">
            <v>粮市村-廖阿村</v>
          </cell>
          <cell r="G1136" t="str">
            <v>Y966430426</v>
          </cell>
          <cell r="H1136">
            <v>2.674</v>
          </cell>
        </row>
        <row r="1136">
          <cell r="J1136">
            <v>1.605</v>
          </cell>
        </row>
        <row r="1137">
          <cell r="F1137" t="str">
            <v>高兴村组路</v>
          </cell>
          <cell r="G1137" t="str">
            <v>AA61430426</v>
          </cell>
          <cell r="H1137">
            <v>0</v>
          </cell>
        </row>
        <row r="1137">
          <cell r="J1137">
            <v>0.956</v>
          </cell>
        </row>
        <row r="1138">
          <cell r="F1138" t="str">
            <v>8组路</v>
          </cell>
          <cell r="G1138" t="str">
            <v>AA77430426</v>
          </cell>
          <cell r="H1138">
            <v>0</v>
          </cell>
        </row>
        <row r="1138">
          <cell r="J1138">
            <v>0.125</v>
          </cell>
        </row>
        <row r="1139">
          <cell r="F1139" t="str">
            <v>4组路</v>
          </cell>
          <cell r="G1139" t="str">
            <v>AA89430426</v>
          </cell>
          <cell r="H1139">
            <v>0</v>
          </cell>
        </row>
        <row r="1139">
          <cell r="J1139">
            <v>0.328</v>
          </cell>
        </row>
        <row r="1140">
          <cell r="F1140" t="str">
            <v>烟竹塘村组路</v>
          </cell>
          <cell r="G1140" t="str">
            <v>AA90430426</v>
          </cell>
          <cell r="H1140">
            <v>0</v>
          </cell>
        </row>
        <row r="1140">
          <cell r="J1140">
            <v>0.703</v>
          </cell>
        </row>
        <row r="1141">
          <cell r="F1141" t="str">
            <v>炭丝老-炭丝老</v>
          </cell>
          <cell r="G1141" t="str">
            <v>C18C430426</v>
          </cell>
          <cell r="H1141">
            <v>0</v>
          </cell>
        </row>
        <row r="1141">
          <cell r="J1141">
            <v>2.077</v>
          </cell>
        </row>
        <row r="1142">
          <cell r="F1142" t="str">
            <v>垄方坪-烟塘</v>
          </cell>
          <cell r="G1142" t="str">
            <v>C370430426</v>
          </cell>
          <cell r="H1142">
            <v>4.243</v>
          </cell>
        </row>
        <row r="1142">
          <cell r="J1142">
            <v>1.221</v>
          </cell>
        </row>
        <row r="1143">
          <cell r="F1143" t="str">
            <v>书里冲-书里冲</v>
          </cell>
          <cell r="G1143" t="str">
            <v>C417430426</v>
          </cell>
          <cell r="H1143">
            <v>0</v>
          </cell>
        </row>
        <row r="1143">
          <cell r="J1143">
            <v>1.038</v>
          </cell>
        </row>
        <row r="1144">
          <cell r="F1144" t="str">
            <v>大井背-付家院</v>
          </cell>
          <cell r="G1144" t="str">
            <v>C445430426</v>
          </cell>
          <cell r="H1144">
            <v>0.573</v>
          </cell>
        </row>
        <row r="1144">
          <cell r="J1144">
            <v>0.432</v>
          </cell>
        </row>
        <row r="1145">
          <cell r="F1145" t="str">
            <v>灵官粮站-石榴工班</v>
          </cell>
          <cell r="G1145" t="str">
            <v>C451430426</v>
          </cell>
          <cell r="H1145">
            <v>1.689</v>
          </cell>
        </row>
        <row r="1145">
          <cell r="J1145">
            <v>0.585</v>
          </cell>
        </row>
        <row r="1146">
          <cell r="F1146" t="str">
            <v>文吉老学校~文吉村部</v>
          </cell>
          <cell r="G1146" t="str">
            <v>C52A430426</v>
          </cell>
          <cell r="H1146">
            <v>0</v>
          </cell>
        </row>
        <row r="1146">
          <cell r="J1146">
            <v>0.506</v>
          </cell>
        </row>
        <row r="1147">
          <cell r="F1147" t="str">
            <v>曾家圹--罗家院</v>
          </cell>
          <cell r="G1147" t="str">
            <v>C55A430426</v>
          </cell>
          <cell r="H1147">
            <v>0</v>
          </cell>
        </row>
        <row r="1147">
          <cell r="J1147">
            <v>0.52</v>
          </cell>
        </row>
        <row r="1148">
          <cell r="F1148" t="str">
            <v>高圩坪-高圩坪</v>
          </cell>
          <cell r="G1148" t="str">
            <v>C89B430426</v>
          </cell>
          <cell r="H1148">
            <v>0.355</v>
          </cell>
        </row>
        <row r="1148">
          <cell r="J1148">
            <v>0.716</v>
          </cell>
        </row>
        <row r="1149">
          <cell r="F1149" t="str">
            <v>将军岭~关峰村部</v>
          </cell>
          <cell r="G1149" t="str">
            <v>C90B430426</v>
          </cell>
          <cell r="H1149">
            <v>0</v>
          </cell>
        </row>
        <row r="1149">
          <cell r="J1149">
            <v>2.701</v>
          </cell>
        </row>
        <row r="1150">
          <cell r="F1150" t="str">
            <v>茶叶场~毛桥一组</v>
          </cell>
          <cell r="G1150" t="str">
            <v>C95B430426</v>
          </cell>
          <cell r="H1150">
            <v>0</v>
          </cell>
        </row>
        <row r="1150">
          <cell r="J1150">
            <v>1.554</v>
          </cell>
        </row>
        <row r="1151">
          <cell r="F1151" t="str">
            <v>大同中学-球树庙</v>
          </cell>
          <cell r="G1151" t="str">
            <v>CAN9430426</v>
          </cell>
          <cell r="H1151">
            <v>0</v>
          </cell>
        </row>
        <row r="1151">
          <cell r="J1151">
            <v>0.766</v>
          </cell>
        </row>
        <row r="1152">
          <cell r="F1152" t="str">
            <v>新S317叉口-茶山村3组</v>
          </cell>
          <cell r="G1152" t="str">
            <v>CAP3430426</v>
          </cell>
          <cell r="H1152">
            <v>0</v>
          </cell>
        </row>
        <row r="1152">
          <cell r="J1152">
            <v>1.033</v>
          </cell>
        </row>
        <row r="1153">
          <cell r="F1153" t="str">
            <v>陈家屋-溿塘冲</v>
          </cell>
          <cell r="G1153" t="str">
            <v>CBB1430426</v>
          </cell>
          <cell r="H1153">
            <v>0</v>
          </cell>
        </row>
        <row r="1153">
          <cell r="J1153">
            <v>0.382</v>
          </cell>
        </row>
        <row r="1154">
          <cell r="F1154" t="str">
            <v>文革桥~上马居委会</v>
          </cell>
          <cell r="G1154" t="str">
            <v>CC04430426</v>
          </cell>
          <cell r="H1154">
            <v>0</v>
          </cell>
        </row>
        <row r="1154">
          <cell r="J1154">
            <v>1.323</v>
          </cell>
        </row>
        <row r="1155">
          <cell r="F1155" t="str">
            <v>板塘冲-板塘冲</v>
          </cell>
          <cell r="G1155" t="str">
            <v>CC09430426</v>
          </cell>
          <cell r="H1155">
            <v>0</v>
          </cell>
        </row>
        <row r="1155">
          <cell r="J1155">
            <v>0.93</v>
          </cell>
        </row>
        <row r="1156">
          <cell r="F1156" t="str">
            <v>杨家组-长玉6组</v>
          </cell>
          <cell r="G1156" t="str">
            <v>CDE2430426</v>
          </cell>
          <cell r="H1156">
            <v>0</v>
          </cell>
        </row>
        <row r="1156">
          <cell r="J1156">
            <v>0.488</v>
          </cell>
        </row>
        <row r="1157">
          <cell r="F1157" t="str">
            <v>庙山岭-傅家11组</v>
          </cell>
          <cell r="G1157" t="str">
            <v>CDE6430426</v>
          </cell>
          <cell r="H1157">
            <v>0</v>
          </cell>
        </row>
        <row r="1157">
          <cell r="J1157">
            <v>0.632</v>
          </cell>
        </row>
        <row r="1158">
          <cell r="F1158" t="str">
            <v>老祠堂-双玉10组</v>
          </cell>
          <cell r="G1158" t="str">
            <v>CDE8430426</v>
          </cell>
          <cell r="H1158">
            <v>0</v>
          </cell>
        </row>
        <row r="1158">
          <cell r="J1158">
            <v>0.509</v>
          </cell>
        </row>
        <row r="1159">
          <cell r="F1159" t="str">
            <v>龙家涧-南山11组</v>
          </cell>
          <cell r="G1159" t="str">
            <v>CDF3430426</v>
          </cell>
          <cell r="H1159">
            <v>0</v>
          </cell>
        </row>
        <row r="1159">
          <cell r="J1159">
            <v>0.527</v>
          </cell>
        </row>
        <row r="1160">
          <cell r="F1160" t="str">
            <v>倪家町-南山14组</v>
          </cell>
          <cell r="G1160" t="str">
            <v>CDF4430426</v>
          </cell>
          <cell r="H1160">
            <v>0</v>
          </cell>
        </row>
        <row r="1160">
          <cell r="J1160">
            <v>0.743</v>
          </cell>
        </row>
        <row r="1161">
          <cell r="F1161" t="str">
            <v>X141路口-双发村2组</v>
          </cell>
          <cell r="G1161" t="str">
            <v>CDG0430426</v>
          </cell>
          <cell r="H1161">
            <v>0</v>
          </cell>
        </row>
        <row r="1161">
          <cell r="J1161">
            <v>0.512</v>
          </cell>
        </row>
        <row r="1162">
          <cell r="F1162" t="str">
            <v>Y364路口-大兴村1组</v>
          </cell>
          <cell r="G1162" t="str">
            <v>CDH0430426</v>
          </cell>
          <cell r="H1162">
            <v>0</v>
          </cell>
        </row>
        <row r="1162">
          <cell r="J1162">
            <v>0.613</v>
          </cell>
        </row>
        <row r="1163">
          <cell r="F1163" t="str">
            <v>樟木冲-包圣村2组</v>
          </cell>
          <cell r="G1163" t="str">
            <v>CDH1430426</v>
          </cell>
          <cell r="H1163">
            <v>0.293</v>
          </cell>
        </row>
        <row r="1163">
          <cell r="J1163">
            <v>1.29</v>
          </cell>
        </row>
        <row r="1164">
          <cell r="F1164" t="str">
            <v>六桥小学-包圣村5组</v>
          </cell>
          <cell r="G1164" t="str">
            <v>CDH2430426</v>
          </cell>
          <cell r="H1164">
            <v>0</v>
          </cell>
        </row>
        <row r="1164">
          <cell r="J1164">
            <v>0.795</v>
          </cell>
        </row>
        <row r="1165">
          <cell r="F1165" t="str">
            <v>陈家山-宏发12组</v>
          </cell>
          <cell r="G1165" t="str">
            <v>CDH3430426</v>
          </cell>
          <cell r="H1165">
            <v>0</v>
          </cell>
        </row>
        <row r="1165">
          <cell r="J1165">
            <v>0.931</v>
          </cell>
        </row>
        <row r="1166">
          <cell r="F1166" t="str">
            <v>茶山岭-新安村3组</v>
          </cell>
          <cell r="G1166" t="str">
            <v>CDH7430426</v>
          </cell>
          <cell r="H1166">
            <v>0</v>
          </cell>
        </row>
        <row r="1166">
          <cell r="J1166">
            <v>0.738</v>
          </cell>
        </row>
        <row r="1167">
          <cell r="F1167" t="str">
            <v>新安村碑-新安8组</v>
          </cell>
          <cell r="G1167" t="str">
            <v>CDH8430426</v>
          </cell>
          <cell r="H1167">
            <v>0</v>
          </cell>
        </row>
        <row r="1167">
          <cell r="J1167">
            <v>0.83</v>
          </cell>
        </row>
        <row r="1168">
          <cell r="F1168" t="str">
            <v>彭家涧-烟竹塘村18组</v>
          </cell>
          <cell r="G1168" t="str">
            <v>CDJ6430426</v>
          </cell>
          <cell r="H1168">
            <v>0</v>
          </cell>
        </row>
        <row r="1168">
          <cell r="J1168">
            <v>0.505</v>
          </cell>
        </row>
        <row r="1169">
          <cell r="F1169" t="str">
            <v>水库副坝-长玉12组</v>
          </cell>
          <cell r="G1169" t="str">
            <v>CDK1430426</v>
          </cell>
          <cell r="H1169">
            <v>0</v>
          </cell>
        </row>
        <row r="1169">
          <cell r="J1169">
            <v>0.714</v>
          </cell>
        </row>
        <row r="1170">
          <cell r="F1170" t="str">
            <v>福利加油站~太平山</v>
          </cell>
          <cell r="G1170" t="str">
            <v>CP03430426</v>
          </cell>
          <cell r="H1170">
            <v>0</v>
          </cell>
        </row>
        <row r="1170">
          <cell r="J1170">
            <v>2.37</v>
          </cell>
        </row>
        <row r="1171">
          <cell r="F1171" t="str">
            <v>沙子塘-熊罴岭13组</v>
          </cell>
          <cell r="G1171" t="str">
            <v>VP22430426</v>
          </cell>
          <cell r="H1171">
            <v>0</v>
          </cell>
        </row>
        <row r="1171">
          <cell r="J1171">
            <v>0.346</v>
          </cell>
        </row>
        <row r="1172">
          <cell r="F1172" t="str">
            <v>阴龙町-熊罴岭8组</v>
          </cell>
          <cell r="G1172" t="str">
            <v>VQ07430426</v>
          </cell>
          <cell r="H1172">
            <v>0</v>
          </cell>
        </row>
        <row r="1172">
          <cell r="J1172">
            <v>0.341</v>
          </cell>
        </row>
        <row r="1173">
          <cell r="F1173" t="str">
            <v>三角塘-文吉4组</v>
          </cell>
          <cell r="G1173" t="str">
            <v>VQ37430426</v>
          </cell>
          <cell r="H1173">
            <v>0</v>
          </cell>
        </row>
        <row r="1173">
          <cell r="J1173">
            <v>0.337</v>
          </cell>
        </row>
        <row r="1174">
          <cell r="F1174" t="str">
            <v>湾祖山-柴塘14组</v>
          </cell>
          <cell r="G1174" t="str">
            <v>VQ62430426</v>
          </cell>
          <cell r="H1174">
            <v>0</v>
          </cell>
        </row>
        <row r="1174">
          <cell r="J1174">
            <v>0.472</v>
          </cell>
        </row>
        <row r="1175">
          <cell r="F1175" t="str">
            <v>瓦子佬-柴塘3组</v>
          </cell>
          <cell r="G1175" t="str">
            <v>VQ65430426</v>
          </cell>
          <cell r="H1175">
            <v>0</v>
          </cell>
        </row>
        <row r="1175">
          <cell r="J1175">
            <v>0.16</v>
          </cell>
        </row>
        <row r="1176">
          <cell r="F1176" t="str">
            <v>碎石场-柴塘13组</v>
          </cell>
          <cell r="G1176" t="str">
            <v>VQ66430426</v>
          </cell>
          <cell r="H1176">
            <v>0</v>
          </cell>
        </row>
        <row r="1176">
          <cell r="J1176">
            <v>0.107</v>
          </cell>
        </row>
        <row r="1177">
          <cell r="F1177" t="str">
            <v>街口-大同12组</v>
          </cell>
          <cell r="G1177" t="str">
            <v>VQ74430426</v>
          </cell>
          <cell r="H1177">
            <v>0</v>
          </cell>
        </row>
        <row r="1177">
          <cell r="J1177">
            <v>0.466</v>
          </cell>
        </row>
        <row r="1178">
          <cell r="F1178" t="str">
            <v>白玉湾-桃源5组</v>
          </cell>
          <cell r="G1178" t="str">
            <v>VQ99430426</v>
          </cell>
          <cell r="H1178">
            <v>0</v>
          </cell>
        </row>
        <row r="1178">
          <cell r="J1178">
            <v>0.296</v>
          </cell>
        </row>
        <row r="1179">
          <cell r="F1179" t="str">
            <v>何家湾-大崇村7组</v>
          </cell>
          <cell r="G1179" t="str">
            <v>VQA7430425</v>
          </cell>
          <cell r="H1179">
            <v>0</v>
          </cell>
        </row>
        <row r="1179">
          <cell r="J1179">
            <v>0.269</v>
          </cell>
        </row>
        <row r="1180">
          <cell r="F1180" t="str">
            <v>天桥-关丰村9组</v>
          </cell>
          <cell r="G1180" t="str">
            <v>VQB4430426</v>
          </cell>
          <cell r="H1180">
            <v>0</v>
          </cell>
        </row>
        <row r="1180">
          <cell r="J1180">
            <v>0.21</v>
          </cell>
        </row>
        <row r="1181">
          <cell r="F1181" t="str">
            <v>柞塘冲-关丰村13组</v>
          </cell>
          <cell r="G1181" t="str">
            <v>VQB6430426</v>
          </cell>
          <cell r="H1181">
            <v>0</v>
          </cell>
        </row>
        <row r="1181">
          <cell r="J1181">
            <v>0.159</v>
          </cell>
        </row>
        <row r="1182">
          <cell r="F1182" t="str">
            <v>S317新线路口-双发村3组</v>
          </cell>
          <cell r="G1182" t="str">
            <v>VQC5430426</v>
          </cell>
          <cell r="H1182">
            <v>0</v>
          </cell>
        </row>
        <row r="1182">
          <cell r="J1182">
            <v>0.29</v>
          </cell>
        </row>
        <row r="1183">
          <cell r="F1183" t="str">
            <v>五塘冲-宏发村5、6组</v>
          </cell>
          <cell r="G1183" t="str">
            <v>VQD7430426</v>
          </cell>
          <cell r="H1183">
            <v>0</v>
          </cell>
        </row>
        <row r="1183">
          <cell r="J1183">
            <v>0.384</v>
          </cell>
        </row>
        <row r="1184">
          <cell r="F1184" t="str">
            <v>无丫皂-宏发村2组</v>
          </cell>
          <cell r="G1184" t="str">
            <v>VQD9430426</v>
          </cell>
          <cell r="H1184">
            <v>0</v>
          </cell>
        </row>
        <row r="1184">
          <cell r="J1184">
            <v>0.463</v>
          </cell>
        </row>
        <row r="1185">
          <cell r="F1185" t="str">
            <v>大江桥-茶山村13组</v>
          </cell>
          <cell r="G1185" t="str">
            <v>VQE1430426</v>
          </cell>
          <cell r="H1185">
            <v>0</v>
          </cell>
        </row>
        <row r="1185">
          <cell r="J1185">
            <v>0.898</v>
          </cell>
        </row>
        <row r="1186">
          <cell r="F1186" t="str">
            <v>何家院-茶山村11组</v>
          </cell>
          <cell r="G1186" t="str">
            <v>VQE2430426</v>
          </cell>
          <cell r="H1186">
            <v>0</v>
          </cell>
        </row>
        <row r="1186">
          <cell r="J1186">
            <v>0.292</v>
          </cell>
        </row>
        <row r="1187">
          <cell r="F1187" t="str">
            <v>茶山涧-新安村1组</v>
          </cell>
          <cell r="G1187" t="str">
            <v>VQE6430426</v>
          </cell>
          <cell r="H1187">
            <v>0</v>
          </cell>
        </row>
        <row r="1187">
          <cell r="J1187">
            <v>0.367</v>
          </cell>
        </row>
        <row r="1188">
          <cell r="F1188" t="str">
            <v>彭家院-毛桥村1组</v>
          </cell>
          <cell r="G1188" t="str">
            <v>VQG5430426</v>
          </cell>
          <cell r="H1188">
            <v>0</v>
          </cell>
        </row>
        <row r="1188">
          <cell r="J1188">
            <v>0.478</v>
          </cell>
        </row>
        <row r="1189">
          <cell r="F1189" t="str">
            <v>袁家涧-烟竹塘村11组</v>
          </cell>
          <cell r="G1189" t="str">
            <v>VQK2430426</v>
          </cell>
          <cell r="H1189">
            <v>0</v>
          </cell>
        </row>
        <row r="1189">
          <cell r="J1189">
            <v>0.274</v>
          </cell>
        </row>
        <row r="1190">
          <cell r="F1190" t="str">
            <v>油榨冲-黄马塘村8组</v>
          </cell>
          <cell r="G1190" t="str">
            <v>VRM9430426</v>
          </cell>
          <cell r="H1190">
            <v>0</v>
          </cell>
        </row>
        <row r="1190">
          <cell r="J1190">
            <v>0.469</v>
          </cell>
        </row>
        <row r="1191">
          <cell r="F1191" t="str">
            <v>青水排-无底村拱桥屋</v>
          </cell>
          <cell r="G1191" t="str">
            <v>CAF1430426</v>
          </cell>
          <cell r="H1191">
            <v>2.025</v>
          </cell>
        </row>
        <row r="1191">
          <cell r="J1191">
            <v>0.733</v>
          </cell>
        </row>
        <row r="1192">
          <cell r="F1192" t="str">
            <v>汪家台一西冲桥</v>
          </cell>
          <cell r="G1192" t="str">
            <v>CC75430426</v>
          </cell>
          <cell r="H1192">
            <v>0</v>
          </cell>
        </row>
        <row r="1192">
          <cell r="J1192">
            <v>3.008</v>
          </cell>
        </row>
        <row r="1193">
          <cell r="F1193" t="str">
            <v>荷叶坳-老屋圹13组</v>
          </cell>
          <cell r="G1193" t="str">
            <v>CCX4430426</v>
          </cell>
          <cell r="H1193">
            <v>0</v>
          </cell>
        </row>
        <row r="1193">
          <cell r="J1193">
            <v>0.937</v>
          </cell>
        </row>
        <row r="1194">
          <cell r="F1194" t="str">
            <v>新屋桥-福星5组</v>
          </cell>
          <cell r="G1194" t="str">
            <v>VM11430426</v>
          </cell>
          <cell r="H1194">
            <v>0</v>
          </cell>
        </row>
        <row r="1194">
          <cell r="J1194">
            <v>0.362</v>
          </cell>
        </row>
        <row r="1195">
          <cell r="F1195" t="str">
            <v>周家大屋-乐园9组</v>
          </cell>
          <cell r="G1195" t="str">
            <v>VMB9430426</v>
          </cell>
          <cell r="H1195">
            <v>0</v>
          </cell>
        </row>
        <row r="1195">
          <cell r="J1195">
            <v>0.187</v>
          </cell>
        </row>
        <row r="1196">
          <cell r="F1196" t="str">
            <v>屈家屋-乐园2组</v>
          </cell>
          <cell r="G1196" t="str">
            <v>VMC2430426</v>
          </cell>
          <cell r="H1196">
            <v>0</v>
          </cell>
        </row>
        <row r="1196">
          <cell r="J1196">
            <v>0.212</v>
          </cell>
        </row>
        <row r="1197">
          <cell r="F1197" t="str">
            <v>青龙湾-淡家村1组</v>
          </cell>
          <cell r="G1197" t="str">
            <v>VMC9430426</v>
          </cell>
          <cell r="H1197">
            <v>0</v>
          </cell>
        </row>
        <row r="1197">
          <cell r="J1197">
            <v>0.138</v>
          </cell>
        </row>
        <row r="1198">
          <cell r="F1198" t="str">
            <v>对了组~水电站</v>
          </cell>
          <cell r="G1198" t="str">
            <v>C06D430426</v>
          </cell>
          <cell r="H1198">
            <v>0</v>
          </cell>
        </row>
        <row r="1198">
          <cell r="J1198">
            <v>0.126</v>
          </cell>
        </row>
        <row r="1199">
          <cell r="F1199" t="str">
            <v>冲头~大兴</v>
          </cell>
          <cell r="G1199" t="str">
            <v>C123430426</v>
          </cell>
          <cell r="H1199">
            <v>1.031</v>
          </cell>
        </row>
        <row r="1199">
          <cell r="J1199">
            <v>1.03</v>
          </cell>
        </row>
        <row r="1200">
          <cell r="F1200" t="str">
            <v>变电房-变电房</v>
          </cell>
          <cell r="G1200" t="str">
            <v>C131430426</v>
          </cell>
          <cell r="H1200">
            <v>0</v>
          </cell>
        </row>
        <row r="1200">
          <cell r="J1200">
            <v>1.069</v>
          </cell>
        </row>
        <row r="1201">
          <cell r="F1201" t="str">
            <v>水库-水库</v>
          </cell>
          <cell r="G1201" t="str">
            <v>C14A430426</v>
          </cell>
          <cell r="H1201">
            <v>0</v>
          </cell>
        </row>
        <row r="1201">
          <cell r="J1201">
            <v>0.492</v>
          </cell>
        </row>
        <row r="1202">
          <cell r="F1202" t="str">
            <v>大兴水库-大兴水库</v>
          </cell>
          <cell r="G1202" t="str">
            <v>C15A430426</v>
          </cell>
          <cell r="H1202">
            <v>0</v>
          </cell>
        </row>
        <row r="1202">
          <cell r="J1202">
            <v>0.927</v>
          </cell>
        </row>
        <row r="1203">
          <cell r="F1203" t="str">
            <v>大皂~土桥</v>
          </cell>
          <cell r="G1203" t="str">
            <v>C16A430426</v>
          </cell>
          <cell r="H1203">
            <v>0</v>
          </cell>
        </row>
        <row r="1203">
          <cell r="J1203">
            <v>1.121</v>
          </cell>
        </row>
        <row r="1204">
          <cell r="F1204" t="str">
            <v>鞭炮厂~全家组</v>
          </cell>
          <cell r="G1204" t="str">
            <v>C71D430426</v>
          </cell>
          <cell r="H1204">
            <v>0</v>
          </cell>
        </row>
        <row r="1204">
          <cell r="J1204">
            <v>0.669</v>
          </cell>
        </row>
        <row r="1205">
          <cell r="F1205" t="str">
            <v>中心桥~大一</v>
          </cell>
          <cell r="G1205" t="str">
            <v>C91C430426</v>
          </cell>
          <cell r="H1205">
            <v>0</v>
          </cell>
        </row>
        <row r="1205">
          <cell r="J1205">
            <v>0.509</v>
          </cell>
        </row>
        <row r="1206">
          <cell r="F1206" t="str">
            <v>温塘~新屋</v>
          </cell>
          <cell r="G1206" t="str">
            <v>C93C430426</v>
          </cell>
          <cell r="H1206">
            <v>0</v>
          </cell>
        </row>
        <row r="1206">
          <cell r="J1206">
            <v>0.999</v>
          </cell>
        </row>
        <row r="1207">
          <cell r="F1207" t="str">
            <v>上文冲~老屋皂</v>
          </cell>
          <cell r="G1207" t="str">
            <v>C94C430426</v>
          </cell>
          <cell r="H1207">
            <v>0</v>
          </cell>
        </row>
        <row r="1207">
          <cell r="J1207">
            <v>0.688</v>
          </cell>
        </row>
        <row r="1208">
          <cell r="F1208" t="str">
            <v>冲口塘~黄塘</v>
          </cell>
          <cell r="G1208" t="str">
            <v>C96C430426</v>
          </cell>
          <cell r="H1208">
            <v>0</v>
          </cell>
        </row>
        <row r="1208">
          <cell r="J1208">
            <v>1.253</v>
          </cell>
        </row>
        <row r="1209">
          <cell r="F1209" t="str">
            <v>麦子铺桥~毛冲</v>
          </cell>
          <cell r="G1209" t="str">
            <v>C97C430426</v>
          </cell>
          <cell r="H1209">
            <v>0</v>
          </cell>
        </row>
        <row r="1209">
          <cell r="J1209">
            <v>0.569</v>
          </cell>
        </row>
        <row r="1210">
          <cell r="F1210" t="str">
            <v>豆腐桥~星塘</v>
          </cell>
          <cell r="G1210" t="str">
            <v>C98C430426</v>
          </cell>
          <cell r="H1210">
            <v>0</v>
          </cell>
        </row>
        <row r="1210">
          <cell r="J1210">
            <v>0.923</v>
          </cell>
        </row>
        <row r="1211">
          <cell r="F1211" t="str">
            <v>张家山~宝冲</v>
          </cell>
          <cell r="G1211" t="str">
            <v>C99C430426</v>
          </cell>
          <cell r="H1211">
            <v>0</v>
          </cell>
        </row>
        <row r="1211">
          <cell r="J1211">
            <v>0.438</v>
          </cell>
        </row>
        <row r="1212">
          <cell r="F1212" t="str">
            <v>棉花组-黄沙路口</v>
          </cell>
          <cell r="G1212" t="str">
            <v>CAA2430426</v>
          </cell>
          <cell r="H1212">
            <v>0</v>
          </cell>
        </row>
        <row r="1212">
          <cell r="J1212">
            <v>0.831</v>
          </cell>
        </row>
        <row r="1213">
          <cell r="F1213" t="str">
            <v>高马-清塘矶</v>
          </cell>
          <cell r="G1213" t="str">
            <v>CAA6430426</v>
          </cell>
          <cell r="H1213">
            <v>0</v>
          </cell>
        </row>
        <row r="1213">
          <cell r="J1213">
            <v>0.799</v>
          </cell>
        </row>
        <row r="1214">
          <cell r="F1214" t="str">
            <v>黄家岭-黄家岭</v>
          </cell>
          <cell r="G1214" t="str">
            <v>CBN5430426</v>
          </cell>
          <cell r="H1214">
            <v>0</v>
          </cell>
        </row>
        <row r="1214">
          <cell r="J1214">
            <v>0.489</v>
          </cell>
        </row>
        <row r="1215">
          <cell r="F1215" t="str">
            <v>福家-邓公堂</v>
          </cell>
          <cell r="G1215" t="str">
            <v>CBP1430426</v>
          </cell>
          <cell r="H1215">
            <v>0</v>
          </cell>
        </row>
        <row r="1215">
          <cell r="J1215">
            <v>0.469</v>
          </cell>
        </row>
        <row r="1216">
          <cell r="F1216" t="str">
            <v>樟树边-羊角坪</v>
          </cell>
          <cell r="G1216" t="str">
            <v>CBP8430426</v>
          </cell>
          <cell r="H1216">
            <v>0</v>
          </cell>
        </row>
        <row r="1216">
          <cell r="J1216">
            <v>0.437</v>
          </cell>
        </row>
        <row r="1217">
          <cell r="F1217" t="str">
            <v>华界亭-洪塘组</v>
          </cell>
          <cell r="G1217" t="str">
            <v>CBQ1430426</v>
          </cell>
          <cell r="H1217">
            <v>0</v>
          </cell>
        </row>
        <row r="1217">
          <cell r="J1217">
            <v>0.62</v>
          </cell>
        </row>
        <row r="1218">
          <cell r="F1218" t="str">
            <v>罗町-卉竹</v>
          </cell>
          <cell r="G1218" t="str">
            <v>CBQ2430426</v>
          </cell>
          <cell r="H1218">
            <v>0</v>
          </cell>
        </row>
        <row r="1218">
          <cell r="J1218">
            <v>1.029</v>
          </cell>
        </row>
        <row r="1219">
          <cell r="F1219" t="str">
            <v>廖家-廖家组</v>
          </cell>
          <cell r="G1219" t="str">
            <v>CBQ6430426</v>
          </cell>
          <cell r="H1219">
            <v>0</v>
          </cell>
        </row>
        <row r="1219">
          <cell r="J1219">
            <v>0.716</v>
          </cell>
        </row>
        <row r="1220">
          <cell r="F1220" t="str">
            <v>圆子组-杨梅组</v>
          </cell>
          <cell r="G1220" t="str">
            <v>CBQ8430426</v>
          </cell>
          <cell r="H1220">
            <v>0</v>
          </cell>
        </row>
        <row r="1220">
          <cell r="J1220">
            <v>0.461</v>
          </cell>
        </row>
        <row r="1221">
          <cell r="F1221" t="str">
            <v>一心大屋-坳头高家</v>
          </cell>
          <cell r="G1221" t="str">
            <v>CBR2430426</v>
          </cell>
          <cell r="H1221">
            <v>0</v>
          </cell>
        </row>
        <row r="1221">
          <cell r="J1221">
            <v>1.263</v>
          </cell>
        </row>
        <row r="1222">
          <cell r="F1222" t="str">
            <v>一心刘家岭-一心朱家组</v>
          </cell>
          <cell r="G1222" t="str">
            <v>CBR3430426</v>
          </cell>
          <cell r="H1222">
            <v>0</v>
          </cell>
        </row>
        <row r="1222">
          <cell r="J1222">
            <v>0.466</v>
          </cell>
        </row>
        <row r="1223">
          <cell r="F1223" t="str">
            <v>崩塘-肖一组</v>
          </cell>
          <cell r="G1223" t="str">
            <v>CBR4430426</v>
          </cell>
          <cell r="H1223">
            <v>0</v>
          </cell>
        </row>
        <row r="1223">
          <cell r="J1223">
            <v>1.322</v>
          </cell>
        </row>
        <row r="1224">
          <cell r="F1224" t="str">
            <v>大工组-友山组</v>
          </cell>
          <cell r="G1224" t="str">
            <v>CBR5430426</v>
          </cell>
          <cell r="H1224">
            <v>0</v>
          </cell>
        </row>
        <row r="1224">
          <cell r="J1224">
            <v>0.261</v>
          </cell>
        </row>
        <row r="1225">
          <cell r="F1225" t="str">
            <v>新丰-老龙合塘</v>
          </cell>
          <cell r="G1225" t="str">
            <v>CBS0430426</v>
          </cell>
          <cell r="H1225">
            <v>0</v>
          </cell>
        </row>
        <row r="1225">
          <cell r="J1225">
            <v>0.735</v>
          </cell>
        </row>
        <row r="1226">
          <cell r="F1226" t="str">
            <v>土冲-木皮组</v>
          </cell>
          <cell r="G1226" t="str">
            <v>CBS3430426</v>
          </cell>
          <cell r="H1226">
            <v>0</v>
          </cell>
        </row>
        <row r="1226">
          <cell r="J1226">
            <v>0.75</v>
          </cell>
        </row>
        <row r="1227">
          <cell r="F1227" t="str">
            <v>鸟丁路-王子皂</v>
          </cell>
          <cell r="G1227" t="str">
            <v>CBS4430426</v>
          </cell>
          <cell r="H1227">
            <v>0</v>
          </cell>
        </row>
        <row r="1227">
          <cell r="J1227">
            <v>1.276</v>
          </cell>
        </row>
        <row r="1228">
          <cell r="F1228" t="str">
            <v>鸟丁路口-言木皂</v>
          </cell>
          <cell r="G1228" t="str">
            <v>CBS5430426</v>
          </cell>
          <cell r="H1228">
            <v>0</v>
          </cell>
        </row>
        <row r="1228">
          <cell r="J1228">
            <v>0.494</v>
          </cell>
        </row>
        <row r="1229">
          <cell r="F1229" t="str">
            <v>雷阿-枳壳</v>
          </cell>
          <cell r="G1229" t="str">
            <v>CBS8430426</v>
          </cell>
          <cell r="H1229">
            <v>0</v>
          </cell>
        </row>
        <row r="1229">
          <cell r="J1229">
            <v>1.161</v>
          </cell>
        </row>
        <row r="1230">
          <cell r="F1230" t="str">
            <v>草鱼塘-水木皂</v>
          </cell>
          <cell r="G1230" t="str">
            <v>CBS9430426</v>
          </cell>
          <cell r="H1230">
            <v>0</v>
          </cell>
        </row>
        <row r="1230">
          <cell r="J1230">
            <v>0.705</v>
          </cell>
        </row>
        <row r="1231">
          <cell r="F1231" t="str">
            <v>对家冲-腰塘</v>
          </cell>
          <cell r="G1231" t="str">
            <v>CBT4430426</v>
          </cell>
          <cell r="H1231">
            <v>0</v>
          </cell>
        </row>
        <row r="1231">
          <cell r="J1231">
            <v>0.271</v>
          </cell>
        </row>
        <row r="1232">
          <cell r="F1232" t="str">
            <v>罗岭组-亭冲组</v>
          </cell>
          <cell r="G1232" t="str">
            <v>CBT5430426</v>
          </cell>
          <cell r="H1232">
            <v>0</v>
          </cell>
        </row>
        <row r="1232">
          <cell r="J1232">
            <v>0.877</v>
          </cell>
        </row>
        <row r="1233">
          <cell r="F1233" t="str">
            <v>花梨组-坐塘组</v>
          </cell>
          <cell r="G1233" t="str">
            <v>CBT6430426</v>
          </cell>
          <cell r="H1233">
            <v>0</v>
          </cell>
        </row>
        <row r="1233">
          <cell r="J1233">
            <v>0.562</v>
          </cell>
        </row>
        <row r="1234">
          <cell r="F1234" t="str">
            <v>曹头堰~油子村</v>
          </cell>
          <cell r="G1234" t="str">
            <v>CG31430426</v>
          </cell>
          <cell r="H1234">
            <v>0</v>
          </cell>
        </row>
        <row r="1234">
          <cell r="J1234">
            <v>1.205</v>
          </cell>
        </row>
        <row r="1235">
          <cell r="F1235" t="str">
            <v>卉塘基-古木塘</v>
          </cell>
          <cell r="G1235" t="str">
            <v>CG35430426</v>
          </cell>
          <cell r="H1235">
            <v>0</v>
          </cell>
        </row>
        <row r="1235">
          <cell r="J1235">
            <v>0.538</v>
          </cell>
        </row>
        <row r="1236">
          <cell r="F1236" t="str">
            <v>新家村界-新家村界</v>
          </cell>
          <cell r="G1236" t="str">
            <v>CG41430426</v>
          </cell>
          <cell r="H1236">
            <v>1.212</v>
          </cell>
        </row>
        <row r="1236">
          <cell r="J1236">
            <v>1.462</v>
          </cell>
        </row>
        <row r="1237">
          <cell r="F1237" t="str">
            <v>新家村界-新家村界</v>
          </cell>
          <cell r="G1237" t="str">
            <v>CG41430426</v>
          </cell>
          <cell r="H1237">
            <v>0</v>
          </cell>
        </row>
        <row r="1237">
          <cell r="J1237">
            <v>1.212</v>
          </cell>
        </row>
        <row r="1238">
          <cell r="F1238" t="str">
            <v>新家村界-新家村界</v>
          </cell>
          <cell r="G1238" t="str">
            <v>CG41430426</v>
          </cell>
          <cell r="H1238">
            <v>2.674</v>
          </cell>
        </row>
        <row r="1238">
          <cell r="J1238">
            <v>1.211</v>
          </cell>
        </row>
        <row r="1239">
          <cell r="F1239" t="str">
            <v>上禾冲-两头</v>
          </cell>
          <cell r="G1239" t="str">
            <v>CG52430426</v>
          </cell>
          <cell r="H1239">
            <v>0</v>
          </cell>
        </row>
        <row r="1239">
          <cell r="J1239">
            <v>1.794</v>
          </cell>
        </row>
        <row r="1240">
          <cell r="F1240" t="str">
            <v>江家湾-富塘</v>
          </cell>
          <cell r="G1240" t="str">
            <v>CG59430426</v>
          </cell>
          <cell r="H1240">
            <v>0</v>
          </cell>
        </row>
        <row r="1240">
          <cell r="J1240">
            <v>1.833</v>
          </cell>
        </row>
        <row r="1241">
          <cell r="F1241" t="str">
            <v>叉口~中板塘</v>
          </cell>
          <cell r="G1241" t="str">
            <v>CH80430426</v>
          </cell>
          <cell r="H1241">
            <v>0</v>
          </cell>
        </row>
        <row r="1241">
          <cell r="J1241">
            <v>0.15</v>
          </cell>
        </row>
        <row r="1242">
          <cell r="F1242" t="str">
            <v>岭上湾~上头皂</v>
          </cell>
          <cell r="G1242" t="str">
            <v>CR20430426</v>
          </cell>
          <cell r="H1242">
            <v>0</v>
          </cell>
        </row>
        <row r="1242">
          <cell r="J1242">
            <v>0.136</v>
          </cell>
        </row>
        <row r="1243">
          <cell r="F1243" t="str">
            <v>皋陶村组路</v>
          </cell>
          <cell r="G1243" t="str">
            <v>V000</v>
          </cell>
          <cell r="H1243">
            <v>0</v>
          </cell>
        </row>
        <row r="1243">
          <cell r="J1243">
            <v>0.161</v>
          </cell>
        </row>
        <row r="1244">
          <cell r="F1244" t="str">
            <v>山东村组路</v>
          </cell>
          <cell r="G1244" t="str">
            <v>V000</v>
          </cell>
          <cell r="H1244">
            <v>0</v>
          </cell>
        </row>
        <row r="1244">
          <cell r="J1244">
            <v>0.171</v>
          </cell>
        </row>
        <row r="1245">
          <cell r="F1245" t="str">
            <v>梅子山-除娥</v>
          </cell>
          <cell r="G1245" t="str">
            <v>VA47430426</v>
          </cell>
          <cell r="H1245">
            <v>0</v>
          </cell>
        </row>
        <row r="1245">
          <cell r="J1245">
            <v>0.431</v>
          </cell>
        </row>
        <row r="1246">
          <cell r="F1246" t="str">
            <v>石鼓组-高岭组</v>
          </cell>
          <cell r="G1246" t="str">
            <v>VA52430426</v>
          </cell>
          <cell r="H1246">
            <v>0</v>
          </cell>
        </row>
        <row r="1246">
          <cell r="J1246">
            <v>0.454</v>
          </cell>
        </row>
        <row r="1247">
          <cell r="F1247" t="str">
            <v>巴塘-坪塘</v>
          </cell>
          <cell r="G1247" t="str">
            <v>VA54430426</v>
          </cell>
          <cell r="H1247">
            <v>0</v>
          </cell>
        </row>
        <row r="1247">
          <cell r="J1247">
            <v>0.388</v>
          </cell>
        </row>
        <row r="1248">
          <cell r="F1248" t="str">
            <v>新塘-莲花塘</v>
          </cell>
          <cell r="G1248" t="str">
            <v>VA58430426</v>
          </cell>
          <cell r="H1248">
            <v>0</v>
          </cell>
        </row>
        <row r="1248">
          <cell r="J1248">
            <v>0.211</v>
          </cell>
        </row>
        <row r="1249">
          <cell r="F1249" t="str">
            <v>菜塘湾-株树坪</v>
          </cell>
          <cell r="G1249" t="str">
            <v>VA62430426</v>
          </cell>
          <cell r="H1249">
            <v>0</v>
          </cell>
        </row>
        <row r="1249">
          <cell r="J1249">
            <v>0.194</v>
          </cell>
        </row>
        <row r="1250">
          <cell r="F1250" t="str">
            <v>公子塘-公子组</v>
          </cell>
          <cell r="G1250" t="str">
            <v>VA65430426</v>
          </cell>
          <cell r="H1250">
            <v>0</v>
          </cell>
        </row>
        <row r="1250">
          <cell r="J1250">
            <v>0.289</v>
          </cell>
        </row>
        <row r="1251">
          <cell r="F1251" t="str">
            <v>柞市中学-鸟江</v>
          </cell>
          <cell r="G1251" t="str">
            <v>X058430422</v>
          </cell>
          <cell r="H1251">
            <v>16.274</v>
          </cell>
        </row>
        <row r="1251">
          <cell r="J1251">
            <v>0.589</v>
          </cell>
        </row>
        <row r="1252">
          <cell r="F1252" t="str">
            <v>皮塘村-皮塘村</v>
          </cell>
          <cell r="G1252" t="str">
            <v>Y967430426</v>
          </cell>
          <cell r="H1252">
            <v>0</v>
          </cell>
        </row>
        <row r="1252">
          <cell r="J1252">
            <v>0.806</v>
          </cell>
        </row>
        <row r="1253">
          <cell r="F1253" t="str">
            <v>杨梅村组路</v>
          </cell>
          <cell r="G1253" t="str">
            <v>AA38430426</v>
          </cell>
          <cell r="H1253">
            <v>0</v>
          </cell>
        </row>
        <row r="1253">
          <cell r="J1253">
            <v>0.408</v>
          </cell>
        </row>
        <row r="1254">
          <cell r="F1254" t="str">
            <v>杨梅村组路</v>
          </cell>
          <cell r="G1254" t="str">
            <v>AA39430426</v>
          </cell>
          <cell r="H1254">
            <v>0</v>
          </cell>
        </row>
        <row r="1254">
          <cell r="J1254">
            <v>1.33</v>
          </cell>
        </row>
        <row r="1255">
          <cell r="F1255" t="str">
            <v>长安村组路</v>
          </cell>
          <cell r="G1255" t="str">
            <v>AA40430426</v>
          </cell>
          <cell r="H1255">
            <v>0</v>
          </cell>
        </row>
        <row r="1255">
          <cell r="J1255">
            <v>0.551</v>
          </cell>
        </row>
        <row r="1256">
          <cell r="F1256" t="str">
            <v>银星村组路</v>
          </cell>
          <cell r="G1256" t="str">
            <v>AA48430426</v>
          </cell>
          <cell r="H1256">
            <v>0</v>
          </cell>
        </row>
        <row r="1256">
          <cell r="J1256">
            <v>0.431</v>
          </cell>
        </row>
        <row r="1257">
          <cell r="F1257" t="str">
            <v>杨梅村组路</v>
          </cell>
          <cell r="G1257" t="str">
            <v>AA84430426</v>
          </cell>
          <cell r="H1257">
            <v>0</v>
          </cell>
        </row>
        <row r="1257">
          <cell r="J1257">
            <v>0.204</v>
          </cell>
        </row>
        <row r="1258">
          <cell r="F1258" t="str">
            <v>水库管理站~养殖基地</v>
          </cell>
          <cell r="G1258" t="str">
            <v>C18E430426</v>
          </cell>
          <cell r="H1258">
            <v>0</v>
          </cell>
        </row>
        <row r="1258">
          <cell r="J1258">
            <v>0.639</v>
          </cell>
        </row>
        <row r="1259">
          <cell r="F1259" t="str">
            <v>土地塘-银星小学</v>
          </cell>
          <cell r="G1259" t="str">
            <v>C524430426</v>
          </cell>
          <cell r="H1259">
            <v>2.048</v>
          </cell>
        </row>
        <row r="1259">
          <cell r="J1259">
            <v>0.61</v>
          </cell>
        </row>
        <row r="1260">
          <cell r="F1260" t="str">
            <v>马家村部-云台村部</v>
          </cell>
          <cell r="G1260" t="str">
            <v>C626430426</v>
          </cell>
          <cell r="H1260">
            <v>1.652</v>
          </cell>
        </row>
        <row r="1260">
          <cell r="J1260">
            <v>0.559</v>
          </cell>
        </row>
        <row r="1261">
          <cell r="F1261" t="str">
            <v>谭家岭-栗子塘</v>
          </cell>
          <cell r="G1261" t="str">
            <v>C639430426</v>
          </cell>
          <cell r="H1261">
            <v>1.499</v>
          </cell>
        </row>
        <row r="1261">
          <cell r="J1261">
            <v>0.227</v>
          </cell>
        </row>
        <row r="1262">
          <cell r="F1262" t="str">
            <v>杨梅市场~石堰村部</v>
          </cell>
          <cell r="G1262" t="str">
            <v>C84A430426</v>
          </cell>
          <cell r="H1262">
            <v>0</v>
          </cell>
        </row>
        <row r="1262">
          <cell r="J1262">
            <v>1.841</v>
          </cell>
        </row>
        <row r="1263">
          <cell r="F1263" t="str">
            <v>石氏亭~秋塘八组</v>
          </cell>
          <cell r="G1263" t="str">
            <v>CE02430426</v>
          </cell>
          <cell r="H1263">
            <v>0</v>
          </cell>
        </row>
        <row r="1263">
          <cell r="J1263">
            <v>1.396</v>
          </cell>
        </row>
        <row r="1264">
          <cell r="F1264" t="str">
            <v>庵塘门口-移民点</v>
          </cell>
          <cell r="G1264" t="str">
            <v>CFC4430426</v>
          </cell>
          <cell r="H1264">
            <v>0</v>
          </cell>
        </row>
        <row r="1264">
          <cell r="J1264">
            <v>0.705</v>
          </cell>
        </row>
        <row r="1265">
          <cell r="F1265" t="str">
            <v>铺子岭-半边塘</v>
          </cell>
          <cell r="G1265" t="str">
            <v>CFC6430426</v>
          </cell>
          <cell r="H1265">
            <v>0</v>
          </cell>
        </row>
        <row r="1265">
          <cell r="J1265">
            <v>1.573</v>
          </cell>
        </row>
        <row r="1266">
          <cell r="F1266" t="str">
            <v>治塘七组-八组</v>
          </cell>
          <cell r="G1266" t="str">
            <v>CFE0430426</v>
          </cell>
          <cell r="H1266">
            <v>0</v>
          </cell>
        </row>
        <row r="1266">
          <cell r="J1266">
            <v>0.704</v>
          </cell>
        </row>
        <row r="1267">
          <cell r="F1267" t="str">
            <v>星鱼塘-株木塘</v>
          </cell>
          <cell r="G1267" t="str">
            <v>CFE2430426</v>
          </cell>
          <cell r="H1267">
            <v>0</v>
          </cell>
        </row>
        <row r="1267">
          <cell r="J1267">
            <v>0.393</v>
          </cell>
        </row>
        <row r="1268">
          <cell r="F1268" t="str">
            <v>草鱼间-杨子冲</v>
          </cell>
          <cell r="G1268" t="str">
            <v>CFE5430426</v>
          </cell>
          <cell r="H1268">
            <v>0</v>
          </cell>
        </row>
        <row r="1268">
          <cell r="J1268">
            <v>0.54</v>
          </cell>
        </row>
        <row r="1269">
          <cell r="F1269" t="str">
            <v>新中-荷花塘</v>
          </cell>
          <cell r="G1269" t="str">
            <v>CFE6430426</v>
          </cell>
          <cell r="H1269">
            <v>0</v>
          </cell>
        </row>
        <row r="1269">
          <cell r="J1269">
            <v>0.787</v>
          </cell>
        </row>
        <row r="1270">
          <cell r="F1270" t="str">
            <v>长水糟-株神山</v>
          </cell>
          <cell r="G1270" t="str">
            <v>CFF0430426</v>
          </cell>
          <cell r="H1270">
            <v>0</v>
          </cell>
        </row>
        <row r="1270">
          <cell r="J1270">
            <v>0.796</v>
          </cell>
        </row>
        <row r="1271">
          <cell r="F1271" t="str">
            <v>石山塘-桥梅坝</v>
          </cell>
          <cell r="G1271" t="str">
            <v>CFF3430426</v>
          </cell>
          <cell r="H1271">
            <v>0</v>
          </cell>
        </row>
        <row r="1271">
          <cell r="J1271">
            <v>0.77</v>
          </cell>
        </row>
        <row r="1272">
          <cell r="F1272" t="str">
            <v>豹公塘-云台村11组</v>
          </cell>
          <cell r="G1272" t="str">
            <v>CFF4430426</v>
          </cell>
          <cell r="H1272">
            <v>0</v>
          </cell>
        </row>
        <row r="1272">
          <cell r="J1272">
            <v>0.575</v>
          </cell>
        </row>
        <row r="1273">
          <cell r="F1273" t="str">
            <v>杨家冲-云台村4组</v>
          </cell>
          <cell r="G1273" t="str">
            <v>CFF6430426</v>
          </cell>
          <cell r="H1273">
            <v>0</v>
          </cell>
        </row>
        <row r="1273">
          <cell r="J1273">
            <v>0.611</v>
          </cell>
        </row>
        <row r="1274">
          <cell r="F1274" t="str">
            <v>新江边院子路</v>
          </cell>
          <cell r="G1274" t="str">
            <v>V000</v>
          </cell>
          <cell r="H1274">
            <v>0</v>
          </cell>
        </row>
        <row r="1274">
          <cell r="J1274">
            <v>0.115</v>
          </cell>
        </row>
        <row r="1275">
          <cell r="F1275" t="str">
            <v>小拱桥-枫塘村9组</v>
          </cell>
          <cell r="G1275" t="str">
            <v>VZ32430426</v>
          </cell>
          <cell r="H1275">
            <v>0</v>
          </cell>
        </row>
        <row r="1275">
          <cell r="J1275">
            <v>0.354</v>
          </cell>
        </row>
        <row r="1276">
          <cell r="F1276" t="str">
            <v>苦株塘-青龙嘴</v>
          </cell>
          <cell r="G1276" t="str">
            <v>VZ35430426</v>
          </cell>
          <cell r="H1276">
            <v>0</v>
          </cell>
        </row>
        <row r="1276">
          <cell r="J1276">
            <v>0.38</v>
          </cell>
        </row>
        <row r="1277">
          <cell r="F1277" t="str">
            <v>九分田-木子冲</v>
          </cell>
          <cell r="G1277" t="str">
            <v>VZ5E430426</v>
          </cell>
          <cell r="H1277">
            <v>0</v>
          </cell>
        </row>
        <row r="1277">
          <cell r="J1277">
            <v>0.143</v>
          </cell>
        </row>
        <row r="1278">
          <cell r="F1278" t="str">
            <v>邱家岭-新中村4组</v>
          </cell>
          <cell r="G1278" t="str">
            <v>VZ70430426</v>
          </cell>
          <cell r="H1278">
            <v>0</v>
          </cell>
        </row>
        <row r="1278">
          <cell r="J1278">
            <v>0.318</v>
          </cell>
        </row>
        <row r="1279">
          <cell r="F1279" t="str">
            <v>鼓米塘-怪脚石</v>
          </cell>
          <cell r="G1279" t="str">
            <v>VZ73430426</v>
          </cell>
          <cell r="H1279">
            <v>0</v>
          </cell>
        </row>
        <row r="1279">
          <cell r="J1279">
            <v>0.265</v>
          </cell>
        </row>
        <row r="1280">
          <cell r="F1280" t="str">
            <v>竹山岭-顶河塘</v>
          </cell>
          <cell r="G1280" t="str">
            <v>VZ77430426</v>
          </cell>
          <cell r="H1280">
            <v>0</v>
          </cell>
        </row>
        <row r="1280">
          <cell r="J1280">
            <v>0.224</v>
          </cell>
        </row>
        <row r="1281">
          <cell r="F1281" t="str">
            <v>罗江边-庙山</v>
          </cell>
          <cell r="G1281" t="str">
            <v>VZ99430426</v>
          </cell>
          <cell r="H1281">
            <v>0</v>
          </cell>
        </row>
        <row r="1281">
          <cell r="J1281">
            <v>0.158</v>
          </cell>
        </row>
        <row r="1282">
          <cell r="F1282" t="str">
            <v>书房屋-周塘村5组</v>
          </cell>
          <cell r="G1282" t="str">
            <v>VZA3430426</v>
          </cell>
          <cell r="H1282">
            <v>0</v>
          </cell>
        </row>
        <row r="1282">
          <cell r="J1282">
            <v>0.171</v>
          </cell>
        </row>
        <row r="1283">
          <cell r="F1283" t="str">
            <v>永庆村组路</v>
          </cell>
          <cell r="G1283" t="str">
            <v>AA92430426</v>
          </cell>
          <cell r="H1283">
            <v>0</v>
          </cell>
        </row>
        <row r="1283">
          <cell r="J1283">
            <v>0.268</v>
          </cell>
        </row>
        <row r="1284">
          <cell r="F1284" t="str">
            <v>梅塘5组路</v>
          </cell>
          <cell r="G1284" t="str">
            <v>AA93430426</v>
          </cell>
          <cell r="H1284">
            <v>0</v>
          </cell>
        </row>
        <row r="1284">
          <cell r="J1284">
            <v>0.243</v>
          </cell>
        </row>
        <row r="1285">
          <cell r="F1285" t="str">
            <v>秧塘村组路</v>
          </cell>
          <cell r="G1285" t="str">
            <v>AA94430426</v>
          </cell>
          <cell r="H1285">
            <v>0</v>
          </cell>
        </row>
        <row r="1285">
          <cell r="J1285">
            <v>0.258</v>
          </cell>
        </row>
        <row r="1286">
          <cell r="F1286" t="str">
            <v>石子塘村组路</v>
          </cell>
          <cell r="G1286" t="str">
            <v>AA95430426</v>
          </cell>
          <cell r="H1286">
            <v>0</v>
          </cell>
        </row>
        <row r="1286">
          <cell r="J1286">
            <v>0.319</v>
          </cell>
        </row>
        <row r="1287">
          <cell r="F1287" t="str">
            <v>双星小学-竹园</v>
          </cell>
          <cell r="G1287" t="str">
            <v>C339430426</v>
          </cell>
          <cell r="H1287">
            <v>0</v>
          </cell>
        </row>
        <row r="1287">
          <cell r="J1287">
            <v>0.885</v>
          </cell>
        </row>
        <row r="1288">
          <cell r="F1288" t="str">
            <v>尖角塘~书塘院</v>
          </cell>
          <cell r="G1288" t="str">
            <v>C41A430426</v>
          </cell>
          <cell r="H1288">
            <v>0</v>
          </cell>
        </row>
        <row r="1288">
          <cell r="J1288">
            <v>0.613</v>
          </cell>
        </row>
        <row r="1289">
          <cell r="F1289" t="str">
            <v>秧塘小学-杉木组</v>
          </cell>
          <cell r="G1289" t="str">
            <v>C43A430426</v>
          </cell>
          <cell r="H1289">
            <v>0</v>
          </cell>
        </row>
        <row r="1289">
          <cell r="J1289">
            <v>0.75</v>
          </cell>
        </row>
        <row r="1290">
          <cell r="F1290" t="str">
            <v>南家坪山-黄球观音组</v>
          </cell>
          <cell r="G1290" t="str">
            <v>C44A430426</v>
          </cell>
          <cell r="H1290">
            <v>1.005</v>
          </cell>
        </row>
        <row r="1290">
          <cell r="J1290">
            <v>0.492</v>
          </cell>
        </row>
        <row r="1291">
          <cell r="F1291" t="str">
            <v>清水塘~桃花源</v>
          </cell>
          <cell r="G1291" t="str">
            <v>C92B430426</v>
          </cell>
          <cell r="H1291">
            <v>0</v>
          </cell>
        </row>
        <row r="1291">
          <cell r="J1291">
            <v>0.809</v>
          </cell>
        </row>
        <row r="1292">
          <cell r="F1292" t="str">
            <v>反岸塘~永庆村部</v>
          </cell>
          <cell r="G1292" t="str">
            <v>C96B430426</v>
          </cell>
          <cell r="H1292">
            <v>0</v>
          </cell>
        </row>
        <row r="1292">
          <cell r="J1292">
            <v>1.168</v>
          </cell>
        </row>
        <row r="1293">
          <cell r="F1293" t="str">
            <v>昙树岭-黄球2组</v>
          </cell>
          <cell r="G1293" t="str">
            <v>CC25430426</v>
          </cell>
          <cell r="H1293">
            <v>0</v>
          </cell>
        </row>
        <row r="1293">
          <cell r="J1293">
            <v>0.59</v>
          </cell>
        </row>
        <row r="1294">
          <cell r="F1294" t="str">
            <v>大禾堂-宏发</v>
          </cell>
          <cell r="G1294" t="str">
            <v>CC28430426</v>
          </cell>
          <cell r="H1294">
            <v>0.556</v>
          </cell>
        </row>
        <row r="1294">
          <cell r="J1294">
            <v>2.55</v>
          </cell>
        </row>
        <row r="1295">
          <cell r="F1295" t="str">
            <v>彭家屋-张家岭</v>
          </cell>
          <cell r="G1295" t="str">
            <v>CC29430426</v>
          </cell>
          <cell r="H1295">
            <v>0</v>
          </cell>
        </row>
        <row r="1295">
          <cell r="J1295">
            <v>0.296</v>
          </cell>
        </row>
        <row r="1296">
          <cell r="F1296" t="str">
            <v>博眼叉路口-钱家岭</v>
          </cell>
          <cell r="G1296" t="str">
            <v>CC34430426</v>
          </cell>
          <cell r="H1296">
            <v>0.631</v>
          </cell>
        </row>
        <row r="1296">
          <cell r="J1296">
            <v>0.543</v>
          </cell>
        </row>
        <row r="1297">
          <cell r="F1297" t="str">
            <v>灯盏窝~五家冲</v>
          </cell>
          <cell r="G1297" t="str">
            <v>CC35430426</v>
          </cell>
          <cell r="H1297">
            <v>0</v>
          </cell>
        </row>
        <row r="1297">
          <cell r="J1297">
            <v>2.299</v>
          </cell>
        </row>
        <row r="1298">
          <cell r="F1298" t="str">
            <v>骡子-哨岭17组</v>
          </cell>
          <cell r="G1298" t="str">
            <v>CCP1430426</v>
          </cell>
          <cell r="H1298">
            <v>0</v>
          </cell>
        </row>
        <row r="1298">
          <cell r="J1298">
            <v>1.804</v>
          </cell>
        </row>
        <row r="1299">
          <cell r="F1299" t="str">
            <v>杉院皂-冻头5组</v>
          </cell>
          <cell r="G1299" t="str">
            <v>CCP3430426</v>
          </cell>
          <cell r="H1299">
            <v>0</v>
          </cell>
        </row>
        <row r="1299">
          <cell r="J1299">
            <v>0.475</v>
          </cell>
        </row>
        <row r="1300">
          <cell r="F1300" t="str">
            <v>兰古村-枫树1组</v>
          </cell>
          <cell r="G1300" t="str">
            <v>CCP9430426</v>
          </cell>
          <cell r="H1300">
            <v>0</v>
          </cell>
        </row>
        <row r="1300">
          <cell r="J1300">
            <v>0.771</v>
          </cell>
        </row>
        <row r="1301">
          <cell r="F1301" t="str">
            <v>石狮岭-黄球8组</v>
          </cell>
          <cell r="G1301" t="str">
            <v>CCQ4430426</v>
          </cell>
          <cell r="H1301">
            <v>0</v>
          </cell>
        </row>
        <row r="1301">
          <cell r="J1301">
            <v>0.903</v>
          </cell>
        </row>
        <row r="1302">
          <cell r="F1302" t="str">
            <v>莲花塘-东升5组</v>
          </cell>
          <cell r="G1302" t="str">
            <v>CCR3430426</v>
          </cell>
          <cell r="H1302">
            <v>0</v>
          </cell>
        </row>
        <row r="1302">
          <cell r="J1302">
            <v>0.57</v>
          </cell>
        </row>
        <row r="1303">
          <cell r="F1303" t="str">
            <v>下里桥边-下里桥1组</v>
          </cell>
          <cell r="G1303" t="str">
            <v>CCR4430426</v>
          </cell>
          <cell r="H1303">
            <v>0</v>
          </cell>
        </row>
        <row r="1303">
          <cell r="J1303">
            <v>0.578</v>
          </cell>
        </row>
        <row r="1304">
          <cell r="F1304" t="str">
            <v>谭家台-栗山8组</v>
          </cell>
          <cell r="G1304" t="str">
            <v>CCR6430426</v>
          </cell>
          <cell r="H1304">
            <v>0</v>
          </cell>
        </row>
        <row r="1304">
          <cell r="J1304">
            <v>0.608</v>
          </cell>
        </row>
        <row r="1305">
          <cell r="F1305" t="str">
            <v>麻柳叉口-双桥公泉18组</v>
          </cell>
          <cell r="G1305" t="str">
            <v>CCR7430426</v>
          </cell>
          <cell r="H1305">
            <v>0</v>
          </cell>
        </row>
        <row r="1305">
          <cell r="J1305">
            <v>0.55</v>
          </cell>
        </row>
        <row r="1306">
          <cell r="F1306" t="str">
            <v>十亩大丘-七星村部</v>
          </cell>
          <cell r="G1306" t="str">
            <v>CCR8430426</v>
          </cell>
          <cell r="H1306">
            <v>0</v>
          </cell>
        </row>
        <row r="1306">
          <cell r="J1306">
            <v>0.53</v>
          </cell>
        </row>
        <row r="1307">
          <cell r="F1307" t="str">
            <v>李家塘-洋湖17组</v>
          </cell>
          <cell r="G1307" t="str">
            <v>CCS1430426</v>
          </cell>
          <cell r="H1307">
            <v>0</v>
          </cell>
        </row>
        <row r="1307">
          <cell r="J1307">
            <v>0.876</v>
          </cell>
        </row>
        <row r="1308">
          <cell r="F1308" t="str">
            <v>建新小学-洋湖7组</v>
          </cell>
          <cell r="G1308" t="str">
            <v>CCS2430426</v>
          </cell>
          <cell r="H1308">
            <v>0</v>
          </cell>
        </row>
        <row r="1308">
          <cell r="J1308">
            <v>1.048</v>
          </cell>
        </row>
        <row r="1309">
          <cell r="F1309" t="str">
            <v>石狮岭-鸟塘新建组</v>
          </cell>
          <cell r="G1309" t="str">
            <v>CCS5430426</v>
          </cell>
          <cell r="H1309">
            <v>0</v>
          </cell>
        </row>
        <row r="1309">
          <cell r="J1309">
            <v>0.554</v>
          </cell>
        </row>
        <row r="1310">
          <cell r="F1310" t="str">
            <v>中心组-鸟塘新屋组</v>
          </cell>
          <cell r="G1310" t="str">
            <v>CCS6430426</v>
          </cell>
          <cell r="H1310">
            <v>0</v>
          </cell>
        </row>
        <row r="1310">
          <cell r="J1310">
            <v>1.066</v>
          </cell>
        </row>
        <row r="1311">
          <cell r="F1311" t="str">
            <v>观音岭-观音岭</v>
          </cell>
          <cell r="G1311" t="str">
            <v>CD71430426</v>
          </cell>
          <cell r="H1311">
            <v>0.225</v>
          </cell>
        </row>
        <row r="1311">
          <cell r="J1311">
            <v>0.655</v>
          </cell>
        </row>
        <row r="1312">
          <cell r="F1312" t="str">
            <v>坪头3组路</v>
          </cell>
          <cell r="G1312" t="str">
            <v>V000</v>
          </cell>
          <cell r="H1312">
            <v>0</v>
          </cell>
        </row>
        <row r="1312">
          <cell r="J1312">
            <v>0.14</v>
          </cell>
        </row>
        <row r="1313">
          <cell r="F1313" t="str">
            <v>金盆村10组路</v>
          </cell>
          <cell r="G1313" t="str">
            <v>V000</v>
          </cell>
          <cell r="H1313">
            <v>0</v>
          </cell>
        </row>
        <row r="1313">
          <cell r="J1313">
            <v>0.547</v>
          </cell>
        </row>
        <row r="1314">
          <cell r="F1314" t="str">
            <v>成家-哨岭14组</v>
          </cell>
          <cell r="G1314" t="str">
            <v>VK05430426</v>
          </cell>
          <cell r="H1314">
            <v>0</v>
          </cell>
        </row>
        <row r="1314">
          <cell r="J1314">
            <v>0.148</v>
          </cell>
        </row>
        <row r="1315">
          <cell r="F1315" t="str">
            <v>桐油-石子塘1组</v>
          </cell>
          <cell r="G1315" t="str">
            <v>VK06430426</v>
          </cell>
          <cell r="H1315">
            <v>0</v>
          </cell>
        </row>
        <row r="1315">
          <cell r="J1315">
            <v>0.426</v>
          </cell>
        </row>
        <row r="1316">
          <cell r="F1316" t="str">
            <v>新S317路口-石子塘18组</v>
          </cell>
          <cell r="G1316" t="str">
            <v>VK08430426</v>
          </cell>
          <cell r="H1316">
            <v>0</v>
          </cell>
        </row>
        <row r="1316">
          <cell r="J1316">
            <v>0.394</v>
          </cell>
        </row>
        <row r="1317">
          <cell r="F1317" t="str">
            <v>麻叶塘-冻头4组</v>
          </cell>
          <cell r="G1317" t="str">
            <v>VK13430426</v>
          </cell>
          <cell r="H1317">
            <v>0</v>
          </cell>
        </row>
        <row r="1317">
          <cell r="J1317">
            <v>0.309</v>
          </cell>
        </row>
        <row r="1318">
          <cell r="F1318" t="str">
            <v>新铺子-冻头7组</v>
          </cell>
          <cell r="G1318" t="str">
            <v>VK16430426</v>
          </cell>
          <cell r="H1318">
            <v>0</v>
          </cell>
        </row>
        <row r="1318">
          <cell r="J1318">
            <v>0.454</v>
          </cell>
        </row>
        <row r="1319">
          <cell r="F1319" t="str">
            <v>云塘弯-模气5组</v>
          </cell>
          <cell r="G1319" t="str">
            <v>VK23430426</v>
          </cell>
          <cell r="H1319">
            <v>0</v>
          </cell>
        </row>
        <row r="1319">
          <cell r="J1319">
            <v>0.401</v>
          </cell>
        </row>
        <row r="1320">
          <cell r="F1320" t="str">
            <v>淡家弯-庙山13组</v>
          </cell>
          <cell r="G1320" t="str">
            <v>VK37430426</v>
          </cell>
          <cell r="H1320">
            <v>0</v>
          </cell>
        </row>
        <row r="1320">
          <cell r="J1320">
            <v>0.345</v>
          </cell>
        </row>
        <row r="1321">
          <cell r="F1321" t="str">
            <v>文物岭-坪头3组</v>
          </cell>
          <cell r="G1321" t="str">
            <v>VK42430426</v>
          </cell>
          <cell r="H1321">
            <v>0</v>
          </cell>
        </row>
        <row r="1321">
          <cell r="J1321">
            <v>0.302</v>
          </cell>
        </row>
        <row r="1322">
          <cell r="F1322" t="str">
            <v>石子塘-坪头7组</v>
          </cell>
          <cell r="G1322" t="str">
            <v>VK43430426</v>
          </cell>
          <cell r="H1322">
            <v>0</v>
          </cell>
        </row>
        <row r="1322">
          <cell r="J1322">
            <v>0.49</v>
          </cell>
        </row>
        <row r="1323">
          <cell r="F1323" t="str">
            <v>桐子皂-枫树11组</v>
          </cell>
          <cell r="G1323" t="str">
            <v>VK44430426</v>
          </cell>
          <cell r="H1323">
            <v>0</v>
          </cell>
        </row>
        <row r="1323">
          <cell r="J1323">
            <v>0.476</v>
          </cell>
        </row>
        <row r="1324">
          <cell r="F1324" t="str">
            <v>上曹门-枫树13组</v>
          </cell>
          <cell r="G1324" t="str">
            <v>VK45430426</v>
          </cell>
          <cell r="H1324">
            <v>0</v>
          </cell>
        </row>
        <row r="1324">
          <cell r="J1324">
            <v>0.461</v>
          </cell>
        </row>
        <row r="1325">
          <cell r="F1325" t="str">
            <v>祖山湾-兰古3组</v>
          </cell>
          <cell r="G1325" t="str">
            <v>VK54430426</v>
          </cell>
          <cell r="H1325">
            <v>0</v>
          </cell>
        </row>
        <row r="1325">
          <cell r="J1325">
            <v>0.18</v>
          </cell>
        </row>
        <row r="1326">
          <cell r="F1326" t="str">
            <v>材山岭-兰古6组</v>
          </cell>
          <cell r="G1326" t="str">
            <v>VK57430426</v>
          </cell>
          <cell r="H1326">
            <v>0</v>
          </cell>
        </row>
        <row r="1326">
          <cell r="J1326">
            <v>0.297</v>
          </cell>
        </row>
        <row r="1327">
          <cell r="F1327" t="str">
            <v>湖塘小学-湖塘2组</v>
          </cell>
          <cell r="G1327" t="str">
            <v>VK68430426</v>
          </cell>
          <cell r="H1327">
            <v>0</v>
          </cell>
        </row>
        <row r="1327">
          <cell r="J1327">
            <v>0.43</v>
          </cell>
        </row>
        <row r="1328">
          <cell r="F1328" t="str">
            <v>大塘-栗山3组</v>
          </cell>
          <cell r="G1328" t="str">
            <v>VK82430426</v>
          </cell>
          <cell r="H1328">
            <v>0</v>
          </cell>
        </row>
        <row r="1328">
          <cell r="J1328">
            <v>0.219</v>
          </cell>
        </row>
        <row r="1329">
          <cell r="F1329" t="str">
            <v>栗山旗-栗山5组</v>
          </cell>
          <cell r="G1329" t="str">
            <v>VK84430426</v>
          </cell>
          <cell r="H1329">
            <v>0</v>
          </cell>
        </row>
        <row r="1329">
          <cell r="J1329">
            <v>0.143</v>
          </cell>
        </row>
        <row r="1330">
          <cell r="F1330" t="str">
            <v>图家岭-白马1组</v>
          </cell>
          <cell r="G1330" t="str">
            <v>VKA4430426</v>
          </cell>
          <cell r="H1330">
            <v>0</v>
          </cell>
        </row>
        <row r="1330">
          <cell r="J1330">
            <v>0.376</v>
          </cell>
        </row>
        <row r="1331">
          <cell r="F1331" t="str">
            <v>竹叶塘-白马13组</v>
          </cell>
          <cell r="G1331" t="str">
            <v>VKA5430426</v>
          </cell>
          <cell r="H1331">
            <v>0</v>
          </cell>
        </row>
        <row r="1331">
          <cell r="J1331">
            <v>0.203</v>
          </cell>
        </row>
        <row r="1332">
          <cell r="F1332" t="str">
            <v>柴塘采石场-白马18组</v>
          </cell>
          <cell r="G1332" t="str">
            <v>VKA8430426</v>
          </cell>
          <cell r="H1332">
            <v>0</v>
          </cell>
        </row>
        <row r="1332">
          <cell r="J1332">
            <v>0.428</v>
          </cell>
        </row>
        <row r="1333">
          <cell r="F1333" t="str">
            <v>洪双路口-双桥文明组</v>
          </cell>
          <cell r="G1333" t="str">
            <v>VKB4430426</v>
          </cell>
          <cell r="H1333">
            <v>0</v>
          </cell>
        </row>
        <row r="1333">
          <cell r="J1333">
            <v>0.304</v>
          </cell>
        </row>
        <row r="1334">
          <cell r="F1334" t="str">
            <v>井塘路口-双桥达寿组</v>
          </cell>
          <cell r="G1334" t="str">
            <v>VKB5430426</v>
          </cell>
          <cell r="H1334">
            <v>0</v>
          </cell>
        </row>
        <row r="1334">
          <cell r="J1334">
            <v>0.5</v>
          </cell>
        </row>
        <row r="1335">
          <cell r="F1335" t="str">
            <v>小江桥-七星1组</v>
          </cell>
          <cell r="G1335" t="str">
            <v>VKC3430426</v>
          </cell>
          <cell r="H1335">
            <v>0</v>
          </cell>
        </row>
        <row r="1335">
          <cell r="J1335">
            <v>0.316</v>
          </cell>
        </row>
        <row r="1336">
          <cell r="F1336" t="str">
            <v>七星村部-七星4组</v>
          </cell>
          <cell r="G1336" t="str">
            <v>VKC5430426</v>
          </cell>
          <cell r="H1336">
            <v>0</v>
          </cell>
        </row>
        <row r="1336">
          <cell r="J1336">
            <v>0.272</v>
          </cell>
        </row>
        <row r="1337">
          <cell r="F1337" t="str">
            <v>回龙司-永庆10组</v>
          </cell>
          <cell r="G1337" t="str">
            <v>VKC6430426</v>
          </cell>
          <cell r="H1337">
            <v>0</v>
          </cell>
        </row>
        <row r="1337">
          <cell r="J1337">
            <v>0.286</v>
          </cell>
        </row>
        <row r="1338">
          <cell r="F1338" t="str">
            <v>幸福岭-月塘1组</v>
          </cell>
          <cell r="G1338" t="str">
            <v>VKC8430426</v>
          </cell>
          <cell r="H1338">
            <v>0</v>
          </cell>
        </row>
        <row r="1338">
          <cell r="J1338">
            <v>0.312</v>
          </cell>
        </row>
        <row r="1339">
          <cell r="F1339" t="str">
            <v>新屋岭-月塘6组</v>
          </cell>
          <cell r="G1339" t="str">
            <v>VKC9430426</v>
          </cell>
          <cell r="H1339">
            <v>0</v>
          </cell>
        </row>
        <row r="1339">
          <cell r="J1339">
            <v>0.394</v>
          </cell>
        </row>
        <row r="1340">
          <cell r="F1340" t="str">
            <v>石膏冲-中山12组</v>
          </cell>
          <cell r="G1340" t="str">
            <v>VKH3430426</v>
          </cell>
          <cell r="H1340">
            <v>0</v>
          </cell>
        </row>
        <row r="1340">
          <cell r="J1340">
            <v>0.212</v>
          </cell>
        </row>
        <row r="1341">
          <cell r="F1341" t="str">
            <v>毛古塘-洪塘4组</v>
          </cell>
          <cell r="G1341" t="str">
            <v>VKH6430426</v>
          </cell>
          <cell r="H1341">
            <v>0</v>
          </cell>
        </row>
        <row r="1341">
          <cell r="J1341">
            <v>0.176</v>
          </cell>
        </row>
        <row r="1342">
          <cell r="F1342" t="str">
            <v>清公祠村组路</v>
          </cell>
          <cell r="G1342" t="str">
            <v>AA32430426</v>
          </cell>
          <cell r="H1342">
            <v>0</v>
          </cell>
        </row>
        <row r="1342">
          <cell r="J1342">
            <v>0.363</v>
          </cell>
        </row>
        <row r="1343">
          <cell r="F1343" t="str">
            <v>姜叉岭村组路</v>
          </cell>
          <cell r="G1343" t="str">
            <v>AA35430426</v>
          </cell>
          <cell r="H1343">
            <v>0</v>
          </cell>
        </row>
        <row r="1343">
          <cell r="J1343">
            <v>0.504</v>
          </cell>
        </row>
        <row r="1344">
          <cell r="F1344" t="str">
            <v>鱼鳞山-大路亭</v>
          </cell>
          <cell r="G1344" t="str">
            <v>C00B430426</v>
          </cell>
          <cell r="H1344">
            <v>0</v>
          </cell>
        </row>
        <row r="1344">
          <cell r="J1344">
            <v>0.715</v>
          </cell>
        </row>
        <row r="1345">
          <cell r="F1345" t="str">
            <v>羊鼓塘-迎仙村部</v>
          </cell>
          <cell r="G1345" t="str">
            <v>C02B430426</v>
          </cell>
          <cell r="H1345">
            <v>0</v>
          </cell>
        </row>
        <row r="1345">
          <cell r="J1345">
            <v>0.17</v>
          </cell>
        </row>
        <row r="1346">
          <cell r="F1346" t="str">
            <v>羊鼓塘-迎仙村部</v>
          </cell>
          <cell r="G1346" t="str">
            <v>C02B430426</v>
          </cell>
          <cell r="H1346">
            <v>1.377</v>
          </cell>
        </row>
        <row r="1346">
          <cell r="J1346">
            <v>0.262</v>
          </cell>
        </row>
        <row r="1347">
          <cell r="F1347" t="str">
            <v>丁町七组~丁町村部</v>
          </cell>
          <cell r="G1347" t="str">
            <v>C07B430426</v>
          </cell>
          <cell r="H1347">
            <v>0</v>
          </cell>
        </row>
        <row r="1347">
          <cell r="J1347">
            <v>0.527</v>
          </cell>
        </row>
        <row r="1348">
          <cell r="F1348" t="str">
            <v>栗山小学-柿山排村部</v>
          </cell>
          <cell r="G1348" t="str">
            <v>C649430426</v>
          </cell>
          <cell r="H1348">
            <v>1.964</v>
          </cell>
        </row>
        <row r="1348">
          <cell r="J1348">
            <v>0.492</v>
          </cell>
        </row>
        <row r="1349">
          <cell r="F1349" t="str">
            <v>樟树丘~张家排村部</v>
          </cell>
          <cell r="G1349" t="str">
            <v>C65C430426</v>
          </cell>
          <cell r="H1349">
            <v>0</v>
          </cell>
        </row>
        <row r="1349">
          <cell r="J1349">
            <v>0.5</v>
          </cell>
        </row>
        <row r="1350">
          <cell r="F1350" t="str">
            <v>柿山排六组-柿山排村部</v>
          </cell>
          <cell r="G1350" t="str">
            <v>C736430426</v>
          </cell>
          <cell r="H1350">
            <v>0.512</v>
          </cell>
        </row>
        <row r="1350">
          <cell r="J1350">
            <v>1.641</v>
          </cell>
        </row>
        <row r="1351">
          <cell r="F1351" t="str">
            <v>文明村部-文明村部</v>
          </cell>
          <cell r="G1351" t="str">
            <v>C737430426</v>
          </cell>
          <cell r="H1351">
            <v>0</v>
          </cell>
        </row>
        <row r="1351">
          <cell r="J1351">
            <v>1.623</v>
          </cell>
        </row>
        <row r="1352">
          <cell r="F1352" t="str">
            <v>桥头冲-江边村部</v>
          </cell>
          <cell r="G1352" t="str">
            <v>C740430426</v>
          </cell>
          <cell r="H1352">
            <v>0.338</v>
          </cell>
        </row>
        <row r="1352">
          <cell r="J1352">
            <v>0.911</v>
          </cell>
        </row>
        <row r="1353">
          <cell r="F1353" t="str">
            <v>石井庵~大桃村部</v>
          </cell>
          <cell r="G1353" t="str">
            <v>C753430426</v>
          </cell>
          <cell r="H1353">
            <v>0</v>
          </cell>
        </row>
        <row r="1353">
          <cell r="J1353">
            <v>0.414</v>
          </cell>
        </row>
        <row r="1354">
          <cell r="F1354" t="str">
            <v>向阳祖山-肥塘冲村部</v>
          </cell>
          <cell r="G1354" t="str">
            <v>C764430426</v>
          </cell>
          <cell r="H1354">
            <v>0</v>
          </cell>
        </row>
        <row r="1354">
          <cell r="J1354">
            <v>1.819</v>
          </cell>
        </row>
        <row r="1355">
          <cell r="F1355" t="str">
            <v>鱼鳞山-大路亭</v>
          </cell>
          <cell r="G1355" t="str">
            <v>C99A430426</v>
          </cell>
          <cell r="H1355">
            <v>0</v>
          </cell>
        </row>
        <row r="1355">
          <cell r="J1355">
            <v>0.234</v>
          </cell>
        </row>
        <row r="1356">
          <cell r="F1356" t="str">
            <v>半山村组路</v>
          </cell>
          <cell r="G1356" t="str">
            <v>CAS0430426</v>
          </cell>
          <cell r="H1356">
            <v>0</v>
          </cell>
        </row>
        <row r="1356">
          <cell r="J1356">
            <v>0.777</v>
          </cell>
        </row>
        <row r="1357">
          <cell r="F1357" t="str">
            <v>鸭婆山-小桃村</v>
          </cell>
          <cell r="G1357" t="str">
            <v>CAS5430426</v>
          </cell>
          <cell r="H1357">
            <v>0</v>
          </cell>
        </row>
        <row r="1357">
          <cell r="J1357">
            <v>1.911</v>
          </cell>
        </row>
        <row r="1358">
          <cell r="F1358" t="str">
            <v>S317岔口-黄泥桥村12组</v>
          </cell>
          <cell r="G1358" t="str">
            <v>CDU6430426</v>
          </cell>
          <cell r="H1358">
            <v>0</v>
          </cell>
        </row>
        <row r="1358">
          <cell r="J1358">
            <v>0.899</v>
          </cell>
        </row>
        <row r="1359">
          <cell r="F1359" t="str">
            <v>岔口-黄泥桥村11组</v>
          </cell>
          <cell r="G1359" t="str">
            <v>CDU7430426</v>
          </cell>
          <cell r="H1359">
            <v>0</v>
          </cell>
        </row>
        <row r="1359">
          <cell r="J1359">
            <v>0.416</v>
          </cell>
        </row>
        <row r="1360">
          <cell r="F1360" t="str">
            <v>下棋老-丁町村3组</v>
          </cell>
          <cell r="G1360" t="str">
            <v>CDV7430426</v>
          </cell>
          <cell r="H1360">
            <v>0</v>
          </cell>
        </row>
        <row r="1360">
          <cell r="J1360">
            <v>0.838</v>
          </cell>
        </row>
        <row r="1361">
          <cell r="F1361" t="str">
            <v>圆山-新屋</v>
          </cell>
          <cell r="G1361" t="str">
            <v>CDX2430426</v>
          </cell>
          <cell r="H1361">
            <v>0</v>
          </cell>
        </row>
        <row r="1361">
          <cell r="J1361">
            <v>0.842</v>
          </cell>
        </row>
        <row r="1362">
          <cell r="F1362" t="str">
            <v>长塘-谢家湾</v>
          </cell>
          <cell r="G1362" t="str">
            <v>CDX6430426</v>
          </cell>
          <cell r="H1362">
            <v>0</v>
          </cell>
        </row>
        <row r="1362">
          <cell r="J1362">
            <v>0.479</v>
          </cell>
        </row>
        <row r="1363">
          <cell r="F1363" t="str">
            <v>燕子五组~拱桥边</v>
          </cell>
          <cell r="G1363" t="str">
            <v>CE20430426</v>
          </cell>
          <cell r="H1363">
            <v>0</v>
          </cell>
        </row>
        <row r="1363">
          <cell r="J1363">
            <v>0.644</v>
          </cell>
        </row>
        <row r="1364">
          <cell r="F1364" t="str">
            <v>棚衣岭-棚衣岭</v>
          </cell>
          <cell r="G1364" t="str">
            <v>CE22430426</v>
          </cell>
          <cell r="H1364">
            <v>0.373</v>
          </cell>
        </row>
        <row r="1364">
          <cell r="J1364">
            <v>1.005</v>
          </cell>
        </row>
        <row r="1365">
          <cell r="F1365" t="str">
            <v>西竹小学-龙头山</v>
          </cell>
          <cell r="G1365" t="str">
            <v>CE24430426</v>
          </cell>
          <cell r="H1365">
            <v>0</v>
          </cell>
        </row>
        <row r="1365">
          <cell r="J1365">
            <v>0.772</v>
          </cell>
        </row>
        <row r="1366">
          <cell r="F1366" t="str">
            <v>西竹小学-龙头山</v>
          </cell>
          <cell r="G1366" t="str">
            <v>CE24430426</v>
          </cell>
          <cell r="H1366">
            <v>0.772</v>
          </cell>
        </row>
        <row r="1366">
          <cell r="J1366">
            <v>0.306</v>
          </cell>
        </row>
        <row r="1367">
          <cell r="F1367" t="str">
            <v>李家山-许坪</v>
          </cell>
          <cell r="G1367" t="str">
            <v>CE27430426</v>
          </cell>
          <cell r="H1367">
            <v>0.49</v>
          </cell>
        </row>
        <row r="1367">
          <cell r="J1367">
            <v>0.609</v>
          </cell>
        </row>
        <row r="1368">
          <cell r="F1368" t="str">
            <v>翻新塘~砖厂</v>
          </cell>
          <cell r="G1368" t="str">
            <v>CE31430426</v>
          </cell>
          <cell r="H1368">
            <v>0</v>
          </cell>
        </row>
        <row r="1368">
          <cell r="J1368">
            <v>0.574</v>
          </cell>
        </row>
        <row r="1369">
          <cell r="F1369" t="str">
            <v>黄泥桥-新屋院子</v>
          </cell>
          <cell r="G1369" t="str">
            <v>CEA2430426</v>
          </cell>
          <cell r="H1369">
            <v>0</v>
          </cell>
        </row>
        <row r="1369">
          <cell r="J1369">
            <v>0.379</v>
          </cell>
        </row>
        <row r="1370">
          <cell r="F1370" t="str">
            <v>泉山坳-罗兴4组</v>
          </cell>
          <cell r="G1370" t="str">
            <v>CEB2430426</v>
          </cell>
          <cell r="H1370">
            <v>0</v>
          </cell>
        </row>
        <row r="1370">
          <cell r="J1370">
            <v>0.749</v>
          </cell>
        </row>
        <row r="1371">
          <cell r="F1371" t="str">
            <v>Y396岔口-长乐村丰入组</v>
          </cell>
          <cell r="G1371" t="str">
            <v>CFF9430426</v>
          </cell>
          <cell r="H1371">
            <v>0</v>
          </cell>
        </row>
        <row r="1371">
          <cell r="J1371">
            <v>0.489</v>
          </cell>
        </row>
        <row r="1372">
          <cell r="F1372" t="str">
            <v>对门院子-罗兴村5组</v>
          </cell>
          <cell r="G1372" t="str">
            <v>CFG1430426</v>
          </cell>
          <cell r="H1372">
            <v>0</v>
          </cell>
        </row>
        <row r="1372">
          <cell r="J1372">
            <v>0.442</v>
          </cell>
        </row>
        <row r="1373">
          <cell r="F1373" t="str">
            <v>四房头-红日2组</v>
          </cell>
          <cell r="G1373" t="str">
            <v>CFG4430426</v>
          </cell>
          <cell r="H1373">
            <v>0</v>
          </cell>
        </row>
        <row r="1373">
          <cell r="J1373">
            <v>0.43</v>
          </cell>
        </row>
        <row r="1374">
          <cell r="F1374" t="str">
            <v>向阳祖山-肥塘冲村部</v>
          </cell>
          <cell r="G1374" t="str">
            <v>CR10430426</v>
          </cell>
          <cell r="H1374">
            <v>0</v>
          </cell>
        </row>
        <row r="1374">
          <cell r="J1374">
            <v>0.356</v>
          </cell>
        </row>
        <row r="1375">
          <cell r="F1375" t="str">
            <v>匡家大屋-五里堆2组</v>
          </cell>
          <cell r="G1375" t="str">
            <v>VT03430426</v>
          </cell>
          <cell r="H1375">
            <v>0</v>
          </cell>
        </row>
        <row r="1375">
          <cell r="J1375">
            <v>0.261</v>
          </cell>
        </row>
        <row r="1376">
          <cell r="F1376" t="str">
            <v>漏塘湾-黄泥桥村4组</v>
          </cell>
          <cell r="G1376" t="str">
            <v>VT09430426</v>
          </cell>
          <cell r="H1376">
            <v>0</v>
          </cell>
        </row>
        <row r="1376">
          <cell r="J1376">
            <v>0.258</v>
          </cell>
        </row>
        <row r="1377">
          <cell r="F1377" t="str">
            <v>新米桥-黄泥桥村2组</v>
          </cell>
          <cell r="G1377" t="str">
            <v>VT11430426</v>
          </cell>
          <cell r="H1377">
            <v>0</v>
          </cell>
        </row>
        <row r="1377">
          <cell r="J1377">
            <v>0.396</v>
          </cell>
        </row>
        <row r="1378">
          <cell r="F1378" t="str">
            <v>胡家湾-司后头村10组</v>
          </cell>
          <cell r="G1378" t="str">
            <v>VT21430426</v>
          </cell>
          <cell r="H1378">
            <v>0</v>
          </cell>
        </row>
        <row r="1378">
          <cell r="J1378">
            <v>0.323</v>
          </cell>
        </row>
        <row r="1379">
          <cell r="F1379" t="str">
            <v>罗口岭小学-江边村10组</v>
          </cell>
          <cell r="G1379" t="str">
            <v>VT23430426</v>
          </cell>
          <cell r="H1379">
            <v>0</v>
          </cell>
        </row>
        <row r="1379">
          <cell r="J1379">
            <v>0.308</v>
          </cell>
        </row>
        <row r="1380">
          <cell r="F1380" t="str">
            <v>桂树边-清公祠村3组</v>
          </cell>
          <cell r="G1380" t="str">
            <v>VT25430426</v>
          </cell>
          <cell r="H1380">
            <v>0</v>
          </cell>
        </row>
        <row r="1380">
          <cell r="J1380">
            <v>0.22</v>
          </cell>
        </row>
        <row r="1381">
          <cell r="F1381" t="str">
            <v>周家屋-寿福山村8组</v>
          </cell>
          <cell r="G1381" t="str">
            <v>VT28430426</v>
          </cell>
          <cell r="H1381">
            <v>0</v>
          </cell>
        </row>
        <row r="1381">
          <cell r="J1381">
            <v>0.215</v>
          </cell>
        </row>
        <row r="1382">
          <cell r="F1382" t="str">
            <v>蛮塘山-寿福山村7组</v>
          </cell>
          <cell r="G1382" t="str">
            <v>VT30430426</v>
          </cell>
          <cell r="H1382">
            <v>0</v>
          </cell>
        </row>
        <row r="1382">
          <cell r="J1382">
            <v>0.453</v>
          </cell>
        </row>
        <row r="1383">
          <cell r="F1383" t="str">
            <v>罗家嘴-丁町村12组</v>
          </cell>
          <cell r="G1383" t="str">
            <v>VT55430426</v>
          </cell>
          <cell r="H1383">
            <v>0</v>
          </cell>
        </row>
        <row r="1383">
          <cell r="J1383">
            <v>0.481</v>
          </cell>
        </row>
        <row r="1384">
          <cell r="F1384" t="str">
            <v>新铺子-紫云桥村11组</v>
          </cell>
          <cell r="G1384" t="str">
            <v>VT70430426</v>
          </cell>
          <cell r="H1384">
            <v>0</v>
          </cell>
        </row>
        <row r="1384">
          <cell r="J1384">
            <v>0.395</v>
          </cell>
        </row>
        <row r="1385">
          <cell r="F1385" t="str">
            <v>路灯边-吊楼村2组</v>
          </cell>
          <cell r="G1385" t="str">
            <v>VT74430426</v>
          </cell>
          <cell r="H1385">
            <v>0</v>
          </cell>
        </row>
        <row r="1385">
          <cell r="J1385">
            <v>0.434</v>
          </cell>
        </row>
        <row r="1386">
          <cell r="F1386" t="str">
            <v>杨梅山-天兴村5组</v>
          </cell>
          <cell r="G1386" t="str">
            <v>VT87430426</v>
          </cell>
          <cell r="H1386">
            <v>0</v>
          </cell>
        </row>
        <row r="1386">
          <cell r="J1386">
            <v>0.395</v>
          </cell>
        </row>
        <row r="1387">
          <cell r="F1387" t="str">
            <v>塘馆-少年村5组</v>
          </cell>
          <cell r="G1387" t="str">
            <v>VT90430426</v>
          </cell>
          <cell r="H1387">
            <v>0</v>
          </cell>
        </row>
        <row r="1387">
          <cell r="J1387">
            <v>0.3</v>
          </cell>
        </row>
        <row r="1388">
          <cell r="F1388" t="str">
            <v>老屋桥边-苍溪村5组</v>
          </cell>
          <cell r="G1388" t="str">
            <v>VT91430426</v>
          </cell>
          <cell r="H1388">
            <v>0</v>
          </cell>
        </row>
        <row r="1388">
          <cell r="J1388">
            <v>0.364</v>
          </cell>
        </row>
        <row r="1389">
          <cell r="F1389" t="str">
            <v>羊古岭-老书屋</v>
          </cell>
          <cell r="G1389" t="str">
            <v>VTA1430426</v>
          </cell>
          <cell r="H1389">
            <v>0</v>
          </cell>
        </row>
        <row r="1389">
          <cell r="J1389">
            <v>0.331</v>
          </cell>
        </row>
        <row r="1390">
          <cell r="F1390" t="str">
            <v>路马田-汤家屋</v>
          </cell>
          <cell r="G1390" t="str">
            <v>VTB5430426</v>
          </cell>
          <cell r="H1390">
            <v>0</v>
          </cell>
        </row>
        <row r="1390">
          <cell r="J1390">
            <v>0.438</v>
          </cell>
        </row>
        <row r="1391">
          <cell r="F1391" t="str">
            <v>汪家排-大坪岭</v>
          </cell>
          <cell r="G1391" t="str">
            <v>VTD8430426</v>
          </cell>
          <cell r="H1391">
            <v>0</v>
          </cell>
        </row>
        <row r="1391">
          <cell r="J1391">
            <v>0.501</v>
          </cell>
        </row>
        <row r="1392">
          <cell r="F1392" t="str">
            <v>肖财家-二组</v>
          </cell>
          <cell r="G1392" t="str">
            <v>VTG1430426</v>
          </cell>
          <cell r="H1392">
            <v>0</v>
          </cell>
        </row>
        <row r="1392">
          <cell r="J1392">
            <v>0.382</v>
          </cell>
        </row>
        <row r="1393">
          <cell r="F1393" t="str">
            <v>山脚底-文明四组</v>
          </cell>
          <cell r="G1393" t="str">
            <v>VTG7430426</v>
          </cell>
          <cell r="H1393">
            <v>0</v>
          </cell>
        </row>
        <row r="1393">
          <cell r="J1393">
            <v>0.475</v>
          </cell>
        </row>
        <row r="1394">
          <cell r="F1394" t="str">
            <v>冷杉桥-文明六组</v>
          </cell>
          <cell r="G1394" t="str">
            <v>VTH2430426</v>
          </cell>
          <cell r="H1394">
            <v>0</v>
          </cell>
        </row>
        <row r="1394">
          <cell r="J1394">
            <v>0.233</v>
          </cell>
        </row>
        <row r="1395">
          <cell r="F1395" t="str">
            <v>柑子坳-新书三组</v>
          </cell>
          <cell r="G1395" t="str">
            <v>VTK2430426</v>
          </cell>
          <cell r="H1395">
            <v>0</v>
          </cell>
        </row>
        <row r="1395">
          <cell r="J1395">
            <v>0.361</v>
          </cell>
        </row>
        <row r="1396">
          <cell r="F1396" t="str">
            <v>乙屋冲-新书十二组</v>
          </cell>
          <cell r="G1396" t="str">
            <v>VTK3430426</v>
          </cell>
          <cell r="H1396">
            <v>0</v>
          </cell>
        </row>
        <row r="1396">
          <cell r="J1396">
            <v>0.267</v>
          </cell>
        </row>
        <row r="1397">
          <cell r="F1397" t="str">
            <v>杨家屋-尹家排村6组</v>
          </cell>
          <cell r="G1397" t="str">
            <v>VTX2430426</v>
          </cell>
          <cell r="H1397">
            <v>0</v>
          </cell>
        </row>
        <row r="1397">
          <cell r="J1397">
            <v>0.183</v>
          </cell>
        </row>
        <row r="1398">
          <cell r="F1398" t="str">
            <v>毛竹塘-杠铁桥</v>
          </cell>
          <cell r="G1398" t="str">
            <v>C491430426</v>
          </cell>
          <cell r="H1398">
            <v>0.902</v>
          </cell>
        </row>
        <row r="1398">
          <cell r="J1398">
            <v>0.188</v>
          </cell>
        </row>
        <row r="1399">
          <cell r="F1399" t="str">
            <v>鸭公组~大兴村</v>
          </cell>
          <cell r="G1399" t="str">
            <v>C89C430426</v>
          </cell>
          <cell r="H1399">
            <v>0</v>
          </cell>
        </row>
        <row r="1399">
          <cell r="J1399">
            <v>0.769</v>
          </cell>
        </row>
        <row r="1400">
          <cell r="F1400" t="str">
            <v>大兴村12组路</v>
          </cell>
          <cell r="G1400" t="str">
            <v>V000</v>
          </cell>
          <cell r="H1400">
            <v>0</v>
          </cell>
        </row>
        <row r="1400">
          <cell r="J1400">
            <v>0.507</v>
          </cell>
        </row>
        <row r="1401">
          <cell r="F1401" t="str">
            <v>长坝塘村组路</v>
          </cell>
          <cell r="G1401" t="str">
            <v>AA42430426</v>
          </cell>
          <cell r="H1401">
            <v>0</v>
          </cell>
        </row>
        <row r="1401">
          <cell r="J1401">
            <v>0.626</v>
          </cell>
        </row>
        <row r="1402">
          <cell r="F1402" t="str">
            <v>黄丫桥村组路</v>
          </cell>
          <cell r="G1402" t="str">
            <v>AA46430426</v>
          </cell>
          <cell r="H1402">
            <v>0</v>
          </cell>
        </row>
        <row r="1402">
          <cell r="J1402">
            <v>0.66</v>
          </cell>
        </row>
        <row r="1403">
          <cell r="F1403" t="str">
            <v>黄丫桥村组路</v>
          </cell>
          <cell r="G1403" t="str">
            <v>AA47430426</v>
          </cell>
          <cell r="H1403">
            <v>0</v>
          </cell>
        </row>
        <row r="1403">
          <cell r="J1403">
            <v>0.606</v>
          </cell>
        </row>
        <row r="1404">
          <cell r="F1404" t="str">
            <v>横冲塘~谢家冲村部</v>
          </cell>
          <cell r="G1404" t="str">
            <v>C09B430426</v>
          </cell>
          <cell r="H1404">
            <v>0</v>
          </cell>
        </row>
        <row r="1404">
          <cell r="J1404">
            <v>0.906</v>
          </cell>
        </row>
        <row r="1405">
          <cell r="F1405" t="str">
            <v>碟子塘~上泥塘冲</v>
          </cell>
          <cell r="G1405" t="str">
            <v>C40H430426</v>
          </cell>
          <cell r="H1405">
            <v>0.649</v>
          </cell>
        </row>
        <row r="1405">
          <cell r="J1405">
            <v>0.723</v>
          </cell>
        </row>
        <row r="1406">
          <cell r="F1406" t="str">
            <v>呆松塘~凤坪村部</v>
          </cell>
          <cell r="G1406" t="str">
            <v>C57C430426</v>
          </cell>
          <cell r="H1406">
            <v>0</v>
          </cell>
        </row>
        <row r="1406">
          <cell r="J1406">
            <v>0.689</v>
          </cell>
        </row>
        <row r="1407">
          <cell r="F1407" t="str">
            <v>坳家塘~长滩桥村部</v>
          </cell>
          <cell r="G1407" t="str">
            <v>C59C430426</v>
          </cell>
          <cell r="H1407">
            <v>0</v>
          </cell>
        </row>
        <row r="1407">
          <cell r="J1407">
            <v>0.648</v>
          </cell>
        </row>
        <row r="1408">
          <cell r="F1408" t="str">
            <v>潘家洲~烟合村部</v>
          </cell>
          <cell r="G1408" t="str">
            <v>C62C430426</v>
          </cell>
          <cell r="H1408">
            <v>0</v>
          </cell>
        </row>
        <row r="1408">
          <cell r="J1408">
            <v>0.856</v>
          </cell>
        </row>
        <row r="1409">
          <cell r="F1409" t="str">
            <v>路亭岭村部-路亭岭村部</v>
          </cell>
          <cell r="G1409" t="str">
            <v>C691430426</v>
          </cell>
          <cell r="H1409">
            <v>0</v>
          </cell>
        </row>
        <row r="1409">
          <cell r="J1409">
            <v>2.51</v>
          </cell>
        </row>
        <row r="1410">
          <cell r="F1410" t="str">
            <v>砖厂-马坪山村部</v>
          </cell>
          <cell r="G1410" t="str">
            <v>C693430426</v>
          </cell>
          <cell r="H1410">
            <v>1.169</v>
          </cell>
        </row>
        <row r="1410">
          <cell r="J1410">
            <v>2.409</v>
          </cell>
        </row>
        <row r="1411">
          <cell r="F1411" t="str">
            <v>邹杨家-东村岔路口</v>
          </cell>
          <cell r="G1411" t="str">
            <v>C708430426</v>
          </cell>
          <cell r="H1411">
            <v>0.222</v>
          </cell>
        </row>
        <row r="1411">
          <cell r="J1411">
            <v>2.226</v>
          </cell>
        </row>
        <row r="1412">
          <cell r="F1412" t="str">
            <v>高马塘-羊角塘村部</v>
          </cell>
          <cell r="G1412" t="str">
            <v>C93A430426</v>
          </cell>
          <cell r="H1412">
            <v>0.264</v>
          </cell>
        </row>
        <row r="1412">
          <cell r="J1412">
            <v>0.87</v>
          </cell>
        </row>
        <row r="1413">
          <cell r="F1413" t="str">
            <v>庄丫塘~欧阳村部</v>
          </cell>
          <cell r="G1413" t="str">
            <v>C94A430426</v>
          </cell>
          <cell r="H1413">
            <v>0</v>
          </cell>
        </row>
        <row r="1413">
          <cell r="J1413">
            <v>1.12</v>
          </cell>
        </row>
        <row r="1414">
          <cell r="F1414" t="str">
            <v>坳泥排~渡头桥村部</v>
          </cell>
          <cell r="G1414" t="str">
            <v>C95A430426</v>
          </cell>
          <cell r="H1414">
            <v>0</v>
          </cell>
        </row>
        <row r="1414">
          <cell r="J1414">
            <v>0.193</v>
          </cell>
        </row>
        <row r="1415">
          <cell r="F1415" t="str">
            <v>担干山村村道</v>
          </cell>
          <cell r="G1415" t="str">
            <v>C95D430426</v>
          </cell>
          <cell r="H1415">
            <v>0</v>
          </cell>
        </row>
        <row r="1415">
          <cell r="J1415">
            <v>1.737</v>
          </cell>
        </row>
        <row r="1416">
          <cell r="F1416" t="str">
            <v>小田口-砖塘镇候塘村麦子塘</v>
          </cell>
          <cell r="G1416" t="str">
            <v>CAH5430426</v>
          </cell>
          <cell r="H1416">
            <v>0.635</v>
          </cell>
        </row>
        <row r="1416">
          <cell r="J1416">
            <v>0.218</v>
          </cell>
        </row>
        <row r="1417">
          <cell r="F1417" t="str">
            <v>湖塘秆-湖塘村4组</v>
          </cell>
          <cell r="G1417" t="str">
            <v>CEL1430426</v>
          </cell>
          <cell r="H1417">
            <v>0</v>
          </cell>
        </row>
        <row r="1417">
          <cell r="J1417">
            <v>0.823</v>
          </cell>
        </row>
        <row r="1418">
          <cell r="F1418" t="str">
            <v>湖塘秆-湖塘村4组</v>
          </cell>
          <cell r="G1418" t="str">
            <v>CEL1430426</v>
          </cell>
          <cell r="H1418">
            <v>0</v>
          </cell>
        </row>
        <row r="1418">
          <cell r="J1418">
            <v>0.994</v>
          </cell>
        </row>
        <row r="1419">
          <cell r="F1419" t="str">
            <v>坪木塘-漆塘村18组</v>
          </cell>
          <cell r="G1419" t="str">
            <v>CEL5430426</v>
          </cell>
          <cell r="H1419">
            <v>0</v>
          </cell>
        </row>
        <row r="1419">
          <cell r="J1419">
            <v>0.573</v>
          </cell>
        </row>
        <row r="1420">
          <cell r="F1420" t="str">
            <v>岭中间-江溪口村8组</v>
          </cell>
          <cell r="G1420" t="str">
            <v>CEL6430426</v>
          </cell>
          <cell r="H1420">
            <v>0</v>
          </cell>
        </row>
        <row r="1420">
          <cell r="J1420">
            <v>0.633</v>
          </cell>
        </row>
        <row r="1421">
          <cell r="F1421" t="str">
            <v>纸袋口-江溪口村10组</v>
          </cell>
          <cell r="G1421" t="str">
            <v>CEL7430426</v>
          </cell>
          <cell r="H1421">
            <v>0</v>
          </cell>
        </row>
        <row r="1421">
          <cell r="J1421">
            <v>0.728</v>
          </cell>
        </row>
        <row r="1422">
          <cell r="F1422" t="str">
            <v>前轮山-成家岭村1组</v>
          </cell>
          <cell r="G1422" t="str">
            <v>CEM0430426</v>
          </cell>
          <cell r="H1422">
            <v>0</v>
          </cell>
        </row>
        <row r="1422">
          <cell r="J1422">
            <v>0.745</v>
          </cell>
        </row>
        <row r="1423">
          <cell r="F1423" t="str">
            <v>高家岭-成家岭村12组</v>
          </cell>
          <cell r="G1423" t="str">
            <v>CEM4430426</v>
          </cell>
          <cell r="H1423">
            <v>0</v>
          </cell>
        </row>
        <row r="1423">
          <cell r="J1423">
            <v>0.704</v>
          </cell>
        </row>
        <row r="1424">
          <cell r="F1424" t="str">
            <v>滑石滩-对塘村1组</v>
          </cell>
          <cell r="G1424" t="str">
            <v>CEN9430426</v>
          </cell>
          <cell r="H1424">
            <v>0</v>
          </cell>
        </row>
        <row r="1424">
          <cell r="J1424">
            <v>1.003</v>
          </cell>
        </row>
        <row r="1425">
          <cell r="F1425" t="str">
            <v>村部-二组</v>
          </cell>
          <cell r="G1425" t="str">
            <v>CEQ5430426</v>
          </cell>
          <cell r="H1425">
            <v>0</v>
          </cell>
        </row>
        <row r="1425">
          <cell r="J1425">
            <v>0.567</v>
          </cell>
        </row>
        <row r="1426">
          <cell r="F1426" t="str">
            <v>星鱼塘-株木塘</v>
          </cell>
          <cell r="G1426" t="str">
            <v>CFE2430426</v>
          </cell>
          <cell r="H1426">
            <v>0</v>
          </cell>
        </row>
        <row r="1426">
          <cell r="J1426">
            <v>0.81</v>
          </cell>
        </row>
        <row r="1427">
          <cell r="F1427" t="str">
            <v>杨山冲-世塘湾</v>
          </cell>
          <cell r="G1427" t="str">
            <v>CK05430426</v>
          </cell>
          <cell r="H1427">
            <v>0.453</v>
          </cell>
        </row>
        <row r="1427">
          <cell r="J1427">
            <v>1.654</v>
          </cell>
        </row>
        <row r="1428">
          <cell r="F1428" t="str">
            <v>新屋岭-干史冲</v>
          </cell>
          <cell r="G1428" t="str">
            <v>CK06430426</v>
          </cell>
          <cell r="H1428">
            <v>0.694</v>
          </cell>
        </row>
        <row r="1428">
          <cell r="J1428">
            <v>0.625</v>
          </cell>
        </row>
        <row r="1429">
          <cell r="F1429" t="str">
            <v>新屋岭-干史冲</v>
          </cell>
          <cell r="G1429" t="str">
            <v>CK06430426</v>
          </cell>
          <cell r="H1429">
            <v>0</v>
          </cell>
        </row>
        <row r="1429">
          <cell r="J1429">
            <v>0.694</v>
          </cell>
        </row>
        <row r="1430">
          <cell r="F1430" t="str">
            <v>长坝塘村9组路</v>
          </cell>
          <cell r="G1430" t="str">
            <v>V000</v>
          </cell>
          <cell r="H1430">
            <v>0</v>
          </cell>
        </row>
        <row r="1430">
          <cell r="J1430">
            <v>0.105</v>
          </cell>
        </row>
        <row r="1431">
          <cell r="F1431" t="str">
            <v>七组路</v>
          </cell>
          <cell r="G1431" t="str">
            <v>V000</v>
          </cell>
          <cell r="H1431">
            <v>0</v>
          </cell>
        </row>
        <row r="1431">
          <cell r="J1431">
            <v>0.689</v>
          </cell>
        </row>
        <row r="1432">
          <cell r="F1432" t="str">
            <v>张家塘-丁罡山村9组</v>
          </cell>
          <cell r="G1432" t="str">
            <v>VW08430426</v>
          </cell>
          <cell r="H1432">
            <v>0</v>
          </cell>
        </row>
        <row r="1432">
          <cell r="J1432">
            <v>2.187</v>
          </cell>
        </row>
        <row r="1433">
          <cell r="F1433" t="str">
            <v>担干山小学-担干山村2组</v>
          </cell>
          <cell r="G1433" t="str">
            <v>VW17430426</v>
          </cell>
          <cell r="H1433">
            <v>0</v>
          </cell>
        </row>
        <row r="1433">
          <cell r="J1433">
            <v>0.422</v>
          </cell>
        </row>
        <row r="1434">
          <cell r="F1434" t="str">
            <v>角屋边-长坝塘村12组</v>
          </cell>
          <cell r="G1434" t="str">
            <v>VW27430426</v>
          </cell>
          <cell r="H1434">
            <v>0</v>
          </cell>
        </row>
        <row r="1434">
          <cell r="J1434">
            <v>0.159</v>
          </cell>
        </row>
        <row r="1435">
          <cell r="F1435" t="str">
            <v>漆塘-漆塘村2组</v>
          </cell>
          <cell r="G1435" t="str">
            <v>VW29430426</v>
          </cell>
          <cell r="H1435">
            <v>0</v>
          </cell>
        </row>
        <row r="1435">
          <cell r="J1435">
            <v>0.313</v>
          </cell>
        </row>
        <row r="1436">
          <cell r="F1436" t="str">
            <v>岭中间-江溪口村9组</v>
          </cell>
          <cell r="G1436" t="str">
            <v>VW32430426</v>
          </cell>
          <cell r="H1436">
            <v>0</v>
          </cell>
        </row>
        <row r="1436">
          <cell r="J1436">
            <v>0.274</v>
          </cell>
        </row>
        <row r="1437">
          <cell r="F1437" t="str">
            <v>谭山院子-长坝塘村8组</v>
          </cell>
          <cell r="G1437" t="str">
            <v>VW61430426</v>
          </cell>
          <cell r="H1437">
            <v>0</v>
          </cell>
        </row>
        <row r="1437">
          <cell r="J1437">
            <v>0.347</v>
          </cell>
        </row>
        <row r="1438">
          <cell r="F1438" t="str">
            <v>煤矿-青云村7组</v>
          </cell>
          <cell r="G1438" t="str">
            <v>VW70430426</v>
          </cell>
          <cell r="H1438">
            <v>0</v>
          </cell>
        </row>
        <row r="1438">
          <cell r="J1438">
            <v>0.434</v>
          </cell>
        </row>
        <row r="1439">
          <cell r="F1439" t="str">
            <v>拉岭缸-对塘村2组</v>
          </cell>
          <cell r="G1439" t="str">
            <v>VW81430426</v>
          </cell>
          <cell r="H1439">
            <v>0</v>
          </cell>
        </row>
        <row r="1439">
          <cell r="J1439">
            <v>0.296</v>
          </cell>
        </row>
        <row r="1440">
          <cell r="F1440" t="str">
            <v>坳子塘-六组</v>
          </cell>
          <cell r="G1440" t="str">
            <v>VWA7430426</v>
          </cell>
          <cell r="H1440">
            <v>0</v>
          </cell>
        </row>
        <row r="1440">
          <cell r="J1440">
            <v>0.403</v>
          </cell>
        </row>
        <row r="1441">
          <cell r="F1441" t="str">
            <v>村部-三组</v>
          </cell>
          <cell r="G1441" t="str">
            <v>VWA8430426</v>
          </cell>
          <cell r="H1441">
            <v>0</v>
          </cell>
        </row>
        <row r="1441">
          <cell r="J1441">
            <v>0.346</v>
          </cell>
        </row>
        <row r="1442">
          <cell r="F1442" t="str">
            <v>瑶塘-十二组</v>
          </cell>
          <cell r="G1442" t="str">
            <v>VWB2430426</v>
          </cell>
          <cell r="H1442">
            <v>0</v>
          </cell>
        </row>
        <row r="1442">
          <cell r="J1442">
            <v>0.427</v>
          </cell>
        </row>
        <row r="1443">
          <cell r="F1443" t="str">
            <v>村部-十七组</v>
          </cell>
          <cell r="G1443" t="str">
            <v>VWE1430426</v>
          </cell>
          <cell r="H1443">
            <v>0</v>
          </cell>
        </row>
        <row r="1443">
          <cell r="J1443">
            <v>0.45</v>
          </cell>
        </row>
        <row r="1444">
          <cell r="F1444" t="str">
            <v>双江桥-十二组</v>
          </cell>
          <cell r="G1444" t="str">
            <v>VWF6430426</v>
          </cell>
          <cell r="H1444">
            <v>0</v>
          </cell>
        </row>
        <row r="1444">
          <cell r="J1444">
            <v>0.235</v>
          </cell>
        </row>
        <row r="1445">
          <cell r="F1445" t="str">
            <v>白鹤小学-五组</v>
          </cell>
          <cell r="G1445" t="str">
            <v>VWH2430426</v>
          </cell>
          <cell r="H1445">
            <v>0</v>
          </cell>
        </row>
        <row r="1445">
          <cell r="J1445">
            <v>0.242</v>
          </cell>
        </row>
        <row r="1446">
          <cell r="F1446" t="str">
            <v>水库-平泥山</v>
          </cell>
          <cell r="G1446" t="str">
            <v>VWJ1430426</v>
          </cell>
          <cell r="H1446">
            <v>0</v>
          </cell>
        </row>
        <row r="1446">
          <cell r="J1446">
            <v>0.203</v>
          </cell>
        </row>
        <row r="1447">
          <cell r="F1447" t="str">
            <v>三合路</v>
          </cell>
          <cell r="G1447" t="str">
            <v>AA10430726</v>
          </cell>
          <cell r="H1447">
            <v>0</v>
          </cell>
        </row>
        <row r="1447">
          <cell r="J1447">
            <v>0.771</v>
          </cell>
        </row>
        <row r="1448">
          <cell r="F1448" t="str">
            <v>廖家屋场路</v>
          </cell>
          <cell r="G1448" t="str">
            <v>AA11430726</v>
          </cell>
          <cell r="H1448">
            <v>0</v>
          </cell>
        </row>
        <row r="1448">
          <cell r="J1448">
            <v>0.827</v>
          </cell>
        </row>
        <row r="1449">
          <cell r="F1449" t="str">
            <v>李张线</v>
          </cell>
          <cell r="G1449" t="str">
            <v>C30E430726</v>
          </cell>
          <cell r="H1449">
            <v>0</v>
          </cell>
        </row>
        <row r="1449">
          <cell r="J1449">
            <v>2.108</v>
          </cell>
        </row>
        <row r="1450">
          <cell r="F1450" t="str">
            <v>枧张线</v>
          </cell>
          <cell r="G1450" t="str">
            <v>CA29430726</v>
          </cell>
          <cell r="H1450">
            <v>0</v>
          </cell>
        </row>
        <row r="1450">
          <cell r="J1450">
            <v>1.915</v>
          </cell>
        </row>
        <row r="1451">
          <cell r="F1451" t="str">
            <v>卢竹堰-文家大院</v>
          </cell>
          <cell r="G1451" t="str">
            <v>V461430726</v>
          </cell>
          <cell r="H1451">
            <v>0</v>
          </cell>
        </row>
        <row r="1451">
          <cell r="J1451">
            <v>0.468</v>
          </cell>
        </row>
        <row r="1452">
          <cell r="F1452" t="str">
            <v>交巴堰-桃树窝</v>
          </cell>
          <cell r="G1452" t="str">
            <v>V493430726</v>
          </cell>
          <cell r="H1452">
            <v>0</v>
          </cell>
        </row>
        <row r="1452">
          <cell r="J1452">
            <v>0.345</v>
          </cell>
        </row>
        <row r="1453">
          <cell r="F1453" t="str">
            <v>申家堰-申家堰</v>
          </cell>
          <cell r="G1453" t="str">
            <v>C51B430726</v>
          </cell>
          <cell r="H1453">
            <v>0.249</v>
          </cell>
        </row>
        <row r="1453">
          <cell r="J1453">
            <v>1.308</v>
          </cell>
        </row>
        <row r="1454">
          <cell r="F1454" t="str">
            <v>厂区东侧-雷明全屋</v>
          </cell>
          <cell r="G1454" t="str">
            <v>C58C430726</v>
          </cell>
          <cell r="H1454">
            <v>0</v>
          </cell>
        </row>
        <row r="1454">
          <cell r="J1454">
            <v>0.287</v>
          </cell>
        </row>
        <row r="1455">
          <cell r="F1455" t="str">
            <v>野张线</v>
          </cell>
          <cell r="G1455" t="str">
            <v>CB30430726</v>
          </cell>
          <cell r="H1455">
            <v>0</v>
          </cell>
        </row>
        <row r="1455">
          <cell r="J1455">
            <v>1.827</v>
          </cell>
        </row>
        <row r="1456">
          <cell r="F1456" t="str">
            <v>预制厂-张云清屋</v>
          </cell>
          <cell r="G1456" t="str">
            <v>CC34430726</v>
          </cell>
          <cell r="H1456">
            <v>1.012</v>
          </cell>
        </row>
        <row r="1456">
          <cell r="J1456">
            <v>0.467</v>
          </cell>
        </row>
        <row r="1457">
          <cell r="F1457" t="str">
            <v>铁村线</v>
          </cell>
          <cell r="G1457" t="str">
            <v>CJ69430726</v>
          </cell>
          <cell r="H1457">
            <v>0</v>
          </cell>
        </row>
        <row r="1457">
          <cell r="J1457">
            <v>5.425</v>
          </cell>
        </row>
        <row r="1458">
          <cell r="F1458" t="str">
            <v>陈氏7组-8组</v>
          </cell>
          <cell r="G1458" t="str">
            <v>V148430726</v>
          </cell>
          <cell r="H1458">
            <v>0</v>
          </cell>
        </row>
        <row r="1458">
          <cell r="J1458">
            <v>0.744</v>
          </cell>
        </row>
        <row r="1459">
          <cell r="F1459" t="str">
            <v>马家岗-严家岗</v>
          </cell>
          <cell r="G1459" t="str">
            <v>V164430726</v>
          </cell>
          <cell r="H1459">
            <v>0</v>
          </cell>
        </row>
        <row r="1459">
          <cell r="J1459">
            <v>0.264</v>
          </cell>
        </row>
        <row r="1460">
          <cell r="F1460" t="str">
            <v>李家-涂家凸</v>
          </cell>
          <cell r="G1460" t="str">
            <v>V195430726</v>
          </cell>
          <cell r="H1460">
            <v>0</v>
          </cell>
        </row>
        <row r="1460">
          <cell r="J1460">
            <v>0.31</v>
          </cell>
        </row>
        <row r="1461">
          <cell r="F1461" t="str">
            <v>脱离库-脱离库</v>
          </cell>
          <cell r="G1461" t="str">
            <v>CD08430726</v>
          </cell>
          <cell r="H1461">
            <v>0</v>
          </cell>
        </row>
        <row r="1461">
          <cell r="J1461">
            <v>1.126</v>
          </cell>
        </row>
        <row r="1462">
          <cell r="F1462" t="str">
            <v>玉皇庙桥-石凸土</v>
          </cell>
          <cell r="G1462" t="str">
            <v>V151430726</v>
          </cell>
          <cell r="H1462">
            <v>0</v>
          </cell>
        </row>
        <row r="1462">
          <cell r="J1462">
            <v>1.197</v>
          </cell>
        </row>
        <row r="1463">
          <cell r="F1463" t="str">
            <v>古油背-周家弯</v>
          </cell>
          <cell r="G1463" t="str">
            <v>V157430726</v>
          </cell>
          <cell r="H1463">
            <v>0</v>
          </cell>
        </row>
        <row r="1463">
          <cell r="J1463">
            <v>0.623</v>
          </cell>
        </row>
        <row r="1464">
          <cell r="F1464" t="str">
            <v>张家院子-剩头村部</v>
          </cell>
          <cell r="G1464" t="str">
            <v>C058430726</v>
          </cell>
          <cell r="H1464">
            <v>1.562</v>
          </cell>
        </row>
        <row r="1464">
          <cell r="J1464">
            <v>5.387</v>
          </cell>
        </row>
        <row r="1465">
          <cell r="F1465" t="str">
            <v>张家院子-剩头村部</v>
          </cell>
          <cell r="G1465" t="str">
            <v>C058430726</v>
          </cell>
          <cell r="H1465">
            <v>0</v>
          </cell>
        </row>
        <row r="1465">
          <cell r="J1465">
            <v>1.538</v>
          </cell>
        </row>
        <row r="1466">
          <cell r="F1466" t="str">
            <v>八山峰路</v>
          </cell>
          <cell r="G1466" t="str">
            <v>V000</v>
          </cell>
          <cell r="H1466">
            <v>0</v>
          </cell>
        </row>
        <row r="1466">
          <cell r="J1466">
            <v>0.453</v>
          </cell>
        </row>
        <row r="1467">
          <cell r="F1467" t="str">
            <v>村部-垮岩</v>
          </cell>
          <cell r="G1467" t="str">
            <v>V685430726</v>
          </cell>
          <cell r="H1467">
            <v>0</v>
          </cell>
        </row>
        <row r="1467">
          <cell r="J1467">
            <v>2.185</v>
          </cell>
        </row>
        <row r="1468">
          <cell r="F1468" t="str">
            <v>三条峰-马家</v>
          </cell>
          <cell r="G1468" t="str">
            <v>V690430726</v>
          </cell>
          <cell r="H1468">
            <v>0</v>
          </cell>
        </row>
        <row r="1468">
          <cell r="J1468">
            <v>1.097</v>
          </cell>
        </row>
        <row r="1469">
          <cell r="F1469" t="str">
            <v>杨家坪村组路</v>
          </cell>
          <cell r="G1469" t="str">
            <v>V696430726</v>
          </cell>
          <cell r="H1469">
            <v>0</v>
          </cell>
        </row>
        <row r="1469">
          <cell r="J1469">
            <v>0.645</v>
          </cell>
        </row>
        <row r="1470">
          <cell r="F1470" t="str">
            <v>关口-偏岩板</v>
          </cell>
          <cell r="G1470" t="str">
            <v>V707430726</v>
          </cell>
          <cell r="H1470">
            <v>0</v>
          </cell>
        </row>
        <row r="1470">
          <cell r="J1470">
            <v>6.91</v>
          </cell>
        </row>
        <row r="1471">
          <cell r="F1471" t="str">
            <v>王家坪-飘水溪</v>
          </cell>
          <cell r="G1471" t="str">
            <v>V766430726</v>
          </cell>
          <cell r="H1471">
            <v>0</v>
          </cell>
        </row>
        <row r="1471">
          <cell r="J1471">
            <v>3.091</v>
          </cell>
        </row>
        <row r="1472">
          <cell r="F1472" t="str">
            <v>泉坪村组路</v>
          </cell>
          <cell r="G1472" t="str">
            <v>VY05430726</v>
          </cell>
          <cell r="H1472">
            <v>0</v>
          </cell>
        </row>
        <row r="1472">
          <cell r="J1472">
            <v>2.126</v>
          </cell>
        </row>
        <row r="1473">
          <cell r="F1473" t="str">
            <v>熊家湾路</v>
          </cell>
          <cell r="G1473" t="str">
            <v>AA095430726</v>
          </cell>
          <cell r="H1473">
            <v>0</v>
          </cell>
        </row>
        <row r="1473">
          <cell r="J1473">
            <v>0.232</v>
          </cell>
        </row>
        <row r="1474">
          <cell r="F1474" t="str">
            <v>双生湾路</v>
          </cell>
          <cell r="G1474" t="str">
            <v>AA22430726</v>
          </cell>
          <cell r="H1474">
            <v>0</v>
          </cell>
        </row>
        <row r="1474">
          <cell r="J1474">
            <v>0.232</v>
          </cell>
        </row>
        <row r="1475">
          <cell r="F1475" t="str">
            <v>杨坪北路</v>
          </cell>
          <cell r="G1475" t="str">
            <v>AA25430726</v>
          </cell>
          <cell r="H1475">
            <v>0</v>
          </cell>
        </row>
        <row r="1475">
          <cell r="J1475">
            <v>1.134</v>
          </cell>
        </row>
        <row r="1476">
          <cell r="F1476" t="str">
            <v>毛栗垭路</v>
          </cell>
          <cell r="G1476" t="str">
            <v>AA26430726</v>
          </cell>
          <cell r="H1476">
            <v>0</v>
          </cell>
        </row>
        <row r="1476">
          <cell r="J1476">
            <v>1.302</v>
          </cell>
        </row>
        <row r="1477">
          <cell r="F1477" t="str">
            <v>东泉村组路</v>
          </cell>
          <cell r="G1477" t="str">
            <v>AA31430726</v>
          </cell>
          <cell r="H1477">
            <v>0</v>
          </cell>
        </row>
        <row r="1477">
          <cell r="J1477">
            <v>0.394</v>
          </cell>
        </row>
        <row r="1478">
          <cell r="F1478" t="str">
            <v>栗树湾路</v>
          </cell>
          <cell r="G1478" t="str">
            <v>AA43430726</v>
          </cell>
          <cell r="H1478">
            <v>0</v>
          </cell>
        </row>
        <row r="1478">
          <cell r="J1478">
            <v>0.336</v>
          </cell>
        </row>
        <row r="1479">
          <cell r="F1479" t="str">
            <v>冷双线</v>
          </cell>
          <cell r="G1479" t="str">
            <v>C05E430726</v>
          </cell>
          <cell r="H1479">
            <v>0</v>
          </cell>
        </row>
        <row r="1479">
          <cell r="J1479">
            <v>1.869</v>
          </cell>
        </row>
        <row r="1480">
          <cell r="F1480" t="str">
            <v>卧1线</v>
          </cell>
          <cell r="G1480" t="str">
            <v>C05F430726</v>
          </cell>
          <cell r="H1480">
            <v>0</v>
          </cell>
        </row>
        <row r="1480">
          <cell r="J1480">
            <v>0.615</v>
          </cell>
        </row>
        <row r="1481">
          <cell r="F1481" t="str">
            <v>宋十线</v>
          </cell>
          <cell r="G1481" t="str">
            <v>C08E430726</v>
          </cell>
          <cell r="H1481">
            <v>0</v>
          </cell>
        </row>
        <row r="1481">
          <cell r="J1481">
            <v>1.496</v>
          </cell>
        </row>
        <row r="1482">
          <cell r="F1482" t="str">
            <v>东老线</v>
          </cell>
          <cell r="G1482" t="str">
            <v>C09E430726</v>
          </cell>
          <cell r="H1482">
            <v>0</v>
          </cell>
        </row>
        <row r="1482">
          <cell r="J1482">
            <v>1.813</v>
          </cell>
        </row>
        <row r="1483">
          <cell r="F1483" t="str">
            <v>渡十一线</v>
          </cell>
          <cell r="G1483" t="str">
            <v>C10E430726</v>
          </cell>
          <cell r="H1483">
            <v>0</v>
          </cell>
        </row>
        <row r="1483">
          <cell r="J1483">
            <v>0.523</v>
          </cell>
        </row>
        <row r="1484">
          <cell r="F1484" t="str">
            <v>王新线</v>
          </cell>
          <cell r="G1484" t="str">
            <v>C14E430726</v>
          </cell>
          <cell r="H1484">
            <v>0</v>
          </cell>
        </row>
        <row r="1484">
          <cell r="J1484">
            <v>1.226</v>
          </cell>
        </row>
        <row r="1485">
          <cell r="F1485" t="str">
            <v>樟木峪-闫有元屋</v>
          </cell>
          <cell r="G1485" t="str">
            <v>C23E430726</v>
          </cell>
          <cell r="H1485">
            <v>0.363</v>
          </cell>
        </row>
        <row r="1485">
          <cell r="J1485">
            <v>1.385</v>
          </cell>
        </row>
        <row r="1486">
          <cell r="F1486" t="str">
            <v>雷灌线</v>
          </cell>
          <cell r="G1486" t="str">
            <v>C600430726</v>
          </cell>
          <cell r="H1486">
            <v>0</v>
          </cell>
        </row>
        <row r="1486">
          <cell r="J1486">
            <v>0.181</v>
          </cell>
        </row>
        <row r="1487">
          <cell r="F1487" t="str">
            <v>马贺线</v>
          </cell>
          <cell r="G1487" t="str">
            <v>C638430726</v>
          </cell>
          <cell r="H1487">
            <v>0</v>
          </cell>
        </row>
        <row r="1487">
          <cell r="J1487">
            <v>1.448</v>
          </cell>
        </row>
        <row r="1488">
          <cell r="F1488" t="str">
            <v>骆家峪-团结水库</v>
          </cell>
          <cell r="G1488" t="str">
            <v>C661430726</v>
          </cell>
          <cell r="H1488">
            <v>3.582</v>
          </cell>
        </row>
        <row r="1488">
          <cell r="J1488">
            <v>0.833</v>
          </cell>
        </row>
        <row r="1489">
          <cell r="F1489" t="str">
            <v>文堰线</v>
          </cell>
          <cell r="G1489" t="str">
            <v>C79E430726</v>
          </cell>
          <cell r="H1489">
            <v>0</v>
          </cell>
        </row>
        <row r="1489">
          <cell r="J1489">
            <v>0.882</v>
          </cell>
        </row>
        <row r="1490">
          <cell r="F1490" t="str">
            <v>南村线</v>
          </cell>
          <cell r="G1490" t="str">
            <v>C89E430726</v>
          </cell>
          <cell r="H1490">
            <v>0</v>
          </cell>
        </row>
        <row r="1490">
          <cell r="J1490">
            <v>2.103</v>
          </cell>
        </row>
        <row r="1491">
          <cell r="F1491" t="str">
            <v>石化线</v>
          </cell>
          <cell r="G1491" t="str">
            <v>C98E430726</v>
          </cell>
          <cell r="H1491">
            <v>0</v>
          </cell>
        </row>
        <row r="1491">
          <cell r="J1491">
            <v>2.48</v>
          </cell>
        </row>
        <row r="1492">
          <cell r="F1492" t="str">
            <v>邵何线</v>
          </cell>
          <cell r="G1492" t="str">
            <v>C99D430726</v>
          </cell>
          <cell r="H1492">
            <v>0</v>
          </cell>
        </row>
        <row r="1492">
          <cell r="J1492">
            <v>1.523</v>
          </cell>
        </row>
        <row r="1493">
          <cell r="F1493" t="str">
            <v>水夹线</v>
          </cell>
          <cell r="G1493" t="str">
            <v>CF05430726</v>
          </cell>
          <cell r="H1493">
            <v>0</v>
          </cell>
        </row>
        <row r="1493">
          <cell r="J1493">
            <v>0.45</v>
          </cell>
        </row>
        <row r="1494">
          <cell r="F1494" t="str">
            <v>大圣庙-大圣庙</v>
          </cell>
          <cell r="G1494" t="str">
            <v>CG19430726</v>
          </cell>
          <cell r="H1494">
            <v>1.715</v>
          </cell>
        </row>
        <row r="1494">
          <cell r="J1494">
            <v>1.454</v>
          </cell>
        </row>
        <row r="1495">
          <cell r="F1495" t="str">
            <v>王宋线</v>
          </cell>
          <cell r="G1495" t="str">
            <v>CG22430726</v>
          </cell>
          <cell r="H1495">
            <v>0</v>
          </cell>
        </row>
        <row r="1495">
          <cell r="J1495">
            <v>2.368</v>
          </cell>
        </row>
        <row r="1496">
          <cell r="F1496" t="str">
            <v>老渡线</v>
          </cell>
          <cell r="G1496" t="str">
            <v>CG27430726</v>
          </cell>
          <cell r="H1496">
            <v>0</v>
          </cell>
        </row>
        <row r="1496">
          <cell r="J1496">
            <v>1.815</v>
          </cell>
        </row>
        <row r="1497">
          <cell r="F1497" t="str">
            <v>宋才线</v>
          </cell>
          <cell r="G1497" t="str">
            <v>CG30430726</v>
          </cell>
          <cell r="H1497">
            <v>0</v>
          </cell>
        </row>
        <row r="1497">
          <cell r="J1497">
            <v>1.169</v>
          </cell>
        </row>
        <row r="1498">
          <cell r="F1498" t="str">
            <v>梨共线</v>
          </cell>
          <cell r="G1498" t="str">
            <v>CI01430726</v>
          </cell>
          <cell r="H1498">
            <v>0</v>
          </cell>
        </row>
        <row r="1498">
          <cell r="J1498">
            <v>1.91</v>
          </cell>
        </row>
        <row r="1499">
          <cell r="F1499" t="str">
            <v>刘家溪-道水桥</v>
          </cell>
          <cell r="G1499" t="str">
            <v>CI18430726</v>
          </cell>
          <cell r="H1499">
            <v>2.206</v>
          </cell>
        </row>
        <row r="1499">
          <cell r="J1499">
            <v>0.965</v>
          </cell>
        </row>
        <row r="1500">
          <cell r="F1500" t="str">
            <v>吴高线</v>
          </cell>
          <cell r="G1500" t="str">
            <v>CI19430726</v>
          </cell>
          <cell r="H1500">
            <v>0</v>
          </cell>
        </row>
        <row r="1500">
          <cell r="J1500">
            <v>4.765</v>
          </cell>
        </row>
        <row r="1501">
          <cell r="F1501" t="str">
            <v>江岩线</v>
          </cell>
          <cell r="G1501" t="str">
            <v>CI44430726</v>
          </cell>
          <cell r="H1501">
            <v>0</v>
          </cell>
        </row>
        <row r="1501">
          <cell r="J1501">
            <v>2.953</v>
          </cell>
        </row>
        <row r="1502">
          <cell r="F1502" t="str">
            <v>村大线</v>
          </cell>
          <cell r="G1502" t="str">
            <v>CI50430726</v>
          </cell>
          <cell r="H1502">
            <v>0</v>
          </cell>
        </row>
        <row r="1502">
          <cell r="J1502">
            <v>2.367</v>
          </cell>
        </row>
        <row r="1503">
          <cell r="F1503" t="str">
            <v>村天线</v>
          </cell>
          <cell r="G1503" t="str">
            <v>CI54430726</v>
          </cell>
          <cell r="H1503">
            <v>0</v>
          </cell>
        </row>
        <row r="1503">
          <cell r="J1503">
            <v>1.764</v>
          </cell>
        </row>
        <row r="1504">
          <cell r="F1504" t="str">
            <v>村部-村部</v>
          </cell>
          <cell r="G1504" t="str">
            <v>CI55430726</v>
          </cell>
          <cell r="H1504">
            <v>0</v>
          </cell>
        </row>
        <row r="1504">
          <cell r="J1504">
            <v>2.359</v>
          </cell>
        </row>
        <row r="1505">
          <cell r="F1505" t="str">
            <v>西周5组-西周5组</v>
          </cell>
          <cell r="G1505" t="str">
            <v>CI60430726</v>
          </cell>
          <cell r="H1505">
            <v>0.729</v>
          </cell>
        </row>
        <row r="1505">
          <cell r="J1505">
            <v>1.047</v>
          </cell>
        </row>
        <row r="1506">
          <cell r="F1506" t="str">
            <v>西闸线</v>
          </cell>
          <cell r="G1506" t="str">
            <v>CI61430726</v>
          </cell>
          <cell r="H1506">
            <v>0</v>
          </cell>
        </row>
        <row r="1506">
          <cell r="J1506">
            <v>0.551</v>
          </cell>
        </row>
        <row r="1507">
          <cell r="F1507" t="str">
            <v>新桥7组-加油站</v>
          </cell>
          <cell r="G1507" t="str">
            <v>CI63430726</v>
          </cell>
          <cell r="H1507">
            <v>0</v>
          </cell>
        </row>
        <row r="1507">
          <cell r="J1507">
            <v>2.077</v>
          </cell>
        </row>
        <row r="1508">
          <cell r="F1508" t="str">
            <v>青峰路</v>
          </cell>
          <cell r="G1508" t="str">
            <v>V000</v>
          </cell>
          <cell r="H1508">
            <v>0</v>
          </cell>
        </row>
        <row r="1508">
          <cell r="J1508">
            <v>0.42</v>
          </cell>
        </row>
        <row r="1509">
          <cell r="F1509" t="str">
            <v>村部-郑家岗</v>
          </cell>
          <cell r="G1509" t="str">
            <v>V205430726</v>
          </cell>
          <cell r="H1509">
            <v>0</v>
          </cell>
        </row>
        <row r="1509">
          <cell r="J1509">
            <v>1.379</v>
          </cell>
        </row>
        <row r="1510">
          <cell r="F1510" t="str">
            <v>汪家屋场-幸福水库</v>
          </cell>
          <cell r="G1510" t="str">
            <v>V218430726</v>
          </cell>
          <cell r="H1510">
            <v>0</v>
          </cell>
        </row>
        <row r="1510">
          <cell r="J1510">
            <v>1.093</v>
          </cell>
        </row>
        <row r="1511">
          <cell r="F1511" t="str">
            <v>草堰-吴家屋场</v>
          </cell>
          <cell r="G1511" t="str">
            <v>V231430726</v>
          </cell>
          <cell r="H1511">
            <v>0</v>
          </cell>
        </row>
        <row r="1511">
          <cell r="J1511">
            <v>0.45</v>
          </cell>
        </row>
        <row r="1512">
          <cell r="F1512" t="str">
            <v>覃家湾-贺家湾</v>
          </cell>
          <cell r="G1512" t="str">
            <v>V238430726</v>
          </cell>
          <cell r="H1512">
            <v>0</v>
          </cell>
        </row>
        <row r="1512">
          <cell r="J1512">
            <v>0.708</v>
          </cell>
        </row>
        <row r="1513">
          <cell r="F1513" t="str">
            <v>预制场-总队1组</v>
          </cell>
          <cell r="G1513" t="str">
            <v>V245430726</v>
          </cell>
          <cell r="H1513">
            <v>0</v>
          </cell>
        </row>
        <row r="1513">
          <cell r="J1513">
            <v>0.498</v>
          </cell>
        </row>
        <row r="1514">
          <cell r="F1514" t="str">
            <v>马塔卫生室-夏台上</v>
          </cell>
          <cell r="G1514" t="str">
            <v>V253430726</v>
          </cell>
          <cell r="H1514">
            <v>0</v>
          </cell>
        </row>
        <row r="1514">
          <cell r="J1514">
            <v>1.038</v>
          </cell>
        </row>
        <row r="1515">
          <cell r="F1515" t="str">
            <v>卫生室-马塔4组</v>
          </cell>
          <cell r="G1515" t="str">
            <v>V254430726</v>
          </cell>
          <cell r="H1515">
            <v>0</v>
          </cell>
        </row>
        <row r="1515">
          <cell r="J1515">
            <v>1.028</v>
          </cell>
        </row>
        <row r="1516">
          <cell r="F1516" t="str">
            <v>10组煤矿-道河漫水桥</v>
          </cell>
          <cell r="G1516" t="str">
            <v>V256430726</v>
          </cell>
          <cell r="H1516">
            <v>0</v>
          </cell>
        </row>
        <row r="1516">
          <cell r="J1516">
            <v>3.419</v>
          </cell>
        </row>
        <row r="1517">
          <cell r="F1517" t="str">
            <v>洞湾三岔路-道河桥</v>
          </cell>
          <cell r="G1517" t="str">
            <v>V258430726</v>
          </cell>
          <cell r="H1517">
            <v>0</v>
          </cell>
        </row>
        <row r="1517">
          <cell r="J1517">
            <v>2.027</v>
          </cell>
        </row>
        <row r="1518">
          <cell r="F1518" t="str">
            <v>松岭岗-新桥4组</v>
          </cell>
          <cell r="G1518" t="str">
            <v>V263430726</v>
          </cell>
          <cell r="H1518">
            <v>0</v>
          </cell>
        </row>
        <row r="1518">
          <cell r="J1518">
            <v>1.496</v>
          </cell>
        </row>
        <row r="1519">
          <cell r="F1519" t="str">
            <v>姚家桥-长湾</v>
          </cell>
          <cell r="G1519" t="str">
            <v>V264430726</v>
          </cell>
          <cell r="H1519">
            <v>0</v>
          </cell>
        </row>
        <row r="1519">
          <cell r="J1519">
            <v>0.568</v>
          </cell>
        </row>
        <row r="1520">
          <cell r="F1520" t="str">
            <v>六妹垭-汉阳7组</v>
          </cell>
          <cell r="G1520" t="str">
            <v>V268430726</v>
          </cell>
          <cell r="H1520">
            <v>0.841</v>
          </cell>
        </row>
        <row r="1520">
          <cell r="J1520">
            <v>0.886</v>
          </cell>
        </row>
        <row r="1521">
          <cell r="F1521" t="str">
            <v>老农机站-宋家坪</v>
          </cell>
          <cell r="G1521" t="str">
            <v>V269430726</v>
          </cell>
          <cell r="H1521">
            <v>0</v>
          </cell>
        </row>
        <row r="1521">
          <cell r="J1521">
            <v>0.255</v>
          </cell>
        </row>
        <row r="1522">
          <cell r="F1522" t="str">
            <v>五七煤矿-宋家湾</v>
          </cell>
          <cell r="G1522" t="str">
            <v>V283430726</v>
          </cell>
          <cell r="H1522">
            <v>0</v>
          </cell>
        </row>
        <row r="1522">
          <cell r="J1522">
            <v>0.3</v>
          </cell>
        </row>
        <row r="1523">
          <cell r="F1523" t="str">
            <v>喻家凸-宋家湾</v>
          </cell>
          <cell r="G1523" t="str">
            <v>V291430726</v>
          </cell>
          <cell r="H1523">
            <v>0</v>
          </cell>
        </row>
        <row r="1523">
          <cell r="J1523">
            <v>0.448</v>
          </cell>
        </row>
        <row r="1524">
          <cell r="F1524" t="str">
            <v>贺家坪-华儿湾</v>
          </cell>
          <cell r="G1524" t="str">
            <v>V292430726</v>
          </cell>
          <cell r="H1524">
            <v>0</v>
          </cell>
        </row>
        <row r="1524">
          <cell r="J1524">
            <v>0.999</v>
          </cell>
        </row>
        <row r="1525">
          <cell r="F1525" t="str">
            <v>覃家嘴粮店-天鹅凹</v>
          </cell>
          <cell r="G1525" t="str">
            <v>V300430726</v>
          </cell>
          <cell r="H1525">
            <v>0</v>
          </cell>
        </row>
        <row r="1525">
          <cell r="J1525">
            <v>2.375</v>
          </cell>
        </row>
        <row r="1526">
          <cell r="F1526" t="str">
            <v>荷花-两合水库</v>
          </cell>
          <cell r="G1526" t="str">
            <v>Y042430726</v>
          </cell>
          <cell r="H1526">
            <v>0.512</v>
          </cell>
        </row>
        <row r="1526">
          <cell r="J1526">
            <v>2.056</v>
          </cell>
        </row>
        <row r="1527">
          <cell r="F1527" t="str">
            <v>麦田-到儿湾</v>
          </cell>
          <cell r="G1527" t="str">
            <v>C11B430726</v>
          </cell>
          <cell r="H1527">
            <v>0</v>
          </cell>
        </row>
        <row r="1527">
          <cell r="J1527">
            <v>3.856</v>
          </cell>
        </row>
        <row r="1528">
          <cell r="F1528" t="str">
            <v>唐家堰村村道</v>
          </cell>
          <cell r="G1528" t="str">
            <v>C27G430726</v>
          </cell>
          <cell r="H1528">
            <v>0</v>
          </cell>
        </row>
        <row r="1528">
          <cell r="J1528">
            <v>1.029</v>
          </cell>
        </row>
        <row r="1529">
          <cell r="F1529" t="str">
            <v>柳树沟-胡家山南</v>
          </cell>
          <cell r="G1529" t="str">
            <v>V603430726</v>
          </cell>
          <cell r="H1529">
            <v>0</v>
          </cell>
        </row>
        <row r="1529">
          <cell r="J1529">
            <v>2.002</v>
          </cell>
        </row>
        <row r="1530">
          <cell r="F1530" t="str">
            <v>响水台-田家台</v>
          </cell>
          <cell r="G1530" t="str">
            <v>V606430726</v>
          </cell>
          <cell r="H1530">
            <v>0</v>
          </cell>
        </row>
        <row r="1530">
          <cell r="J1530">
            <v>1.1</v>
          </cell>
        </row>
        <row r="1531">
          <cell r="F1531" t="str">
            <v>水冲堰-老柴湾</v>
          </cell>
          <cell r="G1531" t="str">
            <v>V609430726</v>
          </cell>
          <cell r="H1531">
            <v>0</v>
          </cell>
        </row>
        <row r="1531">
          <cell r="J1531">
            <v>0.93</v>
          </cell>
        </row>
        <row r="1532">
          <cell r="F1532" t="str">
            <v>高建峪桥-陈家大屋场</v>
          </cell>
          <cell r="G1532" t="str">
            <v>V617430726</v>
          </cell>
          <cell r="H1532">
            <v>0</v>
          </cell>
        </row>
        <row r="1532">
          <cell r="J1532">
            <v>0.828</v>
          </cell>
        </row>
        <row r="1533">
          <cell r="F1533" t="str">
            <v>陈家四组-五组</v>
          </cell>
          <cell r="G1533" t="str">
            <v>V621430726</v>
          </cell>
          <cell r="H1533">
            <v>0</v>
          </cell>
        </row>
        <row r="1533">
          <cell r="J1533">
            <v>1.044</v>
          </cell>
        </row>
        <row r="1534">
          <cell r="F1534" t="str">
            <v>杨家凸-陈家河</v>
          </cell>
          <cell r="G1534" t="str">
            <v>V623430726</v>
          </cell>
          <cell r="H1534">
            <v>0</v>
          </cell>
        </row>
        <row r="1534">
          <cell r="J1534">
            <v>1.215</v>
          </cell>
        </row>
        <row r="1535">
          <cell r="F1535" t="str">
            <v>桥头-李家峪</v>
          </cell>
          <cell r="G1535" t="str">
            <v>V626430726</v>
          </cell>
          <cell r="H1535">
            <v>0</v>
          </cell>
        </row>
        <row r="1535">
          <cell r="J1535">
            <v>2.721</v>
          </cell>
        </row>
        <row r="1536">
          <cell r="F1536" t="str">
            <v>堰口上-新屋</v>
          </cell>
          <cell r="G1536" t="str">
            <v>V628430726</v>
          </cell>
          <cell r="H1536">
            <v>0</v>
          </cell>
        </row>
        <row r="1536">
          <cell r="J1536">
            <v>2.928</v>
          </cell>
        </row>
        <row r="1537">
          <cell r="F1537" t="str">
            <v>孙家堰-竹笼塔</v>
          </cell>
          <cell r="G1537" t="str">
            <v>V643430726</v>
          </cell>
          <cell r="H1537">
            <v>0</v>
          </cell>
        </row>
        <row r="1537">
          <cell r="J1537">
            <v>2.535</v>
          </cell>
        </row>
        <row r="1538">
          <cell r="F1538" t="str">
            <v>石林-观云亭</v>
          </cell>
          <cell r="G1538" t="str">
            <v>V644430726</v>
          </cell>
          <cell r="H1538">
            <v>0</v>
          </cell>
        </row>
        <row r="1538">
          <cell r="J1538">
            <v>0.621</v>
          </cell>
        </row>
        <row r="1539">
          <cell r="F1539" t="str">
            <v>连三坑-猴子塔</v>
          </cell>
          <cell r="G1539" t="str">
            <v>V646430726</v>
          </cell>
          <cell r="H1539">
            <v>0</v>
          </cell>
        </row>
        <row r="1539">
          <cell r="J1539">
            <v>1.565</v>
          </cell>
        </row>
        <row r="1540">
          <cell r="F1540" t="str">
            <v>大包上-自生堰</v>
          </cell>
          <cell r="G1540" t="str">
            <v>V652430726</v>
          </cell>
          <cell r="H1540">
            <v>0</v>
          </cell>
        </row>
        <row r="1540">
          <cell r="J1540">
            <v>1.289</v>
          </cell>
        </row>
        <row r="1541">
          <cell r="F1541" t="str">
            <v>安溪村组路</v>
          </cell>
          <cell r="G1541" t="str">
            <v>X132430726</v>
          </cell>
          <cell r="H1541">
            <v>0</v>
          </cell>
        </row>
        <row r="1541">
          <cell r="J1541">
            <v>2.375</v>
          </cell>
        </row>
        <row r="1542">
          <cell r="F1542" t="str">
            <v>X233-岩包村</v>
          </cell>
          <cell r="G1542" t="str">
            <v>YG15430726</v>
          </cell>
          <cell r="H1542">
            <v>8.821</v>
          </cell>
        </row>
        <row r="1542">
          <cell r="J1542">
            <v>1.474</v>
          </cell>
        </row>
        <row r="1543">
          <cell r="F1543" t="str">
            <v>夏家井-木家峪</v>
          </cell>
          <cell r="G1543" t="str">
            <v>V198430726</v>
          </cell>
          <cell r="H1543">
            <v>0</v>
          </cell>
        </row>
        <row r="1543">
          <cell r="J1543">
            <v>1.321</v>
          </cell>
        </row>
        <row r="1544">
          <cell r="F1544" t="str">
            <v>老碑线</v>
          </cell>
          <cell r="G1544" t="str">
            <v>C28D430726</v>
          </cell>
          <cell r="H1544">
            <v>0</v>
          </cell>
        </row>
        <row r="1544">
          <cell r="J1544">
            <v>2.03</v>
          </cell>
        </row>
        <row r="1545">
          <cell r="F1545" t="str">
            <v>蔡桃线</v>
          </cell>
          <cell r="G1545" t="str">
            <v>C41E430726</v>
          </cell>
          <cell r="H1545">
            <v>0</v>
          </cell>
        </row>
        <row r="1545">
          <cell r="J1545">
            <v>1.388</v>
          </cell>
        </row>
        <row r="1546">
          <cell r="F1546" t="str">
            <v>毛家峪-木叉</v>
          </cell>
          <cell r="G1546" t="str">
            <v>V359430726</v>
          </cell>
          <cell r="H1546">
            <v>0</v>
          </cell>
        </row>
        <row r="1546">
          <cell r="J1546">
            <v>2.234</v>
          </cell>
        </row>
        <row r="1547">
          <cell r="F1547" t="str">
            <v>杜家湖路</v>
          </cell>
          <cell r="G1547" t="str">
            <v>AA30430726</v>
          </cell>
          <cell r="H1547">
            <v>0</v>
          </cell>
        </row>
        <row r="1547">
          <cell r="J1547">
            <v>0.386</v>
          </cell>
        </row>
        <row r="1548">
          <cell r="F1548" t="str">
            <v>龙口桥头路</v>
          </cell>
          <cell r="G1548" t="str">
            <v>AA45430726</v>
          </cell>
          <cell r="H1548">
            <v>0</v>
          </cell>
        </row>
        <row r="1548">
          <cell r="J1548">
            <v>0.552</v>
          </cell>
        </row>
        <row r="1549">
          <cell r="F1549" t="str">
            <v>富贵屋场-富贵屋场</v>
          </cell>
          <cell r="G1549" t="str">
            <v>C10F430726</v>
          </cell>
          <cell r="H1549">
            <v>0.97</v>
          </cell>
        </row>
        <row r="1549">
          <cell r="J1549">
            <v>0.272</v>
          </cell>
        </row>
        <row r="1550">
          <cell r="F1550" t="str">
            <v>朱梅线</v>
          </cell>
          <cell r="G1550" t="str">
            <v>C21F430726</v>
          </cell>
          <cell r="H1550">
            <v>0</v>
          </cell>
        </row>
        <row r="1550">
          <cell r="J1550">
            <v>1.022</v>
          </cell>
        </row>
        <row r="1551">
          <cell r="F1551" t="str">
            <v>戴家屋-熊策兴商店</v>
          </cell>
          <cell r="G1551" t="str">
            <v>C21K430726</v>
          </cell>
          <cell r="H1551">
            <v>0.982</v>
          </cell>
        </row>
        <row r="1551">
          <cell r="J1551">
            <v>0.66</v>
          </cell>
        </row>
        <row r="1552">
          <cell r="F1552" t="str">
            <v>周明线</v>
          </cell>
          <cell r="G1552" t="str">
            <v>C23D430726</v>
          </cell>
          <cell r="H1552">
            <v>0</v>
          </cell>
        </row>
        <row r="1552">
          <cell r="J1552">
            <v>0.644</v>
          </cell>
        </row>
        <row r="1553">
          <cell r="F1553" t="str">
            <v>观四线</v>
          </cell>
          <cell r="G1553" t="str">
            <v>C26D430726</v>
          </cell>
          <cell r="H1553">
            <v>0</v>
          </cell>
        </row>
        <row r="1553">
          <cell r="J1553">
            <v>1.382</v>
          </cell>
        </row>
        <row r="1554">
          <cell r="F1554" t="str">
            <v>樟水线</v>
          </cell>
          <cell r="G1554" t="str">
            <v>C32E430726</v>
          </cell>
          <cell r="H1554">
            <v>0</v>
          </cell>
        </row>
        <row r="1554">
          <cell r="J1554">
            <v>0.19</v>
          </cell>
        </row>
        <row r="1555">
          <cell r="F1555" t="str">
            <v>水村线</v>
          </cell>
          <cell r="G1555" t="str">
            <v>C33E430726</v>
          </cell>
          <cell r="H1555">
            <v>0</v>
          </cell>
        </row>
        <row r="1555">
          <cell r="J1555">
            <v>0.295</v>
          </cell>
        </row>
        <row r="1556">
          <cell r="F1556" t="str">
            <v>李家山-白杨岗</v>
          </cell>
          <cell r="G1556" t="str">
            <v>C35E430726</v>
          </cell>
          <cell r="H1556">
            <v>0</v>
          </cell>
        </row>
        <row r="1556">
          <cell r="J1556">
            <v>1.163</v>
          </cell>
        </row>
        <row r="1557">
          <cell r="F1557" t="str">
            <v>张二线</v>
          </cell>
          <cell r="G1557" t="str">
            <v>C43D430726</v>
          </cell>
          <cell r="H1557">
            <v>0</v>
          </cell>
        </row>
        <row r="1557">
          <cell r="J1557">
            <v>0.485</v>
          </cell>
        </row>
        <row r="1558">
          <cell r="F1558" t="str">
            <v>文工团-田志华屋</v>
          </cell>
          <cell r="G1558" t="str">
            <v>C46D430726</v>
          </cell>
          <cell r="H1558">
            <v>0</v>
          </cell>
        </row>
        <row r="1558">
          <cell r="J1558">
            <v>0.883</v>
          </cell>
        </row>
        <row r="1559">
          <cell r="F1559" t="str">
            <v>杨家湾-杨家湾</v>
          </cell>
          <cell r="G1559" t="str">
            <v>C47D430726</v>
          </cell>
          <cell r="H1559">
            <v>0.909</v>
          </cell>
        </row>
        <row r="1559">
          <cell r="J1559">
            <v>0.814</v>
          </cell>
        </row>
        <row r="1560">
          <cell r="F1560" t="str">
            <v>一七线</v>
          </cell>
          <cell r="G1560" t="str">
            <v>C55D430726</v>
          </cell>
          <cell r="H1560">
            <v>0</v>
          </cell>
        </row>
        <row r="1560">
          <cell r="J1560">
            <v>0.726</v>
          </cell>
        </row>
        <row r="1561">
          <cell r="F1561" t="str">
            <v>骆家峪-团结水库</v>
          </cell>
          <cell r="G1561" t="str">
            <v>C661430726</v>
          </cell>
          <cell r="H1561">
            <v>2.585</v>
          </cell>
        </row>
        <row r="1561">
          <cell r="J1561">
            <v>0.997</v>
          </cell>
        </row>
        <row r="1562">
          <cell r="F1562" t="str">
            <v>大杨线</v>
          </cell>
          <cell r="G1562" t="str">
            <v>C75A430726</v>
          </cell>
          <cell r="H1562">
            <v>0</v>
          </cell>
        </row>
        <row r="1562">
          <cell r="J1562">
            <v>0.678</v>
          </cell>
        </row>
        <row r="1563">
          <cell r="F1563" t="str">
            <v>立村线</v>
          </cell>
          <cell r="G1563" t="str">
            <v>C82A430726</v>
          </cell>
          <cell r="H1563">
            <v>0</v>
          </cell>
        </row>
        <row r="1563">
          <cell r="J1563">
            <v>1.071</v>
          </cell>
        </row>
        <row r="1564">
          <cell r="F1564" t="str">
            <v>王家峪口-孙家湾</v>
          </cell>
          <cell r="G1564" t="str">
            <v>CD94430726</v>
          </cell>
          <cell r="H1564">
            <v>0</v>
          </cell>
        </row>
        <row r="1564">
          <cell r="J1564">
            <v>0.567</v>
          </cell>
        </row>
        <row r="1565">
          <cell r="F1565" t="str">
            <v>金郭线</v>
          </cell>
          <cell r="G1565" t="str">
            <v>CE30430726</v>
          </cell>
          <cell r="H1565">
            <v>0</v>
          </cell>
        </row>
        <row r="1565">
          <cell r="J1565">
            <v>1.309</v>
          </cell>
        </row>
        <row r="1566">
          <cell r="F1566" t="str">
            <v>五长线</v>
          </cell>
          <cell r="G1566" t="str">
            <v>CE46430726</v>
          </cell>
          <cell r="H1566">
            <v>0</v>
          </cell>
        </row>
        <row r="1566">
          <cell r="J1566">
            <v>2.33</v>
          </cell>
        </row>
        <row r="1567">
          <cell r="F1567" t="str">
            <v>黄龙垭-杨学章屋边</v>
          </cell>
          <cell r="G1567" t="str">
            <v>CJX1430726</v>
          </cell>
          <cell r="H1567">
            <v>0.597</v>
          </cell>
        </row>
        <row r="1567">
          <cell r="J1567">
            <v>3.971</v>
          </cell>
        </row>
        <row r="1568">
          <cell r="F1568" t="str">
            <v>幺鹤堰-舍儿岗</v>
          </cell>
          <cell r="G1568" t="str">
            <v>V331430726</v>
          </cell>
          <cell r="H1568">
            <v>0.139</v>
          </cell>
        </row>
        <row r="1568">
          <cell r="J1568">
            <v>0.217</v>
          </cell>
        </row>
        <row r="1569">
          <cell r="F1569" t="str">
            <v>彭家屋场-犀牛3组</v>
          </cell>
          <cell r="G1569" t="str">
            <v>V336430726</v>
          </cell>
          <cell r="H1569">
            <v>0</v>
          </cell>
        </row>
        <row r="1569">
          <cell r="J1569">
            <v>0.45</v>
          </cell>
        </row>
        <row r="1570">
          <cell r="F1570" t="str">
            <v>上裴家档-金家湾</v>
          </cell>
          <cell r="G1570" t="str">
            <v>V357430726</v>
          </cell>
          <cell r="H1570">
            <v>0</v>
          </cell>
        </row>
        <row r="1570">
          <cell r="J1570">
            <v>0.743</v>
          </cell>
        </row>
        <row r="1571">
          <cell r="F1571" t="str">
            <v>岩巴嘴-马儿岗</v>
          </cell>
          <cell r="G1571" t="str">
            <v>V361430726</v>
          </cell>
          <cell r="H1571">
            <v>0</v>
          </cell>
        </row>
        <row r="1571">
          <cell r="J1571">
            <v>0.929</v>
          </cell>
        </row>
        <row r="1572">
          <cell r="F1572" t="str">
            <v>段家堰-野猪溪</v>
          </cell>
          <cell r="G1572" t="str">
            <v>V372430726</v>
          </cell>
          <cell r="H1572">
            <v>0</v>
          </cell>
        </row>
        <row r="1572">
          <cell r="J1572">
            <v>0.521</v>
          </cell>
        </row>
        <row r="1573">
          <cell r="F1573" t="str">
            <v>赵家屋场-火儿岗</v>
          </cell>
          <cell r="G1573" t="str">
            <v>V375430726</v>
          </cell>
          <cell r="H1573">
            <v>0</v>
          </cell>
        </row>
        <row r="1573">
          <cell r="J1573">
            <v>0.753</v>
          </cell>
        </row>
        <row r="1574">
          <cell r="F1574" t="str">
            <v>老村部-钟嘴</v>
          </cell>
          <cell r="G1574" t="str">
            <v>V376430726</v>
          </cell>
          <cell r="H1574">
            <v>0.893</v>
          </cell>
        </row>
        <row r="1574">
          <cell r="J1574">
            <v>0.429</v>
          </cell>
        </row>
        <row r="1575">
          <cell r="F1575" t="str">
            <v>双堰-花峰岭</v>
          </cell>
          <cell r="G1575" t="str">
            <v>V399430726</v>
          </cell>
          <cell r="H1575">
            <v>0</v>
          </cell>
        </row>
        <row r="1575">
          <cell r="J1575">
            <v>0.876</v>
          </cell>
        </row>
        <row r="1576">
          <cell r="F1576" t="str">
            <v>大地岗-老红山</v>
          </cell>
          <cell r="G1576" t="str">
            <v>V415430726</v>
          </cell>
          <cell r="H1576">
            <v>0</v>
          </cell>
        </row>
        <row r="1576">
          <cell r="J1576">
            <v>0.385</v>
          </cell>
        </row>
        <row r="1577">
          <cell r="F1577" t="str">
            <v>进备岗-申家湾</v>
          </cell>
          <cell r="G1577" t="str">
            <v>V417430726</v>
          </cell>
          <cell r="H1577">
            <v>0</v>
          </cell>
        </row>
        <row r="1577">
          <cell r="J1577">
            <v>0.507</v>
          </cell>
        </row>
        <row r="1578">
          <cell r="F1578" t="str">
            <v>丁管嘴-岗狗湾</v>
          </cell>
          <cell r="G1578" t="str">
            <v>V422430726</v>
          </cell>
          <cell r="H1578">
            <v>0</v>
          </cell>
        </row>
        <row r="1578">
          <cell r="J1578">
            <v>0.467</v>
          </cell>
        </row>
        <row r="1579">
          <cell r="F1579" t="str">
            <v>枫香当村-X087</v>
          </cell>
          <cell r="G1579" t="str">
            <v>YG03430726</v>
          </cell>
          <cell r="H1579">
            <v>1.47</v>
          </cell>
        </row>
        <row r="1579">
          <cell r="J1579">
            <v>0.708</v>
          </cell>
        </row>
        <row r="1580">
          <cell r="F1580" t="str">
            <v>枫香当村-X087</v>
          </cell>
          <cell r="G1580" t="str">
            <v>YG03430726</v>
          </cell>
          <cell r="H1580">
            <v>3.905</v>
          </cell>
        </row>
        <row r="1580">
          <cell r="J1580">
            <v>0.362</v>
          </cell>
        </row>
        <row r="1581">
          <cell r="F1581" t="str">
            <v>保宁桥村-白羊岗村</v>
          </cell>
          <cell r="G1581" t="str">
            <v>YG21430726</v>
          </cell>
          <cell r="H1581">
            <v>3.839</v>
          </cell>
        </row>
        <row r="1581">
          <cell r="J1581">
            <v>2.909</v>
          </cell>
        </row>
        <row r="1582">
          <cell r="F1582" t="str">
            <v>官村线</v>
          </cell>
          <cell r="G1582" t="str">
            <v>C244430726</v>
          </cell>
          <cell r="H1582">
            <v>0</v>
          </cell>
        </row>
        <row r="1582">
          <cell r="J1582">
            <v>1.312</v>
          </cell>
        </row>
        <row r="1583">
          <cell r="F1583" t="str">
            <v>北灰线</v>
          </cell>
          <cell r="G1583" t="str">
            <v>C907430726</v>
          </cell>
          <cell r="H1583">
            <v>0</v>
          </cell>
        </row>
        <row r="1583">
          <cell r="J1583">
            <v>1.547</v>
          </cell>
        </row>
        <row r="1584">
          <cell r="F1584" t="str">
            <v>石村线</v>
          </cell>
          <cell r="G1584" t="str">
            <v>C919430726</v>
          </cell>
          <cell r="H1584">
            <v>0</v>
          </cell>
        </row>
        <row r="1584">
          <cell r="J1584">
            <v>2.207</v>
          </cell>
        </row>
        <row r="1585">
          <cell r="F1585" t="str">
            <v>广场4组-孙家垭</v>
          </cell>
          <cell r="G1585" t="str">
            <v>V544430726</v>
          </cell>
          <cell r="H1585">
            <v>0</v>
          </cell>
        </row>
        <row r="1585">
          <cell r="J1585">
            <v>0.877</v>
          </cell>
        </row>
        <row r="1586">
          <cell r="F1586" t="str">
            <v>胡家台-安公凸</v>
          </cell>
          <cell r="G1586" t="str">
            <v>V558430726</v>
          </cell>
          <cell r="H1586">
            <v>0</v>
          </cell>
        </row>
        <row r="1586">
          <cell r="J1586">
            <v>1.967</v>
          </cell>
        </row>
        <row r="1587">
          <cell r="F1587" t="str">
            <v>马家屋场-孙家凸</v>
          </cell>
          <cell r="G1587" t="str">
            <v>V561430726</v>
          </cell>
          <cell r="H1587">
            <v>0</v>
          </cell>
        </row>
        <row r="1587">
          <cell r="J1587">
            <v>0.67</v>
          </cell>
        </row>
        <row r="1588">
          <cell r="F1588" t="str">
            <v>桌儿岩-王儿坡</v>
          </cell>
          <cell r="G1588" t="str">
            <v>V562430726</v>
          </cell>
          <cell r="H1588">
            <v>0</v>
          </cell>
        </row>
        <row r="1588">
          <cell r="J1588">
            <v>1.458</v>
          </cell>
        </row>
        <row r="1589">
          <cell r="F1589" t="str">
            <v>罗家峪-唐家台</v>
          </cell>
          <cell r="G1589" t="str">
            <v>V563430726</v>
          </cell>
          <cell r="H1589">
            <v>0</v>
          </cell>
        </row>
        <row r="1589">
          <cell r="J1589">
            <v>3.709</v>
          </cell>
        </row>
        <row r="1590">
          <cell r="F1590" t="str">
            <v>黄沙溪-老鸦溪</v>
          </cell>
          <cell r="G1590" t="str">
            <v>V564430726</v>
          </cell>
          <cell r="H1590">
            <v>0</v>
          </cell>
        </row>
        <row r="1590">
          <cell r="J1590">
            <v>2.39</v>
          </cell>
        </row>
        <row r="1591">
          <cell r="F1591" t="str">
            <v>骏马-汪家凳</v>
          </cell>
          <cell r="G1591" t="str">
            <v>V566430726</v>
          </cell>
          <cell r="H1591">
            <v>0</v>
          </cell>
        </row>
        <row r="1591">
          <cell r="J1591">
            <v>1.092</v>
          </cell>
        </row>
        <row r="1592">
          <cell r="F1592" t="str">
            <v>木荫垱-刘家峪</v>
          </cell>
          <cell r="G1592" t="str">
            <v>V570430726</v>
          </cell>
          <cell r="H1592">
            <v>0</v>
          </cell>
        </row>
        <row r="1592">
          <cell r="J1592">
            <v>1.092</v>
          </cell>
        </row>
        <row r="1593">
          <cell r="F1593" t="str">
            <v>吴家湾-方家湾</v>
          </cell>
          <cell r="G1593" t="str">
            <v>V579430726</v>
          </cell>
          <cell r="H1593">
            <v>0</v>
          </cell>
        </row>
        <row r="1593">
          <cell r="J1593">
            <v>0.643</v>
          </cell>
        </row>
        <row r="1594">
          <cell r="F1594" t="str">
            <v>灰窑凸-范家坡</v>
          </cell>
          <cell r="G1594" t="str">
            <v>V585430726</v>
          </cell>
          <cell r="H1594">
            <v>0</v>
          </cell>
        </row>
        <row r="1594">
          <cell r="J1594">
            <v>0.664</v>
          </cell>
        </row>
        <row r="1595">
          <cell r="F1595" t="str">
            <v>管山-覃家凹</v>
          </cell>
          <cell r="G1595" t="str">
            <v>V587430726</v>
          </cell>
          <cell r="H1595">
            <v>0</v>
          </cell>
        </row>
        <row r="1595">
          <cell r="J1595">
            <v>1.163</v>
          </cell>
        </row>
        <row r="1596">
          <cell r="F1596" t="str">
            <v>张家岩上路</v>
          </cell>
          <cell r="G1596" t="str">
            <v>VS30430726</v>
          </cell>
          <cell r="H1596">
            <v>0</v>
          </cell>
        </row>
        <row r="1596">
          <cell r="J1596">
            <v>4.241</v>
          </cell>
        </row>
        <row r="1597">
          <cell r="F1597" t="str">
            <v>覃家地-小障湾</v>
          </cell>
          <cell r="G1597" t="str">
            <v>V773430726</v>
          </cell>
          <cell r="H1597">
            <v>0</v>
          </cell>
        </row>
        <row r="1597">
          <cell r="J1597">
            <v>2.802</v>
          </cell>
        </row>
        <row r="1598">
          <cell r="F1598" t="str">
            <v>白洋3队路</v>
          </cell>
          <cell r="G1598" t="str">
            <v>AA13430726</v>
          </cell>
          <cell r="H1598">
            <v>0</v>
          </cell>
        </row>
        <row r="1598">
          <cell r="J1598">
            <v>0.929</v>
          </cell>
        </row>
        <row r="1599">
          <cell r="F1599" t="str">
            <v>岩高线</v>
          </cell>
          <cell r="G1599" t="str">
            <v>C328430726</v>
          </cell>
          <cell r="H1599">
            <v>0</v>
          </cell>
        </row>
        <row r="1599">
          <cell r="J1599">
            <v>2.801</v>
          </cell>
        </row>
        <row r="1600">
          <cell r="F1600" t="str">
            <v>白鹤岗-曾昭军屋</v>
          </cell>
          <cell r="G1600" t="str">
            <v>C344430726</v>
          </cell>
          <cell r="H1600">
            <v>4.678</v>
          </cell>
        </row>
        <row r="1600">
          <cell r="J1600">
            <v>1.391</v>
          </cell>
        </row>
        <row r="1601">
          <cell r="F1601" t="str">
            <v>白鹤岗-曾昭军屋</v>
          </cell>
          <cell r="G1601" t="str">
            <v>C344430726</v>
          </cell>
          <cell r="H1601">
            <v>2.327</v>
          </cell>
        </row>
        <row r="1601">
          <cell r="J1601">
            <v>2.351</v>
          </cell>
        </row>
        <row r="1602">
          <cell r="F1602" t="str">
            <v>琢之坪-琢之坪</v>
          </cell>
          <cell r="G1602" t="str">
            <v>C352430726</v>
          </cell>
          <cell r="H1602">
            <v>1.798</v>
          </cell>
        </row>
        <row r="1602">
          <cell r="J1602">
            <v>2.395</v>
          </cell>
        </row>
        <row r="1603">
          <cell r="F1603" t="str">
            <v>琢之坪-琢之坪</v>
          </cell>
          <cell r="G1603" t="str">
            <v>C352430726</v>
          </cell>
          <cell r="H1603">
            <v>0</v>
          </cell>
        </row>
        <row r="1603">
          <cell r="J1603">
            <v>1.798</v>
          </cell>
        </row>
        <row r="1604">
          <cell r="F1604" t="str">
            <v>演村线</v>
          </cell>
          <cell r="G1604" t="str">
            <v>C355430726</v>
          </cell>
          <cell r="H1604">
            <v>0</v>
          </cell>
        </row>
        <row r="1604">
          <cell r="J1604">
            <v>0.305</v>
          </cell>
        </row>
        <row r="1605">
          <cell r="F1605" t="str">
            <v>干溪沟-供销社</v>
          </cell>
          <cell r="G1605" t="str">
            <v>C36A430726</v>
          </cell>
          <cell r="H1605">
            <v>0</v>
          </cell>
        </row>
        <row r="1605">
          <cell r="J1605">
            <v>2.05</v>
          </cell>
        </row>
        <row r="1606">
          <cell r="F1606" t="str">
            <v>黄文线</v>
          </cell>
          <cell r="G1606" t="str">
            <v>C38A430726</v>
          </cell>
          <cell r="H1606">
            <v>0</v>
          </cell>
        </row>
        <row r="1606">
          <cell r="J1606">
            <v>0.52</v>
          </cell>
        </row>
        <row r="1607">
          <cell r="F1607" t="str">
            <v>演白线</v>
          </cell>
          <cell r="G1607" t="str">
            <v>C39A430726</v>
          </cell>
          <cell r="H1607">
            <v>0</v>
          </cell>
        </row>
        <row r="1607">
          <cell r="J1607">
            <v>0.972</v>
          </cell>
        </row>
        <row r="1608">
          <cell r="F1608" t="str">
            <v>老红线</v>
          </cell>
          <cell r="G1608" t="str">
            <v>C46E430726</v>
          </cell>
          <cell r="H1608">
            <v>0</v>
          </cell>
        </row>
        <row r="1608">
          <cell r="J1608">
            <v>0.823</v>
          </cell>
        </row>
        <row r="1609">
          <cell r="F1609" t="str">
            <v>王油线</v>
          </cell>
          <cell r="G1609" t="str">
            <v>C56E430726</v>
          </cell>
          <cell r="H1609">
            <v>0</v>
          </cell>
        </row>
        <row r="1609">
          <cell r="J1609">
            <v>2.779</v>
          </cell>
        </row>
        <row r="1610">
          <cell r="F1610" t="str">
            <v>向北线</v>
          </cell>
          <cell r="G1610" t="str">
            <v>C60E430726</v>
          </cell>
          <cell r="H1610">
            <v>0</v>
          </cell>
        </row>
        <row r="1610">
          <cell r="J1610">
            <v>3.939</v>
          </cell>
        </row>
        <row r="1611">
          <cell r="F1611" t="str">
            <v>象贺线</v>
          </cell>
          <cell r="G1611" t="str">
            <v>C64E430726</v>
          </cell>
          <cell r="H1611">
            <v>0</v>
          </cell>
        </row>
        <row r="1611">
          <cell r="J1611">
            <v>0.927</v>
          </cell>
        </row>
        <row r="1612">
          <cell r="F1612" t="str">
            <v>24组-24组</v>
          </cell>
          <cell r="G1612" t="str">
            <v>C65E430726</v>
          </cell>
          <cell r="H1612">
            <v>0.779</v>
          </cell>
        </row>
        <row r="1612">
          <cell r="J1612">
            <v>1.994</v>
          </cell>
        </row>
        <row r="1613">
          <cell r="F1613" t="str">
            <v>郭夏线</v>
          </cell>
          <cell r="G1613" t="str">
            <v>CH12430726</v>
          </cell>
          <cell r="H1613">
            <v>0</v>
          </cell>
        </row>
        <row r="1613">
          <cell r="J1613">
            <v>2.639</v>
          </cell>
        </row>
        <row r="1614">
          <cell r="F1614" t="str">
            <v>邵家屋场-赵家等</v>
          </cell>
          <cell r="G1614" t="str">
            <v>V855430726</v>
          </cell>
          <cell r="H1614">
            <v>0</v>
          </cell>
        </row>
        <row r="1614">
          <cell r="J1614">
            <v>1.167</v>
          </cell>
        </row>
        <row r="1615">
          <cell r="F1615" t="str">
            <v>北流桥头-双河</v>
          </cell>
          <cell r="G1615" t="str">
            <v>V864430726</v>
          </cell>
          <cell r="H1615">
            <v>0.366</v>
          </cell>
        </row>
        <row r="1615">
          <cell r="J1615">
            <v>0.915</v>
          </cell>
        </row>
        <row r="1616">
          <cell r="F1616" t="str">
            <v>河边-夏家园</v>
          </cell>
          <cell r="G1616" t="str">
            <v>V865430726</v>
          </cell>
          <cell r="H1616">
            <v>0</v>
          </cell>
        </row>
        <row r="1616">
          <cell r="J1616">
            <v>0.589</v>
          </cell>
        </row>
        <row r="1617">
          <cell r="F1617" t="str">
            <v>村部-丁家屋场</v>
          </cell>
          <cell r="G1617" t="str">
            <v>V866430726</v>
          </cell>
          <cell r="H1617">
            <v>0</v>
          </cell>
        </row>
        <row r="1617">
          <cell r="J1617">
            <v>0.437</v>
          </cell>
        </row>
        <row r="1618">
          <cell r="F1618" t="str">
            <v>村部-毛家垭</v>
          </cell>
          <cell r="G1618" t="str">
            <v>V870430726</v>
          </cell>
          <cell r="H1618">
            <v>0</v>
          </cell>
        </row>
        <row r="1618">
          <cell r="J1618">
            <v>3.503</v>
          </cell>
        </row>
        <row r="1619">
          <cell r="F1619" t="str">
            <v>预制场-胡家巷口</v>
          </cell>
          <cell r="G1619" t="str">
            <v>V871430726</v>
          </cell>
          <cell r="H1619">
            <v>0</v>
          </cell>
        </row>
        <row r="1619">
          <cell r="J1619">
            <v>1.863</v>
          </cell>
        </row>
        <row r="1620">
          <cell r="F1620" t="str">
            <v>小河口-黄家凸</v>
          </cell>
          <cell r="G1620" t="str">
            <v>V872430726</v>
          </cell>
          <cell r="H1620">
            <v>0</v>
          </cell>
        </row>
        <row r="1620">
          <cell r="J1620">
            <v>1.491</v>
          </cell>
        </row>
        <row r="1621">
          <cell r="F1621" t="str">
            <v>雷子坡-青湾</v>
          </cell>
          <cell r="G1621" t="str">
            <v>V876430726</v>
          </cell>
          <cell r="H1621">
            <v>0</v>
          </cell>
        </row>
        <row r="1621">
          <cell r="J1621">
            <v>1.072</v>
          </cell>
        </row>
        <row r="1622">
          <cell r="F1622" t="str">
            <v>碑石档-楠木寨</v>
          </cell>
          <cell r="G1622" t="str">
            <v>V878430726</v>
          </cell>
          <cell r="H1622">
            <v>0</v>
          </cell>
        </row>
        <row r="1622">
          <cell r="J1622">
            <v>1.49</v>
          </cell>
        </row>
        <row r="1623">
          <cell r="F1623" t="str">
            <v>乐善桥-沈家湾</v>
          </cell>
          <cell r="G1623" t="str">
            <v>V881430726</v>
          </cell>
          <cell r="H1623">
            <v>0</v>
          </cell>
        </row>
        <row r="1623">
          <cell r="J1623">
            <v>1.263</v>
          </cell>
        </row>
        <row r="1624">
          <cell r="F1624" t="str">
            <v>象鼻嘴-丁家湾</v>
          </cell>
          <cell r="G1624" t="str">
            <v>V883430726</v>
          </cell>
          <cell r="H1624">
            <v>0</v>
          </cell>
        </row>
        <row r="1624">
          <cell r="J1624">
            <v>1.796</v>
          </cell>
        </row>
        <row r="1625">
          <cell r="F1625" t="str">
            <v>桐梓垭-谭门垭</v>
          </cell>
          <cell r="G1625" t="str">
            <v>V897430726</v>
          </cell>
          <cell r="H1625">
            <v>0</v>
          </cell>
        </row>
        <row r="1625">
          <cell r="J1625">
            <v>1.224</v>
          </cell>
        </row>
        <row r="1626">
          <cell r="F1626" t="str">
            <v>卫生室-王家山</v>
          </cell>
          <cell r="G1626" t="str">
            <v>V898430726</v>
          </cell>
          <cell r="H1626">
            <v>0</v>
          </cell>
        </row>
        <row r="1626">
          <cell r="J1626">
            <v>1.437</v>
          </cell>
        </row>
        <row r="1627">
          <cell r="F1627" t="str">
            <v>文白线</v>
          </cell>
          <cell r="G1627" t="str">
            <v>CC28430724</v>
          </cell>
          <cell r="H1627">
            <v>1.186</v>
          </cell>
        </row>
        <row r="1627">
          <cell r="J1627">
            <v>0.788</v>
          </cell>
        </row>
        <row r="1628">
          <cell r="F1628" t="str">
            <v>麻纳峪村组路</v>
          </cell>
          <cell r="G1628" t="str">
            <v>AA23430726</v>
          </cell>
          <cell r="H1628">
            <v>0</v>
          </cell>
        </row>
        <row r="1628">
          <cell r="J1628">
            <v>1.233</v>
          </cell>
        </row>
        <row r="1629">
          <cell r="F1629" t="str">
            <v>竹儿垭-学校</v>
          </cell>
          <cell r="G1629" t="str">
            <v>C986430726</v>
          </cell>
          <cell r="H1629">
            <v>0.826</v>
          </cell>
        </row>
        <row r="1629">
          <cell r="J1629">
            <v>0.339</v>
          </cell>
        </row>
        <row r="1630">
          <cell r="F1630" t="str">
            <v>渔儿岩-丁爪垭</v>
          </cell>
          <cell r="G1630" t="str">
            <v>VB09430726</v>
          </cell>
          <cell r="H1630">
            <v>0</v>
          </cell>
        </row>
        <row r="1630">
          <cell r="J1630">
            <v>1.093</v>
          </cell>
        </row>
        <row r="1631">
          <cell r="F1631" t="str">
            <v>双溪桥-陈家湾</v>
          </cell>
          <cell r="G1631" t="str">
            <v>VB57430726</v>
          </cell>
          <cell r="H1631">
            <v>0</v>
          </cell>
        </row>
        <row r="1631">
          <cell r="J1631">
            <v>1.924</v>
          </cell>
        </row>
        <row r="1632">
          <cell r="F1632" t="str">
            <v>石陬公路—于家</v>
          </cell>
          <cell r="G1632" t="str">
            <v>V386430726</v>
          </cell>
          <cell r="H1632">
            <v>0</v>
          </cell>
        </row>
        <row r="1632">
          <cell r="J1632">
            <v>0.519</v>
          </cell>
        </row>
        <row r="1633">
          <cell r="F1633" t="str">
            <v>朱竹线</v>
          </cell>
          <cell r="G1633" t="str">
            <v>C963430726</v>
          </cell>
          <cell r="H1633">
            <v>0.045</v>
          </cell>
        </row>
        <row r="1633">
          <cell r="J1633">
            <v>4.376</v>
          </cell>
        </row>
        <row r="1634">
          <cell r="F1634" t="str">
            <v>长档-贺家冲</v>
          </cell>
          <cell r="G1634" t="str">
            <v>V991430726</v>
          </cell>
          <cell r="H1634">
            <v>0</v>
          </cell>
        </row>
        <row r="1634">
          <cell r="J1634">
            <v>1.364</v>
          </cell>
        </row>
        <row r="1635">
          <cell r="F1635" t="str">
            <v>掉皮塔-上台</v>
          </cell>
          <cell r="G1635" t="str">
            <v>V994430726</v>
          </cell>
          <cell r="H1635">
            <v>0</v>
          </cell>
        </row>
        <row r="1635">
          <cell r="J1635">
            <v>1.863</v>
          </cell>
        </row>
        <row r="1636">
          <cell r="F1636" t="str">
            <v>沈家嘴-临澧白洋村</v>
          </cell>
          <cell r="G1636" t="str">
            <v>C591430726</v>
          </cell>
          <cell r="H1636">
            <v>0.804</v>
          </cell>
        </row>
        <row r="1636">
          <cell r="J1636">
            <v>1.061</v>
          </cell>
        </row>
        <row r="1637">
          <cell r="F1637" t="str">
            <v>南门村部-南门村部</v>
          </cell>
          <cell r="G1637" t="str">
            <v>C624430726</v>
          </cell>
          <cell r="H1637">
            <v>2.832</v>
          </cell>
        </row>
        <row r="1637">
          <cell r="J1637">
            <v>0.508</v>
          </cell>
        </row>
        <row r="1638">
          <cell r="F1638" t="str">
            <v>曹下线</v>
          </cell>
          <cell r="G1638" t="str">
            <v>C96D430726</v>
          </cell>
          <cell r="H1638">
            <v>0</v>
          </cell>
        </row>
        <row r="1638">
          <cell r="J1638">
            <v>0.518</v>
          </cell>
        </row>
        <row r="1639">
          <cell r="F1639" t="str">
            <v>双堰—丰火</v>
          </cell>
          <cell r="G1639" t="str">
            <v>CX20430726</v>
          </cell>
          <cell r="H1639">
            <v>0</v>
          </cell>
        </row>
        <row r="1639">
          <cell r="J1639">
            <v>0.608</v>
          </cell>
        </row>
        <row r="1640">
          <cell r="F1640" t="str">
            <v>邵福12组-林家屋场</v>
          </cell>
          <cell r="G1640" t="str">
            <v>V314430726</v>
          </cell>
          <cell r="H1640">
            <v>0</v>
          </cell>
        </row>
        <row r="1640">
          <cell r="J1640">
            <v>0.324</v>
          </cell>
        </row>
        <row r="1641">
          <cell r="F1641" t="str">
            <v>沈家嘴-S402</v>
          </cell>
          <cell r="G1641" t="str">
            <v>YG07430726</v>
          </cell>
          <cell r="H1641">
            <v>0</v>
          </cell>
        </row>
        <row r="1641">
          <cell r="J1641">
            <v>1.676</v>
          </cell>
        </row>
        <row r="1642">
          <cell r="F1642" t="str">
            <v>关泽峪路</v>
          </cell>
          <cell r="G1642" t="str">
            <v>AA18430726</v>
          </cell>
          <cell r="H1642">
            <v>0</v>
          </cell>
        </row>
        <row r="1642">
          <cell r="J1642">
            <v>0.736</v>
          </cell>
        </row>
        <row r="1643">
          <cell r="F1643" t="str">
            <v>大樟树-大樟树</v>
          </cell>
          <cell r="G1643" t="str">
            <v>C294430726</v>
          </cell>
          <cell r="H1643">
            <v>2.168</v>
          </cell>
        </row>
        <row r="1643">
          <cell r="J1643">
            <v>1.721</v>
          </cell>
        </row>
        <row r="1644">
          <cell r="F1644" t="str">
            <v>大沟-大沟</v>
          </cell>
          <cell r="G1644" t="str">
            <v>C895430726</v>
          </cell>
          <cell r="H1644">
            <v>1.334</v>
          </cell>
        </row>
        <row r="1644">
          <cell r="J1644">
            <v>0.093</v>
          </cell>
        </row>
        <row r="1645">
          <cell r="F1645" t="str">
            <v>沙刀口-周家老屋</v>
          </cell>
          <cell r="G1645" t="str">
            <v>V802430726</v>
          </cell>
          <cell r="H1645">
            <v>0</v>
          </cell>
        </row>
        <row r="1645">
          <cell r="J1645">
            <v>0.992</v>
          </cell>
        </row>
        <row r="1646">
          <cell r="F1646" t="str">
            <v>钟家垭-曹家嘴</v>
          </cell>
          <cell r="G1646" t="str">
            <v>V803430726</v>
          </cell>
          <cell r="H1646">
            <v>0</v>
          </cell>
        </row>
        <row r="1646">
          <cell r="J1646">
            <v>1.109</v>
          </cell>
        </row>
        <row r="1647">
          <cell r="F1647" t="str">
            <v>灰窑场-杨家木屋</v>
          </cell>
          <cell r="G1647" t="str">
            <v>V804430726</v>
          </cell>
          <cell r="H1647">
            <v>0</v>
          </cell>
        </row>
        <row r="1647">
          <cell r="J1647">
            <v>0.688</v>
          </cell>
        </row>
        <row r="1648">
          <cell r="F1648" t="str">
            <v>长塔-铁匠垭</v>
          </cell>
          <cell r="G1648" t="str">
            <v>V806430726</v>
          </cell>
          <cell r="H1648">
            <v>0</v>
          </cell>
        </row>
        <row r="1648">
          <cell r="J1648">
            <v>0.563</v>
          </cell>
        </row>
        <row r="1649">
          <cell r="F1649" t="str">
            <v>油炸丘-陶器场</v>
          </cell>
          <cell r="G1649" t="str">
            <v>V807430726</v>
          </cell>
          <cell r="H1649">
            <v>0</v>
          </cell>
        </row>
        <row r="1649">
          <cell r="J1649">
            <v>1.476</v>
          </cell>
        </row>
        <row r="1650">
          <cell r="F1650" t="str">
            <v>龙家湾口-王家湾</v>
          </cell>
          <cell r="G1650" t="str">
            <v>V811430726</v>
          </cell>
          <cell r="H1650">
            <v>0</v>
          </cell>
        </row>
        <row r="1650">
          <cell r="J1650">
            <v>0.993</v>
          </cell>
        </row>
        <row r="1651">
          <cell r="F1651" t="str">
            <v>老村部-汪家台</v>
          </cell>
          <cell r="G1651" t="str">
            <v>V813430726</v>
          </cell>
          <cell r="H1651">
            <v>0</v>
          </cell>
        </row>
        <row r="1651">
          <cell r="J1651">
            <v>1.498</v>
          </cell>
        </row>
        <row r="1652">
          <cell r="F1652" t="str">
            <v>喜沙树-白栗池</v>
          </cell>
          <cell r="G1652" t="str">
            <v>V816430726</v>
          </cell>
          <cell r="H1652">
            <v>0</v>
          </cell>
        </row>
        <row r="1652">
          <cell r="J1652">
            <v>0.555</v>
          </cell>
        </row>
        <row r="1653">
          <cell r="F1653" t="str">
            <v>郭家坑-丁家岩</v>
          </cell>
          <cell r="G1653" t="str">
            <v>V824430726</v>
          </cell>
          <cell r="H1653">
            <v>0</v>
          </cell>
        </row>
        <row r="1653">
          <cell r="J1653">
            <v>0.692</v>
          </cell>
        </row>
        <row r="1654">
          <cell r="F1654" t="str">
            <v>墨山垭-下坪桥</v>
          </cell>
          <cell r="G1654" t="str">
            <v>V827430726</v>
          </cell>
          <cell r="H1654">
            <v>0</v>
          </cell>
        </row>
        <row r="1654">
          <cell r="J1654">
            <v>2.087</v>
          </cell>
        </row>
        <row r="1655">
          <cell r="F1655" t="str">
            <v>桩子峪大桥-杨家凸</v>
          </cell>
          <cell r="G1655" t="str">
            <v>V829430726</v>
          </cell>
          <cell r="H1655">
            <v>0</v>
          </cell>
        </row>
        <row r="1655">
          <cell r="J1655">
            <v>3.59</v>
          </cell>
        </row>
        <row r="1656">
          <cell r="F1656" t="str">
            <v>覃家庄-刚得岭</v>
          </cell>
          <cell r="G1656" t="str">
            <v>V832430726</v>
          </cell>
          <cell r="H1656">
            <v>0</v>
          </cell>
        </row>
        <row r="1656">
          <cell r="J1656">
            <v>0.933</v>
          </cell>
        </row>
        <row r="1657">
          <cell r="F1657" t="str">
            <v>覃家庄-刚得岭</v>
          </cell>
          <cell r="G1657" t="str">
            <v>V832430726</v>
          </cell>
          <cell r="H1657">
            <v>1.864</v>
          </cell>
        </row>
        <row r="1657">
          <cell r="J1657">
            <v>0.984</v>
          </cell>
        </row>
        <row r="1658">
          <cell r="F1658" t="str">
            <v>老村部-陈家老屋</v>
          </cell>
          <cell r="G1658" t="str">
            <v>V838430726</v>
          </cell>
          <cell r="H1658">
            <v>0</v>
          </cell>
        </row>
        <row r="1658">
          <cell r="J1658">
            <v>1.458</v>
          </cell>
        </row>
        <row r="1659">
          <cell r="F1659" t="str">
            <v>洞湾-朱良背</v>
          </cell>
          <cell r="G1659" t="str">
            <v>V841430726</v>
          </cell>
          <cell r="H1659">
            <v>0</v>
          </cell>
        </row>
        <row r="1659">
          <cell r="J1659">
            <v>0.646</v>
          </cell>
        </row>
        <row r="1660">
          <cell r="F1660" t="str">
            <v>向家屋场-赵家垭</v>
          </cell>
          <cell r="G1660" t="str">
            <v>V844430726</v>
          </cell>
          <cell r="H1660">
            <v>0</v>
          </cell>
        </row>
        <row r="1660">
          <cell r="J1660">
            <v>0.508</v>
          </cell>
        </row>
        <row r="1661">
          <cell r="F1661" t="str">
            <v>老村部-廖家峪</v>
          </cell>
          <cell r="G1661" t="str">
            <v>V848430726</v>
          </cell>
          <cell r="H1661">
            <v>0</v>
          </cell>
        </row>
        <row r="1661">
          <cell r="J1661">
            <v>1.029</v>
          </cell>
        </row>
        <row r="1662">
          <cell r="F1662" t="str">
            <v>江家湾-易家凸</v>
          </cell>
          <cell r="G1662" t="str">
            <v>V849430726</v>
          </cell>
          <cell r="H1662">
            <v>0</v>
          </cell>
        </row>
        <row r="1662">
          <cell r="J1662">
            <v>0.888</v>
          </cell>
        </row>
        <row r="1663">
          <cell r="F1663" t="str">
            <v>茶湾-种子园</v>
          </cell>
          <cell r="G1663" t="str">
            <v>V850430726</v>
          </cell>
          <cell r="H1663">
            <v>0</v>
          </cell>
        </row>
        <row r="1663">
          <cell r="J1663">
            <v>0.912</v>
          </cell>
        </row>
        <row r="1664">
          <cell r="F1664" t="str">
            <v>杨家屋场-杨家凸</v>
          </cell>
          <cell r="G1664" t="str">
            <v>V854430726</v>
          </cell>
          <cell r="H1664">
            <v>0</v>
          </cell>
        </row>
        <row r="1664">
          <cell r="J1664">
            <v>1.289</v>
          </cell>
        </row>
        <row r="1665">
          <cell r="F1665" t="str">
            <v>石门维新-广西独峒</v>
          </cell>
          <cell r="G1665" t="str">
            <v>XJ04430726</v>
          </cell>
          <cell r="H1665">
            <v>0.369</v>
          </cell>
        </row>
        <row r="1665">
          <cell r="J1665">
            <v>1.001</v>
          </cell>
        </row>
        <row r="1666">
          <cell r="F1666" t="str">
            <v>曾六线</v>
          </cell>
          <cell r="G1666" t="str">
            <v>C02C430726</v>
          </cell>
          <cell r="H1666">
            <v>0</v>
          </cell>
        </row>
        <row r="1666">
          <cell r="J1666">
            <v>0.267</v>
          </cell>
        </row>
        <row r="1667">
          <cell r="F1667" t="str">
            <v>邓家屋场-杨家屋场</v>
          </cell>
          <cell r="G1667" t="str">
            <v>C05C430726</v>
          </cell>
          <cell r="H1667">
            <v>0.873</v>
          </cell>
        </row>
        <row r="1667">
          <cell r="J1667">
            <v>0.952</v>
          </cell>
        </row>
        <row r="1668">
          <cell r="F1668" t="str">
            <v>岩场-涂家院子</v>
          </cell>
          <cell r="G1668" t="str">
            <v>C06C430726</v>
          </cell>
          <cell r="H1668">
            <v>0.413</v>
          </cell>
        </row>
        <row r="1668">
          <cell r="J1668">
            <v>0.888</v>
          </cell>
        </row>
        <row r="1669">
          <cell r="F1669" t="str">
            <v>村二线</v>
          </cell>
          <cell r="G1669" t="str">
            <v>C95B430726</v>
          </cell>
          <cell r="H1669">
            <v>0</v>
          </cell>
        </row>
        <row r="1669">
          <cell r="J1669">
            <v>0.476</v>
          </cell>
        </row>
        <row r="1670">
          <cell r="F1670" t="str">
            <v>樟绍线</v>
          </cell>
          <cell r="G1670" t="str">
            <v>CB74430726</v>
          </cell>
          <cell r="H1670">
            <v>0</v>
          </cell>
        </row>
        <row r="1670">
          <cell r="J1670">
            <v>1.813</v>
          </cell>
        </row>
        <row r="1671">
          <cell r="F1671" t="str">
            <v>太平垭-庙嘴</v>
          </cell>
          <cell r="G1671" t="str">
            <v>V170430726</v>
          </cell>
          <cell r="H1671">
            <v>0</v>
          </cell>
        </row>
        <row r="1671">
          <cell r="J1671">
            <v>0.415</v>
          </cell>
        </row>
        <row r="1672">
          <cell r="F1672" t="str">
            <v>马张线</v>
          </cell>
          <cell r="G1672" t="str">
            <v>C503430726</v>
          </cell>
          <cell r="H1672">
            <v>0</v>
          </cell>
        </row>
        <row r="1672">
          <cell r="J1672">
            <v>0.793</v>
          </cell>
        </row>
        <row r="1673">
          <cell r="F1673" t="str">
            <v>李盛当屋-岩门口桥</v>
          </cell>
          <cell r="G1673" t="str">
            <v>C531430726</v>
          </cell>
          <cell r="H1673">
            <v>0</v>
          </cell>
        </row>
        <row r="1673">
          <cell r="J1673">
            <v>1.967</v>
          </cell>
        </row>
        <row r="1674">
          <cell r="F1674" t="str">
            <v>脸天线</v>
          </cell>
          <cell r="G1674" t="str">
            <v>C92C430726</v>
          </cell>
          <cell r="H1674">
            <v>0</v>
          </cell>
        </row>
        <row r="1674">
          <cell r="J1674">
            <v>1.874</v>
          </cell>
        </row>
        <row r="1675">
          <cell r="F1675" t="str">
            <v>岩郑线</v>
          </cell>
          <cell r="G1675" t="str">
            <v>CD47430726</v>
          </cell>
          <cell r="H1675">
            <v>0</v>
          </cell>
        </row>
        <row r="1675">
          <cell r="J1675">
            <v>0.803</v>
          </cell>
        </row>
        <row r="1676">
          <cell r="F1676" t="str">
            <v>村部-二组</v>
          </cell>
          <cell r="G1676" t="str">
            <v>V009430726</v>
          </cell>
          <cell r="H1676">
            <v>0</v>
          </cell>
        </row>
        <row r="1676">
          <cell r="J1676">
            <v>0.892</v>
          </cell>
        </row>
        <row r="1677">
          <cell r="F1677" t="str">
            <v>中堰-油榨</v>
          </cell>
          <cell r="G1677" t="str">
            <v>V019430726</v>
          </cell>
          <cell r="H1677">
            <v>0</v>
          </cell>
        </row>
        <row r="1677">
          <cell r="J1677">
            <v>0.363</v>
          </cell>
        </row>
        <row r="1678">
          <cell r="F1678" t="str">
            <v>一组-十四组</v>
          </cell>
          <cell r="G1678" t="str">
            <v>V058430726</v>
          </cell>
          <cell r="H1678">
            <v>0</v>
          </cell>
        </row>
        <row r="1678">
          <cell r="J1678">
            <v>0.257</v>
          </cell>
        </row>
        <row r="1679">
          <cell r="F1679" t="str">
            <v>一组-金家边</v>
          </cell>
          <cell r="G1679" t="str">
            <v>V059430726</v>
          </cell>
          <cell r="H1679">
            <v>0</v>
          </cell>
        </row>
        <row r="1679">
          <cell r="J1679">
            <v>0.179</v>
          </cell>
        </row>
        <row r="1680">
          <cell r="F1680" t="str">
            <v>配电室-楠竹园</v>
          </cell>
          <cell r="G1680" t="str">
            <v>V070430726</v>
          </cell>
          <cell r="H1680">
            <v>0</v>
          </cell>
        </row>
        <row r="1680">
          <cell r="J1680">
            <v>1.178</v>
          </cell>
        </row>
        <row r="1681">
          <cell r="F1681" t="str">
            <v>刘家台-黄家垱</v>
          </cell>
          <cell r="G1681" t="str">
            <v>V071430726</v>
          </cell>
          <cell r="H1681">
            <v>0</v>
          </cell>
        </row>
        <row r="1681">
          <cell r="J1681">
            <v>1.086</v>
          </cell>
        </row>
        <row r="1682">
          <cell r="F1682" t="str">
            <v>七组-孙家湾</v>
          </cell>
          <cell r="G1682" t="str">
            <v>V073430726</v>
          </cell>
          <cell r="H1682">
            <v>0</v>
          </cell>
        </row>
        <row r="1682">
          <cell r="J1682">
            <v>1.118</v>
          </cell>
        </row>
        <row r="1683">
          <cell r="F1683" t="str">
            <v>村部-杈口洞</v>
          </cell>
          <cell r="G1683" t="str">
            <v>V074430726</v>
          </cell>
          <cell r="H1683">
            <v>1.078</v>
          </cell>
        </row>
        <row r="1683">
          <cell r="J1683">
            <v>0.152</v>
          </cell>
        </row>
        <row r="1684">
          <cell r="F1684" t="str">
            <v>大枞树-夏家垭</v>
          </cell>
          <cell r="G1684" t="str">
            <v>V075430726</v>
          </cell>
          <cell r="H1684">
            <v>0</v>
          </cell>
        </row>
        <row r="1684">
          <cell r="J1684">
            <v>2.729</v>
          </cell>
        </row>
        <row r="1685">
          <cell r="F1685" t="str">
            <v>涟渔口-梨家台</v>
          </cell>
          <cell r="G1685" t="str">
            <v>V081430726</v>
          </cell>
          <cell r="H1685">
            <v>0</v>
          </cell>
        </row>
        <row r="1685">
          <cell r="J1685">
            <v>0.187</v>
          </cell>
        </row>
        <row r="1686">
          <cell r="F1686" t="str">
            <v>杨家铺子-沙凸</v>
          </cell>
          <cell r="G1686" t="str">
            <v>V084430726</v>
          </cell>
          <cell r="H1686">
            <v>0</v>
          </cell>
        </row>
        <row r="1686">
          <cell r="J1686">
            <v>0.323</v>
          </cell>
        </row>
        <row r="1687">
          <cell r="F1687" t="str">
            <v>五组-陈家屋场</v>
          </cell>
          <cell r="G1687" t="str">
            <v>V088430726</v>
          </cell>
          <cell r="H1687">
            <v>0</v>
          </cell>
        </row>
        <row r="1687">
          <cell r="J1687">
            <v>0.446</v>
          </cell>
        </row>
        <row r="1688">
          <cell r="F1688" t="str">
            <v>三组-瓦窑凸</v>
          </cell>
          <cell r="G1688" t="str">
            <v>V089430726</v>
          </cell>
          <cell r="H1688">
            <v>0</v>
          </cell>
        </row>
        <row r="1688">
          <cell r="J1688">
            <v>0.347</v>
          </cell>
        </row>
        <row r="1689">
          <cell r="F1689" t="str">
            <v>方堰-郑家台</v>
          </cell>
          <cell r="G1689" t="str">
            <v>V090430726</v>
          </cell>
          <cell r="H1689">
            <v>0</v>
          </cell>
        </row>
        <row r="1689">
          <cell r="J1689">
            <v>0.536</v>
          </cell>
        </row>
        <row r="1690">
          <cell r="F1690" t="str">
            <v>朱喻线</v>
          </cell>
          <cell r="G1690" t="str">
            <v>C215430726</v>
          </cell>
          <cell r="H1690">
            <v>0</v>
          </cell>
        </row>
        <row r="1690">
          <cell r="J1690">
            <v>1.331</v>
          </cell>
        </row>
        <row r="1691">
          <cell r="F1691" t="str">
            <v>九罗线K24+600-雁池坪</v>
          </cell>
          <cell r="G1691" t="str">
            <v>C225430726</v>
          </cell>
          <cell r="H1691">
            <v>1.492</v>
          </cell>
        </row>
        <row r="1691">
          <cell r="J1691">
            <v>0.635</v>
          </cell>
        </row>
        <row r="1692">
          <cell r="F1692" t="str">
            <v>椿董线</v>
          </cell>
          <cell r="G1692" t="str">
            <v>C971430726</v>
          </cell>
          <cell r="H1692">
            <v>0</v>
          </cell>
        </row>
        <row r="1692">
          <cell r="J1692">
            <v>6.611</v>
          </cell>
        </row>
        <row r="1693">
          <cell r="F1693" t="str">
            <v>樟乌线</v>
          </cell>
          <cell r="G1693" t="str">
            <v>C978430726</v>
          </cell>
          <cell r="H1693">
            <v>0</v>
          </cell>
        </row>
        <row r="1693">
          <cell r="J1693">
            <v>1.988</v>
          </cell>
        </row>
        <row r="1694">
          <cell r="F1694" t="str">
            <v>辛家台-砖塔河桥</v>
          </cell>
          <cell r="G1694" t="str">
            <v>CJA7430726</v>
          </cell>
          <cell r="H1694">
            <v>1.605</v>
          </cell>
        </row>
        <row r="1694">
          <cell r="J1694">
            <v>2.575</v>
          </cell>
        </row>
        <row r="1695">
          <cell r="F1695" t="str">
            <v>辛家台-砖塔河桥</v>
          </cell>
          <cell r="G1695" t="str">
            <v>CJA7430726</v>
          </cell>
          <cell r="H1695">
            <v>0</v>
          </cell>
        </row>
        <row r="1695">
          <cell r="J1695">
            <v>0.356</v>
          </cell>
        </row>
        <row r="1696">
          <cell r="F1696" t="str">
            <v>辛家台-砖塔河桥</v>
          </cell>
          <cell r="G1696" t="str">
            <v>CJA7430726</v>
          </cell>
          <cell r="H1696">
            <v>4.708</v>
          </cell>
        </row>
        <row r="1696">
          <cell r="J1696">
            <v>1.146</v>
          </cell>
        </row>
        <row r="1697">
          <cell r="F1697" t="str">
            <v>唐家屋场路</v>
          </cell>
          <cell r="G1697" t="str">
            <v>V000</v>
          </cell>
          <cell r="H1697">
            <v>0</v>
          </cell>
        </row>
        <row r="1697">
          <cell r="J1697">
            <v>0.648</v>
          </cell>
        </row>
        <row r="1698">
          <cell r="F1698" t="str">
            <v>栗树蹲-覃家屋场</v>
          </cell>
          <cell r="G1698" t="str">
            <v>VA44430726</v>
          </cell>
          <cell r="H1698">
            <v>0</v>
          </cell>
        </row>
        <row r="1698">
          <cell r="J1698">
            <v>0.363</v>
          </cell>
        </row>
        <row r="1699">
          <cell r="F1699" t="str">
            <v>谷老头田-革家湾</v>
          </cell>
          <cell r="G1699" t="str">
            <v>VB62430726</v>
          </cell>
          <cell r="H1699">
            <v>0</v>
          </cell>
        </row>
        <row r="1699">
          <cell r="J1699">
            <v>1.125</v>
          </cell>
        </row>
        <row r="1700">
          <cell r="F1700" t="str">
            <v>覃家院子-唐家院子</v>
          </cell>
          <cell r="G1700" t="str">
            <v>VB63430726</v>
          </cell>
          <cell r="H1700">
            <v>0</v>
          </cell>
        </row>
        <row r="1700">
          <cell r="J1700">
            <v>0.479</v>
          </cell>
        </row>
        <row r="1701">
          <cell r="F1701" t="str">
            <v>谷老头田-孟家院子</v>
          </cell>
          <cell r="G1701" t="str">
            <v>VB64430726</v>
          </cell>
          <cell r="H1701">
            <v>0</v>
          </cell>
        </row>
        <row r="1701">
          <cell r="J1701">
            <v>1.263</v>
          </cell>
        </row>
        <row r="1702">
          <cell r="F1702" t="str">
            <v>曾展凹-江家屋场</v>
          </cell>
          <cell r="G1702" t="str">
            <v>VB68430726</v>
          </cell>
          <cell r="H1702">
            <v>0</v>
          </cell>
        </row>
        <row r="1702">
          <cell r="J1702">
            <v>1.107</v>
          </cell>
        </row>
        <row r="1703">
          <cell r="F1703" t="str">
            <v>盛家堰-下樟湾</v>
          </cell>
          <cell r="G1703" t="str">
            <v>VB70430726</v>
          </cell>
          <cell r="H1703">
            <v>0</v>
          </cell>
        </row>
        <row r="1703">
          <cell r="J1703">
            <v>1.253</v>
          </cell>
        </row>
        <row r="1704">
          <cell r="F1704" t="str">
            <v>王家坡-孟家院子</v>
          </cell>
          <cell r="G1704" t="str">
            <v>VB71430726</v>
          </cell>
          <cell r="H1704">
            <v>0</v>
          </cell>
        </row>
        <row r="1704">
          <cell r="J1704">
            <v>1.655</v>
          </cell>
        </row>
        <row r="1705">
          <cell r="F1705" t="str">
            <v>许福桥-张家湾</v>
          </cell>
          <cell r="G1705" t="str">
            <v>VB88430726</v>
          </cell>
          <cell r="H1705">
            <v>0</v>
          </cell>
        </row>
        <row r="1705">
          <cell r="J1705">
            <v>2.61</v>
          </cell>
        </row>
        <row r="1706">
          <cell r="F1706" t="str">
            <v>扶贫桥-食堂</v>
          </cell>
          <cell r="G1706" t="str">
            <v>VB94430726</v>
          </cell>
          <cell r="H1706">
            <v>0</v>
          </cell>
        </row>
        <row r="1706">
          <cell r="J1706">
            <v>1.997</v>
          </cell>
        </row>
        <row r="1707">
          <cell r="F1707" t="str">
            <v>村部-王家岭</v>
          </cell>
          <cell r="G1707" t="str">
            <v>VB96430726</v>
          </cell>
          <cell r="H1707">
            <v>0</v>
          </cell>
        </row>
        <row r="1707">
          <cell r="J1707">
            <v>3.206</v>
          </cell>
        </row>
        <row r="1708">
          <cell r="F1708" t="str">
            <v>蚂蚁咀桥-金子山</v>
          </cell>
          <cell r="G1708" t="str">
            <v>VB97430726</v>
          </cell>
          <cell r="H1708">
            <v>0</v>
          </cell>
        </row>
        <row r="1708">
          <cell r="J1708">
            <v>2.11</v>
          </cell>
        </row>
        <row r="1709">
          <cell r="F1709" t="str">
            <v>熊家台-覃家台</v>
          </cell>
          <cell r="G1709" t="str">
            <v>VB98430726</v>
          </cell>
          <cell r="H1709">
            <v>0</v>
          </cell>
        </row>
        <row r="1709">
          <cell r="J1709">
            <v>0.371</v>
          </cell>
        </row>
        <row r="1710">
          <cell r="F1710" t="str">
            <v>王家庄-甘家台</v>
          </cell>
          <cell r="G1710" t="str">
            <v>VB99430726</v>
          </cell>
          <cell r="H1710">
            <v>0</v>
          </cell>
        </row>
        <row r="1710">
          <cell r="J1710">
            <v>0.404</v>
          </cell>
        </row>
        <row r="1711">
          <cell r="F1711" t="str">
            <v>铁汉线</v>
          </cell>
          <cell r="G1711" t="str">
            <v>CJ53430726</v>
          </cell>
          <cell r="H1711">
            <v>0</v>
          </cell>
        </row>
        <row r="1711">
          <cell r="J1711">
            <v>1.873</v>
          </cell>
        </row>
        <row r="1712">
          <cell r="F1712" t="str">
            <v>小叶线</v>
          </cell>
          <cell r="G1712" t="str">
            <v>CJ70430726</v>
          </cell>
          <cell r="H1712">
            <v>0</v>
          </cell>
        </row>
        <row r="1712">
          <cell r="J1712">
            <v>0.943</v>
          </cell>
        </row>
        <row r="1713">
          <cell r="F1713" t="str">
            <v>小叶线</v>
          </cell>
          <cell r="G1713" t="str">
            <v>CJ71430726</v>
          </cell>
          <cell r="H1713">
            <v>0</v>
          </cell>
        </row>
        <row r="1713">
          <cell r="J1713">
            <v>0.086</v>
          </cell>
        </row>
        <row r="1714">
          <cell r="F1714" t="str">
            <v>吴家屋场-吴远志</v>
          </cell>
          <cell r="G1714" t="str">
            <v>V093430726</v>
          </cell>
          <cell r="H1714">
            <v>0</v>
          </cell>
        </row>
        <row r="1714">
          <cell r="J1714">
            <v>0.518</v>
          </cell>
        </row>
        <row r="1715">
          <cell r="F1715" t="str">
            <v>变压器-叶家坪移民点</v>
          </cell>
          <cell r="G1715" t="str">
            <v>V101430726</v>
          </cell>
          <cell r="H1715">
            <v>0</v>
          </cell>
        </row>
        <row r="1715">
          <cell r="J1715">
            <v>1.118</v>
          </cell>
        </row>
        <row r="1716">
          <cell r="F1716" t="str">
            <v>泄洪沟-丁家山钱家嘴</v>
          </cell>
          <cell r="G1716" t="str">
            <v>V110430726</v>
          </cell>
          <cell r="H1716">
            <v>0</v>
          </cell>
        </row>
        <row r="1716">
          <cell r="J1716">
            <v>0.526</v>
          </cell>
        </row>
        <row r="1717">
          <cell r="F1717" t="str">
            <v>盘山庙-马鞍20组</v>
          </cell>
          <cell r="G1717" t="str">
            <v>V112430726</v>
          </cell>
          <cell r="H1717">
            <v>0</v>
          </cell>
        </row>
        <row r="1717">
          <cell r="J1717">
            <v>1.222</v>
          </cell>
        </row>
        <row r="1718">
          <cell r="F1718" t="str">
            <v>盘山庙村部-变电站</v>
          </cell>
          <cell r="G1718" t="str">
            <v>V130430726</v>
          </cell>
          <cell r="H1718">
            <v>0</v>
          </cell>
        </row>
        <row r="1718">
          <cell r="J1718">
            <v>1.914</v>
          </cell>
        </row>
        <row r="1719">
          <cell r="F1719" t="str">
            <v>刘覃线</v>
          </cell>
          <cell r="G1719" t="str">
            <v>C38F430726</v>
          </cell>
          <cell r="H1719">
            <v>0</v>
          </cell>
        </row>
        <row r="1719">
          <cell r="J1719">
            <v>0.821</v>
          </cell>
        </row>
        <row r="1720">
          <cell r="F1720" t="str">
            <v>覃红线</v>
          </cell>
          <cell r="G1720" t="str">
            <v>C58H430726</v>
          </cell>
          <cell r="H1720">
            <v>0</v>
          </cell>
        </row>
        <row r="1720">
          <cell r="J1720">
            <v>0.242</v>
          </cell>
        </row>
        <row r="1721">
          <cell r="F1721" t="str">
            <v>夏德武宅-夏德武宅</v>
          </cell>
          <cell r="G1721" t="str">
            <v>CJ37430726</v>
          </cell>
          <cell r="H1721">
            <v>0.432</v>
          </cell>
        </row>
        <row r="1721">
          <cell r="J1721">
            <v>0.212</v>
          </cell>
        </row>
        <row r="1722">
          <cell r="F1722" t="str">
            <v>李育军宅-李育军宅</v>
          </cell>
          <cell r="G1722" t="str">
            <v>CJ44430726</v>
          </cell>
          <cell r="H1722">
            <v>0.433</v>
          </cell>
        </row>
        <row r="1722">
          <cell r="J1722">
            <v>0.33</v>
          </cell>
        </row>
        <row r="1723">
          <cell r="F1723" t="str">
            <v>土地庙-柴家屋场</v>
          </cell>
          <cell r="G1723" t="str">
            <v>V507430726</v>
          </cell>
          <cell r="H1723">
            <v>0</v>
          </cell>
        </row>
        <row r="1723">
          <cell r="J1723">
            <v>0.574</v>
          </cell>
        </row>
        <row r="1724">
          <cell r="F1724" t="str">
            <v>李育福-周家垱</v>
          </cell>
          <cell r="G1724" t="str">
            <v>V515430726</v>
          </cell>
          <cell r="H1724">
            <v>0</v>
          </cell>
        </row>
        <row r="1724">
          <cell r="J1724">
            <v>2.132</v>
          </cell>
        </row>
        <row r="1725">
          <cell r="F1725" t="str">
            <v>蔡家凸-蔡家垱</v>
          </cell>
          <cell r="G1725" t="str">
            <v>V519430726</v>
          </cell>
          <cell r="H1725">
            <v>0</v>
          </cell>
        </row>
        <row r="1725">
          <cell r="J1725">
            <v>1.719</v>
          </cell>
        </row>
        <row r="1726">
          <cell r="F1726" t="str">
            <v>白合1组-冷家棚</v>
          </cell>
          <cell r="G1726" t="str">
            <v>V527430726</v>
          </cell>
          <cell r="H1726">
            <v>0</v>
          </cell>
        </row>
        <row r="1726">
          <cell r="J1726">
            <v>0.777</v>
          </cell>
        </row>
        <row r="1727">
          <cell r="F1727" t="str">
            <v>冷家棚3组-洞湾1组</v>
          </cell>
          <cell r="G1727" t="str">
            <v>V529430726</v>
          </cell>
          <cell r="H1727">
            <v>0</v>
          </cell>
        </row>
        <row r="1727">
          <cell r="J1727">
            <v>1.432</v>
          </cell>
        </row>
        <row r="1728">
          <cell r="F1728" t="str">
            <v>晏友信-邓家湾</v>
          </cell>
          <cell r="G1728" t="str">
            <v>V531430726</v>
          </cell>
          <cell r="H1728">
            <v>0</v>
          </cell>
        </row>
        <row r="1728">
          <cell r="J1728">
            <v>0.728</v>
          </cell>
        </row>
        <row r="1729">
          <cell r="F1729" t="str">
            <v>覆罗山9组-杨柳池</v>
          </cell>
          <cell r="G1729" t="str">
            <v>V534430726</v>
          </cell>
          <cell r="H1729">
            <v>0</v>
          </cell>
        </row>
        <row r="1729">
          <cell r="J1729">
            <v>1.054</v>
          </cell>
        </row>
        <row r="1730">
          <cell r="F1730" t="str">
            <v>切岩坎-沙子湾</v>
          </cell>
          <cell r="G1730" t="str">
            <v>V535430726</v>
          </cell>
          <cell r="H1730">
            <v>0</v>
          </cell>
        </row>
        <row r="1730">
          <cell r="J1730">
            <v>0.988</v>
          </cell>
        </row>
        <row r="1731">
          <cell r="F1731" t="str">
            <v>朱坪村-美盛桥村</v>
          </cell>
          <cell r="G1731" t="str">
            <v>YG39430726</v>
          </cell>
          <cell r="H1731">
            <v>4.429</v>
          </cell>
        </row>
        <row r="1731">
          <cell r="J1731">
            <v>0.45</v>
          </cell>
        </row>
        <row r="1732">
          <cell r="F1732" t="str">
            <v>村毛线</v>
          </cell>
          <cell r="G1732" t="str">
            <v>C04B430726</v>
          </cell>
          <cell r="H1732">
            <v>0</v>
          </cell>
        </row>
        <row r="1732">
          <cell r="J1732">
            <v>0.327</v>
          </cell>
        </row>
        <row r="1733">
          <cell r="F1733" t="str">
            <v>邓家屋场-孤老凸</v>
          </cell>
          <cell r="G1733" t="str">
            <v>C166430726</v>
          </cell>
          <cell r="H1733">
            <v>0</v>
          </cell>
        </row>
        <row r="1733">
          <cell r="J1733">
            <v>0.99</v>
          </cell>
        </row>
        <row r="1734">
          <cell r="F1734" t="str">
            <v>茶园湾村村道</v>
          </cell>
          <cell r="G1734" t="str">
            <v>C17G430726</v>
          </cell>
          <cell r="H1734">
            <v>0</v>
          </cell>
        </row>
        <row r="1734">
          <cell r="J1734">
            <v>2.131</v>
          </cell>
        </row>
        <row r="1735">
          <cell r="F1735" t="str">
            <v>向家堰-林家档</v>
          </cell>
          <cell r="G1735" t="str">
            <v>V928430726</v>
          </cell>
          <cell r="H1735">
            <v>0.987</v>
          </cell>
        </row>
        <row r="1735">
          <cell r="J1735">
            <v>1.187</v>
          </cell>
        </row>
        <row r="1736">
          <cell r="F1736" t="str">
            <v>红旗-同心湾</v>
          </cell>
          <cell r="G1736" t="str">
            <v>V935430726</v>
          </cell>
          <cell r="H1736">
            <v>0</v>
          </cell>
        </row>
        <row r="1736">
          <cell r="J1736">
            <v>2.685</v>
          </cell>
        </row>
        <row r="1737">
          <cell r="F1737" t="str">
            <v>刘家-纸洪潭</v>
          </cell>
          <cell r="G1737" t="str">
            <v>V945430726</v>
          </cell>
          <cell r="H1737">
            <v>0</v>
          </cell>
        </row>
        <row r="1737">
          <cell r="J1737">
            <v>0.933</v>
          </cell>
        </row>
        <row r="1738">
          <cell r="F1738" t="str">
            <v>德峪湾桥-唐家</v>
          </cell>
          <cell r="G1738" t="str">
            <v>V951430726</v>
          </cell>
          <cell r="H1738">
            <v>0</v>
          </cell>
        </row>
        <row r="1738">
          <cell r="J1738">
            <v>1.883</v>
          </cell>
        </row>
        <row r="1739">
          <cell r="F1739" t="str">
            <v>胡家-槐树档</v>
          </cell>
          <cell r="G1739" t="str">
            <v>V960430726</v>
          </cell>
          <cell r="H1739">
            <v>0</v>
          </cell>
        </row>
        <row r="1739">
          <cell r="J1739">
            <v>2.529</v>
          </cell>
        </row>
        <row r="1740">
          <cell r="F1740" t="str">
            <v>望月-天星坡</v>
          </cell>
          <cell r="G1740" t="str">
            <v>V966430726</v>
          </cell>
          <cell r="H1740">
            <v>0</v>
          </cell>
        </row>
        <row r="1740">
          <cell r="J1740">
            <v>2.433</v>
          </cell>
        </row>
        <row r="1741">
          <cell r="F1741" t="str">
            <v>卷桥-岩板</v>
          </cell>
          <cell r="G1741" t="str">
            <v>V967430726</v>
          </cell>
          <cell r="H1741">
            <v>0</v>
          </cell>
        </row>
        <row r="1741">
          <cell r="J1741">
            <v>0.675</v>
          </cell>
        </row>
        <row r="1742">
          <cell r="F1742" t="str">
            <v>小垅-流源茅屋</v>
          </cell>
          <cell r="G1742" t="str">
            <v>C031431027</v>
          </cell>
          <cell r="H1742">
            <v>3.238</v>
          </cell>
        </row>
        <row r="1742">
          <cell r="J1742">
            <v>0.524</v>
          </cell>
        </row>
        <row r="1743">
          <cell r="F1743" t="str">
            <v>杉树里-黄泥田</v>
          </cell>
          <cell r="G1743" t="str">
            <v>C033431027</v>
          </cell>
          <cell r="H1743">
            <v>1.617</v>
          </cell>
        </row>
        <row r="1743">
          <cell r="J1743">
            <v>0.664</v>
          </cell>
        </row>
        <row r="1744">
          <cell r="F1744" t="str">
            <v>杉树里-黄泥田</v>
          </cell>
          <cell r="G1744" t="str">
            <v>C033431027</v>
          </cell>
          <cell r="H1744">
            <v>0.587</v>
          </cell>
        </row>
        <row r="1744">
          <cell r="J1744">
            <v>1.03</v>
          </cell>
        </row>
        <row r="1745">
          <cell r="F1745" t="str">
            <v>塘丘－泉水湾</v>
          </cell>
          <cell r="G1745" t="str">
            <v>CA02431027</v>
          </cell>
          <cell r="H1745">
            <v>0</v>
          </cell>
        </row>
        <row r="1745">
          <cell r="J1745">
            <v>0.471</v>
          </cell>
        </row>
        <row r="1746">
          <cell r="F1746" t="str">
            <v>庙下－蛟州</v>
          </cell>
          <cell r="G1746" t="str">
            <v>V412431027</v>
          </cell>
          <cell r="H1746">
            <v>0.99</v>
          </cell>
        </row>
        <row r="1746">
          <cell r="J1746">
            <v>0.955</v>
          </cell>
        </row>
        <row r="1747">
          <cell r="F1747" t="str">
            <v>渡槽-上碓</v>
          </cell>
          <cell r="G1747" t="str">
            <v>V628431027</v>
          </cell>
          <cell r="H1747">
            <v>1.178</v>
          </cell>
        </row>
        <row r="1747">
          <cell r="J1747">
            <v>0.267</v>
          </cell>
        </row>
        <row r="1748">
          <cell r="F1748" t="str">
            <v>鬼形背－油槽背</v>
          </cell>
          <cell r="G1748" t="str">
            <v>V787431027</v>
          </cell>
          <cell r="H1748">
            <v>0</v>
          </cell>
        </row>
        <row r="1748">
          <cell r="J1748">
            <v>0.751</v>
          </cell>
        </row>
        <row r="1749">
          <cell r="F1749" t="str">
            <v>村部－苦竹岭</v>
          </cell>
          <cell r="G1749" t="str">
            <v>V802431027</v>
          </cell>
          <cell r="H1749">
            <v>0</v>
          </cell>
        </row>
        <row r="1749">
          <cell r="J1749">
            <v>2.464</v>
          </cell>
        </row>
        <row r="1750">
          <cell r="F1750" t="str">
            <v>a－b</v>
          </cell>
          <cell r="G1750" t="str">
            <v>V804431027</v>
          </cell>
          <cell r="H1750">
            <v>0</v>
          </cell>
        </row>
        <row r="1750">
          <cell r="J1750">
            <v>0.884</v>
          </cell>
        </row>
        <row r="1751">
          <cell r="F1751" t="str">
            <v>路口－金连桥</v>
          </cell>
          <cell r="G1751" t="str">
            <v>V807431027</v>
          </cell>
          <cell r="H1751">
            <v>0</v>
          </cell>
        </row>
        <row r="1751">
          <cell r="J1751">
            <v>0.49</v>
          </cell>
        </row>
        <row r="1752">
          <cell r="F1752" t="str">
            <v>大路下－大盈背</v>
          </cell>
          <cell r="G1752" t="str">
            <v>V818431027</v>
          </cell>
          <cell r="H1752">
            <v>0</v>
          </cell>
        </row>
        <row r="1752">
          <cell r="J1752">
            <v>2.098</v>
          </cell>
        </row>
        <row r="1753">
          <cell r="F1753" t="str">
            <v>东坡－茶山</v>
          </cell>
          <cell r="G1753" t="str">
            <v>V819431027</v>
          </cell>
          <cell r="H1753">
            <v>0</v>
          </cell>
        </row>
        <row r="1753">
          <cell r="J1753">
            <v>3.32</v>
          </cell>
        </row>
        <row r="1754">
          <cell r="F1754" t="str">
            <v>路口－大屋场</v>
          </cell>
          <cell r="G1754" t="str">
            <v>V828431027</v>
          </cell>
          <cell r="H1754">
            <v>0</v>
          </cell>
        </row>
        <row r="1754">
          <cell r="J1754">
            <v>0.184</v>
          </cell>
        </row>
        <row r="1755">
          <cell r="F1755" t="str">
            <v>车田背－油寨背</v>
          </cell>
          <cell r="G1755" t="str">
            <v>V834431027</v>
          </cell>
          <cell r="H1755">
            <v>0</v>
          </cell>
        </row>
        <row r="1755">
          <cell r="J1755">
            <v>2</v>
          </cell>
        </row>
        <row r="1756">
          <cell r="F1756" t="str">
            <v>东岭市桥－盆形桥</v>
          </cell>
          <cell r="G1756" t="str">
            <v>V838431027</v>
          </cell>
          <cell r="H1756">
            <v>0</v>
          </cell>
        </row>
        <row r="1756">
          <cell r="J1756">
            <v>0.569</v>
          </cell>
        </row>
        <row r="1757">
          <cell r="F1757" t="str">
            <v>经场里－李家组</v>
          </cell>
          <cell r="G1757" t="str">
            <v>V845431027</v>
          </cell>
          <cell r="H1757">
            <v>0</v>
          </cell>
        </row>
        <row r="1757">
          <cell r="J1757">
            <v>1.149</v>
          </cell>
        </row>
        <row r="1758">
          <cell r="F1758" t="str">
            <v>柳树下－高排岭</v>
          </cell>
          <cell r="G1758" t="str">
            <v>V875431027</v>
          </cell>
          <cell r="H1758">
            <v>0</v>
          </cell>
        </row>
        <row r="1758">
          <cell r="J1758">
            <v>1.9</v>
          </cell>
        </row>
        <row r="1759">
          <cell r="F1759" t="str">
            <v>洞岗山桥－坛前</v>
          </cell>
          <cell r="G1759" t="str">
            <v>V879431027</v>
          </cell>
          <cell r="H1759">
            <v>0</v>
          </cell>
        </row>
        <row r="1759">
          <cell r="J1759">
            <v>2.453</v>
          </cell>
        </row>
        <row r="1760">
          <cell r="F1760" t="str">
            <v>中洞桥－横楼背组</v>
          </cell>
          <cell r="G1760" t="str">
            <v>V885431027</v>
          </cell>
          <cell r="H1760">
            <v>0</v>
          </cell>
        </row>
        <row r="1760">
          <cell r="J1760">
            <v>1.451</v>
          </cell>
        </row>
        <row r="1761">
          <cell r="F1761" t="str">
            <v>大塘-壕里</v>
          </cell>
          <cell r="G1761" t="str">
            <v>Y008431027</v>
          </cell>
          <cell r="H1761">
            <v>1.907</v>
          </cell>
        </row>
        <row r="1761">
          <cell r="J1761">
            <v>2.001</v>
          </cell>
        </row>
        <row r="1762">
          <cell r="F1762" t="str">
            <v>水口里－罗家坳</v>
          </cell>
          <cell r="G1762" t="str">
            <v>CA03431027</v>
          </cell>
          <cell r="H1762">
            <v>0</v>
          </cell>
        </row>
        <row r="1762">
          <cell r="J1762">
            <v>1.235</v>
          </cell>
        </row>
        <row r="1763">
          <cell r="F1763" t="str">
            <v>乡卫生院－仓梅盈</v>
          </cell>
          <cell r="G1763" t="str">
            <v>V363431027</v>
          </cell>
          <cell r="H1763">
            <v>0</v>
          </cell>
        </row>
        <row r="1763">
          <cell r="J1763">
            <v>2.603</v>
          </cell>
        </row>
        <row r="1764">
          <cell r="F1764" t="str">
            <v>凉伞梗－大岭</v>
          </cell>
          <cell r="G1764" t="str">
            <v>V373431027</v>
          </cell>
          <cell r="H1764">
            <v>0</v>
          </cell>
        </row>
        <row r="1764">
          <cell r="J1764">
            <v>2.244</v>
          </cell>
        </row>
        <row r="1765">
          <cell r="F1765" t="str">
            <v>东岭脚－鸡婆冲口</v>
          </cell>
          <cell r="G1765" t="str">
            <v>V374431027</v>
          </cell>
          <cell r="H1765">
            <v>0</v>
          </cell>
        </row>
        <row r="1765">
          <cell r="J1765">
            <v>0.836</v>
          </cell>
        </row>
        <row r="1766">
          <cell r="F1766" t="str">
            <v>塘界－打罗田</v>
          </cell>
          <cell r="G1766" t="str">
            <v>V377431027</v>
          </cell>
          <cell r="H1766">
            <v>0</v>
          </cell>
        </row>
        <row r="1766">
          <cell r="J1766">
            <v>0.306</v>
          </cell>
        </row>
        <row r="1767">
          <cell r="F1767" t="str">
            <v>塘界－打罗田</v>
          </cell>
          <cell r="G1767" t="str">
            <v>V378431027</v>
          </cell>
          <cell r="H1767">
            <v>0</v>
          </cell>
        </row>
        <row r="1767">
          <cell r="J1767">
            <v>0.438</v>
          </cell>
        </row>
        <row r="1768">
          <cell r="F1768" t="str">
            <v>杉树坳－上屋</v>
          </cell>
          <cell r="G1768" t="str">
            <v>V387431027</v>
          </cell>
          <cell r="H1768">
            <v>0</v>
          </cell>
        </row>
        <row r="1768">
          <cell r="J1768">
            <v>2.414</v>
          </cell>
        </row>
        <row r="1769">
          <cell r="F1769" t="str">
            <v>a-b</v>
          </cell>
          <cell r="G1769" t="str">
            <v>V301431027</v>
          </cell>
          <cell r="H1769">
            <v>0</v>
          </cell>
        </row>
        <row r="1769">
          <cell r="J1769">
            <v>2.072</v>
          </cell>
        </row>
        <row r="1770">
          <cell r="F1770" t="str">
            <v>牛形排-上塘</v>
          </cell>
          <cell r="G1770" t="str">
            <v>C022431027</v>
          </cell>
          <cell r="H1770">
            <v>4.274</v>
          </cell>
        </row>
        <row r="1770">
          <cell r="J1770">
            <v>0.52</v>
          </cell>
        </row>
        <row r="1771">
          <cell r="F1771" t="str">
            <v>牛形排-上塘</v>
          </cell>
          <cell r="G1771" t="str">
            <v>C022431027</v>
          </cell>
          <cell r="H1771">
            <v>1.072</v>
          </cell>
        </row>
        <row r="1771">
          <cell r="J1771">
            <v>0.386</v>
          </cell>
        </row>
        <row r="1772">
          <cell r="F1772" t="str">
            <v>竹坑-三洞</v>
          </cell>
          <cell r="G1772" t="str">
            <v>C024431027</v>
          </cell>
          <cell r="H1772">
            <v>5.377</v>
          </cell>
        </row>
        <row r="1772">
          <cell r="J1772">
            <v>1.821</v>
          </cell>
        </row>
        <row r="1773">
          <cell r="F1773" t="str">
            <v>大垅-大洞</v>
          </cell>
          <cell r="G1773" t="str">
            <v>C048431027</v>
          </cell>
          <cell r="H1773">
            <v>3.015</v>
          </cell>
        </row>
        <row r="1773">
          <cell r="J1773">
            <v>0.792</v>
          </cell>
        </row>
        <row r="1774">
          <cell r="F1774" t="str">
            <v>大坳-盆形组</v>
          </cell>
          <cell r="G1774" t="str">
            <v>C049431027</v>
          </cell>
          <cell r="H1774">
            <v>0</v>
          </cell>
        </row>
        <row r="1774">
          <cell r="J1774">
            <v>1.444</v>
          </cell>
        </row>
        <row r="1775">
          <cell r="F1775" t="str">
            <v>治超站-村部</v>
          </cell>
          <cell r="G1775" t="str">
            <v>C071431027</v>
          </cell>
          <cell r="H1775">
            <v>0</v>
          </cell>
        </row>
        <row r="1775">
          <cell r="J1775">
            <v>0.654</v>
          </cell>
        </row>
        <row r="1776">
          <cell r="F1776" t="str">
            <v>治超站-村部</v>
          </cell>
          <cell r="G1776" t="str">
            <v>C071431027</v>
          </cell>
          <cell r="H1776">
            <v>0.656</v>
          </cell>
        </row>
        <row r="1776">
          <cell r="J1776">
            <v>0.395</v>
          </cell>
        </row>
        <row r="1777">
          <cell r="F1777" t="str">
            <v>侃大坳-侃大</v>
          </cell>
          <cell r="G1777" t="str">
            <v>C076431027</v>
          </cell>
          <cell r="H1777">
            <v>2.349</v>
          </cell>
        </row>
        <row r="1777">
          <cell r="J1777">
            <v>2.12</v>
          </cell>
        </row>
        <row r="1778">
          <cell r="F1778" t="str">
            <v>塘坊倒－横圳</v>
          </cell>
          <cell r="G1778" t="str">
            <v>C089431027</v>
          </cell>
          <cell r="H1778">
            <v>0.583</v>
          </cell>
        </row>
        <row r="1778">
          <cell r="J1778">
            <v>2.371</v>
          </cell>
        </row>
        <row r="1779">
          <cell r="F1779" t="str">
            <v>村部－坳背塘</v>
          </cell>
          <cell r="G1779" t="str">
            <v>V011431027</v>
          </cell>
          <cell r="H1779">
            <v>0</v>
          </cell>
        </row>
        <row r="1779">
          <cell r="J1779">
            <v>0.484</v>
          </cell>
        </row>
        <row r="1780">
          <cell r="F1780" t="str">
            <v>两水口桥－打鸟坳</v>
          </cell>
          <cell r="G1780" t="str">
            <v>V013431027</v>
          </cell>
          <cell r="H1780">
            <v>0</v>
          </cell>
        </row>
        <row r="1780">
          <cell r="J1780">
            <v>1.319</v>
          </cell>
        </row>
        <row r="1781">
          <cell r="F1781" t="str">
            <v>坪水－木子梗</v>
          </cell>
          <cell r="G1781" t="str">
            <v>V019431027</v>
          </cell>
          <cell r="H1781">
            <v>0</v>
          </cell>
        </row>
        <row r="1781">
          <cell r="J1781">
            <v>0.697</v>
          </cell>
        </row>
        <row r="1782">
          <cell r="F1782" t="str">
            <v>下罗坑－大排</v>
          </cell>
          <cell r="G1782" t="str">
            <v>V022431027</v>
          </cell>
          <cell r="H1782">
            <v>0</v>
          </cell>
        </row>
        <row r="1782">
          <cell r="J1782">
            <v>0.937</v>
          </cell>
        </row>
        <row r="1783">
          <cell r="F1783" t="str">
            <v>白米下锅－对门浚</v>
          </cell>
          <cell r="G1783" t="str">
            <v>V022431027</v>
          </cell>
          <cell r="H1783">
            <v>0</v>
          </cell>
        </row>
        <row r="1783">
          <cell r="J1783">
            <v>0.195</v>
          </cell>
        </row>
        <row r="1784">
          <cell r="F1784" t="str">
            <v>田心－大塘</v>
          </cell>
          <cell r="G1784" t="str">
            <v>V043431027</v>
          </cell>
          <cell r="H1784">
            <v>0</v>
          </cell>
        </row>
        <row r="1784">
          <cell r="J1784">
            <v>0.316</v>
          </cell>
        </row>
        <row r="1785">
          <cell r="F1785" t="str">
            <v>村部－下梗</v>
          </cell>
          <cell r="G1785" t="str">
            <v>V053431027</v>
          </cell>
          <cell r="H1785">
            <v>0</v>
          </cell>
        </row>
        <row r="1785">
          <cell r="J1785">
            <v>1.041</v>
          </cell>
        </row>
        <row r="1786">
          <cell r="F1786" t="str">
            <v>下楹里－唐屋老屋</v>
          </cell>
          <cell r="G1786" t="str">
            <v>V055431027</v>
          </cell>
          <cell r="H1786">
            <v>0</v>
          </cell>
        </row>
        <row r="1786">
          <cell r="J1786">
            <v>1.174</v>
          </cell>
        </row>
        <row r="1787">
          <cell r="F1787" t="str">
            <v>致富桥－壕里</v>
          </cell>
          <cell r="G1787" t="str">
            <v>V057431027</v>
          </cell>
          <cell r="H1787">
            <v>0</v>
          </cell>
        </row>
        <row r="1787">
          <cell r="J1787">
            <v>1.136</v>
          </cell>
        </row>
        <row r="1788">
          <cell r="F1788" t="str">
            <v>漆树排－壕里</v>
          </cell>
          <cell r="G1788" t="str">
            <v>V059431027</v>
          </cell>
          <cell r="H1788">
            <v>0</v>
          </cell>
        </row>
        <row r="1788">
          <cell r="J1788">
            <v>2.062</v>
          </cell>
        </row>
        <row r="1789">
          <cell r="F1789" t="str">
            <v>水口桥－三洞桥</v>
          </cell>
          <cell r="G1789" t="str">
            <v>V063431027</v>
          </cell>
          <cell r="H1789">
            <v>0</v>
          </cell>
        </row>
        <row r="1789">
          <cell r="J1789">
            <v>0.644</v>
          </cell>
        </row>
        <row r="1790">
          <cell r="F1790" t="str">
            <v>下竹坑桥－下竹坑</v>
          </cell>
          <cell r="G1790" t="str">
            <v>V066431027</v>
          </cell>
          <cell r="H1790">
            <v>0</v>
          </cell>
        </row>
        <row r="1790">
          <cell r="J1790">
            <v>0.662</v>
          </cell>
        </row>
        <row r="1791">
          <cell r="F1791" t="str">
            <v>村部－虎形</v>
          </cell>
          <cell r="G1791" t="str">
            <v>V069431027</v>
          </cell>
          <cell r="H1791">
            <v>0</v>
          </cell>
        </row>
        <row r="1791">
          <cell r="J1791">
            <v>2.739</v>
          </cell>
        </row>
        <row r="1792">
          <cell r="F1792" t="str">
            <v>村部－红旗</v>
          </cell>
          <cell r="G1792" t="str">
            <v>V075431027</v>
          </cell>
          <cell r="H1792">
            <v>0.107</v>
          </cell>
        </row>
        <row r="1792">
          <cell r="J1792">
            <v>1.172</v>
          </cell>
        </row>
        <row r="1793">
          <cell r="F1793" t="str">
            <v>负心桥－烟竹垅</v>
          </cell>
          <cell r="G1793" t="str">
            <v>V118431027</v>
          </cell>
          <cell r="H1793">
            <v>0</v>
          </cell>
        </row>
        <row r="1793">
          <cell r="J1793">
            <v>0.599</v>
          </cell>
        </row>
        <row r="1794">
          <cell r="F1794" t="str">
            <v>上羊－仓婆坑</v>
          </cell>
          <cell r="G1794" t="str">
            <v>V121431027</v>
          </cell>
          <cell r="H1794">
            <v>0</v>
          </cell>
        </row>
        <row r="1794">
          <cell r="J1794">
            <v>0.417</v>
          </cell>
        </row>
        <row r="1795">
          <cell r="F1795" t="str">
            <v>寒口－水竹山</v>
          </cell>
          <cell r="G1795" t="str">
            <v>V132431027</v>
          </cell>
          <cell r="H1795">
            <v>0</v>
          </cell>
        </row>
        <row r="1795">
          <cell r="J1795">
            <v>3.514</v>
          </cell>
        </row>
        <row r="1796">
          <cell r="F1796" t="str">
            <v>寒口－乌鸦坵</v>
          </cell>
          <cell r="G1796" t="str">
            <v>V133431027</v>
          </cell>
          <cell r="H1796">
            <v>0</v>
          </cell>
        </row>
        <row r="1796">
          <cell r="J1796">
            <v>0.378</v>
          </cell>
        </row>
        <row r="1797">
          <cell r="F1797" t="str">
            <v>石丘－东毛龙</v>
          </cell>
          <cell r="G1797" t="str">
            <v>V139431027</v>
          </cell>
          <cell r="H1797">
            <v>0</v>
          </cell>
        </row>
        <row r="1797">
          <cell r="J1797">
            <v>1.963</v>
          </cell>
        </row>
        <row r="1798">
          <cell r="F1798" t="str">
            <v>地前－黄泥坑</v>
          </cell>
          <cell r="G1798" t="str">
            <v>V195431027</v>
          </cell>
          <cell r="H1798">
            <v>0</v>
          </cell>
        </row>
        <row r="1798">
          <cell r="J1798">
            <v>0.822</v>
          </cell>
        </row>
        <row r="1799">
          <cell r="F1799" t="str">
            <v>白沙坳－上东坑</v>
          </cell>
          <cell r="G1799" t="str">
            <v>V200431027</v>
          </cell>
          <cell r="H1799">
            <v>0</v>
          </cell>
        </row>
        <row r="1799">
          <cell r="J1799">
            <v>0.881</v>
          </cell>
        </row>
        <row r="1800">
          <cell r="F1800" t="str">
            <v>白沙坳－上东坑</v>
          </cell>
          <cell r="G1800" t="str">
            <v>V200431027</v>
          </cell>
          <cell r="H1800">
            <v>0.887</v>
          </cell>
        </row>
        <row r="1800">
          <cell r="J1800">
            <v>1.124</v>
          </cell>
        </row>
        <row r="1801">
          <cell r="F1801" t="str">
            <v>老拱桥－塘坳</v>
          </cell>
          <cell r="G1801" t="str">
            <v>V204431027</v>
          </cell>
          <cell r="H1801">
            <v>0.458</v>
          </cell>
        </row>
        <row r="1801">
          <cell r="J1801">
            <v>1.152</v>
          </cell>
        </row>
        <row r="1802">
          <cell r="F1802" t="str">
            <v>老拱桥－塘坳</v>
          </cell>
          <cell r="G1802" t="str">
            <v>V204431027</v>
          </cell>
          <cell r="H1802">
            <v>0</v>
          </cell>
        </row>
        <row r="1802">
          <cell r="J1802">
            <v>0.297</v>
          </cell>
        </row>
        <row r="1803">
          <cell r="F1803" t="str">
            <v>碓侃脑－村部</v>
          </cell>
          <cell r="G1803" t="str">
            <v>V205431027</v>
          </cell>
          <cell r="H1803">
            <v>0.336</v>
          </cell>
        </row>
        <row r="1803">
          <cell r="J1803">
            <v>0.654</v>
          </cell>
        </row>
        <row r="1804">
          <cell r="F1804" t="str">
            <v>洞尾坳－沙坝里</v>
          </cell>
          <cell r="G1804" t="str">
            <v>V207431027</v>
          </cell>
          <cell r="H1804">
            <v>0</v>
          </cell>
        </row>
        <row r="1804">
          <cell r="J1804">
            <v>0.625</v>
          </cell>
        </row>
        <row r="1805">
          <cell r="F1805" t="str">
            <v>新屋桥－两江口</v>
          </cell>
          <cell r="G1805" t="str">
            <v>V209431027</v>
          </cell>
          <cell r="H1805">
            <v>0</v>
          </cell>
        </row>
        <row r="1805">
          <cell r="J1805">
            <v>0.586</v>
          </cell>
        </row>
        <row r="1806">
          <cell r="F1806" t="str">
            <v>暖桥－高岭</v>
          </cell>
          <cell r="G1806" t="str">
            <v>V228431027</v>
          </cell>
          <cell r="H1806">
            <v>0</v>
          </cell>
        </row>
        <row r="1806">
          <cell r="J1806">
            <v>0.941</v>
          </cell>
        </row>
        <row r="1807">
          <cell r="F1807" t="str">
            <v>小学－下家垅</v>
          </cell>
          <cell r="G1807" t="str">
            <v>V232431027</v>
          </cell>
          <cell r="H1807">
            <v>0</v>
          </cell>
        </row>
        <row r="1807">
          <cell r="J1807">
            <v>1</v>
          </cell>
        </row>
        <row r="1808">
          <cell r="F1808" t="str">
            <v>坛青线</v>
          </cell>
          <cell r="G1808" t="str">
            <v>V616431027</v>
          </cell>
          <cell r="H1808">
            <v>0</v>
          </cell>
        </row>
        <row r="1808">
          <cell r="J1808">
            <v>0.851</v>
          </cell>
        </row>
        <row r="1809">
          <cell r="F1809" t="str">
            <v>杨菠线</v>
          </cell>
          <cell r="G1809" t="str">
            <v>V620431027</v>
          </cell>
          <cell r="H1809">
            <v>0</v>
          </cell>
        </row>
        <row r="1809">
          <cell r="J1809">
            <v>0.673</v>
          </cell>
        </row>
        <row r="1810">
          <cell r="F1810" t="str">
            <v>勒里-泥湖</v>
          </cell>
          <cell r="G1810" t="str">
            <v>Y011431027</v>
          </cell>
          <cell r="H1810">
            <v>9.955</v>
          </cell>
        </row>
        <row r="1810">
          <cell r="J1810">
            <v>0.255</v>
          </cell>
        </row>
        <row r="1811">
          <cell r="F1811" t="str">
            <v>水口-腰里</v>
          </cell>
          <cell r="G1811" t="str">
            <v>C043431027</v>
          </cell>
          <cell r="H1811">
            <v>0</v>
          </cell>
        </row>
        <row r="1811">
          <cell r="J1811">
            <v>1.565</v>
          </cell>
        </row>
        <row r="1812">
          <cell r="F1812" t="str">
            <v>毛店里-下岭脑</v>
          </cell>
          <cell r="G1812" t="str">
            <v>C046431027</v>
          </cell>
          <cell r="H1812">
            <v>1.873</v>
          </cell>
        </row>
        <row r="1812">
          <cell r="J1812">
            <v>0.782</v>
          </cell>
        </row>
        <row r="1813">
          <cell r="F1813" t="str">
            <v>庙下－蛟州</v>
          </cell>
          <cell r="G1813" t="str">
            <v>V412431027</v>
          </cell>
          <cell r="H1813">
            <v>0</v>
          </cell>
        </row>
        <row r="1813">
          <cell r="J1813">
            <v>1.617</v>
          </cell>
        </row>
        <row r="1814">
          <cell r="F1814" t="str">
            <v>村部－新屋组</v>
          </cell>
          <cell r="G1814" t="str">
            <v>V422431027</v>
          </cell>
          <cell r="H1814">
            <v>0</v>
          </cell>
        </row>
        <row r="1814">
          <cell r="J1814">
            <v>1.296</v>
          </cell>
        </row>
        <row r="1815">
          <cell r="F1815" t="str">
            <v>矮排－上山</v>
          </cell>
          <cell r="G1815" t="str">
            <v>V457431027</v>
          </cell>
          <cell r="H1815">
            <v>0</v>
          </cell>
        </row>
        <row r="1815">
          <cell r="J1815">
            <v>0.316</v>
          </cell>
        </row>
        <row r="1816">
          <cell r="F1816" t="str">
            <v>西坳－渡疗</v>
          </cell>
          <cell r="G1816" t="str">
            <v>V462431027</v>
          </cell>
          <cell r="H1816">
            <v>0</v>
          </cell>
        </row>
        <row r="1816">
          <cell r="J1816">
            <v>0.604</v>
          </cell>
        </row>
        <row r="1817">
          <cell r="F1817" t="str">
            <v>枫树坪－竹坑垄组</v>
          </cell>
          <cell r="G1817" t="str">
            <v>V467431027</v>
          </cell>
          <cell r="H1817">
            <v>0</v>
          </cell>
        </row>
        <row r="1817">
          <cell r="J1817">
            <v>1.345</v>
          </cell>
        </row>
        <row r="1818">
          <cell r="F1818" t="str">
            <v>庙山－高排庙</v>
          </cell>
          <cell r="G1818" t="str">
            <v>V497431027</v>
          </cell>
          <cell r="H1818">
            <v>0</v>
          </cell>
        </row>
        <row r="1818">
          <cell r="J1818">
            <v>1.234</v>
          </cell>
        </row>
        <row r="1819">
          <cell r="F1819" t="str">
            <v>向前－水路</v>
          </cell>
          <cell r="G1819" t="str">
            <v>V508431027</v>
          </cell>
          <cell r="H1819">
            <v>0</v>
          </cell>
        </row>
        <row r="1819">
          <cell r="J1819">
            <v>0.69</v>
          </cell>
        </row>
        <row r="1820">
          <cell r="F1820" t="str">
            <v>村部－上坑</v>
          </cell>
          <cell r="G1820" t="str">
            <v>V153431027</v>
          </cell>
          <cell r="H1820">
            <v>0</v>
          </cell>
        </row>
        <row r="1820">
          <cell r="J1820">
            <v>2.105</v>
          </cell>
        </row>
        <row r="1821">
          <cell r="F1821" t="str">
            <v>枫树埂－</v>
          </cell>
          <cell r="G1821" t="str">
            <v>V155431027</v>
          </cell>
          <cell r="H1821">
            <v>0</v>
          </cell>
        </row>
        <row r="1821">
          <cell r="J1821">
            <v>1.793</v>
          </cell>
        </row>
        <row r="1822">
          <cell r="F1822" t="str">
            <v>拱桥垅－石角</v>
          </cell>
          <cell r="G1822" t="str">
            <v>V156431027</v>
          </cell>
          <cell r="H1822">
            <v>0.462</v>
          </cell>
        </row>
        <row r="1822">
          <cell r="J1822">
            <v>1.139</v>
          </cell>
        </row>
        <row r="1823">
          <cell r="F1823" t="str">
            <v>拱桥垅－石角</v>
          </cell>
          <cell r="G1823" t="str">
            <v>V156431027</v>
          </cell>
          <cell r="H1823">
            <v>0</v>
          </cell>
        </row>
        <row r="1823">
          <cell r="J1823">
            <v>0.461</v>
          </cell>
        </row>
        <row r="1824">
          <cell r="F1824" t="str">
            <v>学校－石英矿</v>
          </cell>
          <cell r="G1824" t="str">
            <v>V159431027</v>
          </cell>
          <cell r="H1824">
            <v>0</v>
          </cell>
        </row>
        <row r="1824">
          <cell r="J1824">
            <v>2.314</v>
          </cell>
        </row>
        <row r="1825">
          <cell r="F1825" t="str">
            <v>村部－竹山</v>
          </cell>
          <cell r="G1825" t="str">
            <v>V171431027</v>
          </cell>
          <cell r="H1825">
            <v>0</v>
          </cell>
        </row>
        <row r="1825">
          <cell r="J1825">
            <v>1.507</v>
          </cell>
        </row>
        <row r="1826">
          <cell r="F1826" t="str">
            <v>对门岭－上洞</v>
          </cell>
          <cell r="G1826" t="str">
            <v>V176431027</v>
          </cell>
          <cell r="H1826">
            <v>0</v>
          </cell>
        </row>
        <row r="1826">
          <cell r="J1826">
            <v>0.586</v>
          </cell>
        </row>
        <row r="1827">
          <cell r="F1827" t="str">
            <v>虎形－中洞</v>
          </cell>
          <cell r="G1827" t="str">
            <v>V177431027</v>
          </cell>
          <cell r="H1827">
            <v>0</v>
          </cell>
        </row>
        <row r="1827">
          <cell r="J1827">
            <v>0.666</v>
          </cell>
        </row>
        <row r="1828">
          <cell r="F1828" t="str">
            <v>村部－马坳</v>
          </cell>
          <cell r="G1828" t="str">
            <v>V178431027</v>
          </cell>
          <cell r="H1828">
            <v>0</v>
          </cell>
        </row>
        <row r="1828">
          <cell r="J1828">
            <v>0.421</v>
          </cell>
        </row>
        <row r="1829">
          <cell r="F1829" t="str">
            <v>石罗－刀背山</v>
          </cell>
          <cell r="G1829" t="str">
            <v>V179431027</v>
          </cell>
          <cell r="H1829">
            <v>0</v>
          </cell>
        </row>
        <row r="1829">
          <cell r="J1829">
            <v>1.812</v>
          </cell>
        </row>
        <row r="1830">
          <cell r="F1830" t="str">
            <v>大窝里－杉树下</v>
          </cell>
          <cell r="G1830" t="str">
            <v>V186431027</v>
          </cell>
          <cell r="H1830">
            <v>0</v>
          </cell>
        </row>
        <row r="1830">
          <cell r="J1830">
            <v>1.38</v>
          </cell>
        </row>
        <row r="1831">
          <cell r="F1831" t="str">
            <v>寒口-大坝里</v>
          </cell>
          <cell r="G1831" t="str">
            <v>Y001431027</v>
          </cell>
          <cell r="H1831">
            <v>14.099</v>
          </cell>
        </row>
        <row r="1831">
          <cell r="J1831">
            <v>3.419</v>
          </cell>
        </row>
        <row r="1832">
          <cell r="F1832" t="str">
            <v>红星组路</v>
          </cell>
          <cell r="G1832" t="str">
            <v>AA01431027</v>
          </cell>
          <cell r="H1832">
            <v>0</v>
          </cell>
        </row>
        <row r="1832">
          <cell r="J1832">
            <v>1.107</v>
          </cell>
        </row>
        <row r="1833">
          <cell r="F1833" t="str">
            <v>大地-大地村</v>
          </cell>
          <cell r="G1833" t="str">
            <v>C004431027</v>
          </cell>
          <cell r="H1833">
            <v>0.864</v>
          </cell>
        </row>
        <row r="1833">
          <cell r="J1833">
            <v>0.709</v>
          </cell>
        </row>
        <row r="1834">
          <cell r="F1834" t="str">
            <v>高排里－牛角</v>
          </cell>
          <cell r="G1834" t="str">
            <v>V009431027</v>
          </cell>
          <cell r="H1834">
            <v>0</v>
          </cell>
        </row>
        <row r="1834">
          <cell r="J1834">
            <v>1.704</v>
          </cell>
        </row>
        <row r="1835">
          <cell r="F1835" t="str">
            <v>新村组路</v>
          </cell>
          <cell r="G1835" t="str">
            <v>V084431027</v>
          </cell>
          <cell r="H1835">
            <v>0</v>
          </cell>
        </row>
        <row r="1835">
          <cell r="J1835">
            <v>3.542</v>
          </cell>
        </row>
        <row r="1836">
          <cell r="F1836" t="str">
            <v>村部－车碓组</v>
          </cell>
          <cell r="G1836" t="str">
            <v>V087431027</v>
          </cell>
          <cell r="H1836">
            <v>0</v>
          </cell>
        </row>
        <row r="1836">
          <cell r="J1836">
            <v>1.751</v>
          </cell>
        </row>
        <row r="1837">
          <cell r="F1837" t="str">
            <v>响塘－桐子排</v>
          </cell>
          <cell r="G1837" t="str">
            <v>V091431027</v>
          </cell>
          <cell r="H1837">
            <v>0</v>
          </cell>
        </row>
        <row r="1837">
          <cell r="J1837">
            <v>0.48</v>
          </cell>
        </row>
        <row r="1838">
          <cell r="F1838" t="str">
            <v>下丹－大垅</v>
          </cell>
          <cell r="G1838" t="str">
            <v>V097431027</v>
          </cell>
          <cell r="H1838">
            <v>3.319</v>
          </cell>
        </row>
        <row r="1838">
          <cell r="J1838">
            <v>0.444</v>
          </cell>
        </row>
        <row r="1839">
          <cell r="F1839" t="str">
            <v>下丹－大垅</v>
          </cell>
          <cell r="G1839" t="str">
            <v>V097431027</v>
          </cell>
          <cell r="H1839">
            <v>0</v>
          </cell>
        </row>
        <row r="1839">
          <cell r="J1839">
            <v>4.095</v>
          </cell>
        </row>
        <row r="1840">
          <cell r="F1840" t="str">
            <v>桥角头－大坑</v>
          </cell>
          <cell r="G1840" t="str">
            <v>V098431027</v>
          </cell>
          <cell r="H1840">
            <v>0</v>
          </cell>
        </row>
        <row r="1840">
          <cell r="J1840">
            <v>1.072</v>
          </cell>
        </row>
        <row r="1841">
          <cell r="F1841" t="str">
            <v>桥角头－寨背</v>
          </cell>
          <cell r="G1841" t="str">
            <v>V101431027</v>
          </cell>
          <cell r="H1841">
            <v>0</v>
          </cell>
        </row>
        <row r="1841">
          <cell r="J1841">
            <v>0.573</v>
          </cell>
        </row>
        <row r="1842">
          <cell r="F1842" t="str">
            <v>大地-谷真仙</v>
          </cell>
          <cell r="G1842" t="str">
            <v>Y003431027</v>
          </cell>
          <cell r="H1842">
            <v>4.613</v>
          </cell>
        </row>
        <row r="1842">
          <cell r="J1842">
            <v>4.182</v>
          </cell>
        </row>
        <row r="1843">
          <cell r="F1843" t="str">
            <v>前进组－黄泥田组</v>
          </cell>
          <cell r="G1843" t="str">
            <v>C052431027</v>
          </cell>
          <cell r="H1843">
            <v>0</v>
          </cell>
        </row>
        <row r="1843">
          <cell r="J1843">
            <v>0.378</v>
          </cell>
        </row>
        <row r="1844">
          <cell r="F1844" t="str">
            <v>水庄-龙湾</v>
          </cell>
          <cell r="G1844" t="str">
            <v>C054431027</v>
          </cell>
          <cell r="H1844">
            <v>0</v>
          </cell>
        </row>
        <row r="1844">
          <cell r="J1844">
            <v>1.119</v>
          </cell>
        </row>
        <row r="1845">
          <cell r="F1845" t="str">
            <v>南边-水庄</v>
          </cell>
          <cell r="G1845" t="str">
            <v>C069431027</v>
          </cell>
          <cell r="H1845">
            <v>0</v>
          </cell>
        </row>
        <row r="1845">
          <cell r="J1845">
            <v>2.51</v>
          </cell>
        </row>
        <row r="1846">
          <cell r="F1846" t="str">
            <v>南边-水庄</v>
          </cell>
          <cell r="G1846" t="str">
            <v>C069431027</v>
          </cell>
          <cell r="H1846">
            <v>2.51</v>
          </cell>
        </row>
        <row r="1846">
          <cell r="J1846">
            <v>2.707</v>
          </cell>
        </row>
        <row r="1847">
          <cell r="F1847" t="str">
            <v>大湖村组路</v>
          </cell>
          <cell r="G1847" t="str">
            <v>V000</v>
          </cell>
          <cell r="H1847">
            <v>0</v>
          </cell>
        </row>
        <row r="1847">
          <cell r="J1847">
            <v>0.136</v>
          </cell>
        </row>
        <row r="1848">
          <cell r="F1848" t="str">
            <v>对门岭－庙山里</v>
          </cell>
          <cell r="G1848" t="str">
            <v>V389431027</v>
          </cell>
          <cell r="H1848">
            <v>0</v>
          </cell>
        </row>
        <row r="1848">
          <cell r="J1848">
            <v>1.322</v>
          </cell>
        </row>
        <row r="1849">
          <cell r="F1849" t="str">
            <v>西坑路口－禾上堆</v>
          </cell>
          <cell r="G1849" t="str">
            <v>V397431027</v>
          </cell>
          <cell r="H1849">
            <v>0</v>
          </cell>
        </row>
        <row r="1849">
          <cell r="J1849">
            <v>0.672</v>
          </cell>
        </row>
        <row r="1850">
          <cell r="F1850" t="str">
            <v>庙山里－贝溪坝倒</v>
          </cell>
          <cell r="G1850" t="str">
            <v>V401431027</v>
          </cell>
          <cell r="H1850">
            <v>0</v>
          </cell>
        </row>
        <row r="1850">
          <cell r="J1850">
            <v>1.545</v>
          </cell>
        </row>
        <row r="1851">
          <cell r="F1851" t="str">
            <v>五七厂－高叉</v>
          </cell>
          <cell r="G1851" t="str">
            <v>V403431027</v>
          </cell>
          <cell r="H1851">
            <v>0</v>
          </cell>
        </row>
        <row r="1851">
          <cell r="J1851">
            <v>2.594</v>
          </cell>
        </row>
        <row r="1852">
          <cell r="F1852" t="str">
            <v>广山盈－上排</v>
          </cell>
          <cell r="G1852" t="str">
            <v>V407431027</v>
          </cell>
          <cell r="H1852">
            <v>0</v>
          </cell>
        </row>
        <row r="1852">
          <cell r="J1852">
            <v>0.512</v>
          </cell>
        </row>
        <row r="1853">
          <cell r="F1853" t="str">
            <v>窝里－窝里组</v>
          </cell>
          <cell r="G1853" t="str">
            <v>V521431027</v>
          </cell>
          <cell r="H1853">
            <v>0</v>
          </cell>
        </row>
        <row r="1853">
          <cell r="J1853">
            <v>1.653</v>
          </cell>
        </row>
        <row r="1854">
          <cell r="F1854" t="str">
            <v>106国道－曹家</v>
          </cell>
          <cell r="G1854" t="str">
            <v>V528431027</v>
          </cell>
          <cell r="H1854">
            <v>0</v>
          </cell>
        </row>
        <row r="1854">
          <cell r="J1854">
            <v>0.734</v>
          </cell>
        </row>
        <row r="1855">
          <cell r="F1855" t="str">
            <v>寒岭界－桃洞组</v>
          </cell>
          <cell r="G1855" t="str">
            <v>V531431027</v>
          </cell>
          <cell r="H1855">
            <v>0</v>
          </cell>
        </row>
        <row r="1855">
          <cell r="J1855">
            <v>2.516</v>
          </cell>
        </row>
        <row r="1856">
          <cell r="F1856" t="str">
            <v>106国道－河洞脑</v>
          </cell>
          <cell r="G1856" t="str">
            <v>V531431027</v>
          </cell>
          <cell r="H1856">
            <v>0</v>
          </cell>
        </row>
        <row r="1856">
          <cell r="J1856">
            <v>3.754</v>
          </cell>
        </row>
        <row r="1857">
          <cell r="F1857" t="str">
            <v>竹尾盈－田心里</v>
          </cell>
          <cell r="G1857" t="str">
            <v>V542431027</v>
          </cell>
          <cell r="H1857">
            <v>0</v>
          </cell>
        </row>
        <row r="1857">
          <cell r="J1857">
            <v>0.305</v>
          </cell>
        </row>
        <row r="1858">
          <cell r="F1858" t="str">
            <v>长横路口－云岭组</v>
          </cell>
          <cell r="G1858" t="str">
            <v>V544431027</v>
          </cell>
          <cell r="H1858">
            <v>0</v>
          </cell>
        </row>
        <row r="1858">
          <cell r="J1858">
            <v>0.285</v>
          </cell>
        </row>
        <row r="1859">
          <cell r="F1859" t="str">
            <v>寒坳－田坎下</v>
          </cell>
          <cell r="G1859" t="str">
            <v>V552431027</v>
          </cell>
          <cell r="H1859">
            <v>0</v>
          </cell>
        </row>
        <row r="1859">
          <cell r="J1859">
            <v>0.958</v>
          </cell>
        </row>
        <row r="1860">
          <cell r="F1860" t="str">
            <v>老山－高岭组</v>
          </cell>
          <cell r="G1860" t="str">
            <v>V560431027</v>
          </cell>
          <cell r="H1860">
            <v>0</v>
          </cell>
        </row>
        <row r="1860">
          <cell r="J1860">
            <v>1.113</v>
          </cell>
        </row>
        <row r="1861">
          <cell r="F1861" t="str">
            <v>寒坳－黄泥垄</v>
          </cell>
          <cell r="G1861" t="str">
            <v>V562431027</v>
          </cell>
          <cell r="H1861">
            <v>0</v>
          </cell>
        </row>
        <row r="1861">
          <cell r="J1861">
            <v>0.53</v>
          </cell>
        </row>
        <row r="1862">
          <cell r="F1862" t="str">
            <v>下车路口－下车</v>
          </cell>
          <cell r="G1862" t="str">
            <v>V563431027</v>
          </cell>
          <cell r="H1862">
            <v>0</v>
          </cell>
        </row>
        <row r="1862">
          <cell r="J1862">
            <v>1.392</v>
          </cell>
        </row>
        <row r="1863">
          <cell r="F1863" t="str">
            <v>大庙背－龙头盈</v>
          </cell>
          <cell r="G1863" t="str">
            <v>V579431027</v>
          </cell>
          <cell r="H1863">
            <v>0</v>
          </cell>
        </row>
        <row r="1863">
          <cell r="J1863">
            <v>0.457</v>
          </cell>
        </row>
        <row r="1864">
          <cell r="F1864" t="str">
            <v>红庙－坳子背</v>
          </cell>
          <cell r="G1864" t="str">
            <v>V581431027</v>
          </cell>
          <cell r="H1864">
            <v>0</v>
          </cell>
        </row>
        <row r="1864">
          <cell r="J1864">
            <v>0.8</v>
          </cell>
        </row>
        <row r="1865">
          <cell r="F1865" t="str">
            <v>大垄口－桃李庄</v>
          </cell>
          <cell r="G1865" t="str">
            <v>V586431027</v>
          </cell>
          <cell r="H1865">
            <v>0</v>
          </cell>
        </row>
        <row r="1865">
          <cell r="J1865">
            <v>0.16</v>
          </cell>
        </row>
        <row r="1866">
          <cell r="F1866" t="str">
            <v>大垄口－桃李庄</v>
          </cell>
          <cell r="G1866" t="str">
            <v>V586431027</v>
          </cell>
          <cell r="H1866">
            <v>0</v>
          </cell>
        </row>
        <row r="1866">
          <cell r="J1866">
            <v>0.673</v>
          </cell>
        </row>
        <row r="1867">
          <cell r="F1867" t="str">
            <v>大湖村部-龙眼</v>
          </cell>
          <cell r="G1867" t="str">
            <v>V625431027</v>
          </cell>
          <cell r="H1867">
            <v>0</v>
          </cell>
        </row>
        <row r="1867">
          <cell r="J1867">
            <v>5.001</v>
          </cell>
        </row>
        <row r="1868">
          <cell r="F1868" t="str">
            <v>大湖村部-龙眼</v>
          </cell>
          <cell r="G1868" t="str">
            <v>V625431027</v>
          </cell>
          <cell r="H1868">
            <v>4.794</v>
          </cell>
        </row>
        <row r="1868">
          <cell r="J1868">
            <v>2.869</v>
          </cell>
        </row>
        <row r="1869">
          <cell r="F1869" t="str">
            <v>莲塘-磨廉石</v>
          </cell>
          <cell r="G1869" t="str">
            <v>C067431027</v>
          </cell>
          <cell r="H1869">
            <v>1.019</v>
          </cell>
        </row>
        <row r="1869">
          <cell r="J1869">
            <v>1.097</v>
          </cell>
        </row>
        <row r="1870">
          <cell r="F1870" t="str">
            <v>田心－新屋</v>
          </cell>
          <cell r="G1870" t="str">
            <v>C091431027</v>
          </cell>
          <cell r="H1870">
            <v>0.298</v>
          </cell>
        </row>
        <row r="1870">
          <cell r="J1870">
            <v>1.648</v>
          </cell>
        </row>
        <row r="1871">
          <cell r="F1871" t="str">
            <v>溪里桥－陈家</v>
          </cell>
          <cell r="G1871" t="str">
            <v>V938431027</v>
          </cell>
          <cell r="H1871">
            <v>0</v>
          </cell>
        </row>
        <row r="1871">
          <cell r="J1871">
            <v>1.259</v>
          </cell>
        </row>
        <row r="1872">
          <cell r="F1872" t="str">
            <v>豪山桥－石坪组</v>
          </cell>
          <cell r="G1872" t="str">
            <v>V944431027</v>
          </cell>
          <cell r="H1872">
            <v>0</v>
          </cell>
        </row>
        <row r="1872">
          <cell r="J1872">
            <v>0.532</v>
          </cell>
        </row>
        <row r="1873">
          <cell r="F1873" t="str">
            <v>双溪桥－岩前组</v>
          </cell>
          <cell r="G1873" t="str">
            <v>V945431027</v>
          </cell>
          <cell r="H1873">
            <v>0</v>
          </cell>
        </row>
        <row r="1873">
          <cell r="J1873">
            <v>1.305</v>
          </cell>
        </row>
        <row r="1874">
          <cell r="F1874" t="str">
            <v>岩前－黄泥垅</v>
          </cell>
          <cell r="G1874" t="str">
            <v>V946431027</v>
          </cell>
          <cell r="H1874">
            <v>0</v>
          </cell>
        </row>
        <row r="1874">
          <cell r="J1874">
            <v>1.733</v>
          </cell>
        </row>
        <row r="1875">
          <cell r="F1875" t="str">
            <v>黄泥垅－横石桥</v>
          </cell>
          <cell r="G1875" t="str">
            <v>V947431027</v>
          </cell>
          <cell r="H1875">
            <v>0</v>
          </cell>
        </row>
        <row r="1875">
          <cell r="J1875">
            <v>1.96</v>
          </cell>
        </row>
        <row r="1876">
          <cell r="F1876" t="str">
            <v>邓桥湾里－湾里</v>
          </cell>
          <cell r="G1876" t="str">
            <v>V948431027</v>
          </cell>
          <cell r="H1876">
            <v>0</v>
          </cell>
        </row>
        <row r="1876">
          <cell r="J1876">
            <v>1.006</v>
          </cell>
        </row>
        <row r="1877">
          <cell r="F1877" t="str">
            <v>新屋－暖水</v>
          </cell>
          <cell r="G1877" t="str">
            <v>V964431027</v>
          </cell>
          <cell r="H1877">
            <v>0</v>
          </cell>
        </row>
        <row r="1877">
          <cell r="J1877">
            <v>0.555</v>
          </cell>
        </row>
        <row r="1878">
          <cell r="F1878" t="str">
            <v>莲塘组－连塘桥</v>
          </cell>
          <cell r="G1878" t="str">
            <v>V981431027</v>
          </cell>
          <cell r="H1878">
            <v>0</v>
          </cell>
        </row>
        <row r="1878">
          <cell r="J1878">
            <v>0.512</v>
          </cell>
        </row>
        <row r="1879">
          <cell r="F1879" t="str">
            <v>新屋－禾塘</v>
          </cell>
          <cell r="G1879" t="str">
            <v>V987431027</v>
          </cell>
          <cell r="H1879">
            <v>0</v>
          </cell>
        </row>
        <row r="1879">
          <cell r="J1879">
            <v>0.532</v>
          </cell>
        </row>
        <row r="1880">
          <cell r="F1880" t="str">
            <v>井头－新红组</v>
          </cell>
          <cell r="G1880" t="str">
            <v>V989431027</v>
          </cell>
          <cell r="H1880">
            <v>1.452</v>
          </cell>
        </row>
        <row r="1880">
          <cell r="J1880">
            <v>0.542</v>
          </cell>
        </row>
        <row r="1881">
          <cell r="F1881" t="str">
            <v>东风组－油背组</v>
          </cell>
          <cell r="G1881" t="str">
            <v>VA03431027</v>
          </cell>
          <cell r="H1881">
            <v>0</v>
          </cell>
        </row>
        <row r="1881">
          <cell r="J1881">
            <v>0.563</v>
          </cell>
        </row>
        <row r="1882">
          <cell r="F1882" t="str">
            <v>跃进－新红组</v>
          </cell>
          <cell r="G1882" t="str">
            <v>VA05431027</v>
          </cell>
          <cell r="H1882">
            <v>0</v>
          </cell>
        </row>
        <row r="1882">
          <cell r="J1882">
            <v>0.469</v>
          </cell>
        </row>
        <row r="1883">
          <cell r="F1883" t="str">
            <v>焦背－周家</v>
          </cell>
          <cell r="G1883" t="str">
            <v>VA08431027</v>
          </cell>
          <cell r="H1883">
            <v>0</v>
          </cell>
        </row>
        <row r="1883">
          <cell r="J1883">
            <v>1.034</v>
          </cell>
        </row>
        <row r="1884">
          <cell r="F1884" t="str">
            <v>湾里－坳头</v>
          </cell>
          <cell r="G1884" t="str">
            <v>VA15431027</v>
          </cell>
          <cell r="H1884">
            <v>0</v>
          </cell>
        </row>
        <row r="1884">
          <cell r="J1884">
            <v>0.085</v>
          </cell>
        </row>
        <row r="1885">
          <cell r="F1885" t="str">
            <v>新龙村部－东毛垅</v>
          </cell>
          <cell r="G1885" t="str">
            <v>VA52431027</v>
          </cell>
          <cell r="H1885">
            <v>0</v>
          </cell>
        </row>
        <row r="1885">
          <cell r="J1885">
            <v>2.252</v>
          </cell>
        </row>
        <row r="1886">
          <cell r="F1886" t="str">
            <v>宝岭-贝溪</v>
          </cell>
          <cell r="G1886" t="str">
            <v>Y013431027</v>
          </cell>
          <cell r="H1886">
            <v>4.104</v>
          </cell>
        </row>
        <row r="1886">
          <cell r="J1886">
            <v>1.946</v>
          </cell>
        </row>
        <row r="1887">
          <cell r="F1887" t="str">
            <v>流源-马家洞</v>
          </cell>
          <cell r="G1887" t="str">
            <v>Y016431027</v>
          </cell>
          <cell r="H1887">
            <v>14.335</v>
          </cell>
        </row>
        <row r="1887">
          <cell r="J1887">
            <v>0.347</v>
          </cell>
        </row>
        <row r="1888">
          <cell r="F1888" t="str">
            <v>流源-马家洞</v>
          </cell>
          <cell r="G1888" t="str">
            <v>Y016431027</v>
          </cell>
          <cell r="H1888">
            <v>9.403</v>
          </cell>
        </row>
        <row r="1888">
          <cell r="J1888">
            <v>3.082</v>
          </cell>
        </row>
        <row r="1889">
          <cell r="F1889" t="str">
            <v>溪源-新坊</v>
          </cell>
          <cell r="G1889" t="str">
            <v>C027431027</v>
          </cell>
          <cell r="H1889">
            <v>2.261</v>
          </cell>
        </row>
        <row r="1889">
          <cell r="J1889">
            <v>2.835</v>
          </cell>
        </row>
        <row r="1890">
          <cell r="F1890" t="str">
            <v>溪源-新坊</v>
          </cell>
          <cell r="G1890" t="str">
            <v>C027431027</v>
          </cell>
          <cell r="H1890">
            <v>5.096</v>
          </cell>
        </row>
        <row r="1890">
          <cell r="J1890">
            <v>6.101</v>
          </cell>
        </row>
        <row r="1891">
          <cell r="F1891" t="str">
            <v>干前组－周家</v>
          </cell>
          <cell r="G1891" t="str">
            <v>V310431027</v>
          </cell>
          <cell r="H1891">
            <v>0</v>
          </cell>
        </row>
        <row r="1891">
          <cell r="J1891">
            <v>1.666</v>
          </cell>
        </row>
        <row r="1892">
          <cell r="F1892" t="str">
            <v>宋家门口－洞南下</v>
          </cell>
          <cell r="G1892" t="str">
            <v>V318431027</v>
          </cell>
          <cell r="H1892">
            <v>0</v>
          </cell>
        </row>
        <row r="1892">
          <cell r="J1892">
            <v>0.362</v>
          </cell>
        </row>
        <row r="1893">
          <cell r="F1893" t="str">
            <v>ａ－ｂ</v>
          </cell>
          <cell r="G1893" t="str">
            <v>V322431027</v>
          </cell>
          <cell r="H1893">
            <v>0</v>
          </cell>
        </row>
        <row r="1893">
          <cell r="J1893">
            <v>0.919</v>
          </cell>
        </row>
        <row r="1894">
          <cell r="F1894" t="str">
            <v>小冲里－大面里屋背</v>
          </cell>
          <cell r="G1894" t="str">
            <v>V326431027</v>
          </cell>
          <cell r="H1894">
            <v>0</v>
          </cell>
        </row>
        <row r="1894">
          <cell r="J1894">
            <v>0.227</v>
          </cell>
        </row>
        <row r="1895">
          <cell r="F1895" t="str">
            <v>马口里－新屋里</v>
          </cell>
          <cell r="G1895" t="str">
            <v>V332431027</v>
          </cell>
          <cell r="H1895">
            <v>0</v>
          </cell>
        </row>
        <row r="1895">
          <cell r="J1895">
            <v>0.209</v>
          </cell>
        </row>
        <row r="1896">
          <cell r="F1896" t="str">
            <v>新排公路－新排组</v>
          </cell>
          <cell r="G1896" t="str">
            <v>V346431027</v>
          </cell>
          <cell r="H1896">
            <v>0</v>
          </cell>
        </row>
        <row r="1896">
          <cell r="J1896">
            <v>0.254</v>
          </cell>
        </row>
        <row r="1897">
          <cell r="F1897" t="str">
            <v>龙溪桥－龙溪小学</v>
          </cell>
          <cell r="G1897" t="str">
            <v>V350431027</v>
          </cell>
          <cell r="H1897">
            <v>0</v>
          </cell>
        </row>
        <row r="1897">
          <cell r="J1897">
            <v>0.131</v>
          </cell>
        </row>
        <row r="1898">
          <cell r="F1898" t="str">
            <v>小垅-流源茅屋</v>
          </cell>
          <cell r="G1898" t="str">
            <v>C031431027</v>
          </cell>
          <cell r="H1898">
            <v>3.238</v>
          </cell>
        </row>
        <row r="1898">
          <cell r="J1898">
            <v>4.343</v>
          </cell>
        </row>
        <row r="1899">
          <cell r="F1899" t="str">
            <v>长垅口-流洞</v>
          </cell>
          <cell r="G1899" t="str">
            <v>C061431027</v>
          </cell>
          <cell r="H1899">
            <v>4.89</v>
          </cell>
        </row>
        <row r="1899">
          <cell r="J1899">
            <v>0.508</v>
          </cell>
        </row>
        <row r="1900">
          <cell r="F1900" t="str">
            <v>杉巩线</v>
          </cell>
          <cell r="G1900" t="str">
            <v>C090431027</v>
          </cell>
          <cell r="H1900">
            <v>0</v>
          </cell>
        </row>
        <row r="1900">
          <cell r="J1900">
            <v>7.435</v>
          </cell>
        </row>
        <row r="1901">
          <cell r="F1901" t="str">
            <v>马鞍垠桥－马鞍垠</v>
          </cell>
          <cell r="G1901" t="str">
            <v>V246431027</v>
          </cell>
          <cell r="H1901">
            <v>0</v>
          </cell>
        </row>
        <row r="1901">
          <cell r="J1901">
            <v>0.419</v>
          </cell>
        </row>
        <row r="1902">
          <cell r="F1902" t="str">
            <v>村部－长崎</v>
          </cell>
          <cell r="G1902" t="str">
            <v>V251431027</v>
          </cell>
          <cell r="H1902">
            <v>0</v>
          </cell>
        </row>
        <row r="1902">
          <cell r="J1902">
            <v>0.903</v>
          </cell>
        </row>
        <row r="1903">
          <cell r="F1903" t="str">
            <v>大因组－龙脑组</v>
          </cell>
          <cell r="G1903" t="str">
            <v>V336431027</v>
          </cell>
          <cell r="H1903">
            <v>0</v>
          </cell>
        </row>
        <row r="1903">
          <cell r="J1903">
            <v>2.722</v>
          </cell>
        </row>
        <row r="1904">
          <cell r="F1904" t="str">
            <v>川析桥－泮溪桥</v>
          </cell>
          <cell r="G1904" t="str">
            <v>V704431027</v>
          </cell>
          <cell r="H1904">
            <v>0</v>
          </cell>
        </row>
        <row r="1904">
          <cell r="J1904">
            <v>0.812</v>
          </cell>
        </row>
        <row r="1905">
          <cell r="F1905" t="str">
            <v>槐村居委会－莲塘</v>
          </cell>
          <cell r="G1905" t="str">
            <v>V727431027</v>
          </cell>
          <cell r="H1905">
            <v>0</v>
          </cell>
        </row>
        <row r="1905">
          <cell r="J1905">
            <v>1.238</v>
          </cell>
        </row>
        <row r="1906">
          <cell r="F1906" t="str">
            <v>槐村桥－井背</v>
          </cell>
          <cell r="G1906" t="str">
            <v>V728431027</v>
          </cell>
          <cell r="H1906">
            <v>0</v>
          </cell>
        </row>
        <row r="1906">
          <cell r="J1906">
            <v>0.455</v>
          </cell>
        </row>
        <row r="1907">
          <cell r="F1907" t="str">
            <v>石寨下－应脑组</v>
          </cell>
          <cell r="G1907" t="str">
            <v>V740431027</v>
          </cell>
          <cell r="H1907">
            <v>0</v>
          </cell>
        </row>
        <row r="1907">
          <cell r="J1907">
            <v>1.307</v>
          </cell>
        </row>
        <row r="1908">
          <cell r="F1908" t="str">
            <v>石江寨桥-水湾桥</v>
          </cell>
          <cell r="G1908" t="str">
            <v>V742431027</v>
          </cell>
          <cell r="H1908">
            <v>0</v>
          </cell>
        </row>
        <row r="1908">
          <cell r="J1908">
            <v>1.375</v>
          </cell>
        </row>
        <row r="1909">
          <cell r="F1909" t="str">
            <v>莲花塘－皇界背</v>
          </cell>
          <cell r="G1909" t="str">
            <v>V744431027</v>
          </cell>
          <cell r="H1909">
            <v>0</v>
          </cell>
        </row>
        <row r="1909">
          <cell r="J1909">
            <v>1.994</v>
          </cell>
        </row>
        <row r="1910">
          <cell r="F1910" t="str">
            <v>寨前中心居委会－寨前下黄桥</v>
          </cell>
          <cell r="G1910" t="str">
            <v>V746431027</v>
          </cell>
          <cell r="H1910">
            <v>0</v>
          </cell>
        </row>
        <row r="1910">
          <cell r="J1910">
            <v>1.135</v>
          </cell>
        </row>
        <row r="1911">
          <cell r="F1911" t="str">
            <v>水文站－寨子背</v>
          </cell>
          <cell r="G1911" t="str">
            <v>V762431027</v>
          </cell>
          <cell r="H1911">
            <v>0</v>
          </cell>
        </row>
        <row r="1911">
          <cell r="J1911">
            <v>3.189</v>
          </cell>
        </row>
        <row r="1912">
          <cell r="F1912" t="str">
            <v>段里路口－段里组</v>
          </cell>
          <cell r="G1912" t="str">
            <v>V767431027</v>
          </cell>
          <cell r="H1912">
            <v>0</v>
          </cell>
        </row>
        <row r="1912">
          <cell r="J1912">
            <v>0.273</v>
          </cell>
        </row>
        <row r="1913">
          <cell r="F1913" t="str">
            <v>坪仔－大面里</v>
          </cell>
          <cell r="G1913" t="str">
            <v>V774431027</v>
          </cell>
          <cell r="H1913">
            <v>0</v>
          </cell>
        </row>
        <row r="1913">
          <cell r="J1913">
            <v>1.815</v>
          </cell>
        </row>
        <row r="1914">
          <cell r="F1914" t="str">
            <v>江盘映－枫树下</v>
          </cell>
          <cell r="G1914" t="str">
            <v>VZ01431027</v>
          </cell>
          <cell r="H1914">
            <v>0</v>
          </cell>
        </row>
        <row r="1914">
          <cell r="J1914">
            <v>2.046</v>
          </cell>
        </row>
        <row r="1915">
          <cell r="F1915" t="str">
            <v>寨前-新坑</v>
          </cell>
          <cell r="G1915" t="str">
            <v>Y012431027</v>
          </cell>
          <cell r="H1915">
            <v>3.523</v>
          </cell>
        </row>
        <row r="1915">
          <cell r="J1915">
            <v>1.453</v>
          </cell>
        </row>
        <row r="1916">
          <cell r="F1916" t="str">
            <v>寨前-新坑</v>
          </cell>
          <cell r="G1916" t="str">
            <v>Y012431027</v>
          </cell>
          <cell r="H1916">
            <v>8.312</v>
          </cell>
        </row>
        <row r="1916">
          <cell r="J1916">
            <v>2.161</v>
          </cell>
        </row>
        <row r="1917">
          <cell r="F1917" t="str">
            <v>致富桥-英峰</v>
          </cell>
          <cell r="G1917" t="str">
            <v>Y019431027</v>
          </cell>
          <cell r="H1917">
            <v>4.804</v>
          </cell>
        </row>
        <row r="1917">
          <cell r="J1917">
            <v>0.357</v>
          </cell>
        </row>
        <row r="1918">
          <cell r="F1918" t="str">
            <v>永西线</v>
          </cell>
          <cell r="G1918" t="str">
            <v>C106431123</v>
          </cell>
          <cell r="H1918">
            <v>0.549</v>
          </cell>
        </row>
        <row r="1918">
          <cell r="J1918">
            <v>2.613</v>
          </cell>
        </row>
        <row r="1919">
          <cell r="F1919" t="str">
            <v>五茶线六组入口-六组院子</v>
          </cell>
          <cell r="G1919" t="str">
            <v>C29C431123</v>
          </cell>
          <cell r="H1919">
            <v>0</v>
          </cell>
        </row>
        <row r="1919">
          <cell r="J1919">
            <v>1.577</v>
          </cell>
        </row>
        <row r="1920">
          <cell r="F1920" t="str">
            <v>村牌-老院子桥</v>
          </cell>
          <cell r="G1920" t="str">
            <v>C38B431123</v>
          </cell>
          <cell r="H1920">
            <v>0</v>
          </cell>
        </row>
        <row r="1920">
          <cell r="J1920">
            <v>0.179</v>
          </cell>
        </row>
        <row r="1921">
          <cell r="F1921" t="str">
            <v>百桐线</v>
          </cell>
          <cell r="G1921" t="str">
            <v>X119431123</v>
          </cell>
          <cell r="H1921">
            <v>6.743</v>
          </cell>
        </row>
        <row r="1921">
          <cell r="J1921">
            <v>3.075</v>
          </cell>
        </row>
        <row r="1922">
          <cell r="F1922" t="str">
            <v>百桐线</v>
          </cell>
          <cell r="G1922" t="str">
            <v>X119431123</v>
          </cell>
          <cell r="H1922">
            <v>3.445</v>
          </cell>
        </row>
        <row r="1922">
          <cell r="J1922">
            <v>3.298</v>
          </cell>
        </row>
        <row r="1923">
          <cell r="F1923" t="str">
            <v>207国道--何家岭</v>
          </cell>
          <cell r="G1923" t="str">
            <v>C22B431123</v>
          </cell>
          <cell r="H1923">
            <v>0</v>
          </cell>
        </row>
        <row r="1923">
          <cell r="J1923">
            <v>1.275</v>
          </cell>
        </row>
        <row r="1924">
          <cell r="F1924" t="str">
            <v>庙枫路</v>
          </cell>
          <cell r="G1924" t="str">
            <v>V846431123</v>
          </cell>
          <cell r="H1924">
            <v>0</v>
          </cell>
        </row>
        <row r="1924">
          <cell r="J1924">
            <v>1.093</v>
          </cell>
        </row>
        <row r="1925">
          <cell r="F1925" t="str">
            <v>国陈路</v>
          </cell>
          <cell r="G1925" t="str">
            <v>V851431123</v>
          </cell>
          <cell r="H1925">
            <v>0</v>
          </cell>
        </row>
        <row r="1925">
          <cell r="J1925">
            <v>0.222</v>
          </cell>
        </row>
        <row r="1926">
          <cell r="F1926" t="str">
            <v>丁夏路</v>
          </cell>
          <cell r="G1926" t="str">
            <v>V861431123</v>
          </cell>
          <cell r="H1926">
            <v>0</v>
          </cell>
        </row>
        <row r="1926">
          <cell r="J1926">
            <v>0.161</v>
          </cell>
        </row>
        <row r="1927">
          <cell r="F1927" t="str">
            <v>桃黑路</v>
          </cell>
          <cell r="G1927" t="str">
            <v>V871431123</v>
          </cell>
          <cell r="H1927">
            <v>0</v>
          </cell>
        </row>
        <row r="1927">
          <cell r="J1927">
            <v>0.62</v>
          </cell>
        </row>
        <row r="1928">
          <cell r="F1928" t="str">
            <v>西瑶路</v>
          </cell>
          <cell r="G1928" t="str">
            <v>V903431123</v>
          </cell>
          <cell r="H1928">
            <v>0</v>
          </cell>
        </row>
        <row r="1928">
          <cell r="J1928">
            <v>0.331</v>
          </cell>
        </row>
        <row r="1929">
          <cell r="F1929" t="str">
            <v>白白线</v>
          </cell>
          <cell r="G1929" t="str">
            <v>Y544431123</v>
          </cell>
          <cell r="H1929">
            <v>9.256</v>
          </cell>
        </row>
        <row r="1929">
          <cell r="J1929">
            <v>0.458</v>
          </cell>
        </row>
        <row r="1930">
          <cell r="F1930" t="str">
            <v>白白线</v>
          </cell>
          <cell r="G1930" t="str">
            <v>Y544431123</v>
          </cell>
          <cell r="H1930">
            <v>30.831</v>
          </cell>
        </row>
        <row r="1930">
          <cell r="J1930">
            <v>1.002</v>
          </cell>
        </row>
        <row r="1931">
          <cell r="F1931" t="str">
            <v>茶叶曹-店木漯</v>
          </cell>
          <cell r="G1931" t="str">
            <v>C28B431123</v>
          </cell>
          <cell r="H1931">
            <v>1.168</v>
          </cell>
        </row>
        <row r="1931">
          <cell r="J1931">
            <v>2.718</v>
          </cell>
        </row>
        <row r="1932">
          <cell r="F1932" t="str">
            <v>刘黄线</v>
          </cell>
          <cell r="G1932" t="str">
            <v>C048431123</v>
          </cell>
          <cell r="H1932">
            <v>8.3</v>
          </cell>
        </row>
        <row r="1932">
          <cell r="J1932">
            <v>2.002</v>
          </cell>
        </row>
        <row r="1933">
          <cell r="F1933" t="str">
            <v>石龙线</v>
          </cell>
          <cell r="G1933" t="str">
            <v>C053431123</v>
          </cell>
          <cell r="H1933">
            <v>0</v>
          </cell>
        </row>
        <row r="1933">
          <cell r="J1933">
            <v>0.505</v>
          </cell>
        </row>
        <row r="1934">
          <cell r="F1934" t="str">
            <v>野猪江-茶林江</v>
          </cell>
          <cell r="G1934" t="str">
            <v>C08A431123</v>
          </cell>
          <cell r="H1934">
            <v>2.209</v>
          </cell>
        </row>
        <row r="1934">
          <cell r="J1934">
            <v>0.795</v>
          </cell>
        </row>
        <row r="1935">
          <cell r="F1935" t="str">
            <v>连家层上-老庙边</v>
          </cell>
          <cell r="G1935" t="str">
            <v>C25B431123</v>
          </cell>
          <cell r="H1935">
            <v>0.9</v>
          </cell>
        </row>
        <row r="1935">
          <cell r="J1935">
            <v>1.317</v>
          </cell>
        </row>
        <row r="1936">
          <cell r="F1936" t="str">
            <v>茶叶曹-店木漯</v>
          </cell>
          <cell r="G1936" t="str">
            <v>C28B431123</v>
          </cell>
          <cell r="H1936">
            <v>0</v>
          </cell>
        </row>
        <row r="1936">
          <cell r="J1936">
            <v>1.188</v>
          </cell>
        </row>
        <row r="1937">
          <cell r="F1937" t="str">
            <v>水竹山叉路口-戴花山</v>
          </cell>
          <cell r="G1937" t="str">
            <v>C33D431123</v>
          </cell>
          <cell r="H1937">
            <v>1.183</v>
          </cell>
        </row>
        <row r="1937">
          <cell r="J1937">
            <v>2.164</v>
          </cell>
        </row>
        <row r="1938">
          <cell r="F1938" t="str">
            <v>曹黑线</v>
          </cell>
          <cell r="G1938" t="str">
            <v>C37B431123</v>
          </cell>
          <cell r="H1938">
            <v>0</v>
          </cell>
        </row>
        <row r="1938">
          <cell r="J1938">
            <v>1.086</v>
          </cell>
        </row>
        <row r="1939">
          <cell r="F1939" t="str">
            <v>野猪江-平里冲</v>
          </cell>
          <cell r="G1939" t="str">
            <v>C77C431123</v>
          </cell>
          <cell r="H1939">
            <v>0</v>
          </cell>
        </row>
        <row r="1939">
          <cell r="J1939">
            <v>1.696</v>
          </cell>
        </row>
        <row r="1940">
          <cell r="F1940" t="str">
            <v>低头电站路口-水竹山</v>
          </cell>
          <cell r="G1940" t="str">
            <v>C78C431123</v>
          </cell>
          <cell r="H1940">
            <v>0</v>
          </cell>
        </row>
        <row r="1940">
          <cell r="J1940">
            <v>1.092</v>
          </cell>
        </row>
        <row r="1941">
          <cell r="F1941" t="str">
            <v>左家-黑神岭</v>
          </cell>
          <cell r="G1941" t="str">
            <v>C80C431123</v>
          </cell>
          <cell r="H1941">
            <v>0</v>
          </cell>
        </row>
        <row r="1941">
          <cell r="J1941">
            <v>1.359</v>
          </cell>
        </row>
        <row r="1942">
          <cell r="F1942" t="str">
            <v>天光坳-谢家冲</v>
          </cell>
          <cell r="G1942" t="str">
            <v>C81C431123</v>
          </cell>
          <cell r="H1942">
            <v>0</v>
          </cell>
        </row>
        <row r="1942">
          <cell r="J1942">
            <v>2.619</v>
          </cell>
        </row>
        <row r="1943">
          <cell r="F1943" t="str">
            <v>四岔路口-滑石板</v>
          </cell>
          <cell r="G1943" t="str">
            <v>C82B431123</v>
          </cell>
          <cell r="H1943">
            <v>0</v>
          </cell>
        </row>
        <row r="1943">
          <cell r="J1943">
            <v>3.932</v>
          </cell>
        </row>
        <row r="1944">
          <cell r="F1944" t="str">
            <v>漯狗仔-包家院子</v>
          </cell>
          <cell r="G1944" t="str">
            <v>C83B431123</v>
          </cell>
          <cell r="H1944">
            <v>0</v>
          </cell>
        </row>
        <row r="1944">
          <cell r="J1944">
            <v>7.894</v>
          </cell>
        </row>
        <row r="1945">
          <cell r="F1945" t="str">
            <v>黄牯石-羊角山</v>
          </cell>
          <cell r="G1945" t="str">
            <v>C85C431123</v>
          </cell>
          <cell r="H1945">
            <v>0</v>
          </cell>
        </row>
        <row r="1945">
          <cell r="J1945">
            <v>0.545</v>
          </cell>
        </row>
        <row r="1946">
          <cell r="F1946" t="str">
            <v>西蔡线百页冲口-百页冲</v>
          </cell>
          <cell r="G1946" t="str">
            <v>C86C431123</v>
          </cell>
          <cell r="H1946">
            <v>0.865</v>
          </cell>
        </row>
        <row r="1946">
          <cell r="J1946">
            <v>3.351</v>
          </cell>
        </row>
        <row r="1947">
          <cell r="F1947" t="str">
            <v>西蔡线百页冲口-百页冲</v>
          </cell>
          <cell r="G1947" t="str">
            <v>C86C431123</v>
          </cell>
          <cell r="H1947">
            <v>0</v>
          </cell>
        </row>
        <row r="1947">
          <cell r="J1947">
            <v>1.984</v>
          </cell>
        </row>
        <row r="1948">
          <cell r="F1948" t="str">
            <v>小学岔路口-九组</v>
          </cell>
          <cell r="G1948" t="str">
            <v>C89C431123</v>
          </cell>
          <cell r="H1948">
            <v>0</v>
          </cell>
        </row>
        <row r="1948">
          <cell r="J1948">
            <v>1.956</v>
          </cell>
        </row>
        <row r="1949">
          <cell r="F1949" t="str">
            <v>永山庙村委口-奉家冲</v>
          </cell>
          <cell r="G1949" t="str">
            <v>C90C431123</v>
          </cell>
          <cell r="H1949">
            <v>0</v>
          </cell>
        </row>
        <row r="1949">
          <cell r="J1949">
            <v>1.35</v>
          </cell>
        </row>
        <row r="1950">
          <cell r="F1950" t="str">
            <v>对尖路</v>
          </cell>
          <cell r="G1950" t="str">
            <v>V619431123</v>
          </cell>
          <cell r="H1950">
            <v>0</v>
          </cell>
        </row>
        <row r="1950">
          <cell r="J1950">
            <v>2.395</v>
          </cell>
        </row>
        <row r="1951">
          <cell r="F1951" t="str">
            <v>杨新路</v>
          </cell>
          <cell r="G1951" t="str">
            <v>V667431123</v>
          </cell>
          <cell r="H1951">
            <v>0</v>
          </cell>
        </row>
        <row r="1951">
          <cell r="J1951">
            <v>1.581</v>
          </cell>
        </row>
        <row r="1952">
          <cell r="F1952" t="str">
            <v>省朱路</v>
          </cell>
          <cell r="G1952" t="str">
            <v>V676431123</v>
          </cell>
          <cell r="H1952">
            <v>0</v>
          </cell>
        </row>
        <row r="1952">
          <cell r="J1952">
            <v>2.962</v>
          </cell>
        </row>
        <row r="1953">
          <cell r="F1953" t="str">
            <v>柿庙路</v>
          </cell>
          <cell r="G1953" t="str">
            <v>V681431123</v>
          </cell>
          <cell r="H1953">
            <v>0</v>
          </cell>
        </row>
        <row r="1953">
          <cell r="J1953">
            <v>8.346</v>
          </cell>
        </row>
        <row r="1954">
          <cell r="F1954" t="str">
            <v>牛石路</v>
          </cell>
          <cell r="G1954" t="str">
            <v>V700431123</v>
          </cell>
          <cell r="H1954">
            <v>0</v>
          </cell>
        </row>
        <row r="1954">
          <cell r="J1954">
            <v>1.341</v>
          </cell>
        </row>
        <row r="1955">
          <cell r="F1955" t="str">
            <v>倪唐路</v>
          </cell>
          <cell r="G1955" t="str">
            <v>V734431123</v>
          </cell>
          <cell r="H1955">
            <v>0</v>
          </cell>
        </row>
        <row r="1955">
          <cell r="J1955">
            <v>0.556</v>
          </cell>
        </row>
        <row r="1956">
          <cell r="F1956" t="str">
            <v>两田路</v>
          </cell>
          <cell r="G1956" t="str">
            <v>V736431123</v>
          </cell>
          <cell r="H1956">
            <v>0</v>
          </cell>
        </row>
        <row r="1956">
          <cell r="J1956">
            <v>1.386</v>
          </cell>
        </row>
        <row r="1957">
          <cell r="F1957" t="str">
            <v>老新路</v>
          </cell>
          <cell r="G1957" t="str">
            <v>V738431123</v>
          </cell>
          <cell r="H1957">
            <v>0</v>
          </cell>
        </row>
        <row r="1957">
          <cell r="J1957">
            <v>0.409</v>
          </cell>
        </row>
        <row r="1958">
          <cell r="F1958" t="str">
            <v>倪倪路</v>
          </cell>
          <cell r="G1958" t="str">
            <v>V740431123</v>
          </cell>
          <cell r="H1958">
            <v>0</v>
          </cell>
        </row>
        <row r="1958">
          <cell r="J1958">
            <v>1.428</v>
          </cell>
        </row>
        <row r="1959">
          <cell r="F1959" t="str">
            <v>大沙线</v>
          </cell>
          <cell r="G1959" t="str">
            <v>Y140431123</v>
          </cell>
          <cell r="H1959">
            <v>13.99</v>
          </cell>
        </row>
        <row r="1959">
          <cell r="J1959">
            <v>0.937</v>
          </cell>
        </row>
        <row r="1960">
          <cell r="F1960" t="str">
            <v>谢安线</v>
          </cell>
          <cell r="G1960" t="str">
            <v>C015431123</v>
          </cell>
          <cell r="H1960">
            <v>1.986</v>
          </cell>
        </row>
        <row r="1960">
          <cell r="J1960">
            <v>0.993</v>
          </cell>
        </row>
        <row r="1961">
          <cell r="F1961" t="str">
            <v>长后线</v>
          </cell>
          <cell r="G1961" t="str">
            <v>C023431123</v>
          </cell>
          <cell r="H1961">
            <v>1.298</v>
          </cell>
        </row>
        <row r="1961">
          <cell r="J1961">
            <v>0.982</v>
          </cell>
        </row>
        <row r="1962">
          <cell r="F1962" t="str">
            <v>村委会—蒋家岭</v>
          </cell>
          <cell r="G1962" t="str">
            <v>C04B431123</v>
          </cell>
          <cell r="H1962">
            <v>0.995</v>
          </cell>
        </row>
        <row r="1962">
          <cell r="J1962">
            <v>2.64</v>
          </cell>
        </row>
        <row r="1963">
          <cell r="F1963" t="str">
            <v>龙老线</v>
          </cell>
          <cell r="G1963" t="str">
            <v>C147431123</v>
          </cell>
          <cell r="H1963">
            <v>0</v>
          </cell>
        </row>
        <row r="1963">
          <cell r="J1963">
            <v>0.777</v>
          </cell>
        </row>
        <row r="1964">
          <cell r="F1964" t="str">
            <v>排磨线</v>
          </cell>
          <cell r="G1964" t="str">
            <v>C165431123</v>
          </cell>
          <cell r="H1964">
            <v>0.527</v>
          </cell>
        </row>
        <row r="1964">
          <cell r="J1964">
            <v>1.225</v>
          </cell>
        </row>
        <row r="1965">
          <cell r="F1965" t="str">
            <v>单江岑-油竹坪</v>
          </cell>
          <cell r="G1965" t="str">
            <v>C23D431123</v>
          </cell>
          <cell r="H1965">
            <v>0</v>
          </cell>
        </row>
        <row r="1965">
          <cell r="J1965">
            <v>0.936</v>
          </cell>
        </row>
        <row r="1966">
          <cell r="F1966" t="str">
            <v>杨梅凹--聚贤漯</v>
          </cell>
          <cell r="G1966" t="str">
            <v>C30B431123</v>
          </cell>
          <cell r="H1966">
            <v>0</v>
          </cell>
        </row>
        <row r="1966">
          <cell r="J1966">
            <v>4.929</v>
          </cell>
        </row>
        <row r="1967">
          <cell r="F1967" t="str">
            <v>菱角石-刘家</v>
          </cell>
          <cell r="G1967" t="str">
            <v>C47D431123</v>
          </cell>
          <cell r="H1967">
            <v>0</v>
          </cell>
        </row>
        <row r="1967">
          <cell r="J1967">
            <v>1.458</v>
          </cell>
        </row>
        <row r="1968">
          <cell r="F1968" t="str">
            <v>雨塘石-布巾漯</v>
          </cell>
          <cell r="G1968" t="str">
            <v>C48D431123</v>
          </cell>
          <cell r="H1968">
            <v>0</v>
          </cell>
        </row>
        <row r="1968">
          <cell r="J1968">
            <v>1.244</v>
          </cell>
        </row>
        <row r="1969">
          <cell r="F1969" t="str">
            <v>大坪地-谭家漯</v>
          </cell>
          <cell r="G1969" t="str">
            <v>C51D431123</v>
          </cell>
          <cell r="H1969">
            <v>0</v>
          </cell>
        </row>
        <row r="1969">
          <cell r="J1969">
            <v>3.29</v>
          </cell>
        </row>
        <row r="1970">
          <cell r="F1970" t="str">
            <v>狗婆漯-何家坪</v>
          </cell>
          <cell r="G1970" t="str">
            <v>C53D431123</v>
          </cell>
          <cell r="H1970">
            <v>1.551</v>
          </cell>
        </row>
        <row r="1970">
          <cell r="J1970">
            <v>0.385</v>
          </cell>
        </row>
        <row r="1971">
          <cell r="F1971" t="str">
            <v>盘家--张家岭</v>
          </cell>
          <cell r="G1971" t="str">
            <v>C54D431123</v>
          </cell>
          <cell r="H1971">
            <v>1.073</v>
          </cell>
        </row>
        <row r="1971">
          <cell r="J1971">
            <v>0.953</v>
          </cell>
        </row>
        <row r="1972">
          <cell r="F1972" t="str">
            <v>左荒塘-吊桥边</v>
          </cell>
          <cell r="G1972" t="str">
            <v>C56D431123</v>
          </cell>
          <cell r="H1972">
            <v>0</v>
          </cell>
        </row>
        <row r="1972">
          <cell r="J1972">
            <v>1.743</v>
          </cell>
        </row>
        <row r="1973">
          <cell r="F1973" t="str">
            <v>进山里-田家里</v>
          </cell>
          <cell r="G1973" t="str">
            <v>C95C431123</v>
          </cell>
          <cell r="H1973">
            <v>0.683</v>
          </cell>
        </row>
        <row r="1973">
          <cell r="J1973">
            <v>0.546</v>
          </cell>
        </row>
        <row r="1974">
          <cell r="F1974" t="str">
            <v>唐家岭口—唐家岭</v>
          </cell>
          <cell r="G1974" t="str">
            <v>C98A431123</v>
          </cell>
          <cell r="H1974">
            <v>0.622</v>
          </cell>
        </row>
        <row r="1974">
          <cell r="J1974">
            <v>0.752</v>
          </cell>
        </row>
        <row r="1975">
          <cell r="F1975" t="str">
            <v>六组路</v>
          </cell>
          <cell r="G1975" t="str">
            <v>V000</v>
          </cell>
          <cell r="H1975">
            <v>0</v>
          </cell>
        </row>
        <row r="1975">
          <cell r="J1975">
            <v>0.346</v>
          </cell>
        </row>
        <row r="1976">
          <cell r="F1976" t="str">
            <v>向流江口-小坡漯</v>
          </cell>
          <cell r="G1976" t="str">
            <v>VB26431123</v>
          </cell>
          <cell r="H1976">
            <v>0</v>
          </cell>
        </row>
        <row r="1976">
          <cell r="J1976">
            <v>2.133</v>
          </cell>
        </row>
        <row r="1977">
          <cell r="F1977" t="str">
            <v>马岌坳-丝茅坪</v>
          </cell>
          <cell r="G1977" t="str">
            <v>VB27431123</v>
          </cell>
          <cell r="H1977">
            <v>0</v>
          </cell>
        </row>
        <row r="1977">
          <cell r="J1977">
            <v>1.139</v>
          </cell>
        </row>
        <row r="1978">
          <cell r="F1978" t="str">
            <v>黄毛岌口-谢家漯</v>
          </cell>
          <cell r="G1978" t="str">
            <v>VB38431123</v>
          </cell>
          <cell r="H1978">
            <v>0</v>
          </cell>
        </row>
        <row r="1978">
          <cell r="J1978">
            <v>2.366</v>
          </cell>
        </row>
        <row r="1979">
          <cell r="F1979" t="str">
            <v>碾米场-周家屋</v>
          </cell>
          <cell r="G1979" t="str">
            <v>VB41431123</v>
          </cell>
          <cell r="H1979">
            <v>0</v>
          </cell>
        </row>
        <row r="1979">
          <cell r="J1979">
            <v>0.427</v>
          </cell>
        </row>
        <row r="1980">
          <cell r="F1980" t="str">
            <v>铁溪塘边-井眼边</v>
          </cell>
          <cell r="G1980" t="str">
            <v>VB45431123</v>
          </cell>
          <cell r="H1980">
            <v>0</v>
          </cell>
        </row>
        <row r="1980">
          <cell r="J1980">
            <v>0.257</v>
          </cell>
        </row>
        <row r="1981">
          <cell r="F1981" t="str">
            <v>宝塔边-熊巴岩</v>
          </cell>
          <cell r="G1981" t="str">
            <v>VB63431123</v>
          </cell>
          <cell r="H1981">
            <v>0</v>
          </cell>
        </row>
        <row r="1981">
          <cell r="J1981">
            <v>0.461</v>
          </cell>
        </row>
        <row r="1982">
          <cell r="F1982" t="str">
            <v>乌石岭-邹家</v>
          </cell>
          <cell r="G1982" t="str">
            <v>VB70431123</v>
          </cell>
          <cell r="H1982">
            <v>0</v>
          </cell>
        </row>
        <row r="1982">
          <cell r="J1982">
            <v>1.301</v>
          </cell>
        </row>
        <row r="1983">
          <cell r="F1983" t="str">
            <v>唐家岭路口-唐家岭</v>
          </cell>
          <cell r="G1983" t="str">
            <v>VB76431123</v>
          </cell>
          <cell r="H1983">
            <v>0</v>
          </cell>
        </row>
        <row r="1983">
          <cell r="J1983">
            <v>0.807</v>
          </cell>
        </row>
        <row r="1984">
          <cell r="F1984" t="str">
            <v>林上线</v>
          </cell>
          <cell r="G1984" t="str">
            <v>X147431123</v>
          </cell>
          <cell r="H1984">
            <v>17.326</v>
          </cell>
        </row>
        <row r="1984">
          <cell r="J1984">
            <v>1.63</v>
          </cell>
        </row>
        <row r="1985">
          <cell r="F1985" t="str">
            <v>车龙7组路</v>
          </cell>
          <cell r="G1985" t="str">
            <v>AA07431123</v>
          </cell>
          <cell r="H1985">
            <v>0</v>
          </cell>
        </row>
        <row r="1985">
          <cell r="J1985">
            <v>0.424</v>
          </cell>
        </row>
        <row r="1986">
          <cell r="F1986" t="str">
            <v>院院线</v>
          </cell>
          <cell r="G1986" t="str">
            <v>C014431123</v>
          </cell>
          <cell r="H1986">
            <v>0</v>
          </cell>
        </row>
        <row r="1986">
          <cell r="J1986">
            <v>2.783</v>
          </cell>
        </row>
        <row r="1987">
          <cell r="F1987" t="str">
            <v>新群线</v>
          </cell>
          <cell r="G1987" t="str">
            <v>C082431123</v>
          </cell>
          <cell r="H1987">
            <v>5.783</v>
          </cell>
        </row>
        <row r="1987">
          <cell r="J1987">
            <v>1.286</v>
          </cell>
        </row>
        <row r="1988">
          <cell r="F1988" t="str">
            <v>蒋熊线</v>
          </cell>
          <cell r="G1988" t="str">
            <v>C094431123</v>
          </cell>
          <cell r="H1988">
            <v>1.185</v>
          </cell>
        </row>
        <row r="1988">
          <cell r="J1988">
            <v>1.551</v>
          </cell>
        </row>
        <row r="1989">
          <cell r="F1989" t="str">
            <v>理钢线</v>
          </cell>
          <cell r="G1989" t="str">
            <v>C102431123</v>
          </cell>
          <cell r="H1989">
            <v>0.881</v>
          </cell>
        </row>
        <row r="1989">
          <cell r="J1989">
            <v>1.554</v>
          </cell>
        </row>
        <row r="1990">
          <cell r="F1990" t="str">
            <v>平岭-水西田</v>
          </cell>
          <cell r="G1990" t="str">
            <v>C13D431123</v>
          </cell>
          <cell r="H1990">
            <v>0</v>
          </cell>
        </row>
        <row r="1990">
          <cell r="J1990">
            <v>1.312</v>
          </cell>
        </row>
        <row r="1991">
          <cell r="F1991" t="str">
            <v>磨子洞口--有德屋</v>
          </cell>
          <cell r="G1991" t="str">
            <v>C21D431123</v>
          </cell>
          <cell r="H1991">
            <v>0</v>
          </cell>
        </row>
        <row r="1991">
          <cell r="J1991">
            <v>3.095</v>
          </cell>
        </row>
        <row r="1992">
          <cell r="F1992" t="str">
            <v>新樟线</v>
          </cell>
          <cell r="G1992" t="str">
            <v>C68D431123</v>
          </cell>
          <cell r="H1992">
            <v>0.319</v>
          </cell>
        </row>
        <row r="1992">
          <cell r="J1992">
            <v>0.309</v>
          </cell>
        </row>
        <row r="1993">
          <cell r="F1993" t="str">
            <v>周家--盘家漯</v>
          </cell>
          <cell r="G1993" t="str">
            <v>C75C431123</v>
          </cell>
          <cell r="H1993">
            <v>0</v>
          </cell>
        </row>
        <row r="1993">
          <cell r="J1993">
            <v>1.236</v>
          </cell>
        </row>
        <row r="1994">
          <cell r="F1994" t="str">
            <v>周家--盘家漯</v>
          </cell>
          <cell r="G1994" t="str">
            <v>C75C431123</v>
          </cell>
          <cell r="H1994">
            <v>1.23</v>
          </cell>
        </row>
        <row r="1994">
          <cell r="J1994">
            <v>0.552</v>
          </cell>
        </row>
        <row r="1995">
          <cell r="F1995" t="str">
            <v>进山里-田家里</v>
          </cell>
          <cell r="G1995" t="str">
            <v>C95C431123</v>
          </cell>
          <cell r="H1995">
            <v>1.982</v>
          </cell>
        </row>
        <row r="1995">
          <cell r="J1995">
            <v>0.585</v>
          </cell>
        </row>
        <row r="1996">
          <cell r="F1996" t="str">
            <v>西瑶路</v>
          </cell>
          <cell r="G1996" t="str">
            <v>V903431123</v>
          </cell>
          <cell r="H1996">
            <v>0</v>
          </cell>
        </row>
        <row r="1996">
          <cell r="J1996">
            <v>0.518</v>
          </cell>
        </row>
        <row r="1997">
          <cell r="F1997" t="str">
            <v>白半路</v>
          </cell>
          <cell r="G1997" t="str">
            <v>V915431123</v>
          </cell>
          <cell r="H1997">
            <v>0</v>
          </cell>
        </row>
        <row r="1997">
          <cell r="J1997">
            <v>1.08</v>
          </cell>
        </row>
        <row r="1998">
          <cell r="F1998" t="str">
            <v>群塘路</v>
          </cell>
          <cell r="G1998" t="str">
            <v>V917431123</v>
          </cell>
          <cell r="H1998">
            <v>0</v>
          </cell>
        </row>
        <row r="1998">
          <cell r="J1998">
            <v>0.716</v>
          </cell>
        </row>
        <row r="1999">
          <cell r="F1999" t="str">
            <v>六六路</v>
          </cell>
          <cell r="G1999" t="str">
            <v>V934431123</v>
          </cell>
          <cell r="H1999">
            <v>0</v>
          </cell>
        </row>
        <row r="1999">
          <cell r="J1999">
            <v>1.613</v>
          </cell>
        </row>
        <row r="2000">
          <cell r="F2000" t="str">
            <v>几长路</v>
          </cell>
          <cell r="G2000" t="str">
            <v>V964431123</v>
          </cell>
          <cell r="H2000">
            <v>0</v>
          </cell>
        </row>
        <row r="2000">
          <cell r="J2000">
            <v>0.631</v>
          </cell>
        </row>
        <row r="2001">
          <cell r="F2001" t="str">
            <v>牙山三组路</v>
          </cell>
          <cell r="G2001" t="str">
            <v>AA01431123</v>
          </cell>
          <cell r="H2001">
            <v>0</v>
          </cell>
        </row>
        <row r="2001">
          <cell r="J2001">
            <v>0.345</v>
          </cell>
        </row>
        <row r="2002">
          <cell r="F2002" t="str">
            <v>唐家台上路</v>
          </cell>
          <cell r="G2002" t="str">
            <v>AA08431123</v>
          </cell>
          <cell r="H2002">
            <v>0</v>
          </cell>
        </row>
        <row r="2002">
          <cell r="J2002">
            <v>1.344</v>
          </cell>
        </row>
        <row r="2003">
          <cell r="F2003" t="str">
            <v>钢周线</v>
          </cell>
          <cell r="G2003" t="str">
            <v>C010431123</v>
          </cell>
          <cell r="H2003">
            <v>1.588</v>
          </cell>
        </row>
        <row r="2003">
          <cell r="J2003">
            <v>2.816</v>
          </cell>
        </row>
        <row r="2004">
          <cell r="F2004" t="str">
            <v>瓦厂-六亩田</v>
          </cell>
          <cell r="G2004" t="str">
            <v>C01C431123</v>
          </cell>
          <cell r="H2004">
            <v>0</v>
          </cell>
        </row>
        <row r="2004">
          <cell r="J2004">
            <v>0.661</v>
          </cell>
        </row>
        <row r="2005">
          <cell r="F2005" t="str">
            <v>黄黄线</v>
          </cell>
          <cell r="G2005" t="str">
            <v>C034431123</v>
          </cell>
          <cell r="H2005">
            <v>12.463</v>
          </cell>
        </row>
        <row r="2005">
          <cell r="J2005">
            <v>1.458</v>
          </cell>
        </row>
        <row r="2006">
          <cell r="F2006" t="str">
            <v>刘黄线</v>
          </cell>
          <cell r="G2006" t="str">
            <v>C048431123</v>
          </cell>
          <cell r="H2006">
            <v>0</v>
          </cell>
        </row>
        <row r="2006">
          <cell r="J2006">
            <v>4.395</v>
          </cell>
        </row>
        <row r="2007">
          <cell r="F2007" t="str">
            <v>黎村线</v>
          </cell>
          <cell r="G2007" t="str">
            <v>C079431123</v>
          </cell>
          <cell r="H2007">
            <v>1.109</v>
          </cell>
        </row>
        <row r="2007">
          <cell r="J2007">
            <v>0.389</v>
          </cell>
        </row>
        <row r="2008">
          <cell r="F2008" t="str">
            <v>小庙边-江西村屈家</v>
          </cell>
          <cell r="G2008" t="str">
            <v>C08C431123</v>
          </cell>
          <cell r="H2008">
            <v>0</v>
          </cell>
        </row>
        <row r="2008">
          <cell r="J2008">
            <v>0.423</v>
          </cell>
        </row>
        <row r="2009">
          <cell r="F2009" t="str">
            <v>新十线</v>
          </cell>
          <cell r="G2009" t="str">
            <v>C112431123</v>
          </cell>
          <cell r="H2009">
            <v>1.882</v>
          </cell>
        </row>
        <row r="2009">
          <cell r="J2009">
            <v>3.696</v>
          </cell>
        </row>
        <row r="2010">
          <cell r="F2010" t="str">
            <v>叉蒋线</v>
          </cell>
          <cell r="G2010" t="str">
            <v>C117431123</v>
          </cell>
          <cell r="H2010">
            <v>2.51</v>
          </cell>
        </row>
        <row r="2010">
          <cell r="J2010">
            <v>1.867</v>
          </cell>
        </row>
        <row r="2011">
          <cell r="F2011" t="str">
            <v>叉蒋线</v>
          </cell>
          <cell r="G2011" t="str">
            <v>C117431123</v>
          </cell>
          <cell r="H2011">
            <v>0.876</v>
          </cell>
        </row>
        <row r="2011">
          <cell r="J2011">
            <v>0.275</v>
          </cell>
        </row>
        <row r="2012">
          <cell r="F2012" t="str">
            <v>鲁家-砖厂</v>
          </cell>
          <cell r="G2012" t="str">
            <v>C11C431123</v>
          </cell>
          <cell r="H2012">
            <v>0</v>
          </cell>
        </row>
        <row r="2012">
          <cell r="J2012">
            <v>0.892</v>
          </cell>
        </row>
        <row r="2013">
          <cell r="F2013" t="str">
            <v>夏家洞村界-六房（盘）村</v>
          </cell>
          <cell r="G2013" t="str">
            <v>C12B431123</v>
          </cell>
          <cell r="H2013">
            <v>0</v>
          </cell>
        </row>
        <row r="2013">
          <cell r="J2013">
            <v>2.186</v>
          </cell>
        </row>
        <row r="2014">
          <cell r="F2014" t="str">
            <v>书屋石-何家</v>
          </cell>
          <cell r="G2014" t="str">
            <v>C12C431123</v>
          </cell>
          <cell r="H2014">
            <v>0</v>
          </cell>
        </row>
        <row r="2014">
          <cell r="J2014">
            <v>2.645</v>
          </cell>
        </row>
        <row r="2015">
          <cell r="F2015" t="str">
            <v>莲二线</v>
          </cell>
          <cell r="G2015" t="str">
            <v>C156431123</v>
          </cell>
          <cell r="H2015">
            <v>1.602</v>
          </cell>
        </row>
        <row r="2015">
          <cell r="J2015">
            <v>0.668</v>
          </cell>
        </row>
        <row r="2016">
          <cell r="F2016" t="str">
            <v>古古线</v>
          </cell>
          <cell r="G2016" t="str">
            <v>C160431123</v>
          </cell>
          <cell r="H2016">
            <v>0.803</v>
          </cell>
        </row>
        <row r="2016">
          <cell r="J2016">
            <v>1.249</v>
          </cell>
        </row>
        <row r="2017">
          <cell r="F2017" t="str">
            <v>溧秦线</v>
          </cell>
          <cell r="G2017" t="str">
            <v>C178431123</v>
          </cell>
          <cell r="H2017">
            <v>1.654</v>
          </cell>
        </row>
        <row r="2017">
          <cell r="J2017">
            <v>0.853</v>
          </cell>
        </row>
        <row r="2018">
          <cell r="F2018" t="str">
            <v>娥纸江-何家漯</v>
          </cell>
          <cell r="G2018" t="str">
            <v>C32D431123</v>
          </cell>
          <cell r="H2018">
            <v>2.556</v>
          </cell>
        </row>
        <row r="2018">
          <cell r="J2018">
            <v>1.039</v>
          </cell>
        </row>
        <row r="2019">
          <cell r="F2019" t="str">
            <v>娥纸江-何家漯</v>
          </cell>
          <cell r="G2019" t="str">
            <v>C32D431123</v>
          </cell>
          <cell r="H2019">
            <v>2.556</v>
          </cell>
        </row>
        <row r="2019">
          <cell r="J2019">
            <v>0.355</v>
          </cell>
        </row>
        <row r="2020">
          <cell r="F2020" t="str">
            <v>高桥边-七公漯</v>
          </cell>
          <cell r="G2020" t="str">
            <v>C41B431123</v>
          </cell>
          <cell r="H2020">
            <v>0</v>
          </cell>
        </row>
        <row r="2020">
          <cell r="J2020">
            <v>3.064</v>
          </cell>
        </row>
        <row r="2021">
          <cell r="F2021" t="str">
            <v>五大湾-沙子槽</v>
          </cell>
          <cell r="G2021" t="str">
            <v>C47B431123</v>
          </cell>
          <cell r="H2021">
            <v>0</v>
          </cell>
        </row>
        <row r="2021">
          <cell r="J2021">
            <v>4.242</v>
          </cell>
        </row>
        <row r="2022">
          <cell r="F2022" t="str">
            <v>转角楼-庵子岭</v>
          </cell>
          <cell r="G2022" t="str">
            <v>C50H431123</v>
          </cell>
          <cell r="H2022">
            <v>0</v>
          </cell>
        </row>
        <row r="2022">
          <cell r="J2022">
            <v>2.221</v>
          </cell>
        </row>
        <row r="2023">
          <cell r="F2023" t="str">
            <v>乔梅凹-六组</v>
          </cell>
          <cell r="G2023" t="str">
            <v>C53B431123</v>
          </cell>
          <cell r="H2023">
            <v>0</v>
          </cell>
        </row>
        <row r="2023">
          <cell r="J2023">
            <v>4.255</v>
          </cell>
        </row>
        <row r="2024">
          <cell r="F2024" t="str">
            <v>十组口--周家</v>
          </cell>
          <cell r="G2024" t="str">
            <v>C54C431123</v>
          </cell>
          <cell r="H2024">
            <v>0</v>
          </cell>
        </row>
        <row r="2024">
          <cell r="J2024">
            <v>0.814</v>
          </cell>
        </row>
        <row r="2025">
          <cell r="F2025" t="str">
            <v>一组刘家-沙洲</v>
          </cell>
          <cell r="G2025" t="str">
            <v>C59D431123</v>
          </cell>
          <cell r="H2025">
            <v>0</v>
          </cell>
        </row>
        <row r="2025">
          <cell r="J2025">
            <v>2.763</v>
          </cell>
        </row>
        <row r="2026">
          <cell r="F2026" t="str">
            <v>燕子岩-刘家铺</v>
          </cell>
          <cell r="G2026" t="str">
            <v>C67C431123</v>
          </cell>
          <cell r="H2026">
            <v>0.816</v>
          </cell>
        </row>
        <row r="2026">
          <cell r="J2026">
            <v>0.355</v>
          </cell>
        </row>
        <row r="2027">
          <cell r="F2027" t="str">
            <v>新屋场--桥边洞</v>
          </cell>
          <cell r="G2027" t="str">
            <v>C68C431123</v>
          </cell>
          <cell r="H2027">
            <v>0.605</v>
          </cell>
        </row>
        <row r="2027">
          <cell r="J2027">
            <v>0.907</v>
          </cell>
        </row>
        <row r="2028">
          <cell r="F2028" t="str">
            <v>梨山坪--一组院子</v>
          </cell>
          <cell r="G2028" t="str">
            <v>C96A431123</v>
          </cell>
          <cell r="H2028">
            <v>0.499</v>
          </cell>
        </row>
        <row r="2028">
          <cell r="J2028">
            <v>0.524</v>
          </cell>
        </row>
        <row r="2029">
          <cell r="F2029" t="str">
            <v>新泷泊镇路口-奋箕窝</v>
          </cell>
          <cell r="G2029" t="str">
            <v>C96B431123</v>
          </cell>
          <cell r="H2029">
            <v>1.143</v>
          </cell>
        </row>
        <row r="2029">
          <cell r="J2029">
            <v>0.996</v>
          </cell>
        </row>
        <row r="2030">
          <cell r="F2030" t="str">
            <v>李家-老学校</v>
          </cell>
          <cell r="G2030" t="str">
            <v>C98B431123</v>
          </cell>
          <cell r="H2030">
            <v>0.338</v>
          </cell>
        </row>
        <row r="2030">
          <cell r="J2030">
            <v>2.62</v>
          </cell>
        </row>
        <row r="2031">
          <cell r="F2031" t="str">
            <v>塘边院子-蒋家</v>
          </cell>
          <cell r="G2031" t="str">
            <v>C99A431123</v>
          </cell>
          <cell r="H2031">
            <v>0</v>
          </cell>
        </row>
        <row r="2031">
          <cell r="J2031">
            <v>1.448</v>
          </cell>
        </row>
        <row r="2032">
          <cell r="F2032" t="str">
            <v>周月路</v>
          </cell>
          <cell r="G2032" t="str">
            <v>V013431123</v>
          </cell>
          <cell r="H2032">
            <v>0</v>
          </cell>
        </row>
        <row r="2032">
          <cell r="J2032">
            <v>0.936</v>
          </cell>
        </row>
        <row r="2033">
          <cell r="F2033" t="str">
            <v>袁家路</v>
          </cell>
          <cell r="G2033" t="str">
            <v>V051431123</v>
          </cell>
          <cell r="H2033">
            <v>0</v>
          </cell>
        </row>
        <row r="2033">
          <cell r="J2033">
            <v>0.879</v>
          </cell>
        </row>
        <row r="2034">
          <cell r="F2034" t="str">
            <v>小新路</v>
          </cell>
          <cell r="G2034" t="str">
            <v>V057431123</v>
          </cell>
          <cell r="H2034">
            <v>0</v>
          </cell>
        </row>
        <row r="2034">
          <cell r="J2034">
            <v>0.373</v>
          </cell>
        </row>
        <row r="2035">
          <cell r="F2035" t="str">
            <v>国白路</v>
          </cell>
          <cell r="G2035" t="str">
            <v>V781431123</v>
          </cell>
          <cell r="H2035">
            <v>0</v>
          </cell>
        </row>
        <row r="2035">
          <cell r="J2035">
            <v>3.046</v>
          </cell>
        </row>
        <row r="2036">
          <cell r="F2036" t="str">
            <v>胡国路</v>
          </cell>
          <cell r="G2036" t="str">
            <v>V802431123</v>
          </cell>
          <cell r="H2036">
            <v>0</v>
          </cell>
        </row>
        <row r="2036">
          <cell r="J2036">
            <v>0.347</v>
          </cell>
        </row>
        <row r="2037">
          <cell r="F2037" t="str">
            <v>新杨路</v>
          </cell>
          <cell r="G2037" t="str">
            <v>V814431123</v>
          </cell>
          <cell r="H2037">
            <v>0</v>
          </cell>
        </row>
        <row r="2037">
          <cell r="J2037">
            <v>1.112</v>
          </cell>
        </row>
        <row r="2038">
          <cell r="F2038" t="str">
            <v>阴家坪-庵子岭</v>
          </cell>
          <cell r="G2038" t="str">
            <v>VA14431123</v>
          </cell>
          <cell r="H2038">
            <v>0</v>
          </cell>
        </row>
        <row r="2038">
          <cell r="J2038">
            <v>0.439</v>
          </cell>
        </row>
        <row r="2039">
          <cell r="F2039" t="str">
            <v>阴家坪-庵子岭</v>
          </cell>
          <cell r="G2039" t="str">
            <v>VA14431123</v>
          </cell>
          <cell r="H2039">
            <v>0</v>
          </cell>
        </row>
        <row r="2039">
          <cell r="J2039">
            <v>0.477</v>
          </cell>
        </row>
        <row r="2040">
          <cell r="F2040" t="str">
            <v>三瑶线</v>
          </cell>
          <cell r="G2040" t="str">
            <v>X068431123</v>
          </cell>
          <cell r="H2040">
            <v>11.915</v>
          </cell>
        </row>
        <row r="2040">
          <cell r="J2040">
            <v>3.43</v>
          </cell>
        </row>
        <row r="2041">
          <cell r="F2041" t="str">
            <v>大沙线</v>
          </cell>
          <cell r="G2041" t="str">
            <v>Y140431123</v>
          </cell>
          <cell r="H2041">
            <v>13.99</v>
          </cell>
        </row>
        <row r="2041">
          <cell r="J2041">
            <v>1.327</v>
          </cell>
        </row>
        <row r="2042">
          <cell r="F2042" t="str">
            <v>X037线-杨鸭漯</v>
          </cell>
          <cell r="G2042" t="str">
            <v>C16B431123</v>
          </cell>
          <cell r="H2042">
            <v>2.722</v>
          </cell>
        </row>
        <row r="2042">
          <cell r="J2042">
            <v>0.891</v>
          </cell>
        </row>
        <row r="2043">
          <cell r="F2043" t="str">
            <v>仁和桥-福里坪</v>
          </cell>
          <cell r="G2043" t="str">
            <v>C17B431123</v>
          </cell>
          <cell r="H2043">
            <v>0</v>
          </cell>
        </row>
        <row r="2043">
          <cell r="J2043">
            <v>0.09</v>
          </cell>
        </row>
        <row r="2044">
          <cell r="F2044" t="str">
            <v>菜冲口-菜冲</v>
          </cell>
          <cell r="G2044" t="str">
            <v>C39D431123</v>
          </cell>
          <cell r="H2044">
            <v>0</v>
          </cell>
        </row>
        <row r="2044">
          <cell r="J2044">
            <v>0.914</v>
          </cell>
        </row>
        <row r="2045">
          <cell r="F2045" t="str">
            <v>码唐路</v>
          </cell>
          <cell r="G2045" t="str">
            <v>V197431123</v>
          </cell>
          <cell r="H2045">
            <v>0</v>
          </cell>
        </row>
        <row r="2045">
          <cell r="J2045">
            <v>0.963</v>
          </cell>
        </row>
        <row r="2046">
          <cell r="F2046" t="str">
            <v>码唐路</v>
          </cell>
          <cell r="G2046" t="str">
            <v>V197431123</v>
          </cell>
          <cell r="H2046">
            <v>0</v>
          </cell>
        </row>
        <row r="2046">
          <cell r="J2046">
            <v>0.922</v>
          </cell>
        </row>
        <row r="2047">
          <cell r="F2047" t="str">
            <v>南落路</v>
          </cell>
          <cell r="G2047" t="str">
            <v>V238431123</v>
          </cell>
          <cell r="H2047">
            <v>0</v>
          </cell>
        </row>
        <row r="2047">
          <cell r="J2047">
            <v>3.136</v>
          </cell>
        </row>
        <row r="2048">
          <cell r="F2048" t="str">
            <v>唐家路</v>
          </cell>
          <cell r="G2048" t="str">
            <v>V248431123</v>
          </cell>
          <cell r="H2048">
            <v>0</v>
          </cell>
        </row>
        <row r="2048">
          <cell r="J2048">
            <v>0.352</v>
          </cell>
        </row>
        <row r="2049">
          <cell r="F2049" t="str">
            <v>荷民线</v>
          </cell>
          <cell r="G2049" t="str">
            <v>Y731431123</v>
          </cell>
          <cell r="H2049">
            <v>9.702</v>
          </cell>
        </row>
        <row r="2049">
          <cell r="J2049">
            <v>1.316</v>
          </cell>
        </row>
        <row r="2050">
          <cell r="F2050" t="str">
            <v>乔梅凹-六组</v>
          </cell>
          <cell r="G2050" t="str">
            <v>C53B431123</v>
          </cell>
          <cell r="H2050">
            <v>2.189</v>
          </cell>
        </row>
        <row r="2050">
          <cell r="J2050">
            <v>0.462</v>
          </cell>
        </row>
        <row r="2051">
          <cell r="F2051" t="str">
            <v>新新线</v>
          </cell>
          <cell r="G2051" t="str">
            <v>C011431123</v>
          </cell>
          <cell r="H2051">
            <v>7.233</v>
          </cell>
        </row>
        <row r="2051">
          <cell r="J2051">
            <v>0.64</v>
          </cell>
        </row>
        <row r="2052">
          <cell r="F2052" t="str">
            <v>双蒋线</v>
          </cell>
          <cell r="G2052" t="str">
            <v>C073431123</v>
          </cell>
          <cell r="H2052">
            <v>2.665</v>
          </cell>
        </row>
        <row r="2052">
          <cell r="J2052">
            <v>1.361</v>
          </cell>
        </row>
        <row r="2053">
          <cell r="F2053" t="str">
            <v>双蒋线</v>
          </cell>
          <cell r="G2053" t="str">
            <v>C073431123</v>
          </cell>
          <cell r="H2053">
            <v>7.055</v>
          </cell>
        </row>
        <row r="2053">
          <cell r="J2053">
            <v>4.374</v>
          </cell>
        </row>
        <row r="2054">
          <cell r="F2054" t="str">
            <v>平青线</v>
          </cell>
          <cell r="G2054" t="str">
            <v>C076431123</v>
          </cell>
          <cell r="H2054">
            <v>4.383</v>
          </cell>
        </row>
        <row r="2054">
          <cell r="J2054">
            <v>2.194</v>
          </cell>
        </row>
        <row r="2055">
          <cell r="F2055" t="str">
            <v>禾家漯-盐菜田</v>
          </cell>
          <cell r="G2055" t="str">
            <v>C07B431123</v>
          </cell>
          <cell r="H2055">
            <v>0</v>
          </cell>
        </row>
        <row r="2055">
          <cell r="J2055">
            <v>0.297</v>
          </cell>
        </row>
        <row r="2056">
          <cell r="F2056" t="str">
            <v>新盘线</v>
          </cell>
          <cell r="G2056" t="str">
            <v>C093431123</v>
          </cell>
          <cell r="H2056">
            <v>1.271</v>
          </cell>
        </row>
        <row r="2056">
          <cell r="J2056">
            <v>1.139</v>
          </cell>
        </row>
        <row r="2057">
          <cell r="F2057" t="str">
            <v>罗家村界-高枧</v>
          </cell>
          <cell r="G2057" t="str">
            <v>C12A431123</v>
          </cell>
          <cell r="H2057">
            <v>0</v>
          </cell>
        </row>
        <row r="2057">
          <cell r="J2057">
            <v>1.697</v>
          </cell>
        </row>
        <row r="2058">
          <cell r="F2058" t="str">
            <v>沙上线-上梧江村界</v>
          </cell>
          <cell r="G2058" t="str">
            <v>C35B431123</v>
          </cell>
          <cell r="H2058">
            <v>0</v>
          </cell>
        </row>
        <row r="2058">
          <cell r="J2058">
            <v>5.548</v>
          </cell>
        </row>
        <row r="2059">
          <cell r="F2059" t="str">
            <v>尚江公路-零水田</v>
          </cell>
          <cell r="G2059" t="str">
            <v>C43C431123</v>
          </cell>
          <cell r="H2059">
            <v>1.132</v>
          </cell>
        </row>
        <row r="2059">
          <cell r="J2059">
            <v>0.542</v>
          </cell>
        </row>
        <row r="2060">
          <cell r="F2060" t="str">
            <v>尚江公路-草坪地</v>
          </cell>
          <cell r="G2060" t="str">
            <v>C45C431123</v>
          </cell>
          <cell r="H2060">
            <v>1.437</v>
          </cell>
        </row>
        <row r="2060">
          <cell r="J2060">
            <v>0.13</v>
          </cell>
        </row>
        <row r="2061">
          <cell r="F2061" t="str">
            <v>尚江公路-草坪地</v>
          </cell>
          <cell r="G2061" t="str">
            <v>C45C431123</v>
          </cell>
          <cell r="H2061">
            <v>0</v>
          </cell>
        </row>
        <row r="2061">
          <cell r="J2061">
            <v>1.437</v>
          </cell>
        </row>
        <row r="2062">
          <cell r="F2062" t="str">
            <v>杨木漯路</v>
          </cell>
          <cell r="G2062" t="str">
            <v>V000</v>
          </cell>
          <cell r="H2062">
            <v>0</v>
          </cell>
        </row>
        <row r="2062">
          <cell r="J2062">
            <v>0.394</v>
          </cell>
        </row>
        <row r="2063">
          <cell r="F2063" t="str">
            <v>香草漯路</v>
          </cell>
          <cell r="G2063" t="str">
            <v>V007431123</v>
          </cell>
          <cell r="H2063">
            <v>0</v>
          </cell>
        </row>
        <row r="2063">
          <cell r="J2063">
            <v>3.696</v>
          </cell>
        </row>
        <row r="2064">
          <cell r="F2064" t="str">
            <v>荣新路</v>
          </cell>
          <cell r="G2064" t="str">
            <v>V315431123</v>
          </cell>
          <cell r="H2064">
            <v>0</v>
          </cell>
        </row>
        <row r="2064">
          <cell r="J2064">
            <v>1.434</v>
          </cell>
        </row>
        <row r="2065">
          <cell r="F2065" t="str">
            <v>四伍路</v>
          </cell>
          <cell r="G2065" t="str">
            <v>V319431123</v>
          </cell>
          <cell r="H2065">
            <v>0</v>
          </cell>
        </row>
        <row r="2065">
          <cell r="J2065">
            <v>1.857</v>
          </cell>
        </row>
        <row r="2066">
          <cell r="F2066" t="str">
            <v>半里田路</v>
          </cell>
          <cell r="G2066" t="str">
            <v>V340431123</v>
          </cell>
          <cell r="H2066">
            <v>0</v>
          </cell>
        </row>
        <row r="2066">
          <cell r="J2066">
            <v>1.027</v>
          </cell>
        </row>
        <row r="2067">
          <cell r="F2067" t="str">
            <v>黄牛路</v>
          </cell>
          <cell r="G2067" t="str">
            <v>V355431123</v>
          </cell>
          <cell r="H2067">
            <v>0</v>
          </cell>
        </row>
        <row r="2067">
          <cell r="J2067">
            <v>1.275</v>
          </cell>
        </row>
        <row r="2068">
          <cell r="F2068" t="str">
            <v>头老路</v>
          </cell>
          <cell r="G2068" t="str">
            <v>V356431123</v>
          </cell>
          <cell r="H2068">
            <v>0</v>
          </cell>
        </row>
        <row r="2068">
          <cell r="J2068">
            <v>1.35</v>
          </cell>
        </row>
        <row r="2069">
          <cell r="F2069" t="str">
            <v>头老路</v>
          </cell>
          <cell r="G2069" t="str">
            <v>V356431123</v>
          </cell>
          <cell r="H2069">
            <v>0</v>
          </cell>
        </row>
        <row r="2069">
          <cell r="J2069">
            <v>3.243</v>
          </cell>
        </row>
        <row r="2070">
          <cell r="F2070" t="str">
            <v>小何家</v>
          </cell>
          <cell r="G2070" t="str">
            <v>V358431123</v>
          </cell>
          <cell r="H2070">
            <v>0</v>
          </cell>
        </row>
        <row r="2070">
          <cell r="J2070">
            <v>1.919</v>
          </cell>
        </row>
        <row r="2071">
          <cell r="F2071" t="str">
            <v>大家漯路</v>
          </cell>
          <cell r="G2071" t="str">
            <v>V367431123</v>
          </cell>
          <cell r="H2071">
            <v>0</v>
          </cell>
        </row>
        <row r="2071">
          <cell r="J2071">
            <v>1.167</v>
          </cell>
        </row>
        <row r="2072">
          <cell r="F2072" t="str">
            <v>牛蒋路</v>
          </cell>
          <cell r="G2072" t="str">
            <v>V371431123</v>
          </cell>
          <cell r="H2072">
            <v>0</v>
          </cell>
        </row>
        <row r="2072">
          <cell r="J2072">
            <v>2.207</v>
          </cell>
        </row>
        <row r="2073">
          <cell r="F2073" t="str">
            <v>邓弯路</v>
          </cell>
          <cell r="G2073" t="str">
            <v>V377431123</v>
          </cell>
          <cell r="H2073">
            <v>0</v>
          </cell>
        </row>
        <row r="2073">
          <cell r="J2073">
            <v>2.368</v>
          </cell>
        </row>
        <row r="2074">
          <cell r="F2074" t="str">
            <v>插小路</v>
          </cell>
          <cell r="G2074" t="str">
            <v>V379431123</v>
          </cell>
          <cell r="H2074">
            <v>0</v>
          </cell>
        </row>
        <row r="2074">
          <cell r="J2074">
            <v>1.077</v>
          </cell>
        </row>
        <row r="2075">
          <cell r="F2075" t="str">
            <v>雷山路</v>
          </cell>
          <cell r="G2075" t="str">
            <v>V384431123</v>
          </cell>
          <cell r="H2075">
            <v>0</v>
          </cell>
        </row>
        <row r="2075">
          <cell r="J2075">
            <v>1.797</v>
          </cell>
        </row>
        <row r="2076">
          <cell r="F2076" t="str">
            <v>小岱大桥-白竹山</v>
          </cell>
          <cell r="G2076" t="str">
            <v>VB36431123</v>
          </cell>
          <cell r="H2076">
            <v>0</v>
          </cell>
        </row>
        <row r="2076">
          <cell r="J2076">
            <v>1.229</v>
          </cell>
        </row>
        <row r="2077">
          <cell r="F2077" t="str">
            <v>对对路</v>
          </cell>
          <cell r="G2077" t="str">
            <v>VH04431123</v>
          </cell>
          <cell r="H2077">
            <v>0</v>
          </cell>
        </row>
        <row r="2077">
          <cell r="J2077">
            <v>0.249</v>
          </cell>
        </row>
        <row r="2078">
          <cell r="F2078" t="str">
            <v>万万路</v>
          </cell>
          <cell r="G2078" t="str">
            <v>VH06431123</v>
          </cell>
          <cell r="H2078">
            <v>0</v>
          </cell>
        </row>
        <row r="2078">
          <cell r="J2078">
            <v>0.398</v>
          </cell>
        </row>
        <row r="2079">
          <cell r="F2079" t="str">
            <v>井螃路</v>
          </cell>
          <cell r="G2079" t="str">
            <v>VH14431123</v>
          </cell>
          <cell r="H2079">
            <v>0</v>
          </cell>
        </row>
        <row r="2079">
          <cell r="J2079">
            <v>0.494</v>
          </cell>
        </row>
        <row r="2080">
          <cell r="F2080" t="str">
            <v>改石路</v>
          </cell>
          <cell r="G2080" t="str">
            <v>VH22431123</v>
          </cell>
          <cell r="H2080">
            <v>0</v>
          </cell>
        </row>
        <row r="2080">
          <cell r="J2080">
            <v>0.923</v>
          </cell>
        </row>
        <row r="2081">
          <cell r="F2081" t="str">
            <v>大大路</v>
          </cell>
          <cell r="G2081" t="str">
            <v>VH25431123</v>
          </cell>
          <cell r="H2081">
            <v>0</v>
          </cell>
        </row>
        <row r="2081">
          <cell r="J2081">
            <v>0.546</v>
          </cell>
        </row>
        <row r="2082">
          <cell r="F2082" t="str">
            <v>禾进线</v>
          </cell>
          <cell r="G2082" t="str">
            <v>Y548431123</v>
          </cell>
          <cell r="H2082">
            <v>0</v>
          </cell>
        </row>
        <row r="2082">
          <cell r="J2082">
            <v>1.55</v>
          </cell>
        </row>
        <row r="2083">
          <cell r="F2083" t="str">
            <v>石榴江村界-龙屋场</v>
          </cell>
          <cell r="G2083" t="str">
            <v>C053431123</v>
          </cell>
          <cell r="H2083">
            <v>0</v>
          </cell>
        </row>
        <row r="2083">
          <cell r="J2083">
            <v>3.989</v>
          </cell>
        </row>
        <row r="2084">
          <cell r="F2084" t="str">
            <v>唐家路</v>
          </cell>
          <cell r="G2084" t="str">
            <v>AA03431123</v>
          </cell>
          <cell r="H2084">
            <v>0</v>
          </cell>
        </row>
        <row r="2084">
          <cell r="J2084">
            <v>3.17</v>
          </cell>
        </row>
        <row r="2085">
          <cell r="F2085" t="str">
            <v>黄黄线</v>
          </cell>
          <cell r="G2085" t="str">
            <v>C070431123</v>
          </cell>
          <cell r="H2085">
            <v>2.423</v>
          </cell>
        </row>
        <row r="2085">
          <cell r="J2085">
            <v>1.398</v>
          </cell>
        </row>
        <row r="2086">
          <cell r="F2086" t="str">
            <v>福福线</v>
          </cell>
          <cell r="G2086" t="str">
            <v>C075431123</v>
          </cell>
          <cell r="H2086">
            <v>5.879</v>
          </cell>
        </row>
        <row r="2086">
          <cell r="J2086">
            <v>0.778</v>
          </cell>
        </row>
        <row r="2087">
          <cell r="F2087" t="str">
            <v>马北线</v>
          </cell>
          <cell r="G2087" t="str">
            <v>C080431123</v>
          </cell>
          <cell r="H2087">
            <v>4.814</v>
          </cell>
        </row>
        <row r="2087">
          <cell r="J2087">
            <v>2.654</v>
          </cell>
        </row>
        <row r="2088">
          <cell r="F2088" t="str">
            <v>肖家门口-利生岭</v>
          </cell>
          <cell r="G2088" t="str">
            <v>C65C431123</v>
          </cell>
          <cell r="H2088">
            <v>0</v>
          </cell>
        </row>
        <row r="2088">
          <cell r="J2088">
            <v>0.948</v>
          </cell>
        </row>
        <row r="2089">
          <cell r="F2089" t="str">
            <v>杨桃路</v>
          </cell>
          <cell r="G2089" t="str">
            <v>V261431123</v>
          </cell>
          <cell r="H2089">
            <v>0</v>
          </cell>
        </row>
        <row r="2089">
          <cell r="J2089">
            <v>0.949</v>
          </cell>
        </row>
        <row r="2090">
          <cell r="F2090" t="str">
            <v>竹芹路</v>
          </cell>
          <cell r="G2090" t="str">
            <v>V263431123</v>
          </cell>
          <cell r="H2090">
            <v>0</v>
          </cell>
        </row>
        <row r="2090">
          <cell r="J2090">
            <v>0.991</v>
          </cell>
        </row>
        <row r="2091">
          <cell r="F2091" t="str">
            <v>蕨麻路</v>
          </cell>
          <cell r="G2091" t="str">
            <v>V273431123</v>
          </cell>
          <cell r="H2091">
            <v>0</v>
          </cell>
        </row>
        <row r="2091">
          <cell r="J2091">
            <v>0.953</v>
          </cell>
        </row>
        <row r="2092">
          <cell r="F2092" t="str">
            <v>涧丫路</v>
          </cell>
          <cell r="G2092" t="str">
            <v>V290431123</v>
          </cell>
          <cell r="H2092">
            <v>0</v>
          </cell>
        </row>
        <row r="2092">
          <cell r="J2092">
            <v>0.654</v>
          </cell>
        </row>
        <row r="2093">
          <cell r="F2093" t="str">
            <v>人木路</v>
          </cell>
          <cell r="G2093" t="str">
            <v>V296431123</v>
          </cell>
          <cell r="H2093">
            <v>0</v>
          </cell>
        </row>
        <row r="2093">
          <cell r="J2093">
            <v>0.175</v>
          </cell>
        </row>
        <row r="2094">
          <cell r="F2094" t="str">
            <v>人木路</v>
          </cell>
          <cell r="G2094" t="str">
            <v>V296431123</v>
          </cell>
          <cell r="H2094">
            <v>0</v>
          </cell>
        </row>
        <row r="2094">
          <cell r="J2094">
            <v>1.545</v>
          </cell>
        </row>
        <row r="2095">
          <cell r="F2095" t="str">
            <v>彭家岭路</v>
          </cell>
          <cell r="G2095" t="str">
            <v>V302431123</v>
          </cell>
          <cell r="H2095">
            <v>0</v>
          </cell>
        </row>
        <row r="2095">
          <cell r="J2095">
            <v>0.19</v>
          </cell>
        </row>
        <row r="2096">
          <cell r="F2096" t="str">
            <v>刀中路</v>
          </cell>
          <cell r="G2096" t="str">
            <v>V305431123</v>
          </cell>
          <cell r="H2096">
            <v>0</v>
          </cell>
        </row>
        <row r="2096">
          <cell r="J2096">
            <v>0.199</v>
          </cell>
        </row>
        <row r="2097">
          <cell r="F2097" t="str">
            <v>G义线</v>
          </cell>
          <cell r="G2097" t="str">
            <v>C01A431123</v>
          </cell>
          <cell r="H2097">
            <v>1.419</v>
          </cell>
        </row>
        <row r="2097">
          <cell r="J2097">
            <v>2.405</v>
          </cell>
        </row>
        <row r="2098">
          <cell r="F2098" t="str">
            <v>鸟鸟线</v>
          </cell>
          <cell r="G2098" t="str">
            <v>C143431123</v>
          </cell>
          <cell r="H2098">
            <v>2.128</v>
          </cell>
        </row>
        <row r="2098">
          <cell r="J2098">
            <v>0.303</v>
          </cell>
        </row>
        <row r="2099">
          <cell r="F2099" t="str">
            <v>鸟鸟线</v>
          </cell>
          <cell r="G2099" t="str">
            <v>C143431123</v>
          </cell>
          <cell r="H2099">
            <v>0.38</v>
          </cell>
        </row>
        <row r="2099">
          <cell r="J2099">
            <v>1.749</v>
          </cell>
        </row>
        <row r="2100">
          <cell r="F2100" t="str">
            <v>田金线</v>
          </cell>
          <cell r="G2100" t="str">
            <v>C148431123</v>
          </cell>
          <cell r="H2100">
            <v>0</v>
          </cell>
        </row>
        <row r="2100">
          <cell r="J2100">
            <v>1.414</v>
          </cell>
        </row>
        <row r="2101">
          <cell r="F2101" t="str">
            <v>五盘线</v>
          </cell>
          <cell r="G2101" t="str">
            <v>C149431123</v>
          </cell>
          <cell r="H2101">
            <v>0</v>
          </cell>
        </row>
        <row r="2101">
          <cell r="J2101">
            <v>0.214</v>
          </cell>
        </row>
        <row r="2102">
          <cell r="F2102" t="str">
            <v>五盘线</v>
          </cell>
          <cell r="G2102" t="str">
            <v>C149431123</v>
          </cell>
          <cell r="H2102">
            <v>5.36</v>
          </cell>
        </row>
        <row r="2102">
          <cell r="J2102">
            <v>1.543</v>
          </cell>
        </row>
        <row r="2103">
          <cell r="F2103" t="str">
            <v>采白线</v>
          </cell>
          <cell r="G2103" t="str">
            <v>C161431123</v>
          </cell>
          <cell r="H2103">
            <v>0</v>
          </cell>
        </row>
        <row r="2103">
          <cell r="J2103">
            <v>0.218</v>
          </cell>
        </row>
        <row r="2104">
          <cell r="F2104" t="str">
            <v>学郭线</v>
          </cell>
          <cell r="G2104" t="str">
            <v>C21B431123</v>
          </cell>
          <cell r="H2104">
            <v>4.093</v>
          </cell>
        </row>
        <row r="2104">
          <cell r="J2104">
            <v>2.023</v>
          </cell>
        </row>
        <row r="2105">
          <cell r="F2105" t="str">
            <v>白猪岭-人民洞村</v>
          </cell>
          <cell r="G2105" t="str">
            <v>C36D431123</v>
          </cell>
          <cell r="H2105">
            <v>0</v>
          </cell>
        </row>
        <row r="2105">
          <cell r="J2105">
            <v>0.993</v>
          </cell>
        </row>
        <row r="2106">
          <cell r="F2106" t="str">
            <v>蒋家-厚沙坪</v>
          </cell>
          <cell r="G2106" t="str">
            <v>C37A431123</v>
          </cell>
          <cell r="H2106">
            <v>0</v>
          </cell>
        </row>
        <row r="2106">
          <cell r="J2106">
            <v>1.122</v>
          </cell>
        </row>
        <row r="2107">
          <cell r="F2107" t="str">
            <v>蒋家-厚沙坪</v>
          </cell>
          <cell r="G2107" t="str">
            <v>C37A431123</v>
          </cell>
          <cell r="H2107">
            <v>1.122</v>
          </cell>
        </row>
        <row r="2107">
          <cell r="J2107">
            <v>0.639</v>
          </cell>
        </row>
        <row r="2108">
          <cell r="F2108" t="str">
            <v>下溪湾-二组</v>
          </cell>
          <cell r="G2108" t="str">
            <v>C48A431123</v>
          </cell>
          <cell r="H2108">
            <v>0.155</v>
          </cell>
        </row>
        <row r="2108">
          <cell r="J2108">
            <v>0.283</v>
          </cell>
        </row>
        <row r="2109">
          <cell r="F2109" t="str">
            <v>李家塘-尤塘岭</v>
          </cell>
          <cell r="G2109" t="str">
            <v>C57A431123</v>
          </cell>
          <cell r="H2109">
            <v>0.394</v>
          </cell>
        </row>
        <row r="2109">
          <cell r="J2109">
            <v>0.474</v>
          </cell>
        </row>
        <row r="2110">
          <cell r="F2110" t="str">
            <v>红福田七组-高岩12组</v>
          </cell>
          <cell r="G2110" t="str">
            <v>C70B431123</v>
          </cell>
          <cell r="H2110">
            <v>0</v>
          </cell>
        </row>
        <row r="2110">
          <cell r="J2110">
            <v>1.335</v>
          </cell>
        </row>
        <row r="2111">
          <cell r="F2111" t="str">
            <v>红福田七组-高岩12组</v>
          </cell>
          <cell r="G2111" t="str">
            <v>C70B431123</v>
          </cell>
          <cell r="H2111">
            <v>0</v>
          </cell>
        </row>
        <row r="2111">
          <cell r="J2111">
            <v>0.725</v>
          </cell>
        </row>
        <row r="2112">
          <cell r="F2112" t="str">
            <v>水屋塘家-罗边岭</v>
          </cell>
          <cell r="G2112" t="str">
            <v>C74B431123</v>
          </cell>
          <cell r="H2112">
            <v>0</v>
          </cell>
        </row>
        <row r="2112">
          <cell r="J2112">
            <v>1.272</v>
          </cell>
        </row>
        <row r="2113">
          <cell r="F2113" t="str">
            <v>盘大岭村村道</v>
          </cell>
          <cell r="G2113" t="str">
            <v>C75A431123</v>
          </cell>
          <cell r="H2113">
            <v>2.487</v>
          </cell>
        </row>
        <row r="2113">
          <cell r="J2113">
            <v>2.802</v>
          </cell>
        </row>
        <row r="2114">
          <cell r="F2114" t="str">
            <v>工业新区-乌龟山</v>
          </cell>
          <cell r="G2114" t="str">
            <v>C77B431123</v>
          </cell>
          <cell r="H2114">
            <v>0.541</v>
          </cell>
        </row>
        <row r="2114">
          <cell r="J2114">
            <v>1.665</v>
          </cell>
        </row>
        <row r="2115">
          <cell r="F2115" t="str">
            <v>周家-江西魏家</v>
          </cell>
          <cell r="G2115" t="str">
            <v>C79B431123</v>
          </cell>
          <cell r="H2115">
            <v>0</v>
          </cell>
        </row>
        <row r="2115">
          <cell r="J2115">
            <v>0.656</v>
          </cell>
        </row>
        <row r="2116">
          <cell r="F2116" t="str">
            <v>高头铺-文家岭</v>
          </cell>
          <cell r="G2116" t="str">
            <v>C85A431123</v>
          </cell>
          <cell r="H2116">
            <v>0.879</v>
          </cell>
        </row>
        <row r="2116">
          <cell r="J2116">
            <v>2.419</v>
          </cell>
        </row>
        <row r="2117">
          <cell r="F2117" t="str">
            <v>红红路</v>
          </cell>
          <cell r="G2117" t="str">
            <v>V514431123</v>
          </cell>
          <cell r="H2117">
            <v>0</v>
          </cell>
        </row>
        <row r="2117">
          <cell r="J2117">
            <v>0.44</v>
          </cell>
        </row>
        <row r="2118">
          <cell r="F2118" t="str">
            <v>红红路</v>
          </cell>
          <cell r="G2118" t="str">
            <v>V516431123</v>
          </cell>
          <cell r="H2118">
            <v>0</v>
          </cell>
        </row>
        <row r="2118">
          <cell r="J2118">
            <v>0.354</v>
          </cell>
        </row>
        <row r="2119">
          <cell r="F2119" t="str">
            <v>田田路</v>
          </cell>
          <cell r="G2119" t="str">
            <v>V546431123</v>
          </cell>
          <cell r="H2119">
            <v>0</v>
          </cell>
        </row>
        <row r="2119">
          <cell r="J2119">
            <v>0.353</v>
          </cell>
        </row>
        <row r="2120">
          <cell r="F2120" t="str">
            <v>蒋盘路</v>
          </cell>
          <cell r="G2120" t="str">
            <v>V555431123</v>
          </cell>
          <cell r="H2120">
            <v>0</v>
          </cell>
        </row>
        <row r="2120">
          <cell r="J2120">
            <v>7.072</v>
          </cell>
        </row>
        <row r="2121">
          <cell r="F2121" t="str">
            <v>五大线</v>
          </cell>
          <cell r="G2121" t="str">
            <v>Y546431123</v>
          </cell>
          <cell r="H2121">
            <v>11.534</v>
          </cell>
        </row>
        <row r="2121">
          <cell r="J2121">
            <v>4.197</v>
          </cell>
        </row>
        <row r="2122">
          <cell r="F2122" t="str">
            <v>X037线-杨鸭漯</v>
          </cell>
          <cell r="G2122" t="str">
            <v>C16B431123</v>
          </cell>
          <cell r="H2122">
            <v>3.612</v>
          </cell>
        </row>
        <row r="2122">
          <cell r="J2122">
            <v>5.64</v>
          </cell>
        </row>
        <row r="2123">
          <cell r="F2123" t="str">
            <v>黄栋路</v>
          </cell>
          <cell r="G2123" t="str">
            <v>V089431123</v>
          </cell>
          <cell r="H2123">
            <v>0</v>
          </cell>
        </row>
        <row r="2123">
          <cell r="J2123">
            <v>0.665</v>
          </cell>
        </row>
        <row r="2124">
          <cell r="F2124" t="str">
            <v>蕨麻路</v>
          </cell>
          <cell r="G2124" t="str">
            <v>V273431123</v>
          </cell>
          <cell r="H2124">
            <v>0</v>
          </cell>
        </row>
        <row r="2124">
          <cell r="J2124">
            <v>1.63</v>
          </cell>
        </row>
        <row r="2125">
          <cell r="F2125" t="str">
            <v>观门口-毛里湾</v>
          </cell>
          <cell r="G2125" t="str">
            <v>C25C431123</v>
          </cell>
          <cell r="H2125">
            <v>0</v>
          </cell>
        </row>
        <row r="2125">
          <cell r="J2125">
            <v>3.523</v>
          </cell>
        </row>
        <row r="2126">
          <cell r="F2126" t="str">
            <v>挂盘线</v>
          </cell>
          <cell r="G2126" t="str">
            <v>C43D431123</v>
          </cell>
          <cell r="H2126">
            <v>1.616</v>
          </cell>
        </row>
        <row r="2126">
          <cell r="J2126">
            <v>0.123</v>
          </cell>
        </row>
        <row r="2127">
          <cell r="F2127" t="str">
            <v>田美进村路</v>
          </cell>
          <cell r="G2127" t="str">
            <v>C29C431125</v>
          </cell>
          <cell r="H2127">
            <v>0.267</v>
          </cell>
        </row>
        <row r="2127">
          <cell r="J2127">
            <v>1.894</v>
          </cell>
        </row>
        <row r="2128">
          <cell r="F2128" t="str">
            <v>小罗至高尚仓库</v>
          </cell>
          <cell r="G2128" t="str">
            <v>C32C431125</v>
          </cell>
          <cell r="H2128">
            <v>2</v>
          </cell>
        </row>
        <row r="2128">
          <cell r="J2128">
            <v>2.02</v>
          </cell>
        </row>
        <row r="2129">
          <cell r="F2129" t="str">
            <v>燎源进村路</v>
          </cell>
          <cell r="G2129" t="str">
            <v>C32C431125</v>
          </cell>
          <cell r="H2129">
            <v>0.353</v>
          </cell>
        </row>
        <row r="2129">
          <cell r="J2129">
            <v>2.121</v>
          </cell>
        </row>
        <row r="2130">
          <cell r="F2130" t="str">
            <v>兴隆工区至广西月塘</v>
          </cell>
          <cell r="G2130" t="str">
            <v>C33C431125</v>
          </cell>
          <cell r="H2130">
            <v>3</v>
          </cell>
        </row>
        <row r="2130">
          <cell r="J2130">
            <v>0.418</v>
          </cell>
        </row>
        <row r="2131">
          <cell r="F2131" t="str">
            <v>回龙圩至新塘</v>
          </cell>
          <cell r="G2131" t="str">
            <v>C342431125</v>
          </cell>
          <cell r="H2131">
            <v>2</v>
          </cell>
        </row>
        <row r="2131">
          <cell r="J2131">
            <v>2.805</v>
          </cell>
        </row>
        <row r="2132">
          <cell r="F2132" t="str">
            <v>高尚线</v>
          </cell>
          <cell r="G2132" t="str">
            <v>C51C431125</v>
          </cell>
          <cell r="H2132">
            <v>2</v>
          </cell>
        </row>
        <row r="2132">
          <cell r="J2132">
            <v>0.592</v>
          </cell>
        </row>
        <row r="2133">
          <cell r="F2133" t="str">
            <v>李家塘-兴隆-广西省月塘村</v>
          </cell>
          <cell r="G2133" t="str">
            <v>C954431125</v>
          </cell>
          <cell r="H2133">
            <v>2</v>
          </cell>
        </row>
        <row r="2133">
          <cell r="J2133">
            <v>4.002</v>
          </cell>
        </row>
        <row r="2134">
          <cell r="F2134" t="str">
            <v>黄家村-底岗-黄甲岭乡</v>
          </cell>
          <cell r="G2134" t="str">
            <v>C955431125</v>
          </cell>
          <cell r="H2134">
            <v>2</v>
          </cell>
        </row>
        <row r="2134">
          <cell r="J2134">
            <v>0.262</v>
          </cell>
        </row>
        <row r="2135">
          <cell r="F2135" t="str">
            <v>黄家村-底岗-黄甲岭乡</v>
          </cell>
          <cell r="G2135" t="str">
            <v>C955431125</v>
          </cell>
          <cell r="H2135">
            <v>2</v>
          </cell>
        </row>
        <row r="2135">
          <cell r="J2135">
            <v>2.086</v>
          </cell>
        </row>
        <row r="2136">
          <cell r="F2136" t="str">
            <v>岩口塘村-清水塘村</v>
          </cell>
          <cell r="G2136" t="str">
            <v>V921431125</v>
          </cell>
          <cell r="H2136">
            <v>3</v>
          </cell>
        </row>
        <row r="2136">
          <cell r="J2136">
            <v>0.905</v>
          </cell>
        </row>
        <row r="2137">
          <cell r="F2137" t="str">
            <v>岩口塘村-清水塘村</v>
          </cell>
          <cell r="G2137" t="str">
            <v>V921431125</v>
          </cell>
          <cell r="H2137">
            <v>3</v>
          </cell>
        </row>
        <row r="2137">
          <cell r="J2137">
            <v>0.355</v>
          </cell>
        </row>
        <row r="2138">
          <cell r="F2138" t="str">
            <v>小溪村-何家村</v>
          </cell>
          <cell r="G2138" t="str">
            <v>V922431125</v>
          </cell>
          <cell r="H2138">
            <v>2.83</v>
          </cell>
        </row>
        <row r="2138">
          <cell r="J2138">
            <v>1.877</v>
          </cell>
        </row>
        <row r="2139">
          <cell r="F2139" t="str">
            <v>清水塘村-黑山</v>
          </cell>
          <cell r="G2139" t="str">
            <v>V923431125</v>
          </cell>
          <cell r="H2139">
            <v>3</v>
          </cell>
        </row>
        <row r="2139">
          <cell r="J2139">
            <v>0.556</v>
          </cell>
        </row>
        <row r="2140">
          <cell r="F2140" t="str">
            <v>棠锦村-马鹿头村</v>
          </cell>
          <cell r="G2140" t="str">
            <v>V924431125</v>
          </cell>
          <cell r="H2140">
            <v>2</v>
          </cell>
        </row>
        <row r="2140">
          <cell r="J2140">
            <v>3.912</v>
          </cell>
        </row>
        <row r="2141">
          <cell r="F2141" t="str">
            <v>兴兴线</v>
          </cell>
          <cell r="G2141" t="str">
            <v>Y185431125</v>
          </cell>
          <cell r="H2141">
            <v>2</v>
          </cell>
        </row>
        <row r="2141">
          <cell r="J2141">
            <v>0.835</v>
          </cell>
        </row>
        <row r="2142">
          <cell r="F2142" t="str">
            <v>兴兴线</v>
          </cell>
          <cell r="G2142" t="str">
            <v>Y186431125</v>
          </cell>
          <cell r="H2142">
            <v>2</v>
          </cell>
        </row>
        <row r="2142">
          <cell r="J2142">
            <v>0.646</v>
          </cell>
        </row>
        <row r="2143">
          <cell r="F2143" t="str">
            <v>兴兴线</v>
          </cell>
          <cell r="G2143" t="str">
            <v>Y196431125</v>
          </cell>
          <cell r="H2143">
            <v>15.763</v>
          </cell>
        </row>
        <row r="2143">
          <cell r="J2143">
            <v>1.98</v>
          </cell>
        </row>
        <row r="2144">
          <cell r="F2144" t="str">
            <v>兴兴线</v>
          </cell>
          <cell r="G2144" t="str">
            <v>Y196431125</v>
          </cell>
          <cell r="H2144">
            <v>15.763</v>
          </cell>
        </row>
        <row r="2144">
          <cell r="J2144">
            <v>0.458</v>
          </cell>
        </row>
        <row r="2145">
          <cell r="F2145" t="str">
            <v>李永线</v>
          </cell>
          <cell r="G2145" t="str">
            <v>Y234431125</v>
          </cell>
          <cell r="H2145">
            <v>0</v>
          </cell>
        </row>
        <row r="2145">
          <cell r="J2145">
            <v>0.998</v>
          </cell>
        </row>
        <row r="2146">
          <cell r="F2146" t="str">
            <v>盐盐线</v>
          </cell>
          <cell r="G2146" t="str">
            <v>Y285431125</v>
          </cell>
          <cell r="H2146">
            <v>3.965</v>
          </cell>
        </row>
        <row r="2146">
          <cell r="J2146">
            <v>1.967</v>
          </cell>
        </row>
        <row r="2147">
          <cell r="F2147" t="str">
            <v>李李线</v>
          </cell>
          <cell r="G2147" t="str">
            <v>Y297431125</v>
          </cell>
          <cell r="H2147">
            <v>4.713</v>
          </cell>
        </row>
        <row r="2147">
          <cell r="J2147">
            <v>1.06</v>
          </cell>
        </row>
        <row r="2148">
          <cell r="F2148" t="str">
            <v>古自线</v>
          </cell>
          <cell r="G2148" t="str">
            <v>C133431125</v>
          </cell>
          <cell r="H2148">
            <v>0.925</v>
          </cell>
        </row>
        <row r="2148">
          <cell r="J2148">
            <v>0.876</v>
          </cell>
        </row>
        <row r="2149">
          <cell r="F2149" t="str">
            <v>白白线</v>
          </cell>
          <cell r="G2149" t="str">
            <v>C151431125</v>
          </cell>
          <cell r="H2149">
            <v>1.701</v>
          </cell>
        </row>
        <row r="2149">
          <cell r="J2149">
            <v>0.102</v>
          </cell>
        </row>
        <row r="2150">
          <cell r="F2150" t="str">
            <v>白白线</v>
          </cell>
          <cell r="G2150" t="str">
            <v>C151431125</v>
          </cell>
          <cell r="H2150">
            <v>1.803</v>
          </cell>
        </row>
        <row r="2150">
          <cell r="J2150">
            <v>3.832</v>
          </cell>
        </row>
        <row r="2151">
          <cell r="F2151" t="str">
            <v>小小线</v>
          </cell>
          <cell r="G2151" t="str">
            <v>C154431125</v>
          </cell>
          <cell r="H2151">
            <v>3</v>
          </cell>
        </row>
        <row r="2151">
          <cell r="J2151">
            <v>2.483</v>
          </cell>
        </row>
        <row r="2152">
          <cell r="F2152" t="str">
            <v>锦锦线</v>
          </cell>
          <cell r="G2152" t="str">
            <v>C182431125</v>
          </cell>
          <cell r="H2152">
            <v>0.9</v>
          </cell>
        </row>
        <row r="2152">
          <cell r="J2152">
            <v>0.716</v>
          </cell>
        </row>
        <row r="2153">
          <cell r="F2153" t="str">
            <v>槐清线</v>
          </cell>
          <cell r="G2153" t="str">
            <v>C185431125</v>
          </cell>
          <cell r="H2153">
            <v>0.937</v>
          </cell>
        </row>
        <row r="2153">
          <cell r="J2153">
            <v>0.757</v>
          </cell>
        </row>
        <row r="2154">
          <cell r="F2154" t="str">
            <v>槐道线</v>
          </cell>
          <cell r="G2154" t="str">
            <v>C186431125</v>
          </cell>
          <cell r="H2154">
            <v>0.714</v>
          </cell>
        </row>
        <row r="2154">
          <cell r="J2154">
            <v>0.803</v>
          </cell>
        </row>
        <row r="2155">
          <cell r="F2155" t="str">
            <v>毫下界-富美</v>
          </cell>
          <cell r="G2155" t="str">
            <v>C19A431125</v>
          </cell>
          <cell r="H2155">
            <v>1.591</v>
          </cell>
        </row>
        <row r="2155">
          <cell r="J2155">
            <v>0.558</v>
          </cell>
        </row>
        <row r="2156">
          <cell r="F2156" t="str">
            <v>桂清线</v>
          </cell>
          <cell r="G2156" t="str">
            <v>C233431125</v>
          </cell>
          <cell r="H2156">
            <v>0.998</v>
          </cell>
        </row>
        <row r="2156">
          <cell r="J2156">
            <v>0.713</v>
          </cell>
        </row>
        <row r="2157">
          <cell r="F2157" t="str">
            <v>道白线</v>
          </cell>
          <cell r="G2157" t="str">
            <v>C239431125</v>
          </cell>
          <cell r="H2157">
            <v>1.476</v>
          </cell>
        </row>
        <row r="2157">
          <cell r="J2157">
            <v>0.444</v>
          </cell>
        </row>
        <row r="2158">
          <cell r="F2158" t="str">
            <v>道白线</v>
          </cell>
          <cell r="G2158" t="str">
            <v>C239431125</v>
          </cell>
          <cell r="H2158">
            <v>0.807</v>
          </cell>
        </row>
        <row r="2158">
          <cell r="J2158">
            <v>0.669</v>
          </cell>
        </row>
        <row r="2159">
          <cell r="F2159" t="str">
            <v>宋槐线</v>
          </cell>
          <cell r="G2159" t="str">
            <v>C244431125</v>
          </cell>
          <cell r="H2159">
            <v>0.46</v>
          </cell>
        </row>
        <row r="2159">
          <cell r="J2159">
            <v>0.783</v>
          </cell>
        </row>
        <row r="2160">
          <cell r="F2160" t="str">
            <v>宋槐线</v>
          </cell>
          <cell r="G2160" t="str">
            <v>C244431125</v>
          </cell>
          <cell r="H2160">
            <v>2.623</v>
          </cell>
        </row>
        <row r="2160">
          <cell r="J2160">
            <v>0.481</v>
          </cell>
        </row>
        <row r="2161">
          <cell r="F2161" t="str">
            <v>宋槐线</v>
          </cell>
          <cell r="G2161" t="str">
            <v>C244431125</v>
          </cell>
          <cell r="H2161">
            <v>0.46</v>
          </cell>
        </row>
        <row r="2161">
          <cell r="J2161">
            <v>0.825</v>
          </cell>
        </row>
        <row r="2162">
          <cell r="F2162" t="str">
            <v>鸡嘴营</v>
          </cell>
          <cell r="G2162" t="str">
            <v>C248431125</v>
          </cell>
          <cell r="H2162">
            <v>1.326</v>
          </cell>
        </row>
        <row r="2162">
          <cell r="J2162">
            <v>1.899</v>
          </cell>
        </row>
        <row r="2163">
          <cell r="F2163" t="str">
            <v>鸡人线</v>
          </cell>
          <cell r="G2163" t="str">
            <v>C248431125</v>
          </cell>
          <cell r="H2163">
            <v>2.927</v>
          </cell>
        </row>
        <row r="2163">
          <cell r="J2163">
            <v>0.968</v>
          </cell>
        </row>
        <row r="2164">
          <cell r="F2164" t="str">
            <v>宋桂线</v>
          </cell>
          <cell r="G2164" t="str">
            <v>C252431125</v>
          </cell>
          <cell r="H2164">
            <v>1.496</v>
          </cell>
        </row>
        <row r="2164">
          <cell r="J2164">
            <v>0.916</v>
          </cell>
        </row>
        <row r="2165">
          <cell r="F2165" t="str">
            <v>宋桂线</v>
          </cell>
          <cell r="G2165" t="str">
            <v>C252431125</v>
          </cell>
          <cell r="H2165">
            <v>3</v>
          </cell>
        </row>
        <row r="2165">
          <cell r="J2165">
            <v>1.495</v>
          </cell>
        </row>
        <row r="2166">
          <cell r="F2166" t="str">
            <v>仙姑塘</v>
          </cell>
          <cell r="G2166" t="str">
            <v>C27A431125</v>
          </cell>
          <cell r="H2166">
            <v>0.8</v>
          </cell>
        </row>
        <row r="2166">
          <cell r="J2166">
            <v>0.785</v>
          </cell>
        </row>
        <row r="2167">
          <cell r="F2167" t="str">
            <v>黄宅线</v>
          </cell>
          <cell r="G2167" t="str">
            <v>C327431125</v>
          </cell>
          <cell r="H2167">
            <v>3</v>
          </cell>
        </row>
        <row r="2167">
          <cell r="J2167">
            <v>2.146</v>
          </cell>
        </row>
        <row r="2168">
          <cell r="F2168" t="str">
            <v>石螺营-城下</v>
          </cell>
          <cell r="G2168" t="str">
            <v>C34A431125</v>
          </cell>
          <cell r="H2168">
            <v>0.983</v>
          </cell>
        </row>
        <row r="2168">
          <cell r="J2168">
            <v>0.664</v>
          </cell>
        </row>
        <row r="2169">
          <cell r="F2169" t="str">
            <v>清鸡线</v>
          </cell>
          <cell r="G2169" t="str">
            <v>C367431125</v>
          </cell>
          <cell r="H2169">
            <v>3</v>
          </cell>
        </row>
        <row r="2169">
          <cell r="J2169">
            <v>0.311</v>
          </cell>
        </row>
        <row r="2170">
          <cell r="F2170" t="str">
            <v>槐木-人字坝</v>
          </cell>
          <cell r="G2170" t="str">
            <v>C37A431125</v>
          </cell>
          <cell r="H2170">
            <v>3</v>
          </cell>
        </row>
        <row r="2170">
          <cell r="J2170">
            <v>0.972</v>
          </cell>
        </row>
        <row r="2171">
          <cell r="F2171" t="str">
            <v>槐木-人字坝</v>
          </cell>
          <cell r="G2171" t="str">
            <v>C37A431125</v>
          </cell>
          <cell r="H2171">
            <v>1.908</v>
          </cell>
        </row>
        <row r="2171">
          <cell r="J2171">
            <v>0.873</v>
          </cell>
        </row>
        <row r="2172">
          <cell r="F2172" t="str">
            <v>槐八线</v>
          </cell>
          <cell r="G2172" t="str">
            <v>C392431125</v>
          </cell>
          <cell r="H2172">
            <v>0.3</v>
          </cell>
        </row>
        <row r="2172">
          <cell r="J2172">
            <v>0.991</v>
          </cell>
        </row>
        <row r="2173">
          <cell r="F2173" t="str">
            <v>槐八线</v>
          </cell>
          <cell r="G2173" t="str">
            <v>C392431125</v>
          </cell>
          <cell r="H2173">
            <v>2.048</v>
          </cell>
        </row>
        <row r="2173">
          <cell r="J2173">
            <v>0.464</v>
          </cell>
        </row>
        <row r="2174">
          <cell r="F2174" t="str">
            <v>城下v3</v>
          </cell>
          <cell r="G2174" t="str">
            <v>C56B431125</v>
          </cell>
          <cell r="H2174">
            <v>3</v>
          </cell>
        </row>
        <row r="2174">
          <cell r="J2174">
            <v>1.313</v>
          </cell>
        </row>
        <row r="2175">
          <cell r="F2175" t="str">
            <v>八十工v3</v>
          </cell>
          <cell r="G2175" t="str">
            <v>C61B431125</v>
          </cell>
          <cell r="H2175">
            <v>0.421</v>
          </cell>
        </row>
        <row r="2175">
          <cell r="J2175">
            <v>0.735</v>
          </cell>
        </row>
        <row r="2176">
          <cell r="F2176" t="str">
            <v>小古漯v2</v>
          </cell>
          <cell r="G2176" t="str">
            <v>C72B431125</v>
          </cell>
          <cell r="H2176">
            <v>3</v>
          </cell>
        </row>
        <row r="2176">
          <cell r="J2176">
            <v>1.004</v>
          </cell>
        </row>
        <row r="2177">
          <cell r="F2177" t="str">
            <v>仙姑塘V1</v>
          </cell>
          <cell r="G2177" t="str">
            <v>C88A431125</v>
          </cell>
          <cell r="H2177">
            <v>3</v>
          </cell>
        </row>
        <row r="2177">
          <cell r="J2177">
            <v>0.442</v>
          </cell>
        </row>
        <row r="2178">
          <cell r="F2178" t="str">
            <v>下禾洞V</v>
          </cell>
          <cell r="G2178" t="str">
            <v>C95A431125</v>
          </cell>
          <cell r="H2178">
            <v>0.434</v>
          </cell>
        </row>
        <row r="2178">
          <cell r="J2178">
            <v>0.492</v>
          </cell>
        </row>
        <row r="2179">
          <cell r="F2179" t="str">
            <v>竹竹线</v>
          </cell>
          <cell r="G2179" t="str">
            <v>V143431125</v>
          </cell>
          <cell r="H2179">
            <v>3</v>
          </cell>
        </row>
        <row r="2179">
          <cell r="J2179">
            <v>0.274</v>
          </cell>
        </row>
        <row r="2180">
          <cell r="F2180" t="str">
            <v>粗粗线</v>
          </cell>
          <cell r="G2180" t="str">
            <v>V149431125</v>
          </cell>
          <cell r="H2180">
            <v>1.374</v>
          </cell>
        </row>
        <row r="2180">
          <cell r="J2180">
            <v>0.673</v>
          </cell>
        </row>
        <row r="2181">
          <cell r="F2181" t="str">
            <v>八八线</v>
          </cell>
          <cell r="G2181" t="str">
            <v>V183431125</v>
          </cell>
          <cell r="H2181">
            <v>3</v>
          </cell>
        </row>
        <row r="2181">
          <cell r="J2181">
            <v>0.944</v>
          </cell>
        </row>
        <row r="2182">
          <cell r="F2182" t="str">
            <v>清小线</v>
          </cell>
          <cell r="G2182" t="str">
            <v>V333431125</v>
          </cell>
          <cell r="H2182">
            <v>3</v>
          </cell>
        </row>
        <row r="2182">
          <cell r="J2182">
            <v>1.121</v>
          </cell>
        </row>
        <row r="2183">
          <cell r="F2183" t="str">
            <v>龙清线</v>
          </cell>
          <cell r="G2183" t="str">
            <v>V334431125</v>
          </cell>
          <cell r="H2183">
            <v>3</v>
          </cell>
        </row>
        <row r="2183">
          <cell r="J2183">
            <v>0.932</v>
          </cell>
        </row>
        <row r="2184">
          <cell r="F2184" t="str">
            <v>仙下线</v>
          </cell>
          <cell r="G2184" t="str">
            <v>Y174431125</v>
          </cell>
          <cell r="H2184">
            <v>1.12</v>
          </cell>
        </row>
        <row r="2184">
          <cell r="J2184">
            <v>0.271</v>
          </cell>
        </row>
        <row r="2185">
          <cell r="F2185" t="str">
            <v>新叠线</v>
          </cell>
          <cell r="G2185" t="str">
            <v>Y728431125</v>
          </cell>
          <cell r="H2185">
            <v>8.561</v>
          </cell>
        </row>
        <row r="2185">
          <cell r="J2185">
            <v>0.322</v>
          </cell>
        </row>
        <row r="2186">
          <cell r="F2186" t="str">
            <v>潮水至高家湾</v>
          </cell>
          <cell r="G2186" t="str">
            <v>C45A431125</v>
          </cell>
          <cell r="H2186">
            <v>3</v>
          </cell>
        </row>
        <row r="2186">
          <cell r="J2186">
            <v>0.951</v>
          </cell>
        </row>
        <row r="2187">
          <cell r="F2187" t="str">
            <v>潮水村道</v>
          </cell>
          <cell r="G2187" t="str">
            <v>C53C431125</v>
          </cell>
          <cell r="H2187">
            <v>2.208</v>
          </cell>
        </row>
        <row r="2187">
          <cell r="J2187">
            <v>0.329</v>
          </cell>
        </row>
        <row r="2188">
          <cell r="F2188" t="str">
            <v>祥凤线</v>
          </cell>
          <cell r="G2188" t="str">
            <v>C11A431125</v>
          </cell>
          <cell r="H2188">
            <v>2</v>
          </cell>
        </row>
        <row r="2188">
          <cell r="J2188">
            <v>0.982</v>
          </cell>
        </row>
        <row r="2189">
          <cell r="F2189" t="str">
            <v>枇枇线</v>
          </cell>
          <cell r="G2189" t="str">
            <v>C159431125</v>
          </cell>
          <cell r="H2189">
            <v>0.8</v>
          </cell>
        </row>
        <row r="2189">
          <cell r="J2189">
            <v>1.17</v>
          </cell>
        </row>
        <row r="2190">
          <cell r="F2190" t="str">
            <v>古圣线</v>
          </cell>
          <cell r="G2190" t="str">
            <v>C162431125</v>
          </cell>
          <cell r="H2190">
            <v>1.642</v>
          </cell>
        </row>
        <row r="2190">
          <cell r="J2190">
            <v>0.087</v>
          </cell>
        </row>
        <row r="2191">
          <cell r="F2191" t="str">
            <v>中瓦线</v>
          </cell>
          <cell r="G2191" t="str">
            <v>C182431125</v>
          </cell>
          <cell r="H2191">
            <v>1.934</v>
          </cell>
        </row>
        <row r="2191">
          <cell r="J2191">
            <v>1.068</v>
          </cell>
        </row>
        <row r="2192">
          <cell r="F2192" t="str">
            <v>向圣线</v>
          </cell>
          <cell r="G2192" t="str">
            <v>C194431125</v>
          </cell>
          <cell r="H2192">
            <v>0.499</v>
          </cell>
        </row>
        <row r="2192">
          <cell r="J2192">
            <v>1.31</v>
          </cell>
        </row>
        <row r="2193">
          <cell r="F2193" t="str">
            <v>井首线</v>
          </cell>
          <cell r="G2193" t="str">
            <v>C196431125</v>
          </cell>
          <cell r="H2193">
            <v>0.505</v>
          </cell>
        </row>
        <row r="2193">
          <cell r="J2193">
            <v>0.25</v>
          </cell>
        </row>
        <row r="2194">
          <cell r="F2194" t="str">
            <v>井首线</v>
          </cell>
          <cell r="G2194" t="str">
            <v>C196431125</v>
          </cell>
          <cell r="H2194">
            <v>0.505</v>
          </cell>
        </row>
        <row r="2194">
          <cell r="J2194">
            <v>2.383</v>
          </cell>
        </row>
        <row r="2195">
          <cell r="F2195" t="str">
            <v>祥阳线</v>
          </cell>
          <cell r="G2195" t="str">
            <v>C19A431125</v>
          </cell>
          <cell r="H2195">
            <v>0.544</v>
          </cell>
        </row>
        <row r="2195">
          <cell r="J2195">
            <v>0.487</v>
          </cell>
        </row>
        <row r="2196">
          <cell r="F2196" t="str">
            <v>东东线</v>
          </cell>
          <cell r="G2196" t="str">
            <v>C228431125</v>
          </cell>
          <cell r="H2196">
            <v>3.478</v>
          </cell>
        </row>
        <row r="2196">
          <cell r="J2196">
            <v>3.138</v>
          </cell>
        </row>
        <row r="2197">
          <cell r="F2197" t="str">
            <v>东东线</v>
          </cell>
          <cell r="G2197" t="str">
            <v>C228431125</v>
          </cell>
          <cell r="H2197">
            <v>3.478</v>
          </cell>
        </row>
        <row r="2197">
          <cell r="J2197">
            <v>0.509</v>
          </cell>
        </row>
        <row r="2198">
          <cell r="F2198" t="str">
            <v>溪美村道2</v>
          </cell>
          <cell r="G2198" t="str">
            <v>C24C431125</v>
          </cell>
          <cell r="H2198">
            <v>1.331</v>
          </cell>
        </row>
        <row r="2198">
          <cell r="J2198">
            <v>2.908</v>
          </cell>
        </row>
        <row r="2199">
          <cell r="F2199" t="str">
            <v>玉枇线</v>
          </cell>
          <cell r="G2199" t="str">
            <v>C256431125</v>
          </cell>
          <cell r="H2199">
            <v>8.635</v>
          </cell>
        </row>
        <row r="2199">
          <cell r="J2199">
            <v>2.841</v>
          </cell>
        </row>
        <row r="2200">
          <cell r="F2200" t="str">
            <v>玉枇线</v>
          </cell>
          <cell r="G2200" t="str">
            <v>C256431125</v>
          </cell>
          <cell r="H2200">
            <v>13.629</v>
          </cell>
        </row>
        <row r="2200">
          <cell r="J2200">
            <v>0.469</v>
          </cell>
        </row>
        <row r="2201">
          <cell r="F2201" t="str">
            <v>圣圣线</v>
          </cell>
          <cell r="G2201" t="str">
            <v>C268431125</v>
          </cell>
          <cell r="H2201">
            <v>10.511</v>
          </cell>
        </row>
        <row r="2201">
          <cell r="J2201">
            <v>0.546</v>
          </cell>
        </row>
        <row r="2202">
          <cell r="F2202" t="str">
            <v>圣圣线</v>
          </cell>
          <cell r="G2202" t="str">
            <v>C268431125</v>
          </cell>
          <cell r="H2202">
            <v>10.511</v>
          </cell>
        </row>
        <row r="2202">
          <cell r="J2202">
            <v>1.364</v>
          </cell>
        </row>
        <row r="2203">
          <cell r="F2203" t="str">
            <v>圣圣线</v>
          </cell>
          <cell r="G2203" t="str">
            <v>C268431125</v>
          </cell>
          <cell r="H2203">
            <v>7.812</v>
          </cell>
        </row>
        <row r="2203">
          <cell r="J2203">
            <v>0.263</v>
          </cell>
        </row>
        <row r="2204">
          <cell r="F2204" t="str">
            <v>下下线</v>
          </cell>
          <cell r="G2204" t="str">
            <v>C270431125</v>
          </cell>
          <cell r="H2204">
            <v>0</v>
          </cell>
        </row>
        <row r="2204">
          <cell r="J2204">
            <v>1.289</v>
          </cell>
        </row>
        <row r="2205">
          <cell r="F2205" t="str">
            <v>神神线</v>
          </cell>
          <cell r="G2205" t="str">
            <v>C276431125</v>
          </cell>
          <cell r="H2205">
            <v>1.246</v>
          </cell>
        </row>
        <row r="2205">
          <cell r="J2205">
            <v>2.228</v>
          </cell>
        </row>
        <row r="2206">
          <cell r="F2206" t="str">
            <v>大西线</v>
          </cell>
          <cell r="G2206" t="str">
            <v>C297431125</v>
          </cell>
          <cell r="H2206">
            <v>0.855</v>
          </cell>
        </row>
        <row r="2206">
          <cell r="J2206">
            <v>1.912</v>
          </cell>
        </row>
        <row r="2207">
          <cell r="F2207" t="str">
            <v>井莲线</v>
          </cell>
          <cell r="G2207" t="str">
            <v>C312431125</v>
          </cell>
          <cell r="H2207">
            <v>0.431</v>
          </cell>
        </row>
        <row r="2207">
          <cell r="J2207">
            <v>1.655</v>
          </cell>
        </row>
        <row r="2208">
          <cell r="F2208" t="str">
            <v>井莲线</v>
          </cell>
          <cell r="G2208" t="str">
            <v>C312431125</v>
          </cell>
          <cell r="H2208">
            <v>0.431</v>
          </cell>
        </row>
        <row r="2208">
          <cell r="J2208">
            <v>0.4</v>
          </cell>
        </row>
        <row r="2209">
          <cell r="F2209" t="str">
            <v>回锦线</v>
          </cell>
          <cell r="G2209" t="str">
            <v>C323431125</v>
          </cell>
          <cell r="H2209">
            <v>1</v>
          </cell>
        </row>
        <row r="2209">
          <cell r="J2209">
            <v>1.645</v>
          </cell>
        </row>
        <row r="2210">
          <cell r="F2210" t="str">
            <v>锦堂美村道</v>
          </cell>
          <cell r="G2210" t="str">
            <v>C35B431125</v>
          </cell>
          <cell r="H2210">
            <v>2.834</v>
          </cell>
        </row>
        <row r="2210">
          <cell r="J2210">
            <v>0.492</v>
          </cell>
        </row>
        <row r="2211">
          <cell r="F2211" t="str">
            <v>玉枇线</v>
          </cell>
          <cell r="G2211" t="str">
            <v>CX11431125</v>
          </cell>
          <cell r="H2211">
            <v>1</v>
          </cell>
        </row>
        <row r="2211">
          <cell r="J2211">
            <v>2.593</v>
          </cell>
        </row>
        <row r="2212">
          <cell r="F2212" t="str">
            <v>大广线</v>
          </cell>
          <cell r="G2212" t="str">
            <v>VE66431125</v>
          </cell>
          <cell r="H2212">
            <v>1</v>
          </cell>
        </row>
        <row r="2212">
          <cell r="J2212">
            <v>0.214</v>
          </cell>
        </row>
        <row r="2213">
          <cell r="F2213" t="str">
            <v>大广线</v>
          </cell>
          <cell r="G2213" t="str">
            <v>VE66431125</v>
          </cell>
          <cell r="H2213">
            <v>1</v>
          </cell>
        </row>
        <row r="2213">
          <cell r="J2213">
            <v>5.711</v>
          </cell>
        </row>
        <row r="2214">
          <cell r="F2214" t="str">
            <v>古盘线</v>
          </cell>
          <cell r="G2214" t="str">
            <v>VE86431125</v>
          </cell>
          <cell r="H2214">
            <v>1</v>
          </cell>
        </row>
        <row r="2214">
          <cell r="J2214">
            <v>0.585</v>
          </cell>
        </row>
        <row r="2215">
          <cell r="F2215" t="str">
            <v>古盘线</v>
          </cell>
          <cell r="G2215" t="str">
            <v>VE86431125</v>
          </cell>
          <cell r="H2215">
            <v>1</v>
          </cell>
        </row>
        <row r="2215">
          <cell r="J2215">
            <v>0.169</v>
          </cell>
        </row>
        <row r="2216">
          <cell r="F2216" t="str">
            <v>古山线</v>
          </cell>
          <cell r="G2216" t="str">
            <v>VE87431125</v>
          </cell>
          <cell r="H2216">
            <v>1</v>
          </cell>
        </row>
        <row r="2216">
          <cell r="J2216">
            <v>0.363</v>
          </cell>
        </row>
        <row r="2217">
          <cell r="F2217" t="str">
            <v>枇周线</v>
          </cell>
          <cell r="G2217" t="str">
            <v>VI14431125</v>
          </cell>
          <cell r="H2217">
            <v>1</v>
          </cell>
        </row>
        <row r="2217">
          <cell r="J2217">
            <v>0.742</v>
          </cell>
        </row>
        <row r="2218">
          <cell r="F2218" t="str">
            <v>三枇线</v>
          </cell>
          <cell r="G2218" t="str">
            <v>VI36431125</v>
          </cell>
          <cell r="H2218">
            <v>1</v>
          </cell>
        </row>
        <row r="2218">
          <cell r="J2218">
            <v>0.678</v>
          </cell>
        </row>
        <row r="2219">
          <cell r="F2219" t="str">
            <v>山乌线</v>
          </cell>
          <cell r="G2219" t="str">
            <v>VI61431125</v>
          </cell>
          <cell r="H2219">
            <v>1</v>
          </cell>
        </row>
        <row r="2219">
          <cell r="J2219">
            <v>0.801</v>
          </cell>
        </row>
        <row r="2220">
          <cell r="F2220" t="str">
            <v>油林线</v>
          </cell>
          <cell r="G2220" t="str">
            <v>VJ14431125</v>
          </cell>
          <cell r="H2220">
            <v>1</v>
          </cell>
        </row>
        <row r="2220">
          <cell r="J2220">
            <v>0.704</v>
          </cell>
        </row>
        <row r="2221">
          <cell r="F2221" t="str">
            <v>上上线</v>
          </cell>
          <cell r="G2221" t="str">
            <v>Y592431125</v>
          </cell>
          <cell r="H2221">
            <v>2</v>
          </cell>
        </row>
        <row r="2221">
          <cell r="J2221">
            <v>0.851</v>
          </cell>
        </row>
        <row r="2222">
          <cell r="F2222" t="str">
            <v>谷谷线</v>
          </cell>
          <cell r="G2222" t="str">
            <v>C216431125</v>
          </cell>
          <cell r="H2222">
            <v>2</v>
          </cell>
        </row>
        <row r="2222">
          <cell r="J2222">
            <v>0.313</v>
          </cell>
        </row>
        <row r="2223">
          <cell r="F2223" t="str">
            <v>塍下井</v>
          </cell>
          <cell r="G2223" t="str">
            <v>C22A431125</v>
          </cell>
          <cell r="H2223">
            <v>4.59</v>
          </cell>
        </row>
        <row r="2223">
          <cell r="J2223">
            <v>3.319</v>
          </cell>
        </row>
        <row r="2224">
          <cell r="F2224" t="str">
            <v>塍下井</v>
          </cell>
          <cell r="G2224" t="str">
            <v>C22A431125</v>
          </cell>
          <cell r="H2224">
            <v>2.427</v>
          </cell>
        </row>
        <row r="2224">
          <cell r="J2224">
            <v>2.158</v>
          </cell>
        </row>
        <row r="2225">
          <cell r="F2225" t="str">
            <v>瓦屋下</v>
          </cell>
          <cell r="G2225" t="str">
            <v>C23A431125</v>
          </cell>
          <cell r="H2225">
            <v>2</v>
          </cell>
        </row>
        <row r="2225">
          <cell r="J2225">
            <v>0.206</v>
          </cell>
        </row>
        <row r="2226">
          <cell r="F2226" t="str">
            <v>大瓦线</v>
          </cell>
          <cell r="G2226" t="str">
            <v>C243431125</v>
          </cell>
          <cell r="H2226">
            <v>1.899</v>
          </cell>
        </row>
        <row r="2226">
          <cell r="J2226">
            <v>1.393</v>
          </cell>
        </row>
        <row r="2227">
          <cell r="F2227" t="str">
            <v>四莲线</v>
          </cell>
          <cell r="G2227" t="str">
            <v>C252431125</v>
          </cell>
          <cell r="H2227">
            <v>2</v>
          </cell>
        </row>
        <row r="2227">
          <cell r="J2227">
            <v>0.423</v>
          </cell>
        </row>
        <row r="2228">
          <cell r="F2228" t="str">
            <v>四莲线</v>
          </cell>
          <cell r="G2228" t="str">
            <v>C252431125</v>
          </cell>
          <cell r="H2228">
            <v>5.621</v>
          </cell>
        </row>
        <row r="2228">
          <cell r="J2228">
            <v>1.601</v>
          </cell>
        </row>
        <row r="2229">
          <cell r="F2229" t="str">
            <v>高峰</v>
          </cell>
          <cell r="G2229" t="str">
            <v>C288431125</v>
          </cell>
          <cell r="H2229">
            <v>2</v>
          </cell>
        </row>
        <row r="2229">
          <cell r="J2229">
            <v>1.993</v>
          </cell>
        </row>
        <row r="2230">
          <cell r="F2230" t="str">
            <v>高峰</v>
          </cell>
          <cell r="G2230" t="str">
            <v>C288431125</v>
          </cell>
          <cell r="H2230">
            <v>2</v>
          </cell>
        </row>
        <row r="2230">
          <cell r="J2230">
            <v>2.718</v>
          </cell>
        </row>
        <row r="2231">
          <cell r="F2231" t="str">
            <v>莲花洞-三脉下</v>
          </cell>
          <cell r="G2231" t="str">
            <v>C42A431125</v>
          </cell>
          <cell r="H2231">
            <v>0.333</v>
          </cell>
        </row>
        <row r="2231">
          <cell r="J2231">
            <v>0.335</v>
          </cell>
        </row>
        <row r="2232">
          <cell r="F2232" t="str">
            <v>鲁子田村道</v>
          </cell>
          <cell r="G2232" t="str">
            <v>C48C431125</v>
          </cell>
          <cell r="H2232">
            <v>2.514</v>
          </cell>
        </row>
        <row r="2232">
          <cell r="J2232">
            <v>4.365</v>
          </cell>
        </row>
        <row r="2233">
          <cell r="F2233" t="str">
            <v>龙洋村</v>
          </cell>
          <cell r="G2233" t="str">
            <v>C62A431125</v>
          </cell>
          <cell r="H2233">
            <v>0.735</v>
          </cell>
        </row>
        <row r="2233">
          <cell r="J2233">
            <v>3.644</v>
          </cell>
        </row>
        <row r="2234">
          <cell r="F2234" t="str">
            <v>黄马线</v>
          </cell>
          <cell r="G2234" t="str">
            <v>CV03431125</v>
          </cell>
          <cell r="H2234">
            <v>1.092</v>
          </cell>
        </row>
        <row r="2234">
          <cell r="J2234">
            <v>3.833</v>
          </cell>
        </row>
        <row r="2235">
          <cell r="F2235" t="str">
            <v>高大线</v>
          </cell>
          <cell r="G2235" t="str">
            <v>VI96431125</v>
          </cell>
          <cell r="H2235">
            <v>2</v>
          </cell>
        </row>
        <row r="2235">
          <cell r="J2235">
            <v>0.607</v>
          </cell>
        </row>
        <row r="2236">
          <cell r="F2236" t="str">
            <v>瓦瓦线</v>
          </cell>
          <cell r="G2236" t="str">
            <v>VJ41431125</v>
          </cell>
          <cell r="H2236">
            <v>2</v>
          </cell>
        </row>
        <row r="2236">
          <cell r="J2236">
            <v>0.258</v>
          </cell>
        </row>
        <row r="2237">
          <cell r="F2237" t="str">
            <v>宅黄线</v>
          </cell>
          <cell r="G2237" t="str">
            <v>Y182431125</v>
          </cell>
          <cell r="H2237">
            <v>2.155</v>
          </cell>
        </row>
        <row r="2237">
          <cell r="J2237">
            <v>0.959</v>
          </cell>
        </row>
        <row r="2238">
          <cell r="F2238" t="str">
            <v>石秀线</v>
          </cell>
          <cell r="G2238" t="str">
            <v>Y184431125</v>
          </cell>
          <cell r="H2238">
            <v>2</v>
          </cell>
        </row>
        <row r="2238">
          <cell r="J2238">
            <v>0.945</v>
          </cell>
        </row>
        <row r="2239">
          <cell r="F2239" t="str">
            <v>龙龙线</v>
          </cell>
          <cell r="G2239" t="str">
            <v>Y435431125</v>
          </cell>
          <cell r="H2239">
            <v>11.135</v>
          </cell>
        </row>
        <row r="2239">
          <cell r="J2239">
            <v>4.253</v>
          </cell>
        </row>
        <row r="2240">
          <cell r="F2240" t="str">
            <v>龙龙线</v>
          </cell>
          <cell r="G2240" t="str">
            <v>Y435431125</v>
          </cell>
          <cell r="H2240">
            <v>2</v>
          </cell>
        </row>
        <row r="2240">
          <cell r="J2240">
            <v>0.922</v>
          </cell>
        </row>
        <row r="2241">
          <cell r="F2241" t="str">
            <v>立福-立福</v>
          </cell>
          <cell r="G2241" t="str">
            <v>C08A431125</v>
          </cell>
          <cell r="H2241">
            <v>0</v>
          </cell>
        </row>
        <row r="2241">
          <cell r="J2241">
            <v>0.469</v>
          </cell>
        </row>
        <row r="2242">
          <cell r="F2242" t="str">
            <v>立立线</v>
          </cell>
          <cell r="G2242" t="str">
            <v>C122431125</v>
          </cell>
          <cell r="H2242">
            <v>0</v>
          </cell>
        </row>
        <row r="2242">
          <cell r="J2242">
            <v>0.328</v>
          </cell>
        </row>
        <row r="2243">
          <cell r="F2243" t="str">
            <v>河渊至田广洞</v>
          </cell>
          <cell r="G2243" t="str">
            <v>C43C431125</v>
          </cell>
          <cell r="H2243">
            <v>1</v>
          </cell>
        </row>
        <row r="2243">
          <cell r="J2243">
            <v>0.355</v>
          </cell>
        </row>
        <row r="2244">
          <cell r="F2244" t="str">
            <v>大大线</v>
          </cell>
          <cell r="G2244" t="str">
            <v>C167431125</v>
          </cell>
          <cell r="H2244">
            <v>2</v>
          </cell>
        </row>
        <row r="2244">
          <cell r="J2244">
            <v>7.321</v>
          </cell>
        </row>
        <row r="2245">
          <cell r="F2245" t="str">
            <v>黄三线</v>
          </cell>
          <cell r="G2245" t="str">
            <v>Y183431125</v>
          </cell>
          <cell r="H2245">
            <v>8.003</v>
          </cell>
        </row>
        <row r="2245">
          <cell r="J2245">
            <v>4.698</v>
          </cell>
        </row>
        <row r="2246">
          <cell r="F2246" t="str">
            <v>兴兴线</v>
          </cell>
          <cell r="G2246" t="str">
            <v>Y196431125</v>
          </cell>
          <cell r="H2246">
            <v>2</v>
          </cell>
        </row>
        <row r="2246">
          <cell r="J2246">
            <v>0.946</v>
          </cell>
        </row>
        <row r="2247">
          <cell r="F2247" t="str">
            <v>开开线</v>
          </cell>
          <cell r="G2247" t="str">
            <v>C124431125</v>
          </cell>
          <cell r="H2247">
            <v>3.651</v>
          </cell>
        </row>
        <row r="2247">
          <cell r="J2247">
            <v>0.208</v>
          </cell>
        </row>
        <row r="2248">
          <cell r="F2248" t="str">
            <v>黄黄线</v>
          </cell>
          <cell r="G2248" t="str">
            <v>C138431125</v>
          </cell>
          <cell r="H2248">
            <v>0</v>
          </cell>
        </row>
        <row r="2248">
          <cell r="J2248">
            <v>1.741</v>
          </cell>
        </row>
        <row r="2249">
          <cell r="F2249" t="str">
            <v>香香线</v>
          </cell>
          <cell r="G2249" t="str">
            <v>C225431125</v>
          </cell>
          <cell r="H2249">
            <v>1.484</v>
          </cell>
        </row>
        <row r="2249">
          <cell r="J2249">
            <v>6.628</v>
          </cell>
        </row>
        <row r="2250">
          <cell r="F2250" t="str">
            <v>动周V1</v>
          </cell>
          <cell r="G2250" t="str">
            <v>C49B431125</v>
          </cell>
          <cell r="H2250">
            <v>0.177</v>
          </cell>
        </row>
        <row r="2250">
          <cell r="J2250">
            <v>0.761</v>
          </cell>
        </row>
        <row r="2251">
          <cell r="F2251" t="str">
            <v>香花井V2</v>
          </cell>
          <cell r="G2251" t="str">
            <v>C84A431125</v>
          </cell>
          <cell r="H2251">
            <v>1.383</v>
          </cell>
        </row>
        <row r="2251">
          <cell r="J2251">
            <v>2.285</v>
          </cell>
        </row>
        <row r="2252">
          <cell r="F2252" t="str">
            <v>香花井村组路</v>
          </cell>
          <cell r="G2252" t="str">
            <v>V000</v>
          </cell>
          <cell r="H2252">
            <v>0</v>
          </cell>
        </row>
        <row r="2252">
          <cell r="J2252">
            <v>0.155</v>
          </cell>
        </row>
        <row r="2253">
          <cell r="F2253" t="str">
            <v>狮白线</v>
          </cell>
          <cell r="G2253" t="str">
            <v>VB59431125</v>
          </cell>
          <cell r="H2253">
            <v>3</v>
          </cell>
        </row>
        <row r="2253">
          <cell r="J2253">
            <v>0.58</v>
          </cell>
        </row>
        <row r="2254">
          <cell r="F2254" t="str">
            <v>C蔷线</v>
          </cell>
          <cell r="G2254" t="str">
            <v>VB74431125</v>
          </cell>
          <cell r="H2254">
            <v>3</v>
          </cell>
        </row>
        <row r="2254">
          <cell r="J2254">
            <v>0.257</v>
          </cell>
        </row>
        <row r="2255">
          <cell r="F2255" t="str">
            <v>C蔷线</v>
          </cell>
          <cell r="G2255" t="str">
            <v>VB75431125</v>
          </cell>
          <cell r="H2255">
            <v>3</v>
          </cell>
        </row>
        <row r="2255">
          <cell r="J2255">
            <v>0.208</v>
          </cell>
        </row>
        <row r="2256">
          <cell r="F2256" t="str">
            <v>Y下线</v>
          </cell>
          <cell r="G2256" t="str">
            <v>VB78431125</v>
          </cell>
          <cell r="H2256">
            <v>2</v>
          </cell>
        </row>
        <row r="2256">
          <cell r="J2256">
            <v>0.977</v>
          </cell>
        </row>
        <row r="2257">
          <cell r="F2257" t="str">
            <v>C黑线</v>
          </cell>
          <cell r="G2257" t="str">
            <v>VB84431125</v>
          </cell>
          <cell r="H2257">
            <v>2</v>
          </cell>
        </row>
        <row r="2257">
          <cell r="J2257">
            <v>1.157</v>
          </cell>
        </row>
        <row r="2258">
          <cell r="F2258" t="str">
            <v>新开线</v>
          </cell>
          <cell r="G2258" t="str">
            <v>Y314431125</v>
          </cell>
          <cell r="H2258">
            <v>2.02</v>
          </cell>
        </row>
        <row r="2258">
          <cell r="J2258">
            <v>1.396</v>
          </cell>
        </row>
        <row r="2259">
          <cell r="F2259" t="str">
            <v>新新线</v>
          </cell>
          <cell r="G2259" t="str">
            <v>C242431125</v>
          </cell>
          <cell r="H2259">
            <v>3.098</v>
          </cell>
        </row>
        <row r="2259">
          <cell r="J2259">
            <v>0.799</v>
          </cell>
        </row>
        <row r="2260">
          <cell r="F2260" t="str">
            <v>刘家庄v14</v>
          </cell>
          <cell r="G2260" t="str">
            <v>C25B431125</v>
          </cell>
          <cell r="H2260">
            <v>1</v>
          </cell>
        </row>
        <row r="2260">
          <cell r="J2260">
            <v>0.314</v>
          </cell>
        </row>
        <row r="2261">
          <cell r="F2261" t="str">
            <v>刘家庄</v>
          </cell>
          <cell r="G2261" t="str">
            <v>C28B431125</v>
          </cell>
          <cell r="H2261">
            <v>1</v>
          </cell>
        </row>
        <row r="2261">
          <cell r="J2261">
            <v>0.847</v>
          </cell>
        </row>
        <row r="2262">
          <cell r="F2262" t="str">
            <v>大大线</v>
          </cell>
          <cell r="G2262" t="str">
            <v>C314431125</v>
          </cell>
          <cell r="H2262">
            <v>1</v>
          </cell>
        </row>
        <row r="2262">
          <cell r="J2262">
            <v>0.971</v>
          </cell>
        </row>
        <row r="2263">
          <cell r="F2263" t="str">
            <v>y296至刘家庄v1</v>
          </cell>
          <cell r="G2263" t="str">
            <v>C53C431125</v>
          </cell>
          <cell r="H2263">
            <v>1</v>
          </cell>
        </row>
        <row r="2263">
          <cell r="J2263">
            <v>0.25</v>
          </cell>
        </row>
        <row r="2264">
          <cell r="F2264" t="str">
            <v>Y296至刘家庄</v>
          </cell>
          <cell r="G2264" t="str">
            <v>C55C431125</v>
          </cell>
          <cell r="H2264">
            <v>1.394</v>
          </cell>
        </row>
        <row r="2264">
          <cell r="J2264">
            <v>1.24</v>
          </cell>
        </row>
        <row r="2265">
          <cell r="F2265" t="str">
            <v>X174至竹子湾</v>
          </cell>
          <cell r="G2265" t="str">
            <v>C66B431125</v>
          </cell>
          <cell r="H2265">
            <v>5.063</v>
          </cell>
        </row>
        <row r="2265">
          <cell r="J2265">
            <v>1.725</v>
          </cell>
        </row>
        <row r="2266">
          <cell r="F2266" t="str">
            <v>大安线</v>
          </cell>
          <cell r="G2266" t="str">
            <v>V119431125</v>
          </cell>
          <cell r="H2266">
            <v>1</v>
          </cell>
        </row>
        <row r="2266">
          <cell r="J2266">
            <v>0.587</v>
          </cell>
        </row>
        <row r="2267">
          <cell r="F2267" t="str">
            <v>江千线</v>
          </cell>
          <cell r="G2267" t="str">
            <v>X165431125</v>
          </cell>
          <cell r="H2267">
            <v>7.123</v>
          </cell>
        </row>
        <row r="2267">
          <cell r="J2267">
            <v>0.852</v>
          </cell>
        </row>
        <row r="2268">
          <cell r="F2268" t="str">
            <v>下下线</v>
          </cell>
          <cell r="G2268" t="str">
            <v>C102431125</v>
          </cell>
          <cell r="H2268">
            <v>0.893</v>
          </cell>
        </row>
        <row r="2268">
          <cell r="J2268">
            <v>1.807</v>
          </cell>
        </row>
        <row r="2269">
          <cell r="F2269" t="str">
            <v>呼杨线</v>
          </cell>
          <cell r="G2269" t="str">
            <v>C103431125</v>
          </cell>
          <cell r="H2269">
            <v>0</v>
          </cell>
        </row>
        <row r="2269">
          <cell r="J2269">
            <v>0.835</v>
          </cell>
        </row>
        <row r="2270">
          <cell r="F2270" t="str">
            <v>呼杨线</v>
          </cell>
          <cell r="G2270" t="str">
            <v>C103431125</v>
          </cell>
          <cell r="H2270">
            <v>0.835</v>
          </cell>
        </row>
        <row r="2270">
          <cell r="J2270">
            <v>0.344</v>
          </cell>
        </row>
        <row r="2271">
          <cell r="F2271" t="str">
            <v>桐荆线</v>
          </cell>
          <cell r="G2271" t="str">
            <v>C105431125</v>
          </cell>
          <cell r="H2271">
            <v>3.079</v>
          </cell>
        </row>
        <row r="2271">
          <cell r="J2271">
            <v>0.673</v>
          </cell>
        </row>
        <row r="2272">
          <cell r="F2272" t="str">
            <v>桐呼线</v>
          </cell>
          <cell r="G2272" t="str">
            <v>C107431125</v>
          </cell>
          <cell r="H2272">
            <v>1.141</v>
          </cell>
        </row>
        <row r="2272">
          <cell r="J2272">
            <v>1.937</v>
          </cell>
        </row>
        <row r="2273">
          <cell r="F2273" t="str">
            <v>葛覃线</v>
          </cell>
          <cell r="G2273" t="str">
            <v>C113431125</v>
          </cell>
          <cell r="H2273">
            <v>0.835</v>
          </cell>
        </row>
        <row r="2273">
          <cell r="J2273">
            <v>0.748</v>
          </cell>
        </row>
        <row r="2274">
          <cell r="F2274" t="str">
            <v>甘棠线</v>
          </cell>
          <cell r="G2274" t="str">
            <v>C234431125</v>
          </cell>
          <cell r="H2274">
            <v>1</v>
          </cell>
        </row>
        <row r="2274">
          <cell r="J2274">
            <v>2.213</v>
          </cell>
        </row>
        <row r="2275">
          <cell r="F2275" t="str">
            <v>大大线</v>
          </cell>
          <cell r="G2275" t="str">
            <v>C274431125</v>
          </cell>
          <cell r="H2275">
            <v>1</v>
          </cell>
        </row>
        <row r="2275">
          <cell r="J2275">
            <v>0.225</v>
          </cell>
        </row>
        <row r="2276">
          <cell r="F2276" t="str">
            <v>呼柴线</v>
          </cell>
          <cell r="G2276" t="str">
            <v>C282431125</v>
          </cell>
          <cell r="H2276">
            <v>2.452</v>
          </cell>
        </row>
        <row r="2276">
          <cell r="J2276">
            <v>0.872</v>
          </cell>
        </row>
        <row r="2277">
          <cell r="F2277" t="str">
            <v>大大线</v>
          </cell>
          <cell r="G2277" t="str">
            <v>C314431125</v>
          </cell>
          <cell r="H2277">
            <v>1</v>
          </cell>
        </row>
        <row r="2277">
          <cell r="J2277">
            <v>1.219</v>
          </cell>
        </row>
        <row r="2278">
          <cell r="F2278" t="str">
            <v>大大线</v>
          </cell>
          <cell r="G2278" t="str">
            <v>C314431125</v>
          </cell>
          <cell r="H2278">
            <v>1</v>
          </cell>
        </row>
        <row r="2278">
          <cell r="J2278">
            <v>14.024</v>
          </cell>
        </row>
        <row r="2279">
          <cell r="F2279" t="str">
            <v>大大线</v>
          </cell>
          <cell r="G2279" t="str">
            <v>C314431125</v>
          </cell>
          <cell r="H2279">
            <v>1</v>
          </cell>
        </row>
        <row r="2279">
          <cell r="J2279">
            <v>4.106</v>
          </cell>
        </row>
        <row r="2280">
          <cell r="F2280" t="str">
            <v>龙洋村</v>
          </cell>
          <cell r="G2280" t="str">
            <v>C61A431125</v>
          </cell>
          <cell r="H2280">
            <v>1</v>
          </cell>
        </row>
        <row r="2280">
          <cell r="J2280">
            <v>0.468</v>
          </cell>
        </row>
        <row r="2281">
          <cell r="F2281" t="str">
            <v>甘杨线</v>
          </cell>
          <cell r="G2281" t="str">
            <v>VD36431125</v>
          </cell>
          <cell r="H2281">
            <v>1</v>
          </cell>
        </row>
        <row r="2281">
          <cell r="J2281">
            <v>0.838</v>
          </cell>
        </row>
        <row r="2282">
          <cell r="F2282" t="str">
            <v>湾白线</v>
          </cell>
          <cell r="G2282" t="str">
            <v>VD46431125</v>
          </cell>
          <cell r="H2282">
            <v>1</v>
          </cell>
        </row>
        <row r="2282">
          <cell r="J2282">
            <v>0.812</v>
          </cell>
        </row>
        <row r="2283">
          <cell r="F2283" t="str">
            <v>湾火线</v>
          </cell>
          <cell r="G2283" t="str">
            <v>VD51431125</v>
          </cell>
          <cell r="H2283">
            <v>1</v>
          </cell>
        </row>
        <row r="2283">
          <cell r="J2283">
            <v>1.065</v>
          </cell>
        </row>
        <row r="2284">
          <cell r="F2284" t="str">
            <v>棠棠线</v>
          </cell>
          <cell r="G2284" t="str">
            <v>VD91431125</v>
          </cell>
          <cell r="H2284">
            <v>1</v>
          </cell>
        </row>
        <row r="2284">
          <cell r="J2284">
            <v>0.31</v>
          </cell>
        </row>
        <row r="2285">
          <cell r="F2285" t="str">
            <v>道上线</v>
          </cell>
          <cell r="G2285" t="str">
            <v>VF36431125</v>
          </cell>
          <cell r="H2285">
            <v>1</v>
          </cell>
        </row>
        <row r="2285">
          <cell r="J2285">
            <v>1.847</v>
          </cell>
        </row>
        <row r="2286">
          <cell r="F2286" t="str">
            <v>下杨线</v>
          </cell>
          <cell r="G2286" t="str">
            <v>VF46431125</v>
          </cell>
          <cell r="H2286">
            <v>1</v>
          </cell>
        </row>
        <row r="2286">
          <cell r="J2286">
            <v>0.869</v>
          </cell>
        </row>
        <row r="2287">
          <cell r="F2287" t="str">
            <v>下兴线</v>
          </cell>
          <cell r="G2287" t="str">
            <v>Y194431125</v>
          </cell>
          <cell r="H2287">
            <v>4.538</v>
          </cell>
        </row>
        <row r="2287">
          <cell r="J2287">
            <v>1.191</v>
          </cell>
        </row>
        <row r="2288">
          <cell r="F2288" t="str">
            <v>松村路</v>
          </cell>
          <cell r="G2288" t="str">
            <v>AA17431125</v>
          </cell>
          <cell r="H2288">
            <v>0</v>
          </cell>
        </row>
        <row r="2288">
          <cell r="J2288">
            <v>0.347</v>
          </cell>
        </row>
        <row r="2289">
          <cell r="F2289" t="str">
            <v>花潮线</v>
          </cell>
          <cell r="G2289" t="str">
            <v>C286431125</v>
          </cell>
          <cell r="H2289">
            <v>3</v>
          </cell>
        </row>
        <row r="2289">
          <cell r="J2289">
            <v>1.186</v>
          </cell>
        </row>
        <row r="2290">
          <cell r="F2290" t="str">
            <v>高峰</v>
          </cell>
          <cell r="G2290" t="str">
            <v>C292431125</v>
          </cell>
          <cell r="H2290">
            <v>1.133</v>
          </cell>
        </row>
        <row r="2290">
          <cell r="J2290">
            <v>0.643</v>
          </cell>
        </row>
        <row r="2291">
          <cell r="F2291" t="str">
            <v>潮水至高家湾</v>
          </cell>
          <cell r="G2291" t="str">
            <v>C45A431125</v>
          </cell>
          <cell r="H2291">
            <v>3</v>
          </cell>
        </row>
        <row r="2291">
          <cell r="J2291">
            <v>1.148</v>
          </cell>
        </row>
        <row r="2292">
          <cell r="F2292" t="str">
            <v>潮水村道</v>
          </cell>
          <cell r="G2292" t="str">
            <v>C53C431125</v>
          </cell>
          <cell r="H2292">
            <v>1.99</v>
          </cell>
        </row>
        <row r="2292">
          <cell r="J2292">
            <v>3.273</v>
          </cell>
        </row>
        <row r="2293">
          <cell r="F2293" t="str">
            <v>南江线</v>
          </cell>
          <cell r="G2293" t="str">
            <v>Y289431125</v>
          </cell>
          <cell r="H2293">
            <v>3.746</v>
          </cell>
        </row>
        <row r="2293">
          <cell r="J2293">
            <v>2.03</v>
          </cell>
        </row>
        <row r="2294">
          <cell r="F2294" t="str">
            <v>南江线</v>
          </cell>
          <cell r="G2294" t="str">
            <v>Y289431125</v>
          </cell>
          <cell r="H2294">
            <v>3.746</v>
          </cell>
        </row>
        <row r="2294">
          <cell r="J2294">
            <v>3.433</v>
          </cell>
        </row>
        <row r="2295">
          <cell r="F2295" t="str">
            <v>水水线</v>
          </cell>
          <cell r="G2295" t="str">
            <v>Y312431125</v>
          </cell>
          <cell r="H2295">
            <v>3</v>
          </cell>
        </row>
        <row r="2295">
          <cell r="J2295">
            <v>2.619</v>
          </cell>
        </row>
        <row r="2296">
          <cell r="F2296" t="str">
            <v>水水线</v>
          </cell>
          <cell r="G2296" t="str">
            <v>Y312431125</v>
          </cell>
          <cell r="H2296">
            <v>9.712</v>
          </cell>
        </row>
        <row r="2296">
          <cell r="J2296">
            <v>2.988</v>
          </cell>
        </row>
        <row r="2297">
          <cell r="F2297" t="str">
            <v>水Y线</v>
          </cell>
          <cell r="G2297" t="str">
            <v>Y441431125</v>
          </cell>
          <cell r="H2297">
            <v>2.031</v>
          </cell>
        </row>
        <row r="2297">
          <cell r="J2297">
            <v>5.027</v>
          </cell>
        </row>
        <row r="2298">
          <cell r="F2298" t="str">
            <v>周周线</v>
          </cell>
          <cell r="G2298" t="str">
            <v>C115431125</v>
          </cell>
          <cell r="H2298">
            <v>2.377</v>
          </cell>
        </row>
        <row r="2298">
          <cell r="J2298">
            <v>0.961</v>
          </cell>
        </row>
        <row r="2299">
          <cell r="F2299" t="str">
            <v>里里线</v>
          </cell>
          <cell r="G2299" t="str">
            <v>C119431125</v>
          </cell>
          <cell r="H2299">
            <v>3</v>
          </cell>
        </row>
        <row r="2299">
          <cell r="J2299">
            <v>1.076</v>
          </cell>
        </row>
        <row r="2300">
          <cell r="F2300" t="str">
            <v>周城线</v>
          </cell>
          <cell r="G2300" t="str">
            <v>C125431125</v>
          </cell>
          <cell r="H2300">
            <v>2.953</v>
          </cell>
        </row>
        <row r="2300">
          <cell r="J2300">
            <v>0.992</v>
          </cell>
        </row>
        <row r="2301">
          <cell r="F2301" t="str">
            <v>下圩v1</v>
          </cell>
          <cell r="G2301" t="str">
            <v>C12C431125</v>
          </cell>
          <cell r="H2301">
            <v>3</v>
          </cell>
        </row>
        <row r="2301">
          <cell r="J2301">
            <v>0.529</v>
          </cell>
        </row>
        <row r="2302">
          <cell r="F2302" t="str">
            <v>邑邑线</v>
          </cell>
          <cell r="G2302" t="str">
            <v>C133431125</v>
          </cell>
          <cell r="H2302">
            <v>0</v>
          </cell>
        </row>
        <row r="2302">
          <cell r="J2302">
            <v>0.209</v>
          </cell>
        </row>
        <row r="2303">
          <cell r="F2303" t="str">
            <v>宅锦线</v>
          </cell>
          <cell r="G2303" t="str">
            <v>C139431125</v>
          </cell>
          <cell r="H2303">
            <v>2.152</v>
          </cell>
        </row>
        <row r="2303">
          <cell r="J2303">
            <v>0.594</v>
          </cell>
        </row>
        <row r="2304">
          <cell r="F2304" t="str">
            <v>下圩v2</v>
          </cell>
          <cell r="G2304" t="str">
            <v>C13C431125</v>
          </cell>
          <cell r="H2304">
            <v>0.944</v>
          </cell>
        </row>
        <row r="2304">
          <cell r="J2304">
            <v>1.256</v>
          </cell>
        </row>
        <row r="2305">
          <cell r="F2305" t="str">
            <v>下圩v2</v>
          </cell>
          <cell r="G2305" t="str">
            <v>C13C431125</v>
          </cell>
          <cell r="H2305">
            <v>0.944</v>
          </cell>
        </row>
        <row r="2305">
          <cell r="J2305">
            <v>0.197</v>
          </cell>
        </row>
        <row r="2306">
          <cell r="F2306" t="str">
            <v>建建线</v>
          </cell>
          <cell r="G2306" t="str">
            <v>C144431125</v>
          </cell>
          <cell r="H2306">
            <v>2</v>
          </cell>
        </row>
        <row r="2306">
          <cell r="J2306">
            <v>1.86</v>
          </cell>
        </row>
        <row r="2307">
          <cell r="F2307" t="str">
            <v>三三线</v>
          </cell>
          <cell r="G2307" t="str">
            <v>C163431125</v>
          </cell>
          <cell r="H2307">
            <v>0.85</v>
          </cell>
        </row>
        <row r="2307">
          <cell r="J2307">
            <v>0.247</v>
          </cell>
        </row>
        <row r="2308">
          <cell r="F2308" t="str">
            <v>锦锦线</v>
          </cell>
          <cell r="G2308" t="str">
            <v>C182431125</v>
          </cell>
          <cell r="H2308">
            <v>3</v>
          </cell>
        </row>
        <row r="2308">
          <cell r="J2308">
            <v>0.779</v>
          </cell>
        </row>
        <row r="2309">
          <cell r="F2309" t="str">
            <v>毫下界-富美</v>
          </cell>
          <cell r="G2309" t="str">
            <v>C19A431125</v>
          </cell>
          <cell r="H2309">
            <v>0.8</v>
          </cell>
        </row>
        <row r="2309">
          <cell r="J2309">
            <v>1.589</v>
          </cell>
        </row>
        <row r="2310">
          <cell r="F2310" t="str">
            <v>所所线</v>
          </cell>
          <cell r="G2310" t="str">
            <v>C215431125</v>
          </cell>
          <cell r="H2310">
            <v>1.732</v>
          </cell>
        </row>
        <row r="2310">
          <cell r="J2310">
            <v>0.781</v>
          </cell>
        </row>
        <row r="2311">
          <cell r="F2311" t="str">
            <v>所所线</v>
          </cell>
          <cell r="G2311" t="str">
            <v>C215431125</v>
          </cell>
          <cell r="H2311">
            <v>3</v>
          </cell>
        </row>
        <row r="2311">
          <cell r="J2311">
            <v>0.969</v>
          </cell>
        </row>
        <row r="2312">
          <cell r="F2312" t="str">
            <v>里小线</v>
          </cell>
          <cell r="G2312" t="str">
            <v>C216431125</v>
          </cell>
          <cell r="H2312">
            <v>0.694</v>
          </cell>
        </row>
        <row r="2312">
          <cell r="J2312">
            <v>0.602</v>
          </cell>
        </row>
        <row r="2313">
          <cell r="F2313" t="str">
            <v>三板桥-三板桥</v>
          </cell>
          <cell r="G2313" t="str">
            <v>C21A431125</v>
          </cell>
          <cell r="H2313">
            <v>1.799</v>
          </cell>
        </row>
        <row r="2313">
          <cell r="J2313">
            <v>0.468</v>
          </cell>
        </row>
        <row r="2314">
          <cell r="F2314" t="str">
            <v>朱朱线</v>
          </cell>
          <cell r="G2314" t="str">
            <v>C225431125</v>
          </cell>
          <cell r="H2314">
            <v>0.676</v>
          </cell>
        </row>
        <row r="2314">
          <cell r="J2314">
            <v>0.237</v>
          </cell>
        </row>
        <row r="2315">
          <cell r="F2315" t="str">
            <v>社所线</v>
          </cell>
          <cell r="G2315" t="str">
            <v>C23A431125</v>
          </cell>
          <cell r="H2315">
            <v>3</v>
          </cell>
        </row>
        <row r="2315">
          <cell r="J2315">
            <v>0.798</v>
          </cell>
        </row>
        <row r="2316">
          <cell r="F2316" t="str">
            <v>社所线</v>
          </cell>
          <cell r="G2316" t="str">
            <v>C23A431125</v>
          </cell>
          <cell r="H2316">
            <v>3</v>
          </cell>
        </row>
        <row r="2316">
          <cell r="J2316">
            <v>0.558</v>
          </cell>
        </row>
        <row r="2317">
          <cell r="F2317" t="str">
            <v>城城线</v>
          </cell>
          <cell r="G2317" t="str">
            <v>C246431125</v>
          </cell>
          <cell r="H2317">
            <v>1.867</v>
          </cell>
        </row>
        <row r="2317">
          <cell r="J2317">
            <v>0.538</v>
          </cell>
        </row>
        <row r="2318">
          <cell r="F2318" t="str">
            <v>城城线</v>
          </cell>
          <cell r="G2318" t="str">
            <v>C246431125</v>
          </cell>
          <cell r="H2318">
            <v>3</v>
          </cell>
        </row>
        <row r="2318">
          <cell r="J2318">
            <v>1.867</v>
          </cell>
        </row>
        <row r="2319">
          <cell r="F2319" t="str">
            <v>何家厂-何家厂</v>
          </cell>
          <cell r="G2319" t="str">
            <v>C258431125</v>
          </cell>
          <cell r="H2319">
            <v>1.691</v>
          </cell>
        </row>
        <row r="2319">
          <cell r="J2319">
            <v>0.685</v>
          </cell>
        </row>
        <row r="2320">
          <cell r="F2320" t="str">
            <v>下下线</v>
          </cell>
          <cell r="G2320" t="str">
            <v>C263431125</v>
          </cell>
          <cell r="H2320">
            <v>1.6</v>
          </cell>
        </row>
        <row r="2320">
          <cell r="J2320">
            <v>0.553</v>
          </cell>
        </row>
        <row r="2321">
          <cell r="F2321" t="str">
            <v>宅宅线</v>
          </cell>
          <cell r="G2321" t="str">
            <v>C276431125</v>
          </cell>
          <cell r="H2321">
            <v>0.723</v>
          </cell>
        </row>
        <row r="2321">
          <cell r="J2321">
            <v>0.231</v>
          </cell>
        </row>
        <row r="2322">
          <cell r="F2322" t="str">
            <v>社头线</v>
          </cell>
          <cell r="G2322" t="str">
            <v>C313431125</v>
          </cell>
          <cell r="H2322">
            <v>0</v>
          </cell>
        </row>
        <row r="2322">
          <cell r="J2322">
            <v>1.69</v>
          </cell>
        </row>
        <row r="2323">
          <cell r="F2323" t="str">
            <v>黄宅线</v>
          </cell>
          <cell r="G2323" t="str">
            <v>C327431125</v>
          </cell>
          <cell r="H2323">
            <v>3</v>
          </cell>
        </row>
        <row r="2323">
          <cell r="J2323">
            <v>0.61</v>
          </cell>
        </row>
        <row r="2324">
          <cell r="F2324" t="str">
            <v>社头v4</v>
          </cell>
          <cell r="G2324" t="str">
            <v>C32C431125</v>
          </cell>
          <cell r="H2324">
            <v>1.192</v>
          </cell>
        </row>
        <row r="2324">
          <cell r="J2324">
            <v>0.928</v>
          </cell>
        </row>
        <row r="2325">
          <cell r="F2325" t="str">
            <v>社头v4</v>
          </cell>
          <cell r="G2325" t="str">
            <v>C32C431125</v>
          </cell>
          <cell r="H2325">
            <v>1.192</v>
          </cell>
        </row>
        <row r="2325">
          <cell r="J2325">
            <v>1.365</v>
          </cell>
        </row>
        <row r="2326">
          <cell r="F2326" t="str">
            <v>富隆界-富隆界</v>
          </cell>
          <cell r="G2326" t="str">
            <v>C39A431125</v>
          </cell>
          <cell r="H2326">
            <v>3</v>
          </cell>
        </row>
        <row r="2326">
          <cell r="J2326">
            <v>1.125</v>
          </cell>
        </row>
        <row r="2327">
          <cell r="F2327" t="str">
            <v>富隆界-富隆界</v>
          </cell>
          <cell r="G2327" t="str">
            <v>C39A431125</v>
          </cell>
          <cell r="H2327">
            <v>1.813</v>
          </cell>
        </row>
        <row r="2327">
          <cell r="J2327">
            <v>0.425</v>
          </cell>
        </row>
        <row r="2328">
          <cell r="F2328" t="str">
            <v>下圩界-下圩界</v>
          </cell>
          <cell r="G2328" t="str">
            <v>C49A431125</v>
          </cell>
          <cell r="H2328">
            <v>0.221</v>
          </cell>
        </row>
        <row r="2328">
          <cell r="J2328">
            <v>0.409</v>
          </cell>
        </row>
        <row r="2329">
          <cell r="F2329" t="str">
            <v>六十工v2</v>
          </cell>
          <cell r="G2329" t="str">
            <v>C93B431125</v>
          </cell>
          <cell r="H2329">
            <v>3</v>
          </cell>
        </row>
        <row r="2329">
          <cell r="J2329">
            <v>0.816</v>
          </cell>
        </row>
        <row r="2330">
          <cell r="F2330" t="str">
            <v>龙门田V1</v>
          </cell>
          <cell r="G2330" t="str">
            <v>C93B431125</v>
          </cell>
          <cell r="H2330">
            <v>3</v>
          </cell>
        </row>
        <row r="2330">
          <cell r="J2330">
            <v>1.234</v>
          </cell>
        </row>
        <row r="2331">
          <cell r="F2331" t="str">
            <v>三板桥V2</v>
          </cell>
          <cell r="G2331" t="str">
            <v>C94B431125</v>
          </cell>
          <cell r="H2331">
            <v>3.308</v>
          </cell>
        </row>
        <row r="2331">
          <cell r="J2331">
            <v>0.477</v>
          </cell>
        </row>
        <row r="2332">
          <cell r="F2332" t="str">
            <v>三板桥V2</v>
          </cell>
          <cell r="G2332" t="str">
            <v>C94B431125</v>
          </cell>
          <cell r="H2332">
            <v>3</v>
          </cell>
        </row>
        <row r="2332">
          <cell r="J2332">
            <v>2.359</v>
          </cell>
        </row>
        <row r="2333">
          <cell r="F2333" t="str">
            <v>上圩v1</v>
          </cell>
          <cell r="G2333" t="str">
            <v>C99B431125</v>
          </cell>
          <cell r="H2333">
            <v>1.446</v>
          </cell>
        </row>
        <row r="2333">
          <cell r="J2333">
            <v>0.118</v>
          </cell>
        </row>
        <row r="2334">
          <cell r="F2334" t="str">
            <v>上圩v1</v>
          </cell>
          <cell r="G2334" t="str">
            <v>C99B431125</v>
          </cell>
          <cell r="H2334">
            <v>1.446</v>
          </cell>
        </row>
        <row r="2334">
          <cell r="J2334">
            <v>1.808</v>
          </cell>
        </row>
        <row r="2335">
          <cell r="F2335" t="str">
            <v>八八线</v>
          </cell>
          <cell r="G2335" t="str">
            <v>V183431125</v>
          </cell>
          <cell r="H2335">
            <v>3</v>
          </cell>
        </row>
        <row r="2335">
          <cell r="J2335">
            <v>0.372</v>
          </cell>
        </row>
        <row r="2336">
          <cell r="F2336" t="str">
            <v>新开线</v>
          </cell>
          <cell r="G2336" t="str">
            <v>Y314431125</v>
          </cell>
          <cell r="H2336">
            <v>3.416</v>
          </cell>
        </row>
        <row r="2336">
          <cell r="J2336">
            <v>4.612</v>
          </cell>
        </row>
        <row r="2337">
          <cell r="F2337" t="str">
            <v>所周线</v>
          </cell>
          <cell r="G2337" t="str">
            <v>Y591431125</v>
          </cell>
          <cell r="H2337">
            <v>5.05</v>
          </cell>
        </row>
        <row r="2337">
          <cell r="J2337">
            <v>2.057</v>
          </cell>
        </row>
        <row r="2338">
          <cell r="F2338" t="str">
            <v>三上线</v>
          </cell>
          <cell r="G2338" t="str">
            <v>Y592431125</v>
          </cell>
          <cell r="H2338">
            <v>3</v>
          </cell>
        </row>
        <row r="2338">
          <cell r="J2338">
            <v>2.522</v>
          </cell>
        </row>
        <row r="2339">
          <cell r="F2339" t="str">
            <v>新叠线</v>
          </cell>
          <cell r="G2339" t="str">
            <v>Y728431125</v>
          </cell>
          <cell r="H2339">
            <v>3</v>
          </cell>
        </row>
        <row r="2339">
          <cell r="J2339">
            <v>0.171</v>
          </cell>
        </row>
        <row r="2340">
          <cell r="F2340" t="str">
            <v>新叠线</v>
          </cell>
          <cell r="G2340" t="str">
            <v>Y729431125</v>
          </cell>
          <cell r="H2340">
            <v>3</v>
          </cell>
        </row>
        <row r="2340">
          <cell r="J2340">
            <v>0.214</v>
          </cell>
        </row>
        <row r="2341">
          <cell r="F2341" t="str">
            <v>河渊至田广洞</v>
          </cell>
          <cell r="G2341" t="str">
            <v>C43C431125</v>
          </cell>
          <cell r="H2341">
            <v>1</v>
          </cell>
        </row>
        <row r="2341">
          <cell r="J2341">
            <v>1.233</v>
          </cell>
        </row>
        <row r="2342">
          <cell r="F2342" t="str">
            <v>白水线</v>
          </cell>
          <cell r="G2342" t="str">
            <v>VB17431125</v>
          </cell>
          <cell r="H2342">
            <v>1</v>
          </cell>
        </row>
        <row r="2342">
          <cell r="J2342">
            <v>1.721</v>
          </cell>
        </row>
        <row r="2343">
          <cell r="F2343" t="str">
            <v>白新线</v>
          </cell>
          <cell r="G2343" t="str">
            <v>VB18431125</v>
          </cell>
          <cell r="H2343">
            <v>1</v>
          </cell>
        </row>
        <row r="2343">
          <cell r="J2343">
            <v>0.871</v>
          </cell>
        </row>
        <row r="2344">
          <cell r="F2344" t="str">
            <v>铜白线</v>
          </cell>
          <cell r="G2344" t="str">
            <v>Y183431125</v>
          </cell>
          <cell r="H2344">
            <v>0</v>
          </cell>
        </row>
        <row r="2344">
          <cell r="J2344">
            <v>3.87</v>
          </cell>
        </row>
        <row r="2345">
          <cell r="F2345" t="str">
            <v>南江线</v>
          </cell>
          <cell r="G2345" t="str">
            <v>Y289431125</v>
          </cell>
          <cell r="H2345">
            <v>2.611</v>
          </cell>
        </row>
        <row r="2345">
          <cell r="J2345">
            <v>0.906</v>
          </cell>
        </row>
        <row r="2346">
          <cell r="F2346" t="str">
            <v>水下村路</v>
          </cell>
          <cell r="G2346" t="str">
            <v>AA16431125</v>
          </cell>
          <cell r="H2346">
            <v>0</v>
          </cell>
        </row>
        <row r="2346">
          <cell r="J2346">
            <v>0.157</v>
          </cell>
        </row>
        <row r="2347">
          <cell r="F2347" t="str">
            <v>周周线</v>
          </cell>
          <cell r="G2347" t="str">
            <v>C115431125</v>
          </cell>
          <cell r="H2347">
            <v>3</v>
          </cell>
        </row>
        <row r="2347">
          <cell r="J2347">
            <v>1.832</v>
          </cell>
        </row>
        <row r="2348">
          <cell r="F2348" t="str">
            <v>李李线</v>
          </cell>
          <cell r="G2348" t="str">
            <v>C120431125</v>
          </cell>
          <cell r="H2348">
            <v>0.851</v>
          </cell>
        </row>
        <row r="2348">
          <cell r="J2348">
            <v>3.293</v>
          </cell>
        </row>
        <row r="2349">
          <cell r="F2349" t="str">
            <v>东东线</v>
          </cell>
          <cell r="G2349" t="str">
            <v>C228431125</v>
          </cell>
          <cell r="H2349">
            <v>2.014</v>
          </cell>
        </row>
        <row r="2349">
          <cell r="J2349">
            <v>1.464</v>
          </cell>
        </row>
        <row r="2350">
          <cell r="F2350" t="str">
            <v>X277至湖广界</v>
          </cell>
          <cell r="G2350" t="str">
            <v>C239431125</v>
          </cell>
          <cell r="H2350">
            <v>6.024</v>
          </cell>
        </row>
        <row r="2350">
          <cell r="J2350">
            <v>0.256</v>
          </cell>
        </row>
        <row r="2351">
          <cell r="F2351" t="str">
            <v>棠自线</v>
          </cell>
          <cell r="G2351" t="str">
            <v>C251431125</v>
          </cell>
          <cell r="H2351">
            <v>0.685</v>
          </cell>
        </row>
        <row r="2351">
          <cell r="J2351">
            <v>2.643</v>
          </cell>
        </row>
        <row r="2352">
          <cell r="F2352" t="str">
            <v>禾田至寺下</v>
          </cell>
          <cell r="G2352" t="str">
            <v>C42C431125</v>
          </cell>
          <cell r="H2352">
            <v>2</v>
          </cell>
        </row>
        <row r="2352">
          <cell r="J2352">
            <v>3.364</v>
          </cell>
        </row>
        <row r="2353">
          <cell r="F2353" t="str">
            <v>禾田至寺下</v>
          </cell>
          <cell r="G2353" t="str">
            <v>C42C431125</v>
          </cell>
          <cell r="H2353">
            <v>2</v>
          </cell>
        </row>
        <row r="2353">
          <cell r="J2353">
            <v>4.198</v>
          </cell>
        </row>
        <row r="2354">
          <cell r="F2354" t="str">
            <v>岗背村道</v>
          </cell>
          <cell r="G2354" t="str">
            <v>C48B431125</v>
          </cell>
          <cell r="H2354">
            <v>1.494</v>
          </cell>
        </row>
        <row r="2354">
          <cell r="J2354">
            <v>0.949</v>
          </cell>
        </row>
        <row r="2355">
          <cell r="F2355" t="str">
            <v>建安亭v1</v>
          </cell>
          <cell r="G2355" t="str">
            <v>C83B431125</v>
          </cell>
          <cell r="H2355">
            <v>1.124</v>
          </cell>
        </row>
        <row r="2355">
          <cell r="J2355">
            <v>2.536</v>
          </cell>
        </row>
        <row r="2356">
          <cell r="F2356" t="str">
            <v>周周线</v>
          </cell>
          <cell r="G2356" t="str">
            <v>CA08431125</v>
          </cell>
          <cell r="H2356">
            <v>3</v>
          </cell>
        </row>
        <row r="2356">
          <cell r="J2356">
            <v>0.282</v>
          </cell>
        </row>
        <row r="2357">
          <cell r="F2357" t="str">
            <v>东东线</v>
          </cell>
          <cell r="G2357" t="str">
            <v>CC10431125</v>
          </cell>
          <cell r="H2357">
            <v>0</v>
          </cell>
        </row>
        <row r="2357">
          <cell r="J2357">
            <v>2.014</v>
          </cell>
        </row>
        <row r="2358">
          <cell r="F2358" t="str">
            <v>大Y线</v>
          </cell>
          <cell r="G2358" t="str">
            <v>VC73431125</v>
          </cell>
          <cell r="H2358">
            <v>2</v>
          </cell>
        </row>
        <row r="2358">
          <cell r="J2358">
            <v>1.014</v>
          </cell>
        </row>
        <row r="2359">
          <cell r="F2359" t="str">
            <v>鲤蓑线</v>
          </cell>
          <cell r="G2359" t="str">
            <v>VE33431125</v>
          </cell>
          <cell r="H2359">
            <v>2</v>
          </cell>
        </row>
        <row r="2359">
          <cell r="J2359">
            <v>0.675</v>
          </cell>
        </row>
        <row r="2360">
          <cell r="F2360" t="str">
            <v>雄雄线</v>
          </cell>
          <cell r="G2360" t="str">
            <v>Y174431125</v>
          </cell>
          <cell r="H2360">
            <v>2</v>
          </cell>
        </row>
        <row r="2360">
          <cell r="J2360">
            <v>1.234</v>
          </cell>
        </row>
        <row r="2361">
          <cell r="F2361" t="str">
            <v>雄雄线</v>
          </cell>
          <cell r="G2361" t="str">
            <v>Y174431125</v>
          </cell>
          <cell r="H2361">
            <v>2</v>
          </cell>
        </row>
        <row r="2361">
          <cell r="J2361">
            <v>0.775</v>
          </cell>
        </row>
        <row r="2362">
          <cell r="F2362" t="str">
            <v>雄雄线</v>
          </cell>
          <cell r="G2362" t="str">
            <v>Y174431125</v>
          </cell>
          <cell r="H2362">
            <v>2</v>
          </cell>
        </row>
        <row r="2362">
          <cell r="J2362">
            <v>1.126</v>
          </cell>
        </row>
        <row r="2363">
          <cell r="F2363" t="str">
            <v>洞昔线</v>
          </cell>
          <cell r="G2363" t="str">
            <v>Y176431125</v>
          </cell>
          <cell r="H2363">
            <v>4.573</v>
          </cell>
        </row>
        <row r="2363">
          <cell r="J2363">
            <v>1.27</v>
          </cell>
        </row>
        <row r="2364">
          <cell r="F2364" t="str">
            <v>邓岗线</v>
          </cell>
          <cell r="G2364" t="str">
            <v>Y177431125</v>
          </cell>
          <cell r="H2364">
            <v>2</v>
          </cell>
        </row>
        <row r="2364">
          <cell r="J2364">
            <v>2.453</v>
          </cell>
        </row>
        <row r="2365">
          <cell r="F2365" t="str">
            <v>九九线</v>
          </cell>
          <cell r="G2365" t="str">
            <v>Y317431125</v>
          </cell>
          <cell r="H2365">
            <v>2.252</v>
          </cell>
        </row>
        <row r="2365">
          <cell r="J2365">
            <v>1.062</v>
          </cell>
        </row>
        <row r="2366">
          <cell r="F2366" t="str">
            <v>九九线</v>
          </cell>
          <cell r="G2366" t="str">
            <v>Y317431125</v>
          </cell>
          <cell r="H2366">
            <v>2.252</v>
          </cell>
        </row>
        <row r="2366">
          <cell r="J2366">
            <v>2.609</v>
          </cell>
        </row>
        <row r="2367">
          <cell r="F2367" t="str">
            <v>九九线</v>
          </cell>
          <cell r="G2367" t="str">
            <v>Y317431125</v>
          </cell>
          <cell r="H2367">
            <v>2.252</v>
          </cell>
        </row>
        <row r="2367">
          <cell r="J2367">
            <v>1.28</v>
          </cell>
        </row>
        <row r="2368">
          <cell r="F2368" t="str">
            <v>上上线</v>
          </cell>
          <cell r="G2368" t="str">
            <v>Y438431125</v>
          </cell>
          <cell r="H2368">
            <v>3.389</v>
          </cell>
        </row>
        <row r="2368">
          <cell r="J2368">
            <v>1.535</v>
          </cell>
        </row>
        <row r="2369">
          <cell r="F2369" t="str">
            <v>新书线</v>
          </cell>
          <cell r="G2369" t="str">
            <v>C144431125</v>
          </cell>
          <cell r="H2369">
            <v>2.458</v>
          </cell>
        </row>
        <row r="2369">
          <cell r="J2369">
            <v>1.063</v>
          </cell>
        </row>
        <row r="2370">
          <cell r="F2370" t="str">
            <v>塘背v2</v>
          </cell>
          <cell r="G2370" t="str">
            <v>C19C431125</v>
          </cell>
          <cell r="H2370">
            <v>1</v>
          </cell>
        </row>
        <row r="2370">
          <cell r="J2370">
            <v>0.274</v>
          </cell>
        </row>
        <row r="2371">
          <cell r="F2371" t="str">
            <v>新新线</v>
          </cell>
          <cell r="G2371" t="str">
            <v>C242431125</v>
          </cell>
          <cell r="H2371">
            <v>0.827</v>
          </cell>
        </row>
        <row r="2371">
          <cell r="J2371">
            <v>2.268</v>
          </cell>
        </row>
        <row r="2372">
          <cell r="F2372" t="str">
            <v>新新线</v>
          </cell>
          <cell r="G2372" t="str">
            <v>C242431125</v>
          </cell>
          <cell r="H2372">
            <v>1</v>
          </cell>
        </row>
        <row r="2372">
          <cell r="J2372">
            <v>0.803</v>
          </cell>
        </row>
        <row r="2373">
          <cell r="F2373" t="str">
            <v>红光进村路</v>
          </cell>
          <cell r="G2373" t="str">
            <v>C28C431125</v>
          </cell>
          <cell r="H2373">
            <v>0.949</v>
          </cell>
        </row>
        <row r="2373">
          <cell r="J2373">
            <v>2.165</v>
          </cell>
        </row>
        <row r="2374">
          <cell r="F2374" t="str">
            <v>红岩</v>
          </cell>
          <cell r="G2374" t="str">
            <v>C45B431125</v>
          </cell>
          <cell r="H2374">
            <v>0.729</v>
          </cell>
        </row>
        <row r="2374">
          <cell r="J2374">
            <v>0.791</v>
          </cell>
        </row>
        <row r="2375">
          <cell r="F2375" t="str">
            <v>红岩</v>
          </cell>
          <cell r="G2375" t="str">
            <v>C45B431125</v>
          </cell>
          <cell r="H2375">
            <v>0.729</v>
          </cell>
        </row>
        <row r="2375">
          <cell r="J2375">
            <v>0.973</v>
          </cell>
        </row>
        <row r="2376">
          <cell r="F2376" t="str">
            <v>白水村V1</v>
          </cell>
          <cell r="G2376" t="str">
            <v>C58B431125</v>
          </cell>
          <cell r="H2376">
            <v>1</v>
          </cell>
        </row>
        <row r="2376">
          <cell r="J2376">
            <v>0.662</v>
          </cell>
        </row>
        <row r="2377">
          <cell r="F2377" t="str">
            <v>黄家v1</v>
          </cell>
          <cell r="G2377" t="str">
            <v>C72B431125</v>
          </cell>
          <cell r="H2377">
            <v>1.407</v>
          </cell>
        </row>
        <row r="2377">
          <cell r="J2377">
            <v>1.595</v>
          </cell>
        </row>
        <row r="2378">
          <cell r="F2378" t="str">
            <v>红山村道2</v>
          </cell>
          <cell r="G2378" t="str">
            <v>C81B431125</v>
          </cell>
          <cell r="H2378">
            <v>1</v>
          </cell>
        </row>
        <row r="2378">
          <cell r="J2378">
            <v>1.428</v>
          </cell>
        </row>
        <row r="2379">
          <cell r="F2379" t="str">
            <v>红向线</v>
          </cell>
          <cell r="G2379" t="str">
            <v>CX00431125</v>
          </cell>
          <cell r="H2379">
            <v>2.226</v>
          </cell>
        </row>
        <row r="2379">
          <cell r="J2379">
            <v>0.102</v>
          </cell>
        </row>
        <row r="2380">
          <cell r="F2380" t="str">
            <v>红向线</v>
          </cell>
          <cell r="G2380" t="str">
            <v>CX00431125</v>
          </cell>
          <cell r="H2380">
            <v>1.037</v>
          </cell>
        </row>
        <row r="2380">
          <cell r="J2380">
            <v>0.749</v>
          </cell>
        </row>
        <row r="2381">
          <cell r="F2381" t="str">
            <v>红向线</v>
          </cell>
          <cell r="G2381" t="str">
            <v>CX00431125</v>
          </cell>
          <cell r="H2381">
            <v>0.841</v>
          </cell>
        </row>
        <row r="2381">
          <cell r="J2381">
            <v>0.798</v>
          </cell>
        </row>
        <row r="2382">
          <cell r="F2382" t="str">
            <v>石塘线</v>
          </cell>
          <cell r="G2382" t="str">
            <v>VA23431125</v>
          </cell>
          <cell r="H2382">
            <v>1</v>
          </cell>
        </row>
        <row r="2382">
          <cell r="J2382">
            <v>0.935</v>
          </cell>
        </row>
        <row r="2383">
          <cell r="F2383" t="str">
            <v>X挂线</v>
          </cell>
          <cell r="G2383" t="str">
            <v>VF74431125</v>
          </cell>
          <cell r="H2383">
            <v>2</v>
          </cell>
        </row>
        <row r="2383">
          <cell r="J2383">
            <v>1.144</v>
          </cell>
        </row>
        <row r="2384">
          <cell r="F2384" t="str">
            <v>江新线</v>
          </cell>
          <cell r="G2384" t="str">
            <v>VG61431125</v>
          </cell>
          <cell r="H2384">
            <v>1</v>
          </cell>
        </row>
        <row r="2384">
          <cell r="J2384">
            <v>0.326</v>
          </cell>
        </row>
        <row r="2385">
          <cell r="F2385" t="str">
            <v>玉新线</v>
          </cell>
          <cell r="G2385" t="str">
            <v>VG94431125</v>
          </cell>
          <cell r="H2385">
            <v>1</v>
          </cell>
        </row>
        <row r="2385">
          <cell r="J2385">
            <v>1.295</v>
          </cell>
        </row>
        <row r="2386">
          <cell r="F2386" t="str">
            <v>黄小线</v>
          </cell>
          <cell r="G2386" t="str">
            <v>VH83431125</v>
          </cell>
          <cell r="H2386">
            <v>2</v>
          </cell>
        </row>
        <row r="2386">
          <cell r="J2386">
            <v>0.616</v>
          </cell>
        </row>
        <row r="2387">
          <cell r="F2387" t="str">
            <v>X坪线</v>
          </cell>
          <cell r="G2387" t="str">
            <v>VH91431125</v>
          </cell>
          <cell r="H2387">
            <v>1</v>
          </cell>
        </row>
        <row r="2387">
          <cell r="J2387">
            <v>0.382</v>
          </cell>
        </row>
        <row r="2388">
          <cell r="F2388" t="str">
            <v>石兴村路</v>
          </cell>
          <cell r="G2388" t="str">
            <v>AA14431125</v>
          </cell>
          <cell r="H2388">
            <v>0</v>
          </cell>
        </row>
        <row r="2388">
          <cell r="J2388">
            <v>0.595</v>
          </cell>
        </row>
        <row r="2389">
          <cell r="F2389" t="str">
            <v>公公线</v>
          </cell>
          <cell r="G2389" t="str">
            <v>C236431125</v>
          </cell>
          <cell r="H2389">
            <v>0</v>
          </cell>
        </row>
        <row r="2389">
          <cell r="J2389">
            <v>0.621</v>
          </cell>
        </row>
        <row r="2390">
          <cell r="F2390" t="str">
            <v>公公线</v>
          </cell>
          <cell r="G2390" t="str">
            <v>C236431125</v>
          </cell>
          <cell r="H2390">
            <v>0.621</v>
          </cell>
        </row>
        <row r="2390">
          <cell r="J2390">
            <v>0.227</v>
          </cell>
        </row>
        <row r="2391">
          <cell r="F2391" t="str">
            <v>源大线</v>
          </cell>
          <cell r="G2391" t="str">
            <v>C315431125</v>
          </cell>
          <cell r="H2391">
            <v>0</v>
          </cell>
        </row>
        <row r="2391">
          <cell r="J2391">
            <v>5.272</v>
          </cell>
        </row>
        <row r="2392">
          <cell r="F2392" t="str">
            <v>x375-公朝</v>
          </cell>
          <cell r="G2392" t="str">
            <v>C42C431125</v>
          </cell>
          <cell r="H2392">
            <v>0.275</v>
          </cell>
        </row>
        <row r="2392">
          <cell r="J2392">
            <v>1.171</v>
          </cell>
        </row>
        <row r="2393">
          <cell r="F2393" t="str">
            <v>横羊线</v>
          </cell>
          <cell r="G2393" t="str">
            <v>VC36431125</v>
          </cell>
          <cell r="H2393">
            <v>3</v>
          </cell>
        </row>
        <row r="2393">
          <cell r="J2393">
            <v>0.561</v>
          </cell>
        </row>
        <row r="2394">
          <cell r="F2394" t="str">
            <v>桐呼线</v>
          </cell>
          <cell r="G2394" t="str">
            <v>C107431125</v>
          </cell>
          <cell r="H2394">
            <v>1.141</v>
          </cell>
        </row>
        <row r="2394">
          <cell r="J2394">
            <v>0.319</v>
          </cell>
        </row>
        <row r="2395">
          <cell r="F2395" t="str">
            <v>厂长线</v>
          </cell>
          <cell r="G2395" t="str">
            <v>C069431126</v>
          </cell>
          <cell r="H2395">
            <v>2.575</v>
          </cell>
        </row>
        <row r="2395">
          <cell r="J2395">
            <v>1.062</v>
          </cell>
        </row>
        <row r="2396">
          <cell r="F2396" t="str">
            <v>厂长线</v>
          </cell>
          <cell r="G2396" t="str">
            <v>C069431126</v>
          </cell>
          <cell r="H2396">
            <v>1.571</v>
          </cell>
        </row>
        <row r="2396">
          <cell r="J2396">
            <v>1.004</v>
          </cell>
        </row>
        <row r="2397">
          <cell r="F2397" t="str">
            <v>刘毛线</v>
          </cell>
          <cell r="G2397" t="str">
            <v>C084431126</v>
          </cell>
          <cell r="H2397">
            <v>0</v>
          </cell>
        </row>
        <row r="2397">
          <cell r="J2397">
            <v>0.695</v>
          </cell>
        </row>
        <row r="2398">
          <cell r="F2398" t="str">
            <v>S216-长岭上</v>
          </cell>
          <cell r="G2398" t="str">
            <v>C12B431126</v>
          </cell>
          <cell r="H2398">
            <v>0</v>
          </cell>
        </row>
        <row r="2398">
          <cell r="J2398">
            <v>0.605</v>
          </cell>
        </row>
        <row r="2399">
          <cell r="F2399" t="str">
            <v>蔡白线</v>
          </cell>
          <cell r="G2399" t="str">
            <v>C18D431126</v>
          </cell>
          <cell r="H2399">
            <v>0</v>
          </cell>
        </row>
        <row r="2399">
          <cell r="J2399">
            <v>0.655</v>
          </cell>
        </row>
        <row r="2400">
          <cell r="F2400" t="str">
            <v>柏柏线</v>
          </cell>
          <cell r="G2400" t="str">
            <v>C35H431126</v>
          </cell>
          <cell r="H2400">
            <v>0</v>
          </cell>
        </row>
        <row r="2400">
          <cell r="J2400">
            <v>0.398</v>
          </cell>
        </row>
        <row r="2401">
          <cell r="F2401" t="str">
            <v>包古凉亭线</v>
          </cell>
          <cell r="G2401" t="str">
            <v>C37H431126</v>
          </cell>
          <cell r="H2401">
            <v>0</v>
          </cell>
        </row>
        <row r="2401">
          <cell r="J2401">
            <v>0.317</v>
          </cell>
        </row>
        <row r="2402">
          <cell r="F2402" t="str">
            <v>唐沙线</v>
          </cell>
          <cell r="G2402" t="str">
            <v>C547431126</v>
          </cell>
          <cell r="H2402">
            <v>0</v>
          </cell>
        </row>
        <row r="2402">
          <cell r="J2402">
            <v>4.305</v>
          </cell>
        </row>
        <row r="2403">
          <cell r="F2403" t="str">
            <v>茄茄线</v>
          </cell>
          <cell r="G2403" t="str">
            <v>C615431126</v>
          </cell>
          <cell r="H2403">
            <v>0.707</v>
          </cell>
        </row>
        <row r="2403">
          <cell r="J2403">
            <v>4.14</v>
          </cell>
        </row>
        <row r="2404">
          <cell r="F2404" t="str">
            <v>井井线</v>
          </cell>
          <cell r="G2404" t="str">
            <v>C620431126</v>
          </cell>
          <cell r="H2404">
            <v>0</v>
          </cell>
        </row>
        <row r="2404">
          <cell r="J2404">
            <v>2.699</v>
          </cell>
        </row>
        <row r="2405">
          <cell r="F2405" t="str">
            <v>井井线</v>
          </cell>
          <cell r="G2405" t="str">
            <v>C620431126</v>
          </cell>
          <cell r="H2405">
            <v>2.699</v>
          </cell>
        </row>
        <row r="2405">
          <cell r="J2405">
            <v>0.161</v>
          </cell>
        </row>
        <row r="2406">
          <cell r="F2406" t="str">
            <v>双左线</v>
          </cell>
          <cell r="G2406" t="str">
            <v>C625431126</v>
          </cell>
          <cell r="H2406">
            <v>2.023</v>
          </cell>
        </row>
        <row r="2406">
          <cell r="J2406">
            <v>0.629</v>
          </cell>
        </row>
        <row r="2407">
          <cell r="F2407" t="str">
            <v>双左线</v>
          </cell>
          <cell r="G2407" t="str">
            <v>C625431126</v>
          </cell>
          <cell r="H2407">
            <v>1.805</v>
          </cell>
        </row>
        <row r="2407">
          <cell r="J2407">
            <v>0.196</v>
          </cell>
        </row>
        <row r="2408">
          <cell r="F2408" t="str">
            <v>张家线</v>
          </cell>
          <cell r="G2408" t="str">
            <v>C657431126</v>
          </cell>
          <cell r="H2408">
            <v>3.073</v>
          </cell>
        </row>
        <row r="2408">
          <cell r="J2408">
            <v>0.943</v>
          </cell>
        </row>
        <row r="2409">
          <cell r="F2409" t="str">
            <v>唐家线</v>
          </cell>
          <cell r="G2409" t="str">
            <v>C682431126</v>
          </cell>
          <cell r="H2409">
            <v>0</v>
          </cell>
        </row>
        <row r="2409">
          <cell r="J2409">
            <v>0.604</v>
          </cell>
        </row>
        <row r="2410">
          <cell r="F2410" t="str">
            <v>西大线</v>
          </cell>
          <cell r="G2410" t="str">
            <v>C87B431126</v>
          </cell>
          <cell r="H2410">
            <v>0</v>
          </cell>
        </row>
        <row r="2410">
          <cell r="J2410">
            <v>2.751</v>
          </cell>
        </row>
        <row r="2411">
          <cell r="F2411" t="str">
            <v>古塘冲路</v>
          </cell>
          <cell r="G2411" t="str">
            <v>V000</v>
          </cell>
          <cell r="H2411">
            <v>0</v>
          </cell>
        </row>
        <row r="2411">
          <cell r="J2411">
            <v>0.1</v>
          </cell>
        </row>
        <row r="2412">
          <cell r="F2412" t="str">
            <v>老老线</v>
          </cell>
          <cell r="G2412" t="str">
            <v>V704431126</v>
          </cell>
          <cell r="H2412">
            <v>0</v>
          </cell>
        </row>
        <row r="2412">
          <cell r="J2412">
            <v>0.259</v>
          </cell>
        </row>
        <row r="2413">
          <cell r="F2413" t="str">
            <v>岗C线</v>
          </cell>
          <cell r="G2413" t="str">
            <v>V792431126</v>
          </cell>
          <cell r="H2413">
            <v>0</v>
          </cell>
        </row>
        <row r="2413">
          <cell r="J2413">
            <v>0.524</v>
          </cell>
        </row>
        <row r="2414">
          <cell r="F2414" t="str">
            <v>岗岗线</v>
          </cell>
          <cell r="G2414" t="str">
            <v>V793431126</v>
          </cell>
          <cell r="H2414">
            <v>0</v>
          </cell>
        </row>
        <row r="2414">
          <cell r="J2414">
            <v>0.608</v>
          </cell>
        </row>
        <row r="2415">
          <cell r="F2415" t="str">
            <v>岗南线</v>
          </cell>
          <cell r="G2415" t="str">
            <v>V795431126</v>
          </cell>
          <cell r="H2415">
            <v>0</v>
          </cell>
        </row>
        <row r="2415">
          <cell r="J2415">
            <v>0.16</v>
          </cell>
        </row>
        <row r="2416">
          <cell r="F2416" t="str">
            <v>唐后线</v>
          </cell>
          <cell r="G2416" t="str">
            <v>V832431126</v>
          </cell>
          <cell r="H2416">
            <v>0</v>
          </cell>
        </row>
        <row r="2416">
          <cell r="J2416">
            <v>0.361</v>
          </cell>
        </row>
        <row r="2417">
          <cell r="F2417" t="str">
            <v>张黄线</v>
          </cell>
          <cell r="G2417" t="str">
            <v>V855431126</v>
          </cell>
          <cell r="H2417">
            <v>0</v>
          </cell>
        </row>
        <row r="2417">
          <cell r="J2417">
            <v>1.276</v>
          </cell>
        </row>
        <row r="2418">
          <cell r="F2418" t="str">
            <v>嘉蔡线</v>
          </cell>
          <cell r="G2418" t="str">
            <v>V856431126</v>
          </cell>
          <cell r="H2418">
            <v>0</v>
          </cell>
        </row>
        <row r="2418">
          <cell r="J2418">
            <v>1.471</v>
          </cell>
        </row>
        <row r="2419">
          <cell r="F2419" t="str">
            <v>嘉蔡线</v>
          </cell>
          <cell r="G2419" t="str">
            <v>V856431126</v>
          </cell>
          <cell r="H2419">
            <v>0</v>
          </cell>
        </row>
        <row r="2419">
          <cell r="J2419">
            <v>0.5</v>
          </cell>
        </row>
        <row r="2420">
          <cell r="F2420" t="str">
            <v>板岭线</v>
          </cell>
          <cell r="G2420" t="str">
            <v>V902431126</v>
          </cell>
          <cell r="H2420">
            <v>0</v>
          </cell>
        </row>
        <row r="2420">
          <cell r="J2420">
            <v>1.629</v>
          </cell>
        </row>
        <row r="2421">
          <cell r="F2421" t="str">
            <v>皇门线</v>
          </cell>
          <cell r="G2421" t="str">
            <v>V919431126</v>
          </cell>
          <cell r="H2421">
            <v>0</v>
          </cell>
        </row>
        <row r="2421">
          <cell r="J2421">
            <v>1.086</v>
          </cell>
        </row>
        <row r="2422">
          <cell r="F2422" t="str">
            <v>皇蛇线</v>
          </cell>
          <cell r="G2422" t="str">
            <v>V920431126</v>
          </cell>
          <cell r="H2422">
            <v>0</v>
          </cell>
        </row>
        <row r="2422">
          <cell r="J2422">
            <v>0.542</v>
          </cell>
        </row>
        <row r="2423">
          <cell r="F2423" t="str">
            <v>彭棉线</v>
          </cell>
          <cell r="G2423" t="str">
            <v>Y606431126</v>
          </cell>
          <cell r="H2423">
            <v>2.48</v>
          </cell>
        </row>
        <row r="2423">
          <cell r="J2423">
            <v>3.188</v>
          </cell>
        </row>
        <row r="2424">
          <cell r="F2424" t="str">
            <v>瓦柏线</v>
          </cell>
          <cell r="G2424" t="str">
            <v>Y721431126</v>
          </cell>
          <cell r="H2424">
            <v>3.413</v>
          </cell>
        </row>
        <row r="2424">
          <cell r="J2424">
            <v>1.393</v>
          </cell>
        </row>
        <row r="2425">
          <cell r="F2425" t="str">
            <v>瓦柏线</v>
          </cell>
          <cell r="G2425" t="str">
            <v>Y721431126</v>
          </cell>
          <cell r="H2425">
            <v>1.148</v>
          </cell>
        </row>
        <row r="2425">
          <cell r="J2425">
            <v>0.981</v>
          </cell>
        </row>
        <row r="2426">
          <cell r="F2426" t="str">
            <v>竹寨源线</v>
          </cell>
          <cell r="G2426" t="str">
            <v>C10D431126</v>
          </cell>
          <cell r="H2426">
            <v>0</v>
          </cell>
        </row>
        <row r="2426">
          <cell r="J2426">
            <v>1.871</v>
          </cell>
        </row>
        <row r="2427">
          <cell r="F2427" t="str">
            <v>猫猫线</v>
          </cell>
          <cell r="G2427" t="str">
            <v>C295431126</v>
          </cell>
          <cell r="H2427">
            <v>3.991</v>
          </cell>
        </row>
        <row r="2427">
          <cell r="J2427">
            <v>0.384</v>
          </cell>
        </row>
        <row r="2428">
          <cell r="F2428" t="str">
            <v>李西线</v>
          </cell>
          <cell r="G2428" t="str">
            <v>C300431126</v>
          </cell>
          <cell r="H2428">
            <v>0</v>
          </cell>
        </row>
        <row r="2428">
          <cell r="J2428">
            <v>1.776</v>
          </cell>
        </row>
        <row r="2429">
          <cell r="F2429" t="str">
            <v>寨朱线</v>
          </cell>
          <cell r="G2429" t="str">
            <v>C301431126</v>
          </cell>
          <cell r="H2429">
            <v>0</v>
          </cell>
        </row>
        <row r="2429">
          <cell r="J2429">
            <v>1.051</v>
          </cell>
        </row>
        <row r="2430">
          <cell r="F2430" t="str">
            <v>下立线</v>
          </cell>
          <cell r="G2430" t="str">
            <v>C59D431126</v>
          </cell>
          <cell r="H2430">
            <v>0</v>
          </cell>
        </row>
        <row r="2430">
          <cell r="J2430">
            <v>1.005</v>
          </cell>
        </row>
        <row r="2431">
          <cell r="F2431" t="str">
            <v>黄新线</v>
          </cell>
          <cell r="G2431" t="str">
            <v>C609431126</v>
          </cell>
          <cell r="H2431">
            <v>0</v>
          </cell>
        </row>
        <row r="2431">
          <cell r="J2431">
            <v>1.326</v>
          </cell>
        </row>
        <row r="2432">
          <cell r="F2432" t="str">
            <v>阳唐线</v>
          </cell>
          <cell r="G2432" t="str">
            <v>C69B431126</v>
          </cell>
          <cell r="H2432">
            <v>0</v>
          </cell>
        </row>
        <row r="2432">
          <cell r="J2432">
            <v>1.721</v>
          </cell>
        </row>
        <row r="2433">
          <cell r="F2433" t="str">
            <v>岩口线</v>
          </cell>
          <cell r="G2433" t="str">
            <v>C744431126</v>
          </cell>
          <cell r="H2433">
            <v>0</v>
          </cell>
        </row>
        <row r="2433">
          <cell r="J2433">
            <v>2.591</v>
          </cell>
        </row>
        <row r="2434">
          <cell r="F2434" t="str">
            <v>燕淌线</v>
          </cell>
          <cell r="G2434" t="str">
            <v>C752431126</v>
          </cell>
          <cell r="H2434">
            <v>0</v>
          </cell>
        </row>
        <row r="2434">
          <cell r="J2434">
            <v>1.593</v>
          </cell>
        </row>
        <row r="2435">
          <cell r="F2435" t="str">
            <v>黎何线</v>
          </cell>
          <cell r="G2435" t="str">
            <v>C794431126</v>
          </cell>
          <cell r="H2435">
            <v>0</v>
          </cell>
        </row>
        <row r="2435">
          <cell r="J2435">
            <v>1.335</v>
          </cell>
        </row>
        <row r="2436">
          <cell r="F2436" t="str">
            <v>盐汪线</v>
          </cell>
          <cell r="G2436" t="str">
            <v>C89I431126</v>
          </cell>
          <cell r="H2436">
            <v>0</v>
          </cell>
        </row>
        <row r="2436">
          <cell r="J2436">
            <v>0.767</v>
          </cell>
        </row>
        <row r="2437">
          <cell r="F2437" t="str">
            <v>李庄线</v>
          </cell>
          <cell r="G2437" t="str">
            <v>V005431126</v>
          </cell>
          <cell r="H2437">
            <v>0</v>
          </cell>
        </row>
        <row r="2437">
          <cell r="J2437">
            <v>0.43</v>
          </cell>
        </row>
        <row r="2438">
          <cell r="F2438" t="str">
            <v>炎大线</v>
          </cell>
          <cell r="G2438" t="str">
            <v>V068431126</v>
          </cell>
          <cell r="H2438">
            <v>0</v>
          </cell>
        </row>
        <row r="2438">
          <cell r="J2438">
            <v>0.439</v>
          </cell>
        </row>
        <row r="2439">
          <cell r="F2439" t="str">
            <v>善淌线</v>
          </cell>
          <cell r="G2439" t="str">
            <v>V073431126</v>
          </cell>
          <cell r="H2439">
            <v>0</v>
          </cell>
        </row>
        <row r="2439">
          <cell r="J2439">
            <v>0.263</v>
          </cell>
        </row>
        <row r="2440">
          <cell r="F2440" t="str">
            <v>盐卜线</v>
          </cell>
          <cell r="G2440" t="str">
            <v>V145431126</v>
          </cell>
          <cell r="H2440">
            <v>0</v>
          </cell>
        </row>
        <row r="2440">
          <cell r="J2440">
            <v>0.855</v>
          </cell>
        </row>
        <row r="2441">
          <cell r="F2441" t="str">
            <v>白保线</v>
          </cell>
          <cell r="G2441" t="str">
            <v>X101431126</v>
          </cell>
          <cell r="H2441">
            <v>18.566</v>
          </cell>
        </row>
        <row r="2441">
          <cell r="J2441">
            <v>3.154</v>
          </cell>
        </row>
        <row r="2442">
          <cell r="F2442" t="str">
            <v>牛妙线</v>
          </cell>
          <cell r="G2442" t="str">
            <v>Y362431126</v>
          </cell>
          <cell r="H2442">
            <v>1.441</v>
          </cell>
        </row>
        <row r="2442">
          <cell r="J2442">
            <v>0.873</v>
          </cell>
        </row>
        <row r="2443">
          <cell r="F2443" t="str">
            <v>老保线</v>
          </cell>
          <cell r="G2443" t="str">
            <v>Y610431126</v>
          </cell>
          <cell r="H2443">
            <v>0.866</v>
          </cell>
        </row>
        <row r="2443">
          <cell r="J2443">
            <v>0.845</v>
          </cell>
        </row>
        <row r="2444">
          <cell r="F2444" t="str">
            <v>新社线</v>
          </cell>
          <cell r="G2444" t="str">
            <v>Y611431126</v>
          </cell>
          <cell r="H2444">
            <v>0</v>
          </cell>
        </row>
        <row r="2444">
          <cell r="J2444">
            <v>0.253</v>
          </cell>
        </row>
        <row r="2445">
          <cell r="F2445" t="str">
            <v>祁祁线</v>
          </cell>
          <cell r="G2445" t="str">
            <v>VP53431126</v>
          </cell>
          <cell r="H2445">
            <v>0</v>
          </cell>
        </row>
        <row r="2445">
          <cell r="J2445">
            <v>1.765</v>
          </cell>
        </row>
        <row r="2446">
          <cell r="F2446" t="str">
            <v>岭脚村-岭脚村</v>
          </cell>
          <cell r="G2446" t="str">
            <v>C28A431126</v>
          </cell>
          <cell r="H2446">
            <v>0.3</v>
          </cell>
        </row>
        <row r="2446">
          <cell r="J2446">
            <v>0.845</v>
          </cell>
        </row>
        <row r="2447">
          <cell r="F2447" t="str">
            <v>岭脚村-岭脚村</v>
          </cell>
          <cell r="G2447" t="str">
            <v>C28A431126</v>
          </cell>
          <cell r="H2447">
            <v>0.3</v>
          </cell>
        </row>
        <row r="2447">
          <cell r="J2447">
            <v>0.264</v>
          </cell>
        </row>
        <row r="2448">
          <cell r="F2448" t="str">
            <v>新尼线</v>
          </cell>
          <cell r="G2448" t="str">
            <v>C08D431126</v>
          </cell>
          <cell r="H2448">
            <v>0</v>
          </cell>
        </row>
        <row r="2448">
          <cell r="J2448">
            <v>1.216</v>
          </cell>
        </row>
        <row r="2449">
          <cell r="F2449" t="str">
            <v>清尹线</v>
          </cell>
          <cell r="G2449" t="str">
            <v>C132431126</v>
          </cell>
          <cell r="H2449">
            <v>2.008</v>
          </cell>
        </row>
        <row r="2449">
          <cell r="J2449">
            <v>0.817</v>
          </cell>
        </row>
        <row r="2450">
          <cell r="F2450" t="str">
            <v>石石线</v>
          </cell>
          <cell r="G2450" t="str">
            <v>C140431126</v>
          </cell>
          <cell r="H2450">
            <v>0</v>
          </cell>
        </row>
        <row r="2450">
          <cell r="J2450">
            <v>1.409</v>
          </cell>
        </row>
        <row r="2451">
          <cell r="F2451" t="str">
            <v>城头寨线</v>
          </cell>
          <cell r="G2451" t="str">
            <v>C20A431126</v>
          </cell>
          <cell r="H2451">
            <v>0</v>
          </cell>
        </row>
        <row r="2451">
          <cell r="J2451">
            <v>0.395</v>
          </cell>
        </row>
        <row r="2452">
          <cell r="F2452" t="str">
            <v>包公亭线</v>
          </cell>
          <cell r="G2452" t="str">
            <v>C28M431126</v>
          </cell>
          <cell r="H2452">
            <v>0</v>
          </cell>
        </row>
        <row r="2452">
          <cell r="J2452">
            <v>0.52</v>
          </cell>
        </row>
        <row r="2453">
          <cell r="F2453" t="str">
            <v>蒋家线</v>
          </cell>
          <cell r="G2453" t="str">
            <v>C31I431126</v>
          </cell>
          <cell r="H2453">
            <v>0</v>
          </cell>
        </row>
        <row r="2453">
          <cell r="J2453">
            <v>0.353</v>
          </cell>
        </row>
        <row r="2454">
          <cell r="F2454" t="str">
            <v>黄三线</v>
          </cell>
          <cell r="G2454" t="str">
            <v>C31M431126</v>
          </cell>
          <cell r="H2454">
            <v>0</v>
          </cell>
        </row>
        <row r="2454">
          <cell r="J2454">
            <v>0.849</v>
          </cell>
        </row>
        <row r="2455">
          <cell r="F2455" t="str">
            <v>大新线</v>
          </cell>
          <cell r="G2455" t="str">
            <v>C446431126</v>
          </cell>
          <cell r="H2455">
            <v>0</v>
          </cell>
        </row>
        <row r="2455">
          <cell r="J2455">
            <v>1.53</v>
          </cell>
        </row>
        <row r="2456">
          <cell r="F2456" t="str">
            <v>陈家~新陈家线</v>
          </cell>
          <cell r="G2456" t="str">
            <v>C45D431126</v>
          </cell>
          <cell r="H2456">
            <v>0</v>
          </cell>
        </row>
        <row r="2456">
          <cell r="J2456">
            <v>0.957</v>
          </cell>
        </row>
        <row r="2457">
          <cell r="F2457" t="str">
            <v>蒋新线</v>
          </cell>
          <cell r="G2457" t="str">
            <v>C45M431126</v>
          </cell>
          <cell r="H2457">
            <v>0</v>
          </cell>
        </row>
        <row r="2457">
          <cell r="J2457">
            <v>0.226</v>
          </cell>
        </row>
        <row r="2458">
          <cell r="F2458" t="str">
            <v>黄蔡村</v>
          </cell>
          <cell r="G2458" t="str">
            <v>C48C431126</v>
          </cell>
          <cell r="H2458">
            <v>0</v>
          </cell>
        </row>
        <row r="2458">
          <cell r="J2458">
            <v>1.278</v>
          </cell>
        </row>
        <row r="2459">
          <cell r="F2459" t="str">
            <v>刘盘线</v>
          </cell>
          <cell r="G2459" t="str">
            <v>C49M431126</v>
          </cell>
          <cell r="H2459">
            <v>0</v>
          </cell>
        </row>
        <row r="2459">
          <cell r="J2459">
            <v>0.225</v>
          </cell>
        </row>
        <row r="2460">
          <cell r="F2460" t="str">
            <v>环老线</v>
          </cell>
          <cell r="G2460" t="str">
            <v>C502431126</v>
          </cell>
          <cell r="H2460">
            <v>1.499</v>
          </cell>
        </row>
        <row r="2460">
          <cell r="J2460">
            <v>0.182</v>
          </cell>
        </row>
        <row r="2461">
          <cell r="F2461" t="str">
            <v>祖元线</v>
          </cell>
          <cell r="G2461" t="str">
            <v>C534431126</v>
          </cell>
          <cell r="H2461">
            <v>4.224</v>
          </cell>
        </row>
        <row r="2461">
          <cell r="J2461">
            <v>0.991</v>
          </cell>
        </row>
        <row r="2462">
          <cell r="F2462" t="str">
            <v>大凤线</v>
          </cell>
          <cell r="G2462" t="str">
            <v>C65D431126</v>
          </cell>
          <cell r="H2462">
            <v>0</v>
          </cell>
        </row>
        <row r="2462">
          <cell r="J2462">
            <v>1.027</v>
          </cell>
        </row>
        <row r="2463">
          <cell r="F2463" t="str">
            <v>双刘线</v>
          </cell>
          <cell r="G2463" t="str">
            <v>C742431126</v>
          </cell>
          <cell r="H2463">
            <v>2.153</v>
          </cell>
        </row>
        <row r="2463">
          <cell r="J2463">
            <v>1.297</v>
          </cell>
        </row>
        <row r="2464">
          <cell r="F2464" t="str">
            <v>长白线</v>
          </cell>
          <cell r="G2464" t="str">
            <v>C750431126</v>
          </cell>
          <cell r="H2464">
            <v>8.203</v>
          </cell>
        </row>
        <row r="2464">
          <cell r="J2464">
            <v>1.465</v>
          </cell>
        </row>
        <row r="2465">
          <cell r="F2465" t="str">
            <v>长白线</v>
          </cell>
          <cell r="G2465" t="str">
            <v>C750431126</v>
          </cell>
          <cell r="H2465">
            <v>1.855</v>
          </cell>
        </row>
        <row r="2465">
          <cell r="J2465">
            <v>1.031</v>
          </cell>
        </row>
        <row r="2466">
          <cell r="F2466" t="str">
            <v>新富线</v>
          </cell>
          <cell r="G2466" t="str">
            <v>C803431126</v>
          </cell>
          <cell r="H2466">
            <v>2.083</v>
          </cell>
        </row>
        <row r="2466">
          <cell r="J2466">
            <v>1.74</v>
          </cell>
        </row>
        <row r="2467">
          <cell r="F2467" t="str">
            <v>石新线</v>
          </cell>
          <cell r="G2467" t="str">
            <v>C832431126</v>
          </cell>
          <cell r="H2467">
            <v>3.796</v>
          </cell>
        </row>
        <row r="2467">
          <cell r="J2467">
            <v>2.263</v>
          </cell>
        </row>
        <row r="2468">
          <cell r="F2468" t="str">
            <v>白坦线</v>
          </cell>
          <cell r="G2468" t="str">
            <v>V180431126</v>
          </cell>
          <cell r="H2468">
            <v>0</v>
          </cell>
        </row>
        <row r="2468">
          <cell r="J2468">
            <v>0.403</v>
          </cell>
        </row>
        <row r="2469">
          <cell r="F2469" t="str">
            <v>新石线</v>
          </cell>
          <cell r="G2469" t="str">
            <v>VB04431126</v>
          </cell>
          <cell r="H2469">
            <v>0</v>
          </cell>
        </row>
        <row r="2469">
          <cell r="J2469">
            <v>0.531</v>
          </cell>
        </row>
        <row r="2470">
          <cell r="F2470" t="str">
            <v>白保线</v>
          </cell>
          <cell r="G2470" t="str">
            <v>X101431126</v>
          </cell>
          <cell r="H2470">
            <v>0</v>
          </cell>
        </row>
        <row r="2470">
          <cell r="J2470">
            <v>1.314</v>
          </cell>
        </row>
        <row r="2471">
          <cell r="F2471" t="str">
            <v>黄尹线</v>
          </cell>
          <cell r="G2471" t="str">
            <v>Y597431126</v>
          </cell>
          <cell r="H2471">
            <v>0</v>
          </cell>
        </row>
        <row r="2471">
          <cell r="J2471">
            <v>1.244</v>
          </cell>
        </row>
        <row r="2472">
          <cell r="F2472" t="str">
            <v>上庄线</v>
          </cell>
          <cell r="G2472" t="str">
            <v>C007431126</v>
          </cell>
          <cell r="H2472">
            <v>3.271</v>
          </cell>
        </row>
        <row r="2472">
          <cell r="J2472">
            <v>1.735</v>
          </cell>
        </row>
        <row r="2473">
          <cell r="F2473" t="str">
            <v>大坝线</v>
          </cell>
          <cell r="G2473" t="str">
            <v>C62B431126</v>
          </cell>
          <cell r="H2473">
            <v>0</v>
          </cell>
        </row>
        <row r="2473">
          <cell r="J2473">
            <v>1.516</v>
          </cell>
        </row>
        <row r="2474">
          <cell r="F2474" t="str">
            <v>石象线</v>
          </cell>
          <cell r="G2474" t="str">
            <v>C798431126</v>
          </cell>
          <cell r="H2474">
            <v>0</v>
          </cell>
        </row>
        <row r="2474">
          <cell r="J2474">
            <v>2.856</v>
          </cell>
        </row>
        <row r="2475">
          <cell r="F2475" t="str">
            <v>甫竹园线</v>
          </cell>
          <cell r="G2475" t="str">
            <v>C92C431126</v>
          </cell>
          <cell r="H2475">
            <v>0</v>
          </cell>
        </row>
        <row r="2475">
          <cell r="J2475">
            <v>1.344</v>
          </cell>
        </row>
        <row r="2476">
          <cell r="F2476" t="str">
            <v>半泥漯路</v>
          </cell>
          <cell r="G2476" t="str">
            <v>V000</v>
          </cell>
          <cell r="H2476">
            <v>0</v>
          </cell>
        </row>
        <row r="2476">
          <cell r="J2476">
            <v>0.215</v>
          </cell>
        </row>
        <row r="2477">
          <cell r="F2477" t="str">
            <v>祁祁线</v>
          </cell>
          <cell r="G2477" t="str">
            <v>VP53431126</v>
          </cell>
          <cell r="H2477">
            <v>0</v>
          </cell>
        </row>
        <row r="2477">
          <cell r="J2477">
            <v>0.156</v>
          </cell>
        </row>
        <row r="2478">
          <cell r="F2478" t="str">
            <v>茶坝线</v>
          </cell>
          <cell r="G2478" t="str">
            <v>VP55431126</v>
          </cell>
          <cell r="H2478">
            <v>0</v>
          </cell>
        </row>
        <row r="2478">
          <cell r="J2478">
            <v>5.808</v>
          </cell>
        </row>
        <row r="2479">
          <cell r="F2479" t="str">
            <v>黄黄线</v>
          </cell>
          <cell r="G2479" t="str">
            <v>VP62431126</v>
          </cell>
          <cell r="H2479">
            <v>0</v>
          </cell>
        </row>
        <row r="2479">
          <cell r="J2479">
            <v>0.201</v>
          </cell>
        </row>
        <row r="2480">
          <cell r="F2480" t="str">
            <v>毛牛线</v>
          </cell>
          <cell r="G2480" t="str">
            <v>VP68431126</v>
          </cell>
          <cell r="H2480">
            <v>0</v>
          </cell>
        </row>
        <row r="2480">
          <cell r="J2480">
            <v>1.08</v>
          </cell>
        </row>
        <row r="2481">
          <cell r="F2481" t="str">
            <v>永后线</v>
          </cell>
          <cell r="G2481" t="str">
            <v>C29N431126</v>
          </cell>
          <cell r="H2481">
            <v>0</v>
          </cell>
        </row>
        <row r="2481">
          <cell r="J2481">
            <v>0.27</v>
          </cell>
        </row>
        <row r="2482">
          <cell r="F2482" t="str">
            <v>村尾线</v>
          </cell>
          <cell r="G2482" t="str">
            <v>C370431126</v>
          </cell>
          <cell r="H2482">
            <v>0</v>
          </cell>
        </row>
        <row r="2482">
          <cell r="J2482">
            <v>0.439</v>
          </cell>
        </row>
        <row r="2483">
          <cell r="F2483" t="str">
            <v>梯羽线</v>
          </cell>
          <cell r="G2483" t="str">
            <v>C520431126</v>
          </cell>
          <cell r="H2483">
            <v>0</v>
          </cell>
        </row>
        <row r="2483">
          <cell r="J2483">
            <v>0.951</v>
          </cell>
        </row>
        <row r="2484">
          <cell r="F2484" t="str">
            <v>盘江线</v>
          </cell>
          <cell r="G2484" t="str">
            <v>C529431126</v>
          </cell>
          <cell r="H2484">
            <v>0.335</v>
          </cell>
        </row>
        <row r="2484">
          <cell r="J2484">
            <v>1.503</v>
          </cell>
        </row>
        <row r="2485">
          <cell r="F2485" t="str">
            <v>四十线</v>
          </cell>
          <cell r="G2485" t="str">
            <v>C70B431126</v>
          </cell>
          <cell r="H2485">
            <v>0</v>
          </cell>
        </row>
        <row r="2485">
          <cell r="J2485">
            <v>0.559</v>
          </cell>
        </row>
        <row r="2486">
          <cell r="F2486" t="str">
            <v>四十线</v>
          </cell>
          <cell r="G2486" t="str">
            <v>C70B431126</v>
          </cell>
          <cell r="H2486">
            <v>0</v>
          </cell>
        </row>
        <row r="2486">
          <cell r="J2486">
            <v>2.753</v>
          </cell>
        </row>
        <row r="2487">
          <cell r="F2487" t="str">
            <v>花花线</v>
          </cell>
          <cell r="G2487" t="str">
            <v>C870431126</v>
          </cell>
          <cell r="H2487">
            <v>0</v>
          </cell>
        </row>
        <row r="2487">
          <cell r="J2487">
            <v>0.715</v>
          </cell>
        </row>
        <row r="2488">
          <cell r="F2488" t="str">
            <v>下三线</v>
          </cell>
          <cell r="G2488" t="str">
            <v>C871431126</v>
          </cell>
          <cell r="H2488">
            <v>8.795</v>
          </cell>
        </row>
        <row r="2488">
          <cell r="J2488">
            <v>2.242</v>
          </cell>
        </row>
        <row r="2489">
          <cell r="F2489" t="str">
            <v>鲁架线</v>
          </cell>
          <cell r="G2489" t="str">
            <v>V304431126</v>
          </cell>
          <cell r="H2489">
            <v>0</v>
          </cell>
        </row>
        <row r="2489">
          <cell r="J2489">
            <v>0.715</v>
          </cell>
        </row>
        <row r="2490">
          <cell r="F2490" t="str">
            <v>九陈线</v>
          </cell>
          <cell r="G2490" t="str">
            <v>V385431126</v>
          </cell>
          <cell r="H2490">
            <v>0</v>
          </cell>
        </row>
        <row r="2490">
          <cell r="J2490">
            <v>0.3</v>
          </cell>
        </row>
        <row r="2491">
          <cell r="F2491" t="str">
            <v>白干线</v>
          </cell>
          <cell r="G2491" t="str">
            <v>V392431126</v>
          </cell>
          <cell r="H2491">
            <v>0</v>
          </cell>
        </row>
        <row r="2491">
          <cell r="J2491">
            <v>0.321</v>
          </cell>
        </row>
        <row r="2492">
          <cell r="F2492" t="str">
            <v>麦盘线</v>
          </cell>
          <cell r="G2492" t="str">
            <v>Y356431126</v>
          </cell>
          <cell r="H2492">
            <v>6.169</v>
          </cell>
        </row>
        <row r="2492">
          <cell r="J2492">
            <v>0.626</v>
          </cell>
        </row>
        <row r="2493">
          <cell r="F2493" t="str">
            <v>麦盘线</v>
          </cell>
          <cell r="G2493" t="str">
            <v>Y356431126</v>
          </cell>
          <cell r="H2493">
            <v>2.794</v>
          </cell>
        </row>
        <row r="2493">
          <cell r="J2493">
            <v>1.699</v>
          </cell>
        </row>
        <row r="2494">
          <cell r="F2494" t="str">
            <v>湾茶线</v>
          </cell>
          <cell r="G2494" t="str">
            <v>Y700431126</v>
          </cell>
          <cell r="H2494">
            <v>11.365</v>
          </cell>
        </row>
        <row r="2494">
          <cell r="J2494">
            <v>3.38</v>
          </cell>
        </row>
        <row r="2495">
          <cell r="F2495" t="str">
            <v>下十里铺线</v>
          </cell>
          <cell r="G2495" t="str">
            <v>C01M431126</v>
          </cell>
          <cell r="H2495">
            <v>0</v>
          </cell>
        </row>
        <row r="2495">
          <cell r="J2495">
            <v>0.894</v>
          </cell>
        </row>
        <row r="2496">
          <cell r="F2496" t="str">
            <v>四方线</v>
          </cell>
          <cell r="G2496" t="str">
            <v>C020431126</v>
          </cell>
          <cell r="H2496">
            <v>0</v>
          </cell>
        </row>
        <row r="2496">
          <cell r="J2496">
            <v>2.414</v>
          </cell>
        </row>
        <row r="2497">
          <cell r="F2497" t="str">
            <v>盘罗线</v>
          </cell>
          <cell r="G2497" t="str">
            <v>C147431126</v>
          </cell>
          <cell r="H2497">
            <v>0.531</v>
          </cell>
        </row>
        <row r="2497">
          <cell r="J2497">
            <v>0.835</v>
          </cell>
        </row>
        <row r="2498">
          <cell r="F2498" t="str">
            <v>东于线</v>
          </cell>
          <cell r="G2498" t="str">
            <v>C312431126</v>
          </cell>
          <cell r="H2498">
            <v>0.505</v>
          </cell>
        </row>
        <row r="2498">
          <cell r="J2498">
            <v>1.09</v>
          </cell>
        </row>
        <row r="2499">
          <cell r="F2499" t="str">
            <v>油堂线</v>
          </cell>
          <cell r="G2499" t="str">
            <v>C328431126</v>
          </cell>
          <cell r="H2499">
            <v>1.4</v>
          </cell>
        </row>
        <row r="2499">
          <cell r="J2499">
            <v>1.478</v>
          </cell>
        </row>
        <row r="2500">
          <cell r="F2500" t="str">
            <v>上下线</v>
          </cell>
          <cell r="G2500" t="str">
            <v>C332431126</v>
          </cell>
          <cell r="H2500">
            <v>0.317</v>
          </cell>
        </row>
        <row r="2500">
          <cell r="J2500">
            <v>0.279</v>
          </cell>
        </row>
        <row r="2501">
          <cell r="F2501" t="str">
            <v>毛盘线</v>
          </cell>
          <cell r="G2501" t="str">
            <v>C348431126</v>
          </cell>
          <cell r="H2501">
            <v>0</v>
          </cell>
        </row>
        <row r="2501">
          <cell r="J2501">
            <v>0.89</v>
          </cell>
        </row>
        <row r="2502">
          <cell r="F2502" t="str">
            <v>竹竹线</v>
          </cell>
          <cell r="G2502" t="str">
            <v>C353431126</v>
          </cell>
          <cell r="H2502">
            <v>1.344</v>
          </cell>
        </row>
        <row r="2502">
          <cell r="J2502">
            <v>0.347</v>
          </cell>
        </row>
        <row r="2503">
          <cell r="F2503" t="str">
            <v>下杨线</v>
          </cell>
          <cell r="G2503" t="str">
            <v>C385431126</v>
          </cell>
          <cell r="H2503">
            <v>0.327</v>
          </cell>
        </row>
        <row r="2503">
          <cell r="J2503">
            <v>1.324</v>
          </cell>
        </row>
        <row r="2504">
          <cell r="F2504" t="str">
            <v>琴上线</v>
          </cell>
          <cell r="G2504" t="str">
            <v>C421431126</v>
          </cell>
          <cell r="H2504">
            <v>0</v>
          </cell>
        </row>
        <row r="2504">
          <cell r="J2504">
            <v>0.91</v>
          </cell>
        </row>
        <row r="2505">
          <cell r="F2505" t="str">
            <v>枞水线</v>
          </cell>
          <cell r="G2505" t="str">
            <v>C52F431126</v>
          </cell>
          <cell r="H2505">
            <v>0</v>
          </cell>
        </row>
        <row r="2505">
          <cell r="J2505">
            <v>0.498</v>
          </cell>
        </row>
        <row r="2506">
          <cell r="F2506" t="str">
            <v>乐家洞村-许家村二组</v>
          </cell>
          <cell r="G2506" t="str">
            <v>C53D431126</v>
          </cell>
          <cell r="H2506">
            <v>0</v>
          </cell>
        </row>
        <row r="2506">
          <cell r="J2506">
            <v>0.158</v>
          </cell>
        </row>
        <row r="2507">
          <cell r="F2507" t="str">
            <v>石石线</v>
          </cell>
          <cell r="G2507" t="str">
            <v>C548431126</v>
          </cell>
          <cell r="H2507">
            <v>0</v>
          </cell>
        </row>
        <row r="2507">
          <cell r="J2507">
            <v>1.505</v>
          </cell>
        </row>
        <row r="2508">
          <cell r="F2508" t="str">
            <v>石石线</v>
          </cell>
          <cell r="G2508" t="str">
            <v>C548431126</v>
          </cell>
          <cell r="H2508">
            <v>1.508</v>
          </cell>
        </row>
        <row r="2508">
          <cell r="J2508">
            <v>2.564</v>
          </cell>
        </row>
        <row r="2509">
          <cell r="F2509" t="str">
            <v>李家洞线</v>
          </cell>
          <cell r="G2509" t="str">
            <v>C54F431126</v>
          </cell>
          <cell r="H2509">
            <v>0</v>
          </cell>
        </row>
        <row r="2509">
          <cell r="J2509">
            <v>0.313</v>
          </cell>
        </row>
        <row r="2510">
          <cell r="F2510" t="str">
            <v>狗头岭线</v>
          </cell>
          <cell r="G2510" t="str">
            <v>C56F431126</v>
          </cell>
          <cell r="H2510">
            <v>0.682</v>
          </cell>
        </row>
        <row r="2510">
          <cell r="J2510">
            <v>0.609</v>
          </cell>
        </row>
        <row r="2511">
          <cell r="F2511" t="str">
            <v>新大线</v>
          </cell>
          <cell r="G2511" t="str">
            <v>C575431126</v>
          </cell>
          <cell r="H2511">
            <v>1.563</v>
          </cell>
        </row>
        <row r="2511">
          <cell r="J2511">
            <v>3.006</v>
          </cell>
        </row>
        <row r="2512">
          <cell r="F2512" t="str">
            <v>新大线</v>
          </cell>
          <cell r="G2512" t="str">
            <v>C575431126</v>
          </cell>
          <cell r="H2512">
            <v>0.71</v>
          </cell>
        </row>
        <row r="2512">
          <cell r="J2512">
            <v>0.853</v>
          </cell>
        </row>
        <row r="2513">
          <cell r="F2513" t="str">
            <v>下鸡线</v>
          </cell>
          <cell r="G2513" t="str">
            <v>C64C431126</v>
          </cell>
          <cell r="H2513">
            <v>0</v>
          </cell>
        </row>
        <row r="2513">
          <cell r="J2513">
            <v>0.551</v>
          </cell>
        </row>
        <row r="2514">
          <cell r="F2514" t="str">
            <v>下岩线</v>
          </cell>
          <cell r="G2514" t="str">
            <v>C671431126</v>
          </cell>
          <cell r="H2514">
            <v>2.377</v>
          </cell>
        </row>
        <row r="2514">
          <cell r="J2514">
            <v>0.26</v>
          </cell>
        </row>
        <row r="2515">
          <cell r="F2515" t="str">
            <v>下岩线</v>
          </cell>
          <cell r="G2515" t="str">
            <v>C671431126</v>
          </cell>
          <cell r="H2515">
            <v>0</v>
          </cell>
        </row>
        <row r="2515">
          <cell r="J2515">
            <v>2.986</v>
          </cell>
        </row>
        <row r="2516">
          <cell r="F2516" t="str">
            <v>上大线</v>
          </cell>
          <cell r="G2516" t="str">
            <v>C67L431126</v>
          </cell>
          <cell r="H2516">
            <v>0</v>
          </cell>
        </row>
        <row r="2516">
          <cell r="J2516">
            <v>0.295</v>
          </cell>
        </row>
        <row r="2517">
          <cell r="F2517" t="str">
            <v>云上线</v>
          </cell>
          <cell r="G2517" t="str">
            <v>C687431126</v>
          </cell>
          <cell r="H2517">
            <v>2.133</v>
          </cell>
        </row>
        <row r="2517">
          <cell r="J2517">
            <v>1.038</v>
          </cell>
        </row>
        <row r="2518">
          <cell r="F2518" t="str">
            <v>高壁村-张家塘村</v>
          </cell>
          <cell r="G2518" t="str">
            <v>C70A431126</v>
          </cell>
          <cell r="H2518">
            <v>0.4</v>
          </cell>
        </row>
        <row r="2518">
          <cell r="J2518">
            <v>2.002</v>
          </cell>
        </row>
        <row r="2519">
          <cell r="F2519" t="str">
            <v>高壁村-张家塘村</v>
          </cell>
          <cell r="G2519" t="str">
            <v>C70A431126</v>
          </cell>
          <cell r="H2519">
            <v>1.791</v>
          </cell>
        </row>
        <row r="2519">
          <cell r="J2519">
            <v>1.282</v>
          </cell>
        </row>
        <row r="2520">
          <cell r="F2520" t="str">
            <v>宁佛线</v>
          </cell>
          <cell r="G2520" t="str">
            <v>C71F431126</v>
          </cell>
          <cell r="H2520">
            <v>0</v>
          </cell>
        </row>
        <row r="2520">
          <cell r="J2520">
            <v>0.273</v>
          </cell>
        </row>
        <row r="2521">
          <cell r="F2521" t="str">
            <v>参晒源线</v>
          </cell>
          <cell r="G2521" t="str">
            <v>C71L431126</v>
          </cell>
          <cell r="H2521">
            <v>0</v>
          </cell>
        </row>
        <row r="2521">
          <cell r="J2521">
            <v>0.4</v>
          </cell>
        </row>
        <row r="2522">
          <cell r="F2522" t="str">
            <v>上下线</v>
          </cell>
          <cell r="G2522" t="str">
            <v>C74F431126</v>
          </cell>
          <cell r="H2522">
            <v>0</v>
          </cell>
        </row>
        <row r="2522">
          <cell r="J2522">
            <v>0.131</v>
          </cell>
        </row>
        <row r="2523">
          <cell r="F2523" t="str">
            <v>猫百线</v>
          </cell>
          <cell r="G2523" t="str">
            <v>C79B431126</v>
          </cell>
          <cell r="H2523">
            <v>0</v>
          </cell>
        </row>
        <row r="2523">
          <cell r="J2523">
            <v>0.573</v>
          </cell>
        </row>
        <row r="2524">
          <cell r="F2524" t="str">
            <v>宁谢线</v>
          </cell>
          <cell r="G2524" t="str">
            <v>C81F431126</v>
          </cell>
          <cell r="H2524">
            <v>0</v>
          </cell>
        </row>
        <row r="2524">
          <cell r="J2524">
            <v>0.713</v>
          </cell>
        </row>
        <row r="2525">
          <cell r="F2525" t="str">
            <v>冷匡线</v>
          </cell>
          <cell r="G2525" t="str">
            <v>C82F431126</v>
          </cell>
          <cell r="H2525">
            <v>0</v>
          </cell>
        </row>
        <row r="2525">
          <cell r="J2525">
            <v>0.837</v>
          </cell>
        </row>
        <row r="2526">
          <cell r="F2526" t="str">
            <v>后北线</v>
          </cell>
          <cell r="G2526" t="str">
            <v>C84F431126</v>
          </cell>
          <cell r="H2526">
            <v>0</v>
          </cell>
        </row>
        <row r="2526">
          <cell r="J2526">
            <v>0.189</v>
          </cell>
        </row>
        <row r="2527">
          <cell r="F2527" t="str">
            <v>百宝线</v>
          </cell>
          <cell r="G2527" t="str">
            <v>C86D431126</v>
          </cell>
          <cell r="H2527">
            <v>0</v>
          </cell>
        </row>
        <row r="2527">
          <cell r="J2527">
            <v>2.328</v>
          </cell>
        </row>
        <row r="2528">
          <cell r="F2528" t="str">
            <v>洞心线</v>
          </cell>
          <cell r="G2528" t="str">
            <v>C86F431126</v>
          </cell>
          <cell r="H2528">
            <v>0</v>
          </cell>
        </row>
        <row r="2528">
          <cell r="J2528">
            <v>0.409</v>
          </cell>
        </row>
        <row r="2529">
          <cell r="F2529" t="str">
            <v>毛石线</v>
          </cell>
          <cell r="G2529" t="str">
            <v>C87L431126</v>
          </cell>
          <cell r="H2529">
            <v>0</v>
          </cell>
        </row>
        <row r="2529">
          <cell r="J2529">
            <v>0.842</v>
          </cell>
        </row>
        <row r="2530">
          <cell r="F2530" t="str">
            <v>塘边线</v>
          </cell>
          <cell r="G2530" t="str">
            <v>C99L431126</v>
          </cell>
          <cell r="H2530">
            <v>0</v>
          </cell>
        </row>
        <row r="2530">
          <cell r="J2530">
            <v>0.921</v>
          </cell>
        </row>
        <row r="2531">
          <cell r="F2531" t="str">
            <v>两百线</v>
          </cell>
          <cell r="G2531" t="str">
            <v>CK77431126</v>
          </cell>
          <cell r="H2531">
            <v>0</v>
          </cell>
        </row>
        <row r="2531">
          <cell r="J2531">
            <v>0.295</v>
          </cell>
        </row>
        <row r="2532">
          <cell r="F2532" t="str">
            <v>蓝东线</v>
          </cell>
          <cell r="G2532" t="str">
            <v>VH46431126</v>
          </cell>
          <cell r="H2532">
            <v>0</v>
          </cell>
        </row>
        <row r="2532">
          <cell r="J2532">
            <v>1.201</v>
          </cell>
        </row>
        <row r="2533">
          <cell r="F2533" t="str">
            <v>尹下线</v>
          </cell>
          <cell r="G2533" t="str">
            <v>VH75431126</v>
          </cell>
          <cell r="H2533">
            <v>0</v>
          </cell>
        </row>
        <row r="2533">
          <cell r="J2533">
            <v>0.292</v>
          </cell>
        </row>
        <row r="2534">
          <cell r="F2534" t="str">
            <v>刘伏线</v>
          </cell>
          <cell r="G2534" t="str">
            <v>VJ68431126</v>
          </cell>
          <cell r="H2534">
            <v>0</v>
          </cell>
        </row>
        <row r="2534">
          <cell r="J2534">
            <v>0.404</v>
          </cell>
        </row>
        <row r="2535">
          <cell r="F2535" t="str">
            <v>刘伏线</v>
          </cell>
          <cell r="G2535" t="str">
            <v>VJ68431126</v>
          </cell>
          <cell r="H2535">
            <v>0</v>
          </cell>
        </row>
        <row r="2535">
          <cell r="J2535">
            <v>0.611</v>
          </cell>
        </row>
        <row r="2536">
          <cell r="F2536" t="str">
            <v>杨兴线</v>
          </cell>
          <cell r="G2536" t="str">
            <v>Y709431126</v>
          </cell>
          <cell r="H2536">
            <v>0.246</v>
          </cell>
        </row>
        <row r="2536">
          <cell r="J2536">
            <v>0.615</v>
          </cell>
        </row>
        <row r="2537">
          <cell r="F2537" t="str">
            <v>梅石线</v>
          </cell>
          <cell r="G2537" t="str">
            <v>Y714431126</v>
          </cell>
          <cell r="H2537">
            <v>1.09</v>
          </cell>
        </row>
        <row r="2537">
          <cell r="J2537">
            <v>0.256</v>
          </cell>
        </row>
        <row r="2538">
          <cell r="F2538" t="str">
            <v>下胡线</v>
          </cell>
          <cell r="G2538" t="str">
            <v>C07L431126</v>
          </cell>
          <cell r="H2538">
            <v>0</v>
          </cell>
        </row>
        <row r="2538">
          <cell r="J2538">
            <v>0.292</v>
          </cell>
        </row>
        <row r="2539">
          <cell r="F2539" t="str">
            <v>燕村线</v>
          </cell>
          <cell r="G2539" t="str">
            <v>C38B431126</v>
          </cell>
          <cell r="H2539">
            <v>0</v>
          </cell>
        </row>
        <row r="2539">
          <cell r="J2539">
            <v>0.471</v>
          </cell>
        </row>
        <row r="2540">
          <cell r="F2540" t="str">
            <v>张家线</v>
          </cell>
          <cell r="G2540" t="str">
            <v>C657431126</v>
          </cell>
          <cell r="H2540">
            <v>3.073</v>
          </cell>
        </row>
        <row r="2540">
          <cell r="J2540">
            <v>1.618</v>
          </cell>
        </row>
        <row r="2541">
          <cell r="F2541" t="str">
            <v>蒋家线</v>
          </cell>
          <cell r="G2541" t="str">
            <v>C719431126</v>
          </cell>
          <cell r="H2541">
            <v>2.903</v>
          </cell>
        </row>
        <row r="2541">
          <cell r="J2541">
            <v>1.833</v>
          </cell>
        </row>
        <row r="2542">
          <cell r="F2542" t="str">
            <v>姜家线</v>
          </cell>
          <cell r="G2542" t="str">
            <v>C724431126</v>
          </cell>
          <cell r="H2542">
            <v>0.44</v>
          </cell>
        </row>
        <row r="2542">
          <cell r="J2542">
            <v>0.26</v>
          </cell>
        </row>
        <row r="2543">
          <cell r="F2543" t="str">
            <v>阳石线</v>
          </cell>
          <cell r="G2543" t="str">
            <v>C740431126</v>
          </cell>
          <cell r="H2543">
            <v>1.081</v>
          </cell>
        </row>
        <row r="2543">
          <cell r="J2543">
            <v>0.463</v>
          </cell>
        </row>
        <row r="2544">
          <cell r="F2544" t="str">
            <v>阳石线</v>
          </cell>
          <cell r="G2544" t="str">
            <v>C740431126</v>
          </cell>
          <cell r="H2544">
            <v>1.081</v>
          </cell>
        </row>
        <row r="2544">
          <cell r="J2544">
            <v>1.238</v>
          </cell>
        </row>
        <row r="2545">
          <cell r="F2545" t="str">
            <v>大大线</v>
          </cell>
          <cell r="G2545" t="str">
            <v>C746431126</v>
          </cell>
          <cell r="H2545">
            <v>1.461</v>
          </cell>
        </row>
        <row r="2545">
          <cell r="J2545">
            <v>0.948</v>
          </cell>
        </row>
        <row r="2546">
          <cell r="F2546" t="str">
            <v>大大线</v>
          </cell>
          <cell r="G2546" t="str">
            <v>C746431126</v>
          </cell>
          <cell r="H2546">
            <v>0.261</v>
          </cell>
        </row>
        <row r="2546">
          <cell r="J2546">
            <v>1.2</v>
          </cell>
        </row>
        <row r="2547">
          <cell r="F2547" t="str">
            <v>大龙线</v>
          </cell>
          <cell r="G2547" t="str">
            <v>C749431126</v>
          </cell>
          <cell r="H2547">
            <v>0.198</v>
          </cell>
        </row>
        <row r="2547">
          <cell r="J2547">
            <v>0.805</v>
          </cell>
        </row>
        <row r="2548">
          <cell r="F2548" t="str">
            <v>浪马线</v>
          </cell>
          <cell r="G2548" t="str">
            <v>C755431126</v>
          </cell>
          <cell r="H2548">
            <v>0.564</v>
          </cell>
        </row>
        <row r="2548">
          <cell r="J2548">
            <v>0.781</v>
          </cell>
        </row>
        <row r="2549">
          <cell r="F2549" t="str">
            <v>浪马线</v>
          </cell>
          <cell r="G2549" t="str">
            <v>C755431126</v>
          </cell>
          <cell r="H2549">
            <v>3.115</v>
          </cell>
        </row>
        <row r="2549">
          <cell r="J2549">
            <v>0.572</v>
          </cell>
        </row>
        <row r="2550">
          <cell r="F2550" t="str">
            <v>浪马线</v>
          </cell>
          <cell r="G2550" t="str">
            <v>C755431126</v>
          </cell>
          <cell r="H2550">
            <v>1.345</v>
          </cell>
        </row>
        <row r="2550">
          <cell r="J2550">
            <v>1.77</v>
          </cell>
        </row>
        <row r="2551">
          <cell r="F2551" t="str">
            <v>虎狮线</v>
          </cell>
          <cell r="G2551" t="str">
            <v>C766431126</v>
          </cell>
          <cell r="H2551">
            <v>2.565</v>
          </cell>
        </row>
        <row r="2551">
          <cell r="J2551">
            <v>1.681</v>
          </cell>
        </row>
        <row r="2552">
          <cell r="F2552" t="str">
            <v>烂泥田线</v>
          </cell>
          <cell r="G2552" t="str">
            <v>C78K431126</v>
          </cell>
          <cell r="H2552">
            <v>0</v>
          </cell>
        </row>
        <row r="2552">
          <cell r="J2552">
            <v>1.573</v>
          </cell>
        </row>
        <row r="2553">
          <cell r="F2553" t="str">
            <v>白狮线</v>
          </cell>
          <cell r="G2553" t="str">
            <v>C82D431126</v>
          </cell>
          <cell r="H2553">
            <v>0</v>
          </cell>
        </row>
        <row r="2553">
          <cell r="J2553">
            <v>0.906</v>
          </cell>
        </row>
        <row r="2554">
          <cell r="F2554" t="str">
            <v>三三线</v>
          </cell>
          <cell r="G2554" t="str">
            <v>C88K431126</v>
          </cell>
          <cell r="H2554">
            <v>0</v>
          </cell>
        </row>
        <row r="2554">
          <cell r="J2554">
            <v>0.195</v>
          </cell>
        </row>
        <row r="2555">
          <cell r="F2555" t="str">
            <v>三三线</v>
          </cell>
          <cell r="G2555" t="str">
            <v>C88K431126</v>
          </cell>
          <cell r="H2555">
            <v>0</v>
          </cell>
        </row>
        <row r="2555">
          <cell r="J2555">
            <v>1.216</v>
          </cell>
        </row>
        <row r="2556">
          <cell r="F2556" t="str">
            <v>山鲤线</v>
          </cell>
          <cell r="G2556" t="str">
            <v>C90K431126</v>
          </cell>
          <cell r="H2556">
            <v>0</v>
          </cell>
        </row>
        <row r="2556">
          <cell r="J2556">
            <v>0.257</v>
          </cell>
        </row>
        <row r="2557">
          <cell r="F2557" t="str">
            <v>雷家源村村道</v>
          </cell>
          <cell r="G2557" t="str">
            <v>C99B431126</v>
          </cell>
          <cell r="H2557">
            <v>0</v>
          </cell>
        </row>
        <row r="2557">
          <cell r="J2557">
            <v>4.005</v>
          </cell>
        </row>
        <row r="2558">
          <cell r="F2558" t="str">
            <v>小骆线</v>
          </cell>
          <cell r="G2558" t="str">
            <v>VP97431126</v>
          </cell>
          <cell r="H2558">
            <v>0</v>
          </cell>
        </row>
        <row r="2558">
          <cell r="J2558">
            <v>0.122</v>
          </cell>
        </row>
        <row r="2559">
          <cell r="F2559" t="str">
            <v>顺顺线</v>
          </cell>
          <cell r="G2559" t="str">
            <v>VP98431126</v>
          </cell>
          <cell r="H2559">
            <v>0</v>
          </cell>
        </row>
        <row r="2559">
          <cell r="J2559">
            <v>0.394</v>
          </cell>
        </row>
        <row r="2560">
          <cell r="F2560" t="str">
            <v>铺龟线</v>
          </cell>
          <cell r="G2560" t="str">
            <v>VQ38431126</v>
          </cell>
          <cell r="H2560">
            <v>0</v>
          </cell>
        </row>
        <row r="2560">
          <cell r="J2560">
            <v>0.397</v>
          </cell>
        </row>
        <row r="2561">
          <cell r="F2561" t="str">
            <v>虎郑线</v>
          </cell>
          <cell r="G2561" t="str">
            <v>Y326431126</v>
          </cell>
          <cell r="H2561">
            <v>4.537</v>
          </cell>
        </row>
        <row r="2561">
          <cell r="J2561">
            <v>0.406</v>
          </cell>
        </row>
        <row r="2562">
          <cell r="F2562" t="str">
            <v>李王线</v>
          </cell>
          <cell r="G2562" t="str">
            <v>Y704431126</v>
          </cell>
          <cell r="H2562">
            <v>2.162</v>
          </cell>
        </row>
        <row r="2562">
          <cell r="J2562">
            <v>1.16</v>
          </cell>
        </row>
        <row r="2563">
          <cell r="F2563" t="str">
            <v>棉棉线</v>
          </cell>
          <cell r="G2563" t="str">
            <v>C059431126</v>
          </cell>
          <cell r="H2563">
            <v>4.541</v>
          </cell>
        </row>
        <row r="2563">
          <cell r="J2563">
            <v>3.655</v>
          </cell>
        </row>
        <row r="2564">
          <cell r="F2564" t="str">
            <v>牛平线</v>
          </cell>
          <cell r="G2564" t="str">
            <v>C198431126</v>
          </cell>
          <cell r="H2564">
            <v>0</v>
          </cell>
        </row>
        <row r="2564">
          <cell r="J2564">
            <v>6.65</v>
          </cell>
        </row>
        <row r="2565">
          <cell r="F2565" t="str">
            <v>排四线</v>
          </cell>
          <cell r="G2565" t="str">
            <v>C28N431126</v>
          </cell>
          <cell r="H2565">
            <v>0</v>
          </cell>
        </row>
        <row r="2565">
          <cell r="J2565">
            <v>0.449</v>
          </cell>
        </row>
        <row r="2566">
          <cell r="F2566" t="str">
            <v>排毛线</v>
          </cell>
          <cell r="G2566" t="str">
            <v>C62D431126</v>
          </cell>
          <cell r="H2566">
            <v>0</v>
          </cell>
        </row>
        <row r="2566">
          <cell r="J2566">
            <v>1.01</v>
          </cell>
        </row>
        <row r="2567">
          <cell r="F2567" t="str">
            <v>车李线</v>
          </cell>
          <cell r="G2567" t="str">
            <v>C85B431126</v>
          </cell>
          <cell r="H2567">
            <v>0</v>
          </cell>
        </row>
        <row r="2567">
          <cell r="J2567">
            <v>2.39</v>
          </cell>
        </row>
        <row r="2568">
          <cell r="F2568" t="str">
            <v>友鲤线</v>
          </cell>
          <cell r="G2568" t="str">
            <v>C91B431126</v>
          </cell>
          <cell r="H2568">
            <v>0</v>
          </cell>
        </row>
        <row r="2568">
          <cell r="J2568">
            <v>3.719</v>
          </cell>
        </row>
        <row r="2569">
          <cell r="F2569" t="str">
            <v>丰丰线</v>
          </cell>
          <cell r="G2569" t="str">
            <v>V04H431126</v>
          </cell>
          <cell r="H2569">
            <v>0</v>
          </cell>
        </row>
        <row r="2569">
          <cell r="J2569">
            <v>0.463</v>
          </cell>
        </row>
        <row r="2570">
          <cell r="F2570" t="str">
            <v>孔孔线</v>
          </cell>
          <cell r="G2570" t="str">
            <v>C018431126</v>
          </cell>
          <cell r="H2570">
            <v>1.507</v>
          </cell>
        </row>
        <row r="2570">
          <cell r="J2570">
            <v>0.384</v>
          </cell>
        </row>
        <row r="2571">
          <cell r="F2571" t="str">
            <v>太胡线</v>
          </cell>
          <cell r="G2571" t="str">
            <v>C057431126</v>
          </cell>
          <cell r="H2571">
            <v>1.64</v>
          </cell>
        </row>
        <row r="2571">
          <cell r="J2571">
            <v>0.142</v>
          </cell>
        </row>
        <row r="2572">
          <cell r="F2572" t="str">
            <v>太胡线</v>
          </cell>
          <cell r="G2572" t="str">
            <v>C057431126</v>
          </cell>
          <cell r="H2572">
            <v>1.168</v>
          </cell>
        </row>
        <row r="2572">
          <cell r="J2572">
            <v>0.472</v>
          </cell>
        </row>
        <row r="2573">
          <cell r="F2573" t="str">
            <v>可善线</v>
          </cell>
          <cell r="G2573" t="str">
            <v>C072431126</v>
          </cell>
          <cell r="H2573">
            <v>0</v>
          </cell>
        </row>
        <row r="2573">
          <cell r="J2573">
            <v>1.049</v>
          </cell>
        </row>
        <row r="2574">
          <cell r="F2574" t="str">
            <v>城头坊线</v>
          </cell>
          <cell r="G2574" t="str">
            <v>C21I431126</v>
          </cell>
          <cell r="H2574">
            <v>0</v>
          </cell>
        </row>
        <row r="2574">
          <cell r="J2574">
            <v>0.283</v>
          </cell>
        </row>
        <row r="2575">
          <cell r="F2575" t="str">
            <v>吾毛线</v>
          </cell>
          <cell r="G2575" t="str">
            <v>C249431126</v>
          </cell>
          <cell r="H2575">
            <v>0.762</v>
          </cell>
        </row>
        <row r="2575">
          <cell r="J2575">
            <v>4.176</v>
          </cell>
        </row>
        <row r="2576">
          <cell r="F2576" t="str">
            <v>再白线</v>
          </cell>
          <cell r="G2576" t="str">
            <v>C42C431126</v>
          </cell>
          <cell r="H2576">
            <v>0</v>
          </cell>
        </row>
        <row r="2576">
          <cell r="J2576">
            <v>0.771</v>
          </cell>
        </row>
        <row r="2577">
          <cell r="F2577" t="str">
            <v>吾岔线</v>
          </cell>
          <cell r="G2577" t="str">
            <v>C661431126</v>
          </cell>
          <cell r="H2577">
            <v>5.182</v>
          </cell>
        </row>
        <row r="2577">
          <cell r="J2577">
            <v>1.697</v>
          </cell>
        </row>
        <row r="2578">
          <cell r="F2578" t="str">
            <v>吾岔线</v>
          </cell>
          <cell r="G2578" t="str">
            <v>C661431126</v>
          </cell>
          <cell r="H2578">
            <v>6.879</v>
          </cell>
        </row>
        <row r="2578">
          <cell r="J2578">
            <v>1.466</v>
          </cell>
        </row>
        <row r="2579">
          <cell r="F2579" t="str">
            <v>枫枫线</v>
          </cell>
          <cell r="G2579" t="str">
            <v>C664431126</v>
          </cell>
          <cell r="H2579">
            <v>0.832</v>
          </cell>
        </row>
        <row r="2579">
          <cell r="J2579">
            <v>0.683</v>
          </cell>
        </row>
        <row r="2580">
          <cell r="F2580" t="str">
            <v>平东线</v>
          </cell>
          <cell r="G2580" t="str">
            <v>C66D431126</v>
          </cell>
          <cell r="H2580">
            <v>0</v>
          </cell>
        </row>
        <row r="2580">
          <cell r="J2580">
            <v>0.752</v>
          </cell>
        </row>
        <row r="2581">
          <cell r="F2581" t="str">
            <v>罗乐线</v>
          </cell>
          <cell r="G2581" t="str">
            <v>C67B431126</v>
          </cell>
          <cell r="H2581">
            <v>0</v>
          </cell>
        </row>
        <row r="2581">
          <cell r="J2581">
            <v>0.137</v>
          </cell>
        </row>
        <row r="2582">
          <cell r="F2582" t="str">
            <v>可平线</v>
          </cell>
          <cell r="G2582" t="str">
            <v>C697431126</v>
          </cell>
          <cell r="H2582">
            <v>0.859</v>
          </cell>
        </row>
        <row r="2582">
          <cell r="J2582">
            <v>1.203</v>
          </cell>
        </row>
        <row r="2583">
          <cell r="F2583" t="str">
            <v>上田线</v>
          </cell>
          <cell r="G2583" t="str">
            <v>C756431126</v>
          </cell>
          <cell r="H2583">
            <v>1.512</v>
          </cell>
        </row>
        <row r="2583">
          <cell r="J2583">
            <v>1.056</v>
          </cell>
        </row>
        <row r="2584">
          <cell r="F2584" t="str">
            <v>上田线</v>
          </cell>
          <cell r="G2584" t="str">
            <v>C756431126</v>
          </cell>
          <cell r="H2584">
            <v>1.958</v>
          </cell>
        </row>
        <row r="2584">
          <cell r="J2584">
            <v>0.473</v>
          </cell>
        </row>
        <row r="2585">
          <cell r="F2585" t="str">
            <v>晓唐线</v>
          </cell>
          <cell r="G2585" t="str">
            <v>C99C431126</v>
          </cell>
          <cell r="H2585">
            <v>0</v>
          </cell>
        </row>
        <row r="2585">
          <cell r="J2585">
            <v>0.96</v>
          </cell>
        </row>
        <row r="2586">
          <cell r="F2586" t="str">
            <v>太麻线</v>
          </cell>
          <cell r="G2586" t="str">
            <v>V964431126</v>
          </cell>
          <cell r="H2586">
            <v>0</v>
          </cell>
        </row>
        <row r="2586">
          <cell r="J2586">
            <v>1.79</v>
          </cell>
        </row>
        <row r="2587">
          <cell r="F2587" t="str">
            <v>凤龙线</v>
          </cell>
          <cell r="G2587" t="str">
            <v>Y113431126</v>
          </cell>
          <cell r="H2587">
            <v>2.923</v>
          </cell>
        </row>
        <row r="2587">
          <cell r="J2587">
            <v>1.389</v>
          </cell>
        </row>
        <row r="2588">
          <cell r="F2588" t="str">
            <v>万大线</v>
          </cell>
          <cell r="G2588" t="str">
            <v>Y330431126</v>
          </cell>
          <cell r="H2588">
            <v>8.529</v>
          </cell>
        </row>
        <row r="2588">
          <cell r="J2588">
            <v>3.577</v>
          </cell>
        </row>
        <row r="2589">
          <cell r="F2589" t="str">
            <v>公社线</v>
          </cell>
          <cell r="G2589" t="str">
            <v>C03B431126</v>
          </cell>
          <cell r="H2589">
            <v>0</v>
          </cell>
        </row>
        <row r="2589">
          <cell r="J2589">
            <v>0.758</v>
          </cell>
        </row>
        <row r="2590">
          <cell r="F2590" t="str">
            <v>杨杨线</v>
          </cell>
          <cell r="G2590" t="str">
            <v>C180431126</v>
          </cell>
          <cell r="H2590">
            <v>1.181</v>
          </cell>
        </row>
        <row r="2590">
          <cell r="J2590">
            <v>0.641</v>
          </cell>
        </row>
        <row r="2591">
          <cell r="F2591" t="str">
            <v>华新线</v>
          </cell>
          <cell r="G2591" t="str">
            <v>C20H431126</v>
          </cell>
          <cell r="H2591">
            <v>0</v>
          </cell>
        </row>
        <row r="2591">
          <cell r="J2591">
            <v>0.483</v>
          </cell>
        </row>
        <row r="2592">
          <cell r="F2592" t="str">
            <v>高大线</v>
          </cell>
          <cell r="G2592" t="str">
            <v>C292431126</v>
          </cell>
          <cell r="H2592">
            <v>0.388</v>
          </cell>
        </row>
        <row r="2592">
          <cell r="J2592">
            <v>0.886</v>
          </cell>
        </row>
        <row r="2593">
          <cell r="F2593" t="str">
            <v>高大线</v>
          </cell>
          <cell r="G2593" t="str">
            <v>C292431126</v>
          </cell>
          <cell r="H2593">
            <v>1.274</v>
          </cell>
        </row>
        <row r="2593">
          <cell r="J2593">
            <v>0.685</v>
          </cell>
        </row>
        <row r="2594">
          <cell r="F2594" t="str">
            <v>马马线</v>
          </cell>
          <cell r="G2594" t="str">
            <v>C323431126</v>
          </cell>
          <cell r="H2594">
            <v>0</v>
          </cell>
        </row>
        <row r="2594">
          <cell r="J2594">
            <v>0.982</v>
          </cell>
        </row>
        <row r="2595">
          <cell r="F2595" t="str">
            <v>马马线</v>
          </cell>
          <cell r="G2595" t="str">
            <v>C323431126</v>
          </cell>
          <cell r="H2595">
            <v>0.283</v>
          </cell>
        </row>
        <row r="2595">
          <cell r="J2595">
            <v>1.936</v>
          </cell>
        </row>
        <row r="2596">
          <cell r="F2596" t="str">
            <v>单黄线</v>
          </cell>
          <cell r="G2596" t="str">
            <v>C34C431126</v>
          </cell>
          <cell r="H2596">
            <v>0</v>
          </cell>
        </row>
        <row r="2596">
          <cell r="J2596">
            <v>1.114</v>
          </cell>
        </row>
        <row r="2597">
          <cell r="F2597" t="str">
            <v>单黄线</v>
          </cell>
          <cell r="G2597" t="str">
            <v>C34C431126</v>
          </cell>
          <cell r="H2597">
            <v>0</v>
          </cell>
        </row>
        <row r="2597">
          <cell r="J2597">
            <v>0.258</v>
          </cell>
        </row>
        <row r="2598">
          <cell r="F2598" t="str">
            <v>唐社线</v>
          </cell>
          <cell r="G2598" t="str">
            <v>C552431126</v>
          </cell>
          <cell r="H2598">
            <v>0.993</v>
          </cell>
        </row>
        <row r="2598">
          <cell r="J2598">
            <v>0.223</v>
          </cell>
        </row>
        <row r="2599">
          <cell r="F2599" t="str">
            <v>孙孙线</v>
          </cell>
          <cell r="G2599" t="str">
            <v>C558431126</v>
          </cell>
          <cell r="H2599">
            <v>0</v>
          </cell>
        </row>
        <row r="2599">
          <cell r="J2599">
            <v>0.443</v>
          </cell>
        </row>
        <row r="2600">
          <cell r="F2600" t="str">
            <v>村周线</v>
          </cell>
          <cell r="G2600" t="str">
            <v>C61G431126</v>
          </cell>
          <cell r="H2600">
            <v>0</v>
          </cell>
        </row>
        <row r="2600">
          <cell r="J2600">
            <v>0.174</v>
          </cell>
        </row>
        <row r="2601">
          <cell r="F2601" t="str">
            <v>大冯线</v>
          </cell>
          <cell r="G2601" t="str">
            <v>C731431126</v>
          </cell>
          <cell r="H2601">
            <v>2.489</v>
          </cell>
        </row>
        <row r="2601">
          <cell r="J2601">
            <v>0.41</v>
          </cell>
        </row>
        <row r="2602">
          <cell r="F2602" t="str">
            <v>大冯线</v>
          </cell>
          <cell r="G2602" t="str">
            <v>C731431126</v>
          </cell>
          <cell r="H2602">
            <v>1.708</v>
          </cell>
        </row>
        <row r="2602">
          <cell r="J2602">
            <v>0.781</v>
          </cell>
        </row>
        <row r="2603">
          <cell r="F2603" t="str">
            <v>白冯线</v>
          </cell>
          <cell r="G2603" t="str">
            <v>C739431126</v>
          </cell>
          <cell r="H2603">
            <v>1.721</v>
          </cell>
        </row>
        <row r="2603">
          <cell r="J2603">
            <v>1.313</v>
          </cell>
        </row>
        <row r="2604">
          <cell r="F2604" t="str">
            <v>老孙线</v>
          </cell>
          <cell r="G2604" t="str">
            <v>C743431126</v>
          </cell>
          <cell r="H2604">
            <v>3.045</v>
          </cell>
        </row>
        <row r="2604">
          <cell r="J2604">
            <v>1.053</v>
          </cell>
        </row>
        <row r="2605">
          <cell r="F2605" t="str">
            <v>陈周线</v>
          </cell>
          <cell r="G2605" t="str">
            <v>C761431126</v>
          </cell>
          <cell r="H2605">
            <v>0.598</v>
          </cell>
        </row>
        <row r="2605">
          <cell r="J2605">
            <v>0.645</v>
          </cell>
        </row>
        <row r="2606">
          <cell r="F2606" t="str">
            <v>新烟竹线</v>
          </cell>
          <cell r="G2606" t="str">
            <v>C92A431126</v>
          </cell>
          <cell r="H2606">
            <v>0</v>
          </cell>
        </row>
        <row r="2606">
          <cell r="J2606">
            <v>0.613</v>
          </cell>
        </row>
        <row r="2607">
          <cell r="F2607" t="str">
            <v>十八漯路</v>
          </cell>
          <cell r="G2607" t="str">
            <v>NY14431126</v>
          </cell>
          <cell r="H2607">
            <v>0</v>
          </cell>
        </row>
        <row r="2607">
          <cell r="J2607">
            <v>0.34</v>
          </cell>
        </row>
        <row r="2608">
          <cell r="F2608" t="str">
            <v>尹上线</v>
          </cell>
          <cell r="G2608" t="str">
            <v>V64H431126</v>
          </cell>
          <cell r="H2608">
            <v>0</v>
          </cell>
        </row>
        <row r="2608">
          <cell r="J2608">
            <v>0.442</v>
          </cell>
        </row>
        <row r="2609">
          <cell r="F2609" t="str">
            <v>新社线</v>
          </cell>
          <cell r="G2609" t="str">
            <v>Y611431126</v>
          </cell>
          <cell r="H2609">
            <v>5.353</v>
          </cell>
        </row>
        <row r="2609">
          <cell r="J2609">
            <v>0.361</v>
          </cell>
        </row>
        <row r="2610">
          <cell r="F2610" t="str">
            <v>荞麦花线</v>
          </cell>
          <cell r="G2610" t="str">
            <v>C12K431126</v>
          </cell>
          <cell r="H2610">
            <v>0</v>
          </cell>
        </row>
        <row r="2610">
          <cell r="J2610">
            <v>0.199</v>
          </cell>
        </row>
        <row r="2611">
          <cell r="F2611" t="str">
            <v>茶道线</v>
          </cell>
          <cell r="G2611" t="str">
            <v>C18J431126</v>
          </cell>
          <cell r="H2611">
            <v>0</v>
          </cell>
        </row>
        <row r="2611">
          <cell r="J2611">
            <v>0.57</v>
          </cell>
        </row>
        <row r="2612">
          <cell r="F2612" t="str">
            <v>平淌线</v>
          </cell>
          <cell r="G2612" t="str">
            <v>C207431126</v>
          </cell>
          <cell r="H2612">
            <v>1.484</v>
          </cell>
        </row>
        <row r="2612">
          <cell r="J2612">
            <v>0.928</v>
          </cell>
        </row>
        <row r="2613">
          <cell r="F2613" t="str">
            <v>夏腊线</v>
          </cell>
          <cell r="G2613" t="str">
            <v>C225431126</v>
          </cell>
          <cell r="H2613">
            <v>1.386</v>
          </cell>
        </row>
        <row r="2613">
          <cell r="J2613">
            <v>0.61</v>
          </cell>
        </row>
        <row r="2614">
          <cell r="F2614" t="str">
            <v>新院子线</v>
          </cell>
          <cell r="G2614" t="str">
            <v>C30J431126</v>
          </cell>
          <cell r="H2614">
            <v>0</v>
          </cell>
        </row>
        <row r="2614">
          <cell r="J2614">
            <v>0.33</v>
          </cell>
        </row>
        <row r="2615">
          <cell r="F2615" t="str">
            <v>黄村线</v>
          </cell>
          <cell r="G2615" t="str">
            <v>C30K431126</v>
          </cell>
          <cell r="H2615">
            <v>0</v>
          </cell>
        </row>
        <row r="2615">
          <cell r="J2615">
            <v>0.311</v>
          </cell>
        </row>
        <row r="2616">
          <cell r="F2616" t="str">
            <v>瓦李线</v>
          </cell>
          <cell r="G2616" t="str">
            <v>C33J431126</v>
          </cell>
          <cell r="H2616">
            <v>0</v>
          </cell>
        </row>
        <row r="2616">
          <cell r="J2616">
            <v>0.257</v>
          </cell>
        </row>
        <row r="2617">
          <cell r="F2617" t="str">
            <v>东瓜坪村-水晶窝村</v>
          </cell>
          <cell r="G2617" t="str">
            <v>C37C431126</v>
          </cell>
          <cell r="H2617">
            <v>0.32</v>
          </cell>
        </row>
        <row r="2617">
          <cell r="J2617">
            <v>1.15</v>
          </cell>
        </row>
        <row r="2618">
          <cell r="F2618" t="str">
            <v>东瓜坪村-水晶窝村</v>
          </cell>
          <cell r="G2618" t="str">
            <v>C37C431126</v>
          </cell>
          <cell r="H2618">
            <v>0</v>
          </cell>
        </row>
        <row r="2618">
          <cell r="J2618">
            <v>0.32</v>
          </cell>
        </row>
        <row r="2619">
          <cell r="F2619" t="str">
            <v>小湾线</v>
          </cell>
          <cell r="G2619" t="str">
            <v>C47J431126</v>
          </cell>
          <cell r="H2619">
            <v>0</v>
          </cell>
        </row>
        <row r="2619">
          <cell r="J2619">
            <v>0.296</v>
          </cell>
        </row>
        <row r="2620">
          <cell r="F2620" t="str">
            <v>村渠线</v>
          </cell>
          <cell r="G2620" t="str">
            <v>C55K431126</v>
          </cell>
          <cell r="H2620">
            <v>0.497</v>
          </cell>
        </row>
        <row r="2620">
          <cell r="J2620">
            <v>0.533</v>
          </cell>
        </row>
        <row r="2621">
          <cell r="F2621" t="str">
            <v>梅函线</v>
          </cell>
          <cell r="G2621" t="str">
            <v>C64D431126</v>
          </cell>
          <cell r="H2621">
            <v>0</v>
          </cell>
        </row>
        <row r="2621">
          <cell r="J2621">
            <v>1.017</v>
          </cell>
        </row>
        <row r="2622">
          <cell r="F2622" t="str">
            <v>井凳线</v>
          </cell>
          <cell r="G2622" t="str">
            <v>C67J431126</v>
          </cell>
          <cell r="H2622">
            <v>0</v>
          </cell>
        </row>
        <row r="2622">
          <cell r="J2622">
            <v>0.667</v>
          </cell>
        </row>
        <row r="2623">
          <cell r="F2623" t="str">
            <v>荆家线</v>
          </cell>
          <cell r="G2623" t="str">
            <v>C77J431126</v>
          </cell>
          <cell r="H2623">
            <v>0</v>
          </cell>
        </row>
        <row r="2623">
          <cell r="J2623">
            <v>0.829</v>
          </cell>
        </row>
        <row r="2624">
          <cell r="F2624" t="str">
            <v>龟形塘线</v>
          </cell>
          <cell r="G2624" t="str">
            <v>C91J431126</v>
          </cell>
          <cell r="H2624">
            <v>0</v>
          </cell>
        </row>
        <row r="2624">
          <cell r="J2624">
            <v>0.249</v>
          </cell>
        </row>
        <row r="2625">
          <cell r="F2625" t="str">
            <v>廖横线</v>
          </cell>
          <cell r="G2625" t="str">
            <v>V454431126</v>
          </cell>
          <cell r="H2625">
            <v>0</v>
          </cell>
        </row>
        <row r="2625">
          <cell r="J2625">
            <v>3.403</v>
          </cell>
        </row>
        <row r="2626">
          <cell r="F2626" t="str">
            <v>桂桂线</v>
          </cell>
          <cell r="G2626" t="str">
            <v>Y331431126</v>
          </cell>
          <cell r="H2626">
            <v>2.19</v>
          </cell>
        </row>
        <row r="2626">
          <cell r="J2626">
            <v>1.536</v>
          </cell>
        </row>
        <row r="2627">
          <cell r="F2627" t="str">
            <v>周下线</v>
          </cell>
          <cell r="G2627" t="str">
            <v>Y333431126</v>
          </cell>
          <cell r="H2627">
            <v>2.231</v>
          </cell>
        </row>
        <row r="2627">
          <cell r="J2627">
            <v>1.395</v>
          </cell>
        </row>
        <row r="2628">
          <cell r="F2628" t="str">
            <v>塘龟线</v>
          </cell>
          <cell r="G2628" t="str">
            <v>Y719431126</v>
          </cell>
          <cell r="H2628">
            <v>8.195</v>
          </cell>
        </row>
        <row r="2628">
          <cell r="J2628">
            <v>1.179</v>
          </cell>
        </row>
        <row r="2629">
          <cell r="F2629" t="str">
            <v>界下线</v>
          </cell>
          <cell r="G2629" t="str">
            <v>Y767431126</v>
          </cell>
          <cell r="H2629">
            <v>6.985</v>
          </cell>
        </row>
        <row r="2629">
          <cell r="J2629">
            <v>2.383</v>
          </cell>
        </row>
        <row r="2630">
          <cell r="F2630" t="str">
            <v>界下线</v>
          </cell>
          <cell r="G2630" t="str">
            <v>Y767431126</v>
          </cell>
          <cell r="H2630">
            <v>2.55</v>
          </cell>
        </row>
        <row r="2630">
          <cell r="J2630">
            <v>1.461</v>
          </cell>
        </row>
        <row r="2631">
          <cell r="F2631" t="str">
            <v>界下线</v>
          </cell>
          <cell r="G2631" t="str">
            <v>Y767431126</v>
          </cell>
          <cell r="H2631">
            <v>6.985</v>
          </cell>
        </row>
        <row r="2631">
          <cell r="J2631">
            <v>6.125</v>
          </cell>
        </row>
        <row r="2632">
          <cell r="F2632" t="str">
            <v>界下线</v>
          </cell>
          <cell r="G2632" t="str">
            <v>Y767431126</v>
          </cell>
          <cell r="H2632">
            <v>2.55</v>
          </cell>
        </row>
        <row r="2632">
          <cell r="J2632">
            <v>1.137</v>
          </cell>
        </row>
        <row r="2633">
          <cell r="F2633" t="str">
            <v>鸟冯线</v>
          </cell>
          <cell r="G2633" t="str">
            <v>C010431126</v>
          </cell>
          <cell r="H2633">
            <v>1.363</v>
          </cell>
        </row>
        <row r="2633">
          <cell r="J2633">
            <v>0.746</v>
          </cell>
        </row>
        <row r="2634">
          <cell r="F2634" t="str">
            <v>老许线</v>
          </cell>
          <cell r="G2634" t="str">
            <v>C01N431126</v>
          </cell>
          <cell r="H2634">
            <v>0</v>
          </cell>
        </row>
        <row r="2634">
          <cell r="J2634">
            <v>0.57</v>
          </cell>
        </row>
        <row r="2635">
          <cell r="F2635" t="str">
            <v>竹下线</v>
          </cell>
          <cell r="G2635" t="str">
            <v>C027431126</v>
          </cell>
          <cell r="H2635">
            <v>0.518</v>
          </cell>
        </row>
        <row r="2635">
          <cell r="J2635">
            <v>0.59</v>
          </cell>
        </row>
        <row r="2636">
          <cell r="F2636" t="str">
            <v>昌昌线</v>
          </cell>
          <cell r="G2636" t="str">
            <v>C035431126</v>
          </cell>
          <cell r="H2636">
            <v>0.583</v>
          </cell>
        </row>
        <row r="2636">
          <cell r="J2636">
            <v>0.236</v>
          </cell>
        </row>
        <row r="2637">
          <cell r="F2637" t="str">
            <v>竹元福线</v>
          </cell>
          <cell r="G2637" t="str">
            <v>C045431126</v>
          </cell>
          <cell r="H2637">
            <v>1.113</v>
          </cell>
        </row>
        <row r="2637">
          <cell r="J2637">
            <v>0.677</v>
          </cell>
        </row>
        <row r="2638">
          <cell r="F2638" t="str">
            <v>官淌线</v>
          </cell>
          <cell r="G2638" t="str">
            <v>C047431126</v>
          </cell>
          <cell r="H2638">
            <v>1.718</v>
          </cell>
        </row>
        <row r="2638">
          <cell r="J2638">
            <v>0.464</v>
          </cell>
        </row>
        <row r="2639">
          <cell r="F2639" t="str">
            <v>下上线</v>
          </cell>
          <cell r="G2639" t="str">
            <v>C055431126</v>
          </cell>
          <cell r="H2639">
            <v>0.67</v>
          </cell>
        </row>
        <row r="2639">
          <cell r="J2639">
            <v>0.903</v>
          </cell>
        </row>
        <row r="2640">
          <cell r="F2640" t="str">
            <v>罗家线</v>
          </cell>
          <cell r="G2640" t="str">
            <v>C067431126</v>
          </cell>
          <cell r="H2640">
            <v>1.352</v>
          </cell>
        </row>
        <row r="2640">
          <cell r="J2640">
            <v>0.566</v>
          </cell>
        </row>
        <row r="2641">
          <cell r="F2641" t="str">
            <v>老和线</v>
          </cell>
          <cell r="G2641" t="str">
            <v>C06N431126</v>
          </cell>
          <cell r="H2641">
            <v>0</v>
          </cell>
        </row>
        <row r="2641">
          <cell r="J2641">
            <v>0.831</v>
          </cell>
        </row>
        <row r="2642">
          <cell r="F2642" t="str">
            <v>五祥线</v>
          </cell>
          <cell r="G2642" t="str">
            <v>C079431126</v>
          </cell>
          <cell r="H2642">
            <v>4.381</v>
          </cell>
        </row>
        <row r="2642">
          <cell r="J2642">
            <v>0.368</v>
          </cell>
        </row>
        <row r="2643">
          <cell r="F2643" t="str">
            <v>蔡家村线</v>
          </cell>
          <cell r="G2643" t="str">
            <v>C11E431126</v>
          </cell>
          <cell r="H2643">
            <v>0</v>
          </cell>
        </row>
        <row r="2643">
          <cell r="J2643">
            <v>0.472</v>
          </cell>
        </row>
        <row r="2644">
          <cell r="F2644" t="str">
            <v>双大线</v>
          </cell>
          <cell r="G2644" t="str">
            <v>C125431126</v>
          </cell>
          <cell r="H2644">
            <v>0</v>
          </cell>
        </row>
        <row r="2644">
          <cell r="J2644">
            <v>0.592</v>
          </cell>
        </row>
        <row r="2645">
          <cell r="F2645" t="str">
            <v>背后山村-背后山村</v>
          </cell>
          <cell r="G2645" t="str">
            <v>C15A431126</v>
          </cell>
          <cell r="H2645">
            <v>0.402</v>
          </cell>
        </row>
        <row r="2645">
          <cell r="J2645">
            <v>0.385</v>
          </cell>
        </row>
        <row r="2646">
          <cell r="F2646" t="str">
            <v>棉花漯线</v>
          </cell>
          <cell r="G2646" t="str">
            <v>C16A431126</v>
          </cell>
          <cell r="H2646">
            <v>0</v>
          </cell>
        </row>
        <row r="2646">
          <cell r="J2646">
            <v>0.402</v>
          </cell>
        </row>
        <row r="2647">
          <cell r="F2647" t="str">
            <v>曾源线</v>
          </cell>
          <cell r="G2647" t="str">
            <v>C24D431126</v>
          </cell>
          <cell r="H2647">
            <v>0</v>
          </cell>
        </row>
        <row r="2647">
          <cell r="J2647">
            <v>1.275</v>
          </cell>
        </row>
        <row r="2648">
          <cell r="F2648" t="str">
            <v>十里线</v>
          </cell>
          <cell r="G2648" t="str">
            <v>C313431126</v>
          </cell>
          <cell r="H2648">
            <v>0.34</v>
          </cell>
        </row>
        <row r="2648">
          <cell r="J2648">
            <v>2.418</v>
          </cell>
        </row>
        <row r="2649">
          <cell r="F2649" t="str">
            <v>下罗线</v>
          </cell>
          <cell r="G2649" t="str">
            <v>C314431126</v>
          </cell>
          <cell r="H2649">
            <v>2.589</v>
          </cell>
        </row>
        <row r="2649">
          <cell r="J2649">
            <v>1.31</v>
          </cell>
        </row>
        <row r="2650">
          <cell r="F2650" t="str">
            <v>蛟龙塘线</v>
          </cell>
          <cell r="G2650" t="str">
            <v>C36E431126</v>
          </cell>
          <cell r="H2650">
            <v>0</v>
          </cell>
        </row>
        <row r="2650">
          <cell r="J2650">
            <v>0.96</v>
          </cell>
        </row>
        <row r="2651">
          <cell r="F2651" t="str">
            <v>黄家湾线</v>
          </cell>
          <cell r="G2651" t="str">
            <v>C40E431126</v>
          </cell>
          <cell r="H2651">
            <v>0</v>
          </cell>
        </row>
        <row r="2651">
          <cell r="J2651">
            <v>1.143</v>
          </cell>
        </row>
        <row r="2652">
          <cell r="F2652" t="str">
            <v>李家线</v>
          </cell>
          <cell r="G2652" t="str">
            <v>C42E431126</v>
          </cell>
          <cell r="H2652">
            <v>0</v>
          </cell>
        </row>
        <row r="2652">
          <cell r="J2652">
            <v>2.141</v>
          </cell>
        </row>
        <row r="2653">
          <cell r="F2653" t="str">
            <v>新金线</v>
          </cell>
          <cell r="G2653" t="str">
            <v>C686431126</v>
          </cell>
          <cell r="H2653">
            <v>0.178</v>
          </cell>
        </row>
        <row r="2653">
          <cell r="J2653">
            <v>0.778</v>
          </cell>
        </row>
        <row r="2654">
          <cell r="F2654" t="str">
            <v>黑桃线</v>
          </cell>
          <cell r="G2654" t="str">
            <v>C77C431126</v>
          </cell>
          <cell r="H2654">
            <v>0</v>
          </cell>
        </row>
        <row r="2654">
          <cell r="J2654">
            <v>1.83</v>
          </cell>
        </row>
        <row r="2655">
          <cell r="F2655" t="str">
            <v>蒋贾线</v>
          </cell>
          <cell r="G2655" t="str">
            <v>C88M431126</v>
          </cell>
          <cell r="H2655">
            <v>0</v>
          </cell>
        </row>
        <row r="2655">
          <cell r="J2655">
            <v>0.598</v>
          </cell>
        </row>
        <row r="2656">
          <cell r="F2656" t="str">
            <v>湾郭线</v>
          </cell>
          <cell r="G2656" t="str">
            <v>C95D431126</v>
          </cell>
          <cell r="H2656">
            <v>0</v>
          </cell>
        </row>
        <row r="2656">
          <cell r="J2656">
            <v>0.567</v>
          </cell>
        </row>
        <row r="2657">
          <cell r="F2657" t="str">
            <v>湾里线</v>
          </cell>
          <cell r="G2657" t="str">
            <v>C96D431126</v>
          </cell>
          <cell r="H2657">
            <v>0</v>
          </cell>
        </row>
        <row r="2657">
          <cell r="J2657">
            <v>0.635</v>
          </cell>
        </row>
        <row r="2658">
          <cell r="F2658" t="str">
            <v>陈家路</v>
          </cell>
          <cell r="G2658" t="str">
            <v>NY40431126</v>
          </cell>
          <cell r="H2658">
            <v>0</v>
          </cell>
        </row>
        <row r="2658">
          <cell r="J2658">
            <v>0.496</v>
          </cell>
        </row>
        <row r="2659">
          <cell r="F2659" t="str">
            <v>凤鸟线</v>
          </cell>
          <cell r="G2659" t="str">
            <v>V02J431126</v>
          </cell>
          <cell r="H2659">
            <v>0</v>
          </cell>
        </row>
        <row r="2659">
          <cell r="J2659">
            <v>0.14</v>
          </cell>
        </row>
        <row r="2660">
          <cell r="F2660" t="str">
            <v>学丙线</v>
          </cell>
          <cell r="G2660" t="str">
            <v>V89A431126</v>
          </cell>
          <cell r="H2660">
            <v>0</v>
          </cell>
        </row>
        <row r="2660">
          <cell r="J2660">
            <v>0.856</v>
          </cell>
        </row>
        <row r="2661">
          <cell r="F2661" t="str">
            <v>下高线</v>
          </cell>
          <cell r="G2661" t="str">
            <v>Y343431126</v>
          </cell>
          <cell r="H2661">
            <v>2.317</v>
          </cell>
        </row>
        <row r="2661">
          <cell r="J2661">
            <v>1.176</v>
          </cell>
        </row>
        <row r="2662">
          <cell r="F2662" t="str">
            <v>湾天线</v>
          </cell>
          <cell r="G2662" t="str">
            <v>Y720431126</v>
          </cell>
          <cell r="H2662">
            <v>2.779</v>
          </cell>
        </row>
        <row r="2662">
          <cell r="J2662">
            <v>1.363</v>
          </cell>
        </row>
        <row r="2663">
          <cell r="F2663" t="str">
            <v>夏新线</v>
          </cell>
          <cell r="G2663" t="str">
            <v>C01J431126</v>
          </cell>
          <cell r="H2663">
            <v>0</v>
          </cell>
        </row>
        <row r="2663">
          <cell r="J2663">
            <v>0.298</v>
          </cell>
        </row>
        <row r="2664">
          <cell r="F2664" t="str">
            <v>夏新线</v>
          </cell>
          <cell r="G2664" t="str">
            <v>C01J431126</v>
          </cell>
          <cell r="H2664">
            <v>0</v>
          </cell>
        </row>
        <row r="2664">
          <cell r="J2664">
            <v>0.168</v>
          </cell>
        </row>
        <row r="2665">
          <cell r="F2665" t="str">
            <v>匡家村-匡家村</v>
          </cell>
          <cell r="G2665" t="str">
            <v>C12D431126</v>
          </cell>
          <cell r="H2665">
            <v>0.734</v>
          </cell>
        </row>
        <row r="2665">
          <cell r="J2665">
            <v>0.78</v>
          </cell>
        </row>
        <row r="2666">
          <cell r="F2666" t="str">
            <v>下塘线</v>
          </cell>
          <cell r="G2666" t="str">
            <v>C142431126</v>
          </cell>
          <cell r="H2666">
            <v>0</v>
          </cell>
        </row>
        <row r="2666">
          <cell r="J2666">
            <v>0.726</v>
          </cell>
        </row>
        <row r="2667">
          <cell r="F2667" t="str">
            <v>土酸线</v>
          </cell>
          <cell r="G2667" t="str">
            <v>C143431126</v>
          </cell>
          <cell r="H2667">
            <v>0</v>
          </cell>
        </row>
        <row r="2667">
          <cell r="J2667">
            <v>0.44</v>
          </cell>
        </row>
        <row r="2668">
          <cell r="F2668" t="str">
            <v>神秀线</v>
          </cell>
          <cell r="G2668" t="str">
            <v>C145431126</v>
          </cell>
          <cell r="H2668">
            <v>0</v>
          </cell>
        </row>
        <row r="2668">
          <cell r="J2668">
            <v>1.287</v>
          </cell>
        </row>
        <row r="2669">
          <cell r="F2669" t="str">
            <v>神秀线</v>
          </cell>
          <cell r="G2669" t="str">
            <v>C145431126</v>
          </cell>
          <cell r="H2669">
            <v>1.287</v>
          </cell>
        </row>
        <row r="2669">
          <cell r="J2669">
            <v>1.675</v>
          </cell>
        </row>
        <row r="2670">
          <cell r="F2670" t="str">
            <v>洞彭线</v>
          </cell>
          <cell r="G2670" t="str">
            <v>C178431126</v>
          </cell>
          <cell r="H2670">
            <v>0</v>
          </cell>
        </row>
        <row r="2670">
          <cell r="J2670">
            <v>0.827</v>
          </cell>
        </row>
        <row r="2671">
          <cell r="F2671" t="str">
            <v>上大线</v>
          </cell>
          <cell r="G2671" t="str">
            <v>C358431126</v>
          </cell>
          <cell r="H2671">
            <v>0</v>
          </cell>
        </row>
        <row r="2671">
          <cell r="J2671">
            <v>2.252</v>
          </cell>
        </row>
        <row r="2672">
          <cell r="F2672" t="str">
            <v>岭瓦线</v>
          </cell>
          <cell r="G2672" t="str">
            <v>C376431126</v>
          </cell>
          <cell r="H2672">
            <v>0</v>
          </cell>
        </row>
        <row r="2672">
          <cell r="J2672">
            <v>0.754</v>
          </cell>
        </row>
        <row r="2673">
          <cell r="F2673" t="str">
            <v>塘神线</v>
          </cell>
          <cell r="G2673" t="str">
            <v>C397431126</v>
          </cell>
          <cell r="H2673">
            <v>0.744</v>
          </cell>
        </row>
        <row r="2673">
          <cell r="J2673">
            <v>2.466</v>
          </cell>
        </row>
        <row r="2674">
          <cell r="F2674" t="str">
            <v>塘神线</v>
          </cell>
          <cell r="G2674" t="str">
            <v>C397431126</v>
          </cell>
          <cell r="H2674">
            <v>0.395</v>
          </cell>
        </row>
        <row r="2674">
          <cell r="J2674">
            <v>1.303</v>
          </cell>
        </row>
        <row r="2675">
          <cell r="F2675" t="str">
            <v>赵家村-赵家村</v>
          </cell>
          <cell r="G2675" t="str">
            <v>C50B431126</v>
          </cell>
          <cell r="H2675">
            <v>0</v>
          </cell>
        </row>
        <row r="2675">
          <cell r="J2675">
            <v>0.851</v>
          </cell>
        </row>
        <row r="2676">
          <cell r="F2676" t="str">
            <v>田螺殂线</v>
          </cell>
          <cell r="G2676" t="str">
            <v>C53I431126</v>
          </cell>
          <cell r="H2676">
            <v>0</v>
          </cell>
        </row>
        <row r="2676">
          <cell r="J2676">
            <v>0.435</v>
          </cell>
        </row>
        <row r="2677">
          <cell r="F2677" t="str">
            <v>黑石殂村-大落湖村</v>
          </cell>
          <cell r="G2677" t="str">
            <v>C70C431126</v>
          </cell>
          <cell r="H2677">
            <v>0.416</v>
          </cell>
        </row>
        <row r="2677">
          <cell r="J2677">
            <v>1.462</v>
          </cell>
        </row>
        <row r="2678">
          <cell r="F2678" t="str">
            <v>大岭脚线</v>
          </cell>
          <cell r="G2678" t="str">
            <v>C74D431126</v>
          </cell>
          <cell r="H2678">
            <v>0</v>
          </cell>
        </row>
        <row r="2678">
          <cell r="J2678">
            <v>1.424</v>
          </cell>
        </row>
        <row r="2679">
          <cell r="F2679" t="str">
            <v>太章线</v>
          </cell>
          <cell r="G2679" t="str">
            <v>C765431126</v>
          </cell>
          <cell r="H2679">
            <v>1.969</v>
          </cell>
        </row>
        <row r="2679">
          <cell r="J2679">
            <v>1.698</v>
          </cell>
        </row>
        <row r="2680">
          <cell r="F2680" t="str">
            <v>新富线</v>
          </cell>
          <cell r="G2680" t="str">
            <v>C803431126</v>
          </cell>
          <cell r="H2680">
            <v>0</v>
          </cell>
        </row>
        <row r="2680">
          <cell r="J2680">
            <v>2.083</v>
          </cell>
        </row>
        <row r="2681">
          <cell r="F2681" t="str">
            <v>湾匡线</v>
          </cell>
          <cell r="G2681" t="str">
            <v>C812431126</v>
          </cell>
          <cell r="H2681">
            <v>0.637</v>
          </cell>
        </row>
        <row r="2681">
          <cell r="J2681">
            <v>1.304</v>
          </cell>
        </row>
        <row r="2682">
          <cell r="F2682" t="str">
            <v>下界线</v>
          </cell>
          <cell r="G2682" t="str">
            <v>C842431126</v>
          </cell>
          <cell r="H2682">
            <v>0</v>
          </cell>
        </row>
        <row r="2682">
          <cell r="J2682">
            <v>0.519</v>
          </cell>
        </row>
        <row r="2683">
          <cell r="F2683" t="str">
            <v>胡家园线</v>
          </cell>
          <cell r="G2683" t="str">
            <v>C84C431126</v>
          </cell>
          <cell r="H2683">
            <v>0</v>
          </cell>
        </row>
        <row r="2683">
          <cell r="J2683">
            <v>0.709</v>
          </cell>
        </row>
        <row r="2684">
          <cell r="F2684" t="str">
            <v>安乡黄山头-江华新圩</v>
          </cell>
          <cell r="G2684" t="str">
            <v>C999431126</v>
          </cell>
          <cell r="H2684">
            <v>699.192</v>
          </cell>
        </row>
        <row r="2684">
          <cell r="J2684">
            <v>3.1</v>
          </cell>
        </row>
        <row r="2685">
          <cell r="F2685" t="str">
            <v>崇蓝线</v>
          </cell>
          <cell r="G2685" t="str">
            <v>VB77431126</v>
          </cell>
          <cell r="H2685">
            <v>0</v>
          </cell>
        </row>
        <row r="2685">
          <cell r="J2685">
            <v>0.43</v>
          </cell>
        </row>
        <row r="2686">
          <cell r="F2686" t="str">
            <v>平安线</v>
          </cell>
          <cell r="G2686" t="str">
            <v>VD26431126</v>
          </cell>
          <cell r="H2686">
            <v>0</v>
          </cell>
        </row>
        <row r="2686">
          <cell r="J2686">
            <v>0.236</v>
          </cell>
        </row>
        <row r="2687">
          <cell r="F2687" t="str">
            <v>平安线</v>
          </cell>
          <cell r="G2687" t="str">
            <v>VD27431126</v>
          </cell>
          <cell r="H2687">
            <v>0</v>
          </cell>
        </row>
        <row r="2687">
          <cell r="J2687">
            <v>0.319</v>
          </cell>
        </row>
        <row r="2688">
          <cell r="F2688" t="str">
            <v>平安线</v>
          </cell>
          <cell r="G2688" t="str">
            <v>VD28431126</v>
          </cell>
          <cell r="H2688">
            <v>0</v>
          </cell>
        </row>
        <row r="2688">
          <cell r="J2688">
            <v>0.409</v>
          </cell>
        </row>
        <row r="2689">
          <cell r="F2689" t="str">
            <v>平鸡线</v>
          </cell>
          <cell r="G2689" t="str">
            <v>VD33431126</v>
          </cell>
          <cell r="H2689">
            <v>0</v>
          </cell>
        </row>
        <row r="2689">
          <cell r="J2689">
            <v>0.692</v>
          </cell>
        </row>
        <row r="2690">
          <cell r="F2690" t="str">
            <v>李土线</v>
          </cell>
          <cell r="G2690" t="str">
            <v>VE03431126</v>
          </cell>
          <cell r="H2690">
            <v>0</v>
          </cell>
        </row>
        <row r="2690">
          <cell r="J2690">
            <v>0.357</v>
          </cell>
        </row>
        <row r="2691">
          <cell r="F2691" t="str">
            <v>牛妙线</v>
          </cell>
          <cell r="G2691" t="str">
            <v>Y362431126</v>
          </cell>
          <cell r="H2691">
            <v>2.314</v>
          </cell>
        </row>
        <row r="2691">
          <cell r="J2691">
            <v>0.783</v>
          </cell>
        </row>
        <row r="2692">
          <cell r="F2692" t="str">
            <v>杨新线</v>
          </cell>
          <cell r="G2692" t="str">
            <v>Y713431126</v>
          </cell>
          <cell r="H2692">
            <v>3.519</v>
          </cell>
        </row>
        <row r="2692">
          <cell r="J2692">
            <v>3.155</v>
          </cell>
        </row>
        <row r="2693">
          <cell r="F2693" t="str">
            <v>李上线</v>
          </cell>
          <cell r="G2693" t="str">
            <v>Y716431126</v>
          </cell>
          <cell r="H2693">
            <v>5.052</v>
          </cell>
        </row>
        <row r="2693">
          <cell r="J2693">
            <v>1.716</v>
          </cell>
        </row>
        <row r="2694">
          <cell r="F2694" t="str">
            <v>何家线</v>
          </cell>
          <cell r="G2694" t="str">
            <v>C08F431126</v>
          </cell>
          <cell r="H2694">
            <v>0</v>
          </cell>
        </row>
        <row r="2694">
          <cell r="J2694">
            <v>0.477</v>
          </cell>
        </row>
        <row r="2695">
          <cell r="F2695" t="str">
            <v>曹曹线</v>
          </cell>
          <cell r="G2695" t="str">
            <v>C106431126</v>
          </cell>
          <cell r="H2695">
            <v>0</v>
          </cell>
        </row>
        <row r="2695">
          <cell r="J2695">
            <v>2.174</v>
          </cell>
        </row>
        <row r="2696">
          <cell r="F2696" t="str">
            <v>过毛线</v>
          </cell>
          <cell r="G2696" t="str">
            <v>C119431126</v>
          </cell>
          <cell r="H2696">
            <v>1.122</v>
          </cell>
        </row>
        <row r="2696">
          <cell r="J2696">
            <v>1.07</v>
          </cell>
        </row>
        <row r="2697">
          <cell r="F2697" t="str">
            <v>大阳线</v>
          </cell>
          <cell r="G2697" t="str">
            <v>C232431126</v>
          </cell>
          <cell r="H2697">
            <v>0</v>
          </cell>
        </row>
        <row r="2697">
          <cell r="J2697">
            <v>0.537</v>
          </cell>
        </row>
        <row r="2698">
          <cell r="F2698" t="str">
            <v>欧寡线</v>
          </cell>
          <cell r="G2698" t="str">
            <v>C278431126</v>
          </cell>
          <cell r="H2698">
            <v>2.1</v>
          </cell>
        </row>
        <row r="2698">
          <cell r="J2698">
            <v>0.751</v>
          </cell>
        </row>
        <row r="2699">
          <cell r="F2699" t="str">
            <v>欧寡线</v>
          </cell>
          <cell r="G2699" t="str">
            <v>C278431126</v>
          </cell>
          <cell r="H2699">
            <v>1.218</v>
          </cell>
        </row>
        <row r="2699">
          <cell r="J2699">
            <v>0.882</v>
          </cell>
        </row>
        <row r="2700">
          <cell r="F2700" t="str">
            <v>纵绿线</v>
          </cell>
          <cell r="G2700" t="str">
            <v>C29A431126</v>
          </cell>
          <cell r="H2700">
            <v>0</v>
          </cell>
        </row>
        <row r="2700">
          <cell r="J2700">
            <v>0.295</v>
          </cell>
        </row>
        <row r="2701">
          <cell r="F2701" t="str">
            <v>下邹线</v>
          </cell>
          <cell r="G2701" t="str">
            <v>C483431126</v>
          </cell>
          <cell r="H2701">
            <v>0</v>
          </cell>
        </row>
        <row r="2701">
          <cell r="J2701">
            <v>1.328</v>
          </cell>
        </row>
        <row r="2702">
          <cell r="F2702" t="str">
            <v>土土线</v>
          </cell>
          <cell r="G2702" t="str">
            <v>C498431126</v>
          </cell>
          <cell r="H2702">
            <v>0</v>
          </cell>
        </row>
        <row r="2702">
          <cell r="J2702">
            <v>0.799</v>
          </cell>
        </row>
        <row r="2703">
          <cell r="F2703" t="str">
            <v>老高线</v>
          </cell>
          <cell r="G2703" t="str">
            <v>C59E431126</v>
          </cell>
          <cell r="H2703">
            <v>0</v>
          </cell>
        </row>
        <row r="2703">
          <cell r="J2703">
            <v>1.059</v>
          </cell>
        </row>
        <row r="2704">
          <cell r="F2704" t="str">
            <v>枞树尾线</v>
          </cell>
          <cell r="G2704" t="str">
            <v>C61D431126</v>
          </cell>
          <cell r="H2704">
            <v>0</v>
          </cell>
        </row>
        <row r="2704">
          <cell r="J2704">
            <v>1.193</v>
          </cell>
        </row>
        <row r="2705">
          <cell r="F2705" t="str">
            <v>二沙线</v>
          </cell>
          <cell r="G2705" t="str">
            <v>C63E431126</v>
          </cell>
          <cell r="H2705">
            <v>0</v>
          </cell>
        </row>
        <row r="2705">
          <cell r="J2705">
            <v>0.442</v>
          </cell>
        </row>
        <row r="2706">
          <cell r="F2706" t="str">
            <v>龙老线</v>
          </cell>
          <cell r="G2706" t="str">
            <v>C696431126</v>
          </cell>
          <cell r="H2706">
            <v>0</v>
          </cell>
        </row>
        <row r="2706">
          <cell r="J2706">
            <v>0.683</v>
          </cell>
        </row>
        <row r="2707">
          <cell r="F2707" t="str">
            <v>龙老线</v>
          </cell>
          <cell r="G2707" t="str">
            <v>C696431126</v>
          </cell>
          <cell r="H2707">
            <v>0</v>
          </cell>
        </row>
        <row r="2707">
          <cell r="J2707">
            <v>1.457</v>
          </cell>
        </row>
        <row r="2708">
          <cell r="F2708" t="str">
            <v>蒋板线</v>
          </cell>
          <cell r="G2708" t="str">
            <v>C73E431126</v>
          </cell>
          <cell r="H2708">
            <v>0</v>
          </cell>
        </row>
        <row r="2708">
          <cell r="J2708">
            <v>0.855</v>
          </cell>
        </row>
        <row r="2709">
          <cell r="F2709" t="str">
            <v>蒋板线</v>
          </cell>
          <cell r="G2709" t="str">
            <v>C73E431126</v>
          </cell>
          <cell r="H2709">
            <v>0</v>
          </cell>
        </row>
        <row r="2709">
          <cell r="J2709">
            <v>1.931</v>
          </cell>
        </row>
        <row r="2710">
          <cell r="F2710" t="str">
            <v>罗唐线</v>
          </cell>
          <cell r="G2710" t="str">
            <v>C83E431126</v>
          </cell>
          <cell r="H2710">
            <v>0</v>
          </cell>
        </row>
        <row r="2710">
          <cell r="J2710">
            <v>0.585</v>
          </cell>
        </row>
        <row r="2711">
          <cell r="F2711" t="str">
            <v>石神线</v>
          </cell>
          <cell r="G2711" t="str">
            <v>C94E431126</v>
          </cell>
          <cell r="H2711">
            <v>0</v>
          </cell>
        </row>
        <row r="2711">
          <cell r="J2711">
            <v>0.999</v>
          </cell>
        </row>
        <row r="2712">
          <cell r="F2712" t="str">
            <v>黄杨线</v>
          </cell>
          <cell r="G2712" t="str">
            <v>V08J431126</v>
          </cell>
          <cell r="H2712">
            <v>0</v>
          </cell>
        </row>
        <row r="2712">
          <cell r="J2712">
            <v>0.868</v>
          </cell>
        </row>
        <row r="2713">
          <cell r="F2713" t="str">
            <v>枞狮线</v>
          </cell>
          <cell r="G2713" t="str">
            <v>V537431126</v>
          </cell>
          <cell r="H2713">
            <v>0</v>
          </cell>
        </row>
        <row r="2713">
          <cell r="J2713">
            <v>0.223</v>
          </cell>
        </row>
        <row r="2714">
          <cell r="F2714" t="str">
            <v>狮狮线</v>
          </cell>
          <cell r="G2714" t="str">
            <v>V542431126</v>
          </cell>
          <cell r="H2714">
            <v>0</v>
          </cell>
        </row>
        <row r="2714">
          <cell r="J2714">
            <v>0.317</v>
          </cell>
        </row>
        <row r="2715">
          <cell r="F2715" t="str">
            <v>太地线</v>
          </cell>
          <cell r="G2715" t="str">
            <v>V552431126</v>
          </cell>
          <cell r="H2715">
            <v>0</v>
          </cell>
        </row>
        <row r="2715">
          <cell r="J2715">
            <v>0.373</v>
          </cell>
        </row>
        <row r="2716">
          <cell r="F2716" t="str">
            <v>枞下线</v>
          </cell>
          <cell r="G2716" t="str">
            <v>Y340431126</v>
          </cell>
          <cell r="H2716">
            <v>0.936</v>
          </cell>
        </row>
        <row r="2716">
          <cell r="J2716">
            <v>1.468</v>
          </cell>
        </row>
        <row r="2717">
          <cell r="F2717" t="str">
            <v>石晓线</v>
          </cell>
          <cell r="G2717" t="str">
            <v>Y341431126</v>
          </cell>
          <cell r="H2717">
            <v>5.999</v>
          </cell>
        </row>
        <row r="2717">
          <cell r="J2717">
            <v>0.465</v>
          </cell>
        </row>
        <row r="2718">
          <cell r="F2718" t="str">
            <v>麻石线</v>
          </cell>
          <cell r="G2718" t="str">
            <v>Y708431126</v>
          </cell>
          <cell r="H2718">
            <v>4.307</v>
          </cell>
        </row>
        <row r="2718">
          <cell r="J2718">
            <v>0.367</v>
          </cell>
        </row>
        <row r="2719">
          <cell r="F2719" t="str">
            <v>湾天线</v>
          </cell>
          <cell r="G2719" t="str">
            <v>Y720431126</v>
          </cell>
          <cell r="H2719">
            <v>2.779</v>
          </cell>
        </row>
        <row r="2719">
          <cell r="J2719">
            <v>0.87</v>
          </cell>
        </row>
        <row r="2720">
          <cell r="F2720" t="str">
            <v>孔孔线</v>
          </cell>
          <cell r="G2720" t="str">
            <v>C018431126</v>
          </cell>
          <cell r="H2720">
            <v>0.448</v>
          </cell>
        </row>
        <row r="2720">
          <cell r="J2720">
            <v>1.059</v>
          </cell>
        </row>
        <row r="2721">
          <cell r="F2721" t="str">
            <v>下下线</v>
          </cell>
          <cell r="G2721" t="str">
            <v>C784431126</v>
          </cell>
          <cell r="H2721">
            <v>0</v>
          </cell>
        </row>
        <row r="2721">
          <cell r="J2721">
            <v>0.279</v>
          </cell>
        </row>
        <row r="2722">
          <cell r="F2722" t="str">
            <v>上上线</v>
          </cell>
          <cell r="G2722" t="str">
            <v>C788431126</v>
          </cell>
          <cell r="H2722">
            <v>0</v>
          </cell>
        </row>
        <row r="2722">
          <cell r="J2722">
            <v>0.278</v>
          </cell>
        </row>
        <row r="2723">
          <cell r="F2723" t="str">
            <v>竹山线</v>
          </cell>
          <cell r="G2723" t="str">
            <v>C789431126</v>
          </cell>
          <cell r="H2723">
            <v>0</v>
          </cell>
        </row>
        <row r="2723">
          <cell r="J2723">
            <v>7.178</v>
          </cell>
        </row>
        <row r="2724">
          <cell r="F2724" t="str">
            <v>竹陡线</v>
          </cell>
          <cell r="G2724" t="str">
            <v>VP43431126</v>
          </cell>
          <cell r="H2724">
            <v>0</v>
          </cell>
        </row>
        <row r="2724">
          <cell r="J2724">
            <v>3.249</v>
          </cell>
        </row>
        <row r="2725">
          <cell r="F2725" t="str">
            <v>上泥线</v>
          </cell>
          <cell r="G2725" t="str">
            <v>VP44431126</v>
          </cell>
          <cell r="H2725">
            <v>0</v>
          </cell>
        </row>
        <row r="2725">
          <cell r="J2725">
            <v>0.82</v>
          </cell>
        </row>
        <row r="2726">
          <cell r="F2726" t="str">
            <v>鲤桐线</v>
          </cell>
          <cell r="G2726" t="str">
            <v>X095431126</v>
          </cell>
          <cell r="H2726">
            <v>3.5</v>
          </cell>
        </row>
        <row r="2726">
          <cell r="J2726">
            <v>2.087</v>
          </cell>
        </row>
        <row r="2727">
          <cell r="F2727" t="str">
            <v>凤龙线</v>
          </cell>
          <cell r="G2727" t="str">
            <v>Y113431126</v>
          </cell>
          <cell r="H2727">
            <v>0.53</v>
          </cell>
        </row>
        <row r="2727">
          <cell r="J2727">
            <v>2.393</v>
          </cell>
        </row>
        <row r="2728">
          <cell r="F2728" t="str">
            <v>牛黄线</v>
          </cell>
          <cell r="G2728" t="str">
            <v>Y325431126</v>
          </cell>
          <cell r="H2728">
            <v>14.205</v>
          </cell>
        </row>
        <row r="2728">
          <cell r="J2728">
            <v>0.894</v>
          </cell>
        </row>
        <row r="2729">
          <cell r="F2729" t="str">
            <v>桐上线</v>
          </cell>
          <cell r="G2729" t="str">
            <v>Y703431126</v>
          </cell>
          <cell r="H2729">
            <v>0</v>
          </cell>
        </row>
        <row r="2729">
          <cell r="J2729">
            <v>0.902</v>
          </cell>
        </row>
        <row r="2730">
          <cell r="F2730" t="str">
            <v>久东线</v>
          </cell>
          <cell r="G2730" t="str">
            <v>C117431126</v>
          </cell>
          <cell r="H2730">
            <v>0</v>
          </cell>
        </row>
        <row r="2730">
          <cell r="J2730">
            <v>1.138</v>
          </cell>
        </row>
        <row r="2731">
          <cell r="F2731" t="str">
            <v>久东线</v>
          </cell>
          <cell r="G2731" t="str">
            <v>C117431126</v>
          </cell>
          <cell r="H2731">
            <v>1.138</v>
          </cell>
        </row>
        <row r="2731">
          <cell r="J2731">
            <v>0.779</v>
          </cell>
        </row>
        <row r="2732">
          <cell r="F2732" t="str">
            <v>湾和线</v>
          </cell>
          <cell r="G2732" t="str">
            <v>C157431126</v>
          </cell>
          <cell r="H2732">
            <v>0.661</v>
          </cell>
        </row>
        <row r="2732">
          <cell r="J2732">
            <v>0.314</v>
          </cell>
        </row>
        <row r="2733">
          <cell r="F2733" t="str">
            <v>岭梅线</v>
          </cell>
          <cell r="G2733" t="str">
            <v>C168431126</v>
          </cell>
          <cell r="H2733">
            <v>1.124</v>
          </cell>
        </row>
        <row r="2733">
          <cell r="J2733">
            <v>0.578</v>
          </cell>
        </row>
        <row r="2734">
          <cell r="F2734" t="str">
            <v>久杉线</v>
          </cell>
          <cell r="G2734" t="str">
            <v>C20F431126</v>
          </cell>
          <cell r="H2734">
            <v>0</v>
          </cell>
        </row>
        <row r="2734">
          <cell r="J2734">
            <v>0.795</v>
          </cell>
        </row>
        <row r="2735">
          <cell r="F2735" t="str">
            <v>毛家线</v>
          </cell>
          <cell r="G2735" t="str">
            <v>C26F431126</v>
          </cell>
          <cell r="H2735">
            <v>0</v>
          </cell>
        </row>
        <row r="2735">
          <cell r="J2735">
            <v>1.102</v>
          </cell>
        </row>
        <row r="2736">
          <cell r="F2736" t="str">
            <v>毛家线</v>
          </cell>
          <cell r="G2736" t="str">
            <v>C26F431126</v>
          </cell>
          <cell r="H2736">
            <v>0</v>
          </cell>
        </row>
        <row r="2736">
          <cell r="J2736">
            <v>1.411</v>
          </cell>
        </row>
        <row r="2737">
          <cell r="F2737" t="str">
            <v>朵塘线</v>
          </cell>
          <cell r="G2737" t="str">
            <v>C28D431126</v>
          </cell>
          <cell r="H2737">
            <v>0</v>
          </cell>
        </row>
        <row r="2737">
          <cell r="J2737">
            <v>0.767</v>
          </cell>
        </row>
        <row r="2738">
          <cell r="F2738" t="str">
            <v>湾井线</v>
          </cell>
          <cell r="G2738" t="str">
            <v>C391431126</v>
          </cell>
          <cell r="H2738">
            <v>1.381</v>
          </cell>
        </row>
        <row r="2738">
          <cell r="J2738">
            <v>0.254</v>
          </cell>
        </row>
        <row r="2739">
          <cell r="F2739" t="str">
            <v>丰收线</v>
          </cell>
          <cell r="G2739" t="str">
            <v>C42F431126</v>
          </cell>
          <cell r="H2739">
            <v>0</v>
          </cell>
        </row>
        <row r="2739">
          <cell r="J2739">
            <v>0.298</v>
          </cell>
        </row>
        <row r="2740">
          <cell r="F2740" t="str">
            <v>白三线</v>
          </cell>
          <cell r="G2740" t="str">
            <v>C61C431126</v>
          </cell>
          <cell r="H2740">
            <v>0</v>
          </cell>
        </row>
        <row r="2740">
          <cell r="J2740">
            <v>4.166</v>
          </cell>
        </row>
        <row r="2741">
          <cell r="F2741" t="str">
            <v>东路线</v>
          </cell>
          <cell r="G2741" t="str">
            <v>C83C431126</v>
          </cell>
          <cell r="H2741">
            <v>0</v>
          </cell>
        </row>
        <row r="2741">
          <cell r="J2741">
            <v>1.989</v>
          </cell>
        </row>
        <row r="2742">
          <cell r="F2742" t="str">
            <v>黄茶线</v>
          </cell>
          <cell r="G2742" t="str">
            <v>C84B431126</v>
          </cell>
          <cell r="H2742">
            <v>0</v>
          </cell>
        </row>
        <row r="2742">
          <cell r="J2742">
            <v>2.465</v>
          </cell>
        </row>
        <row r="2743">
          <cell r="F2743" t="str">
            <v>枫一线</v>
          </cell>
          <cell r="G2743" t="str">
            <v>VH04431126</v>
          </cell>
          <cell r="H2743">
            <v>0</v>
          </cell>
        </row>
        <row r="2743">
          <cell r="J2743">
            <v>0.806</v>
          </cell>
        </row>
        <row r="2744">
          <cell r="F2744" t="str">
            <v>木桥线</v>
          </cell>
          <cell r="G2744" t="str">
            <v>VH09431126</v>
          </cell>
          <cell r="H2744">
            <v>0</v>
          </cell>
        </row>
        <row r="2744">
          <cell r="J2744">
            <v>0.795</v>
          </cell>
        </row>
        <row r="2745">
          <cell r="F2745" t="str">
            <v>湾永线</v>
          </cell>
          <cell r="G2745" t="str">
            <v>VH14431126</v>
          </cell>
          <cell r="H2745">
            <v>0</v>
          </cell>
        </row>
        <row r="2745">
          <cell r="J2745">
            <v>0.472</v>
          </cell>
        </row>
        <row r="2746">
          <cell r="F2746" t="str">
            <v>祠市至湾井</v>
          </cell>
          <cell r="G2746" t="str">
            <v>X030431127</v>
          </cell>
          <cell r="H2746">
            <v>14.042</v>
          </cell>
        </row>
        <row r="2746">
          <cell r="J2746">
            <v>0.383</v>
          </cell>
        </row>
        <row r="2747">
          <cell r="F2747" t="str">
            <v>半李线</v>
          </cell>
          <cell r="G2747" t="str">
            <v>C040431126</v>
          </cell>
          <cell r="H2747">
            <v>1.042</v>
          </cell>
        </row>
        <row r="2747">
          <cell r="J2747">
            <v>1.953</v>
          </cell>
        </row>
        <row r="2748">
          <cell r="F2748" t="str">
            <v>袁家线</v>
          </cell>
          <cell r="G2748" t="str">
            <v>C24G431126</v>
          </cell>
          <cell r="H2748">
            <v>0</v>
          </cell>
        </row>
        <row r="2748">
          <cell r="J2748">
            <v>0.372</v>
          </cell>
        </row>
        <row r="2749">
          <cell r="F2749" t="str">
            <v>谢荒线</v>
          </cell>
          <cell r="G2749" t="str">
            <v>C279431126</v>
          </cell>
          <cell r="H2749">
            <v>0</v>
          </cell>
        </row>
        <row r="2749">
          <cell r="J2749">
            <v>3.089</v>
          </cell>
        </row>
        <row r="2750">
          <cell r="F2750" t="str">
            <v>谢荒线</v>
          </cell>
          <cell r="G2750" t="str">
            <v>C279431126</v>
          </cell>
          <cell r="H2750">
            <v>0</v>
          </cell>
        </row>
        <row r="2750">
          <cell r="J2750">
            <v>3.089</v>
          </cell>
        </row>
        <row r="2751">
          <cell r="F2751" t="str">
            <v>谢山线</v>
          </cell>
          <cell r="G2751" t="str">
            <v>C280431126</v>
          </cell>
          <cell r="H2751">
            <v>0.14</v>
          </cell>
        </row>
        <row r="2751">
          <cell r="J2751">
            <v>2.546</v>
          </cell>
        </row>
        <row r="2752">
          <cell r="F2752" t="str">
            <v>新老线</v>
          </cell>
          <cell r="G2752" t="str">
            <v>C283431126</v>
          </cell>
          <cell r="H2752">
            <v>0</v>
          </cell>
        </row>
        <row r="2752">
          <cell r="J2752">
            <v>1.487</v>
          </cell>
        </row>
        <row r="2753">
          <cell r="F2753" t="str">
            <v>新老线</v>
          </cell>
          <cell r="G2753" t="str">
            <v>C283431126</v>
          </cell>
          <cell r="H2753">
            <v>1.487</v>
          </cell>
        </row>
        <row r="2753">
          <cell r="J2753">
            <v>1.583</v>
          </cell>
        </row>
        <row r="2754">
          <cell r="F2754" t="str">
            <v>上罗步源线</v>
          </cell>
          <cell r="G2754" t="str">
            <v>C31C431126</v>
          </cell>
          <cell r="H2754">
            <v>0</v>
          </cell>
        </row>
        <row r="2754">
          <cell r="J2754">
            <v>1.845</v>
          </cell>
        </row>
        <row r="2755">
          <cell r="F2755" t="str">
            <v>马蹄冲线</v>
          </cell>
          <cell r="G2755" t="str">
            <v>C35L431126</v>
          </cell>
          <cell r="H2755">
            <v>0.221</v>
          </cell>
        </row>
        <row r="2755">
          <cell r="J2755">
            <v>0.216</v>
          </cell>
        </row>
        <row r="2756">
          <cell r="F2756" t="str">
            <v>谢陈线</v>
          </cell>
          <cell r="G2756" t="str">
            <v>C400431126</v>
          </cell>
          <cell r="H2756">
            <v>0</v>
          </cell>
        </row>
        <row r="2756">
          <cell r="J2756">
            <v>0.574</v>
          </cell>
        </row>
        <row r="2757">
          <cell r="F2757" t="str">
            <v>蒋家线</v>
          </cell>
          <cell r="G2757" t="str">
            <v>C410431126</v>
          </cell>
          <cell r="H2757">
            <v>0.453</v>
          </cell>
        </row>
        <row r="2757">
          <cell r="J2757">
            <v>0.396</v>
          </cell>
        </row>
        <row r="2758">
          <cell r="F2758" t="str">
            <v>聂家线</v>
          </cell>
          <cell r="G2758" t="str">
            <v>C412431126</v>
          </cell>
          <cell r="H2758">
            <v>0</v>
          </cell>
        </row>
        <row r="2758">
          <cell r="J2758">
            <v>0.636</v>
          </cell>
        </row>
        <row r="2759">
          <cell r="F2759" t="str">
            <v>兴兴线</v>
          </cell>
          <cell r="G2759" t="str">
            <v>C415431126</v>
          </cell>
          <cell r="H2759">
            <v>0</v>
          </cell>
        </row>
        <row r="2759">
          <cell r="J2759">
            <v>1.499</v>
          </cell>
        </row>
        <row r="2760">
          <cell r="F2760" t="str">
            <v>何老线</v>
          </cell>
          <cell r="G2760" t="str">
            <v>C41G431126</v>
          </cell>
          <cell r="H2760">
            <v>0</v>
          </cell>
        </row>
        <row r="2760">
          <cell r="J2760">
            <v>0.471</v>
          </cell>
        </row>
        <row r="2761">
          <cell r="F2761" t="str">
            <v>沈白线</v>
          </cell>
          <cell r="G2761" t="str">
            <v>C425431126</v>
          </cell>
          <cell r="H2761">
            <v>1.595</v>
          </cell>
        </row>
        <row r="2761">
          <cell r="J2761">
            <v>0.202</v>
          </cell>
        </row>
        <row r="2762">
          <cell r="F2762" t="str">
            <v>油紫线</v>
          </cell>
          <cell r="G2762" t="str">
            <v>C432431126</v>
          </cell>
          <cell r="H2762">
            <v>0</v>
          </cell>
        </row>
        <row r="2762">
          <cell r="J2762">
            <v>1.364</v>
          </cell>
        </row>
        <row r="2763">
          <cell r="F2763" t="str">
            <v>罗步线</v>
          </cell>
          <cell r="G2763" t="str">
            <v>C445431126</v>
          </cell>
          <cell r="H2763">
            <v>0.903</v>
          </cell>
        </row>
        <row r="2763">
          <cell r="J2763">
            <v>0.48</v>
          </cell>
        </row>
        <row r="2764">
          <cell r="F2764" t="str">
            <v>冷黑线</v>
          </cell>
          <cell r="G2764" t="str">
            <v>C44D431126</v>
          </cell>
          <cell r="H2764">
            <v>0</v>
          </cell>
        </row>
        <row r="2764">
          <cell r="J2764">
            <v>1.177</v>
          </cell>
        </row>
        <row r="2765">
          <cell r="F2765" t="str">
            <v>排石线</v>
          </cell>
          <cell r="G2765" t="str">
            <v>C450431126</v>
          </cell>
          <cell r="H2765">
            <v>0.883</v>
          </cell>
        </row>
        <row r="2765">
          <cell r="J2765">
            <v>1.409</v>
          </cell>
        </row>
        <row r="2766">
          <cell r="F2766" t="str">
            <v>白白线</v>
          </cell>
          <cell r="G2766" t="str">
            <v>C456431126</v>
          </cell>
          <cell r="H2766">
            <v>0</v>
          </cell>
        </row>
        <row r="2766">
          <cell r="J2766">
            <v>1.973</v>
          </cell>
        </row>
        <row r="2767">
          <cell r="F2767" t="str">
            <v>芳陈线</v>
          </cell>
          <cell r="G2767" t="str">
            <v>C49G431126</v>
          </cell>
          <cell r="H2767">
            <v>0</v>
          </cell>
        </row>
        <row r="2767">
          <cell r="J2767">
            <v>0.576</v>
          </cell>
        </row>
        <row r="2768">
          <cell r="F2768" t="str">
            <v>聂马线</v>
          </cell>
          <cell r="G2768" t="str">
            <v>C52L431126</v>
          </cell>
          <cell r="H2768">
            <v>0</v>
          </cell>
        </row>
        <row r="2768">
          <cell r="J2768">
            <v>0.495</v>
          </cell>
        </row>
        <row r="2769">
          <cell r="F2769" t="str">
            <v>黄周线</v>
          </cell>
          <cell r="G2769" t="str">
            <v>C53C431126</v>
          </cell>
          <cell r="H2769">
            <v>0</v>
          </cell>
        </row>
        <row r="2769">
          <cell r="J2769">
            <v>1.065</v>
          </cell>
        </row>
        <row r="2770">
          <cell r="F2770" t="str">
            <v>永围线</v>
          </cell>
          <cell r="G2770" t="str">
            <v>C54G431126</v>
          </cell>
          <cell r="H2770">
            <v>0</v>
          </cell>
        </row>
        <row r="2770">
          <cell r="J2770">
            <v>0.746</v>
          </cell>
        </row>
        <row r="2771">
          <cell r="F2771" t="str">
            <v>苗子洞线</v>
          </cell>
          <cell r="G2771" t="str">
            <v>C56G431126</v>
          </cell>
          <cell r="H2771">
            <v>0</v>
          </cell>
        </row>
        <row r="2771">
          <cell r="J2771">
            <v>0.519</v>
          </cell>
        </row>
        <row r="2772">
          <cell r="F2772" t="str">
            <v>上井线</v>
          </cell>
          <cell r="G2772" t="str">
            <v>C57G431126</v>
          </cell>
          <cell r="H2772">
            <v>0</v>
          </cell>
        </row>
        <row r="2772">
          <cell r="J2772">
            <v>0.131</v>
          </cell>
        </row>
        <row r="2773">
          <cell r="F2773" t="str">
            <v>聂麻线</v>
          </cell>
          <cell r="G2773" t="str">
            <v>C646431126</v>
          </cell>
          <cell r="H2773">
            <v>0</v>
          </cell>
        </row>
        <row r="2773">
          <cell r="J2773">
            <v>0.804</v>
          </cell>
        </row>
        <row r="2774">
          <cell r="F2774" t="str">
            <v>大门口线</v>
          </cell>
          <cell r="G2774" t="str">
            <v>C67D431126</v>
          </cell>
          <cell r="H2774">
            <v>0</v>
          </cell>
        </row>
        <row r="2774">
          <cell r="J2774">
            <v>0.497</v>
          </cell>
        </row>
        <row r="2775">
          <cell r="F2775" t="str">
            <v>大门口线</v>
          </cell>
          <cell r="G2775" t="str">
            <v>C67D431126</v>
          </cell>
          <cell r="H2775">
            <v>0</v>
          </cell>
        </row>
        <row r="2775">
          <cell r="J2775">
            <v>0.507</v>
          </cell>
        </row>
        <row r="2776">
          <cell r="F2776" t="str">
            <v>西邓线</v>
          </cell>
          <cell r="G2776" t="str">
            <v>C68C431126</v>
          </cell>
          <cell r="H2776">
            <v>0</v>
          </cell>
        </row>
        <row r="2776">
          <cell r="J2776">
            <v>1.427</v>
          </cell>
        </row>
        <row r="2777">
          <cell r="F2777" t="str">
            <v>聂聂线</v>
          </cell>
          <cell r="G2777" t="str">
            <v>C690431126</v>
          </cell>
          <cell r="H2777">
            <v>0</v>
          </cell>
        </row>
        <row r="2777">
          <cell r="J2777">
            <v>1.744</v>
          </cell>
        </row>
        <row r="2778">
          <cell r="F2778" t="str">
            <v>蛇形嘴线</v>
          </cell>
          <cell r="G2778" t="str">
            <v>C72D431126</v>
          </cell>
          <cell r="H2778">
            <v>0</v>
          </cell>
        </row>
        <row r="2778">
          <cell r="J2778">
            <v>1.062</v>
          </cell>
        </row>
        <row r="2779">
          <cell r="F2779" t="str">
            <v>上乐家冲线</v>
          </cell>
          <cell r="G2779" t="str">
            <v>C80B431126</v>
          </cell>
          <cell r="H2779">
            <v>0</v>
          </cell>
        </row>
        <row r="2779">
          <cell r="J2779">
            <v>3.143</v>
          </cell>
        </row>
        <row r="2780">
          <cell r="F2780" t="str">
            <v>草田岭线</v>
          </cell>
          <cell r="G2780" t="str">
            <v>C88B431126</v>
          </cell>
          <cell r="H2780">
            <v>0</v>
          </cell>
        </row>
        <row r="2780">
          <cell r="J2780">
            <v>2.173</v>
          </cell>
        </row>
        <row r="2781">
          <cell r="F2781" t="str">
            <v>芳潘线</v>
          </cell>
          <cell r="G2781" t="str">
            <v>C90A431126</v>
          </cell>
          <cell r="H2781">
            <v>0</v>
          </cell>
        </row>
        <row r="2781">
          <cell r="J2781">
            <v>1.344</v>
          </cell>
        </row>
        <row r="2782">
          <cell r="F2782" t="str">
            <v>鱼周线</v>
          </cell>
          <cell r="G2782" t="str">
            <v>VF59431126</v>
          </cell>
          <cell r="H2782">
            <v>0</v>
          </cell>
        </row>
        <row r="2782">
          <cell r="J2782">
            <v>0.345</v>
          </cell>
        </row>
        <row r="2783">
          <cell r="F2783" t="str">
            <v>仁仁线</v>
          </cell>
          <cell r="G2783" t="str">
            <v>VG63431126</v>
          </cell>
          <cell r="H2783">
            <v>0</v>
          </cell>
        </row>
        <row r="2783">
          <cell r="J2783">
            <v>0.194</v>
          </cell>
        </row>
        <row r="2784">
          <cell r="F2784" t="str">
            <v>甘仁线</v>
          </cell>
          <cell r="G2784" t="str">
            <v>VG65431126</v>
          </cell>
          <cell r="H2784">
            <v>0</v>
          </cell>
        </row>
        <row r="2784">
          <cell r="J2784">
            <v>0.328</v>
          </cell>
        </row>
        <row r="2785">
          <cell r="F2785" t="str">
            <v>漯友线</v>
          </cell>
          <cell r="G2785" t="str">
            <v>VG86431126</v>
          </cell>
          <cell r="H2785">
            <v>0</v>
          </cell>
        </row>
        <row r="2785">
          <cell r="J2785">
            <v>0.402</v>
          </cell>
        </row>
        <row r="2786">
          <cell r="F2786" t="str">
            <v>仁中线</v>
          </cell>
          <cell r="G2786" t="str">
            <v>X032431126</v>
          </cell>
          <cell r="H2786">
            <v>12.556</v>
          </cell>
        </row>
        <row r="2786">
          <cell r="J2786">
            <v>4.732</v>
          </cell>
        </row>
        <row r="2787">
          <cell r="F2787" t="str">
            <v>青宁线</v>
          </cell>
          <cell r="G2787" t="str">
            <v>Y562431124</v>
          </cell>
          <cell r="H2787">
            <v>6.098</v>
          </cell>
        </row>
        <row r="2787">
          <cell r="J2787">
            <v>0.298</v>
          </cell>
        </row>
        <row r="2788">
          <cell r="F2788" t="str">
            <v>新谢线</v>
          </cell>
          <cell r="G2788" t="str">
            <v>Y603431126</v>
          </cell>
          <cell r="H2788">
            <v>3.556</v>
          </cell>
        </row>
        <row r="2788">
          <cell r="J2788">
            <v>0.896</v>
          </cell>
        </row>
        <row r="2789">
          <cell r="F2789" t="str">
            <v>和上线</v>
          </cell>
          <cell r="G2789" t="str">
            <v>Y604431126</v>
          </cell>
          <cell r="H2789">
            <v>7.802</v>
          </cell>
        </row>
        <row r="2789">
          <cell r="J2789">
            <v>0.302</v>
          </cell>
        </row>
        <row r="2790">
          <cell r="F2790" t="str">
            <v>仁高线</v>
          </cell>
          <cell r="G2790" t="str">
            <v>Y697431126</v>
          </cell>
          <cell r="H2790">
            <v>8.252</v>
          </cell>
        </row>
        <row r="2790">
          <cell r="J2790">
            <v>0.8</v>
          </cell>
        </row>
        <row r="2791">
          <cell r="F2791" t="str">
            <v>仁高线</v>
          </cell>
          <cell r="G2791" t="str">
            <v>Y697431126</v>
          </cell>
          <cell r="H2791">
            <v>9.052</v>
          </cell>
        </row>
        <row r="2791">
          <cell r="J2791">
            <v>1.259</v>
          </cell>
        </row>
        <row r="2792">
          <cell r="F2792" t="str">
            <v>仁高线</v>
          </cell>
          <cell r="G2792" t="str">
            <v>Y697431126</v>
          </cell>
          <cell r="H2792">
            <v>3.783</v>
          </cell>
        </row>
        <row r="2792">
          <cell r="J2792">
            <v>0.377</v>
          </cell>
        </row>
        <row r="2793">
          <cell r="F2793" t="str">
            <v>仁高线</v>
          </cell>
          <cell r="G2793" t="str">
            <v>Y697431126</v>
          </cell>
          <cell r="H2793">
            <v>3.783</v>
          </cell>
        </row>
        <row r="2793">
          <cell r="J2793">
            <v>0.642</v>
          </cell>
        </row>
        <row r="2794">
          <cell r="F2794" t="str">
            <v>上新线</v>
          </cell>
          <cell r="G2794" t="str">
            <v>Y701431126</v>
          </cell>
          <cell r="H2794">
            <v>1.722</v>
          </cell>
        </row>
        <row r="2794">
          <cell r="J2794">
            <v>0.807</v>
          </cell>
        </row>
        <row r="2795">
          <cell r="F2795" t="str">
            <v>伍秋田至车坡</v>
          </cell>
          <cell r="G2795" t="str">
            <v>V005431202</v>
          </cell>
          <cell r="H2795">
            <v>0</v>
          </cell>
        </row>
        <row r="2795">
          <cell r="J2795">
            <v>1.917</v>
          </cell>
        </row>
        <row r="2796">
          <cell r="F2796" t="str">
            <v>G209-龙形</v>
          </cell>
          <cell r="G2796" t="str">
            <v>C021431202</v>
          </cell>
          <cell r="H2796">
            <v>0</v>
          </cell>
        </row>
        <row r="2796">
          <cell r="J2796">
            <v>1.423</v>
          </cell>
        </row>
        <row r="2797">
          <cell r="F2797" t="str">
            <v>向公溪路</v>
          </cell>
          <cell r="G2797" t="str">
            <v>AA48431202</v>
          </cell>
          <cell r="H2797">
            <v>0</v>
          </cell>
        </row>
        <row r="2797">
          <cell r="J2797">
            <v>0.368</v>
          </cell>
        </row>
        <row r="2798">
          <cell r="F2798" t="str">
            <v>方石坪一板坡</v>
          </cell>
          <cell r="G2798" t="str">
            <v>C028431202</v>
          </cell>
          <cell r="H2798">
            <v>4.919</v>
          </cell>
        </row>
        <row r="2798">
          <cell r="J2798">
            <v>0.931</v>
          </cell>
        </row>
        <row r="2799">
          <cell r="F2799" t="str">
            <v>溪坪村村道</v>
          </cell>
          <cell r="G2799" t="str">
            <v>C05A431202</v>
          </cell>
          <cell r="H2799">
            <v>0</v>
          </cell>
        </row>
        <row r="2799">
          <cell r="J2799">
            <v>1.089</v>
          </cell>
        </row>
        <row r="2800">
          <cell r="F2800" t="str">
            <v>上码头至三角滩</v>
          </cell>
          <cell r="G2800" t="str">
            <v>CA15431202</v>
          </cell>
          <cell r="H2800">
            <v>2.518</v>
          </cell>
        </row>
        <row r="2800">
          <cell r="J2800">
            <v>2.252</v>
          </cell>
        </row>
        <row r="2801">
          <cell r="F2801" t="str">
            <v>学校至孔溪组</v>
          </cell>
          <cell r="G2801" t="str">
            <v>V013431202</v>
          </cell>
          <cell r="H2801">
            <v>0</v>
          </cell>
        </row>
        <row r="2801">
          <cell r="J2801">
            <v>0.942</v>
          </cell>
        </row>
        <row r="2802">
          <cell r="F2802" t="str">
            <v>龙麻冲至牛路院</v>
          </cell>
          <cell r="G2802" t="str">
            <v>V016431202</v>
          </cell>
          <cell r="H2802">
            <v>0</v>
          </cell>
        </row>
        <row r="2802">
          <cell r="J2802">
            <v>1.479</v>
          </cell>
        </row>
        <row r="2803">
          <cell r="F2803" t="str">
            <v>满家院至上干田</v>
          </cell>
          <cell r="G2803" t="str">
            <v>V017431202</v>
          </cell>
          <cell r="H2803">
            <v>2.412</v>
          </cell>
        </row>
        <row r="2803">
          <cell r="J2803">
            <v>1.003</v>
          </cell>
        </row>
        <row r="2804">
          <cell r="F2804" t="str">
            <v>村小学至现公湾</v>
          </cell>
          <cell r="G2804" t="str">
            <v>V018431202</v>
          </cell>
          <cell r="H2804">
            <v>0</v>
          </cell>
        </row>
        <row r="2804">
          <cell r="J2804">
            <v>0.737</v>
          </cell>
        </row>
        <row r="2805">
          <cell r="F2805" t="str">
            <v>花背村-花背村</v>
          </cell>
          <cell r="G2805" t="str">
            <v>Y009431202</v>
          </cell>
          <cell r="H2805">
            <v>7.935</v>
          </cell>
        </row>
        <row r="2805">
          <cell r="J2805">
            <v>1.758</v>
          </cell>
        </row>
        <row r="2806">
          <cell r="F2806" t="str">
            <v>中间垴路</v>
          </cell>
          <cell r="G2806" t="str">
            <v>AA04431202</v>
          </cell>
          <cell r="H2806">
            <v>0</v>
          </cell>
        </row>
        <row r="2806">
          <cell r="J2806">
            <v>0.182</v>
          </cell>
        </row>
        <row r="2807">
          <cell r="F2807" t="str">
            <v>园湾路</v>
          </cell>
          <cell r="G2807" t="str">
            <v>AA05431202</v>
          </cell>
          <cell r="H2807">
            <v>0</v>
          </cell>
        </row>
        <row r="2807">
          <cell r="J2807">
            <v>0.391</v>
          </cell>
        </row>
        <row r="2808">
          <cell r="F2808" t="str">
            <v>潭口路</v>
          </cell>
          <cell r="G2808" t="str">
            <v>AA06431202</v>
          </cell>
          <cell r="H2808">
            <v>0</v>
          </cell>
        </row>
        <row r="2808">
          <cell r="J2808">
            <v>1.342</v>
          </cell>
        </row>
        <row r="2809">
          <cell r="F2809" t="str">
            <v>江垅田路</v>
          </cell>
          <cell r="G2809" t="str">
            <v>AA57431202</v>
          </cell>
          <cell r="H2809">
            <v>0</v>
          </cell>
        </row>
        <row r="2809">
          <cell r="J2809">
            <v>1.021</v>
          </cell>
        </row>
        <row r="2810">
          <cell r="F2810" t="str">
            <v>张家村2</v>
          </cell>
          <cell r="G2810" t="str">
            <v>C31A431202</v>
          </cell>
          <cell r="H2810">
            <v>0</v>
          </cell>
        </row>
        <row r="2810">
          <cell r="J2810">
            <v>0.896</v>
          </cell>
        </row>
        <row r="2811">
          <cell r="F2811" t="str">
            <v>张家村7</v>
          </cell>
          <cell r="G2811" t="str">
            <v>C41A431202</v>
          </cell>
          <cell r="H2811">
            <v>0</v>
          </cell>
        </row>
        <row r="2811">
          <cell r="J2811">
            <v>0.393</v>
          </cell>
        </row>
        <row r="2812">
          <cell r="F2812" t="str">
            <v>流花潭至远坳</v>
          </cell>
          <cell r="G2812" t="str">
            <v>CA01431202</v>
          </cell>
          <cell r="H2812">
            <v>0</v>
          </cell>
        </row>
        <row r="2812">
          <cell r="J2812">
            <v>0.792</v>
          </cell>
        </row>
        <row r="2813">
          <cell r="F2813" t="str">
            <v>方家冲至青山</v>
          </cell>
          <cell r="G2813" t="str">
            <v>CA03431202</v>
          </cell>
          <cell r="H2813">
            <v>0</v>
          </cell>
        </row>
        <row r="2813">
          <cell r="J2813">
            <v>1.633</v>
          </cell>
        </row>
        <row r="2814">
          <cell r="F2814" t="str">
            <v>李家屋场至座岩</v>
          </cell>
          <cell r="G2814" t="str">
            <v>CA09431202</v>
          </cell>
          <cell r="H2814">
            <v>0</v>
          </cell>
        </row>
        <row r="2814">
          <cell r="J2814">
            <v>2.484</v>
          </cell>
        </row>
        <row r="2815">
          <cell r="F2815" t="str">
            <v>G209国道至王家林</v>
          </cell>
          <cell r="G2815" t="str">
            <v>CA20431202</v>
          </cell>
          <cell r="H2815">
            <v>0</v>
          </cell>
        </row>
        <row r="2815">
          <cell r="J2815">
            <v>2.01</v>
          </cell>
        </row>
        <row r="2816">
          <cell r="F2816" t="str">
            <v>远垅青龙溪至江垅湾下龙湾</v>
          </cell>
          <cell r="G2816" t="str">
            <v>CA22431202</v>
          </cell>
          <cell r="H2816">
            <v>0</v>
          </cell>
        </row>
        <row r="2816">
          <cell r="J2816">
            <v>2.698</v>
          </cell>
        </row>
        <row r="2817">
          <cell r="F2817" t="str">
            <v>芦坪壮丁村至中方聂家乡溪口村</v>
          </cell>
          <cell r="G2817" t="str">
            <v>CA27431202</v>
          </cell>
          <cell r="H2817">
            <v>0</v>
          </cell>
        </row>
        <row r="2817">
          <cell r="J2817">
            <v>1.799</v>
          </cell>
        </row>
        <row r="2818">
          <cell r="F2818" t="str">
            <v>芦坪大门溪至中方细面垅</v>
          </cell>
          <cell r="G2818" t="str">
            <v>CA29431202</v>
          </cell>
          <cell r="H2818">
            <v>0</v>
          </cell>
        </row>
        <row r="2818">
          <cell r="J2818">
            <v>2.205</v>
          </cell>
        </row>
        <row r="2819">
          <cell r="F2819" t="str">
            <v>村部至塘坳</v>
          </cell>
          <cell r="G2819" t="str">
            <v>CA31431202</v>
          </cell>
          <cell r="H2819">
            <v>0</v>
          </cell>
        </row>
        <row r="2819">
          <cell r="J2819">
            <v>2.986</v>
          </cell>
        </row>
        <row r="2820">
          <cell r="F2820" t="str">
            <v>村部至塘坳</v>
          </cell>
          <cell r="G2820" t="str">
            <v>CA31431202</v>
          </cell>
          <cell r="H2820">
            <v>2.496</v>
          </cell>
        </row>
        <row r="2820">
          <cell r="J2820">
            <v>1.166</v>
          </cell>
        </row>
        <row r="2821">
          <cell r="F2821" t="str">
            <v>应家坪至溪冲</v>
          </cell>
          <cell r="G2821" t="str">
            <v>V110431202</v>
          </cell>
          <cell r="H2821">
            <v>0</v>
          </cell>
        </row>
        <row r="2821">
          <cell r="J2821">
            <v>1.478</v>
          </cell>
        </row>
        <row r="2822">
          <cell r="F2822" t="str">
            <v>双江口至潭家坳</v>
          </cell>
          <cell r="G2822" t="str">
            <v>V113431202</v>
          </cell>
          <cell r="H2822">
            <v>0</v>
          </cell>
        </row>
        <row r="2822">
          <cell r="J2822">
            <v>1.795</v>
          </cell>
        </row>
        <row r="2823">
          <cell r="F2823" t="str">
            <v>对坎冲至庙冲</v>
          </cell>
          <cell r="G2823" t="str">
            <v>V115431202</v>
          </cell>
          <cell r="H2823">
            <v>0</v>
          </cell>
        </row>
        <row r="2823">
          <cell r="J2823">
            <v>2.281</v>
          </cell>
        </row>
        <row r="2824">
          <cell r="F2824" t="str">
            <v>水井坳至青蛙院</v>
          </cell>
          <cell r="G2824" t="str">
            <v>V126431202</v>
          </cell>
          <cell r="H2824">
            <v>0</v>
          </cell>
        </row>
        <row r="2824">
          <cell r="J2824">
            <v>0.576</v>
          </cell>
        </row>
        <row r="2825">
          <cell r="F2825" t="str">
            <v>坳门青至岩垅坑</v>
          </cell>
          <cell r="G2825" t="str">
            <v>V138431202</v>
          </cell>
          <cell r="H2825">
            <v>0</v>
          </cell>
        </row>
        <row r="2825">
          <cell r="J2825">
            <v>2.271</v>
          </cell>
        </row>
        <row r="2826">
          <cell r="F2826" t="str">
            <v>坳门青至王八山</v>
          </cell>
          <cell r="G2826" t="str">
            <v>V140431202</v>
          </cell>
          <cell r="H2826">
            <v>0</v>
          </cell>
        </row>
        <row r="2826">
          <cell r="J2826">
            <v>1.742</v>
          </cell>
        </row>
        <row r="2827">
          <cell r="F2827" t="str">
            <v>鸭口溪至大黄村</v>
          </cell>
          <cell r="G2827" t="str">
            <v>V146431202</v>
          </cell>
          <cell r="H2827">
            <v>0</v>
          </cell>
        </row>
        <row r="2827">
          <cell r="J2827">
            <v>0.94</v>
          </cell>
        </row>
        <row r="2828">
          <cell r="F2828" t="str">
            <v>长谭村-芦坪村</v>
          </cell>
          <cell r="G2828" t="str">
            <v>Y004431202</v>
          </cell>
          <cell r="H2828">
            <v>0</v>
          </cell>
        </row>
        <row r="2828">
          <cell r="J2828">
            <v>0.115</v>
          </cell>
        </row>
        <row r="2829">
          <cell r="F2829" t="str">
            <v>长谭村-芦坪村</v>
          </cell>
          <cell r="G2829" t="str">
            <v>Y004431202</v>
          </cell>
          <cell r="H2829">
            <v>0</v>
          </cell>
        </row>
        <row r="2829">
          <cell r="J2829">
            <v>4.793</v>
          </cell>
        </row>
        <row r="2830">
          <cell r="F2830" t="str">
            <v>G209-陈家养殖厂</v>
          </cell>
          <cell r="G2830" t="str">
            <v>Z00A431202</v>
          </cell>
          <cell r="H2830">
            <v>0</v>
          </cell>
        </row>
        <row r="2830">
          <cell r="J2830">
            <v>0.596</v>
          </cell>
        </row>
        <row r="2831">
          <cell r="F2831" t="str">
            <v>江垅湾一沿溪水库</v>
          </cell>
          <cell r="G2831" t="str">
            <v>Z024431202</v>
          </cell>
          <cell r="H2831">
            <v>0</v>
          </cell>
        </row>
        <row r="2831">
          <cell r="J2831">
            <v>1.029</v>
          </cell>
        </row>
        <row r="2832">
          <cell r="F2832" t="str">
            <v>水环口一炸药库</v>
          </cell>
          <cell r="G2832" t="str">
            <v>Z26A431202</v>
          </cell>
          <cell r="H2832">
            <v>0</v>
          </cell>
        </row>
        <row r="2832">
          <cell r="J2832">
            <v>1.421</v>
          </cell>
        </row>
        <row r="2833">
          <cell r="F2833" t="str">
            <v>小学一五丰蔬菜基地</v>
          </cell>
          <cell r="G2833" t="str">
            <v>Z31A431202</v>
          </cell>
          <cell r="H2833">
            <v>0</v>
          </cell>
        </row>
        <row r="2833">
          <cell r="J2833">
            <v>1.16</v>
          </cell>
        </row>
        <row r="2834">
          <cell r="F2834" t="str">
            <v>象鼻子现至下长坪</v>
          </cell>
          <cell r="G2834" t="str">
            <v>V073431202</v>
          </cell>
          <cell r="H2834">
            <v>0</v>
          </cell>
        </row>
        <row r="2834">
          <cell r="J2834">
            <v>2.92</v>
          </cell>
        </row>
        <row r="2835">
          <cell r="F2835" t="str">
            <v>下岩垅至龙岩浆</v>
          </cell>
          <cell r="G2835" t="str">
            <v>V079431202</v>
          </cell>
          <cell r="H2835">
            <v>0</v>
          </cell>
        </row>
        <row r="2835">
          <cell r="J2835">
            <v>3.453</v>
          </cell>
        </row>
        <row r="2836">
          <cell r="F2836" t="str">
            <v>园里路</v>
          </cell>
          <cell r="G2836" t="str">
            <v>AA07431202</v>
          </cell>
          <cell r="H2836">
            <v>0</v>
          </cell>
        </row>
        <row r="2836">
          <cell r="J2836">
            <v>0.383</v>
          </cell>
        </row>
        <row r="2837">
          <cell r="F2837" t="str">
            <v>G209-杨地坪</v>
          </cell>
          <cell r="G2837" t="str">
            <v>C007431202</v>
          </cell>
          <cell r="H2837">
            <v>4.132</v>
          </cell>
        </row>
        <row r="2837">
          <cell r="J2837">
            <v>1.826</v>
          </cell>
        </row>
        <row r="2838">
          <cell r="F2838" t="str">
            <v>潮冲至板栗坪</v>
          </cell>
          <cell r="G2838" t="str">
            <v>CA08431202</v>
          </cell>
          <cell r="H2838">
            <v>3.36</v>
          </cell>
        </row>
        <row r="2838">
          <cell r="J2838">
            <v>3.612</v>
          </cell>
        </row>
        <row r="2839">
          <cell r="F2839" t="str">
            <v>桥头至杨地坪</v>
          </cell>
          <cell r="G2839" t="str">
            <v>CA24431202</v>
          </cell>
          <cell r="H2839">
            <v>0</v>
          </cell>
        </row>
        <row r="2839">
          <cell r="J2839">
            <v>0.521</v>
          </cell>
        </row>
        <row r="2840">
          <cell r="F2840" t="str">
            <v>贺家田至余家</v>
          </cell>
          <cell r="G2840" t="str">
            <v>CA26431202</v>
          </cell>
          <cell r="H2840">
            <v>0</v>
          </cell>
        </row>
        <row r="2840">
          <cell r="J2840">
            <v>3.753</v>
          </cell>
        </row>
        <row r="2841">
          <cell r="F2841" t="str">
            <v>贺家田至余家</v>
          </cell>
          <cell r="G2841" t="str">
            <v>CA26431202</v>
          </cell>
          <cell r="H2841">
            <v>3.758</v>
          </cell>
        </row>
        <row r="2841">
          <cell r="J2841">
            <v>1.835</v>
          </cell>
        </row>
        <row r="2842">
          <cell r="F2842" t="str">
            <v>下菜溪至茶几冲</v>
          </cell>
          <cell r="G2842" t="str">
            <v>V086431202</v>
          </cell>
          <cell r="H2842">
            <v>0</v>
          </cell>
        </row>
        <row r="2842">
          <cell r="J2842">
            <v>0.964</v>
          </cell>
        </row>
        <row r="2843">
          <cell r="F2843" t="str">
            <v>下乡周至野桥坪</v>
          </cell>
          <cell r="G2843" t="str">
            <v>V090431202</v>
          </cell>
          <cell r="H2843">
            <v>0</v>
          </cell>
        </row>
        <row r="2843">
          <cell r="J2843">
            <v>1.704</v>
          </cell>
        </row>
        <row r="2844">
          <cell r="F2844" t="str">
            <v>G209国道至杨柳溪</v>
          </cell>
          <cell r="G2844" t="str">
            <v>V094431202</v>
          </cell>
          <cell r="H2844">
            <v>0</v>
          </cell>
        </row>
        <row r="2844">
          <cell r="J2844">
            <v>0.534</v>
          </cell>
        </row>
        <row r="2845">
          <cell r="F2845" t="str">
            <v>凉水井至沙坪</v>
          </cell>
          <cell r="G2845" t="str">
            <v>V098431202</v>
          </cell>
          <cell r="H2845">
            <v>0</v>
          </cell>
        </row>
        <row r="2845">
          <cell r="J2845">
            <v>2.613</v>
          </cell>
        </row>
        <row r="2846">
          <cell r="F2846" t="str">
            <v>下家至下浪山</v>
          </cell>
          <cell r="G2846" t="str">
            <v>V100431202</v>
          </cell>
          <cell r="H2846">
            <v>0</v>
          </cell>
        </row>
        <row r="2846">
          <cell r="J2846">
            <v>0.855</v>
          </cell>
        </row>
        <row r="2847">
          <cell r="F2847" t="str">
            <v>香坪界至王坡上</v>
          </cell>
          <cell r="G2847" t="str">
            <v>V102431202</v>
          </cell>
          <cell r="H2847">
            <v>0</v>
          </cell>
        </row>
        <row r="2847">
          <cell r="J2847">
            <v>2.38</v>
          </cell>
        </row>
        <row r="2848">
          <cell r="F2848" t="str">
            <v>交叉口至大世坪</v>
          </cell>
          <cell r="G2848" t="str">
            <v>V104431202</v>
          </cell>
          <cell r="H2848">
            <v>0</v>
          </cell>
        </row>
        <row r="2848">
          <cell r="J2848">
            <v>0.407</v>
          </cell>
        </row>
        <row r="2849">
          <cell r="F2849" t="str">
            <v>新桥至旧子老</v>
          </cell>
          <cell r="G2849" t="str">
            <v>V107431202</v>
          </cell>
          <cell r="H2849">
            <v>0</v>
          </cell>
        </row>
        <row r="2849">
          <cell r="J2849">
            <v>0.96</v>
          </cell>
        </row>
        <row r="2850">
          <cell r="F2850" t="str">
            <v>岩沙塘至板栗坪组</v>
          </cell>
          <cell r="G2850" t="str">
            <v>V153431202</v>
          </cell>
          <cell r="H2850">
            <v>0</v>
          </cell>
        </row>
        <row r="2850">
          <cell r="J2850">
            <v>1.06</v>
          </cell>
        </row>
        <row r="2851">
          <cell r="F2851" t="str">
            <v>院子里至沙坪</v>
          </cell>
          <cell r="G2851" t="str">
            <v>V155431202</v>
          </cell>
          <cell r="H2851">
            <v>0</v>
          </cell>
        </row>
        <row r="2851">
          <cell r="J2851">
            <v>2.065</v>
          </cell>
        </row>
        <row r="2852">
          <cell r="F2852" t="str">
            <v>皂泥溪桥头至凉坡</v>
          </cell>
          <cell r="G2852" t="str">
            <v>V156431202</v>
          </cell>
          <cell r="H2852">
            <v>0</v>
          </cell>
        </row>
        <row r="2852">
          <cell r="J2852">
            <v>3.155</v>
          </cell>
        </row>
        <row r="2853">
          <cell r="F2853" t="str">
            <v>山茶溪至利溪</v>
          </cell>
          <cell r="G2853" t="str">
            <v>V161431202</v>
          </cell>
          <cell r="H2853">
            <v>0</v>
          </cell>
        </row>
        <row r="2853">
          <cell r="J2853">
            <v>3.357</v>
          </cell>
        </row>
        <row r="2854">
          <cell r="F2854" t="str">
            <v>花背村-花背村</v>
          </cell>
          <cell r="G2854" t="str">
            <v>Y009431202</v>
          </cell>
          <cell r="H2854">
            <v>7.935</v>
          </cell>
        </row>
        <row r="2854">
          <cell r="J2854">
            <v>0.121</v>
          </cell>
        </row>
        <row r="2855">
          <cell r="F2855" t="str">
            <v>铁路口至堤坝现</v>
          </cell>
          <cell r="G2855" t="str">
            <v>V065431202</v>
          </cell>
          <cell r="H2855">
            <v>0</v>
          </cell>
        </row>
        <row r="2855">
          <cell r="J2855">
            <v>0.206</v>
          </cell>
        </row>
        <row r="2856">
          <cell r="F2856" t="str">
            <v>塘底村组路</v>
          </cell>
          <cell r="G2856" t="str">
            <v>AA34431202</v>
          </cell>
          <cell r="H2856">
            <v>0</v>
          </cell>
        </row>
        <row r="2856">
          <cell r="J2856">
            <v>1.153</v>
          </cell>
        </row>
        <row r="2857">
          <cell r="F2857" t="str">
            <v>金家垅至岩湾山</v>
          </cell>
          <cell r="G2857" t="str">
            <v>V040431202</v>
          </cell>
          <cell r="H2857">
            <v>0</v>
          </cell>
        </row>
        <row r="2857">
          <cell r="J2857">
            <v>0.685</v>
          </cell>
        </row>
        <row r="2858">
          <cell r="F2858" t="str">
            <v>学校至大院子</v>
          </cell>
          <cell r="G2858" t="str">
            <v>V042431202</v>
          </cell>
          <cell r="H2858">
            <v>0</v>
          </cell>
        </row>
        <row r="2858">
          <cell r="J2858">
            <v>0.336</v>
          </cell>
        </row>
        <row r="2859">
          <cell r="F2859" t="str">
            <v>欧家塘至大竹坳</v>
          </cell>
          <cell r="G2859" t="str">
            <v>V046431202</v>
          </cell>
          <cell r="H2859">
            <v>0</v>
          </cell>
        </row>
        <row r="2859">
          <cell r="J2859">
            <v>0.813</v>
          </cell>
        </row>
        <row r="2860">
          <cell r="F2860" t="str">
            <v>花力园至老君洞</v>
          </cell>
          <cell r="G2860" t="str">
            <v>V050431202</v>
          </cell>
          <cell r="H2860">
            <v>0</v>
          </cell>
        </row>
        <row r="2860">
          <cell r="J2860">
            <v>0.345</v>
          </cell>
        </row>
        <row r="2861">
          <cell r="F2861" t="str">
            <v>罗家湾至秋木溪</v>
          </cell>
          <cell r="G2861" t="str">
            <v>V054431202</v>
          </cell>
          <cell r="H2861">
            <v>0</v>
          </cell>
        </row>
        <row r="2861">
          <cell r="J2861">
            <v>0.223</v>
          </cell>
        </row>
        <row r="2862">
          <cell r="F2862" t="str">
            <v>猪槽龙至郑家</v>
          </cell>
          <cell r="G2862" t="str">
            <v>V058431202</v>
          </cell>
          <cell r="H2862">
            <v>0</v>
          </cell>
        </row>
        <row r="2862">
          <cell r="J2862">
            <v>0.801</v>
          </cell>
        </row>
        <row r="2863">
          <cell r="F2863" t="str">
            <v>岩冲至崩土溪</v>
          </cell>
          <cell r="G2863" t="str">
            <v>V063431202</v>
          </cell>
          <cell r="H2863">
            <v>0</v>
          </cell>
        </row>
        <row r="2863">
          <cell r="J2863">
            <v>0.541</v>
          </cell>
        </row>
        <row r="2864">
          <cell r="F2864" t="str">
            <v>马山院至早和冲</v>
          </cell>
          <cell r="G2864" t="str">
            <v>V069431202</v>
          </cell>
          <cell r="H2864">
            <v>0</v>
          </cell>
        </row>
        <row r="2864">
          <cell r="J2864">
            <v>1.203</v>
          </cell>
        </row>
        <row r="2865">
          <cell r="F2865" t="str">
            <v>G209-新垦</v>
          </cell>
          <cell r="G2865" t="str">
            <v>C030431202</v>
          </cell>
          <cell r="H2865">
            <v>1.837</v>
          </cell>
        </row>
        <row r="2865">
          <cell r="J2865">
            <v>0.445</v>
          </cell>
        </row>
        <row r="2866">
          <cell r="F2866" t="str">
            <v>潭口一水库大坝</v>
          </cell>
          <cell r="G2866" t="str">
            <v>CA32431202</v>
          </cell>
          <cell r="H2866">
            <v>1.305</v>
          </cell>
        </row>
        <row r="2866">
          <cell r="J2866">
            <v>0.434</v>
          </cell>
        </row>
        <row r="2867">
          <cell r="F2867" t="str">
            <v>洞现至竹子湾</v>
          </cell>
          <cell r="G2867" t="str">
            <v>V021431202</v>
          </cell>
          <cell r="H2867">
            <v>0</v>
          </cell>
        </row>
        <row r="2867">
          <cell r="J2867">
            <v>0.963</v>
          </cell>
        </row>
        <row r="2868">
          <cell r="F2868" t="str">
            <v>良家院至渔业队</v>
          </cell>
          <cell r="G2868" t="str">
            <v>V038431202</v>
          </cell>
          <cell r="H2868">
            <v>0</v>
          </cell>
        </row>
        <row r="2868">
          <cell r="J2868">
            <v>0.856</v>
          </cell>
        </row>
        <row r="2869">
          <cell r="F2869" t="str">
            <v>村部至张家坳</v>
          </cell>
          <cell r="G2869" t="str">
            <v>V181431202</v>
          </cell>
          <cell r="H2869">
            <v>0</v>
          </cell>
        </row>
        <row r="2869">
          <cell r="J2869">
            <v>1.491</v>
          </cell>
        </row>
        <row r="2870">
          <cell r="F2870" t="str">
            <v>凉山坡至梨树冲</v>
          </cell>
          <cell r="G2870" t="str">
            <v>V189431202</v>
          </cell>
          <cell r="H2870">
            <v>0</v>
          </cell>
        </row>
        <row r="2870">
          <cell r="J2870">
            <v>2.017</v>
          </cell>
        </row>
        <row r="2871">
          <cell r="F2871" t="str">
            <v>岩头一裕达养殖厂</v>
          </cell>
          <cell r="G2871" t="str">
            <v>Z11A431202</v>
          </cell>
          <cell r="H2871">
            <v>2.12</v>
          </cell>
        </row>
        <row r="2871">
          <cell r="J2871">
            <v>0.179</v>
          </cell>
        </row>
        <row r="2872">
          <cell r="F2872" t="str">
            <v>大湾路</v>
          </cell>
          <cell r="G2872" t="str">
            <v>CA52431221</v>
          </cell>
          <cell r="H2872">
            <v>0</v>
          </cell>
        </row>
        <row r="2872">
          <cell r="J2872">
            <v>5.431</v>
          </cell>
        </row>
        <row r="2873">
          <cell r="F2873" t="str">
            <v>干田垄至三岔溪</v>
          </cell>
          <cell r="G2873" t="str">
            <v>C045431221</v>
          </cell>
          <cell r="H2873">
            <v>2.548</v>
          </cell>
        </row>
        <row r="2873">
          <cell r="J2873">
            <v>4.161</v>
          </cell>
        </row>
        <row r="2874">
          <cell r="F2874" t="str">
            <v>干田垄至三岔溪村</v>
          </cell>
          <cell r="G2874" t="str">
            <v>C42A431221</v>
          </cell>
          <cell r="H2874">
            <v>0</v>
          </cell>
        </row>
        <row r="2874">
          <cell r="J2874">
            <v>1.941</v>
          </cell>
        </row>
        <row r="2875">
          <cell r="F2875" t="str">
            <v>岩口至烂泥冲</v>
          </cell>
          <cell r="G2875" t="str">
            <v>V041431221</v>
          </cell>
          <cell r="H2875">
            <v>0</v>
          </cell>
        </row>
        <row r="2875">
          <cell r="J2875">
            <v>1.837</v>
          </cell>
        </row>
        <row r="2876">
          <cell r="F2876" t="str">
            <v>牛栏江至田坳颈</v>
          </cell>
          <cell r="G2876" t="str">
            <v>V044431221</v>
          </cell>
          <cell r="H2876">
            <v>0</v>
          </cell>
        </row>
        <row r="2876">
          <cell r="J2876">
            <v>2.144</v>
          </cell>
        </row>
        <row r="2877">
          <cell r="F2877" t="str">
            <v>三岔溪至横排田</v>
          </cell>
          <cell r="G2877" t="str">
            <v>V082431221</v>
          </cell>
          <cell r="H2877">
            <v>0</v>
          </cell>
        </row>
        <row r="2877">
          <cell r="J2877">
            <v>1.111</v>
          </cell>
        </row>
        <row r="2878">
          <cell r="F2878" t="str">
            <v>静山湾至打瓜冲</v>
          </cell>
          <cell r="G2878" t="str">
            <v>V084431221</v>
          </cell>
          <cell r="H2878">
            <v>0</v>
          </cell>
        </row>
        <row r="2878">
          <cell r="J2878">
            <v>1.706</v>
          </cell>
        </row>
        <row r="2879">
          <cell r="F2879" t="str">
            <v>蒿吉坪工班至禾木田</v>
          </cell>
          <cell r="G2879" t="str">
            <v>V431431221</v>
          </cell>
          <cell r="H2879">
            <v>0</v>
          </cell>
        </row>
        <row r="2879">
          <cell r="J2879">
            <v>2.092</v>
          </cell>
        </row>
        <row r="2880">
          <cell r="F2880" t="str">
            <v>青树坳村组路</v>
          </cell>
          <cell r="G2880" t="str">
            <v>V558431221</v>
          </cell>
          <cell r="H2880">
            <v>0</v>
          </cell>
        </row>
        <row r="2880">
          <cell r="J2880">
            <v>0.641</v>
          </cell>
        </row>
        <row r="2881">
          <cell r="F2881" t="str">
            <v>蒿吉坪至老田溪</v>
          </cell>
          <cell r="G2881" t="str">
            <v>Y133431221</v>
          </cell>
          <cell r="H2881">
            <v>9.316</v>
          </cell>
        </row>
        <row r="2881">
          <cell r="J2881">
            <v>0.02</v>
          </cell>
        </row>
        <row r="2882">
          <cell r="F2882" t="str">
            <v>岩头元汤家组-他古田-杨梅冲-卧龙溪</v>
          </cell>
          <cell r="G2882" t="str">
            <v>CA15431221</v>
          </cell>
          <cell r="H2882">
            <v>0</v>
          </cell>
        </row>
        <row r="2882">
          <cell r="J2882">
            <v>2.177</v>
          </cell>
        </row>
        <row r="2883">
          <cell r="F2883" t="str">
            <v>木桥现-木桥现</v>
          </cell>
          <cell r="G2883" t="str">
            <v>C00A431221</v>
          </cell>
          <cell r="H2883">
            <v>2.222</v>
          </cell>
        </row>
        <row r="2883">
          <cell r="J2883">
            <v>0.716</v>
          </cell>
        </row>
        <row r="2884">
          <cell r="F2884" t="str">
            <v>龙场至亭子</v>
          </cell>
          <cell r="G2884" t="str">
            <v>C012431221</v>
          </cell>
          <cell r="H2884">
            <v>7.024</v>
          </cell>
        </row>
        <row r="2884">
          <cell r="J2884">
            <v>0.442</v>
          </cell>
        </row>
        <row r="2885">
          <cell r="F2885" t="str">
            <v>风湾至塘坎上</v>
          </cell>
          <cell r="G2885" t="str">
            <v>C094431221</v>
          </cell>
          <cell r="H2885">
            <v>0.24</v>
          </cell>
        </row>
        <row r="2885">
          <cell r="J2885">
            <v>0.709</v>
          </cell>
        </row>
        <row r="2886">
          <cell r="F2886" t="str">
            <v>大啊线</v>
          </cell>
          <cell r="G2886" t="str">
            <v>C40A431221</v>
          </cell>
          <cell r="H2886">
            <v>1.773</v>
          </cell>
        </row>
        <row r="2886">
          <cell r="J2886">
            <v>0.147</v>
          </cell>
        </row>
        <row r="2887">
          <cell r="F2887" t="str">
            <v>溪里-下马山</v>
          </cell>
          <cell r="G2887" t="str">
            <v>CA13431221</v>
          </cell>
          <cell r="H2887">
            <v>0</v>
          </cell>
        </row>
        <row r="2887">
          <cell r="J2887">
            <v>1.463</v>
          </cell>
        </row>
        <row r="2888">
          <cell r="F2888" t="str">
            <v>四丘田-洞竹山</v>
          </cell>
          <cell r="G2888" t="str">
            <v>CA84431221</v>
          </cell>
          <cell r="H2888">
            <v>2.64</v>
          </cell>
        </row>
        <row r="2888">
          <cell r="J2888">
            <v>0.924</v>
          </cell>
        </row>
        <row r="2889">
          <cell r="F2889" t="str">
            <v>四丘田-洞竹山</v>
          </cell>
          <cell r="G2889" t="str">
            <v>CA84431221</v>
          </cell>
          <cell r="H2889">
            <v>0</v>
          </cell>
        </row>
        <row r="2889">
          <cell r="J2889">
            <v>2.636</v>
          </cell>
        </row>
        <row r="2890">
          <cell r="F2890" t="str">
            <v>利家坡八组路</v>
          </cell>
          <cell r="G2890" t="str">
            <v>V000</v>
          </cell>
          <cell r="H2890">
            <v>0</v>
          </cell>
        </row>
        <row r="2890">
          <cell r="J2890">
            <v>0.454</v>
          </cell>
        </row>
        <row r="2891">
          <cell r="F2891" t="str">
            <v>大竹坨路</v>
          </cell>
          <cell r="G2891" t="str">
            <v>V000</v>
          </cell>
          <cell r="H2891">
            <v>0</v>
          </cell>
        </row>
        <row r="2891">
          <cell r="J2891">
            <v>0.147</v>
          </cell>
        </row>
        <row r="2892">
          <cell r="F2892" t="str">
            <v>富家塘-寨上</v>
          </cell>
          <cell r="G2892" t="str">
            <v>V149431221</v>
          </cell>
          <cell r="H2892">
            <v>0</v>
          </cell>
        </row>
        <row r="2892">
          <cell r="J2892">
            <v>0.679</v>
          </cell>
        </row>
        <row r="2893">
          <cell r="F2893" t="str">
            <v>祠堂-板栗冲</v>
          </cell>
          <cell r="G2893" t="str">
            <v>V150431221</v>
          </cell>
          <cell r="H2893">
            <v>0</v>
          </cell>
        </row>
        <row r="2893">
          <cell r="J2893">
            <v>1.758</v>
          </cell>
        </row>
        <row r="2894">
          <cell r="F2894" t="str">
            <v>桥头-猫古溪</v>
          </cell>
          <cell r="G2894" t="str">
            <v>V159431221</v>
          </cell>
          <cell r="H2894">
            <v>0</v>
          </cell>
        </row>
        <row r="2894">
          <cell r="J2894">
            <v>0.239</v>
          </cell>
        </row>
        <row r="2895">
          <cell r="F2895" t="str">
            <v>岩脑上-香路山</v>
          </cell>
          <cell r="G2895" t="str">
            <v>V160431221</v>
          </cell>
          <cell r="H2895">
            <v>0</v>
          </cell>
        </row>
        <row r="2895">
          <cell r="J2895">
            <v>1.117</v>
          </cell>
        </row>
        <row r="2896">
          <cell r="F2896" t="str">
            <v>丰木里-只刀坪</v>
          </cell>
          <cell r="G2896" t="str">
            <v>V161431221</v>
          </cell>
          <cell r="H2896">
            <v>0</v>
          </cell>
        </row>
        <row r="2896">
          <cell r="J2896">
            <v>0.814</v>
          </cell>
        </row>
        <row r="2897">
          <cell r="F2897" t="str">
            <v>炭眼-鲁溪</v>
          </cell>
          <cell r="G2897" t="str">
            <v>V164431221</v>
          </cell>
          <cell r="H2897">
            <v>0</v>
          </cell>
        </row>
        <row r="2897">
          <cell r="J2897">
            <v>0.597</v>
          </cell>
        </row>
        <row r="2898">
          <cell r="F2898" t="str">
            <v>孙家-油麻山</v>
          </cell>
          <cell r="G2898" t="str">
            <v>V169431221</v>
          </cell>
          <cell r="H2898">
            <v>0</v>
          </cell>
        </row>
        <row r="2898">
          <cell r="J2898">
            <v>0.202</v>
          </cell>
        </row>
        <row r="2899">
          <cell r="F2899" t="str">
            <v>园艺场-大塘</v>
          </cell>
          <cell r="G2899" t="str">
            <v>V309431221</v>
          </cell>
          <cell r="H2899">
            <v>0</v>
          </cell>
        </row>
        <row r="2899">
          <cell r="J2899">
            <v>0.806</v>
          </cell>
        </row>
        <row r="2900">
          <cell r="F2900" t="str">
            <v>肥料场-井塘</v>
          </cell>
          <cell r="G2900" t="str">
            <v>V310431221</v>
          </cell>
          <cell r="H2900">
            <v>0</v>
          </cell>
        </row>
        <row r="2900">
          <cell r="J2900">
            <v>1.07</v>
          </cell>
        </row>
        <row r="2901">
          <cell r="F2901" t="str">
            <v>花桥街上-塘冲</v>
          </cell>
          <cell r="G2901" t="str">
            <v>V316431221</v>
          </cell>
          <cell r="H2901">
            <v>0</v>
          </cell>
        </row>
        <row r="2901">
          <cell r="J2901">
            <v>0.069</v>
          </cell>
        </row>
        <row r="2902">
          <cell r="F2902" t="str">
            <v>卢坳-塘家垴</v>
          </cell>
          <cell r="G2902" t="str">
            <v>V318431221</v>
          </cell>
          <cell r="H2902">
            <v>0</v>
          </cell>
        </row>
        <row r="2902">
          <cell r="J2902">
            <v>2.069</v>
          </cell>
        </row>
        <row r="2903">
          <cell r="F2903" t="str">
            <v>下垅-代家坡</v>
          </cell>
          <cell r="G2903" t="str">
            <v>V324431221</v>
          </cell>
          <cell r="H2903">
            <v>0</v>
          </cell>
        </row>
        <row r="2903">
          <cell r="J2903">
            <v>0.588</v>
          </cell>
        </row>
        <row r="2904">
          <cell r="F2904" t="str">
            <v>龙灯岩-汤家二组</v>
          </cell>
          <cell r="G2904" t="str">
            <v>V331431221</v>
          </cell>
          <cell r="H2904">
            <v>0</v>
          </cell>
        </row>
        <row r="2904">
          <cell r="J2904">
            <v>0.517</v>
          </cell>
        </row>
        <row r="2905">
          <cell r="F2905" t="str">
            <v>大坡垴路</v>
          </cell>
          <cell r="G2905" t="str">
            <v>V334431221</v>
          </cell>
          <cell r="H2905">
            <v>0</v>
          </cell>
        </row>
        <row r="2905">
          <cell r="J2905">
            <v>0.936</v>
          </cell>
        </row>
        <row r="2906">
          <cell r="F2906" t="str">
            <v>利花-龚家院子</v>
          </cell>
          <cell r="G2906" t="str">
            <v>V338431221</v>
          </cell>
          <cell r="H2906">
            <v>0</v>
          </cell>
        </row>
        <row r="2906">
          <cell r="J2906">
            <v>0.347</v>
          </cell>
        </row>
        <row r="2907">
          <cell r="F2907" t="str">
            <v>姚家坪-栗山冲</v>
          </cell>
          <cell r="G2907" t="str">
            <v>V342431221</v>
          </cell>
          <cell r="H2907">
            <v>0</v>
          </cell>
        </row>
        <row r="2907">
          <cell r="J2907">
            <v>0.612</v>
          </cell>
        </row>
        <row r="2908">
          <cell r="F2908" t="str">
            <v>渥水潭-渥水潭组</v>
          </cell>
          <cell r="G2908" t="str">
            <v>V343431221</v>
          </cell>
          <cell r="H2908">
            <v>0</v>
          </cell>
        </row>
        <row r="2908">
          <cell r="J2908">
            <v>0.232</v>
          </cell>
        </row>
        <row r="2909">
          <cell r="F2909" t="str">
            <v>渥水潭-渥水溪八组</v>
          </cell>
          <cell r="G2909" t="str">
            <v>V344431221</v>
          </cell>
          <cell r="H2909">
            <v>0</v>
          </cell>
        </row>
        <row r="2909">
          <cell r="J2909">
            <v>0.266</v>
          </cell>
        </row>
        <row r="2910">
          <cell r="F2910" t="str">
            <v>火山垴-桑树湾</v>
          </cell>
          <cell r="G2910" t="str">
            <v>V353431221</v>
          </cell>
          <cell r="H2910">
            <v>0</v>
          </cell>
        </row>
        <row r="2910">
          <cell r="J2910">
            <v>0.828</v>
          </cell>
        </row>
        <row r="2911">
          <cell r="F2911" t="str">
            <v>兰水井-峦山垴</v>
          </cell>
          <cell r="G2911" t="str">
            <v>V355431221</v>
          </cell>
          <cell r="H2911">
            <v>0</v>
          </cell>
        </row>
        <row r="2911">
          <cell r="J2911">
            <v>0.413</v>
          </cell>
        </row>
        <row r="2912">
          <cell r="F2912" t="str">
            <v>白泥铺-姚家冲</v>
          </cell>
          <cell r="G2912" t="str">
            <v>V357431221</v>
          </cell>
          <cell r="H2912">
            <v>0</v>
          </cell>
        </row>
        <row r="2912">
          <cell r="J2912">
            <v>0.949</v>
          </cell>
        </row>
        <row r="2913">
          <cell r="F2913" t="str">
            <v>火马塘-桃家坪</v>
          </cell>
          <cell r="G2913" t="str">
            <v>V359431221</v>
          </cell>
          <cell r="H2913">
            <v>0</v>
          </cell>
        </row>
        <row r="2913">
          <cell r="J2913">
            <v>3.269</v>
          </cell>
        </row>
        <row r="2914">
          <cell r="F2914" t="str">
            <v>长冲垅水库-坨院</v>
          </cell>
          <cell r="G2914" t="str">
            <v>V360431221</v>
          </cell>
          <cell r="H2914">
            <v>0</v>
          </cell>
        </row>
        <row r="2914">
          <cell r="J2914">
            <v>0.958</v>
          </cell>
        </row>
        <row r="2915">
          <cell r="F2915" t="str">
            <v>村小学-住里溪</v>
          </cell>
          <cell r="G2915" t="str">
            <v>V365431221</v>
          </cell>
          <cell r="H2915">
            <v>0</v>
          </cell>
        </row>
        <row r="2915">
          <cell r="J2915">
            <v>1.639</v>
          </cell>
        </row>
        <row r="2916">
          <cell r="F2916" t="str">
            <v>车坪村-茶几冲</v>
          </cell>
          <cell r="G2916" t="str">
            <v>V370431221</v>
          </cell>
          <cell r="H2916">
            <v>0</v>
          </cell>
        </row>
        <row r="2916">
          <cell r="J2916">
            <v>1.794</v>
          </cell>
        </row>
        <row r="2917">
          <cell r="F2917" t="str">
            <v>宋家塘-宋家塘二组</v>
          </cell>
          <cell r="G2917" t="str">
            <v>V371431221</v>
          </cell>
          <cell r="H2917">
            <v>0</v>
          </cell>
        </row>
        <row r="2917">
          <cell r="J2917">
            <v>0.586</v>
          </cell>
        </row>
        <row r="2918">
          <cell r="F2918" t="str">
            <v>兰坪-兰坪组</v>
          </cell>
          <cell r="G2918" t="str">
            <v>V375431221</v>
          </cell>
          <cell r="H2918">
            <v>0</v>
          </cell>
        </row>
        <row r="2918">
          <cell r="J2918">
            <v>0.333</v>
          </cell>
        </row>
        <row r="2919">
          <cell r="F2919" t="str">
            <v>土地坡-毛家</v>
          </cell>
          <cell r="G2919" t="str">
            <v>V376431221</v>
          </cell>
          <cell r="H2919">
            <v>0</v>
          </cell>
        </row>
        <row r="2919">
          <cell r="J2919">
            <v>2.064</v>
          </cell>
        </row>
        <row r="2920">
          <cell r="F2920" t="str">
            <v>拱桥现至办田</v>
          </cell>
          <cell r="G2920" t="str">
            <v>C034431221</v>
          </cell>
          <cell r="H2920">
            <v>3.823</v>
          </cell>
        </row>
        <row r="2920">
          <cell r="J2920">
            <v>0.941</v>
          </cell>
        </row>
        <row r="2921">
          <cell r="F2921" t="str">
            <v>岩落冲至长建</v>
          </cell>
          <cell r="G2921" t="str">
            <v>C036431221</v>
          </cell>
          <cell r="H2921">
            <v>1.124</v>
          </cell>
        </row>
        <row r="2921">
          <cell r="J2921">
            <v>1.829</v>
          </cell>
        </row>
        <row r="2922">
          <cell r="F2922" t="str">
            <v>门房公庙现至宝山村</v>
          </cell>
          <cell r="G2922" t="str">
            <v>C047431221</v>
          </cell>
          <cell r="H2922">
            <v>1.38</v>
          </cell>
        </row>
        <row r="2922">
          <cell r="J2922">
            <v>0.343</v>
          </cell>
        </row>
        <row r="2923">
          <cell r="F2923" t="str">
            <v>祖辈冲路</v>
          </cell>
          <cell r="G2923" t="str">
            <v>V000</v>
          </cell>
          <cell r="H2923">
            <v>0</v>
          </cell>
        </row>
        <row r="2923">
          <cell r="J2923">
            <v>0.13</v>
          </cell>
        </row>
        <row r="2924">
          <cell r="F2924" t="str">
            <v>大坳头至野鸡冲</v>
          </cell>
          <cell r="G2924" t="str">
            <v>V107431221</v>
          </cell>
          <cell r="H2924">
            <v>0</v>
          </cell>
        </row>
        <row r="2924">
          <cell r="J2924">
            <v>0.529</v>
          </cell>
        </row>
        <row r="2925">
          <cell r="F2925" t="str">
            <v>丫坝口至黄花坪</v>
          </cell>
          <cell r="G2925" t="str">
            <v>V162431221</v>
          </cell>
          <cell r="H2925">
            <v>0</v>
          </cell>
        </row>
        <row r="2925">
          <cell r="J2925">
            <v>1.685</v>
          </cell>
        </row>
        <row r="2926">
          <cell r="F2926" t="str">
            <v>架见田至桐油坪</v>
          </cell>
          <cell r="G2926" t="str">
            <v>V170431221</v>
          </cell>
          <cell r="H2926">
            <v>0</v>
          </cell>
        </row>
        <row r="2926">
          <cell r="J2926">
            <v>0.521</v>
          </cell>
        </row>
        <row r="2927">
          <cell r="F2927" t="str">
            <v>老屋场至见洋溪</v>
          </cell>
          <cell r="G2927" t="str">
            <v>V171431221</v>
          </cell>
          <cell r="H2927">
            <v>0</v>
          </cell>
        </row>
        <row r="2927">
          <cell r="J2927">
            <v>1.68</v>
          </cell>
        </row>
        <row r="2928">
          <cell r="F2928" t="str">
            <v>龙溪至新庄</v>
          </cell>
          <cell r="G2928" t="str">
            <v>Y125431221</v>
          </cell>
          <cell r="H2928">
            <v>5.483</v>
          </cell>
        </row>
        <row r="2928">
          <cell r="J2928">
            <v>0.77</v>
          </cell>
        </row>
        <row r="2929">
          <cell r="F2929" t="str">
            <v>桥头至油茶基地专用公路</v>
          </cell>
          <cell r="G2929" t="str">
            <v>Z13A431221</v>
          </cell>
          <cell r="H2929">
            <v>0</v>
          </cell>
        </row>
        <row r="2929">
          <cell r="J2929">
            <v>2.541</v>
          </cell>
        </row>
        <row r="2930">
          <cell r="F2930" t="str">
            <v>接龙乡胡家油茶基地</v>
          </cell>
          <cell r="G2930" t="str">
            <v>Z14A431221</v>
          </cell>
          <cell r="H2930">
            <v>0</v>
          </cell>
        </row>
        <row r="2930">
          <cell r="J2930">
            <v>1.667</v>
          </cell>
        </row>
        <row r="2931">
          <cell r="F2931" t="str">
            <v>白洋坪村组路</v>
          </cell>
          <cell r="G2931" t="str">
            <v>AA33431221</v>
          </cell>
          <cell r="H2931">
            <v>0</v>
          </cell>
        </row>
        <row r="2931">
          <cell r="J2931">
            <v>0.322</v>
          </cell>
        </row>
        <row r="2932">
          <cell r="F2932" t="str">
            <v>下坪村组路</v>
          </cell>
          <cell r="G2932" t="str">
            <v>AA40431221</v>
          </cell>
          <cell r="H2932">
            <v>0</v>
          </cell>
        </row>
        <row r="2932">
          <cell r="J2932">
            <v>0.997</v>
          </cell>
        </row>
        <row r="2933">
          <cell r="F2933" t="str">
            <v>金家冲村组路</v>
          </cell>
          <cell r="G2933" t="str">
            <v>AA46431221</v>
          </cell>
          <cell r="H2933">
            <v>0</v>
          </cell>
        </row>
        <row r="2933">
          <cell r="J2933">
            <v>0.156</v>
          </cell>
        </row>
        <row r="2934">
          <cell r="F2934" t="str">
            <v>白洋坪村组路</v>
          </cell>
          <cell r="G2934" t="str">
            <v>AA51431221</v>
          </cell>
          <cell r="H2934">
            <v>0</v>
          </cell>
        </row>
        <row r="2934">
          <cell r="J2934">
            <v>0.368</v>
          </cell>
        </row>
        <row r="2935">
          <cell r="F2935" t="str">
            <v>金家冲村组路</v>
          </cell>
          <cell r="G2935" t="str">
            <v>AA58431221</v>
          </cell>
          <cell r="H2935">
            <v>0</v>
          </cell>
        </row>
        <row r="2935">
          <cell r="J2935">
            <v>0.578</v>
          </cell>
        </row>
        <row r="2936">
          <cell r="F2936" t="str">
            <v>五里村组路</v>
          </cell>
          <cell r="G2936" t="str">
            <v>AA61431221</v>
          </cell>
          <cell r="H2936">
            <v>0</v>
          </cell>
        </row>
        <row r="2936">
          <cell r="J2936">
            <v>0.363</v>
          </cell>
        </row>
        <row r="2937">
          <cell r="F2937" t="str">
            <v>金塘村组路</v>
          </cell>
          <cell r="G2937" t="str">
            <v>AA62431221</v>
          </cell>
          <cell r="H2937">
            <v>0</v>
          </cell>
        </row>
        <row r="2937">
          <cell r="J2937">
            <v>1.297</v>
          </cell>
        </row>
        <row r="2938">
          <cell r="F2938" t="str">
            <v>新店坪村组路</v>
          </cell>
          <cell r="G2938" t="str">
            <v>AA65431221</v>
          </cell>
          <cell r="H2938">
            <v>0</v>
          </cell>
        </row>
        <row r="2938">
          <cell r="J2938">
            <v>0.699</v>
          </cell>
        </row>
        <row r="2939">
          <cell r="F2939" t="str">
            <v>机耕道至下坪村</v>
          </cell>
          <cell r="G2939" t="str">
            <v>C016431221</v>
          </cell>
          <cell r="H2939">
            <v>0.922</v>
          </cell>
        </row>
        <row r="2939">
          <cell r="J2939">
            <v>0.479</v>
          </cell>
        </row>
        <row r="2940">
          <cell r="F2940" t="str">
            <v>史家至堵家</v>
          </cell>
          <cell r="G2940" t="str">
            <v>C018431221</v>
          </cell>
          <cell r="H2940">
            <v>0.334</v>
          </cell>
        </row>
        <row r="2940">
          <cell r="J2940">
            <v>2.553</v>
          </cell>
        </row>
        <row r="2941">
          <cell r="F2941" t="str">
            <v>垅新线</v>
          </cell>
          <cell r="G2941" t="str">
            <v>C25A431221</v>
          </cell>
          <cell r="H2941">
            <v>0</v>
          </cell>
        </row>
        <row r="2941">
          <cell r="J2941">
            <v>1.378</v>
          </cell>
        </row>
        <row r="2942">
          <cell r="F2942" t="str">
            <v>栗树坳-大门溪</v>
          </cell>
          <cell r="G2942" t="str">
            <v>CA45431221</v>
          </cell>
          <cell r="H2942">
            <v>0</v>
          </cell>
        </row>
        <row r="2942">
          <cell r="J2942">
            <v>0.716</v>
          </cell>
        </row>
        <row r="2943">
          <cell r="F2943" t="str">
            <v>狗石塘-土地坳</v>
          </cell>
          <cell r="G2943" t="str">
            <v>CA66431221</v>
          </cell>
          <cell r="H2943">
            <v>0</v>
          </cell>
        </row>
        <row r="2943">
          <cell r="J2943">
            <v>2.477</v>
          </cell>
        </row>
        <row r="2944">
          <cell r="F2944" t="str">
            <v>大斗-腰子坪</v>
          </cell>
          <cell r="G2944" t="str">
            <v>CA69431221</v>
          </cell>
          <cell r="H2944">
            <v>0</v>
          </cell>
        </row>
        <row r="2944">
          <cell r="J2944">
            <v>1.576</v>
          </cell>
        </row>
        <row r="2945">
          <cell r="F2945" t="str">
            <v>王家-毛家</v>
          </cell>
          <cell r="G2945" t="str">
            <v>CA71431221</v>
          </cell>
          <cell r="H2945">
            <v>0</v>
          </cell>
        </row>
        <row r="2945">
          <cell r="J2945">
            <v>2.665</v>
          </cell>
        </row>
        <row r="2946">
          <cell r="F2946" t="str">
            <v>栗山-朱里冲</v>
          </cell>
          <cell r="G2946" t="str">
            <v>CA73431221</v>
          </cell>
          <cell r="H2946">
            <v>0</v>
          </cell>
        </row>
        <row r="2946">
          <cell r="J2946">
            <v>4.549</v>
          </cell>
        </row>
        <row r="2947">
          <cell r="F2947" t="str">
            <v>和平村组路</v>
          </cell>
          <cell r="G2947" t="str">
            <v>V000</v>
          </cell>
          <cell r="H2947">
            <v>0</v>
          </cell>
        </row>
        <row r="2947">
          <cell r="J2947">
            <v>0.186</v>
          </cell>
        </row>
        <row r="2948">
          <cell r="F2948" t="str">
            <v>冬冲路</v>
          </cell>
          <cell r="G2948" t="str">
            <v>V000</v>
          </cell>
          <cell r="H2948">
            <v>0</v>
          </cell>
        </row>
        <row r="2948">
          <cell r="J2948">
            <v>0.132</v>
          </cell>
        </row>
        <row r="2949">
          <cell r="F2949" t="str">
            <v>五全村组路</v>
          </cell>
          <cell r="G2949" t="str">
            <v>V000</v>
          </cell>
          <cell r="H2949">
            <v>0</v>
          </cell>
        </row>
        <row r="2949">
          <cell r="J2949">
            <v>0.217</v>
          </cell>
        </row>
        <row r="2950">
          <cell r="F2950" t="str">
            <v>畜牧场-黄花树组</v>
          </cell>
          <cell r="G2950" t="str">
            <v>V059431221</v>
          </cell>
          <cell r="H2950">
            <v>0</v>
          </cell>
        </row>
        <row r="2950">
          <cell r="J2950">
            <v>1.153</v>
          </cell>
        </row>
        <row r="2951">
          <cell r="F2951" t="str">
            <v>菜门溪-鸡爪坪</v>
          </cell>
          <cell r="G2951" t="str">
            <v>V079431221</v>
          </cell>
          <cell r="H2951">
            <v>0</v>
          </cell>
        </row>
        <row r="2951">
          <cell r="J2951">
            <v>2.003</v>
          </cell>
        </row>
        <row r="2952">
          <cell r="F2952" t="str">
            <v>碑头-周家</v>
          </cell>
          <cell r="G2952" t="str">
            <v>V109431221</v>
          </cell>
          <cell r="H2952">
            <v>0</v>
          </cell>
        </row>
        <row r="2952">
          <cell r="J2952">
            <v>0.454</v>
          </cell>
        </row>
        <row r="2953">
          <cell r="F2953" t="str">
            <v>碑头-周家</v>
          </cell>
          <cell r="G2953" t="str">
            <v>V109431221</v>
          </cell>
          <cell r="H2953">
            <v>0</v>
          </cell>
        </row>
        <row r="2953">
          <cell r="J2953">
            <v>0.491</v>
          </cell>
        </row>
        <row r="2954">
          <cell r="F2954" t="str">
            <v>小坪-岩底洞</v>
          </cell>
          <cell r="G2954" t="str">
            <v>V111431221</v>
          </cell>
          <cell r="H2954">
            <v>0</v>
          </cell>
        </row>
        <row r="2954">
          <cell r="J2954">
            <v>0.886</v>
          </cell>
        </row>
        <row r="2955">
          <cell r="F2955" t="str">
            <v>王家元-岩底洞</v>
          </cell>
          <cell r="G2955" t="str">
            <v>V114431221</v>
          </cell>
          <cell r="H2955">
            <v>0</v>
          </cell>
        </row>
        <row r="2955">
          <cell r="J2955">
            <v>0.319</v>
          </cell>
        </row>
        <row r="2956">
          <cell r="F2956" t="str">
            <v>杨家-竹子湾</v>
          </cell>
          <cell r="G2956" t="str">
            <v>V125431221</v>
          </cell>
          <cell r="H2956">
            <v>0</v>
          </cell>
        </row>
        <row r="2956">
          <cell r="J2956">
            <v>1.504</v>
          </cell>
        </row>
        <row r="2957">
          <cell r="F2957" t="str">
            <v>下河泥坳-岩底冲</v>
          </cell>
          <cell r="G2957" t="str">
            <v>V131431221</v>
          </cell>
          <cell r="H2957">
            <v>0</v>
          </cell>
        </row>
        <row r="2957">
          <cell r="J2957">
            <v>0.466</v>
          </cell>
        </row>
        <row r="2958">
          <cell r="F2958" t="str">
            <v>古泥坳-李家</v>
          </cell>
          <cell r="G2958" t="str">
            <v>V138431221</v>
          </cell>
          <cell r="H2958">
            <v>0</v>
          </cell>
        </row>
        <row r="2958">
          <cell r="J2958">
            <v>0.62</v>
          </cell>
        </row>
        <row r="2959">
          <cell r="F2959" t="str">
            <v>峰码头-塘坎上</v>
          </cell>
          <cell r="G2959" t="str">
            <v>V142431221</v>
          </cell>
          <cell r="H2959">
            <v>0</v>
          </cell>
        </row>
        <row r="2959">
          <cell r="J2959">
            <v>0.386</v>
          </cell>
        </row>
        <row r="2960">
          <cell r="F2960" t="str">
            <v>调油洞-杨家</v>
          </cell>
          <cell r="G2960" t="str">
            <v>V179431221</v>
          </cell>
          <cell r="H2960">
            <v>0</v>
          </cell>
        </row>
        <row r="2960">
          <cell r="J2960">
            <v>0.485</v>
          </cell>
        </row>
        <row r="2961">
          <cell r="F2961" t="str">
            <v>哑垅-哑垅组</v>
          </cell>
          <cell r="G2961" t="str">
            <v>V187431221</v>
          </cell>
          <cell r="H2961">
            <v>0</v>
          </cell>
        </row>
        <row r="2961">
          <cell r="J2961">
            <v>0.463</v>
          </cell>
        </row>
        <row r="2962">
          <cell r="F2962" t="str">
            <v>角门边-清水塘</v>
          </cell>
          <cell r="G2962" t="str">
            <v>V189431221</v>
          </cell>
          <cell r="H2962">
            <v>0</v>
          </cell>
        </row>
        <row r="2962">
          <cell r="J2962">
            <v>0.298</v>
          </cell>
        </row>
        <row r="2963">
          <cell r="F2963" t="str">
            <v>螺丝塘-下坨</v>
          </cell>
          <cell r="G2963" t="str">
            <v>V191431221</v>
          </cell>
          <cell r="H2963">
            <v>0</v>
          </cell>
        </row>
        <row r="2963">
          <cell r="J2963">
            <v>3.134</v>
          </cell>
        </row>
        <row r="2964">
          <cell r="F2964" t="str">
            <v>亭子垅-板仓</v>
          </cell>
          <cell r="G2964" t="str">
            <v>V193431221</v>
          </cell>
          <cell r="H2964">
            <v>0</v>
          </cell>
        </row>
        <row r="2964">
          <cell r="J2964">
            <v>1.531</v>
          </cell>
        </row>
        <row r="2965">
          <cell r="F2965" t="str">
            <v>壮稻-壮稻组</v>
          </cell>
          <cell r="G2965" t="str">
            <v>V195431221</v>
          </cell>
          <cell r="H2965">
            <v>0</v>
          </cell>
        </row>
        <row r="2965">
          <cell r="J2965">
            <v>0.149</v>
          </cell>
        </row>
        <row r="2966">
          <cell r="F2966" t="str">
            <v>蛇溪-长冲</v>
          </cell>
          <cell r="G2966" t="str">
            <v>V199431221</v>
          </cell>
          <cell r="H2966">
            <v>0</v>
          </cell>
        </row>
        <row r="2966">
          <cell r="J2966">
            <v>5.355</v>
          </cell>
        </row>
        <row r="2967">
          <cell r="F2967" t="str">
            <v>蒿哑龚-八组</v>
          </cell>
          <cell r="G2967" t="str">
            <v>V202431221</v>
          </cell>
          <cell r="H2967">
            <v>0</v>
          </cell>
        </row>
        <row r="2967">
          <cell r="J2967">
            <v>0.494</v>
          </cell>
        </row>
        <row r="2968">
          <cell r="F2968" t="str">
            <v>栗树-白岩边</v>
          </cell>
          <cell r="G2968" t="str">
            <v>V208431221</v>
          </cell>
          <cell r="H2968">
            <v>0</v>
          </cell>
        </row>
        <row r="2968">
          <cell r="J2968">
            <v>0.211</v>
          </cell>
        </row>
        <row r="2969">
          <cell r="F2969" t="str">
            <v>炮厂-小洞</v>
          </cell>
          <cell r="G2969" t="str">
            <v>V217431221</v>
          </cell>
          <cell r="H2969">
            <v>0</v>
          </cell>
        </row>
        <row r="2969">
          <cell r="J2969">
            <v>1.107</v>
          </cell>
        </row>
        <row r="2970">
          <cell r="F2970" t="str">
            <v>塘冲湾-打口溪</v>
          </cell>
          <cell r="G2970" t="str">
            <v>V218431221</v>
          </cell>
          <cell r="H2970">
            <v>0</v>
          </cell>
        </row>
        <row r="2970">
          <cell r="J2970">
            <v>0.914</v>
          </cell>
        </row>
        <row r="2971">
          <cell r="F2971" t="str">
            <v>羊角湾-郑家冲</v>
          </cell>
          <cell r="G2971" t="str">
            <v>V219431221</v>
          </cell>
          <cell r="H2971">
            <v>0</v>
          </cell>
        </row>
        <row r="2971">
          <cell r="J2971">
            <v>1.525</v>
          </cell>
        </row>
        <row r="2972">
          <cell r="F2972" t="str">
            <v>溪边-塘冲</v>
          </cell>
          <cell r="G2972" t="str">
            <v>V220431221</v>
          </cell>
          <cell r="H2972">
            <v>0</v>
          </cell>
        </row>
        <row r="2972">
          <cell r="J2972">
            <v>0.343</v>
          </cell>
        </row>
        <row r="2973">
          <cell r="F2973" t="str">
            <v>冬冲-枳木那</v>
          </cell>
          <cell r="G2973" t="str">
            <v>V223431221</v>
          </cell>
          <cell r="H2973">
            <v>0</v>
          </cell>
        </row>
        <row r="2973">
          <cell r="J2973">
            <v>0.422</v>
          </cell>
        </row>
        <row r="2974">
          <cell r="F2974" t="str">
            <v>白田坳-大禾垅</v>
          </cell>
          <cell r="G2974" t="str">
            <v>V224431221</v>
          </cell>
          <cell r="H2974">
            <v>0</v>
          </cell>
        </row>
        <row r="2974">
          <cell r="J2974">
            <v>0.771</v>
          </cell>
        </row>
        <row r="2975">
          <cell r="F2975" t="str">
            <v>冷角冲-羊交冲</v>
          </cell>
          <cell r="G2975" t="str">
            <v>V225431221</v>
          </cell>
          <cell r="H2975">
            <v>0</v>
          </cell>
        </row>
        <row r="2975">
          <cell r="J2975">
            <v>0.337</v>
          </cell>
        </row>
        <row r="2976">
          <cell r="F2976" t="str">
            <v>张家-光坪</v>
          </cell>
          <cell r="G2976" t="str">
            <v>V227431221</v>
          </cell>
          <cell r="H2976">
            <v>0</v>
          </cell>
        </row>
        <row r="2976">
          <cell r="J2976">
            <v>0.745</v>
          </cell>
        </row>
        <row r="2977">
          <cell r="F2977" t="str">
            <v>杨鸡屋场-湾水溪</v>
          </cell>
          <cell r="G2977" t="str">
            <v>V231431221</v>
          </cell>
          <cell r="H2977">
            <v>0</v>
          </cell>
        </row>
        <row r="2977">
          <cell r="J2977">
            <v>0.397</v>
          </cell>
        </row>
        <row r="2978">
          <cell r="F2978" t="str">
            <v>桥头垅-丁家</v>
          </cell>
          <cell r="G2978" t="str">
            <v>V235431221</v>
          </cell>
          <cell r="H2978">
            <v>0</v>
          </cell>
        </row>
        <row r="2978">
          <cell r="J2978">
            <v>0.586</v>
          </cell>
        </row>
        <row r="2979">
          <cell r="F2979" t="str">
            <v>满家田-陆家</v>
          </cell>
          <cell r="G2979" t="str">
            <v>V243431221</v>
          </cell>
          <cell r="H2979">
            <v>0</v>
          </cell>
        </row>
        <row r="2979">
          <cell r="J2979">
            <v>0.411</v>
          </cell>
        </row>
        <row r="2980">
          <cell r="F2980" t="str">
            <v>纸厂-青岩溪</v>
          </cell>
          <cell r="G2980" t="str">
            <v>V252431221</v>
          </cell>
          <cell r="H2980">
            <v>0</v>
          </cell>
        </row>
        <row r="2980">
          <cell r="J2980">
            <v>0.202</v>
          </cell>
        </row>
        <row r="2981">
          <cell r="F2981" t="str">
            <v>毛坪-烟脑坡</v>
          </cell>
          <cell r="G2981" t="str">
            <v>V255431221</v>
          </cell>
          <cell r="H2981">
            <v>0</v>
          </cell>
        </row>
        <row r="2981">
          <cell r="J2981">
            <v>0.684</v>
          </cell>
        </row>
        <row r="2982">
          <cell r="F2982" t="str">
            <v>大斗至四方井</v>
          </cell>
          <cell r="G2982" t="str">
            <v>Y103431221</v>
          </cell>
          <cell r="H2982">
            <v>0</v>
          </cell>
        </row>
        <row r="2982">
          <cell r="J2982">
            <v>1.318</v>
          </cell>
        </row>
        <row r="2983">
          <cell r="F2983" t="str">
            <v>高岩至莱门溪</v>
          </cell>
          <cell r="G2983" t="str">
            <v>Y111431221</v>
          </cell>
          <cell r="H2983">
            <v>3.524</v>
          </cell>
        </row>
        <row r="2983">
          <cell r="J2983">
            <v>0.213</v>
          </cell>
        </row>
        <row r="2984">
          <cell r="F2984" t="str">
            <v>下坪至王古塘</v>
          </cell>
          <cell r="G2984" t="str">
            <v>Y126431221</v>
          </cell>
          <cell r="H2984">
            <v>8.63</v>
          </cell>
        </row>
        <row r="2984">
          <cell r="J2984">
            <v>3.007</v>
          </cell>
        </row>
        <row r="2985">
          <cell r="F2985" t="str">
            <v>下坪至王古塘</v>
          </cell>
          <cell r="G2985" t="str">
            <v>Y126431221</v>
          </cell>
          <cell r="H2985">
            <v>8.63</v>
          </cell>
        </row>
        <row r="2985">
          <cell r="J2985">
            <v>0.289</v>
          </cell>
        </row>
        <row r="2986">
          <cell r="F2986" t="str">
            <v>旺溪口至旺溪村</v>
          </cell>
          <cell r="G2986" t="str">
            <v>C029431221</v>
          </cell>
          <cell r="H2986">
            <v>2.557</v>
          </cell>
        </row>
        <row r="2986">
          <cell r="J2986">
            <v>0.087</v>
          </cell>
        </row>
        <row r="2987">
          <cell r="F2987" t="str">
            <v>铁厂至桃江</v>
          </cell>
          <cell r="G2987" t="str">
            <v>C050431221</v>
          </cell>
          <cell r="H2987">
            <v>2.008</v>
          </cell>
        </row>
        <row r="2987">
          <cell r="J2987">
            <v>1.656</v>
          </cell>
        </row>
        <row r="2988">
          <cell r="F2988" t="str">
            <v>坳上至霞景</v>
          </cell>
          <cell r="G2988" t="str">
            <v>C055431221</v>
          </cell>
          <cell r="H2988">
            <v>1.295</v>
          </cell>
        </row>
        <row r="2988">
          <cell r="J2988">
            <v>3.199</v>
          </cell>
        </row>
        <row r="2989">
          <cell r="F2989" t="str">
            <v>板溪口至双丰</v>
          </cell>
          <cell r="G2989" t="str">
            <v>C057431221</v>
          </cell>
          <cell r="H2989">
            <v>4.804</v>
          </cell>
        </row>
        <row r="2989">
          <cell r="J2989">
            <v>1.146</v>
          </cell>
        </row>
        <row r="2990">
          <cell r="F2990" t="str">
            <v>王家至黄星</v>
          </cell>
          <cell r="G2990" t="str">
            <v>C059431221</v>
          </cell>
          <cell r="H2990">
            <v>3.27</v>
          </cell>
        </row>
        <row r="2990">
          <cell r="J2990">
            <v>1.014</v>
          </cell>
        </row>
        <row r="2991">
          <cell r="F2991" t="str">
            <v>锦溪至老鸭洞</v>
          </cell>
          <cell r="G2991" t="str">
            <v>C071431221</v>
          </cell>
          <cell r="H2991">
            <v>0</v>
          </cell>
        </row>
        <row r="2991">
          <cell r="J2991">
            <v>0.442</v>
          </cell>
        </row>
        <row r="2992">
          <cell r="F2992" t="str">
            <v>坪下坳至沅溪</v>
          </cell>
          <cell r="G2992" t="str">
            <v>C088431221</v>
          </cell>
          <cell r="H2992">
            <v>1.634</v>
          </cell>
        </row>
        <row r="2992">
          <cell r="J2992">
            <v>1.405</v>
          </cell>
        </row>
        <row r="2993">
          <cell r="F2993" t="str">
            <v>活水至龙星村</v>
          </cell>
          <cell r="G2993" t="str">
            <v>C26A431221</v>
          </cell>
          <cell r="H2993">
            <v>0</v>
          </cell>
        </row>
        <row r="2993">
          <cell r="J2993">
            <v>0.693</v>
          </cell>
        </row>
        <row r="2994">
          <cell r="F2994" t="str">
            <v>王家至黄星村</v>
          </cell>
          <cell r="G2994" t="str">
            <v>C29A431221</v>
          </cell>
          <cell r="H2994">
            <v>0.838</v>
          </cell>
        </row>
        <row r="2994">
          <cell r="J2994">
            <v>0.58</v>
          </cell>
        </row>
        <row r="2995">
          <cell r="F2995" t="str">
            <v>扇形至黄茅坪</v>
          </cell>
          <cell r="G2995" t="str">
            <v>CA21431221</v>
          </cell>
          <cell r="H2995">
            <v>0</v>
          </cell>
        </row>
        <row r="2995">
          <cell r="J2995">
            <v>3.643</v>
          </cell>
        </row>
        <row r="2996">
          <cell r="F2996" t="str">
            <v>大庄村至双丰村</v>
          </cell>
          <cell r="G2996" t="str">
            <v>CA33431221</v>
          </cell>
          <cell r="H2996">
            <v>0</v>
          </cell>
        </row>
        <row r="2996">
          <cell r="J2996">
            <v>1.213</v>
          </cell>
        </row>
        <row r="2997">
          <cell r="F2997" t="str">
            <v>强引井至大沙坪</v>
          </cell>
          <cell r="G2997" t="str">
            <v>CA36431221</v>
          </cell>
          <cell r="H2997">
            <v>0</v>
          </cell>
        </row>
        <row r="2997">
          <cell r="J2997">
            <v>1.93</v>
          </cell>
        </row>
        <row r="2998">
          <cell r="F2998" t="str">
            <v>强引井至大沙坪</v>
          </cell>
          <cell r="G2998" t="str">
            <v>CA36431221</v>
          </cell>
          <cell r="H2998">
            <v>0</v>
          </cell>
        </row>
        <row r="2998">
          <cell r="J2998">
            <v>1.735</v>
          </cell>
        </row>
        <row r="2999">
          <cell r="F2999" t="str">
            <v>井水湾至坳背垅</v>
          </cell>
          <cell r="G2999" t="str">
            <v>CA55431221</v>
          </cell>
          <cell r="H2999">
            <v>0</v>
          </cell>
        </row>
        <row r="2999">
          <cell r="J2999">
            <v>2.344</v>
          </cell>
        </row>
        <row r="3000">
          <cell r="F3000" t="str">
            <v>偏溪至椒冲</v>
          </cell>
          <cell r="G3000" t="str">
            <v>V113431221</v>
          </cell>
          <cell r="H3000">
            <v>0</v>
          </cell>
        </row>
        <row r="3000">
          <cell r="J3000">
            <v>1.722</v>
          </cell>
        </row>
        <row r="3001">
          <cell r="F3001" t="str">
            <v>岩门口至黄山冲</v>
          </cell>
          <cell r="G3001" t="str">
            <v>V126431221</v>
          </cell>
          <cell r="H3001">
            <v>0</v>
          </cell>
        </row>
        <row r="3001">
          <cell r="J3001">
            <v>2.439</v>
          </cell>
        </row>
        <row r="3002">
          <cell r="F3002" t="str">
            <v>竹子界至长田</v>
          </cell>
          <cell r="G3002" t="str">
            <v>V327431221</v>
          </cell>
          <cell r="H3002">
            <v>0</v>
          </cell>
        </row>
        <row r="3002">
          <cell r="J3002">
            <v>0.558</v>
          </cell>
        </row>
        <row r="3003">
          <cell r="F3003" t="str">
            <v>阴湾至尖坡</v>
          </cell>
          <cell r="G3003" t="str">
            <v>V350431221</v>
          </cell>
          <cell r="H3003">
            <v>0</v>
          </cell>
        </row>
        <row r="3003">
          <cell r="J3003">
            <v>0.52</v>
          </cell>
        </row>
        <row r="3004">
          <cell r="F3004" t="str">
            <v>阴湾至千丘田</v>
          </cell>
          <cell r="G3004" t="str">
            <v>V368431221</v>
          </cell>
          <cell r="H3004">
            <v>0</v>
          </cell>
        </row>
        <row r="3004">
          <cell r="J3004">
            <v>2.382</v>
          </cell>
        </row>
        <row r="3005">
          <cell r="F3005" t="str">
            <v>双丰学校至新田畔</v>
          </cell>
          <cell r="G3005" t="str">
            <v>V372431221</v>
          </cell>
          <cell r="H3005">
            <v>0</v>
          </cell>
        </row>
        <row r="3005">
          <cell r="J3005">
            <v>0.356</v>
          </cell>
        </row>
        <row r="3006">
          <cell r="F3006" t="str">
            <v>省道路口至界排山</v>
          </cell>
          <cell r="G3006" t="str">
            <v>V413431221</v>
          </cell>
          <cell r="H3006">
            <v>0</v>
          </cell>
        </row>
        <row r="3006">
          <cell r="J3006">
            <v>0.623</v>
          </cell>
        </row>
        <row r="3007">
          <cell r="F3007" t="str">
            <v>桐树湾至新屋</v>
          </cell>
          <cell r="G3007" t="str">
            <v>V421431221</v>
          </cell>
          <cell r="H3007">
            <v>0</v>
          </cell>
        </row>
        <row r="3007">
          <cell r="J3007">
            <v>0.498</v>
          </cell>
        </row>
        <row r="3008">
          <cell r="F3008" t="str">
            <v>下畔至庙堂现</v>
          </cell>
          <cell r="G3008" t="str">
            <v>V442431221</v>
          </cell>
          <cell r="H3008">
            <v>0</v>
          </cell>
        </row>
        <row r="3008">
          <cell r="J3008">
            <v>0.343</v>
          </cell>
        </row>
        <row r="3009">
          <cell r="F3009" t="str">
            <v>南山冲桥-南山冲</v>
          </cell>
          <cell r="G3009" t="str">
            <v>V443431221</v>
          </cell>
          <cell r="H3009">
            <v>0</v>
          </cell>
        </row>
        <row r="3009">
          <cell r="J3009">
            <v>0.657</v>
          </cell>
        </row>
        <row r="3010">
          <cell r="F3010" t="str">
            <v>南泥湾至中党溪</v>
          </cell>
          <cell r="G3010" t="str">
            <v>V468431221</v>
          </cell>
          <cell r="H3010">
            <v>0</v>
          </cell>
        </row>
        <row r="3010">
          <cell r="J3010">
            <v>1.084</v>
          </cell>
        </row>
        <row r="3011">
          <cell r="F3011" t="str">
            <v>黄家湾至李家田</v>
          </cell>
          <cell r="G3011" t="str">
            <v>V498431221</v>
          </cell>
          <cell r="H3011">
            <v>0</v>
          </cell>
        </row>
        <row r="3011">
          <cell r="J3011">
            <v>0.7</v>
          </cell>
        </row>
        <row r="3012">
          <cell r="F3012" t="str">
            <v>烂木桥至松树湾</v>
          </cell>
          <cell r="G3012" t="str">
            <v>V507431221</v>
          </cell>
          <cell r="H3012">
            <v>0</v>
          </cell>
        </row>
        <row r="3012">
          <cell r="J3012">
            <v>0.458</v>
          </cell>
        </row>
        <row r="3013">
          <cell r="F3013" t="str">
            <v>下洪江垅至祖坪</v>
          </cell>
          <cell r="G3013" t="str">
            <v>V512431221</v>
          </cell>
          <cell r="H3013">
            <v>0</v>
          </cell>
        </row>
        <row r="3013">
          <cell r="J3013">
            <v>2.042</v>
          </cell>
        </row>
        <row r="3014">
          <cell r="F3014" t="str">
            <v>狗脚冲至茶叶园</v>
          </cell>
          <cell r="G3014" t="str">
            <v>V519431221</v>
          </cell>
          <cell r="H3014">
            <v>0</v>
          </cell>
        </row>
        <row r="3014">
          <cell r="J3014">
            <v>0.531</v>
          </cell>
        </row>
        <row r="3015">
          <cell r="F3015" t="str">
            <v>杨家屋现至板溪界</v>
          </cell>
          <cell r="G3015" t="str">
            <v>V520431221</v>
          </cell>
          <cell r="H3015">
            <v>0</v>
          </cell>
        </row>
        <row r="3015">
          <cell r="J3015">
            <v>0.481</v>
          </cell>
        </row>
        <row r="3016">
          <cell r="F3016" t="str">
            <v>下垅湾至麦子墙</v>
          </cell>
          <cell r="G3016" t="str">
            <v>V530431221</v>
          </cell>
          <cell r="H3016">
            <v>0</v>
          </cell>
        </row>
        <row r="3016">
          <cell r="J3016">
            <v>0.254</v>
          </cell>
        </row>
        <row r="3017">
          <cell r="F3017" t="str">
            <v>锦溪乡雨花亭林场</v>
          </cell>
          <cell r="G3017" t="str">
            <v>Z00A431221</v>
          </cell>
          <cell r="H3017">
            <v>0</v>
          </cell>
        </row>
        <row r="3017">
          <cell r="J3017">
            <v>0.532</v>
          </cell>
        </row>
        <row r="3018">
          <cell r="F3018" t="str">
            <v>活水至龙星村</v>
          </cell>
          <cell r="G3018" t="str">
            <v>Z02A431221</v>
          </cell>
          <cell r="H3018">
            <v>0</v>
          </cell>
        </row>
        <row r="3018">
          <cell r="J3018">
            <v>2.295</v>
          </cell>
        </row>
        <row r="3019">
          <cell r="F3019" t="str">
            <v>活水至龙星村</v>
          </cell>
          <cell r="G3019" t="str">
            <v>Z02A431221</v>
          </cell>
          <cell r="H3019">
            <v>2.298</v>
          </cell>
        </row>
        <row r="3019">
          <cell r="J3019">
            <v>1.284</v>
          </cell>
        </row>
        <row r="3020">
          <cell r="F3020" t="str">
            <v>活水至龙星村</v>
          </cell>
          <cell r="G3020" t="str">
            <v>Z02A431221</v>
          </cell>
          <cell r="H3020">
            <v>2.298</v>
          </cell>
        </row>
        <row r="3020">
          <cell r="J3020">
            <v>0.069</v>
          </cell>
        </row>
        <row r="3021">
          <cell r="F3021" t="str">
            <v>S312至联家农场</v>
          </cell>
          <cell r="G3021" t="str">
            <v>Z03A431221</v>
          </cell>
          <cell r="H3021">
            <v>0</v>
          </cell>
        </row>
        <row r="3021">
          <cell r="J3021">
            <v>3.819</v>
          </cell>
        </row>
        <row r="3022">
          <cell r="F3022" t="str">
            <v>铁坡镇林场专用公路</v>
          </cell>
          <cell r="G3022" t="str">
            <v>Z09A431221</v>
          </cell>
          <cell r="H3022">
            <v>0</v>
          </cell>
        </row>
        <row r="3022">
          <cell r="J3022">
            <v>2.142</v>
          </cell>
        </row>
        <row r="3023">
          <cell r="F3023" t="str">
            <v>青山溪口至黄家湾村</v>
          </cell>
          <cell r="G3023" t="str">
            <v>C079431221</v>
          </cell>
          <cell r="H3023">
            <v>1.569</v>
          </cell>
        </row>
        <row r="3023">
          <cell r="J3023">
            <v>0.819</v>
          </cell>
        </row>
        <row r="3024">
          <cell r="F3024" t="str">
            <v>刘家洞至宋信</v>
          </cell>
          <cell r="G3024" t="str">
            <v>CA18431221</v>
          </cell>
          <cell r="H3024">
            <v>0</v>
          </cell>
        </row>
        <row r="3024">
          <cell r="J3024">
            <v>0.908</v>
          </cell>
        </row>
        <row r="3025">
          <cell r="F3025" t="str">
            <v>刘家洞至宋信</v>
          </cell>
          <cell r="G3025" t="str">
            <v>CA18431221</v>
          </cell>
          <cell r="H3025">
            <v>3.199</v>
          </cell>
        </row>
        <row r="3025">
          <cell r="J3025">
            <v>0.816</v>
          </cell>
        </row>
        <row r="3026">
          <cell r="F3026" t="str">
            <v>村部至楠木洞</v>
          </cell>
          <cell r="G3026" t="str">
            <v>CA29431221</v>
          </cell>
          <cell r="H3026">
            <v>0</v>
          </cell>
        </row>
        <row r="3026">
          <cell r="J3026">
            <v>3.235</v>
          </cell>
        </row>
        <row r="3027">
          <cell r="F3027" t="str">
            <v>村小路口至王家塘</v>
          </cell>
          <cell r="G3027" t="str">
            <v>CA30431221</v>
          </cell>
          <cell r="H3027">
            <v>0</v>
          </cell>
        </row>
        <row r="3027">
          <cell r="J3027">
            <v>0.604</v>
          </cell>
        </row>
        <row r="3028">
          <cell r="F3028" t="str">
            <v>王家塘路</v>
          </cell>
          <cell r="G3028" t="str">
            <v>V000</v>
          </cell>
          <cell r="H3028">
            <v>0</v>
          </cell>
        </row>
        <row r="3028">
          <cell r="J3028">
            <v>0.343</v>
          </cell>
        </row>
        <row r="3029">
          <cell r="F3029" t="str">
            <v>下丰坡村组路</v>
          </cell>
          <cell r="G3029" t="str">
            <v>V000</v>
          </cell>
          <cell r="H3029">
            <v>0</v>
          </cell>
        </row>
        <row r="3029">
          <cell r="J3029">
            <v>0.246</v>
          </cell>
        </row>
        <row r="3030">
          <cell r="F3030" t="str">
            <v>黄家溪至侯马塘</v>
          </cell>
          <cell r="G3030" t="str">
            <v>V390431221</v>
          </cell>
          <cell r="H3030">
            <v>0</v>
          </cell>
        </row>
        <row r="3030">
          <cell r="J3030">
            <v>0.929</v>
          </cell>
        </row>
        <row r="3031">
          <cell r="F3031" t="str">
            <v>禾钢丘至新唐</v>
          </cell>
          <cell r="G3031" t="str">
            <v>V393431221</v>
          </cell>
          <cell r="H3031">
            <v>0</v>
          </cell>
        </row>
        <row r="3031">
          <cell r="J3031">
            <v>0.794</v>
          </cell>
        </row>
        <row r="3032">
          <cell r="F3032" t="str">
            <v>村部至村小</v>
          </cell>
          <cell r="G3032" t="str">
            <v>V397431221</v>
          </cell>
          <cell r="H3032">
            <v>0</v>
          </cell>
        </row>
        <row r="3032">
          <cell r="J3032">
            <v>0.45</v>
          </cell>
        </row>
        <row r="3033">
          <cell r="F3033" t="str">
            <v>青山溪口至铁力湾</v>
          </cell>
          <cell r="G3033" t="str">
            <v>V398431221</v>
          </cell>
          <cell r="H3033">
            <v>0</v>
          </cell>
        </row>
        <row r="3033">
          <cell r="J3033">
            <v>0.868</v>
          </cell>
        </row>
        <row r="3034">
          <cell r="F3034" t="str">
            <v>塘坝口至孙家冲</v>
          </cell>
          <cell r="G3034" t="str">
            <v>V401431221</v>
          </cell>
          <cell r="H3034">
            <v>0</v>
          </cell>
        </row>
        <row r="3034">
          <cell r="J3034">
            <v>1.233</v>
          </cell>
        </row>
        <row r="3035">
          <cell r="F3035" t="str">
            <v>王力元至轿子岩</v>
          </cell>
          <cell r="G3035" t="str">
            <v>V402431221</v>
          </cell>
          <cell r="H3035">
            <v>0</v>
          </cell>
        </row>
        <row r="3035">
          <cell r="J3035">
            <v>1.845</v>
          </cell>
        </row>
        <row r="3036">
          <cell r="F3036" t="str">
            <v>元湾口至屋背垅</v>
          </cell>
          <cell r="G3036" t="str">
            <v>V403431221</v>
          </cell>
          <cell r="H3036">
            <v>0</v>
          </cell>
        </row>
        <row r="3036">
          <cell r="J3036">
            <v>0.506</v>
          </cell>
        </row>
        <row r="3037">
          <cell r="F3037" t="str">
            <v>尖岩塘至社塘冲</v>
          </cell>
          <cell r="G3037" t="str">
            <v>V412431221</v>
          </cell>
          <cell r="H3037">
            <v>0</v>
          </cell>
        </row>
        <row r="3037">
          <cell r="J3037">
            <v>1.199</v>
          </cell>
        </row>
        <row r="3038">
          <cell r="F3038" t="str">
            <v>蒋家湾至老王冲</v>
          </cell>
          <cell r="G3038" t="str">
            <v>V414431221</v>
          </cell>
          <cell r="H3038">
            <v>0</v>
          </cell>
        </row>
        <row r="3038">
          <cell r="J3038">
            <v>0.725</v>
          </cell>
        </row>
        <row r="3039">
          <cell r="F3039" t="str">
            <v>老瑶湾至应子组</v>
          </cell>
          <cell r="G3039" t="str">
            <v>V415431221</v>
          </cell>
          <cell r="H3039">
            <v>0</v>
          </cell>
        </row>
        <row r="3039">
          <cell r="J3039">
            <v>2.422</v>
          </cell>
        </row>
        <row r="3040">
          <cell r="F3040" t="str">
            <v>泥冲至伍家湾</v>
          </cell>
          <cell r="G3040" t="str">
            <v>V417431221</v>
          </cell>
          <cell r="H3040">
            <v>0</v>
          </cell>
        </row>
        <row r="3040">
          <cell r="J3040">
            <v>0.521</v>
          </cell>
        </row>
        <row r="3041">
          <cell r="F3041" t="str">
            <v>大坳田至窑垅坡</v>
          </cell>
          <cell r="G3041" t="str">
            <v>V427431221</v>
          </cell>
          <cell r="H3041">
            <v>0</v>
          </cell>
        </row>
        <row r="3041">
          <cell r="J3041">
            <v>0.973</v>
          </cell>
        </row>
        <row r="3042">
          <cell r="F3042" t="str">
            <v>石桥现至坳提现</v>
          </cell>
          <cell r="G3042" t="str">
            <v>V428431221</v>
          </cell>
          <cell r="H3042">
            <v>0</v>
          </cell>
        </row>
        <row r="3042">
          <cell r="J3042">
            <v>0.238</v>
          </cell>
        </row>
        <row r="3043">
          <cell r="F3043" t="str">
            <v>油坊至泥冲</v>
          </cell>
          <cell r="G3043" t="str">
            <v>V430431221</v>
          </cell>
          <cell r="H3043">
            <v>0</v>
          </cell>
        </row>
        <row r="3043">
          <cell r="J3043">
            <v>1.073</v>
          </cell>
        </row>
        <row r="3044">
          <cell r="F3044" t="str">
            <v>马草坪至小冲</v>
          </cell>
          <cell r="G3044" t="str">
            <v>V439431221</v>
          </cell>
          <cell r="H3044">
            <v>0</v>
          </cell>
        </row>
        <row r="3044">
          <cell r="J3044">
            <v>2.026</v>
          </cell>
        </row>
        <row r="3045">
          <cell r="F3045" t="str">
            <v>两叉溪至边山</v>
          </cell>
          <cell r="G3045" t="str">
            <v>V445431221</v>
          </cell>
          <cell r="H3045">
            <v>0</v>
          </cell>
        </row>
        <row r="3045">
          <cell r="J3045">
            <v>3.413</v>
          </cell>
        </row>
        <row r="3046">
          <cell r="F3046" t="str">
            <v>和平至沙坪</v>
          </cell>
          <cell r="G3046" t="str">
            <v>V454431221</v>
          </cell>
          <cell r="H3046">
            <v>0</v>
          </cell>
        </row>
        <row r="3046">
          <cell r="J3046">
            <v>0.278</v>
          </cell>
        </row>
        <row r="3047">
          <cell r="F3047" t="str">
            <v>胜利至郭家冲</v>
          </cell>
          <cell r="G3047" t="str">
            <v>V455431221</v>
          </cell>
          <cell r="H3047">
            <v>0</v>
          </cell>
        </row>
        <row r="3047">
          <cell r="J3047">
            <v>2.393</v>
          </cell>
        </row>
        <row r="3048">
          <cell r="F3048" t="str">
            <v>塘坎至塘坎院子</v>
          </cell>
          <cell r="G3048" t="str">
            <v>V456431221</v>
          </cell>
          <cell r="H3048">
            <v>0</v>
          </cell>
        </row>
        <row r="3048">
          <cell r="J3048">
            <v>0.176</v>
          </cell>
        </row>
        <row r="3049">
          <cell r="F3049" t="str">
            <v>光明至西门冲</v>
          </cell>
          <cell r="G3049" t="str">
            <v>V458431221</v>
          </cell>
          <cell r="H3049">
            <v>0</v>
          </cell>
        </row>
        <row r="3049">
          <cell r="J3049">
            <v>0.53</v>
          </cell>
        </row>
        <row r="3050">
          <cell r="F3050" t="str">
            <v>桐木至宋信</v>
          </cell>
          <cell r="G3050" t="str">
            <v>Y129431221</v>
          </cell>
          <cell r="H3050">
            <v>4.313</v>
          </cell>
        </row>
        <row r="3050">
          <cell r="J3050">
            <v>0.415</v>
          </cell>
        </row>
        <row r="3051">
          <cell r="F3051" t="str">
            <v>桐木至宋信</v>
          </cell>
          <cell r="G3051" t="str">
            <v>Y129431221</v>
          </cell>
          <cell r="H3051">
            <v>4.313</v>
          </cell>
        </row>
        <row r="3051">
          <cell r="J3051">
            <v>0.322</v>
          </cell>
        </row>
        <row r="3052">
          <cell r="F3052" t="str">
            <v>小丛坡葡萄基地专用公路</v>
          </cell>
          <cell r="G3052" t="str">
            <v>Z07A431221</v>
          </cell>
          <cell r="H3052">
            <v>0</v>
          </cell>
        </row>
        <row r="3052">
          <cell r="J3052">
            <v>1.334</v>
          </cell>
        </row>
        <row r="3053">
          <cell r="F3053" t="str">
            <v>桐木镇茶厂专用公路</v>
          </cell>
          <cell r="G3053" t="str">
            <v>Z15A431221</v>
          </cell>
          <cell r="H3053">
            <v>0</v>
          </cell>
        </row>
        <row r="3053">
          <cell r="J3053">
            <v>2.162</v>
          </cell>
        </row>
        <row r="3054">
          <cell r="F3054" t="str">
            <v>水库-步叶溪</v>
          </cell>
          <cell r="G3054" t="str">
            <v>CA57431221</v>
          </cell>
          <cell r="H3054">
            <v>0.93</v>
          </cell>
        </row>
        <row r="3054">
          <cell r="J3054">
            <v>2.528</v>
          </cell>
        </row>
        <row r="3055">
          <cell r="F3055" t="str">
            <v>聂家-麻斗院</v>
          </cell>
          <cell r="G3055" t="str">
            <v>V092431221</v>
          </cell>
          <cell r="H3055">
            <v>0</v>
          </cell>
        </row>
        <row r="3055">
          <cell r="J3055">
            <v>0.501</v>
          </cell>
        </row>
        <row r="3056">
          <cell r="F3056" t="str">
            <v>青市脚-拌子山</v>
          </cell>
          <cell r="G3056" t="str">
            <v>V093431221</v>
          </cell>
          <cell r="H3056">
            <v>0</v>
          </cell>
        </row>
        <row r="3056">
          <cell r="J3056">
            <v>1.856</v>
          </cell>
        </row>
        <row r="3057">
          <cell r="F3057" t="str">
            <v>青院子-毛石岗</v>
          </cell>
          <cell r="G3057" t="str">
            <v>V095431221</v>
          </cell>
          <cell r="H3057">
            <v>0</v>
          </cell>
        </row>
        <row r="3057">
          <cell r="J3057">
            <v>0.4</v>
          </cell>
        </row>
        <row r="3058">
          <cell r="F3058" t="str">
            <v>学堂院-学堂院组</v>
          </cell>
          <cell r="G3058" t="str">
            <v>V098431221</v>
          </cell>
          <cell r="H3058">
            <v>0</v>
          </cell>
        </row>
        <row r="3058">
          <cell r="J3058">
            <v>0.117</v>
          </cell>
        </row>
        <row r="3059">
          <cell r="F3059" t="str">
            <v>青市-砖墙脚</v>
          </cell>
          <cell r="G3059" t="str">
            <v>V101431221</v>
          </cell>
          <cell r="H3059">
            <v>0</v>
          </cell>
        </row>
        <row r="3059">
          <cell r="J3059">
            <v>0.665</v>
          </cell>
        </row>
        <row r="3060">
          <cell r="F3060" t="str">
            <v>村部-和叶坪</v>
          </cell>
          <cell r="G3060" t="str">
            <v>V103431221</v>
          </cell>
          <cell r="H3060">
            <v>0</v>
          </cell>
        </row>
        <row r="3060">
          <cell r="J3060">
            <v>0.563</v>
          </cell>
        </row>
        <row r="3061">
          <cell r="F3061" t="str">
            <v>步叶溪-黄毛坪</v>
          </cell>
          <cell r="G3061" t="str">
            <v>V106431221</v>
          </cell>
          <cell r="H3061">
            <v>0</v>
          </cell>
        </row>
        <row r="3061">
          <cell r="J3061">
            <v>0.773</v>
          </cell>
        </row>
        <row r="3062">
          <cell r="F3062" t="str">
            <v>水落岸村组路</v>
          </cell>
          <cell r="G3062" t="str">
            <v>AA67431221</v>
          </cell>
          <cell r="H3062">
            <v>0</v>
          </cell>
        </row>
        <row r="3062">
          <cell r="J3062">
            <v>0.243</v>
          </cell>
        </row>
        <row r="3063">
          <cell r="F3063" t="str">
            <v>梅树至独田村</v>
          </cell>
          <cell r="G3063" t="str">
            <v>C031431221</v>
          </cell>
          <cell r="H3063">
            <v>2.189</v>
          </cell>
        </row>
        <row r="3063">
          <cell r="J3063">
            <v>1.369</v>
          </cell>
        </row>
        <row r="3064">
          <cell r="F3064" t="str">
            <v>下周线</v>
          </cell>
          <cell r="G3064" t="str">
            <v>C37A431221</v>
          </cell>
          <cell r="H3064">
            <v>1.268</v>
          </cell>
        </row>
        <row r="3064">
          <cell r="J3064">
            <v>0.261</v>
          </cell>
        </row>
        <row r="3065">
          <cell r="F3065" t="str">
            <v>大院子-停子垅</v>
          </cell>
          <cell r="G3065" t="str">
            <v>CA22431221</v>
          </cell>
          <cell r="H3065">
            <v>0</v>
          </cell>
        </row>
        <row r="3065">
          <cell r="J3065">
            <v>1.596</v>
          </cell>
        </row>
        <row r="3066">
          <cell r="F3066" t="str">
            <v>高架桥-双燕山</v>
          </cell>
          <cell r="G3066" t="str">
            <v>CA32431221</v>
          </cell>
          <cell r="H3066">
            <v>0</v>
          </cell>
        </row>
        <row r="3066">
          <cell r="J3066">
            <v>0.641</v>
          </cell>
        </row>
        <row r="3067">
          <cell r="F3067" t="str">
            <v>青树坳村至赵家</v>
          </cell>
          <cell r="G3067" t="str">
            <v>CA34431221</v>
          </cell>
          <cell r="H3067">
            <v>0</v>
          </cell>
        </row>
        <row r="3067">
          <cell r="J3067">
            <v>3.798</v>
          </cell>
        </row>
        <row r="3068">
          <cell r="F3068" t="str">
            <v>水库-步叶溪</v>
          </cell>
          <cell r="G3068" t="str">
            <v>CA57431221</v>
          </cell>
          <cell r="H3068">
            <v>0</v>
          </cell>
        </row>
        <row r="3068">
          <cell r="J3068">
            <v>0.933</v>
          </cell>
        </row>
        <row r="3069">
          <cell r="F3069" t="str">
            <v>思坪-刘家坊</v>
          </cell>
          <cell r="G3069" t="str">
            <v>V046431221</v>
          </cell>
          <cell r="H3069">
            <v>0</v>
          </cell>
        </row>
        <row r="3069">
          <cell r="J3069">
            <v>0.409</v>
          </cell>
        </row>
        <row r="3070">
          <cell r="F3070" t="str">
            <v>木斗田-大门口</v>
          </cell>
          <cell r="G3070" t="str">
            <v>V260431221</v>
          </cell>
          <cell r="H3070">
            <v>0</v>
          </cell>
        </row>
        <row r="3070">
          <cell r="J3070">
            <v>0.616</v>
          </cell>
        </row>
        <row r="3071">
          <cell r="F3071" t="str">
            <v>塘冲垅-牛栏冲</v>
          </cell>
          <cell r="G3071" t="str">
            <v>V280431221</v>
          </cell>
          <cell r="H3071">
            <v>0</v>
          </cell>
        </row>
        <row r="3071">
          <cell r="J3071">
            <v>0.297</v>
          </cell>
        </row>
        <row r="3072">
          <cell r="F3072" t="str">
            <v>温冲-温冲组</v>
          </cell>
          <cell r="G3072" t="str">
            <v>V283431221</v>
          </cell>
          <cell r="H3072">
            <v>0</v>
          </cell>
        </row>
        <row r="3072">
          <cell r="J3072">
            <v>0.266</v>
          </cell>
        </row>
        <row r="3073">
          <cell r="F3073" t="str">
            <v>水落岸-暗山冲</v>
          </cell>
          <cell r="G3073" t="str">
            <v>V285431221</v>
          </cell>
          <cell r="H3073">
            <v>0</v>
          </cell>
        </row>
        <row r="3073">
          <cell r="J3073">
            <v>0.154</v>
          </cell>
        </row>
        <row r="3074">
          <cell r="F3074" t="str">
            <v>岩匠屋-谭家垅</v>
          </cell>
          <cell r="G3074" t="str">
            <v>V294431221</v>
          </cell>
          <cell r="H3074">
            <v>0</v>
          </cell>
        </row>
        <row r="3074">
          <cell r="J3074">
            <v>1.008</v>
          </cell>
        </row>
        <row r="3075">
          <cell r="F3075" t="str">
            <v>高铁大桥-岩里坪</v>
          </cell>
          <cell r="G3075" t="str">
            <v>V299431221</v>
          </cell>
          <cell r="H3075">
            <v>0</v>
          </cell>
        </row>
        <row r="3075">
          <cell r="J3075">
            <v>0.157</v>
          </cell>
        </row>
        <row r="3076">
          <cell r="F3076" t="str">
            <v>保良村组路</v>
          </cell>
          <cell r="G3076" t="str">
            <v>AA36431221</v>
          </cell>
          <cell r="H3076">
            <v>0</v>
          </cell>
        </row>
        <row r="3076">
          <cell r="J3076">
            <v>1.124</v>
          </cell>
        </row>
        <row r="3077">
          <cell r="F3077" t="str">
            <v>八家村组路</v>
          </cell>
          <cell r="G3077" t="str">
            <v>AA37431221</v>
          </cell>
          <cell r="H3077">
            <v>0</v>
          </cell>
        </row>
        <row r="3077">
          <cell r="J3077">
            <v>0.313</v>
          </cell>
        </row>
        <row r="3078">
          <cell r="F3078" t="str">
            <v>干冲村组路</v>
          </cell>
          <cell r="G3078" t="str">
            <v>C01A431221</v>
          </cell>
          <cell r="H3078">
            <v>0</v>
          </cell>
        </row>
        <row r="3078">
          <cell r="J3078">
            <v>0.568</v>
          </cell>
        </row>
        <row r="3079">
          <cell r="F3079" t="str">
            <v>野猪冲至塘子边</v>
          </cell>
          <cell r="G3079" t="str">
            <v>V017431221</v>
          </cell>
          <cell r="H3079">
            <v>0</v>
          </cell>
        </row>
        <row r="3079">
          <cell r="J3079">
            <v>1.333</v>
          </cell>
        </row>
        <row r="3080">
          <cell r="F3080" t="str">
            <v>蒋家院子至大路</v>
          </cell>
          <cell r="G3080" t="str">
            <v>V018431221</v>
          </cell>
          <cell r="H3080">
            <v>0</v>
          </cell>
        </row>
        <row r="3080">
          <cell r="J3080">
            <v>0.753</v>
          </cell>
        </row>
        <row r="3081">
          <cell r="F3081" t="str">
            <v>妹冲坳至气冲</v>
          </cell>
          <cell r="G3081" t="str">
            <v>V020431221</v>
          </cell>
          <cell r="H3081">
            <v>0</v>
          </cell>
        </row>
        <row r="3081">
          <cell r="J3081">
            <v>0.53</v>
          </cell>
        </row>
        <row r="3082">
          <cell r="F3082" t="str">
            <v>水洞桥至禾塘坡</v>
          </cell>
          <cell r="G3082" t="str">
            <v>V025431221</v>
          </cell>
          <cell r="H3082">
            <v>0</v>
          </cell>
        </row>
        <row r="3082">
          <cell r="J3082">
            <v>1.712</v>
          </cell>
        </row>
        <row r="3083">
          <cell r="F3083" t="str">
            <v>下坪至王古塘</v>
          </cell>
          <cell r="G3083" t="str">
            <v>Y126431221</v>
          </cell>
          <cell r="H3083">
            <v>11.953</v>
          </cell>
        </row>
        <row r="3083">
          <cell r="J3083">
            <v>3.194</v>
          </cell>
        </row>
        <row r="3084">
          <cell r="F3084" t="str">
            <v>消田线</v>
          </cell>
          <cell r="G3084" t="str">
            <v>Z19A431221</v>
          </cell>
          <cell r="H3084">
            <v>0</v>
          </cell>
        </row>
        <row r="3084">
          <cell r="J3084">
            <v>2.264</v>
          </cell>
        </row>
        <row r="3085">
          <cell r="F3085" t="str">
            <v>旺溪口至旺溪村</v>
          </cell>
          <cell r="G3085" t="str">
            <v>C029431221</v>
          </cell>
          <cell r="H3085">
            <v>2.557</v>
          </cell>
        </row>
        <row r="3085">
          <cell r="J3085">
            <v>0.515</v>
          </cell>
        </row>
        <row r="3086">
          <cell r="F3086" t="str">
            <v>澄渡江至黄土坡</v>
          </cell>
          <cell r="G3086" t="str">
            <v>C030431221</v>
          </cell>
          <cell r="H3086">
            <v>4.393</v>
          </cell>
        </row>
        <row r="3086">
          <cell r="J3086">
            <v>1.55</v>
          </cell>
        </row>
        <row r="3087">
          <cell r="F3087" t="str">
            <v>扇形至杨柳村</v>
          </cell>
          <cell r="G3087" t="str">
            <v>C066431221</v>
          </cell>
          <cell r="H3087">
            <v>3.393</v>
          </cell>
        </row>
        <row r="3087">
          <cell r="J3087">
            <v>1.777</v>
          </cell>
        </row>
        <row r="3088">
          <cell r="F3088" t="str">
            <v>新路河-参家溪</v>
          </cell>
          <cell r="G3088" t="str">
            <v>CA10431221</v>
          </cell>
          <cell r="H3088">
            <v>0</v>
          </cell>
        </row>
        <row r="3088">
          <cell r="J3088">
            <v>2.976</v>
          </cell>
        </row>
        <row r="3089">
          <cell r="F3089" t="str">
            <v>字溪-南家冲</v>
          </cell>
          <cell r="G3089" t="str">
            <v>CA62431221</v>
          </cell>
          <cell r="H3089">
            <v>0</v>
          </cell>
        </row>
        <row r="3089">
          <cell r="J3089">
            <v>2.135</v>
          </cell>
        </row>
        <row r="3090">
          <cell r="F3090" t="str">
            <v>老食品站至落水田</v>
          </cell>
          <cell r="G3090" t="str">
            <v>CA63431221</v>
          </cell>
          <cell r="H3090">
            <v>0</v>
          </cell>
        </row>
        <row r="3090">
          <cell r="J3090">
            <v>1.487</v>
          </cell>
        </row>
        <row r="3091">
          <cell r="F3091" t="str">
            <v>澄渡江-半坡</v>
          </cell>
          <cell r="G3091" t="str">
            <v>CA72431221</v>
          </cell>
          <cell r="H3091">
            <v>0</v>
          </cell>
        </row>
        <row r="3091">
          <cell r="J3091">
            <v>1.617</v>
          </cell>
        </row>
        <row r="3092">
          <cell r="F3092" t="str">
            <v>澄渡江-半坡</v>
          </cell>
          <cell r="G3092" t="str">
            <v>CA72431221</v>
          </cell>
          <cell r="H3092">
            <v>0</v>
          </cell>
        </row>
        <row r="3092">
          <cell r="J3092">
            <v>0.609</v>
          </cell>
        </row>
        <row r="3093">
          <cell r="F3093" t="str">
            <v>广路畔-广路畔组</v>
          </cell>
          <cell r="G3093" t="str">
            <v>V056431221</v>
          </cell>
          <cell r="H3093">
            <v>0</v>
          </cell>
        </row>
        <row r="3093">
          <cell r="J3093">
            <v>0.405</v>
          </cell>
        </row>
        <row r="3094">
          <cell r="F3094" t="str">
            <v>洞坎上-陈家溪一组</v>
          </cell>
          <cell r="G3094" t="str">
            <v>V060431221</v>
          </cell>
          <cell r="H3094">
            <v>0</v>
          </cell>
        </row>
        <row r="3094">
          <cell r="J3094">
            <v>0.616</v>
          </cell>
        </row>
        <row r="3095">
          <cell r="F3095" t="str">
            <v>陈家溪大桥-陈家溪</v>
          </cell>
          <cell r="G3095" t="str">
            <v>V061431221</v>
          </cell>
          <cell r="H3095">
            <v>0</v>
          </cell>
        </row>
        <row r="3095">
          <cell r="J3095">
            <v>0.706</v>
          </cell>
        </row>
        <row r="3096">
          <cell r="F3096" t="str">
            <v>高洞溪-干田垅</v>
          </cell>
          <cell r="G3096" t="str">
            <v>V062431221</v>
          </cell>
          <cell r="H3096">
            <v>0</v>
          </cell>
        </row>
        <row r="3096">
          <cell r="J3096">
            <v>1.833</v>
          </cell>
        </row>
        <row r="3097">
          <cell r="F3097" t="str">
            <v>昂叉溪-李家垅</v>
          </cell>
          <cell r="G3097" t="str">
            <v>V064431221</v>
          </cell>
          <cell r="H3097">
            <v>0</v>
          </cell>
        </row>
        <row r="3097">
          <cell r="J3097">
            <v>1.291</v>
          </cell>
        </row>
        <row r="3098">
          <cell r="F3098" t="str">
            <v>尿泥坑-老油山</v>
          </cell>
          <cell r="G3098" t="str">
            <v>V066431221</v>
          </cell>
          <cell r="H3098">
            <v>0</v>
          </cell>
        </row>
        <row r="3098">
          <cell r="J3098">
            <v>0.852</v>
          </cell>
        </row>
        <row r="3099">
          <cell r="F3099" t="str">
            <v>纺丝洞-木山</v>
          </cell>
          <cell r="G3099" t="str">
            <v>V071431221</v>
          </cell>
          <cell r="H3099">
            <v>0</v>
          </cell>
        </row>
        <row r="3099">
          <cell r="J3099">
            <v>0.47</v>
          </cell>
        </row>
        <row r="3100">
          <cell r="F3100" t="str">
            <v>贺家祠堂-土集冲</v>
          </cell>
          <cell r="G3100" t="str">
            <v>V072431221</v>
          </cell>
          <cell r="H3100">
            <v>0</v>
          </cell>
        </row>
        <row r="3100">
          <cell r="J3100">
            <v>0.68</v>
          </cell>
        </row>
        <row r="3101">
          <cell r="F3101" t="str">
            <v>隘口-杨柳界</v>
          </cell>
          <cell r="G3101" t="str">
            <v>V074431221</v>
          </cell>
          <cell r="H3101">
            <v>0</v>
          </cell>
        </row>
        <row r="3101">
          <cell r="J3101">
            <v>0.797</v>
          </cell>
        </row>
        <row r="3102">
          <cell r="F3102" t="str">
            <v>牛草湾至爷爷田</v>
          </cell>
          <cell r="G3102" t="str">
            <v>V212431221</v>
          </cell>
          <cell r="H3102">
            <v>0</v>
          </cell>
        </row>
        <row r="3102">
          <cell r="J3102">
            <v>0.544</v>
          </cell>
        </row>
        <row r="3103">
          <cell r="F3103" t="str">
            <v>大竹村部至覃家冲</v>
          </cell>
          <cell r="G3103" t="str">
            <v>V226431221</v>
          </cell>
          <cell r="H3103">
            <v>0</v>
          </cell>
        </row>
        <row r="3103">
          <cell r="J3103">
            <v>0.429</v>
          </cell>
        </row>
        <row r="3104">
          <cell r="F3104" t="str">
            <v>当里田至眼冲</v>
          </cell>
          <cell r="G3104" t="str">
            <v>V233431221</v>
          </cell>
          <cell r="H3104">
            <v>0</v>
          </cell>
        </row>
        <row r="3104">
          <cell r="J3104">
            <v>0.329</v>
          </cell>
        </row>
        <row r="3105">
          <cell r="F3105" t="str">
            <v>八角湾至浪谷山</v>
          </cell>
          <cell r="G3105" t="str">
            <v>V245431221</v>
          </cell>
          <cell r="H3105">
            <v>0</v>
          </cell>
        </row>
        <row r="3105">
          <cell r="J3105">
            <v>0.643</v>
          </cell>
        </row>
        <row r="3106">
          <cell r="F3106" t="str">
            <v>鹅梨坳亭子至青祁山</v>
          </cell>
          <cell r="G3106" t="str">
            <v>V246431221</v>
          </cell>
          <cell r="H3106">
            <v>0</v>
          </cell>
        </row>
        <row r="3106">
          <cell r="J3106">
            <v>1.405</v>
          </cell>
        </row>
        <row r="3107">
          <cell r="F3107" t="str">
            <v>鹅梨坳至磨沙溪</v>
          </cell>
          <cell r="G3107" t="str">
            <v>V248431221</v>
          </cell>
          <cell r="H3107">
            <v>0</v>
          </cell>
        </row>
        <row r="3107">
          <cell r="J3107">
            <v>1.159</v>
          </cell>
        </row>
        <row r="3108">
          <cell r="F3108" t="str">
            <v>里垄村部至江家冲</v>
          </cell>
          <cell r="G3108" t="str">
            <v>V256431221</v>
          </cell>
          <cell r="H3108">
            <v>0</v>
          </cell>
        </row>
        <row r="3108">
          <cell r="J3108">
            <v>1.521</v>
          </cell>
        </row>
        <row r="3109">
          <cell r="F3109" t="str">
            <v>头圳至上白洋坪</v>
          </cell>
          <cell r="G3109" t="str">
            <v>V259431221</v>
          </cell>
          <cell r="H3109">
            <v>0</v>
          </cell>
        </row>
        <row r="3109">
          <cell r="J3109">
            <v>0.997</v>
          </cell>
        </row>
        <row r="3110">
          <cell r="F3110" t="str">
            <v>长新桥至长祁山</v>
          </cell>
          <cell r="G3110" t="str">
            <v>V269431221</v>
          </cell>
          <cell r="H3110">
            <v>0</v>
          </cell>
        </row>
        <row r="3110">
          <cell r="J3110">
            <v>0.92</v>
          </cell>
        </row>
        <row r="3111">
          <cell r="F3111" t="str">
            <v>小湾坪村组路</v>
          </cell>
          <cell r="G3111" t="str">
            <v>V563431221</v>
          </cell>
          <cell r="H3111">
            <v>0</v>
          </cell>
        </row>
        <row r="3111">
          <cell r="J3111">
            <v>0.923</v>
          </cell>
        </row>
        <row r="3112">
          <cell r="F3112" t="str">
            <v>岩坳至隘口</v>
          </cell>
          <cell r="G3112" t="str">
            <v>Y122431221</v>
          </cell>
          <cell r="H3112">
            <v>7.675</v>
          </cell>
        </row>
        <row r="3112">
          <cell r="J3112">
            <v>2.584</v>
          </cell>
        </row>
        <row r="3113">
          <cell r="F3113" t="str">
            <v>石宝乡林场专用公路</v>
          </cell>
          <cell r="G3113" t="str">
            <v>Z11A431221</v>
          </cell>
          <cell r="H3113">
            <v>0</v>
          </cell>
        </row>
        <row r="3113">
          <cell r="J3113">
            <v>3.257</v>
          </cell>
        </row>
        <row r="3114">
          <cell r="F3114" t="str">
            <v>姜冲湾至高坡坳</v>
          </cell>
          <cell r="G3114" t="str">
            <v>Z12A431221</v>
          </cell>
          <cell r="H3114">
            <v>0</v>
          </cell>
        </row>
        <row r="3114">
          <cell r="J3114">
            <v>1.337</v>
          </cell>
        </row>
        <row r="3115">
          <cell r="F3115" t="str">
            <v>坳头桥至坳头</v>
          </cell>
          <cell r="G3115" t="str">
            <v>C025431221</v>
          </cell>
          <cell r="H3115">
            <v>1.117</v>
          </cell>
        </row>
        <row r="3115">
          <cell r="J3115">
            <v>2.393</v>
          </cell>
        </row>
        <row r="3116">
          <cell r="F3116" t="str">
            <v>乡政府至田慢冲</v>
          </cell>
          <cell r="G3116" t="str">
            <v>CA61431221</v>
          </cell>
          <cell r="H3116">
            <v>0</v>
          </cell>
        </row>
        <row r="3116">
          <cell r="J3116">
            <v>0.89</v>
          </cell>
        </row>
        <row r="3117">
          <cell r="F3117" t="str">
            <v>禾梨树至恶滩</v>
          </cell>
          <cell r="G3117" t="str">
            <v>V009431221</v>
          </cell>
          <cell r="H3117">
            <v>0</v>
          </cell>
        </row>
        <row r="3117">
          <cell r="J3117">
            <v>2.417</v>
          </cell>
        </row>
        <row r="3118">
          <cell r="F3118" t="str">
            <v>余粮田至两叉溪</v>
          </cell>
          <cell r="G3118" t="str">
            <v>V010431221</v>
          </cell>
          <cell r="H3118">
            <v>0</v>
          </cell>
        </row>
        <row r="3118">
          <cell r="J3118">
            <v>0.71</v>
          </cell>
        </row>
        <row r="3119">
          <cell r="F3119" t="str">
            <v>金丝垅至丁坡垅</v>
          </cell>
          <cell r="G3119" t="str">
            <v>V012431221</v>
          </cell>
          <cell r="H3119">
            <v>0</v>
          </cell>
        </row>
        <row r="3119">
          <cell r="J3119">
            <v>1.88</v>
          </cell>
        </row>
        <row r="3120">
          <cell r="F3120" t="str">
            <v>木丫山至双利坪</v>
          </cell>
          <cell r="G3120" t="str">
            <v>V052431221</v>
          </cell>
          <cell r="H3120">
            <v>0</v>
          </cell>
        </row>
        <row r="3120">
          <cell r="J3120">
            <v>1.618</v>
          </cell>
        </row>
        <row r="3121">
          <cell r="F3121" t="str">
            <v>蛇头冲至上味家冲</v>
          </cell>
          <cell r="G3121" t="str">
            <v>V301431221</v>
          </cell>
          <cell r="H3121">
            <v>0</v>
          </cell>
        </row>
        <row r="3121">
          <cell r="J3121">
            <v>0.271</v>
          </cell>
        </row>
        <row r="3122">
          <cell r="F3122" t="str">
            <v>马路田至龙井湾</v>
          </cell>
          <cell r="G3122" t="str">
            <v>V527431221</v>
          </cell>
          <cell r="H3122">
            <v>0</v>
          </cell>
        </row>
        <row r="3122">
          <cell r="J3122">
            <v>0.379</v>
          </cell>
        </row>
        <row r="3123">
          <cell r="F3123" t="str">
            <v>长塘村组路</v>
          </cell>
          <cell r="G3123" t="str">
            <v>AA43431221</v>
          </cell>
          <cell r="H3123">
            <v>0</v>
          </cell>
        </row>
        <row r="3123">
          <cell r="J3123">
            <v>1.148</v>
          </cell>
        </row>
        <row r="3124">
          <cell r="F3124" t="str">
            <v>茶元坡村组路</v>
          </cell>
          <cell r="G3124" t="str">
            <v>AA47431221</v>
          </cell>
          <cell r="H3124">
            <v>0</v>
          </cell>
        </row>
        <row r="3124">
          <cell r="J3124">
            <v>1.16</v>
          </cell>
        </row>
        <row r="3125">
          <cell r="F3125" t="str">
            <v>倒湾至塔灯田</v>
          </cell>
          <cell r="G3125" t="str">
            <v>C077431221</v>
          </cell>
          <cell r="H3125">
            <v>2.556</v>
          </cell>
        </row>
        <row r="3125">
          <cell r="J3125">
            <v>0.424</v>
          </cell>
        </row>
        <row r="3126">
          <cell r="F3126" t="str">
            <v>岩头元汤家组-他古田-杨梅冲-卧龙溪</v>
          </cell>
          <cell r="G3126" t="str">
            <v>CA15431221</v>
          </cell>
          <cell r="H3126">
            <v>0</v>
          </cell>
        </row>
        <row r="3126">
          <cell r="J3126">
            <v>2.664</v>
          </cell>
        </row>
        <row r="3127">
          <cell r="F3127" t="str">
            <v>顺福桥头组至黄金坡</v>
          </cell>
          <cell r="G3127" t="str">
            <v>CA43431221</v>
          </cell>
          <cell r="H3127">
            <v>1.631</v>
          </cell>
        </row>
        <row r="3127">
          <cell r="J3127">
            <v>3.642</v>
          </cell>
        </row>
        <row r="3128">
          <cell r="F3128" t="str">
            <v>炉亭坳市场至雷家山</v>
          </cell>
          <cell r="G3128" t="str">
            <v>CA49431221</v>
          </cell>
          <cell r="H3128">
            <v>0</v>
          </cell>
        </row>
        <row r="3128">
          <cell r="J3128">
            <v>2.614</v>
          </cell>
        </row>
        <row r="3129">
          <cell r="F3129" t="str">
            <v>老鼠尾至大湾</v>
          </cell>
          <cell r="G3129" t="str">
            <v>CA52431221</v>
          </cell>
          <cell r="H3129">
            <v>0</v>
          </cell>
        </row>
        <row r="3129">
          <cell r="J3129">
            <v>3.618</v>
          </cell>
        </row>
        <row r="3130">
          <cell r="F3130" t="str">
            <v>小岔组路</v>
          </cell>
          <cell r="G3130" t="str">
            <v>V000</v>
          </cell>
          <cell r="H3130">
            <v>0</v>
          </cell>
        </row>
        <row r="3130">
          <cell r="J3130">
            <v>0.31</v>
          </cell>
        </row>
        <row r="3131">
          <cell r="F3131" t="str">
            <v>龙门各路</v>
          </cell>
          <cell r="G3131" t="str">
            <v>V000</v>
          </cell>
          <cell r="H3131">
            <v>0</v>
          </cell>
        </row>
        <row r="3131">
          <cell r="J3131">
            <v>0.132</v>
          </cell>
        </row>
        <row r="3132">
          <cell r="F3132" t="str">
            <v>杨梅冲组路</v>
          </cell>
          <cell r="G3132" t="str">
            <v>V000</v>
          </cell>
          <cell r="H3132">
            <v>0</v>
          </cell>
        </row>
        <row r="3132">
          <cell r="J3132">
            <v>0.12</v>
          </cell>
        </row>
        <row r="3133">
          <cell r="F3133" t="str">
            <v>银子山-小岔冲</v>
          </cell>
          <cell r="G3133" t="str">
            <v>V002431221</v>
          </cell>
          <cell r="H3133">
            <v>0.756</v>
          </cell>
        </row>
        <row r="3133">
          <cell r="J3133">
            <v>1.791</v>
          </cell>
        </row>
        <row r="3134">
          <cell r="F3134" t="str">
            <v>老堰塘至麦田</v>
          </cell>
          <cell r="G3134" t="str">
            <v>V006431221</v>
          </cell>
          <cell r="H3134">
            <v>0</v>
          </cell>
        </row>
        <row r="3134">
          <cell r="J3134">
            <v>2.632</v>
          </cell>
        </row>
        <row r="3135">
          <cell r="F3135" t="str">
            <v>土溪老堰塘至杨梅冲</v>
          </cell>
          <cell r="G3135" t="str">
            <v>V030431221</v>
          </cell>
          <cell r="H3135">
            <v>0</v>
          </cell>
        </row>
        <row r="3135">
          <cell r="J3135">
            <v>1.266</v>
          </cell>
        </row>
        <row r="3136">
          <cell r="F3136" t="str">
            <v>牛山冲至屋场坡</v>
          </cell>
          <cell r="G3136" t="str">
            <v>V036431221</v>
          </cell>
          <cell r="H3136">
            <v>0</v>
          </cell>
        </row>
        <row r="3136">
          <cell r="J3136">
            <v>0.919</v>
          </cell>
        </row>
        <row r="3137">
          <cell r="F3137" t="str">
            <v>牛山冲至屋场坡</v>
          </cell>
          <cell r="G3137" t="str">
            <v>V036431221</v>
          </cell>
          <cell r="H3137">
            <v>0.922</v>
          </cell>
        </row>
        <row r="3137">
          <cell r="J3137">
            <v>0.784</v>
          </cell>
        </row>
        <row r="3138">
          <cell r="F3138" t="str">
            <v>中方油库至洞冲组</v>
          </cell>
          <cell r="G3138" t="str">
            <v>V038431221</v>
          </cell>
          <cell r="H3138">
            <v>0</v>
          </cell>
        </row>
        <row r="3138">
          <cell r="J3138">
            <v>0.329</v>
          </cell>
        </row>
        <row r="3139">
          <cell r="F3139" t="str">
            <v>炉亭坳村组路</v>
          </cell>
          <cell r="G3139" t="str">
            <v>V541431221</v>
          </cell>
          <cell r="H3139">
            <v>0</v>
          </cell>
        </row>
        <row r="3139">
          <cell r="J3139">
            <v>2.924</v>
          </cell>
        </row>
        <row r="3140">
          <cell r="F3140" t="str">
            <v>中方至油库</v>
          </cell>
          <cell r="G3140" t="str">
            <v>Z103431221</v>
          </cell>
          <cell r="H3140">
            <v>0</v>
          </cell>
        </row>
        <row r="3140">
          <cell r="J3140">
            <v>1.306</v>
          </cell>
        </row>
        <row r="3141">
          <cell r="F3141" t="str">
            <v>陈家湾村组路</v>
          </cell>
          <cell r="G3141" t="str">
            <v>AA45431221</v>
          </cell>
          <cell r="H3141">
            <v>0</v>
          </cell>
        </row>
        <row r="3141">
          <cell r="J3141">
            <v>0.513</v>
          </cell>
        </row>
        <row r="3142">
          <cell r="F3142" t="str">
            <v>加油站至罗渔</v>
          </cell>
          <cell r="G3142" t="str">
            <v>C027431221</v>
          </cell>
          <cell r="H3142">
            <v>2.987</v>
          </cell>
        </row>
        <row r="3142">
          <cell r="J3142">
            <v>2.926</v>
          </cell>
        </row>
        <row r="3143">
          <cell r="F3143" t="str">
            <v>板山场至塘家田</v>
          </cell>
          <cell r="G3143" t="str">
            <v>C060431221</v>
          </cell>
          <cell r="H3143">
            <v>0</v>
          </cell>
        </row>
        <row r="3143">
          <cell r="J3143">
            <v>5.759</v>
          </cell>
        </row>
        <row r="3144">
          <cell r="F3144" t="str">
            <v>阳合垅村部至宝界溪</v>
          </cell>
          <cell r="G3144" t="str">
            <v>CA54431221</v>
          </cell>
          <cell r="H3144">
            <v>0</v>
          </cell>
        </row>
        <row r="3144">
          <cell r="J3144">
            <v>2.772</v>
          </cell>
        </row>
        <row r="3145">
          <cell r="F3145" t="str">
            <v>付家园至高家台</v>
          </cell>
          <cell r="G3145" t="str">
            <v>V475431221</v>
          </cell>
          <cell r="H3145">
            <v>0</v>
          </cell>
        </row>
        <row r="3145">
          <cell r="J3145">
            <v>0.236</v>
          </cell>
        </row>
        <row r="3146">
          <cell r="F3146" t="str">
            <v>站坪-黄毛田</v>
          </cell>
          <cell r="G3146" t="str">
            <v>V479431221</v>
          </cell>
          <cell r="H3146">
            <v>0</v>
          </cell>
        </row>
        <row r="3146">
          <cell r="J3146">
            <v>2.841</v>
          </cell>
        </row>
        <row r="3147">
          <cell r="F3147" t="str">
            <v>坳背田至代冲</v>
          </cell>
          <cell r="G3147" t="str">
            <v>V490431221</v>
          </cell>
          <cell r="H3147">
            <v>0</v>
          </cell>
        </row>
        <row r="3147">
          <cell r="J3147">
            <v>3.252</v>
          </cell>
        </row>
        <row r="3148">
          <cell r="F3148" t="str">
            <v>塘家屋背至毛家院</v>
          </cell>
          <cell r="G3148" t="str">
            <v>V503431221</v>
          </cell>
          <cell r="H3148">
            <v>0</v>
          </cell>
        </row>
        <row r="3148">
          <cell r="J3148">
            <v>0.488</v>
          </cell>
        </row>
        <row r="3149">
          <cell r="F3149" t="str">
            <v>牌楼至板山场</v>
          </cell>
          <cell r="G3149" t="str">
            <v>Y130431221</v>
          </cell>
          <cell r="H3149">
            <v>7.651</v>
          </cell>
        </row>
        <row r="3149">
          <cell r="J3149">
            <v>3.047</v>
          </cell>
        </row>
        <row r="3150">
          <cell r="F3150" t="str">
            <v>长碛村村道</v>
          </cell>
          <cell r="G3150" t="str">
            <v>C05A431281</v>
          </cell>
          <cell r="H3150">
            <v>0</v>
          </cell>
        </row>
        <row r="3150">
          <cell r="J3150">
            <v>0.374</v>
          </cell>
        </row>
        <row r="3151">
          <cell r="F3151" t="str">
            <v>红旗桥-土路溪</v>
          </cell>
          <cell r="G3151" t="str">
            <v>C102431281</v>
          </cell>
          <cell r="H3151">
            <v>5.779</v>
          </cell>
        </row>
        <row r="3151">
          <cell r="J3151">
            <v>2.529</v>
          </cell>
        </row>
        <row r="3152">
          <cell r="F3152" t="str">
            <v>樟树脚-大水田</v>
          </cell>
          <cell r="G3152" t="str">
            <v>C12X431281</v>
          </cell>
          <cell r="H3152">
            <v>0</v>
          </cell>
        </row>
        <row r="3152">
          <cell r="J3152">
            <v>0.45</v>
          </cell>
        </row>
        <row r="3153">
          <cell r="F3153" t="str">
            <v>桥头-老州</v>
          </cell>
          <cell r="G3153" t="str">
            <v>C20X431281</v>
          </cell>
          <cell r="H3153">
            <v>0</v>
          </cell>
        </row>
        <row r="3153">
          <cell r="J3153">
            <v>0.95</v>
          </cell>
        </row>
        <row r="3154">
          <cell r="F3154" t="str">
            <v>江烧线</v>
          </cell>
          <cell r="G3154" t="str">
            <v>C63A431281</v>
          </cell>
          <cell r="H3154">
            <v>0</v>
          </cell>
        </row>
        <row r="3154">
          <cell r="J3154">
            <v>2.607</v>
          </cell>
        </row>
        <row r="3155">
          <cell r="F3155" t="str">
            <v>农鸡独-垒坡</v>
          </cell>
          <cell r="G3155" t="str">
            <v>V085431281</v>
          </cell>
          <cell r="H3155">
            <v>0</v>
          </cell>
        </row>
        <row r="3155">
          <cell r="J3155">
            <v>0.185</v>
          </cell>
        </row>
        <row r="3156">
          <cell r="F3156" t="str">
            <v>金子坳-黄花园</v>
          </cell>
          <cell r="G3156" t="str">
            <v>V087431281</v>
          </cell>
          <cell r="H3156">
            <v>0</v>
          </cell>
        </row>
        <row r="3156">
          <cell r="J3156">
            <v>1.658</v>
          </cell>
        </row>
        <row r="3157">
          <cell r="F3157" t="str">
            <v>洪溪村组路</v>
          </cell>
          <cell r="G3157" t="str">
            <v>V089431281</v>
          </cell>
          <cell r="H3157">
            <v>0</v>
          </cell>
        </row>
        <row r="3157">
          <cell r="J3157">
            <v>0.509</v>
          </cell>
        </row>
        <row r="3158">
          <cell r="F3158" t="str">
            <v>太阳坪-鹅形</v>
          </cell>
          <cell r="G3158" t="str">
            <v>V093431281</v>
          </cell>
          <cell r="H3158">
            <v>0</v>
          </cell>
        </row>
        <row r="3158">
          <cell r="J3158">
            <v>0.425</v>
          </cell>
        </row>
        <row r="3159">
          <cell r="F3159" t="str">
            <v>麻洞-龙神洞</v>
          </cell>
          <cell r="G3159" t="str">
            <v>V096431281</v>
          </cell>
          <cell r="H3159">
            <v>0</v>
          </cell>
        </row>
        <row r="3159">
          <cell r="J3159">
            <v>3.289</v>
          </cell>
        </row>
        <row r="3160">
          <cell r="F3160" t="str">
            <v>洞口坪-浪古冲</v>
          </cell>
          <cell r="G3160" t="str">
            <v>V098431281</v>
          </cell>
          <cell r="H3160">
            <v>0</v>
          </cell>
        </row>
        <row r="3160">
          <cell r="J3160">
            <v>0.736</v>
          </cell>
        </row>
        <row r="3161">
          <cell r="F3161" t="str">
            <v>油榨圆-尹家冲</v>
          </cell>
          <cell r="G3161" t="str">
            <v>V110431281</v>
          </cell>
          <cell r="H3161">
            <v>0</v>
          </cell>
        </row>
        <row r="3161">
          <cell r="J3161">
            <v>0.574</v>
          </cell>
        </row>
        <row r="3162">
          <cell r="F3162" t="str">
            <v>羊冲路</v>
          </cell>
          <cell r="G3162" t="str">
            <v>AA36431281</v>
          </cell>
          <cell r="H3162">
            <v>0</v>
          </cell>
        </row>
        <row r="3162">
          <cell r="J3162">
            <v>0.386</v>
          </cell>
        </row>
        <row r="3163">
          <cell r="F3163" t="str">
            <v>大桥村组路</v>
          </cell>
          <cell r="G3163" t="str">
            <v>AA48431281</v>
          </cell>
          <cell r="H3163">
            <v>0</v>
          </cell>
        </row>
        <row r="3163">
          <cell r="J3163">
            <v>0.214</v>
          </cell>
        </row>
        <row r="3164">
          <cell r="F3164" t="str">
            <v>八门村组路</v>
          </cell>
          <cell r="G3164" t="str">
            <v>AA65431281</v>
          </cell>
          <cell r="H3164">
            <v>0</v>
          </cell>
        </row>
        <row r="3164">
          <cell r="J3164">
            <v>0.344</v>
          </cell>
        </row>
        <row r="3165">
          <cell r="F3165" t="str">
            <v>竹溪线</v>
          </cell>
          <cell r="G3165" t="str">
            <v>C028431281</v>
          </cell>
          <cell r="H3165">
            <v>3.982</v>
          </cell>
        </row>
        <row r="3165">
          <cell r="J3165">
            <v>1.132</v>
          </cell>
        </row>
        <row r="3166">
          <cell r="F3166" t="str">
            <v>桐木冲-芒笋塘</v>
          </cell>
          <cell r="G3166" t="str">
            <v>C06X431281</v>
          </cell>
          <cell r="H3166">
            <v>0</v>
          </cell>
        </row>
        <row r="3166">
          <cell r="J3166">
            <v>0.711</v>
          </cell>
        </row>
        <row r="3167">
          <cell r="F3167" t="str">
            <v>陶家路</v>
          </cell>
          <cell r="G3167" t="str">
            <v>AA13431281</v>
          </cell>
          <cell r="H3167">
            <v>0</v>
          </cell>
        </row>
        <row r="3167">
          <cell r="J3167">
            <v>2.804</v>
          </cell>
        </row>
        <row r="3168">
          <cell r="F3168" t="str">
            <v>竹山园村组路</v>
          </cell>
          <cell r="G3168" t="str">
            <v>AA75431281</v>
          </cell>
          <cell r="H3168">
            <v>0</v>
          </cell>
        </row>
        <row r="3168">
          <cell r="J3168">
            <v>1.107</v>
          </cell>
        </row>
        <row r="3169">
          <cell r="F3169" t="str">
            <v>水尾村组路</v>
          </cell>
          <cell r="G3169" t="str">
            <v>AA76431281</v>
          </cell>
          <cell r="H3169">
            <v>0</v>
          </cell>
        </row>
        <row r="3169">
          <cell r="J3169">
            <v>0.508</v>
          </cell>
        </row>
        <row r="3170">
          <cell r="F3170" t="str">
            <v>水尾村组路</v>
          </cell>
          <cell r="G3170" t="str">
            <v>C27B431281</v>
          </cell>
          <cell r="H3170">
            <v>0</v>
          </cell>
        </row>
        <row r="3170">
          <cell r="J3170">
            <v>0.298</v>
          </cell>
        </row>
        <row r="3171">
          <cell r="F3171" t="str">
            <v>边山坡－茄子冲</v>
          </cell>
          <cell r="G3171" t="str">
            <v>C38X431281</v>
          </cell>
          <cell r="H3171">
            <v>0</v>
          </cell>
        </row>
        <row r="3171">
          <cell r="J3171">
            <v>0.841</v>
          </cell>
        </row>
        <row r="3172">
          <cell r="F3172" t="str">
            <v>猪老坑-关山</v>
          </cell>
          <cell r="G3172" t="str">
            <v>C39X431281</v>
          </cell>
          <cell r="H3172">
            <v>0</v>
          </cell>
        </row>
        <row r="3172">
          <cell r="J3172">
            <v>0.41</v>
          </cell>
        </row>
        <row r="3173">
          <cell r="F3173" t="str">
            <v>雷家坪-野猪坪</v>
          </cell>
          <cell r="G3173" t="str">
            <v>CZ43431281</v>
          </cell>
          <cell r="H3173">
            <v>8.066</v>
          </cell>
        </row>
        <row r="3173">
          <cell r="J3173">
            <v>1.94</v>
          </cell>
        </row>
        <row r="3174">
          <cell r="F3174" t="str">
            <v>关山路</v>
          </cell>
          <cell r="G3174" t="str">
            <v>V000</v>
          </cell>
          <cell r="H3174">
            <v>0</v>
          </cell>
        </row>
        <row r="3174">
          <cell r="J3174">
            <v>0.333</v>
          </cell>
        </row>
        <row r="3175">
          <cell r="F3175" t="str">
            <v>林场-半界</v>
          </cell>
          <cell r="G3175" t="str">
            <v>V154431281</v>
          </cell>
          <cell r="H3175">
            <v>0</v>
          </cell>
        </row>
        <row r="3175">
          <cell r="J3175">
            <v>2.779</v>
          </cell>
        </row>
        <row r="3176">
          <cell r="F3176" t="str">
            <v>竹溪坡-栗树冲</v>
          </cell>
          <cell r="G3176" t="str">
            <v>V166431281</v>
          </cell>
          <cell r="H3176">
            <v>0</v>
          </cell>
        </row>
        <row r="3176">
          <cell r="J3176">
            <v>0.868</v>
          </cell>
        </row>
        <row r="3177">
          <cell r="F3177" t="str">
            <v>龙灌冲-平头</v>
          </cell>
          <cell r="G3177" t="str">
            <v>V178431281</v>
          </cell>
          <cell r="H3177">
            <v>0</v>
          </cell>
        </row>
        <row r="3177">
          <cell r="J3177">
            <v>0.525</v>
          </cell>
        </row>
        <row r="3178">
          <cell r="F3178" t="str">
            <v>卢家山-王家盘</v>
          </cell>
          <cell r="G3178" t="str">
            <v>V179431281</v>
          </cell>
          <cell r="H3178">
            <v>0</v>
          </cell>
        </row>
        <row r="3178">
          <cell r="J3178">
            <v>2.73</v>
          </cell>
        </row>
        <row r="3179">
          <cell r="F3179" t="str">
            <v>麻溪庙脚-危家</v>
          </cell>
          <cell r="G3179" t="str">
            <v>V185431281</v>
          </cell>
          <cell r="H3179">
            <v>0</v>
          </cell>
        </row>
        <row r="3179">
          <cell r="J3179">
            <v>0.897</v>
          </cell>
        </row>
        <row r="3180">
          <cell r="F3180" t="str">
            <v>萝卜冲-彭家田</v>
          </cell>
          <cell r="G3180" t="str">
            <v>V186431281</v>
          </cell>
          <cell r="H3180">
            <v>0</v>
          </cell>
        </row>
        <row r="3180">
          <cell r="J3180">
            <v>0.649</v>
          </cell>
        </row>
        <row r="3181">
          <cell r="F3181" t="str">
            <v>岩落园-岩垅寨</v>
          </cell>
          <cell r="G3181" t="str">
            <v>V188431281</v>
          </cell>
          <cell r="H3181">
            <v>0</v>
          </cell>
        </row>
        <row r="3181">
          <cell r="J3181">
            <v>0.543</v>
          </cell>
        </row>
        <row r="3182">
          <cell r="F3182" t="str">
            <v>金党坳-半界</v>
          </cell>
          <cell r="G3182" t="str">
            <v>V623431281</v>
          </cell>
          <cell r="H3182">
            <v>0</v>
          </cell>
        </row>
        <row r="3182">
          <cell r="J3182">
            <v>1.033</v>
          </cell>
        </row>
        <row r="3183">
          <cell r="F3183" t="str">
            <v>青山坳-龙家堰</v>
          </cell>
          <cell r="G3183" t="str">
            <v>C079431281</v>
          </cell>
          <cell r="H3183">
            <v>5.346</v>
          </cell>
        </row>
        <row r="3183">
          <cell r="J3183">
            <v>1.325</v>
          </cell>
        </row>
        <row r="3184">
          <cell r="F3184" t="str">
            <v>砖六线</v>
          </cell>
          <cell r="G3184" t="str">
            <v>C22A431281</v>
          </cell>
          <cell r="H3184">
            <v>0</v>
          </cell>
        </row>
        <row r="3184">
          <cell r="J3184">
            <v>0.506</v>
          </cell>
        </row>
        <row r="3185">
          <cell r="F3185" t="str">
            <v>飞水坳-桥溪口</v>
          </cell>
          <cell r="G3185" t="str">
            <v>C29X431281</v>
          </cell>
          <cell r="H3185">
            <v>0</v>
          </cell>
        </row>
        <row r="3185">
          <cell r="J3185">
            <v>1.347</v>
          </cell>
        </row>
        <row r="3186">
          <cell r="F3186" t="str">
            <v>陈家田-摇里坪</v>
          </cell>
          <cell r="G3186" t="str">
            <v>C48A431281</v>
          </cell>
          <cell r="H3186">
            <v>0</v>
          </cell>
        </row>
        <row r="3186">
          <cell r="J3186">
            <v>0.217</v>
          </cell>
        </row>
        <row r="3187">
          <cell r="F3187" t="str">
            <v>大金线</v>
          </cell>
          <cell r="G3187" t="str">
            <v>C65B431281</v>
          </cell>
          <cell r="H3187">
            <v>3.355</v>
          </cell>
        </row>
        <row r="3187">
          <cell r="J3187">
            <v>1.365</v>
          </cell>
        </row>
        <row r="3188">
          <cell r="F3188" t="str">
            <v>梅冲坳-船溪</v>
          </cell>
          <cell r="G3188" t="str">
            <v>C88X431281</v>
          </cell>
          <cell r="H3188">
            <v>0</v>
          </cell>
        </row>
        <row r="3188">
          <cell r="J3188">
            <v>2.414</v>
          </cell>
        </row>
        <row r="3189">
          <cell r="F3189" t="str">
            <v>太阳坳路</v>
          </cell>
          <cell r="G3189" t="str">
            <v>V000</v>
          </cell>
          <cell r="H3189">
            <v>0</v>
          </cell>
        </row>
        <row r="3189">
          <cell r="J3189">
            <v>0.208</v>
          </cell>
        </row>
        <row r="3190">
          <cell r="F3190" t="str">
            <v>铁墙脚-中心楹</v>
          </cell>
          <cell r="G3190" t="str">
            <v>V799431281</v>
          </cell>
          <cell r="H3190">
            <v>0</v>
          </cell>
        </row>
        <row r="3190">
          <cell r="J3190">
            <v>3.266</v>
          </cell>
        </row>
        <row r="3191">
          <cell r="F3191" t="str">
            <v>下湾-太阳冲</v>
          </cell>
          <cell r="G3191" t="str">
            <v>V808431281</v>
          </cell>
          <cell r="H3191">
            <v>0</v>
          </cell>
        </row>
        <row r="3191">
          <cell r="J3191">
            <v>1.52</v>
          </cell>
        </row>
        <row r="3192">
          <cell r="F3192" t="str">
            <v>康溪坪-牛角丘</v>
          </cell>
          <cell r="G3192" t="str">
            <v>V810431281</v>
          </cell>
          <cell r="H3192">
            <v>0</v>
          </cell>
        </row>
        <row r="3192">
          <cell r="J3192">
            <v>1.143</v>
          </cell>
        </row>
        <row r="3193">
          <cell r="F3193" t="str">
            <v>王家巷-大水垅</v>
          </cell>
          <cell r="G3193" t="str">
            <v>V812431281</v>
          </cell>
          <cell r="H3193">
            <v>0</v>
          </cell>
        </row>
        <row r="3193">
          <cell r="J3193">
            <v>1.053</v>
          </cell>
        </row>
        <row r="3194">
          <cell r="F3194" t="str">
            <v>沙子冲-申田</v>
          </cell>
          <cell r="G3194" t="str">
            <v>V901431281</v>
          </cell>
          <cell r="H3194">
            <v>0</v>
          </cell>
        </row>
        <row r="3194">
          <cell r="J3194">
            <v>1.606</v>
          </cell>
        </row>
        <row r="3195">
          <cell r="F3195" t="str">
            <v>园艺场-洞溪</v>
          </cell>
          <cell r="G3195" t="str">
            <v>V902431281</v>
          </cell>
          <cell r="H3195">
            <v>0</v>
          </cell>
        </row>
        <row r="3195">
          <cell r="J3195">
            <v>1.42</v>
          </cell>
        </row>
        <row r="3196">
          <cell r="F3196" t="str">
            <v>石里塘-太阳坳</v>
          </cell>
          <cell r="G3196" t="str">
            <v>V903431281</v>
          </cell>
          <cell r="H3196">
            <v>0</v>
          </cell>
        </row>
        <row r="3196">
          <cell r="J3196">
            <v>1.717</v>
          </cell>
        </row>
        <row r="3197">
          <cell r="F3197" t="str">
            <v>龙形-新三岔路口</v>
          </cell>
          <cell r="G3197" t="str">
            <v>V912431281</v>
          </cell>
          <cell r="H3197">
            <v>0</v>
          </cell>
        </row>
        <row r="3197">
          <cell r="J3197">
            <v>0.284</v>
          </cell>
        </row>
        <row r="3198">
          <cell r="F3198" t="str">
            <v>向家田-狗皮垅</v>
          </cell>
          <cell r="G3198" t="str">
            <v>V851431281</v>
          </cell>
          <cell r="H3198">
            <v>0</v>
          </cell>
        </row>
        <row r="3198">
          <cell r="J3198">
            <v>1.118</v>
          </cell>
        </row>
        <row r="3199">
          <cell r="F3199" t="str">
            <v>风树坪路</v>
          </cell>
          <cell r="G3199" t="str">
            <v>AA84431281</v>
          </cell>
          <cell r="H3199">
            <v>0</v>
          </cell>
        </row>
        <row r="3199">
          <cell r="J3199">
            <v>0.626</v>
          </cell>
        </row>
        <row r="3200">
          <cell r="F3200" t="str">
            <v>补田溪-向家团</v>
          </cell>
          <cell r="G3200" t="str">
            <v>V594431281</v>
          </cell>
          <cell r="H3200">
            <v>0</v>
          </cell>
        </row>
        <row r="3200">
          <cell r="J3200">
            <v>0.41</v>
          </cell>
        </row>
        <row r="3201">
          <cell r="F3201" t="str">
            <v>麻子盘-闹风界</v>
          </cell>
          <cell r="G3201" t="str">
            <v>V595431281</v>
          </cell>
          <cell r="H3201">
            <v>0</v>
          </cell>
        </row>
        <row r="3201">
          <cell r="J3201">
            <v>1.822</v>
          </cell>
        </row>
        <row r="3202">
          <cell r="F3202" t="str">
            <v>桥头-大滑山</v>
          </cell>
          <cell r="G3202" t="str">
            <v>V603431281</v>
          </cell>
          <cell r="H3202">
            <v>0</v>
          </cell>
        </row>
        <row r="3202">
          <cell r="J3202">
            <v>5.621</v>
          </cell>
        </row>
        <row r="3203">
          <cell r="F3203" t="str">
            <v>田冲-岩贺</v>
          </cell>
          <cell r="G3203" t="str">
            <v>V606431281</v>
          </cell>
          <cell r="H3203">
            <v>0</v>
          </cell>
        </row>
        <row r="3203">
          <cell r="J3203">
            <v>5.293</v>
          </cell>
        </row>
        <row r="3204">
          <cell r="F3204" t="str">
            <v>金党坳-半界</v>
          </cell>
          <cell r="G3204" t="str">
            <v>V623431281</v>
          </cell>
          <cell r="H3204">
            <v>0</v>
          </cell>
        </row>
        <row r="3204">
          <cell r="J3204">
            <v>1.852</v>
          </cell>
        </row>
        <row r="3205">
          <cell r="F3205" t="str">
            <v>路边井-荡头湾</v>
          </cell>
          <cell r="G3205" t="str">
            <v>V829431281</v>
          </cell>
          <cell r="H3205">
            <v>0</v>
          </cell>
        </row>
        <row r="3205">
          <cell r="J3205">
            <v>0.659</v>
          </cell>
        </row>
        <row r="3206">
          <cell r="F3206" t="str">
            <v>村五线</v>
          </cell>
          <cell r="G3206" t="str">
            <v>C60A431281</v>
          </cell>
          <cell r="H3206">
            <v>0.469</v>
          </cell>
        </row>
        <row r="3206">
          <cell r="J3206">
            <v>0.905</v>
          </cell>
        </row>
        <row r="3207">
          <cell r="F3207" t="str">
            <v>下桥线</v>
          </cell>
          <cell r="G3207" t="str">
            <v>C69B431281</v>
          </cell>
          <cell r="H3207">
            <v>0</v>
          </cell>
        </row>
        <row r="3207">
          <cell r="J3207">
            <v>0.28</v>
          </cell>
        </row>
        <row r="3208">
          <cell r="F3208" t="str">
            <v>下桥线</v>
          </cell>
          <cell r="G3208" t="str">
            <v>C69B431281</v>
          </cell>
          <cell r="H3208">
            <v>0</v>
          </cell>
        </row>
        <row r="3208">
          <cell r="J3208">
            <v>3.076</v>
          </cell>
        </row>
        <row r="3209">
          <cell r="F3209" t="str">
            <v>雷家坪-野猪坪</v>
          </cell>
          <cell r="G3209" t="str">
            <v>CZ43431281</v>
          </cell>
          <cell r="H3209">
            <v>5.294</v>
          </cell>
        </row>
        <row r="3209">
          <cell r="J3209">
            <v>0.939</v>
          </cell>
        </row>
        <row r="3210">
          <cell r="F3210" t="str">
            <v>尖岩-管子溪</v>
          </cell>
          <cell r="G3210" t="str">
            <v>V134431281</v>
          </cell>
          <cell r="H3210">
            <v>0</v>
          </cell>
        </row>
        <row r="3210">
          <cell r="J3210">
            <v>0.732</v>
          </cell>
        </row>
        <row r="3211">
          <cell r="F3211" t="str">
            <v>莲塘村组路</v>
          </cell>
          <cell r="G3211" t="str">
            <v>AA52431281</v>
          </cell>
          <cell r="H3211">
            <v>0</v>
          </cell>
        </row>
        <row r="3211">
          <cell r="J3211">
            <v>0.457</v>
          </cell>
        </row>
        <row r="3212">
          <cell r="F3212" t="str">
            <v>莲塘村组路</v>
          </cell>
          <cell r="G3212" t="str">
            <v>AA53431281</v>
          </cell>
          <cell r="H3212">
            <v>0</v>
          </cell>
        </row>
        <row r="3212">
          <cell r="J3212">
            <v>0.675</v>
          </cell>
        </row>
        <row r="3213">
          <cell r="F3213" t="str">
            <v>灯笼桥-宋家冲</v>
          </cell>
          <cell r="G3213" t="str">
            <v>C25X431281</v>
          </cell>
          <cell r="H3213">
            <v>0</v>
          </cell>
        </row>
        <row r="3213">
          <cell r="J3213">
            <v>0.268</v>
          </cell>
        </row>
        <row r="3214">
          <cell r="F3214" t="str">
            <v>唐新线</v>
          </cell>
          <cell r="G3214" t="str">
            <v>C35B431281</v>
          </cell>
          <cell r="H3214">
            <v>0</v>
          </cell>
        </row>
        <row r="3214">
          <cell r="J3214">
            <v>0.754</v>
          </cell>
        </row>
        <row r="3215">
          <cell r="F3215" t="str">
            <v>枫木楹-白里塘</v>
          </cell>
          <cell r="G3215" t="str">
            <v>C80X431281</v>
          </cell>
          <cell r="H3215">
            <v>0</v>
          </cell>
        </row>
        <row r="3215">
          <cell r="J3215">
            <v>1.699</v>
          </cell>
        </row>
        <row r="3216">
          <cell r="F3216" t="str">
            <v>坝上-白里塘</v>
          </cell>
          <cell r="G3216" t="str">
            <v>C80X431281</v>
          </cell>
          <cell r="H3216">
            <v>0</v>
          </cell>
        </row>
        <row r="3216">
          <cell r="J3216">
            <v>1.601</v>
          </cell>
        </row>
        <row r="3217">
          <cell r="F3217" t="str">
            <v>黄家冲-桐脚冲</v>
          </cell>
          <cell r="G3217" t="str">
            <v>C85X431281</v>
          </cell>
          <cell r="H3217">
            <v>0</v>
          </cell>
        </row>
        <row r="3217">
          <cell r="J3217">
            <v>1.794</v>
          </cell>
        </row>
        <row r="3218">
          <cell r="F3218" t="str">
            <v>均田冲-石桥</v>
          </cell>
          <cell r="G3218" t="str">
            <v>C86X431281</v>
          </cell>
          <cell r="H3218">
            <v>0</v>
          </cell>
        </row>
        <row r="3218">
          <cell r="J3218">
            <v>0.273</v>
          </cell>
        </row>
        <row r="3219">
          <cell r="F3219" t="str">
            <v>均田冲-石桥</v>
          </cell>
          <cell r="G3219" t="str">
            <v>C86X431281</v>
          </cell>
          <cell r="H3219">
            <v>0</v>
          </cell>
        </row>
        <row r="3219">
          <cell r="J3219">
            <v>1.524</v>
          </cell>
        </row>
        <row r="3220">
          <cell r="F3220" t="str">
            <v>棉花塘-栗坳</v>
          </cell>
          <cell r="G3220" t="str">
            <v>C87X431281</v>
          </cell>
          <cell r="H3220">
            <v>0</v>
          </cell>
        </row>
        <row r="3220">
          <cell r="J3220">
            <v>1.347</v>
          </cell>
        </row>
        <row r="3221">
          <cell r="F3221" t="str">
            <v>棉花塘路</v>
          </cell>
          <cell r="G3221" t="str">
            <v>V000</v>
          </cell>
          <cell r="H3221">
            <v>0</v>
          </cell>
        </row>
        <row r="3221">
          <cell r="J3221">
            <v>0.239</v>
          </cell>
        </row>
        <row r="3222">
          <cell r="F3222" t="str">
            <v>粮库-晒谷坪</v>
          </cell>
          <cell r="G3222" t="str">
            <v>V466431281</v>
          </cell>
          <cell r="H3222">
            <v>0</v>
          </cell>
        </row>
        <row r="3222">
          <cell r="J3222">
            <v>0.425</v>
          </cell>
        </row>
        <row r="3223">
          <cell r="F3223" t="str">
            <v>坳田-石江溪</v>
          </cell>
          <cell r="G3223" t="str">
            <v>V502431281</v>
          </cell>
          <cell r="H3223">
            <v>0</v>
          </cell>
        </row>
        <row r="3223">
          <cell r="J3223">
            <v>1.055</v>
          </cell>
        </row>
        <row r="3224">
          <cell r="F3224" t="str">
            <v>窑湾里-岩溪冲</v>
          </cell>
          <cell r="G3224" t="str">
            <v>V511431281</v>
          </cell>
          <cell r="H3224">
            <v>0</v>
          </cell>
        </row>
        <row r="3224">
          <cell r="J3224">
            <v>1.126</v>
          </cell>
        </row>
        <row r="3225">
          <cell r="F3225" t="str">
            <v>双冲-界里坳</v>
          </cell>
          <cell r="G3225" t="str">
            <v>V518431281</v>
          </cell>
          <cell r="H3225">
            <v>0</v>
          </cell>
        </row>
        <row r="3225">
          <cell r="J3225">
            <v>0.94</v>
          </cell>
        </row>
        <row r="3226">
          <cell r="F3226" t="str">
            <v>大屋场-界里坳</v>
          </cell>
          <cell r="G3226" t="str">
            <v>V523431281</v>
          </cell>
          <cell r="H3226">
            <v>0</v>
          </cell>
        </row>
        <row r="3226">
          <cell r="J3226">
            <v>0.522</v>
          </cell>
        </row>
        <row r="3227">
          <cell r="F3227" t="str">
            <v>王里塘-慕思坡</v>
          </cell>
          <cell r="G3227" t="str">
            <v>V524431281</v>
          </cell>
          <cell r="H3227">
            <v>0</v>
          </cell>
        </row>
        <row r="3227">
          <cell r="J3227">
            <v>0.538</v>
          </cell>
        </row>
        <row r="3228">
          <cell r="F3228" t="str">
            <v>冯家院子-圆背垅</v>
          </cell>
          <cell r="G3228" t="str">
            <v>V535431281</v>
          </cell>
          <cell r="H3228">
            <v>0</v>
          </cell>
        </row>
        <row r="3228">
          <cell r="J3228">
            <v>0.665</v>
          </cell>
        </row>
        <row r="3229">
          <cell r="F3229" t="str">
            <v>铁厂背-白马拱</v>
          </cell>
          <cell r="G3229" t="str">
            <v>V536431281</v>
          </cell>
          <cell r="H3229">
            <v>0</v>
          </cell>
        </row>
        <row r="3229">
          <cell r="J3229">
            <v>1.111</v>
          </cell>
        </row>
        <row r="3230">
          <cell r="F3230" t="str">
            <v>棉花田-雷公坳</v>
          </cell>
          <cell r="G3230" t="str">
            <v>V538431281</v>
          </cell>
          <cell r="H3230">
            <v>0</v>
          </cell>
        </row>
        <row r="3230">
          <cell r="J3230">
            <v>0.245</v>
          </cell>
        </row>
        <row r="3231">
          <cell r="F3231" t="str">
            <v>棚子田-桂花树脚</v>
          </cell>
          <cell r="G3231" t="str">
            <v>V693431281</v>
          </cell>
          <cell r="H3231">
            <v>0</v>
          </cell>
        </row>
        <row r="3231">
          <cell r="J3231">
            <v>0.826</v>
          </cell>
        </row>
        <row r="3232">
          <cell r="F3232" t="str">
            <v>杨田坳-大坡溪</v>
          </cell>
          <cell r="G3232" t="str">
            <v>V748431281</v>
          </cell>
          <cell r="H3232">
            <v>0</v>
          </cell>
        </row>
        <row r="3232">
          <cell r="J3232">
            <v>0.445</v>
          </cell>
        </row>
        <row r="3233">
          <cell r="F3233" t="str">
            <v>王家坳-老屋场</v>
          </cell>
          <cell r="G3233" t="str">
            <v>V752431281</v>
          </cell>
          <cell r="H3233">
            <v>0</v>
          </cell>
        </row>
        <row r="3233">
          <cell r="J3233">
            <v>1.479</v>
          </cell>
        </row>
        <row r="3234">
          <cell r="F3234" t="str">
            <v>板桥-岩屋头</v>
          </cell>
          <cell r="G3234" t="str">
            <v>V757431281</v>
          </cell>
          <cell r="H3234">
            <v>0</v>
          </cell>
        </row>
        <row r="3234">
          <cell r="J3234">
            <v>1.065</v>
          </cell>
        </row>
        <row r="3235">
          <cell r="F3235" t="str">
            <v>六里冲-韩家</v>
          </cell>
          <cell r="G3235" t="str">
            <v>V761431281</v>
          </cell>
          <cell r="H3235">
            <v>0</v>
          </cell>
        </row>
        <row r="3235">
          <cell r="J3235">
            <v>1.729</v>
          </cell>
        </row>
        <row r="3236">
          <cell r="F3236" t="str">
            <v>牛角冲-塔界</v>
          </cell>
          <cell r="G3236" t="str">
            <v>V766431281</v>
          </cell>
          <cell r="H3236">
            <v>0</v>
          </cell>
        </row>
        <row r="3236">
          <cell r="J3236">
            <v>2.923</v>
          </cell>
        </row>
        <row r="3237">
          <cell r="F3237" t="str">
            <v>堰堤脚-茶冲</v>
          </cell>
          <cell r="G3237" t="str">
            <v>V769431281</v>
          </cell>
          <cell r="H3237">
            <v>0</v>
          </cell>
        </row>
        <row r="3237">
          <cell r="J3237">
            <v>5.342</v>
          </cell>
        </row>
        <row r="3238">
          <cell r="F3238" t="str">
            <v>唐家界-明山冲</v>
          </cell>
          <cell r="G3238" t="str">
            <v>V776431281</v>
          </cell>
          <cell r="H3238">
            <v>0</v>
          </cell>
        </row>
        <row r="3238">
          <cell r="J3238">
            <v>1.041</v>
          </cell>
        </row>
        <row r="3239">
          <cell r="F3239" t="str">
            <v>巩脚塘-十担田</v>
          </cell>
          <cell r="G3239" t="str">
            <v>V790431281</v>
          </cell>
          <cell r="H3239">
            <v>0</v>
          </cell>
        </row>
        <row r="3239">
          <cell r="J3239">
            <v>3.17</v>
          </cell>
        </row>
        <row r="3240">
          <cell r="F3240" t="str">
            <v>下庵门-土地塘</v>
          </cell>
          <cell r="G3240" t="str">
            <v>V792431281</v>
          </cell>
          <cell r="H3240">
            <v>0</v>
          </cell>
        </row>
        <row r="3240">
          <cell r="J3240">
            <v>2.823</v>
          </cell>
        </row>
        <row r="3241">
          <cell r="F3241" t="str">
            <v>土脚垅-桐木园</v>
          </cell>
          <cell r="G3241" t="str">
            <v>V793431281</v>
          </cell>
          <cell r="H3241">
            <v>0</v>
          </cell>
        </row>
        <row r="3241">
          <cell r="J3241">
            <v>3.028</v>
          </cell>
        </row>
        <row r="3242">
          <cell r="F3242" t="str">
            <v>杨家坳-新塘坎</v>
          </cell>
          <cell r="G3242" t="str">
            <v>V881431281</v>
          </cell>
          <cell r="H3242">
            <v>0</v>
          </cell>
        </row>
        <row r="3242">
          <cell r="J3242">
            <v>0.595</v>
          </cell>
        </row>
        <row r="3243">
          <cell r="F3243" t="str">
            <v>石家塘-枫木坪</v>
          </cell>
          <cell r="G3243" t="str">
            <v>V884431281</v>
          </cell>
          <cell r="H3243">
            <v>0</v>
          </cell>
        </row>
        <row r="3243">
          <cell r="J3243">
            <v>1.396</v>
          </cell>
        </row>
        <row r="3244">
          <cell r="F3244" t="str">
            <v>边山-蒋家冲</v>
          </cell>
          <cell r="G3244" t="str">
            <v>C22X431281</v>
          </cell>
          <cell r="H3244">
            <v>0</v>
          </cell>
        </row>
        <row r="3244">
          <cell r="J3244">
            <v>1.061</v>
          </cell>
        </row>
        <row r="3245">
          <cell r="F3245" t="str">
            <v>树矿线</v>
          </cell>
          <cell r="G3245" t="str">
            <v>C56B431281</v>
          </cell>
          <cell r="H3245">
            <v>0</v>
          </cell>
        </row>
        <row r="3245">
          <cell r="J3245">
            <v>0.324</v>
          </cell>
        </row>
        <row r="3246">
          <cell r="F3246" t="str">
            <v>坝上-红花园</v>
          </cell>
          <cell r="G3246" t="str">
            <v>C73X431281</v>
          </cell>
          <cell r="H3246">
            <v>0</v>
          </cell>
        </row>
        <row r="3246">
          <cell r="J3246">
            <v>2.609</v>
          </cell>
        </row>
        <row r="3247">
          <cell r="F3247" t="str">
            <v>白碗塘-牛背子</v>
          </cell>
          <cell r="G3247" t="str">
            <v>C83X431281</v>
          </cell>
          <cell r="H3247">
            <v>0</v>
          </cell>
        </row>
        <row r="3247">
          <cell r="J3247">
            <v>0.502</v>
          </cell>
        </row>
        <row r="3248">
          <cell r="F3248" t="str">
            <v>大禾田-梁家盘</v>
          </cell>
          <cell r="G3248" t="str">
            <v>V706431281</v>
          </cell>
          <cell r="H3248">
            <v>0</v>
          </cell>
        </row>
        <row r="3248">
          <cell r="J3248">
            <v>1.861</v>
          </cell>
        </row>
        <row r="3249">
          <cell r="F3249" t="str">
            <v>龙口上-阳雾山</v>
          </cell>
          <cell r="G3249" t="str">
            <v>V708431281</v>
          </cell>
          <cell r="H3249">
            <v>0</v>
          </cell>
        </row>
        <row r="3249">
          <cell r="J3249">
            <v>1.255</v>
          </cell>
        </row>
        <row r="3250">
          <cell r="F3250" t="str">
            <v>关冲-高桥上</v>
          </cell>
          <cell r="G3250" t="str">
            <v>V711431281</v>
          </cell>
          <cell r="H3250">
            <v>0</v>
          </cell>
        </row>
        <row r="3250">
          <cell r="J3250">
            <v>2.087</v>
          </cell>
        </row>
        <row r="3251">
          <cell r="F3251" t="str">
            <v>向家湾-罗家冲</v>
          </cell>
          <cell r="G3251" t="str">
            <v>V719431281</v>
          </cell>
          <cell r="H3251">
            <v>0</v>
          </cell>
        </row>
        <row r="3251">
          <cell r="J3251">
            <v>1.149</v>
          </cell>
        </row>
        <row r="3252">
          <cell r="F3252" t="str">
            <v>庙背-陶家界</v>
          </cell>
          <cell r="G3252" t="str">
            <v>V731431281</v>
          </cell>
          <cell r="H3252">
            <v>0</v>
          </cell>
        </row>
        <row r="3252">
          <cell r="J3252">
            <v>1.372</v>
          </cell>
        </row>
        <row r="3253">
          <cell r="F3253" t="str">
            <v>岩竹边-竹山冲</v>
          </cell>
          <cell r="G3253" t="str">
            <v>V736431281</v>
          </cell>
          <cell r="H3253">
            <v>0</v>
          </cell>
        </row>
        <row r="3253">
          <cell r="J3253">
            <v>1.222</v>
          </cell>
        </row>
        <row r="3254">
          <cell r="F3254" t="str">
            <v>贺家冲-岩山脚</v>
          </cell>
          <cell r="G3254" t="str">
            <v>V738431281</v>
          </cell>
          <cell r="H3254">
            <v>2.895</v>
          </cell>
        </row>
        <row r="3254">
          <cell r="J3254">
            <v>1.959</v>
          </cell>
        </row>
        <row r="3255">
          <cell r="F3255" t="str">
            <v>王毛田-大堰坡</v>
          </cell>
          <cell r="G3255" t="str">
            <v>V743431281</v>
          </cell>
          <cell r="H3255">
            <v>0</v>
          </cell>
        </row>
        <row r="3255">
          <cell r="J3255">
            <v>1.115</v>
          </cell>
        </row>
        <row r="3256">
          <cell r="F3256" t="str">
            <v>上洞村组路</v>
          </cell>
          <cell r="G3256" t="str">
            <v>AA11431281</v>
          </cell>
          <cell r="H3256">
            <v>0</v>
          </cell>
        </row>
        <row r="3256">
          <cell r="J3256">
            <v>1.632</v>
          </cell>
        </row>
        <row r="3257">
          <cell r="F3257" t="str">
            <v>上洞村部-砖屋</v>
          </cell>
          <cell r="G3257" t="str">
            <v>V244431281</v>
          </cell>
          <cell r="H3257">
            <v>0</v>
          </cell>
        </row>
        <row r="3257">
          <cell r="J3257">
            <v>0.499</v>
          </cell>
        </row>
        <row r="3258">
          <cell r="F3258" t="str">
            <v>三方田-屋场田</v>
          </cell>
          <cell r="G3258" t="str">
            <v>V253431281</v>
          </cell>
          <cell r="H3258">
            <v>0</v>
          </cell>
        </row>
        <row r="3258">
          <cell r="J3258">
            <v>1.164</v>
          </cell>
        </row>
        <row r="3259">
          <cell r="F3259" t="str">
            <v>冷水坳-羊坡</v>
          </cell>
          <cell r="G3259" t="str">
            <v>V261431281</v>
          </cell>
          <cell r="H3259">
            <v>0</v>
          </cell>
        </row>
        <row r="3259">
          <cell r="J3259">
            <v>1.359</v>
          </cell>
        </row>
        <row r="3260">
          <cell r="F3260" t="str">
            <v>白水溪-毛垅田</v>
          </cell>
          <cell r="G3260" t="str">
            <v>V262431281</v>
          </cell>
          <cell r="H3260">
            <v>0</v>
          </cell>
        </row>
        <row r="3260">
          <cell r="J3260">
            <v>1.251</v>
          </cell>
        </row>
        <row r="3261">
          <cell r="F3261" t="str">
            <v>蒿横线</v>
          </cell>
          <cell r="G3261" t="str">
            <v>Z26A431281</v>
          </cell>
          <cell r="H3261">
            <v>0</v>
          </cell>
        </row>
        <row r="3261">
          <cell r="J3261">
            <v>7.219</v>
          </cell>
        </row>
        <row r="3262">
          <cell r="F3262" t="str">
            <v>龙桐线</v>
          </cell>
          <cell r="G3262" t="str">
            <v>Z30A431281</v>
          </cell>
          <cell r="H3262">
            <v>0</v>
          </cell>
        </row>
        <row r="3262">
          <cell r="J3262">
            <v>3.085</v>
          </cell>
        </row>
        <row r="3263">
          <cell r="F3263" t="str">
            <v>枫白线</v>
          </cell>
          <cell r="G3263" t="str">
            <v>Z32A431281</v>
          </cell>
          <cell r="H3263">
            <v>0</v>
          </cell>
        </row>
        <row r="3263">
          <cell r="J3263">
            <v>1.824</v>
          </cell>
        </row>
        <row r="3264">
          <cell r="F3264" t="str">
            <v>石修村组路</v>
          </cell>
          <cell r="G3264" t="str">
            <v>AA47431281</v>
          </cell>
          <cell r="H3264">
            <v>0</v>
          </cell>
        </row>
        <row r="3264">
          <cell r="J3264">
            <v>0.596</v>
          </cell>
        </row>
        <row r="3265">
          <cell r="F3265" t="str">
            <v>竹溪线</v>
          </cell>
          <cell r="G3265" t="str">
            <v>C028431281</v>
          </cell>
          <cell r="H3265">
            <v>3.982</v>
          </cell>
        </row>
        <row r="3265">
          <cell r="J3265">
            <v>0.312</v>
          </cell>
        </row>
        <row r="3266">
          <cell r="F3266" t="str">
            <v>岩塘线</v>
          </cell>
          <cell r="G3266" t="str">
            <v>C18C431281</v>
          </cell>
          <cell r="H3266">
            <v>0</v>
          </cell>
        </row>
        <row r="3266">
          <cell r="J3266">
            <v>0.185</v>
          </cell>
        </row>
        <row r="3267">
          <cell r="F3267" t="str">
            <v>坳上-砖厂</v>
          </cell>
          <cell r="G3267" t="str">
            <v>C51X431281</v>
          </cell>
          <cell r="H3267">
            <v>0</v>
          </cell>
        </row>
        <row r="3267">
          <cell r="J3267">
            <v>0.952</v>
          </cell>
        </row>
        <row r="3268">
          <cell r="F3268" t="str">
            <v>大马路路</v>
          </cell>
          <cell r="G3268" t="str">
            <v>V000</v>
          </cell>
          <cell r="H3268">
            <v>0</v>
          </cell>
        </row>
        <row r="3268">
          <cell r="J3268">
            <v>0.199</v>
          </cell>
        </row>
        <row r="3269">
          <cell r="F3269" t="str">
            <v>覃家坳-坳上</v>
          </cell>
          <cell r="G3269" t="str">
            <v>V562431281</v>
          </cell>
          <cell r="H3269">
            <v>0</v>
          </cell>
        </row>
        <row r="3269">
          <cell r="J3269">
            <v>2.481</v>
          </cell>
        </row>
        <row r="3270">
          <cell r="F3270" t="str">
            <v>社林树脚-胡家团</v>
          </cell>
          <cell r="G3270" t="str">
            <v>V567431281</v>
          </cell>
          <cell r="H3270">
            <v>0</v>
          </cell>
        </row>
        <row r="3270">
          <cell r="J3270">
            <v>0.349</v>
          </cell>
        </row>
        <row r="3271">
          <cell r="F3271" t="str">
            <v>尖岩塘-良种场</v>
          </cell>
          <cell r="G3271" t="str">
            <v>V577431281</v>
          </cell>
          <cell r="H3271">
            <v>0</v>
          </cell>
        </row>
        <row r="3271">
          <cell r="J3271">
            <v>1.849</v>
          </cell>
        </row>
        <row r="3272">
          <cell r="F3272" t="str">
            <v>岩坳脚-古头</v>
          </cell>
          <cell r="G3272" t="str">
            <v>V578431281</v>
          </cell>
          <cell r="H3272">
            <v>0</v>
          </cell>
        </row>
        <row r="3272">
          <cell r="J3272">
            <v>0.929</v>
          </cell>
        </row>
        <row r="3273">
          <cell r="F3273" t="str">
            <v>深渡村组路</v>
          </cell>
          <cell r="G3273" t="str">
            <v>AA93431281</v>
          </cell>
          <cell r="H3273">
            <v>0</v>
          </cell>
        </row>
        <row r="3273">
          <cell r="J3273">
            <v>0.483</v>
          </cell>
        </row>
        <row r="3274">
          <cell r="F3274" t="str">
            <v>羊谷漓-谷溪头</v>
          </cell>
          <cell r="G3274" t="str">
            <v>V621431281</v>
          </cell>
          <cell r="H3274">
            <v>0</v>
          </cell>
        </row>
        <row r="3274">
          <cell r="J3274">
            <v>1.183</v>
          </cell>
        </row>
        <row r="3275">
          <cell r="F3275" t="str">
            <v>白杨盘-塘林界</v>
          </cell>
          <cell r="G3275" t="str">
            <v>V628431281</v>
          </cell>
          <cell r="H3275">
            <v>0</v>
          </cell>
        </row>
        <row r="3275">
          <cell r="J3275">
            <v>2.307</v>
          </cell>
        </row>
        <row r="3276">
          <cell r="F3276" t="str">
            <v>深浪线</v>
          </cell>
          <cell r="G3276" t="str">
            <v>Z25B431281</v>
          </cell>
          <cell r="H3276">
            <v>0</v>
          </cell>
        </row>
        <row r="3276">
          <cell r="J3276">
            <v>0.537</v>
          </cell>
        </row>
        <row r="3277">
          <cell r="F3277" t="str">
            <v>村杉线</v>
          </cell>
          <cell r="G3277" t="str">
            <v>Z56A431281</v>
          </cell>
          <cell r="H3277">
            <v>0</v>
          </cell>
        </row>
        <row r="3277">
          <cell r="J3277">
            <v>1.443</v>
          </cell>
        </row>
        <row r="3278">
          <cell r="F3278" t="str">
            <v>脑寨线</v>
          </cell>
          <cell r="G3278" t="str">
            <v>Z62A431281</v>
          </cell>
          <cell r="H3278">
            <v>0</v>
          </cell>
        </row>
        <row r="3278">
          <cell r="J3278">
            <v>2.209</v>
          </cell>
        </row>
        <row r="3279">
          <cell r="F3279" t="str">
            <v>田桂线</v>
          </cell>
          <cell r="G3279" t="str">
            <v>Z71A431281</v>
          </cell>
          <cell r="H3279">
            <v>0</v>
          </cell>
        </row>
        <row r="3279">
          <cell r="J3279">
            <v>2.024</v>
          </cell>
        </row>
        <row r="3280">
          <cell r="F3280" t="str">
            <v>上杨线</v>
          </cell>
          <cell r="G3280" t="str">
            <v>Z72A431281</v>
          </cell>
          <cell r="H3280">
            <v>0</v>
          </cell>
        </row>
        <row r="3280">
          <cell r="J3280">
            <v>2.759</v>
          </cell>
        </row>
        <row r="3281">
          <cell r="F3281" t="str">
            <v>大垅溪村组路</v>
          </cell>
          <cell r="G3281" t="str">
            <v>BB04431281</v>
          </cell>
          <cell r="H3281">
            <v>0</v>
          </cell>
        </row>
        <row r="3281">
          <cell r="J3281">
            <v>0.227</v>
          </cell>
        </row>
        <row r="3282">
          <cell r="F3282" t="str">
            <v>变压器-枧心</v>
          </cell>
          <cell r="G3282" t="str">
            <v>C22C431281</v>
          </cell>
          <cell r="H3282">
            <v>0</v>
          </cell>
        </row>
        <row r="3282">
          <cell r="J3282">
            <v>1.05</v>
          </cell>
        </row>
        <row r="3283">
          <cell r="F3283" t="str">
            <v>大水线</v>
          </cell>
          <cell r="G3283" t="str">
            <v>C72B431281</v>
          </cell>
          <cell r="H3283">
            <v>0</v>
          </cell>
        </row>
        <row r="3283">
          <cell r="J3283">
            <v>1.569</v>
          </cell>
        </row>
        <row r="3284">
          <cell r="F3284" t="str">
            <v>阿屎坳-大溪</v>
          </cell>
          <cell r="G3284" t="str">
            <v>V198431281</v>
          </cell>
          <cell r="H3284">
            <v>0</v>
          </cell>
        </row>
        <row r="3284">
          <cell r="J3284">
            <v>1.2</v>
          </cell>
        </row>
        <row r="3285">
          <cell r="F3285" t="str">
            <v>网塘村组路</v>
          </cell>
          <cell r="G3285" t="str">
            <v>V204431281</v>
          </cell>
          <cell r="H3285">
            <v>0</v>
          </cell>
        </row>
        <row r="3285">
          <cell r="J3285">
            <v>0.561</v>
          </cell>
        </row>
        <row r="3286">
          <cell r="F3286" t="str">
            <v>松板标村组路</v>
          </cell>
          <cell r="G3286" t="str">
            <v>AA4131281</v>
          </cell>
          <cell r="H3286">
            <v>0</v>
          </cell>
        </row>
        <row r="3286">
          <cell r="J3286">
            <v>0.299</v>
          </cell>
        </row>
        <row r="3287">
          <cell r="F3287" t="str">
            <v>映木场-大盘</v>
          </cell>
          <cell r="G3287" t="str">
            <v>C66X431281</v>
          </cell>
          <cell r="H3287">
            <v>0</v>
          </cell>
        </row>
        <row r="3287">
          <cell r="J3287">
            <v>3.046</v>
          </cell>
        </row>
        <row r="3288">
          <cell r="F3288" t="str">
            <v>王家冲-村部</v>
          </cell>
          <cell r="G3288" t="str">
            <v>C67X431281</v>
          </cell>
          <cell r="H3288">
            <v>0</v>
          </cell>
        </row>
        <row r="3288">
          <cell r="J3288">
            <v>2.739</v>
          </cell>
        </row>
        <row r="3289">
          <cell r="F3289" t="str">
            <v>福田村组路</v>
          </cell>
          <cell r="G3289" t="str">
            <v>V000</v>
          </cell>
          <cell r="H3289">
            <v>0</v>
          </cell>
        </row>
        <row r="3289">
          <cell r="J3289">
            <v>0.136</v>
          </cell>
        </row>
        <row r="3290">
          <cell r="F3290" t="str">
            <v>偏头坡路</v>
          </cell>
          <cell r="G3290" t="str">
            <v>V000</v>
          </cell>
          <cell r="H3290">
            <v>0</v>
          </cell>
        </row>
        <row r="3290">
          <cell r="J3290">
            <v>0.108</v>
          </cell>
        </row>
        <row r="3291">
          <cell r="F3291" t="str">
            <v>毛坡-黎溪村部</v>
          </cell>
          <cell r="G3291" t="str">
            <v>V470431281</v>
          </cell>
          <cell r="H3291">
            <v>0</v>
          </cell>
        </row>
        <row r="3291">
          <cell r="J3291">
            <v>1.021</v>
          </cell>
        </row>
        <row r="3292">
          <cell r="F3292" t="str">
            <v>岩坳脚-古头</v>
          </cell>
          <cell r="G3292" t="str">
            <v>V578431281</v>
          </cell>
          <cell r="H3292">
            <v>0</v>
          </cell>
        </row>
        <row r="3292">
          <cell r="J3292">
            <v>1.041</v>
          </cell>
        </row>
        <row r="3293">
          <cell r="F3293" t="str">
            <v>杨家坳-岩江</v>
          </cell>
          <cell r="G3293" t="str">
            <v>V641431281</v>
          </cell>
          <cell r="H3293">
            <v>0</v>
          </cell>
        </row>
        <row r="3293">
          <cell r="J3293">
            <v>1.346</v>
          </cell>
        </row>
        <row r="3294">
          <cell r="F3294" t="str">
            <v>丘形-舒子塘</v>
          </cell>
          <cell r="G3294" t="str">
            <v>V642431281</v>
          </cell>
          <cell r="H3294">
            <v>0</v>
          </cell>
        </row>
        <row r="3294">
          <cell r="J3294">
            <v>2.304</v>
          </cell>
        </row>
        <row r="3295">
          <cell r="F3295" t="str">
            <v>崇板田-文峰寺</v>
          </cell>
          <cell r="G3295" t="str">
            <v>V643431281</v>
          </cell>
          <cell r="H3295">
            <v>0</v>
          </cell>
        </row>
        <row r="3295">
          <cell r="J3295">
            <v>1.442</v>
          </cell>
        </row>
        <row r="3296">
          <cell r="F3296" t="str">
            <v>塘冲水库-文士冲</v>
          </cell>
          <cell r="G3296" t="str">
            <v>V647431281</v>
          </cell>
          <cell r="H3296">
            <v>0</v>
          </cell>
        </row>
        <row r="3296">
          <cell r="J3296">
            <v>2.595</v>
          </cell>
        </row>
        <row r="3297">
          <cell r="F3297" t="str">
            <v>桥头-偏头坡</v>
          </cell>
          <cell r="G3297" t="str">
            <v>V653431281</v>
          </cell>
          <cell r="H3297">
            <v>0</v>
          </cell>
        </row>
        <row r="3297">
          <cell r="J3297">
            <v>0.861</v>
          </cell>
        </row>
        <row r="3298">
          <cell r="F3298" t="str">
            <v>泥冲-太阳冲</v>
          </cell>
          <cell r="G3298" t="str">
            <v>V662431281</v>
          </cell>
          <cell r="H3298">
            <v>0</v>
          </cell>
        </row>
        <row r="3298">
          <cell r="J3298">
            <v>0.539</v>
          </cell>
        </row>
        <row r="3299">
          <cell r="F3299" t="str">
            <v>王岗坡-早禾田</v>
          </cell>
          <cell r="G3299" t="str">
            <v>V665431281</v>
          </cell>
          <cell r="H3299">
            <v>0</v>
          </cell>
        </row>
        <row r="3299">
          <cell r="J3299">
            <v>1.916</v>
          </cell>
        </row>
        <row r="3300">
          <cell r="F3300" t="str">
            <v>加乡线</v>
          </cell>
          <cell r="G3300" t="str">
            <v>Z16A431281</v>
          </cell>
          <cell r="H3300">
            <v>0</v>
          </cell>
        </row>
        <row r="3300">
          <cell r="J3300">
            <v>3.93</v>
          </cell>
        </row>
        <row r="3301">
          <cell r="F3301" t="str">
            <v>村大线</v>
          </cell>
          <cell r="G3301" t="str">
            <v>Z42A431281</v>
          </cell>
          <cell r="H3301">
            <v>0</v>
          </cell>
        </row>
        <row r="3301">
          <cell r="J3301">
            <v>6.074</v>
          </cell>
        </row>
        <row r="3302">
          <cell r="F3302" t="str">
            <v>松太线</v>
          </cell>
          <cell r="G3302" t="str">
            <v>Z43A431281</v>
          </cell>
          <cell r="H3302">
            <v>0</v>
          </cell>
        </row>
        <row r="3302">
          <cell r="J3302">
            <v>0.449</v>
          </cell>
        </row>
        <row r="3303">
          <cell r="F3303" t="str">
            <v>文文线</v>
          </cell>
          <cell r="G3303" t="str">
            <v>C005431281</v>
          </cell>
          <cell r="H3303">
            <v>0.994</v>
          </cell>
        </row>
        <row r="3303">
          <cell r="J3303">
            <v>0.964</v>
          </cell>
        </row>
        <row r="3304">
          <cell r="F3304" t="str">
            <v>马新线</v>
          </cell>
          <cell r="G3304" t="str">
            <v>C12C431281</v>
          </cell>
          <cell r="H3304">
            <v>0</v>
          </cell>
        </row>
        <row r="3304">
          <cell r="J3304">
            <v>0.744</v>
          </cell>
        </row>
        <row r="3305">
          <cell r="F3305" t="str">
            <v>桃坪-铲子沙</v>
          </cell>
          <cell r="G3305" t="str">
            <v>V224431281</v>
          </cell>
          <cell r="H3305">
            <v>0</v>
          </cell>
        </row>
        <row r="3305">
          <cell r="J3305">
            <v>0.536</v>
          </cell>
        </row>
        <row r="3306">
          <cell r="F3306" t="str">
            <v>蒲草线</v>
          </cell>
          <cell r="G3306" t="str">
            <v>Z229431281</v>
          </cell>
          <cell r="H3306">
            <v>3.862</v>
          </cell>
        </row>
        <row r="3306">
          <cell r="J3306">
            <v>4.768</v>
          </cell>
        </row>
        <row r="3307">
          <cell r="F3307" t="str">
            <v>蒲草线</v>
          </cell>
          <cell r="G3307" t="str">
            <v>Z229431281</v>
          </cell>
          <cell r="H3307">
            <v>3.339</v>
          </cell>
        </row>
        <row r="3307">
          <cell r="J3307">
            <v>0.256</v>
          </cell>
        </row>
        <row r="3308">
          <cell r="F3308" t="str">
            <v>清杉线</v>
          </cell>
          <cell r="G3308" t="str">
            <v>Z28A431281</v>
          </cell>
          <cell r="H3308">
            <v>0</v>
          </cell>
        </row>
        <row r="3308">
          <cell r="J3308">
            <v>1.522</v>
          </cell>
        </row>
        <row r="3309">
          <cell r="F3309" t="str">
            <v>土地坳路</v>
          </cell>
          <cell r="G3309" t="str">
            <v>AA34431281</v>
          </cell>
          <cell r="H3309">
            <v>0</v>
          </cell>
        </row>
        <row r="3309">
          <cell r="J3309">
            <v>0.179</v>
          </cell>
        </row>
        <row r="3310">
          <cell r="F3310" t="str">
            <v>新半线</v>
          </cell>
          <cell r="G3310" t="str">
            <v>C30C431281</v>
          </cell>
          <cell r="H3310">
            <v>0</v>
          </cell>
        </row>
        <row r="3310">
          <cell r="J3310">
            <v>2.017</v>
          </cell>
        </row>
        <row r="3311">
          <cell r="F3311" t="str">
            <v>盘八线</v>
          </cell>
          <cell r="G3311" t="str">
            <v>C74B431281</v>
          </cell>
          <cell r="H3311">
            <v>0</v>
          </cell>
        </row>
        <row r="3311">
          <cell r="J3311">
            <v>2.72</v>
          </cell>
        </row>
        <row r="3312">
          <cell r="F3312" t="str">
            <v>沙子田-幸福</v>
          </cell>
          <cell r="G3312" t="str">
            <v>V299431281</v>
          </cell>
          <cell r="H3312">
            <v>0</v>
          </cell>
        </row>
        <row r="3312">
          <cell r="J3312">
            <v>0.83</v>
          </cell>
        </row>
        <row r="3313">
          <cell r="F3313" t="str">
            <v>寿铁2线</v>
          </cell>
          <cell r="G3313" t="str">
            <v>Z19A431281</v>
          </cell>
          <cell r="H3313">
            <v>0</v>
          </cell>
        </row>
        <row r="3313">
          <cell r="J3313">
            <v>2.564</v>
          </cell>
        </row>
        <row r="3314">
          <cell r="F3314" t="str">
            <v>三里村组路</v>
          </cell>
          <cell r="G3314" t="str">
            <v>AA69431281</v>
          </cell>
          <cell r="H3314">
            <v>0</v>
          </cell>
        </row>
        <row r="3314">
          <cell r="J3314">
            <v>0.363</v>
          </cell>
        </row>
        <row r="3315">
          <cell r="F3315" t="str">
            <v>裕农村组路</v>
          </cell>
          <cell r="G3315" t="str">
            <v>AA70431281</v>
          </cell>
          <cell r="H3315">
            <v>0</v>
          </cell>
        </row>
        <row r="3315">
          <cell r="J3315">
            <v>0.531</v>
          </cell>
        </row>
        <row r="3316">
          <cell r="F3316" t="str">
            <v>通洲村组路</v>
          </cell>
          <cell r="G3316" t="str">
            <v>AA97431281</v>
          </cell>
          <cell r="H3316">
            <v>0</v>
          </cell>
        </row>
        <row r="3316">
          <cell r="J3316">
            <v>1.634</v>
          </cell>
        </row>
        <row r="3317">
          <cell r="F3317" t="str">
            <v>村分线</v>
          </cell>
          <cell r="G3317" t="str">
            <v>C37B431281</v>
          </cell>
          <cell r="H3317">
            <v>0</v>
          </cell>
        </row>
        <row r="3317">
          <cell r="J3317">
            <v>2.355</v>
          </cell>
        </row>
        <row r="3318">
          <cell r="F3318" t="str">
            <v>店门口-袁家楹</v>
          </cell>
          <cell r="G3318" t="str">
            <v>C8XX431281</v>
          </cell>
          <cell r="H3318">
            <v>0</v>
          </cell>
        </row>
        <row r="3318">
          <cell r="J3318">
            <v>2.906</v>
          </cell>
        </row>
        <row r="3319">
          <cell r="F3319" t="str">
            <v>阳荆-龙家湾</v>
          </cell>
          <cell r="G3319" t="str">
            <v>CT24431281</v>
          </cell>
          <cell r="H3319">
            <v>0</v>
          </cell>
        </row>
        <row r="3319">
          <cell r="J3319">
            <v>8.07</v>
          </cell>
        </row>
        <row r="3320">
          <cell r="F3320" t="str">
            <v>裕农-岩洞冲</v>
          </cell>
          <cell r="G3320" t="str">
            <v>V863431281</v>
          </cell>
          <cell r="H3320">
            <v>0</v>
          </cell>
        </row>
        <row r="3320">
          <cell r="J3320">
            <v>1.68</v>
          </cell>
        </row>
        <row r="3321">
          <cell r="F3321" t="str">
            <v>拆分点-爬迟荫</v>
          </cell>
          <cell r="G3321" t="str">
            <v>V872431281</v>
          </cell>
          <cell r="H3321">
            <v>0</v>
          </cell>
        </row>
        <row r="3321">
          <cell r="J3321">
            <v>2.923</v>
          </cell>
        </row>
        <row r="3322">
          <cell r="F3322" t="str">
            <v>大木溪-贝垅田</v>
          </cell>
          <cell r="G3322" t="str">
            <v>V872431281</v>
          </cell>
          <cell r="H3322">
            <v>2.87</v>
          </cell>
        </row>
        <row r="3322">
          <cell r="J3322">
            <v>3.38</v>
          </cell>
        </row>
        <row r="3323">
          <cell r="F3323" t="str">
            <v>溪江-架枧</v>
          </cell>
          <cell r="G3323" t="str">
            <v>V983431281</v>
          </cell>
          <cell r="H3323">
            <v>0</v>
          </cell>
        </row>
        <row r="3323">
          <cell r="J3323">
            <v>2.878</v>
          </cell>
        </row>
        <row r="3324">
          <cell r="F3324" t="str">
            <v>樟星坡-竹岔</v>
          </cell>
          <cell r="G3324" t="str">
            <v>V985431281</v>
          </cell>
          <cell r="H3324">
            <v>0</v>
          </cell>
        </row>
        <row r="3324">
          <cell r="J3324">
            <v>0.725</v>
          </cell>
        </row>
        <row r="3325">
          <cell r="F3325" t="str">
            <v>马颈坳-羊古冲</v>
          </cell>
          <cell r="G3325" t="str">
            <v>V987431281</v>
          </cell>
          <cell r="H3325">
            <v>0</v>
          </cell>
        </row>
        <row r="3325">
          <cell r="J3325">
            <v>1.398</v>
          </cell>
        </row>
        <row r="3326">
          <cell r="F3326" t="str">
            <v>赖子田-半坡</v>
          </cell>
          <cell r="G3326" t="str">
            <v>V994431281</v>
          </cell>
          <cell r="H3326">
            <v>0</v>
          </cell>
        </row>
        <row r="3326">
          <cell r="J3326">
            <v>0.922</v>
          </cell>
        </row>
        <row r="3327">
          <cell r="F3327" t="str">
            <v>阳荆-龙家湾</v>
          </cell>
          <cell r="G3327" t="str">
            <v>V997431281</v>
          </cell>
          <cell r="H3327">
            <v>0</v>
          </cell>
        </row>
        <row r="3327">
          <cell r="J3327">
            <v>0.06</v>
          </cell>
        </row>
        <row r="3328">
          <cell r="F3328" t="str">
            <v>云峰村组路</v>
          </cell>
          <cell r="G3328" t="str">
            <v>AA08431281</v>
          </cell>
          <cell r="H3328">
            <v>0</v>
          </cell>
        </row>
        <row r="3328">
          <cell r="J3328">
            <v>0.552</v>
          </cell>
        </row>
        <row r="3329">
          <cell r="F3329" t="str">
            <v>花火线</v>
          </cell>
          <cell r="G3329" t="str">
            <v>C37C431281</v>
          </cell>
          <cell r="H3329">
            <v>0</v>
          </cell>
        </row>
        <row r="3329">
          <cell r="J3329">
            <v>0.694</v>
          </cell>
        </row>
        <row r="3330">
          <cell r="F3330" t="str">
            <v>仓仁湾-潘家垅</v>
          </cell>
          <cell r="G3330" t="str">
            <v>V245431281</v>
          </cell>
          <cell r="H3330">
            <v>0</v>
          </cell>
        </row>
        <row r="3330">
          <cell r="J3330">
            <v>0.655</v>
          </cell>
        </row>
        <row r="3331">
          <cell r="F3331" t="str">
            <v>水滴坳-排型</v>
          </cell>
          <cell r="G3331" t="str">
            <v>V249431281</v>
          </cell>
          <cell r="H3331">
            <v>0</v>
          </cell>
        </row>
        <row r="3331">
          <cell r="J3331">
            <v>0.502</v>
          </cell>
        </row>
        <row r="3332">
          <cell r="F3332" t="str">
            <v>岩烟线</v>
          </cell>
          <cell r="G3332" t="str">
            <v>Z219431281</v>
          </cell>
          <cell r="H3332">
            <v>0</v>
          </cell>
        </row>
        <row r="3332">
          <cell r="J3332">
            <v>5.065</v>
          </cell>
        </row>
        <row r="3333">
          <cell r="F3333" t="str">
            <v>禾老线</v>
          </cell>
          <cell r="G3333" t="str">
            <v>Z25A431281</v>
          </cell>
          <cell r="H3333">
            <v>0</v>
          </cell>
        </row>
        <row r="3333">
          <cell r="J3333">
            <v>2.824</v>
          </cell>
        </row>
        <row r="3334">
          <cell r="F3334" t="str">
            <v>清杉线</v>
          </cell>
          <cell r="G3334" t="str">
            <v>Z28A431281</v>
          </cell>
          <cell r="H3334">
            <v>0</v>
          </cell>
        </row>
        <row r="3334">
          <cell r="J3334">
            <v>0.341</v>
          </cell>
        </row>
        <row r="3335">
          <cell r="F3335" t="str">
            <v>稠树脚村组路</v>
          </cell>
          <cell r="G3335" t="str">
            <v>AA24431281</v>
          </cell>
          <cell r="H3335">
            <v>0</v>
          </cell>
        </row>
        <row r="3335">
          <cell r="J3335">
            <v>0.463</v>
          </cell>
        </row>
        <row r="3336">
          <cell r="F3336" t="str">
            <v>稠树脚村组路</v>
          </cell>
          <cell r="G3336" t="str">
            <v>AA25431281</v>
          </cell>
          <cell r="H3336">
            <v>0</v>
          </cell>
        </row>
        <row r="3336">
          <cell r="J3336">
            <v>0.384</v>
          </cell>
        </row>
        <row r="3337">
          <cell r="F3337" t="str">
            <v>稠树脚村组路</v>
          </cell>
          <cell r="G3337" t="str">
            <v>AA30431281</v>
          </cell>
          <cell r="H3337">
            <v>0</v>
          </cell>
        </row>
        <row r="3337">
          <cell r="J3337">
            <v>0.766</v>
          </cell>
        </row>
        <row r="3338">
          <cell r="F3338" t="str">
            <v>稠树脚村组路</v>
          </cell>
          <cell r="G3338" t="str">
            <v>AA35431281</v>
          </cell>
          <cell r="H3338">
            <v>0</v>
          </cell>
        </row>
        <row r="3338">
          <cell r="J3338">
            <v>0.543</v>
          </cell>
        </row>
        <row r="3339">
          <cell r="F3339" t="str">
            <v>石红线</v>
          </cell>
          <cell r="G3339" t="str">
            <v>C011431281</v>
          </cell>
          <cell r="H3339">
            <v>2.96</v>
          </cell>
        </row>
        <row r="3339">
          <cell r="J3339">
            <v>3.714</v>
          </cell>
        </row>
        <row r="3340">
          <cell r="F3340" t="str">
            <v>深祖线</v>
          </cell>
          <cell r="G3340" t="str">
            <v>C03C431281</v>
          </cell>
          <cell r="H3340">
            <v>0</v>
          </cell>
        </row>
        <row r="3340">
          <cell r="J3340">
            <v>0.312</v>
          </cell>
        </row>
        <row r="3341">
          <cell r="F3341" t="str">
            <v>岩落田-马岭</v>
          </cell>
          <cell r="G3341" t="str">
            <v>C03X431281</v>
          </cell>
          <cell r="H3341">
            <v>0</v>
          </cell>
        </row>
        <row r="3341">
          <cell r="J3341">
            <v>3.126</v>
          </cell>
        </row>
        <row r="3342">
          <cell r="F3342" t="str">
            <v>店白线</v>
          </cell>
          <cell r="G3342" t="str">
            <v>C77B431281</v>
          </cell>
          <cell r="H3342">
            <v>0</v>
          </cell>
        </row>
        <row r="3342">
          <cell r="J3342">
            <v>1.858</v>
          </cell>
        </row>
        <row r="3343">
          <cell r="F3343" t="str">
            <v>银杏树-甘田冲村部</v>
          </cell>
          <cell r="G3343" t="str">
            <v>V001431281</v>
          </cell>
          <cell r="H3343">
            <v>0</v>
          </cell>
        </row>
        <row r="3343">
          <cell r="J3343">
            <v>0.183</v>
          </cell>
        </row>
        <row r="3344">
          <cell r="F3344" t="str">
            <v>三角田-黄沙坪</v>
          </cell>
          <cell r="G3344" t="str">
            <v>V002431281</v>
          </cell>
          <cell r="H3344">
            <v>0</v>
          </cell>
        </row>
        <row r="3344">
          <cell r="J3344">
            <v>1.24</v>
          </cell>
        </row>
        <row r="3345">
          <cell r="F3345" t="str">
            <v>望古脑-海叶冲</v>
          </cell>
          <cell r="G3345" t="str">
            <v>V029431281</v>
          </cell>
          <cell r="H3345">
            <v>0</v>
          </cell>
        </row>
        <row r="3345">
          <cell r="J3345">
            <v>0.132</v>
          </cell>
        </row>
        <row r="3346">
          <cell r="F3346" t="str">
            <v>化太线</v>
          </cell>
          <cell r="G3346" t="str">
            <v>Z45A431281</v>
          </cell>
          <cell r="H3346">
            <v>0</v>
          </cell>
        </row>
        <row r="3346">
          <cell r="J3346">
            <v>3.566</v>
          </cell>
        </row>
        <row r="3347">
          <cell r="F3347" t="str">
            <v>两溪口路</v>
          </cell>
          <cell r="G3347" t="str">
            <v>AA21431281</v>
          </cell>
          <cell r="H3347">
            <v>0</v>
          </cell>
        </row>
        <row r="3347">
          <cell r="J3347">
            <v>0.329</v>
          </cell>
        </row>
        <row r="3348">
          <cell r="F3348" t="str">
            <v>母溪村组路</v>
          </cell>
          <cell r="G3348" t="str">
            <v>AA66431281</v>
          </cell>
          <cell r="H3348">
            <v>0</v>
          </cell>
        </row>
        <row r="3348">
          <cell r="J3348">
            <v>1.656</v>
          </cell>
        </row>
        <row r="3349">
          <cell r="F3349" t="str">
            <v>杨泥田路口-杨泥田</v>
          </cell>
          <cell r="G3349" t="str">
            <v>C17X431281</v>
          </cell>
          <cell r="H3349">
            <v>0</v>
          </cell>
        </row>
        <row r="3349">
          <cell r="J3349">
            <v>0.644</v>
          </cell>
        </row>
        <row r="3350">
          <cell r="F3350" t="str">
            <v>写字岩-黄冲</v>
          </cell>
          <cell r="G3350" t="str">
            <v>V274431281</v>
          </cell>
          <cell r="H3350">
            <v>0</v>
          </cell>
        </row>
        <row r="3350">
          <cell r="J3350">
            <v>0.067</v>
          </cell>
        </row>
        <row r="3351">
          <cell r="F3351" t="str">
            <v>南白线</v>
          </cell>
          <cell r="G3351" t="str">
            <v>Z34A431281</v>
          </cell>
          <cell r="H3351">
            <v>0</v>
          </cell>
        </row>
        <row r="3351">
          <cell r="J3351">
            <v>2.137</v>
          </cell>
        </row>
        <row r="3352">
          <cell r="F3352" t="str">
            <v>木禾线</v>
          </cell>
          <cell r="G3352" t="str">
            <v>Z36A431281</v>
          </cell>
          <cell r="H3352">
            <v>0</v>
          </cell>
        </row>
        <row r="3352">
          <cell r="J3352">
            <v>1.497</v>
          </cell>
        </row>
        <row r="3353">
          <cell r="F3353" t="str">
            <v>星火村组路</v>
          </cell>
          <cell r="G3353" t="str">
            <v>BB05431281</v>
          </cell>
          <cell r="H3353">
            <v>0</v>
          </cell>
        </row>
        <row r="3353">
          <cell r="J3353">
            <v>0.422</v>
          </cell>
        </row>
        <row r="3354">
          <cell r="F3354" t="str">
            <v>青山坳-龙家堰</v>
          </cell>
          <cell r="G3354" t="str">
            <v>C079431281</v>
          </cell>
          <cell r="H3354">
            <v>5.346</v>
          </cell>
        </row>
        <row r="3354">
          <cell r="J3354">
            <v>0.04</v>
          </cell>
        </row>
        <row r="3355">
          <cell r="F3355" t="str">
            <v>学堂界-雷公界</v>
          </cell>
          <cell r="G3355" t="str">
            <v>C98X431281</v>
          </cell>
          <cell r="H3355">
            <v>0</v>
          </cell>
        </row>
        <row r="3355">
          <cell r="J3355">
            <v>4.372</v>
          </cell>
        </row>
        <row r="3356">
          <cell r="F3356" t="str">
            <v>岩垅溪-高家塘</v>
          </cell>
          <cell r="G3356" t="str">
            <v>V820431281</v>
          </cell>
          <cell r="H3356">
            <v>0</v>
          </cell>
        </row>
        <row r="3356">
          <cell r="J3356">
            <v>0.834</v>
          </cell>
        </row>
        <row r="3357">
          <cell r="F3357" t="str">
            <v>张天坪-瞿家冲</v>
          </cell>
          <cell r="G3357" t="str">
            <v>V821431281</v>
          </cell>
          <cell r="H3357">
            <v>0</v>
          </cell>
        </row>
        <row r="3357">
          <cell r="J3357">
            <v>1.083</v>
          </cell>
        </row>
        <row r="3358">
          <cell r="F3358" t="str">
            <v>新家湾-杨家</v>
          </cell>
          <cell r="G3358" t="str">
            <v>V824431281</v>
          </cell>
          <cell r="H3358">
            <v>0</v>
          </cell>
        </row>
        <row r="3358">
          <cell r="J3358">
            <v>0.975</v>
          </cell>
        </row>
        <row r="3359">
          <cell r="F3359" t="str">
            <v>石灰坡-温家冲</v>
          </cell>
          <cell r="G3359" t="str">
            <v>V827431281</v>
          </cell>
          <cell r="H3359">
            <v>0</v>
          </cell>
        </row>
        <row r="3359">
          <cell r="J3359">
            <v>1.949</v>
          </cell>
        </row>
        <row r="3360">
          <cell r="F3360" t="str">
            <v>路边井-荡头湾</v>
          </cell>
          <cell r="G3360" t="str">
            <v>V829431281</v>
          </cell>
          <cell r="H3360">
            <v>0</v>
          </cell>
        </row>
        <row r="3360">
          <cell r="J3360">
            <v>0.811</v>
          </cell>
        </row>
        <row r="3361">
          <cell r="F3361" t="str">
            <v>秧冲-大坪</v>
          </cell>
          <cell r="G3361" t="str">
            <v>V836431281</v>
          </cell>
          <cell r="H3361">
            <v>0</v>
          </cell>
        </row>
        <row r="3361">
          <cell r="J3361">
            <v>0.654</v>
          </cell>
        </row>
        <row r="3362">
          <cell r="F3362" t="str">
            <v>打岩湾-毛潭</v>
          </cell>
          <cell r="G3362" t="str">
            <v>V838431281</v>
          </cell>
          <cell r="H3362">
            <v>0</v>
          </cell>
        </row>
        <row r="3362">
          <cell r="J3362">
            <v>2.912</v>
          </cell>
        </row>
        <row r="3363">
          <cell r="F3363" t="str">
            <v>坳上-牛栏坡</v>
          </cell>
          <cell r="G3363" t="str">
            <v>V839431281</v>
          </cell>
          <cell r="H3363">
            <v>0</v>
          </cell>
        </row>
        <row r="3363">
          <cell r="J3363">
            <v>2.227</v>
          </cell>
        </row>
        <row r="3364">
          <cell r="F3364" t="str">
            <v>社山塘-老堰塘</v>
          </cell>
          <cell r="G3364" t="str">
            <v>V840431281</v>
          </cell>
          <cell r="H3364">
            <v>0</v>
          </cell>
        </row>
        <row r="3364">
          <cell r="J3364">
            <v>2.737</v>
          </cell>
        </row>
        <row r="3365">
          <cell r="F3365" t="str">
            <v>黄土坎-岩落冲</v>
          </cell>
          <cell r="G3365" t="str">
            <v>V841431281</v>
          </cell>
          <cell r="H3365">
            <v>0</v>
          </cell>
        </row>
        <row r="3365">
          <cell r="J3365">
            <v>1.999</v>
          </cell>
        </row>
        <row r="3366">
          <cell r="F3366" t="str">
            <v>高桥-白洋坪</v>
          </cell>
          <cell r="G3366" t="str">
            <v>V922431281</v>
          </cell>
          <cell r="H3366">
            <v>0</v>
          </cell>
        </row>
        <row r="3366">
          <cell r="J3366">
            <v>2.205</v>
          </cell>
        </row>
        <row r="3367">
          <cell r="F3367" t="str">
            <v>岩坎上-牛丫颈</v>
          </cell>
          <cell r="G3367" t="str">
            <v>V923431281</v>
          </cell>
          <cell r="H3367">
            <v>0</v>
          </cell>
        </row>
        <row r="3367">
          <cell r="J3367">
            <v>2.306</v>
          </cell>
        </row>
        <row r="3368">
          <cell r="F3368" t="str">
            <v>蒋家-雷公坳</v>
          </cell>
          <cell r="G3368" t="str">
            <v>V925431281</v>
          </cell>
          <cell r="H3368">
            <v>0</v>
          </cell>
        </row>
        <row r="3368">
          <cell r="J3368">
            <v>3.335</v>
          </cell>
        </row>
        <row r="3369">
          <cell r="F3369" t="str">
            <v>中向塘-王栗冲</v>
          </cell>
          <cell r="G3369" t="str">
            <v>V934431281</v>
          </cell>
          <cell r="H3369">
            <v>0</v>
          </cell>
        </row>
        <row r="3369">
          <cell r="J3369">
            <v>1.191</v>
          </cell>
        </row>
        <row r="3370">
          <cell r="F3370" t="str">
            <v>禾卜塘-塘坳</v>
          </cell>
          <cell r="G3370" t="str">
            <v>V944431281</v>
          </cell>
          <cell r="H3370">
            <v>0</v>
          </cell>
        </row>
        <row r="3370">
          <cell r="J3370">
            <v>0.405</v>
          </cell>
        </row>
        <row r="3371">
          <cell r="F3371" t="str">
            <v>禾卜塘-塘坳</v>
          </cell>
          <cell r="G3371" t="str">
            <v>V944431281</v>
          </cell>
          <cell r="H3371">
            <v>0</v>
          </cell>
        </row>
        <row r="3371">
          <cell r="J3371">
            <v>1.027</v>
          </cell>
        </row>
        <row r="3372">
          <cell r="F3372" t="str">
            <v>姚家门口-煤碳湾</v>
          </cell>
          <cell r="G3372" t="str">
            <v>V946431281</v>
          </cell>
          <cell r="H3372">
            <v>0</v>
          </cell>
        </row>
        <row r="3372">
          <cell r="J3372">
            <v>0.851</v>
          </cell>
        </row>
        <row r="3373">
          <cell r="F3373" t="str">
            <v>王家团-佘家冲</v>
          </cell>
          <cell r="G3373" t="str">
            <v>V958431281</v>
          </cell>
          <cell r="H3373">
            <v>0</v>
          </cell>
        </row>
        <row r="3373">
          <cell r="J3373">
            <v>0.598</v>
          </cell>
        </row>
        <row r="3374">
          <cell r="F3374" t="str">
            <v>王家门口-林溪</v>
          </cell>
          <cell r="G3374" t="str">
            <v>C34A431281</v>
          </cell>
          <cell r="H3374">
            <v>0</v>
          </cell>
        </row>
        <row r="3374">
          <cell r="J3374">
            <v>0.289</v>
          </cell>
        </row>
        <row r="3375">
          <cell r="F3375" t="str">
            <v>大戒山-唐冲</v>
          </cell>
          <cell r="G3375" t="str">
            <v>C6XX431281</v>
          </cell>
          <cell r="H3375">
            <v>0</v>
          </cell>
        </row>
        <row r="3375">
          <cell r="J3375">
            <v>1.424</v>
          </cell>
        </row>
        <row r="3376">
          <cell r="F3376" t="str">
            <v>斜水塘-力山湾</v>
          </cell>
          <cell r="G3376" t="str">
            <v>C90X431281</v>
          </cell>
          <cell r="H3376">
            <v>0</v>
          </cell>
        </row>
        <row r="3376">
          <cell r="J3376">
            <v>3.317</v>
          </cell>
        </row>
        <row r="3377">
          <cell r="F3377" t="str">
            <v>茅枪苍-白树柳</v>
          </cell>
          <cell r="G3377" t="str">
            <v>V845431281</v>
          </cell>
          <cell r="H3377">
            <v>0</v>
          </cell>
        </row>
        <row r="3377">
          <cell r="J3377">
            <v>2.044</v>
          </cell>
        </row>
        <row r="3378">
          <cell r="F3378" t="str">
            <v>高台山-白树柳</v>
          </cell>
          <cell r="G3378" t="str">
            <v>V847431281</v>
          </cell>
          <cell r="H3378">
            <v>0</v>
          </cell>
        </row>
        <row r="3378">
          <cell r="J3378">
            <v>3.616</v>
          </cell>
        </row>
        <row r="3379">
          <cell r="F3379" t="str">
            <v>水落冲-大坪地</v>
          </cell>
          <cell r="G3379" t="str">
            <v>V849431281</v>
          </cell>
          <cell r="H3379">
            <v>0</v>
          </cell>
        </row>
        <row r="3379">
          <cell r="J3379">
            <v>2.424</v>
          </cell>
        </row>
        <row r="3380">
          <cell r="F3380" t="str">
            <v>龙家冲-上鄢田</v>
          </cell>
          <cell r="G3380" t="str">
            <v>V962431281</v>
          </cell>
          <cell r="H3380">
            <v>0</v>
          </cell>
        </row>
        <row r="3380">
          <cell r="J3380">
            <v>0.895</v>
          </cell>
        </row>
        <row r="3381">
          <cell r="F3381" t="str">
            <v>杨公滩-老碳冲</v>
          </cell>
          <cell r="G3381" t="str">
            <v>V966431281</v>
          </cell>
          <cell r="H3381">
            <v>0</v>
          </cell>
        </row>
        <row r="3381">
          <cell r="J3381">
            <v>0.744</v>
          </cell>
        </row>
        <row r="3382">
          <cell r="F3382" t="str">
            <v>岩山背-枫木冲</v>
          </cell>
          <cell r="G3382" t="str">
            <v>V973431281</v>
          </cell>
          <cell r="H3382">
            <v>0</v>
          </cell>
        </row>
        <row r="3382">
          <cell r="J3382">
            <v>0.503</v>
          </cell>
        </row>
        <row r="3383">
          <cell r="F3383" t="str">
            <v>富团-立山冲</v>
          </cell>
          <cell r="G3383" t="str">
            <v>V974431281</v>
          </cell>
          <cell r="H3383">
            <v>0</v>
          </cell>
        </row>
        <row r="3383">
          <cell r="J3383">
            <v>1.565</v>
          </cell>
        </row>
        <row r="3384">
          <cell r="F3384" t="str">
            <v>马家冲-邓水口</v>
          </cell>
          <cell r="G3384" t="str">
            <v>V975431281</v>
          </cell>
          <cell r="H3384">
            <v>0</v>
          </cell>
        </row>
        <row r="3384">
          <cell r="J3384">
            <v>0.881</v>
          </cell>
        </row>
        <row r="3385">
          <cell r="F3385" t="str">
            <v>村部-梨子坪</v>
          </cell>
          <cell r="G3385" t="str">
            <v>V083431281</v>
          </cell>
          <cell r="H3385">
            <v>0</v>
          </cell>
        </row>
        <row r="3385">
          <cell r="J3385">
            <v>4.788</v>
          </cell>
        </row>
        <row r="3386">
          <cell r="F3386" t="str">
            <v>阳孟村组路</v>
          </cell>
          <cell r="G3386" t="str">
            <v>C061433101</v>
          </cell>
          <cell r="H3386">
            <v>0</v>
          </cell>
        </row>
        <row r="3386">
          <cell r="J3386">
            <v>0.321</v>
          </cell>
        </row>
        <row r="3387">
          <cell r="F3387" t="str">
            <v>209国道-清风峡</v>
          </cell>
          <cell r="G3387" t="str">
            <v>C109433101</v>
          </cell>
          <cell r="H3387">
            <v>0</v>
          </cell>
        </row>
        <row r="3387">
          <cell r="J3387">
            <v>2.087</v>
          </cell>
        </row>
        <row r="3388">
          <cell r="F3388" t="str">
            <v>209国道-清风峡</v>
          </cell>
          <cell r="G3388" t="str">
            <v>C109433101</v>
          </cell>
          <cell r="H3388">
            <v>0</v>
          </cell>
        </row>
        <row r="3388">
          <cell r="J3388">
            <v>0.499</v>
          </cell>
        </row>
        <row r="3389">
          <cell r="F3389" t="str">
            <v>幸福—留星</v>
          </cell>
          <cell r="G3389" t="str">
            <v>C11A433101</v>
          </cell>
          <cell r="H3389">
            <v>0</v>
          </cell>
        </row>
        <row r="3389">
          <cell r="J3389">
            <v>1.545</v>
          </cell>
        </row>
        <row r="3390">
          <cell r="F3390" t="str">
            <v>矮大线-杨桃</v>
          </cell>
          <cell r="G3390" t="str">
            <v>V274433101</v>
          </cell>
          <cell r="H3390">
            <v>0</v>
          </cell>
        </row>
        <row r="3390">
          <cell r="J3390">
            <v>0.198</v>
          </cell>
        </row>
        <row r="3391">
          <cell r="F3391" t="str">
            <v>吉好-娃娃鱼基地</v>
          </cell>
          <cell r="G3391" t="str">
            <v>V402433101</v>
          </cell>
          <cell r="H3391">
            <v>0</v>
          </cell>
        </row>
        <row r="3391">
          <cell r="J3391">
            <v>0.131</v>
          </cell>
        </row>
        <row r="3392">
          <cell r="F3392" t="str">
            <v>烂草坪-烟竹</v>
          </cell>
          <cell r="G3392" t="str">
            <v>C042433101</v>
          </cell>
          <cell r="H3392">
            <v>3.987</v>
          </cell>
        </row>
        <row r="3392">
          <cell r="J3392">
            <v>1.479</v>
          </cell>
        </row>
        <row r="3393">
          <cell r="F3393" t="str">
            <v>烂草坪-烟竹</v>
          </cell>
          <cell r="G3393" t="str">
            <v>C042433101</v>
          </cell>
          <cell r="H3393">
            <v>3.987</v>
          </cell>
        </row>
        <row r="3393">
          <cell r="J3393">
            <v>2.882</v>
          </cell>
        </row>
        <row r="3394">
          <cell r="F3394" t="str">
            <v>上寨-樟武</v>
          </cell>
          <cell r="G3394" t="str">
            <v>C104433101</v>
          </cell>
          <cell r="H3394">
            <v>2.359</v>
          </cell>
        </row>
        <row r="3394">
          <cell r="J3394">
            <v>1.407</v>
          </cell>
        </row>
        <row r="3395">
          <cell r="F3395" t="str">
            <v>下卡岩-彰武</v>
          </cell>
          <cell r="G3395" t="str">
            <v>C182433101</v>
          </cell>
          <cell r="H3395">
            <v>0</v>
          </cell>
        </row>
        <row r="3395">
          <cell r="J3395">
            <v>4.219</v>
          </cell>
        </row>
        <row r="3396">
          <cell r="F3396" t="str">
            <v>司马-大冲溪</v>
          </cell>
          <cell r="G3396" t="str">
            <v>C283433101</v>
          </cell>
          <cell r="H3396">
            <v>0</v>
          </cell>
        </row>
        <row r="3396">
          <cell r="J3396">
            <v>0.895</v>
          </cell>
        </row>
        <row r="3397">
          <cell r="F3397" t="str">
            <v>司马冲-半坡四组</v>
          </cell>
          <cell r="G3397" t="str">
            <v>C285433101</v>
          </cell>
          <cell r="H3397">
            <v>0</v>
          </cell>
        </row>
        <row r="3397">
          <cell r="J3397">
            <v>0.924</v>
          </cell>
        </row>
        <row r="3398">
          <cell r="F3398" t="str">
            <v>排绸-当心坪</v>
          </cell>
          <cell r="G3398" t="str">
            <v>C287433101</v>
          </cell>
          <cell r="H3398">
            <v>0</v>
          </cell>
        </row>
        <row r="3398">
          <cell r="J3398">
            <v>0.602</v>
          </cell>
        </row>
        <row r="3399">
          <cell r="F3399" t="str">
            <v>子排-巴夭</v>
          </cell>
          <cell r="G3399" t="str">
            <v>C307433101</v>
          </cell>
          <cell r="H3399">
            <v>0</v>
          </cell>
        </row>
        <row r="3399">
          <cell r="J3399">
            <v>1.319</v>
          </cell>
        </row>
        <row r="3400">
          <cell r="F3400" t="str">
            <v>排胎-排米</v>
          </cell>
          <cell r="G3400" t="str">
            <v>C308433101</v>
          </cell>
          <cell r="H3400">
            <v>0</v>
          </cell>
        </row>
        <row r="3400">
          <cell r="J3400">
            <v>1.485</v>
          </cell>
        </row>
        <row r="3401">
          <cell r="F3401" t="str">
            <v>白羊摊-三坪大寨</v>
          </cell>
          <cell r="G3401" t="str">
            <v>C320433101</v>
          </cell>
          <cell r="H3401">
            <v>0</v>
          </cell>
        </row>
        <row r="3401">
          <cell r="J3401">
            <v>1.028</v>
          </cell>
        </row>
        <row r="3402">
          <cell r="F3402" t="str">
            <v>高寨-光坪</v>
          </cell>
          <cell r="G3402" t="str">
            <v>C39A433101</v>
          </cell>
          <cell r="H3402">
            <v>0</v>
          </cell>
        </row>
        <row r="3402">
          <cell r="J3402">
            <v>9.818</v>
          </cell>
        </row>
        <row r="3403">
          <cell r="F3403" t="str">
            <v>高寨-光坪</v>
          </cell>
          <cell r="G3403" t="str">
            <v>C39A433101</v>
          </cell>
          <cell r="H3403">
            <v>0</v>
          </cell>
        </row>
        <row r="3403">
          <cell r="J3403">
            <v>0.177</v>
          </cell>
        </row>
        <row r="3404">
          <cell r="F3404" t="str">
            <v>中百-鲫鱼</v>
          </cell>
          <cell r="G3404" t="str">
            <v>V140433101</v>
          </cell>
          <cell r="H3404">
            <v>0</v>
          </cell>
        </row>
        <row r="3404">
          <cell r="J3404">
            <v>0.983</v>
          </cell>
        </row>
        <row r="3405">
          <cell r="F3405" t="str">
            <v>大坪-大坪一组</v>
          </cell>
          <cell r="G3405" t="str">
            <v>V148433101</v>
          </cell>
          <cell r="H3405">
            <v>0</v>
          </cell>
        </row>
        <row r="3405">
          <cell r="J3405">
            <v>0.182</v>
          </cell>
        </row>
        <row r="3406">
          <cell r="F3406" t="str">
            <v>清明-丹青</v>
          </cell>
          <cell r="G3406" t="str">
            <v>V151433101</v>
          </cell>
          <cell r="H3406">
            <v>0</v>
          </cell>
        </row>
        <row r="3406">
          <cell r="J3406">
            <v>0.712</v>
          </cell>
        </row>
        <row r="3407">
          <cell r="F3407" t="str">
            <v>分岔路-王腊二组</v>
          </cell>
          <cell r="G3407" t="str">
            <v>V230433101</v>
          </cell>
          <cell r="H3407">
            <v>0</v>
          </cell>
        </row>
        <row r="3407">
          <cell r="J3407">
            <v>0.352</v>
          </cell>
        </row>
        <row r="3408">
          <cell r="F3408" t="str">
            <v>下路丰-香花7,8组</v>
          </cell>
          <cell r="G3408" t="str">
            <v>V242433101</v>
          </cell>
          <cell r="H3408">
            <v>0</v>
          </cell>
        </row>
        <row r="3408">
          <cell r="J3408">
            <v>1.168</v>
          </cell>
        </row>
        <row r="3409">
          <cell r="F3409" t="str">
            <v>丹青-狗咬</v>
          </cell>
          <cell r="G3409" t="str">
            <v>Y008433101</v>
          </cell>
          <cell r="H3409">
            <v>4.422</v>
          </cell>
        </row>
        <row r="3409">
          <cell r="J3409">
            <v>2.02</v>
          </cell>
        </row>
        <row r="3410">
          <cell r="F3410" t="str">
            <v>巴夭-卡坪</v>
          </cell>
          <cell r="G3410" t="str">
            <v>Y810433101</v>
          </cell>
          <cell r="H3410">
            <v>0</v>
          </cell>
        </row>
        <row r="3410">
          <cell r="J3410">
            <v>0.774</v>
          </cell>
        </row>
        <row r="3411">
          <cell r="F3411" t="str">
            <v>王腊坪-下扎口</v>
          </cell>
          <cell r="G3411" t="str">
            <v>Y821433101</v>
          </cell>
          <cell r="H3411">
            <v>0</v>
          </cell>
        </row>
        <row r="3411">
          <cell r="J3411">
            <v>4.038</v>
          </cell>
        </row>
        <row r="3412">
          <cell r="F3412" t="str">
            <v>望江坳村组路</v>
          </cell>
          <cell r="G3412" t="str">
            <v>AA15433101</v>
          </cell>
          <cell r="H3412">
            <v>0</v>
          </cell>
        </row>
        <row r="3412">
          <cell r="J3412">
            <v>0.536</v>
          </cell>
        </row>
        <row r="3413">
          <cell r="F3413" t="str">
            <v>大田社区组路</v>
          </cell>
          <cell r="G3413" t="str">
            <v>AA21433101</v>
          </cell>
          <cell r="H3413">
            <v>0</v>
          </cell>
        </row>
        <row r="3413">
          <cell r="J3413">
            <v>1.784</v>
          </cell>
        </row>
        <row r="3414">
          <cell r="F3414" t="str">
            <v>望江坳5组路</v>
          </cell>
          <cell r="G3414" t="str">
            <v>AA32433101</v>
          </cell>
          <cell r="H3414">
            <v>0</v>
          </cell>
        </row>
        <row r="3414">
          <cell r="J3414">
            <v>0.714</v>
          </cell>
        </row>
        <row r="3415">
          <cell r="F3415" t="str">
            <v>曙光-回光</v>
          </cell>
          <cell r="G3415" t="str">
            <v>C040433101</v>
          </cell>
          <cell r="H3415">
            <v>0.567</v>
          </cell>
        </row>
        <row r="3415">
          <cell r="J3415">
            <v>1.26</v>
          </cell>
        </row>
        <row r="3416">
          <cell r="F3416" t="str">
            <v>新桥-花果山</v>
          </cell>
          <cell r="G3416" t="str">
            <v>C047433101</v>
          </cell>
          <cell r="H3416">
            <v>4.054</v>
          </cell>
        </row>
        <row r="3416">
          <cell r="J3416">
            <v>3.671</v>
          </cell>
        </row>
        <row r="3417">
          <cell r="F3417" t="str">
            <v>寨阳-张家</v>
          </cell>
          <cell r="G3417" t="str">
            <v>C059433101</v>
          </cell>
          <cell r="H3417">
            <v>1.111</v>
          </cell>
        </row>
        <row r="3417">
          <cell r="J3417">
            <v>0.562</v>
          </cell>
        </row>
        <row r="3418">
          <cell r="F3418" t="str">
            <v>热鸡笼-黄茅潭</v>
          </cell>
          <cell r="G3418" t="str">
            <v>C067433101</v>
          </cell>
          <cell r="H3418">
            <v>1.778</v>
          </cell>
        </row>
        <row r="3418">
          <cell r="J3418">
            <v>6.37</v>
          </cell>
        </row>
        <row r="3419">
          <cell r="F3419" t="str">
            <v>石家寨—姚回</v>
          </cell>
          <cell r="G3419" t="str">
            <v>C08A433101</v>
          </cell>
          <cell r="H3419">
            <v>0</v>
          </cell>
        </row>
        <row r="3419">
          <cell r="J3419">
            <v>1.65</v>
          </cell>
        </row>
        <row r="3420">
          <cell r="F3420" t="str">
            <v>庄稼村-鹅梨坡</v>
          </cell>
          <cell r="G3420" t="str">
            <v>C130433101</v>
          </cell>
          <cell r="H3420">
            <v>1.471</v>
          </cell>
        </row>
        <row r="3420">
          <cell r="J3420">
            <v>1.967</v>
          </cell>
        </row>
        <row r="3421">
          <cell r="F3421" t="str">
            <v>啤酒厂-坪山坡</v>
          </cell>
          <cell r="G3421" t="str">
            <v>C159433101</v>
          </cell>
          <cell r="H3421">
            <v>0</v>
          </cell>
        </row>
        <row r="3421">
          <cell r="J3421">
            <v>1.716</v>
          </cell>
        </row>
        <row r="3422">
          <cell r="F3422" t="str">
            <v>小溪-小溪岔道</v>
          </cell>
          <cell r="G3422" t="str">
            <v>C223433101</v>
          </cell>
          <cell r="H3422">
            <v>0</v>
          </cell>
        </row>
        <row r="3422">
          <cell r="J3422">
            <v>1.09</v>
          </cell>
        </row>
        <row r="3423">
          <cell r="F3423" t="str">
            <v>万马兵-王儿包</v>
          </cell>
          <cell r="G3423" t="str">
            <v>C272433101</v>
          </cell>
          <cell r="H3423">
            <v>0</v>
          </cell>
        </row>
        <row r="3423">
          <cell r="J3423">
            <v>2.533</v>
          </cell>
        </row>
        <row r="3424">
          <cell r="F3424" t="str">
            <v>寨阳至补沙</v>
          </cell>
          <cell r="G3424" t="str">
            <v>C45A433101</v>
          </cell>
          <cell r="H3424">
            <v>0</v>
          </cell>
        </row>
        <row r="3424">
          <cell r="J3424">
            <v>0.144</v>
          </cell>
        </row>
        <row r="3425">
          <cell r="F3425" t="str">
            <v>沙子坳一黄连洞</v>
          </cell>
          <cell r="G3425" t="str">
            <v>C50A433101</v>
          </cell>
          <cell r="H3425">
            <v>2.85</v>
          </cell>
        </row>
        <row r="3425">
          <cell r="J3425">
            <v>1.437</v>
          </cell>
        </row>
        <row r="3426">
          <cell r="F3426" t="str">
            <v>回光村组路</v>
          </cell>
          <cell r="G3426" t="str">
            <v>V000</v>
          </cell>
          <cell r="H3426">
            <v>0</v>
          </cell>
        </row>
        <row r="3426">
          <cell r="J3426">
            <v>0.158</v>
          </cell>
        </row>
        <row r="3427">
          <cell r="F3427" t="str">
            <v>持久村组路</v>
          </cell>
          <cell r="G3427" t="str">
            <v>AA28433101</v>
          </cell>
          <cell r="H3427">
            <v>0</v>
          </cell>
        </row>
        <row r="3427">
          <cell r="J3427">
            <v>0.237</v>
          </cell>
        </row>
        <row r="3428">
          <cell r="F3428" t="str">
            <v>新建村组路</v>
          </cell>
          <cell r="G3428" t="str">
            <v>C000433101</v>
          </cell>
          <cell r="H3428">
            <v>0</v>
          </cell>
        </row>
        <row r="3428">
          <cell r="J3428">
            <v>1.276</v>
          </cell>
        </row>
        <row r="3429">
          <cell r="F3429" t="str">
            <v>大面田-枫香坪</v>
          </cell>
          <cell r="G3429" t="str">
            <v>C168433101</v>
          </cell>
          <cell r="H3429">
            <v>0</v>
          </cell>
        </row>
        <row r="3429">
          <cell r="J3429">
            <v>3.833</v>
          </cell>
        </row>
        <row r="3430">
          <cell r="F3430" t="str">
            <v>枫香坪-火坨溪</v>
          </cell>
          <cell r="G3430" t="str">
            <v>C247433101</v>
          </cell>
          <cell r="H3430">
            <v>0</v>
          </cell>
        </row>
        <row r="3430">
          <cell r="J3430">
            <v>0.866</v>
          </cell>
        </row>
        <row r="3431">
          <cell r="F3431" t="str">
            <v>铁岩村组路</v>
          </cell>
          <cell r="G3431" t="str">
            <v>C248433101</v>
          </cell>
          <cell r="H3431">
            <v>0</v>
          </cell>
        </row>
        <row r="3431">
          <cell r="J3431">
            <v>4.858</v>
          </cell>
        </row>
        <row r="3432">
          <cell r="F3432" t="str">
            <v>楠木-楠木2组</v>
          </cell>
          <cell r="G3432" t="str">
            <v>C251433101</v>
          </cell>
          <cell r="H3432">
            <v>0</v>
          </cell>
        </row>
        <row r="3432">
          <cell r="J3432">
            <v>4.727</v>
          </cell>
        </row>
        <row r="3433">
          <cell r="F3433" t="str">
            <v>火马冲-池腊坪</v>
          </cell>
          <cell r="G3433" t="str">
            <v>C253433101</v>
          </cell>
          <cell r="H3433">
            <v>0</v>
          </cell>
        </row>
        <row r="3433">
          <cell r="J3433">
            <v>2.579</v>
          </cell>
        </row>
        <row r="3434">
          <cell r="F3434" t="str">
            <v>鱼塘上坡-铁岩</v>
          </cell>
          <cell r="G3434" t="str">
            <v>V311433101</v>
          </cell>
          <cell r="H3434">
            <v>0</v>
          </cell>
        </row>
        <row r="3434">
          <cell r="J3434">
            <v>1.084</v>
          </cell>
        </row>
        <row r="3435">
          <cell r="F3435" t="str">
            <v>鱼塘上坡-铁岩</v>
          </cell>
          <cell r="G3435" t="str">
            <v>V311433101</v>
          </cell>
          <cell r="H3435">
            <v>0</v>
          </cell>
        </row>
        <row r="3435">
          <cell r="J3435">
            <v>0.773</v>
          </cell>
        </row>
        <row r="3436">
          <cell r="F3436" t="str">
            <v>老寨-百里</v>
          </cell>
          <cell r="G3436" t="str">
            <v>Z005433101</v>
          </cell>
          <cell r="H3436">
            <v>0</v>
          </cell>
        </row>
        <row r="3436">
          <cell r="J3436">
            <v>1.387</v>
          </cell>
        </row>
        <row r="3437">
          <cell r="F3437" t="str">
            <v>檀木村组路</v>
          </cell>
          <cell r="G3437" t="str">
            <v>AA05433101</v>
          </cell>
          <cell r="H3437">
            <v>0</v>
          </cell>
        </row>
        <row r="3437">
          <cell r="J3437">
            <v>0.275</v>
          </cell>
        </row>
        <row r="3438">
          <cell r="F3438" t="str">
            <v>汩比村组路</v>
          </cell>
          <cell r="G3438" t="str">
            <v>C000433101</v>
          </cell>
          <cell r="H3438">
            <v>0</v>
          </cell>
        </row>
        <row r="3438">
          <cell r="J3438">
            <v>0.207</v>
          </cell>
        </row>
        <row r="3439">
          <cell r="F3439" t="str">
            <v>新湾-檀木</v>
          </cell>
          <cell r="G3439" t="str">
            <v>C065433101</v>
          </cell>
          <cell r="H3439">
            <v>0.302</v>
          </cell>
        </row>
        <row r="3439">
          <cell r="J3439">
            <v>0.039</v>
          </cell>
        </row>
        <row r="3440">
          <cell r="F3440" t="str">
            <v>大塘坎-雅沙七组</v>
          </cell>
          <cell r="G3440" t="str">
            <v>C177433101</v>
          </cell>
          <cell r="H3440">
            <v>0</v>
          </cell>
        </row>
        <row r="3440">
          <cell r="J3440">
            <v>0.107</v>
          </cell>
        </row>
        <row r="3441">
          <cell r="F3441" t="str">
            <v>大塘坎-雅沙七组</v>
          </cell>
          <cell r="G3441" t="str">
            <v>C177433101</v>
          </cell>
          <cell r="H3441">
            <v>0</v>
          </cell>
        </row>
        <row r="3441">
          <cell r="J3441">
            <v>5.826</v>
          </cell>
        </row>
        <row r="3442">
          <cell r="F3442" t="str">
            <v>补锅-榔木坪</v>
          </cell>
          <cell r="G3442" t="str">
            <v>C180433101</v>
          </cell>
          <cell r="H3442">
            <v>0</v>
          </cell>
        </row>
        <row r="3442">
          <cell r="J3442">
            <v>0.304</v>
          </cell>
        </row>
        <row r="3443">
          <cell r="F3443" t="str">
            <v>凉水井-蚂蝗塘</v>
          </cell>
          <cell r="G3443" t="str">
            <v>C210433101</v>
          </cell>
          <cell r="H3443">
            <v>0</v>
          </cell>
        </row>
        <row r="3443">
          <cell r="J3443">
            <v>0.55</v>
          </cell>
        </row>
        <row r="3444">
          <cell r="F3444" t="str">
            <v>新华-着落</v>
          </cell>
          <cell r="G3444" t="str">
            <v>C264433101</v>
          </cell>
          <cell r="H3444">
            <v>0</v>
          </cell>
        </row>
        <row r="3444">
          <cell r="J3444">
            <v>3.075</v>
          </cell>
        </row>
        <row r="3445">
          <cell r="F3445" t="str">
            <v>着落-矮扳潭</v>
          </cell>
          <cell r="G3445" t="str">
            <v>C274433101</v>
          </cell>
          <cell r="H3445">
            <v>0</v>
          </cell>
        </row>
        <row r="3445">
          <cell r="J3445">
            <v>4.89</v>
          </cell>
        </row>
        <row r="3446">
          <cell r="F3446" t="str">
            <v>补罗组-塘沽要组</v>
          </cell>
          <cell r="G3446" t="str">
            <v>C305433101</v>
          </cell>
          <cell r="H3446">
            <v>0</v>
          </cell>
        </row>
        <row r="3446">
          <cell r="J3446">
            <v>2.028</v>
          </cell>
        </row>
        <row r="3447">
          <cell r="F3447" t="str">
            <v>青干-着落</v>
          </cell>
          <cell r="G3447" t="str">
            <v>C34A433101</v>
          </cell>
          <cell r="H3447">
            <v>0</v>
          </cell>
        </row>
        <row r="3447">
          <cell r="J3447">
            <v>4.316</v>
          </cell>
        </row>
        <row r="3448">
          <cell r="F3448" t="str">
            <v>所里坳-翁米溪</v>
          </cell>
          <cell r="G3448" t="str">
            <v>C36A433101</v>
          </cell>
          <cell r="H3448">
            <v>0</v>
          </cell>
        </row>
        <row r="3448">
          <cell r="J3448">
            <v>1.256</v>
          </cell>
        </row>
        <row r="3449">
          <cell r="F3449" t="str">
            <v>火车洞口-炮陆坡</v>
          </cell>
          <cell r="G3449" t="str">
            <v>V030433101</v>
          </cell>
          <cell r="H3449">
            <v>0</v>
          </cell>
        </row>
        <row r="3449">
          <cell r="J3449">
            <v>1.19</v>
          </cell>
        </row>
        <row r="3450">
          <cell r="F3450" t="str">
            <v>沙塘-大湾</v>
          </cell>
          <cell r="G3450" t="str">
            <v>V050433101</v>
          </cell>
          <cell r="H3450">
            <v>0</v>
          </cell>
        </row>
        <row r="3450">
          <cell r="J3450">
            <v>0.653</v>
          </cell>
        </row>
        <row r="3451">
          <cell r="F3451" t="str">
            <v>老虎坨-务二坪</v>
          </cell>
          <cell r="G3451" t="str">
            <v>V052433101</v>
          </cell>
          <cell r="H3451">
            <v>0</v>
          </cell>
        </row>
        <row r="3451">
          <cell r="J3451">
            <v>0.429</v>
          </cell>
        </row>
        <row r="3452">
          <cell r="F3452" t="str">
            <v>上坪二组-蚂蝗塘</v>
          </cell>
          <cell r="G3452" t="str">
            <v>V196433101</v>
          </cell>
          <cell r="H3452">
            <v>0</v>
          </cell>
        </row>
        <row r="3452">
          <cell r="J3452">
            <v>0.65</v>
          </cell>
        </row>
        <row r="3453">
          <cell r="F3453" t="str">
            <v>大寨组-桥六组</v>
          </cell>
          <cell r="G3453" t="str">
            <v>V200433101</v>
          </cell>
          <cell r="H3453">
            <v>0</v>
          </cell>
        </row>
        <row r="3453">
          <cell r="J3453">
            <v>0.818</v>
          </cell>
        </row>
        <row r="3454">
          <cell r="F3454" t="str">
            <v>大寨-架桥湾</v>
          </cell>
          <cell r="G3454" t="str">
            <v>V201433101</v>
          </cell>
          <cell r="H3454">
            <v>0</v>
          </cell>
        </row>
        <row r="3454">
          <cell r="J3454">
            <v>0.311</v>
          </cell>
        </row>
        <row r="3455">
          <cell r="F3455" t="str">
            <v>直达排-大户坪</v>
          </cell>
          <cell r="G3455" t="str">
            <v>V202433101</v>
          </cell>
          <cell r="H3455">
            <v>0</v>
          </cell>
        </row>
        <row r="3455">
          <cell r="J3455">
            <v>0.702</v>
          </cell>
        </row>
        <row r="3456">
          <cell r="F3456" t="str">
            <v>杀人坳-盘山路</v>
          </cell>
          <cell r="G3456" t="str">
            <v>V204433101</v>
          </cell>
          <cell r="H3456">
            <v>0</v>
          </cell>
        </row>
        <row r="3456">
          <cell r="J3456">
            <v>1.349</v>
          </cell>
        </row>
        <row r="3457">
          <cell r="F3457" t="str">
            <v>杀人坳-盘山路</v>
          </cell>
          <cell r="G3457" t="str">
            <v>V204433101</v>
          </cell>
          <cell r="H3457">
            <v>0</v>
          </cell>
        </row>
        <row r="3457">
          <cell r="J3457">
            <v>0.923</v>
          </cell>
        </row>
        <row r="3458">
          <cell r="F3458" t="str">
            <v>上寨-夯吾</v>
          </cell>
          <cell r="G3458" t="str">
            <v>V211433101</v>
          </cell>
          <cell r="H3458">
            <v>0</v>
          </cell>
        </row>
        <row r="3458">
          <cell r="J3458">
            <v>1.695</v>
          </cell>
        </row>
        <row r="3459">
          <cell r="F3459" t="str">
            <v>分叉路-务儿洞</v>
          </cell>
          <cell r="G3459" t="str">
            <v>V344433101</v>
          </cell>
          <cell r="H3459">
            <v>0</v>
          </cell>
        </row>
        <row r="3459">
          <cell r="J3459">
            <v>0.773</v>
          </cell>
        </row>
        <row r="3460">
          <cell r="F3460" t="str">
            <v>补锅3组-4组</v>
          </cell>
          <cell r="G3460" t="str">
            <v>V353433101</v>
          </cell>
          <cell r="H3460">
            <v>0</v>
          </cell>
        </row>
        <row r="3460">
          <cell r="J3460">
            <v>0.491</v>
          </cell>
        </row>
        <row r="3461">
          <cell r="F3461" t="str">
            <v>桥六-着落</v>
          </cell>
          <cell r="G3461" t="str">
            <v>Y009433101</v>
          </cell>
          <cell r="H3461">
            <v>8.27</v>
          </cell>
        </row>
        <row r="3461">
          <cell r="J3461">
            <v>2.828</v>
          </cell>
        </row>
        <row r="3462">
          <cell r="F3462" t="str">
            <v>新村-排杉</v>
          </cell>
          <cell r="G3462" t="str">
            <v>Y797433101</v>
          </cell>
          <cell r="H3462">
            <v>0</v>
          </cell>
        </row>
        <row r="3462">
          <cell r="J3462">
            <v>1.632</v>
          </cell>
        </row>
        <row r="3463">
          <cell r="F3463" t="str">
            <v>排胎-排米</v>
          </cell>
          <cell r="G3463" t="str">
            <v>C308433101</v>
          </cell>
          <cell r="H3463">
            <v>0</v>
          </cell>
        </row>
        <row r="3463">
          <cell r="J3463">
            <v>1.299</v>
          </cell>
        </row>
        <row r="3464">
          <cell r="F3464" t="str">
            <v>金坪村组路</v>
          </cell>
          <cell r="G3464" t="str">
            <v>AA23433101</v>
          </cell>
          <cell r="H3464">
            <v>0</v>
          </cell>
        </row>
        <row r="3464">
          <cell r="J3464">
            <v>0.497</v>
          </cell>
        </row>
        <row r="3465">
          <cell r="F3465" t="str">
            <v>曙光-三岔坪</v>
          </cell>
          <cell r="G3465" t="str">
            <v>C136433101</v>
          </cell>
          <cell r="H3465">
            <v>0</v>
          </cell>
        </row>
        <row r="3465">
          <cell r="J3465">
            <v>0.603</v>
          </cell>
        </row>
        <row r="3466">
          <cell r="F3466" t="str">
            <v>麦田-吉庄8组（高家坡）</v>
          </cell>
          <cell r="G3466" t="str">
            <v>C160433101</v>
          </cell>
          <cell r="H3466">
            <v>0</v>
          </cell>
        </row>
        <row r="3466">
          <cell r="J3466">
            <v>1.175</v>
          </cell>
        </row>
        <row r="3467">
          <cell r="F3467" t="str">
            <v>红枫林场-营丰</v>
          </cell>
          <cell r="G3467" t="str">
            <v>C33A433101</v>
          </cell>
          <cell r="H3467">
            <v>0</v>
          </cell>
        </row>
        <row r="3467">
          <cell r="J3467">
            <v>1.795</v>
          </cell>
        </row>
        <row r="3468">
          <cell r="F3468" t="str">
            <v>兴田村组路</v>
          </cell>
          <cell r="G3468" t="str">
            <v>AA20433101</v>
          </cell>
          <cell r="H3468">
            <v>0</v>
          </cell>
        </row>
        <row r="3468">
          <cell r="J3468">
            <v>0.461</v>
          </cell>
        </row>
        <row r="3469">
          <cell r="F3469" t="str">
            <v>富强村组路</v>
          </cell>
          <cell r="G3469" t="str">
            <v>C000433101</v>
          </cell>
          <cell r="H3469">
            <v>0</v>
          </cell>
        </row>
        <row r="3469">
          <cell r="J3469">
            <v>0.377</v>
          </cell>
        </row>
        <row r="3470">
          <cell r="F3470" t="str">
            <v>坨丰村组路</v>
          </cell>
          <cell r="G3470" t="str">
            <v>C000433101</v>
          </cell>
          <cell r="H3470">
            <v>0</v>
          </cell>
        </row>
        <row r="3470">
          <cell r="J3470">
            <v>1.267</v>
          </cell>
        </row>
        <row r="3471">
          <cell r="F3471" t="str">
            <v>联合-吴家寨</v>
          </cell>
          <cell r="G3471" t="str">
            <v>C036433101</v>
          </cell>
          <cell r="H3471">
            <v>1.002</v>
          </cell>
        </row>
        <row r="3471">
          <cell r="J3471">
            <v>1.652</v>
          </cell>
        </row>
        <row r="3472">
          <cell r="F3472" t="str">
            <v>关候-十八湾</v>
          </cell>
          <cell r="G3472" t="str">
            <v>C119433101</v>
          </cell>
          <cell r="H3472">
            <v>0</v>
          </cell>
        </row>
        <row r="3472">
          <cell r="J3472">
            <v>2.841</v>
          </cell>
        </row>
        <row r="3473">
          <cell r="F3473" t="str">
            <v>劳动-跃进水库</v>
          </cell>
          <cell r="G3473" t="str">
            <v>C120433101</v>
          </cell>
          <cell r="H3473">
            <v>0</v>
          </cell>
        </row>
        <row r="3473">
          <cell r="J3473">
            <v>5.081</v>
          </cell>
        </row>
        <row r="3474">
          <cell r="F3474" t="str">
            <v>大坝村-龙潭</v>
          </cell>
          <cell r="G3474" t="str">
            <v>C145433101</v>
          </cell>
          <cell r="H3474">
            <v>0</v>
          </cell>
        </row>
        <row r="3474">
          <cell r="J3474">
            <v>2.744</v>
          </cell>
        </row>
        <row r="3475">
          <cell r="F3475" t="str">
            <v>联兴村-双塘村</v>
          </cell>
          <cell r="G3475" t="str">
            <v>C146433101</v>
          </cell>
          <cell r="H3475">
            <v>0</v>
          </cell>
        </row>
        <row r="3475">
          <cell r="J3475">
            <v>1.645</v>
          </cell>
        </row>
        <row r="3476">
          <cell r="F3476" t="str">
            <v>冲虎一组-冲虎村部</v>
          </cell>
          <cell r="G3476" t="str">
            <v>C150433101</v>
          </cell>
          <cell r="H3476">
            <v>0</v>
          </cell>
        </row>
        <row r="3476">
          <cell r="J3476">
            <v>0.646</v>
          </cell>
        </row>
        <row r="3477">
          <cell r="F3477" t="str">
            <v>大兴-水卡村</v>
          </cell>
          <cell r="G3477" t="str">
            <v>C151433101</v>
          </cell>
          <cell r="H3477">
            <v>0</v>
          </cell>
        </row>
        <row r="3477">
          <cell r="J3477">
            <v>1.932</v>
          </cell>
        </row>
        <row r="3478">
          <cell r="F3478" t="str">
            <v>十八湾-劳动</v>
          </cell>
          <cell r="G3478" t="str">
            <v>C192433101</v>
          </cell>
          <cell r="H3478">
            <v>0</v>
          </cell>
        </row>
        <row r="3478">
          <cell r="J3478">
            <v>2.691</v>
          </cell>
        </row>
        <row r="3479">
          <cell r="F3479" t="str">
            <v>半冲-米良</v>
          </cell>
          <cell r="G3479" t="str">
            <v>C195433101</v>
          </cell>
          <cell r="H3479">
            <v>0</v>
          </cell>
        </row>
        <row r="3479">
          <cell r="J3479">
            <v>4.384</v>
          </cell>
        </row>
        <row r="3480">
          <cell r="F3480" t="str">
            <v>联盟-夯家溪</v>
          </cell>
          <cell r="G3480" t="str">
            <v>C241433101</v>
          </cell>
          <cell r="H3480">
            <v>0</v>
          </cell>
        </row>
        <row r="3480">
          <cell r="J3480">
            <v>3.36</v>
          </cell>
        </row>
        <row r="3481">
          <cell r="F3481" t="str">
            <v>阴上-联盟</v>
          </cell>
          <cell r="G3481" t="str">
            <v>Y025433101</v>
          </cell>
          <cell r="H3481">
            <v>4.979</v>
          </cell>
        </row>
        <row r="3481">
          <cell r="J3481">
            <v>0.823</v>
          </cell>
        </row>
        <row r="3482">
          <cell r="F3482" t="str">
            <v>排沙村组路</v>
          </cell>
          <cell r="G3482" t="str">
            <v>AA07433101</v>
          </cell>
          <cell r="H3482">
            <v>0</v>
          </cell>
        </row>
        <row r="3482">
          <cell r="J3482">
            <v>0.264</v>
          </cell>
        </row>
        <row r="3483">
          <cell r="F3483" t="str">
            <v>排沙村组路</v>
          </cell>
          <cell r="G3483" t="str">
            <v>AA08433101</v>
          </cell>
          <cell r="H3483">
            <v>0</v>
          </cell>
        </row>
        <row r="3483">
          <cell r="J3483">
            <v>0.195</v>
          </cell>
        </row>
        <row r="3484">
          <cell r="F3484" t="str">
            <v>金山村组路</v>
          </cell>
          <cell r="G3484" t="str">
            <v>AA14433101</v>
          </cell>
          <cell r="H3484">
            <v>0</v>
          </cell>
        </row>
        <row r="3484">
          <cell r="J3484">
            <v>0.74</v>
          </cell>
        </row>
        <row r="3485">
          <cell r="F3485" t="str">
            <v>干田村组路</v>
          </cell>
          <cell r="G3485" t="str">
            <v>AA16433101</v>
          </cell>
          <cell r="H3485">
            <v>0</v>
          </cell>
        </row>
        <row r="3485">
          <cell r="J3485">
            <v>1.397</v>
          </cell>
        </row>
        <row r="3486">
          <cell r="F3486" t="str">
            <v>把金6组路</v>
          </cell>
          <cell r="G3486" t="str">
            <v>C000433101</v>
          </cell>
          <cell r="H3486">
            <v>0</v>
          </cell>
        </row>
        <row r="3486">
          <cell r="J3486">
            <v>1.388</v>
          </cell>
        </row>
        <row r="3487">
          <cell r="F3487" t="str">
            <v>金山村组路</v>
          </cell>
          <cell r="G3487" t="str">
            <v>C000433101</v>
          </cell>
          <cell r="H3487">
            <v>0</v>
          </cell>
        </row>
        <row r="3487">
          <cell r="J3487">
            <v>0.84</v>
          </cell>
        </row>
        <row r="3488">
          <cell r="F3488" t="str">
            <v>夯古1组路</v>
          </cell>
          <cell r="G3488" t="str">
            <v>C000433101</v>
          </cell>
          <cell r="H3488">
            <v>0</v>
          </cell>
        </row>
        <row r="3488">
          <cell r="J3488">
            <v>1.229</v>
          </cell>
        </row>
        <row r="3489">
          <cell r="F3489" t="str">
            <v>阿娜-英勇</v>
          </cell>
          <cell r="G3489" t="str">
            <v>C041433101</v>
          </cell>
          <cell r="H3489">
            <v>1.972</v>
          </cell>
        </row>
        <row r="3489">
          <cell r="J3489">
            <v>4.568</v>
          </cell>
        </row>
        <row r="3490">
          <cell r="F3490" t="str">
            <v>马头-司马村</v>
          </cell>
          <cell r="G3490" t="str">
            <v>C102433101</v>
          </cell>
          <cell r="H3490">
            <v>2.089</v>
          </cell>
        </row>
        <row r="3490">
          <cell r="J3490">
            <v>2.047</v>
          </cell>
        </row>
        <row r="3491">
          <cell r="F3491" t="str">
            <v>桥头-小王屋</v>
          </cell>
          <cell r="G3491" t="str">
            <v>C156433101</v>
          </cell>
          <cell r="H3491">
            <v>0</v>
          </cell>
        </row>
        <row r="3491">
          <cell r="J3491">
            <v>2.301</v>
          </cell>
        </row>
        <row r="3492">
          <cell r="F3492" t="str">
            <v>司马桥头-鸡公坡</v>
          </cell>
          <cell r="G3492" t="str">
            <v>C175433101</v>
          </cell>
          <cell r="H3492">
            <v>0</v>
          </cell>
        </row>
        <row r="3492">
          <cell r="J3492">
            <v>2.984</v>
          </cell>
        </row>
        <row r="3493">
          <cell r="F3493" t="str">
            <v>太平—夯几坳</v>
          </cell>
          <cell r="G3493" t="str">
            <v>C23A433101</v>
          </cell>
          <cell r="H3493">
            <v>0</v>
          </cell>
        </row>
        <row r="3493">
          <cell r="J3493">
            <v>0.882</v>
          </cell>
        </row>
        <row r="3494">
          <cell r="F3494" t="str">
            <v>吉潭-青干二组</v>
          </cell>
          <cell r="G3494" t="str">
            <v>C266433101</v>
          </cell>
          <cell r="H3494">
            <v>0</v>
          </cell>
        </row>
        <row r="3494">
          <cell r="J3494">
            <v>0.42</v>
          </cell>
        </row>
        <row r="3495">
          <cell r="F3495" t="str">
            <v>茶坪-茶坪4组</v>
          </cell>
          <cell r="G3495" t="str">
            <v>C279433101</v>
          </cell>
          <cell r="H3495">
            <v>0</v>
          </cell>
        </row>
        <row r="3495">
          <cell r="J3495">
            <v>2.968</v>
          </cell>
        </row>
        <row r="3496">
          <cell r="F3496" t="str">
            <v>杀人坳一黄皮溪</v>
          </cell>
          <cell r="G3496" t="str">
            <v>C49A433101</v>
          </cell>
          <cell r="H3496">
            <v>0</v>
          </cell>
        </row>
        <row r="3496">
          <cell r="J3496">
            <v>4.502</v>
          </cell>
        </row>
        <row r="3497">
          <cell r="F3497" t="str">
            <v>巴金村组路</v>
          </cell>
          <cell r="G3497" t="str">
            <v>V000</v>
          </cell>
          <cell r="H3497">
            <v>0</v>
          </cell>
        </row>
        <row r="3497">
          <cell r="J3497">
            <v>0.102</v>
          </cell>
        </row>
        <row r="3498">
          <cell r="F3498" t="str">
            <v>青干一组-青干三组</v>
          </cell>
          <cell r="G3498" t="str">
            <v>V182433101</v>
          </cell>
          <cell r="H3498">
            <v>0</v>
          </cell>
        </row>
        <row r="3498">
          <cell r="J3498">
            <v>0.262</v>
          </cell>
        </row>
        <row r="3499">
          <cell r="F3499" t="str">
            <v>茶群三组-茶群分社</v>
          </cell>
          <cell r="G3499" t="str">
            <v>V225433101</v>
          </cell>
          <cell r="H3499">
            <v>0</v>
          </cell>
        </row>
        <row r="3499">
          <cell r="J3499">
            <v>0.606</v>
          </cell>
        </row>
        <row r="3500">
          <cell r="F3500" t="str">
            <v>鸡公坡-狗夹冲</v>
          </cell>
          <cell r="G3500" t="str">
            <v>V249433101</v>
          </cell>
          <cell r="H3500">
            <v>0</v>
          </cell>
        </row>
        <row r="3500">
          <cell r="J3500">
            <v>1.029</v>
          </cell>
        </row>
        <row r="3501">
          <cell r="F3501" t="str">
            <v>中百-中百三组</v>
          </cell>
          <cell r="G3501" t="str">
            <v>V420433101</v>
          </cell>
          <cell r="H3501">
            <v>0</v>
          </cell>
        </row>
        <row r="3501">
          <cell r="J3501">
            <v>0.45</v>
          </cell>
        </row>
        <row r="3502">
          <cell r="F3502" t="str">
            <v>新村-排杉</v>
          </cell>
          <cell r="G3502" t="str">
            <v>Y797433101</v>
          </cell>
          <cell r="H3502">
            <v>0</v>
          </cell>
        </row>
        <row r="3502">
          <cell r="J3502">
            <v>1.318</v>
          </cell>
        </row>
        <row r="3503">
          <cell r="F3503" t="str">
            <v>联林村4组路</v>
          </cell>
          <cell r="G3503" t="str">
            <v>C000433101</v>
          </cell>
          <cell r="H3503">
            <v>0</v>
          </cell>
        </row>
        <row r="3503">
          <cell r="J3503">
            <v>0.784</v>
          </cell>
        </row>
        <row r="3504">
          <cell r="F3504" t="str">
            <v>自强-上夯坨</v>
          </cell>
          <cell r="G3504" t="str">
            <v>C164433101</v>
          </cell>
          <cell r="H3504">
            <v>0</v>
          </cell>
        </row>
        <row r="3504">
          <cell r="J3504">
            <v>0.734</v>
          </cell>
        </row>
        <row r="3505">
          <cell r="F3505" t="str">
            <v>荣华-夯坨</v>
          </cell>
          <cell r="G3505" t="str">
            <v>C165433101</v>
          </cell>
          <cell r="H3505">
            <v>0</v>
          </cell>
        </row>
        <row r="3505">
          <cell r="J3505">
            <v>6.882</v>
          </cell>
        </row>
        <row r="3506">
          <cell r="F3506" t="str">
            <v>结联-坪年</v>
          </cell>
          <cell r="G3506" t="str">
            <v>C200433101</v>
          </cell>
          <cell r="H3506">
            <v>0</v>
          </cell>
        </row>
        <row r="3506">
          <cell r="J3506">
            <v>4.093</v>
          </cell>
        </row>
        <row r="3507">
          <cell r="F3507" t="str">
            <v>岩科-臭楼坪</v>
          </cell>
          <cell r="G3507" t="str">
            <v>C202433101</v>
          </cell>
          <cell r="H3507">
            <v>0</v>
          </cell>
        </row>
        <row r="3507">
          <cell r="J3507">
            <v>4.906</v>
          </cell>
        </row>
        <row r="3508">
          <cell r="F3508" t="str">
            <v>坪山坡-老鸭山</v>
          </cell>
          <cell r="G3508" t="str">
            <v>C256433101</v>
          </cell>
          <cell r="H3508">
            <v>0</v>
          </cell>
        </row>
        <row r="3508">
          <cell r="J3508">
            <v>1.523</v>
          </cell>
        </row>
        <row r="3509">
          <cell r="F3509" t="str">
            <v>沙子坳一黄连洞</v>
          </cell>
          <cell r="G3509" t="str">
            <v>C50A433101</v>
          </cell>
          <cell r="H3509">
            <v>2.85</v>
          </cell>
        </row>
        <row r="3509">
          <cell r="J3509">
            <v>0.629</v>
          </cell>
        </row>
        <row r="3510">
          <cell r="F3510" t="str">
            <v>枞木塘-鸭塘</v>
          </cell>
          <cell r="G3510" t="str">
            <v>C23F430112</v>
          </cell>
          <cell r="H3510">
            <v>0</v>
          </cell>
          <cell r="I3510">
            <v>0.622</v>
          </cell>
          <cell r="J3510">
            <v>0.622</v>
          </cell>
        </row>
        <row r="3511">
          <cell r="F3511" t="str">
            <v>茶杨公路-吊金坡</v>
          </cell>
          <cell r="G3511" t="str">
            <v>C69N430112</v>
          </cell>
          <cell r="H3511">
            <v>0</v>
          </cell>
          <cell r="I3511">
            <v>0.404</v>
          </cell>
          <cell r="J3511">
            <v>0.404</v>
          </cell>
        </row>
        <row r="3512">
          <cell r="F3512" t="str">
            <v>谢家老屋-谢家老屋</v>
          </cell>
          <cell r="G3512" t="str">
            <v>C175430112</v>
          </cell>
          <cell r="H3512">
            <v>0</v>
          </cell>
          <cell r="I3512">
            <v>0.863</v>
          </cell>
          <cell r="J3512">
            <v>0.863</v>
          </cell>
        </row>
        <row r="3513">
          <cell r="F3513" t="str">
            <v>新凤-丰场</v>
          </cell>
          <cell r="G3513" t="str">
            <v>V687430112</v>
          </cell>
          <cell r="H3513">
            <v>0</v>
          </cell>
          <cell r="I3513">
            <v>0.709</v>
          </cell>
          <cell r="J3513">
            <v>0.709</v>
          </cell>
        </row>
        <row r="3514">
          <cell r="F3514" t="str">
            <v>月丹桥-老沩水</v>
          </cell>
          <cell r="G3514" t="str">
            <v>C48M430112</v>
          </cell>
          <cell r="H3514">
            <v>0</v>
          </cell>
          <cell r="I3514">
            <v>0.356</v>
          </cell>
          <cell r="J3514">
            <v>0.356</v>
          </cell>
        </row>
        <row r="3515">
          <cell r="F3515" t="str">
            <v>沙坪组-周家湾</v>
          </cell>
          <cell r="G3515" t="str">
            <v>C50M430112</v>
          </cell>
          <cell r="H3515">
            <v>0</v>
          </cell>
          <cell r="I3515">
            <v>0.755</v>
          </cell>
          <cell r="J3515">
            <v>0.755</v>
          </cell>
        </row>
        <row r="3516">
          <cell r="F3516" t="str">
            <v>红湖组-程新民屋</v>
          </cell>
          <cell r="G3516" t="str">
            <v>C55M430112</v>
          </cell>
          <cell r="H3516">
            <v>0</v>
          </cell>
          <cell r="I3516">
            <v>0.269</v>
          </cell>
          <cell r="J3516">
            <v>0.269</v>
          </cell>
        </row>
        <row r="3517">
          <cell r="F3517" t="str">
            <v>大电排-伏家堤</v>
          </cell>
          <cell r="G3517" t="str">
            <v>C852430112</v>
          </cell>
          <cell r="H3517">
            <v>0.575</v>
          </cell>
          <cell r="I3517">
            <v>1.177</v>
          </cell>
          <cell r="J3517">
            <v>0.602</v>
          </cell>
        </row>
        <row r="3518">
          <cell r="F3518" t="str">
            <v>农科组-蛇口珠</v>
          </cell>
          <cell r="G3518" t="str">
            <v>C09K430112</v>
          </cell>
          <cell r="H3518">
            <v>0</v>
          </cell>
          <cell r="I3518">
            <v>0.893</v>
          </cell>
          <cell r="J3518">
            <v>0.893</v>
          </cell>
        </row>
        <row r="3519">
          <cell r="F3519" t="str">
            <v>闲家村-严家新屋</v>
          </cell>
          <cell r="G3519" t="str">
            <v>C3AA430112</v>
          </cell>
          <cell r="H3519">
            <v>0</v>
          </cell>
          <cell r="I3519">
            <v>0.791</v>
          </cell>
          <cell r="J3519">
            <v>0.791</v>
          </cell>
        </row>
        <row r="3520">
          <cell r="F3520" t="str">
            <v>肖家坳-桥头商店</v>
          </cell>
          <cell r="G3520" t="str">
            <v>CC09430112</v>
          </cell>
          <cell r="H3520">
            <v>0.964</v>
          </cell>
          <cell r="I3520">
            <v>1.486</v>
          </cell>
          <cell r="J3520">
            <v>0.522</v>
          </cell>
        </row>
        <row r="3521">
          <cell r="F3521" t="str">
            <v>甘塘坡-正银池塘</v>
          </cell>
          <cell r="G3521" t="str">
            <v>CC10430112</v>
          </cell>
          <cell r="H3521">
            <v>0.466</v>
          </cell>
          <cell r="I3521">
            <v>1.588</v>
          </cell>
          <cell r="J3521">
            <v>1.122</v>
          </cell>
        </row>
        <row r="3522">
          <cell r="F3522" t="str">
            <v>月形山-铁笼坡</v>
          </cell>
          <cell r="G3522" t="str">
            <v>C50R430121</v>
          </cell>
          <cell r="H3522">
            <v>0</v>
          </cell>
          <cell r="I3522">
            <v>0.366</v>
          </cell>
          <cell r="J3522">
            <v>0.366</v>
          </cell>
        </row>
        <row r="3523">
          <cell r="F3523" t="str">
            <v>十字屹-宋家桥</v>
          </cell>
          <cell r="G3523" t="str">
            <v>C63M430121</v>
          </cell>
          <cell r="H3523">
            <v>0</v>
          </cell>
          <cell r="I3523">
            <v>0.953</v>
          </cell>
          <cell r="J3523">
            <v>0.953</v>
          </cell>
        </row>
        <row r="3524">
          <cell r="F3524" t="str">
            <v>周家冲-周家冲</v>
          </cell>
          <cell r="G3524" t="str">
            <v>C673430121</v>
          </cell>
          <cell r="H3524">
            <v>0</v>
          </cell>
          <cell r="I3524">
            <v>1.316</v>
          </cell>
          <cell r="J3524">
            <v>1.316</v>
          </cell>
        </row>
        <row r="3525">
          <cell r="F3525" t="str">
            <v>易家屋-易家屋</v>
          </cell>
          <cell r="G3525" t="str">
            <v>C674430121</v>
          </cell>
          <cell r="H3525">
            <v>0.532</v>
          </cell>
          <cell r="I3525">
            <v>1.542</v>
          </cell>
          <cell r="J3525">
            <v>1.01</v>
          </cell>
        </row>
        <row r="3526">
          <cell r="G3526" t="str">
            <v>V000</v>
          </cell>
          <cell r="H3526">
            <v>0</v>
          </cell>
          <cell r="I3526">
            <v>0.101</v>
          </cell>
          <cell r="J3526">
            <v>0.101</v>
          </cell>
        </row>
        <row r="3527">
          <cell r="F3527" t="str">
            <v>黄桥村-双山村</v>
          </cell>
          <cell r="G3527" t="str">
            <v>Y390430121</v>
          </cell>
          <cell r="H3527">
            <v>2.843</v>
          </cell>
          <cell r="I3527">
            <v>4.834</v>
          </cell>
          <cell r="J3527">
            <v>1.991</v>
          </cell>
        </row>
        <row r="3528">
          <cell r="F3528" t="str">
            <v>易家屋-易家屋</v>
          </cell>
          <cell r="G3528" t="str">
            <v>C674430121</v>
          </cell>
          <cell r="H3528">
            <v>0</v>
          </cell>
          <cell r="I3528">
            <v>0.532</v>
          </cell>
          <cell r="J3528">
            <v>0.532</v>
          </cell>
        </row>
        <row r="3529">
          <cell r="G3529" t="str">
            <v>BB30430121</v>
          </cell>
          <cell r="H3529">
            <v>0</v>
          </cell>
          <cell r="I3529">
            <v>0.365</v>
          </cell>
          <cell r="J3529">
            <v>0.365</v>
          </cell>
        </row>
        <row r="3530">
          <cell r="G3530" t="str">
            <v>BB31430121</v>
          </cell>
          <cell r="H3530">
            <v>0</v>
          </cell>
          <cell r="I3530">
            <v>0.818</v>
          </cell>
          <cell r="J3530">
            <v>0.818</v>
          </cell>
        </row>
        <row r="3531">
          <cell r="F3531" t="str">
            <v>河口边-学塘屋</v>
          </cell>
          <cell r="G3531" t="str">
            <v>C18R430121</v>
          </cell>
          <cell r="H3531">
            <v>0</v>
          </cell>
          <cell r="I3531">
            <v>0.54</v>
          </cell>
          <cell r="J3531">
            <v>0.54</v>
          </cell>
        </row>
        <row r="3532">
          <cell r="G3532" t="str">
            <v>V000</v>
          </cell>
          <cell r="H3532">
            <v>0</v>
          </cell>
          <cell r="I3532">
            <v>0.144</v>
          </cell>
          <cell r="J3532">
            <v>0.144</v>
          </cell>
        </row>
        <row r="3533">
          <cell r="G3533" t="str">
            <v>BB40430121</v>
          </cell>
          <cell r="H3533">
            <v>0</v>
          </cell>
          <cell r="I3533">
            <v>0.963</v>
          </cell>
          <cell r="J3533">
            <v>0.963</v>
          </cell>
        </row>
        <row r="3534">
          <cell r="F3534" t="str">
            <v>西湖桥-李家湾</v>
          </cell>
          <cell r="G3534" t="str">
            <v>C56G430121</v>
          </cell>
          <cell r="H3534">
            <v>0</v>
          </cell>
          <cell r="I3534">
            <v>0.562</v>
          </cell>
          <cell r="J3534">
            <v>0.562</v>
          </cell>
        </row>
        <row r="3535">
          <cell r="F3535" t="str">
            <v>大岭村村道</v>
          </cell>
          <cell r="G3535" t="str">
            <v>C57B430121</v>
          </cell>
          <cell r="H3535">
            <v>0</v>
          </cell>
          <cell r="I3535">
            <v>1.452</v>
          </cell>
          <cell r="J3535">
            <v>1.452</v>
          </cell>
        </row>
        <row r="3536">
          <cell r="G3536" t="str">
            <v>V000</v>
          </cell>
          <cell r="H3536">
            <v>0</v>
          </cell>
          <cell r="I3536">
            <v>0.255</v>
          </cell>
          <cell r="J3536">
            <v>0.255</v>
          </cell>
        </row>
        <row r="3537">
          <cell r="F3537" t="str">
            <v>鲁班大屋-山海组</v>
          </cell>
          <cell r="G3537" t="str">
            <v>C64G430121</v>
          </cell>
          <cell r="H3537">
            <v>0</v>
          </cell>
          <cell r="I3537">
            <v>0.327</v>
          </cell>
          <cell r="J3537">
            <v>0.327</v>
          </cell>
        </row>
        <row r="3538">
          <cell r="G3538" t="str">
            <v>V000</v>
          </cell>
          <cell r="H3538">
            <v>0</v>
          </cell>
          <cell r="I3538">
            <v>0.123</v>
          </cell>
          <cell r="J3538">
            <v>0.123</v>
          </cell>
        </row>
        <row r="3539">
          <cell r="F3539" t="str">
            <v>周家塘-老官冲</v>
          </cell>
          <cell r="G3539" t="str">
            <v>C74H430121</v>
          </cell>
          <cell r="H3539">
            <v>0.418</v>
          </cell>
          <cell r="I3539">
            <v>1.203</v>
          </cell>
          <cell r="J3539">
            <v>0.785</v>
          </cell>
        </row>
        <row r="3540">
          <cell r="F3540" t="str">
            <v>高速路桥-蛇嘴上</v>
          </cell>
          <cell r="G3540" t="str">
            <v>C79H430121</v>
          </cell>
          <cell r="H3540">
            <v>0</v>
          </cell>
          <cell r="I3540">
            <v>0.513</v>
          </cell>
          <cell r="J3540">
            <v>0.513</v>
          </cell>
        </row>
        <row r="3541">
          <cell r="F3541" t="str">
            <v>汨罗界-毛柴坡</v>
          </cell>
          <cell r="G3541" t="str">
            <v>C75H430121</v>
          </cell>
          <cell r="H3541">
            <v>0</v>
          </cell>
          <cell r="I3541">
            <v>1.792</v>
          </cell>
          <cell r="J3541">
            <v>1.792</v>
          </cell>
        </row>
        <row r="3542">
          <cell r="F3542" t="str">
            <v>欧根冲-王细文</v>
          </cell>
          <cell r="G3542" t="str">
            <v>C81H430121</v>
          </cell>
          <cell r="H3542">
            <v>0</v>
          </cell>
          <cell r="I3542">
            <v>0.419</v>
          </cell>
          <cell r="J3542">
            <v>0.419</v>
          </cell>
        </row>
        <row r="3543">
          <cell r="F3543" t="str">
            <v>金甲水库-油草坪</v>
          </cell>
          <cell r="G3543" t="str">
            <v>C84H430121</v>
          </cell>
          <cell r="H3543">
            <v>0</v>
          </cell>
          <cell r="I3543">
            <v>0.962</v>
          </cell>
          <cell r="J3543">
            <v>0.962</v>
          </cell>
        </row>
        <row r="3544">
          <cell r="F3544" t="str">
            <v>伏子桥-张家新屋</v>
          </cell>
          <cell r="G3544" t="str">
            <v>C85H430121</v>
          </cell>
          <cell r="H3544">
            <v>0</v>
          </cell>
          <cell r="I3544">
            <v>0.553</v>
          </cell>
          <cell r="J3544">
            <v>0.553</v>
          </cell>
        </row>
        <row r="3545">
          <cell r="F3545" t="str">
            <v>二斗冲-陈家屋</v>
          </cell>
          <cell r="G3545" t="str">
            <v>C90H430121</v>
          </cell>
          <cell r="H3545">
            <v>0</v>
          </cell>
          <cell r="I3545">
            <v>0.94</v>
          </cell>
          <cell r="J3545">
            <v>0.94</v>
          </cell>
        </row>
        <row r="3546">
          <cell r="F3546" t="str">
            <v>万家-鱼家</v>
          </cell>
          <cell r="G3546" t="str">
            <v>C91H430121</v>
          </cell>
          <cell r="H3546">
            <v>0</v>
          </cell>
          <cell r="I3546">
            <v>1.142</v>
          </cell>
          <cell r="J3546">
            <v>1.142</v>
          </cell>
        </row>
        <row r="3547">
          <cell r="F3547" t="str">
            <v>李家坳-龙家坡</v>
          </cell>
          <cell r="G3547" t="str">
            <v>C27G430121</v>
          </cell>
          <cell r="H3547">
            <v>0.192</v>
          </cell>
          <cell r="I3547">
            <v>0.721</v>
          </cell>
          <cell r="J3547">
            <v>0.529</v>
          </cell>
        </row>
        <row r="3548">
          <cell r="G3548" t="str">
            <v>V000</v>
          </cell>
          <cell r="H3548">
            <v>0</v>
          </cell>
          <cell r="I3548">
            <v>0.289</v>
          </cell>
          <cell r="J3548">
            <v>0.289</v>
          </cell>
        </row>
        <row r="3549">
          <cell r="F3549" t="str">
            <v>八斗组-中心坡</v>
          </cell>
          <cell r="G3549" t="str">
            <v>C34P430121</v>
          </cell>
          <cell r="H3549">
            <v>0</v>
          </cell>
          <cell r="I3549">
            <v>0.457</v>
          </cell>
          <cell r="J3549">
            <v>0.457</v>
          </cell>
        </row>
        <row r="3550">
          <cell r="G3550" t="str">
            <v>V000</v>
          </cell>
          <cell r="H3550">
            <v>0</v>
          </cell>
          <cell r="I3550">
            <v>0.288</v>
          </cell>
          <cell r="J3550">
            <v>0.288</v>
          </cell>
        </row>
        <row r="3551">
          <cell r="G3551" t="str">
            <v>BB02430121</v>
          </cell>
          <cell r="H3551">
            <v>0</v>
          </cell>
          <cell r="I3551">
            <v>0.57</v>
          </cell>
          <cell r="J3551">
            <v>0.57</v>
          </cell>
        </row>
        <row r="3552">
          <cell r="F3552" t="str">
            <v>白沙桥-荷叶塘</v>
          </cell>
          <cell r="G3552" t="str">
            <v>C65B430121</v>
          </cell>
          <cell r="H3552">
            <v>0.426</v>
          </cell>
          <cell r="I3552">
            <v>0.745</v>
          </cell>
          <cell r="J3552">
            <v>0.319</v>
          </cell>
        </row>
        <row r="3553">
          <cell r="F3553" t="str">
            <v>麻元桥-天心坪</v>
          </cell>
          <cell r="G3553" t="str">
            <v>C71C430121</v>
          </cell>
          <cell r="H3553">
            <v>0</v>
          </cell>
          <cell r="I3553">
            <v>0.978</v>
          </cell>
          <cell r="J3553">
            <v>0.978</v>
          </cell>
        </row>
        <row r="3554">
          <cell r="F3554" t="str">
            <v>团山神-狮子屋</v>
          </cell>
          <cell r="G3554" t="str">
            <v>C23A430121</v>
          </cell>
          <cell r="H3554">
            <v>0</v>
          </cell>
          <cell r="I3554">
            <v>1.362</v>
          </cell>
          <cell r="J3554">
            <v>1.362</v>
          </cell>
        </row>
        <row r="3555">
          <cell r="F3555" t="str">
            <v>上江沅-麻坡里</v>
          </cell>
          <cell r="G3555" t="str">
            <v>C77C430121</v>
          </cell>
          <cell r="H3555">
            <v>0</v>
          </cell>
          <cell r="I3555">
            <v>0.52</v>
          </cell>
          <cell r="J3555">
            <v>0.52</v>
          </cell>
        </row>
        <row r="3556">
          <cell r="F3556" t="str">
            <v>王自觉-秀才冲</v>
          </cell>
          <cell r="G3556" t="str">
            <v>C03B430121</v>
          </cell>
          <cell r="H3556">
            <v>0.773</v>
          </cell>
          <cell r="I3556">
            <v>1.972</v>
          </cell>
          <cell r="J3556">
            <v>1.199</v>
          </cell>
        </row>
        <row r="3557">
          <cell r="G3557" t="str">
            <v>AA43430121</v>
          </cell>
          <cell r="H3557">
            <v>0</v>
          </cell>
          <cell r="I3557">
            <v>0.358</v>
          </cell>
          <cell r="J3557">
            <v>0.358</v>
          </cell>
        </row>
        <row r="3558">
          <cell r="F3558" t="str">
            <v>肖老屋-白马岭</v>
          </cell>
          <cell r="G3558" t="str">
            <v>V272430121</v>
          </cell>
          <cell r="H3558">
            <v>0</v>
          </cell>
          <cell r="I3558">
            <v>1.117</v>
          </cell>
          <cell r="J3558">
            <v>1.117</v>
          </cell>
        </row>
        <row r="3559">
          <cell r="F3559" t="str">
            <v>肖老屋-白马岭</v>
          </cell>
          <cell r="G3559" t="str">
            <v>V281430121</v>
          </cell>
          <cell r="H3559">
            <v>0</v>
          </cell>
          <cell r="I3559">
            <v>0.744</v>
          </cell>
          <cell r="J3559">
            <v>0.744</v>
          </cell>
        </row>
        <row r="3560">
          <cell r="F3560" t="str">
            <v>嘴上大屋-欣菜</v>
          </cell>
          <cell r="G3560" t="str">
            <v>C43I430121</v>
          </cell>
          <cell r="H3560">
            <v>0</v>
          </cell>
          <cell r="I3560">
            <v>0.513</v>
          </cell>
          <cell r="J3560">
            <v>0.513</v>
          </cell>
        </row>
        <row r="3561">
          <cell r="F3561" t="str">
            <v>碧塘-五亩滩</v>
          </cell>
          <cell r="G3561" t="str">
            <v>VX26430124</v>
          </cell>
          <cell r="H3561">
            <v>0</v>
          </cell>
          <cell r="I3561">
            <v>0.273</v>
          </cell>
          <cell r="J3561">
            <v>0.273</v>
          </cell>
        </row>
        <row r="3562">
          <cell r="F3562" t="str">
            <v>蔡家—小段</v>
          </cell>
          <cell r="G3562" t="str">
            <v>C812430124</v>
          </cell>
          <cell r="H3562">
            <v>2.879</v>
          </cell>
          <cell r="I3562">
            <v>3.669</v>
          </cell>
          <cell r="J3562">
            <v>0.79</v>
          </cell>
        </row>
        <row r="3563">
          <cell r="F3563" t="str">
            <v>水闸—龙洞桥</v>
          </cell>
          <cell r="G3563" t="str">
            <v>C29B430124</v>
          </cell>
          <cell r="H3563">
            <v>0</v>
          </cell>
          <cell r="I3563">
            <v>1.837</v>
          </cell>
          <cell r="J3563">
            <v>1.837</v>
          </cell>
        </row>
        <row r="3564">
          <cell r="F3564" t="str">
            <v>到朝—丰冲</v>
          </cell>
          <cell r="G3564" t="str">
            <v>C18B430124</v>
          </cell>
          <cell r="H3564">
            <v>0</v>
          </cell>
          <cell r="I3564">
            <v>0.993</v>
          </cell>
          <cell r="J3564">
            <v>0.993</v>
          </cell>
        </row>
        <row r="3565">
          <cell r="F3565" t="str">
            <v>到朝桥一白泥塘</v>
          </cell>
          <cell r="G3565" t="str">
            <v>C53B430124</v>
          </cell>
          <cell r="H3565">
            <v>0</v>
          </cell>
          <cell r="I3565">
            <v>4.476</v>
          </cell>
          <cell r="J3565">
            <v>4.476</v>
          </cell>
        </row>
        <row r="3566">
          <cell r="F3566" t="str">
            <v>龙家一枫树山</v>
          </cell>
          <cell r="G3566" t="str">
            <v>C42B430124</v>
          </cell>
          <cell r="H3566">
            <v>0</v>
          </cell>
          <cell r="I3566">
            <v>3.394</v>
          </cell>
          <cell r="J3566">
            <v>3.394</v>
          </cell>
        </row>
        <row r="3567">
          <cell r="G3567" t="str">
            <v>V000</v>
          </cell>
          <cell r="H3567">
            <v>0</v>
          </cell>
          <cell r="I3567">
            <v>0.258</v>
          </cell>
          <cell r="J3567">
            <v>0.258</v>
          </cell>
        </row>
        <row r="3568">
          <cell r="G3568" t="str">
            <v>ZZ28430124</v>
          </cell>
          <cell r="H3568">
            <v>0</v>
          </cell>
          <cell r="I3568">
            <v>0.751</v>
          </cell>
          <cell r="J3568">
            <v>0.751</v>
          </cell>
        </row>
        <row r="3569">
          <cell r="F3569" t="str">
            <v>麦老线—烟子坳</v>
          </cell>
          <cell r="G3569" t="str">
            <v>C15E430124</v>
          </cell>
          <cell r="H3569">
            <v>0</v>
          </cell>
          <cell r="I3569">
            <v>1.614</v>
          </cell>
          <cell r="J3569">
            <v>1.614</v>
          </cell>
        </row>
        <row r="3570">
          <cell r="F3570" t="str">
            <v>麦老线—滂冲</v>
          </cell>
          <cell r="G3570" t="str">
            <v>C699430124</v>
          </cell>
          <cell r="H3570">
            <v>0</v>
          </cell>
          <cell r="I3570">
            <v>1.173</v>
          </cell>
          <cell r="J3570">
            <v>1.173</v>
          </cell>
        </row>
        <row r="3571">
          <cell r="F3571" t="str">
            <v>杨家坳-锅子塘</v>
          </cell>
          <cell r="G3571" t="str">
            <v>VA52430124</v>
          </cell>
          <cell r="H3571">
            <v>0</v>
          </cell>
          <cell r="I3571">
            <v>0.977</v>
          </cell>
          <cell r="J3571">
            <v>0.977</v>
          </cell>
        </row>
        <row r="3572">
          <cell r="F3572" t="str">
            <v>大屋—刚家冲</v>
          </cell>
          <cell r="G3572" t="str">
            <v>CA05430124</v>
          </cell>
          <cell r="H3572">
            <v>0</v>
          </cell>
          <cell r="I3572">
            <v>0.578</v>
          </cell>
          <cell r="J3572">
            <v>0.578</v>
          </cell>
        </row>
        <row r="3573">
          <cell r="F3573" t="str">
            <v>大屋—刚家冲</v>
          </cell>
          <cell r="G3573" t="str">
            <v>CE45430124</v>
          </cell>
          <cell r="H3573">
            <v>0</v>
          </cell>
          <cell r="I3573">
            <v>0.3</v>
          </cell>
          <cell r="J3573">
            <v>0.3</v>
          </cell>
        </row>
        <row r="3574">
          <cell r="F3574" t="str">
            <v>大屋—刚家冲</v>
          </cell>
          <cell r="G3574" t="str">
            <v>CE82430124</v>
          </cell>
          <cell r="H3574">
            <v>0</v>
          </cell>
          <cell r="I3574">
            <v>0.903</v>
          </cell>
          <cell r="J3574">
            <v>0.903</v>
          </cell>
        </row>
        <row r="3575">
          <cell r="F3575" t="str">
            <v>庙眼里-路丝</v>
          </cell>
          <cell r="G3575" t="str">
            <v>VA90430124</v>
          </cell>
          <cell r="H3575">
            <v>0</v>
          </cell>
          <cell r="I3575">
            <v>0.521</v>
          </cell>
          <cell r="J3575">
            <v>0.521</v>
          </cell>
        </row>
        <row r="3576">
          <cell r="F3576" t="str">
            <v>潭木塘一下集</v>
          </cell>
          <cell r="G3576" t="str">
            <v>CA02430124</v>
          </cell>
          <cell r="H3576">
            <v>0</v>
          </cell>
          <cell r="I3576">
            <v>1.542</v>
          </cell>
          <cell r="J3576">
            <v>1.542</v>
          </cell>
        </row>
        <row r="3577">
          <cell r="F3577" t="str">
            <v>赵家坳—楚江</v>
          </cell>
          <cell r="G3577" t="str">
            <v>CE47430124</v>
          </cell>
          <cell r="H3577">
            <v>0</v>
          </cell>
          <cell r="I3577">
            <v>0.307</v>
          </cell>
          <cell r="J3577">
            <v>0.307</v>
          </cell>
        </row>
        <row r="3578">
          <cell r="F3578" t="str">
            <v>晒谷坪-齐家湾</v>
          </cell>
          <cell r="G3578" t="str">
            <v>VA82430124</v>
          </cell>
          <cell r="H3578">
            <v>0</v>
          </cell>
          <cell r="I3578">
            <v>0.506</v>
          </cell>
          <cell r="J3578">
            <v>0.506</v>
          </cell>
        </row>
        <row r="3579">
          <cell r="F3579" t="str">
            <v>付家一竹叶</v>
          </cell>
          <cell r="G3579" t="str">
            <v>C73D430124</v>
          </cell>
          <cell r="H3579">
            <v>0</v>
          </cell>
          <cell r="I3579">
            <v>1.063</v>
          </cell>
          <cell r="J3579">
            <v>1.063</v>
          </cell>
        </row>
        <row r="3580">
          <cell r="F3580" t="str">
            <v>清水塘—扶兰冲</v>
          </cell>
          <cell r="G3580" t="str">
            <v>C74D430124</v>
          </cell>
          <cell r="H3580">
            <v>0</v>
          </cell>
          <cell r="I3580">
            <v>0.884</v>
          </cell>
          <cell r="J3580">
            <v>0.884</v>
          </cell>
        </row>
        <row r="3581">
          <cell r="F3581" t="str">
            <v>王家湾一二马冲</v>
          </cell>
          <cell r="G3581" t="str">
            <v>C75D430124</v>
          </cell>
          <cell r="H3581">
            <v>0</v>
          </cell>
          <cell r="I3581">
            <v>1.117</v>
          </cell>
          <cell r="J3581">
            <v>1.117</v>
          </cell>
        </row>
        <row r="3582">
          <cell r="G3582" t="str">
            <v>DD92430124</v>
          </cell>
          <cell r="H3582">
            <v>0</v>
          </cell>
          <cell r="I3582">
            <v>0.208</v>
          </cell>
          <cell r="J3582">
            <v>0.208</v>
          </cell>
        </row>
        <row r="3583">
          <cell r="G3583" t="str">
            <v>V000</v>
          </cell>
          <cell r="H3583">
            <v>0</v>
          </cell>
          <cell r="I3583">
            <v>0.24</v>
          </cell>
          <cell r="J3583">
            <v>0.24</v>
          </cell>
        </row>
        <row r="3584">
          <cell r="G3584" t="str">
            <v>ZZ25430124</v>
          </cell>
          <cell r="H3584">
            <v>0</v>
          </cell>
          <cell r="I3584">
            <v>0.674</v>
          </cell>
          <cell r="J3584">
            <v>0.674</v>
          </cell>
        </row>
        <row r="3585">
          <cell r="F3585" t="str">
            <v>荷叶坝-长腰冲</v>
          </cell>
          <cell r="G3585" t="str">
            <v>CB42430124</v>
          </cell>
          <cell r="H3585">
            <v>0</v>
          </cell>
          <cell r="I3585">
            <v>0.451</v>
          </cell>
          <cell r="J3585">
            <v>0.451</v>
          </cell>
        </row>
        <row r="3586">
          <cell r="F3586" t="str">
            <v>龙氹-饭家铺</v>
          </cell>
          <cell r="G3586" t="str">
            <v>VU77430124</v>
          </cell>
          <cell r="H3586">
            <v>0</v>
          </cell>
          <cell r="I3586">
            <v>0.971</v>
          </cell>
          <cell r="J3586">
            <v>0.971</v>
          </cell>
        </row>
        <row r="3587">
          <cell r="F3587" t="str">
            <v>肖家-石烟</v>
          </cell>
          <cell r="G3587" t="str">
            <v>VU48430124</v>
          </cell>
          <cell r="H3587">
            <v>0</v>
          </cell>
          <cell r="I3587">
            <v>0.743</v>
          </cell>
          <cell r="J3587">
            <v>0.743</v>
          </cell>
        </row>
        <row r="3588">
          <cell r="G3588" t="str">
            <v>DD93430124</v>
          </cell>
          <cell r="H3588">
            <v>0</v>
          </cell>
          <cell r="I3588">
            <v>0.901</v>
          </cell>
          <cell r="J3588">
            <v>0.901</v>
          </cell>
        </row>
        <row r="3589">
          <cell r="F3589" t="str">
            <v>潭溪商店一石山</v>
          </cell>
          <cell r="G3589" t="str">
            <v>C35F430124</v>
          </cell>
          <cell r="H3589">
            <v>0</v>
          </cell>
          <cell r="I3589">
            <v>4.004</v>
          </cell>
          <cell r="J3589">
            <v>4.004</v>
          </cell>
        </row>
        <row r="3590">
          <cell r="F3590" t="str">
            <v>电站口一新屋</v>
          </cell>
          <cell r="G3590" t="str">
            <v>C34F430124</v>
          </cell>
          <cell r="H3590">
            <v>0</v>
          </cell>
          <cell r="I3590">
            <v>1.546</v>
          </cell>
          <cell r="J3590">
            <v>1.546</v>
          </cell>
        </row>
        <row r="3591">
          <cell r="F3591" t="str">
            <v>村道桥-大塘组</v>
          </cell>
          <cell r="G3591" t="str">
            <v>V429430124</v>
          </cell>
          <cell r="H3591">
            <v>0</v>
          </cell>
          <cell r="I3591">
            <v>0.501</v>
          </cell>
          <cell r="J3591">
            <v>0.501</v>
          </cell>
        </row>
        <row r="3592">
          <cell r="F3592" t="str">
            <v>桐谷冲一鸟嘴坡</v>
          </cell>
          <cell r="G3592" t="str">
            <v>C26F430124</v>
          </cell>
          <cell r="H3592">
            <v>0</v>
          </cell>
          <cell r="I3592">
            <v>0.101</v>
          </cell>
          <cell r="J3592">
            <v>0.101</v>
          </cell>
        </row>
        <row r="3593">
          <cell r="F3593" t="str">
            <v>板屋里-下鹞子垅</v>
          </cell>
          <cell r="G3593" t="str">
            <v>VR16430124</v>
          </cell>
          <cell r="H3593">
            <v>0</v>
          </cell>
          <cell r="I3593">
            <v>0.339</v>
          </cell>
          <cell r="J3593">
            <v>0.339</v>
          </cell>
        </row>
        <row r="3594">
          <cell r="G3594" t="str">
            <v>V000</v>
          </cell>
          <cell r="H3594">
            <v>0</v>
          </cell>
          <cell r="I3594">
            <v>0.127</v>
          </cell>
          <cell r="J3594">
            <v>0.127</v>
          </cell>
        </row>
        <row r="3595">
          <cell r="F3595" t="str">
            <v>溢洪道-洪阶冲</v>
          </cell>
          <cell r="G3595" t="str">
            <v>VR83430124</v>
          </cell>
          <cell r="H3595">
            <v>0</v>
          </cell>
          <cell r="I3595">
            <v>0.495</v>
          </cell>
          <cell r="J3595">
            <v>0.495</v>
          </cell>
        </row>
        <row r="3596">
          <cell r="G3596" t="str">
            <v>V000</v>
          </cell>
          <cell r="H3596">
            <v>0</v>
          </cell>
          <cell r="I3596">
            <v>0.488</v>
          </cell>
          <cell r="J3596">
            <v>0.488</v>
          </cell>
        </row>
        <row r="3597">
          <cell r="F3597" t="str">
            <v>上全－水竹</v>
          </cell>
          <cell r="G3597" t="str">
            <v>Y664430124</v>
          </cell>
          <cell r="H3597">
            <v>6.366</v>
          </cell>
          <cell r="I3597">
            <v>7.433</v>
          </cell>
          <cell r="J3597">
            <v>1.067</v>
          </cell>
        </row>
        <row r="3598">
          <cell r="F3598" t="str">
            <v>仓前湾-木家冲</v>
          </cell>
          <cell r="G3598" t="str">
            <v>VR10430124</v>
          </cell>
          <cell r="H3598">
            <v>0</v>
          </cell>
          <cell r="I3598">
            <v>0.478</v>
          </cell>
          <cell r="J3598">
            <v>0.478</v>
          </cell>
        </row>
        <row r="3599">
          <cell r="F3599" t="str">
            <v>王云桃屋-玉田公所</v>
          </cell>
          <cell r="G3599" t="str">
            <v>VR94430124</v>
          </cell>
          <cell r="H3599">
            <v>0</v>
          </cell>
          <cell r="I3599">
            <v>0.559</v>
          </cell>
          <cell r="J3599">
            <v>0.559</v>
          </cell>
        </row>
        <row r="3600">
          <cell r="F3600" t="str">
            <v>玉田公所-龙下组</v>
          </cell>
          <cell r="G3600" t="str">
            <v>VR95430124</v>
          </cell>
          <cell r="H3600">
            <v>0</v>
          </cell>
          <cell r="I3600">
            <v>0.588</v>
          </cell>
          <cell r="J3600">
            <v>0.588</v>
          </cell>
        </row>
        <row r="3601">
          <cell r="F3601" t="str">
            <v>龙府冲-柴火寨</v>
          </cell>
          <cell r="G3601" t="str">
            <v>V454430124</v>
          </cell>
          <cell r="H3601">
            <v>0</v>
          </cell>
          <cell r="I3601">
            <v>2.247</v>
          </cell>
          <cell r="J3601">
            <v>2.247</v>
          </cell>
        </row>
        <row r="3602">
          <cell r="F3602" t="str">
            <v>九丰-枫树组</v>
          </cell>
          <cell r="G3602" t="str">
            <v>V449430124</v>
          </cell>
          <cell r="H3602">
            <v>0</v>
          </cell>
          <cell r="I3602">
            <v>0.586</v>
          </cell>
          <cell r="J3602">
            <v>0.586</v>
          </cell>
        </row>
        <row r="3603">
          <cell r="F3603" t="str">
            <v>双河桥一月沙</v>
          </cell>
          <cell r="G3603" t="str">
            <v>C45F430124</v>
          </cell>
          <cell r="H3603">
            <v>0</v>
          </cell>
          <cell r="I3603">
            <v>2.033</v>
          </cell>
          <cell r="J3603">
            <v>2.033</v>
          </cell>
        </row>
        <row r="3604">
          <cell r="F3604" t="str">
            <v>汽车桥-塘炕上</v>
          </cell>
          <cell r="G3604" t="str">
            <v>V428430124</v>
          </cell>
          <cell r="H3604">
            <v>0</v>
          </cell>
          <cell r="I3604">
            <v>1.637</v>
          </cell>
          <cell r="J3604">
            <v>1.637</v>
          </cell>
        </row>
        <row r="3605">
          <cell r="F3605" t="str">
            <v>五七公路—马家冲</v>
          </cell>
          <cell r="G3605" t="str">
            <v>C48F430124</v>
          </cell>
          <cell r="H3605">
            <v>0</v>
          </cell>
          <cell r="I3605">
            <v>1.253</v>
          </cell>
          <cell r="J3605">
            <v>1.253</v>
          </cell>
        </row>
        <row r="3606">
          <cell r="F3606" t="str">
            <v>谢家湾-层山塘</v>
          </cell>
          <cell r="G3606" t="str">
            <v>V462430124</v>
          </cell>
          <cell r="H3606">
            <v>0</v>
          </cell>
          <cell r="I3606">
            <v>0.418</v>
          </cell>
          <cell r="J3606">
            <v>0.418</v>
          </cell>
        </row>
        <row r="3607">
          <cell r="F3607" t="str">
            <v>何家组-良家组</v>
          </cell>
          <cell r="G3607" t="str">
            <v>V507430124</v>
          </cell>
          <cell r="H3607">
            <v>0</v>
          </cell>
          <cell r="I3607">
            <v>0.545</v>
          </cell>
          <cell r="J3607">
            <v>0.545</v>
          </cell>
        </row>
        <row r="3608">
          <cell r="G3608" t="str">
            <v>VZ06430124</v>
          </cell>
          <cell r="H3608">
            <v>0</v>
          </cell>
          <cell r="I3608">
            <v>1.108</v>
          </cell>
          <cell r="J3608">
            <v>1.108</v>
          </cell>
        </row>
        <row r="3609">
          <cell r="F3609" t="str">
            <v>箭里湾—燕子庵</v>
          </cell>
          <cell r="G3609" t="str">
            <v>CE38430124</v>
          </cell>
          <cell r="H3609">
            <v>0</v>
          </cell>
          <cell r="I3609">
            <v>0.591</v>
          </cell>
          <cell r="J3609">
            <v>0.591</v>
          </cell>
        </row>
        <row r="3610">
          <cell r="F3610" t="str">
            <v>箭里湾—燕子庵</v>
          </cell>
          <cell r="G3610" t="str">
            <v>CE40430124</v>
          </cell>
          <cell r="H3610">
            <v>0</v>
          </cell>
          <cell r="I3610">
            <v>0.244</v>
          </cell>
          <cell r="J3610">
            <v>0.244</v>
          </cell>
        </row>
        <row r="3611">
          <cell r="F3611" t="str">
            <v>邓奇山一下乡冲</v>
          </cell>
          <cell r="G3611" t="str">
            <v>C66G430124</v>
          </cell>
          <cell r="H3611">
            <v>0</v>
          </cell>
          <cell r="I3611">
            <v>1.762</v>
          </cell>
          <cell r="J3611">
            <v>1.762</v>
          </cell>
        </row>
        <row r="3612">
          <cell r="F3612" t="str">
            <v>庙湾里—花桥界</v>
          </cell>
          <cell r="G3612" t="str">
            <v>C883430124</v>
          </cell>
          <cell r="H3612">
            <v>0</v>
          </cell>
          <cell r="I3612">
            <v>0.565</v>
          </cell>
          <cell r="J3612">
            <v>0.565</v>
          </cell>
        </row>
        <row r="3613">
          <cell r="F3613" t="str">
            <v>唐家湾桥-木鸡塘</v>
          </cell>
          <cell r="G3613" t="str">
            <v>V573430124</v>
          </cell>
          <cell r="H3613">
            <v>0</v>
          </cell>
          <cell r="I3613">
            <v>0.708</v>
          </cell>
          <cell r="J3613">
            <v>0.708</v>
          </cell>
        </row>
        <row r="3614">
          <cell r="F3614" t="str">
            <v>竹家滩-孟家屋场</v>
          </cell>
          <cell r="G3614" t="str">
            <v>VQ59430124</v>
          </cell>
          <cell r="H3614">
            <v>0</v>
          </cell>
          <cell r="I3614">
            <v>0.097</v>
          </cell>
          <cell r="J3614">
            <v>0.097</v>
          </cell>
        </row>
        <row r="3615">
          <cell r="F3615" t="str">
            <v>边资路口—珊瑚组</v>
          </cell>
          <cell r="G3615" t="str">
            <v>C06I430124</v>
          </cell>
          <cell r="H3615">
            <v>0</v>
          </cell>
          <cell r="I3615">
            <v>2.472</v>
          </cell>
          <cell r="J3615">
            <v>2.472</v>
          </cell>
        </row>
        <row r="3616">
          <cell r="F3616" t="str">
            <v>下石—青山</v>
          </cell>
          <cell r="G3616" t="str">
            <v>CB60430124</v>
          </cell>
          <cell r="H3616">
            <v>0</v>
          </cell>
          <cell r="I3616">
            <v>1.254</v>
          </cell>
          <cell r="J3616">
            <v>1.254</v>
          </cell>
        </row>
        <row r="3617">
          <cell r="F3617" t="str">
            <v>场灌塘-青山村</v>
          </cell>
          <cell r="G3617" t="str">
            <v>V757430124</v>
          </cell>
          <cell r="H3617">
            <v>0</v>
          </cell>
          <cell r="I3617">
            <v>0.667</v>
          </cell>
          <cell r="J3617">
            <v>0.667</v>
          </cell>
        </row>
        <row r="3618">
          <cell r="F3618" t="str">
            <v>下石-下石</v>
          </cell>
          <cell r="G3618" t="str">
            <v>VS78430124</v>
          </cell>
          <cell r="H3618">
            <v>0</v>
          </cell>
          <cell r="I3618">
            <v>0.286</v>
          </cell>
          <cell r="J3618">
            <v>0.286</v>
          </cell>
        </row>
        <row r="3619">
          <cell r="F3619" t="str">
            <v>公路班-茶背公路</v>
          </cell>
          <cell r="G3619" t="str">
            <v>C17R430181</v>
          </cell>
          <cell r="H3619">
            <v>0</v>
          </cell>
          <cell r="I3619">
            <v>0.976</v>
          </cell>
          <cell r="J3619">
            <v>0.976</v>
          </cell>
        </row>
        <row r="3620">
          <cell r="F3620" t="str">
            <v>象形山-灰部岭</v>
          </cell>
          <cell r="G3620" t="str">
            <v>VL06430181</v>
          </cell>
          <cell r="H3620">
            <v>0</v>
          </cell>
          <cell r="I3620">
            <v>0.116</v>
          </cell>
          <cell r="J3620">
            <v>0.116</v>
          </cell>
        </row>
        <row r="3621">
          <cell r="F3621" t="str">
            <v>山田-溪江</v>
          </cell>
          <cell r="G3621" t="str">
            <v>X126430181</v>
          </cell>
          <cell r="H3621">
            <v>13.505</v>
          </cell>
          <cell r="I3621">
            <v>16.325</v>
          </cell>
          <cell r="J3621">
            <v>2.82</v>
          </cell>
        </row>
        <row r="3622">
          <cell r="F3622" t="str">
            <v>龙潭街-河边公路</v>
          </cell>
          <cell r="G3622" t="str">
            <v>C33F430181</v>
          </cell>
          <cell r="H3622">
            <v>0</v>
          </cell>
          <cell r="I3622">
            <v>0.317</v>
          </cell>
          <cell r="J3622">
            <v>0.317</v>
          </cell>
        </row>
        <row r="3623">
          <cell r="F3623" t="str">
            <v>大屋-陈家</v>
          </cell>
          <cell r="G3623" t="str">
            <v>C259430181</v>
          </cell>
          <cell r="H3623">
            <v>0</v>
          </cell>
          <cell r="I3623">
            <v>1.651</v>
          </cell>
          <cell r="J3623">
            <v>1.651</v>
          </cell>
        </row>
        <row r="3624">
          <cell r="F3624" t="str">
            <v>洪源-关山</v>
          </cell>
          <cell r="G3624" t="str">
            <v>V624430181</v>
          </cell>
          <cell r="H3624">
            <v>0</v>
          </cell>
          <cell r="I3624">
            <v>0.492</v>
          </cell>
          <cell r="J3624">
            <v>0.492</v>
          </cell>
        </row>
        <row r="3625">
          <cell r="F3625" t="str">
            <v>鸭屎坡-白石</v>
          </cell>
          <cell r="G3625" t="str">
            <v>V626430181</v>
          </cell>
          <cell r="H3625">
            <v>0</v>
          </cell>
          <cell r="I3625">
            <v>0.632</v>
          </cell>
          <cell r="J3625">
            <v>0.632</v>
          </cell>
        </row>
        <row r="3626">
          <cell r="F3626" t="str">
            <v>园下组-园下组</v>
          </cell>
          <cell r="G3626" t="str">
            <v>C321430181</v>
          </cell>
          <cell r="H3626">
            <v>0</v>
          </cell>
          <cell r="I3626">
            <v>0.708</v>
          </cell>
          <cell r="J3626">
            <v>0.708</v>
          </cell>
        </row>
        <row r="3627">
          <cell r="F3627" t="str">
            <v>社港-黄浒</v>
          </cell>
          <cell r="G3627" t="str">
            <v>Y092430181</v>
          </cell>
          <cell r="H3627">
            <v>8.871</v>
          </cell>
          <cell r="I3627">
            <v>10.366</v>
          </cell>
          <cell r="J3627">
            <v>1.495</v>
          </cell>
        </row>
        <row r="3628">
          <cell r="F3628" t="str">
            <v>黄金堪-G106</v>
          </cell>
          <cell r="G3628" t="str">
            <v>V531430181</v>
          </cell>
          <cell r="H3628">
            <v>0</v>
          </cell>
          <cell r="I3628">
            <v>0.494</v>
          </cell>
          <cell r="J3628">
            <v>0.494</v>
          </cell>
        </row>
        <row r="3629">
          <cell r="F3629" t="str">
            <v>老屋-万胜公路</v>
          </cell>
          <cell r="G3629" t="str">
            <v>C60A430181</v>
          </cell>
          <cell r="H3629">
            <v>0</v>
          </cell>
          <cell r="I3629">
            <v>0.569</v>
          </cell>
          <cell r="J3629">
            <v>0.569</v>
          </cell>
        </row>
        <row r="3630">
          <cell r="F3630" t="str">
            <v>v099-茶花公路</v>
          </cell>
          <cell r="G3630" t="str">
            <v>C11X430181</v>
          </cell>
          <cell r="H3630">
            <v>0</v>
          </cell>
          <cell r="I3630">
            <v>0.715</v>
          </cell>
          <cell r="J3630">
            <v>0.715</v>
          </cell>
        </row>
        <row r="3631">
          <cell r="F3631" t="str">
            <v>横岗-学堂冲公路</v>
          </cell>
          <cell r="G3631" t="str">
            <v>C15I430181</v>
          </cell>
          <cell r="H3631">
            <v>0</v>
          </cell>
          <cell r="I3631">
            <v>0.917</v>
          </cell>
          <cell r="J3631">
            <v>0.917</v>
          </cell>
        </row>
        <row r="3632">
          <cell r="F3632" t="str">
            <v>陈桥-新田公路</v>
          </cell>
          <cell r="G3632" t="str">
            <v>C133430181</v>
          </cell>
          <cell r="H3632">
            <v>1.733</v>
          </cell>
          <cell r="I3632">
            <v>3.055</v>
          </cell>
          <cell r="J3632">
            <v>1.322</v>
          </cell>
        </row>
        <row r="3633">
          <cell r="G3633" t="str">
            <v>AA64430181</v>
          </cell>
          <cell r="H3633">
            <v>0</v>
          </cell>
          <cell r="I3633">
            <v>0.546</v>
          </cell>
          <cell r="J3633">
            <v>0.546</v>
          </cell>
        </row>
        <row r="3634">
          <cell r="F3634" t="str">
            <v>丁家冲-刘家组</v>
          </cell>
          <cell r="G3634" t="str">
            <v>V818430221</v>
          </cell>
          <cell r="H3634">
            <v>0</v>
          </cell>
          <cell r="I3634">
            <v>0.836</v>
          </cell>
          <cell r="J3634">
            <v>0.836</v>
          </cell>
        </row>
        <row r="3635">
          <cell r="F3635" t="str">
            <v>李家村-茨塘村</v>
          </cell>
          <cell r="G3635" t="str">
            <v>V796430221</v>
          </cell>
          <cell r="H3635">
            <v>0</v>
          </cell>
          <cell r="I3635">
            <v>0.909</v>
          </cell>
          <cell r="J3635">
            <v>0.909</v>
          </cell>
        </row>
        <row r="3636">
          <cell r="F3636" t="str">
            <v>C259-李家村</v>
          </cell>
          <cell r="G3636" t="str">
            <v>Y122430221</v>
          </cell>
          <cell r="H3636">
            <v>0.262</v>
          </cell>
          <cell r="I3636">
            <v>2.395</v>
          </cell>
          <cell r="J3636">
            <v>2.133</v>
          </cell>
        </row>
        <row r="3637">
          <cell r="F3637" t="str">
            <v>花冲－攸县</v>
          </cell>
          <cell r="G3637" t="str">
            <v>CB60430221</v>
          </cell>
          <cell r="H3637">
            <v>0</v>
          </cell>
          <cell r="I3637">
            <v>1.783</v>
          </cell>
          <cell r="J3637">
            <v>1.783</v>
          </cell>
        </row>
        <row r="3638">
          <cell r="F3638" t="str">
            <v>麻龙线</v>
          </cell>
          <cell r="G3638" t="str">
            <v>V569430221</v>
          </cell>
          <cell r="H3638">
            <v>0</v>
          </cell>
          <cell r="I3638">
            <v>1.012</v>
          </cell>
          <cell r="J3638">
            <v>1.012</v>
          </cell>
        </row>
        <row r="3639">
          <cell r="F3639" t="str">
            <v>龙桥组-四清组</v>
          </cell>
          <cell r="G3639" t="str">
            <v>V132430221</v>
          </cell>
          <cell r="H3639">
            <v>0</v>
          </cell>
          <cell r="I3639">
            <v>0.382</v>
          </cell>
          <cell r="J3639">
            <v>0.382</v>
          </cell>
        </row>
        <row r="3640">
          <cell r="F3640" t="str">
            <v>马迹学校一新屋</v>
          </cell>
          <cell r="G3640" t="str">
            <v>C378430221</v>
          </cell>
          <cell r="H3640">
            <v>0</v>
          </cell>
          <cell r="I3640">
            <v>0.634</v>
          </cell>
          <cell r="J3640">
            <v>0.634</v>
          </cell>
        </row>
        <row r="3641">
          <cell r="G3641" t="str">
            <v>V000</v>
          </cell>
          <cell r="H3641">
            <v>0</v>
          </cell>
          <cell r="I3641">
            <v>0.18</v>
          </cell>
          <cell r="J3641">
            <v>0.18</v>
          </cell>
        </row>
        <row r="3642">
          <cell r="G3642" t="str">
            <v>V000</v>
          </cell>
          <cell r="H3642">
            <v>0</v>
          </cell>
          <cell r="I3642">
            <v>0.372</v>
          </cell>
          <cell r="J3642">
            <v>0.372</v>
          </cell>
        </row>
        <row r="3643">
          <cell r="F3643" t="str">
            <v>凤凰组-政花村</v>
          </cell>
          <cell r="G3643" t="str">
            <v>V301430221</v>
          </cell>
          <cell r="H3643">
            <v>0</v>
          </cell>
          <cell r="I3643">
            <v>0.786</v>
          </cell>
          <cell r="J3643">
            <v>0.786</v>
          </cell>
        </row>
        <row r="3644">
          <cell r="F3644" t="str">
            <v>村部-村部</v>
          </cell>
          <cell r="G3644" t="str">
            <v>C381430221</v>
          </cell>
          <cell r="H3644">
            <v>0</v>
          </cell>
          <cell r="I3644">
            <v>1.739</v>
          </cell>
          <cell r="J3644">
            <v>1.739</v>
          </cell>
        </row>
        <row r="3645">
          <cell r="F3645" t="str">
            <v>大凹一邓婆</v>
          </cell>
          <cell r="G3645" t="str">
            <v>C331430221</v>
          </cell>
          <cell r="H3645">
            <v>0</v>
          </cell>
          <cell r="I3645">
            <v>0.814</v>
          </cell>
          <cell r="J3645">
            <v>0.814</v>
          </cell>
        </row>
        <row r="3646">
          <cell r="F3646" t="str">
            <v>安里上(回垅观)-下屋场</v>
          </cell>
          <cell r="G3646" t="str">
            <v>C284430223</v>
          </cell>
          <cell r="H3646">
            <v>2.747</v>
          </cell>
          <cell r="I3646">
            <v>3.562</v>
          </cell>
          <cell r="J3646">
            <v>0.815</v>
          </cell>
        </row>
        <row r="3647">
          <cell r="F3647" t="str">
            <v>芳高线</v>
          </cell>
          <cell r="G3647" t="str">
            <v>V066430223</v>
          </cell>
          <cell r="H3647">
            <v>0</v>
          </cell>
          <cell r="I3647">
            <v>0.702</v>
          </cell>
          <cell r="J3647">
            <v>0.702</v>
          </cell>
        </row>
        <row r="3648">
          <cell r="F3648" t="str">
            <v>芳高线</v>
          </cell>
          <cell r="G3648" t="str">
            <v>V066430223</v>
          </cell>
          <cell r="H3648">
            <v>0</v>
          </cell>
          <cell r="I3648">
            <v>0.789</v>
          </cell>
          <cell r="J3648">
            <v>0.789</v>
          </cell>
        </row>
        <row r="3649">
          <cell r="G3649" t="str">
            <v>V000</v>
          </cell>
          <cell r="H3649">
            <v>0</v>
          </cell>
          <cell r="I3649">
            <v>0.134</v>
          </cell>
          <cell r="J3649">
            <v>0.134</v>
          </cell>
        </row>
        <row r="3650">
          <cell r="F3650" t="str">
            <v>湾大线</v>
          </cell>
          <cell r="G3650" t="str">
            <v>V668430223</v>
          </cell>
          <cell r="H3650">
            <v>0.034</v>
          </cell>
          <cell r="I3650">
            <v>0.775</v>
          </cell>
          <cell r="J3650">
            <v>0.741</v>
          </cell>
        </row>
        <row r="3651">
          <cell r="F3651" t="str">
            <v>胡张线</v>
          </cell>
          <cell r="G3651" t="str">
            <v>C590430223</v>
          </cell>
          <cell r="H3651">
            <v>0</v>
          </cell>
          <cell r="I3651">
            <v>1.128</v>
          </cell>
          <cell r="J3651">
            <v>1.128</v>
          </cell>
        </row>
        <row r="3652">
          <cell r="F3652" t="str">
            <v>下水口-杨木港组</v>
          </cell>
          <cell r="G3652" t="str">
            <v>C589430223</v>
          </cell>
          <cell r="H3652">
            <v>2.347</v>
          </cell>
          <cell r="I3652">
            <v>2.839</v>
          </cell>
          <cell r="J3652">
            <v>0.492</v>
          </cell>
        </row>
        <row r="3653">
          <cell r="G3653" t="str">
            <v>V000</v>
          </cell>
          <cell r="H3653">
            <v>0</v>
          </cell>
          <cell r="I3653">
            <v>0.117</v>
          </cell>
          <cell r="J3653">
            <v>0.117</v>
          </cell>
        </row>
        <row r="3654">
          <cell r="F3654" t="str">
            <v>南湖线</v>
          </cell>
          <cell r="G3654" t="str">
            <v>V545430223</v>
          </cell>
          <cell r="H3654">
            <v>0</v>
          </cell>
          <cell r="I3654">
            <v>1.121</v>
          </cell>
          <cell r="J3654">
            <v>1.121</v>
          </cell>
        </row>
        <row r="3655">
          <cell r="F3655" t="str">
            <v>大上线</v>
          </cell>
          <cell r="G3655" t="str">
            <v>V767430223</v>
          </cell>
          <cell r="H3655">
            <v>0</v>
          </cell>
          <cell r="I3655">
            <v>0.862</v>
          </cell>
          <cell r="J3655">
            <v>0.862</v>
          </cell>
        </row>
        <row r="3656">
          <cell r="F3656" t="str">
            <v>宋家洲村-凉江村</v>
          </cell>
          <cell r="G3656" t="str">
            <v>Y355430223</v>
          </cell>
          <cell r="H3656">
            <v>10.147</v>
          </cell>
          <cell r="I3656">
            <v>11.5</v>
          </cell>
          <cell r="J3656">
            <v>1.353</v>
          </cell>
        </row>
        <row r="3657">
          <cell r="G3657" t="str">
            <v>AA89430223</v>
          </cell>
          <cell r="H3657">
            <v>0</v>
          </cell>
          <cell r="I3657">
            <v>2.238</v>
          </cell>
          <cell r="J3657">
            <v>2.238</v>
          </cell>
        </row>
        <row r="3658">
          <cell r="F3658" t="str">
            <v>高双线</v>
          </cell>
          <cell r="G3658" t="str">
            <v>V316430223</v>
          </cell>
          <cell r="H3658">
            <v>0</v>
          </cell>
          <cell r="I3658">
            <v>1.705</v>
          </cell>
          <cell r="J3658">
            <v>1.705</v>
          </cell>
        </row>
        <row r="3659">
          <cell r="F3659" t="str">
            <v>新屋-窑家场</v>
          </cell>
          <cell r="G3659" t="str">
            <v>C72A430223</v>
          </cell>
          <cell r="H3659">
            <v>1.59</v>
          </cell>
          <cell r="I3659">
            <v>1.908</v>
          </cell>
          <cell r="J3659">
            <v>0.318</v>
          </cell>
        </row>
        <row r="3660">
          <cell r="F3660" t="str">
            <v>龙下线</v>
          </cell>
          <cell r="G3660" t="str">
            <v>V397430223</v>
          </cell>
          <cell r="H3660">
            <v>0</v>
          </cell>
          <cell r="I3660">
            <v>0.605</v>
          </cell>
          <cell r="J3660">
            <v>0.605</v>
          </cell>
        </row>
        <row r="3661">
          <cell r="F3661" t="str">
            <v>刘萧线</v>
          </cell>
          <cell r="G3661" t="str">
            <v>VD53430223</v>
          </cell>
          <cell r="H3661">
            <v>0</v>
          </cell>
          <cell r="I3661">
            <v>0.363</v>
          </cell>
          <cell r="J3661">
            <v>0.363</v>
          </cell>
        </row>
        <row r="3662">
          <cell r="F3662" t="str">
            <v>排楼村-大岭村</v>
          </cell>
          <cell r="G3662" t="str">
            <v>Y335430223</v>
          </cell>
          <cell r="H3662">
            <v>1.18</v>
          </cell>
          <cell r="I3662">
            <v>1.39</v>
          </cell>
          <cell r="J3662">
            <v>0.21</v>
          </cell>
        </row>
        <row r="3663">
          <cell r="F3663" t="str">
            <v>恒王线</v>
          </cell>
          <cell r="G3663" t="str">
            <v>V484430223</v>
          </cell>
          <cell r="H3663">
            <v>0</v>
          </cell>
          <cell r="I3663">
            <v>1.176</v>
          </cell>
          <cell r="J3663">
            <v>1.176</v>
          </cell>
        </row>
        <row r="3664">
          <cell r="F3664" t="str">
            <v>下下线</v>
          </cell>
          <cell r="G3664" t="str">
            <v>V487430223</v>
          </cell>
          <cell r="H3664">
            <v>0</v>
          </cell>
          <cell r="I3664">
            <v>1.286</v>
          </cell>
          <cell r="J3664">
            <v>1.286</v>
          </cell>
        </row>
        <row r="3665">
          <cell r="F3665" t="str">
            <v>新堂-寺冲</v>
          </cell>
          <cell r="G3665" t="str">
            <v>CA88430281</v>
          </cell>
          <cell r="H3665">
            <v>1.013</v>
          </cell>
          <cell r="I3665">
            <v>1.61</v>
          </cell>
          <cell r="J3665">
            <v>0.597</v>
          </cell>
        </row>
        <row r="3666">
          <cell r="F3666" t="str">
            <v>楼万线</v>
          </cell>
          <cell r="G3666" t="str">
            <v>C733430281</v>
          </cell>
          <cell r="H3666">
            <v>0</v>
          </cell>
          <cell r="I3666">
            <v>2.01</v>
          </cell>
          <cell r="J3666">
            <v>2.01</v>
          </cell>
        </row>
        <row r="3667">
          <cell r="F3667" t="str">
            <v>水竹-水竹组</v>
          </cell>
          <cell r="G3667" t="str">
            <v>V168430281</v>
          </cell>
          <cell r="H3667">
            <v>0</v>
          </cell>
          <cell r="I3667">
            <v>0.676</v>
          </cell>
          <cell r="J3667">
            <v>0.676</v>
          </cell>
        </row>
        <row r="3668">
          <cell r="F3668" t="str">
            <v>烂泥冲-烂泥冲1</v>
          </cell>
          <cell r="G3668" t="str">
            <v>V169430281</v>
          </cell>
          <cell r="H3668">
            <v>0</v>
          </cell>
          <cell r="I3668">
            <v>0.457</v>
          </cell>
          <cell r="J3668">
            <v>0.457</v>
          </cell>
        </row>
        <row r="3669">
          <cell r="F3669" t="str">
            <v>宋白线</v>
          </cell>
          <cell r="G3669" t="str">
            <v>C649430281</v>
          </cell>
          <cell r="H3669">
            <v>0.78</v>
          </cell>
          <cell r="I3669">
            <v>0.935</v>
          </cell>
          <cell r="J3669">
            <v>0.155</v>
          </cell>
        </row>
        <row r="3670">
          <cell r="F3670" t="str">
            <v>厂下-厂上</v>
          </cell>
          <cell r="G3670" t="str">
            <v>CJ24430281</v>
          </cell>
          <cell r="H3670">
            <v>0</v>
          </cell>
          <cell r="I3670">
            <v>1.097</v>
          </cell>
          <cell r="J3670">
            <v>1.097</v>
          </cell>
        </row>
        <row r="3671">
          <cell r="F3671" t="str">
            <v>满房-大冲尾</v>
          </cell>
          <cell r="G3671" t="str">
            <v>V874430281</v>
          </cell>
          <cell r="H3671">
            <v>0.849</v>
          </cell>
          <cell r="I3671">
            <v>1.179</v>
          </cell>
          <cell r="J3671">
            <v>0.33</v>
          </cell>
        </row>
        <row r="3672">
          <cell r="F3672" t="str">
            <v>唐家坳-土株岭</v>
          </cell>
          <cell r="G3672" t="str">
            <v>X092430281</v>
          </cell>
          <cell r="H3672">
            <v>1.313</v>
          </cell>
          <cell r="I3672">
            <v>1.794</v>
          </cell>
          <cell r="J3672">
            <v>0.481</v>
          </cell>
        </row>
        <row r="3673">
          <cell r="F3673" t="str">
            <v>李云线</v>
          </cell>
          <cell r="G3673" t="str">
            <v>C28A430281</v>
          </cell>
          <cell r="H3673">
            <v>0</v>
          </cell>
          <cell r="I3673">
            <v>0.363</v>
          </cell>
          <cell r="J3673">
            <v>0.363</v>
          </cell>
        </row>
        <row r="3674">
          <cell r="F3674" t="str">
            <v>下屋-杨柳冲</v>
          </cell>
          <cell r="G3674" t="str">
            <v>V839430281</v>
          </cell>
          <cell r="H3674">
            <v>0</v>
          </cell>
          <cell r="I3674">
            <v>0.474</v>
          </cell>
          <cell r="J3674">
            <v>0.474</v>
          </cell>
        </row>
        <row r="3675">
          <cell r="F3675" t="str">
            <v>矿下-四房</v>
          </cell>
          <cell r="G3675" t="str">
            <v>CH93430281</v>
          </cell>
          <cell r="H3675">
            <v>0</v>
          </cell>
          <cell r="I3675">
            <v>0.523</v>
          </cell>
          <cell r="J3675">
            <v>0.523</v>
          </cell>
        </row>
        <row r="3676">
          <cell r="F3676" t="str">
            <v>石咀-下冲</v>
          </cell>
          <cell r="G3676" t="str">
            <v>V815430281</v>
          </cell>
          <cell r="H3676">
            <v>0</v>
          </cell>
          <cell r="I3676">
            <v>0.772</v>
          </cell>
          <cell r="J3676">
            <v>0.772</v>
          </cell>
        </row>
        <row r="3677">
          <cell r="F3677" t="str">
            <v>中心-稠树湾</v>
          </cell>
          <cell r="G3677" t="str">
            <v>V827430281</v>
          </cell>
          <cell r="H3677">
            <v>0</v>
          </cell>
          <cell r="I3677">
            <v>0.892</v>
          </cell>
          <cell r="J3677">
            <v>0.892</v>
          </cell>
        </row>
        <row r="3678">
          <cell r="F3678" t="str">
            <v>旅游环线-旅游环线</v>
          </cell>
          <cell r="G3678" t="str">
            <v>Y993430281</v>
          </cell>
          <cell r="H3678">
            <v>7.204</v>
          </cell>
          <cell r="I3678">
            <v>9.352</v>
          </cell>
          <cell r="J3678">
            <v>2.148</v>
          </cell>
        </row>
        <row r="3679">
          <cell r="F3679" t="str">
            <v>钟家湾-谭家湾</v>
          </cell>
          <cell r="G3679" t="str">
            <v>V801430281</v>
          </cell>
          <cell r="H3679">
            <v>0</v>
          </cell>
          <cell r="I3679">
            <v>0.799</v>
          </cell>
          <cell r="J3679">
            <v>0.799</v>
          </cell>
        </row>
        <row r="3680">
          <cell r="F3680" t="str">
            <v>鹅上线</v>
          </cell>
          <cell r="G3680" t="str">
            <v>C862430281</v>
          </cell>
          <cell r="H3680">
            <v>2.11</v>
          </cell>
          <cell r="I3680">
            <v>2.967</v>
          </cell>
          <cell r="J3680">
            <v>0.857</v>
          </cell>
        </row>
        <row r="3681">
          <cell r="F3681" t="str">
            <v>杨家湾-杨家湾</v>
          </cell>
          <cell r="G3681" t="str">
            <v>V806430281</v>
          </cell>
          <cell r="H3681">
            <v>0</v>
          </cell>
          <cell r="I3681">
            <v>0.129</v>
          </cell>
          <cell r="J3681">
            <v>0.129</v>
          </cell>
        </row>
        <row r="3682">
          <cell r="F3682" t="str">
            <v>藕胡线</v>
          </cell>
          <cell r="G3682" t="str">
            <v>C39A430281</v>
          </cell>
          <cell r="H3682">
            <v>0</v>
          </cell>
          <cell r="I3682">
            <v>3.19</v>
          </cell>
          <cell r="J3682">
            <v>3.19</v>
          </cell>
        </row>
        <row r="3683">
          <cell r="G3683" t="str">
            <v>V000</v>
          </cell>
          <cell r="H3683">
            <v>0</v>
          </cell>
          <cell r="I3683">
            <v>0.192</v>
          </cell>
          <cell r="J3683">
            <v>0.192</v>
          </cell>
        </row>
        <row r="3684">
          <cell r="F3684" t="str">
            <v>中坳-肖三</v>
          </cell>
          <cell r="G3684" t="str">
            <v>V842430281</v>
          </cell>
          <cell r="H3684">
            <v>0</v>
          </cell>
          <cell r="I3684">
            <v>1.393</v>
          </cell>
          <cell r="J3684">
            <v>1.393</v>
          </cell>
        </row>
        <row r="3685">
          <cell r="F3685" t="str">
            <v>浪石滩-王家冲</v>
          </cell>
          <cell r="G3685" t="str">
            <v>V108430281</v>
          </cell>
          <cell r="H3685">
            <v>0</v>
          </cell>
          <cell r="I3685">
            <v>1.169</v>
          </cell>
          <cell r="J3685">
            <v>1.169</v>
          </cell>
        </row>
        <row r="3686">
          <cell r="F3686" t="str">
            <v>九房-贺家</v>
          </cell>
          <cell r="G3686" t="str">
            <v>CE13430281</v>
          </cell>
          <cell r="H3686">
            <v>0</v>
          </cell>
          <cell r="I3686">
            <v>0.527</v>
          </cell>
          <cell r="J3686">
            <v>0.527</v>
          </cell>
        </row>
        <row r="3687">
          <cell r="F3687" t="str">
            <v>潭张线</v>
          </cell>
          <cell r="G3687" t="str">
            <v>C396430281</v>
          </cell>
          <cell r="H3687">
            <v>0.571</v>
          </cell>
          <cell r="I3687">
            <v>0.862</v>
          </cell>
          <cell r="J3687">
            <v>0.291</v>
          </cell>
        </row>
        <row r="3688">
          <cell r="F3688" t="str">
            <v>周家冲-周家冲</v>
          </cell>
          <cell r="G3688" t="str">
            <v>VD18430281</v>
          </cell>
          <cell r="H3688">
            <v>0</v>
          </cell>
          <cell r="I3688">
            <v>1.061</v>
          </cell>
          <cell r="J3688">
            <v>1.061</v>
          </cell>
        </row>
        <row r="3689">
          <cell r="F3689" t="str">
            <v>同古线</v>
          </cell>
          <cell r="G3689" t="str">
            <v>C671430281</v>
          </cell>
          <cell r="H3689">
            <v>1.597</v>
          </cell>
          <cell r="I3689">
            <v>2.281</v>
          </cell>
          <cell r="J3689">
            <v>0.684</v>
          </cell>
        </row>
        <row r="3690">
          <cell r="F3690" t="str">
            <v>学树线</v>
          </cell>
          <cell r="G3690" t="str">
            <v>C61L430321</v>
          </cell>
          <cell r="H3690">
            <v>0</v>
          </cell>
          <cell r="I3690">
            <v>0.256</v>
          </cell>
          <cell r="J3690">
            <v>0.256</v>
          </cell>
        </row>
        <row r="3691">
          <cell r="F3691" t="str">
            <v>朝黄线</v>
          </cell>
          <cell r="G3691" t="str">
            <v>C62K430321</v>
          </cell>
          <cell r="H3691">
            <v>0</v>
          </cell>
          <cell r="I3691">
            <v>2.662</v>
          </cell>
          <cell r="J3691">
            <v>2.662</v>
          </cell>
        </row>
        <row r="3692">
          <cell r="F3692" t="str">
            <v>振莲线</v>
          </cell>
          <cell r="G3692" t="str">
            <v>C59K430321</v>
          </cell>
          <cell r="H3692">
            <v>0</v>
          </cell>
          <cell r="I3692">
            <v>1.895</v>
          </cell>
          <cell r="J3692">
            <v>1.895</v>
          </cell>
        </row>
        <row r="3693">
          <cell r="F3693" t="str">
            <v>管泉线</v>
          </cell>
          <cell r="G3693" t="str">
            <v>VV07430321</v>
          </cell>
          <cell r="H3693">
            <v>0</v>
          </cell>
          <cell r="I3693">
            <v>0.793</v>
          </cell>
          <cell r="J3693">
            <v>0.793</v>
          </cell>
        </row>
        <row r="3694">
          <cell r="F3694" t="str">
            <v>大黄线</v>
          </cell>
          <cell r="G3694" t="str">
            <v>VV11430321</v>
          </cell>
          <cell r="H3694">
            <v>0</v>
          </cell>
          <cell r="I3694">
            <v>0.314</v>
          </cell>
          <cell r="J3694">
            <v>0.314</v>
          </cell>
        </row>
        <row r="3695">
          <cell r="F3695" t="str">
            <v>黄烂线</v>
          </cell>
          <cell r="G3695" t="str">
            <v>C38K430321</v>
          </cell>
          <cell r="H3695">
            <v>0</v>
          </cell>
          <cell r="I3695">
            <v>0.856</v>
          </cell>
          <cell r="J3695">
            <v>0.856</v>
          </cell>
        </row>
        <row r="3696">
          <cell r="F3696" t="str">
            <v>曾杨线</v>
          </cell>
          <cell r="G3696" t="str">
            <v>CZ06430321</v>
          </cell>
          <cell r="H3696">
            <v>0.484</v>
          </cell>
          <cell r="I3696">
            <v>1.75</v>
          </cell>
          <cell r="J3696">
            <v>1.266</v>
          </cell>
        </row>
        <row r="3697">
          <cell r="F3697" t="str">
            <v>杨彭线</v>
          </cell>
          <cell r="G3697" t="str">
            <v>VVH5430321</v>
          </cell>
          <cell r="H3697">
            <v>0</v>
          </cell>
          <cell r="I3697">
            <v>0.569</v>
          </cell>
          <cell r="J3697">
            <v>0.569</v>
          </cell>
        </row>
        <row r="3698">
          <cell r="F3698" t="str">
            <v>红分线</v>
          </cell>
          <cell r="G3698" t="str">
            <v>VP63430321</v>
          </cell>
          <cell r="H3698">
            <v>0</v>
          </cell>
          <cell r="I3698">
            <v>1.219</v>
          </cell>
          <cell r="J3698">
            <v>1.219</v>
          </cell>
        </row>
        <row r="3699">
          <cell r="F3699" t="str">
            <v>和金线</v>
          </cell>
          <cell r="G3699" t="str">
            <v>CP44430321</v>
          </cell>
          <cell r="H3699">
            <v>1.659</v>
          </cell>
          <cell r="I3699">
            <v>3.136</v>
          </cell>
          <cell r="J3699">
            <v>1.477</v>
          </cell>
        </row>
        <row r="3700">
          <cell r="F3700" t="str">
            <v>凤雷线</v>
          </cell>
          <cell r="G3700" t="str">
            <v>C74A430321</v>
          </cell>
          <cell r="H3700">
            <v>0</v>
          </cell>
          <cell r="I3700">
            <v>0.698</v>
          </cell>
          <cell r="J3700">
            <v>0.698</v>
          </cell>
        </row>
        <row r="3701">
          <cell r="F3701" t="str">
            <v>凤茅线</v>
          </cell>
          <cell r="G3701" t="str">
            <v>CP05430321</v>
          </cell>
          <cell r="H3701">
            <v>1.34</v>
          </cell>
          <cell r="I3701">
            <v>2.17</v>
          </cell>
          <cell r="J3701">
            <v>0.83</v>
          </cell>
        </row>
        <row r="3702">
          <cell r="F3702" t="str">
            <v>茅湘线</v>
          </cell>
          <cell r="G3702" t="str">
            <v>VPF4430321</v>
          </cell>
          <cell r="H3702">
            <v>0</v>
          </cell>
          <cell r="I3702">
            <v>0.477</v>
          </cell>
          <cell r="J3702">
            <v>0.477</v>
          </cell>
        </row>
        <row r="3703">
          <cell r="F3703" t="str">
            <v>茶廖线</v>
          </cell>
          <cell r="G3703" t="str">
            <v>C83A430321</v>
          </cell>
          <cell r="H3703">
            <v>0</v>
          </cell>
          <cell r="I3703">
            <v>0.576</v>
          </cell>
          <cell r="J3703">
            <v>0.576</v>
          </cell>
        </row>
        <row r="3704">
          <cell r="F3704" t="str">
            <v>荷颜线</v>
          </cell>
          <cell r="G3704" t="str">
            <v>C84A430321</v>
          </cell>
          <cell r="H3704">
            <v>0</v>
          </cell>
          <cell r="I3704">
            <v>1.54</v>
          </cell>
          <cell r="J3704">
            <v>1.54</v>
          </cell>
        </row>
        <row r="3705">
          <cell r="F3705" t="str">
            <v>茶廖线</v>
          </cell>
          <cell r="G3705" t="str">
            <v>C83A430321</v>
          </cell>
          <cell r="H3705">
            <v>0</v>
          </cell>
          <cell r="I3705">
            <v>1.024</v>
          </cell>
          <cell r="J3705">
            <v>1.024</v>
          </cell>
        </row>
        <row r="3706">
          <cell r="F3706" t="str">
            <v>干双线</v>
          </cell>
          <cell r="G3706" t="str">
            <v>C03E430321</v>
          </cell>
          <cell r="H3706">
            <v>0</v>
          </cell>
          <cell r="I3706">
            <v>3.12</v>
          </cell>
          <cell r="J3706">
            <v>3.12</v>
          </cell>
        </row>
        <row r="3707">
          <cell r="F3707" t="str">
            <v>瓦何线</v>
          </cell>
          <cell r="G3707" t="str">
            <v>C05J430321</v>
          </cell>
          <cell r="H3707">
            <v>0</v>
          </cell>
          <cell r="I3707">
            <v>1.181</v>
          </cell>
          <cell r="J3707">
            <v>1.181</v>
          </cell>
        </row>
        <row r="3708">
          <cell r="F3708" t="str">
            <v>枫三线</v>
          </cell>
          <cell r="G3708" t="str">
            <v>CP11430321</v>
          </cell>
          <cell r="H3708">
            <v>0</v>
          </cell>
          <cell r="I3708">
            <v>0.7</v>
          </cell>
          <cell r="J3708">
            <v>0.7</v>
          </cell>
        </row>
        <row r="3709">
          <cell r="F3709" t="str">
            <v>枫三线</v>
          </cell>
          <cell r="G3709" t="str">
            <v>CP11430321</v>
          </cell>
          <cell r="H3709">
            <v>1.878</v>
          </cell>
          <cell r="I3709">
            <v>3.949</v>
          </cell>
          <cell r="J3709">
            <v>2.071</v>
          </cell>
        </row>
        <row r="3710">
          <cell r="F3710" t="str">
            <v>苦胡线</v>
          </cell>
          <cell r="G3710" t="str">
            <v>C23D430321</v>
          </cell>
          <cell r="H3710">
            <v>0</v>
          </cell>
          <cell r="I3710">
            <v>1.518</v>
          </cell>
          <cell r="J3710">
            <v>1.518</v>
          </cell>
        </row>
        <row r="3711">
          <cell r="F3711" t="str">
            <v>新下线</v>
          </cell>
          <cell r="G3711" t="str">
            <v>C00B430321</v>
          </cell>
          <cell r="H3711">
            <v>0</v>
          </cell>
          <cell r="I3711">
            <v>3.281</v>
          </cell>
          <cell r="J3711">
            <v>3.281</v>
          </cell>
        </row>
        <row r="3712">
          <cell r="F3712" t="str">
            <v>中太线</v>
          </cell>
          <cell r="G3712" t="str">
            <v>C49A430321</v>
          </cell>
          <cell r="H3712">
            <v>0</v>
          </cell>
          <cell r="I3712">
            <v>2.257</v>
          </cell>
          <cell r="J3712">
            <v>2.257</v>
          </cell>
        </row>
        <row r="3713">
          <cell r="F3713" t="str">
            <v>刘山线</v>
          </cell>
          <cell r="G3713" t="str">
            <v>C56I430321</v>
          </cell>
          <cell r="H3713">
            <v>0</v>
          </cell>
          <cell r="I3713">
            <v>1.682</v>
          </cell>
          <cell r="J3713">
            <v>1.682</v>
          </cell>
        </row>
        <row r="3714">
          <cell r="F3714" t="str">
            <v>辽沙线</v>
          </cell>
          <cell r="G3714" t="str">
            <v>VLO3430321</v>
          </cell>
          <cell r="H3714">
            <v>0</v>
          </cell>
          <cell r="I3714">
            <v>0.25</v>
          </cell>
          <cell r="J3714">
            <v>0.25</v>
          </cell>
        </row>
        <row r="3715">
          <cell r="F3715" t="str">
            <v>河庞线</v>
          </cell>
          <cell r="G3715" t="str">
            <v>C03I430321</v>
          </cell>
          <cell r="H3715">
            <v>0</v>
          </cell>
          <cell r="I3715">
            <v>0.322</v>
          </cell>
          <cell r="J3715">
            <v>0.322</v>
          </cell>
        </row>
        <row r="3716">
          <cell r="F3716" t="str">
            <v>三竹线</v>
          </cell>
          <cell r="G3716" t="str">
            <v>C70I430321</v>
          </cell>
          <cell r="H3716">
            <v>0</v>
          </cell>
          <cell r="I3716">
            <v>1.62</v>
          </cell>
          <cell r="J3716">
            <v>1.62</v>
          </cell>
        </row>
        <row r="3717">
          <cell r="F3717" t="str">
            <v>龙口</v>
          </cell>
          <cell r="G3717" t="str">
            <v>C43I430321</v>
          </cell>
          <cell r="H3717">
            <v>0</v>
          </cell>
          <cell r="I3717">
            <v>0.496</v>
          </cell>
          <cell r="J3717">
            <v>0.496</v>
          </cell>
        </row>
        <row r="3718">
          <cell r="F3718" t="str">
            <v>团泉线</v>
          </cell>
          <cell r="G3718" t="str">
            <v>C44I430321</v>
          </cell>
          <cell r="H3718">
            <v>0</v>
          </cell>
          <cell r="I3718">
            <v>1.287</v>
          </cell>
          <cell r="J3718">
            <v>1.287</v>
          </cell>
        </row>
        <row r="3719">
          <cell r="F3719" t="str">
            <v>六胡线</v>
          </cell>
          <cell r="G3719" t="str">
            <v>VLD3430321</v>
          </cell>
          <cell r="H3719">
            <v>0</v>
          </cell>
          <cell r="I3719">
            <v>0.705</v>
          </cell>
          <cell r="J3719">
            <v>0.705</v>
          </cell>
        </row>
        <row r="3720">
          <cell r="F3720" t="str">
            <v>二太线</v>
          </cell>
          <cell r="G3720" t="str">
            <v>VLG1430321</v>
          </cell>
          <cell r="H3720">
            <v>0</v>
          </cell>
          <cell r="I3720">
            <v>0.29</v>
          </cell>
          <cell r="J3720">
            <v>0.29</v>
          </cell>
        </row>
        <row r="3721">
          <cell r="F3721" t="str">
            <v>药罗线</v>
          </cell>
          <cell r="G3721" t="str">
            <v>VLL9430321</v>
          </cell>
          <cell r="H3721">
            <v>0</v>
          </cell>
          <cell r="I3721">
            <v>0.253</v>
          </cell>
          <cell r="J3721">
            <v>0.253</v>
          </cell>
        </row>
        <row r="3722">
          <cell r="F3722" t="str">
            <v>刘二线</v>
          </cell>
          <cell r="G3722" t="str">
            <v>C03A430321</v>
          </cell>
          <cell r="H3722">
            <v>0</v>
          </cell>
          <cell r="I3722">
            <v>0.947</v>
          </cell>
          <cell r="J3722">
            <v>0.947</v>
          </cell>
        </row>
        <row r="3723">
          <cell r="F3723" t="str">
            <v>罗皮塘-茶树</v>
          </cell>
          <cell r="G3723" t="str">
            <v>C486430321</v>
          </cell>
          <cell r="H3723">
            <v>3.621</v>
          </cell>
          <cell r="I3723">
            <v>4.563</v>
          </cell>
          <cell r="J3723">
            <v>0.942</v>
          </cell>
        </row>
        <row r="3724">
          <cell r="F3724" t="str">
            <v>马陈线</v>
          </cell>
          <cell r="G3724" t="str">
            <v>C59A430321</v>
          </cell>
          <cell r="H3724">
            <v>0</v>
          </cell>
          <cell r="I3724">
            <v>0.746</v>
          </cell>
          <cell r="J3724">
            <v>0.746</v>
          </cell>
        </row>
        <row r="3725">
          <cell r="F3725" t="str">
            <v>荷王线</v>
          </cell>
          <cell r="G3725" t="str">
            <v>VL79430321</v>
          </cell>
          <cell r="H3725">
            <v>0</v>
          </cell>
          <cell r="I3725">
            <v>0.625</v>
          </cell>
          <cell r="J3725">
            <v>0.625</v>
          </cell>
        </row>
        <row r="3726">
          <cell r="F3726" t="str">
            <v>老王线</v>
          </cell>
          <cell r="G3726" t="str">
            <v>VL95430321</v>
          </cell>
          <cell r="H3726">
            <v>0</v>
          </cell>
          <cell r="I3726">
            <v>0.479</v>
          </cell>
          <cell r="J3726">
            <v>0.479</v>
          </cell>
        </row>
        <row r="3727">
          <cell r="F3727" t="str">
            <v>爱付线</v>
          </cell>
          <cell r="G3727" t="str">
            <v>C01I430321</v>
          </cell>
          <cell r="H3727">
            <v>0</v>
          </cell>
          <cell r="I3727">
            <v>0.512</v>
          </cell>
          <cell r="J3727">
            <v>0.512</v>
          </cell>
        </row>
        <row r="3728">
          <cell r="F3728" t="str">
            <v>方接线</v>
          </cell>
          <cell r="G3728" t="str">
            <v>VKJ0430321</v>
          </cell>
          <cell r="H3728">
            <v>0</v>
          </cell>
          <cell r="I3728">
            <v>0.88</v>
          </cell>
          <cell r="J3728">
            <v>0.88</v>
          </cell>
        </row>
        <row r="3729">
          <cell r="F3729" t="str">
            <v>阴赵线</v>
          </cell>
          <cell r="G3729" t="str">
            <v>C90E430321</v>
          </cell>
          <cell r="H3729">
            <v>0</v>
          </cell>
          <cell r="I3729">
            <v>0.959</v>
          </cell>
          <cell r="J3729">
            <v>0.959</v>
          </cell>
        </row>
        <row r="3730">
          <cell r="F3730" t="str">
            <v>双河线</v>
          </cell>
          <cell r="G3730" t="str">
            <v>C87I430321</v>
          </cell>
          <cell r="H3730">
            <v>0</v>
          </cell>
          <cell r="I3730">
            <v>1.002</v>
          </cell>
          <cell r="J3730">
            <v>1.002</v>
          </cell>
        </row>
        <row r="3731">
          <cell r="F3731" t="str">
            <v>红分线</v>
          </cell>
          <cell r="G3731" t="str">
            <v>VP63430321</v>
          </cell>
          <cell r="H3731">
            <v>0</v>
          </cell>
          <cell r="I3731">
            <v>0.068</v>
          </cell>
          <cell r="J3731">
            <v>0.068</v>
          </cell>
        </row>
        <row r="3732">
          <cell r="F3732" t="str">
            <v>幸上线</v>
          </cell>
          <cell r="G3732" t="str">
            <v>VC90430321</v>
          </cell>
          <cell r="H3732">
            <v>0</v>
          </cell>
          <cell r="I3732">
            <v>0.763</v>
          </cell>
          <cell r="J3732">
            <v>0.763</v>
          </cell>
        </row>
        <row r="3733">
          <cell r="F3733" t="str">
            <v>SG线</v>
          </cell>
          <cell r="G3733" t="str">
            <v>VCC1430321</v>
          </cell>
          <cell r="H3733">
            <v>0</v>
          </cell>
          <cell r="I3733">
            <v>0.773</v>
          </cell>
          <cell r="J3733">
            <v>0.773</v>
          </cell>
        </row>
        <row r="3734">
          <cell r="F3734" t="str">
            <v>上余线</v>
          </cell>
          <cell r="G3734" t="str">
            <v>VC71430321</v>
          </cell>
          <cell r="H3734">
            <v>0</v>
          </cell>
          <cell r="I3734">
            <v>0.938</v>
          </cell>
          <cell r="J3734">
            <v>0.938</v>
          </cell>
        </row>
        <row r="3735">
          <cell r="F3735" t="str">
            <v>铁康线</v>
          </cell>
          <cell r="G3735" t="str">
            <v>C08B430321</v>
          </cell>
          <cell r="H3735">
            <v>0</v>
          </cell>
          <cell r="I3735">
            <v>1.01</v>
          </cell>
          <cell r="J3735">
            <v>1.01</v>
          </cell>
        </row>
        <row r="3736">
          <cell r="F3736" t="str">
            <v>永排线</v>
          </cell>
          <cell r="G3736" t="str">
            <v>VC91430321</v>
          </cell>
          <cell r="H3736">
            <v>0</v>
          </cell>
          <cell r="I3736">
            <v>0.151</v>
          </cell>
          <cell r="J3736">
            <v>0.151</v>
          </cell>
        </row>
        <row r="3737">
          <cell r="F3737" t="str">
            <v>康西线</v>
          </cell>
          <cell r="G3737" t="str">
            <v>VCC2430321</v>
          </cell>
          <cell r="H3737">
            <v>0</v>
          </cell>
          <cell r="I3737">
            <v>0.286</v>
          </cell>
          <cell r="J3737">
            <v>0.286</v>
          </cell>
        </row>
        <row r="3738">
          <cell r="F3738" t="str">
            <v>青龙线</v>
          </cell>
          <cell r="G3738" t="str">
            <v>C92F430321</v>
          </cell>
          <cell r="H3738">
            <v>0</v>
          </cell>
          <cell r="I3738">
            <v>1.682</v>
          </cell>
          <cell r="J3738">
            <v>1.682</v>
          </cell>
        </row>
        <row r="3739">
          <cell r="F3739" t="str">
            <v>叼G线</v>
          </cell>
          <cell r="G3739" t="str">
            <v>VC68430321</v>
          </cell>
          <cell r="H3739">
            <v>0</v>
          </cell>
          <cell r="I3739">
            <v>0.54</v>
          </cell>
          <cell r="J3739">
            <v>0.54</v>
          </cell>
        </row>
        <row r="3740">
          <cell r="F3740" t="str">
            <v>万秀线</v>
          </cell>
          <cell r="G3740" t="str">
            <v>C346430321</v>
          </cell>
          <cell r="H3740">
            <v>1.794</v>
          </cell>
          <cell r="I3740">
            <v>2.345</v>
          </cell>
          <cell r="J3740">
            <v>0.551</v>
          </cell>
        </row>
        <row r="3741">
          <cell r="F3741" t="str">
            <v>朱湖线</v>
          </cell>
          <cell r="G3741" t="str">
            <v>VC39430321</v>
          </cell>
          <cell r="H3741">
            <v>0</v>
          </cell>
          <cell r="I3741">
            <v>0.14</v>
          </cell>
          <cell r="J3741">
            <v>0.14</v>
          </cell>
        </row>
        <row r="3742">
          <cell r="F3742" t="str">
            <v>扯烂线</v>
          </cell>
          <cell r="G3742" t="str">
            <v>VC51430321</v>
          </cell>
          <cell r="H3742">
            <v>0</v>
          </cell>
          <cell r="I3742">
            <v>0.43</v>
          </cell>
          <cell r="J3742">
            <v>0.43</v>
          </cell>
        </row>
        <row r="3743">
          <cell r="F3743" t="str">
            <v>磷湘线</v>
          </cell>
          <cell r="G3743" t="str">
            <v>C09C430321</v>
          </cell>
          <cell r="H3743">
            <v>0</v>
          </cell>
          <cell r="I3743">
            <v>0.644</v>
          </cell>
          <cell r="J3743">
            <v>0.644</v>
          </cell>
        </row>
        <row r="3744">
          <cell r="F3744" t="str">
            <v>木托线</v>
          </cell>
          <cell r="G3744" t="str">
            <v>VJ13430321</v>
          </cell>
          <cell r="H3744">
            <v>0</v>
          </cell>
          <cell r="I3744">
            <v>0.338</v>
          </cell>
          <cell r="J3744">
            <v>0.338</v>
          </cell>
        </row>
        <row r="3745">
          <cell r="F3745" t="str">
            <v>桐大线</v>
          </cell>
          <cell r="G3745" t="str">
            <v>VJ38430321</v>
          </cell>
          <cell r="H3745">
            <v>0</v>
          </cell>
          <cell r="I3745">
            <v>0.532</v>
          </cell>
          <cell r="J3745">
            <v>0.532</v>
          </cell>
        </row>
        <row r="3746">
          <cell r="F3746" t="str">
            <v>梁金线</v>
          </cell>
          <cell r="G3746" t="str">
            <v>C17C430321</v>
          </cell>
          <cell r="H3746">
            <v>0</v>
          </cell>
          <cell r="I3746">
            <v>1.032</v>
          </cell>
          <cell r="J3746">
            <v>1.032</v>
          </cell>
        </row>
        <row r="3747">
          <cell r="F3747" t="str">
            <v>谭油线</v>
          </cell>
          <cell r="G3747" t="str">
            <v>C16C430321</v>
          </cell>
          <cell r="H3747">
            <v>0</v>
          </cell>
          <cell r="I3747">
            <v>1.893</v>
          </cell>
          <cell r="J3747">
            <v>1.893</v>
          </cell>
        </row>
        <row r="3748">
          <cell r="F3748" t="str">
            <v>草孟线</v>
          </cell>
          <cell r="G3748" t="str">
            <v>C73I430321</v>
          </cell>
          <cell r="H3748">
            <v>0</v>
          </cell>
          <cell r="I3748">
            <v>1.276</v>
          </cell>
          <cell r="J3748">
            <v>1.276</v>
          </cell>
        </row>
        <row r="3749">
          <cell r="F3749" t="str">
            <v>老中线</v>
          </cell>
          <cell r="G3749" t="str">
            <v>C877430321</v>
          </cell>
          <cell r="H3749">
            <v>1.96</v>
          </cell>
          <cell r="I3749">
            <v>2.306</v>
          </cell>
          <cell r="J3749">
            <v>0.346</v>
          </cell>
        </row>
        <row r="3750">
          <cell r="F3750" t="str">
            <v>岭庵线</v>
          </cell>
          <cell r="G3750" t="str">
            <v>C72I430321</v>
          </cell>
          <cell r="H3750">
            <v>0</v>
          </cell>
          <cell r="I3750">
            <v>3.03</v>
          </cell>
          <cell r="J3750">
            <v>3.03</v>
          </cell>
        </row>
        <row r="3751">
          <cell r="F3751" t="str">
            <v>金狮村界-金狮村界</v>
          </cell>
          <cell r="G3751" t="str">
            <v>CX17430321</v>
          </cell>
          <cell r="H3751">
            <v>4.906</v>
          </cell>
          <cell r="I3751">
            <v>6.176</v>
          </cell>
          <cell r="J3751">
            <v>1.27</v>
          </cell>
        </row>
        <row r="3752">
          <cell r="F3752" t="str">
            <v>上安线</v>
          </cell>
          <cell r="G3752" t="str">
            <v>C76I430321</v>
          </cell>
          <cell r="H3752">
            <v>0</v>
          </cell>
          <cell r="I3752">
            <v>0.158</v>
          </cell>
          <cell r="J3752">
            <v>0.158</v>
          </cell>
        </row>
        <row r="3753">
          <cell r="F3753" t="str">
            <v>预白线</v>
          </cell>
          <cell r="G3753" t="str">
            <v>VHK9430321</v>
          </cell>
          <cell r="H3753">
            <v>0</v>
          </cell>
          <cell r="I3753">
            <v>0.666</v>
          </cell>
          <cell r="J3753">
            <v>0.666</v>
          </cell>
        </row>
        <row r="3754">
          <cell r="F3754" t="str">
            <v>潭金线</v>
          </cell>
          <cell r="G3754" t="str">
            <v>VHR5430321</v>
          </cell>
          <cell r="H3754">
            <v>0</v>
          </cell>
          <cell r="I3754">
            <v>0.859</v>
          </cell>
          <cell r="J3754">
            <v>0.859</v>
          </cell>
        </row>
        <row r="3755">
          <cell r="F3755" t="str">
            <v>李天线</v>
          </cell>
          <cell r="G3755" t="str">
            <v>VHK5430321</v>
          </cell>
          <cell r="H3755">
            <v>0</v>
          </cell>
          <cell r="I3755">
            <v>0.502</v>
          </cell>
          <cell r="J3755">
            <v>0.502</v>
          </cell>
        </row>
        <row r="3756">
          <cell r="F3756" t="str">
            <v>周上线</v>
          </cell>
          <cell r="G3756" t="str">
            <v>C32E430321</v>
          </cell>
          <cell r="H3756">
            <v>0</v>
          </cell>
          <cell r="I3756">
            <v>3.068</v>
          </cell>
          <cell r="J3756">
            <v>3.068</v>
          </cell>
        </row>
        <row r="3757">
          <cell r="F3757" t="str">
            <v>射埠镇</v>
          </cell>
          <cell r="G3757" t="str">
            <v>C40D430321</v>
          </cell>
          <cell r="H3757">
            <v>0</v>
          </cell>
          <cell r="I3757">
            <v>1.068</v>
          </cell>
          <cell r="J3757">
            <v>1.068</v>
          </cell>
        </row>
        <row r="3758">
          <cell r="F3758" t="str">
            <v>井上线</v>
          </cell>
          <cell r="G3758" t="str">
            <v>VHL0430321</v>
          </cell>
          <cell r="H3758">
            <v>0</v>
          </cell>
          <cell r="I3758">
            <v>0.747</v>
          </cell>
          <cell r="J3758">
            <v>0.747</v>
          </cell>
        </row>
        <row r="3759">
          <cell r="F3759" t="str">
            <v>射埠镇</v>
          </cell>
          <cell r="G3759" t="str">
            <v>C40D430321</v>
          </cell>
          <cell r="H3759">
            <v>0</v>
          </cell>
          <cell r="I3759">
            <v>1.02</v>
          </cell>
          <cell r="J3759">
            <v>1.02</v>
          </cell>
        </row>
        <row r="3760">
          <cell r="F3760" t="str">
            <v>烂石线</v>
          </cell>
          <cell r="G3760" t="str">
            <v>C88M430321</v>
          </cell>
          <cell r="H3760">
            <v>0</v>
          </cell>
          <cell r="I3760">
            <v>2.68</v>
          </cell>
          <cell r="J3760">
            <v>2.68</v>
          </cell>
        </row>
        <row r="3761">
          <cell r="F3761" t="str">
            <v>昌高线</v>
          </cell>
          <cell r="G3761" t="str">
            <v>C32D430321</v>
          </cell>
          <cell r="H3761">
            <v>0</v>
          </cell>
          <cell r="I3761">
            <v>0.532</v>
          </cell>
          <cell r="J3761">
            <v>0.532</v>
          </cell>
        </row>
        <row r="3762">
          <cell r="F3762" t="str">
            <v>颜灵线</v>
          </cell>
          <cell r="G3762" t="str">
            <v>VNJ2430321</v>
          </cell>
          <cell r="H3762">
            <v>0</v>
          </cell>
          <cell r="I3762">
            <v>0.778</v>
          </cell>
          <cell r="J3762">
            <v>0.778</v>
          </cell>
        </row>
        <row r="3763">
          <cell r="F3763" t="str">
            <v>麻阳线</v>
          </cell>
          <cell r="G3763" t="str">
            <v>VNG2430321</v>
          </cell>
          <cell r="H3763">
            <v>0</v>
          </cell>
          <cell r="I3763">
            <v>1.438</v>
          </cell>
          <cell r="J3763">
            <v>1.438</v>
          </cell>
        </row>
        <row r="3764">
          <cell r="F3764" t="str">
            <v>白侧线</v>
          </cell>
          <cell r="G3764" t="str">
            <v>C64I430321</v>
          </cell>
          <cell r="H3764">
            <v>0</v>
          </cell>
          <cell r="I3764">
            <v>0.723</v>
          </cell>
          <cell r="J3764">
            <v>0.723</v>
          </cell>
        </row>
        <row r="3765">
          <cell r="F3765" t="str">
            <v>美高线</v>
          </cell>
          <cell r="G3765" t="str">
            <v>C913430321</v>
          </cell>
          <cell r="H3765">
            <v>1.092</v>
          </cell>
          <cell r="I3765">
            <v>1.557</v>
          </cell>
          <cell r="J3765">
            <v>0.465</v>
          </cell>
        </row>
        <row r="3766">
          <cell r="F3766" t="str">
            <v>铁双线</v>
          </cell>
          <cell r="G3766" t="str">
            <v>C91I430321</v>
          </cell>
          <cell r="H3766">
            <v>0</v>
          </cell>
          <cell r="I3766">
            <v>0.892</v>
          </cell>
          <cell r="J3766">
            <v>0.892</v>
          </cell>
        </row>
        <row r="3767">
          <cell r="F3767" t="str">
            <v>苏顶线</v>
          </cell>
          <cell r="G3767" t="str">
            <v>CZ09430321</v>
          </cell>
          <cell r="H3767">
            <v>0.626</v>
          </cell>
          <cell r="I3767">
            <v>3.774</v>
          </cell>
          <cell r="J3767">
            <v>3.148</v>
          </cell>
        </row>
        <row r="3768">
          <cell r="F3768" t="str">
            <v>蛇万线</v>
          </cell>
          <cell r="G3768" t="str">
            <v>C912430321</v>
          </cell>
          <cell r="H3768">
            <v>0</v>
          </cell>
          <cell r="I3768">
            <v>0.951</v>
          </cell>
          <cell r="J3768">
            <v>0.951</v>
          </cell>
        </row>
        <row r="3769">
          <cell r="G3769" t="str">
            <v>V000</v>
          </cell>
          <cell r="H3769">
            <v>0</v>
          </cell>
          <cell r="I3769">
            <v>0.191</v>
          </cell>
          <cell r="J3769">
            <v>0.191</v>
          </cell>
        </row>
        <row r="3770">
          <cell r="F3770" t="str">
            <v>乌丰线</v>
          </cell>
          <cell r="G3770" t="str">
            <v>C00N430321</v>
          </cell>
          <cell r="H3770">
            <v>0</v>
          </cell>
          <cell r="I3770">
            <v>2.335</v>
          </cell>
          <cell r="J3770">
            <v>2.335</v>
          </cell>
        </row>
        <row r="3771">
          <cell r="F3771" t="str">
            <v>廖子线</v>
          </cell>
          <cell r="G3771" t="str">
            <v>VEK6430321</v>
          </cell>
          <cell r="H3771">
            <v>0</v>
          </cell>
          <cell r="I3771">
            <v>0.76</v>
          </cell>
          <cell r="J3771">
            <v>0.76</v>
          </cell>
        </row>
        <row r="3772">
          <cell r="F3772" t="str">
            <v>许安线</v>
          </cell>
          <cell r="G3772" t="str">
            <v>Y039430321</v>
          </cell>
          <cell r="H3772">
            <v>2.25</v>
          </cell>
          <cell r="I3772">
            <v>4.176</v>
          </cell>
          <cell r="J3772">
            <v>1.926</v>
          </cell>
        </row>
        <row r="3773">
          <cell r="F3773" t="str">
            <v>富谢线</v>
          </cell>
          <cell r="G3773" t="str">
            <v>VE57430321</v>
          </cell>
          <cell r="H3773">
            <v>0</v>
          </cell>
          <cell r="I3773">
            <v>0.874</v>
          </cell>
          <cell r="J3773">
            <v>0.874</v>
          </cell>
        </row>
        <row r="3774">
          <cell r="F3774" t="str">
            <v>中亭线</v>
          </cell>
          <cell r="G3774" t="str">
            <v>C84G430321</v>
          </cell>
          <cell r="H3774">
            <v>0</v>
          </cell>
          <cell r="I3774">
            <v>1.753</v>
          </cell>
          <cell r="J3774">
            <v>1.753</v>
          </cell>
        </row>
        <row r="3775">
          <cell r="F3775" t="str">
            <v>石白线</v>
          </cell>
          <cell r="G3775" t="str">
            <v>C32C430321</v>
          </cell>
          <cell r="H3775">
            <v>0</v>
          </cell>
          <cell r="I3775">
            <v>2.192</v>
          </cell>
          <cell r="J3775">
            <v>2.192</v>
          </cell>
        </row>
        <row r="3776">
          <cell r="F3776" t="str">
            <v>和周线</v>
          </cell>
          <cell r="G3776" t="str">
            <v>C96F430321</v>
          </cell>
          <cell r="H3776">
            <v>0</v>
          </cell>
          <cell r="I3776">
            <v>2.149</v>
          </cell>
          <cell r="J3776">
            <v>2.149</v>
          </cell>
        </row>
        <row r="3777">
          <cell r="F3777" t="str">
            <v>夜贺线</v>
          </cell>
          <cell r="G3777" t="str">
            <v>C07G430321</v>
          </cell>
          <cell r="H3777">
            <v>0</v>
          </cell>
          <cell r="I3777">
            <v>0.739</v>
          </cell>
          <cell r="J3777">
            <v>0.739</v>
          </cell>
        </row>
        <row r="3778">
          <cell r="F3778" t="str">
            <v>竹干线</v>
          </cell>
          <cell r="G3778" t="str">
            <v>CE29430321</v>
          </cell>
          <cell r="H3778">
            <v>0</v>
          </cell>
          <cell r="I3778">
            <v>0.379</v>
          </cell>
          <cell r="J3778">
            <v>0.379</v>
          </cell>
        </row>
        <row r="3779">
          <cell r="F3779" t="str">
            <v>谢兰线</v>
          </cell>
          <cell r="G3779" t="str">
            <v>VEF6430321</v>
          </cell>
          <cell r="H3779">
            <v>0</v>
          </cell>
          <cell r="I3779">
            <v>1.369</v>
          </cell>
          <cell r="J3779">
            <v>1.369</v>
          </cell>
        </row>
        <row r="3780">
          <cell r="F3780" t="str">
            <v>正山线</v>
          </cell>
          <cell r="G3780" t="str">
            <v>VEE5430321</v>
          </cell>
          <cell r="H3780">
            <v>0</v>
          </cell>
          <cell r="I3780">
            <v>1.308</v>
          </cell>
          <cell r="J3780">
            <v>1.308</v>
          </cell>
        </row>
        <row r="3781">
          <cell r="F3781" t="str">
            <v>中山线</v>
          </cell>
          <cell r="G3781" t="str">
            <v>VEG0430321</v>
          </cell>
          <cell r="H3781">
            <v>0</v>
          </cell>
          <cell r="I3781">
            <v>0.458</v>
          </cell>
          <cell r="J3781">
            <v>0.458</v>
          </cell>
        </row>
        <row r="3782">
          <cell r="F3782" t="str">
            <v>陈正线</v>
          </cell>
          <cell r="G3782" t="str">
            <v>C555430321</v>
          </cell>
          <cell r="H3782">
            <v>0</v>
          </cell>
          <cell r="I3782">
            <v>1.703</v>
          </cell>
          <cell r="J3782">
            <v>1.703</v>
          </cell>
        </row>
        <row r="3783">
          <cell r="F3783" t="str">
            <v>中新线</v>
          </cell>
          <cell r="G3783" t="str">
            <v>VEF8430321</v>
          </cell>
          <cell r="H3783">
            <v>0</v>
          </cell>
          <cell r="I3783">
            <v>0.819</v>
          </cell>
          <cell r="J3783">
            <v>0.819</v>
          </cell>
        </row>
        <row r="3784">
          <cell r="F3784" t="str">
            <v>新上线</v>
          </cell>
          <cell r="G3784" t="str">
            <v>VEQ7430321</v>
          </cell>
          <cell r="H3784">
            <v>0</v>
          </cell>
          <cell r="I3784">
            <v>0.237</v>
          </cell>
          <cell r="J3784">
            <v>0.237</v>
          </cell>
        </row>
        <row r="3785">
          <cell r="F3785" t="str">
            <v>农潘线</v>
          </cell>
          <cell r="G3785" t="str">
            <v>C83F430321</v>
          </cell>
          <cell r="H3785">
            <v>0</v>
          </cell>
          <cell r="I3785">
            <v>3.208</v>
          </cell>
          <cell r="J3785">
            <v>3.208</v>
          </cell>
        </row>
        <row r="3786">
          <cell r="F3786" t="str">
            <v>苏木线</v>
          </cell>
          <cell r="G3786" t="str">
            <v>C56A430321</v>
          </cell>
          <cell r="H3786">
            <v>0</v>
          </cell>
          <cell r="I3786">
            <v>0.397</v>
          </cell>
          <cell r="J3786">
            <v>0.397</v>
          </cell>
        </row>
        <row r="3787">
          <cell r="F3787" t="str">
            <v>赵黑线</v>
          </cell>
          <cell r="G3787" t="str">
            <v>C38I430321</v>
          </cell>
          <cell r="H3787">
            <v>0</v>
          </cell>
          <cell r="I3787">
            <v>0.862</v>
          </cell>
          <cell r="J3787">
            <v>0.862</v>
          </cell>
        </row>
        <row r="3788">
          <cell r="F3788" t="str">
            <v>上刘线</v>
          </cell>
          <cell r="G3788" t="str">
            <v>VRK6430321</v>
          </cell>
          <cell r="H3788">
            <v>0</v>
          </cell>
          <cell r="I3788">
            <v>0.786</v>
          </cell>
          <cell r="J3788">
            <v>0.786</v>
          </cell>
        </row>
        <row r="3789">
          <cell r="F3789" t="str">
            <v>井株线</v>
          </cell>
          <cell r="G3789" t="str">
            <v>C71K430321</v>
          </cell>
          <cell r="H3789">
            <v>0</v>
          </cell>
          <cell r="I3789">
            <v>0.825</v>
          </cell>
          <cell r="J3789">
            <v>0.825</v>
          </cell>
        </row>
        <row r="3790">
          <cell r="F3790" t="str">
            <v>村排线</v>
          </cell>
          <cell r="G3790" t="str">
            <v>VTD1430321</v>
          </cell>
          <cell r="H3790">
            <v>0</v>
          </cell>
          <cell r="I3790">
            <v>0.48</v>
          </cell>
          <cell r="J3790">
            <v>0.48</v>
          </cell>
        </row>
        <row r="3791">
          <cell r="F3791" t="str">
            <v>老马线</v>
          </cell>
          <cell r="G3791" t="str">
            <v>VTN8430321</v>
          </cell>
          <cell r="H3791">
            <v>0</v>
          </cell>
          <cell r="I3791">
            <v>0.623</v>
          </cell>
          <cell r="J3791">
            <v>0.623</v>
          </cell>
        </row>
        <row r="3792">
          <cell r="F3792" t="str">
            <v>尖唐线</v>
          </cell>
          <cell r="G3792" t="str">
            <v>VTN3430321</v>
          </cell>
          <cell r="H3792">
            <v>0</v>
          </cell>
          <cell r="I3792">
            <v>1.022</v>
          </cell>
          <cell r="J3792">
            <v>1.022</v>
          </cell>
        </row>
        <row r="3793">
          <cell r="F3793" t="str">
            <v>林谭线</v>
          </cell>
          <cell r="G3793" t="str">
            <v>V102430381</v>
          </cell>
          <cell r="H3793">
            <v>0</v>
          </cell>
          <cell r="I3793">
            <v>0.54</v>
          </cell>
          <cell r="J3793">
            <v>0.54</v>
          </cell>
        </row>
        <row r="3794">
          <cell r="F3794" t="str">
            <v>七朱线</v>
          </cell>
          <cell r="G3794" t="str">
            <v>V100430381</v>
          </cell>
          <cell r="H3794">
            <v>0</v>
          </cell>
          <cell r="I3794">
            <v>0.447</v>
          </cell>
          <cell r="J3794">
            <v>0.447</v>
          </cell>
        </row>
        <row r="3795">
          <cell r="F3795" t="str">
            <v>屋大线</v>
          </cell>
          <cell r="G3795" t="str">
            <v>V101430381</v>
          </cell>
          <cell r="H3795">
            <v>0</v>
          </cell>
          <cell r="I3795">
            <v>0.386</v>
          </cell>
          <cell r="J3795">
            <v>0.386</v>
          </cell>
        </row>
        <row r="3796">
          <cell r="F3796" t="str">
            <v>蔡红线</v>
          </cell>
          <cell r="G3796" t="str">
            <v>CQ18430381</v>
          </cell>
          <cell r="H3796">
            <v>0</v>
          </cell>
          <cell r="I3796">
            <v>0.788</v>
          </cell>
          <cell r="J3796">
            <v>0.788</v>
          </cell>
        </row>
        <row r="3797">
          <cell r="F3797" t="str">
            <v>滕蛇线</v>
          </cell>
          <cell r="G3797" t="str">
            <v>V099430381</v>
          </cell>
          <cell r="H3797">
            <v>0</v>
          </cell>
          <cell r="I3797">
            <v>0.284</v>
          </cell>
          <cell r="J3797">
            <v>0.284</v>
          </cell>
        </row>
        <row r="3798">
          <cell r="G3798" t="str">
            <v>V000</v>
          </cell>
          <cell r="H3798">
            <v>0</v>
          </cell>
          <cell r="I3798">
            <v>0.28</v>
          </cell>
          <cell r="J3798">
            <v>0.28</v>
          </cell>
        </row>
        <row r="3799">
          <cell r="F3799" t="str">
            <v>孟大线</v>
          </cell>
          <cell r="G3799" t="str">
            <v>CJ35430381</v>
          </cell>
          <cell r="H3799">
            <v>0</v>
          </cell>
          <cell r="I3799">
            <v>1.178</v>
          </cell>
          <cell r="J3799">
            <v>1.178</v>
          </cell>
        </row>
        <row r="3800">
          <cell r="F3800" t="str">
            <v>马其线</v>
          </cell>
          <cell r="G3800" t="str">
            <v>X095430381</v>
          </cell>
          <cell r="H3800">
            <v>3.4</v>
          </cell>
          <cell r="I3800">
            <v>4.002</v>
          </cell>
          <cell r="J3800">
            <v>0.602</v>
          </cell>
        </row>
        <row r="3801">
          <cell r="F3801" t="str">
            <v>大屋冲-王家湾</v>
          </cell>
          <cell r="G3801" t="str">
            <v>CD01430381</v>
          </cell>
          <cell r="H3801">
            <v>0.834</v>
          </cell>
          <cell r="I3801">
            <v>2.734</v>
          </cell>
          <cell r="J3801">
            <v>1.9</v>
          </cell>
        </row>
        <row r="3802">
          <cell r="F3802" t="str">
            <v>腊树坨-腊树坨</v>
          </cell>
          <cell r="G3802" t="str">
            <v>C217430381</v>
          </cell>
          <cell r="H3802">
            <v>0.529</v>
          </cell>
          <cell r="I3802">
            <v>0.728</v>
          </cell>
          <cell r="J3802">
            <v>0.199</v>
          </cell>
        </row>
        <row r="3803">
          <cell r="F3803" t="str">
            <v>南岳村-潭溪村</v>
          </cell>
          <cell r="G3803" t="str">
            <v>X087430381</v>
          </cell>
          <cell r="H3803">
            <v>2.37</v>
          </cell>
          <cell r="I3803">
            <v>3.767</v>
          </cell>
          <cell r="J3803">
            <v>1.397</v>
          </cell>
        </row>
        <row r="3804">
          <cell r="F3804" t="str">
            <v>荷南线</v>
          </cell>
          <cell r="G3804" t="str">
            <v>V515430381</v>
          </cell>
          <cell r="H3804">
            <v>0</v>
          </cell>
          <cell r="I3804">
            <v>0.406</v>
          </cell>
          <cell r="J3804">
            <v>0.406</v>
          </cell>
        </row>
        <row r="3805">
          <cell r="F3805" t="str">
            <v>五坪线</v>
          </cell>
          <cell r="G3805" t="str">
            <v>VA82430381</v>
          </cell>
          <cell r="H3805">
            <v>1</v>
          </cell>
          <cell r="I3805">
            <v>1.707</v>
          </cell>
          <cell r="J3805">
            <v>0.707</v>
          </cell>
        </row>
        <row r="3806">
          <cell r="F3806" t="str">
            <v>金八线</v>
          </cell>
          <cell r="G3806" t="str">
            <v>C35C430381</v>
          </cell>
          <cell r="H3806">
            <v>1</v>
          </cell>
          <cell r="I3806">
            <v>1.19</v>
          </cell>
          <cell r="J3806">
            <v>0.19</v>
          </cell>
        </row>
        <row r="3807">
          <cell r="F3807" t="str">
            <v>道瓦线</v>
          </cell>
          <cell r="G3807" t="str">
            <v>C87O430381</v>
          </cell>
          <cell r="H3807">
            <v>0</v>
          </cell>
          <cell r="I3807">
            <v>0.281</v>
          </cell>
          <cell r="J3807">
            <v>0.281</v>
          </cell>
        </row>
        <row r="3808">
          <cell r="F3808" t="str">
            <v>东罗线</v>
          </cell>
          <cell r="G3808" t="str">
            <v>C48L430381</v>
          </cell>
          <cell r="H3808">
            <v>0</v>
          </cell>
          <cell r="I3808">
            <v>0.523</v>
          </cell>
          <cell r="J3808">
            <v>0.523</v>
          </cell>
        </row>
        <row r="3809">
          <cell r="F3809" t="str">
            <v>园村线</v>
          </cell>
          <cell r="G3809" t="str">
            <v>V245430381</v>
          </cell>
          <cell r="H3809">
            <v>0</v>
          </cell>
          <cell r="I3809">
            <v>2.514</v>
          </cell>
          <cell r="J3809">
            <v>2.514</v>
          </cell>
        </row>
        <row r="3810">
          <cell r="F3810" t="str">
            <v>黄瓦线</v>
          </cell>
          <cell r="G3810" t="str">
            <v>V248430381</v>
          </cell>
          <cell r="H3810">
            <v>0</v>
          </cell>
          <cell r="I3810">
            <v>0.573</v>
          </cell>
          <cell r="J3810">
            <v>0.573</v>
          </cell>
        </row>
        <row r="3811">
          <cell r="F3811" t="str">
            <v>杨担线</v>
          </cell>
          <cell r="G3811" t="str">
            <v>V306430381</v>
          </cell>
          <cell r="H3811">
            <v>0</v>
          </cell>
          <cell r="I3811">
            <v>0.337</v>
          </cell>
          <cell r="J3811">
            <v>0.337</v>
          </cell>
        </row>
        <row r="3812">
          <cell r="F3812" t="str">
            <v>沙塘-板洞</v>
          </cell>
          <cell r="G3812" t="str">
            <v>Y462431321</v>
          </cell>
          <cell r="H3812">
            <v>4.328</v>
          </cell>
          <cell r="I3812">
            <v>4.413</v>
          </cell>
          <cell r="J3812">
            <v>0.085</v>
          </cell>
        </row>
        <row r="3813">
          <cell r="F3813" t="str">
            <v>新屋-马家轮</v>
          </cell>
          <cell r="G3813" t="str">
            <v>C735430381</v>
          </cell>
          <cell r="H3813">
            <v>0.951</v>
          </cell>
          <cell r="I3813">
            <v>1.495</v>
          </cell>
          <cell r="J3813">
            <v>0.544</v>
          </cell>
        </row>
        <row r="3814">
          <cell r="F3814" t="str">
            <v>新屋-马家轮</v>
          </cell>
          <cell r="G3814" t="str">
            <v>C735431321</v>
          </cell>
          <cell r="H3814">
            <v>0.744</v>
          </cell>
          <cell r="I3814">
            <v>0.951</v>
          </cell>
          <cell r="J3814">
            <v>0.207</v>
          </cell>
        </row>
        <row r="3815">
          <cell r="F3815" t="str">
            <v>九大线</v>
          </cell>
          <cell r="G3815" t="str">
            <v>Y272430381</v>
          </cell>
          <cell r="H3815">
            <v>4.364</v>
          </cell>
          <cell r="I3815">
            <v>6.288</v>
          </cell>
          <cell r="J3815">
            <v>1.924</v>
          </cell>
        </row>
        <row r="3816">
          <cell r="F3816" t="str">
            <v>弄刘线</v>
          </cell>
          <cell r="G3816" t="str">
            <v>CL47430381</v>
          </cell>
          <cell r="H3816">
            <v>0</v>
          </cell>
          <cell r="I3816">
            <v>1.485</v>
          </cell>
          <cell r="J3816">
            <v>1.485</v>
          </cell>
        </row>
        <row r="3817">
          <cell r="G3817" t="str">
            <v>V000</v>
          </cell>
          <cell r="H3817">
            <v>0</v>
          </cell>
          <cell r="I3817">
            <v>0.136</v>
          </cell>
          <cell r="J3817">
            <v>0.136</v>
          </cell>
        </row>
        <row r="3818">
          <cell r="F3818" t="str">
            <v>水下线</v>
          </cell>
          <cell r="G3818" t="str">
            <v>C82F430381</v>
          </cell>
          <cell r="H3818">
            <v>0</v>
          </cell>
          <cell r="I3818">
            <v>1.436</v>
          </cell>
          <cell r="J3818">
            <v>1.436</v>
          </cell>
        </row>
        <row r="3819">
          <cell r="F3819" t="str">
            <v>坳下线</v>
          </cell>
          <cell r="G3819" t="str">
            <v>C320430381</v>
          </cell>
          <cell r="H3819">
            <v>0.226</v>
          </cell>
          <cell r="I3819">
            <v>0.85</v>
          </cell>
          <cell r="J3819">
            <v>0.624</v>
          </cell>
        </row>
        <row r="3820">
          <cell r="F3820" t="str">
            <v>朝新线</v>
          </cell>
          <cell r="G3820" t="str">
            <v>C80A430381</v>
          </cell>
          <cell r="H3820">
            <v>0</v>
          </cell>
          <cell r="I3820">
            <v>0.528</v>
          </cell>
          <cell r="J3820">
            <v>0.528</v>
          </cell>
        </row>
        <row r="3821">
          <cell r="F3821" t="str">
            <v>棘官线</v>
          </cell>
          <cell r="G3821" t="str">
            <v>V034430381</v>
          </cell>
          <cell r="H3821">
            <v>0</v>
          </cell>
          <cell r="I3821">
            <v>0.405</v>
          </cell>
          <cell r="J3821">
            <v>0.405</v>
          </cell>
        </row>
        <row r="3822">
          <cell r="F3822" t="str">
            <v>大石线</v>
          </cell>
          <cell r="G3822" t="str">
            <v>V035430381</v>
          </cell>
          <cell r="H3822">
            <v>0</v>
          </cell>
          <cell r="I3822">
            <v>0.586</v>
          </cell>
          <cell r="J3822">
            <v>0.586</v>
          </cell>
        </row>
        <row r="3823">
          <cell r="F3823" t="str">
            <v>学高线</v>
          </cell>
          <cell r="G3823" t="str">
            <v>V037430381</v>
          </cell>
          <cell r="H3823">
            <v>0</v>
          </cell>
          <cell r="I3823">
            <v>0.571</v>
          </cell>
          <cell r="J3823">
            <v>0.571</v>
          </cell>
        </row>
        <row r="3824">
          <cell r="F3824" t="str">
            <v>鹅张线</v>
          </cell>
          <cell r="G3824" t="str">
            <v>V033430381</v>
          </cell>
          <cell r="H3824">
            <v>0</v>
          </cell>
          <cell r="I3824">
            <v>0.201</v>
          </cell>
          <cell r="J3824">
            <v>0.201</v>
          </cell>
        </row>
        <row r="3825">
          <cell r="F3825" t="str">
            <v>新大线</v>
          </cell>
          <cell r="G3825" t="str">
            <v>C96A430381</v>
          </cell>
          <cell r="H3825">
            <v>0</v>
          </cell>
          <cell r="I3825">
            <v>0.125</v>
          </cell>
          <cell r="J3825">
            <v>0.125</v>
          </cell>
        </row>
        <row r="3826">
          <cell r="F3826" t="str">
            <v>石原线</v>
          </cell>
          <cell r="G3826" t="str">
            <v>CI41430381</v>
          </cell>
          <cell r="H3826">
            <v>0.236</v>
          </cell>
          <cell r="I3826">
            <v>1.499</v>
          </cell>
          <cell r="J3826">
            <v>1.263</v>
          </cell>
        </row>
        <row r="3827">
          <cell r="F3827" t="str">
            <v>下安线</v>
          </cell>
          <cell r="G3827" t="str">
            <v>C03D430381</v>
          </cell>
          <cell r="H3827">
            <v>0</v>
          </cell>
          <cell r="I3827">
            <v>0.554</v>
          </cell>
          <cell r="J3827">
            <v>0.554</v>
          </cell>
        </row>
        <row r="3828">
          <cell r="F3828" t="str">
            <v>塘石线</v>
          </cell>
          <cell r="G3828" t="str">
            <v>CB78430381</v>
          </cell>
          <cell r="H3828">
            <v>0</v>
          </cell>
          <cell r="I3828">
            <v>0.518</v>
          </cell>
          <cell r="J3828">
            <v>0.518</v>
          </cell>
        </row>
        <row r="3829">
          <cell r="F3829" t="str">
            <v>窑赵线</v>
          </cell>
          <cell r="G3829" t="str">
            <v>V871430381</v>
          </cell>
          <cell r="H3829">
            <v>0</v>
          </cell>
          <cell r="I3829">
            <v>0.642</v>
          </cell>
          <cell r="J3829">
            <v>0.642</v>
          </cell>
        </row>
        <row r="3830">
          <cell r="F3830" t="str">
            <v>三罗线</v>
          </cell>
          <cell r="G3830" t="str">
            <v>C70F430381</v>
          </cell>
          <cell r="H3830">
            <v>0</v>
          </cell>
          <cell r="I3830">
            <v>0.213</v>
          </cell>
          <cell r="J3830">
            <v>0.213</v>
          </cell>
        </row>
        <row r="3831">
          <cell r="F3831" t="str">
            <v>高山村秧塘组-南塘组</v>
          </cell>
          <cell r="G3831" t="str">
            <v>V044430405</v>
          </cell>
          <cell r="H3831">
            <v>0</v>
          </cell>
          <cell r="I3831">
            <v>0.434</v>
          </cell>
          <cell r="J3831">
            <v>0.434</v>
          </cell>
        </row>
        <row r="3832">
          <cell r="F3832" t="str">
            <v>长江一竹塘</v>
          </cell>
          <cell r="G3832" t="str">
            <v>C38A430405</v>
          </cell>
          <cell r="H3832">
            <v>0</v>
          </cell>
          <cell r="I3832">
            <v>0.259</v>
          </cell>
          <cell r="J3832">
            <v>0.259</v>
          </cell>
        </row>
        <row r="3833">
          <cell r="F3833" t="str">
            <v>南陂村茨塘组—光耀村</v>
          </cell>
          <cell r="G3833" t="str">
            <v>V030430405</v>
          </cell>
          <cell r="H3833">
            <v>0</v>
          </cell>
          <cell r="I3833">
            <v>0.547</v>
          </cell>
          <cell r="J3833">
            <v>0.547</v>
          </cell>
        </row>
        <row r="3834">
          <cell r="F3834" t="str">
            <v>文昌村-山田寺村</v>
          </cell>
          <cell r="G3834" t="str">
            <v>Y042430406</v>
          </cell>
          <cell r="H3834">
            <v>3.11</v>
          </cell>
          <cell r="I3834">
            <v>4.572</v>
          </cell>
          <cell r="J3834">
            <v>1.462</v>
          </cell>
        </row>
        <row r="3835">
          <cell r="F3835" t="str">
            <v>X008-小云山村蔡家冲组</v>
          </cell>
          <cell r="G3835" t="str">
            <v>V232430407</v>
          </cell>
          <cell r="H3835">
            <v>0</v>
          </cell>
          <cell r="I3835">
            <v>0.465</v>
          </cell>
          <cell r="J3835">
            <v>0.465</v>
          </cell>
        </row>
        <row r="3836">
          <cell r="F3836" t="str">
            <v>松柏塘-阎王塘</v>
          </cell>
          <cell r="G3836" t="str">
            <v>C09A430407</v>
          </cell>
          <cell r="H3836">
            <v>0</v>
          </cell>
          <cell r="I3836">
            <v>0.485</v>
          </cell>
          <cell r="J3836">
            <v>0.485</v>
          </cell>
        </row>
        <row r="3837">
          <cell r="F3837" t="str">
            <v>C006-莲花塘村刘家排组</v>
          </cell>
          <cell r="G3837" t="str">
            <v>V242430407</v>
          </cell>
          <cell r="H3837">
            <v>0</v>
          </cell>
          <cell r="I3837">
            <v>0.609</v>
          </cell>
          <cell r="J3837">
            <v>0.609</v>
          </cell>
        </row>
        <row r="3838">
          <cell r="F3838" t="str">
            <v>X044—X008</v>
          </cell>
          <cell r="G3838" t="str">
            <v>CX66430407</v>
          </cell>
          <cell r="H3838">
            <v>0</v>
          </cell>
          <cell r="I3838">
            <v>0.447</v>
          </cell>
          <cell r="J3838">
            <v>0.447</v>
          </cell>
        </row>
        <row r="3839">
          <cell r="F3839" t="str">
            <v>C011-X008</v>
          </cell>
          <cell r="G3839" t="str">
            <v>CX98430407</v>
          </cell>
          <cell r="H3839">
            <v>0</v>
          </cell>
          <cell r="I3839">
            <v>0.447</v>
          </cell>
          <cell r="J3839">
            <v>0.447</v>
          </cell>
        </row>
        <row r="3840">
          <cell r="F3840" t="str">
            <v>C011-小云山村冷水塘组</v>
          </cell>
          <cell r="G3840" t="str">
            <v>V234430407</v>
          </cell>
          <cell r="H3840">
            <v>0</v>
          </cell>
          <cell r="I3840">
            <v>0.759</v>
          </cell>
          <cell r="J3840">
            <v>0.759</v>
          </cell>
        </row>
        <row r="3841">
          <cell r="F3841" t="str">
            <v>银杯一衡阳县车轮</v>
          </cell>
          <cell r="G3841" t="str">
            <v>CT03430407</v>
          </cell>
          <cell r="H3841">
            <v>0</v>
          </cell>
          <cell r="I3841">
            <v>1.223</v>
          </cell>
          <cell r="J3841">
            <v>1.223</v>
          </cell>
        </row>
        <row r="3842">
          <cell r="F3842" t="str">
            <v>CT03-CS16-Y039</v>
          </cell>
          <cell r="G3842" t="str">
            <v>CX71430407</v>
          </cell>
          <cell r="H3842">
            <v>0</v>
          </cell>
          <cell r="I3842">
            <v>0.895</v>
          </cell>
          <cell r="J3842">
            <v>0.895</v>
          </cell>
        </row>
        <row r="3843">
          <cell r="F3843" t="str">
            <v>关塘村塔山组</v>
          </cell>
          <cell r="G3843" t="str">
            <v>VRY6430421</v>
          </cell>
          <cell r="H3843">
            <v>0</v>
          </cell>
          <cell r="I3843">
            <v>0.559</v>
          </cell>
          <cell r="J3843">
            <v>0.559</v>
          </cell>
        </row>
        <row r="3844">
          <cell r="F3844" t="str">
            <v>湾塘村新文组</v>
          </cell>
          <cell r="G3844" t="str">
            <v>VSC2430421</v>
          </cell>
          <cell r="H3844">
            <v>0</v>
          </cell>
          <cell r="I3844">
            <v>0.632</v>
          </cell>
          <cell r="J3844">
            <v>0.632</v>
          </cell>
        </row>
        <row r="3845">
          <cell r="F3845" t="str">
            <v>广志堪-广志堪</v>
          </cell>
          <cell r="G3845" t="str">
            <v>C17A430421</v>
          </cell>
          <cell r="H3845">
            <v>0.401</v>
          </cell>
          <cell r="I3845">
            <v>1.384</v>
          </cell>
          <cell r="J3845">
            <v>0.983</v>
          </cell>
        </row>
        <row r="3846">
          <cell r="F3846" t="str">
            <v>新华-新华</v>
          </cell>
          <cell r="G3846" t="str">
            <v>C662430421</v>
          </cell>
          <cell r="H3846">
            <v>0</v>
          </cell>
          <cell r="I3846">
            <v>0.196</v>
          </cell>
          <cell r="J3846">
            <v>0.196</v>
          </cell>
        </row>
        <row r="3847">
          <cell r="F3847" t="str">
            <v>曹山村托湾组</v>
          </cell>
          <cell r="G3847" t="str">
            <v>VB17430421</v>
          </cell>
          <cell r="H3847">
            <v>0</v>
          </cell>
          <cell r="I3847">
            <v>0.794</v>
          </cell>
          <cell r="J3847">
            <v>0.794</v>
          </cell>
        </row>
        <row r="3848">
          <cell r="F3848" t="str">
            <v>六前-六前</v>
          </cell>
          <cell r="G3848" t="str">
            <v>C671430421</v>
          </cell>
          <cell r="H3848">
            <v>0</v>
          </cell>
          <cell r="I3848">
            <v>0.522</v>
          </cell>
          <cell r="J3848">
            <v>0.522</v>
          </cell>
        </row>
        <row r="3849">
          <cell r="F3849" t="str">
            <v>马源村曲西组</v>
          </cell>
          <cell r="G3849" t="str">
            <v>VB22430421</v>
          </cell>
          <cell r="H3849">
            <v>0</v>
          </cell>
          <cell r="I3849">
            <v>0.17</v>
          </cell>
          <cell r="J3849">
            <v>0.17</v>
          </cell>
        </row>
        <row r="3850">
          <cell r="F3850" t="str">
            <v>马源村双发组</v>
          </cell>
          <cell r="G3850" t="str">
            <v>VB25430421</v>
          </cell>
          <cell r="H3850">
            <v>0</v>
          </cell>
          <cell r="I3850">
            <v>0.763</v>
          </cell>
          <cell r="J3850">
            <v>0.763</v>
          </cell>
        </row>
        <row r="3851">
          <cell r="F3851" t="str">
            <v>林古塘-林古塘</v>
          </cell>
          <cell r="G3851" t="str">
            <v>C107430421</v>
          </cell>
          <cell r="H3851">
            <v>0</v>
          </cell>
          <cell r="I3851">
            <v>0.397</v>
          </cell>
          <cell r="J3851">
            <v>0.397</v>
          </cell>
        </row>
        <row r="3852">
          <cell r="F3852" t="str">
            <v>邹岗村五福组</v>
          </cell>
          <cell r="G3852" t="str">
            <v>VA51430421</v>
          </cell>
          <cell r="H3852">
            <v>0</v>
          </cell>
          <cell r="I3852">
            <v>0.562</v>
          </cell>
          <cell r="J3852">
            <v>0.562</v>
          </cell>
        </row>
        <row r="3853">
          <cell r="F3853" t="str">
            <v>邹岗村风木组</v>
          </cell>
          <cell r="G3853" t="str">
            <v>VA56430421</v>
          </cell>
          <cell r="H3853">
            <v>0</v>
          </cell>
          <cell r="I3853">
            <v>0.839</v>
          </cell>
          <cell r="J3853">
            <v>0.839</v>
          </cell>
        </row>
        <row r="3854">
          <cell r="F3854" t="str">
            <v>邹岗村四雅组</v>
          </cell>
          <cell r="G3854" t="str">
            <v>VA60430421</v>
          </cell>
          <cell r="H3854">
            <v>0</v>
          </cell>
          <cell r="I3854">
            <v>0.379</v>
          </cell>
          <cell r="J3854">
            <v>0.379</v>
          </cell>
        </row>
        <row r="3855">
          <cell r="F3855" t="str">
            <v>界牌村新德组</v>
          </cell>
          <cell r="G3855" t="str">
            <v>VJ46430421</v>
          </cell>
          <cell r="H3855">
            <v>0</v>
          </cell>
          <cell r="I3855">
            <v>0.252</v>
          </cell>
          <cell r="J3855">
            <v>0.252</v>
          </cell>
        </row>
        <row r="3856">
          <cell r="F3856" t="str">
            <v>城前村仁冲组</v>
          </cell>
          <cell r="G3856" t="str">
            <v>VR17430421</v>
          </cell>
          <cell r="H3856">
            <v>0</v>
          </cell>
          <cell r="I3856">
            <v>2.146</v>
          </cell>
          <cell r="J3856">
            <v>2.146</v>
          </cell>
        </row>
        <row r="3857">
          <cell r="F3857" t="str">
            <v>和石村廖湾组</v>
          </cell>
          <cell r="G3857" t="str">
            <v>VR31430421</v>
          </cell>
          <cell r="H3857">
            <v>0</v>
          </cell>
          <cell r="I3857">
            <v>0.457</v>
          </cell>
          <cell r="J3857">
            <v>0.457</v>
          </cell>
        </row>
        <row r="3858">
          <cell r="F3858" t="str">
            <v>成大屋-河边组</v>
          </cell>
          <cell r="G3858" t="str">
            <v>C148430421</v>
          </cell>
          <cell r="H3858">
            <v>1.39</v>
          </cell>
          <cell r="I3858">
            <v>1.552</v>
          </cell>
          <cell r="J3858">
            <v>0.162</v>
          </cell>
        </row>
        <row r="3859">
          <cell r="F3859" t="str">
            <v>腊树村井湾组</v>
          </cell>
          <cell r="G3859" t="str">
            <v>VR43430421</v>
          </cell>
          <cell r="H3859">
            <v>0</v>
          </cell>
          <cell r="I3859">
            <v>0.189</v>
          </cell>
          <cell r="J3859">
            <v>0.189</v>
          </cell>
        </row>
        <row r="3860">
          <cell r="F3860" t="str">
            <v>腊树村文冲组</v>
          </cell>
          <cell r="G3860" t="str">
            <v>VR46430421</v>
          </cell>
          <cell r="H3860">
            <v>0</v>
          </cell>
          <cell r="I3860">
            <v>0.518</v>
          </cell>
          <cell r="J3860">
            <v>0.518</v>
          </cell>
        </row>
        <row r="3861">
          <cell r="F3861" t="str">
            <v>腊树村石头皂组</v>
          </cell>
          <cell r="G3861" t="str">
            <v>VR47430421</v>
          </cell>
          <cell r="H3861">
            <v>0</v>
          </cell>
          <cell r="I3861">
            <v>0.082</v>
          </cell>
          <cell r="J3861">
            <v>0.082</v>
          </cell>
        </row>
        <row r="3862">
          <cell r="F3862" t="str">
            <v>腊树村乌皂组</v>
          </cell>
          <cell r="G3862" t="str">
            <v>VR50430421</v>
          </cell>
          <cell r="H3862">
            <v>0</v>
          </cell>
          <cell r="I3862">
            <v>1.077</v>
          </cell>
          <cell r="J3862">
            <v>1.077</v>
          </cell>
        </row>
        <row r="3863">
          <cell r="F3863" t="str">
            <v>七里山村坟山组</v>
          </cell>
          <cell r="G3863" t="str">
            <v>VP42430421</v>
          </cell>
          <cell r="H3863">
            <v>0</v>
          </cell>
          <cell r="I3863">
            <v>0.846</v>
          </cell>
          <cell r="J3863">
            <v>0.846</v>
          </cell>
        </row>
        <row r="3864">
          <cell r="F3864" t="str">
            <v>杨梅村王苟山组</v>
          </cell>
          <cell r="G3864" t="str">
            <v>VR34430421</v>
          </cell>
          <cell r="H3864">
            <v>0</v>
          </cell>
          <cell r="I3864">
            <v>0.178</v>
          </cell>
          <cell r="J3864">
            <v>0.178</v>
          </cell>
        </row>
        <row r="3865">
          <cell r="F3865" t="str">
            <v>枫木村厂房组</v>
          </cell>
          <cell r="G3865" t="str">
            <v>C10F430421</v>
          </cell>
          <cell r="H3865">
            <v>0</v>
          </cell>
          <cell r="I3865">
            <v>0.313</v>
          </cell>
          <cell r="J3865">
            <v>0.313</v>
          </cell>
        </row>
        <row r="3866">
          <cell r="F3866" t="str">
            <v>枫木村交冲组</v>
          </cell>
          <cell r="G3866" t="str">
            <v>V2M1430421</v>
          </cell>
          <cell r="H3866">
            <v>0</v>
          </cell>
          <cell r="I3866">
            <v>0.548</v>
          </cell>
          <cell r="J3866">
            <v>0.548</v>
          </cell>
        </row>
        <row r="3867">
          <cell r="F3867" t="str">
            <v>石麓村仁冲组</v>
          </cell>
          <cell r="G3867" t="str">
            <v>V4N6430421</v>
          </cell>
          <cell r="H3867">
            <v>0</v>
          </cell>
          <cell r="I3867">
            <v>0.377</v>
          </cell>
          <cell r="J3867">
            <v>0.377</v>
          </cell>
        </row>
        <row r="3868">
          <cell r="F3868" t="str">
            <v>石麓村邓湾组</v>
          </cell>
          <cell r="G3868" t="str">
            <v>V4N8430421</v>
          </cell>
          <cell r="H3868">
            <v>0</v>
          </cell>
          <cell r="I3868">
            <v>0.324</v>
          </cell>
          <cell r="J3868">
            <v>0.324</v>
          </cell>
        </row>
        <row r="3869">
          <cell r="F3869" t="str">
            <v>石麓村丫冲组</v>
          </cell>
          <cell r="G3869" t="str">
            <v>V5N2430421</v>
          </cell>
          <cell r="H3869">
            <v>0</v>
          </cell>
          <cell r="I3869">
            <v>0.341</v>
          </cell>
          <cell r="J3869">
            <v>0.341</v>
          </cell>
        </row>
        <row r="3870">
          <cell r="F3870" t="str">
            <v>正当村大麻皂组</v>
          </cell>
          <cell r="G3870" t="str">
            <v>V4N1430421</v>
          </cell>
          <cell r="H3870">
            <v>0</v>
          </cell>
          <cell r="I3870">
            <v>0.386</v>
          </cell>
          <cell r="J3870">
            <v>0.386</v>
          </cell>
        </row>
        <row r="3871">
          <cell r="F3871" t="str">
            <v>正当村范新屋组</v>
          </cell>
          <cell r="G3871" t="str">
            <v>V4N2430421</v>
          </cell>
          <cell r="H3871">
            <v>0</v>
          </cell>
          <cell r="I3871">
            <v>0.566</v>
          </cell>
          <cell r="J3871">
            <v>0.566</v>
          </cell>
        </row>
        <row r="3872">
          <cell r="F3872" t="str">
            <v>石湾村乔贞庵组</v>
          </cell>
          <cell r="G3872" t="str">
            <v>V3M2430421</v>
          </cell>
          <cell r="H3872">
            <v>0</v>
          </cell>
          <cell r="I3872">
            <v>1.484</v>
          </cell>
          <cell r="J3872">
            <v>1.484</v>
          </cell>
        </row>
        <row r="3873">
          <cell r="F3873" t="str">
            <v>贞福村双一组</v>
          </cell>
          <cell r="G3873" t="str">
            <v>V3M3430421</v>
          </cell>
          <cell r="H3873">
            <v>0</v>
          </cell>
          <cell r="I3873">
            <v>0.292</v>
          </cell>
          <cell r="J3873">
            <v>0.292</v>
          </cell>
        </row>
        <row r="3874">
          <cell r="F3874" t="str">
            <v>铁炉冲村崔老屋组</v>
          </cell>
          <cell r="G3874" t="str">
            <v>V6N7430421</v>
          </cell>
          <cell r="H3874">
            <v>0</v>
          </cell>
          <cell r="I3874">
            <v>1.037</v>
          </cell>
          <cell r="J3874">
            <v>1.037</v>
          </cell>
        </row>
        <row r="3875">
          <cell r="F3875" t="str">
            <v>贞福村柿子组</v>
          </cell>
          <cell r="G3875" t="str">
            <v>V4M3430421</v>
          </cell>
          <cell r="H3875">
            <v>0</v>
          </cell>
          <cell r="I3875">
            <v>0.791</v>
          </cell>
          <cell r="J3875">
            <v>0.791</v>
          </cell>
        </row>
        <row r="3876">
          <cell r="F3876" t="str">
            <v>正当村大麻皂组</v>
          </cell>
          <cell r="G3876" t="str">
            <v>V4N1430421</v>
          </cell>
          <cell r="H3876">
            <v>0</v>
          </cell>
          <cell r="I3876">
            <v>0.863</v>
          </cell>
          <cell r="J3876">
            <v>0.863</v>
          </cell>
        </row>
        <row r="3877">
          <cell r="F3877" t="str">
            <v>柔水村大礼组</v>
          </cell>
          <cell r="G3877" t="str">
            <v>V348430421</v>
          </cell>
          <cell r="H3877">
            <v>0</v>
          </cell>
          <cell r="I3877">
            <v>1.07</v>
          </cell>
          <cell r="J3877">
            <v>1.07</v>
          </cell>
        </row>
        <row r="3878">
          <cell r="F3878" t="str">
            <v>柔水村清江组</v>
          </cell>
          <cell r="G3878" t="str">
            <v>V349430421</v>
          </cell>
          <cell r="H3878">
            <v>0</v>
          </cell>
          <cell r="I3878">
            <v>0.541</v>
          </cell>
          <cell r="J3878">
            <v>0.541</v>
          </cell>
        </row>
        <row r="3879">
          <cell r="F3879" t="str">
            <v>柔水村杉木组</v>
          </cell>
          <cell r="G3879" t="str">
            <v>V353430421</v>
          </cell>
          <cell r="H3879">
            <v>0</v>
          </cell>
          <cell r="I3879">
            <v>0.452</v>
          </cell>
          <cell r="J3879">
            <v>0.452</v>
          </cell>
        </row>
        <row r="3880">
          <cell r="F3880" t="str">
            <v>市田村石咀组</v>
          </cell>
          <cell r="G3880" t="str">
            <v>V369430421</v>
          </cell>
          <cell r="H3880">
            <v>0</v>
          </cell>
          <cell r="I3880">
            <v>0.447</v>
          </cell>
          <cell r="J3880">
            <v>0.447</v>
          </cell>
        </row>
        <row r="3881">
          <cell r="F3881" t="str">
            <v>邓家冲-川塘</v>
          </cell>
          <cell r="G3881" t="str">
            <v>C148430421</v>
          </cell>
          <cell r="H3881">
            <v>0.688</v>
          </cell>
          <cell r="I3881">
            <v>0.812</v>
          </cell>
          <cell r="J3881">
            <v>0.124</v>
          </cell>
        </row>
        <row r="3882">
          <cell r="F3882" t="str">
            <v>长群线</v>
          </cell>
          <cell r="G3882" t="str">
            <v>C36B430422</v>
          </cell>
          <cell r="H3882">
            <v>0</v>
          </cell>
          <cell r="I3882">
            <v>1.367</v>
          </cell>
          <cell r="J3882">
            <v>1.367</v>
          </cell>
        </row>
        <row r="3883">
          <cell r="F3883" t="str">
            <v>长车村长安组</v>
          </cell>
          <cell r="G3883" t="str">
            <v>VK21430421</v>
          </cell>
          <cell r="H3883">
            <v>0</v>
          </cell>
          <cell r="I3883">
            <v>1.076</v>
          </cell>
          <cell r="J3883">
            <v>1.076</v>
          </cell>
        </row>
        <row r="3884">
          <cell r="F3884" t="str">
            <v>怀德-八银</v>
          </cell>
          <cell r="G3884" t="str">
            <v>CA93430421</v>
          </cell>
          <cell r="H3884">
            <v>0</v>
          </cell>
          <cell r="I3884">
            <v>1.041</v>
          </cell>
          <cell r="J3884">
            <v>1.041</v>
          </cell>
        </row>
        <row r="3885">
          <cell r="F3885" t="str">
            <v>上塔村竹梅组</v>
          </cell>
          <cell r="G3885" t="str">
            <v>VJ62430421</v>
          </cell>
          <cell r="H3885">
            <v>0</v>
          </cell>
          <cell r="I3885">
            <v>0.651</v>
          </cell>
          <cell r="J3885">
            <v>0.651</v>
          </cell>
        </row>
        <row r="3886">
          <cell r="F3886" t="str">
            <v>桂花村红旗组</v>
          </cell>
          <cell r="G3886" t="str">
            <v>VDK7430421</v>
          </cell>
          <cell r="H3886">
            <v>0</v>
          </cell>
          <cell r="I3886">
            <v>1.226</v>
          </cell>
          <cell r="J3886">
            <v>1.226</v>
          </cell>
        </row>
        <row r="3887">
          <cell r="F3887" t="str">
            <v>登山村先进组</v>
          </cell>
          <cell r="G3887" t="str">
            <v>V78T430421</v>
          </cell>
          <cell r="H3887">
            <v>0</v>
          </cell>
          <cell r="I3887">
            <v>1.269</v>
          </cell>
          <cell r="J3887">
            <v>1.269</v>
          </cell>
        </row>
        <row r="3888">
          <cell r="F3888" t="str">
            <v>福桥村竹山组</v>
          </cell>
          <cell r="G3888" t="str">
            <v>V50U430421</v>
          </cell>
          <cell r="H3888">
            <v>0</v>
          </cell>
          <cell r="I3888">
            <v>1.382</v>
          </cell>
          <cell r="J3888">
            <v>1.382</v>
          </cell>
        </row>
        <row r="3889">
          <cell r="F3889" t="str">
            <v>福桥村余家组</v>
          </cell>
          <cell r="G3889" t="str">
            <v>V53U430421</v>
          </cell>
          <cell r="H3889">
            <v>0</v>
          </cell>
          <cell r="I3889">
            <v>1.231</v>
          </cell>
          <cell r="J3889">
            <v>1.231</v>
          </cell>
        </row>
        <row r="3890">
          <cell r="F3890" t="str">
            <v>兰田村腊树组</v>
          </cell>
          <cell r="G3890" t="str">
            <v>V43V430421</v>
          </cell>
          <cell r="H3890">
            <v>0</v>
          </cell>
          <cell r="I3890">
            <v>1.378</v>
          </cell>
          <cell r="J3890">
            <v>1.378</v>
          </cell>
        </row>
        <row r="3891">
          <cell r="F3891" t="str">
            <v>兰田村庙冲组</v>
          </cell>
          <cell r="G3891" t="str">
            <v>V44V430421</v>
          </cell>
          <cell r="H3891">
            <v>0</v>
          </cell>
          <cell r="I3891">
            <v>0.292</v>
          </cell>
          <cell r="J3891">
            <v>0.292</v>
          </cell>
        </row>
        <row r="3892">
          <cell r="F3892" t="str">
            <v>坪岭村石塘组</v>
          </cell>
          <cell r="G3892" t="str">
            <v>V37U430421</v>
          </cell>
          <cell r="H3892">
            <v>0</v>
          </cell>
          <cell r="I3892">
            <v>0.157</v>
          </cell>
          <cell r="J3892">
            <v>0.157</v>
          </cell>
        </row>
        <row r="3893">
          <cell r="F3893" t="str">
            <v>坪岭村陈冲组</v>
          </cell>
          <cell r="G3893" t="str">
            <v>V39U430421</v>
          </cell>
          <cell r="H3893">
            <v>0</v>
          </cell>
          <cell r="I3893">
            <v>0.284</v>
          </cell>
          <cell r="J3893">
            <v>0.284</v>
          </cell>
        </row>
        <row r="3894">
          <cell r="F3894" t="str">
            <v>石庙村新建组</v>
          </cell>
          <cell r="G3894" t="str">
            <v>V77T430421</v>
          </cell>
          <cell r="H3894">
            <v>0</v>
          </cell>
          <cell r="I3894">
            <v>0.279</v>
          </cell>
          <cell r="J3894">
            <v>0.279</v>
          </cell>
        </row>
        <row r="3895">
          <cell r="F3895" t="str">
            <v>石塘-宁新屋</v>
          </cell>
          <cell r="G3895" t="str">
            <v>C14D430421</v>
          </cell>
          <cell r="H3895">
            <v>0</v>
          </cell>
          <cell r="I3895">
            <v>1.366</v>
          </cell>
          <cell r="J3895">
            <v>1.366</v>
          </cell>
        </row>
        <row r="3896">
          <cell r="F3896" t="str">
            <v>白云村刘新屋组</v>
          </cell>
          <cell r="G3896" t="str">
            <v>V42S430421</v>
          </cell>
          <cell r="H3896">
            <v>0</v>
          </cell>
          <cell r="I3896">
            <v>0.312</v>
          </cell>
          <cell r="J3896">
            <v>0.312</v>
          </cell>
        </row>
        <row r="3897">
          <cell r="F3897" t="str">
            <v>白云村龙凤组</v>
          </cell>
          <cell r="G3897" t="str">
            <v>V43S430421</v>
          </cell>
          <cell r="H3897">
            <v>0</v>
          </cell>
          <cell r="I3897">
            <v>0.374</v>
          </cell>
          <cell r="J3897">
            <v>0.374</v>
          </cell>
        </row>
        <row r="3898">
          <cell r="F3898" t="str">
            <v>白云村老屋组</v>
          </cell>
          <cell r="G3898" t="str">
            <v>V45S430421</v>
          </cell>
          <cell r="H3898">
            <v>0</v>
          </cell>
          <cell r="I3898">
            <v>0.571</v>
          </cell>
          <cell r="J3898">
            <v>0.571</v>
          </cell>
        </row>
        <row r="3899">
          <cell r="F3899" t="str">
            <v>白云村台上组</v>
          </cell>
          <cell r="G3899" t="str">
            <v>V47S430421</v>
          </cell>
          <cell r="H3899">
            <v>0</v>
          </cell>
          <cell r="I3899">
            <v>0.287</v>
          </cell>
          <cell r="J3899">
            <v>0.287</v>
          </cell>
        </row>
        <row r="3900">
          <cell r="F3900" t="str">
            <v>宝山村冷水组</v>
          </cell>
          <cell r="G3900" t="str">
            <v>V50S430421</v>
          </cell>
          <cell r="H3900">
            <v>0</v>
          </cell>
          <cell r="I3900">
            <v>0.453</v>
          </cell>
          <cell r="J3900">
            <v>0.453</v>
          </cell>
        </row>
        <row r="3901">
          <cell r="F3901" t="str">
            <v>宝山村老屋组</v>
          </cell>
          <cell r="G3901" t="str">
            <v>V53S430421</v>
          </cell>
          <cell r="H3901">
            <v>0</v>
          </cell>
          <cell r="I3901">
            <v>0.455</v>
          </cell>
          <cell r="J3901">
            <v>0.455</v>
          </cell>
        </row>
        <row r="3902">
          <cell r="F3902" t="str">
            <v>宝山村蒋湾组</v>
          </cell>
          <cell r="G3902" t="str">
            <v>V56S430421</v>
          </cell>
          <cell r="H3902">
            <v>0</v>
          </cell>
          <cell r="I3902">
            <v>0.297</v>
          </cell>
          <cell r="J3902">
            <v>0.297</v>
          </cell>
        </row>
        <row r="3903">
          <cell r="F3903" t="str">
            <v>宝山村新家组</v>
          </cell>
          <cell r="G3903" t="str">
            <v>V57S430421</v>
          </cell>
          <cell r="H3903">
            <v>0</v>
          </cell>
          <cell r="I3903">
            <v>1.682</v>
          </cell>
          <cell r="J3903">
            <v>1.682</v>
          </cell>
        </row>
        <row r="3904">
          <cell r="F3904" t="str">
            <v>大竹村庙湾组</v>
          </cell>
          <cell r="G3904" t="str">
            <v>V65S430421</v>
          </cell>
          <cell r="H3904">
            <v>0</v>
          </cell>
          <cell r="I3904">
            <v>0.233</v>
          </cell>
          <cell r="J3904">
            <v>0.233</v>
          </cell>
        </row>
        <row r="3905">
          <cell r="F3905" t="str">
            <v>大竹村宁老屋组</v>
          </cell>
          <cell r="G3905" t="str">
            <v>V67S430421</v>
          </cell>
          <cell r="H3905">
            <v>0</v>
          </cell>
          <cell r="I3905">
            <v>0.625</v>
          </cell>
          <cell r="J3905">
            <v>0.625</v>
          </cell>
        </row>
        <row r="3906">
          <cell r="F3906" t="str">
            <v>大竹村朱家台组</v>
          </cell>
          <cell r="G3906" t="str">
            <v>V68S430421</v>
          </cell>
          <cell r="H3906">
            <v>0</v>
          </cell>
          <cell r="I3906">
            <v>0.207</v>
          </cell>
          <cell r="J3906">
            <v>0.207</v>
          </cell>
        </row>
        <row r="3907">
          <cell r="F3907" t="str">
            <v>大竹村大兴堂组</v>
          </cell>
          <cell r="G3907" t="str">
            <v>V71S430421</v>
          </cell>
          <cell r="H3907">
            <v>0</v>
          </cell>
          <cell r="I3907">
            <v>0.337</v>
          </cell>
          <cell r="J3907">
            <v>0.337</v>
          </cell>
        </row>
        <row r="3908">
          <cell r="F3908" t="str">
            <v>大竹村广生塘组</v>
          </cell>
          <cell r="G3908" t="str">
            <v>V72S430421</v>
          </cell>
          <cell r="H3908">
            <v>0</v>
          </cell>
          <cell r="I3908">
            <v>0.917</v>
          </cell>
          <cell r="J3908">
            <v>0.917</v>
          </cell>
        </row>
        <row r="3909">
          <cell r="F3909" t="str">
            <v>大竹村刘老屋组</v>
          </cell>
          <cell r="G3909" t="str">
            <v>V75S430421</v>
          </cell>
          <cell r="H3909">
            <v>0</v>
          </cell>
          <cell r="I3909">
            <v>0.296</v>
          </cell>
          <cell r="J3909">
            <v>0.296</v>
          </cell>
        </row>
        <row r="3910">
          <cell r="F3910" t="str">
            <v>大竹村孟山桥组</v>
          </cell>
          <cell r="G3910" t="str">
            <v>V76S430421</v>
          </cell>
          <cell r="H3910">
            <v>0</v>
          </cell>
          <cell r="I3910">
            <v>0.379</v>
          </cell>
          <cell r="J3910">
            <v>0.379</v>
          </cell>
        </row>
        <row r="3911">
          <cell r="F3911" t="str">
            <v>花树村下药场组</v>
          </cell>
          <cell r="G3911" t="str">
            <v>V59T430421</v>
          </cell>
          <cell r="H3911">
            <v>0</v>
          </cell>
          <cell r="I3911">
            <v>0.902</v>
          </cell>
          <cell r="J3911">
            <v>0.902</v>
          </cell>
        </row>
        <row r="3912">
          <cell r="F3912" t="str">
            <v>乐群村金老屋组</v>
          </cell>
          <cell r="G3912" t="str">
            <v>V81S430421</v>
          </cell>
          <cell r="H3912">
            <v>0</v>
          </cell>
          <cell r="I3912">
            <v>0.2</v>
          </cell>
          <cell r="J3912">
            <v>0.2</v>
          </cell>
        </row>
        <row r="3913">
          <cell r="F3913" t="str">
            <v>仁德村长塘组</v>
          </cell>
          <cell r="G3913" t="str">
            <v>V02T430421</v>
          </cell>
          <cell r="H3913">
            <v>0</v>
          </cell>
          <cell r="I3913">
            <v>0.191</v>
          </cell>
          <cell r="J3913">
            <v>0.191</v>
          </cell>
        </row>
        <row r="3914">
          <cell r="F3914" t="str">
            <v>仁德村刘祠堂组</v>
          </cell>
          <cell r="G3914" t="str">
            <v>V03T430421</v>
          </cell>
          <cell r="H3914">
            <v>0</v>
          </cell>
          <cell r="I3914">
            <v>0.667</v>
          </cell>
          <cell r="J3914">
            <v>0.667</v>
          </cell>
        </row>
        <row r="3915">
          <cell r="F3915" t="str">
            <v>仁德村三房组</v>
          </cell>
          <cell r="G3915" t="str">
            <v>V06T430421</v>
          </cell>
          <cell r="H3915">
            <v>0</v>
          </cell>
          <cell r="I3915">
            <v>0.26</v>
          </cell>
          <cell r="J3915">
            <v>0.26</v>
          </cell>
        </row>
        <row r="3916">
          <cell r="F3916" t="str">
            <v>仁德村孝公组</v>
          </cell>
          <cell r="G3916" t="str">
            <v>V10T430421</v>
          </cell>
          <cell r="H3916">
            <v>0</v>
          </cell>
          <cell r="I3916">
            <v>0.192</v>
          </cell>
          <cell r="J3916">
            <v>0.192</v>
          </cell>
        </row>
        <row r="3917">
          <cell r="F3917" t="str">
            <v>仁德村丁家组</v>
          </cell>
          <cell r="G3917" t="str">
            <v>V99S430421</v>
          </cell>
          <cell r="H3917">
            <v>0</v>
          </cell>
          <cell r="I3917">
            <v>0.284</v>
          </cell>
          <cell r="J3917">
            <v>0.284</v>
          </cell>
        </row>
        <row r="3918">
          <cell r="F3918" t="str">
            <v>仁德村孝公组</v>
          </cell>
          <cell r="G3918" t="str">
            <v>V10T430421</v>
          </cell>
          <cell r="H3918">
            <v>0</v>
          </cell>
          <cell r="I3918">
            <v>0.357</v>
          </cell>
          <cell r="J3918">
            <v>0.357</v>
          </cell>
        </row>
        <row r="3919">
          <cell r="F3919" t="str">
            <v>花树村花树坳组</v>
          </cell>
          <cell r="G3919" t="str">
            <v>V56T430421</v>
          </cell>
          <cell r="H3919">
            <v>0</v>
          </cell>
          <cell r="I3919">
            <v>0.718</v>
          </cell>
          <cell r="J3919">
            <v>0.718</v>
          </cell>
        </row>
        <row r="3920">
          <cell r="F3920" t="str">
            <v>桃园村立志组</v>
          </cell>
          <cell r="G3920" t="str">
            <v>V35T430421</v>
          </cell>
          <cell r="H3920">
            <v>0</v>
          </cell>
          <cell r="I3920">
            <v>0.454</v>
          </cell>
          <cell r="J3920">
            <v>0.454</v>
          </cell>
        </row>
        <row r="3921">
          <cell r="F3921" t="str">
            <v>桃园村孟公嘴组</v>
          </cell>
          <cell r="G3921" t="str">
            <v>V40T430421</v>
          </cell>
          <cell r="H3921">
            <v>0</v>
          </cell>
          <cell r="I3921">
            <v>0.429</v>
          </cell>
          <cell r="J3921">
            <v>0.429</v>
          </cell>
        </row>
        <row r="3922">
          <cell r="F3922" t="str">
            <v>大源村南冲组</v>
          </cell>
          <cell r="G3922" t="str">
            <v>VWH5430421</v>
          </cell>
          <cell r="H3922">
            <v>0</v>
          </cell>
          <cell r="I3922">
            <v>0.637</v>
          </cell>
          <cell r="J3922">
            <v>0.637</v>
          </cell>
        </row>
        <row r="3923">
          <cell r="F3923" t="str">
            <v>飞龙山村荷叶组</v>
          </cell>
          <cell r="G3923" t="str">
            <v>VYE9430421</v>
          </cell>
          <cell r="H3923">
            <v>0</v>
          </cell>
          <cell r="I3923">
            <v>0.523</v>
          </cell>
          <cell r="J3923">
            <v>0.523</v>
          </cell>
        </row>
        <row r="3924">
          <cell r="F3924" t="str">
            <v>双源村双源组</v>
          </cell>
          <cell r="G3924" t="str">
            <v>VWJ2430421</v>
          </cell>
          <cell r="H3924">
            <v>0</v>
          </cell>
          <cell r="I3924">
            <v>0.225</v>
          </cell>
          <cell r="J3924">
            <v>0.225</v>
          </cell>
        </row>
        <row r="3925">
          <cell r="F3925" t="str">
            <v>望公村达雅组</v>
          </cell>
          <cell r="G3925" t="str">
            <v>VYG9430421</v>
          </cell>
          <cell r="H3925">
            <v>0</v>
          </cell>
          <cell r="I3925">
            <v>0.54</v>
          </cell>
          <cell r="J3925">
            <v>0.54</v>
          </cell>
        </row>
        <row r="3926">
          <cell r="F3926" t="str">
            <v>羊角村伙基组</v>
          </cell>
          <cell r="G3926" t="str">
            <v>VYF6430421</v>
          </cell>
          <cell r="H3926">
            <v>0</v>
          </cell>
          <cell r="I3926">
            <v>0.518</v>
          </cell>
          <cell r="J3926">
            <v>0.518</v>
          </cell>
        </row>
        <row r="3927">
          <cell r="F3927" t="str">
            <v>林场-白水学校</v>
          </cell>
          <cell r="G3927" t="str">
            <v>C306430421</v>
          </cell>
          <cell r="H3927">
            <v>0.466</v>
          </cell>
          <cell r="I3927">
            <v>2.363</v>
          </cell>
          <cell r="J3927">
            <v>1.897</v>
          </cell>
        </row>
        <row r="3928">
          <cell r="F3928" t="str">
            <v>六前-六前</v>
          </cell>
          <cell r="G3928" t="str">
            <v>C671430421</v>
          </cell>
          <cell r="H3928">
            <v>0</v>
          </cell>
          <cell r="I3928">
            <v>0.5</v>
          </cell>
          <cell r="J3928">
            <v>0.5</v>
          </cell>
        </row>
        <row r="3929">
          <cell r="F3929" t="str">
            <v>东水村尾子组</v>
          </cell>
          <cell r="G3929" t="str">
            <v>VK75430421</v>
          </cell>
          <cell r="H3929">
            <v>0</v>
          </cell>
          <cell r="I3929">
            <v>0.345</v>
          </cell>
          <cell r="J3929">
            <v>0.345</v>
          </cell>
        </row>
        <row r="3930">
          <cell r="F3930" t="str">
            <v>林场-白水学校</v>
          </cell>
          <cell r="G3930" t="str">
            <v>C306430421</v>
          </cell>
          <cell r="H3930">
            <v>0</v>
          </cell>
          <cell r="I3930">
            <v>0.466</v>
          </cell>
          <cell r="J3930">
            <v>0.466</v>
          </cell>
        </row>
        <row r="3931">
          <cell r="F3931" t="str">
            <v>何隆庙村东风组</v>
          </cell>
          <cell r="G3931" t="str">
            <v>VD54430421</v>
          </cell>
          <cell r="H3931">
            <v>0</v>
          </cell>
          <cell r="I3931">
            <v>0.868</v>
          </cell>
          <cell r="J3931">
            <v>0.868</v>
          </cell>
        </row>
        <row r="3932">
          <cell r="F3932" t="str">
            <v>栗树村龙家组</v>
          </cell>
          <cell r="G3932" t="str">
            <v>VD67430421</v>
          </cell>
          <cell r="H3932">
            <v>0</v>
          </cell>
          <cell r="I3932">
            <v>0.7</v>
          </cell>
          <cell r="J3932">
            <v>0.7</v>
          </cell>
        </row>
        <row r="3933">
          <cell r="F3933" t="str">
            <v>和平村百六组</v>
          </cell>
          <cell r="G3933" t="str">
            <v>VE33430421</v>
          </cell>
          <cell r="H3933">
            <v>0</v>
          </cell>
          <cell r="I3933">
            <v>0.22</v>
          </cell>
          <cell r="J3933">
            <v>0.22</v>
          </cell>
        </row>
        <row r="3934">
          <cell r="F3934" t="str">
            <v>栗树村石灰组</v>
          </cell>
          <cell r="G3934" t="str">
            <v>VD62430421</v>
          </cell>
          <cell r="H3934">
            <v>0</v>
          </cell>
          <cell r="I3934">
            <v>0.37</v>
          </cell>
          <cell r="J3934">
            <v>0.37</v>
          </cell>
        </row>
        <row r="3935">
          <cell r="F3935" t="str">
            <v>栗树村上塘组</v>
          </cell>
          <cell r="G3935" t="str">
            <v>VD64430421</v>
          </cell>
          <cell r="H3935">
            <v>0</v>
          </cell>
          <cell r="I3935">
            <v>0.647</v>
          </cell>
          <cell r="J3935">
            <v>0.647</v>
          </cell>
        </row>
        <row r="3936">
          <cell r="F3936" t="str">
            <v>木山村河边组</v>
          </cell>
          <cell r="G3936" t="str">
            <v>VC10430421</v>
          </cell>
          <cell r="H3936">
            <v>0</v>
          </cell>
          <cell r="I3936">
            <v>0.589</v>
          </cell>
          <cell r="J3936">
            <v>0.589</v>
          </cell>
        </row>
        <row r="3937">
          <cell r="F3937" t="str">
            <v>乐江村交冲组</v>
          </cell>
          <cell r="G3937" t="str">
            <v>VTK9430421</v>
          </cell>
          <cell r="H3937">
            <v>0</v>
          </cell>
          <cell r="I3937">
            <v>0.631</v>
          </cell>
          <cell r="J3937">
            <v>0.631</v>
          </cell>
        </row>
        <row r="3938">
          <cell r="F3938" t="str">
            <v>新建村冷水组</v>
          </cell>
          <cell r="G3938" t="str">
            <v>VTL3430421</v>
          </cell>
          <cell r="H3938">
            <v>0</v>
          </cell>
          <cell r="I3938">
            <v>0.95</v>
          </cell>
          <cell r="J3938">
            <v>0.95</v>
          </cell>
        </row>
        <row r="3939">
          <cell r="F3939" t="str">
            <v>新建村仁山组</v>
          </cell>
          <cell r="G3939" t="str">
            <v>VTL7430421</v>
          </cell>
          <cell r="H3939">
            <v>0</v>
          </cell>
          <cell r="I3939">
            <v>0.617</v>
          </cell>
          <cell r="J3939">
            <v>0.617</v>
          </cell>
        </row>
        <row r="3940">
          <cell r="F3940" t="str">
            <v>新建村川石组</v>
          </cell>
          <cell r="G3940" t="str">
            <v>VTM1430421</v>
          </cell>
          <cell r="H3940">
            <v>0</v>
          </cell>
          <cell r="I3940">
            <v>1.089</v>
          </cell>
          <cell r="J3940">
            <v>1.089</v>
          </cell>
        </row>
        <row r="3941">
          <cell r="F3941" t="str">
            <v>新建村新花组</v>
          </cell>
          <cell r="G3941" t="str">
            <v>VTM2430421</v>
          </cell>
          <cell r="H3941">
            <v>0</v>
          </cell>
          <cell r="I3941">
            <v>0.629</v>
          </cell>
          <cell r="J3941">
            <v>0.629</v>
          </cell>
        </row>
        <row r="3942">
          <cell r="F3942" t="str">
            <v>泉塘坳-中合</v>
          </cell>
          <cell r="G3942" t="str">
            <v>Y083430421</v>
          </cell>
          <cell r="H3942">
            <v>0</v>
          </cell>
          <cell r="I3942">
            <v>0.371</v>
          </cell>
          <cell r="J3942">
            <v>0.371</v>
          </cell>
        </row>
        <row r="3943">
          <cell r="F3943" t="str">
            <v>金屏村东山组</v>
          </cell>
          <cell r="G3943" t="str">
            <v>V5Q9430421</v>
          </cell>
          <cell r="H3943">
            <v>0</v>
          </cell>
          <cell r="I3943">
            <v>0.438</v>
          </cell>
          <cell r="J3943">
            <v>0.438</v>
          </cell>
        </row>
        <row r="3944">
          <cell r="F3944" t="str">
            <v>龙潭村白石组</v>
          </cell>
          <cell r="G3944" t="str">
            <v>V5V1430421</v>
          </cell>
          <cell r="H3944">
            <v>0</v>
          </cell>
          <cell r="I3944">
            <v>1.003</v>
          </cell>
          <cell r="J3944">
            <v>1.003</v>
          </cell>
        </row>
        <row r="3945">
          <cell r="F3945" t="str">
            <v>梅丰-西岭湾</v>
          </cell>
          <cell r="G3945" t="str">
            <v>C355430421</v>
          </cell>
          <cell r="H3945">
            <v>0</v>
          </cell>
          <cell r="I3945">
            <v>1.808</v>
          </cell>
          <cell r="J3945">
            <v>1.808</v>
          </cell>
        </row>
        <row r="3946">
          <cell r="F3946" t="str">
            <v>梅丰村高华组</v>
          </cell>
          <cell r="G3946" t="str">
            <v>V2V5430421</v>
          </cell>
          <cell r="H3946">
            <v>0</v>
          </cell>
          <cell r="I3946">
            <v>0.308</v>
          </cell>
          <cell r="J3946">
            <v>0.308</v>
          </cell>
        </row>
        <row r="3947">
          <cell r="F3947" t="str">
            <v>珍珠村力山组</v>
          </cell>
          <cell r="G3947" t="str">
            <v>V1R7430421</v>
          </cell>
          <cell r="H3947">
            <v>0</v>
          </cell>
          <cell r="I3947">
            <v>1.264</v>
          </cell>
          <cell r="J3947">
            <v>1.264</v>
          </cell>
        </row>
        <row r="3948">
          <cell r="F3948" t="str">
            <v>水口村文塘组</v>
          </cell>
          <cell r="G3948" t="str">
            <v>V1V1430421</v>
          </cell>
          <cell r="H3948">
            <v>0</v>
          </cell>
          <cell r="I3948">
            <v>1.023</v>
          </cell>
          <cell r="J3948">
            <v>1.023</v>
          </cell>
        </row>
        <row r="3949">
          <cell r="F3949" t="str">
            <v>水口村云房组</v>
          </cell>
          <cell r="G3949" t="str">
            <v>V9U4430421</v>
          </cell>
          <cell r="H3949">
            <v>0</v>
          </cell>
          <cell r="I3949">
            <v>0.247</v>
          </cell>
          <cell r="J3949">
            <v>0.247</v>
          </cell>
        </row>
        <row r="3950">
          <cell r="F3950" t="str">
            <v>水口村格公组</v>
          </cell>
          <cell r="G3950" t="str">
            <v>V9U5430421</v>
          </cell>
          <cell r="H3950">
            <v>0</v>
          </cell>
          <cell r="I3950">
            <v>0.139</v>
          </cell>
          <cell r="J3950">
            <v>0.139</v>
          </cell>
        </row>
        <row r="3951">
          <cell r="F3951" t="str">
            <v>水口村格公组</v>
          </cell>
          <cell r="G3951" t="str">
            <v>V9U5430421</v>
          </cell>
          <cell r="H3951">
            <v>0</v>
          </cell>
          <cell r="I3951">
            <v>0.613</v>
          </cell>
          <cell r="J3951">
            <v>0.613</v>
          </cell>
        </row>
        <row r="3952">
          <cell r="F3952" t="str">
            <v>珍珠村方老屋组</v>
          </cell>
          <cell r="G3952" t="str">
            <v>V9Q5430421</v>
          </cell>
          <cell r="H3952">
            <v>0</v>
          </cell>
          <cell r="I3952">
            <v>0.638</v>
          </cell>
          <cell r="J3952">
            <v>0.638</v>
          </cell>
        </row>
        <row r="3953">
          <cell r="F3953" t="str">
            <v>珍珠村刘冲组</v>
          </cell>
          <cell r="G3953" t="str">
            <v>V1R8430421</v>
          </cell>
          <cell r="H3953">
            <v>0</v>
          </cell>
          <cell r="I3953">
            <v>0.464</v>
          </cell>
          <cell r="J3953">
            <v>0.464</v>
          </cell>
        </row>
        <row r="3954">
          <cell r="F3954" t="str">
            <v>珍珠村石湾组</v>
          </cell>
          <cell r="G3954" t="str">
            <v>V1R1430421</v>
          </cell>
          <cell r="H3954">
            <v>0</v>
          </cell>
          <cell r="I3954">
            <v>0.628</v>
          </cell>
          <cell r="J3954">
            <v>0.628</v>
          </cell>
        </row>
        <row r="3955">
          <cell r="F3955" t="str">
            <v>珍珠村黄祝组</v>
          </cell>
          <cell r="G3955" t="str">
            <v>V1R6430421</v>
          </cell>
          <cell r="H3955">
            <v>0</v>
          </cell>
          <cell r="I3955">
            <v>0.762</v>
          </cell>
          <cell r="J3955">
            <v>0.762</v>
          </cell>
        </row>
        <row r="3956">
          <cell r="F3956" t="str">
            <v>珍珠村畔塘组</v>
          </cell>
          <cell r="G3956" t="str">
            <v>V1R8430421</v>
          </cell>
          <cell r="H3956">
            <v>0</v>
          </cell>
          <cell r="I3956">
            <v>0.432</v>
          </cell>
          <cell r="J3956">
            <v>0.432</v>
          </cell>
        </row>
        <row r="3957">
          <cell r="F3957" t="str">
            <v>珍珠村月塘组</v>
          </cell>
          <cell r="G3957" t="str">
            <v>V9Q8430421</v>
          </cell>
          <cell r="H3957">
            <v>0</v>
          </cell>
          <cell r="I3957">
            <v>1.202</v>
          </cell>
          <cell r="J3957">
            <v>1.202</v>
          </cell>
        </row>
        <row r="3958">
          <cell r="F3958" t="str">
            <v>盘湖村三元塘组</v>
          </cell>
          <cell r="G3958" t="str">
            <v>V557430421</v>
          </cell>
          <cell r="H3958">
            <v>0</v>
          </cell>
          <cell r="I3958">
            <v>0.759</v>
          </cell>
          <cell r="J3958">
            <v>0.759</v>
          </cell>
        </row>
        <row r="3959">
          <cell r="F3959" t="str">
            <v>石砌村宋家塘组</v>
          </cell>
          <cell r="G3959" t="str">
            <v>V418430421</v>
          </cell>
          <cell r="H3959">
            <v>0</v>
          </cell>
          <cell r="I3959">
            <v>0.405</v>
          </cell>
          <cell r="J3959">
            <v>0.405</v>
          </cell>
        </row>
        <row r="3960">
          <cell r="F3960" t="str">
            <v>柞木村大王庙组</v>
          </cell>
          <cell r="G3960" t="str">
            <v>V565430421</v>
          </cell>
          <cell r="H3960">
            <v>0</v>
          </cell>
          <cell r="I3960">
            <v>0.21</v>
          </cell>
          <cell r="J3960">
            <v>0.21</v>
          </cell>
        </row>
        <row r="3961">
          <cell r="F3961" t="str">
            <v>黄鹿村陶町组</v>
          </cell>
          <cell r="G3961" t="str">
            <v>V73B430421</v>
          </cell>
          <cell r="H3961">
            <v>0</v>
          </cell>
          <cell r="I3961">
            <v>0.627</v>
          </cell>
          <cell r="J3961">
            <v>0.627</v>
          </cell>
        </row>
        <row r="3962">
          <cell r="F3962" t="str">
            <v>黄鹿村黄湾组</v>
          </cell>
          <cell r="G3962" t="str">
            <v>V76B430421</v>
          </cell>
          <cell r="H3962">
            <v>0</v>
          </cell>
          <cell r="I3962">
            <v>0.702</v>
          </cell>
          <cell r="J3962">
            <v>0.702</v>
          </cell>
        </row>
        <row r="3963">
          <cell r="F3963" t="str">
            <v>新铺村新屋组</v>
          </cell>
          <cell r="G3963" t="str">
            <v>V77C430421</v>
          </cell>
          <cell r="H3963">
            <v>0</v>
          </cell>
          <cell r="I3963">
            <v>0.83</v>
          </cell>
          <cell r="J3963">
            <v>0.83</v>
          </cell>
        </row>
        <row r="3964">
          <cell r="F3964" t="str">
            <v>黄鹿村大兴组</v>
          </cell>
          <cell r="G3964" t="str">
            <v>V79A430421</v>
          </cell>
          <cell r="H3964">
            <v>0</v>
          </cell>
          <cell r="I3964">
            <v>0.492</v>
          </cell>
          <cell r="J3964">
            <v>0.492</v>
          </cell>
        </row>
        <row r="3965">
          <cell r="F3965" t="str">
            <v>林桥村书院组</v>
          </cell>
          <cell r="G3965" t="str">
            <v>V72C430421</v>
          </cell>
          <cell r="H3965">
            <v>0</v>
          </cell>
          <cell r="I3965">
            <v>0.557</v>
          </cell>
          <cell r="J3965">
            <v>0.557</v>
          </cell>
        </row>
        <row r="3966">
          <cell r="F3966" t="str">
            <v>林桥村单元组</v>
          </cell>
          <cell r="G3966" t="str">
            <v>V74C430421</v>
          </cell>
          <cell r="H3966">
            <v>0</v>
          </cell>
          <cell r="I3966">
            <v>0.399</v>
          </cell>
          <cell r="J3966">
            <v>0.399</v>
          </cell>
        </row>
        <row r="3967">
          <cell r="F3967" t="str">
            <v>盘龙村早禾组</v>
          </cell>
          <cell r="G3967" t="str">
            <v>V71E430421</v>
          </cell>
          <cell r="H3967">
            <v>0</v>
          </cell>
          <cell r="I3967">
            <v>0.827</v>
          </cell>
          <cell r="J3967">
            <v>0.827</v>
          </cell>
        </row>
        <row r="3968">
          <cell r="F3968" t="str">
            <v>新铺村新华组</v>
          </cell>
          <cell r="G3968" t="str">
            <v>V72D430421</v>
          </cell>
          <cell r="H3968">
            <v>0</v>
          </cell>
          <cell r="I3968">
            <v>1.256</v>
          </cell>
          <cell r="J3968">
            <v>1.256</v>
          </cell>
        </row>
        <row r="3969">
          <cell r="F3969" t="str">
            <v>荷楼线</v>
          </cell>
          <cell r="G3969" t="str">
            <v>C850430421</v>
          </cell>
          <cell r="H3969">
            <v>0</v>
          </cell>
          <cell r="I3969">
            <v>4.367</v>
          </cell>
          <cell r="J3969">
            <v>4.367</v>
          </cell>
        </row>
        <row r="3970">
          <cell r="F3970" t="str">
            <v>新铺村楠木组</v>
          </cell>
          <cell r="G3970" t="str">
            <v>V74D430421</v>
          </cell>
          <cell r="H3970">
            <v>0</v>
          </cell>
          <cell r="I3970">
            <v>0.929</v>
          </cell>
          <cell r="J3970">
            <v>0.929</v>
          </cell>
        </row>
        <row r="3971">
          <cell r="F3971" t="str">
            <v>新铺村和平组</v>
          </cell>
          <cell r="G3971" t="str">
            <v>V75D430421</v>
          </cell>
          <cell r="H3971">
            <v>0</v>
          </cell>
          <cell r="I3971">
            <v>0.563</v>
          </cell>
          <cell r="J3971">
            <v>0.563</v>
          </cell>
        </row>
        <row r="3972">
          <cell r="F3972" t="str">
            <v>新铺村达木组</v>
          </cell>
          <cell r="G3972" t="str">
            <v>V77D430421</v>
          </cell>
          <cell r="H3972">
            <v>0</v>
          </cell>
          <cell r="I3972">
            <v>0.4</v>
          </cell>
          <cell r="J3972">
            <v>0.4</v>
          </cell>
        </row>
        <row r="3973">
          <cell r="F3973" t="str">
            <v>新铺村荷叶组</v>
          </cell>
          <cell r="G3973" t="str">
            <v>V78C430421</v>
          </cell>
          <cell r="H3973">
            <v>0</v>
          </cell>
          <cell r="I3973">
            <v>0.748</v>
          </cell>
          <cell r="J3973">
            <v>0.748</v>
          </cell>
        </row>
        <row r="3974">
          <cell r="F3974" t="str">
            <v>新铺村老湾组</v>
          </cell>
          <cell r="G3974" t="str">
            <v>V79C430421</v>
          </cell>
          <cell r="H3974">
            <v>0</v>
          </cell>
          <cell r="I3974">
            <v>0.394</v>
          </cell>
          <cell r="J3974">
            <v>0.394</v>
          </cell>
        </row>
        <row r="3975">
          <cell r="F3975" t="str">
            <v>白马庙村茶园组</v>
          </cell>
          <cell r="G3975" t="str">
            <v>V6A2430421</v>
          </cell>
          <cell r="H3975">
            <v>0</v>
          </cell>
          <cell r="I3975">
            <v>0.19</v>
          </cell>
          <cell r="J3975">
            <v>0.19</v>
          </cell>
        </row>
        <row r="3976">
          <cell r="F3976" t="str">
            <v>黄泥岭-松竹</v>
          </cell>
          <cell r="G3976" t="str">
            <v>C565430421</v>
          </cell>
          <cell r="H3976">
            <v>0.859</v>
          </cell>
          <cell r="I3976">
            <v>1.165</v>
          </cell>
          <cell r="J3976">
            <v>0.306</v>
          </cell>
        </row>
        <row r="3977">
          <cell r="F3977" t="str">
            <v>朝曰村王瓜组</v>
          </cell>
          <cell r="G3977" t="str">
            <v>V2D4430421</v>
          </cell>
          <cell r="H3977">
            <v>0</v>
          </cell>
          <cell r="I3977">
            <v>0.856</v>
          </cell>
          <cell r="J3977">
            <v>0.856</v>
          </cell>
        </row>
        <row r="3978">
          <cell r="F3978" t="str">
            <v>朝曰村仁德组</v>
          </cell>
          <cell r="G3978" t="str">
            <v>V2D9430421</v>
          </cell>
          <cell r="H3978">
            <v>0</v>
          </cell>
          <cell r="I3978">
            <v>1.434</v>
          </cell>
          <cell r="J3978">
            <v>1.434</v>
          </cell>
        </row>
        <row r="3979">
          <cell r="F3979" t="str">
            <v>弹弦小学-大岳</v>
          </cell>
          <cell r="G3979" t="str">
            <v>C532430421</v>
          </cell>
          <cell r="H3979">
            <v>4.053</v>
          </cell>
          <cell r="I3979">
            <v>5.581</v>
          </cell>
          <cell r="J3979">
            <v>1.528</v>
          </cell>
        </row>
        <row r="3980">
          <cell r="F3980" t="str">
            <v>弹弦村跃进组</v>
          </cell>
          <cell r="G3980" t="str">
            <v>VCJ3430421</v>
          </cell>
          <cell r="H3980">
            <v>0</v>
          </cell>
          <cell r="I3980">
            <v>0.497</v>
          </cell>
          <cell r="J3980">
            <v>0.497</v>
          </cell>
        </row>
        <row r="3981">
          <cell r="F3981" t="str">
            <v>弹弦村王家组</v>
          </cell>
          <cell r="G3981" t="str">
            <v>VCJ8430421</v>
          </cell>
          <cell r="H3981">
            <v>0</v>
          </cell>
          <cell r="I3981">
            <v>0.703</v>
          </cell>
          <cell r="J3981">
            <v>0.703</v>
          </cell>
        </row>
        <row r="3982">
          <cell r="F3982" t="str">
            <v>黄鹿村周祠组</v>
          </cell>
          <cell r="G3982" t="str">
            <v>V72B430421</v>
          </cell>
          <cell r="H3982">
            <v>0</v>
          </cell>
          <cell r="I3982">
            <v>0.986</v>
          </cell>
          <cell r="J3982">
            <v>0.986</v>
          </cell>
        </row>
        <row r="3983">
          <cell r="F3983" t="str">
            <v>林桥村大公组</v>
          </cell>
          <cell r="G3983" t="str">
            <v>CT66430421</v>
          </cell>
          <cell r="H3983">
            <v>0</v>
          </cell>
          <cell r="I3983">
            <v>0.632</v>
          </cell>
          <cell r="J3983">
            <v>0.632</v>
          </cell>
        </row>
        <row r="3984">
          <cell r="F3984" t="str">
            <v>阳光村大皂组</v>
          </cell>
          <cell r="G3984" t="str">
            <v>VCL2430421</v>
          </cell>
          <cell r="H3984">
            <v>0</v>
          </cell>
          <cell r="I3984">
            <v>0.836</v>
          </cell>
          <cell r="J3984">
            <v>0.836</v>
          </cell>
        </row>
        <row r="3985">
          <cell r="F3985" t="str">
            <v>陇头村瓦屋组</v>
          </cell>
          <cell r="G3985" t="str">
            <v>VXN6430421</v>
          </cell>
          <cell r="H3985">
            <v>0</v>
          </cell>
          <cell r="I3985">
            <v>0.547</v>
          </cell>
          <cell r="J3985">
            <v>0.547</v>
          </cell>
        </row>
        <row r="3986">
          <cell r="F3986" t="str">
            <v>渣江镇联谊村新屋组</v>
          </cell>
          <cell r="G3986" t="str">
            <v>V8D4430421</v>
          </cell>
          <cell r="H3986">
            <v>0</v>
          </cell>
          <cell r="I3986">
            <v>1.069</v>
          </cell>
          <cell r="J3986">
            <v>1.069</v>
          </cell>
        </row>
        <row r="3987">
          <cell r="F3987" t="str">
            <v>渣江镇山塘村尤子组</v>
          </cell>
          <cell r="G3987" t="str">
            <v>V6D9430421</v>
          </cell>
          <cell r="H3987">
            <v>0</v>
          </cell>
          <cell r="I3987">
            <v>1.263</v>
          </cell>
          <cell r="J3987">
            <v>1.263</v>
          </cell>
        </row>
        <row r="3988">
          <cell r="F3988" t="str">
            <v>渣江镇山塘村石塘组</v>
          </cell>
          <cell r="G3988" t="str">
            <v>V7D6430421</v>
          </cell>
          <cell r="H3988">
            <v>0</v>
          </cell>
          <cell r="I3988">
            <v>0.576</v>
          </cell>
          <cell r="J3988">
            <v>0.576</v>
          </cell>
        </row>
        <row r="3989">
          <cell r="F3989" t="str">
            <v>十六组-十二组</v>
          </cell>
          <cell r="G3989" t="str">
            <v>CN93430422</v>
          </cell>
          <cell r="H3989">
            <v>0</v>
          </cell>
          <cell r="I3989">
            <v>0.383</v>
          </cell>
          <cell r="J3989">
            <v>0.383</v>
          </cell>
        </row>
        <row r="3990">
          <cell r="F3990" t="str">
            <v>车陂21组-车陂7组</v>
          </cell>
          <cell r="G3990" t="str">
            <v>VB26430422</v>
          </cell>
          <cell r="H3990">
            <v>0</v>
          </cell>
          <cell r="I3990">
            <v>1.062</v>
          </cell>
          <cell r="J3990">
            <v>1.062</v>
          </cell>
        </row>
        <row r="3991">
          <cell r="F3991" t="str">
            <v>车陂20组-车陂8组</v>
          </cell>
          <cell r="G3991" t="str">
            <v>VB27430422</v>
          </cell>
          <cell r="H3991">
            <v>0</v>
          </cell>
          <cell r="I3991">
            <v>0.548</v>
          </cell>
          <cell r="J3991">
            <v>0.548</v>
          </cell>
        </row>
        <row r="3992">
          <cell r="F3992" t="str">
            <v>连车线</v>
          </cell>
          <cell r="G3992" t="str">
            <v>C84C430422</v>
          </cell>
          <cell r="H3992">
            <v>0</v>
          </cell>
          <cell r="I3992">
            <v>2.645</v>
          </cell>
          <cell r="J3992">
            <v>2.645</v>
          </cell>
        </row>
        <row r="3993">
          <cell r="F3993" t="str">
            <v>良崇6组-安仁县</v>
          </cell>
          <cell r="G3993" t="str">
            <v>CM37430422</v>
          </cell>
          <cell r="H3993">
            <v>0</v>
          </cell>
          <cell r="I3993">
            <v>0.652</v>
          </cell>
          <cell r="J3993">
            <v>0.652</v>
          </cell>
        </row>
        <row r="3994">
          <cell r="F3994" t="str">
            <v>网山2组-耒阳城边</v>
          </cell>
          <cell r="G3994" t="str">
            <v>VB28430422</v>
          </cell>
          <cell r="H3994">
            <v>0</v>
          </cell>
          <cell r="I3994">
            <v>0.887</v>
          </cell>
          <cell r="J3994">
            <v>0.887</v>
          </cell>
        </row>
        <row r="3995">
          <cell r="F3995" t="str">
            <v>网山村部-网山20组</v>
          </cell>
          <cell r="G3995" t="str">
            <v>VB29430422</v>
          </cell>
          <cell r="H3995">
            <v>0</v>
          </cell>
          <cell r="I3995">
            <v>1.05</v>
          </cell>
          <cell r="J3995">
            <v>1.05</v>
          </cell>
        </row>
        <row r="3996">
          <cell r="F3996" t="str">
            <v>车新线</v>
          </cell>
          <cell r="G3996" t="str">
            <v>C453430422</v>
          </cell>
          <cell r="H3996">
            <v>0</v>
          </cell>
          <cell r="I3996">
            <v>2.459</v>
          </cell>
          <cell r="J3996">
            <v>2.459</v>
          </cell>
        </row>
        <row r="3997">
          <cell r="F3997" t="str">
            <v>白冲-芳村村部</v>
          </cell>
          <cell r="G3997" t="str">
            <v>CW55430422</v>
          </cell>
          <cell r="H3997">
            <v>1.474</v>
          </cell>
          <cell r="I3997">
            <v>2.349</v>
          </cell>
          <cell r="J3997">
            <v>0.875</v>
          </cell>
        </row>
        <row r="3998">
          <cell r="F3998" t="str">
            <v>车陂一组-盐和组</v>
          </cell>
          <cell r="G3998" t="str">
            <v>VB28430422</v>
          </cell>
          <cell r="H3998">
            <v>0</v>
          </cell>
          <cell r="I3998">
            <v>0.63</v>
          </cell>
          <cell r="J3998">
            <v>0.63</v>
          </cell>
        </row>
        <row r="3999">
          <cell r="F3999" t="str">
            <v>梅冲组-老屋组</v>
          </cell>
          <cell r="G3999" t="str">
            <v>CL03430422</v>
          </cell>
          <cell r="H3999">
            <v>0</v>
          </cell>
          <cell r="I3999">
            <v>0.602</v>
          </cell>
          <cell r="J3999">
            <v>0.602</v>
          </cell>
        </row>
        <row r="4000">
          <cell r="F4000" t="str">
            <v>黄泥村-何祠村</v>
          </cell>
          <cell r="G4000" t="str">
            <v>Y742430422</v>
          </cell>
          <cell r="H4000">
            <v>0</v>
          </cell>
          <cell r="I4000">
            <v>0.428</v>
          </cell>
          <cell r="J4000">
            <v>0.428</v>
          </cell>
        </row>
        <row r="4001">
          <cell r="F4001" t="str">
            <v>水泥路口-泉眼塘</v>
          </cell>
          <cell r="G4001" t="str">
            <v>C48A430422</v>
          </cell>
          <cell r="H4001">
            <v>0.81</v>
          </cell>
          <cell r="I4001">
            <v>1.344</v>
          </cell>
          <cell r="J4001">
            <v>0.534</v>
          </cell>
        </row>
        <row r="4002">
          <cell r="F4002" t="str">
            <v>长沙坪-王家岭</v>
          </cell>
          <cell r="G4002" t="str">
            <v>CK02430422</v>
          </cell>
          <cell r="H4002">
            <v>0</v>
          </cell>
          <cell r="I4002">
            <v>0.217</v>
          </cell>
          <cell r="J4002">
            <v>0.217</v>
          </cell>
        </row>
        <row r="4003">
          <cell r="F4003" t="str">
            <v>洪木线</v>
          </cell>
          <cell r="G4003" t="str">
            <v>C666430422</v>
          </cell>
          <cell r="H4003">
            <v>1.16</v>
          </cell>
          <cell r="I4003">
            <v>2.016</v>
          </cell>
          <cell r="J4003">
            <v>0.856</v>
          </cell>
        </row>
        <row r="4004">
          <cell r="F4004" t="str">
            <v>高坳-大基组</v>
          </cell>
          <cell r="G4004" t="str">
            <v>CX22430422</v>
          </cell>
          <cell r="H4004">
            <v>2.787</v>
          </cell>
          <cell r="I4004">
            <v>6.489</v>
          </cell>
          <cell r="J4004">
            <v>3.702</v>
          </cell>
        </row>
        <row r="4005">
          <cell r="F4005" t="str">
            <v>太和村部-长塘</v>
          </cell>
          <cell r="G4005" t="str">
            <v>CX56430422</v>
          </cell>
          <cell r="H4005">
            <v>1.717</v>
          </cell>
          <cell r="I4005">
            <v>2.35</v>
          </cell>
          <cell r="J4005">
            <v>0.633</v>
          </cell>
        </row>
        <row r="4006">
          <cell r="F4006" t="str">
            <v>棉花塘-留宽组</v>
          </cell>
          <cell r="G4006" t="str">
            <v>VS28430422</v>
          </cell>
          <cell r="H4006">
            <v>0</v>
          </cell>
          <cell r="I4006">
            <v>0.607</v>
          </cell>
          <cell r="J4006">
            <v>0.607</v>
          </cell>
        </row>
        <row r="4007">
          <cell r="F4007" t="str">
            <v>水公组-古风</v>
          </cell>
          <cell r="G4007" t="str">
            <v>VQ30430422</v>
          </cell>
          <cell r="H4007">
            <v>0</v>
          </cell>
          <cell r="I4007">
            <v>0.671</v>
          </cell>
          <cell r="J4007">
            <v>0.671</v>
          </cell>
        </row>
        <row r="4008">
          <cell r="F4008" t="str">
            <v>浅潭—金石</v>
          </cell>
          <cell r="G4008" t="str">
            <v>CM39430422</v>
          </cell>
          <cell r="H4008">
            <v>0</v>
          </cell>
          <cell r="I4008">
            <v>2.405</v>
          </cell>
          <cell r="J4008">
            <v>2.405</v>
          </cell>
        </row>
        <row r="4009">
          <cell r="F4009" t="str">
            <v>曹家-清水组</v>
          </cell>
          <cell r="G4009" t="str">
            <v>VQ22430422</v>
          </cell>
          <cell r="H4009">
            <v>0</v>
          </cell>
          <cell r="I4009">
            <v>0.741</v>
          </cell>
          <cell r="J4009">
            <v>0.741</v>
          </cell>
        </row>
        <row r="4010">
          <cell r="F4010" t="str">
            <v>周家-白泥</v>
          </cell>
          <cell r="G4010" t="str">
            <v>VQ25430422</v>
          </cell>
          <cell r="H4010">
            <v>0</v>
          </cell>
          <cell r="I4010">
            <v>0.605</v>
          </cell>
          <cell r="J4010">
            <v>0.605</v>
          </cell>
        </row>
        <row r="4011">
          <cell r="F4011" t="str">
            <v>杉玉村部-活络组</v>
          </cell>
          <cell r="G4011" t="str">
            <v>CM76430422</v>
          </cell>
          <cell r="H4011">
            <v>0</v>
          </cell>
          <cell r="I4011">
            <v>0.707</v>
          </cell>
          <cell r="J4011">
            <v>0.707</v>
          </cell>
        </row>
        <row r="4012">
          <cell r="F4012" t="str">
            <v>四一村部-长沖</v>
          </cell>
          <cell r="G4012" t="str">
            <v>CV32430422</v>
          </cell>
          <cell r="H4012">
            <v>0</v>
          </cell>
          <cell r="I4012">
            <v>1.485</v>
          </cell>
          <cell r="J4012">
            <v>1.485</v>
          </cell>
        </row>
        <row r="4013">
          <cell r="F4013" t="str">
            <v>陈家组-泉塘组</v>
          </cell>
          <cell r="G4013" t="str">
            <v>VQ7Z430422</v>
          </cell>
          <cell r="H4013">
            <v>0</v>
          </cell>
          <cell r="I4013">
            <v>0.82</v>
          </cell>
          <cell r="J4013">
            <v>0.82</v>
          </cell>
        </row>
        <row r="4014">
          <cell r="F4014" t="str">
            <v>提升小组—大堰组</v>
          </cell>
          <cell r="G4014" t="str">
            <v>V049430422</v>
          </cell>
          <cell r="H4014">
            <v>0</v>
          </cell>
          <cell r="I4014">
            <v>1.807</v>
          </cell>
          <cell r="J4014">
            <v>1.807</v>
          </cell>
        </row>
        <row r="4015">
          <cell r="F4015" t="str">
            <v>提升组—曾冲组</v>
          </cell>
          <cell r="G4015" t="str">
            <v>V050430422</v>
          </cell>
          <cell r="H4015">
            <v>0</v>
          </cell>
          <cell r="I4015">
            <v>0.395</v>
          </cell>
          <cell r="J4015">
            <v>0.395</v>
          </cell>
        </row>
        <row r="4016">
          <cell r="F4016" t="str">
            <v>大树町-苏冲</v>
          </cell>
          <cell r="G4016" t="str">
            <v>CK05430422</v>
          </cell>
          <cell r="H4016">
            <v>0</v>
          </cell>
          <cell r="I4016">
            <v>2.376</v>
          </cell>
          <cell r="J4016">
            <v>2.376</v>
          </cell>
        </row>
        <row r="4017">
          <cell r="G4017" t="str">
            <v>V000</v>
          </cell>
          <cell r="H4017">
            <v>0</v>
          </cell>
          <cell r="I4017">
            <v>0.126</v>
          </cell>
          <cell r="J4017">
            <v>0.126</v>
          </cell>
        </row>
        <row r="4018">
          <cell r="F4018" t="str">
            <v>彭水岭-株木塘</v>
          </cell>
          <cell r="G4018" t="str">
            <v>CA22430422</v>
          </cell>
          <cell r="H4018">
            <v>0.721</v>
          </cell>
          <cell r="I4018">
            <v>3.437</v>
          </cell>
          <cell r="J4018">
            <v>2.716</v>
          </cell>
        </row>
        <row r="4019">
          <cell r="F4019" t="str">
            <v>太平阉村部-太平阉村部</v>
          </cell>
          <cell r="G4019" t="str">
            <v>CA26430422</v>
          </cell>
          <cell r="H4019">
            <v>0.094</v>
          </cell>
          <cell r="I4019">
            <v>0.728</v>
          </cell>
          <cell r="J4019">
            <v>0.634</v>
          </cell>
        </row>
        <row r="4020">
          <cell r="G4020" t="str">
            <v>V000</v>
          </cell>
          <cell r="H4020">
            <v>0</v>
          </cell>
          <cell r="I4020">
            <v>0.217</v>
          </cell>
          <cell r="J4020">
            <v>0.217</v>
          </cell>
        </row>
        <row r="4021">
          <cell r="F4021" t="str">
            <v>永兴幼儿园-日光村部</v>
          </cell>
          <cell r="G4021" t="str">
            <v>CK04430422</v>
          </cell>
          <cell r="H4021">
            <v>0</v>
          </cell>
          <cell r="I4021">
            <v>2.201</v>
          </cell>
          <cell r="J4021">
            <v>2.201</v>
          </cell>
        </row>
        <row r="4022">
          <cell r="F4022" t="str">
            <v>大雁桥-八会组</v>
          </cell>
          <cell r="G4022" t="str">
            <v>VJ21430422</v>
          </cell>
          <cell r="H4022">
            <v>0</v>
          </cell>
          <cell r="I4022">
            <v>0.361</v>
          </cell>
          <cell r="J4022">
            <v>0.361</v>
          </cell>
        </row>
        <row r="4023">
          <cell r="F4023" t="str">
            <v>江江线</v>
          </cell>
          <cell r="G4023" t="str">
            <v>CU34430422</v>
          </cell>
          <cell r="H4023">
            <v>0</v>
          </cell>
          <cell r="I4023">
            <v>0.466</v>
          </cell>
          <cell r="J4023">
            <v>0.466</v>
          </cell>
        </row>
        <row r="4024">
          <cell r="F4024" t="str">
            <v>二组-一组</v>
          </cell>
          <cell r="G4024" t="str">
            <v>VJ60430422</v>
          </cell>
          <cell r="H4024">
            <v>0</v>
          </cell>
          <cell r="I4024">
            <v>0.693</v>
          </cell>
          <cell r="J4024">
            <v>0.693</v>
          </cell>
        </row>
        <row r="4025">
          <cell r="F4025" t="str">
            <v>合心村-白马村</v>
          </cell>
          <cell r="G4025" t="str">
            <v>Y821430422</v>
          </cell>
          <cell r="H4025">
            <v>5.284</v>
          </cell>
          <cell r="I4025">
            <v>5.674</v>
          </cell>
          <cell r="J4025">
            <v>0.39</v>
          </cell>
        </row>
        <row r="4026">
          <cell r="F4026" t="str">
            <v>禾支干-三坪村部</v>
          </cell>
          <cell r="G4026" t="str">
            <v>CV22430422</v>
          </cell>
          <cell r="H4026">
            <v>0</v>
          </cell>
          <cell r="I4026">
            <v>0.717</v>
          </cell>
          <cell r="J4026">
            <v>0.717</v>
          </cell>
        </row>
        <row r="4027">
          <cell r="F4027" t="str">
            <v>德胜村部-德胜村部</v>
          </cell>
          <cell r="G4027" t="str">
            <v>CU26430422</v>
          </cell>
          <cell r="H4027">
            <v>0.716</v>
          </cell>
          <cell r="I4027">
            <v>2.484</v>
          </cell>
          <cell r="J4027">
            <v>1.768</v>
          </cell>
        </row>
        <row r="4028">
          <cell r="F4028" t="str">
            <v>石屋塘-加加组</v>
          </cell>
          <cell r="G4028" t="str">
            <v>V349430422</v>
          </cell>
          <cell r="H4028">
            <v>0</v>
          </cell>
          <cell r="I4028">
            <v>0.227</v>
          </cell>
          <cell r="J4028">
            <v>0.227</v>
          </cell>
        </row>
        <row r="4029">
          <cell r="F4029" t="str">
            <v>木材加工场-福元组</v>
          </cell>
          <cell r="G4029" t="str">
            <v>V330430422</v>
          </cell>
          <cell r="H4029">
            <v>0</v>
          </cell>
          <cell r="I4029">
            <v>0.976</v>
          </cell>
          <cell r="J4029">
            <v>0.976</v>
          </cell>
        </row>
        <row r="4030">
          <cell r="G4030" t="str">
            <v>BB06430422</v>
          </cell>
          <cell r="H4030">
            <v>0</v>
          </cell>
          <cell r="I4030">
            <v>1.203</v>
          </cell>
          <cell r="J4030">
            <v>1.203</v>
          </cell>
        </row>
        <row r="4031">
          <cell r="F4031" t="str">
            <v>鸭子组-瓦子</v>
          </cell>
          <cell r="G4031" t="str">
            <v>CN33430422</v>
          </cell>
          <cell r="H4031">
            <v>0</v>
          </cell>
          <cell r="I4031">
            <v>1.355</v>
          </cell>
          <cell r="J4031">
            <v>1.355</v>
          </cell>
        </row>
        <row r="4032">
          <cell r="F4032" t="str">
            <v>泉塘口-堰堪</v>
          </cell>
          <cell r="G4032" t="str">
            <v>V352430422</v>
          </cell>
          <cell r="H4032">
            <v>0</v>
          </cell>
          <cell r="I4032">
            <v>1.421</v>
          </cell>
          <cell r="J4032">
            <v>1.421</v>
          </cell>
        </row>
        <row r="4033">
          <cell r="F4033" t="str">
            <v>天宝组-天宝组</v>
          </cell>
          <cell r="G4033" t="str">
            <v>C89C430422</v>
          </cell>
          <cell r="H4033">
            <v>0</v>
          </cell>
          <cell r="I4033">
            <v>0.212</v>
          </cell>
          <cell r="J4033">
            <v>0.212</v>
          </cell>
        </row>
        <row r="4034">
          <cell r="F4034" t="str">
            <v>大冲-藕基岭</v>
          </cell>
          <cell r="G4034" t="str">
            <v>V342430422</v>
          </cell>
          <cell r="H4034">
            <v>0</v>
          </cell>
          <cell r="I4034">
            <v>1.182</v>
          </cell>
          <cell r="J4034">
            <v>1.182</v>
          </cell>
        </row>
        <row r="4035">
          <cell r="F4035" t="str">
            <v>福蒸线</v>
          </cell>
          <cell r="G4035" t="str">
            <v>C511430422</v>
          </cell>
          <cell r="H4035">
            <v>0</v>
          </cell>
          <cell r="I4035">
            <v>2.309</v>
          </cell>
          <cell r="J4035">
            <v>2.309</v>
          </cell>
        </row>
        <row r="4036">
          <cell r="F4036" t="str">
            <v>沙塘村-义仁村</v>
          </cell>
          <cell r="G4036" t="str">
            <v>Y750430422</v>
          </cell>
          <cell r="H4036">
            <v>2.946</v>
          </cell>
          <cell r="I4036">
            <v>3.833</v>
          </cell>
          <cell r="J4036">
            <v>0.887</v>
          </cell>
        </row>
        <row r="4037">
          <cell r="G4037" t="str">
            <v>V000</v>
          </cell>
          <cell r="H4037">
            <v>0</v>
          </cell>
          <cell r="I4037">
            <v>0.426</v>
          </cell>
          <cell r="J4037">
            <v>0.426</v>
          </cell>
        </row>
        <row r="4038">
          <cell r="F4038" t="str">
            <v>太迤线</v>
          </cell>
          <cell r="G4038" t="str">
            <v>CA27430422</v>
          </cell>
          <cell r="H4038">
            <v>0</v>
          </cell>
          <cell r="I4038">
            <v>3.107</v>
          </cell>
          <cell r="J4038">
            <v>3.107</v>
          </cell>
        </row>
        <row r="4039">
          <cell r="F4039" t="str">
            <v>林角塘-新月村部</v>
          </cell>
          <cell r="G4039" t="str">
            <v>C265430422</v>
          </cell>
          <cell r="H4039">
            <v>0</v>
          </cell>
          <cell r="I4039">
            <v>1.67</v>
          </cell>
          <cell r="J4039">
            <v>1.67</v>
          </cell>
        </row>
        <row r="4040">
          <cell r="F4040" t="str">
            <v>白洲亭-六德组</v>
          </cell>
          <cell r="G4040" t="str">
            <v>V626430422</v>
          </cell>
          <cell r="H4040">
            <v>0</v>
          </cell>
          <cell r="I4040">
            <v>0.374</v>
          </cell>
          <cell r="J4040">
            <v>0.374</v>
          </cell>
        </row>
        <row r="4041">
          <cell r="F4041" t="str">
            <v>兴隆组-塘角组</v>
          </cell>
          <cell r="G4041" t="str">
            <v>V656430422</v>
          </cell>
          <cell r="H4041">
            <v>0</v>
          </cell>
          <cell r="I4041">
            <v>0.445</v>
          </cell>
          <cell r="J4041">
            <v>0.445</v>
          </cell>
        </row>
        <row r="4042">
          <cell r="F4042" t="str">
            <v>栗木村-上伎村</v>
          </cell>
          <cell r="G4042" t="str">
            <v>Y540430422</v>
          </cell>
          <cell r="H4042">
            <v>3.446</v>
          </cell>
          <cell r="I4042">
            <v>4.574</v>
          </cell>
          <cell r="J4042">
            <v>1.128</v>
          </cell>
        </row>
        <row r="4043">
          <cell r="F4043" t="str">
            <v>司塘组-付水</v>
          </cell>
          <cell r="G4043" t="str">
            <v>C703430422</v>
          </cell>
          <cell r="H4043">
            <v>1.066</v>
          </cell>
          <cell r="I4043">
            <v>2.305</v>
          </cell>
          <cell r="J4043">
            <v>1.239</v>
          </cell>
        </row>
        <row r="4044">
          <cell r="F4044" t="str">
            <v>两头塘组-肺乙组</v>
          </cell>
          <cell r="G4044" t="str">
            <v>CK92430422</v>
          </cell>
          <cell r="H4044">
            <v>0</v>
          </cell>
          <cell r="I4044">
            <v>0.189</v>
          </cell>
          <cell r="J4044">
            <v>0.189</v>
          </cell>
        </row>
        <row r="4045">
          <cell r="F4045" t="str">
            <v>渣冲-里鱼路口</v>
          </cell>
          <cell r="G4045" t="str">
            <v>C28A430422</v>
          </cell>
          <cell r="H4045">
            <v>0.909</v>
          </cell>
          <cell r="I4045">
            <v>1.117</v>
          </cell>
          <cell r="J4045">
            <v>0.208</v>
          </cell>
        </row>
        <row r="4046">
          <cell r="F4046" t="str">
            <v>司塘组-付水</v>
          </cell>
          <cell r="G4046" t="str">
            <v>C703430422</v>
          </cell>
          <cell r="H4046">
            <v>2.305</v>
          </cell>
          <cell r="I4046">
            <v>2.936</v>
          </cell>
          <cell r="J4046">
            <v>0.631</v>
          </cell>
        </row>
        <row r="4047">
          <cell r="F4047" t="str">
            <v>曾丫冲干-曾丫冲干</v>
          </cell>
          <cell r="G4047" t="str">
            <v>CH05430422</v>
          </cell>
          <cell r="H4047">
            <v>0</v>
          </cell>
          <cell r="I4047">
            <v>1.415</v>
          </cell>
          <cell r="J4047">
            <v>1.415</v>
          </cell>
        </row>
        <row r="4048">
          <cell r="F4048" t="str">
            <v>打杨线</v>
          </cell>
          <cell r="G4048" t="str">
            <v>C85A430422</v>
          </cell>
          <cell r="H4048">
            <v>0</v>
          </cell>
          <cell r="I4048">
            <v>0.544</v>
          </cell>
          <cell r="J4048">
            <v>0.544</v>
          </cell>
        </row>
        <row r="4049">
          <cell r="F4049" t="str">
            <v>村部-小桥组</v>
          </cell>
          <cell r="G4049" t="str">
            <v>V628430422</v>
          </cell>
          <cell r="H4049">
            <v>0</v>
          </cell>
          <cell r="I4049">
            <v>0.912</v>
          </cell>
          <cell r="J4049">
            <v>0.912</v>
          </cell>
        </row>
        <row r="4050">
          <cell r="F4050" t="str">
            <v>老门前-新家组</v>
          </cell>
          <cell r="G4050" t="str">
            <v>V622430422</v>
          </cell>
          <cell r="H4050">
            <v>0</v>
          </cell>
          <cell r="I4050">
            <v>0.727</v>
          </cell>
          <cell r="J4050">
            <v>0.727</v>
          </cell>
        </row>
        <row r="4051">
          <cell r="F4051" t="str">
            <v>雷家-划船塘</v>
          </cell>
          <cell r="G4051" t="str">
            <v>C704430422</v>
          </cell>
          <cell r="H4051">
            <v>0</v>
          </cell>
          <cell r="I4051">
            <v>2.486</v>
          </cell>
          <cell r="J4051">
            <v>2.486</v>
          </cell>
        </row>
        <row r="4052">
          <cell r="F4052" t="str">
            <v>白面村-里鱼村</v>
          </cell>
          <cell r="G4052" t="str">
            <v>Y275430422</v>
          </cell>
          <cell r="H4052">
            <v>5.024</v>
          </cell>
          <cell r="I4052">
            <v>7.949</v>
          </cell>
          <cell r="J4052">
            <v>2.925</v>
          </cell>
        </row>
        <row r="4053">
          <cell r="F4053" t="str">
            <v>相树岭-连秋皂</v>
          </cell>
          <cell r="G4053" t="str">
            <v>V524430422</v>
          </cell>
          <cell r="H4053">
            <v>0</v>
          </cell>
          <cell r="I4053">
            <v>0.349</v>
          </cell>
          <cell r="J4053">
            <v>0.349</v>
          </cell>
        </row>
        <row r="4054">
          <cell r="F4054" t="str">
            <v>泉水路口-路边冲</v>
          </cell>
          <cell r="G4054" t="str">
            <v>C393430422</v>
          </cell>
          <cell r="H4054">
            <v>1.767</v>
          </cell>
          <cell r="I4054">
            <v>2.996</v>
          </cell>
          <cell r="J4054">
            <v>1.229</v>
          </cell>
        </row>
        <row r="4055">
          <cell r="F4055" t="str">
            <v>雁鹅湾-顷田村部</v>
          </cell>
          <cell r="G4055" t="str">
            <v>C254430422</v>
          </cell>
          <cell r="H4055">
            <v>0.508</v>
          </cell>
          <cell r="I4055">
            <v>1.556</v>
          </cell>
          <cell r="J4055">
            <v>1.048</v>
          </cell>
        </row>
        <row r="4056">
          <cell r="F4056" t="str">
            <v>彭陂组-上家村部</v>
          </cell>
          <cell r="G4056" t="str">
            <v>C242430422</v>
          </cell>
          <cell r="H4056">
            <v>1.131</v>
          </cell>
          <cell r="I4056">
            <v>1.627</v>
          </cell>
          <cell r="J4056">
            <v>0.496</v>
          </cell>
        </row>
        <row r="4057">
          <cell r="F4057" t="str">
            <v>欧冲-龙古</v>
          </cell>
          <cell r="G4057" t="str">
            <v>V542430422</v>
          </cell>
          <cell r="H4057">
            <v>0</v>
          </cell>
          <cell r="I4057">
            <v>0.671</v>
          </cell>
          <cell r="J4057">
            <v>0.671</v>
          </cell>
        </row>
        <row r="4058">
          <cell r="F4058" t="str">
            <v>顷阿线</v>
          </cell>
          <cell r="G4058" t="str">
            <v>C02C430422</v>
          </cell>
          <cell r="H4058">
            <v>0</v>
          </cell>
          <cell r="I4058">
            <v>3.379</v>
          </cell>
          <cell r="J4058">
            <v>3.379</v>
          </cell>
        </row>
        <row r="4059">
          <cell r="F4059" t="str">
            <v>雁鹅湾-顷田村部</v>
          </cell>
          <cell r="G4059" t="str">
            <v>C254430422</v>
          </cell>
          <cell r="H4059">
            <v>0</v>
          </cell>
          <cell r="I4059">
            <v>0.508</v>
          </cell>
          <cell r="J4059">
            <v>0.508</v>
          </cell>
        </row>
        <row r="4060">
          <cell r="F4060" t="str">
            <v>百子组-祠堂山</v>
          </cell>
          <cell r="G4060" t="str">
            <v>C255430422</v>
          </cell>
          <cell r="H4060">
            <v>1.525</v>
          </cell>
          <cell r="I4060">
            <v>2.282</v>
          </cell>
          <cell r="J4060">
            <v>0.757</v>
          </cell>
        </row>
        <row r="4061">
          <cell r="F4061" t="str">
            <v>西山村部-西山村部</v>
          </cell>
          <cell r="G4061" t="str">
            <v>C261430422</v>
          </cell>
          <cell r="H4061">
            <v>0</v>
          </cell>
          <cell r="I4061">
            <v>1.62</v>
          </cell>
          <cell r="J4061">
            <v>1.62</v>
          </cell>
        </row>
        <row r="4062">
          <cell r="F4062" t="str">
            <v>杨柳组-先岭组</v>
          </cell>
          <cell r="G4062" t="str">
            <v>V623430422</v>
          </cell>
          <cell r="H4062">
            <v>0</v>
          </cell>
          <cell r="I4062">
            <v>0.976</v>
          </cell>
          <cell r="J4062">
            <v>0.976</v>
          </cell>
        </row>
        <row r="4063">
          <cell r="F4063" t="str">
            <v>栗近公路-苏家</v>
          </cell>
          <cell r="G4063" t="str">
            <v>V627430422</v>
          </cell>
          <cell r="H4063">
            <v>0</v>
          </cell>
          <cell r="I4063">
            <v>0.588</v>
          </cell>
          <cell r="J4063">
            <v>0.588</v>
          </cell>
        </row>
        <row r="4064">
          <cell r="F4064" t="str">
            <v>庆瑞村-石滩村</v>
          </cell>
          <cell r="G4064" t="str">
            <v>Y770430422</v>
          </cell>
          <cell r="H4064">
            <v>3.863</v>
          </cell>
          <cell r="I4064">
            <v>5.817</v>
          </cell>
          <cell r="J4064">
            <v>1.954</v>
          </cell>
        </row>
        <row r="4065">
          <cell r="F4065" t="str">
            <v>兴隆组-兴隆组</v>
          </cell>
          <cell r="G4065" t="str">
            <v>C02C430422</v>
          </cell>
          <cell r="H4065">
            <v>0</v>
          </cell>
          <cell r="I4065">
            <v>0.45</v>
          </cell>
          <cell r="J4065">
            <v>0.45</v>
          </cell>
        </row>
        <row r="4066">
          <cell r="G4066" t="str">
            <v>CC30430422</v>
          </cell>
          <cell r="H4066">
            <v>0</v>
          </cell>
          <cell r="I4066">
            <v>0.732</v>
          </cell>
          <cell r="J4066">
            <v>0.732</v>
          </cell>
        </row>
        <row r="4067">
          <cell r="F4067" t="str">
            <v>庙岭背-吴背</v>
          </cell>
          <cell r="G4067" t="str">
            <v>CV22430422</v>
          </cell>
          <cell r="H4067">
            <v>0</v>
          </cell>
          <cell r="I4067">
            <v>1.319</v>
          </cell>
          <cell r="J4067">
            <v>1.319</v>
          </cell>
        </row>
        <row r="4068">
          <cell r="F4068" t="str">
            <v>庙岭背-吴背</v>
          </cell>
          <cell r="G4068" t="str">
            <v>CV22430422</v>
          </cell>
          <cell r="H4068">
            <v>0</v>
          </cell>
          <cell r="I4068">
            <v>0.56</v>
          </cell>
          <cell r="J4068">
            <v>0.56</v>
          </cell>
        </row>
        <row r="4069">
          <cell r="F4069" t="str">
            <v>二子皂-新塘</v>
          </cell>
          <cell r="G4069" t="str">
            <v>C256430422</v>
          </cell>
          <cell r="H4069">
            <v>0.622</v>
          </cell>
          <cell r="I4069">
            <v>1.464</v>
          </cell>
          <cell r="J4069">
            <v>0.842</v>
          </cell>
        </row>
        <row r="4070">
          <cell r="F4070" t="str">
            <v>豆子组-阳家组</v>
          </cell>
          <cell r="G4070" t="str">
            <v>CV29430422</v>
          </cell>
          <cell r="H4070">
            <v>0</v>
          </cell>
          <cell r="I4070">
            <v>1.544</v>
          </cell>
          <cell r="J4070">
            <v>1.544</v>
          </cell>
        </row>
        <row r="4071">
          <cell r="F4071" t="str">
            <v>茅岗村-曙光村</v>
          </cell>
          <cell r="G4071" t="str">
            <v>Y222430422</v>
          </cell>
          <cell r="H4071">
            <v>0</v>
          </cell>
          <cell r="I4071">
            <v>1.496</v>
          </cell>
          <cell r="J4071">
            <v>1.496</v>
          </cell>
        </row>
        <row r="4072">
          <cell r="F4072" t="str">
            <v>唐子-园皂</v>
          </cell>
          <cell r="G4072" t="str">
            <v>V550430422</v>
          </cell>
          <cell r="H4072">
            <v>0</v>
          </cell>
          <cell r="I4072">
            <v>1.326</v>
          </cell>
          <cell r="J4072">
            <v>1.326</v>
          </cell>
        </row>
        <row r="4073">
          <cell r="F4073" t="str">
            <v>五家-红塘</v>
          </cell>
          <cell r="G4073" t="str">
            <v>C330430422</v>
          </cell>
          <cell r="H4073">
            <v>0</v>
          </cell>
          <cell r="I4073">
            <v>4.398</v>
          </cell>
          <cell r="J4073">
            <v>4.398</v>
          </cell>
        </row>
        <row r="4074">
          <cell r="F4074" t="str">
            <v>白露组-白眉</v>
          </cell>
          <cell r="G4074" t="str">
            <v>C23A430422</v>
          </cell>
          <cell r="H4074">
            <v>0</v>
          </cell>
          <cell r="I4074">
            <v>1.486</v>
          </cell>
          <cell r="J4074">
            <v>1.486</v>
          </cell>
        </row>
        <row r="4075">
          <cell r="F4075" t="str">
            <v>茶叶-赵角</v>
          </cell>
          <cell r="G4075" t="str">
            <v>CK82430422</v>
          </cell>
          <cell r="H4075">
            <v>0</v>
          </cell>
          <cell r="I4075">
            <v>1.433</v>
          </cell>
          <cell r="J4075">
            <v>1.433</v>
          </cell>
        </row>
        <row r="4076">
          <cell r="F4076" t="str">
            <v>土地庙-三头组</v>
          </cell>
          <cell r="G4076" t="str">
            <v>C225430422</v>
          </cell>
          <cell r="H4076">
            <v>0.56</v>
          </cell>
          <cell r="I4076">
            <v>2.912</v>
          </cell>
          <cell r="J4076">
            <v>2.352</v>
          </cell>
        </row>
        <row r="4077">
          <cell r="F4077" t="str">
            <v>新吉-荣华村部</v>
          </cell>
          <cell r="G4077" t="str">
            <v>C79A430422</v>
          </cell>
          <cell r="H4077">
            <v>0</v>
          </cell>
          <cell r="I4077">
            <v>0.308</v>
          </cell>
          <cell r="J4077">
            <v>0.308</v>
          </cell>
        </row>
        <row r="4078">
          <cell r="F4078" t="str">
            <v>蒋冲-雷冲</v>
          </cell>
          <cell r="G4078" t="str">
            <v>C80A430422</v>
          </cell>
          <cell r="H4078">
            <v>0.442</v>
          </cell>
          <cell r="I4078">
            <v>1.057</v>
          </cell>
          <cell r="J4078">
            <v>0.615</v>
          </cell>
        </row>
        <row r="4079">
          <cell r="F4079" t="str">
            <v>荣华村-泉江村</v>
          </cell>
          <cell r="G4079" t="str">
            <v>Y773430422</v>
          </cell>
          <cell r="H4079">
            <v>0</v>
          </cell>
          <cell r="I4079">
            <v>2.371</v>
          </cell>
          <cell r="J4079">
            <v>2.371</v>
          </cell>
        </row>
        <row r="4080">
          <cell r="F4080" t="str">
            <v>谭家冲-东升塘</v>
          </cell>
          <cell r="G4080" t="str">
            <v>C236430422</v>
          </cell>
          <cell r="H4080">
            <v>2.535</v>
          </cell>
          <cell r="I4080">
            <v>3.115</v>
          </cell>
          <cell r="J4080">
            <v>0.58</v>
          </cell>
        </row>
        <row r="4081">
          <cell r="F4081" t="str">
            <v>村部—桃家</v>
          </cell>
          <cell r="G4081" t="str">
            <v>CN25430422</v>
          </cell>
          <cell r="H4081">
            <v>0</v>
          </cell>
          <cell r="I4081">
            <v>0.458</v>
          </cell>
          <cell r="J4081">
            <v>0.458</v>
          </cell>
        </row>
        <row r="4082">
          <cell r="G4082" t="str">
            <v>V000</v>
          </cell>
          <cell r="H4082">
            <v>0</v>
          </cell>
          <cell r="I4082">
            <v>0.103</v>
          </cell>
          <cell r="J4082">
            <v>0.103</v>
          </cell>
        </row>
        <row r="4083">
          <cell r="F4083" t="str">
            <v>新吉-荣华村部</v>
          </cell>
          <cell r="G4083" t="str">
            <v>C79A430422</v>
          </cell>
          <cell r="H4083">
            <v>0.308</v>
          </cell>
          <cell r="I4083">
            <v>1.934</v>
          </cell>
          <cell r="J4083">
            <v>1.626</v>
          </cell>
        </row>
        <row r="4084">
          <cell r="F4084" t="str">
            <v>保合林场-长家皂</v>
          </cell>
          <cell r="G4084" t="str">
            <v>C205430422</v>
          </cell>
          <cell r="H4084">
            <v>0.342</v>
          </cell>
          <cell r="I4084">
            <v>0.655</v>
          </cell>
          <cell r="J4084">
            <v>0.313</v>
          </cell>
        </row>
        <row r="4085">
          <cell r="F4085" t="str">
            <v>粮站路口-河家皂</v>
          </cell>
          <cell r="G4085" t="str">
            <v>CB25430422</v>
          </cell>
          <cell r="H4085">
            <v>1.003</v>
          </cell>
          <cell r="I4085">
            <v>2.059</v>
          </cell>
          <cell r="J4085">
            <v>1.056</v>
          </cell>
        </row>
        <row r="4086">
          <cell r="F4086" t="str">
            <v>贝里组-丁家组</v>
          </cell>
          <cell r="G4086" t="str">
            <v>V673430422</v>
          </cell>
          <cell r="H4086">
            <v>0</v>
          </cell>
          <cell r="I4086">
            <v>0.36</v>
          </cell>
          <cell r="J4086">
            <v>0.36</v>
          </cell>
        </row>
        <row r="4087">
          <cell r="F4087" t="str">
            <v>九龙路口-小丰村部</v>
          </cell>
          <cell r="G4087" t="str">
            <v>CE25430422</v>
          </cell>
          <cell r="H4087">
            <v>2.266</v>
          </cell>
          <cell r="I4087">
            <v>4.082</v>
          </cell>
          <cell r="J4087">
            <v>1.816</v>
          </cell>
        </row>
        <row r="4088">
          <cell r="F4088" t="str">
            <v>井冲岭-苍塘</v>
          </cell>
          <cell r="G4088" t="str">
            <v>X076430422</v>
          </cell>
          <cell r="H4088">
            <v>5.616</v>
          </cell>
          <cell r="I4088">
            <v>6.989</v>
          </cell>
          <cell r="J4088">
            <v>1.373</v>
          </cell>
        </row>
        <row r="4089">
          <cell r="F4089" t="str">
            <v>长春-五岭</v>
          </cell>
          <cell r="G4089" t="str">
            <v>X070430422</v>
          </cell>
          <cell r="H4089">
            <v>5.375</v>
          </cell>
          <cell r="I4089">
            <v>6.935</v>
          </cell>
          <cell r="J4089">
            <v>1.56</v>
          </cell>
        </row>
        <row r="4090">
          <cell r="F4090" t="str">
            <v>竹鸡皂-老里组</v>
          </cell>
          <cell r="G4090" t="str">
            <v>V827430422</v>
          </cell>
          <cell r="H4090">
            <v>0</v>
          </cell>
          <cell r="I4090">
            <v>0.757</v>
          </cell>
          <cell r="J4090">
            <v>0.757</v>
          </cell>
        </row>
        <row r="4091">
          <cell r="F4091" t="str">
            <v>竹鸡皂-下古组</v>
          </cell>
          <cell r="G4091" t="str">
            <v>V828430422</v>
          </cell>
          <cell r="H4091">
            <v>0</v>
          </cell>
          <cell r="I4091">
            <v>1.076</v>
          </cell>
          <cell r="J4091">
            <v>1.076</v>
          </cell>
        </row>
        <row r="4092">
          <cell r="F4092" t="str">
            <v>黄江村村道</v>
          </cell>
          <cell r="G4092" t="str">
            <v>C29E430422</v>
          </cell>
          <cell r="H4092">
            <v>0</v>
          </cell>
          <cell r="I4092">
            <v>0.436</v>
          </cell>
          <cell r="J4092">
            <v>0.436</v>
          </cell>
        </row>
        <row r="4093">
          <cell r="F4093" t="str">
            <v>村部-伍家祠堂</v>
          </cell>
          <cell r="G4093" t="str">
            <v>CN57430422</v>
          </cell>
          <cell r="H4093">
            <v>0</v>
          </cell>
          <cell r="I4093">
            <v>0.723</v>
          </cell>
          <cell r="J4093">
            <v>0.723</v>
          </cell>
        </row>
        <row r="4094">
          <cell r="F4094" t="str">
            <v>狮子岭-树皮皂</v>
          </cell>
          <cell r="G4094" t="str">
            <v>V708430422</v>
          </cell>
          <cell r="H4094">
            <v>0</v>
          </cell>
          <cell r="I4094">
            <v>0.616</v>
          </cell>
          <cell r="J4094">
            <v>0.616</v>
          </cell>
        </row>
        <row r="4095">
          <cell r="F4095" t="str">
            <v>龙欧线</v>
          </cell>
          <cell r="G4095" t="str">
            <v>C66A430422</v>
          </cell>
          <cell r="H4095">
            <v>0</v>
          </cell>
          <cell r="I4095">
            <v>1.169</v>
          </cell>
          <cell r="J4095">
            <v>1.169</v>
          </cell>
        </row>
        <row r="4096">
          <cell r="F4096" t="str">
            <v>矮子背-矮子背</v>
          </cell>
          <cell r="G4096" t="str">
            <v>CE24430422</v>
          </cell>
          <cell r="H4096">
            <v>0</v>
          </cell>
          <cell r="I4096">
            <v>0.909</v>
          </cell>
          <cell r="J4096">
            <v>0.909</v>
          </cell>
        </row>
        <row r="4097">
          <cell r="F4097" t="str">
            <v>长春-五岭</v>
          </cell>
          <cell r="G4097" t="str">
            <v>X070430422</v>
          </cell>
          <cell r="H4097">
            <v>6.935</v>
          </cell>
          <cell r="I4097">
            <v>8.467</v>
          </cell>
          <cell r="J4097">
            <v>1.532</v>
          </cell>
        </row>
        <row r="4098">
          <cell r="F4098" t="str">
            <v>黄江村-上宗村</v>
          </cell>
          <cell r="G4098" t="str">
            <v>Y801430422</v>
          </cell>
          <cell r="H4098">
            <v>0</v>
          </cell>
          <cell r="I4098">
            <v>1.042</v>
          </cell>
          <cell r="J4098">
            <v>1.042</v>
          </cell>
        </row>
        <row r="4099">
          <cell r="F4099" t="str">
            <v>井冲岭-苍塘</v>
          </cell>
          <cell r="G4099" t="str">
            <v>X076430422</v>
          </cell>
          <cell r="H4099">
            <v>4.308</v>
          </cell>
          <cell r="I4099">
            <v>5.616</v>
          </cell>
          <cell r="J4099">
            <v>1.308</v>
          </cell>
        </row>
        <row r="4100">
          <cell r="F4100" t="str">
            <v>甲村-金光学校</v>
          </cell>
          <cell r="G4100" t="str">
            <v>CK22430422</v>
          </cell>
          <cell r="H4100">
            <v>0</v>
          </cell>
          <cell r="I4100">
            <v>1.992</v>
          </cell>
          <cell r="J4100">
            <v>1.992</v>
          </cell>
        </row>
        <row r="4101">
          <cell r="F4101" t="str">
            <v>观山村-新塘</v>
          </cell>
          <cell r="G4101" t="str">
            <v>V062430422</v>
          </cell>
          <cell r="H4101">
            <v>0</v>
          </cell>
          <cell r="I4101">
            <v>0.729</v>
          </cell>
          <cell r="J4101">
            <v>0.729</v>
          </cell>
        </row>
        <row r="4102">
          <cell r="G4102" t="str">
            <v>V000</v>
          </cell>
          <cell r="H4102">
            <v>0</v>
          </cell>
          <cell r="I4102">
            <v>0.23</v>
          </cell>
          <cell r="J4102">
            <v>0.23</v>
          </cell>
        </row>
        <row r="4103">
          <cell r="F4103" t="str">
            <v>石对-石泉</v>
          </cell>
          <cell r="G4103" t="str">
            <v>V065430422</v>
          </cell>
          <cell r="H4103">
            <v>0</v>
          </cell>
          <cell r="I4103">
            <v>0.276</v>
          </cell>
          <cell r="J4103">
            <v>0.276</v>
          </cell>
        </row>
        <row r="4104">
          <cell r="F4104" t="str">
            <v>谢家皂-湾公岭</v>
          </cell>
          <cell r="G4104" t="str">
            <v>C599430422</v>
          </cell>
          <cell r="H4104">
            <v>0</v>
          </cell>
          <cell r="I4104">
            <v>0.561</v>
          </cell>
          <cell r="J4104">
            <v>0.561</v>
          </cell>
        </row>
        <row r="4105">
          <cell r="F4105" t="str">
            <v>谭家组-青冲组</v>
          </cell>
          <cell r="G4105" t="str">
            <v>C63B430422</v>
          </cell>
          <cell r="H4105">
            <v>0.662</v>
          </cell>
          <cell r="I4105">
            <v>1.381</v>
          </cell>
          <cell r="J4105">
            <v>0.719</v>
          </cell>
        </row>
        <row r="4106">
          <cell r="F4106" t="str">
            <v>楼知观-观冲</v>
          </cell>
          <cell r="G4106" t="str">
            <v>CK48430422</v>
          </cell>
          <cell r="H4106">
            <v>0</v>
          </cell>
          <cell r="I4106">
            <v>0.507</v>
          </cell>
          <cell r="J4106">
            <v>0.507</v>
          </cell>
        </row>
        <row r="4107">
          <cell r="F4107" t="str">
            <v>沙龙村部-霞山寺</v>
          </cell>
          <cell r="G4107" t="str">
            <v>C024430422</v>
          </cell>
          <cell r="H4107">
            <v>1.312</v>
          </cell>
          <cell r="I4107">
            <v>1.903</v>
          </cell>
          <cell r="J4107">
            <v>0.591</v>
          </cell>
        </row>
        <row r="4108">
          <cell r="F4108" t="str">
            <v>堂公嘴-毛冲</v>
          </cell>
          <cell r="G4108" t="str">
            <v>V220430422</v>
          </cell>
          <cell r="H4108">
            <v>0</v>
          </cell>
          <cell r="I4108">
            <v>0.417</v>
          </cell>
          <cell r="J4108">
            <v>0.417</v>
          </cell>
        </row>
        <row r="4109">
          <cell r="F4109" t="str">
            <v>村部-两头塘</v>
          </cell>
          <cell r="G4109" t="str">
            <v>V063430422</v>
          </cell>
          <cell r="H4109">
            <v>0</v>
          </cell>
          <cell r="I4109">
            <v>0.952</v>
          </cell>
          <cell r="J4109">
            <v>0.952</v>
          </cell>
        </row>
        <row r="4110">
          <cell r="F4110" t="str">
            <v>李老线</v>
          </cell>
          <cell r="G4110" t="str">
            <v>C23B430422</v>
          </cell>
          <cell r="H4110">
            <v>0</v>
          </cell>
          <cell r="I4110">
            <v>1.17</v>
          </cell>
          <cell r="J4110">
            <v>1.17</v>
          </cell>
        </row>
        <row r="4111">
          <cell r="F4111" t="str">
            <v>朱王线</v>
          </cell>
          <cell r="G4111" t="str">
            <v>C749430422</v>
          </cell>
          <cell r="H4111">
            <v>0</v>
          </cell>
          <cell r="I4111">
            <v>0.604</v>
          </cell>
          <cell r="J4111">
            <v>0.604</v>
          </cell>
        </row>
        <row r="4112">
          <cell r="F4112" t="str">
            <v>老龙组-主上组</v>
          </cell>
          <cell r="G4112" t="str">
            <v>CN04430422</v>
          </cell>
          <cell r="H4112">
            <v>0</v>
          </cell>
          <cell r="I4112">
            <v>0.889</v>
          </cell>
          <cell r="J4112">
            <v>0.889</v>
          </cell>
        </row>
        <row r="4113">
          <cell r="G4113" t="str">
            <v>AA96430422</v>
          </cell>
          <cell r="H4113">
            <v>0</v>
          </cell>
          <cell r="I4113">
            <v>0.914</v>
          </cell>
          <cell r="J4113">
            <v>0.914</v>
          </cell>
        </row>
        <row r="4114">
          <cell r="F4114" t="str">
            <v>大公塘组－水口山组</v>
          </cell>
          <cell r="G4114" t="str">
            <v>V462430422</v>
          </cell>
          <cell r="H4114">
            <v>0</v>
          </cell>
          <cell r="I4114">
            <v>0.4</v>
          </cell>
          <cell r="J4114">
            <v>0.4</v>
          </cell>
        </row>
        <row r="4115">
          <cell r="F4115" t="str">
            <v>台南线</v>
          </cell>
          <cell r="G4115" t="str">
            <v>C86D430422</v>
          </cell>
          <cell r="H4115">
            <v>0</v>
          </cell>
          <cell r="I4115">
            <v>1.642</v>
          </cell>
          <cell r="J4115">
            <v>1.642</v>
          </cell>
        </row>
        <row r="4116">
          <cell r="F4116" t="str">
            <v>新尤线</v>
          </cell>
          <cell r="G4116" t="str">
            <v>CF27430422</v>
          </cell>
          <cell r="H4116">
            <v>0</v>
          </cell>
          <cell r="I4116">
            <v>0.131</v>
          </cell>
          <cell r="J4116">
            <v>0.131</v>
          </cell>
        </row>
        <row r="4117">
          <cell r="F4117" t="str">
            <v>石头岭-神山村部</v>
          </cell>
          <cell r="G4117" t="str">
            <v>CF40430422</v>
          </cell>
          <cell r="H4117">
            <v>0</v>
          </cell>
          <cell r="I4117">
            <v>0.624</v>
          </cell>
          <cell r="J4117">
            <v>0.624</v>
          </cell>
        </row>
        <row r="4118">
          <cell r="F4118" t="str">
            <v>高冲组-立新农场</v>
          </cell>
          <cell r="G4118" t="str">
            <v>CL22430422</v>
          </cell>
          <cell r="H4118">
            <v>1.564</v>
          </cell>
          <cell r="I4118">
            <v>2.201</v>
          </cell>
          <cell r="J4118">
            <v>0.637</v>
          </cell>
        </row>
        <row r="4119">
          <cell r="G4119" t="str">
            <v>V000</v>
          </cell>
          <cell r="H4119">
            <v>0</v>
          </cell>
          <cell r="I4119">
            <v>0.171</v>
          </cell>
          <cell r="J4119">
            <v>0.171</v>
          </cell>
        </row>
        <row r="4120">
          <cell r="F4120" t="str">
            <v>大冲村-同福村</v>
          </cell>
          <cell r="G4120" t="str">
            <v>Y724430422</v>
          </cell>
          <cell r="H4120">
            <v>2.354</v>
          </cell>
          <cell r="I4120">
            <v>4.102</v>
          </cell>
          <cell r="J4120">
            <v>1.748</v>
          </cell>
        </row>
        <row r="4121">
          <cell r="F4121" t="str">
            <v>禾塘湾－鲁贝冲</v>
          </cell>
          <cell r="G4121" t="str">
            <v>V459430422</v>
          </cell>
          <cell r="H4121">
            <v>0</v>
          </cell>
          <cell r="I4121">
            <v>0.368</v>
          </cell>
          <cell r="J4121">
            <v>0.368</v>
          </cell>
        </row>
        <row r="4122">
          <cell r="F4122" t="str">
            <v>车山桥-车山桥</v>
          </cell>
          <cell r="G4122" t="str">
            <v>C76A430422</v>
          </cell>
          <cell r="H4122">
            <v>0.357</v>
          </cell>
          <cell r="I4122">
            <v>1.347</v>
          </cell>
          <cell r="J4122">
            <v>0.99</v>
          </cell>
        </row>
        <row r="4123">
          <cell r="F4123" t="str">
            <v>排楼村部-油榨塘</v>
          </cell>
          <cell r="G4123" t="str">
            <v>C233430422</v>
          </cell>
          <cell r="H4123">
            <v>0</v>
          </cell>
          <cell r="I4123">
            <v>3.019</v>
          </cell>
          <cell r="J4123">
            <v>3.019</v>
          </cell>
        </row>
        <row r="4124">
          <cell r="F4124" t="str">
            <v>江华村部-下吉口</v>
          </cell>
          <cell r="G4124" t="str">
            <v>CG26430422</v>
          </cell>
          <cell r="H4124">
            <v>1.445</v>
          </cell>
          <cell r="I4124">
            <v>1.691</v>
          </cell>
          <cell r="J4124">
            <v>0.246</v>
          </cell>
        </row>
        <row r="4125">
          <cell r="F4125" t="str">
            <v>杉树皂-罗祠村部</v>
          </cell>
          <cell r="G4125" t="str">
            <v>CG23430422</v>
          </cell>
          <cell r="H4125">
            <v>1.311</v>
          </cell>
          <cell r="I4125">
            <v>3.891</v>
          </cell>
          <cell r="J4125">
            <v>2.58</v>
          </cell>
        </row>
        <row r="4126">
          <cell r="F4126" t="str">
            <v>禾塘湾－鲁贝冲</v>
          </cell>
          <cell r="G4126" t="str">
            <v>V459430422</v>
          </cell>
          <cell r="H4126">
            <v>0.371</v>
          </cell>
          <cell r="I4126">
            <v>0.935</v>
          </cell>
          <cell r="J4126">
            <v>0.564</v>
          </cell>
        </row>
        <row r="4127">
          <cell r="F4127" t="str">
            <v>长春村-代泉村</v>
          </cell>
          <cell r="G4127" t="str">
            <v>Y726430422</v>
          </cell>
          <cell r="H4127">
            <v>0</v>
          </cell>
          <cell r="I4127">
            <v>2.62</v>
          </cell>
          <cell r="J4127">
            <v>2.62</v>
          </cell>
        </row>
        <row r="4128">
          <cell r="F4128" t="str">
            <v>桥冲-桥头村部</v>
          </cell>
          <cell r="G4128" t="str">
            <v>CG90430422</v>
          </cell>
          <cell r="H4128">
            <v>0.923</v>
          </cell>
          <cell r="I4128">
            <v>2.34</v>
          </cell>
          <cell r="J4128">
            <v>1.417</v>
          </cell>
        </row>
        <row r="4129">
          <cell r="F4129" t="str">
            <v>玉木皂－周冲组</v>
          </cell>
          <cell r="G4129" t="str">
            <v>V473430422</v>
          </cell>
          <cell r="H4129">
            <v>0</v>
          </cell>
          <cell r="I4129">
            <v>0.294</v>
          </cell>
          <cell r="J4129">
            <v>0.294</v>
          </cell>
        </row>
        <row r="4130">
          <cell r="F4130" t="str">
            <v>大山卫生院-瑶皂</v>
          </cell>
          <cell r="G4130" t="str">
            <v>CG06430422</v>
          </cell>
          <cell r="H4130">
            <v>3.007</v>
          </cell>
          <cell r="I4130">
            <v>4.554</v>
          </cell>
          <cell r="J4130">
            <v>1.547</v>
          </cell>
        </row>
        <row r="4131">
          <cell r="F4131" t="str">
            <v>莲冲组－许家町</v>
          </cell>
          <cell r="G4131" t="str">
            <v>V450430422</v>
          </cell>
          <cell r="H4131">
            <v>0</v>
          </cell>
          <cell r="I4131">
            <v>1.389</v>
          </cell>
          <cell r="J4131">
            <v>1.389</v>
          </cell>
        </row>
        <row r="4132">
          <cell r="F4132" t="str">
            <v>阳羊线</v>
          </cell>
          <cell r="G4132" t="str">
            <v>C563430422</v>
          </cell>
          <cell r="H4132">
            <v>0.666</v>
          </cell>
          <cell r="I4132">
            <v>1.442</v>
          </cell>
          <cell r="J4132">
            <v>0.776</v>
          </cell>
        </row>
        <row r="4133">
          <cell r="F4133" t="str">
            <v>枫树塘-枫树塘</v>
          </cell>
          <cell r="G4133" t="str">
            <v>C296430422</v>
          </cell>
          <cell r="H4133">
            <v>0</v>
          </cell>
          <cell r="I4133">
            <v>0.961</v>
          </cell>
          <cell r="J4133">
            <v>0.961</v>
          </cell>
        </row>
        <row r="4134">
          <cell r="F4134" t="str">
            <v>江滨村三组到十组</v>
          </cell>
          <cell r="G4134" t="str">
            <v>CP28430422</v>
          </cell>
          <cell r="H4134">
            <v>0.632</v>
          </cell>
          <cell r="I4134">
            <v>0.821</v>
          </cell>
          <cell r="J4134">
            <v>0.189</v>
          </cell>
        </row>
        <row r="4135">
          <cell r="F4135" t="str">
            <v>勤学村-长岭村</v>
          </cell>
          <cell r="G4135" t="str">
            <v>Y755430422</v>
          </cell>
          <cell r="H4135">
            <v>2.348</v>
          </cell>
          <cell r="I4135">
            <v>3.058</v>
          </cell>
          <cell r="J4135">
            <v>0.71</v>
          </cell>
        </row>
        <row r="4136">
          <cell r="F4136" t="str">
            <v>塘头-知里</v>
          </cell>
          <cell r="G4136" t="str">
            <v>V736430422</v>
          </cell>
          <cell r="H4136">
            <v>0</v>
          </cell>
          <cell r="I4136">
            <v>1.088</v>
          </cell>
          <cell r="J4136">
            <v>1.088</v>
          </cell>
        </row>
        <row r="4137">
          <cell r="F4137" t="str">
            <v>群力村部-松柏大桥桥头</v>
          </cell>
          <cell r="G4137" t="str">
            <v>C899430422</v>
          </cell>
          <cell r="H4137">
            <v>0</v>
          </cell>
          <cell r="I4137">
            <v>2.307</v>
          </cell>
          <cell r="J4137">
            <v>2.307</v>
          </cell>
        </row>
        <row r="4138">
          <cell r="F4138" t="str">
            <v>勤学村-长岭村</v>
          </cell>
          <cell r="G4138" t="str">
            <v>Y755430422</v>
          </cell>
          <cell r="H4138">
            <v>1.762</v>
          </cell>
          <cell r="I4138">
            <v>2.348</v>
          </cell>
          <cell r="J4138">
            <v>0.586</v>
          </cell>
        </row>
        <row r="4139">
          <cell r="F4139" t="str">
            <v>泉水路口-路边冲</v>
          </cell>
          <cell r="G4139" t="str">
            <v>C393430422</v>
          </cell>
          <cell r="H4139">
            <v>0</v>
          </cell>
          <cell r="I4139">
            <v>0.483</v>
          </cell>
          <cell r="J4139">
            <v>0.483</v>
          </cell>
        </row>
        <row r="4140">
          <cell r="F4140" t="str">
            <v>江新村-凉亭坳村</v>
          </cell>
          <cell r="G4140" t="str">
            <v>Y756430422</v>
          </cell>
          <cell r="H4140">
            <v>2.794</v>
          </cell>
          <cell r="I4140">
            <v>3.832</v>
          </cell>
          <cell r="J4140">
            <v>1.038</v>
          </cell>
        </row>
        <row r="4141">
          <cell r="F4141" t="str">
            <v>新塘-雅塘组</v>
          </cell>
          <cell r="G4141" t="str">
            <v>C058430422</v>
          </cell>
          <cell r="H4141">
            <v>0</v>
          </cell>
          <cell r="I4141">
            <v>1.108</v>
          </cell>
          <cell r="J4141">
            <v>1.108</v>
          </cell>
        </row>
        <row r="4142">
          <cell r="F4142" t="str">
            <v>西桥村龙田-西桥村龙田</v>
          </cell>
          <cell r="G4142" t="str">
            <v>C065430422</v>
          </cell>
          <cell r="H4142">
            <v>0.693</v>
          </cell>
          <cell r="I4142">
            <v>1.136</v>
          </cell>
          <cell r="J4142">
            <v>0.443</v>
          </cell>
        </row>
        <row r="4143">
          <cell r="F4143" t="str">
            <v>蟠龙组-增市三拱丘</v>
          </cell>
          <cell r="G4143" t="str">
            <v>CC55430422</v>
          </cell>
          <cell r="H4143">
            <v>0.505</v>
          </cell>
          <cell r="I4143">
            <v>1.563</v>
          </cell>
          <cell r="J4143">
            <v>1.058</v>
          </cell>
        </row>
        <row r="4144">
          <cell r="F4144" t="str">
            <v>王大线</v>
          </cell>
          <cell r="G4144" t="str">
            <v>C553430422</v>
          </cell>
          <cell r="H4144">
            <v>0</v>
          </cell>
          <cell r="I4144">
            <v>1.165</v>
          </cell>
          <cell r="J4144">
            <v>1.165</v>
          </cell>
        </row>
        <row r="4145">
          <cell r="F4145" t="str">
            <v>出家岭—子母塘</v>
          </cell>
          <cell r="G4145" t="str">
            <v>V225430422</v>
          </cell>
          <cell r="H4145">
            <v>0</v>
          </cell>
          <cell r="I4145">
            <v>0.661</v>
          </cell>
          <cell r="J4145">
            <v>0.661</v>
          </cell>
        </row>
        <row r="4146">
          <cell r="G4146" t="str">
            <v>V000</v>
          </cell>
          <cell r="H4146">
            <v>0</v>
          </cell>
          <cell r="I4146">
            <v>0.22</v>
          </cell>
          <cell r="J4146">
            <v>0.22</v>
          </cell>
        </row>
        <row r="4147">
          <cell r="F4147" t="str">
            <v>新塘—茶林壁</v>
          </cell>
          <cell r="G4147" t="str">
            <v>V222430422</v>
          </cell>
          <cell r="H4147">
            <v>0</v>
          </cell>
          <cell r="I4147">
            <v>0.422</v>
          </cell>
          <cell r="J4147">
            <v>0.422</v>
          </cell>
        </row>
        <row r="4148">
          <cell r="F4148" t="str">
            <v>达子皂-团岭村部</v>
          </cell>
          <cell r="G4148" t="str">
            <v>CC36430422</v>
          </cell>
          <cell r="H4148">
            <v>0.123</v>
          </cell>
          <cell r="I4148">
            <v>1.243</v>
          </cell>
          <cell r="J4148">
            <v>1.12</v>
          </cell>
        </row>
        <row r="4149">
          <cell r="F4149" t="str">
            <v>铁冲—贯岭</v>
          </cell>
          <cell r="G4149" t="str">
            <v>CN22430422</v>
          </cell>
          <cell r="H4149">
            <v>0</v>
          </cell>
          <cell r="I4149">
            <v>1.433</v>
          </cell>
          <cell r="J4149">
            <v>1.433</v>
          </cell>
        </row>
        <row r="4150">
          <cell r="F4150" t="str">
            <v>岳花线</v>
          </cell>
          <cell r="G4150" t="str">
            <v>C39E430422</v>
          </cell>
          <cell r="H4150">
            <v>0</v>
          </cell>
          <cell r="I4150">
            <v>1.126</v>
          </cell>
          <cell r="J4150">
            <v>1.126</v>
          </cell>
        </row>
        <row r="4151">
          <cell r="F4151" t="str">
            <v>大清线</v>
          </cell>
          <cell r="G4151" t="str">
            <v>C37E430422</v>
          </cell>
          <cell r="H4151">
            <v>0</v>
          </cell>
          <cell r="I4151">
            <v>1.338</v>
          </cell>
          <cell r="J4151">
            <v>1.338</v>
          </cell>
        </row>
        <row r="4152">
          <cell r="F4152" t="str">
            <v>竹孟线</v>
          </cell>
          <cell r="G4152" t="str">
            <v>C38E430422</v>
          </cell>
          <cell r="H4152">
            <v>0</v>
          </cell>
          <cell r="I4152">
            <v>1.119</v>
          </cell>
          <cell r="J4152">
            <v>1.119</v>
          </cell>
        </row>
        <row r="4153">
          <cell r="F4153" t="str">
            <v>栗山水库-荆家</v>
          </cell>
          <cell r="G4153" t="str">
            <v>VT21430422</v>
          </cell>
          <cell r="H4153">
            <v>0</v>
          </cell>
          <cell r="I4153">
            <v>1.255</v>
          </cell>
          <cell r="J4153">
            <v>1.255</v>
          </cell>
        </row>
        <row r="4154">
          <cell r="F4154" t="str">
            <v>紫金堂-芳屋</v>
          </cell>
          <cell r="G4154" t="str">
            <v>CM90430422</v>
          </cell>
          <cell r="H4154">
            <v>0</v>
          </cell>
          <cell r="I4154">
            <v>0.739</v>
          </cell>
          <cell r="J4154">
            <v>0.739</v>
          </cell>
        </row>
        <row r="4155">
          <cell r="F4155" t="str">
            <v>岳花线</v>
          </cell>
          <cell r="G4155" t="str">
            <v>C39E430422</v>
          </cell>
          <cell r="H4155">
            <v>0</v>
          </cell>
          <cell r="I4155">
            <v>1.306</v>
          </cell>
          <cell r="J4155">
            <v>1.306</v>
          </cell>
        </row>
        <row r="4156">
          <cell r="F4156" t="str">
            <v>新望线</v>
          </cell>
          <cell r="G4156" t="str">
            <v>CT2A430422</v>
          </cell>
          <cell r="H4156">
            <v>0</v>
          </cell>
          <cell r="I4156">
            <v>1.845</v>
          </cell>
          <cell r="J4156">
            <v>1.845</v>
          </cell>
        </row>
        <row r="4157">
          <cell r="F4157" t="str">
            <v>太平阉村部-太平阉村部</v>
          </cell>
          <cell r="G4157" t="str">
            <v>CA26430422</v>
          </cell>
          <cell r="H4157">
            <v>0</v>
          </cell>
          <cell r="I4157">
            <v>0.094</v>
          </cell>
          <cell r="J4157">
            <v>0.094</v>
          </cell>
        </row>
        <row r="4158">
          <cell r="F4158" t="str">
            <v>良田村-沿江村</v>
          </cell>
          <cell r="G4158" t="str">
            <v>Y222430422</v>
          </cell>
          <cell r="H4158">
            <v>2.695</v>
          </cell>
          <cell r="I4158">
            <v>4.299</v>
          </cell>
          <cell r="J4158">
            <v>1.604</v>
          </cell>
        </row>
        <row r="4159">
          <cell r="F4159" t="str">
            <v>许田村部-折壁村部</v>
          </cell>
          <cell r="G4159" t="str">
            <v>CM29430422</v>
          </cell>
          <cell r="H4159">
            <v>0.84</v>
          </cell>
          <cell r="I4159">
            <v>1.007</v>
          </cell>
          <cell r="J4159">
            <v>0.167</v>
          </cell>
        </row>
        <row r="4160">
          <cell r="F4160" t="str">
            <v>许田村部-折壁村部</v>
          </cell>
          <cell r="G4160" t="str">
            <v>CM29430422</v>
          </cell>
          <cell r="H4160">
            <v>0.84</v>
          </cell>
          <cell r="I4160">
            <v>1.079</v>
          </cell>
          <cell r="J4160">
            <v>0.239</v>
          </cell>
        </row>
        <row r="4161">
          <cell r="F4161" t="str">
            <v>颜家塘-栗子桥水库</v>
          </cell>
          <cell r="G4161" t="str">
            <v>C025430422</v>
          </cell>
          <cell r="H4161">
            <v>2.768</v>
          </cell>
          <cell r="I4161">
            <v>3.688</v>
          </cell>
          <cell r="J4161">
            <v>0.92</v>
          </cell>
        </row>
        <row r="4162">
          <cell r="F4162" t="str">
            <v>下白组-中川组</v>
          </cell>
          <cell r="G4162" t="str">
            <v>CM25430422</v>
          </cell>
          <cell r="H4162">
            <v>0</v>
          </cell>
          <cell r="I4162">
            <v>0.375</v>
          </cell>
          <cell r="J4162">
            <v>0.375</v>
          </cell>
        </row>
        <row r="4163">
          <cell r="F4163" t="str">
            <v>文脚-土地庙</v>
          </cell>
          <cell r="G4163" t="str">
            <v>CK75430422</v>
          </cell>
          <cell r="H4163">
            <v>0</v>
          </cell>
          <cell r="I4163">
            <v>1.298</v>
          </cell>
          <cell r="J4163">
            <v>1.298</v>
          </cell>
        </row>
        <row r="4164">
          <cell r="G4164" t="str">
            <v>CC26430422</v>
          </cell>
          <cell r="H4164">
            <v>0</v>
          </cell>
          <cell r="I4164">
            <v>0.743</v>
          </cell>
          <cell r="J4164">
            <v>0.743</v>
          </cell>
        </row>
        <row r="4165">
          <cell r="F4165" t="str">
            <v>易家-渔市</v>
          </cell>
          <cell r="G4165" t="str">
            <v>CM96430422</v>
          </cell>
          <cell r="H4165">
            <v>0</v>
          </cell>
          <cell r="I4165">
            <v>3.367</v>
          </cell>
          <cell r="J4165">
            <v>3.367</v>
          </cell>
        </row>
        <row r="4166">
          <cell r="G4166" t="str">
            <v>V000</v>
          </cell>
          <cell r="H4166">
            <v>0</v>
          </cell>
          <cell r="I4166">
            <v>0.177</v>
          </cell>
          <cell r="J4166">
            <v>0.177</v>
          </cell>
        </row>
        <row r="4167">
          <cell r="F4167" t="str">
            <v>新屋组-高田邓家冲</v>
          </cell>
          <cell r="G4167" t="str">
            <v>CM00430422</v>
          </cell>
          <cell r="H4167">
            <v>0</v>
          </cell>
          <cell r="I4167">
            <v>0.639</v>
          </cell>
          <cell r="J4167">
            <v>0.639</v>
          </cell>
        </row>
        <row r="4168">
          <cell r="F4168" t="str">
            <v>兴隆塘组-大眼塘组</v>
          </cell>
          <cell r="G4168" t="str">
            <v>CM26430422</v>
          </cell>
          <cell r="H4168">
            <v>0</v>
          </cell>
          <cell r="I4168">
            <v>1.624</v>
          </cell>
          <cell r="J4168">
            <v>1.624</v>
          </cell>
        </row>
        <row r="4169">
          <cell r="F4169" t="str">
            <v>江新村-凉亭坳村</v>
          </cell>
          <cell r="G4169" t="str">
            <v>Y756430422</v>
          </cell>
          <cell r="H4169">
            <v>0</v>
          </cell>
          <cell r="I4169">
            <v>1.74</v>
          </cell>
          <cell r="J4169">
            <v>1.74</v>
          </cell>
        </row>
        <row r="4170">
          <cell r="F4170" t="str">
            <v>竹塘桥边-竹边组</v>
          </cell>
          <cell r="G4170" t="str">
            <v>CN52430422</v>
          </cell>
          <cell r="H4170">
            <v>0</v>
          </cell>
          <cell r="I4170">
            <v>1.08</v>
          </cell>
          <cell r="J4170">
            <v>1.08</v>
          </cell>
        </row>
        <row r="4171">
          <cell r="F4171" t="str">
            <v>杨福塘-丁本塘</v>
          </cell>
          <cell r="G4171" t="str">
            <v>CN32430422</v>
          </cell>
          <cell r="H4171">
            <v>0</v>
          </cell>
          <cell r="I4171">
            <v>0.625</v>
          </cell>
          <cell r="J4171">
            <v>0.625</v>
          </cell>
        </row>
        <row r="4172">
          <cell r="F4172" t="str">
            <v>王家组-园艺场</v>
          </cell>
          <cell r="G4172" t="str">
            <v>CM02430422</v>
          </cell>
          <cell r="H4172">
            <v>0</v>
          </cell>
          <cell r="I4172">
            <v>0.284</v>
          </cell>
          <cell r="J4172">
            <v>0.284</v>
          </cell>
        </row>
        <row r="4173">
          <cell r="F4173" t="str">
            <v>盘龙皂-盘龙皂</v>
          </cell>
          <cell r="G4173" t="str">
            <v>C688430422</v>
          </cell>
          <cell r="H4173">
            <v>2.602</v>
          </cell>
          <cell r="I4173">
            <v>3.158</v>
          </cell>
          <cell r="J4173">
            <v>0.556</v>
          </cell>
        </row>
        <row r="4174">
          <cell r="F4174" t="str">
            <v>江新村-凉亭坳村</v>
          </cell>
          <cell r="G4174" t="str">
            <v>Y756430422</v>
          </cell>
          <cell r="H4174">
            <v>2.181</v>
          </cell>
          <cell r="I4174">
            <v>2.794</v>
          </cell>
          <cell r="J4174">
            <v>0.613</v>
          </cell>
        </row>
        <row r="4175">
          <cell r="F4175" t="str">
            <v>花桥村-上龙村</v>
          </cell>
          <cell r="G4175" t="str">
            <v>Y744430422</v>
          </cell>
          <cell r="H4175">
            <v>0</v>
          </cell>
          <cell r="I4175">
            <v>0.936</v>
          </cell>
          <cell r="J4175">
            <v>0.936</v>
          </cell>
        </row>
        <row r="4176">
          <cell r="F4176" t="str">
            <v>贺皂-何屋</v>
          </cell>
          <cell r="G4176" t="str">
            <v>CV56430422</v>
          </cell>
          <cell r="H4176">
            <v>0</v>
          </cell>
          <cell r="I4176">
            <v>0.864</v>
          </cell>
          <cell r="J4176">
            <v>0.864</v>
          </cell>
        </row>
        <row r="4177">
          <cell r="F4177" t="str">
            <v>村部-土化塘组</v>
          </cell>
          <cell r="G4177" t="str">
            <v>V759430422</v>
          </cell>
          <cell r="H4177">
            <v>0</v>
          </cell>
          <cell r="I4177">
            <v>0.956</v>
          </cell>
          <cell r="J4177">
            <v>0.956</v>
          </cell>
        </row>
        <row r="4178">
          <cell r="F4178" t="str">
            <v>江新村-凉亭坳村</v>
          </cell>
          <cell r="G4178" t="str">
            <v>Y756430422</v>
          </cell>
          <cell r="H4178">
            <v>1.74</v>
          </cell>
          <cell r="I4178">
            <v>2.181</v>
          </cell>
          <cell r="J4178">
            <v>0.441</v>
          </cell>
        </row>
        <row r="4179">
          <cell r="F4179" t="str">
            <v>香宁坪组-咽鼓岭组</v>
          </cell>
          <cell r="G4179" t="str">
            <v>CM24430422</v>
          </cell>
          <cell r="H4179">
            <v>0</v>
          </cell>
          <cell r="I4179">
            <v>1.173</v>
          </cell>
          <cell r="J4179">
            <v>1.173</v>
          </cell>
        </row>
        <row r="4180">
          <cell r="F4180" t="str">
            <v>苍塘-必子</v>
          </cell>
          <cell r="G4180" t="str">
            <v>V275430422</v>
          </cell>
          <cell r="H4180">
            <v>0</v>
          </cell>
          <cell r="I4180">
            <v>0.603</v>
          </cell>
          <cell r="J4180">
            <v>0.603</v>
          </cell>
        </row>
        <row r="4181">
          <cell r="F4181" t="str">
            <v>上开塘-东冲</v>
          </cell>
          <cell r="G4181" t="str">
            <v>V268430422</v>
          </cell>
          <cell r="H4181">
            <v>0</v>
          </cell>
          <cell r="I4181">
            <v>0.809</v>
          </cell>
          <cell r="J4181">
            <v>0.809</v>
          </cell>
        </row>
        <row r="4182">
          <cell r="F4182" t="str">
            <v>人丁组-人丁组</v>
          </cell>
          <cell r="G4182" t="str">
            <v>C339430422</v>
          </cell>
          <cell r="H4182">
            <v>0</v>
          </cell>
          <cell r="I4182">
            <v>3.008</v>
          </cell>
          <cell r="J4182">
            <v>3.008</v>
          </cell>
        </row>
        <row r="4183">
          <cell r="F4183" t="str">
            <v>油麻堂村-洪堰村</v>
          </cell>
          <cell r="G4183" t="str">
            <v>Y727430422</v>
          </cell>
          <cell r="H4183">
            <v>2.281</v>
          </cell>
          <cell r="I4183">
            <v>3.128</v>
          </cell>
          <cell r="J4183">
            <v>0.847</v>
          </cell>
        </row>
        <row r="4184">
          <cell r="F4184" t="str">
            <v>楼知观-观冲</v>
          </cell>
          <cell r="G4184" t="str">
            <v>CK48430422</v>
          </cell>
          <cell r="H4184">
            <v>0</v>
          </cell>
          <cell r="I4184">
            <v>0.311</v>
          </cell>
          <cell r="J4184">
            <v>0.311</v>
          </cell>
        </row>
        <row r="4185">
          <cell r="F4185" t="str">
            <v>坳向线</v>
          </cell>
          <cell r="G4185" t="str">
            <v>C343430422</v>
          </cell>
          <cell r="H4185">
            <v>0</v>
          </cell>
          <cell r="I4185">
            <v>2.361</v>
          </cell>
          <cell r="J4185">
            <v>2.361</v>
          </cell>
        </row>
        <row r="4186">
          <cell r="F4186" t="str">
            <v>新建-大平</v>
          </cell>
          <cell r="G4186" t="str">
            <v>V292430422</v>
          </cell>
          <cell r="H4186">
            <v>0</v>
          </cell>
          <cell r="I4186">
            <v>1.266</v>
          </cell>
          <cell r="J4186">
            <v>1.266</v>
          </cell>
        </row>
        <row r="4187">
          <cell r="F4187" t="str">
            <v>新喜冲-新房组</v>
          </cell>
          <cell r="G4187" t="str">
            <v>V293430422</v>
          </cell>
          <cell r="H4187">
            <v>0</v>
          </cell>
          <cell r="I4187">
            <v>0.491</v>
          </cell>
          <cell r="J4187">
            <v>0.491</v>
          </cell>
        </row>
        <row r="4188">
          <cell r="F4188" t="str">
            <v>细芧塘-三组</v>
          </cell>
          <cell r="G4188" t="str">
            <v>CB12430423</v>
          </cell>
          <cell r="H4188">
            <v>0</v>
          </cell>
          <cell r="I4188">
            <v>0.584</v>
          </cell>
          <cell r="J4188">
            <v>0.584</v>
          </cell>
        </row>
        <row r="4189">
          <cell r="F4189" t="str">
            <v>周家组－白果白玉村古同寺</v>
          </cell>
          <cell r="G4189" t="str">
            <v>CB52430423</v>
          </cell>
          <cell r="H4189">
            <v>0</v>
          </cell>
          <cell r="I4189">
            <v>0.33</v>
          </cell>
          <cell r="J4189">
            <v>0.33</v>
          </cell>
        </row>
        <row r="4190">
          <cell r="F4190" t="str">
            <v>瓦铺子街一卫子塘</v>
          </cell>
          <cell r="G4190" t="str">
            <v>C302430423</v>
          </cell>
          <cell r="H4190">
            <v>0.553</v>
          </cell>
          <cell r="I4190">
            <v>0.731</v>
          </cell>
          <cell r="J4190">
            <v>0.178</v>
          </cell>
        </row>
        <row r="4191">
          <cell r="F4191" t="str">
            <v>罗家组-王马组</v>
          </cell>
          <cell r="G4191" t="str">
            <v>CB07430423</v>
          </cell>
          <cell r="H4191">
            <v>0</v>
          </cell>
          <cell r="I4191">
            <v>0.436</v>
          </cell>
          <cell r="J4191">
            <v>0.436</v>
          </cell>
        </row>
        <row r="4192">
          <cell r="F4192" t="str">
            <v>中塘坳一万家冲</v>
          </cell>
          <cell r="G4192" t="str">
            <v>C351430423</v>
          </cell>
          <cell r="H4192">
            <v>0</v>
          </cell>
          <cell r="I4192">
            <v>0.218</v>
          </cell>
          <cell r="J4192">
            <v>0.218</v>
          </cell>
        </row>
        <row r="4193">
          <cell r="F4193" t="str">
            <v>白果镇树枫村梨辟桥一中塘坳</v>
          </cell>
          <cell r="G4193" t="str">
            <v>C363430423</v>
          </cell>
          <cell r="H4193">
            <v>1.128</v>
          </cell>
          <cell r="I4193">
            <v>1.414</v>
          </cell>
          <cell r="J4193">
            <v>0.286</v>
          </cell>
        </row>
        <row r="4194">
          <cell r="F4194" t="str">
            <v>瓦铺诊所一村部</v>
          </cell>
          <cell r="G4194" t="str">
            <v>C09A430423</v>
          </cell>
          <cell r="H4194">
            <v>0</v>
          </cell>
          <cell r="I4194">
            <v>1.049</v>
          </cell>
          <cell r="J4194">
            <v>1.049</v>
          </cell>
        </row>
        <row r="4195">
          <cell r="F4195" t="str">
            <v>火烧屋场-李子塘</v>
          </cell>
          <cell r="G4195" t="str">
            <v>CB04430423</v>
          </cell>
          <cell r="H4195">
            <v>0</v>
          </cell>
          <cell r="I4195">
            <v>0.281</v>
          </cell>
          <cell r="J4195">
            <v>0.281</v>
          </cell>
        </row>
        <row r="4196">
          <cell r="F4196" t="str">
            <v>朱家龙凹-肖家龙</v>
          </cell>
          <cell r="G4196" t="str">
            <v>CD66430423</v>
          </cell>
          <cell r="H4196">
            <v>0</v>
          </cell>
          <cell r="I4196">
            <v>0.58</v>
          </cell>
          <cell r="J4196">
            <v>0.58</v>
          </cell>
        </row>
        <row r="4197">
          <cell r="F4197" t="str">
            <v>六组-石桥二组</v>
          </cell>
          <cell r="G4197" t="str">
            <v>CD06430423</v>
          </cell>
          <cell r="H4197">
            <v>0</v>
          </cell>
          <cell r="I4197">
            <v>0.315</v>
          </cell>
          <cell r="J4197">
            <v>0.315</v>
          </cell>
        </row>
        <row r="4198">
          <cell r="F4198" t="str">
            <v>石灰塘-十一组</v>
          </cell>
          <cell r="G4198" t="str">
            <v>CD99430423</v>
          </cell>
          <cell r="H4198">
            <v>0</v>
          </cell>
          <cell r="I4198">
            <v>0.556</v>
          </cell>
          <cell r="J4198">
            <v>0.556</v>
          </cell>
        </row>
        <row r="4199">
          <cell r="F4199" t="str">
            <v>新苏村-阳田村</v>
          </cell>
          <cell r="G4199" t="str">
            <v>Y251430423</v>
          </cell>
          <cell r="H4199">
            <v>0</v>
          </cell>
          <cell r="I4199">
            <v>1.566</v>
          </cell>
          <cell r="J4199">
            <v>1.566</v>
          </cell>
        </row>
        <row r="4200">
          <cell r="F4200" t="str">
            <v>十组-李家屋场</v>
          </cell>
          <cell r="G4200" t="str">
            <v>CD62430423</v>
          </cell>
          <cell r="H4200">
            <v>0</v>
          </cell>
          <cell r="I4200">
            <v>1.48</v>
          </cell>
          <cell r="J4200">
            <v>1.48</v>
          </cell>
        </row>
        <row r="4201">
          <cell r="F4201" t="str">
            <v>三组-九组</v>
          </cell>
          <cell r="G4201" t="str">
            <v>CD70430423</v>
          </cell>
          <cell r="H4201">
            <v>0</v>
          </cell>
          <cell r="I4201">
            <v>1.021</v>
          </cell>
          <cell r="J4201">
            <v>1.021</v>
          </cell>
        </row>
        <row r="4202">
          <cell r="F4202" t="str">
            <v>永塘冲－桐子组</v>
          </cell>
          <cell r="G4202" t="str">
            <v>CM29430423</v>
          </cell>
          <cell r="H4202">
            <v>0</v>
          </cell>
          <cell r="I4202">
            <v>1.084</v>
          </cell>
          <cell r="J4202">
            <v>1.084</v>
          </cell>
        </row>
        <row r="4203">
          <cell r="F4203" t="str">
            <v>廖家冲-高峰岭</v>
          </cell>
          <cell r="G4203" t="str">
            <v>CF04430423</v>
          </cell>
          <cell r="H4203">
            <v>0</v>
          </cell>
          <cell r="I4203">
            <v>0.261</v>
          </cell>
          <cell r="J4203">
            <v>0.261</v>
          </cell>
        </row>
        <row r="4204">
          <cell r="F4204" t="str">
            <v>腾山组上-十三组</v>
          </cell>
          <cell r="G4204" t="str">
            <v>CS64430423</v>
          </cell>
          <cell r="H4204">
            <v>0</v>
          </cell>
          <cell r="I4204">
            <v>0.506</v>
          </cell>
          <cell r="J4204">
            <v>0.506</v>
          </cell>
        </row>
        <row r="4205">
          <cell r="F4205" t="str">
            <v>石井村团结组-查泉村</v>
          </cell>
          <cell r="G4205" t="str">
            <v>Y266430423</v>
          </cell>
          <cell r="H4205">
            <v>8.515</v>
          </cell>
          <cell r="I4205">
            <v>9.612</v>
          </cell>
          <cell r="J4205">
            <v>1.097</v>
          </cell>
        </row>
        <row r="4206">
          <cell r="F4206" t="str">
            <v>鱼形山－冰塘岭</v>
          </cell>
          <cell r="G4206" t="str">
            <v>CJ01430423</v>
          </cell>
          <cell r="H4206">
            <v>0</v>
          </cell>
          <cell r="I4206">
            <v>0.476</v>
          </cell>
          <cell r="J4206">
            <v>0.476</v>
          </cell>
        </row>
        <row r="4207">
          <cell r="F4207" t="str">
            <v>凌关-贯托</v>
          </cell>
          <cell r="G4207" t="str">
            <v>CJ02430423</v>
          </cell>
          <cell r="H4207">
            <v>0</v>
          </cell>
          <cell r="I4207">
            <v>0.437</v>
          </cell>
          <cell r="J4207">
            <v>0.437</v>
          </cell>
        </row>
        <row r="4208">
          <cell r="F4208" t="str">
            <v>清水井－万家组</v>
          </cell>
          <cell r="G4208" t="str">
            <v>CJ05430423</v>
          </cell>
          <cell r="H4208">
            <v>0</v>
          </cell>
          <cell r="I4208">
            <v>0.265</v>
          </cell>
          <cell r="J4208">
            <v>0.265</v>
          </cell>
        </row>
        <row r="4209">
          <cell r="F4209" t="str">
            <v>平塘秋－大李子塘</v>
          </cell>
          <cell r="G4209" t="str">
            <v>CJ12430423</v>
          </cell>
          <cell r="H4209">
            <v>0</v>
          </cell>
          <cell r="I4209">
            <v>0.516</v>
          </cell>
          <cell r="J4209">
            <v>0.516</v>
          </cell>
        </row>
        <row r="4210">
          <cell r="F4210" t="str">
            <v>平塘秋－骑过坳</v>
          </cell>
          <cell r="G4210" t="str">
            <v>CJ09430423</v>
          </cell>
          <cell r="H4210">
            <v>0</v>
          </cell>
          <cell r="I4210">
            <v>0.189</v>
          </cell>
          <cell r="J4210">
            <v>0.189</v>
          </cell>
        </row>
        <row r="4211">
          <cell r="F4211" t="str">
            <v>板桥八组~青山九组</v>
          </cell>
          <cell r="G4211" t="str">
            <v>CK82430423</v>
          </cell>
          <cell r="H4211">
            <v>0</v>
          </cell>
          <cell r="I4211">
            <v>1.187</v>
          </cell>
          <cell r="J4211">
            <v>1.187</v>
          </cell>
        </row>
        <row r="4212">
          <cell r="F4212" t="str">
            <v>人型山-野鸡滩</v>
          </cell>
          <cell r="G4212" t="str">
            <v>CK65430423</v>
          </cell>
          <cell r="H4212">
            <v>0</v>
          </cell>
          <cell r="I4212">
            <v>0.675</v>
          </cell>
          <cell r="J4212">
            <v>0.675</v>
          </cell>
        </row>
        <row r="4213">
          <cell r="F4213" t="str">
            <v>塘康桥－灯山十组</v>
          </cell>
          <cell r="G4213" t="str">
            <v>CW34430423</v>
          </cell>
          <cell r="H4213">
            <v>0</v>
          </cell>
          <cell r="I4213">
            <v>0.642</v>
          </cell>
          <cell r="J4213">
            <v>0.642</v>
          </cell>
        </row>
        <row r="4214">
          <cell r="F4214" t="str">
            <v>窑坪－谭家屋场</v>
          </cell>
          <cell r="G4214" t="str">
            <v>CL60430423</v>
          </cell>
          <cell r="H4214">
            <v>0</v>
          </cell>
          <cell r="I4214">
            <v>0.472</v>
          </cell>
          <cell r="J4214">
            <v>0.472</v>
          </cell>
        </row>
        <row r="4215">
          <cell r="F4215" t="str">
            <v>皇帝崖-北斗岭</v>
          </cell>
          <cell r="G4215" t="str">
            <v>CL62430423</v>
          </cell>
          <cell r="H4215">
            <v>0</v>
          </cell>
          <cell r="I4215">
            <v>0.947</v>
          </cell>
          <cell r="J4215">
            <v>0.947</v>
          </cell>
        </row>
        <row r="4216">
          <cell r="F4216" t="str">
            <v>蜈蚣山－和尚涯</v>
          </cell>
          <cell r="G4216" t="str">
            <v>CL15430423</v>
          </cell>
          <cell r="H4216">
            <v>0</v>
          </cell>
          <cell r="I4216">
            <v>0.846</v>
          </cell>
          <cell r="J4216">
            <v>0.846</v>
          </cell>
        </row>
        <row r="4217">
          <cell r="F4217" t="str">
            <v>刘家湾－王家洲</v>
          </cell>
          <cell r="G4217" t="str">
            <v>CL05430423</v>
          </cell>
          <cell r="H4217">
            <v>0</v>
          </cell>
          <cell r="I4217">
            <v>0.508</v>
          </cell>
          <cell r="J4217">
            <v>0.508</v>
          </cell>
        </row>
        <row r="4218">
          <cell r="F4218" t="str">
            <v>登峰村-Z010</v>
          </cell>
          <cell r="G4218" t="str">
            <v>Y269430423</v>
          </cell>
          <cell r="H4218">
            <v>3.252</v>
          </cell>
          <cell r="I4218">
            <v>4.082</v>
          </cell>
          <cell r="J4218">
            <v>0.83</v>
          </cell>
        </row>
        <row r="4219">
          <cell r="F4219" t="str">
            <v>水库-水库</v>
          </cell>
          <cell r="G4219" t="str">
            <v>C219430423</v>
          </cell>
          <cell r="H4219">
            <v>0</v>
          </cell>
          <cell r="I4219">
            <v>1.42</v>
          </cell>
          <cell r="J4219">
            <v>1.42</v>
          </cell>
        </row>
        <row r="4220">
          <cell r="F4220" t="str">
            <v>肖家坳-文家岭</v>
          </cell>
          <cell r="G4220" t="str">
            <v>C246430423</v>
          </cell>
          <cell r="H4220">
            <v>0</v>
          </cell>
          <cell r="I4220">
            <v>0.334</v>
          </cell>
          <cell r="J4220">
            <v>0.334</v>
          </cell>
        </row>
        <row r="4221">
          <cell r="F4221" t="str">
            <v>福塘十二组-福塘十四组</v>
          </cell>
          <cell r="G4221" t="str">
            <v>VI31430424</v>
          </cell>
          <cell r="H4221">
            <v>3</v>
          </cell>
          <cell r="I4221">
            <v>4.199</v>
          </cell>
          <cell r="J4221">
            <v>1.199</v>
          </cell>
        </row>
        <row r="4222">
          <cell r="F4222" t="str">
            <v>江坪四组-攸县界</v>
          </cell>
          <cell r="G4222" t="str">
            <v>C3X7430424</v>
          </cell>
          <cell r="H4222">
            <v>3</v>
          </cell>
          <cell r="I4222">
            <v>3.699</v>
          </cell>
          <cell r="J4222">
            <v>0.699</v>
          </cell>
        </row>
        <row r="4223">
          <cell r="F4223" t="str">
            <v>江坪村二组-三组</v>
          </cell>
          <cell r="G4223" t="str">
            <v>VB36430424</v>
          </cell>
          <cell r="H4223">
            <v>3</v>
          </cell>
          <cell r="I4223">
            <v>3.236</v>
          </cell>
          <cell r="J4223">
            <v>0.236</v>
          </cell>
        </row>
        <row r="4224">
          <cell r="F4224" t="str">
            <v>江田五组至园艺场</v>
          </cell>
          <cell r="G4224" t="str">
            <v>C32E430424</v>
          </cell>
          <cell r="H4224">
            <v>3</v>
          </cell>
          <cell r="I4224">
            <v>4.315</v>
          </cell>
          <cell r="J4224">
            <v>1.315</v>
          </cell>
        </row>
        <row r="4225">
          <cell r="G4225" t="str">
            <v>V000</v>
          </cell>
          <cell r="H4225">
            <v>0</v>
          </cell>
          <cell r="I4225">
            <v>0.485</v>
          </cell>
          <cell r="J4225">
            <v>0.485</v>
          </cell>
        </row>
        <row r="4226">
          <cell r="F4226" t="str">
            <v>油子塘十一组至焕塘三组</v>
          </cell>
          <cell r="G4226" t="str">
            <v>C36A430424</v>
          </cell>
          <cell r="H4226">
            <v>3</v>
          </cell>
          <cell r="I4226">
            <v>3.917</v>
          </cell>
          <cell r="J4226">
            <v>0.917</v>
          </cell>
        </row>
        <row r="4227">
          <cell r="F4227" t="str">
            <v>老鸦村七组至六组</v>
          </cell>
          <cell r="G4227" t="str">
            <v>CD36430424</v>
          </cell>
          <cell r="H4227">
            <v>4</v>
          </cell>
          <cell r="I4227">
            <v>5.061</v>
          </cell>
          <cell r="J4227">
            <v>1.061</v>
          </cell>
        </row>
        <row r="4228">
          <cell r="F4228" t="str">
            <v>衡南高桥砂至青鸦岔口</v>
          </cell>
          <cell r="G4228" t="str">
            <v>CD74430424</v>
          </cell>
          <cell r="H4228">
            <v>4</v>
          </cell>
          <cell r="I4228">
            <v>4.344</v>
          </cell>
          <cell r="J4228">
            <v>0.344</v>
          </cell>
        </row>
        <row r="4229">
          <cell r="F4229" t="str">
            <v>北冲县道至四组</v>
          </cell>
          <cell r="G4229" t="str">
            <v>VX12430424</v>
          </cell>
          <cell r="H4229">
            <v>2</v>
          </cell>
          <cell r="I4229">
            <v>2.382</v>
          </cell>
          <cell r="J4229">
            <v>0.382</v>
          </cell>
        </row>
        <row r="4230">
          <cell r="F4230" t="str">
            <v>朗山1组-1组</v>
          </cell>
          <cell r="G4230" t="str">
            <v>VRA1430424</v>
          </cell>
          <cell r="H4230">
            <v>2</v>
          </cell>
          <cell r="I4230">
            <v>2.384</v>
          </cell>
          <cell r="J4230">
            <v>0.384</v>
          </cell>
        </row>
        <row r="4231">
          <cell r="F4231" t="str">
            <v>中朗三组至一组</v>
          </cell>
          <cell r="G4231" t="str">
            <v>C23E430424</v>
          </cell>
          <cell r="H4231">
            <v>2</v>
          </cell>
          <cell r="I4231">
            <v>2.776</v>
          </cell>
          <cell r="J4231">
            <v>0.776</v>
          </cell>
        </row>
        <row r="4232">
          <cell r="F4232" t="str">
            <v>塘江四组-衡南川口</v>
          </cell>
          <cell r="G4232" t="str">
            <v>C1X1430424</v>
          </cell>
          <cell r="H4232">
            <v>3</v>
          </cell>
          <cell r="I4232">
            <v>4.271</v>
          </cell>
          <cell r="J4232">
            <v>1.271</v>
          </cell>
        </row>
        <row r="4233">
          <cell r="F4233" t="str">
            <v>桃源八组-桃源十组</v>
          </cell>
          <cell r="G4233" t="str">
            <v>VL12430424</v>
          </cell>
          <cell r="H4233">
            <v>3</v>
          </cell>
          <cell r="I4233">
            <v>3.823</v>
          </cell>
          <cell r="J4233">
            <v>0.823</v>
          </cell>
        </row>
        <row r="4234">
          <cell r="F4234" t="str">
            <v>桃源村五组-桃源村七组</v>
          </cell>
          <cell r="G4234" t="str">
            <v>VL31430424</v>
          </cell>
          <cell r="H4234">
            <v>3</v>
          </cell>
          <cell r="I4234">
            <v>4.767</v>
          </cell>
          <cell r="J4234">
            <v>1.767</v>
          </cell>
        </row>
        <row r="4235">
          <cell r="F4235" t="str">
            <v>坪冲-东风村部</v>
          </cell>
          <cell r="G4235" t="str">
            <v>CK09430424</v>
          </cell>
          <cell r="H4235">
            <v>2.341</v>
          </cell>
          <cell r="I4235">
            <v>2.423</v>
          </cell>
          <cell r="J4235">
            <v>0.082</v>
          </cell>
        </row>
        <row r="4236">
          <cell r="F4236" t="str">
            <v>东风6组-7组（坪冲）</v>
          </cell>
          <cell r="G4236" t="str">
            <v>VN69430424</v>
          </cell>
          <cell r="H4236">
            <v>2</v>
          </cell>
          <cell r="I4236">
            <v>2.705</v>
          </cell>
          <cell r="J4236">
            <v>0.705</v>
          </cell>
        </row>
        <row r="4237">
          <cell r="F4237" t="str">
            <v>坪冲-东风村部</v>
          </cell>
          <cell r="G4237" t="str">
            <v>C21I430424</v>
          </cell>
          <cell r="H4237">
            <v>2</v>
          </cell>
          <cell r="I4237">
            <v>2.172</v>
          </cell>
          <cell r="J4237">
            <v>0.172</v>
          </cell>
        </row>
        <row r="4238">
          <cell r="F4238" t="str">
            <v>江滨村十一组到十一组</v>
          </cell>
          <cell r="G4238" t="str">
            <v>CP24430424</v>
          </cell>
          <cell r="H4238">
            <v>4</v>
          </cell>
          <cell r="I4238">
            <v>4.215</v>
          </cell>
          <cell r="J4238">
            <v>0.215</v>
          </cell>
        </row>
        <row r="4239">
          <cell r="F4239" t="str">
            <v>双联村水泥路-双联</v>
          </cell>
          <cell r="G4239" t="str">
            <v>C98B430424</v>
          </cell>
          <cell r="H4239">
            <v>0.701</v>
          </cell>
          <cell r="I4239">
            <v>0.895</v>
          </cell>
          <cell r="J4239">
            <v>0.194</v>
          </cell>
        </row>
        <row r="4240">
          <cell r="F4240" t="str">
            <v>Y581线至大岭五组</v>
          </cell>
          <cell r="G4240" t="str">
            <v>C64A430424</v>
          </cell>
          <cell r="H4240">
            <v>4</v>
          </cell>
          <cell r="I4240">
            <v>5.54</v>
          </cell>
          <cell r="J4240">
            <v>1.54</v>
          </cell>
        </row>
        <row r="4241">
          <cell r="F4241" t="str">
            <v>米桥村五组到一组</v>
          </cell>
          <cell r="G4241" t="str">
            <v>CF32430424</v>
          </cell>
          <cell r="H4241">
            <v>4</v>
          </cell>
          <cell r="I4241">
            <v>4.616</v>
          </cell>
          <cell r="J4241">
            <v>0.616</v>
          </cell>
        </row>
        <row r="4242">
          <cell r="F4242" t="str">
            <v>秧山至龙江</v>
          </cell>
          <cell r="G4242" t="str">
            <v>C327430424</v>
          </cell>
          <cell r="H4242">
            <v>1.145</v>
          </cell>
          <cell r="I4242">
            <v>2.405</v>
          </cell>
          <cell r="J4242">
            <v>1.26</v>
          </cell>
        </row>
        <row r="4243">
          <cell r="F4243" t="str">
            <v>龙堰村五组至八组</v>
          </cell>
          <cell r="G4243" t="str">
            <v>CJ42430424</v>
          </cell>
          <cell r="H4243">
            <v>4</v>
          </cell>
          <cell r="I4243">
            <v>4.625</v>
          </cell>
          <cell r="J4243">
            <v>0.625</v>
          </cell>
        </row>
        <row r="4244">
          <cell r="F4244" t="str">
            <v>米桥村五组到一组</v>
          </cell>
          <cell r="G4244" t="str">
            <v>CF32430424</v>
          </cell>
          <cell r="H4244">
            <v>4</v>
          </cell>
          <cell r="I4244">
            <v>4.975</v>
          </cell>
          <cell r="J4244">
            <v>0.975</v>
          </cell>
        </row>
        <row r="4245">
          <cell r="F4245" t="str">
            <v>前锋村村委会至三组</v>
          </cell>
          <cell r="G4245" t="str">
            <v>CJ44430424</v>
          </cell>
          <cell r="H4245">
            <v>4</v>
          </cell>
          <cell r="I4245">
            <v>4.825</v>
          </cell>
          <cell r="J4245">
            <v>0.825</v>
          </cell>
        </row>
        <row r="4246">
          <cell r="F4246" t="str">
            <v>新开田至新开田村部</v>
          </cell>
          <cell r="G4246" t="str">
            <v>C549430424</v>
          </cell>
          <cell r="H4246">
            <v>3</v>
          </cell>
          <cell r="I4246">
            <v>4.542</v>
          </cell>
          <cell r="J4246">
            <v>1.542</v>
          </cell>
        </row>
        <row r="4247">
          <cell r="F4247" t="str">
            <v>荆竹5-7组</v>
          </cell>
          <cell r="G4247" t="str">
            <v>VW52430424</v>
          </cell>
          <cell r="H4247">
            <v>2</v>
          </cell>
          <cell r="I4247">
            <v>2.965</v>
          </cell>
          <cell r="J4247">
            <v>0.965</v>
          </cell>
        </row>
        <row r="4248">
          <cell r="F4248" t="str">
            <v>邝家至野鸡冲</v>
          </cell>
          <cell r="G4248" t="str">
            <v>CP50430481</v>
          </cell>
          <cell r="H4248">
            <v>0</v>
          </cell>
          <cell r="I4248">
            <v>0.696</v>
          </cell>
          <cell r="J4248">
            <v>0.696</v>
          </cell>
        </row>
        <row r="4249">
          <cell r="F4249" t="str">
            <v>后背岭至东冲</v>
          </cell>
          <cell r="G4249" t="str">
            <v>V188430481</v>
          </cell>
          <cell r="H4249">
            <v>0</v>
          </cell>
          <cell r="I4249">
            <v>0.33</v>
          </cell>
          <cell r="J4249">
            <v>0.33</v>
          </cell>
        </row>
        <row r="4250">
          <cell r="F4250" t="str">
            <v>永平圩至八边担</v>
          </cell>
          <cell r="G4250" t="str">
            <v>VA28430481</v>
          </cell>
          <cell r="H4250">
            <v>0</v>
          </cell>
          <cell r="I4250">
            <v>0.471</v>
          </cell>
          <cell r="J4250">
            <v>0.471</v>
          </cell>
        </row>
        <row r="4251">
          <cell r="F4251" t="str">
            <v>大福水上湾至3组</v>
          </cell>
          <cell r="G4251" t="str">
            <v>VA29430481</v>
          </cell>
          <cell r="H4251">
            <v>0</v>
          </cell>
          <cell r="I4251">
            <v>0.187</v>
          </cell>
          <cell r="J4251">
            <v>0.187</v>
          </cell>
        </row>
        <row r="4252">
          <cell r="F4252" t="str">
            <v>北头冲至高杉坪</v>
          </cell>
          <cell r="G4252" t="str">
            <v>CB53430481</v>
          </cell>
          <cell r="H4252">
            <v>0</v>
          </cell>
          <cell r="I4252">
            <v>1.744</v>
          </cell>
          <cell r="J4252">
            <v>1.744</v>
          </cell>
        </row>
        <row r="4253">
          <cell r="F4253" t="str">
            <v>横冲刘家至毫山</v>
          </cell>
          <cell r="G4253" t="str">
            <v>C28D430481</v>
          </cell>
          <cell r="H4253">
            <v>0</v>
          </cell>
          <cell r="I4253">
            <v>1.162</v>
          </cell>
          <cell r="J4253">
            <v>1.162</v>
          </cell>
        </row>
        <row r="4254">
          <cell r="F4254" t="str">
            <v>石砚中学至王年山</v>
          </cell>
          <cell r="G4254" t="str">
            <v>C25D430481</v>
          </cell>
          <cell r="H4254">
            <v>0</v>
          </cell>
          <cell r="I4254">
            <v>1.086</v>
          </cell>
          <cell r="J4254">
            <v>1.086</v>
          </cell>
        </row>
        <row r="4255">
          <cell r="F4255" t="str">
            <v>三组至芹菜冲</v>
          </cell>
          <cell r="G4255" t="str">
            <v>C20D430481</v>
          </cell>
          <cell r="H4255">
            <v>0</v>
          </cell>
          <cell r="I4255">
            <v>1.709</v>
          </cell>
          <cell r="J4255">
            <v>1.709</v>
          </cell>
        </row>
        <row r="4256">
          <cell r="F4256" t="str">
            <v>信用社至田堪</v>
          </cell>
          <cell r="G4256" t="str">
            <v>C582430481</v>
          </cell>
          <cell r="H4256">
            <v>0</v>
          </cell>
          <cell r="I4256">
            <v>0.38</v>
          </cell>
          <cell r="J4256">
            <v>0.38</v>
          </cell>
        </row>
        <row r="4257">
          <cell r="F4257" t="str">
            <v>福上至西岭</v>
          </cell>
          <cell r="G4257" t="str">
            <v>VA40430481</v>
          </cell>
          <cell r="H4257">
            <v>0</v>
          </cell>
          <cell r="I4257">
            <v>0.67</v>
          </cell>
          <cell r="J4257">
            <v>0.67</v>
          </cell>
        </row>
        <row r="4258">
          <cell r="F4258" t="str">
            <v>水库至长林下</v>
          </cell>
          <cell r="G4258" t="str">
            <v>VA43430481</v>
          </cell>
          <cell r="H4258">
            <v>0</v>
          </cell>
          <cell r="I4258">
            <v>0.193</v>
          </cell>
          <cell r="J4258">
            <v>0.193</v>
          </cell>
        </row>
        <row r="4259">
          <cell r="F4259" t="str">
            <v>村委会至杉山下</v>
          </cell>
          <cell r="G4259" t="str">
            <v>CX79430481</v>
          </cell>
          <cell r="H4259">
            <v>0</v>
          </cell>
          <cell r="I4259">
            <v>0.401</v>
          </cell>
          <cell r="J4259">
            <v>0.401</v>
          </cell>
        </row>
        <row r="4260">
          <cell r="F4260" t="str">
            <v>爱群至遥洞3组</v>
          </cell>
          <cell r="G4260" t="str">
            <v>C42I430481</v>
          </cell>
          <cell r="H4260">
            <v>0</v>
          </cell>
          <cell r="I4260">
            <v>0.622</v>
          </cell>
          <cell r="J4260">
            <v>0.622</v>
          </cell>
        </row>
        <row r="4261">
          <cell r="F4261" t="str">
            <v>C632线-爱群村4组</v>
          </cell>
          <cell r="G4261" t="str">
            <v>VE31430481</v>
          </cell>
          <cell r="H4261">
            <v>0</v>
          </cell>
          <cell r="I4261">
            <v>0.174</v>
          </cell>
          <cell r="J4261">
            <v>0.174</v>
          </cell>
        </row>
        <row r="4262">
          <cell r="F4262" t="str">
            <v>毛塘边-普桥</v>
          </cell>
          <cell r="G4262" t="str">
            <v>C288430481</v>
          </cell>
          <cell r="H4262">
            <v>0.88</v>
          </cell>
          <cell r="I4262">
            <v>0.967</v>
          </cell>
          <cell r="J4262">
            <v>0.087</v>
          </cell>
        </row>
        <row r="4263">
          <cell r="F4263" t="str">
            <v>金山塘至牛马坳</v>
          </cell>
          <cell r="G4263" t="str">
            <v>C59I430481</v>
          </cell>
          <cell r="H4263">
            <v>0</v>
          </cell>
          <cell r="I4263">
            <v>0.585</v>
          </cell>
          <cell r="J4263">
            <v>0.585</v>
          </cell>
        </row>
        <row r="4264">
          <cell r="F4264" t="str">
            <v>C288线-联盟村5组</v>
          </cell>
          <cell r="G4264" t="str">
            <v>V404430481</v>
          </cell>
          <cell r="H4264">
            <v>0</v>
          </cell>
          <cell r="I4264">
            <v>0.393</v>
          </cell>
          <cell r="J4264">
            <v>0.393</v>
          </cell>
        </row>
        <row r="4265">
          <cell r="F4265" t="str">
            <v>C288线-联盟村7组</v>
          </cell>
          <cell r="G4265" t="str">
            <v>VE40430481</v>
          </cell>
          <cell r="H4265">
            <v>0</v>
          </cell>
          <cell r="I4265">
            <v>0.093</v>
          </cell>
          <cell r="J4265">
            <v>0.093</v>
          </cell>
        </row>
        <row r="4266">
          <cell r="F4266" t="str">
            <v>禄田村1组-禄田村21组</v>
          </cell>
          <cell r="G4266" t="str">
            <v>V400430481</v>
          </cell>
          <cell r="H4266">
            <v>0</v>
          </cell>
          <cell r="I4266">
            <v>0.257</v>
          </cell>
          <cell r="J4266">
            <v>0.257</v>
          </cell>
        </row>
        <row r="4267">
          <cell r="F4267" t="str">
            <v>C48I线-群乐村3组</v>
          </cell>
          <cell r="G4267" t="str">
            <v>CM38430481</v>
          </cell>
          <cell r="H4267">
            <v>0</v>
          </cell>
          <cell r="I4267">
            <v>0.658</v>
          </cell>
          <cell r="J4267">
            <v>0.658</v>
          </cell>
        </row>
        <row r="4268">
          <cell r="F4268" t="str">
            <v>村部至板栗山</v>
          </cell>
          <cell r="G4268" t="str">
            <v>C06J430481</v>
          </cell>
          <cell r="H4268">
            <v>1.601</v>
          </cell>
          <cell r="I4268">
            <v>1.801</v>
          </cell>
          <cell r="J4268">
            <v>0.2</v>
          </cell>
        </row>
        <row r="4269">
          <cell r="F4269" t="str">
            <v>毛塘边至石嘴上</v>
          </cell>
          <cell r="G4269" t="str">
            <v>C14C430481</v>
          </cell>
          <cell r="H4269">
            <v>0</v>
          </cell>
          <cell r="I4269">
            <v>1.299</v>
          </cell>
          <cell r="J4269">
            <v>1.299</v>
          </cell>
        </row>
        <row r="4270">
          <cell r="F4270" t="str">
            <v>S220线-禄田村20组</v>
          </cell>
          <cell r="G4270" t="str">
            <v>CM17430481</v>
          </cell>
          <cell r="H4270">
            <v>0</v>
          </cell>
          <cell r="I4270">
            <v>1.052</v>
          </cell>
          <cell r="J4270">
            <v>1.052</v>
          </cell>
        </row>
        <row r="4271">
          <cell r="F4271" t="str">
            <v>雅江至湾阳坳</v>
          </cell>
          <cell r="G4271" t="str">
            <v>C50I430481</v>
          </cell>
          <cell r="H4271">
            <v>0</v>
          </cell>
          <cell r="I4271">
            <v>0.697</v>
          </cell>
          <cell r="J4271">
            <v>0.697</v>
          </cell>
        </row>
        <row r="4272">
          <cell r="F4272" t="str">
            <v>河边至村小</v>
          </cell>
          <cell r="G4272" t="str">
            <v>C294430481</v>
          </cell>
          <cell r="H4272">
            <v>0</v>
          </cell>
          <cell r="I4272">
            <v>0.693</v>
          </cell>
          <cell r="J4272">
            <v>0.693</v>
          </cell>
        </row>
        <row r="4273">
          <cell r="F4273" t="str">
            <v>爱群至遥洞3组</v>
          </cell>
          <cell r="G4273" t="str">
            <v>C42I430481</v>
          </cell>
          <cell r="H4273">
            <v>0.624</v>
          </cell>
          <cell r="I4273">
            <v>4.153</v>
          </cell>
          <cell r="J4273">
            <v>3.529</v>
          </cell>
        </row>
        <row r="4274">
          <cell r="F4274" t="str">
            <v>瑶洞村7组-衡南县</v>
          </cell>
          <cell r="G4274" t="str">
            <v>CM41430481</v>
          </cell>
          <cell r="H4274">
            <v>0</v>
          </cell>
          <cell r="I4274">
            <v>2.212</v>
          </cell>
          <cell r="J4274">
            <v>2.212</v>
          </cell>
        </row>
        <row r="4275">
          <cell r="F4275" t="str">
            <v>邓山桥囗至高里冲</v>
          </cell>
          <cell r="G4275" t="str">
            <v>C69B430481</v>
          </cell>
          <cell r="H4275">
            <v>0</v>
          </cell>
          <cell r="I4275">
            <v>3.252</v>
          </cell>
          <cell r="J4275">
            <v>3.252</v>
          </cell>
        </row>
        <row r="4276">
          <cell r="G4276" t="str">
            <v>AA35430481</v>
          </cell>
          <cell r="H4276">
            <v>0</v>
          </cell>
          <cell r="I4276">
            <v>0.639</v>
          </cell>
          <cell r="J4276">
            <v>0.639</v>
          </cell>
        </row>
        <row r="4277">
          <cell r="F4277" t="str">
            <v>烟雾冲至石岭豪</v>
          </cell>
          <cell r="G4277" t="str">
            <v>CQ16430481</v>
          </cell>
          <cell r="H4277">
            <v>0</v>
          </cell>
          <cell r="I4277">
            <v>0.167</v>
          </cell>
          <cell r="J4277">
            <v>0.167</v>
          </cell>
        </row>
        <row r="4278">
          <cell r="F4278" t="str">
            <v>吊岭至牛草坪</v>
          </cell>
          <cell r="G4278" t="str">
            <v>C90F430481</v>
          </cell>
          <cell r="H4278">
            <v>0</v>
          </cell>
          <cell r="I4278">
            <v>0.554</v>
          </cell>
          <cell r="J4278">
            <v>0.554</v>
          </cell>
        </row>
        <row r="4279">
          <cell r="F4279" t="str">
            <v>财政所口上至上湾冲</v>
          </cell>
          <cell r="G4279" t="str">
            <v>C401430481</v>
          </cell>
          <cell r="H4279">
            <v>0</v>
          </cell>
          <cell r="I4279">
            <v>0.213</v>
          </cell>
          <cell r="J4279">
            <v>0.213</v>
          </cell>
        </row>
        <row r="4280">
          <cell r="F4280" t="str">
            <v>财政所口上至上湾冲</v>
          </cell>
          <cell r="G4280" t="str">
            <v>C86F430481</v>
          </cell>
          <cell r="H4280">
            <v>0</v>
          </cell>
          <cell r="I4280">
            <v>0.22</v>
          </cell>
          <cell r="J4280">
            <v>0.22</v>
          </cell>
        </row>
        <row r="4281">
          <cell r="F4281" t="str">
            <v>水口上至进宝冲</v>
          </cell>
          <cell r="G4281" t="str">
            <v>CQ15430481</v>
          </cell>
          <cell r="H4281">
            <v>0</v>
          </cell>
          <cell r="I4281">
            <v>0.475</v>
          </cell>
          <cell r="J4281">
            <v>0.475</v>
          </cell>
        </row>
        <row r="4282">
          <cell r="F4282" t="str">
            <v>农机湾至东鸡岭</v>
          </cell>
          <cell r="G4282" t="str">
            <v>C25I430481</v>
          </cell>
          <cell r="H4282">
            <v>0</v>
          </cell>
          <cell r="I4282">
            <v>1.147</v>
          </cell>
          <cell r="J4282">
            <v>1.147</v>
          </cell>
        </row>
        <row r="4283">
          <cell r="F4283" t="str">
            <v>107至廖家</v>
          </cell>
          <cell r="G4283" t="str">
            <v>CD93430481</v>
          </cell>
          <cell r="H4283">
            <v>0</v>
          </cell>
          <cell r="I4283">
            <v>1.691</v>
          </cell>
          <cell r="J4283">
            <v>1.691</v>
          </cell>
        </row>
        <row r="4284">
          <cell r="F4284" t="str">
            <v>和家洲桥至和家洲村</v>
          </cell>
          <cell r="G4284" t="str">
            <v>C18I430481</v>
          </cell>
          <cell r="H4284">
            <v>0</v>
          </cell>
          <cell r="I4284">
            <v>0.366</v>
          </cell>
          <cell r="J4284">
            <v>0.366</v>
          </cell>
        </row>
        <row r="4285">
          <cell r="F4285" t="str">
            <v>农机湾至东鸡岭</v>
          </cell>
          <cell r="G4285" t="str">
            <v>C25I430481</v>
          </cell>
          <cell r="H4285">
            <v>1.148</v>
          </cell>
          <cell r="I4285">
            <v>1.449</v>
          </cell>
          <cell r="J4285">
            <v>0.301</v>
          </cell>
        </row>
        <row r="4286">
          <cell r="F4286" t="str">
            <v>应德至应头边</v>
          </cell>
          <cell r="G4286" t="str">
            <v>C26I430481</v>
          </cell>
          <cell r="H4286">
            <v>0</v>
          </cell>
          <cell r="I4286">
            <v>1.406</v>
          </cell>
          <cell r="J4286">
            <v>1.406</v>
          </cell>
        </row>
        <row r="4287">
          <cell r="F4287" t="str">
            <v>红旗村10组-五泉村2组</v>
          </cell>
          <cell r="G4287" t="str">
            <v>CM23430481</v>
          </cell>
          <cell r="H4287">
            <v>0</v>
          </cell>
          <cell r="I4287">
            <v>0.568</v>
          </cell>
          <cell r="J4287">
            <v>0.568</v>
          </cell>
        </row>
        <row r="4288">
          <cell r="F4288" t="str">
            <v>C349线-红旗村14组</v>
          </cell>
          <cell r="G4288" t="str">
            <v>CM37430481</v>
          </cell>
          <cell r="H4288">
            <v>0</v>
          </cell>
          <cell r="I4288">
            <v>0.479</v>
          </cell>
          <cell r="J4288">
            <v>0.479</v>
          </cell>
        </row>
        <row r="4289">
          <cell r="F4289" t="str">
            <v>杜市至砂里坳</v>
          </cell>
          <cell r="G4289" t="str">
            <v>C32I430481</v>
          </cell>
          <cell r="H4289">
            <v>0</v>
          </cell>
          <cell r="I4289">
            <v>0.596</v>
          </cell>
          <cell r="J4289">
            <v>0.596</v>
          </cell>
        </row>
        <row r="4290">
          <cell r="F4290" t="str">
            <v>章立山至敬老院</v>
          </cell>
          <cell r="G4290" t="str">
            <v>C19I430481</v>
          </cell>
          <cell r="H4290">
            <v>0</v>
          </cell>
          <cell r="I4290">
            <v>1.205</v>
          </cell>
          <cell r="J4290">
            <v>1.205</v>
          </cell>
        </row>
        <row r="4291">
          <cell r="F4291" t="str">
            <v>农机湾至东鸡岭</v>
          </cell>
          <cell r="G4291" t="str">
            <v>C25I430481</v>
          </cell>
          <cell r="H4291">
            <v>1.148</v>
          </cell>
          <cell r="I4291">
            <v>2.195</v>
          </cell>
          <cell r="J4291">
            <v>1.047</v>
          </cell>
        </row>
        <row r="4292">
          <cell r="F4292" t="str">
            <v>Y431线-庙下圩村1组</v>
          </cell>
          <cell r="G4292" t="str">
            <v>CM82430481</v>
          </cell>
          <cell r="H4292">
            <v>0</v>
          </cell>
          <cell r="I4292">
            <v>0.564</v>
          </cell>
          <cell r="J4292">
            <v>0.564</v>
          </cell>
        </row>
        <row r="4293">
          <cell r="F4293" t="str">
            <v>茶园山至黄家湾</v>
          </cell>
          <cell r="G4293" t="str">
            <v>CD71430481</v>
          </cell>
          <cell r="H4293">
            <v>0</v>
          </cell>
          <cell r="I4293">
            <v>0.318</v>
          </cell>
          <cell r="J4293">
            <v>0.318</v>
          </cell>
        </row>
        <row r="4294">
          <cell r="F4294" t="str">
            <v>大屋至芦毛塘</v>
          </cell>
          <cell r="G4294" t="str">
            <v>C33N430481</v>
          </cell>
          <cell r="H4294">
            <v>0</v>
          </cell>
          <cell r="I4294">
            <v>0.295</v>
          </cell>
          <cell r="J4294">
            <v>0.295</v>
          </cell>
        </row>
        <row r="4295">
          <cell r="F4295" t="str">
            <v>枫树湾-袁家角</v>
          </cell>
          <cell r="G4295" t="str">
            <v>C47E430422</v>
          </cell>
          <cell r="H4295">
            <v>0</v>
          </cell>
          <cell r="I4295">
            <v>2.298</v>
          </cell>
          <cell r="J4295">
            <v>2.298</v>
          </cell>
        </row>
        <row r="4296">
          <cell r="G4296" t="str">
            <v>AA27430481</v>
          </cell>
          <cell r="H4296">
            <v>0</v>
          </cell>
          <cell r="I4296">
            <v>0.574</v>
          </cell>
          <cell r="J4296">
            <v>0.574</v>
          </cell>
        </row>
        <row r="4297">
          <cell r="F4297" t="str">
            <v>石堰里至罗家</v>
          </cell>
          <cell r="G4297" t="str">
            <v>C07N430481</v>
          </cell>
          <cell r="H4297">
            <v>0</v>
          </cell>
          <cell r="I4297">
            <v>0.505</v>
          </cell>
          <cell r="J4297">
            <v>0.505</v>
          </cell>
        </row>
        <row r="4298">
          <cell r="F4298" t="str">
            <v>猪场至新明</v>
          </cell>
          <cell r="G4298" t="str">
            <v>CE76430481</v>
          </cell>
          <cell r="H4298">
            <v>0</v>
          </cell>
          <cell r="I4298">
            <v>2.209</v>
          </cell>
          <cell r="J4298">
            <v>2.209</v>
          </cell>
        </row>
        <row r="4299">
          <cell r="F4299" t="str">
            <v>筷子厂至李家</v>
          </cell>
          <cell r="G4299" t="str">
            <v>C83M430481</v>
          </cell>
          <cell r="H4299">
            <v>0</v>
          </cell>
          <cell r="I4299">
            <v>1.341</v>
          </cell>
          <cell r="J4299">
            <v>1.341</v>
          </cell>
        </row>
        <row r="4300">
          <cell r="F4300" t="str">
            <v>丰家台至上左家</v>
          </cell>
          <cell r="G4300" t="str">
            <v>CG73430481</v>
          </cell>
          <cell r="H4300">
            <v>0</v>
          </cell>
          <cell r="I4300">
            <v>2.019</v>
          </cell>
          <cell r="J4300">
            <v>2.019</v>
          </cell>
        </row>
        <row r="4301">
          <cell r="F4301" t="str">
            <v>宝卫寺前至春浮坳</v>
          </cell>
          <cell r="G4301" t="str">
            <v>C95M430481</v>
          </cell>
          <cell r="H4301">
            <v>0</v>
          </cell>
          <cell r="I4301">
            <v>1.335</v>
          </cell>
          <cell r="J4301">
            <v>1.335</v>
          </cell>
        </row>
        <row r="4302">
          <cell r="F4302" t="str">
            <v>积明圩至石家岭</v>
          </cell>
          <cell r="G4302" t="str">
            <v>CF10430481</v>
          </cell>
          <cell r="H4302">
            <v>0</v>
          </cell>
          <cell r="I4302">
            <v>2.869</v>
          </cell>
          <cell r="J4302">
            <v>2.869</v>
          </cell>
        </row>
        <row r="4303">
          <cell r="F4303" t="str">
            <v>老村部至元家岗</v>
          </cell>
          <cell r="G4303" t="str">
            <v>C61M430481</v>
          </cell>
          <cell r="H4303">
            <v>0</v>
          </cell>
          <cell r="I4303">
            <v>0.504</v>
          </cell>
          <cell r="J4303">
            <v>0.504</v>
          </cell>
        </row>
        <row r="4304">
          <cell r="G4304" t="str">
            <v>AA32430481</v>
          </cell>
          <cell r="H4304">
            <v>0</v>
          </cell>
          <cell r="I4304">
            <v>0.184</v>
          </cell>
          <cell r="J4304">
            <v>0.184</v>
          </cell>
        </row>
        <row r="4305">
          <cell r="F4305" t="str">
            <v>仓库门口至二担坳</v>
          </cell>
          <cell r="G4305" t="str">
            <v>CG72430481</v>
          </cell>
          <cell r="H4305">
            <v>0</v>
          </cell>
          <cell r="I4305">
            <v>1.935</v>
          </cell>
          <cell r="J4305">
            <v>1.935</v>
          </cell>
        </row>
        <row r="4306">
          <cell r="F4306" t="str">
            <v>刘家湾-观音寺</v>
          </cell>
          <cell r="G4306" t="str">
            <v>C068430481</v>
          </cell>
          <cell r="H4306">
            <v>1.894</v>
          </cell>
          <cell r="I4306">
            <v>2.811</v>
          </cell>
          <cell r="J4306">
            <v>0.917</v>
          </cell>
        </row>
        <row r="4307">
          <cell r="G4307" t="str">
            <v>AA34430481</v>
          </cell>
          <cell r="H4307">
            <v>0</v>
          </cell>
          <cell r="I4307">
            <v>0.171</v>
          </cell>
          <cell r="J4307">
            <v>0.171</v>
          </cell>
        </row>
        <row r="4308">
          <cell r="F4308" t="str">
            <v>泉塘圩-石榴树下</v>
          </cell>
          <cell r="G4308" t="str">
            <v>CE56430481</v>
          </cell>
          <cell r="H4308">
            <v>0</v>
          </cell>
          <cell r="I4308">
            <v>2.211</v>
          </cell>
          <cell r="J4308">
            <v>2.211</v>
          </cell>
        </row>
        <row r="4309">
          <cell r="F4309" t="str">
            <v>枫里坳至樟冲</v>
          </cell>
          <cell r="G4309" t="str">
            <v>CQ31430481</v>
          </cell>
          <cell r="H4309">
            <v>0</v>
          </cell>
          <cell r="I4309">
            <v>1.264</v>
          </cell>
          <cell r="J4309">
            <v>1.264</v>
          </cell>
        </row>
        <row r="4310">
          <cell r="F4310" t="str">
            <v>大市上溪冲村四组至亮源乡泉塘村二组</v>
          </cell>
          <cell r="G4310" t="str">
            <v>CQ32430481</v>
          </cell>
          <cell r="H4310">
            <v>0</v>
          </cell>
          <cell r="I4310">
            <v>1.158</v>
          </cell>
          <cell r="J4310">
            <v>1.158</v>
          </cell>
        </row>
        <row r="4311">
          <cell r="F4311" t="str">
            <v>书库上至罗山冲</v>
          </cell>
          <cell r="G4311" t="str">
            <v>V733430481</v>
          </cell>
          <cell r="H4311">
            <v>0</v>
          </cell>
          <cell r="I4311">
            <v>0.673</v>
          </cell>
          <cell r="J4311">
            <v>0.673</v>
          </cell>
        </row>
        <row r="4312">
          <cell r="F4312" t="str">
            <v>泉塘墟至瓦屋里</v>
          </cell>
          <cell r="G4312" t="str">
            <v>V734430481</v>
          </cell>
          <cell r="H4312">
            <v>0</v>
          </cell>
          <cell r="I4312">
            <v>1.255</v>
          </cell>
          <cell r="J4312">
            <v>1.255</v>
          </cell>
        </row>
        <row r="4313">
          <cell r="F4313" t="str">
            <v>洲陂乡-新民</v>
          </cell>
          <cell r="G4313" t="str">
            <v>X199430481</v>
          </cell>
          <cell r="H4313">
            <v>11.31</v>
          </cell>
          <cell r="I4313">
            <v>13.528</v>
          </cell>
          <cell r="J4313">
            <v>2.218</v>
          </cell>
        </row>
        <row r="4314">
          <cell r="F4314" t="str">
            <v>米山塘-李家屋</v>
          </cell>
          <cell r="G4314" t="str">
            <v>CG74430481</v>
          </cell>
          <cell r="H4314">
            <v>0</v>
          </cell>
          <cell r="I4314">
            <v>2.249</v>
          </cell>
          <cell r="J4314">
            <v>2.249</v>
          </cell>
        </row>
        <row r="4315">
          <cell r="F4315" t="str">
            <v>双丰十组至樟塘堰</v>
          </cell>
          <cell r="G4315" t="str">
            <v>C02A430481</v>
          </cell>
          <cell r="H4315">
            <v>0</v>
          </cell>
          <cell r="I4315">
            <v>1.755</v>
          </cell>
          <cell r="J4315">
            <v>1.755</v>
          </cell>
        </row>
        <row r="4316">
          <cell r="F4316" t="str">
            <v>李家湾至沙子冲</v>
          </cell>
          <cell r="G4316" t="str">
            <v>C66M430481</v>
          </cell>
          <cell r="H4316">
            <v>0</v>
          </cell>
          <cell r="I4316">
            <v>0.76</v>
          </cell>
          <cell r="J4316">
            <v>0.76</v>
          </cell>
        </row>
        <row r="4317">
          <cell r="F4317" t="str">
            <v>上山至陆家冲</v>
          </cell>
          <cell r="G4317" t="str">
            <v>C70M430481</v>
          </cell>
          <cell r="H4317">
            <v>0</v>
          </cell>
          <cell r="I4317">
            <v>0.573</v>
          </cell>
          <cell r="J4317">
            <v>0.573</v>
          </cell>
        </row>
        <row r="4318">
          <cell r="F4318" t="str">
            <v>元明村-齐心村</v>
          </cell>
          <cell r="G4318" t="str">
            <v>YC05430481</v>
          </cell>
          <cell r="H4318">
            <v>0</v>
          </cell>
          <cell r="I4318">
            <v>0.509</v>
          </cell>
          <cell r="J4318">
            <v>0.509</v>
          </cell>
        </row>
        <row r="4319">
          <cell r="F4319" t="str">
            <v>粮食塘至上屋里</v>
          </cell>
          <cell r="G4319" t="str">
            <v>C76M430481</v>
          </cell>
          <cell r="H4319">
            <v>0</v>
          </cell>
          <cell r="I4319">
            <v>0.367</v>
          </cell>
          <cell r="J4319">
            <v>0.367</v>
          </cell>
        </row>
        <row r="4320">
          <cell r="F4320" t="str">
            <v>梨子山嘴至8十担</v>
          </cell>
          <cell r="G4320" t="str">
            <v>CE45430481</v>
          </cell>
          <cell r="H4320">
            <v>0</v>
          </cell>
          <cell r="I4320">
            <v>2.318</v>
          </cell>
          <cell r="J4320">
            <v>2.318</v>
          </cell>
        </row>
        <row r="4321">
          <cell r="F4321" t="str">
            <v>瑶洞村7组-衡南县</v>
          </cell>
          <cell r="G4321" t="str">
            <v>CM41430481</v>
          </cell>
          <cell r="H4321">
            <v>0</v>
          </cell>
          <cell r="I4321">
            <v>0.436</v>
          </cell>
          <cell r="J4321">
            <v>0.436</v>
          </cell>
        </row>
        <row r="4322">
          <cell r="F4322" t="str">
            <v>长龙口至木家湾</v>
          </cell>
          <cell r="G4322" t="str">
            <v>C20N430481</v>
          </cell>
          <cell r="H4322">
            <v>0.195</v>
          </cell>
          <cell r="I4322">
            <v>0.546</v>
          </cell>
          <cell r="J4322">
            <v>0.351</v>
          </cell>
        </row>
        <row r="4323">
          <cell r="F4323" t="str">
            <v>高升村-C123</v>
          </cell>
          <cell r="G4323" t="str">
            <v>YY23430481</v>
          </cell>
          <cell r="H4323">
            <v>2.578</v>
          </cell>
          <cell r="I4323">
            <v>2.775</v>
          </cell>
          <cell r="J4323">
            <v>0.197</v>
          </cell>
        </row>
        <row r="4324">
          <cell r="F4324" t="str">
            <v>茶园山至黄家湾</v>
          </cell>
          <cell r="G4324" t="str">
            <v>CD71430481</v>
          </cell>
          <cell r="H4324">
            <v>1.267</v>
          </cell>
          <cell r="I4324">
            <v>1.492</v>
          </cell>
          <cell r="J4324">
            <v>0.225</v>
          </cell>
        </row>
        <row r="4325">
          <cell r="F4325" t="str">
            <v>大屋至芦毛塘</v>
          </cell>
          <cell r="G4325" t="str">
            <v>C33N430481</v>
          </cell>
          <cell r="H4325">
            <v>0</v>
          </cell>
          <cell r="I4325">
            <v>0.482</v>
          </cell>
          <cell r="J4325">
            <v>0.482</v>
          </cell>
        </row>
        <row r="4326">
          <cell r="F4326" t="str">
            <v>细冲至燕子窝</v>
          </cell>
          <cell r="G4326" t="str">
            <v>CQ68430481</v>
          </cell>
          <cell r="H4326">
            <v>0</v>
          </cell>
          <cell r="I4326">
            <v>0.864</v>
          </cell>
          <cell r="J4326">
            <v>0.864</v>
          </cell>
        </row>
        <row r="4327">
          <cell r="F4327" t="str">
            <v>木杉背至柳家湾</v>
          </cell>
          <cell r="G4327" t="str">
            <v>VJ62430481</v>
          </cell>
          <cell r="H4327">
            <v>0</v>
          </cell>
          <cell r="I4327">
            <v>0.535</v>
          </cell>
          <cell r="J4327">
            <v>0.535</v>
          </cell>
        </row>
        <row r="4328">
          <cell r="G4328" t="str">
            <v>BB33430481</v>
          </cell>
          <cell r="H4328">
            <v>0</v>
          </cell>
          <cell r="I4328">
            <v>0.137</v>
          </cell>
          <cell r="J4328">
            <v>0.137</v>
          </cell>
        </row>
        <row r="4329">
          <cell r="G4329" t="str">
            <v>BB33430481</v>
          </cell>
          <cell r="H4329">
            <v>0</v>
          </cell>
          <cell r="I4329">
            <v>0.537</v>
          </cell>
          <cell r="J4329">
            <v>0.537</v>
          </cell>
        </row>
        <row r="4330">
          <cell r="F4330" t="str">
            <v>牛形坪至清水塘</v>
          </cell>
          <cell r="G4330" t="str">
            <v>C14D430481</v>
          </cell>
          <cell r="H4330">
            <v>0</v>
          </cell>
          <cell r="I4330">
            <v>1.234</v>
          </cell>
          <cell r="J4330">
            <v>1.234</v>
          </cell>
        </row>
        <row r="4331">
          <cell r="F4331" t="str">
            <v>吊楼上至毛山背</v>
          </cell>
          <cell r="G4331" t="str">
            <v>C39F430481</v>
          </cell>
          <cell r="H4331">
            <v>0</v>
          </cell>
          <cell r="I4331">
            <v>0.802</v>
          </cell>
          <cell r="J4331">
            <v>0.802</v>
          </cell>
        </row>
        <row r="4332">
          <cell r="F4332" t="str">
            <v>枧冲至枧冲下</v>
          </cell>
          <cell r="G4332" t="str">
            <v>C47F430481</v>
          </cell>
          <cell r="H4332">
            <v>0</v>
          </cell>
          <cell r="I4332">
            <v>0.69</v>
          </cell>
          <cell r="J4332">
            <v>0.69</v>
          </cell>
        </row>
        <row r="4333">
          <cell r="F4333" t="str">
            <v>牛形坪至太冲匡家</v>
          </cell>
          <cell r="G4333" t="str">
            <v>CP04430481</v>
          </cell>
          <cell r="H4333">
            <v>0</v>
          </cell>
          <cell r="I4333">
            <v>1.135</v>
          </cell>
          <cell r="J4333">
            <v>1.135</v>
          </cell>
        </row>
        <row r="4334">
          <cell r="F4334" t="str">
            <v>庵子岭至秧冲里</v>
          </cell>
          <cell r="G4334" t="str">
            <v>C89J430481</v>
          </cell>
          <cell r="H4334">
            <v>0</v>
          </cell>
          <cell r="I4334">
            <v>0.935</v>
          </cell>
          <cell r="J4334">
            <v>0.935</v>
          </cell>
        </row>
        <row r="4335">
          <cell r="F4335" t="str">
            <v>S347线-湾阳村6组</v>
          </cell>
          <cell r="G4335" t="str">
            <v>VF19430481</v>
          </cell>
          <cell r="H4335">
            <v>0</v>
          </cell>
          <cell r="I4335">
            <v>0.447</v>
          </cell>
          <cell r="J4335">
            <v>0.447</v>
          </cell>
        </row>
        <row r="4336">
          <cell r="F4336" t="str">
            <v>石头湾至鸭背塘</v>
          </cell>
          <cell r="G4336" t="str">
            <v>C27K430481</v>
          </cell>
          <cell r="H4336">
            <v>0</v>
          </cell>
          <cell r="I4336">
            <v>1.314</v>
          </cell>
          <cell r="J4336">
            <v>1.314</v>
          </cell>
        </row>
        <row r="4337">
          <cell r="G4337" t="str">
            <v>V000</v>
          </cell>
          <cell r="H4337">
            <v>0</v>
          </cell>
          <cell r="I4337">
            <v>0.131</v>
          </cell>
          <cell r="J4337">
            <v>0.131</v>
          </cell>
        </row>
        <row r="4338">
          <cell r="F4338" t="str">
            <v>孙家祠堂至三组</v>
          </cell>
          <cell r="G4338" t="str">
            <v>C56E430481</v>
          </cell>
          <cell r="H4338">
            <v>0</v>
          </cell>
          <cell r="I4338">
            <v>0.484</v>
          </cell>
          <cell r="J4338">
            <v>0.484</v>
          </cell>
        </row>
        <row r="4339">
          <cell r="F4339" t="str">
            <v>李家至王家</v>
          </cell>
          <cell r="G4339" t="str">
            <v>VA57430481</v>
          </cell>
          <cell r="H4339">
            <v>0</v>
          </cell>
          <cell r="I4339">
            <v>0.435</v>
          </cell>
          <cell r="J4339">
            <v>0.435</v>
          </cell>
        </row>
        <row r="4340">
          <cell r="F4340" t="str">
            <v>村部至文昌郭</v>
          </cell>
          <cell r="G4340" t="str">
            <v>VA59430481</v>
          </cell>
          <cell r="H4340">
            <v>0</v>
          </cell>
          <cell r="I4340">
            <v>0.358</v>
          </cell>
          <cell r="J4340">
            <v>0.358</v>
          </cell>
        </row>
        <row r="4341">
          <cell r="F4341" t="str">
            <v>C74A-观音村1组</v>
          </cell>
          <cell r="G4341" t="str">
            <v>VH89430482</v>
          </cell>
          <cell r="H4341">
            <v>0</v>
          </cell>
          <cell r="I4341">
            <v>0.709</v>
          </cell>
          <cell r="J4341">
            <v>0.709</v>
          </cell>
        </row>
        <row r="4342">
          <cell r="F4342" t="str">
            <v>X216-观音村4组</v>
          </cell>
          <cell r="G4342" t="str">
            <v>VH92430482</v>
          </cell>
          <cell r="H4342">
            <v>0</v>
          </cell>
          <cell r="I4342">
            <v>0.41</v>
          </cell>
          <cell r="J4342">
            <v>0.41</v>
          </cell>
        </row>
        <row r="4343">
          <cell r="F4343" t="str">
            <v>炎帝寺下-井边村</v>
          </cell>
          <cell r="G4343" t="str">
            <v>YB03430482</v>
          </cell>
          <cell r="H4343">
            <v>4.954</v>
          </cell>
          <cell r="I4343">
            <v>5.974</v>
          </cell>
          <cell r="J4343">
            <v>1.02</v>
          </cell>
        </row>
        <row r="4344">
          <cell r="F4344" t="str">
            <v>C75C-观音村12组</v>
          </cell>
          <cell r="G4344" t="str">
            <v>VH93430482</v>
          </cell>
          <cell r="H4344">
            <v>0</v>
          </cell>
          <cell r="I4344">
            <v>0.482</v>
          </cell>
          <cell r="J4344">
            <v>0.482</v>
          </cell>
        </row>
        <row r="4345">
          <cell r="F4345" t="str">
            <v>大坪组至江家冲</v>
          </cell>
          <cell r="G4345" t="str">
            <v>C80D430482</v>
          </cell>
          <cell r="H4345">
            <v>0</v>
          </cell>
          <cell r="I4345">
            <v>0.881</v>
          </cell>
          <cell r="J4345">
            <v>0.881</v>
          </cell>
        </row>
        <row r="4346">
          <cell r="F4346" t="str">
            <v>堤上－江家冲</v>
          </cell>
          <cell r="G4346" t="str">
            <v>C79D430482</v>
          </cell>
          <cell r="H4346">
            <v>0</v>
          </cell>
          <cell r="I4346">
            <v>1.017</v>
          </cell>
          <cell r="J4346">
            <v>1.017</v>
          </cell>
        </row>
        <row r="4347">
          <cell r="F4347" t="str">
            <v>村道-东白村范家垄组</v>
          </cell>
          <cell r="G4347" t="str">
            <v>VV27430482</v>
          </cell>
          <cell r="H4347">
            <v>0</v>
          </cell>
          <cell r="I4347">
            <v>0.441</v>
          </cell>
          <cell r="J4347">
            <v>0.441</v>
          </cell>
        </row>
        <row r="4348">
          <cell r="F4348" t="str">
            <v>坦塘坳至小柏</v>
          </cell>
          <cell r="G4348" t="str">
            <v>C08H430482</v>
          </cell>
          <cell r="H4348">
            <v>0.793</v>
          </cell>
          <cell r="I4348">
            <v>2.724</v>
          </cell>
          <cell r="J4348">
            <v>1.931</v>
          </cell>
        </row>
        <row r="4349">
          <cell r="F4349" t="str">
            <v>村道---小河村廖排组</v>
          </cell>
          <cell r="G4349" t="str">
            <v>V81V430482</v>
          </cell>
          <cell r="H4349">
            <v>0</v>
          </cell>
          <cell r="I4349">
            <v>0.501</v>
          </cell>
          <cell r="J4349">
            <v>0.501</v>
          </cell>
        </row>
        <row r="4350">
          <cell r="F4350" t="str">
            <v>稠树哈-新屋</v>
          </cell>
          <cell r="G4350" t="str">
            <v>C307430482</v>
          </cell>
          <cell r="H4350">
            <v>2.693</v>
          </cell>
          <cell r="I4350">
            <v>3.128</v>
          </cell>
          <cell r="J4350">
            <v>0.435</v>
          </cell>
        </row>
        <row r="4351">
          <cell r="F4351" t="str">
            <v>下埠头-下埠头</v>
          </cell>
          <cell r="G4351" t="str">
            <v>C59A430482</v>
          </cell>
          <cell r="H4351">
            <v>0</v>
          </cell>
          <cell r="I4351">
            <v>1.242</v>
          </cell>
          <cell r="J4351">
            <v>1.242</v>
          </cell>
        </row>
        <row r="4352">
          <cell r="F4352" t="str">
            <v>村道-东白村范家垄组</v>
          </cell>
          <cell r="G4352" t="str">
            <v>VV27430482</v>
          </cell>
          <cell r="H4352">
            <v>0</v>
          </cell>
          <cell r="I4352">
            <v>0.654</v>
          </cell>
          <cell r="J4352">
            <v>0.654</v>
          </cell>
        </row>
        <row r="4353">
          <cell r="F4353" t="str">
            <v>东白至砖窑</v>
          </cell>
          <cell r="G4353" t="str">
            <v>C02I430482</v>
          </cell>
          <cell r="H4353">
            <v>0.628</v>
          </cell>
          <cell r="I4353">
            <v>1.538</v>
          </cell>
          <cell r="J4353">
            <v>0.91</v>
          </cell>
        </row>
        <row r="4354">
          <cell r="F4354" t="str">
            <v>横山至白家</v>
          </cell>
          <cell r="G4354" t="str">
            <v>C47G430482</v>
          </cell>
          <cell r="H4354">
            <v>0</v>
          </cell>
          <cell r="I4354">
            <v>0.399</v>
          </cell>
          <cell r="J4354">
            <v>0.399</v>
          </cell>
        </row>
        <row r="4355">
          <cell r="F4355" t="str">
            <v>C67B-伏龙村八组</v>
          </cell>
          <cell r="G4355" t="str">
            <v>V27G430482</v>
          </cell>
          <cell r="H4355">
            <v>0</v>
          </cell>
          <cell r="I4355">
            <v>0.21</v>
          </cell>
          <cell r="J4355">
            <v>0.21</v>
          </cell>
        </row>
        <row r="4356">
          <cell r="F4356" t="str">
            <v>洪塘村道-洪塘村高尚组</v>
          </cell>
          <cell r="G4356" t="str">
            <v>V22A430482</v>
          </cell>
          <cell r="H4356">
            <v>0</v>
          </cell>
          <cell r="I4356">
            <v>0.339</v>
          </cell>
          <cell r="J4356">
            <v>0.339</v>
          </cell>
        </row>
        <row r="4357">
          <cell r="F4357" t="str">
            <v>板桥镇-蒲竹瑶族乡</v>
          </cell>
          <cell r="G4357" t="str">
            <v>X222430482</v>
          </cell>
          <cell r="H4357">
            <v>4.098</v>
          </cell>
          <cell r="I4357">
            <v>7.525</v>
          </cell>
          <cell r="J4357">
            <v>3.427</v>
          </cell>
        </row>
        <row r="4358">
          <cell r="F4358" t="str">
            <v>X222-洪塘村桐子坪组</v>
          </cell>
          <cell r="G4358" t="str">
            <v>V23A430482</v>
          </cell>
          <cell r="H4358">
            <v>0</v>
          </cell>
          <cell r="I4358">
            <v>0.956</v>
          </cell>
          <cell r="J4358">
            <v>0.956</v>
          </cell>
        </row>
        <row r="4359">
          <cell r="F4359" t="str">
            <v>永群村村道-永群村四组</v>
          </cell>
          <cell r="G4359" t="str">
            <v>V93F430482</v>
          </cell>
          <cell r="H4359">
            <v>0</v>
          </cell>
          <cell r="I4359">
            <v>0.532</v>
          </cell>
          <cell r="J4359">
            <v>0.532</v>
          </cell>
        </row>
        <row r="4360">
          <cell r="F4360" t="str">
            <v>永群村村道-永群村三组</v>
          </cell>
          <cell r="G4360" t="str">
            <v>V94F430482</v>
          </cell>
          <cell r="H4360">
            <v>0</v>
          </cell>
          <cell r="I4360">
            <v>0.63</v>
          </cell>
          <cell r="J4360">
            <v>0.63</v>
          </cell>
        </row>
        <row r="4361">
          <cell r="F4361" t="str">
            <v>枫树村村道-枫树村双塘组</v>
          </cell>
          <cell r="G4361" t="str">
            <v>V05D430482</v>
          </cell>
          <cell r="H4361">
            <v>0</v>
          </cell>
          <cell r="I4361">
            <v>0.576</v>
          </cell>
          <cell r="J4361">
            <v>0.576</v>
          </cell>
        </row>
        <row r="4362">
          <cell r="F4362" t="str">
            <v>村道-双音村杨家组</v>
          </cell>
          <cell r="G4362" t="str">
            <v>V26D430482</v>
          </cell>
          <cell r="H4362">
            <v>0</v>
          </cell>
          <cell r="I4362">
            <v>0.884</v>
          </cell>
          <cell r="J4362">
            <v>0.884</v>
          </cell>
        </row>
        <row r="4363">
          <cell r="F4363" t="str">
            <v>C212-排山村社一组</v>
          </cell>
          <cell r="G4363" t="str">
            <v>V22D430482</v>
          </cell>
          <cell r="H4363">
            <v>0</v>
          </cell>
          <cell r="I4363">
            <v>0.321</v>
          </cell>
          <cell r="J4363">
            <v>0.321</v>
          </cell>
        </row>
        <row r="4364">
          <cell r="F4364" t="str">
            <v>C212-排山村排楼组</v>
          </cell>
          <cell r="G4364" t="str">
            <v>V24D430482</v>
          </cell>
          <cell r="H4364">
            <v>0</v>
          </cell>
          <cell r="I4364">
            <v>0.379</v>
          </cell>
          <cell r="J4364">
            <v>0.379</v>
          </cell>
        </row>
        <row r="4365">
          <cell r="F4365" t="str">
            <v>X208-省胜村新细组</v>
          </cell>
          <cell r="G4365" t="str">
            <v>V16D430482</v>
          </cell>
          <cell r="H4365">
            <v>0</v>
          </cell>
          <cell r="I4365">
            <v>0.803</v>
          </cell>
          <cell r="J4365">
            <v>0.803</v>
          </cell>
        </row>
        <row r="4366">
          <cell r="G4366" t="str">
            <v>V000</v>
          </cell>
          <cell r="H4366">
            <v>0</v>
          </cell>
          <cell r="I4366">
            <v>0.115</v>
          </cell>
          <cell r="J4366">
            <v>0.115</v>
          </cell>
        </row>
        <row r="4367">
          <cell r="F4367" t="str">
            <v>村道-双音村杨家组</v>
          </cell>
          <cell r="G4367" t="str">
            <v>V26D430482</v>
          </cell>
          <cell r="H4367">
            <v>0</v>
          </cell>
          <cell r="I4367">
            <v>0.372</v>
          </cell>
          <cell r="J4367">
            <v>0.372</v>
          </cell>
        </row>
        <row r="4368">
          <cell r="F4368" t="str">
            <v>YB05-双音村桥边组</v>
          </cell>
          <cell r="G4368" t="str">
            <v>V27D430482</v>
          </cell>
          <cell r="H4368">
            <v>0</v>
          </cell>
          <cell r="I4368">
            <v>0.433</v>
          </cell>
          <cell r="J4368">
            <v>0.433</v>
          </cell>
        </row>
        <row r="4369">
          <cell r="F4369" t="str">
            <v>S228-金龙村社公组</v>
          </cell>
          <cell r="G4369" t="str">
            <v>VC32430482</v>
          </cell>
          <cell r="H4369">
            <v>0</v>
          </cell>
          <cell r="I4369">
            <v>0.645</v>
          </cell>
          <cell r="J4369">
            <v>0.645</v>
          </cell>
        </row>
        <row r="4370">
          <cell r="F4370" t="str">
            <v>桐官线-淡元村刘家组</v>
          </cell>
          <cell r="G4370" t="str">
            <v>VA35430482</v>
          </cell>
          <cell r="H4370">
            <v>0</v>
          </cell>
          <cell r="I4370">
            <v>0.386</v>
          </cell>
          <cell r="J4370">
            <v>0.386</v>
          </cell>
        </row>
        <row r="4371">
          <cell r="F4371" t="str">
            <v>YB34-波江村易家一组</v>
          </cell>
          <cell r="G4371" t="str">
            <v>V24B430482</v>
          </cell>
          <cell r="H4371">
            <v>0</v>
          </cell>
          <cell r="I4371">
            <v>0.39</v>
          </cell>
          <cell r="J4371">
            <v>0.39</v>
          </cell>
        </row>
        <row r="4372">
          <cell r="F4372" t="str">
            <v>锅底塘－洋泉稠树</v>
          </cell>
          <cell r="G4372" t="str">
            <v>C38F430482</v>
          </cell>
          <cell r="H4372">
            <v>0</v>
          </cell>
          <cell r="I4372">
            <v>1.187</v>
          </cell>
          <cell r="J4372">
            <v>1.187</v>
          </cell>
        </row>
        <row r="4373">
          <cell r="F4373" t="str">
            <v>新塘铺组—新塘铺村瓦厂组</v>
          </cell>
          <cell r="G4373" t="str">
            <v>VB12430482</v>
          </cell>
          <cell r="H4373">
            <v>0</v>
          </cell>
          <cell r="I4373">
            <v>0.453</v>
          </cell>
          <cell r="J4373">
            <v>0.453</v>
          </cell>
        </row>
        <row r="4374">
          <cell r="F4374" t="str">
            <v>S320—新塘铺村对家组</v>
          </cell>
          <cell r="G4374" t="str">
            <v>VB14430482</v>
          </cell>
          <cell r="H4374">
            <v>0</v>
          </cell>
          <cell r="I4374">
            <v>0.384</v>
          </cell>
          <cell r="J4374">
            <v>0.384</v>
          </cell>
        </row>
        <row r="4375">
          <cell r="F4375" t="str">
            <v>C086-利群村4组</v>
          </cell>
          <cell r="G4375" t="str">
            <v>VK07430482</v>
          </cell>
          <cell r="H4375">
            <v>0</v>
          </cell>
          <cell r="I4375">
            <v>0.344</v>
          </cell>
          <cell r="J4375">
            <v>0.344</v>
          </cell>
        </row>
        <row r="4376">
          <cell r="F4376" t="str">
            <v>C086-燕群村4组</v>
          </cell>
          <cell r="G4376" t="str">
            <v>VJ97430482</v>
          </cell>
          <cell r="H4376">
            <v>0</v>
          </cell>
          <cell r="I4376">
            <v>0.171</v>
          </cell>
          <cell r="J4376">
            <v>0.171</v>
          </cell>
        </row>
        <row r="4377">
          <cell r="F4377" t="str">
            <v>石马村道-石马村1组</v>
          </cell>
          <cell r="G4377" t="str">
            <v>VR54430482</v>
          </cell>
          <cell r="H4377">
            <v>0</v>
          </cell>
          <cell r="I4377">
            <v>1.066</v>
          </cell>
          <cell r="J4377">
            <v>1.066</v>
          </cell>
        </row>
        <row r="4378">
          <cell r="F4378" t="str">
            <v>西湖村道-西湖村6组</v>
          </cell>
          <cell r="G4378" t="str">
            <v>VR62430482</v>
          </cell>
          <cell r="H4378">
            <v>0</v>
          </cell>
          <cell r="I4378">
            <v>0.248</v>
          </cell>
          <cell r="J4378">
            <v>0.248</v>
          </cell>
        </row>
        <row r="4379">
          <cell r="F4379" t="str">
            <v>西湖村道-西湖村7组</v>
          </cell>
          <cell r="G4379" t="str">
            <v>VR63430482</v>
          </cell>
          <cell r="H4379">
            <v>0</v>
          </cell>
          <cell r="I4379">
            <v>0.323</v>
          </cell>
          <cell r="J4379">
            <v>0.323</v>
          </cell>
        </row>
        <row r="4380">
          <cell r="F4380" t="str">
            <v>五家小学至箫家屋场拱桥</v>
          </cell>
          <cell r="G4380" t="str">
            <v>C99B430482</v>
          </cell>
          <cell r="H4380">
            <v>0</v>
          </cell>
          <cell r="I4380">
            <v>0.375</v>
          </cell>
          <cell r="J4380">
            <v>0.375</v>
          </cell>
        </row>
        <row r="4381">
          <cell r="F4381" t="str">
            <v>C859-花亭村大山组</v>
          </cell>
          <cell r="G4381" t="str">
            <v>VS46430482</v>
          </cell>
          <cell r="H4381">
            <v>0</v>
          </cell>
          <cell r="I4381">
            <v>0.679</v>
          </cell>
          <cell r="J4381">
            <v>0.679</v>
          </cell>
        </row>
        <row r="4382">
          <cell r="F4382" t="str">
            <v>C361-盐湖村11组</v>
          </cell>
          <cell r="G4382" t="str">
            <v>VS09430482</v>
          </cell>
          <cell r="H4382">
            <v>0</v>
          </cell>
          <cell r="I4382">
            <v>0.315</v>
          </cell>
          <cell r="J4382">
            <v>0.315</v>
          </cell>
        </row>
        <row r="4383">
          <cell r="F4383" t="str">
            <v>龟田七组-龟田五组</v>
          </cell>
          <cell r="G4383" t="str">
            <v>V01E430482</v>
          </cell>
          <cell r="H4383">
            <v>0</v>
          </cell>
          <cell r="I4383">
            <v>0.621</v>
          </cell>
          <cell r="J4383">
            <v>0.621</v>
          </cell>
        </row>
        <row r="4384">
          <cell r="F4384" t="str">
            <v>C35B-后洛村群英组</v>
          </cell>
          <cell r="G4384" t="str">
            <v>V13E430482</v>
          </cell>
          <cell r="H4384">
            <v>0</v>
          </cell>
          <cell r="I4384">
            <v>0.328</v>
          </cell>
          <cell r="J4384">
            <v>0.328</v>
          </cell>
        </row>
        <row r="4385">
          <cell r="F4385" t="str">
            <v>利群村村道-利群村新屋场组</v>
          </cell>
          <cell r="G4385" t="str">
            <v>V81D430482</v>
          </cell>
          <cell r="H4385">
            <v>0</v>
          </cell>
          <cell r="I4385">
            <v>0.326</v>
          </cell>
          <cell r="J4385">
            <v>0.326</v>
          </cell>
        </row>
        <row r="4386">
          <cell r="F4386" t="str">
            <v>利群村村道-利群村青砖组</v>
          </cell>
          <cell r="G4386" t="str">
            <v>V82D430482</v>
          </cell>
          <cell r="H4386">
            <v>0</v>
          </cell>
          <cell r="I4386">
            <v>0.623</v>
          </cell>
          <cell r="J4386">
            <v>0.623</v>
          </cell>
        </row>
        <row r="4387">
          <cell r="F4387" t="str">
            <v>农胜村道-农胜村两背组</v>
          </cell>
          <cell r="G4387" t="str">
            <v>VE94430482</v>
          </cell>
          <cell r="H4387">
            <v>0</v>
          </cell>
          <cell r="I4387">
            <v>0.921</v>
          </cell>
          <cell r="J4387">
            <v>0.921</v>
          </cell>
        </row>
        <row r="4388">
          <cell r="F4388" t="str">
            <v>S350-泉峰观村背里组</v>
          </cell>
          <cell r="G4388" t="str">
            <v>V66D430482</v>
          </cell>
          <cell r="H4388">
            <v>0</v>
          </cell>
          <cell r="I4388">
            <v>0.274</v>
          </cell>
          <cell r="J4388">
            <v>0.274</v>
          </cell>
        </row>
        <row r="4389">
          <cell r="F4389" t="str">
            <v>村道-东白村下垄组</v>
          </cell>
          <cell r="G4389" t="str">
            <v>C49H430482</v>
          </cell>
          <cell r="H4389">
            <v>0</v>
          </cell>
          <cell r="I4389">
            <v>0.16</v>
          </cell>
          <cell r="J4389">
            <v>0.16</v>
          </cell>
        </row>
        <row r="4390">
          <cell r="F4390" t="str">
            <v>卫生院至刘家</v>
          </cell>
          <cell r="G4390" t="str">
            <v>C223430482</v>
          </cell>
          <cell r="H4390">
            <v>0.871</v>
          </cell>
          <cell r="I4390">
            <v>1.106</v>
          </cell>
          <cell r="J4390">
            <v>0.235</v>
          </cell>
        </row>
        <row r="4391">
          <cell r="F4391" t="str">
            <v>象形山-村部</v>
          </cell>
          <cell r="G4391" t="str">
            <v>C225430482</v>
          </cell>
          <cell r="H4391">
            <v>6.192</v>
          </cell>
          <cell r="I4391">
            <v>9.743</v>
          </cell>
          <cell r="J4391">
            <v>3.551</v>
          </cell>
        </row>
        <row r="4392">
          <cell r="F4392" t="str">
            <v>C225-东江村三合组</v>
          </cell>
          <cell r="G4392" t="str">
            <v>V54C430482</v>
          </cell>
          <cell r="H4392">
            <v>0</v>
          </cell>
          <cell r="I4392">
            <v>0.449</v>
          </cell>
          <cell r="J4392">
            <v>0.449</v>
          </cell>
        </row>
        <row r="4393">
          <cell r="F4393" t="str">
            <v>狮元-狮元村</v>
          </cell>
          <cell r="G4393" t="str">
            <v>YHG3430482</v>
          </cell>
          <cell r="H4393">
            <v>0.184</v>
          </cell>
          <cell r="I4393">
            <v>1.747</v>
          </cell>
          <cell r="J4393">
            <v>1.563</v>
          </cell>
        </row>
        <row r="4394">
          <cell r="F4394" t="str">
            <v>CA63-广济村村部</v>
          </cell>
          <cell r="G4394" t="str">
            <v>C86C430482</v>
          </cell>
          <cell r="H4394">
            <v>0</v>
          </cell>
          <cell r="I4394">
            <v>0.867</v>
          </cell>
          <cell r="J4394">
            <v>0.867</v>
          </cell>
        </row>
        <row r="4395">
          <cell r="F4395" t="str">
            <v>弥塔线-广济村八组</v>
          </cell>
          <cell r="G4395" t="str">
            <v>VF60430482</v>
          </cell>
          <cell r="H4395">
            <v>0</v>
          </cell>
          <cell r="I4395">
            <v>1.849</v>
          </cell>
          <cell r="J4395">
            <v>1.849</v>
          </cell>
        </row>
        <row r="4396">
          <cell r="F4396" t="str">
            <v>村道-江龙村太竹山组</v>
          </cell>
          <cell r="G4396" t="str">
            <v>VF79430482</v>
          </cell>
          <cell r="H4396">
            <v>0</v>
          </cell>
          <cell r="I4396">
            <v>2.084</v>
          </cell>
          <cell r="J4396">
            <v>2.084</v>
          </cell>
        </row>
        <row r="4397">
          <cell r="F4397" t="str">
            <v>村道-江龙村戏台湾五组</v>
          </cell>
          <cell r="G4397" t="str">
            <v>VF80430482</v>
          </cell>
          <cell r="H4397">
            <v>0</v>
          </cell>
          <cell r="I4397">
            <v>0.242</v>
          </cell>
          <cell r="J4397">
            <v>0.242</v>
          </cell>
        </row>
        <row r="4398">
          <cell r="F4398" t="str">
            <v>C146-田木村田2组</v>
          </cell>
          <cell r="G4398" t="str">
            <v>VF76430482</v>
          </cell>
          <cell r="H4398">
            <v>0</v>
          </cell>
          <cell r="I4398">
            <v>0.909</v>
          </cell>
          <cell r="J4398">
            <v>0.909</v>
          </cell>
        </row>
        <row r="4399">
          <cell r="F4399" t="str">
            <v>X229-元冲村贺家组</v>
          </cell>
          <cell r="G4399" t="str">
            <v>VF72430482</v>
          </cell>
          <cell r="H4399">
            <v>0</v>
          </cell>
          <cell r="I4399">
            <v>1.241</v>
          </cell>
          <cell r="J4399">
            <v>1.241</v>
          </cell>
        </row>
        <row r="4400">
          <cell r="F4400" t="str">
            <v>凉畔线</v>
          </cell>
          <cell r="G4400" t="str">
            <v>C416430482</v>
          </cell>
          <cell r="H4400">
            <v>0</v>
          </cell>
          <cell r="I4400">
            <v>2.461</v>
          </cell>
          <cell r="J4400">
            <v>2.461</v>
          </cell>
        </row>
        <row r="4401">
          <cell r="F4401" t="str">
            <v>西家窝-马角下</v>
          </cell>
          <cell r="G4401" t="str">
            <v>C419430482</v>
          </cell>
          <cell r="H4401">
            <v>0</v>
          </cell>
          <cell r="I4401">
            <v>2.328</v>
          </cell>
          <cell r="J4401">
            <v>2.328</v>
          </cell>
        </row>
        <row r="4402">
          <cell r="F4402" t="str">
            <v>X231-石山村石井组</v>
          </cell>
          <cell r="G4402" t="str">
            <v>VP01430482</v>
          </cell>
          <cell r="H4402">
            <v>0</v>
          </cell>
          <cell r="I4402">
            <v>0.846</v>
          </cell>
          <cell r="J4402">
            <v>0.846</v>
          </cell>
        </row>
        <row r="4403">
          <cell r="F4403" t="str">
            <v>X231-石山村柑竹组</v>
          </cell>
          <cell r="G4403" t="str">
            <v>VP03430482</v>
          </cell>
          <cell r="H4403">
            <v>0</v>
          </cell>
          <cell r="I4403">
            <v>1.024</v>
          </cell>
          <cell r="J4403">
            <v>1.024</v>
          </cell>
        </row>
        <row r="4404">
          <cell r="F4404" t="str">
            <v>YB03-桐排雷家组</v>
          </cell>
          <cell r="G4404" t="str">
            <v>VL95430482</v>
          </cell>
          <cell r="H4404">
            <v>0</v>
          </cell>
          <cell r="I4404">
            <v>1.403</v>
          </cell>
          <cell r="J4404">
            <v>1.403</v>
          </cell>
        </row>
        <row r="4405">
          <cell r="F4405" t="str">
            <v>五家小学至箫家屋场拱桥</v>
          </cell>
          <cell r="G4405" t="str">
            <v>C99B430482</v>
          </cell>
          <cell r="H4405">
            <v>0</v>
          </cell>
          <cell r="I4405">
            <v>2.034</v>
          </cell>
          <cell r="J4405">
            <v>2.034</v>
          </cell>
        </row>
        <row r="4406">
          <cell r="F4406" t="str">
            <v>S350-五冲村7渡江组</v>
          </cell>
          <cell r="G4406" t="str">
            <v>VQ37430482</v>
          </cell>
          <cell r="H4406">
            <v>0</v>
          </cell>
          <cell r="I4406">
            <v>1.943</v>
          </cell>
          <cell r="J4406">
            <v>1.943</v>
          </cell>
        </row>
        <row r="4407">
          <cell r="F4407" t="str">
            <v>S350-五冲村一组</v>
          </cell>
          <cell r="G4407" t="str">
            <v>VT86430482</v>
          </cell>
          <cell r="H4407">
            <v>0</v>
          </cell>
          <cell r="I4407">
            <v>2.33</v>
          </cell>
          <cell r="J4407">
            <v>2.33</v>
          </cell>
        </row>
        <row r="4408">
          <cell r="F4408" t="str">
            <v>利排线</v>
          </cell>
          <cell r="G4408" t="str">
            <v>C418430482</v>
          </cell>
          <cell r="H4408">
            <v>1.348</v>
          </cell>
          <cell r="I4408">
            <v>1.92</v>
          </cell>
          <cell r="J4408">
            <v>0.572</v>
          </cell>
        </row>
        <row r="4409">
          <cell r="F4409" t="str">
            <v>C412－西冲福利组</v>
          </cell>
          <cell r="G4409" t="str">
            <v>VQ47430482</v>
          </cell>
          <cell r="H4409">
            <v>0</v>
          </cell>
          <cell r="I4409">
            <v>2.803</v>
          </cell>
          <cell r="J4409">
            <v>2.803</v>
          </cell>
        </row>
        <row r="4410">
          <cell r="F4410" t="str">
            <v>炎帝寺下-井边村</v>
          </cell>
          <cell r="G4410" t="str">
            <v>YB03430482</v>
          </cell>
          <cell r="H4410">
            <v>3.534</v>
          </cell>
          <cell r="I4410">
            <v>3.837</v>
          </cell>
          <cell r="J4410">
            <v>0.303</v>
          </cell>
        </row>
        <row r="4411">
          <cell r="F4411" t="str">
            <v>大柏-江河乡</v>
          </cell>
          <cell r="G4411" t="str">
            <v>X224430482</v>
          </cell>
          <cell r="H4411">
            <v>10.468</v>
          </cell>
          <cell r="I4411">
            <v>11.521</v>
          </cell>
          <cell r="J4411">
            <v>1.053</v>
          </cell>
        </row>
        <row r="4412">
          <cell r="F4412" t="str">
            <v>桐官线--合心村祖背组</v>
          </cell>
          <cell r="G4412" t="str">
            <v>VM33430482</v>
          </cell>
          <cell r="H4412">
            <v>0</v>
          </cell>
          <cell r="I4412">
            <v>0.74</v>
          </cell>
          <cell r="J4412">
            <v>0.74</v>
          </cell>
        </row>
        <row r="4413">
          <cell r="F4413" t="str">
            <v>星火--花玉村</v>
          </cell>
          <cell r="G4413" t="str">
            <v>C90L430482</v>
          </cell>
          <cell r="H4413">
            <v>0</v>
          </cell>
          <cell r="I4413">
            <v>1.912</v>
          </cell>
          <cell r="J4413">
            <v>1.912</v>
          </cell>
        </row>
        <row r="4414">
          <cell r="F4414" t="str">
            <v>X212--桎木山</v>
          </cell>
          <cell r="G4414" t="str">
            <v>C81L430482</v>
          </cell>
          <cell r="H4414">
            <v>0</v>
          </cell>
          <cell r="I4414">
            <v>0.794</v>
          </cell>
          <cell r="J4414">
            <v>0.794</v>
          </cell>
        </row>
        <row r="4415">
          <cell r="F4415" t="str">
            <v>五家围乡道-五家围村曹家组</v>
          </cell>
          <cell r="G4415" t="str">
            <v>V09V430482</v>
          </cell>
          <cell r="H4415">
            <v>0</v>
          </cell>
          <cell r="I4415">
            <v>0.197</v>
          </cell>
          <cell r="J4415">
            <v>0.197</v>
          </cell>
        </row>
        <row r="4416">
          <cell r="F4416" t="str">
            <v>五家围乡道-五家围村斎家冲组</v>
          </cell>
          <cell r="G4416" t="str">
            <v>V16V430482</v>
          </cell>
          <cell r="H4416">
            <v>0</v>
          </cell>
          <cell r="I4416">
            <v>0.465</v>
          </cell>
          <cell r="J4416">
            <v>0.465</v>
          </cell>
        </row>
        <row r="4417">
          <cell r="F4417" t="str">
            <v>上上线</v>
          </cell>
          <cell r="G4417" t="str">
            <v>C61D430482</v>
          </cell>
          <cell r="H4417">
            <v>0</v>
          </cell>
          <cell r="I4417">
            <v>0.54</v>
          </cell>
          <cell r="J4417">
            <v>0.54</v>
          </cell>
        </row>
        <row r="4418">
          <cell r="F4418" t="str">
            <v>井冬线</v>
          </cell>
          <cell r="G4418" t="str">
            <v>C62D430482</v>
          </cell>
          <cell r="H4418">
            <v>0</v>
          </cell>
          <cell r="I4418">
            <v>0.162</v>
          </cell>
          <cell r="J4418">
            <v>0.162</v>
          </cell>
        </row>
        <row r="4419">
          <cell r="F4419" t="str">
            <v>家禾田--新建村</v>
          </cell>
          <cell r="G4419" t="str">
            <v>C38L430482</v>
          </cell>
          <cell r="H4419">
            <v>0</v>
          </cell>
          <cell r="I4419">
            <v>0.843</v>
          </cell>
          <cell r="J4419">
            <v>0.843</v>
          </cell>
        </row>
        <row r="4420">
          <cell r="F4420" t="str">
            <v>茶叶坪一叶子龙</v>
          </cell>
          <cell r="G4420" t="str">
            <v>C58G430482</v>
          </cell>
          <cell r="H4420">
            <v>0</v>
          </cell>
          <cell r="I4420">
            <v>0.756</v>
          </cell>
          <cell r="J4420">
            <v>0.756</v>
          </cell>
        </row>
        <row r="4421">
          <cell r="F4421" t="str">
            <v>大井村道-大井村甘冲组</v>
          </cell>
          <cell r="G4421" t="str">
            <v>VE41430482</v>
          </cell>
          <cell r="H4421">
            <v>0</v>
          </cell>
          <cell r="I4421">
            <v>0.267</v>
          </cell>
          <cell r="J4421">
            <v>0.267</v>
          </cell>
        </row>
        <row r="4422">
          <cell r="F4422" t="str">
            <v>颈塘村七组-颈塘村六组</v>
          </cell>
          <cell r="G4422" t="str">
            <v>VF15430482</v>
          </cell>
          <cell r="H4422">
            <v>0</v>
          </cell>
          <cell r="I4422">
            <v>0.168</v>
          </cell>
          <cell r="J4422">
            <v>0.168</v>
          </cell>
        </row>
        <row r="4423">
          <cell r="F4423" t="str">
            <v>C136-颈塘村二组</v>
          </cell>
          <cell r="G4423" t="str">
            <v>VF16430482</v>
          </cell>
          <cell r="H4423">
            <v>0</v>
          </cell>
          <cell r="I4423">
            <v>0.96</v>
          </cell>
          <cell r="J4423">
            <v>0.96</v>
          </cell>
        </row>
        <row r="4424">
          <cell r="F4424" t="str">
            <v>毛田村太湾组-毛田村新建组</v>
          </cell>
          <cell r="G4424" t="str">
            <v>VF07430482</v>
          </cell>
          <cell r="H4424">
            <v>0</v>
          </cell>
          <cell r="I4424">
            <v>0.219</v>
          </cell>
          <cell r="J4424">
            <v>0.219</v>
          </cell>
        </row>
        <row r="4425">
          <cell r="F4425" t="str">
            <v>Y530-新楼村陈家组</v>
          </cell>
          <cell r="G4425" t="str">
            <v>VF54430482</v>
          </cell>
          <cell r="H4425">
            <v>0</v>
          </cell>
          <cell r="I4425">
            <v>0.335</v>
          </cell>
          <cell r="J4425">
            <v>0.335</v>
          </cell>
        </row>
        <row r="4426">
          <cell r="F4426" t="str">
            <v>Y530-新楼村中虾组</v>
          </cell>
          <cell r="G4426" t="str">
            <v>VF55430482</v>
          </cell>
          <cell r="H4426">
            <v>0</v>
          </cell>
          <cell r="I4426">
            <v>0.348</v>
          </cell>
          <cell r="J4426">
            <v>0.348</v>
          </cell>
        </row>
        <row r="4427">
          <cell r="F4427" t="str">
            <v>和平村道-和平村十一组</v>
          </cell>
          <cell r="G4427" t="str">
            <v>V098430482</v>
          </cell>
          <cell r="H4427">
            <v>0</v>
          </cell>
          <cell r="I4427">
            <v>0.646</v>
          </cell>
          <cell r="J4427">
            <v>0.646</v>
          </cell>
        </row>
        <row r="4428">
          <cell r="F4428" t="str">
            <v>六福YB43-六福村背冲组</v>
          </cell>
          <cell r="G4428" t="str">
            <v>V153430482</v>
          </cell>
          <cell r="H4428">
            <v>0</v>
          </cell>
          <cell r="I4428">
            <v>0.895</v>
          </cell>
          <cell r="J4428">
            <v>0.895</v>
          </cell>
        </row>
        <row r="4429">
          <cell r="F4429" t="str">
            <v>盟山望冲-盟山村引塘坳</v>
          </cell>
          <cell r="G4429" t="str">
            <v>V161430482</v>
          </cell>
          <cell r="H4429">
            <v>0</v>
          </cell>
          <cell r="I4429">
            <v>0.427</v>
          </cell>
          <cell r="J4429">
            <v>0.427</v>
          </cell>
        </row>
        <row r="4430">
          <cell r="F4430" t="str">
            <v>南京村道-南京村二组</v>
          </cell>
          <cell r="G4430" t="str">
            <v>V170430482</v>
          </cell>
          <cell r="H4430">
            <v>0</v>
          </cell>
          <cell r="I4430">
            <v>0.455</v>
          </cell>
          <cell r="J4430">
            <v>0.455</v>
          </cell>
        </row>
        <row r="4431">
          <cell r="F4431" t="str">
            <v>南京村道-南京村塘湾东塘组</v>
          </cell>
          <cell r="G4431" t="str">
            <v>V172430482</v>
          </cell>
          <cell r="H4431">
            <v>0</v>
          </cell>
          <cell r="I4431">
            <v>0.417</v>
          </cell>
          <cell r="J4431">
            <v>0.417</v>
          </cell>
        </row>
        <row r="4432">
          <cell r="F4432" t="str">
            <v>群英村道-群英村早禾冲组</v>
          </cell>
          <cell r="G4432" t="str">
            <v>V177430482</v>
          </cell>
          <cell r="H4432">
            <v>0</v>
          </cell>
          <cell r="I4432">
            <v>1.094</v>
          </cell>
          <cell r="J4432">
            <v>1.094</v>
          </cell>
        </row>
        <row r="4433">
          <cell r="F4433" t="str">
            <v>船山村村道延伸</v>
          </cell>
          <cell r="G4433" t="str">
            <v>C42L430482</v>
          </cell>
          <cell r="H4433">
            <v>0</v>
          </cell>
          <cell r="I4433">
            <v>1.279</v>
          </cell>
          <cell r="J4433">
            <v>1.279</v>
          </cell>
        </row>
        <row r="4434">
          <cell r="F4434" t="str">
            <v>瑶尹线</v>
          </cell>
          <cell r="G4434" t="str">
            <v>C76A430482</v>
          </cell>
          <cell r="H4434">
            <v>0</v>
          </cell>
          <cell r="I4434">
            <v>0.373</v>
          </cell>
          <cell r="J4434">
            <v>0.373</v>
          </cell>
        </row>
        <row r="4435">
          <cell r="F4435" t="str">
            <v>S107-观龙村车头组</v>
          </cell>
          <cell r="G4435" t="str">
            <v>V75S430482</v>
          </cell>
          <cell r="H4435">
            <v>0</v>
          </cell>
          <cell r="I4435">
            <v>0.749</v>
          </cell>
          <cell r="J4435">
            <v>0.749</v>
          </cell>
        </row>
        <row r="4436">
          <cell r="F4436" t="str">
            <v>YB26-小栗村</v>
          </cell>
          <cell r="G4436" t="str">
            <v>V72S430482</v>
          </cell>
          <cell r="H4436">
            <v>0</v>
          </cell>
          <cell r="I4436">
            <v>1.866</v>
          </cell>
          <cell r="J4436">
            <v>1.866</v>
          </cell>
        </row>
        <row r="4437">
          <cell r="F4437" t="str">
            <v>YB26-源龙村月发组</v>
          </cell>
          <cell r="G4437" t="str">
            <v>VX92430482</v>
          </cell>
          <cell r="H4437">
            <v>0</v>
          </cell>
          <cell r="I4437">
            <v>0.353</v>
          </cell>
          <cell r="J4437">
            <v>0.353</v>
          </cell>
        </row>
        <row r="4438">
          <cell r="F4438" t="str">
            <v>老塘－三组</v>
          </cell>
          <cell r="G4438" t="str">
            <v>V063430502</v>
          </cell>
          <cell r="H4438">
            <v>0</v>
          </cell>
          <cell r="I4438">
            <v>0.559</v>
          </cell>
          <cell r="J4438">
            <v>0.559</v>
          </cell>
        </row>
        <row r="4439">
          <cell r="F4439" t="str">
            <v>云姜线一葛家冲水库</v>
          </cell>
          <cell r="G4439" t="str">
            <v>C05B430502</v>
          </cell>
          <cell r="H4439">
            <v>0</v>
          </cell>
          <cell r="I4439">
            <v>1.066</v>
          </cell>
          <cell r="J4439">
            <v>1.066</v>
          </cell>
        </row>
        <row r="4440">
          <cell r="F4440" t="str">
            <v>群力-十组</v>
          </cell>
          <cell r="G4440" t="str">
            <v>C44C430502</v>
          </cell>
          <cell r="H4440">
            <v>0.579</v>
          </cell>
          <cell r="I4440">
            <v>0.943</v>
          </cell>
          <cell r="J4440">
            <v>0.364</v>
          </cell>
        </row>
        <row r="4441">
          <cell r="F4441" t="str">
            <v>严塘－五组</v>
          </cell>
          <cell r="G4441" t="str">
            <v>V007430502</v>
          </cell>
          <cell r="H4441">
            <v>0</v>
          </cell>
          <cell r="I4441">
            <v>0.63</v>
          </cell>
          <cell r="J4441">
            <v>0.63</v>
          </cell>
        </row>
        <row r="4442">
          <cell r="F4442" t="str">
            <v>马石一金鸡塘水库</v>
          </cell>
          <cell r="G4442" t="str">
            <v>C46B430502</v>
          </cell>
          <cell r="H4442">
            <v>0</v>
          </cell>
          <cell r="I4442">
            <v>0.067</v>
          </cell>
          <cell r="J4442">
            <v>0.067</v>
          </cell>
        </row>
        <row r="4443">
          <cell r="F4443" t="str">
            <v>横塘七组</v>
          </cell>
          <cell r="G4443" t="str">
            <v>C23C430502</v>
          </cell>
          <cell r="H4443">
            <v>0</v>
          </cell>
          <cell r="I4443">
            <v>0.379</v>
          </cell>
          <cell r="J4443">
            <v>0.379</v>
          </cell>
        </row>
        <row r="4444">
          <cell r="F4444" t="str">
            <v>胜利一云高线</v>
          </cell>
          <cell r="G4444" t="str">
            <v>C40A430502</v>
          </cell>
          <cell r="H4444">
            <v>0</v>
          </cell>
          <cell r="I4444">
            <v>1.127</v>
          </cell>
          <cell r="J4444">
            <v>1.127</v>
          </cell>
        </row>
        <row r="4445">
          <cell r="F4445" t="str">
            <v>西里坳-山东九组</v>
          </cell>
          <cell r="G4445" t="str">
            <v>V457430503</v>
          </cell>
          <cell r="H4445">
            <v>0</v>
          </cell>
          <cell r="I4445">
            <v>0.491</v>
          </cell>
          <cell r="J4445">
            <v>0.491</v>
          </cell>
        </row>
        <row r="4446">
          <cell r="F4446" t="str">
            <v>蒋家院-蒋家院</v>
          </cell>
          <cell r="G4446" t="str">
            <v>C04A430503</v>
          </cell>
          <cell r="H4446">
            <v>0</v>
          </cell>
          <cell r="I4446">
            <v>0.929</v>
          </cell>
          <cell r="J4446">
            <v>0.929</v>
          </cell>
        </row>
        <row r="4447">
          <cell r="F4447" t="str">
            <v>大塘-高户罗家</v>
          </cell>
          <cell r="G4447" t="str">
            <v>V257430503</v>
          </cell>
          <cell r="H4447">
            <v>0</v>
          </cell>
          <cell r="I4447">
            <v>0.505</v>
          </cell>
          <cell r="J4447">
            <v>0.505</v>
          </cell>
        </row>
        <row r="4448">
          <cell r="F4448" t="str">
            <v>邓家脑-农场</v>
          </cell>
          <cell r="G4448" t="str">
            <v>C39A430503</v>
          </cell>
          <cell r="H4448">
            <v>0</v>
          </cell>
          <cell r="I4448">
            <v>0.383</v>
          </cell>
          <cell r="J4448">
            <v>0.383</v>
          </cell>
        </row>
        <row r="4449">
          <cell r="F4449" t="str">
            <v>塘上-狮子十四组</v>
          </cell>
          <cell r="G4449" t="str">
            <v>V277430503</v>
          </cell>
          <cell r="H4449">
            <v>0</v>
          </cell>
          <cell r="I4449">
            <v>0.244</v>
          </cell>
          <cell r="J4449">
            <v>0.244</v>
          </cell>
        </row>
        <row r="4450">
          <cell r="F4450" t="str">
            <v>廖长线</v>
          </cell>
          <cell r="G4450" t="str">
            <v>C82B430503</v>
          </cell>
          <cell r="H4450">
            <v>0</v>
          </cell>
          <cell r="I4450">
            <v>1.075</v>
          </cell>
          <cell r="J4450">
            <v>1.075</v>
          </cell>
        </row>
        <row r="4451">
          <cell r="F4451" t="str">
            <v>栾栗山-吊丼岭</v>
          </cell>
          <cell r="G4451" t="str">
            <v>V250430503</v>
          </cell>
          <cell r="H4451">
            <v>0</v>
          </cell>
          <cell r="I4451">
            <v>1.516</v>
          </cell>
          <cell r="J4451">
            <v>1.516</v>
          </cell>
        </row>
        <row r="4452">
          <cell r="F4452" t="str">
            <v>毛坪岔口-伍家坡</v>
          </cell>
          <cell r="G4452" t="str">
            <v>V254430503</v>
          </cell>
          <cell r="H4452">
            <v>0</v>
          </cell>
          <cell r="I4452">
            <v>0.242</v>
          </cell>
          <cell r="J4452">
            <v>0.242</v>
          </cell>
        </row>
        <row r="4453">
          <cell r="F4453" t="str">
            <v>交邵线</v>
          </cell>
          <cell r="G4453" t="str">
            <v>C66B430503</v>
          </cell>
          <cell r="H4453">
            <v>0</v>
          </cell>
          <cell r="I4453">
            <v>0.884</v>
          </cell>
          <cell r="J4453">
            <v>0.884</v>
          </cell>
        </row>
        <row r="4454">
          <cell r="F4454" t="str">
            <v>陈家桥村-贺井村</v>
          </cell>
          <cell r="G4454" t="str">
            <v>Y005430511</v>
          </cell>
          <cell r="H4454">
            <v>1.472</v>
          </cell>
          <cell r="I4454">
            <v>2.919</v>
          </cell>
          <cell r="J4454">
            <v>1.447</v>
          </cell>
        </row>
        <row r="4455">
          <cell r="F4455" t="str">
            <v>杨柳塘一花院子</v>
          </cell>
          <cell r="G4455" t="str">
            <v>C40A430511</v>
          </cell>
          <cell r="H4455">
            <v>0</v>
          </cell>
          <cell r="I4455">
            <v>0.454</v>
          </cell>
          <cell r="J4455">
            <v>0.454</v>
          </cell>
        </row>
        <row r="4456">
          <cell r="F4456" t="str">
            <v>庙门边-上龙山</v>
          </cell>
          <cell r="G4456" t="str">
            <v>C019430511</v>
          </cell>
          <cell r="H4456">
            <v>1.809</v>
          </cell>
          <cell r="I4456">
            <v>2.4</v>
          </cell>
          <cell r="J4456">
            <v>0.591</v>
          </cell>
        </row>
        <row r="4457">
          <cell r="F4457" t="str">
            <v>陈家桥村-贺井村</v>
          </cell>
          <cell r="G4457" t="str">
            <v>Y005430511</v>
          </cell>
          <cell r="H4457">
            <v>2.919</v>
          </cell>
          <cell r="I4457">
            <v>3.545</v>
          </cell>
          <cell r="J4457">
            <v>0.626</v>
          </cell>
        </row>
        <row r="4458">
          <cell r="F4458" t="str">
            <v>鸭婆塘一贺井</v>
          </cell>
          <cell r="G4458" t="str">
            <v>C007430511</v>
          </cell>
          <cell r="H4458">
            <v>1.056</v>
          </cell>
          <cell r="I4458">
            <v>2.014</v>
          </cell>
          <cell r="J4458">
            <v>0.958</v>
          </cell>
        </row>
        <row r="4459">
          <cell r="F4459" t="str">
            <v>刘家院子-贺井</v>
          </cell>
          <cell r="G4459" t="str">
            <v>C028430511</v>
          </cell>
          <cell r="H4459">
            <v>0.9</v>
          </cell>
          <cell r="I4459">
            <v>1.958</v>
          </cell>
          <cell r="J4459">
            <v>1.058</v>
          </cell>
        </row>
        <row r="4460">
          <cell r="F4460" t="str">
            <v>乌龟塘一村园艺场</v>
          </cell>
          <cell r="G4460" t="str">
            <v>C015430511</v>
          </cell>
          <cell r="H4460">
            <v>0.994</v>
          </cell>
          <cell r="I4460">
            <v>2.39</v>
          </cell>
          <cell r="J4460">
            <v>1.396</v>
          </cell>
        </row>
        <row r="4461">
          <cell r="F4461" t="str">
            <v>横冲一黄家院子</v>
          </cell>
          <cell r="G4461" t="str">
            <v>C39A430511</v>
          </cell>
          <cell r="H4461">
            <v>0</v>
          </cell>
          <cell r="I4461">
            <v>0.155</v>
          </cell>
          <cell r="J4461">
            <v>0.155</v>
          </cell>
        </row>
        <row r="4462">
          <cell r="F4462" t="str">
            <v>田家坑一大井组</v>
          </cell>
          <cell r="G4462" t="str">
            <v>C07A430511</v>
          </cell>
          <cell r="H4462">
            <v>0</v>
          </cell>
          <cell r="I4462">
            <v>1.005</v>
          </cell>
          <cell r="J4462">
            <v>1.005</v>
          </cell>
        </row>
        <row r="4463">
          <cell r="F4463" t="str">
            <v>林场一周石头</v>
          </cell>
          <cell r="G4463" t="str">
            <v>C062430511</v>
          </cell>
          <cell r="H4463">
            <v>0</v>
          </cell>
          <cell r="I4463">
            <v>1.32</v>
          </cell>
          <cell r="J4463">
            <v>1.32</v>
          </cell>
        </row>
        <row r="4464">
          <cell r="F4464" t="str">
            <v>涟江村-木山村</v>
          </cell>
          <cell r="G4464" t="str">
            <v>Y002430511</v>
          </cell>
          <cell r="H4464">
            <v>0.87</v>
          </cell>
          <cell r="I4464">
            <v>1.465</v>
          </cell>
          <cell r="J4464">
            <v>0.595</v>
          </cell>
        </row>
        <row r="4465">
          <cell r="F4465" t="str">
            <v>楼形-楼形</v>
          </cell>
          <cell r="G4465" t="str">
            <v>C057430511</v>
          </cell>
          <cell r="H4465">
            <v>1.252</v>
          </cell>
          <cell r="I4465">
            <v>1.383</v>
          </cell>
          <cell r="J4465">
            <v>0.131</v>
          </cell>
        </row>
        <row r="4466">
          <cell r="F4466" t="str">
            <v>猴子冲--茶山坳</v>
          </cell>
          <cell r="G4466" t="str">
            <v>VR07430521</v>
          </cell>
          <cell r="H4466">
            <v>0</v>
          </cell>
          <cell r="I4466">
            <v>0.291</v>
          </cell>
          <cell r="J4466">
            <v>0.291</v>
          </cell>
        </row>
        <row r="4467">
          <cell r="F4467" t="str">
            <v>学村线</v>
          </cell>
          <cell r="G4467" t="str">
            <v>C15B430521</v>
          </cell>
          <cell r="H4467">
            <v>0</v>
          </cell>
          <cell r="I4467">
            <v>0.306</v>
          </cell>
          <cell r="J4467">
            <v>0.306</v>
          </cell>
        </row>
        <row r="4468">
          <cell r="F4468" t="str">
            <v>五一村-茶云村</v>
          </cell>
          <cell r="G4468" t="str">
            <v>Y087430521</v>
          </cell>
          <cell r="H4468">
            <v>1.041</v>
          </cell>
          <cell r="I4468">
            <v>3.106</v>
          </cell>
          <cell r="J4468">
            <v>2.065</v>
          </cell>
        </row>
        <row r="4469">
          <cell r="F4469" t="str">
            <v>晚村线</v>
          </cell>
          <cell r="G4469" t="str">
            <v>CI84430521</v>
          </cell>
          <cell r="H4469">
            <v>0</v>
          </cell>
          <cell r="I4469">
            <v>0.88</v>
          </cell>
          <cell r="J4469">
            <v>0.88</v>
          </cell>
        </row>
        <row r="4470">
          <cell r="F4470" t="str">
            <v>岩学线</v>
          </cell>
          <cell r="G4470" t="str">
            <v>CG13430521</v>
          </cell>
          <cell r="H4470">
            <v>0</v>
          </cell>
          <cell r="I4470">
            <v>0.502</v>
          </cell>
          <cell r="J4470">
            <v>0.502</v>
          </cell>
        </row>
        <row r="4471">
          <cell r="F4471" t="str">
            <v>高三线</v>
          </cell>
          <cell r="G4471" t="str">
            <v>CK49430521</v>
          </cell>
          <cell r="H4471">
            <v>0.965</v>
          </cell>
          <cell r="I4471">
            <v>1.008</v>
          </cell>
          <cell r="J4471">
            <v>0.043</v>
          </cell>
        </row>
        <row r="4472">
          <cell r="F4472" t="str">
            <v>六合亭村-黄渡村</v>
          </cell>
          <cell r="G4472" t="str">
            <v>Y114430521</v>
          </cell>
          <cell r="H4472">
            <v>5.238</v>
          </cell>
          <cell r="I4472">
            <v>5.821</v>
          </cell>
          <cell r="J4472">
            <v>0.583</v>
          </cell>
        </row>
        <row r="4473">
          <cell r="F4473" t="str">
            <v>六斑线</v>
          </cell>
          <cell r="G4473" t="str">
            <v>CI74430521</v>
          </cell>
          <cell r="H4473">
            <v>0</v>
          </cell>
          <cell r="I4473">
            <v>0.46</v>
          </cell>
          <cell r="J4473">
            <v>0.46</v>
          </cell>
        </row>
        <row r="4474">
          <cell r="F4474" t="str">
            <v>报新线</v>
          </cell>
          <cell r="G4474" t="str">
            <v>C346430521</v>
          </cell>
          <cell r="H4474">
            <v>0.888</v>
          </cell>
          <cell r="I4474">
            <v>0.983</v>
          </cell>
          <cell r="J4474">
            <v>0.095</v>
          </cell>
        </row>
        <row r="4475">
          <cell r="F4475" t="str">
            <v>桂花坪-沙子塘</v>
          </cell>
          <cell r="G4475" t="str">
            <v>C2Z5430521</v>
          </cell>
          <cell r="H4475">
            <v>0</v>
          </cell>
          <cell r="I4475">
            <v>1.031</v>
          </cell>
          <cell r="J4475">
            <v>1.031</v>
          </cell>
        </row>
        <row r="4476">
          <cell r="F4476" t="str">
            <v>三邢线</v>
          </cell>
          <cell r="G4476" t="str">
            <v>CM35430521</v>
          </cell>
          <cell r="H4476">
            <v>0</v>
          </cell>
          <cell r="I4476">
            <v>1.403</v>
          </cell>
          <cell r="J4476">
            <v>1.403</v>
          </cell>
        </row>
        <row r="4477">
          <cell r="G4477" t="str">
            <v>C2D7430521</v>
          </cell>
          <cell r="H4477">
            <v>0</v>
          </cell>
          <cell r="I4477">
            <v>0.832</v>
          </cell>
          <cell r="J4477">
            <v>0.832</v>
          </cell>
        </row>
        <row r="4478">
          <cell r="F4478" t="str">
            <v>抱头丘-8组</v>
          </cell>
          <cell r="G4478" t="str">
            <v>VHA4430521</v>
          </cell>
          <cell r="H4478">
            <v>0</v>
          </cell>
          <cell r="I4478">
            <v>1.668</v>
          </cell>
          <cell r="J4478">
            <v>1.668</v>
          </cell>
        </row>
        <row r="4479">
          <cell r="F4479" t="str">
            <v>云村线</v>
          </cell>
          <cell r="G4479" t="str">
            <v>CK69430521</v>
          </cell>
          <cell r="H4479">
            <v>0.338</v>
          </cell>
          <cell r="I4479">
            <v>0.476</v>
          </cell>
          <cell r="J4479">
            <v>0.138</v>
          </cell>
        </row>
        <row r="4480">
          <cell r="F4480" t="str">
            <v>乌老线</v>
          </cell>
          <cell r="G4480" t="str">
            <v>CO84430521</v>
          </cell>
          <cell r="H4480">
            <v>1.343</v>
          </cell>
          <cell r="I4480">
            <v>1.408</v>
          </cell>
          <cell r="J4480">
            <v>0.065</v>
          </cell>
        </row>
        <row r="4481">
          <cell r="F4481" t="str">
            <v>罗马冲-田立</v>
          </cell>
          <cell r="G4481" t="str">
            <v>CF27430521</v>
          </cell>
          <cell r="H4481">
            <v>0.994</v>
          </cell>
          <cell r="I4481">
            <v>1.404</v>
          </cell>
          <cell r="J4481">
            <v>0.41</v>
          </cell>
        </row>
        <row r="4482">
          <cell r="F4482" t="str">
            <v>扶搓-长联</v>
          </cell>
          <cell r="G4482" t="str">
            <v>Y840431321</v>
          </cell>
          <cell r="H4482">
            <v>4.821</v>
          </cell>
          <cell r="I4482">
            <v>5.98</v>
          </cell>
          <cell r="J4482">
            <v>1.159</v>
          </cell>
        </row>
        <row r="4483">
          <cell r="F4483" t="str">
            <v>任大组-任家组</v>
          </cell>
          <cell r="G4483" t="str">
            <v>V534430521</v>
          </cell>
          <cell r="H4483">
            <v>0</v>
          </cell>
          <cell r="I4483">
            <v>0.787</v>
          </cell>
          <cell r="J4483">
            <v>0.787</v>
          </cell>
        </row>
        <row r="4484">
          <cell r="F4484" t="str">
            <v>毛羊线</v>
          </cell>
          <cell r="G4484" t="str">
            <v>CP55430521</v>
          </cell>
          <cell r="H4484">
            <v>0</v>
          </cell>
          <cell r="I4484">
            <v>0.591</v>
          </cell>
          <cell r="J4484">
            <v>0.591</v>
          </cell>
        </row>
        <row r="4485">
          <cell r="F4485" t="str">
            <v>炉厂坳-江家山</v>
          </cell>
          <cell r="G4485" t="str">
            <v>V271430521</v>
          </cell>
          <cell r="H4485">
            <v>0</v>
          </cell>
          <cell r="I4485">
            <v>0.557</v>
          </cell>
          <cell r="J4485">
            <v>0.557</v>
          </cell>
        </row>
        <row r="4486">
          <cell r="F4486" t="str">
            <v>园艺场-麻子槽</v>
          </cell>
          <cell r="G4486" t="str">
            <v>CB47430521</v>
          </cell>
          <cell r="H4486">
            <v>0.993</v>
          </cell>
          <cell r="I4486">
            <v>2.083</v>
          </cell>
          <cell r="J4486">
            <v>1.09</v>
          </cell>
        </row>
        <row r="4487">
          <cell r="F4487" t="str">
            <v>长村线</v>
          </cell>
          <cell r="G4487" t="str">
            <v>C42F430521</v>
          </cell>
          <cell r="H4487">
            <v>0</v>
          </cell>
          <cell r="I4487">
            <v>0.679</v>
          </cell>
          <cell r="J4487">
            <v>0.679</v>
          </cell>
        </row>
        <row r="4488">
          <cell r="F4488" t="str">
            <v>羊出线</v>
          </cell>
          <cell r="G4488" t="str">
            <v>CG12430521</v>
          </cell>
          <cell r="H4488">
            <v>0</v>
          </cell>
          <cell r="I4488">
            <v>0.469</v>
          </cell>
          <cell r="J4488">
            <v>0.469</v>
          </cell>
        </row>
        <row r="4489">
          <cell r="F4489" t="str">
            <v>毛铺-盘虾</v>
          </cell>
          <cell r="G4489" t="str">
            <v>V165430521</v>
          </cell>
          <cell r="H4489">
            <v>0</v>
          </cell>
          <cell r="I4489">
            <v>0.42</v>
          </cell>
          <cell r="J4489">
            <v>0.42</v>
          </cell>
        </row>
        <row r="4490">
          <cell r="G4490" t="str">
            <v>V000</v>
          </cell>
          <cell r="H4490">
            <v>0</v>
          </cell>
          <cell r="I4490">
            <v>0.338</v>
          </cell>
          <cell r="J4490">
            <v>0.338</v>
          </cell>
        </row>
        <row r="4491">
          <cell r="F4491" t="str">
            <v>金村线</v>
          </cell>
          <cell r="G4491" t="str">
            <v>CQ57430521</v>
          </cell>
          <cell r="H4491">
            <v>0</v>
          </cell>
          <cell r="I4491">
            <v>0.342</v>
          </cell>
          <cell r="J4491">
            <v>0.342</v>
          </cell>
        </row>
        <row r="4492">
          <cell r="G4492" t="str">
            <v>AA07430521</v>
          </cell>
          <cell r="H4492">
            <v>0</v>
          </cell>
          <cell r="I4492">
            <v>0.632</v>
          </cell>
          <cell r="J4492">
            <v>0.632</v>
          </cell>
        </row>
        <row r="4493">
          <cell r="F4493" t="str">
            <v>九南村-集体村</v>
          </cell>
          <cell r="G4493" t="str">
            <v>Y033430521</v>
          </cell>
          <cell r="H4493">
            <v>3.428</v>
          </cell>
          <cell r="I4493">
            <v>3.547</v>
          </cell>
          <cell r="J4493">
            <v>0.119</v>
          </cell>
        </row>
        <row r="4494">
          <cell r="F4494" t="str">
            <v>彭方线</v>
          </cell>
          <cell r="G4494" t="str">
            <v>CH09430521</v>
          </cell>
          <cell r="H4494">
            <v>0</v>
          </cell>
          <cell r="I4494">
            <v>0.215</v>
          </cell>
          <cell r="J4494">
            <v>0.215</v>
          </cell>
        </row>
        <row r="4495">
          <cell r="F4495" t="str">
            <v>福青屋-新花屋</v>
          </cell>
          <cell r="G4495" t="str">
            <v>VK05430521</v>
          </cell>
          <cell r="H4495">
            <v>0</v>
          </cell>
          <cell r="I4495">
            <v>0.568</v>
          </cell>
          <cell r="J4495">
            <v>0.568</v>
          </cell>
        </row>
        <row r="4496">
          <cell r="F4496" t="str">
            <v>碑边--怀心堂</v>
          </cell>
          <cell r="G4496" t="str">
            <v>VR66430521</v>
          </cell>
          <cell r="H4496">
            <v>0</v>
          </cell>
          <cell r="I4496">
            <v>0.456</v>
          </cell>
          <cell r="J4496">
            <v>0.456</v>
          </cell>
        </row>
        <row r="4497">
          <cell r="F4497" t="str">
            <v>迪村线</v>
          </cell>
          <cell r="G4497" t="str">
            <v>C48C430521</v>
          </cell>
          <cell r="H4497">
            <v>0</v>
          </cell>
          <cell r="I4497">
            <v>0.502</v>
          </cell>
          <cell r="J4497">
            <v>0.502</v>
          </cell>
        </row>
        <row r="4498">
          <cell r="F4498" t="str">
            <v>庆公祠-双中供销社</v>
          </cell>
          <cell r="G4498" t="str">
            <v>CF75430521</v>
          </cell>
          <cell r="H4498">
            <v>0</v>
          </cell>
          <cell r="I4498">
            <v>0.237</v>
          </cell>
          <cell r="J4498">
            <v>0.237</v>
          </cell>
        </row>
        <row r="4499">
          <cell r="F4499" t="str">
            <v>仙石线</v>
          </cell>
          <cell r="G4499" t="str">
            <v>C750430521</v>
          </cell>
          <cell r="H4499">
            <v>0</v>
          </cell>
          <cell r="I4499">
            <v>0.545</v>
          </cell>
          <cell r="J4499">
            <v>0.545</v>
          </cell>
        </row>
        <row r="4500">
          <cell r="F4500" t="str">
            <v>庙头巷--秦家屋</v>
          </cell>
          <cell r="G4500" t="str">
            <v>VR49430521</v>
          </cell>
          <cell r="H4500">
            <v>0</v>
          </cell>
          <cell r="I4500">
            <v>0.624</v>
          </cell>
          <cell r="J4500">
            <v>0.624</v>
          </cell>
        </row>
        <row r="4501">
          <cell r="F4501" t="str">
            <v>凤村线</v>
          </cell>
          <cell r="G4501" t="str">
            <v>C32D430521</v>
          </cell>
          <cell r="H4501">
            <v>0</v>
          </cell>
          <cell r="I4501">
            <v>1.113</v>
          </cell>
          <cell r="J4501">
            <v>1.113</v>
          </cell>
        </row>
        <row r="4502">
          <cell r="F4502" t="str">
            <v>鸡双线</v>
          </cell>
          <cell r="G4502" t="str">
            <v>CE91430521</v>
          </cell>
          <cell r="H4502">
            <v>0</v>
          </cell>
          <cell r="I4502">
            <v>1.714</v>
          </cell>
          <cell r="J4502">
            <v>1.714</v>
          </cell>
        </row>
        <row r="4503">
          <cell r="F4503" t="str">
            <v>湾里屋组-杨家排</v>
          </cell>
          <cell r="G4503" t="str">
            <v>VT25430521</v>
          </cell>
          <cell r="H4503">
            <v>0</v>
          </cell>
          <cell r="I4503">
            <v>1.615</v>
          </cell>
          <cell r="J4503">
            <v>1.615</v>
          </cell>
        </row>
        <row r="4504">
          <cell r="F4504" t="str">
            <v>马村线</v>
          </cell>
          <cell r="G4504" t="str">
            <v>CE95430521</v>
          </cell>
          <cell r="H4504">
            <v>0</v>
          </cell>
          <cell r="I4504">
            <v>1.137</v>
          </cell>
          <cell r="J4504">
            <v>1.137</v>
          </cell>
        </row>
        <row r="4505">
          <cell r="F4505" t="str">
            <v>老村线</v>
          </cell>
          <cell r="G4505" t="str">
            <v>CE98430521</v>
          </cell>
          <cell r="H4505">
            <v>0</v>
          </cell>
          <cell r="I4505">
            <v>0.78</v>
          </cell>
          <cell r="J4505">
            <v>0.78</v>
          </cell>
        </row>
        <row r="4506">
          <cell r="F4506" t="str">
            <v>软双线</v>
          </cell>
          <cell r="G4506" t="str">
            <v>CH84430521</v>
          </cell>
          <cell r="H4506">
            <v>0</v>
          </cell>
          <cell r="I4506">
            <v>0.512</v>
          </cell>
          <cell r="J4506">
            <v>0.512</v>
          </cell>
        </row>
        <row r="4507">
          <cell r="G4507" t="str">
            <v>V000</v>
          </cell>
          <cell r="H4507">
            <v>0</v>
          </cell>
          <cell r="I4507">
            <v>0.127</v>
          </cell>
          <cell r="J4507">
            <v>0.127</v>
          </cell>
        </row>
        <row r="4508">
          <cell r="F4508" t="str">
            <v>姚面前-王元里</v>
          </cell>
          <cell r="G4508" t="str">
            <v>VT09430521</v>
          </cell>
          <cell r="H4508">
            <v>0</v>
          </cell>
          <cell r="I4508">
            <v>0.461</v>
          </cell>
          <cell r="J4508">
            <v>0.461</v>
          </cell>
        </row>
        <row r="4509">
          <cell r="F4509" t="str">
            <v>和胜村-龙胜村</v>
          </cell>
          <cell r="G4509" t="str">
            <v>C0L5430521</v>
          </cell>
          <cell r="H4509">
            <v>0</v>
          </cell>
          <cell r="I4509">
            <v>0.691</v>
          </cell>
          <cell r="J4509">
            <v>0.691</v>
          </cell>
        </row>
        <row r="4510">
          <cell r="F4510" t="str">
            <v>虎光线</v>
          </cell>
          <cell r="G4510" t="str">
            <v>CR99430521</v>
          </cell>
          <cell r="H4510">
            <v>0</v>
          </cell>
          <cell r="I4510">
            <v>1.355</v>
          </cell>
          <cell r="J4510">
            <v>1.355</v>
          </cell>
        </row>
        <row r="4511">
          <cell r="F4511" t="str">
            <v>帽竹线</v>
          </cell>
          <cell r="G4511" t="str">
            <v>CG27430521</v>
          </cell>
          <cell r="H4511">
            <v>0</v>
          </cell>
          <cell r="I4511">
            <v>1.333</v>
          </cell>
          <cell r="J4511">
            <v>1.333</v>
          </cell>
        </row>
        <row r="4512">
          <cell r="F4512" t="str">
            <v>Y061-阳栗组</v>
          </cell>
          <cell r="G4512" t="str">
            <v>V416430521</v>
          </cell>
          <cell r="H4512">
            <v>0</v>
          </cell>
          <cell r="I4512">
            <v>0.284</v>
          </cell>
          <cell r="J4512">
            <v>0.284</v>
          </cell>
        </row>
        <row r="4513">
          <cell r="F4513" t="str">
            <v>和胜村-龙胜村</v>
          </cell>
          <cell r="G4513" t="str">
            <v>C0L5430521</v>
          </cell>
          <cell r="H4513">
            <v>0.685</v>
          </cell>
          <cell r="I4513">
            <v>1.761</v>
          </cell>
          <cell r="J4513">
            <v>1.076</v>
          </cell>
        </row>
        <row r="4514">
          <cell r="F4514" t="str">
            <v>流光村-流新村</v>
          </cell>
          <cell r="G4514" t="str">
            <v>Y061430521</v>
          </cell>
          <cell r="H4514">
            <v>2.537</v>
          </cell>
          <cell r="I4514">
            <v>3.35</v>
          </cell>
          <cell r="J4514">
            <v>0.813</v>
          </cell>
        </row>
        <row r="4515">
          <cell r="F4515" t="str">
            <v>阳升村-永华村</v>
          </cell>
          <cell r="G4515" t="str">
            <v>C0L1430521</v>
          </cell>
          <cell r="H4515">
            <v>0</v>
          </cell>
          <cell r="I4515">
            <v>0.165</v>
          </cell>
          <cell r="J4515">
            <v>0.165</v>
          </cell>
        </row>
        <row r="4516">
          <cell r="F4516" t="str">
            <v>扎里冲-坳上组</v>
          </cell>
          <cell r="G4516" t="str">
            <v>V411430521</v>
          </cell>
          <cell r="H4516">
            <v>0</v>
          </cell>
          <cell r="I4516">
            <v>0.567</v>
          </cell>
          <cell r="J4516">
            <v>0.567</v>
          </cell>
        </row>
        <row r="4517">
          <cell r="F4517" t="str">
            <v>流光村-流新村</v>
          </cell>
          <cell r="G4517" t="str">
            <v>Y061430521</v>
          </cell>
          <cell r="H4517">
            <v>1.321</v>
          </cell>
          <cell r="I4517">
            <v>2.537</v>
          </cell>
          <cell r="J4517">
            <v>1.216</v>
          </cell>
        </row>
        <row r="4518">
          <cell r="F4518" t="str">
            <v>集义村-Y063</v>
          </cell>
          <cell r="G4518" t="str">
            <v>Y102430521</v>
          </cell>
          <cell r="H4518">
            <v>5.941</v>
          </cell>
          <cell r="I4518">
            <v>6.35</v>
          </cell>
          <cell r="J4518">
            <v>0.409</v>
          </cell>
        </row>
        <row r="4519">
          <cell r="F4519" t="str">
            <v>六合亭村-黄渡村</v>
          </cell>
          <cell r="G4519" t="str">
            <v>Y114430521</v>
          </cell>
          <cell r="H4519">
            <v>3.812</v>
          </cell>
          <cell r="I4519">
            <v>4.633</v>
          </cell>
          <cell r="J4519">
            <v>0.821</v>
          </cell>
        </row>
        <row r="4520">
          <cell r="F4520" t="str">
            <v>五谷村-晓水冲村</v>
          </cell>
          <cell r="G4520" t="str">
            <v>Y066430521</v>
          </cell>
          <cell r="H4520">
            <v>0.004</v>
          </cell>
          <cell r="I4520">
            <v>0.36</v>
          </cell>
          <cell r="J4520">
            <v>0.356</v>
          </cell>
        </row>
        <row r="4521">
          <cell r="F4521" t="str">
            <v>乌肖线</v>
          </cell>
          <cell r="G4521" t="str">
            <v>C041430521</v>
          </cell>
          <cell r="H4521">
            <v>0</v>
          </cell>
          <cell r="I4521">
            <v>0.418</v>
          </cell>
          <cell r="J4521">
            <v>0.418</v>
          </cell>
        </row>
        <row r="4522">
          <cell r="F4522" t="str">
            <v>曾下线</v>
          </cell>
          <cell r="G4522" t="str">
            <v>CO61430521</v>
          </cell>
          <cell r="H4522">
            <v>0</v>
          </cell>
          <cell r="I4522">
            <v>0.788</v>
          </cell>
          <cell r="J4522">
            <v>0.788</v>
          </cell>
        </row>
        <row r="4523">
          <cell r="F4523" t="str">
            <v>袁家湾-下家冲</v>
          </cell>
          <cell r="G4523" t="str">
            <v>VG50430521</v>
          </cell>
          <cell r="H4523">
            <v>0</v>
          </cell>
          <cell r="I4523">
            <v>0.607</v>
          </cell>
          <cell r="J4523">
            <v>0.607</v>
          </cell>
        </row>
        <row r="4524">
          <cell r="F4524" t="str">
            <v>齐长线</v>
          </cell>
          <cell r="G4524" t="str">
            <v>C612430521</v>
          </cell>
          <cell r="H4524">
            <v>0</v>
          </cell>
          <cell r="I4524">
            <v>1.117</v>
          </cell>
          <cell r="J4524">
            <v>1.117</v>
          </cell>
        </row>
        <row r="4525">
          <cell r="F4525" t="str">
            <v>合心-金陵</v>
          </cell>
          <cell r="G4525" t="str">
            <v>X110431321</v>
          </cell>
          <cell r="H4525">
            <v>0</v>
          </cell>
          <cell r="I4525">
            <v>0.205</v>
          </cell>
          <cell r="J4525">
            <v>0.205</v>
          </cell>
        </row>
        <row r="4526">
          <cell r="F4526" t="str">
            <v>立坝线</v>
          </cell>
          <cell r="G4526" t="str">
            <v>CO16430521</v>
          </cell>
          <cell r="H4526">
            <v>0</v>
          </cell>
          <cell r="I4526">
            <v>0.651</v>
          </cell>
          <cell r="J4526">
            <v>0.651</v>
          </cell>
        </row>
        <row r="4527">
          <cell r="F4527" t="str">
            <v>长勤线</v>
          </cell>
          <cell r="G4527" t="str">
            <v>C55E430521</v>
          </cell>
          <cell r="H4527">
            <v>0</v>
          </cell>
          <cell r="I4527">
            <v>0.872</v>
          </cell>
          <cell r="J4527">
            <v>0.872</v>
          </cell>
        </row>
        <row r="4528">
          <cell r="F4528" t="str">
            <v>庵红线</v>
          </cell>
          <cell r="G4528" t="str">
            <v>C727430521</v>
          </cell>
          <cell r="H4528">
            <v>0</v>
          </cell>
          <cell r="I4528">
            <v>1.329</v>
          </cell>
          <cell r="J4528">
            <v>1.329</v>
          </cell>
        </row>
        <row r="4529">
          <cell r="F4529" t="str">
            <v>毛新线</v>
          </cell>
          <cell r="G4529" t="str">
            <v>C76A430521</v>
          </cell>
          <cell r="H4529">
            <v>0</v>
          </cell>
          <cell r="I4529">
            <v>0.47</v>
          </cell>
          <cell r="J4529">
            <v>0.47</v>
          </cell>
        </row>
        <row r="4530">
          <cell r="F4530" t="str">
            <v>东风组-红旗组</v>
          </cell>
          <cell r="G4530" t="str">
            <v>V6A3430521</v>
          </cell>
          <cell r="H4530">
            <v>0</v>
          </cell>
          <cell r="I4530">
            <v>0.194</v>
          </cell>
          <cell r="J4530">
            <v>0.194</v>
          </cell>
        </row>
        <row r="4531">
          <cell r="F4531" t="str">
            <v>村部-洪合村</v>
          </cell>
          <cell r="G4531" t="str">
            <v>C0C4430521</v>
          </cell>
          <cell r="H4531">
            <v>0</v>
          </cell>
          <cell r="I4531">
            <v>0.48</v>
          </cell>
          <cell r="J4531">
            <v>0.48</v>
          </cell>
        </row>
        <row r="4532">
          <cell r="F4532" t="str">
            <v>银福线</v>
          </cell>
          <cell r="G4532" t="str">
            <v>C911430521</v>
          </cell>
          <cell r="H4532">
            <v>0</v>
          </cell>
          <cell r="I4532">
            <v>1.018</v>
          </cell>
          <cell r="J4532">
            <v>1.018</v>
          </cell>
        </row>
        <row r="4533">
          <cell r="F4533" t="str">
            <v>三蒋线</v>
          </cell>
          <cell r="G4533" t="str">
            <v>CC73430521</v>
          </cell>
          <cell r="H4533">
            <v>0</v>
          </cell>
          <cell r="I4533">
            <v>0.817</v>
          </cell>
          <cell r="J4533">
            <v>0.817</v>
          </cell>
        </row>
        <row r="4534">
          <cell r="F4534" t="str">
            <v>中蒋线</v>
          </cell>
          <cell r="G4534" t="str">
            <v>C914430521</v>
          </cell>
          <cell r="H4534">
            <v>0</v>
          </cell>
          <cell r="I4534">
            <v>0.896</v>
          </cell>
          <cell r="J4534">
            <v>0.896</v>
          </cell>
        </row>
        <row r="4535">
          <cell r="F4535" t="str">
            <v>幸海线</v>
          </cell>
          <cell r="G4535" t="str">
            <v>CD12430521</v>
          </cell>
          <cell r="H4535">
            <v>0</v>
          </cell>
          <cell r="I4535">
            <v>0.467</v>
          </cell>
          <cell r="J4535">
            <v>0.467</v>
          </cell>
        </row>
        <row r="4536">
          <cell r="F4536" t="str">
            <v>麻迎线</v>
          </cell>
          <cell r="G4536" t="str">
            <v>CC95430521</v>
          </cell>
          <cell r="H4536">
            <v>0</v>
          </cell>
          <cell r="I4536">
            <v>1.95</v>
          </cell>
          <cell r="J4536">
            <v>1.95</v>
          </cell>
        </row>
        <row r="4537">
          <cell r="F4537" t="str">
            <v>分村线</v>
          </cell>
          <cell r="G4537" t="str">
            <v>C553430521</v>
          </cell>
          <cell r="H4537">
            <v>0</v>
          </cell>
          <cell r="I4537">
            <v>0.592</v>
          </cell>
          <cell r="J4537">
            <v>0.592</v>
          </cell>
        </row>
        <row r="4538">
          <cell r="G4538" t="str">
            <v>V000</v>
          </cell>
          <cell r="H4538">
            <v>0</v>
          </cell>
          <cell r="I4538">
            <v>0.446</v>
          </cell>
          <cell r="J4538">
            <v>0.446</v>
          </cell>
        </row>
        <row r="4539">
          <cell r="F4539" t="str">
            <v>叉路口-段角组</v>
          </cell>
          <cell r="G4539" t="str">
            <v>V538430521</v>
          </cell>
          <cell r="H4539">
            <v>0</v>
          </cell>
          <cell r="I4539">
            <v>0.708</v>
          </cell>
          <cell r="J4539">
            <v>0.708</v>
          </cell>
        </row>
        <row r="4540">
          <cell r="F4540" t="str">
            <v>冬村线</v>
          </cell>
          <cell r="G4540" t="str">
            <v>CS58430521</v>
          </cell>
          <cell r="H4540">
            <v>0</v>
          </cell>
          <cell r="I4540">
            <v>0.853</v>
          </cell>
          <cell r="J4540">
            <v>0.853</v>
          </cell>
        </row>
        <row r="4541">
          <cell r="F4541" t="str">
            <v>包留村梨子塘-包留村四组</v>
          </cell>
          <cell r="G4541" t="str">
            <v>VF38430521</v>
          </cell>
          <cell r="H4541">
            <v>0</v>
          </cell>
          <cell r="I4541">
            <v>0.581</v>
          </cell>
          <cell r="J4541">
            <v>0.581</v>
          </cell>
        </row>
        <row r="4542">
          <cell r="F4542" t="str">
            <v>农高线</v>
          </cell>
          <cell r="G4542" t="str">
            <v>C97G430521</v>
          </cell>
          <cell r="H4542">
            <v>0</v>
          </cell>
          <cell r="I4542">
            <v>0.611</v>
          </cell>
          <cell r="J4542">
            <v>0.611</v>
          </cell>
        </row>
        <row r="4543">
          <cell r="F4543" t="str">
            <v>米养线</v>
          </cell>
          <cell r="G4543" t="str">
            <v>CB06430521</v>
          </cell>
          <cell r="H4543">
            <v>0.196</v>
          </cell>
          <cell r="I4543">
            <v>1.752</v>
          </cell>
          <cell r="J4543">
            <v>1.556</v>
          </cell>
        </row>
        <row r="4544">
          <cell r="F4544" t="str">
            <v>两头村农场-两头村一组</v>
          </cell>
          <cell r="G4544" t="str">
            <v>VF61430521</v>
          </cell>
          <cell r="H4544">
            <v>0</v>
          </cell>
          <cell r="I4544">
            <v>0.163</v>
          </cell>
          <cell r="J4544">
            <v>0.163</v>
          </cell>
        </row>
        <row r="4545">
          <cell r="F4545" t="str">
            <v>桂村线</v>
          </cell>
          <cell r="G4545" t="str">
            <v>CM37430521</v>
          </cell>
          <cell r="H4545">
            <v>0</v>
          </cell>
          <cell r="I4545">
            <v>0.091</v>
          </cell>
          <cell r="J4545">
            <v>0.091</v>
          </cell>
        </row>
        <row r="4546">
          <cell r="F4546" t="str">
            <v>抬头村七组-抬头村八组</v>
          </cell>
          <cell r="G4546" t="str">
            <v>VF05430521</v>
          </cell>
          <cell r="H4546">
            <v>0</v>
          </cell>
          <cell r="I4546">
            <v>1.267</v>
          </cell>
          <cell r="J4546">
            <v>1.267</v>
          </cell>
        </row>
        <row r="4547">
          <cell r="F4547" t="str">
            <v>云阳村李家院子-谷家院子</v>
          </cell>
          <cell r="G4547" t="str">
            <v>VFG1430521</v>
          </cell>
          <cell r="H4547">
            <v>0</v>
          </cell>
          <cell r="I4547">
            <v>0.608</v>
          </cell>
          <cell r="J4547">
            <v>0.608</v>
          </cell>
        </row>
        <row r="4548">
          <cell r="F4548" t="str">
            <v>萝卜皂-李家大院</v>
          </cell>
          <cell r="G4548" t="str">
            <v>VJ09430521</v>
          </cell>
          <cell r="H4548">
            <v>0</v>
          </cell>
          <cell r="I4548">
            <v>0.41</v>
          </cell>
          <cell r="J4548">
            <v>0.41</v>
          </cell>
        </row>
        <row r="4549">
          <cell r="F4549" t="str">
            <v>村部-4组</v>
          </cell>
          <cell r="G4549" t="str">
            <v>VJ03430521</v>
          </cell>
          <cell r="H4549">
            <v>0</v>
          </cell>
          <cell r="I4549">
            <v>0.241</v>
          </cell>
          <cell r="J4549">
            <v>0.241</v>
          </cell>
        </row>
        <row r="4550">
          <cell r="F4550" t="str">
            <v>三星塘-起家冲</v>
          </cell>
          <cell r="G4550" t="str">
            <v>C871430521</v>
          </cell>
          <cell r="H4550">
            <v>2.035</v>
          </cell>
          <cell r="I4550">
            <v>2.461</v>
          </cell>
          <cell r="J4550">
            <v>0.426</v>
          </cell>
        </row>
        <row r="4551">
          <cell r="F4551" t="str">
            <v>杨家岭山-杨家岭组</v>
          </cell>
          <cell r="G4551" t="str">
            <v>V840430521</v>
          </cell>
          <cell r="H4551">
            <v>0</v>
          </cell>
          <cell r="I4551">
            <v>0.469</v>
          </cell>
          <cell r="J4551">
            <v>0.469</v>
          </cell>
        </row>
        <row r="4552">
          <cell r="F4552" t="str">
            <v>南泥山-赵家屋组</v>
          </cell>
          <cell r="G4552" t="str">
            <v>V843430521</v>
          </cell>
          <cell r="H4552">
            <v>0</v>
          </cell>
          <cell r="I4552">
            <v>0.55</v>
          </cell>
          <cell r="J4552">
            <v>0.55</v>
          </cell>
        </row>
        <row r="4553">
          <cell r="F4553" t="str">
            <v>坳和塘-翠山冲</v>
          </cell>
          <cell r="G4553" t="str">
            <v>V845430521</v>
          </cell>
          <cell r="H4553">
            <v>0</v>
          </cell>
          <cell r="I4553">
            <v>0.293</v>
          </cell>
          <cell r="J4553">
            <v>0.293</v>
          </cell>
        </row>
        <row r="4554">
          <cell r="F4554" t="str">
            <v>三丝线</v>
          </cell>
          <cell r="G4554" t="str">
            <v>CS98430521</v>
          </cell>
          <cell r="H4554">
            <v>0</v>
          </cell>
          <cell r="I4554">
            <v>0.393</v>
          </cell>
          <cell r="J4554">
            <v>0.393</v>
          </cell>
        </row>
        <row r="4555">
          <cell r="F4555" t="str">
            <v>双村线</v>
          </cell>
          <cell r="G4555" t="str">
            <v>CS99430521</v>
          </cell>
          <cell r="H4555">
            <v>0</v>
          </cell>
          <cell r="I4555">
            <v>0.772</v>
          </cell>
          <cell r="J4555">
            <v>0.772</v>
          </cell>
        </row>
        <row r="4556">
          <cell r="F4556" t="str">
            <v>丝瓜山-曾家屋</v>
          </cell>
          <cell r="G4556" t="str">
            <v>C4E1430521</v>
          </cell>
          <cell r="H4556">
            <v>0</v>
          </cell>
          <cell r="I4556">
            <v>1.813</v>
          </cell>
          <cell r="J4556">
            <v>1.813</v>
          </cell>
        </row>
        <row r="4557">
          <cell r="F4557" t="str">
            <v>腰塘-杨中学校</v>
          </cell>
          <cell r="G4557" t="str">
            <v>V868430521</v>
          </cell>
          <cell r="H4557">
            <v>0</v>
          </cell>
          <cell r="I4557">
            <v>0.225</v>
          </cell>
          <cell r="J4557">
            <v>0.225</v>
          </cell>
        </row>
        <row r="4558">
          <cell r="F4558" t="str">
            <v>方正线</v>
          </cell>
          <cell r="G4558" t="str">
            <v>C695430521</v>
          </cell>
          <cell r="H4558">
            <v>0</v>
          </cell>
          <cell r="I4558">
            <v>0.889</v>
          </cell>
          <cell r="J4558">
            <v>0.889</v>
          </cell>
        </row>
        <row r="4559">
          <cell r="F4559" t="str">
            <v>新村线</v>
          </cell>
          <cell r="G4559" t="str">
            <v>C85G430521</v>
          </cell>
          <cell r="H4559">
            <v>0</v>
          </cell>
          <cell r="I4559">
            <v>0.487</v>
          </cell>
          <cell r="J4559">
            <v>0.487</v>
          </cell>
        </row>
        <row r="4560">
          <cell r="F4560" t="str">
            <v>段家排-申家组</v>
          </cell>
          <cell r="G4560" t="str">
            <v>VAA4430521</v>
          </cell>
          <cell r="H4560">
            <v>0</v>
          </cell>
          <cell r="I4560">
            <v>0.347</v>
          </cell>
          <cell r="J4560">
            <v>0.347</v>
          </cell>
        </row>
        <row r="4561">
          <cell r="F4561" t="str">
            <v>砖厂-曾家老屋</v>
          </cell>
          <cell r="G4561" t="str">
            <v>VA49430521</v>
          </cell>
          <cell r="H4561">
            <v>0</v>
          </cell>
          <cell r="I4561">
            <v>0.458</v>
          </cell>
          <cell r="J4561">
            <v>0.458</v>
          </cell>
        </row>
        <row r="4562">
          <cell r="F4562" t="str">
            <v>砖厂-花桥组</v>
          </cell>
          <cell r="G4562" t="str">
            <v>VA50430521</v>
          </cell>
          <cell r="H4562">
            <v>0</v>
          </cell>
          <cell r="I4562">
            <v>0.354</v>
          </cell>
          <cell r="J4562">
            <v>0.354</v>
          </cell>
        </row>
        <row r="4563">
          <cell r="F4563" t="str">
            <v>谢家村-孙家组</v>
          </cell>
          <cell r="G4563" t="str">
            <v>VA98430521</v>
          </cell>
          <cell r="H4563">
            <v>0</v>
          </cell>
          <cell r="I4563">
            <v>0.299</v>
          </cell>
          <cell r="J4563">
            <v>0.299</v>
          </cell>
        </row>
        <row r="4564">
          <cell r="F4564" t="str">
            <v>石灰厂-竹山</v>
          </cell>
          <cell r="G4564" t="str">
            <v>CG58430521</v>
          </cell>
          <cell r="H4564">
            <v>1.45</v>
          </cell>
          <cell r="I4564">
            <v>2.664</v>
          </cell>
          <cell r="J4564">
            <v>1.214</v>
          </cell>
        </row>
        <row r="4565">
          <cell r="F4565" t="str">
            <v>石灰厂-竹山</v>
          </cell>
          <cell r="G4565" t="str">
            <v>CG58430521</v>
          </cell>
          <cell r="H4565">
            <v>0.629</v>
          </cell>
          <cell r="I4565">
            <v>1.26</v>
          </cell>
          <cell r="J4565">
            <v>0.631</v>
          </cell>
        </row>
        <row r="4566">
          <cell r="F4566" t="str">
            <v>雷毛线</v>
          </cell>
          <cell r="G4566" t="str">
            <v>CJ14430521</v>
          </cell>
          <cell r="H4566">
            <v>0</v>
          </cell>
          <cell r="I4566">
            <v>0.466</v>
          </cell>
          <cell r="J4566">
            <v>0.466</v>
          </cell>
        </row>
        <row r="4567">
          <cell r="F4567" t="str">
            <v>S244-湾里组</v>
          </cell>
          <cell r="G4567" t="str">
            <v>VA73430521</v>
          </cell>
          <cell r="H4567">
            <v>0</v>
          </cell>
          <cell r="I4567">
            <v>0.224</v>
          </cell>
          <cell r="J4567">
            <v>0.224</v>
          </cell>
        </row>
        <row r="4568">
          <cell r="F4568" t="str">
            <v>长村线</v>
          </cell>
          <cell r="G4568" t="str">
            <v>CK99430521</v>
          </cell>
          <cell r="H4568">
            <v>0</v>
          </cell>
          <cell r="I4568">
            <v>0.412</v>
          </cell>
          <cell r="J4568">
            <v>0.412</v>
          </cell>
        </row>
        <row r="4569">
          <cell r="F4569" t="str">
            <v>魏家排-新塘坳</v>
          </cell>
          <cell r="G4569" t="str">
            <v>VQ04430521</v>
          </cell>
          <cell r="H4569">
            <v>0</v>
          </cell>
          <cell r="I4569">
            <v>1.073</v>
          </cell>
          <cell r="J4569">
            <v>1.073</v>
          </cell>
        </row>
        <row r="4570">
          <cell r="F4570" t="str">
            <v>大马线</v>
          </cell>
          <cell r="G4570" t="str">
            <v>CE43430521</v>
          </cell>
          <cell r="H4570">
            <v>0</v>
          </cell>
          <cell r="I4570">
            <v>1.693</v>
          </cell>
          <cell r="J4570">
            <v>1.693</v>
          </cell>
        </row>
        <row r="4571">
          <cell r="F4571" t="str">
            <v>禁山背-梧桐5.6组</v>
          </cell>
          <cell r="G4571" t="str">
            <v>VQ41430521</v>
          </cell>
          <cell r="H4571">
            <v>0</v>
          </cell>
          <cell r="I4571">
            <v>0.443</v>
          </cell>
          <cell r="J4571">
            <v>0.443</v>
          </cell>
        </row>
        <row r="4572">
          <cell r="F4572" t="str">
            <v>田坝冲-颜家岭</v>
          </cell>
          <cell r="G4572" t="str">
            <v>VQ44430521</v>
          </cell>
          <cell r="H4572">
            <v>0</v>
          </cell>
          <cell r="I4572">
            <v>1.206</v>
          </cell>
          <cell r="J4572">
            <v>1.206</v>
          </cell>
        </row>
        <row r="4573">
          <cell r="F4573" t="str">
            <v>岩塘线</v>
          </cell>
          <cell r="G4573" t="str">
            <v>C560430522</v>
          </cell>
          <cell r="H4573">
            <v>0.769</v>
          </cell>
          <cell r="I4573">
            <v>0.993</v>
          </cell>
          <cell r="J4573">
            <v>0.224</v>
          </cell>
        </row>
        <row r="4574">
          <cell r="F4574" t="str">
            <v>棉邵线</v>
          </cell>
          <cell r="G4574" t="str">
            <v>VR26430522</v>
          </cell>
          <cell r="H4574">
            <v>0</v>
          </cell>
          <cell r="I4574">
            <v>0.284</v>
          </cell>
          <cell r="J4574">
            <v>0.284</v>
          </cell>
        </row>
        <row r="4575">
          <cell r="F4575" t="str">
            <v>李石线</v>
          </cell>
          <cell r="G4575" t="str">
            <v>V360430522</v>
          </cell>
          <cell r="H4575">
            <v>0</v>
          </cell>
          <cell r="I4575">
            <v>0.67</v>
          </cell>
          <cell r="J4575">
            <v>0.67</v>
          </cell>
        </row>
        <row r="4576">
          <cell r="F4576" t="str">
            <v>太平村-金鸡村</v>
          </cell>
          <cell r="G4576" t="str">
            <v>Y041430522</v>
          </cell>
          <cell r="H4576">
            <v>1.99</v>
          </cell>
          <cell r="I4576">
            <v>2.179</v>
          </cell>
          <cell r="J4576">
            <v>0.189</v>
          </cell>
        </row>
        <row r="4577">
          <cell r="F4577" t="str">
            <v>长塘-长塘</v>
          </cell>
          <cell r="G4577" t="str">
            <v>C06A430522</v>
          </cell>
          <cell r="H4577">
            <v>0</v>
          </cell>
          <cell r="I4577">
            <v>1.486</v>
          </cell>
          <cell r="J4577">
            <v>1.486</v>
          </cell>
        </row>
        <row r="4578">
          <cell r="F4578" t="str">
            <v>陈光线</v>
          </cell>
          <cell r="G4578" t="str">
            <v>V474430522</v>
          </cell>
          <cell r="H4578">
            <v>0</v>
          </cell>
          <cell r="I4578">
            <v>0.354</v>
          </cell>
          <cell r="J4578">
            <v>0.354</v>
          </cell>
        </row>
        <row r="4579">
          <cell r="F4579" t="str">
            <v>诚实-诚实</v>
          </cell>
          <cell r="G4579" t="str">
            <v>C092430522</v>
          </cell>
          <cell r="H4579">
            <v>0</v>
          </cell>
          <cell r="I4579">
            <v>0.613</v>
          </cell>
          <cell r="J4579">
            <v>0.613</v>
          </cell>
        </row>
        <row r="4580">
          <cell r="F4580" t="str">
            <v>大田线</v>
          </cell>
          <cell r="G4580" t="str">
            <v>V455430522</v>
          </cell>
          <cell r="H4580">
            <v>0</v>
          </cell>
          <cell r="I4580">
            <v>0.635</v>
          </cell>
          <cell r="J4580">
            <v>0.635</v>
          </cell>
        </row>
        <row r="4581">
          <cell r="F4581" t="str">
            <v>朱花线</v>
          </cell>
          <cell r="G4581" t="str">
            <v>V457430522</v>
          </cell>
          <cell r="H4581">
            <v>0</v>
          </cell>
          <cell r="I4581">
            <v>0.458</v>
          </cell>
          <cell r="J4581">
            <v>0.458</v>
          </cell>
        </row>
        <row r="4582">
          <cell r="F4582" t="str">
            <v>界刘线</v>
          </cell>
          <cell r="G4582" t="str">
            <v>C464430522</v>
          </cell>
          <cell r="H4582">
            <v>0</v>
          </cell>
          <cell r="I4582">
            <v>1.727</v>
          </cell>
          <cell r="J4582">
            <v>1.727</v>
          </cell>
        </row>
        <row r="4583">
          <cell r="F4583" t="str">
            <v>腰建线</v>
          </cell>
          <cell r="G4583" t="str">
            <v>C487430522</v>
          </cell>
          <cell r="H4583">
            <v>0</v>
          </cell>
          <cell r="I4583">
            <v>1.488</v>
          </cell>
          <cell r="J4583">
            <v>1.488</v>
          </cell>
        </row>
        <row r="4584">
          <cell r="F4584" t="str">
            <v>稠杨线</v>
          </cell>
          <cell r="G4584" t="str">
            <v>V384430522</v>
          </cell>
          <cell r="H4584">
            <v>0</v>
          </cell>
          <cell r="I4584">
            <v>0.149</v>
          </cell>
          <cell r="J4584">
            <v>0.149</v>
          </cell>
        </row>
        <row r="4585">
          <cell r="F4585" t="str">
            <v>东冲-东冲</v>
          </cell>
          <cell r="G4585" t="str">
            <v>C468430522</v>
          </cell>
          <cell r="H4585">
            <v>0</v>
          </cell>
          <cell r="I4585">
            <v>0.429</v>
          </cell>
          <cell r="J4585">
            <v>0.429</v>
          </cell>
        </row>
        <row r="4586">
          <cell r="F4586" t="str">
            <v>学校-东冲垅</v>
          </cell>
          <cell r="G4586" t="str">
            <v>C076430522</v>
          </cell>
          <cell r="H4586">
            <v>0</v>
          </cell>
          <cell r="I4586">
            <v>2.872</v>
          </cell>
          <cell r="J4586">
            <v>2.872</v>
          </cell>
        </row>
        <row r="4587">
          <cell r="F4587" t="str">
            <v>岩塘冲路</v>
          </cell>
          <cell r="G4587" t="str">
            <v>V485430522</v>
          </cell>
          <cell r="H4587">
            <v>0</v>
          </cell>
          <cell r="I4587">
            <v>0.282</v>
          </cell>
          <cell r="J4587">
            <v>0.282</v>
          </cell>
        </row>
        <row r="4588">
          <cell r="F4588" t="str">
            <v>活动湾路</v>
          </cell>
          <cell r="G4588" t="str">
            <v>V487430522</v>
          </cell>
          <cell r="H4588">
            <v>0</v>
          </cell>
          <cell r="I4588">
            <v>0.225</v>
          </cell>
          <cell r="J4588">
            <v>0.225</v>
          </cell>
        </row>
        <row r="4589">
          <cell r="F4589" t="str">
            <v>江矸线</v>
          </cell>
          <cell r="G4589" t="str">
            <v>V430430522</v>
          </cell>
          <cell r="H4589">
            <v>0</v>
          </cell>
          <cell r="I4589">
            <v>0.634</v>
          </cell>
          <cell r="J4589">
            <v>0.634</v>
          </cell>
        </row>
        <row r="4590">
          <cell r="F4590" t="str">
            <v>崇山-崇山</v>
          </cell>
          <cell r="G4590" t="str">
            <v>C28A430522</v>
          </cell>
          <cell r="H4590">
            <v>0</v>
          </cell>
          <cell r="I4590">
            <v>0.881</v>
          </cell>
          <cell r="J4590">
            <v>0.881</v>
          </cell>
        </row>
        <row r="4591">
          <cell r="F4591" t="str">
            <v>潘李线</v>
          </cell>
          <cell r="G4591" t="str">
            <v>V418430522</v>
          </cell>
          <cell r="H4591">
            <v>0</v>
          </cell>
          <cell r="I4591">
            <v>0.201</v>
          </cell>
          <cell r="J4591">
            <v>0.201</v>
          </cell>
        </row>
        <row r="4592">
          <cell r="F4592" t="str">
            <v>岳山水库路</v>
          </cell>
          <cell r="G4592" t="str">
            <v>V419430522</v>
          </cell>
          <cell r="H4592">
            <v>0</v>
          </cell>
          <cell r="I4592">
            <v>0.259</v>
          </cell>
          <cell r="J4592">
            <v>0.259</v>
          </cell>
        </row>
        <row r="4593">
          <cell r="F4593" t="str">
            <v>金银山-金银山</v>
          </cell>
          <cell r="G4593" t="str">
            <v>C080430522</v>
          </cell>
          <cell r="H4593">
            <v>2.031</v>
          </cell>
          <cell r="I4593">
            <v>3.12</v>
          </cell>
          <cell r="J4593">
            <v>1.089</v>
          </cell>
        </row>
        <row r="4594">
          <cell r="F4594" t="str">
            <v>粮站-核山</v>
          </cell>
          <cell r="G4594" t="str">
            <v>C813430522</v>
          </cell>
          <cell r="H4594">
            <v>0</v>
          </cell>
          <cell r="I4594">
            <v>0.425</v>
          </cell>
          <cell r="J4594">
            <v>0.425</v>
          </cell>
        </row>
        <row r="4595">
          <cell r="F4595" t="str">
            <v>五六线</v>
          </cell>
          <cell r="G4595" t="str">
            <v>C47F430522</v>
          </cell>
          <cell r="H4595">
            <v>0.141</v>
          </cell>
          <cell r="I4595">
            <v>0.376</v>
          </cell>
          <cell r="J4595">
            <v>0.235</v>
          </cell>
        </row>
        <row r="4596">
          <cell r="F4596" t="str">
            <v>鞋场路</v>
          </cell>
          <cell r="G4596" t="str">
            <v>V450430522</v>
          </cell>
          <cell r="H4596">
            <v>0</v>
          </cell>
          <cell r="I4596">
            <v>0.663</v>
          </cell>
          <cell r="J4596">
            <v>0.663</v>
          </cell>
        </row>
        <row r="4597">
          <cell r="F4597" t="str">
            <v>坳新线</v>
          </cell>
          <cell r="G4597" t="str">
            <v>V425430522</v>
          </cell>
          <cell r="H4597">
            <v>0</v>
          </cell>
          <cell r="I4597">
            <v>0.254</v>
          </cell>
          <cell r="J4597">
            <v>0.254</v>
          </cell>
        </row>
        <row r="4598">
          <cell r="F4598" t="str">
            <v>黄多线</v>
          </cell>
          <cell r="G4598" t="str">
            <v>V372430522</v>
          </cell>
          <cell r="H4598">
            <v>0</v>
          </cell>
          <cell r="I4598">
            <v>0.612</v>
          </cell>
          <cell r="J4598">
            <v>0.612</v>
          </cell>
        </row>
        <row r="4599">
          <cell r="F4599" t="str">
            <v>草安线</v>
          </cell>
          <cell r="G4599" t="str">
            <v>V329430522</v>
          </cell>
          <cell r="H4599">
            <v>0</v>
          </cell>
          <cell r="I4599">
            <v>0.27</v>
          </cell>
          <cell r="J4599">
            <v>0.27</v>
          </cell>
        </row>
        <row r="4600">
          <cell r="F4600" t="str">
            <v>黄山坪-麦石</v>
          </cell>
          <cell r="G4600" t="str">
            <v>C112430522</v>
          </cell>
          <cell r="H4600">
            <v>0.678</v>
          </cell>
          <cell r="I4600">
            <v>2.129</v>
          </cell>
          <cell r="J4600">
            <v>1.451</v>
          </cell>
        </row>
        <row r="4601">
          <cell r="F4601" t="str">
            <v>专黄线</v>
          </cell>
          <cell r="G4601" t="str">
            <v>C467430522</v>
          </cell>
          <cell r="H4601">
            <v>0</v>
          </cell>
          <cell r="I4601">
            <v>1.544</v>
          </cell>
          <cell r="J4601">
            <v>1.544</v>
          </cell>
        </row>
        <row r="4602">
          <cell r="F4602" t="str">
            <v>岩门前路</v>
          </cell>
          <cell r="G4602" t="str">
            <v>V439430522</v>
          </cell>
          <cell r="H4602">
            <v>0</v>
          </cell>
          <cell r="I4602">
            <v>0.385</v>
          </cell>
          <cell r="J4602">
            <v>0.385</v>
          </cell>
        </row>
        <row r="4603">
          <cell r="F4603" t="str">
            <v>柳塘路</v>
          </cell>
          <cell r="G4603" t="str">
            <v>V440430522</v>
          </cell>
          <cell r="H4603">
            <v>0</v>
          </cell>
          <cell r="I4603">
            <v>0.281</v>
          </cell>
          <cell r="J4603">
            <v>0.281</v>
          </cell>
        </row>
        <row r="4604">
          <cell r="F4604" t="str">
            <v>诚实-诚实</v>
          </cell>
          <cell r="G4604" t="str">
            <v>C092430522</v>
          </cell>
          <cell r="H4604">
            <v>0.613</v>
          </cell>
          <cell r="I4604">
            <v>1.513</v>
          </cell>
          <cell r="J4604">
            <v>0.9</v>
          </cell>
        </row>
        <row r="4605">
          <cell r="F4605" t="str">
            <v>诚实-诚实</v>
          </cell>
          <cell r="G4605" t="str">
            <v>C10A430522</v>
          </cell>
          <cell r="H4605">
            <v>0</v>
          </cell>
          <cell r="I4605">
            <v>1.894</v>
          </cell>
          <cell r="J4605">
            <v>1.894</v>
          </cell>
        </row>
        <row r="4606">
          <cell r="F4606" t="str">
            <v>干冲路</v>
          </cell>
          <cell r="G4606" t="str">
            <v>V453430522</v>
          </cell>
          <cell r="H4606">
            <v>0</v>
          </cell>
          <cell r="I4606">
            <v>0.25</v>
          </cell>
          <cell r="J4606">
            <v>0.25</v>
          </cell>
        </row>
        <row r="4607">
          <cell r="F4607" t="str">
            <v>倒路观路</v>
          </cell>
          <cell r="G4607" t="str">
            <v>V314430522</v>
          </cell>
          <cell r="H4607">
            <v>0</v>
          </cell>
          <cell r="I4607">
            <v>0.437</v>
          </cell>
          <cell r="J4607">
            <v>0.437</v>
          </cell>
        </row>
        <row r="4608">
          <cell r="F4608" t="str">
            <v>留里冲-留里冲</v>
          </cell>
          <cell r="G4608" t="str">
            <v>C097430522</v>
          </cell>
          <cell r="H4608">
            <v>0</v>
          </cell>
          <cell r="I4608">
            <v>2.76</v>
          </cell>
          <cell r="J4608">
            <v>2.76</v>
          </cell>
        </row>
        <row r="4609">
          <cell r="F4609" t="str">
            <v>五陈线</v>
          </cell>
          <cell r="G4609" t="str">
            <v>V348430522</v>
          </cell>
          <cell r="H4609">
            <v>0</v>
          </cell>
          <cell r="I4609">
            <v>0.486</v>
          </cell>
          <cell r="J4609">
            <v>0.486</v>
          </cell>
        </row>
        <row r="4610">
          <cell r="F4610" t="str">
            <v>崇潘线</v>
          </cell>
          <cell r="G4610" t="str">
            <v>C10B430522</v>
          </cell>
          <cell r="H4610">
            <v>0</v>
          </cell>
          <cell r="I4610">
            <v>2.175</v>
          </cell>
          <cell r="J4610">
            <v>2.175</v>
          </cell>
        </row>
        <row r="4611">
          <cell r="F4611" t="str">
            <v>伍村线</v>
          </cell>
          <cell r="G4611" t="str">
            <v>C130430522</v>
          </cell>
          <cell r="H4611">
            <v>0</v>
          </cell>
          <cell r="I4611">
            <v>1.13</v>
          </cell>
          <cell r="J4611">
            <v>1.13</v>
          </cell>
        </row>
        <row r="4612">
          <cell r="F4612" t="str">
            <v>伍村线</v>
          </cell>
          <cell r="G4612" t="str">
            <v>C827430522</v>
          </cell>
          <cell r="H4612">
            <v>0</v>
          </cell>
          <cell r="I4612">
            <v>0.246</v>
          </cell>
          <cell r="J4612">
            <v>0.246</v>
          </cell>
        </row>
        <row r="4613">
          <cell r="F4613" t="str">
            <v>黄伍线</v>
          </cell>
          <cell r="G4613" t="str">
            <v>V411430522</v>
          </cell>
          <cell r="H4613">
            <v>0</v>
          </cell>
          <cell r="I4613">
            <v>0.355</v>
          </cell>
          <cell r="J4613">
            <v>0.355</v>
          </cell>
        </row>
        <row r="4614">
          <cell r="F4614" t="str">
            <v>黄肖线</v>
          </cell>
          <cell r="G4614" t="str">
            <v>V414430522</v>
          </cell>
          <cell r="H4614">
            <v>0</v>
          </cell>
          <cell r="I4614">
            <v>0.424</v>
          </cell>
          <cell r="J4614">
            <v>0.424</v>
          </cell>
        </row>
        <row r="4615">
          <cell r="F4615" t="str">
            <v>红固岭路</v>
          </cell>
          <cell r="G4615" t="str">
            <v>V500430522</v>
          </cell>
          <cell r="H4615">
            <v>0</v>
          </cell>
          <cell r="I4615">
            <v>0.447</v>
          </cell>
          <cell r="J4615">
            <v>0.447</v>
          </cell>
        </row>
        <row r="4616">
          <cell r="F4616" t="str">
            <v>毛三线</v>
          </cell>
          <cell r="G4616" t="str">
            <v>C482430522</v>
          </cell>
          <cell r="H4616">
            <v>0</v>
          </cell>
          <cell r="I4616">
            <v>0.552</v>
          </cell>
          <cell r="J4616">
            <v>0.552</v>
          </cell>
        </row>
        <row r="4617">
          <cell r="F4617" t="str">
            <v>林龙线</v>
          </cell>
          <cell r="G4617" t="str">
            <v>C247430522</v>
          </cell>
          <cell r="H4617">
            <v>0</v>
          </cell>
          <cell r="I4617">
            <v>1.357</v>
          </cell>
          <cell r="J4617">
            <v>1.357</v>
          </cell>
        </row>
        <row r="4618">
          <cell r="F4618" t="str">
            <v>林龙线</v>
          </cell>
          <cell r="G4618" t="str">
            <v>C873430522</v>
          </cell>
          <cell r="H4618">
            <v>0</v>
          </cell>
          <cell r="I4618">
            <v>0.618</v>
          </cell>
          <cell r="J4618">
            <v>0.618</v>
          </cell>
        </row>
        <row r="4619">
          <cell r="F4619" t="str">
            <v>杨桥线</v>
          </cell>
          <cell r="G4619" t="str">
            <v>CAJ3430522</v>
          </cell>
          <cell r="H4619">
            <v>0</v>
          </cell>
          <cell r="I4619">
            <v>0.645</v>
          </cell>
          <cell r="J4619">
            <v>0.645</v>
          </cell>
        </row>
        <row r="4620">
          <cell r="F4620" t="str">
            <v>罗家冲路</v>
          </cell>
          <cell r="G4620" t="str">
            <v>V482430522</v>
          </cell>
          <cell r="H4620">
            <v>0</v>
          </cell>
          <cell r="I4620">
            <v>0.181</v>
          </cell>
          <cell r="J4620">
            <v>0.181</v>
          </cell>
        </row>
        <row r="4621">
          <cell r="F4621" t="str">
            <v>太平村-金鸡村</v>
          </cell>
          <cell r="G4621" t="str">
            <v>Y041430522</v>
          </cell>
          <cell r="H4621">
            <v>1.353</v>
          </cell>
          <cell r="I4621">
            <v>1.99</v>
          </cell>
          <cell r="J4621">
            <v>0.637</v>
          </cell>
        </row>
        <row r="4622">
          <cell r="F4622" t="str">
            <v>太平村-金鸡村</v>
          </cell>
          <cell r="G4622" t="str">
            <v>Y041430522</v>
          </cell>
          <cell r="H4622">
            <v>0.314</v>
          </cell>
          <cell r="I4622">
            <v>1.353</v>
          </cell>
          <cell r="J4622">
            <v>1.039</v>
          </cell>
        </row>
        <row r="4623">
          <cell r="F4623" t="str">
            <v>三黄线</v>
          </cell>
          <cell r="G4623" t="str">
            <v>C258430522</v>
          </cell>
          <cell r="H4623">
            <v>0</v>
          </cell>
          <cell r="I4623">
            <v>1.127</v>
          </cell>
          <cell r="J4623">
            <v>1.127</v>
          </cell>
        </row>
        <row r="4624">
          <cell r="F4624" t="str">
            <v>野鸡岭路</v>
          </cell>
          <cell r="G4624" t="str">
            <v>V495430522</v>
          </cell>
          <cell r="H4624">
            <v>0</v>
          </cell>
          <cell r="I4624">
            <v>0.211</v>
          </cell>
          <cell r="J4624">
            <v>0.211</v>
          </cell>
        </row>
        <row r="4625">
          <cell r="F4625" t="str">
            <v>潭五线</v>
          </cell>
          <cell r="G4625" t="str">
            <v>C43F430522</v>
          </cell>
          <cell r="H4625">
            <v>0</v>
          </cell>
          <cell r="I4625">
            <v>0.585</v>
          </cell>
          <cell r="J4625">
            <v>0.585</v>
          </cell>
        </row>
        <row r="4626">
          <cell r="F4626" t="str">
            <v>谭七线</v>
          </cell>
          <cell r="G4626" t="str">
            <v>V448430522</v>
          </cell>
          <cell r="H4626">
            <v>0</v>
          </cell>
          <cell r="I4626">
            <v>0.394</v>
          </cell>
          <cell r="J4626">
            <v>0.394</v>
          </cell>
        </row>
        <row r="4627">
          <cell r="F4627" t="str">
            <v>杉胡线</v>
          </cell>
          <cell r="G4627" t="str">
            <v>C826430522</v>
          </cell>
          <cell r="H4627">
            <v>0</v>
          </cell>
          <cell r="I4627">
            <v>0.4</v>
          </cell>
          <cell r="J4627">
            <v>0.4</v>
          </cell>
        </row>
        <row r="4628">
          <cell r="F4628" t="str">
            <v>杉天线</v>
          </cell>
          <cell r="G4628" t="str">
            <v>V398430522</v>
          </cell>
          <cell r="H4628">
            <v>0</v>
          </cell>
          <cell r="I4628">
            <v>0.42</v>
          </cell>
          <cell r="J4628">
            <v>0.42</v>
          </cell>
        </row>
        <row r="4629">
          <cell r="F4629" t="str">
            <v>石雷线</v>
          </cell>
          <cell r="G4629" t="str">
            <v>C486430522</v>
          </cell>
          <cell r="H4629">
            <v>0</v>
          </cell>
          <cell r="I4629">
            <v>1.16</v>
          </cell>
          <cell r="J4629">
            <v>1.16</v>
          </cell>
        </row>
        <row r="4630">
          <cell r="F4630" t="str">
            <v>石雷线</v>
          </cell>
          <cell r="G4630" t="str">
            <v>CH7H430522</v>
          </cell>
          <cell r="H4630">
            <v>0</v>
          </cell>
          <cell r="I4630">
            <v>0.279</v>
          </cell>
          <cell r="J4630">
            <v>0.279</v>
          </cell>
        </row>
        <row r="4631">
          <cell r="F4631" t="str">
            <v>倒路观路</v>
          </cell>
          <cell r="G4631" t="str">
            <v>V314430522</v>
          </cell>
          <cell r="H4631">
            <v>0</v>
          </cell>
          <cell r="I4631">
            <v>1.09</v>
          </cell>
          <cell r="J4631">
            <v>1.09</v>
          </cell>
        </row>
        <row r="4632">
          <cell r="F4632" t="str">
            <v>油牛线</v>
          </cell>
          <cell r="G4632" t="str">
            <v>V510430522</v>
          </cell>
          <cell r="H4632">
            <v>0</v>
          </cell>
          <cell r="I4632">
            <v>0.585</v>
          </cell>
          <cell r="J4632">
            <v>0.585</v>
          </cell>
        </row>
        <row r="4633">
          <cell r="F4633" t="str">
            <v>塘垅-大院子</v>
          </cell>
          <cell r="G4633" t="str">
            <v>C105430522</v>
          </cell>
          <cell r="H4633">
            <v>0.696</v>
          </cell>
          <cell r="I4633">
            <v>2.763</v>
          </cell>
          <cell r="J4633">
            <v>2.067</v>
          </cell>
        </row>
        <row r="4634">
          <cell r="F4634" t="str">
            <v>塘边-加乐</v>
          </cell>
          <cell r="G4634" t="str">
            <v>C011430522</v>
          </cell>
          <cell r="H4634">
            <v>0</v>
          </cell>
          <cell r="I4634">
            <v>0.908</v>
          </cell>
          <cell r="J4634">
            <v>0.908</v>
          </cell>
        </row>
        <row r="4635">
          <cell r="F4635" t="str">
            <v>上落线</v>
          </cell>
          <cell r="G4635" t="str">
            <v>C240430522</v>
          </cell>
          <cell r="H4635">
            <v>0.908</v>
          </cell>
          <cell r="I4635">
            <v>2.293</v>
          </cell>
          <cell r="J4635">
            <v>1.385</v>
          </cell>
        </row>
        <row r="4636">
          <cell r="F4636" t="str">
            <v>塘边-加乐</v>
          </cell>
          <cell r="G4636" t="str">
            <v>C803430522</v>
          </cell>
          <cell r="H4636">
            <v>0</v>
          </cell>
          <cell r="I4636">
            <v>0.301</v>
          </cell>
          <cell r="J4636">
            <v>0.301</v>
          </cell>
        </row>
        <row r="4637">
          <cell r="F4637" t="str">
            <v>长村线</v>
          </cell>
          <cell r="G4637" t="str">
            <v>C132430522</v>
          </cell>
          <cell r="H4637">
            <v>0</v>
          </cell>
          <cell r="I4637">
            <v>0.487</v>
          </cell>
          <cell r="J4637">
            <v>0.487</v>
          </cell>
        </row>
        <row r="4638">
          <cell r="F4638" t="str">
            <v>檀木水库路</v>
          </cell>
          <cell r="G4638" t="str">
            <v>V406430522</v>
          </cell>
          <cell r="H4638">
            <v>0</v>
          </cell>
          <cell r="I4638">
            <v>0.306</v>
          </cell>
          <cell r="J4638">
            <v>0.306</v>
          </cell>
        </row>
        <row r="4639">
          <cell r="F4639" t="str">
            <v>高长冲路</v>
          </cell>
          <cell r="G4639" t="str">
            <v>V408430522</v>
          </cell>
          <cell r="H4639">
            <v>0</v>
          </cell>
          <cell r="I4639">
            <v>0.316</v>
          </cell>
          <cell r="J4639">
            <v>0.316</v>
          </cell>
        </row>
        <row r="4640">
          <cell r="F4640" t="str">
            <v>乌龟塘路</v>
          </cell>
          <cell r="G4640" t="str">
            <v>V409430522</v>
          </cell>
          <cell r="H4640">
            <v>0</v>
          </cell>
          <cell r="I4640">
            <v>0.47</v>
          </cell>
          <cell r="J4640">
            <v>0.47</v>
          </cell>
        </row>
        <row r="4641">
          <cell r="F4641" t="str">
            <v>塘垅-大院子</v>
          </cell>
          <cell r="G4641" t="str">
            <v>C820430522</v>
          </cell>
          <cell r="H4641">
            <v>0.141</v>
          </cell>
          <cell r="I4641">
            <v>0.289</v>
          </cell>
          <cell r="J4641">
            <v>0.148</v>
          </cell>
        </row>
        <row r="4642">
          <cell r="F4642" t="str">
            <v>五对线</v>
          </cell>
          <cell r="G4642" t="str">
            <v>V452430522</v>
          </cell>
          <cell r="H4642">
            <v>0</v>
          </cell>
          <cell r="I4642">
            <v>0.334</v>
          </cell>
          <cell r="J4642">
            <v>0.334</v>
          </cell>
        </row>
        <row r="4643">
          <cell r="F4643" t="str">
            <v>洪庙村-安家村</v>
          </cell>
          <cell r="G4643" t="str">
            <v>Y054430522</v>
          </cell>
          <cell r="H4643">
            <v>2.306</v>
          </cell>
          <cell r="I4643">
            <v>2.566</v>
          </cell>
          <cell r="J4643">
            <v>0.26</v>
          </cell>
        </row>
        <row r="4644">
          <cell r="F4644" t="str">
            <v>叶家-叶家</v>
          </cell>
          <cell r="G4644" t="str">
            <v>C871430522</v>
          </cell>
          <cell r="H4644">
            <v>0</v>
          </cell>
          <cell r="I4644">
            <v>0.532</v>
          </cell>
          <cell r="J4644">
            <v>0.532</v>
          </cell>
        </row>
        <row r="4645">
          <cell r="F4645" t="str">
            <v>郭敬线</v>
          </cell>
          <cell r="G4645" t="str">
            <v>V503430522</v>
          </cell>
          <cell r="H4645">
            <v>0</v>
          </cell>
          <cell r="I4645">
            <v>0.633</v>
          </cell>
          <cell r="J4645">
            <v>0.633</v>
          </cell>
        </row>
        <row r="4646">
          <cell r="F4646" t="str">
            <v>冈村桥-斗大丘</v>
          </cell>
          <cell r="G4646" t="str">
            <v>C088430522</v>
          </cell>
          <cell r="H4646">
            <v>0.718</v>
          </cell>
          <cell r="I4646">
            <v>0.901</v>
          </cell>
          <cell r="J4646">
            <v>0.183</v>
          </cell>
        </row>
        <row r="4647">
          <cell r="F4647" t="str">
            <v>江矸线</v>
          </cell>
          <cell r="G4647" t="str">
            <v>V430430522</v>
          </cell>
          <cell r="H4647">
            <v>0</v>
          </cell>
          <cell r="I4647">
            <v>0.15</v>
          </cell>
          <cell r="J4647">
            <v>0.15</v>
          </cell>
        </row>
        <row r="4648">
          <cell r="F4648" t="str">
            <v>机祠线</v>
          </cell>
          <cell r="G4648" t="str">
            <v>V432430522</v>
          </cell>
          <cell r="H4648">
            <v>0</v>
          </cell>
          <cell r="I4648">
            <v>0.326</v>
          </cell>
          <cell r="J4648">
            <v>0.326</v>
          </cell>
        </row>
        <row r="4649">
          <cell r="F4649" t="str">
            <v>杨柳-二房头</v>
          </cell>
          <cell r="G4649" t="str">
            <v>C110430522</v>
          </cell>
          <cell r="H4649">
            <v>0.657</v>
          </cell>
          <cell r="I4649">
            <v>1.339</v>
          </cell>
          <cell r="J4649">
            <v>0.682</v>
          </cell>
        </row>
        <row r="4650">
          <cell r="F4650" t="str">
            <v>杉胡线</v>
          </cell>
          <cell r="G4650" t="str">
            <v>C128430522</v>
          </cell>
          <cell r="H4650">
            <v>0</v>
          </cell>
          <cell r="I4650">
            <v>1.348</v>
          </cell>
          <cell r="J4650">
            <v>1.348</v>
          </cell>
        </row>
        <row r="4651">
          <cell r="F4651" t="str">
            <v>专黄线</v>
          </cell>
          <cell r="G4651" t="str">
            <v>C46D430522</v>
          </cell>
          <cell r="H4651">
            <v>0</v>
          </cell>
          <cell r="I4651">
            <v>0.164</v>
          </cell>
          <cell r="J4651">
            <v>0.164</v>
          </cell>
        </row>
        <row r="4652">
          <cell r="F4652" t="str">
            <v>旺对线</v>
          </cell>
          <cell r="G4652" t="str">
            <v>V400430522</v>
          </cell>
          <cell r="H4652">
            <v>0</v>
          </cell>
          <cell r="I4652">
            <v>0.383</v>
          </cell>
          <cell r="J4652">
            <v>0.383</v>
          </cell>
        </row>
        <row r="4653">
          <cell r="F4653" t="str">
            <v>曾家排路</v>
          </cell>
          <cell r="G4653" t="str">
            <v>V401430522</v>
          </cell>
          <cell r="H4653">
            <v>0</v>
          </cell>
          <cell r="I4653">
            <v>0.559</v>
          </cell>
          <cell r="J4653">
            <v>0.559</v>
          </cell>
        </row>
        <row r="4654">
          <cell r="F4654" t="str">
            <v>腰建线</v>
          </cell>
          <cell r="G4654" t="str">
            <v>C487430522</v>
          </cell>
          <cell r="H4654">
            <v>0</v>
          </cell>
          <cell r="I4654">
            <v>0.637</v>
          </cell>
          <cell r="J4654">
            <v>0.637</v>
          </cell>
        </row>
        <row r="4655">
          <cell r="F4655" t="str">
            <v>稠竹线</v>
          </cell>
          <cell r="G4655" t="str">
            <v>V387430522</v>
          </cell>
          <cell r="H4655">
            <v>0</v>
          </cell>
          <cell r="I4655">
            <v>0.314</v>
          </cell>
          <cell r="J4655">
            <v>0.314</v>
          </cell>
        </row>
        <row r="4656">
          <cell r="F4656" t="str">
            <v>八一桥-朱家</v>
          </cell>
          <cell r="G4656" t="str">
            <v>C094430522</v>
          </cell>
          <cell r="H4656">
            <v>0.2</v>
          </cell>
          <cell r="I4656">
            <v>0.591</v>
          </cell>
          <cell r="J4656">
            <v>0.391</v>
          </cell>
        </row>
        <row r="4657">
          <cell r="F4657" t="str">
            <v>专黄线</v>
          </cell>
          <cell r="G4657" t="str">
            <v>C467430522</v>
          </cell>
          <cell r="H4657">
            <v>0</v>
          </cell>
          <cell r="I4657">
            <v>1.737</v>
          </cell>
          <cell r="J4657">
            <v>1.737</v>
          </cell>
        </row>
        <row r="4658">
          <cell r="F4658" t="str">
            <v>专黄线</v>
          </cell>
          <cell r="G4658" t="str">
            <v>C46P430522</v>
          </cell>
          <cell r="H4658">
            <v>0</v>
          </cell>
          <cell r="I4658">
            <v>0.128</v>
          </cell>
          <cell r="J4658">
            <v>0.128</v>
          </cell>
        </row>
        <row r="4659">
          <cell r="F4659" t="str">
            <v>专黄线</v>
          </cell>
          <cell r="G4659" t="str">
            <v>C4OH430522</v>
          </cell>
          <cell r="H4659">
            <v>0</v>
          </cell>
          <cell r="I4659">
            <v>0.585</v>
          </cell>
          <cell r="J4659">
            <v>0.585</v>
          </cell>
        </row>
        <row r="4660">
          <cell r="F4660" t="str">
            <v>肖胡线</v>
          </cell>
          <cell r="G4660" t="str">
            <v>V373430522</v>
          </cell>
          <cell r="H4660">
            <v>0</v>
          </cell>
          <cell r="I4660">
            <v>0.415</v>
          </cell>
          <cell r="J4660">
            <v>0.415</v>
          </cell>
        </row>
        <row r="4661">
          <cell r="F4661" t="str">
            <v>肖家冲路</v>
          </cell>
          <cell r="G4661" t="str">
            <v>V381430522</v>
          </cell>
          <cell r="H4661">
            <v>0</v>
          </cell>
          <cell r="I4661">
            <v>0.39</v>
          </cell>
          <cell r="J4661">
            <v>0.39</v>
          </cell>
        </row>
        <row r="4662">
          <cell r="F4662" t="str">
            <v>卢家冲路</v>
          </cell>
          <cell r="G4662" t="str">
            <v>V382430522</v>
          </cell>
          <cell r="H4662">
            <v>0</v>
          </cell>
          <cell r="I4662">
            <v>0.446</v>
          </cell>
          <cell r="J4662">
            <v>0.446</v>
          </cell>
        </row>
        <row r="4663">
          <cell r="F4663" t="str">
            <v>联马线</v>
          </cell>
          <cell r="G4663" t="str">
            <v>V383430522</v>
          </cell>
          <cell r="H4663">
            <v>0</v>
          </cell>
          <cell r="I4663">
            <v>1.027</v>
          </cell>
          <cell r="J4663">
            <v>1.027</v>
          </cell>
        </row>
        <row r="4664">
          <cell r="F4664" t="str">
            <v>周家-姑娘山</v>
          </cell>
          <cell r="G4664" t="str">
            <v>C33A430522</v>
          </cell>
          <cell r="H4664">
            <v>0</v>
          </cell>
          <cell r="I4664">
            <v>0.829</v>
          </cell>
          <cell r="J4664">
            <v>0.829</v>
          </cell>
        </row>
        <row r="4665">
          <cell r="F4665" t="str">
            <v>县道到苦竹山</v>
          </cell>
          <cell r="G4665" t="str">
            <v>VB17430522</v>
          </cell>
          <cell r="H4665">
            <v>0</v>
          </cell>
          <cell r="I4665">
            <v>0.342</v>
          </cell>
          <cell r="J4665">
            <v>0.342</v>
          </cell>
        </row>
        <row r="4666">
          <cell r="F4666" t="str">
            <v>钊房冲-蔡家</v>
          </cell>
          <cell r="G4666" t="str">
            <v>C284430522</v>
          </cell>
          <cell r="H4666">
            <v>0</v>
          </cell>
          <cell r="I4666">
            <v>0.837</v>
          </cell>
          <cell r="J4666">
            <v>0.837</v>
          </cell>
        </row>
        <row r="4667">
          <cell r="F4667" t="str">
            <v>蔡肖线</v>
          </cell>
          <cell r="G4667" t="str">
            <v>C88B430522</v>
          </cell>
          <cell r="H4667">
            <v>0</v>
          </cell>
          <cell r="I4667">
            <v>1.243</v>
          </cell>
          <cell r="J4667">
            <v>1.243</v>
          </cell>
        </row>
        <row r="4668">
          <cell r="F4668" t="str">
            <v>钊房片到半架冲</v>
          </cell>
          <cell r="G4668" t="str">
            <v>V296430522</v>
          </cell>
          <cell r="H4668">
            <v>0</v>
          </cell>
          <cell r="I4668">
            <v>0.624</v>
          </cell>
          <cell r="J4668">
            <v>0.624</v>
          </cell>
        </row>
        <row r="4669">
          <cell r="F4669" t="str">
            <v>镇计生办至下石</v>
          </cell>
          <cell r="G4669" t="str">
            <v>V250430522</v>
          </cell>
          <cell r="H4669">
            <v>0</v>
          </cell>
          <cell r="I4669">
            <v>0.332</v>
          </cell>
          <cell r="J4669">
            <v>0.332</v>
          </cell>
        </row>
        <row r="4670">
          <cell r="F4670" t="str">
            <v>村道到排上</v>
          </cell>
          <cell r="G4670" t="str">
            <v>VB08430522</v>
          </cell>
          <cell r="H4670">
            <v>0</v>
          </cell>
          <cell r="I4670">
            <v>0.234</v>
          </cell>
          <cell r="J4670">
            <v>0.234</v>
          </cell>
        </row>
        <row r="4671">
          <cell r="F4671" t="str">
            <v>川井氹-乐冲</v>
          </cell>
          <cell r="G4671" t="str">
            <v>C277430522</v>
          </cell>
          <cell r="H4671">
            <v>2.024</v>
          </cell>
          <cell r="I4671">
            <v>2.568</v>
          </cell>
          <cell r="J4671">
            <v>0.544</v>
          </cell>
        </row>
        <row r="4672">
          <cell r="F4672" t="str">
            <v>平头山桥到何家院子</v>
          </cell>
          <cell r="G4672" t="str">
            <v>V288430522</v>
          </cell>
          <cell r="H4672">
            <v>0</v>
          </cell>
          <cell r="I4672">
            <v>0.425</v>
          </cell>
          <cell r="J4672">
            <v>0.425</v>
          </cell>
        </row>
        <row r="4673">
          <cell r="F4673" t="str">
            <v>村部到凤夫岭</v>
          </cell>
          <cell r="G4673" t="str">
            <v>VB23430522</v>
          </cell>
          <cell r="H4673">
            <v>0</v>
          </cell>
          <cell r="I4673">
            <v>0.411</v>
          </cell>
          <cell r="J4673">
            <v>0.411</v>
          </cell>
        </row>
        <row r="4674">
          <cell r="F4674" t="str">
            <v>县道到史家坨</v>
          </cell>
          <cell r="G4674" t="str">
            <v>VB24430522</v>
          </cell>
          <cell r="H4674">
            <v>0</v>
          </cell>
          <cell r="I4674">
            <v>0.425</v>
          </cell>
          <cell r="J4674">
            <v>0.425</v>
          </cell>
        </row>
        <row r="4675">
          <cell r="F4675" t="str">
            <v>云家山到陈家岭</v>
          </cell>
          <cell r="G4675" t="str">
            <v>CAH1430522</v>
          </cell>
          <cell r="H4675">
            <v>0</v>
          </cell>
          <cell r="I4675">
            <v>0.585</v>
          </cell>
          <cell r="J4675">
            <v>0.585</v>
          </cell>
        </row>
        <row r="4676">
          <cell r="F4676" t="str">
            <v>野鸡岭到道衣馆</v>
          </cell>
          <cell r="G4676" t="str">
            <v>V290430522</v>
          </cell>
          <cell r="H4676">
            <v>0</v>
          </cell>
          <cell r="I4676">
            <v>0.446</v>
          </cell>
          <cell r="J4676">
            <v>0.446</v>
          </cell>
        </row>
        <row r="4677">
          <cell r="F4677" t="str">
            <v>花院子到隔壁垄</v>
          </cell>
          <cell r="G4677" t="str">
            <v>V291430522</v>
          </cell>
          <cell r="H4677">
            <v>0</v>
          </cell>
          <cell r="I4677">
            <v>0.762</v>
          </cell>
          <cell r="J4677">
            <v>0.762</v>
          </cell>
        </row>
        <row r="4678">
          <cell r="F4678" t="str">
            <v>干田边到上北方</v>
          </cell>
          <cell r="G4678" t="str">
            <v>V292430522</v>
          </cell>
          <cell r="H4678">
            <v>0</v>
          </cell>
          <cell r="I4678">
            <v>0.968</v>
          </cell>
          <cell r="J4678">
            <v>0.968</v>
          </cell>
        </row>
        <row r="4679">
          <cell r="F4679" t="str">
            <v>金家洞-金家洞</v>
          </cell>
          <cell r="G4679" t="str">
            <v>C272430522</v>
          </cell>
          <cell r="H4679">
            <v>0</v>
          </cell>
          <cell r="I4679">
            <v>0.187</v>
          </cell>
          <cell r="J4679">
            <v>0.187</v>
          </cell>
        </row>
        <row r="4680">
          <cell r="F4680" t="str">
            <v>金家洞-金家洞</v>
          </cell>
          <cell r="G4680" t="str">
            <v>C27H430522</v>
          </cell>
          <cell r="H4680">
            <v>0</v>
          </cell>
          <cell r="I4680">
            <v>0.425</v>
          </cell>
          <cell r="J4680">
            <v>0.425</v>
          </cell>
        </row>
        <row r="4681">
          <cell r="F4681" t="str">
            <v>金竹-金竹</v>
          </cell>
          <cell r="G4681" t="str">
            <v>C98A430522</v>
          </cell>
          <cell r="H4681">
            <v>0</v>
          </cell>
          <cell r="I4681">
            <v>0.968</v>
          </cell>
          <cell r="J4681">
            <v>0.968</v>
          </cell>
        </row>
        <row r="4682">
          <cell r="F4682" t="str">
            <v>云家山到陈家岭</v>
          </cell>
          <cell r="G4682" t="str">
            <v>CAH1430522</v>
          </cell>
          <cell r="H4682">
            <v>0</v>
          </cell>
          <cell r="I4682">
            <v>0.821</v>
          </cell>
          <cell r="J4682">
            <v>0.821</v>
          </cell>
        </row>
        <row r="4683">
          <cell r="F4683" t="str">
            <v>罗学线</v>
          </cell>
          <cell r="G4683" t="str">
            <v>C99A430522</v>
          </cell>
          <cell r="H4683">
            <v>0</v>
          </cell>
          <cell r="I4683">
            <v>0.475</v>
          </cell>
          <cell r="J4683">
            <v>0.475</v>
          </cell>
        </row>
        <row r="4684">
          <cell r="F4684" t="str">
            <v>胡子塘路</v>
          </cell>
          <cell r="G4684" t="str">
            <v>V864430522</v>
          </cell>
          <cell r="H4684">
            <v>0</v>
          </cell>
          <cell r="I4684">
            <v>0.882</v>
          </cell>
          <cell r="J4684">
            <v>0.882</v>
          </cell>
        </row>
        <row r="4685">
          <cell r="F4685" t="str">
            <v>老院子-新屋塘</v>
          </cell>
          <cell r="G4685" t="str">
            <v>C291430522</v>
          </cell>
          <cell r="H4685">
            <v>0</v>
          </cell>
          <cell r="I4685">
            <v>0.615</v>
          </cell>
          <cell r="J4685">
            <v>0.615</v>
          </cell>
        </row>
        <row r="4686">
          <cell r="G4686" t="str">
            <v>V000</v>
          </cell>
          <cell r="H4686">
            <v>0</v>
          </cell>
          <cell r="I4686">
            <v>0.308</v>
          </cell>
          <cell r="J4686">
            <v>0.308</v>
          </cell>
        </row>
        <row r="4687">
          <cell r="F4687" t="str">
            <v>学校-学校</v>
          </cell>
          <cell r="G4687" t="str">
            <v>C451430522</v>
          </cell>
          <cell r="H4687">
            <v>0</v>
          </cell>
          <cell r="I4687">
            <v>1.798</v>
          </cell>
          <cell r="J4687">
            <v>1.798</v>
          </cell>
        </row>
        <row r="4688">
          <cell r="F4688" t="str">
            <v>南湾至带湾</v>
          </cell>
          <cell r="G4688" t="str">
            <v>V256430522</v>
          </cell>
          <cell r="H4688">
            <v>0</v>
          </cell>
          <cell r="I4688">
            <v>1.057</v>
          </cell>
          <cell r="J4688">
            <v>1.057</v>
          </cell>
        </row>
        <row r="4689">
          <cell r="F4689" t="str">
            <v>G207至麻子冲</v>
          </cell>
          <cell r="G4689" t="str">
            <v>CAG6430522</v>
          </cell>
          <cell r="H4689">
            <v>0</v>
          </cell>
          <cell r="I4689">
            <v>0.784</v>
          </cell>
          <cell r="J4689">
            <v>0.784</v>
          </cell>
        </row>
        <row r="4690">
          <cell r="F4690" t="str">
            <v>村道到刘家院子</v>
          </cell>
          <cell r="G4690" t="str">
            <v>VB38430522</v>
          </cell>
          <cell r="H4690">
            <v>0</v>
          </cell>
          <cell r="I4690">
            <v>1.1</v>
          </cell>
          <cell r="J4690">
            <v>1.1</v>
          </cell>
        </row>
        <row r="4691">
          <cell r="F4691" t="str">
            <v>谭小湾至小塘坳</v>
          </cell>
          <cell r="G4691" t="str">
            <v>V266430522</v>
          </cell>
          <cell r="H4691">
            <v>0</v>
          </cell>
          <cell r="I4691">
            <v>0.512</v>
          </cell>
          <cell r="J4691">
            <v>0.512</v>
          </cell>
        </row>
        <row r="4692">
          <cell r="F4692" t="str">
            <v>养猪场至乡道</v>
          </cell>
          <cell r="G4692" t="str">
            <v>V267430522</v>
          </cell>
          <cell r="H4692">
            <v>0</v>
          </cell>
          <cell r="I4692">
            <v>0.207</v>
          </cell>
          <cell r="J4692">
            <v>0.207</v>
          </cell>
        </row>
        <row r="4693">
          <cell r="F4693" t="str">
            <v>新塘至樟木村</v>
          </cell>
          <cell r="G4693" t="str">
            <v>V268430522</v>
          </cell>
          <cell r="H4693">
            <v>0</v>
          </cell>
          <cell r="I4693">
            <v>0.743</v>
          </cell>
          <cell r="J4693">
            <v>0.743</v>
          </cell>
        </row>
        <row r="4694">
          <cell r="F4694" t="str">
            <v>张家桥-赵家塘</v>
          </cell>
          <cell r="G4694" t="str">
            <v>C059430522</v>
          </cell>
          <cell r="H4694">
            <v>1.36</v>
          </cell>
          <cell r="I4694">
            <v>2.431</v>
          </cell>
          <cell r="J4694">
            <v>1.071</v>
          </cell>
        </row>
        <row r="4695">
          <cell r="F4695" t="str">
            <v>新院子到曹家塘</v>
          </cell>
          <cell r="G4695" t="str">
            <v>V282430522</v>
          </cell>
          <cell r="H4695">
            <v>0</v>
          </cell>
          <cell r="I4695">
            <v>0.48</v>
          </cell>
          <cell r="J4695">
            <v>0.48</v>
          </cell>
        </row>
        <row r="4696">
          <cell r="F4696" t="str">
            <v>上石坑岭到打柱岭</v>
          </cell>
          <cell r="G4696" t="str">
            <v>CAG4430522</v>
          </cell>
          <cell r="H4696">
            <v>0</v>
          </cell>
          <cell r="I4696">
            <v>1.346</v>
          </cell>
          <cell r="J4696">
            <v>1.346</v>
          </cell>
        </row>
        <row r="4697">
          <cell r="F4697" t="str">
            <v>张家冲-张家冲</v>
          </cell>
          <cell r="G4697" t="str">
            <v>C287430522</v>
          </cell>
          <cell r="H4697">
            <v>0</v>
          </cell>
          <cell r="I4697">
            <v>0.866</v>
          </cell>
          <cell r="J4697">
            <v>0.866</v>
          </cell>
        </row>
        <row r="4698">
          <cell r="F4698" t="str">
            <v>国道到生米前</v>
          </cell>
          <cell r="G4698" t="str">
            <v>V298430522</v>
          </cell>
          <cell r="H4698">
            <v>0</v>
          </cell>
          <cell r="I4698">
            <v>1.062</v>
          </cell>
          <cell r="J4698">
            <v>1.062</v>
          </cell>
        </row>
        <row r="4699">
          <cell r="F4699" t="str">
            <v>田杉线</v>
          </cell>
          <cell r="G4699" t="str">
            <v>C511430522</v>
          </cell>
          <cell r="H4699">
            <v>0</v>
          </cell>
          <cell r="I4699">
            <v>0.611</v>
          </cell>
          <cell r="J4699">
            <v>0.611</v>
          </cell>
        </row>
        <row r="4700">
          <cell r="F4700" t="str">
            <v>紫阳桥至田心</v>
          </cell>
          <cell r="G4700" t="str">
            <v>CAG8430522</v>
          </cell>
          <cell r="H4700">
            <v>0</v>
          </cell>
          <cell r="I4700">
            <v>0.858</v>
          </cell>
          <cell r="J4700">
            <v>0.858</v>
          </cell>
        </row>
        <row r="4701">
          <cell r="G4701" t="str">
            <v>V000</v>
          </cell>
          <cell r="H4701">
            <v>0</v>
          </cell>
          <cell r="I4701">
            <v>0.288</v>
          </cell>
          <cell r="J4701">
            <v>0.288</v>
          </cell>
        </row>
        <row r="4702">
          <cell r="F4702" t="str">
            <v>张家冲-张家冲</v>
          </cell>
          <cell r="G4702" t="str">
            <v>C28A430522</v>
          </cell>
          <cell r="H4702">
            <v>0</v>
          </cell>
          <cell r="I4702">
            <v>1.45</v>
          </cell>
          <cell r="J4702">
            <v>1.45</v>
          </cell>
        </row>
        <row r="4703">
          <cell r="F4703" t="str">
            <v>国道至杨家坳</v>
          </cell>
          <cell r="G4703" t="str">
            <v>VB02430522</v>
          </cell>
          <cell r="H4703">
            <v>0</v>
          </cell>
          <cell r="I4703">
            <v>0.561</v>
          </cell>
          <cell r="J4703">
            <v>0.561</v>
          </cell>
        </row>
        <row r="4704">
          <cell r="F4704" t="str">
            <v>庙边到至木山</v>
          </cell>
          <cell r="G4704" t="str">
            <v>VB03430522</v>
          </cell>
          <cell r="H4704">
            <v>0</v>
          </cell>
          <cell r="I4704">
            <v>0.525</v>
          </cell>
          <cell r="J4704">
            <v>0.525</v>
          </cell>
        </row>
        <row r="4705">
          <cell r="F4705" t="str">
            <v>云摘线</v>
          </cell>
          <cell r="G4705" t="str">
            <v>C27G430522</v>
          </cell>
          <cell r="H4705">
            <v>0</v>
          </cell>
          <cell r="I4705">
            <v>0.309</v>
          </cell>
          <cell r="J4705">
            <v>0.309</v>
          </cell>
        </row>
        <row r="4706">
          <cell r="F4706" t="str">
            <v>先锋-林家湾</v>
          </cell>
          <cell r="G4706" t="str">
            <v>C292430522</v>
          </cell>
          <cell r="H4706">
            <v>1.739</v>
          </cell>
          <cell r="I4706">
            <v>2.058</v>
          </cell>
          <cell r="J4706">
            <v>0.319</v>
          </cell>
        </row>
        <row r="4707">
          <cell r="F4707" t="str">
            <v>园山线</v>
          </cell>
          <cell r="G4707" t="str">
            <v>C497430522</v>
          </cell>
          <cell r="H4707">
            <v>0</v>
          </cell>
          <cell r="I4707">
            <v>0.968</v>
          </cell>
          <cell r="J4707">
            <v>0.968</v>
          </cell>
        </row>
        <row r="4708">
          <cell r="F4708" t="str">
            <v>长雷线</v>
          </cell>
          <cell r="G4708" t="str">
            <v>C837430522</v>
          </cell>
          <cell r="H4708">
            <v>0</v>
          </cell>
          <cell r="I4708">
            <v>0.396</v>
          </cell>
          <cell r="J4708">
            <v>0.396</v>
          </cell>
        </row>
        <row r="4709">
          <cell r="F4709" t="str">
            <v>学植线</v>
          </cell>
          <cell r="G4709" t="str">
            <v>VK87430522</v>
          </cell>
          <cell r="H4709">
            <v>0</v>
          </cell>
          <cell r="I4709">
            <v>1.648</v>
          </cell>
          <cell r="J4709">
            <v>1.648</v>
          </cell>
        </row>
        <row r="4710">
          <cell r="F4710" t="str">
            <v>庙黄线</v>
          </cell>
          <cell r="G4710" t="str">
            <v>CAE5430522</v>
          </cell>
          <cell r="H4710">
            <v>0</v>
          </cell>
          <cell r="I4710">
            <v>0.649</v>
          </cell>
          <cell r="J4710">
            <v>0.649</v>
          </cell>
        </row>
        <row r="4711">
          <cell r="F4711" t="str">
            <v>枫霍线</v>
          </cell>
          <cell r="G4711" t="str">
            <v>C10D430522</v>
          </cell>
          <cell r="H4711">
            <v>0</v>
          </cell>
          <cell r="I4711">
            <v>0.933</v>
          </cell>
          <cell r="J4711">
            <v>0.933</v>
          </cell>
        </row>
        <row r="4712">
          <cell r="F4712" t="str">
            <v>毛大线</v>
          </cell>
          <cell r="G4712" t="str">
            <v>VP51430522</v>
          </cell>
          <cell r="H4712">
            <v>0</v>
          </cell>
          <cell r="I4712">
            <v>1.525</v>
          </cell>
          <cell r="J4712">
            <v>1.525</v>
          </cell>
        </row>
        <row r="4713">
          <cell r="F4713" t="str">
            <v>滴麦线</v>
          </cell>
          <cell r="G4713" t="str">
            <v>VP53430522</v>
          </cell>
          <cell r="H4713">
            <v>0</v>
          </cell>
          <cell r="I4713">
            <v>1.044</v>
          </cell>
          <cell r="J4713">
            <v>1.044</v>
          </cell>
        </row>
        <row r="4714">
          <cell r="F4714" t="str">
            <v>塘溪-刘家</v>
          </cell>
          <cell r="G4714" t="str">
            <v>C51A430522</v>
          </cell>
          <cell r="H4714">
            <v>0</v>
          </cell>
          <cell r="I4714">
            <v>0.921</v>
          </cell>
          <cell r="J4714">
            <v>0.921</v>
          </cell>
        </row>
        <row r="4715">
          <cell r="F4715" t="str">
            <v>老小路</v>
          </cell>
          <cell r="G4715" t="str">
            <v>VK28430522</v>
          </cell>
          <cell r="H4715">
            <v>0</v>
          </cell>
          <cell r="I4715">
            <v>0.45</v>
          </cell>
          <cell r="J4715">
            <v>0.45</v>
          </cell>
        </row>
        <row r="4716">
          <cell r="F4716" t="str">
            <v>大水塘-塘湾</v>
          </cell>
          <cell r="G4716" t="str">
            <v>C424430522</v>
          </cell>
          <cell r="H4716">
            <v>2.842</v>
          </cell>
          <cell r="I4716">
            <v>3.619</v>
          </cell>
          <cell r="J4716">
            <v>0.777</v>
          </cell>
        </row>
        <row r="4717">
          <cell r="F4717" t="str">
            <v>大水塘-塘湾</v>
          </cell>
          <cell r="G4717" t="str">
            <v>C424430522</v>
          </cell>
          <cell r="H4717">
            <v>2.186</v>
          </cell>
          <cell r="I4717">
            <v>2.842</v>
          </cell>
          <cell r="J4717">
            <v>0.656</v>
          </cell>
        </row>
        <row r="4718">
          <cell r="F4718" t="str">
            <v>灰水路</v>
          </cell>
          <cell r="G4718" t="str">
            <v>VK61430522</v>
          </cell>
          <cell r="H4718">
            <v>0</v>
          </cell>
          <cell r="I4718">
            <v>1.573</v>
          </cell>
          <cell r="J4718">
            <v>1.573</v>
          </cell>
        </row>
        <row r="4719">
          <cell r="F4719" t="str">
            <v>灰山路</v>
          </cell>
          <cell r="G4719" t="str">
            <v>VK65430522</v>
          </cell>
          <cell r="H4719">
            <v>0</v>
          </cell>
          <cell r="I4719">
            <v>0.496</v>
          </cell>
          <cell r="J4719">
            <v>0.496</v>
          </cell>
        </row>
        <row r="4720">
          <cell r="F4720" t="str">
            <v>庙大路</v>
          </cell>
          <cell r="G4720" t="str">
            <v>VK66430522</v>
          </cell>
          <cell r="H4720">
            <v>0</v>
          </cell>
          <cell r="I4720">
            <v>0.335</v>
          </cell>
          <cell r="J4720">
            <v>0.335</v>
          </cell>
        </row>
        <row r="4721">
          <cell r="F4721" t="str">
            <v>跳东线</v>
          </cell>
          <cell r="G4721" t="str">
            <v>C478430522</v>
          </cell>
          <cell r="H4721">
            <v>1.979</v>
          </cell>
          <cell r="I4721">
            <v>4.779</v>
          </cell>
          <cell r="J4721">
            <v>2.8</v>
          </cell>
        </row>
        <row r="4722">
          <cell r="F4722" t="str">
            <v>周台上-周台上</v>
          </cell>
          <cell r="G4722" t="str">
            <v>C651430522</v>
          </cell>
          <cell r="H4722">
            <v>0</v>
          </cell>
          <cell r="I4722">
            <v>1.277</v>
          </cell>
          <cell r="J4722">
            <v>1.277</v>
          </cell>
        </row>
        <row r="4723">
          <cell r="F4723" t="str">
            <v>邓麦线</v>
          </cell>
          <cell r="G4723" t="str">
            <v>VN79430522</v>
          </cell>
          <cell r="H4723">
            <v>0</v>
          </cell>
          <cell r="I4723">
            <v>0.227</v>
          </cell>
          <cell r="J4723">
            <v>0.227</v>
          </cell>
        </row>
        <row r="4724">
          <cell r="F4724" t="str">
            <v>蝎炮线</v>
          </cell>
          <cell r="G4724" t="str">
            <v>VN82430522</v>
          </cell>
          <cell r="H4724">
            <v>0</v>
          </cell>
          <cell r="I4724">
            <v>0.541</v>
          </cell>
          <cell r="J4724">
            <v>0.541</v>
          </cell>
        </row>
        <row r="4725">
          <cell r="F4725" t="str">
            <v>麻老线</v>
          </cell>
          <cell r="G4725" t="str">
            <v>VN87430522</v>
          </cell>
          <cell r="H4725">
            <v>1.011</v>
          </cell>
          <cell r="I4725">
            <v>1.917</v>
          </cell>
          <cell r="J4725">
            <v>0.906</v>
          </cell>
        </row>
        <row r="4726">
          <cell r="F4726" t="str">
            <v>大雷线</v>
          </cell>
          <cell r="G4726" t="str">
            <v>C439430522</v>
          </cell>
          <cell r="H4726">
            <v>1.922</v>
          </cell>
          <cell r="I4726">
            <v>4.957</v>
          </cell>
          <cell r="J4726">
            <v>3.035</v>
          </cell>
        </row>
        <row r="4727">
          <cell r="F4727" t="str">
            <v>长田线</v>
          </cell>
          <cell r="G4727" t="str">
            <v>VP28430522</v>
          </cell>
          <cell r="H4727">
            <v>0</v>
          </cell>
          <cell r="I4727">
            <v>1.433</v>
          </cell>
          <cell r="J4727">
            <v>1.433</v>
          </cell>
        </row>
        <row r="4728">
          <cell r="F4728" t="str">
            <v>学校-槽溪</v>
          </cell>
          <cell r="G4728" t="str">
            <v>C65H430522</v>
          </cell>
          <cell r="H4728">
            <v>0</v>
          </cell>
          <cell r="I4728">
            <v>1.174</v>
          </cell>
          <cell r="J4728">
            <v>1.174</v>
          </cell>
        </row>
        <row r="4729">
          <cell r="F4729" t="str">
            <v>塘溪-刘家</v>
          </cell>
          <cell r="G4729" t="str">
            <v>C51A430522</v>
          </cell>
          <cell r="H4729">
            <v>0</v>
          </cell>
          <cell r="I4729">
            <v>0.09</v>
          </cell>
          <cell r="J4729">
            <v>0.09</v>
          </cell>
        </row>
        <row r="4730">
          <cell r="G4730" t="str">
            <v>V000</v>
          </cell>
          <cell r="H4730">
            <v>0</v>
          </cell>
          <cell r="I4730">
            <v>0.348</v>
          </cell>
          <cell r="J4730">
            <v>0.348</v>
          </cell>
        </row>
        <row r="4731">
          <cell r="F4731" t="str">
            <v>车磨线</v>
          </cell>
          <cell r="G4731" t="str">
            <v>VK86430522</v>
          </cell>
          <cell r="H4731">
            <v>0</v>
          </cell>
          <cell r="I4731">
            <v>0.311</v>
          </cell>
          <cell r="J4731">
            <v>0.311</v>
          </cell>
        </row>
        <row r="4732">
          <cell r="F4732" t="str">
            <v>新刘线</v>
          </cell>
          <cell r="G4732" t="str">
            <v>CAE4430522</v>
          </cell>
          <cell r="H4732">
            <v>0</v>
          </cell>
          <cell r="I4732">
            <v>0.714</v>
          </cell>
          <cell r="J4732">
            <v>0.714</v>
          </cell>
        </row>
        <row r="4733">
          <cell r="F4733" t="str">
            <v>大上线</v>
          </cell>
          <cell r="G4733" t="str">
            <v>C687430522</v>
          </cell>
          <cell r="H4733">
            <v>0</v>
          </cell>
          <cell r="I4733">
            <v>1.144</v>
          </cell>
          <cell r="J4733">
            <v>1.144</v>
          </cell>
        </row>
        <row r="4734">
          <cell r="F4734" t="str">
            <v>大水塘-塘湾</v>
          </cell>
          <cell r="G4734" t="str">
            <v>C424430522</v>
          </cell>
          <cell r="H4734">
            <v>3.619</v>
          </cell>
          <cell r="I4734">
            <v>4.12</v>
          </cell>
          <cell r="J4734">
            <v>0.501</v>
          </cell>
        </row>
        <row r="4735">
          <cell r="F4735" t="str">
            <v>钟庵线</v>
          </cell>
          <cell r="G4735" t="str">
            <v>C442430522</v>
          </cell>
          <cell r="H4735">
            <v>1.118</v>
          </cell>
          <cell r="I4735">
            <v>1.443</v>
          </cell>
          <cell r="J4735">
            <v>0.325</v>
          </cell>
        </row>
        <row r="4736">
          <cell r="G4736" t="str">
            <v>V000</v>
          </cell>
          <cell r="H4736">
            <v>0</v>
          </cell>
          <cell r="I4736">
            <v>0.393</v>
          </cell>
          <cell r="J4736">
            <v>0.393</v>
          </cell>
        </row>
        <row r="4737">
          <cell r="F4737" t="str">
            <v>村新线</v>
          </cell>
          <cell r="G4737" t="str">
            <v>C01D430522</v>
          </cell>
          <cell r="H4737">
            <v>0</v>
          </cell>
          <cell r="I4737">
            <v>0.523</v>
          </cell>
          <cell r="J4737">
            <v>0.523</v>
          </cell>
        </row>
        <row r="4738">
          <cell r="F4738" t="str">
            <v>周台上-周台上</v>
          </cell>
          <cell r="G4738" t="str">
            <v>C651430522</v>
          </cell>
          <cell r="H4738">
            <v>2.646</v>
          </cell>
          <cell r="I4738">
            <v>3.674</v>
          </cell>
          <cell r="J4738">
            <v>1.028</v>
          </cell>
        </row>
        <row r="4739">
          <cell r="F4739" t="str">
            <v>双塘线</v>
          </cell>
          <cell r="G4739" t="str">
            <v>VP05430522</v>
          </cell>
          <cell r="H4739">
            <v>0</v>
          </cell>
          <cell r="I4739">
            <v>1.556</v>
          </cell>
          <cell r="J4739">
            <v>1.556</v>
          </cell>
        </row>
        <row r="4740">
          <cell r="F4740" t="str">
            <v>高田线</v>
          </cell>
          <cell r="G4740" t="str">
            <v>VP33430522</v>
          </cell>
          <cell r="H4740">
            <v>1.366</v>
          </cell>
          <cell r="I4740">
            <v>2.936</v>
          </cell>
          <cell r="J4740">
            <v>1.57</v>
          </cell>
        </row>
        <row r="4741">
          <cell r="F4741" t="str">
            <v>白潘线</v>
          </cell>
          <cell r="G4741" t="str">
            <v>VP50430522</v>
          </cell>
          <cell r="H4741">
            <v>0</v>
          </cell>
          <cell r="I4741">
            <v>0.693</v>
          </cell>
          <cell r="J4741">
            <v>0.693</v>
          </cell>
        </row>
        <row r="4742">
          <cell r="F4742" t="str">
            <v>瓦田线</v>
          </cell>
          <cell r="G4742" t="str">
            <v>VP57430522</v>
          </cell>
          <cell r="H4742">
            <v>0</v>
          </cell>
          <cell r="I4742">
            <v>0.481</v>
          </cell>
          <cell r="J4742">
            <v>0.481</v>
          </cell>
        </row>
        <row r="4743">
          <cell r="F4743" t="str">
            <v>罗鹤线</v>
          </cell>
          <cell r="G4743" t="str">
            <v>VP58430522</v>
          </cell>
          <cell r="H4743">
            <v>0</v>
          </cell>
          <cell r="I4743">
            <v>0.83</v>
          </cell>
          <cell r="J4743">
            <v>0.83</v>
          </cell>
        </row>
        <row r="4744">
          <cell r="F4744" t="str">
            <v>下南-上南</v>
          </cell>
          <cell r="G4744" t="str">
            <v>C657430522</v>
          </cell>
          <cell r="H4744">
            <v>0.988</v>
          </cell>
          <cell r="I4744">
            <v>1.639</v>
          </cell>
          <cell r="J4744">
            <v>0.651</v>
          </cell>
        </row>
        <row r="4745">
          <cell r="F4745" t="str">
            <v>下南-上南</v>
          </cell>
          <cell r="G4745" t="str">
            <v>C657430522</v>
          </cell>
          <cell r="H4745">
            <v>0</v>
          </cell>
          <cell r="I4745">
            <v>0.988</v>
          </cell>
          <cell r="J4745">
            <v>0.988</v>
          </cell>
        </row>
        <row r="4746">
          <cell r="F4746" t="str">
            <v>大上线</v>
          </cell>
          <cell r="G4746" t="str">
            <v>C68H430522</v>
          </cell>
          <cell r="H4746">
            <v>0</v>
          </cell>
          <cell r="I4746">
            <v>0.95</v>
          </cell>
          <cell r="J4746">
            <v>0.95</v>
          </cell>
        </row>
        <row r="4747">
          <cell r="F4747" t="str">
            <v>马毕线</v>
          </cell>
          <cell r="G4747" t="str">
            <v>C98C430522</v>
          </cell>
          <cell r="H4747">
            <v>0</v>
          </cell>
          <cell r="I4747">
            <v>1.162</v>
          </cell>
          <cell r="J4747">
            <v>1.162</v>
          </cell>
        </row>
        <row r="4748">
          <cell r="F4748" t="str">
            <v>麻老线</v>
          </cell>
          <cell r="G4748" t="str">
            <v>VN87430522</v>
          </cell>
          <cell r="H4748">
            <v>0</v>
          </cell>
          <cell r="I4748">
            <v>1.029</v>
          </cell>
          <cell r="J4748">
            <v>1.029</v>
          </cell>
        </row>
        <row r="4749">
          <cell r="F4749" t="str">
            <v>高田线</v>
          </cell>
          <cell r="G4749" t="str">
            <v>VP33430522</v>
          </cell>
          <cell r="H4749">
            <v>1.366</v>
          </cell>
          <cell r="I4749">
            <v>1.883</v>
          </cell>
          <cell r="J4749">
            <v>0.517</v>
          </cell>
        </row>
        <row r="4750">
          <cell r="G4750" t="str">
            <v>VS20430522</v>
          </cell>
          <cell r="H4750">
            <v>0</v>
          </cell>
          <cell r="I4750">
            <v>0.672</v>
          </cell>
          <cell r="J4750">
            <v>0.672</v>
          </cell>
        </row>
        <row r="4751">
          <cell r="F4751" t="str">
            <v>大老线</v>
          </cell>
          <cell r="G4751" t="str">
            <v>C50A430522</v>
          </cell>
          <cell r="H4751">
            <v>0</v>
          </cell>
          <cell r="I4751">
            <v>6.312</v>
          </cell>
          <cell r="J4751">
            <v>6.312</v>
          </cell>
        </row>
        <row r="4752">
          <cell r="F4752" t="str">
            <v>大老路</v>
          </cell>
          <cell r="G4752" t="str">
            <v>VK40430522</v>
          </cell>
          <cell r="H4752">
            <v>0</v>
          </cell>
          <cell r="I4752">
            <v>0.644</v>
          </cell>
          <cell r="J4752">
            <v>0.644</v>
          </cell>
        </row>
        <row r="4753">
          <cell r="F4753" t="str">
            <v>亭子路</v>
          </cell>
          <cell r="G4753" t="str">
            <v>VK34430522</v>
          </cell>
          <cell r="H4753">
            <v>0</v>
          </cell>
          <cell r="I4753">
            <v>0.401</v>
          </cell>
          <cell r="J4753">
            <v>0.401</v>
          </cell>
        </row>
        <row r="4754">
          <cell r="F4754" t="str">
            <v>上肖家冲-上肖家冲</v>
          </cell>
          <cell r="G4754" t="str">
            <v>C652430522</v>
          </cell>
          <cell r="H4754">
            <v>0</v>
          </cell>
          <cell r="I4754">
            <v>2.108</v>
          </cell>
          <cell r="J4754">
            <v>2.108</v>
          </cell>
        </row>
        <row r="4755">
          <cell r="F4755" t="str">
            <v>赤水学校-清溪</v>
          </cell>
          <cell r="G4755" t="str">
            <v>C037430522</v>
          </cell>
          <cell r="H4755">
            <v>12.034</v>
          </cell>
          <cell r="I4755">
            <v>13.429</v>
          </cell>
          <cell r="J4755">
            <v>1.395</v>
          </cell>
        </row>
        <row r="4756">
          <cell r="F4756" t="str">
            <v>花黄线</v>
          </cell>
          <cell r="G4756" t="str">
            <v>C437430522</v>
          </cell>
          <cell r="H4756">
            <v>0</v>
          </cell>
          <cell r="I4756">
            <v>1.284</v>
          </cell>
          <cell r="J4756">
            <v>1.284</v>
          </cell>
        </row>
        <row r="4757">
          <cell r="F4757" t="str">
            <v>下南-上南</v>
          </cell>
          <cell r="G4757" t="str">
            <v>C657430522</v>
          </cell>
          <cell r="H4757">
            <v>4.536</v>
          </cell>
          <cell r="I4757">
            <v>4.826</v>
          </cell>
          <cell r="J4757">
            <v>0.29</v>
          </cell>
        </row>
        <row r="4758">
          <cell r="F4758" t="str">
            <v>黄毛岭路</v>
          </cell>
          <cell r="G4758" t="str">
            <v>V894430522</v>
          </cell>
          <cell r="H4758">
            <v>0</v>
          </cell>
          <cell r="I4758">
            <v>0.245</v>
          </cell>
          <cell r="J4758">
            <v>0.245</v>
          </cell>
        </row>
        <row r="4759">
          <cell r="F4759" t="str">
            <v>王家冲-王家冲</v>
          </cell>
          <cell r="G4759" t="str">
            <v>C350430522</v>
          </cell>
          <cell r="H4759">
            <v>0</v>
          </cell>
          <cell r="I4759">
            <v>0.039</v>
          </cell>
          <cell r="J4759">
            <v>0.039</v>
          </cell>
        </row>
        <row r="4760">
          <cell r="F4760" t="str">
            <v>林龙线</v>
          </cell>
          <cell r="G4760" t="str">
            <v>C247430522</v>
          </cell>
          <cell r="H4760">
            <v>0.188</v>
          </cell>
          <cell r="I4760">
            <v>0.391</v>
          </cell>
          <cell r="J4760">
            <v>0.203</v>
          </cell>
        </row>
        <row r="4761">
          <cell r="F4761" t="str">
            <v>太平村-金鸡村</v>
          </cell>
          <cell r="G4761" t="str">
            <v>Y041430522</v>
          </cell>
          <cell r="H4761">
            <v>0</v>
          </cell>
          <cell r="I4761">
            <v>0.314</v>
          </cell>
          <cell r="J4761">
            <v>0.314</v>
          </cell>
        </row>
        <row r="4762">
          <cell r="F4762" t="str">
            <v>S334-新邵</v>
          </cell>
          <cell r="G4762" t="str">
            <v>V436430522</v>
          </cell>
          <cell r="H4762">
            <v>0</v>
          </cell>
          <cell r="I4762">
            <v>0.121</v>
          </cell>
          <cell r="J4762">
            <v>0.121</v>
          </cell>
        </row>
        <row r="4763">
          <cell r="F4763" t="str">
            <v>郭家冲-郭家冲</v>
          </cell>
          <cell r="G4763" t="str">
            <v>C39H430522</v>
          </cell>
          <cell r="H4763">
            <v>0</v>
          </cell>
          <cell r="I4763">
            <v>0.053</v>
          </cell>
          <cell r="J4763">
            <v>0.053</v>
          </cell>
        </row>
        <row r="4764">
          <cell r="F4764" t="str">
            <v>白竹线</v>
          </cell>
          <cell r="G4764" t="str">
            <v>C34E430522</v>
          </cell>
          <cell r="H4764">
            <v>0</v>
          </cell>
          <cell r="I4764">
            <v>0.337</v>
          </cell>
          <cell r="J4764">
            <v>0.337</v>
          </cell>
        </row>
        <row r="4765">
          <cell r="F4765" t="str">
            <v>竹小线</v>
          </cell>
          <cell r="G4765" t="str">
            <v>VA23430522</v>
          </cell>
          <cell r="H4765">
            <v>0</v>
          </cell>
          <cell r="I4765">
            <v>1.16</v>
          </cell>
          <cell r="J4765">
            <v>1.16</v>
          </cell>
        </row>
        <row r="4766">
          <cell r="F4766" t="str">
            <v>大树线</v>
          </cell>
          <cell r="G4766" t="str">
            <v>C42E430522</v>
          </cell>
          <cell r="H4766">
            <v>0</v>
          </cell>
          <cell r="I4766">
            <v>0.557</v>
          </cell>
          <cell r="J4766">
            <v>0.557</v>
          </cell>
        </row>
        <row r="4767">
          <cell r="F4767" t="str">
            <v>新老线</v>
          </cell>
          <cell r="G4767" t="str">
            <v>V039430522</v>
          </cell>
          <cell r="H4767">
            <v>0</v>
          </cell>
          <cell r="I4767">
            <v>0.346</v>
          </cell>
          <cell r="J4767">
            <v>0.346</v>
          </cell>
        </row>
        <row r="4768">
          <cell r="F4768" t="str">
            <v>新杨线</v>
          </cell>
          <cell r="G4768" t="str">
            <v>Y080430522</v>
          </cell>
          <cell r="H4768">
            <v>0</v>
          </cell>
          <cell r="I4768">
            <v>1.843</v>
          </cell>
          <cell r="J4768">
            <v>1.843</v>
          </cell>
        </row>
        <row r="4769">
          <cell r="F4769" t="str">
            <v>兵温线</v>
          </cell>
          <cell r="G4769" t="str">
            <v>C065430522</v>
          </cell>
          <cell r="H4769">
            <v>0</v>
          </cell>
          <cell r="I4769">
            <v>0.61</v>
          </cell>
          <cell r="J4769">
            <v>0.61</v>
          </cell>
        </row>
        <row r="4770">
          <cell r="F4770" t="str">
            <v>白铅线</v>
          </cell>
          <cell r="G4770" t="str">
            <v>C22E430522</v>
          </cell>
          <cell r="H4770">
            <v>0</v>
          </cell>
          <cell r="I4770">
            <v>0.934</v>
          </cell>
          <cell r="J4770">
            <v>0.934</v>
          </cell>
        </row>
        <row r="4771">
          <cell r="F4771" t="str">
            <v>拜岩线</v>
          </cell>
          <cell r="G4771" t="str">
            <v>C617430522</v>
          </cell>
          <cell r="H4771">
            <v>0</v>
          </cell>
          <cell r="I4771">
            <v>1.87</v>
          </cell>
          <cell r="J4771">
            <v>1.87</v>
          </cell>
        </row>
        <row r="4772">
          <cell r="F4772" t="str">
            <v>草周线</v>
          </cell>
          <cell r="G4772" t="str">
            <v>C31E430522</v>
          </cell>
          <cell r="H4772">
            <v>0</v>
          </cell>
          <cell r="I4772">
            <v>1.035</v>
          </cell>
          <cell r="J4772">
            <v>1.035</v>
          </cell>
        </row>
        <row r="4773">
          <cell r="F4773" t="str">
            <v>学大线</v>
          </cell>
          <cell r="G4773" t="str">
            <v>C616430522</v>
          </cell>
          <cell r="H4773">
            <v>0</v>
          </cell>
          <cell r="I4773">
            <v>0.839</v>
          </cell>
          <cell r="J4773">
            <v>0.839</v>
          </cell>
        </row>
        <row r="4774">
          <cell r="F4774" t="str">
            <v>草鞋铺村-X041</v>
          </cell>
          <cell r="G4774" t="str">
            <v>Y076430522</v>
          </cell>
          <cell r="H4774">
            <v>1.145</v>
          </cell>
          <cell r="I4774">
            <v>1.479</v>
          </cell>
          <cell r="J4774">
            <v>0.334</v>
          </cell>
        </row>
        <row r="4775">
          <cell r="F4775" t="str">
            <v>熊隆线</v>
          </cell>
          <cell r="G4775" t="str">
            <v>C3SH430522</v>
          </cell>
          <cell r="H4775">
            <v>0</v>
          </cell>
          <cell r="I4775">
            <v>0.593</v>
          </cell>
          <cell r="J4775">
            <v>0.593</v>
          </cell>
        </row>
        <row r="4776">
          <cell r="F4776" t="str">
            <v>油长线</v>
          </cell>
          <cell r="G4776" t="str">
            <v>VA91430522</v>
          </cell>
          <cell r="H4776">
            <v>0</v>
          </cell>
          <cell r="I4776">
            <v>1.036</v>
          </cell>
          <cell r="J4776">
            <v>1.036</v>
          </cell>
        </row>
        <row r="4777">
          <cell r="F4777" t="str">
            <v>段长线</v>
          </cell>
          <cell r="G4777" t="str">
            <v>VA93430522</v>
          </cell>
          <cell r="H4777">
            <v>0</v>
          </cell>
          <cell r="I4777">
            <v>0.21</v>
          </cell>
          <cell r="J4777">
            <v>0.21</v>
          </cell>
        </row>
        <row r="4778">
          <cell r="G4778" t="str">
            <v>V000</v>
          </cell>
          <cell r="H4778">
            <v>0</v>
          </cell>
          <cell r="I4778">
            <v>0.436</v>
          </cell>
          <cell r="J4778">
            <v>0.436</v>
          </cell>
        </row>
        <row r="4779">
          <cell r="F4779" t="str">
            <v>石刘线</v>
          </cell>
          <cell r="G4779" t="str">
            <v>C50E430522</v>
          </cell>
          <cell r="H4779">
            <v>0.555</v>
          </cell>
          <cell r="I4779">
            <v>0.97</v>
          </cell>
          <cell r="J4779">
            <v>0.415</v>
          </cell>
        </row>
        <row r="4780">
          <cell r="F4780" t="str">
            <v>发大线</v>
          </cell>
          <cell r="G4780" t="str">
            <v>C58E430522</v>
          </cell>
          <cell r="H4780">
            <v>0</v>
          </cell>
          <cell r="I4780">
            <v>0.853</v>
          </cell>
          <cell r="J4780">
            <v>0.853</v>
          </cell>
        </row>
        <row r="4781">
          <cell r="F4781" t="str">
            <v>樟包线</v>
          </cell>
          <cell r="G4781" t="str">
            <v>C17E430522</v>
          </cell>
          <cell r="H4781">
            <v>0</v>
          </cell>
          <cell r="I4781">
            <v>0.709</v>
          </cell>
          <cell r="J4781">
            <v>0.709</v>
          </cell>
        </row>
        <row r="4782">
          <cell r="F4782" t="str">
            <v>进塘线</v>
          </cell>
          <cell r="G4782" t="str">
            <v>VP80430522</v>
          </cell>
          <cell r="H4782">
            <v>0</v>
          </cell>
          <cell r="I4782">
            <v>0.45</v>
          </cell>
          <cell r="J4782">
            <v>0.45</v>
          </cell>
        </row>
        <row r="4783">
          <cell r="F4783" t="str">
            <v>程井坳村-桐木村</v>
          </cell>
          <cell r="G4783" t="str">
            <v>Y077430522</v>
          </cell>
          <cell r="H4783">
            <v>4.41</v>
          </cell>
          <cell r="I4783">
            <v>4.765</v>
          </cell>
          <cell r="J4783">
            <v>0.355</v>
          </cell>
        </row>
        <row r="4784">
          <cell r="F4784" t="str">
            <v>程井坳村-桐木村</v>
          </cell>
          <cell r="G4784" t="str">
            <v>Y077430522</v>
          </cell>
          <cell r="H4784">
            <v>4.765</v>
          </cell>
          <cell r="I4784">
            <v>5.523</v>
          </cell>
          <cell r="J4784">
            <v>0.758</v>
          </cell>
        </row>
        <row r="4785">
          <cell r="F4785" t="str">
            <v>金邓线</v>
          </cell>
          <cell r="G4785" t="str">
            <v>C23E430522</v>
          </cell>
          <cell r="H4785">
            <v>0</v>
          </cell>
          <cell r="I4785">
            <v>0.473</v>
          </cell>
          <cell r="J4785">
            <v>0.473</v>
          </cell>
        </row>
        <row r="4786">
          <cell r="F4786" t="str">
            <v>狮狮线</v>
          </cell>
          <cell r="G4786" t="str">
            <v>C25E430522</v>
          </cell>
          <cell r="H4786">
            <v>0</v>
          </cell>
          <cell r="I4786">
            <v>0.354</v>
          </cell>
          <cell r="J4786">
            <v>0.354</v>
          </cell>
        </row>
        <row r="4787">
          <cell r="F4787" t="str">
            <v>谷中线</v>
          </cell>
          <cell r="G4787" t="str">
            <v>CAD7430522</v>
          </cell>
          <cell r="H4787">
            <v>0</v>
          </cell>
          <cell r="I4787">
            <v>2.016</v>
          </cell>
          <cell r="J4787">
            <v>2.016</v>
          </cell>
        </row>
        <row r="4788">
          <cell r="F4788" t="str">
            <v>谷源线</v>
          </cell>
          <cell r="G4788" t="str">
            <v>C05E430522</v>
          </cell>
          <cell r="H4788">
            <v>0</v>
          </cell>
          <cell r="I4788">
            <v>0.647</v>
          </cell>
          <cell r="J4788">
            <v>0.647</v>
          </cell>
        </row>
        <row r="4789">
          <cell r="F4789" t="str">
            <v>栗中线</v>
          </cell>
          <cell r="G4789" t="str">
            <v>C09E430522</v>
          </cell>
          <cell r="H4789">
            <v>0</v>
          </cell>
          <cell r="I4789">
            <v>0.571</v>
          </cell>
          <cell r="J4789">
            <v>0.571</v>
          </cell>
        </row>
        <row r="4790">
          <cell r="F4790" t="str">
            <v>中铁线</v>
          </cell>
          <cell r="G4790" t="str">
            <v>C01E430522</v>
          </cell>
          <cell r="H4790">
            <v>0</v>
          </cell>
          <cell r="I4790">
            <v>0.849</v>
          </cell>
          <cell r="J4790">
            <v>0.849</v>
          </cell>
        </row>
        <row r="4791">
          <cell r="F4791" t="str">
            <v>学灶线</v>
          </cell>
          <cell r="G4791" t="str">
            <v>C02E430522</v>
          </cell>
          <cell r="H4791">
            <v>0</v>
          </cell>
          <cell r="I4791">
            <v>1.207</v>
          </cell>
          <cell r="J4791">
            <v>1.207</v>
          </cell>
        </row>
        <row r="4792">
          <cell r="F4792" t="str">
            <v>洪洪线</v>
          </cell>
          <cell r="G4792" t="str">
            <v>V939430522</v>
          </cell>
          <cell r="H4792">
            <v>0</v>
          </cell>
          <cell r="I4792">
            <v>0.208</v>
          </cell>
          <cell r="J4792">
            <v>0.208</v>
          </cell>
        </row>
        <row r="4793">
          <cell r="F4793" t="str">
            <v>幸石线</v>
          </cell>
          <cell r="G4793" t="str">
            <v>C59A430522</v>
          </cell>
          <cell r="H4793">
            <v>0</v>
          </cell>
          <cell r="I4793">
            <v>1.349</v>
          </cell>
          <cell r="J4793">
            <v>1.349</v>
          </cell>
        </row>
        <row r="4794">
          <cell r="F4794" t="str">
            <v>双曾线</v>
          </cell>
          <cell r="G4794" t="str">
            <v>C37E430522</v>
          </cell>
          <cell r="H4794">
            <v>0</v>
          </cell>
          <cell r="I4794">
            <v>2.163</v>
          </cell>
          <cell r="J4794">
            <v>2.163</v>
          </cell>
        </row>
        <row r="4795">
          <cell r="F4795" t="str">
            <v>学山线</v>
          </cell>
          <cell r="G4795" t="str">
            <v>C38E430522</v>
          </cell>
          <cell r="H4795">
            <v>0</v>
          </cell>
          <cell r="I4795">
            <v>0.318</v>
          </cell>
          <cell r="J4795">
            <v>0.318</v>
          </cell>
        </row>
        <row r="4796">
          <cell r="F4796" t="str">
            <v>浒溪学校-文仙</v>
          </cell>
          <cell r="G4796" t="str">
            <v>C605430522</v>
          </cell>
          <cell r="H4796">
            <v>0.312</v>
          </cell>
          <cell r="I4796">
            <v>2.376</v>
          </cell>
          <cell r="J4796">
            <v>2.064</v>
          </cell>
        </row>
        <row r="4797">
          <cell r="F4797" t="str">
            <v>浒山线</v>
          </cell>
          <cell r="G4797" t="str">
            <v>CAD8430522</v>
          </cell>
          <cell r="H4797">
            <v>0</v>
          </cell>
          <cell r="I4797">
            <v>0.604</v>
          </cell>
          <cell r="J4797">
            <v>0.604</v>
          </cell>
        </row>
        <row r="4798">
          <cell r="G4798" t="str">
            <v>V000</v>
          </cell>
          <cell r="H4798">
            <v>0</v>
          </cell>
          <cell r="I4798">
            <v>0.599</v>
          </cell>
          <cell r="J4798">
            <v>0.599</v>
          </cell>
        </row>
        <row r="4799">
          <cell r="F4799" t="str">
            <v>上老线</v>
          </cell>
          <cell r="G4799" t="str">
            <v>V996430522</v>
          </cell>
          <cell r="H4799">
            <v>0</v>
          </cell>
          <cell r="I4799">
            <v>0.602</v>
          </cell>
          <cell r="J4799">
            <v>0.602</v>
          </cell>
        </row>
        <row r="4800">
          <cell r="F4800" t="str">
            <v>六新线</v>
          </cell>
          <cell r="G4800" t="str">
            <v>V998430522</v>
          </cell>
          <cell r="H4800">
            <v>0</v>
          </cell>
          <cell r="I4800">
            <v>0.533</v>
          </cell>
          <cell r="J4800">
            <v>0.533</v>
          </cell>
        </row>
        <row r="4801">
          <cell r="F4801" t="str">
            <v>窑李线</v>
          </cell>
          <cell r="G4801" t="str">
            <v>VA01430522</v>
          </cell>
          <cell r="H4801">
            <v>0</v>
          </cell>
          <cell r="I4801">
            <v>0.178</v>
          </cell>
          <cell r="J4801">
            <v>0.178</v>
          </cell>
        </row>
        <row r="4802">
          <cell r="F4802" t="str">
            <v>学杨线</v>
          </cell>
          <cell r="G4802" t="str">
            <v>C602430522</v>
          </cell>
          <cell r="H4802">
            <v>1.1</v>
          </cell>
          <cell r="I4802">
            <v>2.532</v>
          </cell>
          <cell r="J4802">
            <v>1.432</v>
          </cell>
        </row>
        <row r="4803">
          <cell r="F4803" t="str">
            <v>津溪线</v>
          </cell>
          <cell r="G4803" t="str">
            <v>C41E430522</v>
          </cell>
          <cell r="H4803">
            <v>0</v>
          </cell>
          <cell r="I4803">
            <v>1.64</v>
          </cell>
          <cell r="J4803">
            <v>1.64</v>
          </cell>
        </row>
        <row r="4804">
          <cell r="F4804" t="str">
            <v>栗中线</v>
          </cell>
          <cell r="G4804" t="str">
            <v>C09E430522</v>
          </cell>
          <cell r="H4804">
            <v>0</v>
          </cell>
          <cell r="I4804">
            <v>0.373</v>
          </cell>
          <cell r="J4804">
            <v>0.373</v>
          </cell>
        </row>
        <row r="4805">
          <cell r="F4805" t="str">
            <v>村中支部-河边</v>
          </cell>
          <cell r="G4805" t="str">
            <v>C19A430522</v>
          </cell>
          <cell r="H4805">
            <v>0</v>
          </cell>
          <cell r="I4805">
            <v>0.585</v>
          </cell>
          <cell r="J4805">
            <v>0.585</v>
          </cell>
        </row>
        <row r="4806">
          <cell r="F4806" t="str">
            <v>坪安小桥-麻地洲</v>
          </cell>
          <cell r="G4806" t="str">
            <v>C186430522</v>
          </cell>
          <cell r="H4806">
            <v>1.045</v>
          </cell>
          <cell r="I4806">
            <v>2.851</v>
          </cell>
          <cell r="J4806">
            <v>1.806</v>
          </cell>
        </row>
        <row r="4807">
          <cell r="F4807" t="str">
            <v>坪安小桥-麻地洲</v>
          </cell>
          <cell r="G4807" t="str">
            <v>C847430522</v>
          </cell>
          <cell r="H4807">
            <v>0</v>
          </cell>
          <cell r="I4807">
            <v>0.15</v>
          </cell>
          <cell r="J4807">
            <v>0.15</v>
          </cell>
        </row>
        <row r="4808">
          <cell r="F4808" t="str">
            <v>刘坪线</v>
          </cell>
          <cell r="G4808" t="str">
            <v>V978430522</v>
          </cell>
          <cell r="H4808">
            <v>0</v>
          </cell>
          <cell r="I4808">
            <v>0.543</v>
          </cell>
          <cell r="J4808">
            <v>0.543</v>
          </cell>
        </row>
        <row r="4809">
          <cell r="F4809" t="str">
            <v>草鞋铺村-X041</v>
          </cell>
          <cell r="G4809" t="str">
            <v>Y076430522</v>
          </cell>
          <cell r="H4809">
            <v>3.675</v>
          </cell>
          <cell r="I4809">
            <v>4.912</v>
          </cell>
          <cell r="J4809">
            <v>1.237</v>
          </cell>
        </row>
        <row r="4810">
          <cell r="F4810" t="str">
            <v>白山线</v>
          </cell>
          <cell r="G4810" t="str">
            <v>C48E430522</v>
          </cell>
          <cell r="H4810">
            <v>0</v>
          </cell>
          <cell r="I4810">
            <v>0.347</v>
          </cell>
          <cell r="J4810">
            <v>0.347</v>
          </cell>
        </row>
        <row r="4811">
          <cell r="F4811" t="str">
            <v>车富线</v>
          </cell>
          <cell r="G4811" t="str">
            <v>C49E430522</v>
          </cell>
          <cell r="H4811">
            <v>0</v>
          </cell>
          <cell r="I4811">
            <v>1.757</v>
          </cell>
          <cell r="J4811">
            <v>1.757</v>
          </cell>
        </row>
        <row r="4812">
          <cell r="F4812" t="str">
            <v>石仁线</v>
          </cell>
          <cell r="G4812" t="str">
            <v>C54E430522</v>
          </cell>
          <cell r="H4812">
            <v>0</v>
          </cell>
          <cell r="I4812">
            <v>0.556</v>
          </cell>
          <cell r="J4812">
            <v>0.556</v>
          </cell>
        </row>
        <row r="4813">
          <cell r="F4813" t="str">
            <v>学巨线</v>
          </cell>
          <cell r="G4813" t="str">
            <v>C69A430522</v>
          </cell>
          <cell r="H4813">
            <v>0</v>
          </cell>
          <cell r="I4813">
            <v>2.839</v>
          </cell>
          <cell r="J4813">
            <v>2.839</v>
          </cell>
        </row>
        <row r="4814">
          <cell r="F4814" t="str">
            <v>小石线</v>
          </cell>
          <cell r="G4814" t="str">
            <v>VA39430522</v>
          </cell>
          <cell r="H4814">
            <v>0</v>
          </cell>
          <cell r="I4814">
            <v>0.265</v>
          </cell>
          <cell r="J4814">
            <v>0.265</v>
          </cell>
        </row>
        <row r="4815">
          <cell r="F4815" t="str">
            <v>石脚村-车田村</v>
          </cell>
          <cell r="G4815" t="str">
            <v>Y079430522</v>
          </cell>
          <cell r="H4815">
            <v>5.72</v>
          </cell>
          <cell r="I4815">
            <v>6.183</v>
          </cell>
          <cell r="J4815">
            <v>0.463</v>
          </cell>
        </row>
        <row r="4816">
          <cell r="F4816" t="str">
            <v>神鸡线</v>
          </cell>
          <cell r="G4816" t="str">
            <v>C98D430522</v>
          </cell>
          <cell r="H4816">
            <v>0</v>
          </cell>
          <cell r="I4816">
            <v>1.301</v>
          </cell>
          <cell r="J4816">
            <v>1.301</v>
          </cell>
        </row>
        <row r="4817">
          <cell r="F4817" t="str">
            <v>神纸线</v>
          </cell>
          <cell r="G4817" t="str">
            <v>V934430522</v>
          </cell>
          <cell r="H4817">
            <v>0</v>
          </cell>
          <cell r="I4817">
            <v>0.437</v>
          </cell>
          <cell r="J4817">
            <v>0.437</v>
          </cell>
        </row>
        <row r="4818">
          <cell r="F4818" t="str">
            <v>桐石线</v>
          </cell>
          <cell r="G4818" t="str">
            <v>C842430522</v>
          </cell>
          <cell r="H4818">
            <v>0</v>
          </cell>
          <cell r="I4818">
            <v>0.158</v>
          </cell>
          <cell r="J4818">
            <v>0.158</v>
          </cell>
        </row>
        <row r="4819">
          <cell r="F4819" t="str">
            <v>肖坳-孟塘桥</v>
          </cell>
          <cell r="G4819" t="str">
            <v>C161430522</v>
          </cell>
          <cell r="H4819">
            <v>0</v>
          </cell>
          <cell r="I4819">
            <v>0.14</v>
          </cell>
          <cell r="J4819">
            <v>0.14</v>
          </cell>
        </row>
        <row r="4820">
          <cell r="F4820" t="str">
            <v>水药线</v>
          </cell>
          <cell r="G4820" t="str">
            <v>C609430522</v>
          </cell>
          <cell r="H4820">
            <v>0</v>
          </cell>
          <cell r="I4820">
            <v>0.822</v>
          </cell>
          <cell r="J4820">
            <v>0.822</v>
          </cell>
        </row>
        <row r="4821">
          <cell r="F4821" t="str">
            <v>药药线</v>
          </cell>
          <cell r="G4821" t="str">
            <v>VA55430522</v>
          </cell>
          <cell r="H4821">
            <v>0</v>
          </cell>
          <cell r="I4821">
            <v>0.938</v>
          </cell>
          <cell r="J4821">
            <v>0.938</v>
          </cell>
        </row>
        <row r="4822">
          <cell r="F4822" t="str">
            <v>大新线</v>
          </cell>
          <cell r="G4822" t="str">
            <v>VA57430522</v>
          </cell>
          <cell r="H4822">
            <v>0</v>
          </cell>
          <cell r="I4822">
            <v>0.271</v>
          </cell>
          <cell r="J4822">
            <v>0.271</v>
          </cell>
        </row>
        <row r="4823">
          <cell r="F4823" t="str">
            <v>野大线</v>
          </cell>
          <cell r="G4823" t="str">
            <v>VA59430522</v>
          </cell>
          <cell r="H4823">
            <v>0</v>
          </cell>
          <cell r="I4823">
            <v>0.682</v>
          </cell>
          <cell r="J4823">
            <v>0.682</v>
          </cell>
        </row>
        <row r="4824">
          <cell r="F4824" t="str">
            <v>石茶线</v>
          </cell>
          <cell r="G4824" t="str">
            <v>VA64430522</v>
          </cell>
          <cell r="H4824">
            <v>0</v>
          </cell>
          <cell r="I4824">
            <v>1.162</v>
          </cell>
          <cell r="J4824">
            <v>1.162</v>
          </cell>
        </row>
        <row r="4825">
          <cell r="F4825" t="str">
            <v>田田线</v>
          </cell>
          <cell r="G4825" t="str">
            <v>V951430522</v>
          </cell>
          <cell r="H4825">
            <v>0</v>
          </cell>
          <cell r="I4825">
            <v>0.448</v>
          </cell>
          <cell r="J4825">
            <v>0.448</v>
          </cell>
        </row>
        <row r="4826">
          <cell r="F4826" t="str">
            <v>顺水村-栗坪村</v>
          </cell>
          <cell r="G4826" t="str">
            <v>Y074430522</v>
          </cell>
          <cell r="H4826">
            <v>5.1</v>
          </cell>
          <cell r="I4826">
            <v>5.374</v>
          </cell>
          <cell r="J4826">
            <v>0.274</v>
          </cell>
        </row>
        <row r="4827">
          <cell r="F4827" t="str">
            <v>邱报线</v>
          </cell>
          <cell r="G4827" t="str">
            <v>C35E430522</v>
          </cell>
          <cell r="H4827">
            <v>0</v>
          </cell>
          <cell r="I4827">
            <v>0.394</v>
          </cell>
          <cell r="J4827">
            <v>0.394</v>
          </cell>
        </row>
        <row r="4828">
          <cell r="F4828" t="str">
            <v>硖龙口-隆回杨家</v>
          </cell>
          <cell r="G4828" t="str">
            <v>C603430522</v>
          </cell>
          <cell r="H4828">
            <v>0.795</v>
          </cell>
          <cell r="I4828">
            <v>2.088</v>
          </cell>
          <cell r="J4828">
            <v>1.293</v>
          </cell>
        </row>
        <row r="4829">
          <cell r="F4829" t="str">
            <v>邱雁线</v>
          </cell>
          <cell r="G4829" t="str">
            <v>VA17430522</v>
          </cell>
          <cell r="H4829">
            <v>0</v>
          </cell>
          <cell r="I4829">
            <v>0.476</v>
          </cell>
          <cell r="J4829">
            <v>0.476</v>
          </cell>
        </row>
        <row r="4830">
          <cell r="F4830" t="str">
            <v>桐石线</v>
          </cell>
          <cell r="G4830" t="str">
            <v>C174430522</v>
          </cell>
          <cell r="H4830">
            <v>0</v>
          </cell>
          <cell r="I4830">
            <v>0.376</v>
          </cell>
          <cell r="J4830">
            <v>0.376</v>
          </cell>
        </row>
        <row r="4831">
          <cell r="F4831" t="str">
            <v>唐十线</v>
          </cell>
          <cell r="G4831" t="str">
            <v>C28E430522</v>
          </cell>
          <cell r="H4831">
            <v>0</v>
          </cell>
          <cell r="I4831">
            <v>0.704</v>
          </cell>
          <cell r="J4831">
            <v>0.704</v>
          </cell>
        </row>
        <row r="4832">
          <cell r="F4832" t="str">
            <v>桐石线</v>
          </cell>
          <cell r="G4832" t="str">
            <v>C843430522</v>
          </cell>
          <cell r="H4832">
            <v>0</v>
          </cell>
          <cell r="I4832">
            <v>0.665</v>
          </cell>
          <cell r="J4832">
            <v>0.665</v>
          </cell>
        </row>
        <row r="4833">
          <cell r="F4833" t="str">
            <v>文文线</v>
          </cell>
          <cell r="G4833" t="str">
            <v>VA14430522</v>
          </cell>
          <cell r="H4833">
            <v>0</v>
          </cell>
          <cell r="I4833">
            <v>0.222</v>
          </cell>
          <cell r="J4833">
            <v>0.222</v>
          </cell>
        </row>
        <row r="4834">
          <cell r="F4834" t="str">
            <v>黄文线</v>
          </cell>
          <cell r="G4834" t="str">
            <v>VA15430522</v>
          </cell>
          <cell r="H4834">
            <v>0</v>
          </cell>
          <cell r="I4834">
            <v>0.42</v>
          </cell>
          <cell r="J4834">
            <v>0.42</v>
          </cell>
        </row>
        <row r="4835">
          <cell r="F4835" t="str">
            <v>拱罗线</v>
          </cell>
          <cell r="G4835" t="str">
            <v>C56E430522</v>
          </cell>
          <cell r="H4835">
            <v>0</v>
          </cell>
          <cell r="I4835">
            <v>0.214</v>
          </cell>
          <cell r="J4835">
            <v>0.214</v>
          </cell>
        </row>
        <row r="4836">
          <cell r="F4836" t="str">
            <v>锯一线</v>
          </cell>
          <cell r="G4836" t="str">
            <v>C22H430522</v>
          </cell>
          <cell r="H4836">
            <v>0</v>
          </cell>
          <cell r="I4836">
            <v>0.735</v>
          </cell>
          <cell r="J4836">
            <v>0.735</v>
          </cell>
        </row>
        <row r="4837">
          <cell r="F4837" t="str">
            <v>锯一线</v>
          </cell>
          <cell r="G4837" t="str">
            <v>C23H430522</v>
          </cell>
          <cell r="H4837">
            <v>0</v>
          </cell>
          <cell r="I4837">
            <v>0.384</v>
          </cell>
          <cell r="J4837">
            <v>0.384</v>
          </cell>
        </row>
        <row r="4838">
          <cell r="F4838" t="str">
            <v>铁梅-铁梅</v>
          </cell>
          <cell r="G4838" t="str">
            <v>C604430522</v>
          </cell>
          <cell r="H4838">
            <v>0</v>
          </cell>
          <cell r="I4838">
            <v>1.26</v>
          </cell>
          <cell r="J4838">
            <v>1.26</v>
          </cell>
        </row>
        <row r="4839">
          <cell r="F4839" t="str">
            <v>大小线</v>
          </cell>
          <cell r="G4839" t="str">
            <v>C60E430522</v>
          </cell>
          <cell r="H4839">
            <v>0</v>
          </cell>
          <cell r="I4839">
            <v>2.199</v>
          </cell>
          <cell r="J4839">
            <v>2.199</v>
          </cell>
        </row>
        <row r="4840">
          <cell r="F4840" t="str">
            <v>小苦线</v>
          </cell>
          <cell r="G4840" t="str">
            <v>VA10430522</v>
          </cell>
          <cell r="H4840">
            <v>0</v>
          </cell>
          <cell r="I4840">
            <v>0.356</v>
          </cell>
          <cell r="J4840">
            <v>0.356</v>
          </cell>
        </row>
        <row r="4841">
          <cell r="F4841" t="str">
            <v>大邓线</v>
          </cell>
          <cell r="G4841" t="str">
            <v>C79A430522</v>
          </cell>
          <cell r="H4841">
            <v>0</v>
          </cell>
          <cell r="I4841">
            <v>1.751</v>
          </cell>
          <cell r="J4841">
            <v>1.751</v>
          </cell>
        </row>
        <row r="4842">
          <cell r="G4842" t="str">
            <v>CA02430522</v>
          </cell>
          <cell r="H4842">
            <v>0</v>
          </cell>
          <cell r="I4842">
            <v>1.813</v>
          </cell>
          <cell r="J4842">
            <v>1.813</v>
          </cell>
        </row>
        <row r="4843">
          <cell r="F4843" t="str">
            <v>福路线</v>
          </cell>
          <cell r="G4843" t="str">
            <v>V992430522</v>
          </cell>
          <cell r="H4843">
            <v>0</v>
          </cell>
          <cell r="I4843">
            <v>0.438</v>
          </cell>
          <cell r="J4843">
            <v>0.438</v>
          </cell>
        </row>
        <row r="4844">
          <cell r="F4844" t="str">
            <v>井叉线</v>
          </cell>
          <cell r="G4844" t="str">
            <v>C46E430522</v>
          </cell>
          <cell r="H4844">
            <v>0</v>
          </cell>
          <cell r="I4844">
            <v>0.495</v>
          </cell>
          <cell r="J4844">
            <v>0.495</v>
          </cell>
        </row>
        <row r="4845">
          <cell r="F4845" t="str">
            <v>肖坳-孟塘桥</v>
          </cell>
          <cell r="G4845" t="str">
            <v>C838430522</v>
          </cell>
          <cell r="H4845">
            <v>0</v>
          </cell>
          <cell r="I4845">
            <v>1.15</v>
          </cell>
          <cell r="J4845">
            <v>1.15</v>
          </cell>
        </row>
        <row r="4846">
          <cell r="F4846" t="str">
            <v>土巨线</v>
          </cell>
          <cell r="G4846" t="str">
            <v>C620430522</v>
          </cell>
          <cell r="H4846">
            <v>0</v>
          </cell>
          <cell r="I4846">
            <v>3.14</v>
          </cell>
          <cell r="J4846">
            <v>3.14</v>
          </cell>
        </row>
        <row r="4847">
          <cell r="F4847" t="str">
            <v>蒋土线</v>
          </cell>
          <cell r="G4847" t="str">
            <v>C97F430522</v>
          </cell>
          <cell r="H4847">
            <v>0</v>
          </cell>
          <cell r="I4847">
            <v>2.491</v>
          </cell>
          <cell r="J4847">
            <v>2.491</v>
          </cell>
        </row>
        <row r="4848">
          <cell r="G4848" t="str">
            <v>Z024430522</v>
          </cell>
          <cell r="H4848">
            <v>0</v>
          </cell>
          <cell r="I4848">
            <v>1.988</v>
          </cell>
          <cell r="J4848">
            <v>1.988</v>
          </cell>
        </row>
        <row r="4849">
          <cell r="F4849" t="str">
            <v>腰古岭村-毛江村</v>
          </cell>
          <cell r="G4849" t="str">
            <v>Y053430522</v>
          </cell>
          <cell r="H4849">
            <v>0</v>
          </cell>
          <cell r="I4849">
            <v>1.262</v>
          </cell>
          <cell r="J4849">
            <v>1.262</v>
          </cell>
        </row>
        <row r="4850">
          <cell r="F4850" t="str">
            <v>朝阳-朝阳</v>
          </cell>
          <cell r="G4850" t="str">
            <v>C77A430522</v>
          </cell>
          <cell r="H4850">
            <v>0</v>
          </cell>
          <cell r="I4850">
            <v>1.779</v>
          </cell>
          <cell r="J4850">
            <v>1.779</v>
          </cell>
        </row>
        <row r="4851">
          <cell r="F4851" t="str">
            <v>陈黄线</v>
          </cell>
          <cell r="G4851" t="str">
            <v>C84F430522</v>
          </cell>
          <cell r="H4851">
            <v>0</v>
          </cell>
          <cell r="I4851">
            <v>1.11</v>
          </cell>
          <cell r="J4851">
            <v>1.11</v>
          </cell>
        </row>
        <row r="4852">
          <cell r="G4852" t="str">
            <v>VS19430522</v>
          </cell>
          <cell r="H4852">
            <v>0</v>
          </cell>
          <cell r="I4852">
            <v>0.679</v>
          </cell>
          <cell r="J4852">
            <v>0.679</v>
          </cell>
        </row>
        <row r="4853">
          <cell r="F4853" t="str">
            <v>木山-木山</v>
          </cell>
          <cell r="G4853" t="str">
            <v>C809430522</v>
          </cell>
          <cell r="H4853">
            <v>0</v>
          </cell>
          <cell r="I4853">
            <v>0.603</v>
          </cell>
          <cell r="J4853">
            <v>0.603</v>
          </cell>
        </row>
        <row r="4854">
          <cell r="F4854" t="str">
            <v>牛步司-鸦雀树</v>
          </cell>
          <cell r="G4854" t="str">
            <v>C295430522</v>
          </cell>
          <cell r="H4854">
            <v>0</v>
          </cell>
          <cell r="I4854">
            <v>3.547</v>
          </cell>
          <cell r="J4854">
            <v>3.547</v>
          </cell>
        </row>
        <row r="4855">
          <cell r="F4855" t="str">
            <v>河许路</v>
          </cell>
          <cell r="G4855" t="str">
            <v>VW11430522</v>
          </cell>
          <cell r="H4855">
            <v>0</v>
          </cell>
          <cell r="I4855">
            <v>0.87</v>
          </cell>
          <cell r="J4855">
            <v>0.87</v>
          </cell>
        </row>
        <row r="4856">
          <cell r="F4856" t="str">
            <v>坳白线</v>
          </cell>
          <cell r="G4856" t="str">
            <v>C64E430522</v>
          </cell>
          <cell r="H4856">
            <v>0</v>
          </cell>
          <cell r="I4856">
            <v>0.743</v>
          </cell>
          <cell r="J4856">
            <v>0.743</v>
          </cell>
        </row>
        <row r="4857">
          <cell r="F4857" t="str">
            <v>原燕路</v>
          </cell>
          <cell r="G4857" t="str">
            <v>VW18430522</v>
          </cell>
          <cell r="H4857">
            <v>0</v>
          </cell>
          <cell r="I4857">
            <v>1.434</v>
          </cell>
          <cell r="J4857">
            <v>1.434</v>
          </cell>
        </row>
        <row r="4858">
          <cell r="F4858" t="str">
            <v>后古线</v>
          </cell>
          <cell r="G4858" t="str">
            <v>C80F430522</v>
          </cell>
          <cell r="H4858">
            <v>0</v>
          </cell>
          <cell r="I4858">
            <v>3.847</v>
          </cell>
          <cell r="J4858">
            <v>3.847</v>
          </cell>
        </row>
        <row r="4859">
          <cell r="F4859" t="str">
            <v>跳白路</v>
          </cell>
          <cell r="G4859" t="str">
            <v>VW27430522</v>
          </cell>
          <cell r="H4859">
            <v>0</v>
          </cell>
          <cell r="I4859">
            <v>0.206</v>
          </cell>
          <cell r="J4859">
            <v>0.206</v>
          </cell>
        </row>
        <row r="4860">
          <cell r="F4860" t="str">
            <v>洞湾路</v>
          </cell>
          <cell r="G4860" t="str">
            <v>VW06430522</v>
          </cell>
          <cell r="H4860">
            <v>0</v>
          </cell>
          <cell r="I4860">
            <v>0.375</v>
          </cell>
          <cell r="J4860">
            <v>0.375</v>
          </cell>
        </row>
        <row r="4861">
          <cell r="F4861" t="str">
            <v>庙水路</v>
          </cell>
          <cell r="G4861" t="str">
            <v>VW07430522</v>
          </cell>
          <cell r="H4861">
            <v>0</v>
          </cell>
          <cell r="I4861">
            <v>1.286</v>
          </cell>
          <cell r="J4861">
            <v>1.286</v>
          </cell>
        </row>
        <row r="4862">
          <cell r="F4862" t="str">
            <v>唐家排路</v>
          </cell>
          <cell r="G4862" t="str">
            <v>V620430522</v>
          </cell>
          <cell r="H4862">
            <v>0</v>
          </cell>
          <cell r="I4862">
            <v>0.495</v>
          </cell>
          <cell r="J4862">
            <v>0.495</v>
          </cell>
        </row>
        <row r="4863">
          <cell r="F4863" t="str">
            <v>周厩路</v>
          </cell>
          <cell r="G4863" t="str">
            <v>VW01430522</v>
          </cell>
          <cell r="H4863">
            <v>0</v>
          </cell>
          <cell r="I4863">
            <v>2.476</v>
          </cell>
          <cell r="J4863">
            <v>2.476</v>
          </cell>
        </row>
        <row r="4864">
          <cell r="F4864" t="str">
            <v>罗檀路</v>
          </cell>
          <cell r="G4864" t="str">
            <v>VW22430522</v>
          </cell>
          <cell r="H4864">
            <v>0</v>
          </cell>
          <cell r="I4864">
            <v>0.934</v>
          </cell>
          <cell r="J4864">
            <v>0.934</v>
          </cell>
        </row>
        <row r="4865">
          <cell r="F4865" t="str">
            <v>桐和路</v>
          </cell>
          <cell r="G4865" t="str">
            <v>VW23430522</v>
          </cell>
          <cell r="H4865">
            <v>0</v>
          </cell>
          <cell r="I4865">
            <v>0.748</v>
          </cell>
          <cell r="J4865">
            <v>0.748</v>
          </cell>
        </row>
        <row r="4866">
          <cell r="F4866" t="str">
            <v>麻坳线</v>
          </cell>
          <cell r="G4866" t="str">
            <v>C73A430522</v>
          </cell>
          <cell r="H4866">
            <v>0</v>
          </cell>
          <cell r="I4866">
            <v>2.299</v>
          </cell>
          <cell r="J4866">
            <v>2.299</v>
          </cell>
        </row>
        <row r="4867">
          <cell r="F4867" t="str">
            <v>洴杨路</v>
          </cell>
          <cell r="G4867" t="str">
            <v>V604430522</v>
          </cell>
          <cell r="H4867">
            <v>0</v>
          </cell>
          <cell r="I4867">
            <v>0.771</v>
          </cell>
          <cell r="J4867">
            <v>0.771</v>
          </cell>
        </row>
        <row r="4868">
          <cell r="F4868" t="str">
            <v>麻冲-麻冲</v>
          </cell>
          <cell r="G4868" t="str">
            <v>C313430522</v>
          </cell>
          <cell r="H4868">
            <v>1.902</v>
          </cell>
          <cell r="I4868">
            <v>2.858</v>
          </cell>
          <cell r="J4868">
            <v>0.956</v>
          </cell>
        </row>
        <row r="4869">
          <cell r="F4869" t="str">
            <v>S217路口至S217岔路口</v>
          </cell>
          <cell r="G4869" t="str">
            <v>V607430522</v>
          </cell>
          <cell r="H4869">
            <v>0</v>
          </cell>
          <cell r="I4869">
            <v>0.639</v>
          </cell>
          <cell r="J4869">
            <v>0.639</v>
          </cell>
        </row>
        <row r="4870">
          <cell r="F4870" t="str">
            <v>宋家岭路</v>
          </cell>
          <cell r="G4870" t="str">
            <v>V609430522</v>
          </cell>
          <cell r="H4870">
            <v>0</v>
          </cell>
          <cell r="I4870">
            <v>1.313</v>
          </cell>
          <cell r="J4870">
            <v>1.313</v>
          </cell>
        </row>
        <row r="4871">
          <cell r="F4871" t="str">
            <v>牛山铺6组路</v>
          </cell>
          <cell r="G4871" t="str">
            <v>V610430522</v>
          </cell>
          <cell r="H4871">
            <v>0</v>
          </cell>
          <cell r="I4871">
            <v>0.303</v>
          </cell>
          <cell r="J4871">
            <v>0.303</v>
          </cell>
        </row>
        <row r="4872">
          <cell r="F4872" t="str">
            <v>九庵线</v>
          </cell>
          <cell r="G4872" t="str">
            <v>C86E430522</v>
          </cell>
          <cell r="H4872">
            <v>0</v>
          </cell>
          <cell r="I4872">
            <v>1.651</v>
          </cell>
          <cell r="J4872">
            <v>1.651</v>
          </cell>
        </row>
        <row r="4873">
          <cell r="F4873" t="str">
            <v>石古-岩山下</v>
          </cell>
          <cell r="G4873" t="str">
            <v>C060430522</v>
          </cell>
          <cell r="H4873">
            <v>1.994</v>
          </cell>
          <cell r="I4873">
            <v>2.499</v>
          </cell>
          <cell r="J4873">
            <v>0.505</v>
          </cell>
        </row>
        <row r="4874">
          <cell r="F4874" t="str">
            <v>周厩路</v>
          </cell>
          <cell r="G4874" t="str">
            <v>C40R430522</v>
          </cell>
          <cell r="H4874">
            <v>0</v>
          </cell>
          <cell r="I4874">
            <v>2.243</v>
          </cell>
          <cell r="J4874">
            <v>2.243</v>
          </cell>
        </row>
        <row r="4875">
          <cell r="F4875" t="str">
            <v>竹中线</v>
          </cell>
          <cell r="G4875" t="str">
            <v>C98F430522</v>
          </cell>
          <cell r="H4875">
            <v>0</v>
          </cell>
          <cell r="I4875">
            <v>1.387</v>
          </cell>
          <cell r="J4875">
            <v>1.387</v>
          </cell>
        </row>
        <row r="4876">
          <cell r="F4876" t="str">
            <v>早刘线</v>
          </cell>
          <cell r="G4876" t="str">
            <v>C628430522</v>
          </cell>
          <cell r="H4876">
            <v>0</v>
          </cell>
          <cell r="I4876">
            <v>0.706</v>
          </cell>
          <cell r="J4876">
            <v>0.706</v>
          </cell>
        </row>
        <row r="4877">
          <cell r="F4877" t="str">
            <v>早刘线</v>
          </cell>
          <cell r="G4877" t="str">
            <v>C62A430522</v>
          </cell>
          <cell r="H4877">
            <v>0</v>
          </cell>
          <cell r="I4877">
            <v>1.899</v>
          </cell>
          <cell r="J4877">
            <v>1.899</v>
          </cell>
        </row>
        <row r="4878">
          <cell r="F4878" t="str">
            <v>泥大线</v>
          </cell>
          <cell r="G4878" t="str">
            <v>C84E430522</v>
          </cell>
          <cell r="H4878">
            <v>0</v>
          </cell>
          <cell r="I4878">
            <v>1.19</v>
          </cell>
          <cell r="J4878">
            <v>1.19</v>
          </cell>
        </row>
        <row r="4879">
          <cell r="F4879" t="str">
            <v>梅子坑路</v>
          </cell>
          <cell r="G4879" t="str">
            <v>CAF5430522</v>
          </cell>
          <cell r="H4879">
            <v>0</v>
          </cell>
          <cell r="I4879">
            <v>0.662</v>
          </cell>
          <cell r="J4879">
            <v>0.662</v>
          </cell>
        </row>
        <row r="4880">
          <cell r="F4880" t="str">
            <v>田李线</v>
          </cell>
          <cell r="G4880" t="str">
            <v>C78A430522</v>
          </cell>
          <cell r="H4880">
            <v>0</v>
          </cell>
          <cell r="I4880">
            <v>0.757</v>
          </cell>
          <cell r="J4880">
            <v>0.757</v>
          </cell>
        </row>
        <row r="4881">
          <cell r="F4881" t="str">
            <v>龙龙线</v>
          </cell>
          <cell r="G4881" t="str">
            <v>C72F430522</v>
          </cell>
          <cell r="H4881">
            <v>0</v>
          </cell>
          <cell r="I4881">
            <v>0.476</v>
          </cell>
          <cell r="J4881">
            <v>0.476</v>
          </cell>
        </row>
        <row r="4882">
          <cell r="F4882" t="str">
            <v>月下线</v>
          </cell>
          <cell r="G4882" t="str">
            <v>C73F430522</v>
          </cell>
          <cell r="H4882">
            <v>0</v>
          </cell>
          <cell r="I4882">
            <v>0.427</v>
          </cell>
          <cell r="J4882">
            <v>0.427</v>
          </cell>
        </row>
        <row r="4883">
          <cell r="F4883" t="str">
            <v>石西路</v>
          </cell>
          <cell r="G4883" t="str">
            <v>V641430522</v>
          </cell>
          <cell r="H4883">
            <v>0</v>
          </cell>
          <cell r="I4883">
            <v>0.455</v>
          </cell>
          <cell r="J4883">
            <v>0.455</v>
          </cell>
        </row>
        <row r="4884">
          <cell r="F4884" t="str">
            <v>石庵路</v>
          </cell>
          <cell r="G4884" t="str">
            <v>V642430522</v>
          </cell>
          <cell r="H4884">
            <v>0</v>
          </cell>
          <cell r="I4884">
            <v>0.768</v>
          </cell>
          <cell r="J4884">
            <v>0.768</v>
          </cell>
        </row>
        <row r="4885">
          <cell r="F4885" t="str">
            <v>田心村-吴家村</v>
          </cell>
          <cell r="G4885" t="str">
            <v>Y081430522</v>
          </cell>
          <cell r="H4885">
            <v>1.727</v>
          </cell>
          <cell r="I4885">
            <v>2.488</v>
          </cell>
          <cell r="J4885">
            <v>0.761</v>
          </cell>
        </row>
        <row r="4886">
          <cell r="F4886" t="str">
            <v>牛步司-鸦雀树</v>
          </cell>
          <cell r="G4886" t="str">
            <v>C295430522</v>
          </cell>
          <cell r="H4886">
            <v>4.147</v>
          </cell>
          <cell r="I4886">
            <v>5.181</v>
          </cell>
          <cell r="J4886">
            <v>1.034</v>
          </cell>
        </row>
        <row r="4887">
          <cell r="F4887" t="str">
            <v>易植岭路</v>
          </cell>
          <cell r="G4887" t="str">
            <v>C40P430522</v>
          </cell>
          <cell r="H4887">
            <v>0</v>
          </cell>
          <cell r="I4887">
            <v>1.419</v>
          </cell>
          <cell r="J4887">
            <v>1.419</v>
          </cell>
        </row>
        <row r="4888">
          <cell r="F4888" t="str">
            <v>烟斗村-烟斗村</v>
          </cell>
          <cell r="G4888" t="str">
            <v>C624430522</v>
          </cell>
          <cell r="H4888">
            <v>0</v>
          </cell>
          <cell r="I4888">
            <v>0.367</v>
          </cell>
          <cell r="J4888">
            <v>0.367</v>
          </cell>
        </row>
        <row r="4889">
          <cell r="F4889" t="str">
            <v>砖羊线</v>
          </cell>
          <cell r="G4889" t="str">
            <v>C88E430522</v>
          </cell>
          <cell r="H4889">
            <v>0</v>
          </cell>
          <cell r="I4889">
            <v>1.119</v>
          </cell>
          <cell r="J4889">
            <v>1.119</v>
          </cell>
        </row>
        <row r="4890">
          <cell r="F4890" t="str">
            <v>四周线</v>
          </cell>
          <cell r="G4890" t="str">
            <v>C83E430522</v>
          </cell>
          <cell r="H4890">
            <v>0.346</v>
          </cell>
          <cell r="I4890">
            <v>0.858</v>
          </cell>
          <cell r="J4890">
            <v>0.512</v>
          </cell>
        </row>
        <row r="4891">
          <cell r="F4891" t="str">
            <v>吴家-主龙</v>
          </cell>
          <cell r="G4891" t="str">
            <v>C321430522</v>
          </cell>
          <cell r="H4891">
            <v>1.415</v>
          </cell>
          <cell r="I4891">
            <v>3.146</v>
          </cell>
          <cell r="J4891">
            <v>1.731</v>
          </cell>
        </row>
        <row r="4892">
          <cell r="F4892" t="str">
            <v>彭木线</v>
          </cell>
          <cell r="G4892" t="str">
            <v>C81F430522</v>
          </cell>
          <cell r="H4892">
            <v>0.684</v>
          </cell>
          <cell r="I4892">
            <v>1.098</v>
          </cell>
          <cell r="J4892">
            <v>0.414</v>
          </cell>
        </row>
        <row r="4893">
          <cell r="F4893" t="str">
            <v>路李线</v>
          </cell>
          <cell r="G4893" t="str">
            <v>C19B430522</v>
          </cell>
          <cell r="H4893">
            <v>0</v>
          </cell>
          <cell r="I4893">
            <v>0.587</v>
          </cell>
          <cell r="J4893">
            <v>0.587</v>
          </cell>
        </row>
        <row r="4894">
          <cell r="F4894" t="str">
            <v>上麻-畔田</v>
          </cell>
          <cell r="G4894" t="str">
            <v>C014430522</v>
          </cell>
          <cell r="H4894">
            <v>0</v>
          </cell>
          <cell r="I4894">
            <v>1.876</v>
          </cell>
          <cell r="J4894">
            <v>1.876</v>
          </cell>
        </row>
        <row r="4895">
          <cell r="F4895" t="str">
            <v>长滩-长滩</v>
          </cell>
          <cell r="G4895" t="str">
            <v>C005430522</v>
          </cell>
          <cell r="H4895">
            <v>1.066</v>
          </cell>
          <cell r="I4895">
            <v>1.427</v>
          </cell>
          <cell r="J4895">
            <v>0.361</v>
          </cell>
        </row>
        <row r="4896">
          <cell r="F4896" t="str">
            <v>vh22</v>
          </cell>
          <cell r="G4896" t="str">
            <v>VH22430522</v>
          </cell>
          <cell r="H4896">
            <v>0</v>
          </cell>
          <cell r="I4896">
            <v>1.923</v>
          </cell>
          <cell r="J4896">
            <v>1.923</v>
          </cell>
        </row>
        <row r="4897">
          <cell r="F4897" t="str">
            <v>石背垅村-会公坪村</v>
          </cell>
          <cell r="G4897" t="str">
            <v>Y069430522</v>
          </cell>
          <cell r="H4897">
            <v>1.384</v>
          </cell>
          <cell r="I4897">
            <v>2.176</v>
          </cell>
          <cell r="J4897">
            <v>0.792</v>
          </cell>
        </row>
        <row r="4898">
          <cell r="F4898" t="str">
            <v>上麻-畔田</v>
          </cell>
          <cell r="G4898" t="str">
            <v>C014430522</v>
          </cell>
          <cell r="H4898">
            <v>1.876</v>
          </cell>
          <cell r="I4898">
            <v>2.054</v>
          </cell>
          <cell r="J4898">
            <v>0.178</v>
          </cell>
        </row>
        <row r="4899">
          <cell r="F4899" t="str">
            <v>赵渔线</v>
          </cell>
          <cell r="G4899" t="str">
            <v>CAK6430522</v>
          </cell>
          <cell r="H4899">
            <v>0</v>
          </cell>
          <cell r="I4899">
            <v>0.396</v>
          </cell>
          <cell r="J4899">
            <v>0.396</v>
          </cell>
        </row>
        <row r="4900">
          <cell r="F4900" t="str">
            <v>赵沈线</v>
          </cell>
          <cell r="G4900" t="str">
            <v>C542430522</v>
          </cell>
          <cell r="H4900">
            <v>0</v>
          </cell>
          <cell r="I4900">
            <v>1.411</v>
          </cell>
          <cell r="J4900">
            <v>1.411</v>
          </cell>
        </row>
        <row r="4901">
          <cell r="F4901" t="str">
            <v>赵渔线</v>
          </cell>
          <cell r="G4901" t="str">
            <v>CAK6430522</v>
          </cell>
          <cell r="H4901">
            <v>0</v>
          </cell>
          <cell r="I4901">
            <v>0.284</v>
          </cell>
          <cell r="J4901">
            <v>0.284</v>
          </cell>
        </row>
        <row r="4902">
          <cell r="F4902" t="str">
            <v>小溪线</v>
          </cell>
          <cell r="G4902" t="str">
            <v>VE50430522</v>
          </cell>
          <cell r="H4902">
            <v>0</v>
          </cell>
          <cell r="I4902">
            <v>0.366</v>
          </cell>
          <cell r="J4902">
            <v>0.366</v>
          </cell>
        </row>
        <row r="4903">
          <cell r="F4903" t="str">
            <v>龙溪线</v>
          </cell>
          <cell r="G4903" t="str">
            <v>VE61430522</v>
          </cell>
          <cell r="H4903">
            <v>0</v>
          </cell>
          <cell r="I4903">
            <v>0.381</v>
          </cell>
          <cell r="J4903">
            <v>0.381</v>
          </cell>
        </row>
        <row r="4904">
          <cell r="F4904" t="str">
            <v>长滩-长滩</v>
          </cell>
          <cell r="G4904" t="str">
            <v>C005430522</v>
          </cell>
          <cell r="H4904">
            <v>0</v>
          </cell>
          <cell r="I4904">
            <v>0.693</v>
          </cell>
          <cell r="J4904">
            <v>0.693</v>
          </cell>
        </row>
        <row r="4905">
          <cell r="F4905" t="str">
            <v>刘曾线</v>
          </cell>
          <cell r="G4905" t="str">
            <v>VE57430522</v>
          </cell>
          <cell r="H4905">
            <v>0</v>
          </cell>
          <cell r="I4905">
            <v>0.919</v>
          </cell>
          <cell r="J4905">
            <v>0.919</v>
          </cell>
        </row>
        <row r="4906">
          <cell r="F4906" t="str">
            <v>土家线</v>
          </cell>
          <cell r="G4906" t="str">
            <v>VE58430522</v>
          </cell>
          <cell r="H4906">
            <v>0</v>
          </cell>
          <cell r="I4906">
            <v>0.324</v>
          </cell>
          <cell r="J4906">
            <v>0.324</v>
          </cell>
        </row>
        <row r="4907">
          <cell r="F4907" t="str">
            <v>杨土线</v>
          </cell>
          <cell r="G4907" t="str">
            <v>VE59430522</v>
          </cell>
          <cell r="H4907">
            <v>0</v>
          </cell>
          <cell r="I4907">
            <v>0.528</v>
          </cell>
          <cell r="J4907">
            <v>0.528</v>
          </cell>
        </row>
        <row r="4908">
          <cell r="F4908" t="str">
            <v>司冯线</v>
          </cell>
          <cell r="G4908" t="str">
            <v>V323430522</v>
          </cell>
          <cell r="H4908">
            <v>0</v>
          </cell>
          <cell r="I4908">
            <v>0.292</v>
          </cell>
          <cell r="J4908">
            <v>0.292</v>
          </cell>
        </row>
        <row r="4909">
          <cell r="F4909" t="str">
            <v>黄毛岭路</v>
          </cell>
          <cell r="G4909" t="str">
            <v>V894430522</v>
          </cell>
          <cell r="H4909">
            <v>0</v>
          </cell>
          <cell r="I4909">
            <v>0.933</v>
          </cell>
          <cell r="J4909">
            <v>0.933</v>
          </cell>
        </row>
        <row r="4910">
          <cell r="F4910" t="str">
            <v>塘垅-大院子</v>
          </cell>
          <cell r="G4910" t="str">
            <v>C105430522</v>
          </cell>
          <cell r="H4910">
            <v>0.696</v>
          </cell>
          <cell r="I4910">
            <v>0.989</v>
          </cell>
          <cell r="J4910">
            <v>0.293</v>
          </cell>
        </row>
        <row r="4911">
          <cell r="F4911" t="str">
            <v>塘垅-大院子</v>
          </cell>
          <cell r="G4911" t="str">
            <v>C820430522</v>
          </cell>
          <cell r="H4911">
            <v>0</v>
          </cell>
          <cell r="I4911">
            <v>0.141</v>
          </cell>
          <cell r="J4911">
            <v>0.141</v>
          </cell>
        </row>
        <row r="4912">
          <cell r="F4912" t="str">
            <v>雀塘-风凰</v>
          </cell>
          <cell r="G4912" t="str">
            <v>CAN3430522</v>
          </cell>
          <cell r="H4912">
            <v>3.407</v>
          </cell>
          <cell r="I4912">
            <v>3.824</v>
          </cell>
          <cell r="J4912">
            <v>0.417</v>
          </cell>
        </row>
        <row r="4913">
          <cell r="F4913" t="str">
            <v>雀塘-风凰</v>
          </cell>
          <cell r="G4913" t="str">
            <v>CAN3430522</v>
          </cell>
          <cell r="H4913">
            <v>3.407</v>
          </cell>
          <cell r="I4913">
            <v>4.387</v>
          </cell>
          <cell r="J4913">
            <v>0.98</v>
          </cell>
        </row>
        <row r="4914">
          <cell r="F4914" t="str">
            <v>张坪线</v>
          </cell>
          <cell r="G4914" t="str">
            <v>CAB9430522</v>
          </cell>
          <cell r="H4914">
            <v>0.198</v>
          </cell>
          <cell r="I4914">
            <v>0.918</v>
          </cell>
          <cell r="J4914">
            <v>0.72</v>
          </cell>
        </row>
        <row r="4915">
          <cell r="F4915" t="str">
            <v>清塘-高坎</v>
          </cell>
          <cell r="G4915" t="str">
            <v>C366430522</v>
          </cell>
          <cell r="H4915">
            <v>0.69</v>
          </cell>
          <cell r="I4915">
            <v>0.961</v>
          </cell>
          <cell r="J4915">
            <v>0.271</v>
          </cell>
        </row>
        <row r="4916">
          <cell r="F4916" t="str">
            <v>庙山村-长城村</v>
          </cell>
          <cell r="G4916" t="str">
            <v>Y006430522</v>
          </cell>
          <cell r="H4916">
            <v>3.122</v>
          </cell>
          <cell r="I4916">
            <v>3.859</v>
          </cell>
          <cell r="J4916">
            <v>0.737</v>
          </cell>
        </row>
        <row r="4917">
          <cell r="F4917" t="str">
            <v>学校-石板</v>
          </cell>
          <cell r="G4917" t="str">
            <v>C358430522</v>
          </cell>
          <cell r="H4917">
            <v>0.424</v>
          </cell>
          <cell r="I4917">
            <v>1.056</v>
          </cell>
          <cell r="J4917">
            <v>0.632</v>
          </cell>
        </row>
        <row r="4918">
          <cell r="F4918" t="str">
            <v>枫黄线</v>
          </cell>
          <cell r="G4918" t="str">
            <v>C683430522</v>
          </cell>
          <cell r="H4918">
            <v>0</v>
          </cell>
          <cell r="I4918">
            <v>1.433</v>
          </cell>
          <cell r="J4918">
            <v>1.433</v>
          </cell>
        </row>
        <row r="4919">
          <cell r="F4919" t="str">
            <v>村道</v>
          </cell>
          <cell r="G4919" t="str">
            <v>VJ06430522</v>
          </cell>
          <cell r="H4919">
            <v>0</v>
          </cell>
          <cell r="I4919">
            <v>0.41</v>
          </cell>
          <cell r="J4919">
            <v>0.41</v>
          </cell>
        </row>
        <row r="4920">
          <cell r="F4920" t="str">
            <v>枫木线</v>
          </cell>
          <cell r="G4920" t="str">
            <v>VJ14430522</v>
          </cell>
          <cell r="H4920">
            <v>0.926</v>
          </cell>
          <cell r="I4920">
            <v>1.185</v>
          </cell>
          <cell r="J4920">
            <v>0.259</v>
          </cell>
        </row>
        <row r="4921">
          <cell r="F4921" t="str">
            <v>石桥-石桥</v>
          </cell>
          <cell r="G4921" t="str">
            <v>C20H430522</v>
          </cell>
          <cell r="H4921">
            <v>0</v>
          </cell>
          <cell r="I4921">
            <v>0.391</v>
          </cell>
          <cell r="J4921">
            <v>0.391</v>
          </cell>
        </row>
        <row r="4922">
          <cell r="F4922" t="str">
            <v>石桥-石桥</v>
          </cell>
          <cell r="G4922" t="str">
            <v>C855430522</v>
          </cell>
          <cell r="H4922">
            <v>0</v>
          </cell>
          <cell r="I4922">
            <v>0.513</v>
          </cell>
          <cell r="J4922">
            <v>0.513</v>
          </cell>
        </row>
        <row r="4923">
          <cell r="F4923" t="str">
            <v>石庙线</v>
          </cell>
          <cell r="G4923" t="str">
            <v>C661430522</v>
          </cell>
          <cell r="H4923">
            <v>0</v>
          </cell>
          <cell r="I4923">
            <v>1.068</v>
          </cell>
          <cell r="J4923">
            <v>1.068</v>
          </cell>
        </row>
        <row r="4924">
          <cell r="F4924" t="str">
            <v>七肖线</v>
          </cell>
          <cell r="G4924" t="str">
            <v>C88A430522</v>
          </cell>
          <cell r="H4924">
            <v>0</v>
          </cell>
          <cell r="I4924">
            <v>1.269</v>
          </cell>
          <cell r="J4924">
            <v>1.269</v>
          </cell>
        </row>
        <row r="4925">
          <cell r="F4925" t="str">
            <v>甘七路</v>
          </cell>
          <cell r="G4925" t="str">
            <v>VJ60430522</v>
          </cell>
          <cell r="H4925">
            <v>0.396</v>
          </cell>
          <cell r="I4925">
            <v>0.658</v>
          </cell>
          <cell r="J4925">
            <v>0.262</v>
          </cell>
        </row>
        <row r="4926">
          <cell r="F4926" t="str">
            <v>甘塘坳上线</v>
          </cell>
          <cell r="G4926" t="str">
            <v>VJ61430522</v>
          </cell>
          <cell r="H4926">
            <v>0</v>
          </cell>
          <cell r="I4926">
            <v>0.305</v>
          </cell>
          <cell r="J4926">
            <v>0.305</v>
          </cell>
        </row>
        <row r="4927">
          <cell r="F4927" t="str">
            <v>清塘-高坎</v>
          </cell>
          <cell r="G4927" t="str">
            <v>C366430522</v>
          </cell>
          <cell r="H4927">
            <v>0.961</v>
          </cell>
          <cell r="I4927">
            <v>1.105</v>
          </cell>
          <cell r="J4927">
            <v>0.144</v>
          </cell>
        </row>
        <row r="4928">
          <cell r="F4928" t="str">
            <v>黄土-上西冲</v>
          </cell>
          <cell r="G4928" t="str">
            <v>C691430522</v>
          </cell>
          <cell r="H4928">
            <v>0</v>
          </cell>
          <cell r="I4928">
            <v>2.265</v>
          </cell>
          <cell r="J4928">
            <v>2.265</v>
          </cell>
        </row>
        <row r="4929">
          <cell r="F4929" t="str">
            <v>龙七线</v>
          </cell>
          <cell r="G4929" t="str">
            <v>C89A430522</v>
          </cell>
          <cell r="H4929">
            <v>0</v>
          </cell>
          <cell r="I4929">
            <v>1.711</v>
          </cell>
          <cell r="J4929">
            <v>1.711</v>
          </cell>
        </row>
        <row r="4930">
          <cell r="F4930" t="str">
            <v>唐魁路</v>
          </cell>
          <cell r="G4930" t="str">
            <v>VJ65430522</v>
          </cell>
          <cell r="H4930">
            <v>0</v>
          </cell>
          <cell r="I4930">
            <v>0.51</v>
          </cell>
          <cell r="J4930">
            <v>0.51</v>
          </cell>
        </row>
        <row r="4931">
          <cell r="F4931" t="str">
            <v>唐唐路</v>
          </cell>
          <cell r="G4931" t="str">
            <v>VJ66430522</v>
          </cell>
          <cell r="H4931">
            <v>0</v>
          </cell>
          <cell r="I4931">
            <v>0.343</v>
          </cell>
          <cell r="J4931">
            <v>0.343</v>
          </cell>
        </row>
        <row r="4932">
          <cell r="F4932" t="str">
            <v>老山-社背后</v>
          </cell>
          <cell r="G4932" t="str">
            <v>C458430522</v>
          </cell>
          <cell r="H4932">
            <v>0.558</v>
          </cell>
          <cell r="I4932">
            <v>1.108</v>
          </cell>
          <cell r="J4932">
            <v>0.55</v>
          </cell>
        </row>
        <row r="4933">
          <cell r="F4933" t="str">
            <v>桂庵线</v>
          </cell>
          <cell r="G4933" t="str">
            <v>C11C430522</v>
          </cell>
          <cell r="H4933">
            <v>0</v>
          </cell>
          <cell r="I4933">
            <v>0.663</v>
          </cell>
          <cell r="J4933">
            <v>0.663</v>
          </cell>
        </row>
        <row r="4934">
          <cell r="F4934" t="str">
            <v>三寨线</v>
          </cell>
          <cell r="G4934" t="str">
            <v>C28C430522</v>
          </cell>
          <cell r="H4934">
            <v>0</v>
          </cell>
          <cell r="I4934">
            <v>1.486</v>
          </cell>
          <cell r="J4934">
            <v>1.486</v>
          </cell>
        </row>
        <row r="4935">
          <cell r="F4935" t="str">
            <v>洪九路</v>
          </cell>
          <cell r="G4935" t="str">
            <v>VK05430522</v>
          </cell>
          <cell r="H4935">
            <v>0</v>
          </cell>
          <cell r="I4935">
            <v>0.205</v>
          </cell>
          <cell r="J4935">
            <v>0.205</v>
          </cell>
        </row>
        <row r="4936">
          <cell r="F4936" t="str">
            <v>罗桥-石道冲</v>
          </cell>
          <cell r="G4936" t="str">
            <v>C379430522</v>
          </cell>
          <cell r="H4936">
            <v>2.203</v>
          </cell>
          <cell r="I4936">
            <v>2.372</v>
          </cell>
          <cell r="J4936">
            <v>0.169</v>
          </cell>
        </row>
        <row r="4937">
          <cell r="F4937" t="str">
            <v>肖家-肖家</v>
          </cell>
          <cell r="G4937" t="str">
            <v>C367430522</v>
          </cell>
          <cell r="H4937">
            <v>0</v>
          </cell>
          <cell r="I4937">
            <v>1.424</v>
          </cell>
          <cell r="J4937">
            <v>1.424</v>
          </cell>
        </row>
        <row r="4938">
          <cell r="F4938" t="str">
            <v>官周线</v>
          </cell>
          <cell r="G4938" t="str">
            <v>CAB1430522</v>
          </cell>
          <cell r="H4938">
            <v>0</v>
          </cell>
          <cell r="I4938">
            <v>0.269</v>
          </cell>
          <cell r="J4938">
            <v>0.269</v>
          </cell>
        </row>
        <row r="4939">
          <cell r="F4939" t="str">
            <v>羊角-庄稼冲</v>
          </cell>
          <cell r="G4939" t="str">
            <v>C385430522</v>
          </cell>
          <cell r="H4939">
            <v>0</v>
          </cell>
          <cell r="I4939">
            <v>3.614</v>
          </cell>
          <cell r="J4939">
            <v>3.614</v>
          </cell>
        </row>
        <row r="4940">
          <cell r="F4940" t="str">
            <v>岭羊路</v>
          </cell>
          <cell r="G4940" t="str">
            <v>VK20430522</v>
          </cell>
          <cell r="H4940">
            <v>0</v>
          </cell>
          <cell r="I4940">
            <v>0.82</v>
          </cell>
          <cell r="J4940">
            <v>0.82</v>
          </cell>
        </row>
        <row r="4941">
          <cell r="F4941" t="str">
            <v>光黄线</v>
          </cell>
          <cell r="G4941" t="str">
            <v>C31C430522</v>
          </cell>
          <cell r="H4941">
            <v>0</v>
          </cell>
          <cell r="I4941">
            <v>0.601</v>
          </cell>
          <cell r="J4941">
            <v>0.601</v>
          </cell>
        </row>
        <row r="4942">
          <cell r="F4942" t="str">
            <v>荷袁线</v>
          </cell>
          <cell r="G4942" t="str">
            <v>C666430522</v>
          </cell>
          <cell r="H4942">
            <v>0.658</v>
          </cell>
          <cell r="I4942">
            <v>1.407</v>
          </cell>
          <cell r="J4942">
            <v>0.749</v>
          </cell>
        </row>
        <row r="4943">
          <cell r="F4943" t="str">
            <v>牛东线</v>
          </cell>
          <cell r="G4943" t="str">
            <v>C695430522</v>
          </cell>
          <cell r="H4943">
            <v>0</v>
          </cell>
          <cell r="I4943">
            <v>1.527</v>
          </cell>
          <cell r="J4943">
            <v>1.527</v>
          </cell>
        </row>
        <row r="4944">
          <cell r="G4944" t="str">
            <v>CM16430522</v>
          </cell>
          <cell r="H4944">
            <v>0</v>
          </cell>
          <cell r="I4944">
            <v>0.297</v>
          </cell>
          <cell r="J4944">
            <v>0.297</v>
          </cell>
        </row>
        <row r="4945">
          <cell r="F4945" t="str">
            <v>梁肖线</v>
          </cell>
          <cell r="G4945" t="str">
            <v>VJ04430522</v>
          </cell>
          <cell r="H4945">
            <v>0</v>
          </cell>
          <cell r="I4945">
            <v>0.268</v>
          </cell>
          <cell r="J4945">
            <v>0.268</v>
          </cell>
        </row>
        <row r="4946">
          <cell r="F4946" t="str">
            <v>月潭水库-月潭水库</v>
          </cell>
          <cell r="G4946" t="str">
            <v>C183430522</v>
          </cell>
          <cell r="H4946">
            <v>0</v>
          </cell>
          <cell r="I4946">
            <v>0.47</v>
          </cell>
          <cell r="J4946">
            <v>0.47</v>
          </cell>
        </row>
        <row r="4947">
          <cell r="F4947" t="str">
            <v>柳龙路</v>
          </cell>
          <cell r="G4947" t="str">
            <v>V805430522</v>
          </cell>
          <cell r="H4947">
            <v>0</v>
          </cell>
          <cell r="I4947">
            <v>1.807</v>
          </cell>
          <cell r="J4947">
            <v>1.807</v>
          </cell>
        </row>
        <row r="4948">
          <cell r="F4948" t="str">
            <v>崇潘线</v>
          </cell>
          <cell r="G4948" t="str">
            <v>C10B430522</v>
          </cell>
          <cell r="H4948">
            <v>0</v>
          </cell>
          <cell r="I4948">
            <v>1.38</v>
          </cell>
          <cell r="J4948">
            <v>1.38</v>
          </cell>
        </row>
        <row r="4949">
          <cell r="F4949" t="str">
            <v>崇山-崇山</v>
          </cell>
          <cell r="G4949" t="str">
            <v>C28A430522</v>
          </cell>
          <cell r="H4949">
            <v>0</v>
          </cell>
          <cell r="I4949">
            <v>0.781</v>
          </cell>
          <cell r="J4949">
            <v>0.781</v>
          </cell>
        </row>
        <row r="4950">
          <cell r="F4950" t="str">
            <v>雀塘-风凰</v>
          </cell>
          <cell r="G4950" t="str">
            <v>C249430522</v>
          </cell>
          <cell r="H4950">
            <v>0</v>
          </cell>
          <cell r="I4950">
            <v>0.324</v>
          </cell>
          <cell r="J4950">
            <v>0.324</v>
          </cell>
        </row>
        <row r="4951">
          <cell r="F4951" t="str">
            <v>冬毛塘-铁炉</v>
          </cell>
          <cell r="G4951" t="str">
            <v>C251430522</v>
          </cell>
          <cell r="H4951">
            <v>0.703</v>
          </cell>
          <cell r="I4951">
            <v>1.001</v>
          </cell>
          <cell r="J4951">
            <v>0.298</v>
          </cell>
        </row>
        <row r="4952">
          <cell r="F4952" t="str">
            <v>雀塘-风凰</v>
          </cell>
          <cell r="G4952" t="str">
            <v>C29A430522</v>
          </cell>
          <cell r="H4952">
            <v>0</v>
          </cell>
          <cell r="I4952">
            <v>1.565</v>
          </cell>
          <cell r="J4952">
            <v>1.565</v>
          </cell>
        </row>
        <row r="4953">
          <cell r="F4953" t="str">
            <v>岩口路</v>
          </cell>
          <cell r="G4953" t="str">
            <v>VN01430522</v>
          </cell>
          <cell r="H4953">
            <v>0</v>
          </cell>
          <cell r="I4953">
            <v>1.088</v>
          </cell>
          <cell r="J4953">
            <v>1.088</v>
          </cell>
        </row>
        <row r="4954">
          <cell r="F4954" t="str">
            <v>陡岭-陡岭</v>
          </cell>
          <cell r="G4954" t="str">
            <v>C237430522</v>
          </cell>
          <cell r="H4954">
            <v>0</v>
          </cell>
          <cell r="I4954">
            <v>1.948</v>
          </cell>
          <cell r="J4954">
            <v>1.948</v>
          </cell>
        </row>
        <row r="4955">
          <cell r="F4955" t="str">
            <v>陡岭-陡岭</v>
          </cell>
          <cell r="G4955" t="str">
            <v>C866430522</v>
          </cell>
          <cell r="H4955">
            <v>0</v>
          </cell>
          <cell r="I4955">
            <v>0.69</v>
          </cell>
          <cell r="J4955">
            <v>0.69</v>
          </cell>
        </row>
        <row r="4956">
          <cell r="F4956" t="str">
            <v>龙周路</v>
          </cell>
          <cell r="G4956" t="str">
            <v>V811430522</v>
          </cell>
          <cell r="H4956">
            <v>0</v>
          </cell>
          <cell r="I4956">
            <v>0.947</v>
          </cell>
          <cell r="J4956">
            <v>0.947</v>
          </cell>
        </row>
        <row r="4957">
          <cell r="F4957" t="str">
            <v>端谷岭-端谷岭</v>
          </cell>
          <cell r="G4957" t="str">
            <v>C261430522</v>
          </cell>
          <cell r="H4957">
            <v>0</v>
          </cell>
          <cell r="I4957">
            <v>0.524</v>
          </cell>
          <cell r="J4957">
            <v>0.524</v>
          </cell>
        </row>
        <row r="4958">
          <cell r="F4958" t="str">
            <v>端谷岭-端谷岭</v>
          </cell>
          <cell r="G4958" t="str">
            <v>CH8H430522</v>
          </cell>
          <cell r="H4958">
            <v>0</v>
          </cell>
          <cell r="I4958">
            <v>0.611</v>
          </cell>
          <cell r="J4958">
            <v>0.611</v>
          </cell>
        </row>
        <row r="4959">
          <cell r="F4959" t="str">
            <v>段一线</v>
          </cell>
          <cell r="G4959" t="str">
            <v>C65F430522</v>
          </cell>
          <cell r="H4959">
            <v>0</v>
          </cell>
          <cell r="I4959">
            <v>0.688</v>
          </cell>
          <cell r="J4959">
            <v>0.688</v>
          </cell>
        </row>
        <row r="4960">
          <cell r="F4960" t="str">
            <v>莲荷村-水口村</v>
          </cell>
          <cell r="G4960" t="str">
            <v>Y009430502</v>
          </cell>
          <cell r="H4960">
            <v>0.444</v>
          </cell>
          <cell r="I4960">
            <v>1.36</v>
          </cell>
          <cell r="J4960">
            <v>0.916</v>
          </cell>
        </row>
        <row r="4961">
          <cell r="F4961" t="str">
            <v>庙枫线</v>
          </cell>
          <cell r="G4961" t="str">
            <v>C12B430522</v>
          </cell>
          <cell r="H4961">
            <v>0</v>
          </cell>
          <cell r="I4961">
            <v>1.208</v>
          </cell>
          <cell r="J4961">
            <v>1.208</v>
          </cell>
        </row>
        <row r="4962">
          <cell r="F4962" t="str">
            <v>李家排-路塘冲</v>
          </cell>
          <cell r="G4962" t="str">
            <v>C262430522</v>
          </cell>
          <cell r="H4962">
            <v>0.351</v>
          </cell>
          <cell r="I4962">
            <v>2.744</v>
          </cell>
          <cell r="J4962">
            <v>2.393</v>
          </cell>
        </row>
        <row r="4963">
          <cell r="F4963" t="str">
            <v>Y047-Y027路</v>
          </cell>
          <cell r="G4963" t="str">
            <v>V889430522</v>
          </cell>
          <cell r="H4963">
            <v>0</v>
          </cell>
          <cell r="I4963">
            <v>1.056</v>
          </cell>
          <cell r="J4963">
            <v>1.056</v>
          </cell>
        </row>
        <row r="4964">
          <cell r="F4964" t="str">
            <v>花园村-兰江岭村</v>
          </cell>
          <cell r="G4964" t="str">
            <v>Y023430522</v>
          </cell>
          <cell r="H4964">
            <v>1.732</v>
          </cell>
          <cell r="I4964">
            <v>1.824</v>
          </cell>
          <cell r="J4964">
            <v>0.092</v>
          </cell>
        </row>
        <row r="4965">
          <cell r="F4965" t="str">
            <v>新老院子路</v>
          </cell>
          <cell r="G4965" t="str">
            <v>CAL2430522</v>
          </cell>
          <cell r="H4965">
            <v>0</v>
          </cell>
          <cell r="I4965">
            <v>0.384</v>
          </cell>
          <cell r="J4965">
            <v>0.384</v>
          </cell>
        </row>
        <row r="4966">
          <cell r="F4966" t="str">
            <v>花园村-兰江岭村</v>
          </cell>
          <cell r="G4966" t="str">
            <v>Y023430522</v>
          </cell>
          <cell r="H4966">
            <v>1.824</v>
          </cell>
          <cell r="I4966">
            <v>2.426</v>
          </cell>
          <cell r="J4966">
            <v>0.602</v>
          </cell>
        </row>
        <row r="4967">
          <cell r="F4967" t="str">
            <v>砖厂-农机站</v>
          </cell>
          <cell r="G4967" t="str">
            <v>C213430522</v>
          </cell>
          <cell r="H4967">
            <v>0</v>
          </cell>
          <cell r="I4967">
            <v>1.051</v>
          </cell>
          <cell r="J4967">
            <v>1.051</v>
          </cell>
        </row>
        <row r="4968">
          <cell r="F4968" t="str">
            <v>新栗线</v>
          </cell>
          <cell r="G4968" t="str">
            <v>C30A430522</v>
          </cell>
          <cell r="H4968">
            <v>0</v>
          </cell>
          <cell r="I4968">
            <v>0.532</v>
          </cell>
          <cell r="J4968">
            <v>0.532</v>
          </cell>
        </row>
        <row r="4969">
          <cell r="F4969" t="str">
            <v>张老路</v>
          </cell>
          <cell r="G4969" t="str">
            <v>V830430522</v>
          </cell>
          <cell r="H4969">
            <v>0</v>
          </cell>
          <cell r="I4969">
            <v>1.369</v>
          </cell>
          <cell r="J4969">
            <v>1.369</v>
          </cell>
        </row>
        <row r="4970">
          <cell r="F4970" t="str">
            <v>上寒溪湾下寒溪湾路</v>
          </cell>
          <cell r="G4970" t="str">
            <v>VN61430522</v>
          </cell>
          <cell r="H4970">
            <v>0</v>
          </cell>
          <cell r="I4970">
            <v>0.58</v>
          </cell>
          <cell r="J4970">
            <v>0.58</v>
          </cell>
        </row>
        <row r="4971">
          <cell r="F4971" t="str">
            <v>何里桥路</v>
          </cell>
          <cell r="G4971" t="str">
            <v>V862430522</v>
          </cell>
          <cell r="H4971">
            <v>0</v>
          </cell>
          <cell r="I4971">
            <v>1.539</v>
          </cell>
          <cell r="J4971">
            <v>1.539</v>
          </cell>
        </row>
        <row r="4972">
          <cell r="F4972" t="str">
            <v>陈家山至周家院子路</v>
          </cell>
          <cell r="G4972" t="str">
            <v>V876430522</v>
          </cell>
          <cell r="H4972">
            <v>0</v>
          </cell>
          <cell r="I4972">
            <v>0.83</v>
          </cell>
          <cell r="J4972">
            <v>0.83</v>
          </cell>
        </row>
        <row r="4973">
          <cell r="F4973" t="str">
            <v>S224涂家冲路</v>
          </cell>
          <cell r="G4973" t="str">
            <v>V887430522</v>
          </cell>
          <cell r="H4973">
            <v>0</v>
          </cell>
          <cell r="I4973">
            <v>0.523</v>
          </cell>
          <cell r="J4973">
            <v>0.523</v>
          </cell>
        </row>
        <row r="4974">
          <cell r="G4974" t="str">
            <v>V000</v>
          </cell>
          <cell r="H4974">
            <v>0</v>
          </cell>
          <cell r="I4974">
            <v>0.396</v>
          </cell>
          <cell r="J4974">
            <v>0.396</v>
          </cell>
        </row>
        <row r="4975">
          <cell r="F4975" t="str">
            <v>X043至上乔家至X043路</v>
          </cell>
          <cell r="G4975" t="str">
            <v>V841430522</v>
          </cell>
          <cell r="H4975">
            <v>0</v>
          </cell>
          <cell r="I4975">
            <v>0.347</v>
          </cell>
          <cell r="J4975">
            <v>0.347</v>
          </cell>
        </row>
        <row r="4976">
          <cell r="F4976" t="str">
            <v>塘湾-青水</v>
          </cell>
          <cell r="G4976" t="str">
            <v>C230430522</v>
          </cell>
          <cell r="H4976">
            <v>4.467</v>
          </cell>
          <cell r="I4976">
            <v>5.509</v>
          </cell>
          <cell r="J4976">
            <v>1.042</v>
          </cell>
        </row>
        <row r="4977">
          <cell r="F4977" t="str">
            <v>雀园线</v>
          </cell>
          <cell r="G4977" t="str">
            <v>C215430522</v>
          </cell>
          <cell r="H4977">
            <v>0</v>
          </cell>
          <cell r="I4977">
            <v>0.201</v>
          </cell>
          <cell r="J4977">
            <v>0.201</v>
          </cell>
        </row>
        <row r="4978">
          <cell r="F4978" t="str">
            <v>雀园线</v>
          </cell>
          <cell r="G4978" t="str">
            <v>C859430522</v>
          </cell>
          <cell r="H4978">
            <v>0</v>
          </cell>
          <cell r="I4978">
            <v>0.731</v>
          </cell>
          <cell r="J4978">
            <v>0.731</v>
          </cell>
        </row>
        <row r="4979">
          <cell r="F4979" t="str">
            <v>雀园线</v>
          </cell>
          <cell r="G4979" t="str">
            <v>C860430522</v>
          </cell>
          <cell r="H4979">
            <v>0</v>
          </cell>
          <cell r="I4979">
            <v>0.273</v>
          </cell>
          <cell r="J4979">
            <v>0.273</v>
          </cell>
        </row>
        <row r="4980">
          <cell r="F4980" t="str">
            <v>杉树-杉树</v>
          </cell>
          <cell r="G4980" t="str">
            <v>C234430522</v>
          </cell>
          <cell r="H4980">
            <v>0</v>
          </cell>
          <cell r="I4980">
            <v>0.269</v>
          </cell>
          <cell r="J4980">
            <v>0.269</v>
          </cell>
        </row>
        <row r="4981">
          <cell r="F4981" t="str">
            <v>岩门前路</v>
          </cell>
          <cell r="G4981" t="str">
            <v>VN98430522</v>
          </cell>
          <cell r="H4981">
            <v>0</v>
          </cell>
          <cell r="I4981">
            <v>0.788</v>
          </cell>
          <cell r="J4981">
            <v>0.788</v>
          </cell>
        </row>
        <row r="4982">
          <cell r="F4982" t="str">
            <v>上大线</v>
          </cell>
          <cell r="G4982" t="str">
            <v>C857430522</v>
          </cell>
          <cell r="H4982">
            <v>0</v>
          </cell>
          <cell r="I4982">
            <v>0.133</v>
          </cell>
          <cell r="J4982">
            <v>0.133</v>
          </cell>
        </row>
        <row r="4983">
          <cell r="F4983" t="str">
            <v>塘湾-青水</v>
          </cell>
          <cell r="G4983" t="str">
            <v>C230430522</v>
          </cell>
          <cell r="H4983">
            <v>3.794</v>
          </cell>
          <cell r="I4983">
            <v>4.475</v>
          </cell>
          <cell r="J4983">
            <v>0.681</v>
          </cell>
        </row>
        <row r="4984">
          <cell r="F4984" t="str">
            <v>沈下路</v>
          </cell>
          <cell r="G4984" t="str">
            <v>VN53430522</v>
          </cell>
          <cell r="H4984">
            <v>0</v>
          </cell>
          <cell r="I4984">
            <v>1.282</v>
          </cell>
          <cell r="J4984">
            <v>1.282</v>
          </cell>
        </row>
        <row r="4985">
          <cell r="F4985" t="str">
            <v>石灰-军田</v>
          </cell>
          <cell r="G4985" t="str">
            <v>C850430522</v>
          </cell>
          <cell r="H4985">
            <v>0</v>
          </cell>
          <cell r="I4985">
            <v>1.61</v>
          </cell>
          <cell r="J4985">
            <v>1.61</v>
          </cell>
        </row>
        <row r="4986">
          <cell r="G4986" t="str">
            <v>V000</v>
          </cell>
          <cell r="H4986">
            <v>0</v>
          </cell>
          <cell r="I4986">
            <v>0.268</v>
          </cell>
          <cell r="J4986">
            <v>0.268</v>
          </cell>
        </row>
        <row r="4987">
          <cell r="F4987" t="str">
            <v>曾家-石庙</v>
          </cell>
          <cell r="G4987" t="str">
            <v>C267430522</v>
          </cell>
          <cell r="H4987">
            <v>0</v>
          </cell>
          <cell r="I4987">
            <v>0.307</v>
          </cell>
          <cell r="J4987">
            <v>0.307</v>
          </cell>
        </row>
        <row r="4988">
          <cell r="F4988" t="str">
            <v>颜岭路</v>
          </cell>
          <cell r="G4988" t="str">
            <v>VN30430522</v>
          </cell>
          <cell r="H4988">
            <v>0</v>
          </cell>
          <cell r="I4988">
            <v>1.106</v>
          </cell>
          <cell r="J4988">
            <v>1.106</v>
          </cell>
        </row>
        <row r="4989">
          <cell r="F4989" t="str">
            <v>田庄-田庄</v>
          </cell>
          <cell r="G4989" t="str">
            <v>C254430522</v>
          </cell>
          <cell r="H4989">
            <v>0</v>
          </cell>
          <cell r="I4989">
            <v>1.462</v>
          </cell>
          <cell r="J4989">
            <v>1.462</v>
          </cell>
        </row>
        <row r="4990">
          <cell r="F4990" t="str">
            <v>冬毛塘-铁炉</v>
          </cell>
          <cell r="G4990" t="str">
            <v>C251430522</v>
          </cell>
          <cell r="H4990">
            <v>0.706</v>
          </cell>
          <cell r="I4990">
            <v>1.048</v>
          </cell>
          <cell r="J4990">
            <v>0.342</v>
          </cell>
        </row>
        <row r="4991">
          <cell r="F4991" t="str">
            <v>石灰冲-石灰冲</v>
          </cell>
          <cell r="G4991" t="str">
            <v>C012430522</v>
          </cell>
          <cell r="H4991">
            <v>0</v>
          </cell>
          <cell r="I4991">
            <v>1.039</v>
          </cell>
          <cell r="J4991">
            <v>1.039</v>
          </cell>
        </row>
        <row r="4992">
          <cell r="F4992" t="str">
            <v>李家排-路塘冲</v>
          </cell>
          <cell r="G4992" t="str">
            <v>C262430522</v>
          </cell>
          <cell r="H4992">
            <v>0</v>
          </cell>
          <cell r="I4992">
            <v>0.351</v>
          </cell>
          <cell r="J4992">
            <v>0.351</v>
          </cell>
        </row>
        <row r="4993">
          <cell r="F4993" t="str">
            <v>柳塘村村道</v>
          </cell>
          <cell r="G4993" t="str">
            <v>C34B430522</v>
          </cell>
          <cell r="H4993">
            <v>0</v>
          </cell>
          <cell r="I4993">
            <v>0.734</v>
          </cell>
          <cell r="J4993">
            <v>0.734</v>
          </cell>
        </row>
        <row r="4994">
          <cell r="G4994" t="str">
            <v>V000</v>
          </cell>
          <cell r="H4994">
            <v>0</v>
          </cell>
          <cell r="I4994">
            <v>0.162</v>
          </cell>
          <cell r="J4994">
            <v>0.162</v>
          </cell>
        </row>
        <row r="4995">
          <cell r="F4995" t="str">
            <v>朱杨路</v>
          </cell>
          <cell r="G4995" t="str">
            <v>VN64430522</v>
          </cell>
          <cell r="H4995">
            <v>0</v>
          </cell>
          <cell r="I4995">
            <v>0.734</v>
          </cell>
          <cell r="J4995">
            <v>0.734</v>
          </cell>
        </row>
        <row r="4996">
          <cell r="F4996" t="str">
            <v>陡岭-陡岭</v>
          </cell>
          <cell r="G4996" t="str">
            <v>C867430522</v>
          </cell>
          <cell r="H4996">
            <v>0</v>
          </cell>
          <cell r="I4996">
            <v>0.65</v>
          </cell>
          <cell r="J4996">
            <v>0.65</v>
          </cell>
        </row>
        <row r="4997">
          <cell r="F4997" t="str">
            <v>龙塘线</v>
          </cell>
          <cell r="G4997" t="str">
            <v>VK89430522</v>
          </cell>
          <cell r="H4997">
            <v>0</v>
          </cell>
          <cell r="I4997">
            <v>2.431</v>
          </cell>
          <cell r="J4997">
            <v>2.431</v>
          </cell>
        </row>
        <row r="4998">
          <cell r="F4998" t="str">
            <v>李家岭-李家岭</v>
          </cell>
          <cell r="G4998" t="str">
            <v>C314430522</v>
          </cell>
          <cell r="H4998">
            <v>0</v>
          </cell>
          <cell r="I4998">
            <v>1.891</v>
          </cell>
          <cell r="J4998">
            <v>1.891</v>
          </cell>
        </row>
        <row r="4999">
          <cell r="F4999" t="str">
            <v>枫树坳-白杨</v>
          </cell>
          <cell r="G4999" t="str">
            <v>C151430522</v>
          </cell>
          <cell r="H4999">
            <v>0.75</v>
          </cell>
          <cell r="I4999">
            <v>1.353</v>
          </cell>
          <cell r="J4999">
            <v>0.603</v>
          </cell>
        </row>
        <row r="5000">
          <cell r="F5000" t="str">
            <v>石屋堂-老高矿</v>
          </cell>
          <cell r="G5000" t="str">
            <v>C417430522</v>
          </cell>
          <cell r="H5000">
            <v>2.798</v>
          </cell>
          <cell r="I5000">
            <v>4.654</v>
          </cell>
          <cell r="J5000">
            <v>1.856</v>
          </cell>
        </row>
        <row r="5001">
          <cell r="F5001" t="str">
            <v>大塘线</v>
          </cell>
          <cell r="G5001" t="str">
            <v>V527430522</v>
          </cell>
          <cell r="H5001">
            <v>0</v>
          </cell>
          <cell r="I5001">
            <v>0.38</v>
          </cell>
          <cell r="J5001">
            <v>0.38</v>
          </cell>
        </row>
        <row r="5002">
          <cell r="F5002" t="str">
            <v>潭甘-潭甘</v>
          </cell>
          <cell r="G5002" t="str">
            <v>C146430522</v>
          </cell>
          <cell r="H5002">
            <v>0</v>
          </cell>
          <cell r="I5002">
            <v>0.728</v>
          </cell>
          <cell r="J5002">
            <v>0.728</v>
          </cell>
        </row>
        <row r="5003">
          <cell r="F5003" t="str">
            <v>石燕线</v>
          </cell>
          <cell r="G5003" t="str">
            <v>V593430522</v>
          </cell>
          <cell r="H5003">
            <v>0</v>
          </cell>
          <cell r="I5003">
            <v>0.22</v>
          </cell>
          <cell r="J5003">
            <v>0.22</v>
          </cell>
        </row>
        <row r="5004">
          <cell r="F5004" t="str">
            <v>白毛线</v>
          </cell>
          <cell r="G5004" t="str">
            <v>VU07430522</v>
          </cell>
          <cell r="H5004">
            <v>0</v>
          </cell>
          <cell r="I5004">
            <v>0.413</v>
          </cell>
          <cell r="J5004">
            <v>0.413</v>
          </cell>
        </row>
        <row r="5005">
          <cell r="F5005" t="str">
            <v>村支部-村支部</v>
          </cell>
          <cell r="G5005" t="str">
            <v>C163430522</v>
          </cell>
          <cell r="H5005">
            <v>0</v>
          </cell>
          <cell r="I5005">
            <v>0.888</v>
          </cell>
          <cell r="J5005">
            <v>0.888</v>
          </cell>
        </row>
        <row r="5006">
          <cell r="F5006" t="str">
            <v>三板桥-村支部</v>
          </cell>
          <cell r="G5006" t="str">
            <v>C158430522</v>
          </cell>
          <cell r="H5006">
            <v>0</v>
          </cell>
          <cell r="I5006">
            <v>0.497</v>
          </cell>
          <cell r="J5006">
            <v>0.497</v>
          </cell>
        </row>
        <row r="5007">
          <cell r="F5007" t="str">
            <v>村道</v>
          </cell>
          <cell r="G5007" t="str">
            <v>V579430522</v>
          </cell>
          <cell r="H5007">
            <v>0</v>
          </cell>
          <cell r="I5007">
            <v>0.337</v>
          </cell>
          <cell r="J5007">
            <v>0.337</v>
          </cell>
        </row>
        <row r="5008">
          <cell r="F5008" t="str">
            <v>荷叶线</v>
          </cell>
          <cell r="G5008" t="str">
            <v>V530430522</v>
          </cell>
          <cell r="H5008">
            <v>0</v>
          </cell>
          <cell r="I5008">
            <v>0.254</v>
          </cell>
          <cell r="J5008">
            <v>0.254</v>
          </cell>
        </row>
        <row r="5009">
          <cell r="F5009" t="str">
            <v>大观桥-周家</v>
          </cell>
          <cell r="G5009" t="str">
            <v>C149430522</v>
          </cell>
          <cell r="H5009">
            <v>0</v>
          </cell>
          <cell r="I5009">
            <v>0.554</v>
          </cell>
          <cell r="J5009">
            <v>0.554</v>
          </cell>
        </row>
        <row r="5010">
          <cell r="F5010" t="str">
            <v>潭甘-潭甘</v>
          </cell>
          <cell r="G5010" t="str">
            <v>C146430522</v>
          </cell>
          <cell r="H5010">
            <v>0</v>
          </cell>
          <cell r="I5010">
            <v>2.165</v>
          </cell>
          <cell r="J5010">
            <v>2.165</v>
          </cell>
        </row>
        <row r="5011">
          <cell r="F5011" t="str">
            <v>枫高-潭甘村</v>
          </cell>
          <cell r="G5011" t="str">
            <v>C171430522</v>
          </cell>
          <cell r="H5011">
            <v>0.283</v>
          </cell>
          <cell r="I5011">
            <v>0.639</v>
          </cell>
          <cell r="J5011">
            <v>0.356</v>
          </cell>
        </row>
        <row r="5012">
          <cell r="F5012" t="str">
            <v>枫高-潭甘村</v>
          </cell>
          <cell r="G5012" t="str">
            <v>C171430522</v>
          </cell>
          <cell r="H5012">
            <v>0.79</v>
          </cell>
          <cell r="I5012">
            <v>1.565</v>
          </cell>
          <cell r="J5012">
            <v>0.775</v>
          </cell>
        </row>
        <row r="5013">
          <cell r="F5013" t="str">
            <v>潭甘-潭甘</v>
          </cell>
          <cell r="G5013" t="str">
            <v>C836430522</v>
          </cell>
          <cell r="H5013">
            <v>0</v>
          </cell>
          <cell r="I5013">
            <v>1.091</v>
          </cell>
          <cell r="J5013">
            <v>1.091</v>
          </cell>
        </row>
        <row r="5014">
          <cell r="F5014" t="str">
            <v>严塘-新枧</v>
          </cell>
          <cell r="G5014" t="str">
            <v>C044430522</v>
          </cell>
          <cell r="H5014">
            <v>0.795</v>
          </cell>
          <cell r="I5014">
            <v>1.935</v>
          </cell>
          <cell r="J5014">
            <v>1.14</v>
          </cell>
        </row>
        <row r="5015">
          <cell r="F5015" t="str">
            <v>水石线</v>
          </cell>
          <cell r="G5015" t="str">
            <v>C608430522</v>
          </cell>
          <cell r="H5015">
            <v>0</v>
          </cell>
          <cell r="I5015">
            <v>3.08</v>
          </cell>
          <cell r="J5015">
            <v>3.08</v>
          </cell>
        </row>
        <row r="5016">
          <cell r="F5016" t="str">
            <v>大三线</v>
          </cell>
          <cell r="G5016" t="str">
            <v>VA80430522</v>
          </cell>
          <cell r="H5016">
            <v>0</v>
          </cell>
          <cell r="I5016">
            <v>0.386</v>
          </cell>
          <cell r="J5016">
            <v>0.386</v>
          </cell>
        </row>
        <row r="5017">
          <cell r="F5017" t="str">
            <v>新文线</v>
          </cell>
          <cell r="G5017" t="str">
            <v>C55S430522</v>
          </cell>
          <cell r="H5017">
            <v>0</v>
          </cell>
          <cell r="I5017">
            <v>0.161</v>
          </cell>
          <cell r="J5017">
            <v>0.161</v>
          </cell>
        </row>
        <row r="5018">
          <cell r="F5018" t="str">
            <v>王隆线</v>
          </cell>
          <cell r="G5018" t="str">
            <v>C564430522</v>
          </cell>
          <cell r="H5018">
            <v>0</v>
          </cell>
          <cell r="I5018">
            <v>1.501</v>
          </cell>
          <cell r="J5018">
            <v>1.501</v>
          </cell>
        </row>
        <row r="5019">
          <cell r="F5019" t="str">
            <v>龙潭-段塘</v>
          </cell>
          <cell r="G5019" t="str">
            <v>C469430522</v>
          </cell>
          <cell r="H5019">
            <v>0</v>
          </cell>
          <cell r="I5019">
            <v>0.795</v>
          </cell>
          <cell r="J5019">
            <v>0.795</v>
          </cell>
        </row>
        <row r="5020">
          <cell r="F5020" t="str">
            <v>龙潭-段塘</v>
          </cell>
          <cell r="G5020" t="str">
            <v>C46H430522</v>
          </cell>
          <cell r="H5020">
            <v>0</v>
          </cell>
          <cell r="I5020">
            <v>0.565</v>
          </cell>
          <cell r="J5020">
            <v>0.565</v>
          </cell>
        </row>
        <row r="5021">
          <cell r="F5021" t="str">
            <v>龙潭-段塘</v>
          </cell>
          <cell r="G5021" t="str">
            <v>C46S430522</v>
          </cell>
          <cell r="H5021">
            <v>0</v>
          </cell>
          <cell r="I5021">
            <v>0.34</v>
          </cell>
          <cell r="J5021">
            <v>0.34</v>
          </cell>
        </row>
        <row r="5022">
          <cell r="F5022" t="str">
            <v>龙潭-段塘</v>
          </cell>
          <cell r="G5022" t="str">
            <v>C56A430522</v>
          </cell>
          <cell r="H5022">
            <v>0</v>
          </cell>
          <cell r="I5022">
            <v>1.315</v>
          </cell>
          <cell r="J5022">
            <v>1.315</v>
          </cell>
        </row>
        <row r="5023">
          <cell r="F5023" t="str">
            <v>三角线</v>
          </cell>
          <cell r="G5023" t="str">
            <v>VU63430522</v>
          </cell>
          <cell r="H5023">
            <v>0</v>
          </cell>
          <cell r="I5023">
            <v>0.3</v>
          </cell>
          <cell r="J5023">
            <v>0.3</v>
          </cell>
        </row>
        <row r="5024">
          <cell r="F5024" t="str">
            <v>屋家线</v>
          </cell>
          <cell r="G5024" t="str">
            <v>VU24430522</v>
          </cell>
          <cell r="H5024">
            <v>0</v>
          </cell>
          <cell r="I5024">
            <v>0.545</v>
          </cell>
          <cell r="J5024">
            <v>0.545</v>
          </cell>
        </row>
        <row r="5025">
          <cell r="F5025" t="str">
            <v>上潭-上潭</v>
          </cell>
          <cell r="G5025" t="str">
            <v>C129430522</v>
          </cell>
          <cell r="H5025">
            <v>0</v>
          </cell>
          <cell r="I5025">
            <v>0.541</v>
          </cell>
          <cell r="J5025">
            <v>0.541</v>
          </cell>
        </row>
        <row r="5026">
          <cell r="F5026" t="str">
            <v>三金线</v>
          </cell>
          <cell r="G5026" t="str">
            <v>C96E430522</v>
          </cell>
          <cell r="H5026">
            <v>0</v>
          </cell>
          <cell r="I5026">
            <v>0.274</v>
          </cell>
          <cell r="J5026">
            <v>0.274</v>
          </cell>
        </row>
        <row r="5027">
          <cell r="F5027" t="str">
            <v>栾线合</v>
          </cell>
          <cell r="G5027" t="str">
            <v>C97E430522</v>
          </cell>
          <cell r="H5027">
            <v>0</v>
          </cell>
          <cell r="I5027">
            <v>0.28</v>
          </cell>
          <cell r="J5027">
            <v>0.28</v>
          </cell>
        </row>
        <row r="5028">
          <cell r="F5028" t="str">
            <v>肖白线</v>
          </cell>
          <cell r="G5028" t="str">
            <v>C04B430522</v>
          </cell>
          <cell r="H5028">
            <v>0</v>
          </cell>
          <cell r="I5028">
            <v>2.278</v>
          </cell>
          <cell r="J5028">
            <v>2.278</v>
          </cell>
        </row>
        <row r="5029">
          <cell r="F5029" t="str">
            <v>肖白线</v>
          </cell>
          <cell r="G5029" t="str">
            <v>C053430522</v>
          </cell>
          <cell r="H5029">
            <v>0</v>
          </cell>
          <cell r="I5029">
            <v>0.747</v>
          </cell>
          <cell r="J5029">
            <v>0.747</v>
          </cell>
        </row>
        <row r="5030">
          <cell r="F5030" t="str">
            <v>龙潭-潭吉冲</v>
          </cell>
          <cell r="G5030" t="str">
            <v>C15A430522</v>
          </cell>
          <cell r="H5030">
            <v>0</v>
          </cell>
          <cell r="I5030">
            <v>0.915</v>
          </cell>
          <cell r="J5030">
            <v>0.915</v>
          </cell>
        </row>
        <row r="5031">
          <cell r="F5031" t="str">
            <v>铺李线</v>
          </cell>
          <cell r="G5031" t="str">
            <v>VQ27430522</v>
          </cell>
          <cell r="H5031">
            <v>0</v>
          </cell>
          <cell r="I5031">
            <v>0.651</v>
          </cell>
          <cell r="J5031">
            <v>0.651</v>
          </cell>
        </row>
        <row r="5032">
          <cell r="F5032" t="str">
            <v>土建路-立新桥</v>
          </cell>
          <cell r="G5032" t="str">
            <v>C133430522</v>
          </cell>
          <cell r="H5032">
            <v>0</v>
          </cell>
          <cell r="I5032">
            <v>0.168</v>
          </cell>
          <cell r="J5032">
            <v>0.168</v>
          </cell>
        </row>
        <row r="5033">
          <cell r="F5033" t="str">
            <v>土建路-立新桥</v>
          </cell>
          <cell r="G5033" t="str">
            <v>C16A430522</v>
          </cell>
          <cell r="H5033">
            <v>0</v>
          </cell>
          <cell r="I5033">
            <v>2.078</v>
          </cell>
          <cell r="J5033">
            <v>2.078</v>
          </cell>
        </row>
        <row r="5034">
          <cell r="F5034" t="str">
            <v>毛坪线</v>
          </cell>
          <cell r="G5034" t="str">
            <v>CAK3430522</v>
          </cell>
          <cell r="H5034">
            <v>0</v>
          </cell>
          <cell r="I5034">
            <v>1.744</v>
          </cell>
          <cell r="J5034">
            <v>1.744</v>
          </cell>
        </row>
        <row r="5035">
          <cell r="F5035" t="str">
            <v>陈家线</v>
          </cell>
          <cell r="G5035" t="str">
            <v>VU21430522</v>
          </cell>
          <cell r="H5035">
            <v>0</v>
          </cell>
          <cell r="I5035">
            <v>0.661</v>
          </cell>
          <cell r="J5035">
            <v>0.661</v>
          </cell>
        </row>
        <row r="5036">
          <cell r="F5036" t="str">
            <v>竹山线</v>
          </cell>
          <cell r="G5036" t="str">
            <v>VU33430522</v>
          </cell>
          <cell r="H5036">
            <v>0</v>
          </cell>
          <cell r="I5036">
            <v>0.197</v>
          </cell>
          <cell r="J5036">
            <v>0.197</v>
          </cell>
        </row>
        <row r="5037">
          <cell r="F5037" t="str">
            <v>龙潭-段塘</v>
          </cell>
          <cell r="G5037" t="str">
            <v>C08H430522</v>
          </cell>
          <cell r="H5037">
            <v>0</v>
          </cell>
          <cell r="I5037">
            <v>0.754</v>
          </cell>
          <cell r="J5037">
            <v>0.754</v>
          </cell>
        </row>
        <row r="5038">
          <cell r="F5038" t="str">
            <v>四塘冲线</v>
          </cell>
          <cell r="G5038" t="str">
            <v>VU41430522</v>
          </cell>
          <cell r="H5038">
            <v>0</v>
          </cell>
          <cell r="I5038">
            <v>0.206</v>
          </cell>
          <cell r="J5038">
            <v>0.206</v>
          </cell>
        </row>
        <row r="5039">
          <cell r="F5039" t="str">
            <v>上潭-上潭</v>
          </cell>
          <cell r="G5039" t="str">
            <v>C129430522</v>
          </cell>
          <cell r="H5039">
            <v>0</v>
          </cell>
          <cell r="I5039">
            <v>2.245</v>
          </cell>
          <cell r="J5039">
            <v>2.245</v>
          </cell>
        </row>
        <row r="5040">
          <cell r="F5040" t="str">
            <v>中潭-路口</v>
          </cell>
          <cell r="G5040" t="str">
            <v>C829430522</v>
          </cell>
          <cell r="H5040">
            <v>0.348</v>
          </cell>
          <cell r="I5040">
            <v>0.943</v>
          </cell>
          <cell r="J5040">
            <v>0.595</v>
          </cell>
        </row>
        <row r="5041">
          <cell r="F5041" t="str">
            <v>石板观-石板观</v>
          </cell>
          <cell r="G5041" t="str">
            <v>C374430522</v>
          </cell>
          <cell r="H5041">
            <v>0</v>
          </cell>
          <cell r="I5041">
            <v>2.194</v>
          </cell>
          <cell r="J5041">
            <v>2.194</v>
          </cell>
        </row>
        <row r="5042">
          <cell r="F5042" t="str">
            <v>石板观-石板观</v>
          </cell>
          <cell r="G5042" t="str">
            <v>C37S430522</v>
          </cell>
          <cell r="H5042">
            <v>0</v>
          </cell>
          <cell r="I5042">
            <v>0.292</v>
          </cell>
          <cell r="J5042">
            <v>0.292</v>
          </cell>
        </row>
        <row r="5043">
          <cell r="F5043" t="str">
            <v>石泉冲-石泉冲</v>
          </cell>
          <cell r="G5043" t="str">
            <v>C406430522</v>
          </cell>
          <cell r="H5043">
            <v>0</v>
          </cell>
          <cell r="I5043">
            <v>0.956</v>
          </cell>
          <cell r="J5043">
            <v>0.956</v>
          </cell>
        </row>
        <row r="5044">
          <cell r="F5044" t="str">
            <v>石家线</v>
          </cell>
          <cell r="G5044" t="str">
            <v>VU65430522</v>
          </cell>
          <cell r="H5044">
            <v>0</v>
          </cell>
          <cell r="I5044">
            <v>0.504</v>
          </cell>
          <cell r="J5044">
            <v>0.504</v>
          </cell>
        </row>
        <row r="5045">
          <cell r="F5045" t="str">
            <v>私七线</v>
          </cell>
          <cell r="G5045" t="str">
            <v>C361430522</v>
          </cell>
          <cell r="H5045">
            <v>0</v>
          </cell>
          <cell r="I5045">
            <v>2.256</v>
          </cell>
          <cell r="J5045">
            <v>2.256</v>
          </cell>
        </row>
        <row r="5046">
          <cell r="F5046" t="str">
            <v>私七线</v>
          </cell>
          <cell r="G5046" t="str">
            <v>C36H430522</v>
          </cell>
          <cell r="H5046">
            <v>0</v>
          </cell>
          <cell r="I5046">
            <v>0.657</v>
          </cell>
          <cell r="J5046">
            <v>0.657</v>
          </cell>
        </row>
        <row r="5047">
          <cell r="F5047" t="str">
            <v>银杏线</v>
          </cell>
          <cell r="G5047" t="str">
            <v>VP91430522</v>
          </cell>
          <cell r="H5047">
            <v>0</v>
          </cell>
          <cell r="I5047">
            <v>0.231</v>
          </cell>
          <cell r="J5047">
            <v>0.231</v>
          </cell>
        </row>
        <row r="5048">
          <cell r="F5048" t="str">
            <v>板孙线</v>
          </cell>
          <cell r="G5048" t="str">
            <v>VP94430522</v>
          </cell>
          <cell r="H5048">
            <v>0</v>
          </cell>
          <cell r="I5048">
            <v>0.527</v>
          </cell>
          <cell r="J5048">
            <v>0.527</v>
          </cell>
        </row>
        <row r="5049">
          <cell r="F5049" t="str">
            <v>县新路</v>
          </cell>
          <cell r="G5049" t="str">
            <v>VU74430522</v>
          </cell>
          <cell r="H5049">
            <v>0</v>
          </cell>
          <cell r="I5049">
            <v>1.253</v>
          </cell>
          <cell r="J5049">
            <v>1.253</v>
          </cell>
        </row>
        <row r="5050">
          <cell r="F5050" t="str">
            <v>跃进-跃进</v>
          </cell>
          <cell r="G5050" t="str">
            <v>C137430522</v>
          </cell>
          <cell r="H5050">
            <v>0</v>
          </cell>
          <cell r="I5050">
            <v>0.507</v>
          </cell>
          <cell r="J5050">
            <v>0.507</v>
          </cell>
        </row>
        <row r="5051">
          <cell r="F5051" t="str">
            <v>跃进-跃进</v>
          </cell>
          <cell r="G5051" t="str">
            <v>C831430522</v>
          </cell>
          <cell r="H5051">
            <v>0</v>
          </cell>
          <cell r="I5051">
            <v>0.299</v>
          </cell>
          <cell r="J5051">
            <v>0.299</v>
          </cell>
        </row>
        <row r="5052">
          <cell r="F5052" t="str">
            <v>铁炉线</v>
          </cell>
          <cell r="G5052" t="str">
            <v>VU26430522</v>
          </cell>
          <cell r="H5052">
            <v>0</v>
          </cell>
          <cell r="I5052">
            <v>0.281</v>
          </cell>
          <cell r="J5052">
            <v>0.281</v>
          </cell>
        </row>
        <row r="5053">
          <cell r="F5053" t="str">
            <v>光樟线</v>
          </cell>
          <cell r="G5053" t="str">
            <v>C56A430522</v>
          </cell>
          <cell r="H5053">
            <v>0</v>
          </cell>
          <cell r="I5053">
            <v>0.225</v>
          </cell>
          <cell r="J5053">
            <v>0.225</v>
          </cell>
        </row>
        <row r="5054">
          <cell r="F5054" t="str">
            <v>光樟线</v>
          </cell>
          <cell r="G5054" t="str">
            <v>C56A430522</v>
          </cell>
          <cell r="H5054">
            <v>0</v>
          </cell>
          <cell r="I5054">
            <v>0.197</v>
          </cell>
          <cell r="J5054">
            <v>0.197</v>
          </cell>
        </row>
        <row r="5055">
          <cell r="F5055" t="str">
            <v>坝世线</v>
          </cell>
          <cell r="G5055" t="str">
            <v>VQ33430522</v>
          </cell>
          <cell r="H5055">
            <v>0</v>
          </cell>
          <cell r="I5055">
            <v>0.677</v>
          </cell>
          <cell r="J5055">
            <v>0.677</v>
          </cell>
        </row>
        <row r="5056">
          <cell r="F5056" t="str">
            <v>虎石线</v>
          </cell>
          <cell r="G5056" t="str">
            <v>VP99430522</v>
          </cell>
          <cell r="H5056">
            <v>0</v>
          </cell>
          <cell r="I5056">
            <v>0.697</v>
          </cell>
          <cell r="J5056">
            <v>0.697</v>
          </cell>
        </row>
        <row r="5057">
          <cell r="F5057" t="str">
            <v>中潭-路口</v>
          </cell>
          <cell r="G5057" t="str">
            <v>C131430522</v>
          </cell>
          <cell r="H5057">
            <v>0</v>
          </cell>
          <cell r="I5057">
            <v>0.862</v>
          </cell>
          <cell r="J5057">
            <v>0.862</v>
          </cell>
        </row>
        <row r="5058">
          <cell r="F5058" t="str">
            <v>孟古线</v>
          </cell>
          <cell r="G5058" t="str">
            <v>VU40430522</v>
          </cell>
          <cell r="H5058">
            <v>0</v>
          </cell>
          <cell r="I5058">
            <v>0.603</v>
          </cell>
          <cell r="J5058">
            <v>0.603</v>
          </cell>
        </row>
        <row r="5059">
          <cell r="F5059" t="str">
            <v>柏朱线</v>
          </cell>
          <cell r="G5059" t="str">
            <v>C21B430522</v>
          </cell>
          <cell r="H5059">
            <v>0</v>
          </cell>
          <cell r="I5059">
            <v>1.089</v>
          </cell>
          <cell r="J5059">
            <v>1.089</v>
          </cell>
        </row>
        <row r="5060">
          <cell r="F5060" t="str">
            <v>库里-柏子</v>
          </cell>
          <cell r="G5060" t="str">
            <v>C328430522</v>
          </cell>
          <cell r="H5060">
            <v>2.296</v>
          </cell>
          <cell r="I5060">
            <v>2.698</v>
          </cell>
          <cell r="J5060">
            <v>0.402</v>
          </cell>
        </row>
        <row r="5061">
          <cell r="F5061" t="str">
            <v>黄冲至湖家冲</v>
          </cell>
          <cell r="G5061" t="str">
            <v>V151430522</v>
          </cell>
          <cell r="H5061">
            <v>0</v>
          </cell>
          <cell r="I5061">
            <v>0.547</v>
          </cell>
          <cell r="J5061">
            <v>0.547</v>
          </cell>
        </row>
        <row r="5062">
          <cell r="F5062" t="str">
            <v>烟洞村路</v>
          </cell>
          <cell r="G5062" t="str">
            <v>V154430522</v>
          </cell>
          <cell r="H5062">
            <v>0</v>
          </cell>
          <cell r="I5062">
            <v>0.4</v>
          </cell>
          <cell r="J5062">
            <v>0.4</v>
          </cell>
        </row>
        <row r="5063">
          <cell r="F5063" t="str">
            <v>工农水库至包家组</v>
          </cell>
          <cell r="G5063" t="str">
            <v>V224430522</v>
          </cell>
          <cell r="H5063">
            <v>0</v>
          </cell>
          <cell r="I5063">
            <v>0.978</v>
          </cell>
          <cell r="J5063">
            <v>0.978</v>
          </cell>
        </row>
        <row r="5064">
          <cell r="F5064" t="str">
            <v>石家院子路</v>
          </cell>
          <cell r="G5064" t="str">
            <v>V227430522</v>
          </cell>
          <cell r="H5064">
            <v>0</v>
          </cell>
          <cell r="I5064">
            <v>0.258</v>
          </cell>
          <cell r="J5064">
            <v>0.258</v>
          </cell>
        </row>
        <row r="5065">
          <cell r="F5065" t="str">
            <v>大坪至X044</v>
          </cell>
          <cell r="G5065" t="str">
            <v>V228430522</v>
          </cell>
          <cell r="H5065">
            <v>0</v>
          </cell>
          <cell r="I5065">
            <v>0.758</v>
          </cell>
          <cell r="J5065">
            <v>0.758</v>
          </cell>
        </row>
        <row r="5066">
          <cell r="F5066" t="str">
            <v>田边至龙湾山</v>
          </cell>
          <cell r="G5066" t="str">
            <v>V209430522</v>
          </cell>
          <cell r="H5066">
            <v>0</v>
          </cell>
          <cell r="I5066">
            <v>0.607</v>
          </cell>
          <cell r="J5066">
            <v>0.607</v>
          </cell>
        </row>
        <row r="5067">
          <cell r="F5067" t="str">
            <v>石家院至王老冲</v>
          </cell>
          <cell r="G5067" t="str">
            <v>V201430522</v>
          </cell>
          <cell r="H5067">
            <v>0</v>
          </cell>
          <cell r="I5067">
            <v>0.241</v>
          </cell>
          <cell r="J5067">
            <v>0.241</v>
          </cell>
        </row>
        <row r="5068">
          <cell r="F5068" t="str">
            <v>杨家桥至杨家院子</v>
          </cell>
          <cell r="G5068" t="str">
            <v>V213430522</v>
          </cell>
          <cell r="H5068">
            <v>0</v>
          </cell>
          <cell r="I5068">
            <v>0.238</v>
          </cell>
          <cell r="J5068">
            <v>0.238</v>
          </cell>
        </row>
        <row r="5069">
          <cell r="G5069" t="str">
            <v>VS16430522</v>
          </cell>
          <cell r="H5069">
            <v>0</v>
          </cell>
          <cell r="I5069">
            <v>0.683</v>
          </cell>
          <cell r="J5069">
            <v>0.683</v>
          </cell>
        </row>
        <row r="5070">
          <cell r="F5070" t="str">
            <v>井家至大毛</v>
          </cell>
          <cell r="G5070" t="str">
            <v>V222430522</v>
          </cell>
          <cell r="H5070">
            <v>0</v>
          </cell>
          <cell r="I5070">
            <v>0.926</v>
          </cell>
          <cell r="J5070">
            <v>0.926</v>
          </cell>
        </row>
        <row r="5071">
          <cell r="F5071" t="str">
            <v>村道至尧凼里</v>
          </cell>
          <cell r="G5071" t="str">
            <v>VM21430522</v>
          </cell>
          <cell r="H5071">
            <v>0</v>
          </cell>
          <cell r="I5071">
            <v>0.436</v>
          </cell>
          <cell r="J5071">
            <v>0.436</v>
          </cell>
        </row>
        <row r="5072">
          <cell r="F5072" t="str">
            <v>大塘-汤家垅</v>
          </cell>
          <cell r="G5072" t="str">
            <v>C336430522</v>
          </cell>
          <cell r="H5072">
            <v>2.151</v>
          </cell>
          <cell r="I5072">
            <v>3.181</v>
          </cell>
          <cell r="J5072">
            <v>1.03</v>
          </cell>
        </row>
        <row r="5073">
          <cell r="F5073" t="str">
            <v>大唐学校至彭家组</v>
          </cell>
          <cell r="G5073" t="str">
            <v>V127430522</v>
          </cell>
          <cell r="H5073">
            <v>0</v>
          </cell>
          <cell r="I5073">
            <v>0.794</v>
          </cell>
          <cell r="J5073">
            <v>0.794</v>
          </cell>
        </row>
        <row r="5074">
          <cell r="F5074" t="str">
            <v>岩口至风岩</v>
          </cell>
          <cell r="G5074" t="str">
            <v>V129430522</v>
          </cell>
          <cell r="H5074">
            <v>0</v>
          </cell>
          <cell r="I5074">
            <v>0.558</v>
          </cell>
          <cell r="J5074">
            <v>0.558</v>
          </cell>
        </row>
        <row r="5075">
          <cell r="F5075" t="str">
            <v>县道到肖竹岭</v>
          </cell>
          <cell r="G5075" t="str">
            <v>VB32430522</v>
          </cell>
          <cell r="H5075">
            <v>0</v>
          </cell>
          <cell r="I5075">
            <v>1.007</v>
          </cell>
          <cell r="J5075">
            <v>1.007</v>
          </cell>
        </row>
        <row r="5076">
          <cell r="F5076" t="str">
            <v>上白石岩至曾山</v>
          </cell>
          <cell r="G5076" t="str">
            <v>V195430522</v>
          </cell>
          <cell r="H5076">
            <v>0</v>
          </cell>
          <cell r="I5076">
            <v>3.474</v>
          </cell>
          <cell r="J5076">
            <v>3.474</v>
          </cell>
        </row>
        <row r="5077">
          <cell r="F5077" t="str">
            <v>南湾至戴王</v>
          </cell>
          <cell r="G5077" t="str">
            <v>V196430522</v>
          </cell>
          <cell r="H5077">
            <v>0</v>
          </cell>
          <cell r="I5077">
            <v>1.551</v>
          </cell>
          <cell r="J5077">
            <v>1.551</v>
          </cell>
        </row>
        <row r="5078">
          <cell r="F5078" t="str">
            <v>东院石矿至何家</v>
          </cell>
          <cell r="G5078" t="str">
            <v>CAH5430522</v>
          </cell>
          <cell r="H5078">
            <v>0</v>
          </cell>
          <cell r="I5078">
            <v>0.12</v>
          </cell>
          <cell r="J5078">
            <v>0.12</v>
          </cell>
        </row>
        <row r="5079">
          <cell r="F5079" t="str">
            <v>大塘-汤家垅</v>
          </cell>
          <cell r="G5079" t="str">
            <v>C336430522</v>
          </cell>
          <cell r="H5079">
            <v>2.151</v>
          </cell>
          <cell r="I5079">
            <v>3.903</v>
          </cell>
          <cell r="J5079">
            <v>1.752</v>
          </cell>
        </row>
        <row r="5080">
          <cell r="F5080" t="str">
            <v>G207至乐进</v>
          </cell>
          <cell r="G5080" t="str">
            <v>V244430522</v>
          </cell>
          <cell r="H5080">
            <v>0</v>
          </cell>
          <cell r="I5080">
            <v>1.798</v>
          </cell>
          <cell r="J5080">
            <v>1.798</v>
          </cell>
        </row>
        <row r="5081">
          <cell r="F5081" t="str">
            <v>岩塘线</v>
          </cell>
          <cell r="G5081" t="str">
            <v>C560430522</v>
          </cell>
          <cell r="H5081">
            <v>0</v>
          </cell>
          <cell r="I5081">
            <v>0.769</v>
          </cell>
          <cell r="J5081">
            <v>0.769</v>
          </cell>
        </row>
        <row r="5082">
          <cell r="F5082" t="str">
            <v>S231至陈家冲</v>
          </cell>
          <cell r="G5082" t="str">
            <v>V144430522</v>
          </cell>
          <cell r="H5082">
            <v>0</v>
          </cell>
          <cell r="I5082">
            <v>0.568</v>
          </cell>
          <cell r="J5082">
            <v>0.568</v>
          </cell>
        </row>
        <row r="5083">
          <cell r="F5083" t="str">
            <v>罗家至业行</v>
          </cell>
          <cell r="G5083" t="str">
            <v>V157430522</v>
          </cell>
          <cell r="H5083">
            <v>0</v>
          </cell>
          <cell r="I5083">
            <v>1.016</v>
          </cell>
          <cell r="J5083">
            <v>1.016</v>
          </cell>
        </row>
        <row r="5084">
          <cell r="F5084" t="str">
            <v>长坪至新塘</v>
          </cell>
          <cell r="G5084" t="str">
            <v>V160430522</v>
          </cell>
          <cell r="H5084">
            <v>0</v>
          </cell>
          <cell r="I5084">
            <v>0.796</v>
          </cell>
          <cell r="J5084">
            <v>0.796</v>
          </cell>
        </row>
        <row r="5085">
          <cell r="F5085" t="str">
            <v>五玉龙至仁丰</v>
          </cell>
          <cell r="G5085" t="str">
            <v>V155430522</v>
          </cell>
          <cell r="H5085">
            <v>0</v>
          </cell>
          <cell r="I5085">
            <v>1.299</v>
          </cell>
          <cell r="J5085">
            <v>1.299</v>
          </cell>
        </row>
        <row r="5086">
          <cell r="F5086" t="str">
            <v>路边至陈家</v>
          </cell>
          <cell r="G5086" t="str">
            <v>V139430522</v>
          </cell>
          <cell r="H5086">
            <v>0</v>
          </cell>
          <cell r="I5086">
            <v>0.333</v>
          </cell>
          <cell r="J5086">
            <v>0.333</v>
          </cell>
        </row>
        <row r="5087">
          <cell r="F5087" t="str">
            <v>五玉龙至仁丰</v>
          </cell>
          <cell r="G5087" t="str">
            <v>V155430522</v>
          </cell>
          <cell r="H5087">
            <v>0</v>
          </cell>
          <cell r="I5087">
            <v>1.997</v>
          </cell>
          <cell r="J5087">
            <v>1.997</v>
          </cell>
        </row>
        <row r="5088">
          <cell r="G5088" t="str">
            <v>V000</v>
          </cell>
          <cell r="H5088">
            <v>0</v>
          </cell>
          <cell r="I5088">
            <v>1.021</v>
          </cell>
          <cell r="J5088">
            <v>1.021</v>
          </cell>
        </row>
        <row r="5089">
          <cell r="F5089" t="str">
            <v>东院石矿至何家</v>
          </cell>
          <cell r="G5089" t="str">
            <v>CAH5430522</v>
          </cell>
          <cell r="H5089">
            <v>0</v>
          </cell>
          <cell r="I5089">
            <v>0.204</v>
          </cell>
          <cell r="J5089">
            <v>0.204</v>
          </cell>
        </row>
        <row r="5090">
          <cell r="F5090" t="str">
            <v>东院石矿至何家</v>
          </cell>
          <cell r="G5090" t="str">
            <v>CAH5430522</v>
          </cell>
          <cell r="H5090">
            <v>0</v>
          </cell>
          <cell r="I5090">
            <v>0.873</v>
          </cell>
          <cell r="J5090">
            <v>0.873</v>
          </cell>
        </row>
        <row r="5091">
          <cell r="F5091" t="str">
            <v>红领巾至萧家屋</v>
          </cell>
          <cell r="G5091" t="str">
            <v>V125430522</v>
          </cell>
          <cell r="H5091">
            <v>0</v>
          </cell>
          <cell r="I5091">
            <v>0.741</v>
          </cell>
          <cell r="J5091">
            <v>0.741</v>
          </cell>
        </row>
        <row r="5092">
          <cell r="F5092" t="str">
            <v>路边王家路</v>
          </cell>
          <cell r="G5092" t="str">
            <v>V126430522</v>
          </cell>
          <cell r="H5092">
            <v>0</v>
          </cell>
          <cell r="I5092">
            <v>0.53</v>
          </cell>
          <cell r="J5092">
            <v>0.53</v>
          </cell>
        </row>
        <row r="5093">
          <cell r="G5093" t="str">
            <v>VS17430522</v>
          </cell>
          <cell r="H5093">
            <v>0</v>
          </cell>
          <cell r="I5093">
            <v>0.416</v>
          </cell>
          <cell r="J5093">
            <v>0.416</v>
          </cell>
        </row>
        <row r="5094">
          <cell r="F5094" t="str">
            <v>泌冷线</v>
          </cell>
          <cell r="G5094" t="str">
            <v>C621430522</v>
          </cell>
          <cell r="H5094">
            <v>0</v>
          </cell>
          <cell r="I5094">
            <v>0.591</v>
          </cell>
          <cell r="J5094">
            <v>0.591</v>
          </cell>
        </row>
        <row r="5095">
          <cell r="F5095" t="str">
            <v>张坪线</v>
          </cell>
          <cell r="G5095" t="str">
            <v>C050430522</v>
          </cell>
          <cell r="H5095">
            <v>0</v>
          </cell>
          <cell r="I5095">
            <v>3.633</v>
          </cell>
          <cell r="J5095">
            <v>3.633</v>
          </cell>
        </row>
        <row r="5096">
          <cell r="F5096" t="str">
            <v>岔路口至坞屋蓝</v>
          </cell>
          <cell r="G5096" t="str">
            <v>V166430522</v>
          </cell>
          <cell r="H5096">
            <v>0</v>
          </cell>
          <cell r="I5096">
            <v>0.366</v>
          </cell>
          <cell r="J5096">
            <v>0.366</v>
          </cell>
        </row>
        <row r="5097">
          <cell r="F5097" t="str">
            <v>潭东线</v>
          </cell>
          <cell r="G5097" t="str">
            <v>C623430522</v>
          </cell>
          <cell r="H5097">
            <v>1.503</v>
          </cell>
          <cell r="I5097">
            <v>2.532</v>
          </cell>
          <cell r="J5097">
            <v>1.029</v>
          </cell>
        </row>
        <row r="5098">
          <cell r="F5098" t="str">
            <v>茅羊线</v>
          </cell>
          <cell r="G5098" t="str">
            <v>C555430522</v>
          </cell>
          <cell r="H5098">
            <v>0</v>
          </cell>
          <cell r="I5098">
            <v>0.578</v>
          </cell>
          <cell r="J5098">
            <v>0.578</v>
          </cell>
        </row>
        <row r="5099">
          <cell r="F5099" t="str">
            <v>黄茅岭至羊山边</v>
          </cell>
          <cell r="G5099" t="str">
            <v>V146430522</v>
          </cell>
          <cell r="H5099">
            <v>0</v>
          </cell>
          <cell r="I5099">
            <v>0.861</v>
          </cell>
          <cell r="J5099">
            <v>0.861</v>
          </cell>
        </row>
        <row r="5100">
          <cell r="F5100" t="str">
            <v>才子庙至老屋</v>
          </cell>
          <cell r="G5100" t="str">
            <v>V215430522</v>
          </cell>
          <cell r="H5100">
            <v>0</v>
          </cell>
          <cell r="I5100">
            <v>0.426</v>
          </cell>
          <cell r="J5100">
            <v>0.426</v>
          </cell>
        </row>
        <row r="5101">
          <cell r="F5101" t="str">
            <v>淘孙线</v>
          </cell>
          <cell r="G5101" t="str">
            <v>C496430522</v>
          </cell>
          <cell r="H5101">
            <v>0</v>
          </cell>
          <cell r="I5101">
            <v>1.301</v>
          </cell>
          <cell r="J5101">
            <v>1.301</v>
          </cell>
        </row>
        <row r="5102">
          <cell r="F5102" t="str">
            <v>大院子至村部</v>
          </cell>
          <cell r="G5102" t="str">
            <v>V174430522</v>
          </cell>
          <cell r="H5102">
            <v>0</v>
          </cell>
          <cell r="I5102">
            <v>0.3</v>
          </cell>
          <cell r="J5102">
            <v>0.3</v>
          </cell>
        </row>
        <row r="5103">
          <cell r="F5103" t="str">
            <v>周家冲至牛肉排</v>
          </cell>
          <cell r="G5103" t="str">
            <v>V175430522</v>
          </cell>
          <cell r="H5103">
            <v>0</v>
          </cell>
          <cell r="I5103">
            <v>2.277</v>
          </cell>
          <cell r="J5103">
            <v>2.277</v>
          </cell>
        </row>
        <row r="5104">
          <cell r="F5104" t="str">
            <v>田凼里至莱上组</v>
          </cell>
          <cell r="G5104" t="str">
            <v>V179430522</v>
          </cell>
          <cell r="H5104">
            <v>0</v>
          </cell>
          <cell r="I5104">
            <v>0.518</v>
          </cell>
          <cell r="J5104">
            <v>0.518</v>
          </cell>
        </row>
        <row r="5105">
          <cell r="F5105" t="str">
            <v>砂张线</v>
          </cell>
          <cell r="G5105" t="str">
            <v>C52A430522</v>
          </cell>
          <cell r="H5105">
            <v>0</v>
          </cell>
          <cell r="I5105">
            <v>1.098</v>
          </cell>
          <cell r="J5105">
            <v>1.098</v>
          </cell>
        </row>
        <row r="5106">
          <cell r="F5106" t="str">
            <v>禾平线</v>
          </cell>
          <cell r="G5106" t="str">
            <v>C67A430522</v>
          </cell>
          <cell r="H5106">
            <v>0</v>
          </cell>
          <cell r="I5106">
            <v>2.297</v>
          </cell>
          <cell r="J5106">
            <v>2.297</v>
          </cell>
        </row>
        <row r="5107">
          <cell r="F5107" t="str">
            <v>坤屋线</v>
          </cell>
          <cell r="G5107" t="str">
            <v>VT42430522</v>
          </cell>
          <cell r="H5107">
            <v>0</v>
          </cell>
          <cell r="I5107">
            <v>0.354</v>
          </cell>
          <cell r="J5107">
            <v>0.354</v>
          </cell>
        </row>
        <row r="5108">
          <cell r="F5108" t="str">
            <v>城山头-城山头</v>
          </cell>
          <cell r="G5108" t="str">
            <v>C567430522</v>
          </cell>
          <cell r="H5108">
            <v>0</v>
          </cell>
          <cell r="I5108">
            <v>0.791</v>
          </cell>
          <cell r="J5108">
            <v>0.791</v>
          </cell>
        </row>
        <row r="5109">
          <cell r="F5109" t="str">
            <v>城山头-城山头</v>
          </cell>
          <cell r="G5109" t="str">
            <v>C71A430522</v>
          </cell>
          <cell r="H5109">
            <v>0</v>
          </cell>
          <cell r="I5109">
            <v>1.38</v>
          </cell>
          <cell r="J5109">
            <v>1.38</v>
          </cell>
        </row>
        <row r="5110">
          <cell r="F5110" t="str">
            <v>学校路</v>
          </cell>
          <cell r="G5110" t="str">
            <v>VF65430522</v>
          </cell>
          <cell r="H5110">
            <v>0</v>
          </cell>
          <cell r="I5110">
            <v>0.302</v>
          </cell>
          <cell r="J5110">
            <v>0.302</v>
          </cell>
        </row>
        <row r="5111">
          <cell r="F5111" t="str">
            <v>甘肖线</v>
          </cell>
          <cell r="G5111" t="str">
            <v>C852430522</v>
          </cell>
          <cell r="H5111">
            <v>0</v>
          </cell>
          <cell r="I5111">
            <v>0.541</v>
          </cell>
          <cell r="J5111">
            <v>0.541</v>
          </cell>
        </row>
        <row r="5112">
          <cell r="F5112" t="str">
            <v>庄山山-邵阳县石塘村</v>
          </cell>
          <cell r="G5112" t="str">
            <v>C863430522</v>
          </cell>
          <cell r="H5112">
            <v>0</v>
          </cell>
          <cell r="I5112">
            <v>0.592</v>
          </cell>
          <cell r="J5112">
            <v>0.592</v>
          </cell>
        </row>
        <row r="5113">
          <cell r="F5113" t="str">
            <v>朱木村-C804</v>
          </cell>
          <cell r="G5113" t="str">
            <v>Y058430522</v>
          </cell>
          <cell r="H5113">
            <v>4.82</v>
          </cell>
          <cell r="I5113">
            <v>4.897</v>
          </cell>
          <cell r="J5113">
            <v>0.077</v>
          </cell>
        </row>
        <row r="5114">
          <cell r="F5114" t="str">
            <v>元老线</v>
          </cell>
          <cell r="G5114" t="str">
            <v>C548430522</v>
          </cell>
          <cell r="H5114">
            <v>0</v>
          </cell>
          <cell r="I5114">
            <v>1.262</v>
          </cell>
          <cell r="J5114">
            <v>1.262</v>
          </cell>
        </row>
        <row r="5115">
          <cell r="F5115" t="str">
            <v>元老线</v>
          </cell>
          <cell r="G5115" t="str">
            <v>C54A430522</v>
          </cell>
          <cell r="H5115">
            <v>0</v>
          </cell>
          <cell r="I5115">
            <v>0.397</v>
          </cell>
          <cell r="J5115">
            <v>0.397</v>
          </cell>
        </row>
        <row r="5116">
          <cell r="F5116" t="str">
            <v>元老线</v>
          </cell>
          <cell r="G5116" t="str">
            <v>C5SH430522</v>
          </cell>
          <cell r="H5116">
            <v>0</v>
          </cell>
          <cell r="I5116">
            <v>0.402</v>
          </cell>
          <cell r="J5116">
            <v>0.402</v>
          </cell>
        </row>
        <row r="5117">
          <cell r="G5117" t="str">
            <v>VS24430522</v>
          </cell>
          <cell r="H5117">
            <v>0</v>
          </cell>
          <cell r="I5117">
            <v>0.554</v>
          </cell>
          <cell r="J5117">
            <v>0.554</v>
          </cell>
        </row>
        <row r="5118">
          <cell r="F5118" t="str">
            <v>官仓边-园艺场</v>
          </cell>
          <cell r="G5118" t="str">
            <v>C228430522</v>
          </cell>
          <cell r="H5118">
            <v>0.894</v>
          </cell>
          <cell r="I5118">
            <v>2.317</v>
          </cell>
          <cell r="J5118">
            <v>1.423</v>
          </cell>
        </row>
        <row r="5119">
          <cell r="F5119" t="str">
            <v>桂花-桂花</v>
          </cell>
          <cell r="G5119" t="str">
            <v>C566430522</v>
          </cell>
          <cell r="H5119">
            <v>0.427</v>
          </cell>
          <cell r="I5119">
            <v>1.614</v>
          </cell>
          <cell r="J5119">
            <v>1.187</v>
          </cell>
        </row>
        <row r="5120">
          <cell r="F5120" t="str">
            <v>高肖线</v>
          </cell>
          <cell r="G5120" t="str">
            <v>VF60430522</v>
          </cell>
          <cell r="H5120">
            <v>0</v>
          </cell>
          <cell r="I5120">
            <v>0.5</v>
          </cell>
          <cell r="J5120">
            <v>0.5</v>
          </cell>
        </row>
        <row r="5121">
          <cell r="F5121" t="str">
            <v>唐家冲-唐家冲</v>
          </cell>
          <cell r="G5121" t="str">
            <v>C15H430522</v>
          </cell>
          <cell r="H5121">
            <v>0</v>
          </cell>
          <cell r="I5121">
            <v>0.591</v>
          </cell>
          <cell r="J5121">
            <v>0.591</v>
          </cell>
        </row>
        <row r="5122">
          <cell r="F5122" t="str">
            <v>竹白线</v>
          </cell>
          <cell r="G5122" t="str">
            <v>C546430522</v>
          </cell>
          <cell r="H5122">
            <v>0</v>
          </cell>
          <cell r="I5122">
            <v>1.958</v>
          </cell>
          <cell r="J5122">
            <v>1.958</v>
          </cell>
        </row>
        <row r="5123">
          <cell r="F5123" t="str">
            <v>塘顺线</v>
          </cell>
          <cell r="G5123" t="str">
            <v>VF20430522</v>
          </cell>
          <cell r="H5123">
            <v>0</v>
          </cell>
          <cell r="I5123">
            <v>0.359</v>
          </cell>
          <cell r="J5123">
            <v>0.359</v>
          </cell>
        </row>
        <row r="5124">
          <cell r="F5124" t="str">
            <v>观兴线</v>
          </cell>
          <cell r="G5124" t="str">
            <v>VF21430522</v>
          </cell>
          <cell r="H5124">
            <v>0</v>
          </cell>
          <cell r="I5124">
            <v>0.62</v>
          </cell>
          <cell r="J5124">
            <v>0.62</v>
          </cell>
        </row>
        <row r="5125">
          <cell r="F5125" t="str">
            <v>庙背线</v>
          </cell>
          <cell r="G5125" t="str">
            <v>VF22430522</v>
          </cell>
          <cell r="H5125">
            <v>0</v>
          </cell>
          <cell r="I5125">
            <v>0.42</v>
          </cell>
          <cell r="J5125">
            <v>0.42</v>
          </cell>
        </row>
        <row r="5126">
          <cell r="F5126" t="str">
            <v>塘麦线</v>
          </cell>
          <cell r="G5126" t="str">
            <v>C70A430522</v>
          </cell>
          <cell r="H5126">
            <v>0</v>
          </cell>
          <cell r="I5126">
            <v>1.094</v>
          </cell>
          <cell r="J5126">
            <v>1.094</v>
          </cell>
        </row>
        <row r="5127">
          <cell r="F5127" t="str">
            <v>黑山岭-新院子</v>
          </cell>
          <cell r="G5127" t="str">
            <v>C203430522</v>
          </cell>
          <cell r="H5127">
            <v>2.805</v>
          </cell>
          <cell r="I5127">
            <v>3.643</v>
          </cell>
          <cell r="J5127">
            <v>0.838</v>
          </cell>
        </row>
        <row r="5128">
          <cell r="F5128" t="str">
            <v>香万线</v>
          </cell>
          <cell r="G5128" t="str">
            <v>C68A430522</v>
          </cell>
          <cell r="H5128">
            <v>0</v>
          </cell>
          <cell r="I5128">
            <v>1.183</v>
          </cell>
          <cell r="J5128">
            <v>1.183</v>
          </cell>
        </row>
        <row r="5129">
          <cell r="F5129" t="str">
            <v>火弹线</v>
          </cell>
          <cell r="G5129" t="str">
            <v>VT33430522</v>
          </cell>
          <cell r="H5129">
            <v>0</v>
          </cell>
          <cell r="I5129">
            <v>0.138</v>
          </cell>
          <cell r="J5129">
            <v>0.138</v>
          </cell>
        </row>
        <row r="5130">
          <cell r="F5130" t="str">
            <v>新文线</v>
          </cell>
          <cell r="G5130" t="str">
            <v>C556430522</v>
          </cell>
          <cell r="H5130">
            <v>0</v>
          </cell>
          <cell r="I5130">
            <v>0.585</v>
          </cell>
          <cell r="J5130">
            <v>0.585</v>
          </cell>
        </row>
        <row r="5131">
          <cell r="F5131" t="str">
            <v>新文线</v>
          </cell>
          <cell r="G5131" t="str">
            <v>C55S430522</v>
          </cell>
          <cell r="H5131">
            <v>0.161</v>
          </cell>
          <cell r="I5131">
            <v>0.47</v>
          </cell>
          <cell r="J5131">
            <v>0.309</v>
          </cell>
        </row>
        <row r="5132">
          <cell r="F5132" t="str">
            <v>朱木村-C804</v>
          </cell>
          <cell r="G5132" t="str">
            <v>Y058430522</v>
          </cell>
          <cell r="H5132">
            <v>4.084</v>
          </cell>
          <cell r="I5132">
            <v>4.771</v>
          </cell>
          <cell r="J5132">
            <v>0.687</v>
          </cell>
        </row>
        <row r="5133">
          <cell r="F5133" t="str">
            <v>正正线</v>
          </cell>
          <cell r="G5133" t="str">
            <v>C52D430522</v>
          </cell>
          <cell r="H5133">
            <v>0</v>
          </cell>
          <cell r="I5133">
            <v>0.996</v>
          </cell>
          <cell r="J5133">
            <v>0.996</v>
          </cell>
        </row>
        <row r="5134">
          <cell r="F5134" t="str">
            <v>.李李线</v>
          </cell>
          <cell r="G5134" t="str">
            <v>C56D430522</v>
          </cell>
          <cell r="H5134">
            <v>0</v>
          </cell>
          <cell r="I5134">
            <v>1.274</v>
          </cell>
          <cell r="J5134">
            <v>1.274</v>
          </cell>
        </row>
        <row r="5135">
          <cell r="F5135" t="str">
            <v>庄山山-邵阳县石塘村</v>
          </cell>
          <cell r="G5135" t="str">
            <v>C863430522</v>
          </cell>
          <cell r="H5135">
            <v>0.592</v>
          </cell>
          <cell r="I5135">
            <v>0.717</v>
          </cell>
          <cell r="J5135">
            <v>0.125</v>
          </cell>
        </row>
        <row r="5136">
          <cell r="G5136" t="str">
            <v>V000</v>
          </cell>
          <cell r="H5136">
            <v>0</v>
          </cell>
          <cell r="I5136">
            <v>0.786</v>
          </cell>
          <cell r="J5136">
            <v>0.786</v>
          </cell>
        </row>
        <row r="5137">
          <cell r="F5137" t="str">
            <v>园艺场-周家</v>
          </cell>
          <cell r="G5137" t="str">
            <v>C817430522</v>
          </cell>
          <cell r="H5137">
            <v>0.424</v>
          </cell>
          <cell r="I5137">
            <v>1.574</v>
          </cell>
          <cell r="J5137">
            <v>1.15</v>
          </cell>
        </row>
        <row r="5138">
          <cell r="F5138" t="str">
            <v>桃老线</v>
          </cell>
          <cell r="G5138" t="str">
            <v>C532430522</v>
          </cell>
          <cell r="H5138">
            <v>0</v>
          </cell>
          <cell r="I5138">
            <v>0.196</v>
          </cell>
          <cell r="J5138">
            <v>0.196</v>
          </cell>
        </row>
        <row r="5139">
          <cell r="F5139" t="str">
            <v>周活线</v>
          </cell>
          <cell r="G5139" t="str">
            <v>VF82430522</v>
          </cell>
          <cell r="H5139">
            <v>0</v>
          </cell>
          <cell r="I5139">
            <v>0.392</v>
          </cell>
          <cell r="J5139">
            <v>0.392</v>
          </cell>
        </row>
        <row r="5140">
          <cell r="F5140" t="str">
            <v>对门线</v>
          </cell>
          <cell r="G5140" t="str">
            <v>VF67430522</v>
          </cell>
          <cell r="H5140">
            <v>0</v>
          </cell>
          <cell r="I5140">
            <v>0.433</v>
          </cell>
          <cell r="J5140">
            <v>0.433</v>
          </cell>
        </row>
        <row r="5141">
          <cell r="F5141" t="str">
            <v>彭家-罗家坳</v>
          </cell>
          <cell r="G5141" t="str">
            <v>C856430522</v>
          </cell>
          <cell r="H5141">
            <v>0</v>
          </cell>
          <cell r="I5141">
            <v>0.303</v>
          </cell>
          <cell r="J5141">
            <v>0.303</v>
          </cell>
        </row>
        <row r="5142">
          <cell r="F5142" t="str">
            <v>岰彭线</v>
          </cell>
          <cell r="G5142" t="str">
            <v>VF92430522</v>
          </cell>
          <cell r="H5142">
            <v>0</v>
          </cell>
          <cell r="I5142">
            <v>0.264</v>
          </cell>
          <cell r="J5142">
            <v>0.264</v>
          </cell>
        </row>
        <row r="5143">
          <cell r="F5143" t="str">
            <v>溪苏线</v>
          </cell>
          <cell r="G5143" t="str">
            <v>C83D430522</v>
          </cell>
          <cell r="H5143">
            <v>0</v>
          </cell>
          <cell r="I5143">
            <v>0.964</v>
          </cell>
          <cell r="J5143">
            <v>0.964</v>
          </cell>
        </row>
        <row r="5144">
          <cell r="F5144" t="str">
            <v>肖朱线</v>
          </cell>
          <cell r="G5144" t="str">
            <v>C84D430522</v>
          </cell>
          <cell r="H5144">
            <v>0</v>
          </cell>
          <cell r="I5144">
            <v>0.689</v>
          </cell>
          <cell r="J5144">
            <v>0.689</v>
          </cell>
        </row>
        <row r="5145">
          <cell r="F5145" t="str">
            <v>高严线</v>
          </cell>
          <cell r="G5145" t="str">
            <v>VF53430522</v>
          </cell>
          <cell r="H5145">
            <v>0</v>
          </cell>
          <cell r="I5145">
            <v>0.713</v>
          </cell>
          <cell r="J5145">
            <v>0.713</v>
          </cell>
        </row>
        <row r="5146">
          <cell r="F5146" t="str">
            <v>学路线</v>
          </cell>
          <cell r="G5146" t="str">
            <v>VF54430522</v>
          </cell>
          <cell r="H5146">
            <v>0</v>
          </cell>
          <cell r="I5146">
            <v>0.576</v>
          </cell>
          <cell r="J5146">
            <v>0.576</v>
          </cell>
        </row>
        <row r="5147">
          <cell r="F5147" t="str">
            <v>豹子岩-老院子</v>
          </cell>
          <cell r="G5147" t="str">
            <v>C569430522</v>
          </cell>
          <cell r="H5147">
            <v>0</v>
          </cell>
          <cell r="I5147">
            <v>3.785</v>
          </cell>
          <cell r="J5147">
            <v>3.785</v>
          </cell>
        </row>
        <row r="5148">
          <cell r="F5148" t="str">
            <v>万江山-李家</v>
          </cell>
          <cell r="G5148" t="str">
            <v>C552430522</v>
          </cell>
          <cell r="H5148">
            <v>0.99</v>
          </cell>
          <cell r="I5148">
            <v>2.07</v>
          </cell>
          <cell r="J5148">
            <v>1.08</v>
          </cell>
        </row>
        <row r="5149">
          <cell r="F5149" t="str">
            <v>服老线</v>
          </cell>
          <cell r="G5149" t="str">
            <v>C559430522</v>
          </cell>
          <cell r="H5149">
            <v>0.512</v>
          </cell>
          <cell r="I5149">
            <v>1.229</v>
          </cell>
          <cell r="J5149">
            <v>0.717</v>
          </cell>
        </row>
        <row r="5150">
          <cell r="F5150" t="str">
            <v>富王线</v>
          </cell>
          <cell r="G5150" t="str">
            <v>C518430522</v>
          </cell>
          <cell r="H5150">
            <v>0</v>
          </cell>
          <cell r="I5150">
            <v>0.346</v>
          </cell>
          <cell r="J5150">
            <v>0.346</v>
          </cell>
        </row>
        <row r="5151">
          <cell r="F5151" t="str">
            <v>富王线</v>
          </cell>
          <cell r="G5151" t="str">
            <v>C51A430522</v>
          </cell>
          <cell r="H5151">
            <v>0</v>
          </cell>
          <cell r="I5151">
            <v>0.365</v>
          </cell>
          <cell r="J5151">
            <v>0.365</v>
          </cell>
        </row>
        <row r="5152">
          <cell r="F5152" t="str">
            <v>富王线</v>
          </cell>
          <cell r="G5152" t="str">
            <v>C51B430522</v>
          </cell>
          <cell r="H5152">
            <v>0</v>
          </cell>
          <cell r="I5152">
            <v>0.748</v>
          </cell>
          <cell r="J5152">
            <v>0.748</v>
          </cell>
        </row>
        <row r="5153">
          <cell r="F5153" t="str">
            <v>唐家冲-唐家冲</v>
          </cell>
          <cell r="G5153" t="str">
            <v>C531430522</v>
          </cell>
          <cell r="H5153">
            <v>0</v>
          </cell>
          <cell r="I5153">
            <v>0.561</v>
          </cell>
          <cell r="J5153">
            <v>0.561</v>
          </cell>
        </row>
        <row r="5154">
          <cell r="F5154" t="str">
            <v>竹山陇-了田</v>
          </cell>
          <cell r="G5154" t="str">
            <v>C522430522</v>
          </cell>
          <cell r="H5154">
            <v>0.905</v>
          </cell>
          <cell r="I5154">
            <v>1.435</v>
          </cell>
          <cell r="J5154">
            <v>0.53</v>
          </cell>
        </row>
        <row r="5155">
          <cell r="F5155" t="str">
            <v>铺帅线</v>
          </cell>
          <cell r="G5155" t="str">
            <v>C51F430522</v>
          </cell>
          <cell r="H5155">
            <v>0</v>
          </cell>
          <cell r="I5155">
            <v>0.366</v>
          </cell>
          <cell r="J5155">
            <v>0.366</v>
          </cell>
        </row>
        <row r="5156">
          <cell r="F5156" t="str">
            <v>丝罗线</v>
          </cell>
          <cell r="G5156" t="str">
            <v>C97D430522</v>
          </cell>
          <cell r="H5156">
            <v>0</v>
          </cell>
          <cell r="I5156">
            <v>0.914</v>
          </cell>
          <cell r="J5156">
            <v>0.914</v>
          </cell>
        </row>
        <row r="5157">
          <cell r="F5157" t="str">
            <v>大肖线</v>
          </cell>
          <cell r="G5157" t="str">
            <v>C3OH430522</v>
          </cell>
          <cell r="H5157">
            <v>0</v>
          </cell>
          <cell r="I5157">
            <v>0.224</v>
          </cell>
          <cell r="J5157">
            <v>0.224</v>
          </cell>
        </row>
        <row r="5158">
          <cell r="F5158" t="str">
            <v>大肖线</v>
          </cell>
          <cell r="G5158" t="str">
            <v>C579430522</v>
          </cell>
          <cell r="H5158">
            <v>0</v>
          </cell>
          <cell r="I5158">
            <v>0.491</v>
          </cell>
          <cell r="J5158">
            <v>0.491</v>
          </cell>
        </row>
        <row r="5159">
          <cell r="F5159" t="str">
            <v>向江渡-向江渡</v>
          </cell>
          <cell r="G5159" t="str">
            <v>C584430522</v>
          </cell>
          <cell r="H5159">
            <v>0</v>
          </cell>
          <cell r="I5159">
            <v>0.605</v>
          </cell>
          <cell r="J5159">
            <v>0.605</v>
          </cell>
        </row>
        <row r="5160">
          <cell r="F5160" t="str">
            <v>石桥-石桥</v>
          </cell>
          <cell r="G5160" t="str">
            <v>C699430522</v>
          </cell>
          <cell r="H5160">
            <v>1.618</v>
          </cell>
          <cell r="I5160">
            <v>2.589</v>
          </cell>
          <cell r="J5160">
            <v>0.971</v>
          </cell>
        </row>
        <row r="5161">
          <cell r="F5161" t="str">
            <v>小院线</v>
          </cell>
          <cell r="G5161" t="str">
            <v>VR05430522</v>
          </cell>
          <cell r="H5161">
            <v>0</v>
          </cell>
          <cell r="I5161">
            <v>0.874</v>
          </cell>
          <cell r="J5161">
            <v>0.874</v>
          </cell>
        </row>
        <row r="5162">
          <cell r="F5162" t="str">
            <v>先锋村-石马江村</v>
          </cell>
          <cell r="G5162" t="str">
            <v>Y070430522</v>
          </cell>
          <cell r="H5162">
            <v>0.865</v>
          </cell>
          <cell r="I5162">
            <v>2.369</v>
          </cell>
          <cell r="J5162">
            <v>1.504</v>
          </cell>
        </row>
        <row r="5163">
          <cell r="F5163" t="str">
            <v>东壁冲-发冲</v>
          </cell>
          <cell r="G5163" t="str">
            <v>C648430522</v>
          </cell>
          <cell r="H5163">
            <v>0</v>
          </cell>
          <cell r="I5163">
            <v>0.85</v>
          </cell>
          <cell r="J5163">
            <v>0.85</v>
          </cell>
        </row>
        <row r="5164">
          <cell r="G5164" t="str">
            <v>V000</v>
          </cell>
          <cell r="H5164">
            <v>0</v>
          </cell>
          <cell r="I5164">
            <v>0.189</v>
          </cell>
          <cell r="J5164">
            <v>0.189</v>
          </cell>
        </row>
        <row r="5165">
          <cell r="F5165" t="str">
            <v>花院线</v>
          </cell>
          <cell r="G5165" t="str">
            <v>VR94430522</v>
          </cell>
          <cell r="H5165">
            <v>0</v>
          </cell>
          <cell r="I5165">
            <v>0.807</v>
          </cell>
          <cell r="J5165">
            <v>0.807</v>
          </cell>
        </row>
        <row r="5166">
          <cell r="F5166" t="str">
            <v>罗横线</v>
          </cell>
          <cell r="G5166" t="str">
            <v>VR95430522</v>
          </cell>
          <cell r="H5166">
            <v>0</v>
          </cell>
          <cell r="I5166">
            <v>0.436</v>
          </cell>
          <cell r="J5166">
            <v>0.436</v>
          </cell>
        </row>
        <row r="5167">
          <cell r="F5167" t="str">
            <v>东壁冲-发冲</v>
          </cell>
          <cell r="G5167" t="str">
            <v>C648430522</v>
          </cell>
          <cell r="H5167">
            <v>0.85</v>
          </cell>
          <cell r="I5167">
            <v>2.173</v>
          </cell>
          <cell r="J5167">
            <v>1.323</v>
          </cell>
        </row>
        <row r="5168">
          <cell r="F5168" t="str">
            <v>李新线</v>
          </cell>
          <cell r="G5168" t="str">
            <v>VR99430522</v>
          </cell>
          <cell r="H5168">
            <v>0</v>
          </cell>
          <cell r="I5168">
            <v>0.323</v>
          </cell>
          <cell r="J5168">
            <v>0.323</v>
          </cell>
        </row>
        <row r="5169">
          <cell r="F5169" t="str">
            <v>张围线</v>
          </cell>
          <cell r="G5169" t="str">
            <v>VT01430522</v>
          </cell>
          <cell r="H5169">
            <v>0</v>
          </cell>
          <cell r="I5169">
            <v>0.116</v>
          </cell>
          <cell r="J5169">
            <v>0.116</v>
          </cell>
        </row>
        <row r="5170">
          <cell r="F5170" t="str">
            <v>大老线</v>
          </cell>
          <cell r="G5170" t="str">
            <v>VR87430522</v>
          </cell>
          <cell r="H5170">
            <v>0</v>
          </cell>
          <cell r="I5170">
            <v>0.169</v>
          </cell>
          <cell r="J5170">
            <v>0.169</v>
          </cell>
        </row>
        <row r="5171">
          <cell r="F5171" t="str">
            <v>风子线</v>
          </cell>
          <cell r="G5171" t="str">
            <v>VR32430522</v>
          </cell>
          <cell r="H5171">
            <v>0</v>
          </cell>
          <cell r="I5171">
            <v>1.053</v>
          </cell>
          <cell r="J5171">
            <v>1.053</v>
          </cell>
        </row>
        <row r="5172">
          <cell r="F5172" t="str">
            <v>亭烟线</v>
          </cell>
          <cell r="G5172" t="str">
            <v>VR34430522</v>
          </cell>
          <cell r="H5172">
            <v>0</v>
          </cell>
          <cell r="I5172">
            <v>1.061</v>
          </cell>
          <cell r="J5172">
            <v>1.061</v>
          </cell>
        </row>
        <row r="5173">
          <cell r="F5173" t="str">
            <v>华金线</v>
          </cell>
          <cell r="G5173" t="str">
            <v>C57A430522</v>
          </cell>
          <cell r="H5173">
            <v>0</v>
          </cell>
          <cell r="I5173">
            <v>0.297</v>
          </cell>
          <cell r="J5173">
            <v>0.297</v>
          </cell>
        </row>
        <row r="5174">
          <cell r="F5174" t="str">
            <v>石边线</v>
          </cell>
          <cell r="G5174" t="str">
            <v>VR61430522</v>
          </cell>
          <cell r="H5174">
            <v>0</v>
          </cell>
          <cell r="I5174">
            <v>0.535</v>
          </cell>
          <cell r="J5174">
            <v>0.535</v>
          </cell>
        </row>
        <row r="5175">
          <cell r="F5175" t="str">
            <v>刘家线</v>
          </cell>
          <cell r="G5175" t="str">
            <v>VR63430522</v>
          </cell>
          <cell r="H5175">
            <v>0</v>
          </cell>
          <cell r="I5175">
            <v>0.263</v>
          </cell>
          <cell r="J5175">
            <v>0.263</v>
          </cell>
        </row>
        <row r="5176">
          <cell r="F5176" t="str">
            <v>石灰线</v>
          </cell>
          <cell r="G5176" t="str">
            <v>VR13430522</v>
          </cell>
          <cell r="H5176">
            <v>0</v>
          </cell>
          <cell r="I5176">
            <v>0.762</v>
          </cell>
          <cell r="J5176">
            <v>0.762</v>
          </cell>
        </row>
        <row r="5177">
          <cell r="F5177" t="str">
            <v>广村线</v>
          </cell>
          <cell r="G5177" t="str">
            <v>C642430522</v>
          </cell>
          <cell r="H5177">
            <v>0</v>
          </cell>
          <cell r="I5177">
            <v>1.439</v>
          </cell>
          <cell r="J5177">
            <v>1.439</v>
          </cell>
        </row>
        <row r="5178">
          <cell r="F5178" t="str">
            <v>下梅线</v>
          </cell>
          <cell r="G5178" t="str">
            <v>VT08430522</v>
          </cell>
          <cell r="H5178">
            <v>0</v>
          </cell>
          <cell r="I5178">
            <v>0.387</v>
          </cell>
          <cell r="J5178">
            <v>0.387</v>
          </cell>
        </row>
        <row r="5179">
          <cell r="F5179" t="str">
            <v>直大线</v>
          </cell>
          <cell r="G5179" t="str">
            <v>C58H430522</v>
          </cell>
          <cell r="H5179">
            <v>0</v>
          </cell>
          <cell r="I5179">
            <v>0.837</v>
          </cell>
          <cell r="J5179">
            <v>0.837</v>
          </cell>
        </row>
        <row r="5180">
          <cell r="F5180" t="str">
            <v>廖王线</v>
          </cell>
          <cell r="G5180" t="str">
            <v>C589430522</v>
          </cell>
          <cell r="H5180">
            <v>0</v>
          </cell>
          <cell r="I5180">
            <v>1.516</v>
          </cell>
          <cell r="J5180">
            <v>1.516</v>
          </cell>
        </row>
        <row r="5181">
          <cell r="F5181" t="str">
            <v>廖王线</v>
          </cell>
          <cell r="G5181" t="str">
            <v>C58J430522</v>
          </cell>
          <cell r="H5181">
            <v>0</v>
          </cell>
          <cell r="I5181">
            <v>0.718</v>
          </cell>
          <cell r="J5181">
            <v>0.718</v>
          </cell>
        </row>
        <row r="5182">
          <cell r="F5182" t="str">
            <v>兵温线</v>
          </cell>
          <cell r="G5182" t="str">
            <v>C065430522</v>
          </cell>
          <cell r="H5182">
            <v>0.61</v>
          </cell>
          <cell r="I5182">
            <v>0.71</v>
          </cell>
          <cell r="J5182">
            <v>0.1</v>
          </cell>
        </row>
        <row r="5183">
          <cell r="F5183" t="str">
            <v>兵温线</v>
          </cell>
          <cell r="G5183" t="str">
            <v>C806430522</v>
          </cell>
          <cell r="H5183">
            <v>0</v>
          </cell>
          <cell r="I5183">
            <v>0.836</v>
          </cell>
          <cell r="J5183">
            <v>0.836</v>
          </cell>
        </row>
        <row r="5184">
          <cell r="F5184" t="str">
            <v>兵温线</v>
          </cell>
          <cell r="G5184" t="str">
            <v>C807430522</v>
          </cell>
          <cell r="H5184">
            <v>0</v>
          </cell>
          <cell r="I5184">
            <v>0.53</v>
          </cell>
          <cell r="J5184">
            <v>0.53</v>
          </cell>
        </row>
        <row r="5185">
          <cell r="F5185" t="str">
            <v>石桥-石桥</v>
          </cell>
          <cell r="G5185" t="str">
            <v>C114430522</v>
          </cell>
          <cell r="H5185">
            <v>1.095</v>
          </cell>
          <cell r="I5185">
            <v>1.511</v>
          </cell>
          <cell r="J5185">
            <v>0.416</v>
          </cell>
        </row>
        <row r="5186">
          <cell r="F5186" t="str">
            <v>石桥-石桥</v>
          </cell>
          <cell r="G5186" t="str">
            <v>C699430522</v>
          </cell>
          <cell r="H5186">
            <v>1.618</v>
          </cell>
          <cell r="I5186">
            <v>2.247</v>
          </cell>
          <cell r="J5186">
            <v>0.629</v>
          </cell>
        </row>
        <row r="5187">
          <cell r="F5187" t="str">
            <v>塘四线</v>
          </cell>
          <cell r="G5187" t="str">
            <v>VR49430522</v>
          </cell>
          <cell r="H5187">
            <v>0</v>
          </cell>
          <cell r="I5187">
            <v>0.473</v>
          </cell>
          <cell r="J5187">
            <v>0.473</v>
          </cell>
        </row>
        <row r="5188">
          <cell r="F5188" t="str">
            <v>黄杨线</v>
          </cell>
          <cell r="G5188" t="str">
            <v>VR50430522</v>
          </cell>
          <cell r="H5188">
            <v>0</v>
          </cell>
          <cell r="I5188">
            <v>0.556</v>
          </cell>
          <cell r="J5188">
            <v>0.556</v>
          </cell>
        </row>
        <row r="5189">
          <cell r="F5189" t="str">
            <v>棉邵线</v>
          </cell>
          <cell r="G5189" t="str">
            <v>VR26430522</v>
          </cell>
          <cell r="H5189">
            <v>0</v>
          </cell>
          <cell r="I5189">
            <v>1.302</v>
          </cell>
          <cell r="J5189">
            <v>1.302</v>
          </cell>
        </row>
        <row r="5190">
          <cell r="F5190" t="str">
            <v>鸭牛线</v>
          </cell>
          <cell r="G5190" t="str">
            <v>VR29430522</v>
          </cell>
          <cell r="H5190">
            <v>0</v>
          </cell>
          <cell r="I5190">
            <v>0.301</v>
          </cell>
          <cell r="J5190">
            <v>0.301</v>
          </cell>
        </row>
        <row r="5191">
          <cell r="F5191" t="str">
            <v>新光-新光</v>
          </cell>
          <cell r="G5191" t="str">
            <v>C572430522</v>
          </cell>
          <cell r="H5191">
            <v>1.191</v>
          </cell>
          <cell r="I5191">
            <v>2.171</v>
          </cell>
          <cell r="J5191">
            <v>0.98</v>
          </cell>
        </row>
        <row r="5192">
          <cell r="F5192" t="str">
            <v>向江渡-向江渡</v>
          </cell>
          <cell r="G5192" t="str">
            <v>C584430522</v>
          </cell>
          <cell r="H5192">
            <v>0</v>
          </cell>
          <cell r="I5192">
            <v>1.04</v>
          </cell>
          <cell r="J5192">
            <v>1.04</v>
          </cell>
        </row>
        <row r="5193">
          <cell r="F5193" t="str">
            <v>张峨线</v>
          </cell>
          <cell r="G5193" t="str">
            <v>VR12430522</v>
          </cell>
          <cell r="H5193">
            <v>0</v>
          </cell>
          <cell r="I5193">
            <v>0.264</v>
          </cell>
          <cell r="J5193">
            <v>0.264</v>
          </cell>
        </row>
        <row r="5194">
          <cell r="F5194" t="str">
            <v>下田线</v>
          </cell>
          <cell r="G5194" t="str">
            <v>VR42430522</v>
          </cell>
          <cell r="H5194">
            <v>0</v>
          </cell>
          <cell r="I5194">
            <v>0.483</v>
          </cell>
          <cell r="J5194">
            <v>0.483</v>
          </cell>
        </row>
        <row r="5195">
          <cell r="F5195" t="str">
            <v>卿家线</v>
          </cell>
          <cell r="G5195" t="str">
            <v>VR44430522</v>
          </cell>
          <cell r="H5195">
            <v>0</v>
          </cell>
          <cell r="I5195">
            <v>0.981</v>
          </cell>
          <cell r="J5195">
            <v>0.981</v>
          </cell>
        </row>
        <row r="5196">
          <cell r="F5196" t="str">
            <v>邓家线</v>
          </cell>
          <cell r="G5196" t="str">
            <v>VR07430522</v>
          </cell>
          <cell r="H5196">
            <v>0</v>
          </cell>
          <cell r="I5196">
            <v>0.142</v>
          </cell>
          <cell r="J5196">
            <v>0.142</v>
          </cell>
        </row>
        <row r="5197">
          <cell r="F5197" t="str">
            <v>冷井线</v>
          </cell>
          <cell r="G5197" t="str">
            <v>VR08430522</v>
          </cell>
          <cell r="H5197">
            <v>0</v>
          </cell>
          <cell r="I5197">
            <v>0.245</v>
          </cell>
          <cell r="J5197">
            <v>0.245</v>
          </cell>
        </row>
        <row r="5198">
          <cell r="F5198" t="str">
            <v>农种线</v>
          </cell>
          <cell r="G5198" t="str">
            <v>VT02430522</v>
          </cell>
          <cell r="H5198">
            <v>0</v>
          </cell>
          <cell r="I5198">
            <v>0.736</v>
          </cell>
          <cell r="J5198">
            <v>0.736</v>
          </cell>
        </row>
        <row r="5199">
          <cell r="F5199" t="str">
            <v>石周线</v>
          </cell>
          <cell r="G5199" t="str">
            <v>VR83430522</v>
          </cell>
          <cell r="H5199">
            <v>0</v>
          </cell>
          <cell r="I5199">
            <v>1.131</v>
          </cell>
          <cell r="J5199">
            <v>1.131</v>
          </cell>
        </row>
        <row r="5200">
          <cell r="F5200" t="str">
            <v>桥彭线</v>
          </cell>
          <cell r="G5200" t="str">
            <v>C116430522</v>
          </cell>
          <cell r="H5200">
            <v>0</v>
          </cell>
          <cell r="I5200">
            <v>0.824</v>
          </cell>
          <cell r="J5200">
            <v>0.824</v>
          </cell>
        </row>
        <row r="5201">
          <cell r="F5201" t="str">
            <v>小水江-小水江村</v>
          </cell>
          <cell r="G5201" t="str">
            <v>C410430522</v>
          </cell>
          <cell r="H5201">
            <v>0.749</v>
          </cell>
          <cell r="I5201">
            <v>1.225</v>
          </cell>
          <cell r="J5201">
            <v>0.476</v>
          </cell>
        </row>
        <row r="5202">
          <cell r="F5202" t="str">
            <v>新光-新光</v>
          </cell>
          <cell r="G5202" t="str">
            <v>C572430522</v>
          </cell>
          <cell r="H5202">
            <v>0</v>
          </cell>
          <cell r="I5202">
            <v>1.191</v>
          </cell>
          <cell r="J5202">
            <v>1.191</v>
          </cell>
        </row>
        <row r="5203">
          <cell r="F5203" t="str">
            <v>新光-新光</v>
          </cell>
          <cell r="G5203" t="str">
            <v>C572430522</v>
          </cell>
          <cell r="H5203">
            <v>1.191</v>
          </cell>
          <cell r="I5203">
            <v>2.318</v>
          </cell>
          <cell r="J5203">
            <v>1.127</v>
          </cell>
        </row>
        <row r="5204">
          <cell r="F5204" t="str">
            <v>村道</v>
          </cell>
          <cell r="G5204" t="str">
            <v>VR74430522</v>
          </cell>
          <cell r="H5204">
            <v>0</v>
          </cell>
          <cell r="I5204">
            <v>0.203</v>
          </cell>
          <cell r="J5204">
            <v>0.203</v>
          </cell>
        </row>
        <row r="5205">
          <cell r="F5205" t="str">
            <v>新建-新建</v>
          </cell>
          <cell r="G5205" t="str">
            <v>C398430522</v>
          </cell>
          <cell r="H5205">
            <v>0</v>
          </cell>
          <cell r="I5205">
            <v>0.731</v>
          </cell>
          <cell r="J5205">
            <v>0.731</v>
          </cell>
        </row>
        <row r="5206">
          <cell r="F5206" t="str">
            <v>文樟线</v>
          </cell>
          <cell r="G5206" t="str">
            <v>VR46430522</v>
          </cell>
          <cell r="H5206">
            <v>0</v>
          </cell>
          <cell r="I5206">
            <v>0.342</v>
          </cell>
          <cell r="J5206">
            <v>0.342</v>
          </cell>
        </row>
        <row r="5207">
          <cell r="F5207" t="str">
            <v>牌李线</v>
          </cell>
          <cell r="G5207" t="str">
            <v>C578430522</v>
          </cell>
          <cell r="H5207">
            <v>0</v>
          </cell>
          <cell r="I5207">
            <v>0.328</v>
          </cell>
          <cell r="J5207">
            <v>0.328</v>
          </cell>
        </row>
        <row r="5208">
          <cell r="F5208" t="str">
            <v>牌李线</v>
          </cell>
          <cell r="G5208" t="str">
            <v>C57B430522</v>
          </cell>
          <cell r="H5208">
            <v>0</v>
          </cell>
          <cell r="I5208">
            <v>0.616</v>
          </cell>
          <cell r="J5208">
            <v>0.616</v>
          </cell>
        </row>
        <row r="5209">
          <cell r="F5209" t="str">
            <v>竹山村-X035</v>
          </cell>
          <cell r="G5209" t="str">
            <v>Y055430522</v>
          </cell>
          <cell r="H5209">
            <v>2.89</v>
          </cell>
          <cell r="I5209">
            <v>3.806</v>
          </cell>
          <cell r="J5209">
            <v>0.916</v>
          </cell>
        </row>
        <row r="5210">
          <cell r="F5210" t="str">
            <v>严刘线</v>
          </cell>
          <cell r="G5210" t="str">
            <v>VT07430522</v>
          </cell>
          <cell r="H5210">
            <v>0</v>
          </cell>
          <cell r="I5210">
            <v>1.204</v>
          </cell>
          <cell r="J5210">
            <v>1.204</v>
          </cell>
        </row>
        <row r="5211">
          <cell r="F5211" t="str">
            <v>石桥-石桥</v>
          </cell>
          <cell r="G5211" t="str">
            <v>C699430522</v>
          </cell>
          <cell r="H5211">
            <v>0</v>
          </cell>
          <cell r="I5211">
            <v>1.583</v>
          </cell>
          <cell r="J5211">
            <v>1.583</v>
          </cell>
        </row>
        <row r="5212">
          <cell r="F5212" t="str">
            <v>园新线</v>
          </cell>
          <cell r="G5212" t="str">
            <v>VT17430522</v>
          </cell>
          <cell r="H5212">
            <v>0</v>
          </cell>
          <cell r="I5212">
            <v>0.708</v>
          </cell>
          <cell r="J5212">
            <v>0.708</v>
          </cell>
        </row>
        <row r="5213">
          <cell r="F5213" t="str">
            <v>三泥线</v>
          </cell>
          <cell r="G5213" t="str">
            <v>VT21430522</v>
          </cell>
          <cell r="H5213">
            <v>0</v>
          </cell>
          <cell r="I5213">
            <v>0.343</v>
          </cell>
          <cell r="J5213">
            <v>0.343</v>
          </cell>
        </row>
        <row r="5214">
          <cell r="F5214" t="str">
            <v>向下线</v>
          </cell>
          <cell r="G5214" t="str">
            <v>VT23430522</v>
          </cell>
          <cell r="H5214">
            <v>0</v>
          </cell>
          <cell r="I5214">
            <v>0.754</v>
          </cell>
          <cell r="J5214">
            <v>0.754</v>
          </cell>
        </row>
        <row r="5215">
          <cell r="F5215" t="str">
            <v>先锋村-石马江村</v>
          </cell>
          <cell r="G5215" t="str">
            <v>Y070430522</v>
          </cell>
          <cell r="H5215">
            <v>2.369</v>
          </cell>
          <cell r="I5215">
            <v>2.582</v>
          </cell>
          <cell r="J5215">
            <v>0.213</v>
          </cell>
        </row>
        <row r="5216">
          <cell r="F5216" t="str">
            <v>林家冲-邓家田</v>
          </cell>
          <cell r="G5216" t="str">
            <v>C40H430522</v>
          </cell>
          <cell r="H5216">
            <v>0</v>
          </cell>
          <cell r="I5216">
            <v>0.846</v>
          </cell>
          <cell r="J5216">
            <v>0.846</v>
          </cell>
        </row>
        <row r="5217">
          <cell r="F5217" t="str">
            <v>村道</v>
          </cell>
          <cell r="G5217" t="str">
            <v>VR77430522</v>
          </cell>
          <cell r="H5217">
            <v>0</v>
          </cell>
          <cell r="I5217">
            <v>2.06</v>
          </cell>
          <cell r="J5217">
            <v>2.06</v>
          </cell>
        </row>
        <row r="5218">
          <cell r="F5218" t="str">
            <v>大泥线</v>
          </cell>
          <cell r="G5218" t="str">
            <v>VR60430522</v>
          </cell>
          <cell r="H5218">
            <v>0</v>
          </cell>
          <cell r="I5218">
            <v>0.25</v>
          </cell>
          <cell r="J5218">
            <v>0.25</v>
          </cell>
        </row>
        <row r="5219">
          <cell r="F5219" t="str">
            <v>柘溪-下长</v>
          </cell>
          <cell r="G5219" t="str">
            <v>C040430522</v>
          </cell>
          <cell r="H5219">
            <v>0</v>
          </cell>
          <cell r="I5219">
            <v>1.757</v>
          </cell>
          <cell r="J5219">
            <v>1.757</v>
          </cell>
        </row>
        <row r="5220">
          <cell r="F5220" t="str">
            <v>坳背-三房头</v>
          </cell>
          <cell r="G5220" t="str">
            <v>C339430522</v>
          </cell>
          <cell r="H5220">
            <v>0</v>
          </cell>
          <cell r="I5220">
            <v>1.225</v>
          </cell>
          <cell r="J5220">
            <v>1.225</v>
          </cell>
        </row>
        <row r="5221">
          <cell r="F5221" t="str">
            <v>拱桥边</v>
          </cell>
          <cell r="G5221" t="str">
            <v>V030430522</v>
          </cell>
          <cell r="H5221">
            <v>0</v>
          </cell>
          <cell r="I5221">
            <v>0.34</v>
          </cell>
          <cell r="J5221">
            <v>0.34</v>
          </cell>
        </row>
        <row r="5222">
          <cell r="F5222" t="str">
            <v>杉村线</v>
          </cell>
          <cell r="G5222" t="str">
            <v>C285430522</v>
          </cell>
          <cell r="H5222">
            <v>0</v>
          </cell>
          <cell r="I5222">
            <v>2.122</v>
          </cell>
          <cell r="J5222">
            <v>2.122</v>
          </cell>
        </row>
        <row r="5223">
          <cell r="F5223" t="str">
            <v>g207乾字园</v>
          </cell>
          <cell r="G5223" t="str">
            <v>V020430522</v>
          </cell>
          <cell r="H5223">
            <v>0</v>
          </cell>
          <cell r="I5223">
            <v>0.543</v>
          </cell>
          <cell r="J5223">
            <v>0.543</v>
          </cell>
        </row>
        <row r="5224">
          <cell r="F5224" t="str">
            <v>岩门前村-戴家村</v>
          </cell>
          <cell r="G5224" t="str">
            <v>Y082430522</v>
          </cell>
          <cell r="H5224">
            <v>3.337</v>
          </cell>
          <cell r="I5224">
            <v>4.199</v>
          </cell>
          <cell r="J5224">
            <v>0.862</v>
          </cell>
        </row>
        <row r="5225">
          <cell r="F5225" t="str">
            <v>泉塘-洞口</v>
          </cell>
          <cell r="G5225" t="str">
            <v>C07B430522</v>
          </cell>
          <cell r="H5225">
            <v>0</v>
          </cell>
          <cell r="I5225">
            <v>0.406</v>
          </cell>
          <cell r="J5225">
            <v>0.406</v>
          </cell>
        </row>
        <row r="5226">
          <cell r="F5226" t="str">
            <v>七湖线</v>
          </cell>
          <cell r="G5226" t="str">
            <v>C489430522</v>
          </cell>
          <cell r="H5226">
            <v>0</v>
          </cell>
          <cell r="I5226">
            <v>0.259</v>
          </cell>
          <cell r="J5226">
            <v>0.259</v>
          </cell>
        </row>
        <row r="5227">
          <cell r="F5227" t="str">
            <v>雀塘至陡岭</v>
          </cell>
          <cell r="G5227" t="str">
            <v>V047430522</v>
          </cell>
          <cell r="H5227">
            <v>0</v>
          </cell>
          <cell r="I5227">
            <v>1.136</v>
          </cell>
          <cell r="J5227">
            <v>1.136</v>
          </cell>
        </row>
        <row r="5228">
          <cell r="F5228" t="str">
            <v>樟木塘边路</v>
          </cell>
          <cell r="G5228" t="str">
            <v>V097430522</v>
          </cell>
          <cell r="H5228">
            <v>0</v>
          </cell>
          <cell r="I5228">
            <v>0.658</v>
          </cell>
          <cell r="J5228">
            <v>0.658</v>
          </cell>
        </row>
        <row r="5229">
          <cell r="F5229" t="str">
            <v>江村线</v>
          </cell>
          <cell r="G5229" t="str">
            <v>C279430522</v>
          </cell>
          <cell r="H5229">
            <v>0</v>
          </cell>
          <cell r="I5229">
            <v>0.118</v>
          </cell>
          <cell r="J5229">
            <v>0.118</v>
          </cell>
        </row>
        <row r="5230">
          <cell r="F5230" t="str">
            <v>蚕房边至四房头路</v>
          </cell>
          <cell r="G5230" t="str">
            <v>V113430522</v>
          </cell>
          <cell r="H5230">
            <v>0</v>
          </cell>
          <cell r="I5230">
            <v>0.473</v>
          </cell>
          <cell r="J5230">
            <v>0.473</v>
          </cell>
        </row>
        <row r="5231">
          <cell r="F5231" t="str">
            <v>g207乾字园</v>
          </cell>
          <cell r="G5231" t="str">
            <v>V020430522</v>
          </cell>
          <cell r="H5231">
            <v>0</v>
          </cell>
          <cell r="I5231">
            <v>0.26</v>
          </cell>
          <cell r="J5231">
            <v>0.26</v>
          </cell>
        </row>
        <row r="5232">
          <cell r="F5232" t="str">
            <v>刘家大院</v>
          </cell>
          <cell r="G5232" t="str">
            <v>V021430522</v>
          </cell>
          <cell r="H5232">
            <v>0</v>
          </cell>
          <cell r="I5232">
            <v>0.582</v>
          </cell>
          <cell r="J5232">
            <v>0.582</v>
          </cell>
        </row>
        <row r="5233">
          <cell r="F5233" t="str">
            <v>麻园至杨岩路</v>
          </cell>
          <cell r="G5233" t="str">
            <v>V101430522</v>
          </cell>
          <cell r="H5233">
            <v>0</v>
          </cell>
          <cell r="I5233">
            <v>0.271</v>
          </cell>
          <cell r="J5233">
            <v>0.271</v>
          </cell>
        </row>
        <row r="5234">
          <cell r="F5234" t="str">
            <v>绿杨村-小源洞村</v>
          </cell>
          <cell r="G5234" t="str">
            <v>Y01H430522</v>
          </cell>
          <cell r="H5234">
            <v>1.094</v>
          </cell>
          <cell r="I5234">
            <v>1.765</v>
          </cell>
          <cell r="J5234">
            <v>0.671</v>
          </cell>
        </row>
        <row r="5235">
          <cell r="F5235" t="str">
            <v>冲背底路</v>
          </cell>
          <cell r="G5235" t="str">
            <v>CAL6430522</v>
          </cell>
          <cell r="H5235">
            <v>0</v>
          </cell>
          <cell r="I5235">
            <v>1.522</v>
          </cell>
          <cell r="J5235">
            <v>1.522</v>
          </cell>
        </row>
        <row r="5236">
          <cell r="F5236" t="str">
            <v>园艺场-园艺场</v>
          </cell>
          <cell r="G5236" t="str">
            <v>C315430522</v>
          </cell>
          <cell r="H5236">
            <v>0.509</v>
          </cell>
          <cell r="I5236">
            <v>2.542</v>
          </cell>
          <cell r="J5236">
            <v>2.033</v>
          </cell>
        </row>
        <row r="5237">
          <cell r="F5237" t="str">
            <v>稠树塘至洞口村</v>
          </cell>
          <cell r="G5237" t="str">
            <v>V076430522</v>
          </cell>
          <cell r="H5237">
            <v>0</v>
          </cell>
          <cell r="I5237">
            <v>0.753</v>
          </cell>
          <cell r="J5237">
            <v>0.753</v>
          </cell>
        </row>
        <row r="5238">
          <cell r="F5238" t="str">
            <v>龙塘村-塘口街村</v>
          </cell>
          <cell r="G5238" t="str">
            <v>Y062430522</v>
          </cell>
          <cell r="H5238">
            <v>1.079</v>
          </cell>
          <cell r="I5238">
            <v>2.671</v>
          </cell>
          <cell r="J5238">
            <v>1.592</v>
          </cell>
        </row>
        <row r="5239">
          <cell r="F5239" t="str">
            <v>水小线</v>
          </cell>
          <cell r="G5239" t="str">
            <v>C263430522</v>
          </cell>
          <cell r="H5239">
            <v>0</v>
          </cell>
          <cell r="I5239">
            <v>0.455</v>
          </cell>
          <cell r="J5239">
            <v>0.455</v>
          </cell>
        </row>
        <row r="5240">
          <cell r="F5240" t="str">
            <v>简曹村</v>
          </cell>
          <cell r="G5240" t="str">
            <v>V109430522</v>
          </cell>
          <cell r="H5240">
            <v>0</v>
          </cell>
          <cell r="I5240">
            <v>0.645</v>
          </cell>
          <cell r="J5240">
            <v>0.645</v>
          </cell>
        </row>
        <row r="5241">
          <cell r="F5241" t="str">
            <v>拱桥头</v>
          </cell>
          <cell r="G5241" t="str">
            <v>V065430522</v>
          </cell>
          <cell r="H5241">
            <v>0</v>
          </cell>
          <cell r="I5241">
            <v>0.44</v>
          </cell>
          <cell r="J5241">
            <v>0.44</v>
          </cell>
        </row>
        <row r="5242">
          <cell r="F5242" t="str">
            <v>夏弯公路</v>
          </cell>
          <cell r="G5242" t="str">
            <v>V104430522</v>
          </cell>
          <cell r="H5242">
            <v>0</v>
          </cell>
          <cell r="I5242">
            <v>0.335</v>
          </cell>
          <cell r="J5242">
            <v>0.335</v>
          </cell>
        </row>
        <row r="5243">
          <cell r="F5243" t="str">
            <v>赤水学校-清溪</v>
          </cell>
          <cell r="G5243" t="str">
            <v>C037430522</v>
          </cell>
          <cell r="H5243">
            <v>30.736</v>
          </cell>
          <cell r="I5243">
            <v>32.526</v>
          </cell>
          <cell r="J5243">
            <v>1.79</v>
          </cell>
        </row>
        <row r="5244">
          <cell r="F5244" t="str">
            <v>赤水学校-清溪</v>
          </cell>
          <cell r="G5244" t="str">
            <v>C037430522</v>
          </cell>
          <cell r="H5244">
            <v>32.526</v>
          </cell>
          <cell r="I5244">
            <v>35.084</v>
          </cell>
          <cell r="J5244">
            <v>2.558</v>
          </cell>
        </row>
        <row r="5245">
          <cell r="F5245" t="str">
            <v>村三线</v>
          </cell>
          <cell r="G5245" t="str">
            <v>C09F430522</v>
          </cell>
          <cell r="H5245">
            <v>0</v>
          </cell>
          <cell r="I5245">
            <v>0.689</v>
          </cell>
          <cell r="J5245">
            <v>0.689</v>
          </cell>
        </row>
        <row r="5246">
          <cell r="F5246" t="str">
            <v>绿杨村-小源洞村</v>
          </cell>
          <cell r="G5246" t="str">
            <v>Y017430522</v>
          </cell>
          <cell r="H5246">
            <v>0</v>
          </cell>
          <cell r="I5246">
            <v>1.549</v>
          </cell>
          <cell r="J5246">
            <v>1.549</v>
          </cell>
        </row>
        <row r="5247">
          <cell r="F5247" t="str">
            <v>肖家-肖家</v>
          </cell>
          <cell r="G5247" t="str">
            <v>C038430522</v>
          </cell>
          <cell r="H5247">
            <v>0</v>
          </cell>
          <cell r="I5247">
            <v>0.561</v>
          </cell>
          <cell r="J5247">
            <v>0.561</v>
          </cell>
        </row>
        <row r="5248">
          <cell r="F5248" t="str">
            <v>坳背-坳背</v>
          </cell>
          <cell r="G5248" t="str">
            <v>C346430522</v>
          </cell>
          <cell r="H5248">
            <v>0</v>
          </cell>
          <cell r="I5248">
            <v>0.488</v>
          </cell>
          <cell r="J5248">
            <v>0.488</v>
          </cell>
        </row>
        <row r="5249">
          <cell r="F5249" t="str">
            <v>村道</v>
          </cell>
          <cell r="G5249" t="str">
            <v>V009430522</v>
          </cell>
          <cell r="H5249">
            <v>0</v>
          </cell>
          <cell r="I5249">
            <v>0.363</v>
          </cell>
          <cell r="J5249">
            <v>0.363</v>
          </cell>
        </row>
        <row r="5250">
          <cell r="F5250" t="str">
            <v>新塘-垃圾场</v>
          </cell>
          <cell r="G5250" t="str">
            <v>C033430522</v>
          </cell>
          <cell r="H5250">
            <v>0</v>
          </cell>
          <cell r="I5250">
            <v>1.374</v>
          </cell>
          <cell r="J5250">
            <v>1.374</v>
          </cell>
        </row>
        <row r="5251">
          <cell r="F5251" t="str">
            <v>苏家院子路</v>
          </cell>
          <cell r="G5251" t="str">
            <v>V085430522</v>
          </cell>
          <cell r="H5251">
            <v>0</v>
          </cell>
          <cell r="I5251">
            <v>0.251</v>
          </cell>
          <cell r="J5251">
            <v>0.251</v>
          </cell>
        </row>
        <row r="5252">
          <cell r="F5252" t="str">
            <v>黄石冲路</v>
          </cell>
          <cell r="G5252" t="str">
            <v>V068430522</v>
          </cell>
          <cell r="H5252">
            <v>0</v>
          </cell>
          <cell r="I5252">
            <v>0.565</v>
          </cell>
          <cell r="J5252">
            <v>0.565</v>
          </cell>
        </row>
        <row r="5253">
          <cell r="F5253" t="str">
            <v>大严线</v>
          </cell>
          <cell r="G5253" t="str">
            <v>C338430522</v>
          </cell>
          <cell r="H5253">
            <v>0</v>
          </cell>
          <cell r="I5253">
            <v>0.385</v>
          </cell>
          <cell r="J5253">
            <v>0.385</v>
          </cell>
        </row>
        <row r="5254">
          <cell r="F5254" t="str">
            <v>下弯路</v>
          </cell>
          <cell r="G5254" t="str">
            <v>V026430522</v>
          </cell>
          <cell r="H5254">
            <v>0</v>
          </cell>
          <cell r="I5254">
            <v>0.745</v>
          </cell>
          <cell r="J5254">
            <v>0.745</v>
          </cell>
        </row>
        <row r="5255">
          <cell r="F5255" t="str">
            <v>坳背村路</v>
          </cell>
          <cell r="G5255" t="str">
            <v>V033430522</v>
          </cell>
          <cell r="H5255">
            <v>0</v>
          </cell>
          <cell r="I5255">
            <v>0.424</v>
          </cell>
          <cell r="J5255">
            <v>0.424</v>
          </cell>
        </row>
        <row r="5256">
          <cell r="F5256" t="str">
            <v>长雷线</v>
          </cell>
          <cell r="G5256" t="str">
            <v>C157430522</v>
          </cell>
          <cell r="H5256">
            <v>0</v>
          </cell>
          <cell r="I5256">
            <v>0.957</v>
          </cell>
          <cell r="J5256">
            <v>0.957</v>
          </cell>
        </row>
        <row r="5257">
          <cell r="F5257" t="str">
            <v>黄油路</v>
          </cell>
          <cell r="G5257" t="str">
            <v>V002430522</v>
          </cell>
          <cell r="H5257">
            <v>0</v>
          </cell>
          <cell r="I5257">
            <v>1.215</v>
          </cell>
          <cell r="J5257">
            <v>1.215</v>
          </cell>
        </row>
        <row r="5258">
          <cell r="F5258" t="str">
            <v>樟木线</v>
          </cell>
          <cell r="G5258" t="str">
            <v>VW63430522</v>
          </cell>
          <cell r="H5258">
            <v>0</v>
          </cell>
          <cell r="I5258">
            <v>2.069</v>
          </cell>
          <cell r="J5258">
            <v>2.069</v>
          </cell>
        </row>
        <row r="5259">
          <cell r="F5259" t="str">
            <v>学校-学校</v>
          </cell>
          <cell r="G5259" t="str">
            <v>C046430522</v>
          </cell>
          <cell r="H5259">
            <v>0</v>
          </cell>
          <cell r="I5259">
            <v>0.381</v>
          </cell>
          <cell r="J5259">
            <v>0.381</v>
          </cell>
        </row>
        <row r="5260">
          <cell r="F5260" t="str">
            <v>老坑至广子路</v>
          </cell>
          <cell r="G5260" t="str">
            <v>V071430522</v>
          </cell>
          <cell r="H5260">
            <v>0</v>
          </cell>
          <cell r="I5260">
            <v>0.688</v>
          </cell>
          <cell r="J5260">
            <v>0.688</v>
          </cell>
        </row>
        <row r="5261">
          <cell r="F5261" t="str">
            <v>阳水村路</v>
          </cell>
          <cell r="G5261" t="str">
            <v>V072430522</v>
          </cell>
          <cell r="H5261">
            <v>0</v>
          </cell>
          <cell r="I5261">
            <v>1.077</v>
          </cell>
          <cell r="J5261">
            <v>1.077</v>
          </cell>
        </row>
        <row r="5262">
          <cell r="F5262" t="str">
            <v>泉塘村-湖城庙村</v>
          </cell>
          <cell r="G5262" t="str">
            <v>Y015430522</v>
          </cell>
          <cell r="H5262">
            <v>1.918</v>
          </cell>
          <cell r="I5262">
            <v>2.1</v>
          </cell>
          <cell r="J5262">
            <v>0.182</v>
          </cell>
        </row>
        <row r="5263">
          <cell r="F5263" t="str">
            <v>园艺场-园艺场</v>
          </cell>
          <cell r="G5263" t="str">
            <v>C315430522</v>
          </cell>
          <cell r="H5263">
            <v>2.542</v>
          </cell>
          <cell r="I5263">
            <v>3.051</v>
          </cell>
          <cell r="J5263">
            <v>0.509</v>
          </cell>
        </row>
        <row r="5264">
          <cell r="F5264" t="str">
            <v>杨梅-杨梅</v>
          </cell>
          <cell r="G5264" t="str">
            <v>C232430522</v>
          </cell>
          <cell r="H5264">
            <v>0</v>
          </cell>
          <cell r="I5264">
            <v>1.156</v>
          </cell>
          <cell r="J5264">
            <v>1.156</v>
          </cell>
        </row>
        <row r="5265">
          <cell r="F5265" t="str">
            <v>野肖线</v>
          </cell>
          <cell r="G5265" t="str">
            <v>C352430522</v>
          </cell>
          <cell r="H5265">
            <v>0</v>
          </cell>
          <cell r="I5265">
            <v>0.636</v>
          </cell>
          <cell r="J5265">
            <v>0.636</v>
          </cell>
        </row>
        <row r="5266">
          <cell r="F5266" t="str">
            <v>野肖线</v>
          </cell>
          <cell r="G5266" t="str">
            <v>C35H430522</v>
          </cell>
          <cell r="H5266">
            <v>0</v>
          </cell>
          <cell r="I5266">
            <v>0.839</v>
          </cell>
          <cell r="J5266">
            <v>0.839</v>
          </cell>
        </row>
        <row r="5267">
          <cell r="F5267" t="str">
            <v>大石路</v>
          </cell>
          <cell r="G5267" t="str">
            <v>V018430522</v>
          </cell>
          <cell r="H5267">
            <v>0</v>
          </cell>
          <cell r="I5267">
            <v>0.727</v>
          </cell>
          <cell r="J5267">
            <v>0.727</v>
          </cell>
        </row>
        <row r="5268">
          <cell r="F5268" t="str">
            <v>岩门前村-戴家村</v>
          </cell>
          <cell r="G5268" t="str">
            <v>Y082430522</v>
          </cell>
          <cell r="H5268">
            <v>1.525</v>
          </cell>
          <cell r="I5268">
            <v>2.383</v>
          </cell>
          <cell r="J5268">
            <v>0.858</v>
          </cell>
        </row>
        <row r="5269">
          <cell r="F5269" t="str">
            <v>岩门前村-戴家村</v>
          </cell>
          <cell r="G5269" t="str">
            <v>Y082430522</v>
          </cell>
          <cell r="H5269">
            <v>2.383</v>
          </cell>
          <cell r="I5269">
            <v>3.055</v>
          </cell>
          <cell r="J5269">
            <v>0.672</v>
          </cell>
        </row>
        <row r="5270">
          <cell r="F5270" t="str">
            <v>上十字-上十字</v>
          </cell>
          <cell r="G5270" t="str">
            <v>C332430522</v>
          </cell>
          <cell r="H5270">
            <v>1.179</v>
          </cell>
          <cell r="I5270">
            <v>1.328</v>
          </cell>
          <cell r="J5270">
            <v>0.149</v>
          </cell>
        </row>
        <row r="5271">
          <cell r="F5271" t="str">
            <v>龙塘村-高桥村</v>
          </cell>
          <cell r="G5271" t="str">
            <v>Y045430522</v>
          </cell>
          <cell r="H5271">
            <v>1.713</v>
          </cell>
          <cell r="I5271">
            <v>2.623</v>
          </cell>
          <cell r="J5271">
            <v>0.91</v>
          </cell>
        </row>
        <row r="5272">
          <cell r="F5272" t="str">
            <v>隆油线</v>
          </cell>
          <cell r="G5272" t="str">
            <v>VA88430522</v>
          </cell>
          <cell r="H5272">
            <v>0</v>
          </cell>
          <cell r="I5272">
            <v>1.024</v>
          </cell>
          <cell r="J5272">
            <v>1.024</v>
          </cell>
        </row>
        <row r="5273">
          <cell r="F5273" t="str">
            <v>锯一线</v>
          </cell>
          <cell r="G5273" t="str">
            <v>C606430522</v>
          </cell>
          <cell r="H5273">
            <v>0.578</v>
          </cell>
          <cell r="I5273">
            <v>0.631</v>
          </cell>
          <cell r="J5273">
            <v>0.053</v>
          </cell>
        </row>
        <row r="5274">
          <cell r="F5274" t="str">
            <v>锯一线</v>
          </cell>
          <cell r="G5274" t="str">
            <v>C606430522</v>
          </cell>
          <cell r="H5274">
            <v>0</v>
          </cell>
          <cell r="I5274">
            <v>0.578</v>
          </cell>
          <cell r="J5274">
            <v>0.578</v>
          </cell>
        </row>
        <row r="5275">
          <cell r="F5275" t="str">
            <v>三岔口-三岔口</v>
          </cell>
          <cell r="G5275" t="str">
            <v>C166430522</v>
          </cell>
          <cell r="H5275">
            <v>0</v>
          </cell>
          <cell r="I5275">
            <v>1.468</v>
          </cell>
          <cell r="J5275">
            <v>1.468</v>
          </cell>
        </row>
        <row r="5276">
          <cell r="F5276" t="str">
            <v>三龙线</v>
          </cell>
          <cell r="G5276" t="str">
            <v>C16B430522</v>
          </cell>
          <cell r="H5276">
            <v>0</v>
          </cell>
          <cell r="I5276">
            <v>1.883</v>
          </cell>
          <cell r="J5276">
            <v>1.883</v>
          </cell>
        </row>
        <row r="5277">
          <cell r="F5277" t="str">
            <v>莫谭线</v>
          </cell>
          <cell r="G5277" t="str">
            <v>C158430522</v>
          </cell>
          <cell r="H5277">
            <v>0</v>
          </cell>
          <cell r="I5277">
            <v>1.297</v>
          </cell>
          <cell r="J5277">
            <v>1.297</v>
          </cell>
        </row>
        <row r="5278">
          <cell r="F5278" t="str">
            <v>莫谭线</v>
          </cell>
          <cell r="G5278" t="str">
            <v>V557430522</v>
          </cell>
          <cell r="H5278">
            <v>0</v>
          </cell>
          <cell r="I5278">
            <v>2.207</v>
          </cell>
          <cell r="J5278">
            <v>2.207</v>
          </cell>
        </row>
        <row r="5279">
          <cell r="F5279" t="str">
            <v>潭溪镇-陈家坊镇</v>
          </cell>
          <cell r="G5279" t="str">
            <v>X030430522</v>
          </cell>
          <cell r="H5279">
            <v>5.31</v>
          </cell>
          <cell r="I5279">
            <v>9.916</v>
          </cell>
          <cell r="J5279">
            <v>4.606</v>
          </cell>
        </row>
        <row r="5280">
          <cell r="F5280" t="str">
            <v>潭溪镇-陈家坊镇</v>
          </cell>
          <cell r="G5280" t="str">
            <v>X030430522</v>
          </cell>
          <cell r="H5280">
            <v>5.31</v>
          </cell>
          <cell r="I5280">
            <v>8.382</v>
          </cell>
          <cell r="J5280">
            <v>3.072</v>
          </cell>
        </row>
        <row r="5281">
          <cell r="F5281" t="str">
            <v>车塘-车塘</v>
          </cell>
          <cell r="G5281" t="str">
            <v>C515430522</v>
          </cell>
          <cell r="H5281">
            <v>1.873</v>
          </cell>
          <cell r="I5281">
            <v>2.293</v>
          </cell>
          <cell r="J5281">
            <v>0.42</v>
          </cell>
        </row>
        <row r="5282">
          <cell r="F5282" t="str">
            <v>大石路</v>
          </cell>
          <cell r="G5282" t="str">
            <v>V756430522</v>
          </cell>
          <cell r="H5282">
            <v>0</v>
          </cell>
          <cell r="I5282">
            <v>0.188</v>
          </cell>
          <cell r="J5282">
            <v>0.188</v>
          </cell>
        </row>
        <row r="5283">
          <cell r="F5283" t="str">
            <v>高别路</v>
          </cell>
          <cell r="G5283" t="str">
            <v>V768430522</v>
          </cell>
          <cell r="H5283">
            <v>0</v>
          </cell>
          <cell r="I5283">
            <v>1.089</v>
          </cell>
          <cell r="J5283">
            <v>1.089</v>
          </cell>
        </row>
        <row r="5284">
          <cell r="F5284" t="str">
            <v>大抵石山-水西村</v>
          </cell>
          <cell r="G5284" t="str">
            <v>Y007430522</v>
          </cell>
          <cell r="H5284">
            <v>0.562</v>
          </cell>
          <cell r="I5284">
            <v>0.919</v>
          </cell>
          <cell r="J5284">
            <v>0.357</v>
          </cell>
        </row>
        <row r="5285">
          <cell r="F5285" t="str">
            <v>集中村-峰岭</v>
          </cell>
          <cell r="G5285" t="str">
            <v>C60A430522</v>
          </cell>
          <cell r="H5285">
            <v>0</v>
          </cell>
          <cell r="I5285">
            <v>0.752</v>
          </cell>
          <cell r="J5285">
            <v>0.752</v>
          </cell>
        </row>
        <row r="5286">
          <cell r="F5286" t="str">
            <v>黄黄线</v>
          </cell>
          <cell r="G5286" t="str">
            <v>C46D430522</v>
          </cell>
          <cell r="H5286">
            <v>0</v>
          </cell>
          <cell r="I5286">
            <v>0.888</v>
          </cell>
          <cell r="J5286">
            <v>0.888</v>
          </cell>
        </row>
        <row r="5287">
          <cell r="F5287" t="str">
            <v>村门口至村园里路</v>
          </cell>
          <cell r="G5287" t="str">
            <v>V757430522</v>
          </cell>
          <cell r="H5287">
            <v>0</v>
          </cell>
          <cell r="I5287">
            <v>0.418</v>
          </cell>
          <cell r="J5287">
            <v>0.418</v>
          </cell>
        </row>
        <row r="5288">
          <cell r="F5288" t="str">
            <v>集中村-峰岭</v>
          </cell>
          <cell r="G5288" t="str">
            <v>C508430522</v>
          </cell>
          <cell r="H5288">
            <v>0</v>
          </cell>
          <cell r="I5288">
            <v>0.522</v>
          </cell>
          <cell r="J5288">
            <v>0.522</v>
          </cell>
        </row>
        <row r="5289">
          <cell r="F5289" t="str">
            <v>集中村-峰岭</v>
          </cell>
          <cell r="G5289" t="str">
            <v>C60A430522</v>
          </cell>
          <cell r="H5289">
            <v>0</v>
          </cell>
          <cell r="I5289">
            <v>0.118</v>
          </cell>
          <cell r="J5289">
            <v>0.118</v>
          </cell>
        </row>
        <row r="5290">
          <cell r="F5290" t="str">
            <v>唐百线</v>
          </cell>
          <cell r="G5290" t="str">
            <v>C62A430522</v>
          </cell>
          <cell r="H5290">
            <v>0</v>
          </cell>
          <cell r="I5290">
            <v>1.119</v>
          </cell>
          <cell r="J5290">
            <v>1.119</v>
          </cell>
        </row>
        <row r="5291">
          <cell r="F5291" t="str">
            <v>竹形线</v>
          </cell>
          <cell r="G5291" t="str">
            <v>C80D430522</v>
          </cell>
          <cell r="H5291">
            <v>0</v>
          </cell>
          <cell r="I5291">
            <v>0.674</v>
          </cell>
          <cell r="J5291">
            <v>0.674</v>
          </cell>
        </row>
        <row r="5292">
          <cell r="F5292" t="str">
            <v>王老冲至王家湾路</v>
          </cell>
          <cell r="G5292" t="str">
            <v>V741430522</v>
          </cell>
          <cell r="H5292">
            <v>0</v>
          </cell>
          <cell r="I5292">
            <v>0.39</v>
          </cell>
          <cell r="J5292">
            <v>0.39</v>
          </cell>
        </row>
        <row r="5293">
          <cell r="F5293" t="str">
            <v>刘陈路</v>
          </cell>
          <cell r="G5293" t="str">
            <v>V744430522</v>
          </cell>
          <cell r="H5293">
            <v>0</v>
          </cell>
          <cell r="I5293">
            <v>0.253</v>
          </cell>
          <cell r="J5293">
            <v>0.253</v>
          </cell>
        </row>
        <row r="5294">
          <cell r="F5294" t="str">
            <v>下坪路</v>
          </cell>
          <cell r="G5294" t="str">
            <v>V760430522</v>
          </cell>
          <cell r="H5294">
            <v>0</v>
          </cell>
          <cell r="I5294">
            <v>0.13</v>
          </cell>
          <cell r="J5294">
            <v>0.13</v>
          </cell>
        </row>
        <row r="5295">
          <cell r="F5295" t="str">
            <v>老陈路</v>
          </cell>
          <cell r="G5295" t="str">
            <v>V767430522</v>
          </cell>
          <cell r="H5295">
            <v>0</v>
          </cell>
          <cell r="I5295">
            <v>0.407</v>
          </cell>
          <cell r="J5295">
            <v>0.407</v>
          </cell>
        </row>
        <row r="5296">
          <cell r="F5296" t="str">
            <v>刘刘线</v>
          </cell>
          <cell r="G5296" t="str">
            <v>C21D430522</v>
          </cell>
          <cell r="H5296">
            <v>0</v>
          </cell>
          <cell r="I5296">
            <v>0.756</v>
          </cell>
          <cell r="J5296">
            <v>0.756</v>
          </cell>
        </row>
        <row r="5297">
          <cell r="G5297" t="str">
            <v>VS21430522</v>
          </cell>
          <cell r="H5297">
            <v>0</v>
          </cell>
          <cell r="I5297">
            <v>0.723</v>
          </cell>
          <cell r="J5297">
            <v>0.723</v>
          </cell>
        </row>
        <row r="5298">
          <cell r="F5298" t="str">
            <v>毛江-毛江</v>
          </cell>
          <cell r="G5298" t="str">
            <v>C19D430522</v>
          </cell>
          <cell r="H5298">
            <v>0</v>
          </cell>
          <cell r="I5298">
            <v>0.569</v>
          </cell>
          <cell r="J5298">
            <v>0.569</v>
          </cell>
        </row>
        <row r="5299">
          <cell r="F5299" t="str">
            <v>毛江-毛江</v>
          </cell>
          <cell r="G5299" t="str">
            <v>C347430522</v>
          </cell>
          <cell r="H5299">
            <v>0.436</v>
          </cell>
          <cell r="I5299">
            <v>0.601</v>
          </cell>
          <cell r="J5299">
            <v>0.165</v>
          </cell>
        </row>
        <row r="5300">
          <cell r="F5300" t="str">
            <v>彭双线</v>
          </cell>
          <cell r="G5300" t="str">
            <v>C23D430522</v>
          </cell>
          <cell r="H5300">
            <v>0</v>
          </cell>
          <cell r="I5300">
            <v>0.292</v>
          </cell>
          <cell r="J5300">
            <v>0.292</v>
          </cell>
        </row>
        <row r="5301">
          <cell r="F5301" t="str">
            <v>龙阳路</v>
          </cell>
          <cell r="G5301" t="str">
            <v>V717430522</v>
          </cell>
          <cell r="H5301">
            <v>0</v>
          </cell>
          <cell r="I5301">
            <v>0.263</v>
          </cell>
          <cell r="J5301">
            <v>0.263</v>
          </cell>
        </row>
        <row r="5302">
          <cell r="F5302" t="str">
            <v>毛车线</v>
          </cell>
          <cell r="G5302" t="str">
            <v>C39D430522</v>
          </cell>
          <cell r="H5302">
            <v>0</v>
          </cell>
          <cell r="I5302">
            <v>1.428</v>
          </cell>
          <cell r="J5302">
            <v>1.428</v>
          </cell>
        </row>
        <row r="5303">
          <cell r="F5303" t="str">
            <v>余三线</v>
          </cell>
          <cell r="G5303" t="str">
            <v>C506430522</v>
          </cell>
          <cell r="H5303">
            <v>0</v>
          </cell>
          <cell r="I5303">
            <v>1.349</v>
          </cell>
          <cell r="J5303">
            <v>1.349</v>
          </cell>
        </row>
        <row r="5304">
          <cell r="F5304" t="str">
            <v>白白线</v>
          </cell>
          <cell r="G5304" t="str">
            <v>C50L430523</v>
          </cell>
          <cell r="H5304">
            <v>1.404</v>
          </cell>
          <cell r="I5304">
            <v>1.927</v>
          </cell>
          <cell r="J5304">
            <v>0.523</v>
          </cell>
        </row>
        <row r="5305">
          <cell r="F5305" t="str">
            <v>邓八-坳山</v>
          </cell>
          <cell r="G5305" t="str">
            <v>C505430523</v>
          </cell>
          <cell r="H5305">
            <v>1.158</v>
          </cell>
          <cell r="I5305">
            <v>2.731</v>
          </cell>
          <cell r="J5305">
            <v>1.573</v>
          </cell>
        </row>
        <row r="5306">
          <cell r="F5306" t="str">
            <v>学小线</v>
          </cell>
          <cell r="G5306" t="str">
            <v>C57S430523</v>
          </cell>
          <cell r="H5306">
            <v>0</v>
          </cell>
          <cell r="I5306">
            <v>0.231</v>
          </cell>
          <cell r="J5306">
            <v>0.231</v>
          </cell>
        </row>
        <row r="5307">
          <cell r="F5307" t="str">
            <v>园艺-江西岭</v>
          </cell>
          <cell r="G5307" t="str">
            <v>C515430523</v>
          </cell>
          <cell r="H5307">
            <v>0</v>
          </cell>
          <cell r="I5307">
            <v>0.206</v>
          </cell>
          <cell r="J5307">
            <v>0.206</v>
          </cell>
        </row>
        <row r="5308">
          <cell r="F5308" t="str">
            <v>叉长线</v>
          </cell>
          <cell r="G5308" t="str">
            <v>C97S430523</v>
          </cell>
          <cell r="H5308">
            <v>0</v>
          </cell>
          <cell r="I5308">
            <v>0.595</v>
          </cell>
          <cell r="J5308">
            <v>0.595</v>
          </cell>
        </row>
        <row r="5309">
          <cell r="F5309" t="str">
            <v>何大线</v>
          </cell>
          <cell r="G5309" t="str">
            <v>C98S430523</v>
          </cell>
          <cell r="H5309">
            <v>0</v>
          </cell>
          <cell r="I5309">
            <v>0.328</v>
          </cell>
          <cell r="J5309">
            <v>0.328</v>
          </cell>
        </row>
        <row r="5310">
          <cell r="F5310" t="str">
            <v>斗米滩-峦山</v>
          </cell>
          <cell r="G5310" t="str">
            <v>C529430523</v>
          </cell>
          <cell r="H5310">
            <v>0.782</v>
          </cell>
          <cell r="I5310">
            <v>0.999</v>
          </cell>
          <cell r="J5310">
            <v>0.217</v>
          </cell>
        </row>
        <row r="5311">
          <cell r="F5311" t="str">
            <v>邓八-坳山</v>
          </cell>
          <cell r="G5311" t="str">
            <v>C505430523</v>
          </cell>
          <cell r="H5311">
            <v>0</v>
          </cell>
          <cell r="I5311">
            <v>1.158</v>
          </cell>
          <cell r="J5311">
            <v>1.158</v>
          </cell>
        </row>
        <row r="5312">
          <cell r="F5312" t="str">
            <v>农胜路至仓子坪</v>
          </cell>
          <cell r="G5312" t="str">
            <v>V673430523</v>
          </cell>
          <cell r="H5312">
            <v>0</v>
          </cell>
          <cell r="I5312">
            <v>0.35</v>
          </cell>
          <cell r="J5312">
            <v>0.35</v>
          </cell>
        </row>
        <row r="5313">
          <cell r="F5313" t="str">
            <v>老保田至农胜公路</v>
          </cell>
          <cell r="G5313" t="str">
            <v>V674430523</v>
          </cell>
          <cell r="H5313">
            <v>0</v>
          </cell>
          <cell r="I5313">
            <v>0.191</v>
          </cell>
          <cell r="J5313">
            <v>0.191</v>
          </cell>
        </row>
        <row r="5314">
          <cell r="F5314" t="str">
            <v>白竹山-白竹山</v>
          </cell>
          <cell r="G5314" t="str">
            <v>VR95430523</v>
          </cell>
          <cell r="H5314">
            <v>0</v>
          </cell>
          <cell r="I5314">
            <v>0.487</v>
          </cell>
          <cell r="J5314">
            <v>0.487</v>
          </cell>
        </row>
        <row r="5315">
          <cell r="F5315" t="str">
            <v>粮上线</v>
          </cell>
          <cell r="G5315" t="str">
            <v>C39L430523</v>
          </cell>
          <cell r="H5315">
            <v>0</v>
          </cell>
          <cell r="I5315">
            <v>0.261</v>
          </cell>
          <cell r="J5315">
            <v>0.261</v>
          </cell>
        </row>
        <row r="5316">
          <cell r="F5316" t="str">
            <v>流源-莫元小学</v>
          </cell>
          <cell r="G5316" t="str">
            <v>C70A430523</v>
          </cell>
          <cell r="H5316">
            <v>0</v>
          </cell>
          <cell r="I5316">
            <v>1.083</v>
          </cell>
          <cell r="J5316">
            <v>1.083</v>
          </cell>
        </row>
        <row r="5317">
          <cell r="F5317" t="str">
            <v>檀水线</v>
          </cell>
          <cell r="G5317" t="str">
            <v>C73S430523</v>
          </cell>
          <cell r="H5317">
            <v>0</v>
          </cell>
          <cell r="I5317">
            <v>1.153</v>
          </cell>
          <cell r="J5317">
            <v>1.153</v>
          </cell>
        </row>
        <row r="5318">
          <cell r="F5318" t="str">
            <v>牛新线</v>
          </cell>
          <cell r="G5318" t="str">
            <v>C75S430523</v>
          </cell>
          <cell r="H5318">
            <v>0</v>
          </cell>
          <cell r="I5318">
            <v>1.027</v>
          </cell>
          <cell r="J5318">
            <v>1.027</v>
          </cell>
        </row>
        <row r="5319">
          <cell r="F5319" t="str">
            <v>细祖山至十一组</v>
          </cell>
          <cell r="G5319" t="str">
            <v>V623430523</v>
          </cell>
          <cell r="H5319">
            <v>0</v>
          </cell>
          <cell r="I5319">
            <v>1.093</v>
          </cell>
          <cell r="J5319">
            <v>1.093</v>
          </cell>
        </row>
        <row r="5320">
          <cell r="F5320" t="str">
            <v>大丰线</v>
          </cell>
          <cell r="G5320" t="str">
            <v>C06S430523</v>
          </cell>
          <cell r="H5320">
            <v>0</v>
          </cell>
          <cell r="I5320">
            <v>1.082</v>
          </cell>
          <cell r="J5320">
            <v>1.082</v>
          </cell>
        </row>
        <row r="5321">
          <cell r="F5321" t="str">
            <v>马李线</v>
          </cell>
          <cell r="G5321" t="str">
            <v>C79S430523</v>
          </cell>
          <cell r="H5321">
            <v>0</v>
          </cell>
          <cell r="I5321">
            <v>1.044</v>
          </cell>
          <cell r="J5321">
            <v>1.044</v>
          </cell>
        </row>
        <row r="5322">
          <cell r="F5322" t="str">
            <v>朝三线</v>
          </cell>
          <cell r="G5322" t="str">
            <v>C80S430523</v>
          </cell>
          <cell r="H5322">
            <v>0</v>
          </cell>
          <cell r="I5322">
            <v>0.499</v>
          </cell>
          <cell r="J5322">
            <v>0.499</v>
          </cell>
        </row>
        <row r="5323">
          <cell r="F5323" t="str">
            <v>水口-羊四园</v>
          </cell>
          <cell r="G5323" t="str">
            <v>VP46430523</v>
          </cell>
          <cell r="H5323">
            <v>0</v>
          </cell>
          <cell r="I5323">
            <v>0.536</v>
          </cell>
          <cell r="J5323">
            <v>0.536</v>
          </cell>
        </row>
        <row r="5324">
          <cell r="F5324" t="str">
            <v>角塘-陈家</v>
          </cell>
          <cell r="G5324" t="str">
            <v>VP47430523</v>
          </cell>
          <cell r="H5324">
            <v>0</v>
          </cell>
          <cell r="I5324">
            <v>0.468</v>
          </cell>
          <cell r="J5324">
            <v>0.468</v>
          </cell>
        </row>
        <row r="5325">
          <cell r="F5325" t="str">
            <v>新屋-汉屋</v>
          </cell>
          <cell r="G5325" t="str">
            <v>C069430523</v>
          </cell>
          <cell r="H5325">
            <v>0.872</v>
          </cell>
          <cell r="I5325">
            <v>1.909</v>
          </cell>
          <cell r="J5325">
            <v>1.037</v>
          </cell>
        </row>
        <row r="5326">
          <cell r="F5326" t="str">
            <v>新杨线</v>
          </cell>
          <cell r="G5326" t="str">
            <v>C85T430523</v>
          </cell>
          <cell r="H5326">
            <v>0</v>
          </cell>
          <cell r="I5326">
            <v>0.255</v>
          </cell>
          <cell r="J5326">
            <v>0.255</v>
          </cell>
        </row>
        <row r="5327">
          <cell r="F5327" t="str">
            <v>石山-虎形山</v>
          </cell>
          <cell r="G5327" t="str">
            <v>C541430523</v>
          </cell>
          <cell r="H5327">
            <v>1.178</v>
          </cell>
          <cell r="I5327">
            <v>4.022</v>
          </cell>
          <cell r="J5327">
            <v>2.844</v>
          </cell>
        </row>
        <row r="5328">
          <cell r="F5328" t="str">
            <v>老对线</v>
          </cell>
          <cell r="G5328" t="str">
            <v>C77S430523</v>
          </cell>
          <cell r="H5328">
            <v>0</v>
          </cell>
          <cell r="I5328">
            <v>0.433</v>
          </cell>
          <cell r="J5328">
            <v>0.433</v>
          </cell>
        </row>
        <row r="5329">
          <cell r="F5329" t="str">
            <v>村道至八九组</v>
          </cell>
          <cell r="G5329" t="str">
            <v>V605430523</v>
          </cell>
          <cell r="H5329">
            <v>0</v>
          </cell>
          <cell r="I5329">
            <v>0.126</v>
          </cell>
          <cell r="J5329">
            <v>0.126</v>
          </cell>
        </row>
        <row r="5330">
          <cell r="F5330" t="str">
            <v>白水路至新屋</v>
          </cell>
          <cell r="G5330" t="str">
            <v>V610430523</v>
          </cell>
          <cell r="H5330">
            <v>0</v>
          </cell>
          <cell r="I5330">
            <v>0.296</v>
          </cell>
          <cell r="J5330">
            <v>0.296</v>
          </cell>
        </row>
        <row r="5331">
          <cell r="G5331" t="str">
            <v>V000</v>
          </cell>
          <cell r="H5331">
            <v>0</v>
          </cell>
          <cell r="I5331">
            <v>0.298</v>
          </cell>
          <cell r="J5331">
            <v>0.298</v>
          </cell>
        </row>
        <row r="5332">
          <cell r="F5332" t="str">
            <v>冷潭线</v>
          </cell>
          <cell r="G5332" t="str">
            <v>C29L430523</v>
          </cell>
          <cell r="H5332">
            <v>0</v>
          </cell>
          <cell r="I5332">
            <v>0.481</v>
          </cell>
          <cell r="J5332">
            <v>0.481</v>
          </cell>
        </row>
        <row r="5333">
          <cell r="F5333" t="str">
            <v>台穿线</v>
          </cell>
          <cell r="G5333" t="str">
            <v>C18S430523</v>
          </cell>
          <cell r="H5333">
            <v>0</v>
          </cell>
          <cell r="I5333">
            <v>0.275</v>
          </cell>
          <cell r="J5333">
            <v>0.275</v>
          </cell>
        </row>
        <row r="5334">
          <cell r="F5334" t="str">
            <v>铁铺-新民</v>
          </cell>
          <cell r="G5334" t="str">
            <v>VR82430523</v>
          </cell>
          <cell r="H5334">
            <v>0</v>
          </cell>
          <cell r="I5334">
            <v>0.775</v>
          </cell>
          <cell r="J5334">
            <v>0.775</v>
          </cell>
        </row>
        <row r="5335">
          <cell r="F5335" t="str">
            <v>吉坦线</v>
          </cell>
          <cell r="G5335" t="str">
            <v>C50S430523</v>
          </cell>
          <cell r="H5335">
            <v>0</v>
          </cell>
          <cell r="I5335">
            <v>0.311</v>
          </cell>
          <cell r="J5335">
            <v>0.311</v>
          </cell>
        </row>
        <row r="5336">
          <cell r="F5336" t="str">
            <v>鲢向线</v>
          </cell>
          <cell r="G5336" t="str">
            <v>C53S430523</v>
          </cell>
          <cell r="H5336">
            <v>0</v>
          </cell>
          <cell r="I5336">
            <v>1.026</v>
          </cell>
          <cell r="J5336">
            <v>1.026</v>
          </cell>
        </row>
        <row r="5337">
          <cell r="F5337" t="str">
            <v>叉渐线</v>
          </cell>
          <cell r="G5337" t="str">
            <v>C54S430523</v>
          </cell>
          <cell r="H5337">
            <v>0</v>
          </cell>
          <cell r="I5337">
            <v>0.289</v>
          </cell>
          <cell r="J5337">
            <v>0.289</v>
          </cell>
        </row>
        <row r="5338">
          <cell r="F5338" t="str">
            <v>莫清至何良院子</v>
          </cell>
          <cell r="G5338" t="str">
            <v>V663430523</v>
          </cell>
          <cell r="H5338">
            <v>0</v>
          </cell>
          <cell r="I5338">
            <v>1.183</v>
          </cell>
          <cell r="J5338">
            <v>1.183</v>
          </cell>
        </row>
        <row r="5339">
          <cell r="F5339" t="str">
            <v>堆元线</v>
          </cell>
          <cell r="G5339" t="str">
            <v>C86S430523</v>
          </cell>
          <cell r="H5339">
            <v>0</v>
          </cell>
          <cell r="I5339">
            <v>0.418</v>
          </cell>
          <cell r="J5339">
            <v>0.418</v>
          </cell>
        </row>
        <row r="5340">
          <cell r="F5340" t="str">
            <v>叉戴线</v>
          </cell>
          <cell r="G5340" t="str">
            <v>C19D430523</v>
          </cell>
          <cell r="H5340">
            <v>0</v>
          </cell>
          <cell r="I5340">
            <v>0.616</v>
          </cell>
          <cell r="J5340">
            <v>0.616</v>
          </cell>
        </row>
        <row r="5341">
          <cell r="F5341" t="str">
            <v>三白线</v>
          </cell>
          <cell r="G5341" t="str">
            <v>C28D430523</v>
          </cell>
          <cell r="H5341">
            <v>0</v>
          </cell>
          <cell r="I5341">
            <v>1.096</v>
          </cell>
          <cell r="J5341">
            <v>1.096</v>
          </cell>
        </row>
        <row r="5342">
          <cell r="G5342" t="str">
            <v>V000</v>
          </cell>
          <cell r="H5342">
            <v>0</v>
          </cell>
          <cell r="I5342">
            <v>0.269</v>
          </cell>
          <cell r="J5342">
            <v>0.269</v>
          </cell>
        </row>
        <row r="5343">
          <cell r="F5343" t="str">
            <v>井塘-竹冲</v>
          </cell>
          <cell r="G5343" t="str">
            <v>VQ53430523</v>
          </cell>
          <cell r="H5343">
            <v>0</v>
          </cell>
          <cell r="I5343">
            <v>0.233</v>
          </cell>
          <cell r="J5343">
            <v>0.233</v>
          </cell>
        </row>
        <row r="5344">
          <cell r="F5344" t="str">
            <v>观音坝-观音坝</v>
          </cell>
          <cell r="G5344" t="str">
            <v>C257430523</v>
          </cell>
          <cell r="H5344">
            <v>0</v>
          </cell>
          <cell r="I5344">
            <v>1.317</v>
          </cell>
          <cell r="J5344">
            <v>1.317</v>
          </cell>
        </row>
        <row r="5345">
          <cell r="F5345" t="str">
            <v>生龙线</v>
          </cell>
          <cell r="G5345" t="str">
            <v>C60R430523</v>
          </cell>
          <cell r="H5345">
            <v>0</v>
          </cell>
          <cell r="I5345">
            <v>2.215</v>
          </cell>
          <cell r="J5345">
            <v>2.215</v>
          </cell>
        </row>
        <row r="5346">
          <cell r="F5346" t="str">
            <v>桂花水库-桂花水库</v>
          </cell>
          <cell r="G5346" t="str">
            <v>C247430523</v>
          </cell>
          <cell r="H5346">
            <v>0.51</v>
          </cell>
          <cell r="I5346">
            <v>2.474</v>
          </cell>
          <cell r="J5346">
            <v>1.964</v>
          </cell>
        </row>
        <row r="5347">
          <cell r="F5347" t="str">
            <v>南竹山-横冲</v>
          </cell>
          <cell r="G5347" t="str">
            <v>VQ74430523</v>
          </cell>
          <cell r="H5347">
            <v>0</v>
          </cell>
          <cell r="I5347">
            <v>0.588</v>
          </cell>
          <cell r="J5347">
            <v>0.588</v>
          </cell>
        </row>
        <row r="5348">
          <cell r="F5348" t="str">
            <v>茶石线</v>
          </cell>
          <cell r="G5348" t="str">
            <v>C46R430523</v>
          </cell>
          <cell r="H5348">
            <v>0</v>
          </cell>
          <cell r="I5348">
            <v>0.92</v>
          </cell>
          <cell r="J5348">
            <v>0.92</v>
          </cell>
        </row>
        <row r="5349">
          <cell r="F5349" t="str">
            <v>芋刘线</v>
          </cell>
          <cell r="G5349" t="str">
            <v>C51R430523</v>
          </cell>
          <cell r="H5349">
            <v>0</v>
          </cell>
          <cell r="I5349">
            <v>0.847</v>
          </cell>
          <cell r="J5349">
            <v>0.847</v>
          </cell>
        </row>
        <row r="5350">
          <cell r="F5350" t="str">
            <v>毛观线</v>
          </cell>
          <cell r="G5350" t="str">
            <v>C26R430523</v>
          </cell>
          <cell r="H5350">
            <v>0</v>
          </cell>
          <cell r="I5350">
            <v>1.428</v>
          </cell>
          <cell r="J5350">
            <v>1.428</v>
          </cell>
        </row>
        <row r="5351">
          <cell r="F5351" t="str">
            <v>山邓线</v>
          </cell>
          <cell r="G5351" t="str">
            <v>C71R430523</v>
          </cell>
          <cell r="H5351">
            <v>0.269</v>
          </cell>
          <cell r="I5351">
            <v>1.102</v>
          </cell>
          <cell r="J5351">
            <v>0.833</v>
          </cell>
        </row>
        <row r="5352">
          <cell r="F5352" t="str">
            <v>一房头-四组</v>
          </cell>
          <cell r="G5352" t="str">
            <v>VQ67430523</v>
          </cell>
          <cell r="H5352">
            <v>0</v>
          </cell>
          <cell r="I5352">
            <v>0.214</v>
          </cell>
          <cell r="J5352">
            <v>0.214</v>
          </cell>
        </row>
        <row r="5353">
          <cell r="F5353" t="str">
            <v>牛落线</v>
          </cell>
          <cell r="G5353" t="str">
            <v>C35R430523</v>
          </cell>
          <cell r="H5353">
            <v>0</v>
          </cell>
          <cell r="I5353">
            <v>0.851</v>
          </cell>
          <cell r="J5353">
            <v>0.851</v>
          </cell>
        </row>
        <row r="5354">
          <cell r="F5354" t="str">
            <v>杉天线</v>
          </cell>
          <cell r="G5354" t="str">
            <v>C22R430523</v>
          </cell>
          <cell r="H5354">
            <v>0</v>
          </cell>
          <cell r="I5354">
            <v>0.583</v>
          </cell>
          <cell r="J5354">
            <v>0.583</v>
          </cell>
        </row>
        <row r="5355">
          <cell r="F5355" t="str">
            <v>叉王线</v>
          </cell>
          <cell r="G5355" t="str">
            <v>C52R430523</v>
          </cell>
          <cell r="H5355">
            <v>0</v>
          </cell>
          <cell r="I5355">
            <v>0.499</v>
          </cell>
          <cell r="J5355">
            <v>0.499</v>
          </cell>
        </row>
        <row r="5356">
          <cell r="F5356" t="str">
            <v>上白线</v>
          </cell>
          <cell r="G5356" t="str">
            <v>C29R430523</v>
          </cell>
          <cell r="H5356">
            <v>0</v>
          </cell>
          <cell r="I5356">
            <v>0.781</v>
          </cell>
          <cell r="J5356">
            <v>0.781</v>
          </cell>
        </row>
        <row r="5357">
          <cell r="F5357" t="str">
            <v>塘大线</v>
          </cell>
          <cell r="G5357" t="str">
            <v>C30R430523</v>
          </cell>
          <cell r="H5357">
            <v>0</v>
          </cell>
          <cell r="I5357">
            <v>0.34</v>
          </cell>
          <cell r="J5357">
            <v>0.34</v>
          </cell>
        </row>
        <row r="5358">
          <cell r="F5358" t="str">
            <v>水桐线</v>
          </cell>
          <cell r="G5358" t="str">
            <v>C36R430523</v>
          </cell>
          <cell r="H5358">
            <v>0</v>
          </cell>
          <cell r="I5358">
            <v>1.128</v>
          </cell>
          <cell r="J5358">
            <v>1.128</v>
          </cell>
        </row>
        <row r="5359">
          <cell r="F5359" t="str">
            <v>尺子岭-长乐</v>
          </cell>
          <cell r="G5359" t="str">
            <v>C53A430523</v>
          </cell>
          <cell r="H5359">
            <v>1.022</v>
          </cell>
          <cell r="I5359">
            <v>1.367</v>
          </cell>
          <cell r="J5359">
            <v>0.345</v>
          </cell>
        </row>
        <row r="5360">
          <cell r="F5360" t="str">
            <v>岩凼线</v>
          </cell>
          <cell r="G5360" t="str">
            <v>C85N430523</v>
          </cell>
          <cell r="H5360">
            <v>0</v>
          </cell>
          <cell r="I5360">
            <v>0.622</v>
          </cell>
          <cell r="J5360">
            <v>0.622</v>
          </cell>
        </row>
        <row r="5361">
          <cell r="F5361" t="str">
            <v>雄雄线</v>
          </cell>
          <cell r="G5361" t="str">
            <v>C15O430523</v>
          </cell>
          <cell r="H5361">
            <v>0</v>
          </cell>
          <cell r="I5361">
            <v>0.358</v>
          </cell>
          <cell r="J5361">
            <v>0.358</v>
          </cell>
        </row>
        <row r="5362">
          <cell r="F5362" t="str">
            <v>马志线</v>
          </cell>
          <cell r="G5362" t="str">
            <v>C17O430523</v>
          </cell>
          <cell r="H5362">
            <v>0</v>
          </cell>
          <cell r="I5362">
            <v>0.39</v>
          </cell>
          <cell r="J5362">
            <v>0.39</v>
          </cell>
        </row>
        <row r="5363">
          <cell r="F5363" t="str">
            <v>岩丛线</v>
          </cell>
          <cell r="G5363" t="str">
            <v>C660430523</v>
          </cell>
          <cell r="H5363">
            <v>0</v>
          </cell>
          <cell r="I5363">
            <v>0.763</v>
          </cell>
          <cell r="J5363">
            <v>0.763</v>
          </cell>
        </row>
        <row r="5364">
          <cell r="F5364" t="str">
            <v>伏渡线</v>
          </cell>
          <cell r="G5364" t="str">
            <v>Y053430523</v>
          </cell>
          <cell r="H5364">
            <v>1.423</v>
          </cell>
          <cell r="I5364">
            <v>2.657</v>
          </cell>
          <cell r="J5364">
            <v>1.234</v>
          </cell>
        </row>
        <row r="5365">
          <cell r="F5365" t="str">
            <v>刘湾头-刘湾头</v>
          </cell>
          <cell r="G5365" t="str">
            <v>C102430523</v>
          </cell>
          <cell r="H5365">
            <v>0</v>
          </cell>
          <cell r="I5365">
            <v>1.852</v>
          </cell>
          <cell r="J5365">
            <v>1.852</v>
          </cell>
        </row>
        <row r="5366">
          <cell r="F5366" t="str">
            <v>角祖线</v>
          </cell>
          <cell r="G5366" t="str">
            <v>C14U430523</v>
          </cell>
          <cell r="H5366">
            <v>0</v>
          </cell>
          <cell r="I5366">
            <v>0.399</v>
          </cell>
          <cell r="J5366">
            <v>0.399</v>
          </cell>
        </row>
        <row r="5367">
          <cell r="F5367" t="str">
            <v>叉峦线</v>
          </cell>
          <cell r="G5367" t="str">
            <v>C30O430523</v>
          </cell>
          <cell r="H5367">
            <v>0</v>
          </cell>
          <cell r="I5367">
            <v>0.281</v>
          </cell>
          <cell r="J5367">
            <v>0.281</v>
          </cell>
        </row>
        <row r="5368">
          <cell r="F5368" t="str">
            <v>学大线</v>
          </cell>
          <cell r="G5368" t="str">
            <v>C20O430523</v>
          </cell>
          <cell r="H5368">
            <v>0</v>
          </cell>
          <cell r="I5368">
            <v>0.772</v>
          </cell>
          <cell r="J5368">
            <v>0.772</v>
          </cell>
        </row>
        <row r="5369">
          <cell r="F5369" t="str">
            <v>石石线</v>
          </cell>
          <cell r="G5369" t="str">
            <v>C22O430523</v>
          </cell>
          <cell r="H5369">
            <v>0</v>
          </cell>
          <cell r="I5369">
            <v>0.69</v>
          </cell>
          <cell r="J5369">
            <v>0.69</v>
          </cell>
        </row>
        <row r="5370">
          <cell r="F5370" t="str">
            <v>包楠线</v>
          </cell>
          <cell r="G5370" t="str">
            <v>C91N430523</v>
          </cell>
          <cell r="H5370">
            <v>0</v>
          </cell>
          <cell r="I5370">
            <v>1.971</v>
          </cell>
          <cell r="J5370">
            <v>1.971</v>
          </cell>
        </row>
        <row r="5371">
          <cell r="F5371" t="str">
            <v>桐陶线</v>
          </cell>
          <cell r="G5371" t="str">
            <v>C29O430523</v>
          </cell>
          <cell r="H5371">
            <v>0</v>
          </cell>
          <cell r="I5371">
            <v>0.251</v>
          </cell>
          <cell r="J5371">
            <v>0.251</v>
          </cell>
        </row>
        <row r="5372">
          <cell r="F5372" t="str">
            <v>塔桥-塔桥</v>
          </cell>
          <cell r="G5372" t="str">
            <v>C413430523</v>
          </cell>
          <cell r="H5372">
            <v>0</v>
          </cell>
          <cell r="I5372">
            <v>1.006</v>
          </cell>
          <cell r="J5372">
            <v>1.006</v>
          </cell>
        </row>
        <row r="5373">
          <cell r="F5373" t="str">
            <v>石桥-省家</v>
          </cell>
          <cell r="G5373" t="str">
            <v>VQ19430523</v>
          </cell>
          <cell r="H5373">
            <v>0</v>
          </cell>
          <cell r="I5373">
            <v>0.473</v>
          </cell>
          <cell r="J5373">
            <v>0.473</v>
          </cell>
        </row>
        <row r="5374">
          <cell r="F5374" t="str">
            <v>码大线</v>
          </cell>
          <cell r="G5374" t="str">
            <v>Y055430523</v>
          </cell>
          <cell r="H5374">
            <v>1.761</v>
          </cell>
          <cell r="I5374">
            <v>2.261</v>
          </cell>
          <cell r="J5374">
            <v>0.5</v>
          </cell>
        </row>
        <row r="5375">
          <cell r="F5375" t="str">
            <v>桥石线</v>
          </cell>
          <cell r="G5375" t="str">
            <v>C04U430523</v>
          </cell>
          <cell r="H5375">
            <v>0</v>
          </cell>
          <cell r="I5375">
            <v>0.685</v>
          </cell>
          <cell r="J5375">
            <v>0.685</v>
          </cell>
        </row>
        <row r="5376">
          <cell r="F5376" t="str">
            <v>砖厂-新石</v>
          </cell>
          <cell r="G5376" t="str">
            <v>C415430523</v>
          </cell>
          <cell r="H5376">
            <v>1.504</v>
          </cell>
          <cell r="I5376">
            <v>1.652</v>
          </cell>
          <cell r="J5376">
            <v>0.148</v>
          </cell>
        </row>
        <row r="5377">
          <cell r="F5377" t="str">
            <v>氨陈线</v>
          </cell>
          <cell r="G5377" t="str">
            <v>C93N430523</v>
          </cell>
          <cell r="H5377">
            <v>0</v>
          </cell>
          <cell r="I5377">
            <v>0.929</v>
          </cell>
          <cell r="J5377">
            <v>0.929</v>
          </cell>
        </row>
        <row r="5378">
          <cell r="F5378" t="str">
            <v>廖罗线</v>
          </cell>
          <cell r="G5378" t="str">
            <v>C94N430523</v>
          </cell>
          <cell r="H5378">
            <v>0</v>
          </cell>
          <cell r="I5378">
            <v>0.392</v>
          </cell>
          <cell r="J5378">
            <v>0.392</v>
          </cell>
        </row>
        <row r="5379">
          <cell r="F5379" t="str">
            <v>学相线</v>
          </cell>
          <cell r="G5379" t="str">
            <v>C10O430523</v>
          </cell>
          <cell r="H5379">
            <v>0</v>
          </cell>
          <cell r="I5379">
            <v>0.411</v>
          </cell>
          <cell r="J5379">
            <v>0.411</v>
          </cell>
        </row>
        <row r="5380">
          <cell r="F5380" t="str">
            <v>火烧坪-星光新村</v>
          </cell>
          <cell r="G5380" t="str">
            <v>C402430523</v>
          </cell>
          <cell r="H5380">
            <v>0.49</v>
          </cell>
          <cell r="I5380">
            <v>0.644</v>
          </cell>
          <cell r="J5380">
            <v>0.154</v>
          </cell>
        </row>
        <row r="5381">
          <cell r="F5381" t="str">
            <v>大王线</v>
          </cell>
          <cell r="G5381" t="str">
            <v>C87N430523</v>
          </cell>
          <cell r="H5381">
            <v>0</v>
          </cell>
          <cell r="I5381">
            <v>0.504</v>
          </cell>
          <cell r="J5381">
            <v>0.504</v>
          </cell>
        </row>
        <row r="5382">
          <cell r="F5382" t="str">
            <v>叉田线</v>
          </cell>
          <cell r="G5382" t="str">
            <v>C17Q430523</v>
          </cell>
          <cell r="H5382">
            <v>0</v>
          </cell>
          <cell r="I5382">
            <v>0.734</v>
          </cell>
          <cell r="J5382">
            <v>0.734</v>
          </cell>
        </row>
        <row r="5383">
          <cell r="F5383" t="str">
            <v>柏山至李家</v>
          </cell>
          <cell r="G5383" t="str">
            <v>V027430523</v>
          </cell>
          <cell r="H5383">
            <v>0</v>
          </cell>
          <cell r="I5383">
            <v>0.137</v>
          </cell>
          <cell r="J5383">
            <v>0.137</v>
          </cell>
        </row>
        <row r="5384">
          <cell r="F5384" t="str">
            <v>太山-荒塘</v>
          </cell>
          <cell r="G5384" t="str">
            <v>C652430523</v>
          </cell>
          <cell r="H5384">
            <v>0.344</v>
          </cell>
          <cell r="I5384">
            <v>1.058</v>
          </cell>
          <cell r="J5384">
            <v>0.714</v>
          </cell>
        </row>
        <row r="5385">
          <cell r="F5385" t="str">
            <v>新桥线</v>
          </cell>
          <cell r="G5385" t="str">
            <v>C19Q430523</v>
          </cell>
          <cell r="H5385">
            <v>0</v>
          </cell>
          <cell r="I5385">
            <v>1.274</v>
          </cell>
          <cell r="J5385">
            <v>1.274</v>
          </cell>
        </row>
        <row r="5386">
          <cell r="F5386" t="str">
            <v>胡狮线</v>
          </cell>
          <cell r="G5386" t="str">
            <v>C88U430523</v>
          </cell>
          <cell r="H5386">
            <v>0</v>
          </cell>
          <cell r="I5386">
            <v>0.226</v>
          </cell>
          <cell r="J5386">
            <v>0.226</v>
          </cell>
        </row>
        <row r="5387">
          <cell r="F5387" t="str">
            <v>青人线</v>
          </cell>
          <cell r="G5387" t="str">
            <v>C65U430523</v>
          </cell>
          <cell r="H5387">
            <v>0</v>
          </cell>
          <cell r="I5387">
            <v>0.616</v>
          </cell>
          <cell r="J5387">
            <v>0.616</v>
          </cell>
        </row>
        <row r="5388">
          <cell r="F5388" t="str">
            <v>花瓦线</v>
          </cell>
          <cell r="G5388" t="str">
            <v>C66U430523</v>
          </cell>
          <cell r="H5388">
            <v>0</v>
          </cell>
          <cell r="I5388">
            <v>0.361</v>
          </cell>
          <cell r="J5388">
            <v>0.361</v>
          </cell>
        </row>
        <row r="5389">
          <cell r="F5389" t="str">
            <v>马雷线</v>
          </cell>
          <cell r="G5389" t="str">
            <v>C67U430523</v>
          </cell>
          <cell r="H5389">
            <v>0</v>
          </cell>
          <cell r="I5389">
            <v>1.113</v>
          </cell>
          <cell r="J5389">
            <v>1.113</v>
          </cell>
        </row>
        <row r="5390">
          <cell r="F5390" t="str">
            <v>柏山至楼底组</v>
          </cell>
          <cell r="G5390" t="str">
            <v>V007430523</v>
          </cell>
          <cell r="H5390">
            <v>0</v>
          </cell>
          <cell r="I5390">
            <v>0.727</v>
          </cell>
          <cell r="J5390">
            <v>0.727</v>
          </cell>
        </row>
        <row r="5391">
          <cell r="F5391" t="str">
            <v>金四至李家</v>
          </cell>
          <cell r="G5391" t="str">
            <v>V010430523</v>
          </cell>
          <cell r="H5391">
            <v>0</v>
          </cell>
          <cell r="I5391">
            <v>0.167</v>
          </cell>
          <cell r="J5391">
            <v>0.167</v>
          </cell>
        </row>
        <row r="5392">
          <cell r="F5392" t="str">
            <v>太山-荒塘</v>
          </cell>
          <cell r="G5392" t="str">
            <v>C652430523</v>
          </cell>
          <cell r="H5392">
            <v>1.058</v>
          </cell>
          <cell r="I5392">
            <v>1.801</v>
          </cell>
          <cell r="J5392">
            <v>0.743</v>
          </cell>
        </row>
        <row r="5393">
          <cell r="F5393" t="str">
            <v>竹和线</v>
          </cell>
          <cell r="G5393" t="str">
            <v>C78Q430523</v>
          </cell>
          <cell r="H5393">
            <v>0</v>
          </cell>
          <cell r="I5393">
            <v>1.155</v>
          </cell>
          <cell r="J5393">
            <v>1.155</v>
          </cell>
        </row>
        <row r="5394">
          <cell r="F5394" t="str">
            <v>过唐线</v>
          </cell>
          <cell r="G5394" t="str">
            <v>C32Q430523</v>
          </cell>
          <cell r="H5394">
            <v>0</v>
          </cell>
          <cell r="I5394">
            <v>0.372</v>
          </cell>
          <cell r="J5394">
            <v>0.372</v>
          </cell>
        </row>
        <row r="5395">
          <cell r="F5395" t="str">
            <v>新匡线</v>
          </cell>
          <cell r="G5395" t="str">
            <v>C72U430523</v>
          </cell>
          <cell r="H5395">
            <v>0</v>
          </cell>
          <cell r="I5395">
            <v>0.616</v>
          </cell>
          <cell r="J5395">
            <v>0.616</v>
          </cell>
        </row>
        <row r="5396">
          <cell r="F5396" t="str">
            <v>刘苏线</v>
          </cell>
          <cell r="G5396" t="str">
            <v>C66Q430523</v>
          </cell>
          <cell r="H5396">
            <v>0</v>
          </cell>
          <cell r="I5396">
            <v>0.785</v>
          </cell>
          <cell r="J5396">
            <v>0.785</v>
          </cell>
        </row>
        <row r="5397">
          <cell r="F5397" t="str">
            <v>大队部至田一二</v>
          </cell>
          <cell r="G5397" t="str">
            <v>V063430523</v>
          </cell>
          <cell r="H5397">
            <v>0</v>
          </cell>
          <cell r="I5397">
            <v>1.497</v>
          </cell>
          <cell r="J5397">
            <v>1.497</v>
          </cell>
        </row>
        <row r="5398">
          <cell r="F5398" t="str">
            <v>林大线</v>
          </cell>
          <cell r="G5398" t="str">
            <v>C61U430523</v>
          </cell>
          <cell r="H5398">
            <v>0</v>
          </cell>
          <cell r="I5398">
            <v>0.38</v>
          </cell>
          <cell r="J5398">
            <v>0.38</v>
          </cell>
        </row>
        <row r="5399">
          <cell r="F5399" t="str">
            <v>G320至猪场</v>
          </cell>
          <cell r="G5399" t="str">
            <v>V023430523</v>
          </cell>
          <cell r="H5399">
            <v>0</v>
          </cell>
          <cell r="I5399">
            <v>0.445</v>
          </cell>
          <cell r="J5399">
            <v>0.445</v>
          </cell>
        </row>
        <row r="5400">
          <cell r="F5400" t="str">
            <v>麻新线</v>
          </cell>
          <cell r="G5400" t="str">
            <v>C76U430523</v>
          </cell>
          <cell r="H5400">
            <v>0</v>
          </cell>
          <cell r="I5400">
            <v>0.66</v>
          </cell>
          <cell r="J5400">
            <v>0.66</v>
          </cell>
        </row>
        <row r="5401">
          <cell r="F5401" t="str">
            <v>光王线</v>
          </cell>
          <cell r="G5401" t="str">
            <v>C25Q430523</v>
          </cell>
          <cell r="H5401">
            <v>0</v>
          </cell>
          <cell r="I5401">
            <v>0.735</v>
          </cell>
          <cell r="J5401">
            <v>0.735</v>
          </cell>
        </row>
        <row r="5402">
          <cell r="F5402" t="str">
            <v>新团线</v>
          </cell>
          <cell r="G5402" t="str">
            <v>C26Q430523</v>
          </cell>
          <cell r="H5402">
            <v>0</v>
          </cell>
          <cell r="I5402">
            <v>1.275</v>
          </cell>
          <cell r="J5402">
            <v>1.275</v>
          </cell>
        </row>
        <row r="5403">
          <cell r="F5403" t="str">
            <v>何家至南冲</v>
          </cell>
          <cell r="G5403" t="str">
            <v>V080430523</v>
          </cell>
          <cell r="H5403">
            <v>0</v>
          </cell>
          <cell r="I5403">
            <v>0.328</v>
          </cell>
          <cell r="J5403">
            <v>0.328</v>
          </cell>
        </row>
        <row r="5404">
          <cell r="F5404" t="str">
            <v>村部至屈家</v>
          </cell>
          <cell r="G5404" t="str">
            <v>V028430523</v>
          </cell>
          <cell r="H5404">
            <v>0</v>
          </cell>
          <cell r="I5404">
            <v>0.355</v>
          </cell>
          <cell r="J5404">
            <v>0.355</v>
          </cell>
        </row>
        <row r="5405">
          <cell r="F5405" t="str">
            <v>刘家至刘家</v>
          </cell>
          <cell r="G5405" t="str">
            <v>V029430523</v>
          </cell>
          <cell r="H5405">
            <v>0</v>
          </cell>
          <cell r="I5405">
            <v>0.129</v>
          </cell>
          <cell r="J5405">
            <v>0.129</v>
          </cell>
        </row>
        <row r="5406">
          <cell r="F5406" t="str">
            <v>中新至大塘</v>
          </cell>
          <cell r="G5406" t="str">
            <v>V033430523</v>
          </cell>
          <cell r="H5406">
            <v>0</v>
          </cell>
          <cell r="I5406">
            <v>0.3</v>
          </cell>
          <cell r="J5406">
            <v>0.3</v>
          </cell>
        </row>
        <row r="5407">
          <cell r="F5407" t="str">
            <v>庙云线</v>
          </cell>
          <cell r="G5407" t="str">
            <v>C30Q430523</v>
          </cell>
          <cell r="H5407">
            <v>0</v>
          </cell>
          <cell r="I5407">
            <v>0.144</v>
          </cell>
          <cell r="J5407">
            <v>0.144</v>
          </cell>
        </row>
        <row r="5408">
          <cell r="F5408" t="str">
            <v>井扒线</v>
          </cell>
          <cell r="G5408" t="str">
            <v>C59P430523</v>
          </cell>
          <cell r="H5408">
            <v>0</v>
          </cell>
          <cell r="I5408">
            <v>0.999</v>
          </cell>
          <cell r="J5408">
            <v>0.999</v>
          </cell>
        </row>
        <row r="5409">
          <cell r="F5409" t="str">
            <v>老油线</v>
          </cell>
          <cell r="G5409" t="str">
            <v>C64P430523</v>
          </cell>
          <cell r="H5409">
            <v>0</v>
          </cell>
          <cell r="I5409">
            <v>0.359</v>
          </cell>
          <cell r="J5409">
            <v>0.359</v>
          </cell>
        </row>
        <row r="5410">
          <cell r="F5410" t="str">
            <v>长桎路至老院子</v>
          </cell>
          <cell r="G5410" t="str">
            <v>V048430523</v>
          </cell>
          <cell r="H5410">
            <v>0</v>
          </cell>
          <cell r="I5410">
            <v>0.219</v>
          </cell>
          <cell r="J5410">
            <v>0.219</v>
          </cell>
        </row>
        <row r="5411">
          <cell r="F5411" t="str">
            <v>炭山水库-炭山村部</v>
          </cell>
          <cell r="G5411" t="str">
            <v>C042430523</v>
          </cell>
          <cell r="H5411">
            <v>1.493</v>
          </cell>
          <cell r="I5411">
            <v>1.672</v>
          </cell>
          <cell r="J5411">
            <v>0.179</v>
          </cell>
        </row>
        <row r="5412">
          <cell r="F5412" t="str">
            <v>杨石线</v>
          </cell>
          <cell r="G5412" t="str">
            <v>C24Q430523</v>
          </cell>
          <cell r="H5412">
            <v>0</v>
          </cell>
          <cell r="I5412">
            <v>1.016</v>
          </cell>
          <cell r="J5412">
            <v>1.016</v>
          </cell>
        </row>
        <row r="5413">
          <cell r="F5413" t="str">
            <v>二贺线</v>
          </cell>
          <cell r="G5413" t="str">
            <v>C65J430523</v>
          </cell>
          <cell r="H5413">
            <v>0</v>
          </cell>
          <cell r="I5413">
            <v>0.455</v>
          </cell>
          <cell r="J5413">
            <v>0.455</v>
          </cell>
        </row>
        <row r="5414">
          <cell r="F5414" t="str">
            <v>孙十线</v>
          </cell>
          <cell r="G5414" t="str">
            <v>C32J430523</v>
          </cell>
          <cell r="H5414">
            <v>0</v>
          </cell>
          <cell r="I5414">
            <v>0.907</v>
          </cell>
          <cell r="J5414">
            <v>0.907</v>
          </cell>
        </row>
        <row r="5415">
          <cell r="F5415" t="str">
            <v>S水线</v>
          </cell>
          <cell r="G5415" t="str">
            <v>C54J430523</v>
          </cell>
          <cell r="H5415">
            <v>0</v>
          </cell>
          <cell r="I5415">
            <v>0.363</v>
          </cell>
          <cell r="J5415">
            <v>0.363</v>
          </cell>
        </row>
        <row r="5416">
          <cell r="F5416" t="str">
            <v>二五线</v>
          </cell>
          <cell r="G5416" t="str">
            <v>C55J430523</v>
          </cell>
          <cell r="H5416">
            <v>0</v>
          </cell>
          <cell r="I5416">
            <v>0.673</v>
          </cell>
          <cell r="J5416">
            <v>0.673</v>
          </cell>
        </row>
        <row r="5417">
          <cell r="F5417" t="str">
            <v>水泥厂-茶油湾</v>
          </cell>
          <cell r="G5417" t="str">
            <v>VB51430523</v>
          </cell>
          <cell r="H5417">
            <v>0</v>
          </cell>
          <cell r="I5417">
            <v>0.747</v>
          </cell>
          <cell r="J5417">
            <v>0.747</v>
          </cell>
        </row>
        <row r="5418">
          <cell r="F5418" t="str">
            <v>S良线</v>
          </cell>
          <cell r="G5418" t="str">
            <v>C83J430523</v>
          </cell>
          <cell r="H5418">
            <v>0</v>
          </cell>
          <cell r="I5418">
            <v>0.287</v>
          </cell>
          <cell r="J5418">
            <v>0.287</v>
          </cell>
        </row>
        <row r="5419">
          <cell r="F5419" t="str">
            <v>学八线</v>
          </cell>
          <cell r="G5419" t="str">
            <v>C29J430523</v>
          </cell>
          <cell r="H5419">
            <v>0</v>
          </cell>
          <cell r="I5419">
            <v>1.051</v>
          </cell>
          <cell r="J5419">
            <v>1.051</v>
          </cell>
        </row>
        <row r="5420">
          <cell r="F5420" t="str">
            <v>袁马线</v>
          </cell>
          <cell r="G5420" t="str">
            <v>C31J430523</v>
          </cell>
          <cell r="H5420">
            <v>0</v>
          </cell>
          <cell r="I5420">
            <v>1.646</v>
          </cell>
          <cell r="J5420">
            <v>1.646</v>
          </cell>
        </row>
        <row r="5421">
          <cell r="F5421" t="str">
            <v>九队-九队</v>
          </cell>
          <cell r="G5421" t="str">
            <v>VB38430523</v>
          </cell>
          <cell r="H5421">
            <v>0</v>
          </cell>
          <cell r="I5421">
            <v>0.214</v>
          </cell>
          <cell r="J5421">
            <v>0.214</v>
          </cell>
        </row>
        <row r="5422">
          <cell r="F5422" t="str">
            <v>政府-桐子坪</v>
          </cell>
          <cell r="G5422" t="str">
            <v>VB63430523</v>
          </cell>
          <cell r="H5422">
            <v>0</v>
          </cell>
          <cell r="I5422">
            <v>0.465</v>
          </cell>
          <cell r="J5422">
            <v>0.465</v>
          </cell>
        </row>
        <row r="5423">
          <cell r="F5423" t="str">
            <v>上江边-河边</v>
          </cell>
          <cell r="G5423" t="str">
            <v>VB65430523</v>
          </cell>
          <cell r="H5423">
            <v>0</v>
          </cell>
          <cell r="I5423">
            <v>0.115</v>
          </cell>
          <cell r="J5423">
            <v>0.115</v>
          </cell>
        </row>
        <row r="5424">
          <cell r="F5424" t="str">
            <v>小江-湾里</v>
          </cell>
          <cell r="G5424" t="str">
            <v>VB66430523</v>
          </cell>
          <cell r="H5424">
            <v>0</v>
          </cell>
          <cell r="I5424">
            <v>0.371</v>
          </cell>
          <cell r="J5424">
            <v>0.371</v>
          </cell>
        </row>
        <row r="5425">
          <cell r="F5425" t="str">
            <v>峡峡线</v>
          </cell>
          <cell r="G5425" t="str">
            <v>C75J430523</v>
          </cell>
          <cell r="H5425">
            <v>0</v>
          </cell>
          <cell r="I5425">
            <v>0.263</v>
          </cell>
          <cell r="J5425">
            <v>0.263</v>
          </cell>
        </row>
        <row r="5426">
          <cell r="F5426" t="str">
            <v>秦规线</v>
          </cell>
          <cell r="G5426" t="str">
            <v>C17A430523</v>
          </cell>
          <cell r="H5426">
            <v>0</v>
          </cell>
          <cell r="I5426">
            <v>0.434</v>
          </cell>
          <cell r="J5426">
            <v>0.434</v>
          </cell>
        </row>
        <row r="5427">
          <cell r="F5427" t="str">
            <v>西岭八组-廖家冲</v>
          </cell>
          <cell r="G5427" t="str">
            <v>VB35430523</v>
          </cell>
          <cell r="H5427">
            <v>0</v>
          </cell>
          <cell r="I5427">
            <v>0.319</v>
          </cell>
          <cell r="J5427">
            <v>0.319</v>
          </cell>
        </row>
        <row r="5428">
          <cell r="F5428" t="str">
            <v>学付线</v>
          </cell>
          <cell r="G5428" t="str">
            <v>C76J430523</v>
          </cell>
          <cell r="H5428">
            <v>0</v>
          </cell>
          <cell r="I5428">
            <v>0.388</v>
          </cell>
          <cell r="J5428">
            <v>0.388</v>
          </cell>
        </row>
        <row r="5429">
          <cell r="F5429" t="str">
            <v>学岩线</v>
          </cell>
          <cell r="G5429" t="str">
            <v>C77J430523</v>
          </cell>
          <cell r="H5429">
            <v>0</v>
          </cell>
          <cell r="I5429">
            <v>0.55</v>
          </cell>
          <cell r="J5429">
            <v>0.55</v>
          </cell>
        </row>
        <row r="5430">
          <cell r="F5430" t="str">
            <v>杨杨线</v>
          </cell>
          <cell r="G5430" t="str">
            <v>C592430523</v>
          </cell>
          <cell r="H5430">
            <v>0</v>
          </cell>
          <cell r="I5430">
            <v>1.646</v>
          </cell>
          <cell r="J5430">
            <v>1.646</v>
          </cell>
        </row>
        <row r="5431">
          <cell r="F5431" t="str">
            <v>岳弄-徐家桥</v>
          </cell>
          <cell r="G5431" t="str">
            <v>C162430523</v>
          </cell>
          <cell r="H5431">
            <v>0.512</v>
          </cell>
          <cell r="I5431">
            <v>1.15</v>
          </cell>
          <cell r="J5431">
            <v>0.638</v>
          </cell>
        </row>
        <row r="5432">
          <cell r="F5432" t="str">
            <v>莫花线</v>
          </cell>
          <cell r="G5432" t="str">
            <v>C99J430523</v>
          </cell>
          <cell r="H5432">
            <v>0</v>
          </cell>
          <cell r="I5432">
            <v>0.649</v>
          </cell>
          <cell r="J5432">
            <v>0.649</v>
          </cell>
        </row>
        <row r="5433">
          <cell r="F5433" t="str">
            <v>渠小线</v>
          </cell>
          <cell r="G5433" t="str">
            <v>C37S430523</v>
          </cell>
          <cell r="H5433">
            <v>0.303</v>
          </cell>
          <cell r="I5433">
            <v>0.415</v>
          </cell>
          <cell r="J5433">
            <v>0.112</v>
          </cell>
        </row>
        <row r="5434">
          <cell r="F5434" t="str">
            <v>书院-黄义</v>
          </cell>
          <cell r="G5434" t="str">
            <v>Y071430523</v>
          </cell>
          <cell r="H5434">
            <v>1.28</v>
          </cell>
          <cell r="I5434">
            <v>2.224</v>
          </cell>
          <cell r="J5434">
            <v>0.944</v>
          </cell>
        </row>
        <row r="5435">
          <cell r="F5435" t="str">
            <v>湾里彭家-鸭婆冲</v>
          </cell>
          <cell r="G5435" t="str">
            <v>VM80430523</v>
          </cell>
          <cell r="H5435">
            <v>0</v>
          </cell>
          <cell r="I5435">
            <v>0.549</v>
          </cell>
          <cell r="J5435">
            <v>0.549</v>
          </cell>
        </row>
        <row r="5436">
          <cell r="F5436" t="str">
            <v>廖湾线</v>
          </cell>
          <cell r="G5436" t="str">
            <v>C34S430523</v>
          </cell>
          <cell r="H5436">
            <v>0.144</v>
          </cell>
          <cell r="I5436">
            <v>0.296</v>
          </cell>
          <cell r="J5436">
            <v>0.152</v>
          </cell>
        </row>
        <row r="5437">
          <cell r="F5437" t="str">
            <v>井寨线</v>
          </cell>
          <cell r="G5437" t="str">
            <v>C42S430523</v>
          </cell>
          <cell r="H5437">
            <v>0</v>
          </cell>
          <cell r="I5437">
            <v>0.649</v>
          </cell>
          <cell r="J5437">
            <v>0.649</v>
          </cell>
        </row>
        <row r="5438">
          <cell r="F5438" t="str">
            <v>坪梅线</v>
          </cell>
          <cell r="G5438" t="str">
            <v>C42R430523</v>
          </cell>
          <cell r="H5438">
            <v>0</v>
          </cell>
          <cell r="I5438">
            <v>1.692</v>
          </cell>
          <cell r="J5438">
            <v>1.692</v>
          </cell>
        </row>
        <row r="5439">
          <cell r="F5439" t="str">
            <v>冲头-冲头</v>
          </cell>
          <cell r="G5439" t="str">
            <v>C438430523</v>
          </cell>
          <cell r="H5439">
            <v>0</v>
          </cell>
          <cell r="I5439">
            <v>0.886</v>
          </cell>
          <cell r="J5439">
            <v>0.886</v>
          </cell>
        </row>
        <row r="5440">
          <cell r="F5440" t="str">
            <v>陈家-陈家</v>
          </cell>
          <cell r="G5440" t="str">
            <v>CA79430523</v>
          </cell>
          <cell r="H5440">
            <v>0</v>
          </cell>
          <cell r="I5440">
            <v>0.729</v>
          </cell>
          <cell r="J5440">
            <v>0.729</v>
          </cell>
        </row>
        <row r="5441">
          <cell r="F5441" t="str">
            <v>毛长线</v>
          </cell>
          <cell r="G5441" t="str">
            <v>C10B430523</v>
          </cell>
          <cell r="H5441">
            <v>0</v>
          </cell>
          <cell r="I5441">
            <v>2.445</v>
          </cell>
          <cell r="J5441">
            <v>2.445</v>
          </cell>
        </row>
        <row r="5442">
          <cell r="F5442" t="str">
            <v>马曾线</v>
          </cell>
          <cell r="G5442" t="str">
            <v>C68I430523</v>
          </cell>
          <cell r="H5442">
            <v>0</v>
          </cell>
          <cell r="I5442">
            <v>0.562</v>
          </cell>
          <cell r="J5442">
            <v>0.562</v>
          </cell>
        </row>
        <row r="5443">
          <cell r="F5443" t="str">
            <v>黄大线</v>
          </cell>
          <cell r="G5443" t="str">
            <v>C69I430523</v>
          </cell>
          <cell r="H5443">
            <v>0</v>
          </cell>
          <cell r="I5443">
            <v>2.141</v>
          </cell>
          <cell r="J5443">
            <v>2.141</v>
          </cell>
        </row>
        <row r="5444">
          <cell r="F5444" t="str">
            <v>鹅谢线</v>
          </cell>
          <cell r="G5444" t="str">
            <v>C83I430523</v>
          </cell>
          <cell r="H5444">
            <v>0</v>
          </cell>
          <cell r="I5444">
            <v>1.535</v>
          </cell>
          <cell r="J5444">
            <v>1.535</v>
          </cell>
        </row>
        <row r="5445">
          <cell r="F5445" t="str">
            <v>肖家至熊塘</v>
          </cell>
          <cell r="G5445" t="str">
            <v>V407430523</v>
          </cell>
          <cell r="H5445">
            <v>0</v>
          </cell>
          <cell r="I5445">
            <v>0.998</v>
          </cell>
          <cell r="J5445">
            <v>0.998</v>
          </cell>
        </row>
        <row r="5446">
          <cell r="F5446" t="str">
            <v>黄付线</v>
          </cell>
          <cell r="G5446" t="str">
            <v>C03J430523</v>
          </cell>
          <cell r="H5446">
            <v>0</v>
          </cell>
          <cell r="I5446">
            <v>0.554</v>
          </cell>
          <cell r="J5446">
            <v>0.554</v>
          </cell>
        </row>
        <row r="5447">
          <cell r="F5447" t="str">
            <v>险家坪-杉树山</v>
          </cell>
          <cell r="G5447" t="str">
            <v>C124430523</v>
          </cell>
          <cell r="H5447">
            <v>0</v>
          </cell>
          <cell r="I5447">
            <v>0.416</v>
          </cell>
          <cell r="J5447">
            <v>0.416</v>
          </cell>
        </row>
        <row r="5448">
          <cell r="F5448" t="str">
            <v>李子山至瑞北坨</v>
          </cell>
          <cell r="G5448" t="str">
            <v>V434430523</v>
          </cell>
          <cell r="H5448">
            <v>0</v>
          </cell>
          <cell r="I5448">
            <v>0.515</v>
          </cell>
          <cell r="J5448">
            <v>0.515</v>
          </cell>
        </row>
        <row r="5449">
          <cell r="F5449" t="str">
            <v>老汪线</v>
          </cell>
          <cell r="G5449" t="str">
            <v>C92I430523</v>
          </cell>
          <cell r="H5449">
            <v>0</v>
          </cell>
          <cell r="I5449">
            <v>0.38</v>
          </cell>
          <cell r="J5449">
            <v>0.38</v>
          </cell>
        </row>
        <row r="5450">
          <cell r="F5450" t="str">
            <v>小团园-茶铺</v>
          </cell>
          <cell r="G5450" t="str">
            <v>C38A430523</v>
          </cell>
          <cell r="H5450">
            <v>0</v>
          </cell>
          <cell r="I5450">
            <v>2.941</v>
          </cell>
          <cell r="J5450">
            <v>2.941</v>
          </cell>
        </row>
        <row r="5451">
          <cell r="F5451" t="str">
            <v>塘老线</v>
          </cell>
          <cell r="G5451" t="str">
            <v>C40F430523</v>
          </cell>
          <cell r="H5451">
            <v>0</v>
          </cell>
          <cell r="I5451">
            <v>1.437</v>
          </cell>
          <cell r="J5451">
            <v>1.437</v>
          </cell>
        </row>
        <row r="5452">
          <cell r="F5452" t="str">
            <v>黄牛寨-黄牛寨</v>
          </cell>
          <cell r="G5452" t="str">
            <v>VP14430523</v>
          </cell>
          <cell r="H5452">
            <v>0</v>
          </cell>
          <cell r="I5452">
            <v>0.251</v>
          </cell>
          <cell r="J5452">
            <v>0.251</v>
          </cell>
        </row>
        <row r="5453">
          <cell r="F5453" t="str">
            <v>朝阳-六房</v>
          </cell>
          <cell r="G5453" t="str">
            <v>X085430523</v>
          </cell>
          <cell r="H5453">
            <v>5.44</v>
          </cell>
          <cell r="I5453">
            <v>7.315</v>
          </cell>
          <cell r="J5453">
            <v>1.875</v>
          </cell>
        </row>
        <row r="5454">
          <cell r="F5454" t="str">
            <v>上石-牛角冲</v>
          </cell>
          <cell r="G5454" t="str">
            <v>C375430523</v>
          </cell>
          <cell r="H5454">
            <v>0</v>
          </cell>
          <cell r="I5454">
            <v>1.876</v>
          </cell>
          <cell r="J5454">
            <v>1.876</v>
          </cell>
        </row>
        <row r="5455">
          <cell r="F5455" t="str">
            <v>杉马线</v>
          </cell>
          <cell r="G5455" t="str">
            <v>C80L430523</v>
          </cell>
          <cell r="H5455">
            <v>0</v>
          </cell>
          <cell r="I5455">
            <v>0.287</v>
          </cell>
          <cell r="J5455">
            <v>0.287</v>
          </cell>
        </row>
        <row r="5456">
          <cell r="F5456" t="str">
            <v>八O七-道光</v>
          </cell>
          <cell r="G5456" t="str">
            <v>Y051430523</v>
          </cell>
          <cell r="H5456">
            <v>2.627</v>
          </cell>
          <cell r="I5456">
            <v>2.993</v>
          </cell>
          <cell r="J5456">
            <v>0.366</v>
          </cell>
        </row>
        <row r="5457">
          <cell r="F5457" t="str">
            <v>新屋-沙冲</v>
          </cell>
          <cell r="G5457" t="str">
            <v>VP39430523</v>
          </cell>
          <cell r="H5457">
            <v>0</v>
          </cell>
          <cell r="I5457">
            <v>0.528</v>
          </cell>
          <cell r="J5457">
            <v>0.528</v>
          </cell>
        </row>
        <row r="5458">
          <cell r="F5458" t="str">
            <v>腊山-腊山</v>
          </cell>
          <cell r="G5458" t="str">
            <v>VP43430523</v>
          </cell>
          <cell r="H5458">
            <v>0</v>
          </cell>
          <cell r="I5458">
            <v>0.294</v>
          </cell>
          <cell r="J5458">
            <v>0.294</v>
          </cell>
        </row>
        <row r="5459">
          <cell r="F5459" t="str">
            <v>长八线</v>
          </cell>
          <cell r="G5459" t="str">
            <v>C12V430523</v>
          </cell>
          <cell r="H5459">
            <v>0</v>
          </cell>
          <cell r="I5459">
            <v>0.664</v>
          </cell>
          <cell r="J5459">
            <v>0.664</v>
          </cell>
        </row>
        <row r="5460">
          <cell r="F5460" t="str">
            <v>永兴村-永兴村</v>
          </cell>
          <cell r="G5460" t="str">
            <v>C244430523</v>
          </cell>
          <cell r="H5460">
            <v>0.68</v>
          </cell>
          <cell r="I5460">
            <v>1.437</v>
          </cell>
          <cell r="J5460">
            <v>0.757</v>
          </cell>
        </row>
        <row r="5461">
          <cell r="F5461" t="str">
            <v>田学线</v>
          </cell>
          <cell r="G5461" t="str">
            <v>C81T430523</v>
          </cell>
          <cell r="H5461">
            <v>0</v>
          </cell>
          <cell r="I5461">
            <v>1.628</v>
          </cell>
          <cell r="J5461">
            <v>1.628</v>
          </cell>
        </row>
        <row r="5462">
          <cell r="F5462" t="str">
            <v>后张线</v>
          </cell>
          <cell r="G5462" t="str">
            <v>C47M430523</v>
          </cell>
          <cell r="H5462">
            <v>0</v>
          </cell>
          <cell r="I5462">
            <v>0.596</v>
          </cell>
          <cell r="J5462">
            <v>0.596</v>
          </cell>
        </row>
        <row r="5463">
          <cell r="F5463" t="str">
            <v>后谢线</v>
          </cell>
          <cell r="G5463" t="str">
            <v>C48M430523</v>
          </cell>
          <cell r="H5463">
            <v>0</v>
          </cell>
          <cell r="I5463">
            <v>0.483</v>
          </cell>
          <cell r="J5463">
            <v>0.483</v>
          </cell>
        </row>
        <row r="5464">
          <cell r="F5464" t="str">
            <v>新新线</v>
          </cell>
          <cell r="G5464" t="str">
            <v>C56L430523</v>
          </cell>
          <cell r="H5464">
            <v>0</v>
          </cell>
          <cell r="I5464">
            <v>0.283</v>
          </cell>
          <cell r="J5464">
            <v>0.283</v>
          </cell>
        </row>
        <row r="5465">
          <cell r="F5465" t="str">
            <v>肖三线</v>
          </cell>
          <cell r="G5465" t="str">
            <v>C16V430523</v>
          </cell>
          <cell r="H5465">
            <v>0</v>
          </cell>
          <cell r="I5465">
            <v>1.267</v>
          </cell>
          <cell r="J5465">
            <v>1.267</v>
          </cell>
        </row>
        <row r="5466">
          <cell r="F5466" t="str">
            <v>牛金线</v>
          </cell>
          <cell r="G5466" t="str">
            <v>C29E430523</v>
          </cell>
          <cell r="H5466">
            <v>0</v>
          </cell>
          <cell r="I5466">
            <v>0.782</v>
          </cell>
          <cell r="J5466">
            <v>0.782</v>
          </cell>
        </row>
        <row r="5467">
          <cell r="F5467" t="str">
            <v>新屋-新屋</v>
          </cell>
          <cell r="G5467" t="str">
            <v>VP20430523</v>
          </cell>
          <cell r="H5467">
            <v>0</v>
          </cell>
          <cell r="I5467">
            <v>0.476</v>
          </cell>
          <cell r="J5467">
            <v>0.476</v>
          </cell>
        </row>
        <row r="5468">
          <cell r="F5468" t="str">
            <v>农科-坪塘</v>
          </cell>
          <cell r="G5468" t="str">
            <v>Y049430523</v>
          </cell>
          <cell r="H5468">
            <v>6.316</v>
          </cell>
          <cell r="I5468">
            <v>8.405</v>
          </cell>
          <cell r="J5468">
            <v>2.089</v>
          </cell>
        </row>
        <row r="5469">
          <cell r="F5469" t="str">
            <v>农科-李子坪</v>
          </cell>
          <cell r="G5469" t="str">
            <v>VP54430523</v>
          </cell>
          <cell r="H5469">
            <v>0</v>
          </cell>
          <cell r="I5469">
            <v>1.058</v>
          </cell>
          <cell r="J5469">
            <v>1.058</v>
          </cell>
        </row>
        <row r="5470">
          <cell r="F5470" t="str">
            <v>农科-坪塘</v>
          </cell>
          <cell r="G5470" t="str">
            <v>Y049430523</v>
          </cell>
          <cell r="H5470">
            <v>5.123</v>
          </cell>
          <cell r="I5470">
            <v>6.316</v>
          </cell>
          <cell r="J5470">
            <v>1.193</v>
          </cell>
        </row>
        <row r="5471">
          <cell r="F5471" t="str">
            <v>新河线</v>
          </cell>
          <cell r="G5471" t="str">
            <v>C79L430523</v>
          </cell>
          <cell r="H5471">
            <v>0.603</v>
          </cell>
          <cell r="I5471">
            <v>0.863</v>
          </cell>
          <cell r="J5471">
            <v>0.26</v>
          </cell>
        </row>
        <row r="5472">
          <cell r="F5472" t="str">
            <v>三打线</v>
          </cell>
          <cell r="G5472" t="str">
            <v>C94A430523</v>
          </cell>
          <cell r="H5472">
            <v>0</v>
          </cell>
          <cell r="I5472">
            <v>1.015</v>
          </cell>
          <cell r="J5472">
            <v>1.015</v>
          </cell>
        </row>
        <row r="5473">
          <cell r="F5473" t="str">
            <v>大塘边-大塘边</v>
          </cell>
          <cell r="G5473" t="str">
            <v>C253430523</v>
          </cell>
          <cell r="H5473">
            <v>0</v>
          </cell>
          <cell r="I5473">
            <v>1.204</v>
          </cell>
          <cell r="J5473">
            <v>1.204</v>
          </cell>
        </row>
        <row r="5474">
          <cell r="F5474" t="str">
            <v>山双线</v>
          </cell>
          <cell r="G5474" t="str">
            <v>Y050430523</v>
          </cell>
          <cell r="H5474">
            <v>1.619</v>
          </cell>
          <cell r="I5474">
            <v>3.482</v>
          </cell>
          <cell r="J5474">
            <v>1.863</v>
          </cell>
        </row>
        <row r="5475">
          <cell r="F5475" t="str">
            <v>新开田-南岳田</v>
          </cell>
          <cell r="G5475" t="str">
            <v>CB03430523</v>
          </cell>
          <cell r="H5475">
            <v>0</v>
          </cell>
          <cell r="I5475">
            <v>0.857</v>
          </cell>
          <cell r="J5475">
            <v>0.857</v>
          </cell>
        </row>
        <row r="5476">
          <cell r="F5476" t="str">
            <v>山双线</v>
          </cell>
          <cell r="G5476" t="str">
            <v>Y050430523</v>
          </cell>
          <cell r="H5476">
            <v>4.98</v>
          </cell>
          <cell r="I5476">
            <v>5.178</v>
          </cell>
          <cell r="J5476">
            <v>0.198</v>
          </cell>
        </row>
        <row r="5477">
          <cell r="F5477" t="str">
            <v>水大线</v>
          </cell>
          <cell r="G5477" t="str">
            <v>C60L430523</v>
          </cell>
          <cell r="H5477">
            <v>0</v>
          </cell>
          <cell r="I5477">
            <v>1.688</v>
          </cell>
          <cell r="J5477">
            <v>1.688</v>
          </cell>
        </row>
        <row r="5478">
          <cell r="F5478" t="str">
            <v>铁周线</v>
          </cell>
          <cell r="G5478" t="str">
            <v>C61L430523</v>
          </cell>
          <cell r="H5478">
            <v>0</v>
          </cell>
          <cell r="I5478">
            <v>0.316</v>
          </cell>
          <cell r="J5478">
            <v>0.316</v>
          </cell>
        </row>
        <row r="5479">
          <cell r="F5479" t="str">
            <v>腊胡线</v>
          </cell>
          <cell r="G5479" t="str">
            <v>C63L430523</v>
          </cell>
          <cell r="H5479">
            <v>0</v>
          </cell>
          <cell r="I5479">
            <v>0.609</v>
          </cell>
          <cell r="J5479">
            <v>0.609</v>
          </cell>
        </row>
        <row r="5480">
          <cell r="F5480" t="str">
            <v>烟山-烟山</v>
          </cell>
          <cell r="G5480" t="str">
            <v>C382430523</v>
          </cell>
          <cell r="H5480">
            <v>0</v>
          </cell>
          <cell r="I5480">
            <v>0.389</v>
          </cell>
          <cell r="J5480">
            <v>0.389</v>
          </cell>
        </row>
        <row r="5481">
          <cell r="F5481" t="str">
            <v>红青线</v>
          </cell>
          <cell r="G5481" t="str">
            <v>C67L430523</v>
          </cell>
          <cell r="H5481">
            <v>0</v>
          </cell>
          <cell r="I5481">
            <v>1.029</v>
          </cell>
          <cell r="J5481">
            <v>1.029</v>
          </cell>
        </row>
        <row r="5482">
          <cell r="F5482" t="str">
            <v>八白线</v>
          </cell>
          <cell r="G5482" t="str">
            <v>C72L430523</v>
          </cell>
          <cell r="H5482">
            <v>0</v>
          </cell>
          <cell r="I5482">
            <v>0.738</v>
          </cell>
          <cell r="J5482">
            <v>0.738</v>
          </cell>
        </row>
        <row r="5483">
          <cell r="F5483" t="str">
            <v>村部-大水</v>
          </cell>
          <cell r="G5483" t="str">
            <v>CB05430523</v>
          </cell>
          <cell r="H5483">
            <v>0</v>
          </cell>
          <cell r="I5483">
            <v>2.454</v>
          </cell>
          <cell r="J5483">
            <v>2.454</v>
          </cell>
        </row>
        <row r="5484">
          <cell r="F5484" t="str">
            <v>大院子-大院子</v>
          </cell>
          <cell r="G5484" t="str">
            <v>VN54430523</v>
          </cell>
          <cell r="H5484">
            <v>0</v>
          </cell>
          <cell r="I5484">
            <v>0.634</v>
          </cell>
          <cell r="J5484">
            <v>0.634</v>
          </cell>
        </row>
        <row r="5485">
          <cell r="G5485" t="str">
            <v>V000</v>
          </cell>
          <cell r="H5485">
            <v>0</v>
          </cell>
          <cell r="I5485">
            <v>0.315</v>
          </cell>
          <cell r="J5485">
            <v>0.315</v>
          </cell>
        </row>
        <row r="5486">
          <cell r="F5486" t="str">
            <v>永兴村-永兴村</v>
          </cell>
          <cell r="G5486" t="str">
            <v>C244430523</v>
          </cell>
          <cell r="H5486">
            <v>0.68</v>
          </cell>
          <cell r="I5486">
            <v>1.224</v>
          </cell>
          <cell r="J5486">
            <v>0.544</v>
          </cell>
        </row>
        <row r="5487">
          <cell r="F5487" t="str">
            <v>龙石线</v>
          </cell>
          <cell r="G5487" t="str">
            <v>C06B430523</v>
          </cell>
          <cell r="H5487">
            <v>0</v>
          </cell>
          <cell r="I5487">
            <v>2.757</v>
          </cell>
          <cell r="J5487">
            <v>2.757</v>
          </cell>
        </row>
        <row r="5488">
          <cell r="F5488" t="str">
            <v>学石线</v>
          </cell>
          <cell r="G5488" t="str">
            <v>C17V430523</v>
          </cell>
          <cell r="H5488">
            <v>0</v>
          </cell>
          <cell r="I5488">
            <v>0.64</v>
          </cell>
          <cell r="J5488">
            <v>0.64</v>
          </cell>
        </row>
        <row r="5489">
          <cell r="F5489" t="str">
            <v>桂花-油斯</v>
          </cell>
          <cell r="G5489" t="str">
            <v>C371430523</v>
          </cell>
          <cell r="H5489">
            <v>2.496</v>
          </cell>
          <cell r="I5489">
            <v>3.307</v>
          </cell>
          <cell r="J5489">
            <v>0.811</v>
          </cell>
        </row>
        <row r="5490">
          <cell r="F5490" t="str">
            <v>大塘边-油斯</v>
          </cell>
          <cell r="G5490" t="str">
            <v>VN50430523</v>
          </cell>
          <cell r="H5490">
            <v>0</v>
          </cell>
          <cell r="I5490">
            <v>0.606</v>
          </cell>
          <cell r="J5490">
            <v>0.606</v>
          </cell>
        </row>
        <row r="5491">
          <cell r="F5491" t="str">
            <v>萝卜坳-黄冲组</v>
          </cell>
          <cell r="G5491" t="str">
            <v>VN61430523</v>
          </cell>
          <cell r="H5491">
            <v>0</v>
          </cell>
          <cell r="I5491">
            <v>0.475</v>
          </cell>
          <cell r="J5491">
            <v>0.475</v>
          </cell>
        </row>
        <row r="5492">
          <cell r="F5492" t="str">
            <v>向家冲-向家冲</v>
          </cell>
          <cell r="G5492" t="str">
            <v>CB02430523</v>
          </cell>
          <cell r="H5492">
            <v>0</v>
          </cell>
          <cell r="I5492">
            <v>1.001</v>
          </cell>
          <cell r="J5492">
            <v>1.001</v>
          </cell>
        </row>
        <row r="5493">
          <cell r="F5493" t="str">
            <v>石冲-石门</v>
          </cell>
          <cell r="G5493" t="str">
            <v>C326430523</v>
          </cell>
          <cell r="H5493">
            <v>1.278</v>
          </cell>
          <cell r="I5493">
            <v>1.678</v>
          </cell>
          <cell r="J5493">
            <v>0.4</v>
          </cell>
        </row>
        <row r="5494">
          <cell r="F5494" t="str">
            <v>军陡线</v>
          </cell>
          <cell r="G5494" t="str">
            <v>C23I430523</v>
          </cell>
          <cell r="H5494">
            <v>0.423</v>
          </cell>
          <cell r="I5494">
            <v>0.621</v>
          </cell>
          <cell r="J5494">
            <v>0.198</v>
          </cell>
        </row>
        <row r="5495">
          <cell r="F5495" t="str">
            <v>范金线</v>
          </cell>
          <cell r="G5495" t="str">
            <v>C332430523</v>
          </cell>
          <cell r="H5495">
            <v>0</v>
          </cell>
          <cell r="I5495">
            <v>1.564</v>
          </cell>
          <cell r="J5495">
            <v>1.564</v>
          </cell>
        </row>
        <row r="5496">
          <cell r="G5496" t="str">
            <v>BB01430523</v>
          </cell>
          <cell r="H5496">
            <v>0</v>
          </cell>
          <cell r="I5496">
            <v>0.185</v>
          </cell>
          <cell r="J5496">
            <v>0.185</v>
          </cell>
        </row>
        <row r="5497">
          <cell r="F5497" t="str">
            <v>千谷-千谷</v>
          </cell>
          <cell r="G5497" t="str">
            <v>C333430523</v>
          </cell>
          <cell r="H5497">
            <v>1.285</v>
          </cell>
          <cell r="I5497">
            <v>2.283</v>
          </cell>
          <cell r="J5497">
            <v>0.998</v>
          </cell>
        </row>
        <row r="5498">
          <cell r="F5498" t="str">
            <v>动瓦线</v>
          </cell>
          <cell r="G5498" t="str">
            <v>C51U430523</v>
          </cell>
          <cell r="H5498">
            <v>0</v>
          </cell>
          <cell r="I5498">
            <v>0.463</v>
          </cell>
          <cell r="J5498">
            <v>0.463</v>
          </cell>
        </row>
        <row r="5499">
          <cell r="F5499" t="str">
            <v>大动线</v>
          </cell>
          <cell r="G5499" t="str">
            <v>C52U430523</v>
          </cell>
          <cell r="H5499">
            <v>0</v>
          </cell>
          <cell r="I5499">
            <v>1.259</v>
          </cell>
          <cell r="J5499">
            <v>1.259</v>
          </cell>
        </row>
        <row r="5500">
          <cell r="F5500" t="str">
            <v>梅栗线</v>
          </cell>
          <cell r="G5500" t="str">
            <v>C655430523</v>
          </cell>
          <cell r="H5500">
            <v>0</v>
          </cell>
          <cell r="I5500">
            <v>1.816</v>
          </cell>
          <cell r="J5500">
            <v>1.816</v>
          </cell>
        </row>
        <row r="5501">
          <cell r="F5501" t="str">
            <v>狍子岭-岩门前</v>
          </cell>
          <cell r="G5501" t="str">
            <v>VP74430523</v>
          </cell>
          <cell r="H5501">
            <v>0</v>
          </cell>
          <cell r="I5501">
            <v>1.14</v>
          </cell>
          <cell r="J5501">
            <v>1.14</v>
          </cell>
        </row>
        <row r="5502">
          <cell r="F5502" t="str">
            <v>X金线</v>
          </cell>
          <cell r="G5502" t="str">
            <v>C47B430523</v>
          </cell>
          <cell r="H5502">
            <v>0</v>
          </cell>
          <cell r="I5502">
            <v>1.3</v>
          </cell>
          <cell r="J5502">
            <v>1.3</v>
          </cell>
        </row>
        <row r="5503">
          <cell r="F5503" t="str">
            <v>塘羊线</v>
          </cell>
          <cell r="G5503" t="str">
            <v>C53U430523</v>
          </cell>
          <cell r="H5503">
            <v>0</v>
          </cell>
          <cell r="I5503">
            <v>0.433</v>
          </cell>
          <cell r="J5503">
            <v>0.433</v>
          </cell>
        </row>
        <row r="5504">
          <cell r="F5504" t="str">
            <v>胡胡线</v>
          </cell>
          <cell r="G5504" t="str">
            <v>C54U430523</v>
          </cell>
          <cell r="H5504">
            <v>0.1</v>
          </cell>
          <cell r="I5504">
            <v>0.371</v>
          </cell>
          <cell r="J5504">
            <v>0.271</v>
          </cell>
        </row>
        <row r="5505">
          <cell r="F5505" t="str">
            <v>指挥部-杉山里</v>
          </cell>
          <cell r="G5505" t="str">
            <v>VP76430523</v>
          </cell>
          <cell r="H5505">
            <v>0</v>
          </cell>
          <cell r="I5505">
            <v>0.354</v>
          </cell>
          <cell r="J5505">
            <v>0.354</v>
          </cell>
        </row>
        <row r="5506">
          <cell r="F5506" t="str">
            <v>老晚线</v>
          </cell>
          <cell r="G5506" t="str">
            <v>C664430523</v>
          </cell>
          <cell r="H5506">
            <v>0</v>
          </cell>
          <cell r="I5506">
            <v>0.639</v>
          </cell>
          <cell r="J5506">
            <v>0.639</v>
          </cell>
        </row>
        <row r="5507">
          <cell r="F5507" t="str">
            <v>碾高线</v>
          </cell>
          <cell r="G5507" t="str">
            <v>C38I430523</v>
          </cell>
          <cell r="H5507">
            <v>0</v>
          </cell>
          <cell r="I5507">
            <v>0.668</v>
          </cell>
          <cell r="J5507">
            <v>0.668</v>
          </cell>
        </row>
        <row r="5508">
          <cell r="F5508" t="str">
            <v>新屋-小南冲</v>
          </cell>
          <cell r="G5508" t="str">
            <v>CB19430523</v>
          </cell>
          <cell r="H5508">
            <v>0</v>
          </cell>
          <cell r="I5508">
            <v>1.293</v>
          </cell>
          <cell r="J5508">
            <v>1.293</v>
          </cell>
        </row>
        <row r="5509">
          <cell r="F5509" t="str">
            <v>碾上线</v>
          </cell>
          <cell r="G5509" t="str">
            <v>C29I430523</v>
          </cell>
          <cell r="H5509">
            <v>0</v>
          </cell>
          <cell r="I5509">
            <v>0.839</v>
          </cell>
          <cell r="J5509">
            <v>0.839</v>
          </cell>
        </row>
        <row r="5510">
          <cell r="F5510" t="str">
            <v>大大线</v>
          </cell>
          <cell r="G5510" t="str">
            <v>C58U430523</v>
          </cell>
          <cell r="H5510">
            <v>0</v>
          </cell>
          <cell r="I5510">
            <v>0.382</v>
          </cell>
          <cell r="J5510">
            <v>0.382</v>
          </cell>
        </row>
        <row r="5511">
          <cell r="F5511" t="str">
            <v>背塘-茶场</v>
          </cell>
          <cell r="G5511" t="str">
            <v>Y062430523</v>
          </cell>
          <cell r="H5511">
            <v>1.061</v>
          </cell>
          <cell r="I5511">
            <v>2.293</v>
          </cell>
          <cell r="J5511">
            <v>1.232</v>
          </cell>
        </row>
        <row r="5512">
          <cell r="F5512" t="str">
            <v>石门-石门</v>
          </cell>
          <cell r="G5512" t="str">
            <v>C325430523</v>
          </cell>
          <cell r="H5512">
            <v>0.398</v>
          </cell>
          <cell r="I5512">
            <v>0.897</v>
          </cell>
          <cell r="J5512">
            <v>0.499</v>
          </cell>
        </row>
        <row r="5513">
          <cell r="F5513" t="str">
            <v>杨家-杨家</v>
          </cell>
          <cell r="G5513" t="str">
            <v>C13B430523</v>
          </cell>
          <cell r="H5513">
            <v>0</v>
          </cell>
          <cell r="I5513">
            <v>0.611</v>
          </cell>
          <cell r="J5513">
            <v>0.611</v>
          </cell>
        </row>
        <row r="5514">
          <cell r="F5514" t="str">
            <v>供竹线</v>
          </cell>
          <cell r="G5514" t="str">
            <v>C84P430523</v>
          </cell>
          <cell r="H5514">
            <v>0</v>
          </cell>
          <cell r="I5514">
            <v>0.459</v>
          </cell>
          <cell r="J5514">
            <v>0.459</v>
          </cell>
        </row>
        <row r="5515">
          <cell r="F5515" t="str">
            <v>杨后线</v>
          </cell>
          <cell r="G5515" t="str">
            <v>C21I430523</v>
          </cell>
          <cell r="H5515">
            <v>0</v>
          </cell>
          <cell r="I5515">
            <v>0.554</v>
          </cell>
          <cell r="J5515">
            <v>0.554</v>
          </cell>
        </row>
        <row r="5516">
          <cell r="F5516" t="str">
            <v>李家-青联</v>
          </cell>
          <cell r="G5516" t="str">
            <v>VQ03430523</v>
          </cell>
          <cell r="H5516">
            <v>0</v>
          </cell>
          <cell r="I5516">
            <v>1.037</v>
          </cell>
          <cell r="J5516">
            <v>1.037</v>
          </cell>
        </row>
        <row r="5517">
          <cell r="F5517" t="str">
            <v>岸叶号-横板桥</v>
          </cell>
          <cell r="G5517" t="str">
            <v>C337430523</v>
          </cell>
          <cell r="H5517">
            <v>1.36</v>
          </cell>
          <cell r="I5517">
            <v>3.506</v>
          </cell>
          <cell r="J5517">
            <v>2.146</v>
          </cell>
        </row>
        <row r="5518">
          <cell r="F5518" t="str">
            <v>千谷-千谷</v>
          </cell>
          <cell r="G5518" t="str">
            <v>C333430523</v>
          </cell>
          <cell r="H5518">
            <v>0.157</v>
          </cell>
          <cell r="I5518">
            <v>1.285</v>
          </cell>
          <cell r="J5518">
            <v>1.128</v>
          </cell>
        </row>
        <row r="5519">
          <cell r="F5519" t="str">
            <v>土桥-顶子山</v>
          </cell>
          <cell r="G5519" t="str">
            <v>CA75430523</v>
          </cell>
          <cell r="H5519">
            <v>0</v>
          </cell>
          <cell r="I5519">
            <v>1.237</v>
          </cell>
          <cell r="J5519">
            <v>1.237</v>
          </cell>
        </row>
        <row r="5520">
          <cell r="F5520" t="str">
            <v>高白线</v>
          </cell>
          <cell r="G5520" t="str">
            <v>C05L430523</v>
          </cell>
          <cell r="H5520">
            <v>0</v>
          </cell>
          <cell r="I5520">
            <v>0.257</v>
          </cell>
          <cell r="J5520">
            <v>0.257</v>
          </cell>
        </row>
        <row r="5521">
          <cell r="F5521" t="str">
            <v>木陈线</v>
          </cell>
          <cell r="G5521" t="str">
            <v>C08L430523</v>
          </cell>
          <cell r="H5521">
            <v>0</v>
          </cell>
          <cell r="I5521">
            <v>1.244</v>
          </cell>
          <cell r="J5521">
            <v>1.244</v>
          </cell>
        </row>
        <row r="5522">
          <cell r="F5522" t="str">
            <v>高四线</v>
          </cell>
          <cell r="G5522" t="str">
            <v>C67K430523</v>
          </cell>
          <cell r="H5522">
            <v>0</v>
          </cell>
          <cell r="I5522">
            <v>0.707</v>
          </cell>
          <cell r="J5522">
            <v>0.707</v>
          </cell>
        </row>
        <row r="5523">
          <cell r="F5523" t="str">
            <v>土大线</v>
          </cell>
          <cell r="G5523" t="str">
            <v>C95K430523</v>
          </cell>
          <cell r="H5523">
            <v>0.677</v>
          </cell>
          <cell r="I5523">
            <v>1.108</v>
          </cell>
          <cell r="J5523">
            <v>0.431</v>
          </cell>
        </row>
        <row r="5524">
          <cell r="F5524" t="str">
            <v>董家-刘家</v>
          </cell>
          <cell r="G5524" t="str">
            <v>VR14430523</v>
          </cell>
          <cell r="H5524">
            <v>0</v>
          </cell>
          <cell r="I5524">
            <v>0.37</v>
          </cell>
          <cell r="J5524">
            <v>0.37</v>
          </cell>
        </row>
        <row r="5525">
          <cell r="F5525" t="str">
            <v>老虎坳-下小冲</v>
          </cell>
          <cell r="G5525" t="str">
            <v>CB40430523</v>
          </cell>
          <cell r="H5525">
            <v>0</v>
          </cell>
          <cell r="I5525">
            <v>0.843</v>
          </cell>
          <cell r="J5525">
            <v>0.843</v>
          </cell>
        </row>
        <row r="5526">
          <cell r="F5526" t="str">
            <v>石竹山-刘家坪</v>
          </cell>
          <cell r="G5526" t="str">
            <v>VR46430523</v>
          </cell>
          <cell r="H5526">
            <v>0</v>
          </cell>
          <cell r="I5526">
            <v>0.917</v>
          </cell>
          <cell r="J5526">
            <v>0.917</v>
          </cell>
        </row>
        <row r="5527">
          <cell r="F5527" t="str">
            <v>砖杨线</v>
          </cell>
          <cell r="G5527" t="str">
            <v>C03I430523</v>
          </cell>
          <cell r="H5527">
            <v>0</v>
          </cell>
          <cell r="I5527">
            <v>0.298</v>
          </cell>
          <cell r="J5527">
            <v>0.298</v>
          </cell>
        </row>
        <row r="5528">
          <cell r="F5528" t="str">
            <v>G祈线</v>
          </cell>
          <cell r="G5528" t="str">
            <v>C04I430523</v>
          </cell>
          <cell r="H5528">
            <v>0</v>
          </cell>
          <cell r="I5528">
            <v>0.282</v>
          </cell>
          <cell r="J5528">
            <v>0.282</v>
          </cell>
        </row>
        <row r="5529">
          <cell r="F5529" t="str">
            <v>桥四线</v>
          </cell>
          <cell r="G5529" t="str">
            <v>C85K430523</v>
          </cell>
          <cell r="H5529">
            <v>0</v>
          </cell>
          <cell r="I5529">
            <v>0.586</v>
          </cell>
          <cell r="J5529">
            <v>0.586</v>
          </cell>
        </row>
        <row r="5530">
          <cell r="F5530" t="str">
            <v>立子塘-立子塘</v>
          </cell>
          <cell r="G5530" t="str">
            <v>VQ88430523</v>
          </cell>
          <cell r="H5530">
            <v>0</v>
          </cell>
          <cell r="I5530">
            <v>0.284</v>
          </cell>
          <cell r="J5530">
            <v>0.284</v>
          </cell>
        </row>
        <row r="5531">
          <cell r="F5531" t="str">
            <v>车龙线</v>
          </cell>
          <cell r="G5531" t="str">
            <v>C41K430523</v>
          </cell>
          <cell r="H5531">
            <v>0</v>
          </cell>
          <cell r="I5531">
            <v>0.191</v>
          </cell>
          <cell r="J5531">
            <v>0.191</v>
          </cell>
        </row>
        <row r="5532">
          <cell r="G5532" t="str">
            <v>AA08430523</v>
          </cell>
          <cell r="H5532">
            <v>0</v>
          </cell>
          <cell r="I5532">
            <v>0.274</v>
          </cell>
          <cell r="J5532">
            <v>0.274</v>
          </cell>
        </row>
        <row r="5533">
          <cell r="F5533" t="str">
            <v>铁付线</v>
          </cell>
          <cell r="G5533" t="str">
            <v>C09L430523</v>
          </cell>
          <cell r="H5533">
            <v>0</v>
          </cell>
          <cell r="I5533">
            <v>1.22</v>
          </cell>
          <cell r="J5533">
            <v>1.22</v>
          </cell>
        </row>
        <row r="5534">
          <cell r="F5534" t="str">
            <v>八刘线</v>
          </cell>
          <cell r="G5534" t="str">
            <v>C10L430523</v>
          </cell>
          <cell r="H5534">
            <v>0</v>
          </cell>
          <cell r="I5534">
            <v>0.215</v>
          </cell>
          <cell r="J5534">
            <v>0.215</v>
          </cell>
        </row>
        <row r="5535">
          <cell r="F5535" t="str">
            <v>水地线</v>
          </cell>
          <cell r="G5535" t="str">
            <v>C11L430523</v>
          </cell>
          <cell r="H5535">
            <v>0</v>
          </cell>
          <cell r="I5535">
            <v>0.264</v>
          </cell>
          <cell r="J5535">
            <v>0.264</v>
          </cell>
        </row>
        <row r="5536">
          <cell r="F5536" t="str">
            <v>湾里-湾里</v>
          </cell>
          <cell r="G5536" t="str">
            <v>VR25430523</v>
          </cell>
          <cell r="H5536">
            <v>0</v>
          </cell>
          <cell r="I5536">
            <v>0.358</v>
          </cell>
          <cell r="J5536">
            <v>0.358</v>
          </cell>
        </row>
        <row r="5537">
          <cell r="F5537" t="str">
            <v>叉罗线</v>
          </cell>
          <cell r="G5537" t="str">
            <v>C87K430523</v>
          </cell>
          <cell r="H5537">
            <v>0</v>
          </cell>
          <cell r="I5537">
            <v>1.128</v>
          </cell>
          <cell r="J5537">
            <v>1.128</v>
          </cell>
        </row>
        <row r="5538">
          <cell r="G5538" t="str">
            <v>V000</v>
          </cell>
          <cell r="H5538">
            <v>0</v>
          </cell>
          <cell r="I5538">
            <v>0.798</v>
          </cell>
          <cell r="J5538">
            <v>0.798</v>
          </cell>
        </row>
        <row r="5539">
          <cell r="F5539" t="str">
            <v>老虎坳-下小冲</v>
          </cell>
          <cell r="G5539" t="str">
            <v>CB40430523</v>
          </cell>
          <cell r="H5539">
            <v>0</v>
          </cell>
          <cell r="I5539">
            <v>0.704</v>
          </cell>
          <cell r="J5539">
            <v>0.704</v>
          </cell>
        </row>
        <row r="5540">
          <cell r="F5540" t="str">
            <v>上沙冲-上沙冲</v>
          </cell>
          <cell r="G5540" t="str">
            <v>VR73430523</v>
          </cell>
          <cell r="H5540">
            <v>0</v>
          </cell>
          <cell r="I5540">
            <v>0.489</v>
          </cell>
          <cell r="J5540">
            <v>0.489</v>
          </cell>
        </row>
        <row r="5541">
          <cell r="F5541" t="str">
            <v>学洛线</v>
          </cell>
          <cell r="G5541" t="str">
            <v>C646430523</v>
          </cell>
          <cell r="H5541">
            <v>0</v>
          </cell>
          <cell r="I5541">
            <v>2.015</v>
          </cell>
          <cell r="J5541">
            <v>2.015</v>
          </cell>
        </row>
        <row r="5542">
          <cell r="G5542" t="str">
            <v>AA06430523</v>
          </cell>
          <cell r="H5542">
            <v>0</v>
          </cell>
          <cell r="I5542">
            <v>0.904</v>
          </cell>
          <cell r="J5542">
            <v>0.904</v>
          </cell>
        </row>
        <row r="5543">
          <cell r="F5543" t="str">
            <v>古塘村部-七十田村部</v>
          </cell>
          <cell r="G5543" t="str">
            <v>C00A430523</v>
          </cell>
          <cell r="H5543">
            <v>0</v>
          </cell>
          <cell r="I5543">
            <v>0.755</v>
          </cell>
          <cell r="J5543">
            <v>0.755</v>
          </cell>
        </row>
        <row r="5544">
          <cell r="F5544" t="str">
            <v>古塘村部-七十田村部</v>
          </cell>
          <cell r="G5544" t="str">
            <v>C011430523</v>
          </cell>
          <cell r="H5544">
            <v>1.541</v>
          </cell>
          <cell r="I5544">
            <v>1.675</v>
          </cell>
          <cell r="J5544">
            <v>0.134</v>
          </cell>
        </row>
        <row r="5545">
          <cell r="F5545" t="str">
            <v>杨古老-黎家</v>
          </cell>
          <cell r="G5545" t="str">
            <v>C83K430523</v>
          </cell>
          <cell r="H5545">
            <v>0</v>
          </cell>
          <cell r="I5545">
            <v>1.455</v>
          </cell>
          <cell r="J5545">
            <v>1.455</v>
          </cell>
        </row>
        <row r="5546">
          <cell r="F5546" t="str">
            <v>谢家-伍家</v>
          </cell>
          <cell r="G5546" t="str">
            <v>VQ93430523</v>
          </cell>
          <cell r="H5546">
            <v>0</v>
          </cell>
          <cell r="I5546">
            <v>0.45</v>
          </cell>
          <cell r="J5546">
            <v>0.45</v>
          </cell>
        </row>
        <row r="5547">
          <cell r="F5547" t="str">
            <v>鸭曹线</v>
          </cell>
          <cell r="G5547" t="str">
            <v>C76K430523</v>
          </cell>
          <cell r="H5547">
            <v>0</v>
          </cell>
          <cell r="I5547">
            <v>1.581</v>
          </cell>
          <cell r="J5547">
            <v>1.581</v>
          </cell>
        </row>
        <row r="5548">
          <cell r="F5548" t="str">
            <v>学高线</v>
          </cell>
          <cell r="G5548" t="str">
            <v>C78K430523</v>
          </cell>
          <cell r="H5548">
            <v>0</v>
          </cell>
          <cell r="I5548">
            <v>1.868</v>
          </cell>
          <cell r="J5548">
            <v>1.868</v>
          </cell>
        </row>
        <row r="5549">
          <cell r="F5549" t="str">
            <v>岩胡线</v>
          </cell>
          <cell r="G5549" t="str">
            <v>C79K430523</v>
          </cell>
          <cell r="H5549">
            <v>0</v>
          </cell>
          <cell r="I5549">
            <v>0.309</v>
          </cell>
          <cell r="J5549">
            <v>0.309</v>
          </cell>
        </row>
        <row r="5550">
          <cell r="F5550" t="str">
            <v>朱七线</v>
          </cell>
          <cell r="G5550" t="str">
            <v>C136430523</v>
          </cell>
          <cell r="H5550">
            <v>0</v>
          </cell>
          <cell r="I5550">
            <v>1.291</v>
          </cell>
          <cell r="J5550">
            <v>1.291</v>
          </cell>
        </row>
        <row r="5551">
          <cell r="F5551" t="str">
            <v>林朱线</v>
          </cell>
          <cell r="G5551" t="str">
            <v>C23K430523</v>
          </cell>
          <cell r="H5551">
            <v>0</v>
          </cell>
          <cell r="I5551">
            <v>0.942</v>
          </cell>
          <cell r="J5551">
            <v>0.942</v>
          </cell>
        </row>
        <row r="5552">
          <cell r="F5552" t="str">
            <v>大院子-大院子</v>
          </cell>
          <cell r="G5552" t="str">
            <v>VR17430523</v>
          </cell>
          <cell r="H5552">
            <v>0</v>
          </cell>
          <cell r="I5552">
            <v>0.435</v>
          </cell>
          <cell r="J5552">
            <v>0.435</v>
          </cell>
        </row>
        <row r="5553">
          <cell r="F5553" t="str">
            <v>村锅线</v>
          </cell>
          <cell r="G5553" t="str">
            <v>C81K430523</v>
          </cell>
          <cell r="H5553">
            <v>0</v>
          </cell>
          <cell r="I5553">
            <v>1.833</v>
          </cell>
          <cell r="J5553">
            <v>1.833</v>
          </cell>
        </row>
        <row r="5554">
          <cell r="F5554" t="str">
            <v>时油线</v>
          </cell>
          <cell r="G5554" t="str">
            <v>CC01430523</v>
          </cell>
          <cell r="H5554">
            <v>0.922</v>
          </cell>
          <cell r="I5554">
            <v>1.205</v>
          </cell>
          <cell r="J5554">
            <v>0.283</v>
          </cell>
        </row>
        <row r="5555">
          <cell r="F5555" t="str">
            <v>时油线</v>
          </cell>
          <cell r="G5555" t="str">
            <v>CC01430523</v>
          </cell>
          <cell r="H5555">
            <v>0.159</v>
          </cell>
          <cell r="I5555">
            <v>0.909</v>
          </cell>
          <cell r="J5555">
            <v>0.75</v>
          </cell>
        </row>
        <row r="5556">
          <cell r="F5556" t="str">
            <v>乙家山-乙家山</v>
          </cell>
          <cell r="G5556" t="str">
            <v>VR66430523</v>
          </cell>
          <cell r="H5556">
            <v>0</v>
          </cell>
          <cell r="I5556">
            <v>0.442</v>
          </cell>
          <cell r="J5556">
            <v>0.442</v>
          </cell>
        </row>
        <row r="5557">
          <cell r="G5557" t="str">
            <v>AA05430523</v>
          </cell>
          <cell r="H5557">
            <v>0</v>
          </cell>
          <cell r="I5557">
            <v>0.212</v>
          </cell>
          <cell r="J5557">
            <v>0.212</v>
          </cell>
        </row>
        <row r="5558">
          <cell r="G5558" t="str">
            <v>V000</v>
          </cell>
          <cell r="H5558">
            <v>0</v>
          </cell>
          <cell r="I5558">
            <v>0.127</v>
          </cell>
          <cell r="J5558">
            <v>0.127</v>
          </cell>
        </row>
        <row r="5559">
          <cell r="F5559" t="str">
            <v>老龙线</v>
          </cell>
          <cell r="G5559" t="str">
            <v>C35K430523</v>
          </cell>
          <cell r="H5559">
            <v>0</v>
          </cell>
          <cell r="I5559">
            <v>0.537</v>
          </cell>
          <cell r="J5559">
            <v>0.537</v>
          </cell>
        </row>
        <row r="5560">
          <cell r="F5560" t="str">
            <v>井边组-后兴组</v>
          </cell>
          <cell r="G5560" t="str">
            <v>VA37430523</v>
          </cell>
          <cell r="H5560">
            <v>0</v>
          </cell>
          <cell r="I5560">
            <v>0.332</v>
          </cell>
          <cell r="J5560">
            <v>0.332</v>
          </cell>
        </row>
        <row r="5561">
          <cell r="F5561" t="str">
            <v>杉树坝-新塘</v>
          </cell>
          <cell r="G5561" t="str">
            <v>VA83430523</v>
          </cell>
          <cell r="H5561">
            <v>0</v>
          </cell>
          <cell r="I5561">
            <v>0.309</v>
          </cell>
          <cell r="J5561">
            <v>0.309</v>
          </cell>
        </row>
        <row r="5562">
          <cell r="F5562" t="str">
            <v>大塘坪-大塘坪</v>
          </cell>
          <cell r="G5562" t="str">
            <v>C246430523</v>
          </cell>
          <cell r="H5562">
            <v>0</v>
          </cell>
          <cell r="I5562">
            <v>0.27</v>
          </cell>
          <cell r="J5562">
            <v>0.27</v>
          </cell>
        </row>
        <row r="5563">
          <cell r="F5563" t="str">
            <v>骑瓦线</v>
          </cell>
          <cell r="G5563" t="str">
            <v>C35T430523</v>
          </cell>
          <cell r="H5563">
            <v>0</v>
          </cell>
          <cell r="I5563">
            <v>0.365</v>
          </cell>
          <cell r="J5563">
            <v>0.365</v>
          </cell>
        </row>
        <row r="5564">
          <cell r="F5564" t="str">
            <v>桥学线</v>
          </cell>
          <cell r="G5564" t="str">
            <v>C71D430523</v>
          </cell>
          <cell r="H5564">
            <v>0</v>
          </cell>
          <cell r="I5564">
            <v>0.82</v>
          </cell>
          <cell r="J5564">
            <v>0.82</v>
          </cell>
        </row>
        <row r="5565">
          <cell r="F5565" t="str">
            <v>经新线</v>
          </cell>
          <cell r="G5565" t="str">
            <v>C50T430523</v>
          </cell>
          <cell r="H5565">
            <v>0</v>
          </cell>
          <cell r="I5565">
            <v>0.839</v>
          </cell>
          <cell r="J5565">
            <v>0.839</v>
          </cell>
        </row>
        <row r="5566">
          <cell r="F5566" t="str">
            <v>大园-新院</v>
          </cell>
          <cell r="G5566" t="str">
            <v>VA53430523</v>
          </cell>
          <cell r="H5566">
            <v>0</v>
          </cell>
          <cell r="I5566">
            <v>0.313</v>
          </cell>
          <cell r="J5566">
            <v>0.313</v>
          </cell>
        </row>
        <row r="5567">
          <cell r="F5567" t="str">
            <v>彭家-登山</v>
          </cell>
          <cell r="G5567" t="str">
            <v>VA48430523</v>
          </cell>
          <cell r="H5567">
            <v>0</v>
          </cell>
          <cell r="I5567">
            <v>0.323</v>
          </cell>
          <cell r="J5567">
            <v>0.323</v>
          </cell>
        </row>
        <row r="5568">
          <cell r="F5568" t="str">
            <v>化里组-彭家组</v>
          </cell>
          <cell r="G5568" t="str">
            <v>VA49430523</v>
          </cell>
          <cell r="H5568">
            <v>0</v>
          </cell>
          <cell r="I5568">
            <v>0.304</v>
          </cell>
          <cell r="J5568">
            <v>0.304</v>
          </cell>
        </row>
        <row r="5569">
          <cell r="F5569" t="str">
            <v>窑枣线</v>
          </cell>
          <cell r="G5569" t="str">
            <v>C42D430523</v>
          </cell>
          <cell r="H5569">
            <v>0</v>
          </cell>
          <cell r="I5569">
            <v>0.18</v>
          </cell>
          <cell r="J5569">
            <v>0.18</v>
          </cell>
        </row>
        <row r="5570">
          <cell r="F5570" t="str">
            <v>洞田铺村道-枣子岭</v>
          </cell>
          <cell r="G5570" t="str">
            <v>VA25430523</v>
          </cell>
          <cell r="H5570">
            <v>0</v>
          </cell>
          <cell r="I5570">
            <v>0.344</v>
          </cell>
          <cell r="J5570">
            <v>0.344</v>
          </cell>
        </row>
        <row r="5571">
          <cell r="F5571" t="str">
            <v>农杜线</v>
          </cell>
          <cell r="G5571" t="str">
            <v>C39D430523</v>
          </cell>
          <cell r="H5571">
            <v>0</v>
          </cell>
          <cell r="I5571">
            <v>0.462</v>
          </cell>
          <cell r="J5571">
            <v>0.462</v>
          </cell>
        </row>
        <row r="5572">
          <cell r="F5572" t="str">
            <v>苍从线</v>
          </cell>
          <cell r="G5572" t="str">
            <v>C38T430523</v>
          </cell>
          <cell r="H5572">
            <v>0</v>
          </cell>
          <cell r="I5572">
            <v>0.592</v>
          </cell>
          <cell r="J5572">
            <v>0.592</v>
          </cell>
        </row>
        <row r="5573">
          <cell r="F5573" t="str">
            <v>水口组-万家</v>
          </cell>
          <cell r="G5573" t="str">
            <v>VA55430523</v>
          </cell>
          <cell r="H5573">
            <v>0</v>
          </cell>
          <cell r="I5573">
            <v>0.433</v>
          </cell>
          <cell r="J5573">
            <v>0.433</v>
          </cell>
        </row>
        <row r="5574">
          <cell r="F5574" t="str">
            <v>刘田线</v>
          </cell>
          <cell r="G5574" t="str">
            <v>C55T430523</v>
          </cell>
          <cell r="H5574">
            <v>0.959</v>
          </cell>
          <cell r="I5574">
            <v>1.376</v>
          </cell>
          <cell r="J5574">
            <v>0.417</v>
          </cell>
        </row>
        <row r="5575">
          <cell r="F5575" t="str">
            <v>刘家坝-四房院子</v>
          </cell>
          <cell r="G5575" t="str">
            <v>VA89430523</v>
          </cell>
          <cell r="H5575">
            <v>0</v>
          </cell>
          <cell r="I5575">
            <v>0.316</v>
          </cell>
          <cell r="J5575">
            <v>0.316</v>
          </cell>
        </row>
        <row r="5576">
          <cell r="F5576" t="str">
            <v>经济场-罗汉村部</v>
          </cell>
          <cell r="G5576" t="str">
            <v>CA37430523</v>
          </cell>
          <cell r="H5576">
            <v>0</v>
          </cell>
          <cell r="I5576">
            <v>0.305</v>
          </cell>
          <cell r="J5576">
            <v>0.305</v>
          </cell>
        </row>
        <row r="5577">
          <cell r="F5577" t="str">
            <v>S346-黄家冲</v>
          </cell>
          <cell r="G5577" t="str">
            <v>VA28430523</v>
          </cell>
          <cell r="H5577">
            <v>0</v>
          </cell>
          <cell r="I5577">
            <v>0.703</v>
          </cell>
          <cell r="J5577">
            <v>0.703</v>
          </cell>
        </row>
        <row r="5578">
          <cell r="F5578" t="str">
            <v>C231-新建组</v>
          </cell>
          <cell r="G5578" t="str">
            <v>VA29430523</v>
          </cell>
          <cell r="H5578">
            <v>0</v>
          </cell>
          <cell r="I5578">
            <v>0.847</v>
          </cell>
          <cell r="J5578">
            <v>0.847</v>
          </cell>
        </row>
        <row r="5579">
          <cell r="F5579" t="str">
            <v>二房头-和平</v>
          </cell>
          <cell r="G5579" t="str">
            <v>VA57430523</v>
          </cell>
          <cell r="H5579">
            <v>0</v>
          </cell>
          <cell r="I5579">
            <v>1.388</v>
          </cell>
          <cell r="J5579">
            <v>1.388</v>
          </cell>
        </row>
        <row r="5580">
          <cell r="F5580" t="str">
            <v>甲山-石山寺</v>
          </cell>
          <cell r="G5580" t="str">
            <v>C254430523</v>
          </cell>
          <cell r="H5580">
            <v>2</v>
          </cell>
          <cell r="I5580">
            <v>2.323</v>
          </cell>
          <cell r="J5580">
            <v>0.323</v>
          </cell>
        </row>
        <row r="5581">
          <cell r="F5581" t="str">
            <v>新塘边-漏湾大院</v>
          </cell>
          <cell r="G5581" t="str">
            <v>VA62430523</v>
          </cell>
          <cell r="H5581">
            <v>0</v>
          </cell>
          <cell r="I5581">
            <v>0.129</v>
          </cell>
          <cell r="J5581">
            <v>0.129</v>
          </cell>
        </row>
        <row r="5582">
          <cell r="F5582" t="str">
            <v>大白线</v>
          </cell>
          <cell r="G5582" t="str">
            <v>C65D430523</v>
          </cell>
          <cell r="H5582">
            <v>0</v>
          </cell>
          <cell r="I5582">
            <v>1.079</v>
          </cell>
          <cell r="J5582">
            <v>1.079</v>
          </cell>
        </row>
        <row r="5583">
          <cell r="F5583" t="str">
            <v>叉力线</v>
          </cell>
          <cell r="G5583" t="str">
            <v>C66D430523</v>
          </cell>
          <cell r="H5583">
            <v>0</v>
          </cell>
          <cell r="I5583">
            <v>0.973</v>
          </cell>
          <cell r="J5583">
            <v>0.973</v>
          </cell>
        </row>
        <row r="5584">
          <cell r="F5584" t="str">
            <v>新屋郑家-干塘坪</v>
          </cell>
          <cell r="G5584" t="str">
            <v>VA84430523</v>
          </cell>
          <cell r="H5584">
            <v>0</v>
          </cell>
          <cell r="I5584">
            <v>0.535</v>
          </cell>
          <cell r="J5584">
            <v>0.535</v>
          </cell>
        </row>
        <row r="5585">
          <cell r="F5585" t="str">
            <v>肖家山-新龙坳</v>
          </cell>
          <cell r="G5585" t="str">
            <v>VA68430523</v>
          </cell>
          <cell r="H5585">
            <v>0</v>
          </cell>
          <cell r="I5585">
            <v>0.519</v>
          </cell>
          <cell r="J5585">
            <v>0.519</v>
          </cell>
        </row>
        <row r="5586">
          <cell r="F5586" t="str">
            <v>双石桥-老院</v>
          </cell>
          <cell r="G5586" t="str">
            <v>VA69430523</v>
          </cell>
          <cell r="H5586">
            <v>0</v>
          </cell>
          <cell r="I5586">
            <v>0.448</v>
          </cell>
          <cell r="J5586">
            <v>0.448</v>
          </cell>
        </row>
        <row r="5587">
          <cell r="G5587" t="str">
            <v>V000</v>
          </cell>
          <cell r="H5587">
            <v>0</v>
          </cell>
          <cell r="I5587">
            <v>0.382</v>
          </cell>
          <cell r="J5587">
            <v>0.382</v>
          </cell>
        </row>
        <row r="5588">
          <cell r="G5588" t="str">
            <v>V000</v>
          </cell>
          <cell r="H5588">
            <v>0</v>
          </cell>
          <cell r="I5588">
            <v>0.424</v>
          </cell>
          <cell r="J5588">
            <v>0.424</v>
          </cell>
        </row>
        <row r="5589">
          <cell r="F5589" t="str">
            <v>铺岩线</v>
          </cell>
          <cell r="G5589" t="str">
            <v>C54T430523</v>
          </cell>
          <cell r="H5589">
            <v>0.492</v>
          </cell>
          <cell r="I5589">
            <v>0.665</v>
          </cell>
          <cell r="J5589">
            <v>0.173</v>
          </cell>
        </row>
        <row r="5590">
          <cell r="F5590" t="str">
            <v>姚和线</v>
          </cell>
          <cell r="G5590" t="str">
            <v>C26A430523</v>
          </cell>
          <cell r="H5590">
            <v>0</v>
          </cell>
          <cell r="I5590">
            <v>1.457</v>
          </cell>
          <cell r="J5590">
            <v>1.457</v>
          </cell>
        </row>
        <row r="5591">
          <cell r="F5591" t="str">
            <v>肖郑线</v>
          </cell>
          <cell r="G5591" t="str">
            <v>C44T430523</v>
          </cell>
          <cell r="H5591">
            <v>0</v>
          </cell>
          <cell r="I5591">
            <v>0.564</v>
          </cell>
          <cell r="J5591">
            <v>0.564</v>
          </cell>
        </row>
        <row r="5592">
          <cell r="F5592" t="str">
            <v>花塘-杨梅</v>
          </cell>
          <cell r="G5592" t="str">
            <v>VA75430523</v>
          </cell>
          <cell r="H5592">
            <v>0</v>
          </cell>
          <cell r="I5592">
            <v>0.246</v>
          </cell>
          <cell r="J5592">
            <v>0.246</v>
          </cell>
        </row>
        <row r="5593">
          <cell r="F5593" t="str">
            <v>瓜艾线</v>
          </cell>
          <cell r="G5593" t="str">
            <v>C34D430523</v>
          </cell>
          <cell r="H5593">
            <v>0</v>
          </cell>
          <cell r="I5593">
            <v>0.321</v>
          </cell>
          <cell r="J5593">
            <v>0.321</v>
          </cell>
        </row>
        <row r="5594">
          <cell r="F5594" t="str">
            <v>瓜彭线</v>
          </cell>
          <cell r="G5594" t="str">
            <v>C35D430523</v>
          </cell>
          <cell r="H5594">
            <v>0</v>
          </cell>
          <cell r="I5594">
            <v>0.949</v>
          </cell>
          <cell r="J5594">
            <v>0.949</v>
          </cell>
        </row>
        <row r="5595">
          <cell r="F5595" t="str">
            <v>瓜木山-彭家组</v>
          </cell>
          <cell r="G5595" t="str">
            <v>VA18430523</v>
          </cell>
          <cell r="H5595">
            <v>0</v>
          </cell>
          <cell r="I5595">
            <v>0.257</v>
          </cell>
          <cell r="J5595">
            <v>0.257</v>
          </cell>
        </row>
        <row r="5596">
          <cell r="F5596" t="str">
            <v>经济场-下五里牌</v>
          </cell>
          <cell r="G5596" t="str">
            <v>VA22430523</v>
          </cell>
          <cell r="H5596">
            <v>0</v>
          </cell>
          <cell r="I5596">
            <v>0.519</v>
          </cell>
          <cell r="J5596">
            <v>0.519</v>
          </cell>
        </row>
        <row r="5597">
          <cell r="F5597" t="str">
            <v>老彭家-蒋家塘</v>
          </cell>
          <cell r="G5597" t="str">
            <v>VD95430523</v>
          </cell>
          <cell r="H5597">
            <v>0</v>
          </cell>
          <cell r="I5597">
            <v>0.482</v>
          </cell>
          <cell r="J5597">
            <v>0.482</v>
          </cell>
        </row>
        <row r="5598">
          <cell r="F5598" t="str">
            <v>林周线</v>
          </cell>
          <cell r="G5598" t="str">
            <v>C95C430523</v>
          </cell>
          <cell r="H5598">
            <v>0</v>
          </cell>
          <cell r="I5598">
            <v>0.397</v>
          </cell>
          <cell r="J5598">
            <v>0.397</v>
          </cell>
        </row>
        <row r="5599">
          <cell r="F5599" t="str">
            <v>冶长线</v>
          </cell>
          <cell r="G5599" t="str">
            <v>C01B430523</v>
          </cell>
          <cell r="H5599">
            <v>0</v>
          </cell>
          <cell r="I5599">
            <v>0.735</v>
          </cell>
          <cell r="J5599">
            <v>0.735</v>
          </cell>
        </row>
        <row r="5600">
          <cell r="F5600" t="str">
            <v>茶赵线</v>
          </cell>
          <cell r="G5600" t="str">
            <v>C344430523</v>
          </cell>
          <cell r="H5600">
            <v>0</v>
          </cell>
          <cell r="I5600">
            <v>1.395</v>
          </cell>
          <cell r="J5600">
            <v>1.395</v>
          </cell>
        </row>
        <row r="5601">
          <cell r="F5601" t="str">
            <v>长塘铺-长新</v>
          </cell>
          <cell r="G5601" t="str">
            <v>VD90430523</v>
          </cell>
          <cell r="H5601">
            <v>0</v>
          </cell>
          <cell r="I5601">
            <v>0.544</v>
          </cell>
          <cell r="J5601">
            <v>0.544</v>
          </cell>
        </row>
        <row r="5602">
          <cell r="F5602" t="str">
            <v>石山-石山</v>
          </cell>
          <cell r="G5602" t="str">
            <v>C087430523</v>
          </cell>
          <cell r="H5602">
            <v>0</v>
          </cell>
          <cell r="I5602">
            <v>1.997</v>
          </cell>
          <cell r="J5602">
            <v>1.997</v>
          </cell>
        </row>
        <row r="5603">
          <cell r="F5603" t="str">
            <v>老矿线</v>
          </cell>
          <cell r="G5603" t="str">
            <v>C093430523</v>
          </cell>
          <cell r="H5603">
            <v>0</v>
          </cell>
          <cell r="I5603">
            <v>0.953</v>
          </cell>
          <cell r="J5603">
            <v>0.953</v>
          </cell>
        </row>
        <row r="5604">
          <cell r="F5604" t="str">
            <v>建李线</v>
          </cell>
          <cell r="G5604" t="str">
            <v>C96C430523</v>
          </cell>
          <cell r="H5604">
            <v>0</v>
          </cell>
          <cell r="I5604">
            <v>0.249</v>
          </cell>
          <cell r="J5604">
            <v>0.249</v>
          </cell>
        </row>
        <row r="5605">
          <cell r="F5605" t="str">
            <v>香花村省道至四组</v>
          </cell>
          <cell r="G5605" t="str">
            <v>VE78430523</v>
          </cell>
          <cell r="H5605">
            <v>0</v>
          </cell>
          <cell r="I5605">
            <v>0.231</v>
          </cell>
          <cell r="J5605">
            <v>0.231</v>
          </cell>
        </row>
        <row r="5606">
          <cell r="F5606" t="str">
            <v>过水线</v>
          </cell>
          <cell r="G5606" t="str">
            <v>C82N430523</v>
          </cell>
          <cell r="H5606">
            <v>1.062</v>
          </cell>
          <cell r="I5606">
            <v>1.301</v>
          </cell>
          <cell r="J5606">
            <v>0.239</v>
          </cell>
        </row>
        <row r="5607">
          <cell r="F5607" t="str">
            <v>过水线</v>
          </cell>
          <cell r="G5607" t="str">
            <v>C82N430523</v>
          </cell>
          <cell r="H5607">
            <v>1.062</v>
          </cell>
          <cell r="I5607">
            <v>1.848</v>
          </cell>
          <cell r="J5607">
            <v>0.786</v>
          </cell>
        </row>
        <row r="5608">
          <cell r="F5608" t="str">
            <v>村部-电山冲</v>
          </cell>
          <cell r="G5608" t="str">
            <v>VA52430581</v>
          </cell>
          <cell r="H5608">
            <v>0</v>
          </cell>
          <cell r="I5608">
            <v>1.807</v>
          </cell>
          <cell r="J5608">
            <v>1.807</v>
          </cell>
        </row>
        <row r="5609">
          <cell r="F5609" t="str">
            <v>邓刘线</v>
          </cell>
          <cell r="G5609" t="str">
            <v>C65N430523</v>
          </cell>
          <cell r="H5609">
            <v>0</v>
          </cell>
          <cell r="I5609">
            <v>0.367</v>
          </cell>
          <cell r="J5609">
            <v>0.367</v>
          </cell>
        </row>
        <row r="5610">
          <cell r="F5610" t="str">
            <v>大坝桥至G270邓家桥</v>
          </cell>
          <cell r="G5610" t="str">
            <v>V516430523</v>
          </cell>
          <cell r="H5610">
            <v>0</v>
          </cell>
          <cell r="I5610">
            <v>1.294</v>
          </cell>
          <cell r="J5610">
            <v>1.294</v>
          </cell>
        </row>
        <row r="5611">
          <cell r="F5611" t="str">
            <v>石矿村-农科</v>
          </cell>
          <cell r="G5611" t="str">
            <v>Y014430523</v>
          </cell>
          <cell r="H5611">
            <v>2.232</v>
          </cell>
          <cell r="I5611">
            <v>4.694</v>
          </cell>
          <cell r="J5611">
            <v>2.462</v>
          </cell>
        </row>
        <row r="5612">
          <cell r="F5612" t="str">
            <v>跳石线</v>
          </cell>
          <cell r="G5612" t="str">
            <v>C27N430523</v>
          </cell>
          <cell r="H5612">
            <v>0</v>
          </cell>
          <cell r="I5612">
            <v>0.729</v>
          </cell>
          <cell r="J5612">
            <v>0.729</v>
          </cell>
        </row>
        <row r="5613">
          <cell r="F5613" t="str">
            <v>大康线</v>
          </cell>
          <cell r="G5613" t="str">
            <v>C51B430523</v>
          </cell>
          <cell r="H5613">
            <v>0.109</v>
          </cell>
          <cell r="I5613">
            <v>0.801</v>
          </cell>
          <cell r="J5613">
            <v>0.692</v>
          </cell>
        </row>
        <row r="5614">
          <cell r="F5614" t="str">
            <v>石边桥至坪村</v>
          </cell>
          <cell r="G5614" t="str">
            <v>V503430523</v>
          </cell>
          <cell r="H5614">
            <v>0</v>
          </cell>
          <cell r="I5614">
            <v>0.105</v>
          </cell>
          <cell r="J5614">
            <v>0.105</v>
          </cell>
        </row>
        <row r="5615">
          <cell r="F5615" t="str">
            <v>村部至拖尾院子</v>
          </cell>
          <cell r="G5615" t="str">
            <v>CA23430523</v>
          </cell>
          <cell r="H5615">
            <v>0</v>
          </cell>
          <cell r="I5615">
            <v>0.898</v>
          </cell>
          <cell r="J5615">
            <v>0.898</v>
          </cell>
        </row>
        <row r="5616">
          <cell r="F5616" t="str">
            <v>中合水库-东山</v>
          </cell>
          <cell r="G5616" t="str">
            <v>C154430523</v>
          </cell>
          <cell r="H5616">
            <v>1.28</v>
          </cell>
          <cell r="I5616">
            <v>2.432</v>
          </cell>
          <cell r="J5616">
            <v>1.152</v>
          </cell>
        </row>
        <row r="5617">
          <cell r="F5617" t="str">
            <v>双小线</v>
          </cell>
          <cell r="G5617" t="str">
            <v>C89B430523</v>
          </cell>
          <cell r="H5617">
            <v>0</v>
          </cell>
          <cell r="I5617">
            <v>1.162</v>
          </cell>
          <cell r="J5617">
            <v>1.162</v>
          </cell>
        </row>
        <row r="5618">
          <cell r="F5618" t="str">
            <v>何亮-响塘山</v>
          </cell>
          <cell r="G5618" t="str">
            <v>CA97430523</v>
          </cell>
          <cell r="H5618">
            <v>0</v>
          </cell>
          <cell r="I5618">
            <v>1.244</v>
          </cell>
          <cell r="J5618">
            <v>1.244</v>
          </cell>
        </row>
        <row r="5619">
          <cell r="F5619" t="str">
            <v>六亩塘-六亩塘</v>
          </cell>
          <cell r="G5619" t="str">
            <v>C81A430523</v>
          </cell>
          <cell r="H5619">
            <v>0</v>
          </cell>
          <cell r="I5619">
            <v>1.63</v>
          </cell>
          <cell r="J5619">
            <v>1.63</v>
          </cell>
        </row>
        <row r="5620">
          <cell r="F5620" t="str">
            <v>园风线</v>
          </cell>
          <cell r="G5620" t="str">
            <v>C52O430523</v>
          </cell>
          <cell r="H5620">
            <v>0</v>
          </cell>
          <cell r="I5620">
            <v>0.799</v>
          </cell>
          <cell r="J5620">
            <v>0.799</v>
          </cell>
        </row>
        <row r="5621">
          <cell r="F5621" t="str">
            <v>大王一金桃</v>
          </cell>
          <cell r="G5621" t="str">
            <v>C89A430523</v>
          </cell>
          <cell r="H5621">
            <v>0</v>
          </cell>
          <cell r="I5621">
            <v>1.444</v>
          </cell>
          <cell r="J5621">
            <v>1.444</v>
          </cell>
        </row>
        <row r="5622">
          <cell r="F5622" t="str">
            <v>霞塘云-水库管理所</v>
          </cell>
          <cell r="G5622" t="str">
            <v>C302430523</v>
          </cell>
          <cell r="H5622">
            <v>1.397</v>
          </cell>
          <cell r="I5622">
            <v>1.482</v>
          </cell>
          <cell r="J5622">
            <v>0.085</v>
          </cell>
        </row>
        <row r="5623">
          <cell r="F5623" t="str">
            <v>大陈线</v>
          </cell>
          <cell r="G5623" t="str">
            <v>C31C430523</v>
          </cell>
          <cell r="H5623">
            <v>0.466</v>
          </cell>
          <cell r="I5623">
            <v>0.843</v>
          </cell>
          <cell r="J5623">
            <v>0.377</v>
          </cell>
        </row>
        <row r="5624">
          <cell r="F5624" t="str">
            <v>芹杨线</v>
          </cell>
          <cell r="G5624" t="str">
            <v>C105430523</v>
          </cell>
          <cell r="H5624">
            <v>0</v>
          </cell>
          <cell r="I5624">
            <v>0.318</v>
          </cell>
          <cell r="J5624">
            <v>0.318</v>
          </cell>
        </row>
        <row r="5625">
          <cell r="F5625" t="str">
            <v>五新线</v>
          </cell>
          <cell r="G5625" t="str">
            <v>C94M430523</v>
          </cell>
          <cell r="H5625">
            <v>0</v>
          </cell>
          <cell r="I5625">
            <v>0.258</v>
          </cell>
          <cell r="J5625">
            <v>0.258</v>
          </cell>
        </row>
        <row r="5626">
          <cell r="F5626" t="str">
            <v>芹雷线</v>
          </cell>
          <cell r="G5626" t="str">
            <v>C96M430523</v>
          </cell>
          <cell r="H5626">
            <v>0</v>
          </cell>
          <cell r="I5626">
            <v>0.733</v>
          </cell>
          <cell r="J5626">
            <v>0.733</v>
          </cell>
        </row>
        <row r="5627">
          <cell r="F5627" t="str">
            <v>峥杨线</v>
          </cell>
          <cell r="G5627" t="str">
            <v>C98M430523</v>
          </cell>
          <cell r="H5627">
            <v>0</v>
          </cell>
          <cell r="I5627">
            <v>0.644</v>
          </cell>
          <cell r="J5627">
            <v>0.644</v>
          </cell>
        </row>
        <row r="5628">
          <cell r="F5628" t="str">
            <v>新陈线</v>
          </cell>
          <cell r="G5628" t="str">
            <v>C99M430523</v>
          </cell>
          <cell r="H5628">
            <v>0</v>
          </cell>
          <cell r="I5628">
            <v>0.486</v>
          </cell>
          <cell r="J5628">
            <v>0.486</v>
          </cell>
        </row>
        <row r="5629">
          <cell r="G5629" t="str">
            <v>V000</v>
          </cell>
          <cell r="H5629">
            <v>0</v>
          </cell>
          <cell r="I5629">
            <v>0.42</v>
          </cell>
          <cell r="J5629">
            <v>0.42</v>
          </cell>
        </row>
        <row r="5630">
          <cell r="F5630" t="str">
            <v>双合至王家院子</v>
          </cell>
          <cell r="G5630" t="str">
            <v>V528430523</v>
          </cell>
          <cell r="H5630">
            <v>0</v>
          </cell>
          <cell r="I5630">
            <v>0.494</v>
          </cell>
          <cell r="J5630">
            <v>0.494</v>
          </cell>
        </row>
        <row r="5631">
          <cell r="F5631" t="str">
            <v>良子坪至瓦子坪</v>
          </cell>
          <cell r="G5631" t="str">
            <v>V531430523</v>
          </cell>
          <cell r="H5631">
            <v>0</v>
          </cell>
          <cell r="I5631">
            <v>0.445</v>
          </cell>
          <cell r="J5631">
            <v>0.445</v>
          </cell>
        </row>
        <row r="5632">
          <cell r="G5632" t="str">
            <v>V000</v>
          </cell>
          <cell r="H5632">
            <v>0</v>
          </cell>
          <cell r="I5632">
            <v>0.111</v>
          </cell>
          <cell r="J5632">
            <v>0.111</v>
          </cell>
        </row>
        <row r="5633">
          <cell r="F5633" t="str">
            <v>刘家院子至双冲罗家冲</v>
          </cell>
          <cell r="G5633" t="str">
            <v>CA29430523</v>
          </cell>
          <cell r="H5633">
            <v>0</v>
          </cell>
          <cell r="I5633">
            <v>1.56</v>
          </cell>
          <cell r="J5633">
            <v>1.56</v>
          </cell>
        </row>
        <row r="5634">
          <cell r="F5634" t="str">
            <v>李修线</v>
          </cell>
          <cell r="G5634" t="str">
            <v>C26N430523</v>
          </cell>
          <cell r="H5634">
            <v>0</v>
          </cell>
          <cell r="I5634">
            <v>1.288</v>
          </cell>
          <cell r="J5634">
            <v>1.288</v>
          </cell>
        </row>
        <row r="5635">
          <cell r="F5635" t="str">
            <v>大苦线</v>
          </cell>
          <cell r="G5635" t="str">
            <v>C272430523</v>
          </cell>
          <cell r="H5635">
            <v>0</v>
          </cell>
          <cell r="I5635">
            <v>1.384</v>
          </cell>
          <cell r="J5635">
            <v>1.384</v>
          </cell>
        </row>
        <row r="5636">
          <cell r="F5636" t="str">
            <v>沙沙线</v>
          </cell>
          <cell r="G5636" t="str">
            <v>C57C430523</v>
          </cell>
          <cell r="H5636">
            <v>0</v>
          </cell>
          <cell r="I5636">
            <v>0.184</v>
          </cell>
          <cell r="J5636">
            <v>0.184</v>
          </cell>
        </row>
        <row r="5637">
          <cell r="F5637" t="str">
            <v>蔡山-牛轭塘</v>
          </cell>
          <cell r="G5637" t="str">
            <v>Y015430523</v>
          </cell>
          <cell r="H5637">
            <v>0.935</v>
          </cell>
          <cell r="I5637">
            <v>2.843</v>
          </cell>
          <cell r="J5637">
            <v>1.908</v>
          </cell>
        </row>
        <row r="5638">
          <cell r="F5638" t="str">
            <v>何家-夏亮</v>
          </cell>
          <cell r="G5638" t="str">
            <v>CA96430523</v>
          </cell>
          <cell r="H5638">
            <v>0</v>
          </cell>
          <cell r="I5638">
            <v>1.331</v>
          </cell>
          <cell r="J5638">
            <v>1.331</v>
          </cell>
        </row>
        <row r="5639">
          <cell r="F5639" t="str">
            <v>铁新线</v>
          </cell>
          <cell r="G5639" t="str">
            <v>C59N430523</v>
          </cell>
          <cell r="H5639">
            <v>0</v>
          </cell>
          <cell r="I5639">
            <v>1.221</v>
          </cell>
          <cell r="J5639">
            <v>1.221</v>
          </cell>
        </row>
        <row r="5640">
          <cell r="F5640" t="str">
            <v>青新线</v>
          </cell>
          <cell r="G5640" t="str">
            <v>C60N430523</v>
          </cell>
          <cell r="H5640">
            <v>0</v>
          </cell>
          <cell r="I5640">
            <v>1.003</v>
          </cell>
          <cell r="J5640">
            <v>1.003</v>
          </cell>
        </row>
        <row r="5641">
          <cell r="F5641" t="str">
            <v>S317-下枇杷</v>
          </cell>
          <cell r="G5641" t="str">
            <v>VN17430523</v>
          </cell>
          <cell r="H5641">
            <v>0</v>
          </cell>
          <cell r="I5641">
            <v>0.227</v>
          </cell>
          <cell r="J5641">
            <v>0.227</v>
          </cell>
        </row>
        <row r="5642">
          <cell r="F5642" t="str">
            <v>石桥铺至杨家院子</v>
          </cell>
          <cell r="G5642" t="str">
            <v>V547430523</v>
          </cell>
          <cell r="H5642">
            <v>0</v>
          </cell>
          <cell r="I5642">
            <v>0.465</v>
          </cell>
          <cell r="J5642">
            <v>0.465</v>
          </cell>
        </row>
        <row r="5643">
          <cell r="F5643" t="str">
            <v>学车线</v>
          </cell>
          <cell r="G5643" t="str">
            <v>C51N430523</v>
          </cell>
          <cell r="H5643">
            <v>0.511</v>
          </cell>
          <cell r="I5643">
            <v>1.45</v>
          </cell>
          <cell r="J5643">
            <v>0.939</v>
          </cell>
        </row>
        <row r="5644">
          <cell r="F5644" t="str">
            <v>六米塘-新屋院子</v>
          </cell>
          <cell r="G5644" t="str">
            <v>VN24430523</v>
          </cell>
          <cell r="H5644">
            <v>0</v>
          </cell>
          <cell r="I5644">
            <v>0.421</v>
          </cell>
          <cell r="J5644">
            <v>0.421</v>
          </cell>
        </row>
        <row r="5645">
          <cell r="F5645" t="str">
            <v>简简线</v>
          </cell>
          <cell r="G5645" t="str">
            <v>C08C430523</v>
          </cell>
          <cell r="H5645">
            <v>0</v>
          </cell>
          <cell r="I5645">
            <v>1.529</v>
          </cell>
          <cell r="J5645">
            <v>1.529</v>
          </cell>
        </row>
        <row r="5646">
          <cell r="F5646" t="str">
            <v>村部至大湾</v>
          </cell>
          <cell r="G5646" t="str">
            <v>V309430523</v>
          </cell>
          <cell r="H5646">
            <v>0</v>
          </cell>
          <cell r="I5646">
            <v>0.18</v>
          </cell>
          <cell r="J5646">
            <v>0.18</v>
          </cell>
        </row>
        <row r="5647">
          <cell r="F5647" t="str">
            <v>桥头-桥头</v>
          </cell>
          <cell r="G5647" t="str">
            <v>C87A430523</v>
          </cell>
          <cell r="H5647">
            <v>0</v>
          </cell>
          <cell r="I5647">
            <v>2.295</v>
          </cell>
          <cell r="J5647">
            <v>2.295</v>
          </cell>
        </row>
        <row r="5648">
          <cell r="F5648" t="str">
            <v>铁路桥-烟皮</v>
          </cell>
          <cell r="G5648" t="str">
            <v>VN31430523</v>
          </cell>
          <cell r="H5648">
            <v>0</v>
          </cell>
          <cell r="I5648">
            <v>0.532</v>
          </cell>
          <cell r="J5648">
            <v>0.532</v>
          </cell>
        </row>
        <row r="5649">
          <cell r="F5649" t="str">
            <v>大院子-大院子</v>
          </cell>
          <cell r="G5649" t="str">
            <v>VN32430523</v>
          </cell>
          <cell r="H5649">
            <v>0</v>
          </cell>
          <cell r="I5649">
            <v>0.579</v>
          </cell>
          <cell r="J5649">
            <v>0.579</v>
          </cell>
        </row>
        <row r="5650">
          <cell r="F5650" t="str">
            <v>八青线</v>
          </cell>
          <cell r="G5650" t="str">
            <v>C73M430523</v>
          </cell>
          <cell r="H5650">
            <v>0</v>
          </cell>
          <cell r="I5650">
            <v>0.456</v>
          </cell>
          <cell r="J5650">
            <v>0.456</v>
          </cell>
        </row>
        <row r="5651">
          <cell r="F5651" t="str">
            <v>学渡线</v>
          </cell>
          <cell r="G5651" t="str">
            <v>C77M430523</v>
          </cell>
          <cell r="H5651">
            <v>1.034</v>
          </cell>
          <cell r="I5651">
            <v>1.413</v>
          </cell>
          <cell r="J5651">
            <v>0.379</v>
          </cell>
        </row>
        <row r="5652">
          <cell r="F5652" t="str">
            <v>大罗线</v>
          </cell>
          <cell r="G5652" t="str">
            <v>C31N430523</v>
          </cell>
          <cell r="H5652">
            <v>0</v>
          </cell>
          <cell r="I5652">
            <v>0.618</v>
          </cell>
          <cell r="J5652">
            <v>0.618</v>
          </cell>
        </row>
        <row r="5653">
          <cell r="F5653" t="str">
            <v>大李线</v>
          </cell>
          <cell r="G5653" t="str">
            <v>C32N430523</v>
          </cell>
          <cell r="H5653">
            <v>0</v>
          </cell>
          <cell r="I5653">
            <v>0.44</v>
          </cell>
          <cell r="J5653">
            <v>0.44</v>
          </cell>
        </row>
        <row r="5654">
          <cell r="F5654" t="str">
            <v>人民医院至谢家上院子</v>
          </cell>
          <cell r="G5654" t="str">
            <v>V563430523</v>
          </cell>
          <cell r="H5654">
            <v>0</v>
          </cell>
          <cell r="I5654">
            <v>0.724</v>
          </cell>
          <cell r="J5654">
            <v>0.724</v>
          </cell>
        </row>
        <row r="5655">
          <cell r="F5655" t="str">
            <v>农学线</v>
          </cell>
          <cell r="G5655" t="str">
            <v>C27C430523</v>
          </cell>
          <cell r="H5655">
            <v>0.624</v>
          </cell>
          <cell r="I5655">
            <v>0.914</v>
          </cell>
          <cell r="J5655">
            <v>0.29</v>
          </cell>
        </row>
        <row r="5656">
          <cell r="F5656" t="str">
            <v>呼长线</v>
          </cell>
          <cell r="G5656" t="str">
            <v>C90M430523</v>
          </cell>
          <cell r="H5656">
            <v>0.392</v>
          </cell>
          <cell r="I5656">
            <v>0.86</v>
          </cell>
          <cell r="J5656">
            <v>0.468</v>
          </cell>
        </row>
        <row r="5657">
          <cell r="F5657" t="str">
            <v>向渔线</v>
          </cell>
          <cell r="G5657" t="str">
            <v>C91M430523</v>
          </cell>
          <cell r="H5657">
            <v>0</v>
          </cell>
          <cell r="I5657">
            <v>0.429</v>
          </cell>
          <cell r="J5657">
            <v>0.429</v>
          </cell>
        </row>
        <row r="5658">
          <cell r="F5658" t="str">
            <v>黄泥塘-黄泥塘</v>
          </cell>
          <cell r="G5658" t="str">
            <v>VN20430523</v>
          </cell>
          <cell r="H5658">
            <v>0</v>
          </cell>
          <cell r="I5658">
            <v>0.342</v>
          </cell>
          <cell r="J5658">
            <v>0.342</v>
          </cell>
        </row>
        <row r="5659">
          <cell r="F5659" t="str">
            <v>小塘冲-小塘冲</v>
          </cell>
          <cell r="G5659" t="str">
            <v>VN01430523</v>
          </cell>
          <cell r="H5659">
            <v>0</v>
          </cell>
          <cell r="I5659">
            <v>0.338</v>
          </cell>
          <cell r="J5659">
            <v>0.338</v>
          </cell>
        </row>
        <row r="5660">
          <cell r="F5660" t="str">
            <v>新槎线</v>
          </cell>
          <cell r="G5660" t="str">
            <v>C25N430523</v>
          </cell>
          <cell r="H5660">
            <v>0</v>
          </cell>
          <cell r="I5660">
            <v>0.31</v>
          </cell>
          <cell r="J5660">
            <v>0.31</v>
          </cell>
        </row>
        <row r="5661">
          <cell r="F5661" t="str">
            <v>新屋邓家至荷叶塘</v>
          </cell>
          <cell r="G5661" t="str">
            <v>V505430523</v>
          </cell>
          <cell r="H5661">
            <v>0</v>
          </cell>
          <cell r="I5661">
            <v>0.167</v>
          </cell>
          <cell r="J5661">
            <v>0.167</v>
          </cell>
        </row>
        <row r="5662">
          <cell r="F5662" t="str">
            <v>江边-新塘</v>
          </cell>
          <cell r="G5662" t="str">
            <v>Y048430523</v>
          </cell>
          <cell r="H5662">
            <v>1.041</v>
          </cell>
          <cell r="I5662">
            <v>1.312</v>
          </cell>
          <cell r="J5662">
            <v>0.271</v>
          </cell>
        </row>
        <row r="5663">
          <cell r="F5663" t="str">
            <v>石桥-早禾冲</v>
          </cell>
          <cell r="G5663" t="str">
            <v>C67A430523</v>
          </cell>
          <cell r="H5663">
            <v>0</v>
          </cell>
          <cell r="I5663">
            <v>1.325</v>
          </cell>
          <cell r="J5663">
            <v>1.325</v>
          </cell>
        </row>
        <row r="5664">
          <cell r="F5664" t="str">
            <v>刘志清-车头组</v>
          </cell>
          <cell r="G5664" t="str">
            <v>CA60430523</v>
          </cell>
          <cell r="H5664">
            <v>0</v>
          </cell>
          <cell r="I5664">
            <v>0.934</v>
          </cell>
          <cell r="J5664">
            <v>0.934</v>
          </cell>
        </row>
        <row r="5665">
          <cell r="F5665" t="str">
            <v>腊肖线</v>
          </cell>
          <cell r="G5665" t="str">
            <v>C68A430523</v>
          </cell>
          <cell r="H5665">
            <v>0</v>
          </cell>
          <cell r="I5665">
            <v>0.234</v>
          </cell>
          <cell r="J5665">
            <v>0.234</v>
          </cell>
        </row>
        <row r="5666">
          <cell r="F5666" t="str">
            <v>七里山-白水坝</v>
          </cell>
          <cell r="G5666" t="str">
            <v>Y069430523</v>
          </cell>
          <cell r="H5666">
            <v>2.265</v>
          </cell>
          <cell r="I5666">
            <v>2.825</v>
          </cell>
          <cell r="J5666">
            <v>0.56</v>
          </cell>
        </row>
        <row r="5667">
          <cell r="F5667" t="str">
            <v>七里山-白水坝</v>
          </cell>
          <cell r="G5667" t="str">
            <v>Y069430523</v>
          </cell>
          <cell r="H5667">
            <v>1.018</v>
          </cell>
          <cell r="I5667">
            <v>2.263</v>
          </cell>
          <cell r="J5667">
            <v>1.245</v>
          </cell>
        </row>
        <row r="5668">
          <cell r="F5668" t="str">
            <v>双井至山塘</v>
          </cell>
          <cell r="G5668" t="str">
            <v>C49P430523</v>
          </cell>
          <cell r="H5668">
            <v>6.788</v>
          </cell>
          <cell r="I5668">
            <v>8.566</v>
          </cell>
          <cell r="J5668">
            <v>1.778</v>
          </cell>
        </row>
        <row r="5669">
          <cell r="F5669" t="str">
            <v>塘弯线</v>
          </cell>
          <cell r="G5669" t="str">
            <v>C40R430523</v>
          </cell>
          <cell r="H5669">
            <v>0</v>
          </cell>
          <cell r="I5669">
            <v>0.424</v>
          </cell>
          <cell r="J5669">
            <v>0.424</v>
          </cell>
        </row>
        <row r="5670">
          <cell r="F5670" t="str">
            <v>河新线</v>
          </cell>
          <cell r="G5670" t="str">
            <v>C54Q430523</v>
          </cell>
          <cell r="H5670">
            <v>0</v>
          </cell>
          <cell r="I5670">
            <v>0.323</v>
          </cell>
          <cell r="J5670">
            <v>0.323</v>
          </cell>
        </row>
        <row r="5671">
          <cell r="F5671" t="str">
            <v>良张线</v>
          </cell>
          <cell r="G5671" t="str">
            <v>C55Q430523</v>
          </cell>
          <cell r="H5671">
            <v>0</v>
          </cell>
          <cell r="I5671">
            <v>0.49</v>
          </cell>
          <cell r="J5671">
            <v>0.49</v>
          </cell>
        </row>
        <row r="5672">
          <cell r="F5672" t="str">
            <v>石灰头-李下田</v>
          </cell>
          <cell r="G5672" t="str">
            <v>VL82430523</v>
          </cell>
          <cell r="H5672">
            <v>0</v>
          </cell>
          <cell r="I5672">
            <v>1.067</v>
          </cell>
          <cell r="J5672">
            <v>1.067</v>
          </cell>
        </row>
        <row r="5673">
          <cell r="F5673" t="str">
            <v>弯里-弯里</v>
          </cell>
          <cell r="G5673" t="str">
            <v>VL83430523</v>
          </cell>
          <cell r="H5673">
            <v>0</v>
          </cell>
          <cell r="I5673">
            <v>0.178</v>
          </cell>
          <cell r="J5673">
            <v>0.178</v>
          </cell>
        </row>
        <row r="5674">
          <cell r="F5674" t="str">
            <v>石熊线</v>
          </cell>
          <cell r="G5674" t="str">
            <v>C59Q430523</v>
          </cell>
          <cell r="H5674">
            <v>0</v>
          </cell>
          <cell r="I5674">
            <v>0.577</v>
          </cell>
          <cell r="J5674">
            <v>0.577</v>
          </cell>
        </row>
        <row r="5675">
          <cell r="F5675" t="str">
            <v>杀坎线</v>
          </cell>
          <cell r="G5675" t="str">
            <v>C48P430523</v>
          </cell>
          <cell r="H5675">
            <v>0</v>
          </cell>
          <cell r="I5675">
            <v>0.563</v>
          </cell>
          <cell r="J5675">
            <v>0.563</v>
          </cell>
        </row>
        <row r="5676">
          <cell r="F5676" t="str">
            <v>双井至山塘</v>
          </cell>
          <cell r="G5676" t="str">
            <v>C49P430523</v>
          </cell>
          <cell r="H5676">
            <v>6.434</v>
          </cell>
          <cell r="I5676">
            <v>6.785</v>
          </cell>
          <cell r="J5676">
            <v>0.351</v>
          </cell>
        </row>
        <row r="5677">
          <cell r="F5677" t="str">
            <v>锁石线</v>
          </cell>
          <cell r="G5677" t="str">
            <v>C02R430523</v>
          </cell>
          <cell r="H5677">
            <v>0</v>
          </cell>
          <cell r="I5677">
            <v>0.45</v>
          </cell>
          <cell r="J5677">
            <v>0.45</v>
          </cell>
        </row>
        <row r="5678">
          <cell r="F5678" t="str">
            <v>小水线</v>
          </cell>
          <cell r="G5678" t="str">
            <v>C93Q430523</v>
          </cell>
          <cell r="H5678">
            <v>0</v>
          </cell>
          <cell r="I5678">
            <v>0.737</v>
          </cell>
          <cell r="J5678">
            <v>0.737</v>
          </cell>
        </row>
        <row r="5679">
          <cell r="F5679" t="str">
            <v>屏大线</v>
          </cell>
          <cell r="G5679" t="str">
            <v>C98Q430523</v>
          </cell>
          <cell r="H5679">
            <v>0</v>
          </cell>
          <cell r="I5679">
            <v>0.493</v>
          </cell>
          <cell r="J5679">
            <v>0.493</v>
          </cell>
        </row>
        <row r="5680">
          <cell r="F5680" t="str">
            <v>对门岭-新屋陈家</v>
          </cell>
          <cell r="G5680" t="str">
            <v>CA78430523</v>
          </cell>
          <cell r="H5680">
            <v>0</v>
          </cell>
          <cell r="I5680">
            <v>1.208</v>
          </cell>
          <cell r="J5680">
            <v>1.208</v>
          </cell>
        </row>
        <row r="5681">
          <cell r="F5681" t="str">
            <v>虎荷线</v>
          </cell>
          <cell r="G5681" t="str">
            <v>C29D430523</v>
          </cell>
          <cell r="H5681">
            <v>0.507</v>
          </cell>
          <cell r="I5681">
            <v>0.66</v>
          </cell>
          <cell r="J5681">
            <v>0.153</v>
          </cell>
        </row>
        <row r="5682">
          <cell r="F5682" t="str">
            <v>栗珠山-虎形山</v>
          </cell>
          <cell r="G5682" t="str">
            <v>C522430523</v>
          </cell>
          <cell r="H5682">
            <v>1.407</v>
          </cell>
          <cell r="I5682">
            <v>1.554</v>
          </cell>
          <cell r="J5682">
            <v>0.147</v>
          </cell>
        </row>
        <row r="5683">
          <cell r="F5683" t="str">
            <v>庙边-镰刀冲</v>
          </cell>
          <cell r="G5683" t="str">
            <v>C456430523</v>
          </cell>
          <cell r="H5683">
            <v>0</v>
          </cell>
          <cell r="I5683">
            <v>0.64</v>
          </cell>
          <cell r="J5683">
            <v>0.64</v>
          </cell>
        </row>
        <row r="5684">
          <cell r="F5684" t="str">
            <v>天仁-天仁</v>
          </cell>
          <cell r="G5684" t="str">
            <v>C458430523</v>
          </cell>
          <cell r="H5684">
            <v>0</v>
          </cell>
          <cell r="I5684">
            <v>0.308</v>
          </cell>
          <cell r="J5684">
            <v>0.308</v>
          </cell>
        </row>
        <row r="5685">
          <cell r="F5685" t="str">
            <v>柏树山-天仁</v>
          </cell>
          <cell r="G5685" t="str">
            <v>C526430523</v>
          </cell>
          <cell r="H5685">
            <v>1.373</v>
          </cell>
          <cell r="I5685">
            <v>2.617</v>
          </cell>
          <cell r="J5685">
            <v>1.244</v>
          </cell>
        </row>
        <row r="5686">
          <cell r="F5686" t="str">
            <v>黄伏园-十二组</v>
          </cell>
          <cell r="G5686" t="str">
            <v>CA73430523</v>
          </cell>
          <cell r="H5686">
            <v>0</v>
          </cell>
          <cell r="I5686">
            <v>1.701</v>
          </cell>
          <cell r="J5686">
            <v>1.701</v>
          </cell>
        </row>
        <row r="5687">
          <cell r="F5687" t="str">
            <v>水顶线</v>
          </cell>
          <cell r="G5687" t="str">
            <v>C49Q430523</v>
          </cell>
          <cell r="H5687">
            <v>0</v>
          </cell>
          <cell r="I5687">
            <v>0.738</v>
          </cell>
          <cell r="J5687">
            <v>0.738</v>
          </cell>
        </row>
        <row r="5688">
          <cell r="F5688" t="str">
            <v>吴家-铁丝塘</v>
          </cell>
          <cell r="G5688" t="str">
            <v>CA52430523</v>
          </cell>
          <cell r="H5688">
            <v>0.005</v>
          </cell>
          <cell r="I5688">
            <v>1.205</v>
          </cell>
          <cell r="J5688">
            <v>1.2</v>
          </cell>
        </row>
        <row r="5689">
          <cell r="F5689" t="str">
            <v>铁丝塘-三角塘</v>
          </cell>
          <cell r="G5689" t="str">
            <v>VD16430523</v>
          </cell>
          <cell r="H5689">
            <v>0</v>
          </cell>
          <cell r="I5689">
            <v>0.443</v>
          </cell>
          <cell r="J5689">
            <v>0.443</v>
          </cell>
        </row>
        <row r="5690">
          <cell r="F5690" t="str">
            <v>学刘线</v>
          </cell>
          <cell r="G5690" t="str">
            <v>C076430523</v>
          </cell>
          <cell r="H5690">
            <v>0</v>
          </cell>
          <cell r="I5690">
            <v>0.73</v>
          </cell>
          <cell r="J5690">
            <v>0.73</v>
          </cell>
        </row>
        <row r="5691">
          <cell r="F5691" t="str">
            <v>三新线</v>
          </cell>
          <cell r="G5691" t="str">
            <v>C93G430523</v>
          </cell>
          <cell r="H5691">
            <v>0</v>
          </cell>
          <cell r="I5691">
            <v>0.462</v>
          </cell>
          <cell r="J5691">
            <v>0.462</v>
          </cell>
        </row>
        <row r="5692">
          <cell r="F5692" t="str">
            <v>黄毛线</v>
          </cell>
          <cell r="G5692" t="str">
            <v>C81G430523</v>
          </cell>
          <cell r="H5692">
            <v>0</v>
          </cell>
          <cell r="I5692">
            <v>0.21</v>
          </cell>
          <cell r="J5692">
            <v>0.21</v>
          </cell>
        </row>
        <row r="5693">
          <cell r="G5693" t="str">
            <v>V000</v>
          </cell>
          <cell r="H5693">
            <v>0</v>
          </cell>
          <cell r="I5693">
            <v>0.247</v>
          </cell>
          <cell r="J5693">
            <v>0.247</v>
          </cell>
        </row>
        <row r="5694">
          <cell r="F5694" t="str">
            <v>C56H-C55H</v>
          </cell>
          <cell r="G5694" t="str">
            <v>VD60430523</v>
          </cell>
          <cell r="H5694">
            <v>0</v>
          </cell>
          <cell r="I5694">
            <v>0.287</v>
          </cell>
          <cell r="J5694">
            <v>0.287</v>
          </cell>
        </row>
        <row r="5695">
          <cell r="F5695" t="str">
            <v>新屋坝-合塘</v>
          </cell>
          <cell r="G5695" t="str">
            <v>VC84430523</v>
          </cell>
          <cell r="H5695">
            <v>0</v>
          </cell>
          <cell r="I5695">
            <v>0.402</v>
          </cell>
          <cell r="J5695">
            <v>0.402</v>
          </cell>
        </row>
        <row r="5696">
          <cell r="F5696" t="str">
            <v>刘自线</v>
          </cell>
          <cell r="G5696" t="str">
            <v>C33G430523</v>
          </cell>
          <cell r="H5696">
            <v>0</v>
          </cell>
          <cell r="I5696">
            <v>1.992</v>
          </cell>
          <cell r="J5696">
            <v>1.992</v>
          </cell>
        </row>
        <row r="5697">
          <cell r="F5697" t="str">
            <v>幸田线</v>
          </cell>
          <cell r="G5697" t="str">
            <v>C86F430523</v>
          </cell>
          <cell r="H5697">
            <v>0</v>
          </cell>
          <cell r="I5697">
            <v>0.279</v>
          </cell>
          <cell r="J5697">
            <v>0.279</v>
          </cell>
        </row>
        <row r="5698">
          <cell r="F5698" t="str">
            <v>塘家-钱家</v>
          </cell>
          <cell r="G5698" t="str">
            <v>VC79430523</v>
          </cell>
          <cell r="H5698">
            <v>0</v>
          </cell>
          <cell r="I5698">
            <v>0.262</v>
          </cell>
          <cell r="J5698">
            <v>0.262</v>
          </cell>
        </row>
        <row r="5699">
          <cell r="F5699" t="str">
            <v>杨五线</v>
          </cell>
          <cell r="G5699" t="str">
            <v>C46G430523</v>
          </cell>
          <cell r="H5699">
            <v>0</v>
          </cell>
          <cell r="I5699">
            <v>0.76</v>
          </cell>
          <cell r="J5699">
            <v>0.76</v>
          </cell>
        </row>
        <row r="5700">
          <cell r="F5700" t="str">
            <v>团鱼岭-中石</v>
          </cell>
          <cell r="G5700" t="str">
            <v>VC54430523</v>
          </cell>
          <cell r="H5700">
            <v>0</v>
          </cell>
          <cell r="I5700">
            <v>0.878</v>
          </cell>
          <cell r="J5700">
            <v>0.878</v>
          </cell>
        </row>
        <row r="5701">
          <cell r="F5701" t="str">
            <v>长塘线</v>
          </cell>
          <cell r="G5701" t="str">
            <v>C71G430523</v>
          </cell>
          <cell r="H5701">
            <v>0</v>
          </cell>
          <cell r="I5701">
            <v>0.811</v>
          </cell>
          <cell r="J5701">
            <v>0.811</v>
          </cell>
        </row>
        <row r="5702">
          <cell r="F5702" t="str">
            <v>界牌-金江水库</v>
          </cell>
          <cell r="G5702" t="str">
            <v>C261430523</v>
          </cell>
          <cell r="H5702">
            <v>1.621</v>
          </cell>
          <cell r="I5702">
            <v>3.042</v>
          </cell>
          <cell r="J5702">
            <v>1.421</v>
          </cell>
        </row>
        <row r="5703">
          <cell r="F5703" t="str">
            <v>妇瓦线</v>
          </cell>
          <cell r="G5703" t="str">
            <v>C44H430523</v>
          </cell>
          <cell r="H5703">
            <v>0</v>
          </cell>
          <cell r="I5703">
            <v>0.42</v>
          </cell>
          <cell r="J5703">
            <v>0.42</v>
          </cell>
        </row>
        <row r="5704">
          <cell r="F5704" t="str">
            <v>莫梁线</v>
          </cell>
          <cell r="G5704" t="str">
            <v>C60G430523</v>
          </cell>
          <cell r="H5704">
            <v>0</v>
          </cell>
          <cell r="I5704">
            <v>0.309</v>
          </cell>
          <cell r="J5704">
            <v>0.309</v>
          </cell>
        </row>
        <row r="5705">
          <cell r="F5705" t="str">
            <v>周家-朱家</v>
          </cell>
          <cell r="G5705" t="str">
            <v>VC65430523</v>
          </cell>
          <cell r="H5705">
            <v>0</v>
          </cell>
          <cell r="I5705">
            <v>0.224</v>
          </cell>
          <cell r="J5705">
            <v>0.224</v>
          </cell>
        </row>
        <row r="5706">
          <cell r="F5706" t="str">
            <v>豹油线</v>
          </cell>
          <cell r="G5706" t="str">
            <v>C37H430523</v>
          </cell>
          <cell r="H5706">
            <v>0</v>
          </cell>
          <cell r="I5706">
            <v>0.504</v>
          </cell>
          <cell r="J5706">
            <v>0.504</v>
          </cell>
        </row>
        <row r="5707">
          <cell r="F5707" t="str">
            <v>白田-白田</v>
          </cell>
          <cell r="G5707" t="str">
            <v>C278430523</v>
          </cell>
          <cell r="H5707">
            <v>3.267</v>
          </cell>
          <cell r="I5707">
            <v>3.612</v>
          </cell>
          <cell r="J5707">
            <v>0.345</v>
          </cell>
        </row>
        <row r="5708">
          <cell r="F5708" t="str">
            <v>袅黄线</v>
          </cell>
          <cell r="G5708" t="str">
            <v>C15G430523</v>
          </cell>
          <cell r="H5708">
            <v>0</v>
          </cell>
          <cell r="I5708">
            <v>0.943</v>
          </cell>
          <cell r="J5708">
            <v>0.943</v>
          </cell>
        </row>
        <row r="5709">
          <cell r="G5709" t="str">
            <v>V000</v>
          </cell>
          <cell r="H5709">
            <v>0</v>
          </cell>
          <cell r="I5709">
            <v>0.338</v>
          </cell>
          <cell r="J5709">
            <v>0.338</v>
          </cell>
        </row>
        <row r="5710">
          <cell r="F5710" t="str">
            <v>莫肖线</v>
          </cell>
          <cell r="G5710" t="str">
            <v>C98F430523</v>
          </cell>
          <cell r="H5710">
            <v>0</v>
          </cell>
          <cell r="I5710">
            <v>0.321</v>
          </cell>
          <cell r="J5710">
            <v>0.321</v>
          </cell>
        </row>
        <row r="5711">
          <cell r="F5711" t="str">
            <v>老屋院子-农科</v>
          </cell>
          <cell r="G5711" t="str">
            <v>C28A430523</v>
          </cell>
          <cell r="H5711">
            <v>0</v>
          </cell>
          <cell r="I5711">
            <v>0.34</v>
          </cell>
          <cell r="J5711">
            <v>0.34</v>
          </cell>
        </row>
        <row r="5712">
          <cell r="F5712" t="str">
            <v>鸭胡线</v>
          </cell>
          <cell r="G5712" t="str">
            <v>C14H430523</v>
          </cell>
          <cell r="H5712">
            <v>0</v>
          </cell>
          <cell r="I5712">
            <v>0.298</v>
          </cell>
          <cell r="J5712">
            <v>0.298</v>
          </cell>
        </row>
        <row r="5713">
          <cell r="F5713" t="str">
            <v>新田线</v>
          </cell>
          <cell r="G5713" t="str">
            <v>C15H430523</v>
          </cell>
          <cell r="H5713">
            <v>0</v>
          </cell>
          <cell r="I5713">
            <v>0.496</v>
          </cell>
          <cell r="J5713">
            <v>0.496</v>
          </cell>
        </row>
        <row r="5714">
          <cell r="F5714" t="str">
            <v>石田线</v>
          </cell>
          <cell r="G5714" t="str">
            <v>C20G430523</v>
          </cell>
          <cell r="H5714">
            <v>0</v>
          </cell>
          <cell r="I5714">
            <v>1.017</v>
          </cell>
          <cell r="J5714">
            <v>1.017</v>
          </cell>
        </row>
        <row r="5715">
          <cell r="F5715" t="str">
            <v>水田-石井铺</v>
          </cell>
          <cell r="G5715" t="str">
            <v>C287430523</v>
          </cell>
          <cell r="H5715">
            <v>2.301</v>
          </cell>
          <cell r="I5715">
            <v>2.65</v>
          </cell>
          <cell r="J5715">
            <v>0.349</v>
          </cell>
        </row>
        <row r="5716">
          <cell r="F5716" t="str">
            <v>李子-石井</v>
          </cell>
          <cell r="G5716" t="str">
            <v>CA54430523</v>
          </cell>
          <cell r="H5716">
            <v>0</v>
          </cell>
          <cell r="I5716">
            <v>0.713</v>
          </cell>
          <cell r="J5716">
            <v>0.713</v>
          </cell>
        </row>
        <row r="5717">
          <cell r="F5717" t="str">
            <v>乙家冲-伍家</v>
          </cell>
          <cell r="G5717" t="str">
            <v>VC68430523</v>
          </cell>
          <cell r="H5717">
            <v>0</v>
          </cell>
          <cell r="I5717">
            <v>0.621</v>
          </cell>
          <cell r="J5717">
            <v>0.621</v>
          </cell>
        </row>
        <row r="5718">
          <cell r="F5718" t="str">
            <v>枞老线</v>
          </cell>
          <cell r="G5718" t="str">
            <v>C34G430523</v>
          </cell>
          <cell r="H5718">
            <v>0</v>
          </cell>
          <cell r="I5718">
            <v>0.434</v>
          </cell>
          <cell r="J5718">
            <v>0.434</v>
          </cell>
        </row>
        <row r="5719">
          <cell r="F5719" t="str">
            <v>野双线</v>
          </cell>
          <cell r="G5719" t="str">
            <v>C35G430523</v>
          </cell>
          <cell r="H5719">
            <v>0</v>
          </cell>
          <cell r="I5719">
            <v>0.688</v>
          </cell>
          <cell r="J5719">
            <v>0.688</v>
          </cell>
        </row>
        <row r="5720">
          <cell r="F5720" t="str">
            <v>野车线</v>
          </cell>
          <cell r="G5720" t="str">
            <v>C36G430523</v>
          </cell>
          <cell r="H5720">
            <v>0</v>
          </cell>
          <cell r="I5720">
            <v>0.848</v>
          </cell>
          <cell r="J5720">
            <v>0.848</v>
          </cell>
        </row>
        <row r="5721">
          <cell r="F5721" t="str">
            <v>水口-金珠</v>
          </cell>
          <cell r="G5721" t="str">
            <v>C33A430523</v>
          </cell>
          <cell r="H5721">
            <v>0.625</v>
          </cell>
          <cell r="I5721">
            <v>1.042</v>
          </cell>
          <cell r="J5721">
            <v>0.417</v>
          </cell>
        </row>
        <row r="5722">
          <cell r="F5722" t="str">
            <v>望白线</v>
          </cell>
          <cell r="G5722" t="str">
            <v>C17H430523</v>
          </cell>
          <cell r="H5722">
            <v>0</v>
          </cell>
          <cell r="I5722">
            <v>0.477</v>
          </cell>
          <cell r="J5722">
            <v>0.477</v>
          </cell>
        </row>
        <row r="5723">
          <cell r="F5723" t="str">
            <v>周家-塘诗</v>
          </cell>
          <cell r="G5723" t="str">
            <v>Y038430523</v>
          </cell>
          <cell r="H5723">
            <v>9.82</v>
          </cell>
          <cell r="I5723">
            <v>9.913</v>
          </cell>
          <cell r="J5723">
            <v>0.093</v>
          </cell>
        </row>
        <row r="5724">
          <cell r="F5724" t="str">
            <v>新下线</v>
          </cell>
          <cell r="G5724" t="str">
            <v>C71F430523</v>
          </cell>
          <cell r="H5724">
            <v>0</v>
          </cell>
          <cell r="I5724">
            <v>0.172</v>
          </cell>
          <cell r="J5724">
            <v>0.172</v>
          </cell>
        </row>
        <row r="5725">
          <cell r="F5725" t="str">
            <v>平新线</v>
          </cell>
          <cell r="G5725" t="str">
            <v>C76F430523</v>
          </cell>
          <cell r="H5725">
            <v>0</v>
          </cell>
          <cell r="I5725">
            <v>0.44</v>
          </cell>
          <cell r="J5725">
            <v>0.44</v>
          </cell>
        </row>
        <row r="5726">
          <cell r="F5726" t="str">
            <v>潭大线</v>
          </cell>
          <cell r="G5726" t="str">
            <v>C76H430523</v>
          </cell>
          <cell r="H5726">
            <v>0.762</v>
          </cell>
          <cell r="I5726">
            <v>1.047</v>
          </cell>
          <cell r="J5726">
            <v>0.285</v>
          </cell>
        </row>
        <row r="5727">
          <cell r="F5727" t="str">
            <v>新宋线</v>
          </cell>
          <cell r="G5727" t="str">
            <v>C21H430523</v>
          </cell>
          <cell r="H5727">
            <v>0</v>
          </cell>
          <cell r="I5727">
            <v>0.631</v>
          </cell>
          <cell r="J5727">
            <v>0.631</v>
          </cell>
        </row>
        <row r="5728">
          <cell r="F5728" t="str">
            <v>供黄线</v>
          </cell>
          <cell r="G5728" t="str">
            <v>C54G430523</v>
          </cell>
          <cell r="H5728">
            <v>0</v>
          </cell>
          <cell r="I5728">
            <v>1.176</v>
          </cell>
          <cell r="J5728">
            <v>1.176</v>
          </cell>
        </row>
        <row r="5729">
          <cell r="F5729" t="str">
            <v>燕塘-山边</v>
          </cell>
          <cell r="G5729" t="str">
            <v>C602430523</v>
          </cell>
          <cell r="H5729">
            <v>1.015</v>
          </cell>
          <cell r="I5729">
            <v>1.554</v>
          </cell>
          <cell r="J5729">
            <v>0.539</v>
          </cell>
        </row>
        <row r="5730">
          <cell r="F5730" t="str">
            <v>阳谷-阳谷</v>
          </cell>
          <cell r="G5730" t="str">
            <v>C639430523</v>
          </cell>
          <cell r="H5730">
            <v>0</v>
          </cell>
          <cell r="I5730">
            <v>1.125</v>
          </cell>
          <cell r="J5730">
            <v>1.125</v>
          </cell>
        </row>
        <row r="5731">
          <cell r="F5731" t="str">
            <v>石山-王家</v>
          </cell>
          <cell r="G5731" t="str">
            <v>VD28430523</v>
          </cell>
          <cell r="H5731">
            <v>0</v>
          </cell>
          <cell r="I5731">
            <v>0.537</v>
          </cell>
          <cell r="J5731">
            <v>0.537</v>
          </cell>
        </row>
        <row r="5732">
          <cell r="F5732" t="str">
            <v>大安-古四</v>
          </cell>
          <cell r="G5732" t="str">
            <v>VD30430523</v>
          </cell>
          <cell r="H5732">
            <v>0</v>
          </cell>
          <cell r="I5732">
            <v>0.466</v>
          </cell>
          <cell r="J5732">
            <v>0.466</v>
          </cell>
        </row>
        <row r="5733">
          <cell r="F5733" t="str">
            <v>周家组-黄土坝</v>
          </cell>
          <cell r="G5733" t="str">
            <v>C621430523</v>
          </cell>
          <cell r="H5733">
            <v>0</v>
          </cell>
          <cell r="I5733">
            <v>1.304</v>
          </cell>
          <cell r="J5733">
            <v>1.304</v>
          </cell>
        </row>
        <row r="5734">
          <cell r="F5734" t="str">
            <v>小院子-大塘边</v>
          </cell>
          <cell r="G5734" t="str">
            <v>C267430523</v>
          </cell>
          <cell r="H5734">
            <v>0.651</v>
          </cell>
          <cell r="I5734">
            <v>0.766</v>
          </cell>
          <cell r="J5734">
            <v>0.115</v>
          </cell>
        </row>
        <row r="5735">
          <cell r="F5735" t="str">
            <v>上木线</v>
          </cell>
          <cell r="G5735" t="str">
            <v>C41H430523</v>
          </cell>
          <cell r="H5735">
            <v>0</v>
          </cell>
          <cell r="I5735">
            <v>0.363</v>
          </cell>
          <cell r="J5735">
            <v>0.363</v>
          </cell>
        </row>
        <row r="5736">
          <cell r="F5736" t="str">
            <v>蒋耐线</v>
          </cell>
          <cell r="G5736" t="str">
            <v>C42H430523</v>
          </cell>
          <cell r="H5736">
            <v>0</v>
          </cell>
          <cell r="I5736">
            <v>1.242</v>
          </cell>
          <cell r="J5736">
            <v>1.242</v>
          </cell>
        </row>
        <row r="5737">
          <cell r="F5737" t="str">
            <v>大大线</v>
          </cell>
          <cell r="G5737" t="str">
            <v>C576430523</v>
          </cell>
          <cell r="H5737">
            <v>0.538</v>
          </cell>
          <cell r="I5737">
            <v>1.746</v>
          </cell>
          <cell r="J5737">
            <v>1.208</v>
          </cell>
        </row>
        <row r="5738">
          <cell r="F5738" t="str">
            <v>X047-南冲</v>
          </cell>
          <cell r="G5738" t="str">
            <v>CC13430523</v>
          </cell>
          <cell r="H5738">
            <v>0</v>
          </cell>
          <cell r="I5738">
            <v>1.059</v>
          </cell>
          <cell r="J5738">
            <v>1.059</v>
          </cell>
        </row>
        <row r="5739">
          <cell r="F5739" t="str">
            <v>和平-和平</v>
          </cell>
          <cell r="G5739" t="str">
            <v>C20A430523</v>
          </cell>
          <cell r="H5739">
            <v>0</v>
          </cell>
          <cell r="I5739">
            <v>0.522</v>
          </cell>
          <cell r="J5739">
            <v>0.522</v>
          </cell>
        </row>
        <row r="5740">
          <cell r="G5740" t="str">
            <v>AA02430523</v>
          </cell>
          <cell r="H5740">
            <v>0</v>
          </cell>
          <cell r="I5740">
            <v>0.139</v>
          </cell>
          <cell r="J5740">
            <v>0.139</v>
          </cell>
        </row>
        <row r="5741">
          <cell r="F5741" t="str">
            <v>周家组-黄土坝</v>
          </cell>
          <cell r="G5741" t="str">
            <v>C621430523</v>
          </cell>
          <cell r="H5741">
            <v>1.304</v>
          </cell>
          <cell r="I5741">
            <v>2.361</v>
          </cell>
          <cell r="J5741">
            <v>1.057</v>
          </cell>
        </row>
        <row r="5742">
          <cell r="F5742" t="str">
            <v>白刘线</v>
          </cell>
          <cell r="G5742" t="str">
            <v>C70B430523</v>
          </cell>
          <cell r="H5742">
            <v>0</v>
          </cell>
          <cell r="I5742">
            <v>1.029</v>
          </cell>
          <cell r="J5742">
            <v>1.029</v>
          </cell>
        </row>
        <row r="5743">
          <cell r="F5743" t="str">
            <v>仁通组-双风山</v>
          </cell>
          <cell r="G5743" t="str">
            <v>VC27430523</v>
          </cell>
          <cell r="H5743">
            <v>0</v>
          </cell>
          <cell r="I5743">
            <v>0.886</v>
          </cell>
          <cell r="J5743">
            <v>0.886</v>
          </cell>
        </row>
        <row r="5744">
          <cell r="F5744" t="str">
            <v>彭家-彭家</v>
          </cell>
          <cell r="G5744" t="str">
            <v>C22A430523</v>
          </cell>
          <cell r="H5744">
            <v>0</v>
          </cell>
          <cell r="I5744">
            <v>0.586</v>
          </cell>
          <cell r="J5744">
            <v>0.586</v>
          </cell>
        </row>
        <row r="5745">
          <cell r="F5745" t="str">
            <v>X毛线</v>
          </cell>
          <cell r="G5745" t="str">
            <v>C21F430523</v>
          </cell>
          <cell r="H5745">
            <v>0</v>
          </cell>
          <cell r="I5745">
            <v>0.228</v>
          </cell>
          <cell r="J5745">
            <v>0.228</v>
          </cell>
        </row>
        <row r="5746">
          <cell r="F5746" t="str">
            <v>鸭立线</v>
          </cell>
          <cell r="G5746" t="str">
            <v>C22F430523</v>
          </cell>
          <cell r="H5746">
            <v>0</v>
          </cell>
          <cell r="I5746">
            <v>1.592</v>
          </cell>
          <cell r="J5746">
            <v>1.592</v>
          </cell>
        </row>
        <row r="5747">
          <cell r="F5747" t="str">
            <v>刘刘线</v>
          </cell>
          <cell r="G5747" t="str">
            <v>C82E430523</v>
          </cell>
          <cell r="H5747">
            <v>0</v>
          </cell>
          <cell r="I5747">
            <v>0.549</v>
          </cell>
          <cell r="J5747">
            <v>0.549</v>
          </cell>
        </row>
        <row r="5748">
          <cell r="F5748" t="str">
            <v>落永线</v>
          </cell>
          <cell r="G5748" t="str">
            <v>C86E430523</v>
          </cell>
          <cell r="H5748">
            <v>0</v>
          </cell>
          <cell r="I5748">
            <v>0.455</v>
          </cell>
          <cell r="J5748">
            <v>0.455</v>
          </cell>
        </row>
        <row r="5749">
          <cell r="F5749" t="str">
            <v>乌龟塘-左家桥</v>
          </cell>
          <cell r="G5749" t="str">
            <v>VC03430523</v>
          </cell>
          <cell r="H5749">
            <v>0</v>
          </cell>
          <cell r="I5749">
            <v>0.185</v>
          </cell>
          <cell r="J5749">
            <v>0.185</v>
          </cell>
        </row>
        <row r="5750">
          <cell r="F5750" t="str">
            <v>桥杨线</v>
          </cell>
          <cell r="G5750" t="str">
            <v>C20F430523</v>
          </cell>
          <cell r="H5750">
            <v>0</v>
          </cell>
          <cell r="I5750">
            <v>0.258</v>
          </cell>
          <cell r="J5750">
            <v>0.258</v>
          </cell>
        </row>
        <row r="5751">
          <cell r="F5751" t="str">
            <v>徐周线</v>
          </cell>
          <cell r="G5751" t="str">
            <v>C03F430523</v>
          </cell>
          <cell r="H5751">
            <v>0</v>
          </cell>
          <cell r="I5751">
            <v>0.845</v>
          </cell>
          <cell r="J5751">
            <v>0.845</v>
          </cell>
        </row>
        <row r="5752">
          <cell r="F5752" t="str">
            <v>下新线</v>
          </cell>
          <cell r="G5752" t="str">
            <v>C53F430523</v>
          </cell>
          <cell r="H5752">
            <v>1.017</v>
          </cell>
          <cell r="I5752">
            <v>1.235</v>
          </cell>
          <cell r="J5752">
            <v>0.218</v>
          </cell>
        </row>
        <row r="5753">
          <cell r="F5753" t="str">
            <v>X庄线</v>
          </cell>
          <cell r="G5753" t="str">
            <v>C11F430523</v>
          </cell>
          <cell r="H5753">
            <v>0</v>
          </cell>
          <cell r="I5753">
            <v>0.457</v>
          </cell>
          <cell r="J5753">
            <v>0.457</v>
          </cell>
        </row>
        <row r="5754">
          <cell r="F5754" t="str">
            <v>林大线</v>
          </cell>
          <cell r="G5754" t="str">
            <v>C61U430523</v>
          </cell>
          <cell r="H5754">
            <v>0</v>
          </cell>
          <cell r="I5754">
            <v>0.235</v>
          </cell>
          <cell r="J5754">
            <v>0.235</v>
          </cell>
        </row>
        <row r="5755">
          <cell r="F5755" t="str">
            <v>林大线</v>
          </cell>
          <cell r="G5755" t="str">
            <v>C61U430523</v>
          </cell>
          <cell r="H5755">
            <v>0</v>
          </cell>
          <cell r="I5755">
            <v>0.171</v>
          </cell>
          <cell r="J5755">
            <v>0.171</v>
          </cell>
        </row>
        <row r="5756">
          <cell r="F5756" t="str">
            <v>小春线</v>
          </cell>
          <cell r="G5756" t="str">
            <v>C20M430523</v>
          </cell>
          <cell r="H5756">
            <v>0</v>
          </cell>
          <cell r="I5756">
            <v>0.806</v>
          </cell>
          <cell r="J5756">
            <v>0.806</v>
          </cell>
        </row>
        <row r="5757">
          <cell r="F5757" t="str">
            <v>枫坳线</v>
          </cell>
          <cell r="G5757" t="str">
            <v>C21M430523</v>
          </cell>
          <cell r="H5757">
            <v>0</v>
          </cell>
          <cell r="I5757">
            <v>1.146</v>
          </cell>
          <cell r="J5757">
            <v>1.146</v>
          </cell>
        </row>
        <row r="5758">
          <cell r="F5758" t="str">
            <v>新新线</v>
          </cell>
          <cell r="G5758" t="str">
            <v>C31M430523</v>
          </cell>
          <cell r="H5758">
            <v>0</v>
          </cell>
          <cell r="I5758">
            <v>0.947</v>
          </cell>
          <cell r="J5758">
            <v>0.947</v>
          </cell>
        </row>
        <row r="5759">
          <cell r="F5759" t="str">
            <v>王家至如意</v>
          </cell>
          <cell r="G5759" t="str">
            <v>V212430523</v>
          </cell>
          <cell r="H5759">
            <v>0</v>
          </cell>
          <cell r="I5759">
            <v>0.366</v>
          </cell>
          <cell r="J5759">
            <v>0.366</v>
          </cell>
        </row>
        <row r="5760">
          <cell r="F5760" t="str">
            <v>供鸭线</v>
          </cell>
          <cell r="G5760" t="str">
            <v>C86L430523</v>
          </cell>
          <cell r="H5760">
            <v>0</v>
          </cell>
          <cell r="I5760">
            <v>2.331</v>
          </cell>
          <cell r="J5760">
            <v>2.331</v>
          </cell>
        </row>
        <row r="5761">
          <cell r="F5761" t="str">
            <v>田心至文昌</v>
          </cell>
          <cell r="G5761" t="str">
            <v>CA17430523</v>
          </cell>
          <cell r="H5761">
            <v>0</v>
          </cell>
          <cell r="I5761">
            <v>2.248</v>
          </cell>
          <cell r="J5761">
            <v>2.248</v>
          </cell>
        </row>
        <row r="5762">
          <cell r="F5762" t="str">
            <v>樟树边-樟树边</v>
          </cell>
          <cell r="G5762" t="str">
            <v>C611430523</v>
          </cell>
          <cell r="H5762">
            <v>3.12</v>
          </cell>
          <cell r="I5762">
            <v>4.951</v>
          </cell>
          <cell r="J5762">
            <v>1.831</v>
          </cell>
        </row>
        <row r="5763">
          <cell r="F5763" t="str">
            <v>大台线</v>
          </cell>
          <cell r="G5763" t="str">
            <v>C33E430523</v>
          </cell>
          <cell r="H5763">
            <v>0</v>
          </cell>
          <cell r="I5763">
            <v>0.376</v>
          </cell>
          <cell r="J5763">
            <v>0.376</v>
          </cell>
        </row>
        <row r="5764">
          <cell r="F5764" t="str">
            <v>地沙线</v>
          </cell>
          <cell r="G5764" t="str">
            <v>C58M430523</v>
          </cell>
          <cell r="H5764">
            <v>0</v>
          </cell>
          <cell r="I5764">
            <v>1.251</v>
          </cell>
          <cell r="J5764">
            <v>1.251</v>
          </cell>
        </row>
        <row r="5765">
          <cell r="F5765" t="str">
            <v>樟树边-樟树边</v>
          </cell>
          <cell r="G5765" t="str">
            <v>C611430523</v>
          </cell>
          <cell r="H5765">
            <v>2.047</v>
          </cell>
          <cell r="I5765">
            <v>2.575</v>
          </cell>
          <cell r="J5765">
            <v>0.528</v>
          </cell>
        </row>
        <row r="5766">
          <cell r="F5766" t="str">
            <v>樟树边-樟树边</v>
          </cell>
          <cell r="G5766" t="str">
            <v>C611430523</v>
          </cell>
          <cell r="H5766">
            <v>2.047</v>
          </cell>
          <cell r="I5766">
            <v>2.592</v>
          </cell>
          <cell r="J5766">
            <v>0.545</v>
          </cell>
        </row>
        <row r="5767">
          <cell r="G5767" t="str">
            <v>V000</v>
          </cell>
          <cell r="H5767">
            <v>0</v>
          </cell>
          <cell r="I5767">
            <v>0.239</v>
          </cell>
          <cell r="J5767">
            <v>0.239</v>
          </cell>
        </row>
        <row r="5768">
          <cell r="F5768" t="str">
            <v>枫树至胡家罗家新院</v>
          </cell>
          <cell r="G5768" t="str">
            <v>V210430523</v>
          </cell>
          <cell r="H5768">
            <v>0</v>
          </cell>
          <cell r="I5768">
            <v>0.274</v>
          </cell>
          <cell r="J5768">
            <v>0.274</v>
          </cell>
        </row>
        <row r="5769">
          <cell r="F5769" t="str">
            <v>西下线</v>
          </cell>
          <cell r="G5769" t="str">
            <v>C36E430523</v>
          </cell>
          <cell r="H5769">
            <v>0</v>
          </cell>
          <cell r="I5769">
            <v>1.044</v>
          </cell>
          <cell r="J5769">
            <v>1.044</v>
          </cell>
        </row>
        <row r="5770">
          <cell r="F5770" t="str">
            <v>碑渡线</v>
          </cell>
          <cell r="G5770" t="str">
            <v>C36P430523</v>
          </cell>
          <cell r="H5770">
            <v>0.278</v>
          </cell>
          <cell r="I5770">
            <v>0.528</v>
          </cell>
          <cell r="J5770">
            <v>0.25</v>
          </cell>
        </row>
        <row r="5771">
          <cell r="G5771" t="str">
            <v>V000</v>
          </cell>
          <cell r="H5771">
            <v>0</v>
          </cell>
          <cell r="I5771">
            <v>0.215</v>
          </cell>
          <cell r="J5771">
            <v>0.215</v>
          </cell>
        </row>
        <row r="5772">
          <cell r="F5772" t="str">
            <v>清大线</v>
          </cell>
          <cell r="G5772" t="str">
            <v>C34E430523</v>
          </cell>
          <cell r="H5772">
            <v>0</v>
          </cell>
          <cell r="I5772">
            <v>0.729</v>
          </cell>
          <cell r="J5772">
            <v>0.729</v>
          </cell>
        </row>
        <row r="5773">
          <cell r="F5773" t="str">
            <v>庐大线</v>
          </cell>
          <cell r="G5773" t="str">
            <v>C35E430523</v>
          </cell>
          <cell r="H5773">
            <v>0</v>
          </cell>
          <cell r="I5773">
            <v>0.988</v>
          </cell>
          <cell r="J5773">
            <v>0.988</v>
          </cell>
        </row>
        <row r="5774">
          <cell r="F5774" t="str">
            <v>石红线</v>
          </cell>
          <cell r="G5774" t="str">
            <v>C62M430523</v>
          </cell>
          <cell r="H5774">
            <v>0.641</v>
          </cell>
          <cell r="I5774">
            <v>0.938</v>
          </cell>
          <cell r="J5774">
            <v>0.297</v>
          </cell>
        </row>
        <row r="5775">
          <cell r="F5775" t="str">
            <v>张坳线</v>
          </cell>
          <cell r="G5775" t="str">
            <v>C334430523</v>
          </cell>
          <cell r="H5775">
            <v>0</v>
          </cell>
          <cell r="I5775">
            <v>2.965</v>
          </cell>
          <cell r="J5775">
            <v>2.965</v>
          </cell>
        </row>
        <row r="5776">
          <cell r="F5776" t="str">
            <v>沙阴线</v>
          </cell>
          <cell r="G5776" t="str">
            <v>C41P430523</v>
          </cell>
          <cell r="H5776">
            <v>0</v>
          </cell>
          <cell r="I5776">
            <v>0.29</v>
          </cell>
          <cell r="J5776">
            <v>0.29</v>
          </cell>
        </row>
        <row r="5777">
          <cell r="F5777" t="str">
            <v>白丰线</v>
          </cell>
          <cell r="G5777" t="str">
            <v>CA17430523</v>
          </cell>
          <cell r="H5777">
            <v>0</v>
          </cell>
          <cell r="I5777">
            <v>0.832</v>
          </cell>
          <cell r="J5777">
            <v>0.832</v>
          </cell>
        </row>
        <row r="5778">
          <cell r="F5778" t="str">
            <v>小溪市至羊角冲</v>
          </cell>
          <cell r="G5778" t="str">
            <v>V224430523</v>
          </cell>
          <cell r="H5778">
            <v>0</v>
          </cell>
          <cell r="I5778">
            <v>1.976</v>
          </cell>
          <cell r="J5778">
            <v>1.976</v>
          </cell>
        </row>
        <row r="5779">
          <cell r="F5779" t="str">
            <v>S238至新院</v>
          </cell>
          <cell r="G5779" t="str">
            <v>V226430523</v>
          </cell>
          <cell r="H5779">
            <v>0</v>
          </cell>
          <cell r="I5779">
            <v>0.155</v>
          </cell>
          <cell r="J5779">
            <v>0.155</v>
          </cell>
        </row>
        <row r="5780">
          <cell r="F5780" t="str">
            <v>渣田线</v>
          </cell>
          <cell r="G5780" t="str">
            <v>Y012430523</v>
          </cell>
          <cell r="H5780">
            <v>1.404</v>
          </cell>
          <cell r="I5780">
            <v>3.358</v>
          </cell>
          <cell r="J5780">
            <v>1.954</v>
          </cell>
        </row>
        <row r="5781">
          <cell r="F5781" t="str">
            <v>黄花坪-毛山伍家</v>
          </cell>
          <cell r="G5781" t="str">
            <v>C096430523</v>
          </cell>
          <cell r="H5781">
            <v>2.222</v>
          </cell>
          <cell r="I5781">
            <v>2.374</v>
          </cell>
          <cell r="J5781">
            <v>0.152</v>
          </cell>
        </row>
        <row r="5782">
          <cell r="F5782" t="str">
            <v>晚房至跳石小学</v>
          </cell>
          <cell r="G5782" t="str">
            <v>CA13430523</v>
          </cell>
          <cell r="H5782">
            <v>0</v>
          </cell>
          <cell r="I5782">
            <v>0.673</v>
          </cell>
          <cell r="J5782">
            <v>0.673</v>
          </cell>
        </row>
        <row r="5783">
          <cell r="F5783" t="str">
            <v>水井路口至芋头秋</v>
          </cell>
          <cell r="G5783" t="str">
            <v>V204430523</v>
          </cell>
          <cell r="H5783">
            <v>0</v>
          </cell>
          <cell r="I5783">
            <v>0.285</v>
          </cell>
          <cell r="J5783">
            <v>0.285</v>
          </cell>
        </row>
        <row r="5784">
          <cell r="F5784" t="str">
            <v>短山线</v>
          </cell>
          <cell r="G5784" t="str">
            <v>C84L430523</v>
          </cell>
          <cell r="H5784">
            <v>0</v>
          </cell>
          <cell r="I5784">
            <v>0.773</v>
          </cell>
          <cell r="J5784">
            <v>0.773</v>
          </cell>
        </row>
        <row r="5785">
          <cell r="F5785" t="str">
            <v>供鸭线</v>
          </cell>
          <cell r="G5785" t="str">
            <v>C86L430523</v>
          </cell>
          <cell r="H5785">
            <v>0</v>
          </cell>
          <cell r="I5785">
            <v>0.436</v>
          </cell>
          <cell r="J5785">
            <v>0.436</v>
          </cell>
        </row>
        <row r="5786">
          <cell r="F5786" t="str">
            <v>温塘至竹山</v>
          </cell>
          <cell r="G5786" t="str">
            <v>V202430523</v>
          </cell>
          <cell r="H5786">
            <v>0</v>
          </cell>
          <cell r="I5786">
            <v>0.201</v>
          </cell>
          <cell r="J5786">
            <v>0.201</v>
          </cell>
        </row>
        <row r="5787">
          <cell r="F5787" t="str">
            <v>大院子至屋上手</v>
          </cell>
          <cell r="G5787" t="str">
            <v>V203430523</v>
          </cell>
          <cell r="H5787">
            <v>0</v>
          </cell>
          <cell r="I5787">
            <v>0.446</v>
          </cell>
          <cell r="J5787">
            <v>0.446</v>
          </cell>
        </row>
        <row r="5788">
          <cell r="F5788" t="str">
            <v>井刘线</v>
          </cell>
          <cell r="G5788" t="str">
            <v>C28M430523</v>
          </cell>
          <cell r="H5788">
            <v>0</v>
          </cell>
          <cell r="I5788">
            <v>0.175</v>
          </cell>
          <cell r="J5788">
            <v>0.175</v>
          </cell>
        </row>
        <row r="5789">
          <cell r="F5789" t="str">
            <v>简简线</v>
          </cell>
          <cell r="G5789" t="str">
            <v>C08C430523</v>
          </cell>
          <cell r="H5789">
            <v>1.532</v>
          </cell>
          <cell r="I5789">
            <v>2.047</v>
          </cell>
          <cell r="J5789">
            <v>0.515</v>
          </cell>
        </row>
        <row r="5790">
          <cell r="F5790" t="str">
            <v>学高线</v>
          </cell>
          <cell r="G5790" t="str">
            <v>C78K430523</v>
          </cell>
          <cell r="H5790">
            <v>0</v>
          </cell>
          <cell r="I5790">
            <v>0.488</v>
          </cell>
          <cell r="J5790">
            <v>0.488</v>
          </cell>
        </row>
        <row r="5791">
          <cell r="F5791" t="str">
            <v>新老线</v>
          </cell>
          <cell r="G5791" t="str">
            <v>C02P430523</v>
          </cell>
          <cell r="H5791">
            <v>0</v>
          </cell>
          <cell r="I5791">
            <v>0.516</v>
          </cell>
          <cell r="J5791">
            <v>0.516</v>
          </cell>
        </row>
        <row r="5792">
          <cell r="F5792" t="str">
            <v>望新线</v>
          </cell>
          <cell r="G5792" t="str">
            <v>C115430523</v>
          </cell>
          <cell r="H5792">
            <v>0</v>
          </cell>
          <cell r="I5792">
            <v>1.755</v>
          </cell>
          <cell r="J5792">
            <v>1.755</v>
          </cell>
        </row>
        <row r="5793">
          <cell r="F5793" t="str">
            <v>白山至田桥</v>
          </cell>
          <cell r="G5793" t="str">
            <v>Y084430523</v>
          </cell>
          <cell r="H5793">
            <v>0</v>
          </cell>
          <cell r="I5793">
            <v>1.468</v>
          </cell>
          <cell r="J5793">
            <v>1.468</v>
          </cell>
        </row>
        <row r="5794">
          <cell r="F5794" t="str">
            <v>铁路桥-大院村部</v>
          </cell>
          <cell r="G5794" t="str">
            <v>C040430523</v>
          </cell>
          <cell r="H5794">
            <v>2.267</v>
          </cell>
          <cell r="I5794">
            <v>3.411</v>
          </cell>
          <cell r="J5794">
            <v>1.144</v>
          </cell>
        </row>
        <row r="5795">
          <cell r="F5795" t="str">
            <v>车苦线</v>
          </cell>
          <cell r="G5795" t="str">
            <v>C22M430523</v>
          </cell>
          <cell r="H5795">
            <v>0</v>
          </cell>
          <cell r="I5795">
            <v>0.965</v>
          </cell>
          <cell r="J5795">
            <v>0.965</v>
          </cell>
        </row>
        <row r="5796">
          <cell r="F5796" t="str">
            <v>大熊线</v>
          </cell>
          <cell r="G5796" t="str">
            <v>C60O430523</v>
          </cell>
          <cell r="H5796">
            <v>0</v>
          </cell>
          <cell r="I5796">
            <v>0.636</v>
          </cell>
          <cell r="J5796">
            <v>0.636</v>
          </cell>
        </row>
        <row r="5797">
          <cell r="F5797" t="str">
            <v>杉胡线</v>
          </cell>
          <cell r="G5797" t="str">
            <v>C20U430523</v>
          </cell>
          <cell r="H5797">
            <v>0</v>
          </cell>
          <cell r="I5797">
            <v>0.764</v>
          </cell>
          <cell r="J5797">
            <v>0.764</v>
          </cell>
        </row>
        <row r="5798">
          <cell r="F5798" t="str">
            <v>栗山-田庄</v>
          </cell>
          <cell r="G5798" t="str">
            <v>C17B430523</v>
          </cell>
          <cell r="H5798">
            <v>0</v>
          </cell>
          <cell r="I5798">
            <v>0.809</v>
          </cell>
          <cell r="J5798">
            <v>0.809</v>
          </cell>
        </row>
        <row r="5799">
          <cell r="F5799" t="str">
            <v>马石线</v>
          </cell>
          <cell r="G5799" t="str">
            <v>C34U430523</v>
          </cell>
          <cell r="H5799">
            <v>0</v>
          </cell>
          <cell r="I5799">
            <v>0.759</v>
          </cell>
          <cell r="J5799">
            <v>0.759</v>
          </cell>
        </row>
        <row r="5800">
          <cell r="F5800" t="str">
            <v>红星组-红星组</v>
          </cell>
          <cell r="G5800" t="str">
            <v>C071430523</v>
          </cell>
          <cell r="H5800">
            <v>0</v>
          </cell>
          <cell r="I5800">
            <v>0.111</v>
          </cell>
          <cell r="J5800">
            <v>0.111</v>
          </cell>
        </row>
        <row r="5801">
          <cell r="F5801" t="str">
            <v>红柏线</v>
          </cell>
          <cell r="G5801" t="str">
            <v>C41U430523</v>
          </cell>
          <cell r="H5801">
            <v>0</v>
          </cell>
          <cell r="I5801">
            <v>0.426</v>
          </cell>
          <cell r="J5801">
            <v>0.426</v>
          </cell>
        </row>
        <row r="5802">
          <cell r="F5802" t="str">
            <v>柘杨线</v>
          </cell>
          <cell r="G5802" t="str">
            <v>C93O430523</v>
          </cell>
          <cell r="H5802">
            <v>0</v>
          </cell>
          <cell r="I5802">
            <v>0.54</v>
          </cell>
          <cell r="J5802">
            <v>0.54</v>
          </cell>
        </row>
        <row r="5803">
          <cell r="F5803" t="str">
            <v>白山至田桥</v>
          </cell>
          <cell r="G5803" t="str">
            <v>Y084430523</v>
          </cell>
          <cell r="H5803">
            <v>0</v>
          </cell>
          <cell r="I5803">
            <v>2.475</v>
          </cell>
          <cell r="J5803">
            <v>2.475</v>
          </cell>
        </row>
        <row r="5804">
          <cell r="F5804" t="str">
            <v>青山岭水库坝至新建组</v>
          </cell>
          <cell r="G5804" t="str">
            <v>V125430523</v>
          </cell>
          <cell r="H5804">
            <v>0</v>
          </cell>
          <cell r="I5804">
            <v>0.399</v>
          </cell>
          <cell r="J5804">
            <v>0.399</v>
          </cell>
        </row>
        <row r="5805">
          <cell r="F5805" t="str">
            <v>禁大线</v>
          </cell>
          <cell r="G5805" t="str">
            <v>C90O430523</v>
          </cell>
          <cell r="H5805">
            <v>0</v>
          </cell>
          <cell r="I5805">
            <v>0.867</v>
          </cell>
          <cell r="J5805">
            <v>0.867</v>
          </cell>
        </row>
        <row r="5806">
          <cell r="F5806" t="str">
            <v>叉神线</v>
          </cell>
          <cell r="G5806" t="str">
            <v>C85O430523</v>
          </cell>
          <cell r="H5806">
            <v>0</v>
          </cell>
          <cell r="I5806">
            <v>0.376</v>
          </cell>
          <cell r="J5806">
            <v>0.376</v>
          </cell>
        </row>
        <row r="5807">
          <cell r="F5807" t="str">
            <v>坟小线</v>
          </cell>
          <cell r="G5807" t="str">
            <v>C87O430523</v>
          </cell>
          <cell r="H5807">
            <v>0</v>
          </cell>
          <cell r="I5807">
            <v>0.51</v>
          </cell>
          <cell r="J5807">
            <v>0.51</v>
          </cell>
        </row>
        <row r="5808">
          <cell r="F5808" t="str">
            <v>杉胡线</v>
          </cell>
          <cell r="G5808" t="str">
            <v>C661430523</v>
          </cell>
          <cell r="H5808">
            <v>0</v>
          </cell>
          <cell r="I5808">
            <v>0.636</v>
          </cell>
          <cell r="J5808">
            <v>0.636</v>
          </cell>
        </row>
        <row r="5809">
          <cell r="F5809" t="str">
            <v>厅岩线</v>
          </cell>
          <cell r="G5809" t="str">
            <v>C08P430523</v>
          </cell>
          <cell r="H5809">
            <v>0</v>
          </cell>
          <cell r="I5809">
            <v>1.224</v>
          </cell>
          <cell r="J5809">
            <v>1.224</v>
          </cell>
        </row>
        <row r="5810">
          <cell r="F5810" t="str">
            <v>学新线</v>
          </cell>
          <cell r="G5810" t="str">
            <v>C11P430523</v>
          </cell>
          <cell r="H5810">
            <v>0</v>
          </cell>
          <cell r="I5810">
            <v>0.464</v>
          </cell>
          <cell r="J5810">
            <v>0.464</v>
          </cell>
        </row>
        <row r="5811">
          <cell r="F5811" t="str">
            <v>祠麦线</v>
          </cell>
          <cell r="G5811" t="str">
            <v>C97O430523</v>
          </cell>
          <cell r="H5811">
            <v>0</v>
          </cell>
          <cell r="I5811">
            <v>0.444</v>
          </cell>
          <cell r="J5811">
            <v>0.444</v>
          </cell>
        </row>
        <row r="5812">
          <cell r="F5812" t="str">
            <v>村暴线</v>
          </cell>
          <cell r="G5812" t="str">
            <v>C98O430523</v>
          </cell>
          <cell r="H5812">
            <v>0</v>
          </cell>
          <cell r="I5812">
            <v>0.333</v>
          </cell>
          <cell r="J5812">
            <v>0.333</v>
          </cell>
        </row>
        <row r="5813">
          <cell r="F5813" t="str">
            <v>前新线</v>
          </cell>
          <cell r="G5813" t="str">
            <v>C32P430523</v>
          </cell>
          <cell r="H5813">
            <v>0</v>
          </cell>
          <cell r="I5813">
            <v>0.442</v>
          </cell>
          <cell r="J5813">
            <v>0.442</v>
          </cell>
        </row>
        <row r="5814">
          <cell r="F5814" t="str">
            <v>下马石村-横冲</v>
          </cell>
          <cell r="G5814" t="str">
            <v>C083430523</v>
          </cell>
          <cell r="H5814">
            <v>3.368</v>
          </cell>
          <cell r="I5814">
            <v>3.547</v>
          </cell>
          <cell r="J5814">
            <v>0.179</v>
          </cell>
        </row>
        <row r="5815">
          <cell r="F5815" t="str">
            <v>岩口铺-油草桥</v>
          </cell>
          <cell r="G5815" t="str">
            <v>Y008430523</v>
          </cell>
          <cell r="H5815">
            <v>2.05</v>
          </cell>
          <cell r="I5815">
            <v>3.164</v>
          </cell>
          <cell r="J5815">
            <v>1.114</v>
          </cell>
        </row>
        <row r="5816">
          <cell r="F5816" t="str">
            <v>科杨线</v>
          </cell>
          <cell r="G5816" t="str">
            <v>C94T430523</v>
          </cell>
          <cell r="H5816">
            <v>0</v>
          </cell>
          <cell r="I5816">
            <v>0.406</v>
          </cell>
          <cell r="J5816">
            <v>0.406</v>
          </cell>
        </row>
        <row r="5817">
          <cell r="F5817" t="str">
            <v>孙祠线</v>
          </cell>
          <cell r="G5817" t="str">
            <v>C82O430523</v>
          </cell>
          <cell r="H5817">
            <v>0</v>
          </cell>
          <cell r="I5817">
            <v>0.087</v>
          </cell>
          <cell r="J5817">
            <v>0.087</v>
          </cell>
        </row>
        <row r="5818">
          <cell r="F5818" t="str">
            <v>叉伍线</v>
          </cell>
          <cell r="G5818" t="str">
            <v>C62O430523</v>
          </cell>
          <cell r="H5818">
            <v>0</v>
          </cell>
          <cell r="I5818">
            <v>0.677</v>
          </cell>
          <cell r="J5818">
            <v>0.677</v>
          </cell>
        </row>
        <row r="5819">
          <cell r="F5819" t="str">
            <v>彭才湾-新院子</v>
          </cell>
          <cell r="G5819" t="str">
            <v>VA98430523</v>
          </cell>
          <cell r="H5819">
            <v>0</v>
          </cell>
          <cell r="I5819">
            <v>0.159</v>
          </cell>
          <cell r="J5819">
            <v>0.159</v>
          </cell>
        </row>
        <row r="5820">
          <cell r="F5820" t="str">
            <v>毛棚岭-丰木塘</v>
          </cell>
          <cell r="G5820" t="str">
            <v>C61T430523</v>
          </cell>
          <cell r="H5820">
            <v>0</v>
          </cell>
          <cell r="I5820">
            <v>0.403</v>
          </cell>
          <cell r="J5820">
            <v>0.403</v>
          </cell>
        </row>
        <row r="5821">
          <cell r="F5821" t="str">
            <v>郦家坪中学-铁丝塘</v>
          </cell>
          <cell r="G5821" t="str">
            <v>C650430523</v>
          </cell>
          <cell r="H5821">
            <v>2.623</v>
          </cell>
          <cell r="I5821">
            <v>2.716</v>
          </cell>
          <cell r="J5821">
            <v>0.093</v>
          </cell>
        </row>
        <row r="5822">
          <cell r="F5822" t="str">
            <v>荷覃线</v>
          </cell>
          <cell r="G5822" t="str">
            <v>C09E430523</v>
          </cell>
          <cell r="H5822">
            <v>0</v>
          </cell>
          <cell r="I5822">
            <v>1.057</v>
          </cell>
          <cell r="J5822">
            <v>1.057</v>
          </cell>
        </row>
        <row r="5823">
          <cell r="F5823" t="str">
            <v>龙宝-油铺</v>
          </cell>
          <cell r="G5823" t="str">
            <v>VB26430523</v>
          </cell>
          <cell r="H5823">
            <v>0</v>
          </cell>
          <cell r="I5823">
            <v>0.253</v>
          </cell>
          <cell r="J5823">
            <v>0.253</v>
          </cell>
        </row>
        <row r="5824">
          <cell r="F5824" t="str">
            <v>郦家坪中学-铁丝塘</v>
          </cell>
          <cell r="G5824" t="str">
            <v>C650430523</v>
          </cell>
          <cell r="H5824">
            <v>1.787</v>
          </cell>
          <cell r="I5824">
            <v>2.623</v>
          </cell>
          <cell r="J5824">
            <v>0.836</v>
          </cell>
        </row>
        <row r="5825">
          <cell r="F5825" t="str">
            <v>张古塘-杨木塘</v>
          </cell>
          <cell r="G5825" t="str">
            <v>VA79430523</v>
          </cell>
          <cell r="H5825">
            <v>0</v>
          </cell>
          <cell r="I5825">
            <v>0.598</v>
          </cell>
          <cell r="J5825">
            <v>0.598</v>
          </cell>
        </row>
        <row r="5826">
          <cell r="F5826" t="str">
            <v>杨龙线</v>
          </cell>
          <cell r="G5826" t="str">
            <v>C94D430523</v>
          </cell>
          <cell r="H5826">
            <v>0</v>
          </cell>
          <cell r="I5826">
            <v>0.379</v>
          </cell>
          <cell r="J5826">
            <v>0.379</v>
          </cell>
        </row>
        <row r="5827">
          <cell r="F5827" t="str">
            <v>高杨线</v>
          </cell>
          <cell r="G5827" t="str">
            <v>C95D430523</v>
          </cell>
          <cell r="H5827">
            <v>0</v>
          </cell>
          <cell r="I5827">
            <v>1.236</v>
          </cell>
          <cell r="J5827">
            <v>1.236</v>
          </cell>
        </row>
        <row r="5828">
          <cell r="F5828" t="str">
            <v>油新线</v>
          </cell>
          <cell r="G5828" t="str">
            <v>C98D430523</v>
          </cell>
          <cell r="H5828">
            <v>0</v>
          </cell>
          <cell r="I5828">
            <v>0.431</v>
          </cell>
          <cell r="J5828">
            <v>0.431</v>
          </cell>
        </row>
        <row r="5829">
          <cell r="F5829" t="str">
            <v>老屋坪-养牛坪</v>
          </cell>
          <cell r="G5829" t="str">
            <v>VD83430523</v>
          </cell>
          <cell r="H5829">
            <v>0</v>
          </cell>
          <cell r="I5829">
            <v>0.35</v>
          </cell>
          <cell r="J5829">
            <v>0.35</v>
          </cell>
        </row>
        <row r="5830">
          <cell r="F5830" t="str">
            <v>自暗线</v>
          </cell>
          <cell r="G5830" t="str">
            <v>C78T430523</v>
          </cell>
          <cell r="H5830">
            <v>0</v>
          </cell>
          <cell r="I5830">
            <v>0.304</v>
          </cell>
          <cell r="J5830">
            <v>0.304</v>
          </cell>
        </row>
        <row r="5831">
          <cell r="F5831" t="str">
            <v>吴塘冲-镇风</v>
          </cell>
          <cell r="G5831" t="str">
            <v>VB08430523</v>
          </cell>
          <cell r="H5831">
            <v>0</v>
          </cell>
          <cell r="I5831">
            <v>0.969</v>
          </cell>
          <cell r="J5831">
            <v>0.969</v>
          </cell>
        </row>
        <row r="5832">
          <cell r="F5832" t="str">
            <v>老杨线</v>
          </cell>
          <cell r="G5832" t="str">
            <v>C651430523</v>
          </cell>
          <cell r="H5832">
            <v>0</v>
          </cell>
          <cell r="I5832">
            <v>1.466</v>
          </cell>
          <cell r="J5832">
            <v>1.466</v>
          </cell>
        </row>
        <row r="5833">
          <cell r="F5833" t="str">
            <v>马新线</v>
          </cell>
          <cell r="G5833" t="str">
            <v>C97D430523</v>
          </cell>
          <cell r="H5833">
            <v>0</v>
          </cell>
          <cell r="I5833">
            <v>1.799</v>
          </cell>
          <cell r="J5833">
            <v>1.799</v>
          </cell>
        </row>
        <row r="5834">
          <cell r="G5834" t="str">
            <v>V000</v>
          </cell>
          <cell r="H5834">
            <v>0</v>
          </cell>
          <cell r="I5834">
            <v>0.517</v>
          </cell>
          <cell r="J5834">
            <v>0.517</v>
          </cell>
        </row>
        <row r="5835">
          <cell r="F5835" t="str">
            <v>聋哑学校至大山冲清真寺</v>
          </cell>
          <cell r="G5835" t="str">
            <v>C87B430524</v>
          </cell>
          <cell r="H5835">
            <v>0</v>
          </cell>
          <cell r="I5835">
            <v>1.31</v>
          </cell>
          <cell r="J5835">
            <v>1.31</v>
          </cell>
        </row>
        <row r="5836">
          <cell r="F5836" t="str">
            <v>长冲村新屋至长冲一组</v>
          </cell>
          <cell r="G5836" t="str">
            <v>VB40430524</v>
          </cell>
          <cell r="H5836">
            <v>0</v>
          </cell>
          <cell r="I5836">
            <v>0.346</v>
          </cell>
          <cell r="J5836">
            <v>0.346</v>
          </cell>
        </row>
        <row r="5837">
          <cell r="F5837" t="str">
            <v>高桐线</v>
          </cell>
          <cell r="G5837" t="str">
            <v>C391430524</v>
          </cell>
          <cell r="H5837">
            <v>0.896</v>
          </cell>
          <cell r="I5837">
            <v>3.4</v>
          </cell>
          <cell r="J5837">
            <v>2.504</v>
          </cell>
        </row>
        <row r="5838">
          <cell r="F5838" t="str">
            <v>青江至青江</v>
          </cell>
          <cell r="G5838" t="str">
            <v>CA70430524</v>
          </cell>
          <cell r="H5838">
            <v>0</v>
          </cell>
          <cell r="I5838">
            <v>0.842</v>
          </cell>
          <cell r="J5838">
            <v>0.842</v>
          </cell>
        </row>
        <row r="5839">
          <cell r="F5839" t="str">
            <v>大竹村柏树山至三四组</v>
          </cell>
          <cell r="G5839" t="str">
            <v>VB09430524</v>
          </cell>
          <cell r="H5839">
            <v>0</v>
          </cell>
          <cell r="I5839">
            <v>0.663</v>
          </cell>
          <cell r="J5839">
            <v>0.663</v>
          </cell>
        </row>
        <row r="5840">
          <cell r="F5840" t="str">
            <v>高楼村义家庄至三组</v>
          </cell>
          <cell r="G5840" t="str">
            <v>VB15430524</v>
          </cell>
          <cell r="H5840">
            <v>0</v>
          </cell>
          <cell r="I5840">
            <v>0.617</v>
          </cell>
          <cell r="J5840">
            <v>0.617</v>
          </cell>
        </row>
        <row r="5841">
          <cell r="F5841" t="str">
            <v>叉口至四十里线</v>
          </cell>
          <cell r="G5841" t="str">
            <v>C91B430524</v>
          </cell>
          <cell r="H5841">
            <v>0</v>
          </cell>
          <cell r="I5841">
            <v>0.449</v>
          </cell>
          <cell r="J5841">
            <v>0.449</v>
          </cell>
        </row>
        <row r="5842">
          <cell r="G5842" t="str">
            <v>AA10430524</v>
          </cell>
          <cell r="H5842">
            <v>0</v>
          </cell>
          <cell r="I5842">
            <v>0.739</v>
          </cell>
          <cell r="J5842">
            <v>0.739</v>
          </cell>
        </row>
        <row r="5843">
          <cell r="F5843" t="str">
            <v>集材村-蒙田村</v>
          </cell>
          <cell r="G5843" t="str">
            <v>Y069430524</v>
          </cell>
          <cell r="H5843">
            <v>7.409</v>
          </cell>
          <cell r="I5843">
            <v>8.367</v>
          </cell>
          <cell r="J5843">
            <v>0.958</v>
          </cell>
        </row>
        <row r="5844">
          <cell r="F5844" t="str">
            <v>南阳至五组</v>
          </cell>
          <cell r="G5844" t="str">
            <v>C42P430524</v>
          </cell>
          <cell r="H5844">
            <v>0</v>
          </cell>
          <cell r="I5844">
            <v>0.545</v>
          </cell>
          <cell r="J5844">
            <v>0.545</v>
          </cell>
        </row>
        <row r="5845">
          <cell r="F5845" t="str">
            <v>大塘村二组至清江村</v>
          </cell>
          <cell r="G5845" t="str">
            <v>CA70430524</v>
          </cell>
          <cell r="H5845">
            <v>0</v>
          </cell>
          <cell r="I5845">
            <v>0.935</v>
          </cell>
          <cell r="J5845">
            <v>0.935</v>
          </cell>
        </row>
        <row r="5846">
          <cell r="F5846" t="str">
            <v>高桐线</v>
          </cell>
          <cell r="G5846" t="str">
            <v>C391430524</v>
          </cell>
          <cell r="H5846">
            <v>0</v>
          </cell>
          <cell r="I5846">
            <v>0.896</v>
          </cell>
          <cell r="J5846">
            <v>0.896</v>
          </cell>
        </row>
        <row r="5847">
          <cell r="F5847" t="str">
            <v>叉口至四十里线</v>
          </cell>
          <cell r="G5847" t="str">
            <v>C91B430524</v>
          </cell>
          <cell r="H5847">
            <v>0</v>
          </cell>
          <cell r="I5847">
            <v>0.85</v>
          </cell>
          <cell r="J5847">
            <v>0.85</v>
          </cell>
        </row>
        <row r="5848">
          <cell r="F5848" t="str">
            <v>油炸岭-小角</v>
          </cell>
          <cell r="G5848" t="str">
            <v>C381430524</v>
          </cell>
          <cell r="H5848">
            <v>1.793</v>
          </cell>
          <cell r="I5848">
            <v>3.676</v>
          </cell>
          <cell r="J5848">
            <v>1.883</v>
          </cell>
        </row>
        <row r="5849">
          <cell r="F5849" t="str">
            <v>小角村八组至四组</v>
          </cell>
          <cell r="G5849" t="str">
            <v>VB64430524</v>
          </cell>
          <cell r="H5849">
            <v>0</v>
          </cell>
          <cell r="I5849">
            <v>0.607</v>
          </cell>
          <cell r="J5849">
            <v>0.607</v>
          </cell>
        </row>
        <row r="5850">
          <cell r="F5850" t="str">
            <v>小角村六组至五组</v>
          </cell>
          <cell r="G5850" t="str">
            <v>VB67430524</v>
          </cell>
          <cell r="H5850">
            <v>0</v>
          </cell>
          <cell r="I5850">
            <v>0.421</v>
          </cell>
          <cell r="J5850">
            <v>0.421</v>
          </cell>
        </row>
        <row r="5851">
          <cell r="F5851" t="str">
            <v>小角村三组至一组</v>
          </cell>
          <cell r="G5851" t="str">
            <v>VB68430524</v>
          </cell>
          <cell r="H5851">
            <v>0</v>
          </cell>
          <cell r="I5851">
            <v>0.604</v>
          </cell>
          <cell r="J5851">
            <v>0.604</v>
          </cell>
        </row>
        <row r="5852">
          <cell r="F5852" t="str">
            <v>白凼村白凼十一至坳上</v>
          </cell>
          <cell r="G5852" t="str">
            <v>VD61430524</v>
          </cell>
          <cell r="H5852">
            <v>0</v>
          </cell>
          <cell r="I5852">
            <v>0.287</v>
          </cell>
          <cell r="J5852">
            <v>0.287</v>
          </cell>
        </row>
        <row r="5853">
          <cell r="F5853" t="str">
            <v>麻土线</v>
          </cell>
          <cell r="G5853" t="str">
            <v>C03B430524</v>
          </cell>
          <cell r="H5853">
            <v>0</v>
          </cell>
          <cell r="I5853">
            <v>1.394</v>
          </cell>
          <cell r="J5853">
            <v>1.394</v>
          </cell>
        </row>
        <row r="5854">
          <cell r="F5854" t="str">
            <v>麻土线</v>
          </cell>
          <cell r="G5854" t="str">
            <v>C741430524</v>
          </cell>
          <cell r="H5854">
            <v>0</v>
          </cell>
          <cell r="I5854">
            <v>0.71</v>
          </cell>
          <cell r="J5854">
            <v>0.71</v>
          </cell>
        </row>
        <row r="5855">
          <cell r="F5855" t="str">
            <v>威打线</v>
          </cell>
          <cell r="G5855" t="str">
            <v>C89E430524</v>
          </cell>
          <cell r="H5855">
            <v>0</v>
          </cell>
          <cell r="I5855">
            <v>2.157</v>
          </cell>
          <cell r="J5855">
            <v>2.157</v>
          </cell>
        </row>
        <row r="5856">
          <cell r="F5856" t="str">
            <v>白马山村东家至金竹坪</v>
          </cell>
          <cell r="G5856" t="str">
            <v>VD70430524</v>
          </cell>
          <cell r="H5856">
            <v>0</v>
          </cell>
          <cell r="I5856">
            <v>2.221</v>
          </cell>
          <cell r="J5856">
            <v>2.221</v>
          </cell>
        </row>
        <row r="5857">
          <cell r="F5857" t="str">
            <v>白马山村广子溪至石桥</v>
          </cell>
          <cell r="G5857" t="str">
            <v>VD75430524</v>
          </cell>
          <cell r="H5857">
            <v>0</v>
          </cell>
          <cell r="I5857">
            <v>2.534</v>
          </cell>
          <cell r="J5857">
            <v>2.534</v>
          </cell>
        </row>
        <row r="5858">
          <cell r="F5858" t="str">
            <v>苗竹村大石里至电站</v>
          </cell>
          <cell r="G5858" t="str">
            <v>VD45430524</v>
          </cell>
          <cell r="H5858">
            <v>0</v>
          </cell>
          <cell r="I5858">
            <v>5.048</v>
          </cell>
          <cell r="J5858">
            <v>5.048</v>
          </cell>
        </row>
        <row r="5859">
          <cell r="F5859" t="str">
            <v>木瓜山村黄皮至八寨</v>
          </cell>
          <cell r="G5859" t="str">
            <v>CD24430524</v>
          </cell>
          <cell r="H5859">
            <v>0</v>
          </cell>
          <cell r="I5859">
            <v>3.461</v>
          </cell>
          <cell r="J5859">
            <v>3.461</v>
          </cell>
        </row>
        <row r="5860">
          <cell r="F5860" t="str">
            <v>木瓜山村沙山至石顺</v>
          </cell>
          <cell r="G5860" t="str">
            <v>VD67430524</v>
          </cell>
          <cell r="H5860">
            <v>0</v>
          </cell>
          <cell r="I5860">
            <v>0.218</v>
          </cell>
          <cell r="J5860">
            <v>0.218</v>
          </cell>
        </row>
        <row r="5861">
          <cell r="F5861" t="str">
            <v>江沅村寒江至雷形田</v>
          </cell>
          <cell r="G5861" t="str">
            <v>CD22430524</v>
          </cell>
          <cell r="H5861">
            <v>0</v>
          </cell>
          <cell r="I5861">
            <v>1.655</v>
          </cell>
          <cell r="J5861">
            <v>1.655</v>
          </cell>
        </row>
        <row r="5862">
          <cell r="F5862" t="str">
            <v>分水界－芭蕉冲</v>
          </cell>
          <cell r="G5862" t="str">
            <v>C322430524</v>
          </cell>
          <cell r="H5862">
            <v>0</v>
          </cell>
          <cell r="I5862">
            <v>0.403</v>
          </cell>
          <cell r="J5862">
            <v>0.403</v>
          </cell>
        </row>
        <row r="5863">
          <cell r="F5863" t="str">
            <v>白地村一组路口至一组</v>
          </cell>
          <cell r="G5863" t="str">
            <v>V62G430524</v>
          </cell>
          <cell r="H5863">
            <v>0</v>
          </cell>
          <cell r="I5863">
            <v>0.492</v>
          </cell>
          <cell r="J5863">
            <v>0.492</v>
          </cell>
        </row>
        <row r="5864">
          <cell r="F5864" t="str">
            <v>大江村二组至一组</v>
          </cell>
          <cell r="G5864" t="str">
            <v>V45G430524</v>
          </cell>
          <cell r="H5864">
            <v>0</v>
          </cell>
          <cell r="I5864">
            <v>0.344</v>
          </cell>
          <cell r="J5864">
            <v>0.344</v>
          </cell>
        </row>
        <row r="5865">
          <cell r="F5865" t="str">
            <v>候田路口－长冲</v>
          </cell>
          <cell r="G5865" t="str">
            <v>C98G430524</v>
          </cell>
          <cell r="H5865">
            <v>0</v>
          </cell>
          <cell r="I5865">
            <v>2.102</v>
          </cell>
          <cell r="J5865">
            <v>2.102</v>
          </cell>
        </row>
        <row r="5866">
          <cell r="G5866" t="str">
            <v>V000</v>
          </cell>
          <cell r="H5866">
            <v>0</v>
          </cell>
          <cell r="I5866">
            <v>0.389</v>
          </cell>
          <cell r="J5866">
            <v>0.389</v>
          </cell>
        </row>
        <row r="5867">
          <cell r="F5867" t="str">
            <v>大石村椆树湾至十组</v>
          </cell>
          <cell r="G5867" t="str">
            <v>VG70430524</v>
          </cell>
          <cell r="H5867">
            <v>0</v>
          </cell>
          <cell r="I5867">
            <v>0.224</v>
          </cell>
          <cell r="J5867">
            <v>0.224</v>
          </cell>
        </row>
        <row r="5868">
          <cell r="F5868" t="str">
            <v>会春桥－碰田</v>
          </cell>
          <cell r="G5868" t="str">
            <v>C01H430524</v>
          </cell>
          <cell r="H5868">
            <v>0</v>
          </cell>
          <cell r="I5868">
            <v>1.852</v>
          </cell>
          <cell r="J5868">
            <v>1.852</v>
          </cell>
        </row>
        <row r="5869">
          <cell r="G5869" t="str">
            <v>V000</v>
          </cell>
          <cell r="H5869">
            <v>0</v>
          </cell>
          <cell r="I5869">
            <v>0.321</v>
          </cell>
          <cell r="J5869">
            <v>0.321</v>
          </cell>
        </row>
        <row r="5870">
          <cell r="F5870" t="str">
            <v>东塘村枞树界至三组</v>
          </cell>
          <cell r="G5870" t="str">
            <v>V08G430524</v>
          </cell>
          <cell r="H5870">
            <v>0</v>
          </cell>
          <cell r="I5870">
            <v>0.705</v>
          </cell>
          <cell r="J5870">
            <v>0.705</v>
          </cell>
        </row>
        <row r="5871">
          <cell r="F5871" t="str">
            <v>学校－二组</v>
          </cell>
          <cell r="G5871" t="str">
            <v>C60G430524</v>
          </cell>
          <cell r="H5871">
            <v>0</v>
          </cell>
          <cell r="I5871">
            <v>0.626</v>
          </cell>
          <cell r="J5871">
            <v>0.626</v>
          </cell>
        </row>
        <row r="5872">
          <cell r="F5872" t="str">
            <v>颜公桥-茶叶坳</v>
          </cell>
          <cell r="G5872" t="str">
            <v>C06A430524</v>
          </cell>
          <cell r="H5872">
            <v>0</v>
          </cell>
          <cell r="I5872">
            <v>0.785</v>
          </cell>
          <cell r="J5872">
            <v>0.785</v>
          </cell>
        </row>
        <row r="5873">
          <cell r="F5873" t="str">
            <v>横岭村八组路口至八组</v>
          </cell>
          <cell r="G5873" t="str">
            <v>VG84430524</v>
          </cell>
          <cell r="H5873">
            <v>0</v>
          </cell>
          <cell r="I5873">
            <v>0.598</v>
          </cell>
          <cell r="J5873">
            <v>0.598</v>
          </cell>
        </row>
        <row r="5874">
          <cell r="F5874" t="str">
            <v>横岭村二组路口至二组</v>
          </cell>
          <cell r="G5874" t="str">
            <v>VG88430524</v>
          </cell>
          <cell r="H5874">
            <v>0</v>
          </cell>
          <cell r="I5874">
            <v>0.175</v>
          </cell>
          <cell r="J5874">
            <v>0.175</v>
          </cell>
        </row>
        <row r="5875">
          <cell r="F5875" t="str">
            <v>茶山桔场－关田界</v>
          </cell>
          <cell r="G5875" t="str">
            <v>C030430524</v>
          </cell>
          <cell r="H5875">
            <v>0</v>
          </cell>
          <cell r="I5875">
            <v>1.036</v>
          </cell>
          <cell r="J5875">
            <v>1.036</v>
          </cell>
        </row>
        <row r="5876">
          <cell r="F5876" t="str">
            <v>红花村塘砂至十一组</v>
          </cell>
          <cell r="G5876" t="str">
            <v>VG23430524</v>
          </cell>
          <cell r="H5876">
            <v>0</v>
          </cell>
          <cell r="I5876">
            <v>0.446</v>
          </cell>
          <cell r="J5876">
            <v>0.446</v>
          </cell>
        </row>
        <row r="5877">
          <cell r="F5877" t="str">
            <v>夏景村四组路口至四组</v>
          </cell>
          <cell r="G5877" t="str">
            <v>VG92430524</v>
          </cell>
          <cell r="H5877">
            <v>0</v>
          </cell>
          <cell r="I5877">
            <v>0.717</v>
          </cell>
          <cell r="J5877">
            <v>0.717</v>
          </cell>
        </row>
        <row r="5878">
          <cell r="F5878" t="str">
            <v>江未村杜家冲至六组</v>
          </cell>
          <cell r="G5878" t="str">
            <v>VG15430524</v>
          </cell>
          <cell r="H5878">
            <v>0</v>
          </cell>
          <cell r="I5878">
            <v>0.498</v>
          </cell>
          <cell r="J5878">
            <v>0.498</v>
          </cell>
        </row>
        <row r="5879">
          <cell r="F5879" t="str">
            <v>金枫村六组路口至六组</v>
          </cell>
          <cell r="G5879" t="str">
            <v>V39G430524</v>
          </cell>
          <cell r="H5879">
            <v>0</v>
          </cell>
          <cell r="I5879">
            <v>0.374</v>
          </cell>
          <cell r="J5879">
            <v>0.374</v>
          </cell>
        </row>
        <row r="5880">
          <cell r="F5880" t="str">
            <v>金凤山村六人桥至五组</v>
          </cell>
          <cell r="G5880" t="str">
            <v>VG27430524</v>
          </cell>
          <cell r="H5880">
            <v>0</v>
          </cell>
          <cell r="I5880">
            <v>0.704</v>
          </cell>
          <cell r="J5880">
            <v>0.704</v>
          </cell>
        </row>
        <row r="5881">
          <cell r="F5881" t="str">
            <v>龙山村二组路口至二组</v>
          </cell>
          <cell r="G5881" t="str">
            <v>V44G430524</v>
          </cell>
          <cell r="H5881">
            <v>0</v>
          </cell>
          <cell r="I5881">
            <v>1.14</v>
          </cell>
          <cell r="J5881">
            <v>1.14</v>
          </cell>
        </row>
        <row r="5882">
          <cell r="G5882" t="str">
            <v>V000</v>
          </cell>
          <cell r="H5882">
            <v>0</v>
          </cell>
          <cell r="I5882">
            <v>0.486</v>
          </cell>
          <cell r="J5882">
            <v>0.486</v>
          </cell>
        </row>
        <row r="5883">
          <cell r="F5883" t="str">
            <v>茅坪村十组路口至十组</v>
          </cell>
          <cell r="G5883" t="str">
            <v>V25G430524</v>
          </cell>
          <cell r="H5883">
            <v>0</v>
          </cell>
          <cell r="I5883">
            <v>0.344</v>
          </cell>
          <cell r="J5883">
            <v>0.344</v>
          </cell>
        </row>
        <row r="5884">
          <cell r="F5884" t="str">
            <v>桥边－龙湾里</v>
          </cell>
          <cell r="G5884" t="str">
            <v>C44G430524</v>
          </cell>
          <cell r="H5884">
            <v>0</v>
          </cell>
          <cell r="I5884">
            <v>0.602</v>
          </cell>
          <cell r="J5884">
            <v>0.602</v>
          </cell>
        </row>
        <row r="5885">
          <cell r="F5885" t="str">
            <v>彭升村七组路口至七组</v>
          </cell>
          <cell r="G5885" t="str">
            <v>V24G430524</v>
          </cell>
          <cell r="H5885">
            <v>0</v>
          </cell>
          <cell r="I5885">
            <v>0.91</v>
          </cell>
          <cell r="J5885">
            <v>0.91</v>
          </cell>
        </row>
        <row r="5886">
          <cell r="F5886" t="str">
            <v>将家院－荷花坪</v>
          </cell>
          <cell r="G5886" t="str">
            <v>C66G430524</v>
          </cell>
          <cell r="H5886">
            <v>0</v>
          </cell>
          <cell r="I5886">
            <v>0.858</v>
          </cell>
          <cell r="J5886">
            <v>0.858</v>
          </cell>
        </row>
        <row r="5887">
          <cell r="G5887" t="str">
            <v>V000</v>
          </cell>
          <cell r="H5887">
            <v>0</v>
          </cell>
          <cell r="I5887">
            <v>0.485</v>
          </cell>
          <cell r="J5887">
            <v>0.485</v>
          </cell>
        </row>
        <row r="5888">
          <cell r="F5888" t="str">
            <v>黄信村木子场至上黄村</v>
          </cell>
          <cell r="G5888" t="str">
            <v>CB16430524</v>
          </cell>
          <cell r="H5888">
            <v>0</v>
          </cell>
          <cell r="I5888">
            <v>0.476</v>
          </cell>
          <cell r="J5888">
            <v>0.476</v>
          </cell>
        </row>
        <row r="5889">
          <cell r="G5889" t="str">
            <v>V000</v>
          </cell>
          <cell r="H5889">
            <v>0</v>
          </cell>
          <cell r="I5889">
            <v>0.506</v>
          </cell>
          <cell r="J5889">
            <v>0.506</v>
          </cell>
        </row>
        <row r="5890">
          <cell r="F5890" t="str">
            <v>龙上-高坪镇</v>
          </cell>
          <cell r="G5890" t="str">
            <v>X101430524</v>
          </cell>
          <cell r="H5890">
            <v>0</v>
          </cell>
          <cell r="I5890">
            <v>2.251</v>
          </cell>
          <cell r="J5890">
            <v>2.251</v>
          </cell>
        </row>
        <row r="5891">
          <cell r="F5891" t="str">
            <v>石梅村长沙界至十二组</v>
          </cell>
          <cell r="G5891" t="str">
            <v>VG40430524</v>
          </cell>
          <cell r="H5891">
            <v>0</v>
          </cell>
          <cell r="I5891">
            <v>0.637</v>
          </cell>
          <cell r="J5891">
            <v>0.637</v>
          </cell>
        </row>
        <row r="5892">
          <cell r="F5892" t="str">
            <v>塘下桥村竹子域至一组</v>
          </cell>
          <cell r="G5892" t="str">
            <v>VG41430524</v>
          </cell>
          <cell r="H5892">
            <v>0</v>
          </cell>
          <cell r="I5892">
            <v>1.184</v>
          </cell>
          <cell r="J5892">
            <v>1.184</v>
          </cell>
        </row>
        <row r="5893">
          <cell r="F5893" t="str">
            <v>羊古坳－斜冲</v>
          </cell>
          <cell r="G5893" t="str">
            <v>C93G430524</v>
          </cell>
          <cell r="H5893">
            <v>0</v>
          </cell>
          <cell r="I5893">
            <v>0.942</v>
          </cell>
          <cell r="J5893">
            <v>0.942</v>
          </cell>
        </row>
        <row r="5894">
          <cell r="F5894" t="str">
            <v>油榨边－五组</v>
          </cell>
          <cell r="G5894" t="str">
            <v>C94G430524</v>
          </cell>
          <cell r="H5894">
            <v>0</v>
          </cell>
          <cell r="I5894">
            <v>0.382</v>
          </cell>
          <cell r="J5894">
            <v>0.382</v>
          </cell>
        </row>
        <row r="5895">
          <cell r="F5895" t="str">
            <v>老坝边－竹山湾</v>
          </cell>
          <cell r="G5895" t="str">
            <v>C969430524</v>
          </cell>
          <cell r="H5895">
            <v>0.347</v>
          </cell>
          <cell r="I5895">
            <v>0.55</v>
          </cell>
          <cell r="J5895">
            <v>0.203</v>
          </cell>
        </row>
        <row r="5896">
          <cell r="F5896" t="str">
            <v>西山洞村厅上至十三组</v>
          </cell>
          <cell r="G5896" t="str">
            <v>V15G430524</v>
          </cell>
          <cell r="H5896">
            <v>0</v>
          </cell>
          <cell r="I5896">
            <v>0.749</v>
          </cell>
          <cell r="J5896">
            <v>0.749</v>
          </cell>
        </row>
        <row r="5897">
          <cell r="F5897" t="str">
            <v>陈家坪－湾里</v>
          </cell>
          <cell r="G5897" t="str">
            <v>C67G430524</v>
          </cell>
          <cell r="H5897">
            <v>0</v>
          </cell>
          <cell r="I5897">
            <v>1.092</v>
          </cell>
          <cell r="J5897">
            <v>1.092</v>
          </cell>
        </row>
        <row r="5898">
          <cell r="F5898" t="str">
            <v>祠家桥－芭蕉垅</v>
          </cell>
          <cell r="G5898" t="str">
            <v>C08H430524</v>
          </cell>
          <cell r="H5898">
            <v>0</v>
          </cell>
          <cell r="I5898">
            <v>1.216</v>
          </cell>
          <cell r="J5898">
            <v>1.216</v>
          </cell>
        </row>
        <row r="5899">
          <cell r="F5899" t="str">
            <v>雪界村九组路口至九组</v>
          </cell>
          <cell r="G5899" t="str">
            <v>VG94430524</v>
          </cell>
          <cell r="H5899">
            <v>0</v>
          </cell>
          <cell r="I5899">
            <v>0.155</v>
          </cell>
          <cell r="J5899">
            <v>0.155</v>
          </cell>
        </row>
        <row r="5900">
          <cell r="F5900" t="str">
            <v>砖田－浅塘</v>
          </cell>
          <cell r="G5900" t="str">
            <v>C85H430524</v>
          </cell>
          <cell r="H5900">
            <v>0</v>
          </cell>
          <cell r="I5900">
            <v>0.143</v>
          </cell>
          <cell r="J5900">
            <v>0.143</v>
          </cell>
        </row>
        <row r="5901">
          <cell r="F5901" t="str">
            <v>砖田－浅塘</v>
          </cell>
          <cell r="G5901" t="str">
            <v>C97H430524</v>
          </cell>
          <cell r="H5901">
            <v>0</v>
          </cell>
          <cell r="I5901">
            <v>0.281</v>
          </cell>
          <cell r="J5901">
            <v>0.281</v>
          </cell>
        </row>
        <row r="5902">
          <cell r="F5902" t="str">
            <v>东家屋场－杨家冲</v>
          </cell>
          <cell r="G5902" t="str">
            <v>C63I430524</v>
          </cell>
          <cell r="H5902">
            <v>0</v>
          </cell>
          <cell r="I5902">
            <v>1.093</v>
          </cell>
          <cell r="J5902">
            <v>1.093</v>
          </cell>
        </row>
        <row r="5903">
          <cell r="F5903" t="str">
            <v>乡道叉路口－老屋院子</v>
          </cell>
          <cell r="G5903" t="str">
            <v>C94I430524</v>
          </cell>
          <cell r="H5903">
            <v>0</v>
          </cell>
          <cell r="I5903">
            <v>0.344</v>
          </cell>
          <cell r="J5903">
            <v>0.344</v>
          </cell>
        </row>
        <row r="5904">
          <cell r="F5904" t="str">
            <v>恒江村黑义塘至十组</v>
          </cell>
          <cell r="G5904" t="str">
            <v>VM07430524</v>
          </cell>
          <cell r="H5904">
            <v>0</v>
          </cell>
          <cell r="I5904">
            <v>0.874</v>
          </cell>
          <cell r="J5904">
            <v>0.874</v>
          </cell>
        </row>
        <row r="5905">
          <cell r="F5905" t="str">
            <v>恒江村藤前树至三组</v>
          </cell>
          <cell r="G5905" t="str">
            <v>VM09430524</v>
          </cell>
          <cell r="H5905">
            <v>0</v>
          </cell>
          <cell r="I5905">
            <v>0.387</v>
          </cell>
          <cell r="J5905">
            <v>0.387</v>
          </cell>
        </row>
        <row r="5906">
          <cell r="F5906" t="str">
            <v>一组路口－一组</v>
          </cell>
          <cell r="G5906" t="str">
            <v>C16J430524</v>
          </cell>
          <cell r="H5906">
            <v>0</v>
          </cell>
          <cell r="I5906">
            <v>0.185</v>
          </cell>
          <cell r="J5906">
            <v>0.185</v>
          </cell>
        </row>
        <row r="5907">
          <cell r="F5907" t="str">
            <v>下背溪村一组至荷香桥镇雷塘村</v>
          </cell>
          <cell r="G5907" t="str">
            <v>CB81430524</v>
          </cell>
          <cell r="H5907">
            <v>0</v>
          </cell>
          <cell r="I5907">
            <v>0.838</v>
          </cell>
          <cell r="J5907">
            <v>0.838</v>
          </cell>
        </row>
        <row r="5908">
          <cell r="F5908" t="str">
            <v>叉口至火同门前</v>
          </cell>
          <cell r="G5908" t="str">
            <v>C74L430524</v>
          </cell>
          <cell r="H5908">
            <v>0.943</v>
          </cell>
          <cell r="I5908">
            <v>1.814</v>
          </cell>
          <cell r="J5908">
            <v>0.871</v>
          </cell>
        </row>
        <row r="5909">
          <cell r="F5909" t="str">
            <v>稠龙山至稠龙山</v>
          </cell>
          <cell r="G5909" t="str">
            <v>C74N430524</v>
          </cell>
          <cell r="H5909">
            <v>0</v>
          </cell>
          <cell r="I5909">
            <v>0.289</v>
          </cell>
          <cell r="J5909">
            <v>0.289</v>
          </cell>
        </row>
        <row r="5910">
          <cell r="G5910" t="str">
            <v>AA15430524</v>
          </cell>
          <cell r="H5910">
            <v>0</v>
          </cell>
          <cell r="I5910">
            <v>0.332</v>
          </cell>
          <cell r="J5910">
            <v>0.332</v>
          </cell>
        </row>
        <row r="5911">
          <cell r="F5911" t="str">
            <v>亭子至凼谷山</v>
          </cell>
          <cell r="G5911" t="str">
            <v>C70L430524</v>
          </cell>
          <cell r="H5911">
            <v>0.298</v>
          </cell>
          <cell r="I5911">
            <v>0.749</v>
          </cell>
          <cell r="J5911">
            <v>0.451</v>
          </cell>
        </row>
        <row r="5912">
          <cell r="F5912" t="str">
            <v>横新线</v>
          </cell>
          <cell r="G5912" t="str">
            <v>C503430524</v>
          </cell>
          <cell r="H5912">
            <v>0</v>
          </cell>
          <cell r="I5912">
            <v>0.618</v>
          </cell>
          <cell r="J5912">
            <v>0.618</v>
          </cell>
        </row>
        <row r="5913">
          <cell r="F5913" t="str">
            <v>5219叉口至龙里</v>
          </cell>
          <cell r="G5913" t="str">
            <v>C50K430524</v>
          </cell>
          <cell r="H5913">
            <v>0</v>
          </cell>
          <cell r="I5913">
            <v>0.464</v>
          </cell>
          <cell r="J5913">
            <v>0.464</v>
          </cell>
        </row>
        <row r="5914">
          <cell r="F5914" t="str">
            <v>马山冲-梅子冲</v>
          </cell>
          <cell r="G5914" t="str">
            <v>C65A430524</v>
          </cell>
          <cell r="H5914">
            <v>0</v>
          </cell>
          <cell r="I5914">
            <v>1.285</v>
          </cell>
          <cell r="J5914">
            <v>1.285</v>
          </cell>
        </row>
        <row r="5915">
          <cell r="F5915" t="str">
            <v>红叶村五组至九组</v>
          </cell>
          <cell r="G5915" t="str">
            <v>VR90430524</v>
          </cell>
          <cell r="H5915">
            <v>0</v>
          </cell>
          <cell r="I5915">
            <v>0.33</v>
          </cell>
          <cell r="J5915">
            <v>0.33</v>
          </cell>
        </row>
        <row r="5916">
          <cell r="F5916" t="str">
            <v>李家田至石街上</v>
          </cell>
          <cell r="G5916" t="str">
            <v>C41K430524</v>
          </cell>
          <cell r="H5916">
            <v>0</v>
          </cell>
          <cell r="I5916">
            <v>0.642</v>
          </cell>
          <cell r="J5916">
            <v>0.642</v>
          </cell>
        </row>
        <row r="5917">
          <cell r="F5917" t="str">
            <v>聂家-凉水坑</v>
          </cell>
          <cell r="G5917" t="str">
            <v>C512430524</v>
          </cell>
          <cell r="H5917">
            <v>4.253</v>
          </cell>
          <cell r="I5917">
            <v>4.952</v>
          </cell>
          <cell r="J5917">
            <v>0.699</v>
          </cell>
        </row>
        <row r="5918">
          <cell r="F5918" t="str">
            <v>叉口至老屋院</v>
          </cell>
          <cell r="G5918" t="str">
            <v>C62P430524</v>
          </cell>
          <cell r="H5918">
            <v>0</v>
          </cell>
          <cell r="I5918">
            <v>0.331</v>
          </cell>
          <cell r="J5918">
            <v>0.331</v>
          </cell>
        </row>
        <row r="5919">
          <cell r="F5919" t="str">
            <v>大塘铺村北山湾至开智</v>
          </cell>
          <cell r="G5919" t="str">
            <v>C17P430524</v>
          </cell>
          <cell r="H5919">
            <v>0</v>
          </cell>
          <cell r="I5919">
            <v>0.802</v>
          </cell>
          <cell r="J5919">
            <v>0.802</v>
          </cell>
        </row>
        <row r="5920">
          <cell r="F5920" t="str">
            <v>鲤鱼塘村一组至九组</v>
          </cell>
          <cell r="G5920" t="str">
            <v>VR95430524</v>
          </cell>
          <cell r="H5920">
            <v>0</v>
          </cell>
          <cell r="I5920">
            <v>0.803</v>
          </cell>
          <cell r="J5920">
            <v>0.803</v>
          </cell>
        </row>
        <row r="5921">
          <cell r="F5921" t="str">
            <v>罗家函至岩门前</v>
          </cell>
          <cell r="G5921" t="str">
            <v>C67L430524</v>
          </cell>
          <cell r="H5921">
            <v>0</v>
          </cell>
          <cell r="I5921">
            <v>0.628</v>
          </cell>
          <cell r="J5921">
            <v>0.628</v>
          </cell>
        </row>
        <row r="5922">
          <cell r="F5922" t="str">
            <v>新民至黄金岭</v>
          </cell>
          <cell r="G5922" t="str">
            <v>C45K430524</v>
          </cell>
          <cell r="H5922">
            <v>0</v>
          </cell>
          <cell r="I5922">
            <v>1.193</v>
          </cell>
          <cell r="J5922">
            <v>1.193</v>
          </cell>
        </row>
        <row r="5923">
          <cell r="F5923" t="str">
            <v>海港-海港</v>
          </cell>
          <cell r="G5923" t="str">
            <v>C756430524</v>
          </cell>
          <cell r="H5923">
            <v>0</v>
          </cell>
          <cell r="I5923">
            <v>0.354</v>
          </cell>
          <cell r="J5923">
            <v>0.354</v>
          </cell>
        </row>
        <row r="5924">
          <cell r="F5924" t="str">
            <v>清水村十一组至十四组</v>
          </cell>
          <cell r="G5924" t="str">
            <v>VR75430524</v>
          </cell>
          <cell r="H5924">
            <v>0</v>
          </cell>
          <cell r="I5924">
            <v>0.747</v>
          </cell>
          <cell r="J5924">
            <v>0.747</v>
          </cell>
        </row>
        <row r="5925">
          <cell r="G5925" t="str">
            <v>V000</v>
          </cell>
          <cell r="H5925">
            <v>0</v>
          </cell>
          <cell r="I5925">
            <v>0.245</v>
          </cell>
          <cell r="J5925">
            <v>0.245</v>
          </cell>
        </row>
        <row r="5926">
          <cell r="F5926" t="str">
            <v>石塘至老院子</v>
          </cell>
          <cell r="G5926" t="str">
            <v>C76N430524</v>
          </cell>
          <cell r="H5926">
            <v>0</v>
          </cell>
          <cell r="I5926">
            <v>0.997</v>
          </cell>
          <cell r="J5926">
            <v>0.997</v>
          </cell>
        </row>
        <row r="5927">
          <cell r="F5927" t="str">
            <v>塘冲村五组至十村</v>
          </cell>
          <cell r="G5927" t="str">
            <v>CA77430524</v>
          </cell>
          <cell r="H5927">
            <v>0</v>
          </cell>
          <cell r="I5927">
            <v>0.773</v>
          </cell>
          <cell r="J5927">
            <v>0.773</v>
          </cell>
        </row>
        <row r="5928">
          <cell r="F5928" t="str">
            <v>天马山村七组至八组</v>
          </cell>
          <cell r="G5928" t="str">
            <v>VR40430524</v>
          </cell>
          <cell r="H5928">
            <v>0</v>
          </cell>
          <cell r="I5928">
            <v>1.631</v>
          </cell>
          <cell r="J5928">
            <v>1.631</v>
          </cell>
        </row>
        <row r="5929">
          <cell r="F5929" t="str">
            <v>桐木冲村十四组至一组</v>
          </cell>
          <cell r="G5929" t="str">
            <v>VR38430524</v>
          </cell>
          <cell r="H5929">
            <v>0</v>
          </cell>
          <cell r="I5929">
            <v>0.624</v>
          </cell>
          <cell r="J5929">
            <v>0.624</v>
          </cell>
        </row>
        <row r="5930">
          <cell r="F5930" t="str">
            <v>雷河-铜盆山</v>
          </cell>
          <cell r="G5930" t="str">
            <v>C498430524</v>
          </cell>
          <cell r="H5930">
            <v>2.591</v>
          </cell>
          <cell r="I5930">
            <v>3.087</v>
          </cell>
          <cell r="J5930">
            <v>0.496</v>
          </cell>
        </row>
        <row r="5931">
          <cell r="F5931" t="str">
            <v>雷鸣村五组至六组</v>
          </cell>
          <cell r="G5931" t="str">
            <v>V12R430524</v>
          </cell>
          <cell r="H5931">
            <v>0</v>
          </cell>
          <cell r="I5931">
            <v>0.567</v>
          </cell>
          <cell r="J5931">
            <v>0.567</v>
          </cell>
        </row>
        <row r="5932">
          <cell r="F5932" t="str">
            <v>五四大院子至岩石冲</v>
          </cell>
          <cell r="G5932" t="str">
            <v>C52L430524</v>
          </cell>
          <cell r="H5932">
            <v>0</v>
          </cell>
          <cell r="I5932">
            <v>1.065</v>
          </cell>
          <cell r="J5932">
            <v>1.065</v>
          </cell>
        </row>
        <row r="5933">
          <cell r="F5933" t="str">
            <v>向阳庄村二组至三组</v>
          </cell>
          <cell r="G5933" t="str">
            <v>VR45430524</v>
          </cell>
          <cell r="H5933">
            <v>0</v>
          </cell>
          <cell r="I5933">
            <v>0.154</v>
          </cell>
          <cell r="J5933">
            <v>0.154</v>
          </cell>
        </row>
        <row r="5934">
          <cell r="F5934" t="str">
            <v>寨现村朱家村至一组</v>
          </cell>
          <cell r="G5934" t="str">
            <v>VR79430524</v>
          </cell>
          <cell r="H5934">
            <v>0</v>
          </cell>
          <cell r="I5934">
            <v>0.47</v>
          </cell>
          <cell r="J5934">
            <v>0.47</v>
          </cell>
        </row>
        <row r="5935">
          <cell r="F5935" t="str">
            <v>长坪界至箭崂上</v>
          </cell>
          <cell r="G5935" t="str">
            <v>C86K430524</v>
          </cell>
          <cell r="H5935">
            <v>0</v>
          </cell>
          <cell r="I5935">
            <v>0.518</v>
          </cell>
          <cell r="J5935">
            <v>0.518</v>
          </cell>
        </row>
        <row r="5936">
          <cell r="F5936" t="str">
            <v>岩石至磨石潭</v>
          </cell>
          <cell r="G5936" t="str">
            <v>C72P430524</v>
          </cell>
          <cell r="H5936">
            <v>0</v>
          </cell>
          <cell r="I5936">
            <v>0.998</v>
          </cell>
          <cell r="J5936">
            <v>0.998</v>
          </cell>
        </row>
        <row r="5937">
          <cell r="F5937" t="str">
            <v>大塘中学-大塘</v>
          </cell>
          <cell r="G5937" t="str">
            <v>C303430524</v>
          </cell>
          <cell r="H5937">
            <v>0</v>
          </cell>
          <cell r="I5937">
            <v>2.702</v>
          </cell>
          <cell r="J5937">
            <v>2.702</v>
          </cell>
        </row>
        <row r="5938">
          <cell r="F5938" t="str">
            <v>立志村一组至大塘村</v>
          </cell>
          <cell r="G5938" t="str">
            <v>CB23430524</v>
          </cell>
          <cell r="H5938">
            <v>0</v>
          </cell>
          <cell r="I5938">
            <v>0.289</v>
          </cell>
          <cell r="J5938">
            <v>0.289</v>
          </cell>
        </row>
        <row r="5939">
          <cell r="F5939" t="str">
            <v>树足村庵堂山至四组</v>
          </cell>
          <cell r="G5939" t="str">
            <v>C993430524</v>
          </cell>
          <cell r="H5939">
            <v>1.433</v>
          </cell>
          <cell r="I5939">
            <v>2.71</v>
          </cell>
          <cell r="J5939">
            <v>1.277</v>
          </cell>
        </row>
        <row r="5940">
          <cell r="F5940" t="str">
            <v>复兴村山石边至八组</v>
          </cell>
          <cell r="G5940" t="str">
            <v>VH29430524</v>
          </cell>
          <cell r="H5940">
            <v>0</v>
          </cell>
          <cell r="I5940">
            <v>0.322</v>
          </cell>
          <cell r="J5940">
            <v>0.322</v>
          </cell>
        </row>
        <row r="5941">
          <cell r="F5941" t="str">
            <v>黄土边村六组至生铁村五组</v>
          </cell>
          <cell r="G5941" t="str">
            <v>CB31430524</v>
          </cell>
          <cell r="H5941">
            <v>0</v>
          </cell>
          <cell r="I5941">
            <v>1.187</v>
          </cell>
          <cell r="J5941">
            <v>1.187</v>
          </cell>
        </row>
        <row r="5942">
          <cell r="F5942" t="str">
            <v>涧山至西风寨</v>
          </cell>
          <cell r="G5942" t="str">
            <v>C92J430524</v>
          </cell>
          <cell r="H5942">
            <v>0</v>
          </cell>
          <cell r="I5942">
            <v>0.983</v>
          </cell>
          <cell r="J5942">
            <v>0.983</v>
          </cell>
        </row>
        <row r="5943">
          <cell r="F5943" t="str">
            <v>纠龙村五组至七组</v>
          </cell>
          <cell r="G5943" t="str">
            <v>VH72430524</v>
          </cell>
          <cell r="H5943">
            <v>0</v>
          </cell>
          <cell r="I5943">
            <v>0.345</v>
          </cell>
          <cell r="J5943">
            <v>0.345</v>
          </cell>
        </row>
        <row r="5944">
          <cell r="F5944" t="str">
            <v>纠龙村一组至二组</v>
          </cell>
          <cell r="G5944" t="str">
            <v>VH73430524</v>
          </cell>
          <cell r="H5944">
            <v>0</v>
          </cell>
          <cell r="I5944">
            <v>0.353</v>
          </cell>
          <cell r="J5944">
            <v>0.353</v>
          </cell>
        </row>
        <row r="5945">
          <cell r="F5945" t="str">
            <v>立志村八组至十组</v>
          </cell>
          <cell r="G5945" t="str">
            <v>VH45430524</v>
          </cell>
          <cell r="H5945">
            <v>0</v>
          </cell>
          <cell r="I5945">
            <v>0.274</v>
          </cell>
          <cell r="J5945">
            <v>0.274</v>
          </cell>
        </row>
        <row r="5946">
          <cell r="F5946" t="str">
            <v>麻场至南岳庙镇林家村</v>
          </cell>
          <cell r="G5946" t="str">
            <v>CB22430524</v>
          </cell>
          <cell r="H5946">
            <v>0</v>
          </cell>
          <cell r="I5946">
            <v>1.284</v>
          </cell>
          <cell r="J5946">
            <v>1.284</v>
          </cell>
        </row>
        <row r="5947">
          <cell r="F5947" t="str">
            <v>麻场一组至二组</v>
          </cell>
          <cell r="G5947" t="str">
            <v>VH17430524</v>
          </cell>
          <cell r="H5947">
            <v>0</v>
          </cell>
          <cell r="I5947">
            <v>1.219</v>
          </cell>
          <cell r="J5947">
            <v>1.219</v>
          </cell>
        </row>
        <row r="5948">
          <cell r="F5948" t="str">
            <v>山界-庙歇上</v>
          </cell>
          <cell r="G5948" t="str">
            <v>C295430524</v>
          </cell>
          <cell r="H5948">
            <v>0</v>
          </cell>
          <cell r="I5948">
            <v>1.975</v>
          </cell>
          <cell r="J5948">
            <v>1.975</v>
          </cell>
        </row>
        <row r="5949">
          <cell r="F5949" t="str">
            <v>庙坎上至茶元头</v>
          </cell>
          <cell r="G5949" t="str">
            <v>C38L430524</v>
          </cell>
          <cell r="H5949">
            <v>0</v>
          </cell>
          <cell r="I5949">
            <v>0.756</v>
          </cell>
          <cell r="J5949">
            <v>0.756</v>
          </cell>
        </row>
        <row r="5950">
          <cell r="F5950" t="str">
            <v>南石村三组至二组</v>
          </cell>
          <cell r="G5950" t="str">
            <v>VH03430524</v>
          </cell>
          <cell r="H5950">
            <v>0</v>
          </cell>
          <cell r="I5950">
            <v>0.776</v>
          </cell>
          <cell r="J5950">
            <v>0.776</v>
          </cell>
        </row>
        <row r="5951">
          <cell r="F5951" t="str">
            <v>稠牛线</v>
          </cell>
          <cell r="G5951" t="str">
            <v>C290430524</v>
          </cell>
          <cell r="H5951">
            <v>0</v>
          </cell>
          <cell r="I5951">
            <v>1.361</v>
          </cell>
          <cell r="J5951">
            <v>1.361</v>
          </cell>
        </row>
        <row r="5952">
          <cell r="F5952" t="str">
            <v>扇塘村七组至六组</v>
          </cell>
          <cell r="G5952" t="str">
            <v>VH09430524</v>
          </cell>
          <cell r="H5952">
            <v>0</v>
          </cell>
          <cell r="I5952">
            <v>0.92</v>
          </cell>
          <cell r="J5952">
            <v>0.92</v>
          </cell>
        </row>
        <row r="5953">
          <cell r="F5953" t="str">
            <v>石燕村一组至二组</v>
          </cell>
          <cell r="G5953" t="str">
            <v>VH85430524</v>
          </cell>
          <cell r="H5953">
            <v>0</v>
          </cell>
          <cell r="I5953">
            <v>0.445</v>
          </cell>
          <cell r="J5953">
            <v>0.445</v>
          </cell>
        </row>
        <row r="5954">
          <cell r="F5954" t="str">
            <v>苏家塘至陈四坪</v>
          </cell>
          <cell r="G5954" t="str">
            <v>C98K430524</v>
          </cell>
          <cell r="H5954">
            <v>0.475</v>
          </cell>
          <cell r="I5954">
            <v>0.682</v>
          </cell>
          <cell r="J5954">
            <v>0.207</v>
          </cell>
        </row>
        <row r="5955">
          <cell r="F5955" t="str">
            <v>树足村庵堂山至四组</v>
          </cell>
          <cell r="G5955" t="str">
            <v>C993430524</v>
          </cell>
          <cell r="H5955">
            <v>0</v>
          </cell>
          <cell r="I5955">
            <v>1.452</v>
          </cell>
          <cell r="J5955">
            <v>1.452</v>
          </cell>
        </row>
        <row r="5956">
          <cell r="F5956" t="str">
            <v>太阳-太阳</v>
          </cell>
          <cell r="G5956" t="str">
            <v>C292430524</v>
          </cell>
          <cell r="H5956">
            <v>0</v>
          </cell>
          <cell r="I5956">
            <v>0.152</v>
          </cell>
          <cell r="J5956">
            <v>0.152</v>
          </cell>
        </row>
        <row r="5957">
          <cell r="F5957" t="str">
            <v>曾家村雁鹅桥至太阳村</v>
          </cell>
          <cell r="G5957" t="str">
            <v>CB32430524</v>
          </cell>
          <cell r="H5957">
            <v>0</v>
          </cell>
          <cell r="I5957">
            <v>1.647</v>
          </cell>
          <cell r="J5957">
            <v>1.647</v>
          </cell>
        </row>
        <row r="5958">
          <cell r="F5958" t="str">
            <v>田心村十三组至树山村五组</v>
          </cell>
          <cell r="G5958" t="str">
            <v>CB29430524</v>
          </cell>
          <cell r="H5958">
            <v>0</v>
          </cell>
          <cell r="I5958">
            <v>0.914</v>
          </cell>
          <cell r="J5958">
            <v>0.914</v>
          </cell>
        </row>
        <row r="5959">
          <cell r="F5959" t="str">
            <v>田心村七组至十五组</v>
          </cell>
          <cell r="G5959" t="str">
            <v>VH56430524</v>
          </cell>
          <cell r="H5959">
            <v>0</v>
          </cell>
          <cell r="I5959">
            <v>0.706</v>
          </cell>
          <cell r="J5959">
            <v>0.706</v>
          </cell>
        </row>
        <row r="5960">
          <cell r="F5960" t="str">
            <v>进现-同福</v>
          </cell>
          <cell r="G5960" t="str">
            <v>C305430524</v>
          </cell>
          <cell r="H5960">
            <v>0.489</v>
          </cell>
          <cell r="I5960">
            <v>1.66</v>
          </cell>
          <cell r="J5960">
            <v>1.171</v>
          </cell>
        </row>
        <row r="5961">
          <cell r="F5961" t="str">
            <v>雁鹅桥村十组至立志村</v>
          </cell>
          <cell r="G5961" t="str">
            <v>CB27430524</v>
          </cell>
          <cell r="H5961">
            <v>0</v>
          </cell>
          <cell r="I5961">
            <v>1.322</v>
          </cell>
          <cell r="J5961">
            <v>1.322</v>
          </cell>
        </row>
        <row r="5962">
          <cell r="F5962" t="str">
            <v>羊楼村九组至十二组</v>
          </cell>
          <cell r="G5962" t="str">
            <v>VH93430524</v>
          </cell>
          <cell r="H5962">
            <v>0</v>
          </cell>
          <cell r="I5962">
            <v>0.315</v>
          </cell>
          <cell r="J5962">
            <v>0.315</v>
          </cell>
        </row>
        <row r="5963">
          <cell r="F5963" t="str">
            <v>羊楼村十三组至十四组</v>
          </cell>
          <cell r="G5963" t="str">
            <v>VH96430524</v>
          </cell>
          <cell r="H5963">
            <v>0</v>
          </cell>
          <cell r="I5963">
            <v>0.227</v>
          </cell>
          <cell r="J5963">
            <v>0.227</v>
          </cell>
        </row>
        <row r="5964">
          <cell r="F5964" t="str">
            <v>花冲村茶叶山至横板桥杨叶山</v>
          </cell>
          <cell r="G5964" t="str">
            <v>VN02430524</v>
          </cell>
          <cell r="H5964">
            <v>0</v>
          </cell>
          <cell r="I5964">
            <v>2.149</v>
          </cell>
          <cell r="J5964">
            <v>2.149</v>
          </cell>
        </row>
        <row r="5965">
          <cell r="G5965" t="str">
            <v>AA05430524</v>
          </cell>
          <cell r="H5965">
            <v>0</v>
          </cell>
          <cell r="I5965">
            <v>1.082</v>
          </cell>
          <cell r="J5965">
            <v>1.082</v>
          </cell>
        </row>
        <row r="5966">
          <cell r="F5966" t="str">
            <v>太祖山至头家岭</v>
          </cell>
          <cell r="G5966" t="str">
            <v>C672430524</v>
          </cell>
          <cell r="H5966">
            <v>0</v>
          </cell>
          <cell r="I5966">
            <v>0.815</v>
          </cell>
          <cell r="J5966">
            <v>0.815</v>
          </cell>
        </row>
        <row r="5967">
          <cell r="F5967" t="str">
            <v>白水洞村杨家至杨家院</v>
          </cell>
          <cell r="G5967" t="str">
            <v>VF23430524</v>
          </cell>
          <cell r="H5967">
            <v>0</v>
          </cell>
          <cell r="I5967">
            <v>0.266</v>
          </cell>
          <cell r="J5967">
            <v>0.266</v>
          </cell>
        </row>
        <row r="5968">
          <cell r="F5968" t="str">
            <v>大托村伍家坳至上小托</v>
          </cell>
          <cell r="G5968" t="str">
            <v>CD21430524</v>
          </cell>
          <cell r="H5968">
            <v>0</v>
          </cell>
          <cell r="I5968">
            <v>0.784</v>
          </cell>
          <cell r="J5968">
            <v>0.784</v>
          </cell>
        </row>
        <row r="5969">
          <cell r="F5969" t="str">
            <v>大托村大路至下小托</v>
          </cell>
          <cell r="G5969" t="str">
            <v>VF28430524</v>
          </cell>
          <cell r="H5969">
            <v>0</v>
          </cell>
          <cell r="I5969">
            <v>0.216</v>
          </cell>
          <cell r="J5969">
            <v>0.216</v>
          </cell>
        </row>
        <row r="5970">
          <cell r="F5970" t="str">
            <v>富寨村叉路口至山沙</v>
          </cell>
          <cell r="G5970" t="str">
            <v>VF36430524</v>
          </cell>
          <cell r="H5970">
            <v>0</v>
          </cell>
          <cell r="I5970">
            <v>0.461</v>
          </cell>
          <cell r="J5970">
            <v>0.461</v>
          </cell>
        </row>
        <row r="5971">
          <cell r="F5971" t="str">
            <v>富寨村富寨至刘家</v>
          </cell>
          <cell r="G5971" t="str">
            <v>CC96430524</v>
          </cell>
          <cell r="H5971">
            <v>0</v>
          </cell>
          <cell r="I5971">
            <v>5.252</v>
          </cell>
          <cell r="J5971">
            <v>5.252</v>
          </cell>
        </row>
        <row r="5972">
          <cell r="G5972" t="str">
            <v>V000</v>
          </cell>
          <cell r="H5972">
            <v>0</v>
          </cell>
          <cell r="I5972">
            <v>0.544</v>
          </cell>
          <cell r="J5972">
            <v>0.544</v>
          </cell>
        </row>
        <row r="5973">
          <cell r="F5973" t="str">
            <v>茅坳村中心桥至大坳塘</v>
          </cell>
          <cell r="G5973" t="str">
            <v>VF14430524</v>
          </cell>
          <cell r="H5973">
            <v>0</v>
          </cell>
          <cell r="I5973">
            <v>3.05</v>
          </cell>
          <cell r="J5973">
            <v>3.05</v>
          </cell>
        </row>
        <row r="5974">
          <cell r="G5974" t="str">
            <v>AA19430524</v>
          </cell>
          <cell r="H5974">
            <v>0</v>
          </cell>
          <cell r="I5974">
            <v>3.354</v>
          </cell>
          <cell r="J5974">
            <v>3.354</v>
          </cell>
        </row>
        <row r="5975">
          <cell r="F5975" t="str">
            <v>水栗凼村鹅形山至鹅形山</v>
          </cell>
          <cell r="G5975" t="str">
            <v>VF06430524</v>
          </cell>
          <cell r="H5975">
            <v>0</v>
          </cell>
          <cell r="I5975">
            <v>0.403</v>
          </cell>
          <cell r="J5975">
            <v>0.403</v>
          </cell>
        </row>
        <row r="5976">
          <cell r="F5976" t="str">
            <v>茅坳村中心桥至大坳塘</v>
          </cell>
          <cell r="G5976" t="str">
            <v>VF14430524</v>
          </cell>
          <cell r="H5976">
            <v>0</v>
          </cell>
          <cell r="I5976">
            <v>3.894</v>
          </cell>
          <cell r="J5976">
            <v>3.894</v>
          </cell>
        </row>
        <row r="5977">
          <cell r="F5977" t="str">
            <v>周朋村洞坎至周朋</v>
          </cell>
          <cell r="G5977" t="str">
            <v>VF27430524</v>
          </cell>
          <cell r="H5977">
            <v>0</v>
          </cell>
          <cell r="I5977">
            <v>1.832</v>
          </cell>
          <cell r="J5977">
            <v>1.832</v>
          </cell>
        </row>
        <row r="5978">
          <cell r="F5978" t="str">
            <v>白马庙村变压器至晒谷坪</v>
          </cell>
          <cell r="G5978" t="str">
            <v>V63J430524</v>
          </cell>
          <cell r="H5978">
            <v>0</v>
          </cell>
          <cell r="I5978">
            <v>1.14</v>
          </cell>
          <cell r="J5978">
            <v>1.14</v>
          </cell>
        </row>
        <row r="5979">
          <cell r="F5979" t="str">
            <v>二电线</v>
          </cell>
          <cell r="G5979" t="str">
            <v>C767430524</v>
          </cell>
          <cell r="H5979">
            <v>0</v>
          </cell>
          <cell r="I5979">
            <v>0.402</v>
          </cell>
          <cell r="J5979">
            <v>0.402</v>
          </cell>
        </row>
        <row r="5980">
          <cell r="F5980" t="str">
            <v>谢七线</v>
          </cell>
          <cell r="G5980" t="str">
            <v>C05E430524</v>
          </cell>
          <cell r="H5980">
            <v>0</v>
          </cell>
          <cell r="I5980">
            <v>0.82</v>
          </cell>
          <cell r="J5980">
            <v>0.82</v>
          </cell>
        </row>
        <row r="5981">
          <cell r="F5981" t="str">
            <v>城溪村枫树坳至吴家坑</v>
          </cell>
          <cell r="G5981" t="str">
            <v>VJ16430524</v>
          </cell>
          <cell r="H5981">
            <v>0</v>
          </cell>
          <cell r="I5981">
            <v>1.095</v>
          </cell>
          <cell r="J5981">
            <v>1.095</v>
          </cell>
        </row>
        <row r="5982">
          <cell r="F5982" t="str">
            <v>隘茶线</v>
          </cell>
          <cell r="G5982" t="str">
            <v>C75D430524</v>
          </cell>
          <cell r="H5982">
            <v>0</v>
          </cell>
          <cell r="I5982">
            <v>0.55</v>
          </cell>
          <cell r="J5982">
            <v>0.55</v>
          </cell>
        </row>
        <row r="5983">
          <cell r="F5983" t="str">
            <v>大湾村大湾桥至栗山冲</v>
          </cell>
          <cell r="G5983" t="str">
            <v>V52J430524</v>
          </cell>
          <cell r="H5983">
            <v>0</v>
          </cell>
          <cell r="I5983">
            <v>0.809</v>
          </cell>
          <cell r="J5983">
            <v>0.809</v>
          </cell>
        </row>
        <row r="5984">
          <cell r="F5984" t="str">
            <v>大湾村黄家至大院</v>
          </cell>
          <cell r="G5984" t="str">
            <v>V53J430524</v>
          </cell>
          <cell r="H5984">
            <v>0</v>
          </cell>
          <cell r="I5984">
            <v>0.212</v>
          </cell>
          <cell r="J5984">
            <v>0.212</v>
          </cell>
        </row>
        <row r="5985">
          <cell r="F5985" t="str">
            <v>一村线</v>
          </cell>
          <cell r="G5985" t="str">
            <v>C079430524</v>
          </cell>
          <cell r="H5985">
            <v>0.859</v>
          </cell>
          <cell r="I5985">
            <v>2.619</v>
          </cell>
          <cell r="J5985">
            <v>1.76</v>
          </cell>
        </row>
        <row r="5986">
          <cell r="F5986" t="str">
            <v>白马庙村高州至白马庙</v>
          </cell>
          <cell r="G5986" t="str">
            <v>V65J430524</v>
          </cell>
          <cell r="H5986">
            <v>0</v>
          </cell>
          <cell r="I5986">
            <v>1.526</v>
          </cell>
          <cell r="J5986">
            <v>1.526</v>
          </cell>
        </row>
        <row r="5987">
          <cell r="F5987" t="str">
            <v>华群村太屋边至狗尾山</v>
          </cell>
          <cell r="G5987" t="str">
            <v>V61J430524</v>
          </cell>
          <cell r="H5987">
            <v>0</v>
          </cell>
          <cell r="I5987">
            <v>1.19</v>
          </cell>
          <cell r="J5987">
            <v>1.19</v>
          </cell>
        </row>
        <row r="5988">
          <cell r="F5988" t="str">
            <v>华群村-高洲村</v>
          </cell>
          <cell r="G5988" t="str">
            <v>Y052430524</v>
          </cell>
          <cell r="H5988">
            <v>0</v>
          </cell>
          <cell r="I5988">
            <v>3.781</v>
          </cell>
          <cell r="J5988">
            <v>3.781</v>
          </cell>
        </row>
        <row r="5989">
          <cell r="F5989" t="str">
            <v>村四线</v>
          </cell>
          <cell r="G5989" t="str">
            <v>C84D430524</v>
          </cell>
          <cell r="H5989">
            <v>0</v>
          </cell>
          <cell r="I5989">
            <v>1.123</v>
          </cell>
          <cell r="J5989">
            <v>1.123</v>
          </cell>
        </row>
        <row r="5990">
          <cell r="F5990" t="str">
            <v>聚群村头七山至四方凼</v>
          </cell>
          <cell r="G5990" t="str">
            <v>VJ63430524</v>
          </cell>
          <cell r="H5990">
            <v>0</v>
          </cell>
          <cell r="I5990">
            <v>0.855</v>
          </cell>
          <cell r="J5990">
            <v>0.855</v>
          </cell>
        </row>
        <row r="5991">
          <cell r="F5991" t="str">
            <v>茗水桥村武校至坳上</v>
          </cell>
          <cell r="G5991" t="str">
            <v>V67J430524</v>
          </cell>
          <cell r="H5991">
            <v>0</v>
          </cell>
          <cell r="I5991">
            <v>0.218</v>
          </cell>
          <cell r="J5991">
            <v>0.218</v>
          </cell>
        </row>
        <row r="5992">
          <cell r="F5992" t="str">
            <v>叉九线</v>
          </cell>
          <cell r="G5992" t="str">
            <v>C11E430524</v>
          </cell>
          <cell r="H5992">
            <v>0</v>
          </cell>
          <cell r="I5992">
            <v>1.31</v>
          </cell>
          <cell r="J5992">
            <v>1.31</v>
          </cell>
        </row>
        <row r="5993">
          <cell r="F5993" t="str">
            <v>前华村杨梅界至三担谷坪</v>
          </cell>
          <cell r="G5993" t="str">
            <v>V58J430524</v>
          </cell>
          <cell r="H5993">
            <v>0</v>
          </cell>
          <cell r="I5993">
            <v>1.31</v>
          </cell>
          <cell r="J5993">
            <v>1.31</v>
          </cell>
        </row>
        <row r="5994">
          <cell r="F5994" t="str">
            <v>前华村杨梅界至土居下</v>
          </cell>
          <cell r="G5994" t="str">
            <v>V59J430524</v>
          </cell>
          <cell r="H5994">
            <v>0</v>
          </cell>
          <cell r="I5994">
            <v>1.901</v>
          </cell>
          <cell r="J5994">
            <v>1.901</v>
          </cell>
        </row>
        <row r="5995">
          <cell r="F5995" t="str">
            <v>青溪村村部至木底湾</v>
          </cell>
          <cell r="G5995" t="str">
            <v>CA10430524</v>
          </cell>
          <cell r="H5995">
            <v>0</v>
          </cell>
          <cell r="I5995">
            <v>1.445</v>
          </cell>
          <cell r="J5995">
            <v>1.445</v>
          </cell>
        </row>
        <row r="5996">
          <cell r="F5996" t="str">
            <v>青溪村至晓阳溪村</v>
          </cell>
          <cell r="G5996" t="str">
            <v>CA16430524</v>
          </cell>
          <cell r="H5996">
            <v>0</v>
          </cell>
          <cell r="I5996">
            <v>1.937</v>
          </cell>
          <cell r="J5996">
            <v>1.937</v>
          </cell>
        </row>
        <row r="5997">
          <cell r="F5997" t="str">
            <v>热泉-花园</v>
          </cell>
          <cell r="G5997" t="str">
            <v>V16J430524</v>
          </cell>
          <cell r="H5997">
            <v>0</v>
          </cell>
          <cell r="I5997">
            <v>1.28</v>
          </cell>
          <cell r="J5997">
            <v>1.28</v>
          </cell>
        </row>
        <row r="5998">
          <cell r="F5998" t="str">
            <v>八五线</v>
          </cell>
          <cell r="G5998" t="str">
            <v>C10E430524</v>
          </cell>
          <cell r="H5998">
            <v>0</v>
          </cell>
          <cell r="I5998">
            <v>0.557</v>
          </cell>
          <cell r="J5998">
            <v>0.557</v>
          </cell>
        </row>
        <row r="5999">
          <cell r="F5999" t="str">
            <v>水口上-学校</v>
          </cell>
          <cell r="G5999" t="str">
            <v>C098430524</v>
          </cell>
          <cell r="H5999">
            <v>0.68</v>
          </cell>
          <cell r="I5999">
            <v>1.165</v>
          </cell>
          <cell r="J5999">
            <v>0.485</v>
          </cell>
        </row>
        <row r="6000">
          <cell r="F6000" t="str">
            <v>石苗村旺家山至石垅</v>
          </cell>
          <cell r="G6000" t="str">
            <v>VJ93430524</v>
          </cell>
          <cell r="H6000">
            <v>0</v>
          </cell>
          <cell r="I6000">
            <v>0.995</v>
          </cell>
          <cell r="J6000">
            <v>0.995</v>
          </cell>
        </row>
        <row r="6001">
          <cell r="F6001" t="str">
            <v>石苗村南冲至石岩堂</v>
          </cell>
          <cell r="G6001" t="str">
            <v>VJ94430524</v>
          </cell>
          <cell r="H6001">
            <v>0</v>
          </cell>
          <cell r="I6001">
            <v>1.275</v>
          </cell>
          <cell r="J6001">
            <v>1.275</v>
          </cell>
        </row>
        <row r="6002">
          <cell r="G6002" t="str">
            <v>V000</v>
          </cell>
          <cell r="H6002">
            <v>0</v>
          </cell>
          <cell r="I6002">
            <v>0.454</v>
          </cell>
          <cell r="J6002">
            <v>0.454</v>
          </cell>
        </row>
        <row r="6003">
          <cell r="F6003" t="str">
            <v>树仁村树仁至花山</v>
          </cell>
          <cell r="G6003" t="str">
            <v>VJ97430524</v>
          </cell>
          <cell r="H6003">
            <v>0</v>
          </cell>
          <cell r="I6003">
            <v>1.008</v>
          </cell>
          <cell r="J6003">
            <v>1.008</v>
          </cell>
        </row>
        <row r="6004">
          <cell r="F6004" t="str">
            <v>树仁村拱桥边至河水边</v>
          </cell>
          <cell r="G6004" t="str">
            <v>VJ99430524</v>
          </cell>
          <cell r="H6004">
            <v>0</v>
          </cell>
          <cell r="I6004">
            <v>0.304</v>
          </cell>
          <cell r="J6004">
            <v>0.304</v>
          </cell>
        </row>
        <row r="6005">
          <cell r="F6005" t="str">
            <v>税北村冲家湾至村部</v>
          </cell>
          <cell r="G6005" t="str">
            <v>VJ90430524</v>
          </cell>
          <cell r="H6005">
            <v>0</v>
          </cell>
          <cell r="I6005">
            <v>0.159</v>
          </cell>
          <cell r="J6005">
            <v>0.159</v>
          </cell>
        </row>
        <row r="6006">
          <cell r="F6006" t="str">
            <v>顺回村顺回至茶子湾</v>
          </cell>
          <cell r="G6006" t="str">
            <v>V72J430524</v>
          </cell>
          <cell r="H6006">
            <v>0</v>
          </cell>
          <cell r="I6006">
            <v>0.762</v>
          </cell>
          <cell r="J6006">
            <v>0.762</v>
          </cell>
        </row>
        <row r="6007">
          <cell r="F6007" t="str">
            <v>二三线</v>
          </cell>
          <cell r="G6007" t="str">
            <v>C06E430524</v>
          </cell>
          <cell r="H6007">
            <v>0</v>
          </cell>
          <cell r="I6007">
            <v>0.229</v>
          </cell>
          <cell r="J6007">
            <v>0.229</v>
          </cell>
        </row>
        <row r="6008">
          <cell r="F6008" t="str">
            <v>炮村线</v>
          </cell>
          <cell r="G6008" t="str">
            <v>C080430524</v>
          </cell>
          <cell r="H6008">
            <v>2.788</v>
          </cell>
          <cell r="I6008">
            <v>3.801</v>
          </cell>
          <cell r="J6008">
            <v>1.013</v>
          </cell>
        </row>
        <row r="6009">
          <cell r="F6009" t="str">
            <v>阳垠山村十长坪至新屋</v>
          </cell>
          <cell r="G6009" t="str">
            <v>CC98430524</v>
          </cell>
          <cell r="H6009">
            <v>0</v>
          </cell>
          <cell r="I6009">
            <v>0.457</v>
          </cell>
          <cell r="J6009">
            <v>0.457</v>
          </cell>
        </row>
        <row r="6010">
          <cell r="F6010" t="str">
            <v>五罗村七组至河边</v>
          </cell>
          <cell r="G6010" t="str">
            <v>VJ49430524</v>
          </cell>
          <cell r="H6010">
            <v>0</v>
          </cell>
          <cell r="I6010">
            <v>0.22</v>
          </cell>
          <cell r="J6010">
            <v>0.22</v>
          </cell>
        </row>
        <row r="6011">
          <cell r="F6011" t="str">
            <v>一茶线</v>
          </cell>
          <cell r="G6011" t="str">
            <v>C22E430524</v>
          </cell>
          <cell r="H6011">
            <v>0</v>
          </cell>
          <cell r="I6011">
            <v>0.651</v>
          </cell>
          <cell r="J6011">
            <v>0.651</v>
          </cell>
        </row>
        <row r="6012">
          <cell r="F6012" t="str">
            <v>阳垠山村三方垅至石门口</v>
          </cell>
          <cell r="G6012" t="str">
            <v>VJ06430524</v>
          </cell>
          <cell r="H6012">
            <v>0</v>
          </cell>
          <cell r="I6012">
            <v>0.217</v>
          </cell>
          <cell r="J6012">
            <v>0.217</v>
          </cell>
        </row>
        <row r="6013">
          <cell r="F6013" t="str">
            <v>叉老线</v>
          </cell>
          <cell r="G6013" t="str">
            <v>C92D430524</v>
          </cell>
          <cell r="H6013">
            <v>0</v>
          </cell>
          <cell r="I6013">
            <v>2.127</v>
          </cell>
          <cell r="J6013">
            <v>2.127</v>
          </cell>
        </row>
        <row r="6014">
          <cell r="F6014" t="str">
            <v>上银村爱门口至杨柳塘</v>
          </cell>
          <cell r="G6014" t="str">
            <v>V30J430524</v>
          </cell>
          <cell r="H6014">
            <v>0</v>
          </cell>
          <cell r="I6014">
            <v>0.942</v>
          </cell>
          <cell r="J6014">
            <v>0.942</v>
          </cell>
        </row>
        <row r="6015">
          <cell r="F6015" t="str">
            <v>河张线</v>
          </cell>
          <cell r="G6015" t="str">
            <v>C03E430524</v>
          </cell>
          <cell r="H6015">
            <v>0</v>
          </cell>
          <cell r="I6015">
            <v>1.752</v>
          </cell>
          <cell r="J6015">
            <v>1.752</v>
          </cell>
        </row>
        <row r="6016">
          <cell r="F6016" t="str">
            <v>中银村村部至大屋</v>
          </cell>
          <cell r="G6016" t="str">
            <v>V37J430524</v>
          </cell>
          <cell r="H6016">
            <v>0</v>
          </cell>
          <cell r="I6016">
            <v>1.142</v>
          </cell>
          <cell r="J6016">
            <v>1.142</v>
          </cell>
        </row>
        <row r="6017">
          <cell r="F6017" t="str">
            <v>白田七组路口－七组</v>
          </cell>
          <cell r="G6017" t="str">
            <v>C799430524</v>
          </cell>
          <cell r="H6017">
            <v>0</v>
          </cell>
          <cell r="I6017">
            <v>0.329</v>
          </cell>
          <cell r="J6017">
            <v>0.329</v>
          </cell>
        </row>
        <row r="6018">
          <cell r="F6018" t="str">
            <v>冷水片－头坝上</v>
          </cell>
          <cell r="G6018" t="str">
            <v>C51F430524</v>
          </cell>
          <cell r="H6018">
            <v>0</v>
          </cell>
          <cell r="I6018">
            <v>0.336</v>
          </cell>
          <cell r="J6018">
            <v>0.336</v>
          </cell>
        </row>
        <row r="6019">
          <cell r="F6019" t="str">
            <v>曹家村沙子坪至二组</v>
          </cell>
          <cell r="G6019" t="str">
            <v>VZ99430524</v>
          </cell>
          <cell r="H6019">
            <v>0</v>
          </cell>
          <cell r="I6019">
            <v>0.665</v>
          </cell>
          <cell r="J6019">
            <v>0.665</v>
          </cell>
        </row>
        <row r="6020">
          <cell r="F6020" t="str">
            <v>田山村-朝阳村</v>
          </cell>
          <cell r="G6020" t="str">
            <v>Y022430524</v>
          </cell>
          <cell r="H6020">
            <v>19.048</v>
          </cell>
          <cell r="I6020">
            <v>19.784</v>
          </cell>
          <cell r="J6020">
            <v>0.736</v>
          </cell>
        </row>
        <row r="6021">
          <cell r="F6021" t="str">
            <v>江口－牛马汉</v>
          </cell>
          <cell r="G6021" t="str">
            <v>C32B430524</v>
          </cell>
          <cell r="H6021">
            <v>0</v>
          </cell>
          <cell r="I6021">
            <v>0.727</v>
          </cell>
          <cell r="J6021">
            <v>0.727</v>
          </cell>
        </row>
        <row r="6022">
          <cell r="F6022" t="str">
            <v>东山碑现-边家岭</v>
          </cell>
          <cell r="G6022" t="str">
            <v>C942430524</v>
          </cell>
          <cell r="H6022">
            <v>1.505</v>
          </cell>
          <cell r="I6022">
            <v>4.181</v>
          </cell>
          <cell r="J6022">
            <v>2.676</v>
          </cell>
        </row>
        <row r="6023">
          <cell r="F6023" t="str">
            <v>观音村大冲至杉树界</v>
          </cell>
          <cell r="G6023" t="str">
            <v>CB64430524</v>
          </cell>
          <cell r="H6023">
            <v>0</v>
          </cell>
          <cell r="I6023">
            <v>2.001</v>
          </cell>
          <cell r="J6023">
            <v>2.001</v>
          </cell>
        </row>
        <row r="6024">
          <cell r="F6024" t="str">
            <v>中车村岩边至六组</v>
          </cell>
          <cell r="G6024" t="str">
            <v>VW35430524</v>
          </cell>
          <cell r="H6024">
            <v>0</v>
          </cell>
          <cell r="I6024">
            <v>2.049</v>
          </cell>
          <cell r="J6024">
            <v>2.049</v>
          </cell>
        </row>
        <row r="6025">
          <cell r="F6025" t="str">
            <v>县道叉路口－田山五组</v>
          </cell>
          <cell r="G6025" t="str">
            <v>C60F430524</v>
          </cell>
          <cell r="H6025">
            <v>0</v>
          </cell>
          <cell r="I6025">
            <v>0.782</v>
          </cell>
          <cell r="J6025">
            <v>0.782</v>
          </cell>
        </row>
        <row r="6026">
          <cell r="F6026" t="str">
            <v>白田一组－白田二组</v>
          </cell>
          <cell r="G6026" t="str">
            <v>C72H430524</v>
          </cell>
          <cell r="H6026">
            <v>0</v>
          </cell>
          <cell r="I6026">
            <v>0.708</v>
          </cell>
          <cell r="J6026">
            <v>0.708</v>
          </cell>
        </row>
        <row r="6027">
          <cell r="F6027" t="str">
            <v>砖厂－化家院子</v>
          </cell>
          <cell r="G6027" t="str">
            <v>C80F430524</v>
          </cell>
          <cell r="H6027">
            <v>0</v>
          </cell>
          <cell r="I6027">
            <v>0.64</v>
          </cell>
          <cell r="J6027">
            <v>0.64</v>
          </cell>
        </row>
        <row r="6028">
          <cell r="F6028" t="str">
            <v>马坪－裕家院子</v>
          </cell>
          <cell r="G6028" t="str">
            <v>C50F430524</v>
          </cell>
          <cell r="H6028">
            <v>0</v>
          </cell>
          <cell r="I6028">
            <v>1.286</v>
          </cell>
          <cell r="J6028">
            <v>1.286</v>
          </cell>
        </row>
        <row r="6029">
          <cell r="F6029" t="str">
            <v>八组－十组</v>
          </cell>
          <cell r="G6029" t="str">
            <v>C66F430524</v>
          </cell>
          <cell r="H6029">
            <v>1</v>
          </cell>
          <cell r="I6029">
            <v>1.415</v>
          </cell>
          <cell r="J6029">
            <v>0.415</v>
          </cell>
        </row>
        <row r="6030">
          <cell r="F6030" t="str">
            <v>普通村四组至十一组</v>
          </cell>
          <cell r="G6030" t="str">
            <v>VL63430524</v>
          </cell>
          <cell r="H6030">
            <v>0</v>
          </cell>
          <cell r="I6030">
            <v>0.605</v>
          </cell>
          <cell r="J6030">
            <v>0.605</v>
          </cell>
        </row>
        <row r="6031">
          <cell r="F6031" t="str">
            <v>桥边－六组</v>
          </cell>
          <cell r="G6031" t="str">
            <v>C98F430524</v>
          </cell>
          <cell r="H6031">
            <v>0</v>
          </cell>
          <cell r="I6031">
            <v>0.331</v>
          </cell>
          <cell r="J6031">
            <v>0.331</v>
          </cell>
        </row>
        <row r="6032">
          <cell r="F6032" t="str">
            <v>芙蓉凼一二组</v>
          </cell>
          <cell r="G6032" t="str">
            <v>C54F430524</v>
          </cell>
          <cell r="H6032">
            <v>0</v>
          </cell>
          <cell r="I6032">
            <v>0.308</v>
          </cell>
          <cell r="J6032">
            <v>0.308</v>
          </cell>
        </row>
        <row r="6033">
          <cell r="F6033" t="str">
            <v>田山村-朝阳村</v>
          </cell>
          <cell r="G6033" t="str">
            <v>Y022430524</v>
          </cell>
          <cell r="H6033">
            <v>0.201</v>
          </cell>
          <cell r="I6033">
            <v>10.028</v>
          </cell>
          <cell r="J6033">
            <v>9.827</v>
          </cell>
        </row>
        <row r="6034">
          <cell r="F6034" t="str">
            <v>普通庙-九组</v>
          </cell>
          <cell r="G6034" t="str">
            <v>V99C430524</v>
          </cell>
          <cell r="H6034">
            <v>0</v>
          </cell>
          <cell r="I6034">
            <v>0.421</v>
          </cell>
          <cell r="J6034">
            <v>0.421</v>
          </cell>
        </row>
        <row r="6035">
          <cell r="F6035" t="str">
            <v>徐家铺－灰山岭</v>
          </cell>
          <cell r="G6035" t="str">
            <v>C49F430524</v>
          </cell>
          <cell r="H6035">
            <v>0</v>
          </cell>
          <cell r="I6035">
            <v>1.612</v>
          </cell>
          <cell r="J6035">
            <v>1.612</v>
          </cell>
        </row>
        <row r="6036">
          <cell r="F6036" t="str">
            <v>村形部－南门</v>
          </cell>
          <cell r="G6036" t="str">
            <v>C64F430524</v>
          </cell>
          <cell r="H6036">
            <v>0</v>
          </cell>
          <cell r="I6036">
            <v>0.895</v>
          </cell>
          <cell r="J6036">
            <v>0.895</v>
          </cell>
        </row>
        <row r="6037">
          <cell r="F6037" t="str">
            <v>张家铺村六组路口至六组</v>
          </cell>
          <cell r="G6037" t="str">
            <v>VL40430524</v>
          </cell>
          <cell r="H6037">
            <v>0</v>
          </cell>
          <cell r="I6037">
            <v>1.13</v>
          </cell>
          <cell r="J6037">
            <v>1.13</v>
          </cell>
        </row>
        <row r="6038">
          <cell r="F6038" t="str">
            <v>庙现－腊树</v>
          </cell>
          <cell r="G6038" t="str">
            <v>C798430524</v>
          </cell>
          <cell r="H6038">
            <v>0</v>
          </cell>
          <cell r="I6038">
            <v>2.137</v>
          </cell>
          <cell r="J6038">
            <v>2.137</v>
          </cell>
        </row>
        <row r="6039">
          <cell r="F6039" t="str">
            <v>黄槎路口－樟树湾</v>
          </cell>
          <cell r="G6039" t="str">
            <v>C25H430524</v>
          </cell>
          <cell r="H6039">
            <v>0</v>
          </cell>
          <cell r="I6039">
            <v>0.359</v>
          </cell>
          <cell r="J6039">
            <v>0.359</v>
          </cell>
        </row>
        <row r="6040">
          <cell r="F6040" t="str">
            <v>桥边-洞塘</v>
          </cell>
          <cell r="G6040" t="str">
            <v>C045430524</v>
          </cell>
          <cell r="H6040">
            <v>4.678</v>
          </cell>
          <cell r="I6040">
            <v>5.158</v>
          </cell>
          <cell r="J6040">
            <v>0.48</v>
          </cell>
        </row>
        <row r="6041">
          <cell r="F6041" t="str">
            <v>上罗洪村二组路口至二组</v>
          </cell>
          <cell r="G6041" t="str">
            <v>VX36430524</v>
          </cell>
          <cell r="H6041">
            <v>0</v>
          </cell>
          <cell r="I6041">
            <v>0.868</v>
          </cell>
          <cell r="J6041">
            <v>0.868</v>
          </cell>
        </row>
        <row r="6042">
          <cell r="F6042" t="str">
            <v>光华－光华</v>
          </cell>
          <cell r="G6042" t="str">
            <v>C658430524</v>
          </cell>
          <cell r="H6042">
            <v>0.543</v>
          </cell>
          <cell r="I6042">
            <v>0.757</v>
          </cell>
          <cell r="J6042">
            <v>0.214</v>
          </cell>
        </row>
        <row r="6043">
          <cell r="F6043" t="str">
            <v>上罗洪村十一组路口至十三组</v>
          </cell>
          <cell r="G6043" t="str">
            <v>VX31430524</v>
          </cell>
          <cell r="H6043">
            <v>0</v>
          </cell>
          <cell r="I6043">
            <v>0.377</v>
          </cell>
          <cell r="J6043">
            <v>0.377</v>
          </cell>
        </row>
        <row r="6044">
          <cell r="F6044" t="str">
            <v>上罗洪村五组路口至五组</v>
          </cell>
          <cell r="G6044" t="str">
            <v>VX34430524</v>
          </cell>
          <cell r="H6044">
            <v>0</v>
          </cell>
          <cell r="I6044">
            <v>0.494</v>
          </cell>
          <cell r="J6044">
            <v>0.494</v>
          </cell>
        </row>
        <row r="6045">
          <cell r="F6045" t="str">
            <v>大脑丘-沙脑河</v>
          </cell>
          <cell r="G6045" t="str">
            <v>C052430524</v>
          </cell>
          <cell r="H6045">
            <v>0.602</v>
          </cell>
          <cell r="I6045">
            <v>2.094</v>
          </cell>
          <cell r="J6045">
            <v>1.492</v>
          </cell>
        </row>
        <row r="6046">
          <cell r="F6046" t="str">
            <v>孟公－石莲</v>
          </cell>
          <cell r="G6046" t="str">
            <v>C47B430524</v>
          </cell>
          <cell r="H6046">
            <v>0</v>
          </cell>
          <cell r="I6046">
            <v>1.015</v>
          </cell>
          <cell r="J6046">
            <v>1.015</v>
          </cell>
        </row>
        <row r="6047">
          <cell r="F6047" t="str">
            <v>塘湾－塘湾</v>
          </cell>
          <cell r="G6047" t="str">
            <v>C043430524</v>
          </cell>
          <cell r="H6047">
            <v>0</v>
          </cell>
          <cell r="I6047">
            <v>0.581</v>
          </cell>
          <cell r="J6047">
            <v>0.581</v>
          </cell>
        </row>
        <row r="6048">
          <cell r="F6048" t="str">
            <v>幸福村至官树下村</v>
          </cell>
          <cell r="G6048" t="str">
            <v>CC64430524</v>
          </cell>
          <cell r="H6048">
            <v>0</v>
          </cell>
          <cell r="I6048">
            <v>1.205</v>
          </cell>
          <cell r="J6048">
            <v>1.205</v>
          </cell>
        </row>
        <row r="6049">
          <cell r="F6049" t="str">
            <v>袁家湾－帮上</v>
          </cell>
          <cell r="G6049" t="str">
            <v>C49H430524</v>
          </cell>
          <cell r="H6049">
            <v>0</v>
          </cell>
          <cell r="I6049">
            <v>0.743</v>
          </cell>
          <cell r="J6049">
            <v>0.743</v>
          </cell>
        </row>
        <row r="6050">
          <cell r="F6050" t="str">
            <v>老树下-牛场坳工区</v>
          </cell>
          <cell r="G6050" t="str">
            <v>C41S430525</v>
          </cell>
          <cell r="H6050">
            <v>0</v>
          </cell>
          <cell r="I6050">
            <v>8.818</v>
          </cell>
          <cell r="J6050">
            <v>8.818</v>
          </cell>
        </row>
        <row r="6051">
          <cell r="F6051" t="str">
            <v>横枫线</v>
          </cell>
          <cell r="G6051" t="str">
            <v>C818430524</v>
          </cell>
          <cell r="H6051">
            <v>0</v>
          </cell>
          <cell r="I6051">
            <v>1.35</v>
          </cell>
          <cell r="J6051">
            <v>1.35</v>
          </cell>
        </row>
        <row r="6052">
          <cell r="F6052" t="str">
            <v>白马山林场-白马山林场</v>
          </cell>
          <cell r="G6052" t="str">
            <v>C738430524</v>
          </cell>
          <cell r="H6052">
            <v>0</v>
          </cell>
          <cell r="I6052">
            <v>2.769</v>
          </cell>
          <cell r="J6052">
            <v>2.769</v>
          </cell>
        </row>
        <row r="6053">
          <cell r="F6053" t="str">
            <v>尖山村报木山至水口</v>
          </cell>
          <cell r="G6053" t="str">
            <v>VD13430524</v>
          </cell>
          <cell r="H6053">
            <v>0</v>
          </cell>
          <cell r="I6053">
            <v>0.454</v>
          </cell>
          <cell r="J6053">
            <v>0.454</v>
          </cell>
        </row>
        <row r="6054">
          <cell r="F6054" t="str">
            <v>老树下村汤家湾至牛场坳</v>
          </cell>
          <cell r="G6054" t="str">
            <v>C41S430525</v>
          </cell>
          <cell r="H6054">
            <v>0</v>
          </cell>
          <cell r="I6054">
            <v>0.881</v>
          </cell>
          <cell r="J6054">
            <v>0.881</v>
          </cell>
        </row>
        <row r="6055">
          <cell r="F6055" t="str">
            <v>松竹村石屋庙至报木坪</v>
          </cell>
          <cell r="G6055" t="str">
            <v>VD27430524</v>
          </cell>
          <cell r="H6055">
            <v>0</v>
          </cell>
          <cell r="I6055">
            <v>0.881</v>
          </cell>
          <cell r="J6055">
            <v>0.881</v>
          </cell>
        </row>
        <row r="6056">
          <cell r="F6056" t="str">
            <v>油洋线</v>
          </cell>
          <cell r="G6056" t="str">
            <v>C737430524</v>
          </cell>
          <cell r="H6056">
            <v>5.67</v>
          </cell>
          <cell r="I6056">
            <v>5.914</v>
          </cell>
          <cell r="J6056">
            <v>0.244</v>
          </cell>
        </row>
        <row r="6057">
          <cell r="F6057" t="str">
            <v>桥一线</v>
          </cell>
          <cell r="G6057" t="str">
            <v>C95E430524</v>
          </cell>
          <cell r="H6057">
            <v>0</v>
          </cell>
          <cell r="I6057">
            <v>4.592</v>
          </cell>
          <cell r="J6057">
            <v>4.592</v>
          </cell>
        </row>
        <row r="6058">
          <cell r="F6058" t="str">
            <v>马油线</v>
          </cell>
          <cell r="G6058" t="str">
            <v>C02F430524</v>
          </cell>
          <cell r="H6058">
            <v>0</v>
          </cell>
          <cell r="I6058">
            <v>1.95</v>
          </cell>
          <cell r="J6058">
            <v>1.95</v>
          </cell>
        </row>
        <row r="6059">
          <cell r="F6059" t="str">
            <v>油洋线</v>
          </cell>
          <cell r="G6059" t="str">
            <v>C737430524</v>
          </cell>
          <cell r="H6059">
            <v>0</v>
          </cell>
          <cell r="I6059">
            <v>5.67</v>
          </cell>
          <cell r="J6059">
            <v>5.67</v>
          </cell>
        </row>
        <row r="6060">
          <cell r="F6060" t="str">
            <v>石黄线</v>
          </cell>
          <cell r="G6060" t="str">
            <v>C96E430524</v>
          </cell>
          <cell r="H6060">
            <v>0</v>
          </cell>
          <cell r="I6060">
            <v>1.057</v>
          </cell>
          <cell r="J6060">
            <v>1.057</v>
          </cell>
        </row>
        <row r="6061">
          <cell r="F6061" t="str">
            <v>油溪坪村水口山至椅子形</v>
          </cell>
          <cell r="G6061" t="str">
            <v>VD08430524</v>
          </cell>
          <cell r="H6061">
            <v>0</v>
          </cell>
          <cell r="I6061">
            <v>1.798</v>
          </cell>
          <cell r="J6061">
            <v>1.798</v>
          </cell>
        </row>
        <row r="6062">
          <cell r="F6062" t="str">
            <v>黄冲-南家院子</v>
          </cell>
          <cell r="G6062" t="str">
            <v>C285430524</v>
          </cell>
          <cell r="H6062">
            <v>0</v>
          </cell>
          <cell r="I6062">
            <v>0.999</v>
          </cell>
          <cell r="J6062">
            <v>0.999</v>
          </cell>
        </row>
        <row r="6063">
          <cell r="F6063" t="str">
            <v>白石村部至五六组</v>
          </cell>
          <cell r="G6063" t="str">
            <v>C92K430524</v>
          </cell>
          <cell r="H6063">
            <v>0</v>
          </cell>
          <cell r="I6063">
            <v>1.793</v>
          </cell>
          <cell r="J6063">
            <v>1.793</v>
          </cell>
        </row>
        <row r="6064">
          <cell r="F6064" t="str">
            <v>洪底村香花树至黑务冲</v>
          </cell>
          <cell r="G6064" t="str">
            <v>VN14430524</v>
          </cell>
          <cell r="H6064">
            <v>0</v>
          </cell>
          <cell r="I6064">
            <v>0.818</v>
          </cell>
          <cell r="J6064">
            <v>0.818</v>
          </cell>
        </row>
        <row r="6065">
          <cell r="F6065" t="str">
            <v>十二组</v>
          </cell>
          <cell r="G6065" t="str">
            <v>C89K430524</v>
          </cell>
          <cell r="H6065">
            <v>0</v>
          </cell>
          <cell r="I6065">
            <v>0.509</v>
          </cell>
          <cell r="J6065">
            <v>0.509</v>
          </cell>
        </row>
        <row r="6066">
          <cell r="G6066" t="str">
            <v>AA09430524</v>
          </cell>
          <cell r="H6066">
            <v>0</v>
          </cell>
          <cell r="I6066">
            <v>1.197</v>
          </cell>
          <cell r="J6066">
            <v>1.197</v>
          </cell>
        </row>
        <row r="6067">
          <cell r="F6067" t="str">
            <v>老屋场至南冲</v>
          </cell>
          <cell r="G6067" t="str">
            <v>C14B430524</v>
          </cell>
          <cell r="H6067">
            <v>0</v>
          </cell>
          <cell r="I6067">
            <v>1.084</v>
          </cell>
          <cell r="J6067">
            <v>1.084</v>
          </cell>
        </row>
        <row r="6068">
          <cell r="F6068" t="str">
            <v>卫生室至六组</v>
          </cell>
          <cell r="G6068" t="str">
            <v>C57K430524</v>
          </cell>
          <cell r="H6068">
            <v>0.935</v>
          </cell>
          <cell r="I6068">
            <v>1.068</v>
          </cell>
          <cell r="J6068">
            <v>0.133</v>
          </cell>
        </row>
        <row r="6069">
          <cell r="F6069" t="str">
            <v>茅罗线</v>
          </cell>
          <cell r="G6069" t="str">
            <v>C862430524</v>
          </cell>
          <cell r="H6069">
            <v>0</v>
          </cell>
          <cell r="I6069">
            <v>1.888</v>
          </cell>
          <cell r="J6069">
            <v>1.888</v>
          </cell>
        </row>
        <row r="6070">
          <cell r="F6070" t="str">
            <v>桃冲村叉口至石蒜村</v>
          </cell>
          <cell r="G6070" t="str">
            <v>CB90430524</v>
          </cell>
          <cell r="H6070">
            <v>0</v>
          </cell>
          <cell r="I6070">
            <v>1.184</v>
          </cell>
          <cell r="J6070">
            <v>1.184</v>
          </cell>
        </row>
        <row r="6071">
          <cell r="F6071" t="str">
            <v>国道至三板桥村</v>
          </cell>
          <cell r="G6071" t="str">
            <v>CB87430524</v>
          </cell>
          <cell r="H6071">
            <v>0</v>
          </cell>
          <cell r="I6071">
            <v>0.387</v>
          </cell>
          <cell r="J6071">
            <v>0.387</v>
          </cell>
        </row>
        <row r="6072">
          <cell r="F6072" t="str">
            <v>三板桥村院子至村部</v>
          </cell>
          <cell r="G6072" t="str">
            <v>VN34430524</v>
          </cell>
          <cell r="H6072">
            <v>0</v>
          </cell>
          <cell r="I6072">
            <v>0.529</v>
          </cell>
          <cell r="J6072">
            <v>0.529</v>
          </cell>
        </row>
        <row r="6073">
          <cell r="F6073" t="str">
            <v>32O至八石冲</v>
          </cell>
          <cell r="G6073" t="str">
            <v>C58K430524</v>
          </cell>
          <cell r="H6073">
            <v>0</v>
          </cell>
          <cell r="I6073">
            <v>0.756</v>
          </cell>
          <cell r="J6073">
            <v>0.756</v>
          </cell>
        </row>
        <row r="6074">
          <cell r="F6074" t="str">
            <v>婆婆井至竹山院子</v>
          </cell>
          <cell r="G6074" t="str">
            <v>C59K430524</v>
          </cell>
          <cell r="H6074">
            <v>0</v>
          </cell>
          <cell r="I6074">
            <v>0.533</v>
          </cell>
          <cell r="J6074">
            <v>0.533</v>
          </cell>
        </row>
        <row r="6075">
          <cell r="F6075" t="str">
            <v>沙子坪村国道至十一组</v>
          </cell>
          <cell r="G6075" t="str">
            <v>VN44430524</v>
          </cell>
          <cell r="H6075">
            <v>0</v>
          </cell>
          <cell r="I6075">
            <v>0.355</v>
          </cell>
          <cell r="J6075">
            <v>0.355</v>
          </cell>
        </row>
        <row r="6076">
          <cell r="F6076" t="str">
            <v>沙子坪村国道至十四组</v>
          </cell>
          <cell r="G6076" t="str">
            <v>VN46430524</v>
          </cell>
          <cell r="H6076">
            <v>0</v>
          </cell>
          <cell r="I6076">
            <v>0.33</v>
          </cell>
          <cell r="J6076">
            <v>0.33</v>
          </cell>
        </row>
        <row r="6077">
          <cell r="G6077" t="str">
            <v>AA11430524</v>
          </cell>
          <cell r="H6077">
            <v>0</v>
          </cell>
          <cell r="I6077">
            <v>0.93</v>
          </cell>
          <cell r="J6077">
            <v>0.93</v>
          </cell>
        </row>
        <row r="6078">
          <cell r="F6078" t="str">
            <v>太平村八组路口至九组</v>
          </cell>
          <cell r="G6078" t="str">
            <v>VN24430524</v>
          </cell>
          <cell r="H6078">
            <v>0</v>
          </cell>
          <cell r="I6078">
            <v>0.843</v>
          </cell>
          <cell r="J6078">
            <v>0.843</v>
          </cell>
        </row>
        <row r="6079">
          <cell r="F6079" t="str">
            <v>太坪村八组至七组</v>
          </cell>
          <cell r="G6079" t="str">
            <v>VN25430524</v>
          </cell>
          <cell r="H6079">
            <v>0</v>
          </cell>
          <cell r="I6079">
            <v>0.331</v>
          </cell>
          <cell r="J6079">
            <v>0.331</v>
          </cell>
        </row>
        <row r="6080">
          <cell r="F6080" t="str">
            <v>太坪村水库至院子</v>
          </cell>
          <cell r="G6080" t="str">
            <v>VN26430524</v>
          </cell>
          <cell r="H6080">
            <v>0</v>
          </cell>
          <cell r="I6080">
            <v>0.902</v>
          </cell>
          <cell r="J6080">
            <v>0.902</v>
          </cell>
        </row>
        <row r="6081">
          <cell r="F6081" t="str">
            <v>走龙岗至二三组</v>
          </cell>
          <cell r="G6081" t="str">
            <v>C815430524</v>
          </cell>
          <cell r="H6081">
            <v>0</v>
          </cell>
          <cell r="I6081">
            <v>1.132</v>
          </cell>
          <cell r="J6081">
            <v>1.132</v>
          </cell>
        </row>
        <row r="6082">
          <cell r="F6082" t="str">
            <v>祖山坳至架木冲</v>
          </cell>
          <cell r="G6082" t="str">
            <v>C53K430524</v>
          </cell>
          <cell r="H6082">
            <v>0</v>
          </cell>
          <cell r="I6082">
            <v>0.553</v>
          </cell>
          <cell r="J6082">
            <v>0.553</v>
          </cell>
        </row>
        <row r="6083">
          <cell r="F6083" t="str">
            <v>桃冲村三泥冲至九组</v>
          </cell>
          <cell r="G6083" t="str">
            <v>VN58430524</v>
          </cell>
          <cell r="H6083">
            <v>0</v>
          </cell>
          <cell r="I6083">
            <v>0.428</v>
          </cell>
          <cell r="J6083">
            <v>0.428</v>
          </cell>
        </row>
        <row r="6084">
          <cell r="F6084" t="str">
            <v>蓄鱼塘至八组</v>
          </cell>
          <cell r="G6084" t="str">
            <v>C55K430524</v>
          </cell>
          <cell r="H6084">
            <v>0</v>
          </cell>
          <cell r="I6084">
            <v>0.763</v>
          </cell>
          <cell r="J6084">
            <v>0.763</v>
          </cell>
        </row>
        <row r="6085">
          <cell r="F6085" t="str">
            <v>蓄鱼塘村国道至四组</v>
          </cell>
          <cell r="G6085" t="str">
            <v>VN40430524</v>
          </cell>
          <cell r="H6085">
            <v>0</v>
          </cell>
          <cell r="I6085">
            <v>0.342</v>
          </cell>
          <cell r="J6085">
            <v>0.342</v>
          </cell>
        </row>
        <row r="6086">
          <cell r="F6086" t="str">
            <v>造端村至金星</v>
          </cell>
          <cell r="G6086" t="str">
            <v>CB89430524</v>
          </cell>
          <cell r="H6086">
            <v>0</v>
          </cell>
          <cell r="I6086">
            <v>0.618</v>
          </cell>
          <cell r="J6086">
            <v>0.618</v>
          </cell>
        </row>
        <row r="6087">
          <cell r="G6087" t="str">
            <v>V000</v>
          </cell>
          <cell r="H6087">
            <v>0</v>
          </cell>
          <cell r="I6087">
            <v>0.254</v>
          </cell>
          <cell r="J6087">
            <v>0.254</v>
          </cell>
        </row>
        <row r="6088">
          <cell r="G6088" t="str">
            <v>AA08430524</v>
          </cell>
          <cell r="H6088">
            <v>0</v>
          </cell>
          <cell r="I6088">
            <v>0.583</v>
          </cell>
          <cell r="J6088">
            <v>0.583</v>
          </cell>
        </row>
        <row r="6089">
          <cell r="F6089" t="str">
            <v>桥边－丁子冲</v>
          </cell>
          <cell r="G6089" t="str">
            <v>C52H430524</v>
          </cell>
          <cell r="H6089">
            <v>0</v>
          </cell>
          <cell r="I6089">
            <v>0.255</v>
          </cell>
          <cell r="J6089">
            <v>0.255</v>
          </cell>
        </row>
        <row r="6090">
          <cell r="F6090" t="str">
            <v>木公桥－塔家山</v>
          </cell>
          <cell r="G6090" t="str">
            <v>C11B430524</v>
          </cell>
          <cell r="H6090">
            <v>0</v>
          </cell>
          <cell r="I6090">
            <v>1.243</v>
          </cell>
          <cell r="J6090">
            <v>1.243</v>
          </cell>
        </row>
        <row r="6091">
          <cell r="F6091" t="str">
            <v>高家村省道至二三组</v>
          </cell>
          <cell r="G6091" t="str">
            <v>V12Q430524</v>
          </cell>
          <cell r="H6091">
            <v>0</v>
          </cell>
          <cell r="I6091">
            <v>0.789</v>
          </cell>
          <cell r="J6091">
            <v>0.789</v>
          </cell>
        </row>
        <row r="6092">
          <cell r="F6092" t="str">
            <v>花桥村殷家冲至七组</v>
          </cell>
          <cell r="G6092" t="str">
            <v>VQ45430524</v>
          </cell>
          <cell r="H6092">
            <v>0</v>
          </cell>
          <cell r="I6092">
            <v>0.742</v>
          </cell>
          <cell r="J6092">
            <v>0.742</v>
          </cell>
        </row>
        <row r="6093">
          <cell r="F6093" t="str">
            <v>朱家路口－朱家</v>
          </cell>
          <cell r="G6093" t="str">
            <v>C07I430524</v>
          </cell>
          <cell r="H6093">
            <v>0</v>
          </cell>
          <cell r="I6093">
            <v>0.336</v>
          </cell>
          <cell r="J6093">
            <v>0.336</v>
          </cell>
        </row>
        <row r="6094">
          <cell r="F6094" t="str">
            <v>省道路口－农场</v>
          </cell>
          <cell r="G6094" t="str">
            <v>C51B430524</v>
          </cell>
          <cell r="H6094">
            <v>0</v>
          </cell>
          <cell r="I6094">
            <v>1.067</v>
          </cell>
          <cell r="J6094">
            <v>1.067</v>
          </cell>
        </row>
        <row r="6095">
          <cell r="F6095" t="str">
            <v>李树坳－源头</v>
          </cell>
          <cell r="G6095" t="str">
            <v>C88H430524</v>
          </cell>
          <cell r="H6095">
            <v>0.751</v>
          </cell>
          <cell r="I6095">
            <v>0.871</v>
          </cell>
          <cell r="J6095">
            <v>0.12</v>
          </cell>
        </row>
        <row r="6096">
          <cell r="F6096" t="str">
            <v>塘湾界－七组</v>
          </cell>
          <cell r="G6096" t="str">
            <v>C58H430524</v>
          </cell>
          <cell r="H6096">
            <v>0</v>
          </cell>
          <cell r="I6096">
            <v>0.435</v>
          </cell>
          <cell r="J6096">
            <v>0.435</v>
          </cell>
        </row>
        <row r="6097">
          <cell r="F6097" t="str">
            <v>七家铺村蔡家院子至二组</v>
          </cell>
          <cell r="G6097" t="str">
            <v>V17Q430524</v>
          </cell>
          <cell r="H6097">
            <v>0</v>
          </cell>
          <cell r="I6097">
            <v>0.689</v>
          </cell>
          <cell r="J6097">
            <v>0.689</v>
          </cell>
        </row>
        <row r="6098">
          <cell r="F6098" t="str">
            <v>千古坳村十组路口至十组</v>
          </cell>
          <cell r="G6098" t="str">
            <v>CC85430524</v>
          </cell>
          <cell r="H6098">
            <v>0</v>
          </cell>
          <cell r="I6098">
            <v>0.154</v>
          </cell>
          <cell r="J6098">
            <v>0.154</v>
          </cell>
        </row>
        <row r="6099">
          <cell r="F6099" t="str">
            <v>火麻坑-火麻坑</v>
          </cell>
          <cell r="G6099" t="str">
            <v>C877430524</v>
          </cell>
          <cell r="H6099">
            <v>0</v>
          </cell>
          <cell r="I6099">
            <v>1.379</v>
          </cell>
          <cell r="J6099">
            <v>1.379</v>
          </cell>
        </row>
        <row r="6100">
          <cell r="F6100" t="str">
            <v>桥边－赵家院子</v>
          </cell>
          <cell r="G6100" t="str">
            <v>C976430524</v>
          </cell>
          <cell r="H6100">
            <v>0</v>
          </cell>
          <cell r="I6100">
            <v>0.514</v>
          </cell>
          <cell r="J6100">
            <v>0.514</v>
          </cell>
        </row>
        <row r="6101">
          <cell r="F6101" t="str">
            <v>水西村石背后至七八组</v>
          </cell>
          <cell r="G6101" t="str">
            <v>V19Q430524</v>
          </cell>
          <cell r="H6101">
            <v>0</v>
          </cell>
          <cell r="I6101">
            <v>0.601</v>
          </cell>
          <cell r="J6101">
            <v>0.601</v>
          </cell>
        </row>
        <row r="6102">
          <cell r="F6102" t="str">
            <v>水西村十组路口至十组</v>
          </cell>
          <cell r="G6102" t="str">
            <v>VQ73430524</v>
          </cell>
          <cell r="H6102">
            <v>0</v>
          </cell>
          <cell r="I6102">
            <v>0.368</v>
          </cell>
          <cell r="J6102">
            <v>0.368</v>
          </cell>
        </row>
        <row r="6103">
          <cell r="F6103" t="str">
            <v>元古界村村道</v>
          </cell>
          <cell r="G6103" t="str">
            <v>VQ46430524</v>
          </cell>
          <cell r="H6103">
            <v>0</v>
          </cell>
          <cell r="I6103">
            <v>0.144</v>
          </cell>
          <cell r="J6103">
            <v>0.144</v>
          </cell>
        </row>
        <row r="6104">
          <cell r="F6104" t="str">
            <v>安温线</v>
          </cell>
          <cell r="G6104" t="str">
            <v>C12O430524</v>
          </cell>
          <cell r="H6104">
            <v>0</v>
          </cell>
          <cell r="I6104">
            <v>1.596</v>
          </cell>
          <cell r="J6104">
            <v>1.596</v>
          </cell>
        </row>
        <row r="6105">
          <cell r="F6105" t="str">
            <v>白洋至白洋</v>
          </cell>
          <cell r="G6105" t="str">
            <v>C01O430524</v>
          </cell>
          <cell r="H6105">
            <v>0</v>
          </cell>
          <cell r="I6105">
            <v>1.379</v>
          </cell>
          <cell r="J6105">
            <v>1.379</v>
          </cell>
        </row>
        <row r="6106">
          <cell r="F6106" t="str">
            <v>白羊村八组至五组</v>
          </cell>
          <cell r="G6106" t="str">
            <v>VS91430524</v>
          </cell>
          <cell r="H6106">
            <v>0</v>
          </cell>
          <cell r="I6106">
            <v>0.562</v>
          </cell>
          <cell r="J6106">
            <v>0.562</v>
          </cell>
        </row>
        <row r="6107">
          <cell r="F6107" t="str">
            <v>莲花-莲花</v>
          </cell>
          <cell r="G6107" t="str">
            <v>C16B430524</v>
          </cell>
          <cell r="H6107">
            <v>0.243</v>
          </cell>
          <cell r="I6107">
            <v>1.533</v>
          </cell>
          <cell r="J6107">
            <v>1.29</v>
          </cell>
        </row>
        <row r="6108">
          <cell r="F6108" t="str">
            <v>长铺-枧栏冲</v>
          </cell>
          <cell r="G6108" t="str">
            <v>C62B430524</v>
          </cell>
          <cell r="H6108">
            <v>0</v>
          </cell>
          <cell r="I6108">
            <v>0.603</v>
          </cell>
          <cell r="J6108">
            <v>0.603</v>
          </cell>
        </row>
        <row r="6109">
          <cell r="F6109" t="str">
            <v>长铺村钟家祠堂至九组</v>
          </cell>
          <cell r="G6109" t="str">
            <v>V17S430524</v>
          </cell>
          <cell r="H6109">
            <v>0</v>
          </cell>
          <cell r="I6109">
            <v>0.38</v>
          </cell>
          <cell r="J6109">
            <v>0.38</v>
          </cell>
        </row>
        <row r="6110">
          <cell r="F6110" t="str">
            <v>长水铺村金鸡祖山至一组</v>
          </cell>
          <cell r="G6110" t="str">
            <v>VS66430524</v>
          </cell>
          <cell r="H6110">
            <v>0</v>
          </cell>
          <cell r="I6110">
            <v>0.278</v>
          </cell>
          <cell r="J6110">
            <v>0.278</v>
          </cell>
        </row>
        <row r="6111">
          <cell r="F6111" t="str">
            <v>大磨洲村柑子园至二组</v>
          </cell>
          <cell r="G6111" t="str">
            <v>VS53430524</v>
          </cell>
          <cell r="H6111">
            <v>0</v>
          </cell>
          <cell r="I6111">
            <v>1.807</v>
          </cell>
          <cell r="J6111">
            <v>1.807</v>
          </cell>
        </row>
        <row r="6112">
          <cell r="G6112" t="str">
            <v>AA20430524</v>
          </cell>
          <cell r="H6112">
            <v>0</v>
          </cell>
          <cell r="I6112">
            <v>0.292</v>
          </cell>
          <cell r="J6112">
            <v>0.292</v>
          </cell>
        </row>
        <row r="6113">
          <cell r="F6113" t="str">
            <v>万胜-万胜</v>
          </cell>
          <cell r="G6113" t="str">
            <v>C335430524</v>
          </cell>
          <cell r="H6113">
            <v>0.997</v>
          </cell>
          <cell r="I6113">
            <v>1.195</v>
          </cell>
          <cell r="J6113">
            <v>0.198</v>
          </cell>
        </row>
        <row r="6114">
          <cell r="F6114" t="str">
            <v>平方岭至鱼屎田</v>
          </cell>
          <cell r="G6114" t="str">
            <v>C97N430524</v>
          </cell>
          <cell r="H6114">
            <v>0</v>
          </cell>
          <cell r="I6114">
            <v>0.378</v>
          </cell>
          <cell r="J6114">
            <v>0.378</v>
          </cell>
        </row>
        <row r="6115">
          <cell r="F6115" t="str">
            <v>叉口至光土岭</v>
          </cell>
          <cell r="G6115" t="str">
            <v>C22O430524</v>
          </cell>
          <cell r="H6115">
            <v>0</v>
          </cell>
          <cell r="I6115">
            <v>1.208</v>
          </cell>
          <cell r="J6115">
            <v>1.208</v>
          </cell>
        </row>
        <row r="6116">
          <cell r="F6116" t="str">
            <v>桥头村村部至三组</v>
          </cell>
          <cell r="G6116" t="str">
            <v>V02S430524</v>
          </cell>
          <cell r="H6116">
            <v>0</v>
          </cell>
          <cell r="I6116">
            <v>0.454</v>
          </cell>
          <cell r="J6116">
            <v>0.454</v>
          </cell>
        </row>
        <row r="6117">
          <cell r="F6117" t="str">
            <v>大磨至桥庄</v>
          </cell>
          <cell r="G6117" t="str">
            <v>C65B430524</v>
          </cell>
          <cell r="H6117">
            <v>0</v>
          </cell>
          <cell r="I6117">
            <v>0.531</v>
          </cell>
          <cell r="J6117">
            <v>0.531</v>
          </cell>
        </row>
        <row r="6118">
          <cell r="F6118" t="str">
            <v>坳里塘至包山冲</v>
          </cell>
          <cell r="G6118" t="str">
            <v>C68B430524</v>
          </cell>
          <cell r="H6118">
            <v>0</v>
          </cell>
          <cell r="I6118">
            <v>0.929</v>
          </cell>
          <cell r="J6118">
            <v>0.929</v>
          </cell>
        </row>
        <row r="6119">
          <cell r="F6119" t="str">
            <v>人民大桥至井弦</v>
          </cell>
          <cell r="G6119" t="str">
            <v>C92N430524</v>
          </cell>
          <cell r="H6119">
            <v>0</v>
          </cell>
          <cell r="I6119">
            <v>0.556</v>
          </cell>
          <cell r="J6119">
            <v>0.556</v>
          </cell>
        </row>
        <row r="6120">
          <cell r="F6120" t="str">
            <v>沙坪村一组至十组</v>
          </cell>
          <cell r="G6120" t="str">
            <v>CA30430524</v>
          </cell>
          <cell r="H6120">
            <v>0</v>
          </cell>
          <cell r="I6120">
            <v>2.032</v>
          </cell>
          <cell r="J6120">
            <v>2.032</v>
          </cell>
        </row>
        <row r="6121">
          <cell r="F6121" t="str">
            <v>沙坪村冷水塘至狮子村四组</v>
          </cell>
          <cell r="G6121" t="str">
            <v>CC20430524</v>
          </cell>
          <cell r="H6121">
            <v>0</v>
          </cell>
          <cell r="I6121">
            <v>3.212</v>
          </cell>
          <cell r="J6121">
            <v>3.212</v>
          </cell>
        </row>
        <row r="6122">
          <cell r="F6122" t="str">
            <v>沙坪村水渠桥至向家垅</v>
          </cell>
          <cell r="G6122" t="str">
            <v>VS06430524</v>
          </cell>
          <cell r="H6122">
            <v>0</v>
          </cell>
          <cell r="I6122">
            <v>0.485</v>
          </cell>
          <cell r="J6122">
            <v>0.485</v>
          </cell>
        </row>
        <row r="6123">
          <cell r="F6123" t="str">
            <v>大皮冲至雷家</v>
          </cell>
          <cell r="G6123" t="str">
            <v>C69P430524</v>
          </cell>
          <cell r="H6123">
            <v>0</v>
          </cell>
          <cell r="I6123">
            <v>1.909</v>
          </cell>
          <cell r="J6123">
            <v>1.909</v>
          </cell>
        </row>
        <row r="6124">
          <cell r="F6124" t="str">
            <v>茅坪至窑里</v>
          </cell>
          <cell r="G6124" t="str">
            <v>C31P430524</v>
          </cell>
          <cell r="H6124">
            <v>0</v>
          </cell>
          <cell r="I6124">
            <v>1.281</v>
          </cell>
          <cell r="J6124">
            <v>1.281</v>
          </cell>
        </row>
        <row r="6125">
          <cell r="F6125" t="str">
            <v>上石至上石</v>
          </cell>
          <cell r="G6125" t="str">
            <v>C864430524</v>
          </cell>
          <cell r="H6125">
            <v>0</v>
          </cell>
          <cell r="I6125">
            <v>1.481</v>
          </cell>
          <cell r="J6125">
            <v>1.481</v>
          </cell>
        </row>
        <row r="6126">
          <cell r="F6126" t="str">
            <v>新屋至龙庄</v>
          </cell>
          <cell r="G6126" t="str">
            <v>C863430524</v>
          </cell>
          <cell r="H6126">
            <v>1.173</v>
          </cell>
          <cell r="I6126">
            <v>2.102</v>
          </cell>
          <cell r="J6126">
            <v>0.929</v>
          </cell>
        </row>
        <row r="6127">
          <cell r="F6127" t="str">
            <v>狮子-狮子</v>
          </cell>
          <cell r="G6127" t="str">
            <v>C845430524</v>
          </cell>
          <cell r="H6127">
            <v>0</v>
          </cell>
          <cell r="I6127">
            <v>2.088</v>
          </cell>
          <cell r="J6127">
            <v>2.088</v>
          </cell>
        </row>
        <row r="6128">
          <cell r="F6128" t="str">
            <v>石岭村七组至八组</v>
          </cell>
          <cell r="G6128" t="str">
            <v>VS31430524</v>
          </cell>
          <cell r="H6128">
            <v>0</v>
          </cell>
          <cell r="I6128">
            <v>0.471</v>
          </cell>
          <cell r="J6128">
            <v>0.471</v>
          </cell>
        </row>
        <row r="6129">
          <cell r="F6129" t="str">
            <v>石塘至石塘</v>
          </cell>
          <cell r="G6129" t="str">
            <v>C09O430524</v>
          </cell>
          <cell r="H6129">
            <v>0</v>
          </cell>
          <cell r="I6129">
            <v>0.703</v>
          </cell>
          <cell r="J6129">
            <v>0.703</v>
          </cell>
        </row>
        <row r="6130">
          <cell r="F6130" t="str">
            <v>枇杷塘至石塘</v>
          </cell>
          <cell r="G6130" t="str">
            <v>C620430524</v>
          </cell>
          <cell r="H6130">
            <v>0</v>
          </cell>
          <cell r="I6130">
            <v>1.325</v>
          </cell>
          <cell r="J6130">
            <v>1.325</v>
          </cell>
        </row>
        <row r="6131">
          <cell r="F6131" t="str">
            <v>石塘-羊古坳</v>
          </cell>
          <cell r="G6131" t="str">
            <v>C329430524</v>
          </cell>
          <cell r="H6131">
            <v>0</v>
          </cell>
          <cell r="I6131">
            <v>0.266</v>
          </cell>
          <cell r="J6131">
            <v>0.266</v>
          </cell>
        </row>
        <row r="6132">
          <cell r="F6132" t="str">
            <v>冲口至钱家</v>
          </cell>
          <cell r="G6132" t="str">
            <v>C90N430524</v>
          </cell>
          <cell r="H6132">
            <v>0.157</v>
          </cell>
          <cell r="I6132">
            <v>0.911</v>
          </cell>
          <cell r="J6132">
            <v>0.754</v>
          </cell>
        </row>
        <row r="6133">
          <cell r="F6133" t="str">
            <v>万胜-万胜</v>
          </cell>
          <cell r="G6133" t="str">
            <v>C335430524</v>
          </cell>
          <cell r="H6133">
            <v>0.363</v>
          </cell>
          <cell r="I6133">
            <v>0.997</v>
          </cell>
          <cell r="J6133">
            <v>0.634</v>
          </cell>
        </row>
        <row r="6134">
          <cell r="F6134" t="str">
            <v>温塘桥至石坑上</v>
          </cell>
          <cell r="G6134" t="str">
            <v>C99N430524</v>
          </cell>
          <cell r="H6134">
            <v>0</v>
          </cell>
          <cell r="I6134">
            <v>0.487</v>
          </cell>
          <cell r="J6134">
            <v>0.487</v>
          </cell>
        </row>
        <row r="6135">
          <cell r="F6135" t="str">
            <v>大托塘至杨冲</v>
          </cell>
          <cell r="G6135" t="str">
            <v>C63P430524</v>
          </cell>
          <cell r="H6135">
            <v>0</v>
          </cell>
          <cell r="I6135">
            <v>0.813</v>
          </cell>
          <cell r="J6135">
            <v>0.813</v>
          </cell>
        </row>
        <row r="6136">
          <cell r="F6136" t="str">
            <v>西坪至石子冲</v>
          </cell>
          <cell r="G6136" t="str">
            <v>C85N430524</v>
          </cell>
          <cell r="H6136">
            <v>0</v>
          </cell>
          <cell r="I6136">
            <v>0.936</v>
          </cell>
          <cell r="J6136">
            <v>0.936</v>
          </cell>
        </row>
        <row r="6137">
          <cell r="F6137" t="str">
            <v>中洲-槐花</v>
          </cell>
          <cell r="G6137" t="str">
            <v>C854430524</v>
          </cell>
          <cell r="H6137">
            <v>0</v>
          </cell>
          <cell r="I6137">
            <v>1.043</v>
          </cell>
          <cell r="J6137">
            <v>1.043</v>
          </cell>
        </row>
        <row r="6138">
          <cell r="F6138" t="str">
            <v>小江村一组至三组</v>
          </cell>
          <cell r="G6138" t="str">
            <v>VS56430524</v>
          </cell>
          <cell r="H6138">
            <v>0</v>
          </cell>
          <cell r="I6138">
            <v>0.516</v>
          </cell>
          <cell r="J6138">
            <v>0.516</v>
          </cell>
        </row>
        <row r="6139">
          <cell r="F6139" t="str">
            <v>阳光村阳来水至六组</v>
          </cell>
          <cell r="G6139" t="str">
            <v>V32S430524</v>
          </cell>
          <cell r="H6139">
            <v>0</v>
          </cell>
          <cell r="I6139">
            <v>0.794</v>
          </cell>
          <cell r="J6139">
            <v>0.794</v>
          </cell>
        </row>
        <row r="6140">
          <cell r="F6140" t="str">
            <v>覃家-界里</v>
          </cell>
          <cell r="G6140" t="str">
            <v>C337430524</v>
          </cell>
          <cell r="H6140">
            <v>0.988</v>
          </cell>
          <cell r="I6140">
            <v>1.359</v>
          </cell>
          <cell r="J6140">
            <v>0.371</v>
          </cell>
        </row>
        <row r="6141">
          <cell r="F6141" t="str">
            <v>葫芦冲村纸灰庙至一组</v>
          </cell>
          <cell r="G6141" t="str">
            <v>VS76430524</v>
          </cell>
          <cell r="H6141">
            <v>0</v>
          </cell>
          <cell r="I6141">
            <v>1.135</v>
          </cell>
          <cell r="J6141">
            <v>1.135</v>
          </cell>
        </row>
        <row r="6142">
          <cell r="G6142" t="str">
            <v>AA12430524</v>
          </cell>
          <cell r="H6142">
            <v>0</v>
          </cell>
          <cell r="I6142">
            <v>0.737</v>
          </cell>
          <cell r="J6142">
            <v>0.737</v>
          </cell>
        </row>
        <row r="6143">
          <cell r="F6143" t="str">
            <v>荐木塘至长滩</v>
          </cell>
          <cell r="G6143" t="str">
            <v>C07K430524</v>
          </cell>
          <cell r="H6143">
            <v>0</v>
          </cell>
          <cell r="I6143">
            <v>0.921</v>
          </cell>
          <cell r="J6143">
            <v>0.921</v>
          </cell>
        </row>
        <row r="6144">
          <cell r="F6144" t="str">
            <v>羊司冲至荷花坪</v>
          </cell>
          <cell r="G6144" t="str">
            <v>C20O430524</v>
          </cell>
          <cell r="H6144">
            <v>0</v>
          </cell>
          <cell r="I6144">
            <v>1.06</v>
          </cell>
          <cell r="J6144">
            <v>1.06</v>
          </cell>
        </row>
        <row r="6145">
          <cell r="F6145" t="str">
            <v>对槽线</v>
          </cell>
          <cell r="G6145" t="str">
            <v>C41Q430524</v>
          </cell>
          <cell r="H6145">
            <v>0</v>
          </cell>
          <cell r="I6145">
            <v>0.274</v>
          </cell>
          <cell r="J6145">
            <v>0.274</v>
          </cell>
        </row>
        <row r="6146">
          <cell r="F6146" t="str">
            <v>拱堂线</v>
          </cell>
          <cell r="G6146" t="str">
            <v>C42Q430524</v>
          </cell>
          <cell r="H6146">
            <v>0</v>
          </cell>
          <cell r="I6146">
            <v>0.31</v>
          </cell>
          <cell r="J6146">
            <v>0.31</v>
          </cell>
        </row>
        <row r="6147">
          <cell r="F6147" t="str">
            <v>坳头村乡道至二组</v>
          </cell>
          <cell r="G6147" t="str">
            <v>VE43430524</v>
          </cell>
          <cell r="H6147">
            <v>0</v>
          </cell>
          <cell r="I6147">
            <v>0.835</v>
          </cell>
          <cell r="J6147">
            <v>0.835</v>
          </cell>
        </row>
        <row r="6148">
          <cell r="F6148" t="str">
            <v>坳头村曹门至六组</v>
          </cell>
          <cell r="G6148" t="str">
            <v>VE45430524</v>
          </cell>
          <cell r="H6148">
            <v>0</v>
          </cell>
          <cell r="I6148">
            <v>0.303</v>
          </cell>
          <cell r="J6148">
            <v>0.303</v>
          </cell>
        </row>
        <row r="6149">
          <cell r="F6149" t="str">
            <v>斜斜线</v>
          </cell>
          <cell r="G6149" t="str">
            <v>C60A430524</v>
          </cell>
          <cell r="H6149">
            <v>0</v>
          </cell>
          <cell r="I6149">
            <v>0.286</v>
          </cell>
          <cell r="J6149">
            <v>0.286</v>
          </cell>
        </row>
        <row r="6150">
          <cell r="F6150" t="str">
            <v>架枧村十组至十五组</v>
          </cell>
          <cell r="G6150" t="str">
            <v>VE29430524</v>
          </cell>
          <cell r="H6150">
            <v>0</v>
          </cell>
          <cell r="I6150">
            <v>1.072</v>
          </cell>
          <cell r="J6150">
            <v>1.072</v>
          </cell>
        </row>
        <row r="6151">
          <cell r="F6151" t="str">
            <v>架枧村一组至三组</v>
          </cell>
          <cell r="G6151" t="str">
            <v>VE34430524</v>
          </cell>
          <cell r="H6151">
            <v>0</v>
          </cell>
          <cell r="I6151">
            <v>0.233</v>
          </cell>
          <cell r="J6151">
            <v>0.233</v>
          </cell>
        </row>
        <row r="6152">
          <cell r="F6152" t="str">
            <v>叉七线</v>
          </cell>
          <cell r="G6152" t="str">
            <v>C33Q430524</v>
          </cell>
          <cell r="H6152">
            <v>0</v>
          </cell>
          <cell r="I6152">
            <v>0.236</v>
          </cell>
          <cell r="J6152">
            <v>0.236</v>
          </cell>
        </row>
        <row r="6153">
          <cell r="F6153" t="str">
            <v>金鸡坪村六组至八组</v>
          </cell>
          <cell r="G6153" t="str">
            <v>CA95430524</v>
          </cell>
          <cell r="H6153">
            <v>0</v>
          </cell>
          <cell r="I6153">
            <v>0.709</v>
          </cell>
          <cell r="J6153">
            <v>0.709</v>
          </cell>
        </row>
        <row r="6154">
          <cell r="F6154" t="str">
            <v>枫南线</v>
          </cell>
          <cell r="G6154" t="str">
            <v>C918430524</v>
          </cell>
          <cell r="H6154">
            <v>0</v>
          </cell>
          <cell r="I6154">
            <v>2.067</v>
          </cell>
          <cell r="J6154">
            <v>2.067</v>
          </cell>
        </row>
        <row r="6155">
          <cell r="F6155" t="str">
            <v>四方井-新亭子</v>
          </cell>
          <cell r="G6155" t="str">
            <v>C365430524</v>
          </cell>
          <cell r="H6155">
            <v>0</v>
          </cell>
          <cell r="I6155">
            <v>0.256</v>
          </cell>
          <cell r="J6155">
            <v>0.256</v>
          </cell>
        </row>
        <row r="6156">
          <cell r="F6156" t="str">
            <v>香花村省道至四组</v>
          </cell>
          <cell r="G6156" t="str">
            <v>VE78430524</v>
          </cell>
          <cell r="H6156">
            <v>0</v>
          </cell>
          <cell r="I6156">
            <v>0.06</v>
          </cell>
          <cell r="J6156">
            <v>0.06</v>
          </cell>
        </row>
        <row r="6157">
          <cell r="F6157" t="str">
            <v>栗木线</v>
          </cell>
          <cell r="G6157" t="str">
            <v>C32Q430524</v>
          </cell>
          <cell r="H6157">
            <v>0</v>
          </cell>
          <cell r="I6157">
            <v>0.34</v>
          </cell>
          <cell r="J6157">
            <v>0.34</v>
          </cell>
        </row>
        <row r="6158">
          <cell r="F6158" t="str">
            <v>朝樟线</v>
          </cell>
          <cell r="G6158" t="str">
            <v>C47C430524</v>
          </cell>
          <cell r="H6158">
            <v>0</v>
          </cell>
          <cell r="I6158">
            <v>1.222</v>
          </cell>
          <cell r="J6158">
            <v>1.222</v>
          </cell>
        </row>
        <row r="6159">
          <cell r="F6159" t="str">
            <v>纂英-马家庄</v>
          </cell>
          <cell r="G6159" t="str">
            <v>C55A430524</v>
          </cell>
          <cell r="H6159">
            <v>0</v>
          </cell>
          <cell r="I6159">
            <v>0.777</v>
          </cell>
          <cell r="J6159">
            <v>0.777</v>
          </cell>
        </row>
        <row r="6160">
          <cell r="F6160" t="str">
            <v>叉路口-下岩塘水库</v>
          </cell>
          <cell r="G6160" t="str">
            <v>C19C430524</v>
          </cell>
          <cell r="H6160">
            <v>0.371</v>
          </cell>
          <cell r="I6160">
            <v>1.327</v>
          </cell>
          <cell r="J6160">
            <v>0.956</v>
          </cell>
        </row>
        <row r="6161">
          <cell r="F6161" t="str">
            <v>东山村学堂至杨家村社背</v>
          </cell>
          <cell r="G6161" t="str">
            <v>CD04430524</v>
          </cell>
          <cell r="H6161">
            <v>0</v>
          </cell>
          <cell r="I6161">
            <v>0.649</v>
          </cell>
          <cell r="J6161">
            <v>0.649</v>
          </cell>
        </row>
        <row r="6162">
          <cell r="F6162" t="str">
            <v>风云亭村烈山冲至卡门冲</v>
          </cell>
          <cell r="G6162" t="str">
            <v>CB02430524</v>
          </cell>
          <cell r="H6162">
            <v>0</v>
          </cell>
          <cell r="I6162">
            <v>2.252</v>
          </cell>
          <cell r="J6162">
            <v>2.252</v>
          </cell>
        </row>
        <row r="6163">
          <cell r="F6163" t="str">
            <v>芙塘-芙塘</v>
          </cell>
          <cell r="G6163" t="str">
            <v>C459430524</v>
          </cell>
          <cell r="H6163">
            <v>1.02</v>
          </cell>
          <cell r="I6163">
            <v>2.498</v>
          </cell>
          <cell r="J6163">
            <v>1.478</v>
          </cell>
        </row>
        <row r="6164">
          <cell r="F6164" t="str">
            <v>芙塘村新庄上至台风丘</v>
          </cell>
          <cell r="G6164" t="str">
            <v>VC37430524</v>
          </cell>
          <cell r="H6164">
            <v>0</v>
          </cell>
          <cell r="I6164">
            <v>0.446</v>
          </cell>
          <cell r="J6164">
            <v>0.446</v>
          </cell>
        </row>
        <row r="6165">
          <cell r="F6165" t="str">
            <v>浆溪垅村谷冲至浆溪垅</v>
          </cell>
          <cell r="G6165" t="str">
            <v>VC26430524</v>
          </cell>
          <cell r="H6165">
            <v>0</v>
          </cell>
          <cell r="I6165">
            <v>0.519</v>
          </cell>
          <cell r="J6165">
            <v>0.519</v>
          </cell>
        </row>
        <row r="6166">
          <cell r="F6166" t="str">
            <v>老腰线</v>
          </cell>
          <cell r="G6166" t="str">
            <v>C74E430524</v>
          </cell>
          <cell r="H6166">
            <v>0</v>
          </cell>
          <cell r="I6166">
            <v>1.173</v>
          </cell>
          <cell r="J6166">
            <v>1.173</v>
          </cell>
        </row>
        <row r="6167">
          <cell r="F6167" t="str">
            <v>老向线</v>
          </cell>
          <cell r="G6167" t="str">
            <v>C75E430524</v>
          </cell>
          <cell r="H6167">
            <v>0</v>
          </cell>
          <cell r="I6167">
            <v>1.218</v>
          </cell>
          <cell r="J6167">
            <v>1.218</v>
          </cell>
        </row>
        <row r="6168">
          <cell r="F6168" t="str">
            <v>吉山村太平寺至腰寨</v>
          </cell>
          <cell r="G6168" t="str">
            <v>VC19430524</v>
          </cell>
          <cell r="H6168">
            <v>0</v>
          </cell>
          <cell r="I6168">
            <v>0.52</v>
          </cell>
          <cell r="J6168">
            <v>0.52</v>
          </cell>
        </row>
        <row r="6169">
          <cell r="F6169" t="str">
            <v>吉山村七树下至向家庄</v>
          </cell>
          <cell r="G6169" t="str">
            <v>VC23430524</v>
          </cell>
          <cell r="H6169">
            <v>0</v>
          </cell>
          <cell r="I6169">
            <v>1.644</v>
          </cell>
          <cell r="J6169">
            <v>1.644</v>
          </cell>
        </row>
        <row r="6170">
          <cell r="F6170" t="str">
            <v>金潭村龙几冲至李家坳</v>
          </cell>
          <cell r="G6170" t="str">
            <v>V32C430524</v>
          </cell>
          <cell r="H6170">
            <v>0</v>
          </cell>
          <cell r="I6170">
            <v>0.316</v>
          </cell>
          <cell r="J6170">
            <v>0.316</v>
          </cell>
        </row>
        <row r="6171">
          <cell r="F6171" t="str">
            <v>四九线</v>
          </cell>
          <cell r="G6171" t="str">
            <v>C73E430524</v>
          </cell>
          <cell r="H6171">
            <v>0</v>
          </cell>
          <cell r="I6171">
            <v>1.599</v>
          </cell>
          <cell r="J6171">
            <v>1.599</v>
          </cell>
        </row>
        <row r="6172">
          <cell r="F6172" t="str">
            <v>水五线</v>
          </cell>
          <cell r="G6172" t="str">
            <v>C51E430524</v>
          </cell>
          <cell r="H6172">
            <v>0</v>
          </cell>
          <cell r="I6172">
            <v>0.647</v>
          </cell>
          <cell r="J6172">
            <v>0.647</v>
          </cell>
        </row>
        <row r="6173">
          <cell r="F6173" t="str">
            <v>大源村村道</v>
          </cell>
          <cell r="G6173" t="str">
            <v>C79C430524</v>
          </cell>
          <cell r="H6173">
            <v>0</v>
          </cell>
          <cell r="I6173">
            <v>1.968</v>
          </cell>
          <cell r="J6173">
            <v>1.968</v>
          </cell>
        </row>
        <row r="6174">
          <cell r="F6174" t="str">
            <v>桥六线</v>
          </cell>
          <cell r="G6174" t="str">
            <v>C55E430524</v>
          </cell>
          <cell r="H6174">
            <v>0</v>
          </cell>
          <cell r="I6174">
            <v>1.241</v>
          </cell>
          <cell r="J6174">
            <v>1.241</v>
          </cell>
        </row>
        <row r="6175">
          <cell r="F6175" t="str">
            <v>虾溪村田塘里至岩子岭</v>
          </cell>
          <cell r="G6175" t="str">
            <v>V25C430524</v>
          </cell>
          <cell r="H6175">
            <v>0</v>
          </cell>
          <cell r="I6175">
            <v>1.408</v>
          </cell>
          <cell r="J6175">
            <v>1.408</v>
          </cell>
        </row>
        <row r="6176">
          <cell r="F6176" t="str">
            <v>杉竹线</v>
          </cell>
          <cell r="G6176" t="str">
            <v>C53E430524</v>
          </cell>
          <cell r="H6176">
            <v>0</v>
          </cell>
          <cell r="I6176">
            <v>1.057</v>
          </cell>
          <cell r="J6176">
            <v>1.057</v>
          </cell>
        </row>
        <row r="6177">
          <cell r="F6177" t="str">
            <v>石杨桥村大坝至苏婆溪</v>
          </cell>
          <cell r="G6177" t="str">
            <v>VC50430524</v>
          </cell>
          <cell r="H6177">
            <v>0</v>
          </cell>
          <cell r="I6177">
            <v>0.849</v>
          </cell>
          <cell r="J6177">
            <v>0.849</v>
          </cell>
        </row>
        <row r="6178">
          <cell r="F6178" t="str">
            <v>洞三线</v>
          </cell>
          <cell r="G6178" t="str">
            <v>C776430524</v>
          </cell>
          <cell r="H6178">
            <v>0</v>
          </cell>
          <cell r="I6178">
            <v>1.003</v>
          </cell>
          <cell r="J6178">
            <v>1.003</v>
          </cell>
        </row>
        <row r="6179">
          <cell r="F6179" t="str">
            <v>双村线</v>
          </cell>
          <cell r="G6179" t="str">
            <v>C68E430524</v>
          </cell>
          <cell r="H6179">
            <v>0</v>
          </cell>
          <cell r="I6179">
            <v>0.783</v>
          </cell>
          <cell r="J6179">
            <v>0.783</v>
          </cell>
        </row>
        <row r="6180">
          <cell r="F6180" t="str">
            <v>老邓线</v>
          </cell>
          <cell r="G6180" t="str">
            <v>C783430524</v>
          </cell>
          <cell r="H6180">
            <v>0</v>
          </cell>
          <cell r="I6180">
            <v>1.281</v>
          </cell>
          <cell r="J6180">
            <v>1.281</v>
          </cell>
        </row>
        <row r="6181">
          <cell r="F6181" t="str">
            <v>孙家垅村刘泥冲至谢泥坑</v>
          </cell>
          <cell r="G6181" t="str">
            <v>VC11430524</v>
          </cell>
          <cell r="H6181">
            <v>0</v>
          </cell>
          <cell r="I6181">
            <v>0.454</v>
          </cell>
          <cell r="J6181">
            <v>0.454</v>
          </cell>
        </row>
        <row r="6182">
          <cell r="F6182" t="str">
            <v>陈月线</v>
          </cell>
          <cell r="G6182" t="str">
            <v>C48E430524</v>
          </cell>
          <cell r="H6182">
            <v>0</v>
          </cell>
          <cell r="I6182">
            <v>0.373</v>
          </cell>
          <cell r="J6182">
            <v>0.373</v>
          </cell>
        </row>
        <row r="6183">
          <cell r="F6183" t="str">
            <v>玉林村村部至水打元</v>
          </cell>
          <cell r="G6183" t="str">
            <v>VC02430524</v>
          </cell>
          <cell r="H6183">
            <v>0</v>
          </cell>
          <cell r="I6183">
            <v>0.268</v>
          </cell>
          <cell r="J6183">
            <v>0.268</v>
          </cell>
        </row>
        <row r="6184">
          <cell r="F6184" t="str">
            <v>玉林村村部至油竹山</v>
          </cell>
          <cell r="G6184" t="str">
            <v>VC03430524</v>
          </cell>
          <cell r="H6184">
            <v>0</v>
          </cell>
          <cell r="I6184">
            <v>0.624</v>
          </cell>
          <cell r="J6184">
            <v>0.624</v>
          </cell>
        </row>
        <row r="6185">
          <cell r="F6185" t="str">
            <v>排溪村至大周八组</v>
          </cell>
          <cell r="G6185" t="str">
            <v>VQ94430524</v>
          </cell>
          <cell r="H6185">
            <v>0</v>
          </cell>
          <cell r="I6185">
            <v>1.268</v>
          </cell>
          <cell r="J6185">
            <v>1.268</v>
          </cell>
        </row>
        <row r="6186">
          <cell r="F6186" t="str">
            <v>村部-芭蕉</v>
          </cell>
          <cell r="G6186" t="str">
            <v>C85A430524</v>
          </cell>
          <cell r="H6186">
            <v>0</v>
          </cell>
          <cell r="I6186">
            <v>0.244</v>
          </cell>
          <cell r="J6186">
            <v>0.244</v>
          </cell>
        </row>
        <row r="6187">
          <cell r="F6187" t="str">
            <v>四三线</v>
          </cell>
          <cell r="G6187" t="str">
            <v>C47N430524</v>
          </cell>
          <cell r="H6187">
            <v>0</v>
          </cell>
          <cell r="I6187">
            <v>0.483</v>
          </cell>
          <cell r="J6187">
            <v>0.483</v>
          </cell>
        </row>
        <row r="6188">
          <cell r="F6188" t="str">
            <v>柏水村尧塘至村部</v>
          </cell>
          <cell r="G6188" t="str">
            <v>CA44430524</v>
          </cell>
          <cell r="H6188">
            <v>0</v>
          </cell>
          <cell r="I6188">
            <v>0.203</v>
          </cell>
          <cell r="J6188">
            <v>0.203</v>
          </cell>
        </row>
        <row r="6189">
          <cell r="F6189" t="str">
            <v>柏水村老娃科至八组</v>
          </cell>
          <cell r="G6189" t="str">
            <v>V67A430524</v>
          </cell>
          <cell r="H6189">
            <v>0</v>
          </cell>
          <cell r="I6189">
            <v>0.417</v>
          </cell>
          <cell r="J6189">
            <v>0.417</v>
          </cell>
        </row>
        <row r="6190">
          <cell r="F6190" t="str">
            <v>水亭-罗艾山</v>
          </cell>
          <cell r="G6190" t="str">
            <v>C28C430524</v>
          </cell>
          <cell r="H6190">
            <v>0</v>
          </cell>
          <cell r="I6190">
            <v>0.533</v>
          </cell>
          <cell r="J6190">
            <v>0.533</v>
          </cell>
        </row>
        <row r="6191">
          <cell r="F6191" t="str">
            <v>车槽-坦塘</v>
          </cell>
          <cell r="G6191" t="str">
            <v>C86A430524</v>
          </cell>
          <cell r="H6191">
            <v>0</v>
          </cell>
          <cell r="I6191">
            <v>0.459</v>
          </cell>
          <cell r="J6191">
            <v>0.459</v>
          </cell>
        </row>
        <row r="6192">
          <cell r="F6192" t="str">
            <v>车曹村程家至五组</v>
          </cell>
          <cell r="G6192" t="str">
            <v>CA58430524</v>
          </cell>
          <cell r="H6192">
            <v>0</v>
          </cell>
          <cell r="I6192">
            <v>0.817</v>
          </cell>
          <cell r="J6192">
            <v>0.817</v>
          </cell>
        </row>
        <row r="6193">
          <cell r="F6193" t="str">
            <v>油菜冲-石灰冲</v>
          </cell>
          <cell r="G6193" t="str">
            <v>C341430524</v>
          </cell>
          <cell r="H6193">
            <v>0.071</v>
          </cell>
          <cell r="I6193">
            <v>1.035</v>
          </cell>
          <cell r="J6193">
            <v>0.964</v>
          </cell>
        </row>
        <row r="6194">
          <cell r="F6194" t="str">
            <v>城禾-柏水</v>
          </cell>
          <cell r="G6194" t="str">
            <v>C84A430524</v>
          </cell>
          <cell r="H6194">
            <v>0</v>
          </cell>
          <cell r="I6194">
            <v>0.375</v>
          </cell>
          <cell r="J6194">
            <v>0.375</v>
          </cell>
        </row>
        <row r="6195">
          <cell r="F6195" t="str">
            <v>桥老线</v>
          </cell>
          <cell r="G6195" t="str">
            <v>C40O430524</v>
          </cell>
          <cell r="H6195">
            <v>0</v>
          </cell>
          <cell r="I6195">
            <v>0.117</v>
          </cell>
          <cell r="J6195">
            <v>0.117</v>
          </cell>
        </row>
        <row r="6196">
          <cell r="F6196" t="str">
            <v>周土线</v>
          </cell>
          <cell r="G6196" t="str">
            <v>C28B430524</v>
          </cell>
          <cell r="H6196">
            <v>0</v>
          </cell>
          <cell r="I6196">
            <v>0.218</v>
          </cell>
          <cell r="J6196">
            <v>0.218</v>
          </cell>
        </row>
        <row r="6197">
          <cell r="F6197" t="str">
            <v>周土线</v>
          </cell>
          <cell r="G6197" t="str">
            <v>C28B430524</v>
          </cell>
          <cell r="H6197">
            <v>0</v>
          </cell>
          <cell r="I6197">
            <v>1.092</v>
          </cell>
          <cell r="J6197">
            <v>1.092</v>
          </cell>
        </row>
        <row r="6198">
          <cell r="F6198" t="str">
            <v>袁冷线</v>
          </cell>
          <cell r="G6198" t="str">
            <v>C371430524</v>
          </cell>
          <cell r="H6198">
            <v>0</v>
          </cell>
          <cell r="I6198">
            <v>0.591</v>
          </cell>
          <cell r="J6198">
            <v>0.591</v>
          </cell>
        </row>
        <row r="6199">
          <cell r="F6199" t="str">
            <v>袁土线</v>
          </cell>
          <cell r="G6199" t="str">
            <v>C49C430524</v>
          </cell>
          <cell r="H6199">
            <v>0</v>
          </cell>
          <cell r="I6199">
            <v>0.991</v>
          </cell>
          <cell r="J6199">
            <v>0.991</v>
          </cell>
        </row>
        <row r="6200">
          <cell r="F6200" t="str">
            <v>大砥村祟富至十一组</v>
          </cell>
          <cell r="G6200" t="str">
            <v>V0A3430524</v>
          </cell>
          <cell r="H6200">
            <v>0</v>
          </cell>
          <cell r="I6200">
            <v>1.094</v>
          </cell>
          <cell r="J6200">
            <v>1.094</v>
          </cell>
        </row>
        <row r="6201">
          <cell r="F6201" t="str">
            <v>三三线</v>
          </cell>
          <cell r="G6201" t="str">
            <v>C388430524</v>
          </cell>
          <cell r="H6201">
            <v>0</v>
          </cell>
          <cell r="I6201">
            <v>0.418</v>
          </cell>
          <cell r="J6201">
            <v>0.418</v>
          </cell>
        </row>
        <row r="6202">
          <cell r="F6202" t="str">
            <v>大大线</v>
          </cell>
          <cell r="G6202" t="str">
            <v>C56N430524</v>
          </cell>
          <cell r="H6202">
            <v>0</v>
          </cell>
          <cell r="I6202">
            <v>1.095</v>
          </cell>
          <cell r="J6202">
            <v>1.095</v>
          </cell>
        </row>
        <row r="6203">
          <cell r="F6203" t="str">
            <v>大坡村桥边至六组</v>
          </cell>
          <cell r="G6203" t="str">
            <v>V24A430524</v>
          </cell>
          <cell r="H6203">
            <v>0</v>
          </cell>
          <cell r="I6203">
            <v>1.649</v>
          </cell>
          <cell r="J6203">
            <v>1.649</v>
          </cell>
        </row>
        <row r="6204">
          <cell r="F6204" t="str">
            <v>禾基村石山至四组</v>
          </cell>
          <cell r="G6204" t="str">
            <v>VA52430524</v>
          </cell>
          <cell r="H6204">
            <v>0</v>
          </cell>
          <cell r="I6204">
            <v>2.273</v>
          </cell>
          <cell r="J6204">
            <v>2.273</v>
          </cell>
        </row>
        <row r="6205">
          <cell r="F6205" t="str">
            <v>荷亭村黄门前至七组</v>
          </cell>
          <cell r="G6205" t="str">
            <v>V36A430524</v>
          </cell>
          <cell r="H6205">
            <v>0</v>
          </cell>
          <cell r="I6205">
            <v>1.111</v>
          </cell>
          <cell r="J6205">
            <v>1.111</v>
          </cell>
        </row>
        <row r="6206">
          <cell r="F6206" t="str">
            <v>槲木-槲木</v>
          </cell>
          <cell r="G6206" t="str">
            <v>C614430524</v>
          </cell>
          <cell r="H6206">
            <v>1.788</v>
          </cell>
          <cell r="I6206">
            <v>2.66</v>
          </cell>
          <cell r="J6206">
            <v>0.872</v>
          </cell>
        </row>
        <row r="6207">
          <cell r="F6207" t="str">
            <v>槲木-槲木</v>
          </cell>
          <cell r="G6207" t="str">
            <v>C614430524</v>
          </cell>
          <cell r="H6207">
            <v>0</v>
          </cell>
          <cell r="I6207">
            <v>1.788</v>
          </cell>
          <cell r="J6207">
            <v>1.788</v>
          </cell>
        </row>
        <row r="6208">
          <cell r="F6208" t="str">
            <v>槲木村二组至四组</v>
          </cell>
          <cell r="G6208" t="str">
            <v>CA49430524</v>
          </cell>
          <cell r="H6208">
            <v>0</v>
          </cell>
          <cell r="I6208">
            <v>0.536</v>
          </cell>
          <cell r="J6208">
            <v>0.536</v>
          </cell>
        </row>
        <row r="6209">
          <cell r="F6209" t="str">
            <v>栗刘线</v>
          </cell>
          <cell r="G6209" t="str">
            <v>C68N430524</v>
          </cell>
          <cell r="H6209">
            <v>0</v>
          </cell>
          <cell r="I6209">
            <v>0.505</v>
          </cell>
          <cell r="J6209">
            <v>0.505</v>
          </cell>
        </row>
        <row r="6210">
          <cell r="F6210" t="str">
            <v>金井线</v>
          </cell>
          <cell r="G6210" t="str">
            <v>C77M430524</v>
          </cell>
          <cell r="H6210">
            <v>0</v>
          </cell>
          <cell r="I6210">
            <v>1.144</v>
          </cell>
          <cell r="J6210">
            <v>1.144</v>
          </cell>
        </row>
        <row r="6211">
          <cell r="F6211" t="str">
            <v>栗碧线</v>
          </cell>
          <cell r="G6211" t="str">
            <v>C08B430524</v>
          </cell>
          <cell r="H6211">
            <v>0</v>
          </cell>
          <cell r="I6211">
            <v>1.009</v>
          </cell>
          <cell r="J6211">
            <v>1.009</v>
          </cell>
        </row>
        <row r="6212">
          <cell r="F6212" t="str">
            <v>六樟线</v>
          </cell>
          <cell r="G6212" t="str">
            <v>C42O430524</v>
          </cell>
          <cell r="H6212">
            <v>0</v>
          </cell>
          <cell r="I6212">
            <v>1.505</v>
          </cell>
          <cell r="J6212">
            <v>1.505</v>
          </cell>
        </row>
        <row r="6213">
          <cell r="F6213" t="str">
            <v>香山-龙石</v>
          </cell>
          <cell r="G6213" t="str">
            <v>C88A430524</v>
          </cell>
          <cell r="H6213">
            <v>0</v>
          </cell>
          <cell r="I6213">
            <v>0.471</v>
          </cell>
          <cell r="J6213">
            <v>0.471</v>
          </cell>
        </row>
        <row r="6214">
          <cell r="F6214" t="str">
            <v>龙竹村村部至五组</v>
          </cell>
          <cell r="G6214" t="str">
            <v>VA31430524</v>
          </cell>
          <cell r="H6214">
            <v>0</v>
          </cell>
          <cell r="I6214">
            <v>0.286</v>
          </cell>
          <cell r="J6214">
            <v>0.286</v>
          </cell>
        </row>
        <row r="6215">
          <cell r="F6215" t="str">
            <v>芦胜村村部至曙光</v>
          </cell>
          <cell r="G6215" t="str">
            <v>CA50430524</v>
          </cell>
          <cell r="H6215">
            <v>0</v>
          </cell>
          <cell r="I6215">
            <v>0.772</v>
          </cell>
          <cell r="J6215">
            <v>0.772</v>
          </cell>
        </row>
        <row r="6216">
          <cell r="F6216" t="str">
            <v>毛冷线</v>
          </cell>
          <cell r="G6216" t="str">
            <v>C54O430524</v>
          </cell>
          <cell r="H6216">
            <v>0</v>
          </cell>
          <cell r="I6216">
            <v>0.53</v>
          </cell>
          <cell r="J6216">
            <v>0.53</v>
          </cell>
        </row>
        <row r="6217">
          <cell r="F6217" t="str">
            <v>木瓜村大足山至一组</v>
          </cell>
          <cell r="G6217" t="str">
            <v>V28A430524</v>
          </cell>
          <cell r="H6217">
            <v>0</v>
          </cell>
          <cell r="I6217">
            <v>0.297</v>
          </cell>
          <cell r="J6217">
            <v>0.297</v>
          </cell>
        </row>
        <row r="6218">
          <cell r="F6218" t="str">
            <v>塘木线</v>
          </cell>
          <cell r="G6218" t="str">
            <v>C62O430524</v>
          </cell>
          <cell r="H6218">
            <v>0</v>
          </cell>
          <cell r="I6218">
            <v>1.293</v>
          </cell>
          <cell r="J6218">
            <v>1.293</v>
          </cell>
        </row>
        <row r="6219">
          <cell r="F6219" t="str">
            <v>樟小线</v>
          </cell>
          <cell r="G6219" t="str">
            <v>C41N430524</v>
          </cell>
          <cell r="H6219">
            <v>0</v>
          </cell>
          <cell r="I6219">
            <v>0.803</v>
          </cell>
          <cell r="J6219">
            <v>0.803</v>
          </cell>
        </row>
        <row r="6220">
          <cell r="F6220" t="str">
            <v>坪上村二组至樟树排</v>
          </cell>
          <cell r="G6220" t="str">
            <v>CA15430524</v>
          </cell>
          <cell r="H6220">
            <v>0</v>
          </cell>
          <cell r="I6220">
            <v>0.618</v>
          </cell>
          <cell r="J6220">
            <v>0.618</v>
          </cell>
        </row>
        <row r="6221">
          <cell r="F6221" t="str">
            <v>五七线</v>
          </cell>
          <cell r="G6221" t="str">
            <v>C70O430524</v>
          </cell>
          <cell r="H6221">
            <v>0</v>
          </cell>
          <cell r="I6221">
            <v>0.913</v>
          </cell>
          <cell r="J6221">
            <v>0.913</v>
          </cell>
        </row>
        <row r="6222">
          <cell r="F6222" t="str">
            <v>塘三线</v>
          </cell>
          <cell r="G6222" t="str">
            <v>C67N430524</v>
          </cell>
          <cell r="H6222">
            <v>0</v>
          </cell>
          <cell r="I6222">
            <v>1.609</v>
          </cell>
          <cell r="J6222">
            <v>1.609</v>
          </cell>
        </row>
        <row r="6223">
          <cell r="F6223" t="str">
            <v>沙竹线</v>
          </cell>
          <cell r="G6223" t="str">
            <v>C36O430524</v>
          </cell>
          <cell r="H6223">
            <v>0</v>
          </cell>
          <cell r="I6223">
            <v>0.531</v>
          </cell>
          <cell r="J6223">
            <v>0.531</v>
          </cell>
        </row>
        <row r="6224">
          <cell r="F6224" t="str">
            <v>山摘线</v>
          </cell>
          <cell r="G6224" t="str">
            <v>C37O430524</v>
          </cell>
          <cell r="H6224">
            <v>0</v>
          </cell>
          <cell r="I6224">
            <v>0.571</v>
          </cell>
          <cell r="J6224">
            <v>0.571</v>
          </cell>
        </row>
        <row r="6225">
          <cell r="F6225" t="str">
            <v>三塘村十二组至响古十组</v>
          </cell>
          <cell r="G6225" t="str">
            <v>V03A430524</v>
          </cell>
          <cell r="H6225">
            <v>0</v>
          </cell>
          <cell r="I6225">
            <v>0.757</v>
          </cell>
          <cell r="J6225">
            <v>0.757</v>
          </cell>
        </row>
        <row r="6226">
          <cell r="F6226" t="str">
            <v>申何-申何</v>
          </cell>
          <cell r="G6226" t="str">
            <v>C629430524</v>
          </cell>
          <cell r="H6226">
            <v>2.991</v>
          </cell>
          <cell r="I6226">
            <v>3.187</v>
          </cell>
          <cell r="J6226">
            <v>0.196</v>
          </cell>
        </row>
        <row r="6227">
          <cell r="F6227" t="str">
            <v>简陈线</v>
          </cell>
          <cell r="G6227" t="str">
            <v>C56O430524</v>
          </cell>
          <cell r="H6227">
            <v>0.25</v>
          </cell>
          <cell r="I6227">
            <v>0.447</v>
          </cell>
          <cell r="J6227">
            <v>0.197</v>
          </cell>
        </row>
        <row r="6228">
          <cell r="F6228" t="str">
            <v>桥院线</v>
          </cell>
          <cell r="G6228" t="str">
            <v>C20N430524</v>
          </cell>
          <cell r="H6228">
            <v>0</v>
          </cell>
          <cell r="I6228">
            <v>0.223</v>
          </cell>
          <cell r="J6228">
            <v>0.223</v>
          </cell>
        </row>
        <row r="6229">
          <cell r="F6229" t="str">
            <v>狮子村县道至四组</v>
          </cell>
          <cell r="G6229" t="str">
            <v>VA25430524</v>
          </cell>
          <cell r="H6229">
            <v>0</v>
          </cell>
          <cell r="I6229">
            <v>0.589</v>
          </cell>
          <cell r="J6229">
            <v>0.589</v>
          </cell>
        </row>
        <row r="6230">
          <cell r="F6230" t="str">
            <v>木黄线</v>
          </cell>
          <cell r="G6230" t="str">
            <v>C52C430524</v>
          </cell>
          <cell r="H6230">
            <v>0</v>
          </cell>
          <cell r="I6230">
            <v>1.312</v>
          </cell>
          <cell r="J6230">
            <v>1.312</v>
          </cell>
        </row>
        <row r="6231">
          <cell r="F6231" t="str">
            <v>安乐线</v>
          </cell>
          <cell r="G6231" t="str">
            <v>C59N430524</v>
          </cell>
          <cell r="H6231">
            <v>0</v>
          </cell>
          <cell r="I6231">
            <v>0.488</v>
          </cell>
          <cell r="J6231">
            <v>0.488</v>
          </cell>
        </row>
        <row r="6232">
          <cell r="F6232" t="str">
            <v>祠水线</v>
          </cell>
          <cell r="G6232" t="str">
            <v>C38O430524</v>
          </cell>
          <cell r="H6232">
            <v>0</v>
          </cell>
          <cell r="I6232">
            <v>0.967</v>
          </cell>
          <cell r="J6232">
            <v>0.967</v>
          </cell>
        </row>
        <row r="6233">
          <cell r="F6233" t="str">
            <v>塔石村潮水至黑子冲</v>
          </cell>
          <cell r="G6233" t="str">
            <v>VA94430524</v>
          </cell>
          <cell r="H6233">
            <v>0</v>
          </cell>
          <cell r="I6233">
            <v>0.76</v>
          </cell>
          <cell r="J6233">
            <v>0.76</v>
          </cell>
        </row>
        <row r="6234">
          <cell r="F6234" t="str">
            <v>金湖村大托至芭蕉坳</v>
          </cell>
          <cell r="G6234" t="str">
            <v>V80A430524</v>
          </cell>
          <cell r="H6234">
            <v>0</v>
          </cell>
          <cell r="I6234">
            <v>0.535</v>
          </cell>
          <cell r="J6234">
            <v>0.535</v>
          </cell>
        </row>
        <row r="6235">
          <cell r="F6235" t="str">
            <v>叉三线</v>
          </cell>
          <cell r="G6235" t="str">
            <v>C67O430524</v>
          </cell>
          <cell r="H6235">
            <v>0</v>
          </cell>
          <cell r="I6235">
            <v>0.679</v>
          </cell>
          <cell r="J6235">
            <v>0.679</v>
          </cell>
        </row>
        <row r="6236">
          <cell r="F6236" t="str">
            <v>西竹村黑塘至六组</v>
          </cell>
          <cell r="G6236" t="str">
            <v>CD20430524</v>
          </cell>
          <cell r="H6236">
            <v>0</v>
          </cell>
          <cell r="I6236">
            <v>1.099</v>
          </cell>
          <cell r="J6236">
            <v>1.099</v>
          </cell>
        </row>
        <row r="6237">
          <cell r="F6237" t="str">
            <v>文家-井边</v>
          </cell>
          <cell r="G6237" t="str">
            <v>C178430524</v>
          </cell>
          <cell r="H6237">
            <v>0.221</v>
          </cell>
          <cell r="I6237">
            <v>1.943</v>
          </cell>
          <cell r="J6237">
            <v>1.722</v>
          </cell>
        </row>
        <row r="6238">
          <cell r="F6238" t="str">
            <v>响古村小学至八零九</v>
          </cell>
          <cell r="G6238" t="str">
            <v>V14A430524</v>
          </cell>
          <cell r="H6238">
            <v>0</v>
          </cell>
          <cell r="I6238">
            <v>0.084</v>
          </cell>
          <cell r="J6238">
            <v>0.084</v>
          </cell>
        </row>
        <row r="6239">
          <cell r="G6239" t="str">
            <v>V000</v>
          </cell>
          <cell r="H6239">
            <v>0</v>
          </cell>
          <cell r="I6239">
            <v>0.134</v>
          </cell>
          <cell r="J6239">
            <v>0.134</v>
          </cell>
        </row>
        <row r="6240">
          <cell r="F6240" t="str">
            <v>酒厂里-摘梨冲</v>
          </cell>
          <cell r="G6240" t="str">
            <v>C623430524</v>
          </cell>
          <cell r="H6240">
            <v>0.796</v>
          </cell>
          <cell r="I6240">
            <v>1.237</v>
          </cell>
          <cell r="J6240">
            <v>0.441</v>
          </cell>
        </row>
        <row r="6241">
          <cell r="F6241" t="str">
            <v>石陂-石陂</v>
          </cell>
          <cell r="G6241" t="str">
            <v>C618430524</v>
          </cell>
          <cell r="H6241">
            <v>0.205</v>
          </cell>
          <cell r="I6241">
            <v>2.181</v>
          </cell>
          <cell r="J6241">
            <v>1.976</v>
          </cell>
        </row>
        <row r="6242">
          <cell r="F6242" t="str">
            <v>岩上线</v>
          </cell>
          <cell r="G6242" t="str">
            <v>C46N430524</v>
          </cell>
          <cell r="H6242">
            <v>0</v>
          </cell>
          <cell r="I6242">
            <v>0.255</v>
          </cell>
          <cell r="J6242">
            <v>0.255</v>
          </cell>
        </row>
        <row r="6243">
          <cell r="F6243" t="str">
            <v>株林村岔口至八组</v>
          </cell>
          <cell r="G6243" t="str">
            <v>V63A430524</v>
          </cell>
          <cell r="H6243">
            <v>0</v>
          </cell>
          <cell r="I6243">
            <v>0.219</v>
          </cell>
          <cell r="J6243">
            <v>0.219</v>
          </cell>
        </row>
        <row r="6244">
          <cell r="F6244" t="str">
            <v>火黑线</v>
          </cell>
          <cell r="G6244" t="str">
            <v>C35N430524</v>
          </cell>
          <cell r="H6244">
            <v>0</v>
          </cell>
          <cell r="I6244">
            <v>0.5</v>
          </cell>
          <cell r="J6244">
            <v>0.5</v>
          </cell>
        </row>
        <row r="6245">
          <cell r="F6245" t="str">
            <v>人阮</v>
          </cell>
          <cell r="G6245" t="str">
            <v>C21D430524</v>
          </cell>
          <cell r="H6245">
            <v>0</v>
          </cell>
          <cell r="I6245">
            <v>0.556</v>
          </cell>
          <cell r="J6245">
            <v>0.556</v>
          </cell>
        </row>
        <row r="6246">
          <cell r="F6246" t="str">
            <v>竹会线</v>
          </cell>
          <cell r="G6246" t="str">
            <v>C98P430524</v>
          </cell>
          <cell r="H6246">
            <v>0</v>
          </cell>
          <cell r="I6246">
            <v>0.559</v>
          </cell>
          <cell r="J6246">
            <v>0.559</v>
          </cell>
        </row>
        <row r="6247">
          <cell r="F6247" t="str">
            <v>长扶村二组至一组</v>
          </cell>
          <cell r="G6247" t="str">
            <v>V02U430524</v>
          </cell>
          <cell r="H6247">
            <v>0</v>
          </cell>
          <cell r="I6247">
            <v>0.419</v>
          </cell>
          <cell r="J6247">
            <v>0.419</v>
          </cell>
        </row>
        <row r="6248">
          <cell r="F6248" t="str">
            <v>太长线</v>
          </cell>
          <cell r="G6248" t="str">
            <v>C02Q430524</v>
          </cell>
          <cell r="H6248">
            <v>0</v>
          </cell>
          <cell r="I6248">
            <v>0.44</v>
          </cell>
          <cell r="J6248">
            <v>0.44</v>
          </cell>
        </row>
        <row r="6249">
          <cell r="F6249" t="str">
            <v>长里村六组至坪上村</v>
          </cell>
          <cell r="G6249" t="str">
            <v>VU92430524</v>
          </cell>
          <cell r="H6249">
            <v>0</v>
          </cell>
          <cell r="I6249">
            <v>1.053</v>
          </cell>
          <cell r="J6249">
            <v>1.053</v>
          </cell>
        </row>
        <row r="6250">
          <cell r="F6250" t="str">
            <v>水桃线</v>
          </cell>
          <cell r="G6250" t="str">
            <v>C24R430524</v>
          </cell>
          <cell r="H6250">
            <v>0.814</v>
          </cell>
          <cell r="I6250">
            <v>1.795</v>
          </cell>
          <cell r="J6250">
            <v>0.981</v>
          </cell>
        </row>
        <row r="6251">
          <cell r="F6251" t="str">
            <v>叉口至大翼山寺</v>
          </cell>
          <cell r="G6251" t="str">
            <v>C27P430524</v>
          </cell>
          <cell r="H6251">
            <v>0.362</v>
          </cell>
          <cell r="I6251">
            <v>0.69</v>
          </cell>
          <cell r="J6251">
            <v>0.328</v>
          </cell>
        </row>
        <row r="6252">
          <cell r="F6252" t="str">
            <v>老银村九组至十组</v>
          </cell>
          <cell r="G6252" t="str">
            <v>VP37430524</v>
          </cell>
          <cell r="H6252">
            <v>0</v>
          </cell>
          <cell r="I6252">
            <v>0.353</v>
          </cell>
          <cell r="J6252">
            <v>0.353</v>
          </cell>
        </row>
        <row r="6253">
          <cell r="F6253" t="str">
            <v>大塘铺村五组至八组</v>
          </cell>
          <cell r="G6253" t="str">
            <v>VP33430524</v>
          </cell>
          <cell r="H6253">
            <v>0</v>
          </cell>
          <cell r="I6253">
            <v>0.338</v>
          </cell>
          <cell r="J6253">
            <v>0.338</v>
          </cell>
        </row>
        <row r="6254">
          <cell r="F6254" t="str">
            <v>丁塘村六组至八组</v>
          </cell>
          <cell r="G6254" t="str">
            <v>VU27430524</v>
          </cell>
          <cell r="H6254">
            <v>0</v>
          </cell>
          <cell r="I6254">
            <v>0.41</v>
          </cell>
          <cell r="J6254">
            <v>0.41</v>
          </cell>
        </row>
        <row r="6255">
          <cell r="F6255" t="str">
            <v>东子冲-东子冲</v>
          </cell>
          <cell r="G6255" t="str">
            <v>C41A430524</v>
          </cell>
          <cell r="H6255">
            <v>0</v>
          </cell>
          <cell r="I6255">
            <v>1.144</v>
          </cell>
          <cell r="J6255">
            <v>1.144</v>
          </cell>
        </row>
        <row r="6256">
          <cell r="F6256" t="str">
            <v>观音村连心桥至下江</v>
          </cell>
          <cell r="G6256" t="str">
            <v>VT56430524</v>
          </cell>
          <cell r="H6256">
            <v>0</v>
          </cell>
          <cell r="I6256">
            <v>0.334</v>
          </cell>
          <cell r="J6256">
            <v>0.334</v>
          </cell>
        </row>
        <row r="6257">
          <cell r="F6257" t="str">
            <v>邓家院至大院里</v>
          </cell>
          <cell r="G6257" t="str">
            <v>C72K430524</v>
          </cell>
          <cell r="H6257">
            <v>0.365</v>
          </cell>
          <cell r="I6257">
            <v>0.572</v>
          </cell>
          <cell r="J6257">
            <v>0.207</v>
          </cell>
        </row>
        <row r="6258">
          <cell r="F6258" t="str">
            <v>金门村小院子至冲头</v>
          </cell>
          <cell r="G6258" t="str">
            <v>CC26430524</v>
          </cell>
          <cell r="H6258">
            <v>0</v>
          </cell>
          <cell r="I6258">
            <v>1.5</v>
          </cell>
          <cell r="J6258">
            <v>1.5</v>
          </cell>
        </row>
        <row r="6259">
          <cell r="F6259" t="str">
            <v>岩大线</v>
          </cell>
          <cell r="G6259" t="str">
            <v>C07R430524</v>
          </cell>
          <cell r="H6259">
            <v>0</v>
          </cell>
          <cell r="I6259">
            <v>0.796</v>
          </cell>
          <cell r="J6259">
            <v>0.796</v>
          </cell>
        </row>
        <row r="6260">
          <cell r="F6260" t="str">
            <v>石横线</v>
          </cell>
          <cell r="G6260" t="str">
            <v>C250430524</v>
          </cell>
          <cell r="H6260">
            <v>0</v>
          </cell>
          <cell r="I6260">
            <v>1.045</v>
          </cell>
          <cell r="J6260">
            <v>1.045</v>
          </cell>
        </row>
        <row r="6261">
          <cell r="F6261" t="str">
            <v>和平村岔口至三组</v>
          </cell>
          <cell r="G6261" t="str">
            <v>VU84430524</v>
          </cell>
          <cell r="H6261">
            <v>0</v>
          </cell>
          <cell r="I6261">
            <v>0.118</v>
          </cell>
          <cell r="J6261">
            <v>0.118</v>
          </cell>
        </row>
        <row r="6262">
          <cell r="F6262" t="str">
            <v>黄四线</v>
          </cell>
          <cell r="G6262" t="str">
            <v>C43C430524</v>
          </cell>
          <cell r="H6262">
            <v>0</v>
          </cell>
          <cell r="I6262">
            <v>0.581</v>
          </cell>
          <cell r="J6262">
            <v>0.581</v>
          </cell>
        </row>
        <row r="6263">
          <cell r="F6263" t="str">
            <v>毛铁线</v>
          </cell>
          <cell r="G6263" t="str">
            <v>C71Q430524</v>
          </cell>
          <cell r="H6263">
            <v>1.088</v>
          </cell>
          <cell r="I6263">
            <v>1.409</v>
          </cell>
          <cell r="J6263">
            <v>0.321</v>
          </cell>
        </row>
        <row r="6264">
          <cell r="F6264" t="str">
            <v>老银-老银</v>
          </cell>
          <cell r="G6264" t="str">
            <v>C34A430524</v>
          </cell>
          <cell r="H6264">
            <v>0</v>
          </cell>
          <cell r="I6264">
            <v>1.339</v>
          </cell>
          <cell r="J6264">
            <v>1.339</v>
          </cell>
        </row>
        <row r="6265">
          <cell r="F6265" t="str">
            <v>荆枝村荆枝村新塘冲至转发弯</v>
          </cell>
          <cell r="G6265" t="str">
            <v>V15T430524</v>
          </cell>
          <cell r="H6265">
            <v>0</v>
          </cell>
          <cell r="I6265">
            <v>0.292</v>
          </cell>
          <cell r="J6265">
            <v>0.292</v>
          </cell>
        </row>
        <row r="6266">
          <cell r="F6266" t="str">
            <v>九三线</v>
          </cell>
          <cell r="G6266" t="str">
            <v>C58Q430524</v>
          </cell>
          <cell r="H6266">
            <v>0.253</v>
          </cell>
          <cell r="I6266">
            <v>0.449</v>
          </cell>
          <cell r="J6266">
            <v>0.196</v>
          </cell>
        </row>
        <row r="6267">
          <cell r="F6267" t="str">
            <v>九龙村一组至三组</v>
          </cell>
          <cell r="G6267" t="str">
            <v>CA25430524</v>
          </cell>
          <cell r="H6267">
            <v>0</v>
          </cell>
          <cell r="I6267">
            <v>1.248</v>
          </cell>
          <cell r="J6267">
            <v>1.248</v>
          </cell>
        </row>
        <row r="6268">
          <cell r="F6268" t="str">
            <v>半边井至朝阳庵</v>
          </cell>
          <cell r="G6268" t="str">
            <v>C26P430524</v>
          </cell>
          <cell r="H6268">
            <v>0</v>
          </cell>
          <cell r="I6268">
            <v>0.762</v>
          </cell>
          <cell r="J6268">
            <v>0.762</v>
          </cell>
        </row>
        <row r="6269">
          <cell r="F6269" t="str">
            <v>老马线</v>
          </cell>
          <cell r="G6269" t="str">
            <v>C77Q430524</v>
          </cell>
          <cell r="H6269">
            <v>0</v>
          </cell>
          <cell r="I6269">
            <v>0.836</v>
          </cell>
          <cell r="J6269">
            <v>0.836</v>
          </cell>
        </row>
        <row r="6270">
          <cell r="F6270" t="str">
            <v>栗树铺至栗树铺</v>
          </cell>
          <cell r="G6270" t="str">
            <v>C78K430524</v>
          </cell>
          <cell r="H6270">
            <v>0</v>
          </cell>
          <cell r="I6270">
            <v>1.703</v>
          </cell>
          <cell r="J6270">
            <v>1.703</v>
          </cell>
        </row>
        <row r="6271">
          <cell r="F6271" t="str">
            <v>联合学校至红叶山</v>
          </cell>
          <cell r="G6271" t="str">
            <v>C92P430524</v>
          </cell>
          <cell r="H6271">
            <v>0</v>
          </cell>
          <cell r="I6271">
            <v>0.623</v>
          </cell>
          <cell r="J6271">
            <v>0.623</v>
          </cell>
        </row>
        <row r="6272">
          <cell r="F6272" t="str">
            <v>大小线</v>
          </cell>
          <cell r="G6272" t="str">
            <v>C53Q430524</v>
          </cell>
          <cell r="H6272">
            <v>0</v>
          </cell>
          <cell r="I6272">
            <v>0.914</v>
          </cell>
          <cell r="J6272">
            <v>0.914</v>
          </cell>
        </row>
        <row r="6273">
          <cell r="F6273" t="str">
            <v>黄郭线</v>
          </cell>
          <cell r="G6273" t="str">
            <v>C54Q430524</v>
          </cell>
          <cell r="H6273">
            <v>0</v>
          </cell>
          <cell r="I6273">
            <v>0.749</v>
          </cell>
          <cell r="J6273">
            <v>0.749</v>
          </cell>
        </row>
        <row r="6274">
          <cell r="F6274" t="str">
            <v>枇杷塘至毛屋</v>
          </cell>
          <cell r="G6274" t="str">
            <v>C87P430524</v>
          </cell>
          <cell r="H6274">
            <v>0</v>
          </cell>
          <cell r="I6274">
            <v>0.49</v>
          </cell>
          <cell r="J6274">
            <v>0.49</v>
          </cell>
        </row>
        <row r="6275">
          <cell r="F6275" t="str">
            <v>大小线</v>
          </cell>
          <cell r="G6275" t="str">
            <v>C44F430524</v>
          </cell>
          <cell r="H6275">
            <v>0</v>
          </cell>
          <cell r="I6275">
            <v>0.356</v>
          </cell>
          <cell r="J6275">
            <v>0.356</v>
          </cell>
        </row>
        <row r="6276">
          <cell r="F6276" t="str">
            <v>竹石线</v>
          </cell>
          <cell r="G6276" t="str">
            <v>C74Q430524</v>
          </cell>
          <cell r="H6276">
            <v>0</v>
          </cell>
          <cell r="I6276">
            <v>0.913</v>
          </cell>
          <cell r="J6276">
            <v>0.913</v>
          </cell>
        </row>
        <row r="6277">
          <cell r="F6277" t="str">
            <v>安仁村四组至毛洲村</v>
          </cell>
          <cell r="G6277" t="str">
            <v>CC33430524</v>
          </cell>
          <cell r="H6277">
            <v>0</v>
          </cell>
          <cell r="I6277">
            <v>0.7</v>
          </cell>
          <cell r="J6277">
            <v>0.7</v>
          </cell>
        </row>
        <row r="6278">
          <cell r="F6278" t="str">
            <v>阳梅线</v>
          </cell>
          <cell r="G6278" t="str">
            <v>C414430524</v>
          </cell>
          <cell r="H6278">
            <v>1.262</v>
          </cell>
          <cell r="I6278">
            <v>2.417</v>
          </cell>
          <cell r="J6278">
            <v>1.155</v>
          </cell>
        </row>
        <row r="6279">
          <cell r="F6279" t="str">
            <v>黄磨线</v>
          </cell>
          <cell r="G6279" t="str">
            <v>C93Q430524</v>
          </cell>
          <cell r="H6279">
            <v>0.703</v>
          </cell>
          <cell r="I6279">
            <v>0.931</v>
          </cell>
          <cell r="J6279">
            <v>0.228</v>
          </cell>
        </row>
        <row r="6280">
          <cell r="F6280" t="str">
            <v>大二线</v>
          </cell>
          <cell r="G6280" t="str">
            <v>C58H430524</v>
          </cell>
          <cell r="H6280">
            <v>0</v>
          </cell>
          <cell r="I6280">
            <v>1.241</v>
          </cell>
          <cell r="J6280">
            <v>1.241</v>
          </cell>
        </row>
        <row r="6281">
          <cell r="F6281" t="str">
            <v>大二线</v>
          </cell>
          <cell r="G6281" t="str">
            <v>C920430524</v>
          </cell>
          <cell r="H6281">
            <v>0</v>
          </cell>
          <cell r="I6281">
            <v>1.132</v>
          </cell>
          <cell r="J6281">
            <v>1.132</v>
          </cell>
        </row>
        <row r="6282">
          <cell r="F6282" t="str">
            <v>祖史田-排头大院子</v>
          </cell>
          <cell r="G6282" t="str">
            <v>C142430524</v>
          </cell>
          <cell r="H6282">
            <v>3.977</v>
          </cell>
          <cell r="I6282">
            <v>4.667</v>
          </cell>
          <cell r="J6282">
            <v>0.69</v>
          </cell>
        </row>
        <row r="6283">
          <cell r="F6283" t="str">
            <v>七里村吐云山至新化岭</v>
          </cell>
          <cell r="G6283" t="str">
            <v>VT16430524</v>
          </cell>
          <cell r="H6283">
            <v>0</v>
          </cell>
          <cell r="I6283">
            <v>0.46</v>
          </cell>
          <cell r="J6283">
            <v>0.46</v>
          </cell>
        </row>
        <row r="6284">
          <cell r="F6284" t="str">
            <v>青丰-青丰</v>
          </cell>
          <cell r="G6284" t="str">
            <v>C25A430524</v>
          </cell>
          <cell r="H6284">
            <v>0</v>
          </cell>
          <cell r="I6284">
            <v>0.387</v>
          </cell>
          <cell r="J6284">
            <v>0.387</v>
          </cell>
        </row>
        <row r="6285">
          <cell r="F6285" t="str">
            <v>芙蓉山-沙洲</v>
          </cell>
          <cell r="G6285" t="str">
            <v>C272430524</v>
          </cell>
          <cell r="H6285">
            <v>4.097</v>
          </cell>
          <cell r="I6285">
            <v>4.357</v>
          </cell>
          <cell r="J6285">
            <v>0.26</v>
          </cell>
        </row>
        <row r="6286">
          <cell r="F6286" t="str">
            <v>沙洲村九组至熊家村一组</v>
          </cell>
          <cell r="G6286" t="str">
            <v>CB92430524</v>
          </cell>
          <cell r="H6286">
            <v>0</v>
          </cell>
          <cell r="I6286">
            <v>0.678</v>
          </cell>
          <cell r="J6286">
            <v>0.678</v>
          </cell>
        </row>
        <row r="6287">
          <cell r="F6287" t="str">
            <v>花桥至杨梅冲</v>
          </cell>
          <cell r="G6287" t="str">
            <v>C14P430524</v>
          </cell>
          <cell r="H6287">
            <v>0</v>
          </cell>
          <cell r="I6287">
            <v>0.519</v>
          </cell>
          <cell r="J6287">
            <v>0.519</v>
          </cell>
        </row>
        <row r="6288">
          <cell r="F6288" t="str">
            <v>拱桥至枞山冲</v>
          </cell>
          <cell r="G6288" t="str">
            <v>C81K430524</v>
          </cell>
          <cell r="H6288">
            <v>0</v>
          </cell>
          <cell r="I6288">
            <v>0.74</v>
          </cell>
          <cell r="J6288">
            <v>0.74</v>
          </cell>
        </row>
        <row r="6289">
          <cell r="F6289" t="str">
            <v>波斗山至王家冲</v>
          </cell>
          <cell r="G6289" t="str">
            <v>C37K430524</v>
          </cell>
          <cell r="H6289">
            <v>0</v>
          </cell>
          <cell r="I6289">
            <v>0.596</v>
          </cell>
          <cell r="J6289">
            <v>0.596</v>
          </cell>
        </row>
        <row r="6290">
          <cell r="F6290" t="str">
            <v>高象线</v>
          </cell>
          <cell r="G6290" t="str">
            <v>C84H430524</v>
          </cell>
          <cell r="H6290">
            <v>0</v>
          </cell>
          <cell r="I6290">
            <v>0.299</v>
          </cell>
          <cell r="J6290">
            <v>0.299</v>
          </cell>
        </row>
        <row r="6291">
          <cell r="F6291" t="str">
            <v>塘罗线</v>
          </cell>
          <cell r="G6291" t="str">
            <v>C06D430524</v>
          </cell>
          <cell r="H6291">
            <v>0</v>
          </cell>
          <cell r="I6291">
            <v>1.218</v>
          </cell>
          <cell r="J6291">
            <v>1.218</v>
          </cell>
        </row>
        <row r="6292">
          <cell r="F6292" t="str">
            <v>青龙桥至老屋桥</v>
          </cell>
          <cell r="G6292" t="str">
            <v>C954430524</v>
          </cell>
          <cell r="H6292">
            <v>0</v>
          </cell>
          <cell r="I6292">
            <v>0.708</v>
          </cell>
          <cell r="J6292">
            <v>0.708</v>
          </cell>
        </row>
        <row r="6293">
          <cell r="F6293" t="str">
            <v>至三四组</v>
          </cell>
          <cell r="G6293" t="str">
            <v>C90P430524</v>
          </cell>
          <cell r="H6293">
            <v>0</v>
          </cell>
          <cell r="I6293">
            <v>0.464</v>
          </cell>
          <cell r="J6293">
            <v>0.464</v>
          </cell>
        </row>
        <row r="6294">
          <cell r="F6294" t="str">
            <v>至五六组</v>
          </cell>
          <cell r="G6294" t="str">
            <v>C91P430524</v>
          </cell>
          <cell r="H6294">
            <v>0</v>
          </cell>
          <cell r="I6294">
            <v>1.467</v>
          </cell>
          <cell r="J6294">
            <v>1.467</v>
          </cell>
        </row>
        <row r="6295">
          <cell r="F6295" t="str">
            <v>天三线</v>
          </cell>
          <cell r="G6295" t="str">
            <v>C703430524</v>
          </cell>
          <cell r="H6295">
            <v>0</v>
          </cell>
          <cell r="I6295">
            <v>0.235</v>
          </cell>
          <cell r="J6295">
            <v>0.235</v>
          </cell>
        </row>
        <row r="6296">
          <cell r="F6296" t="str">
            <v>青罗线</v>
          </cell>
          <cell r="G6296" t="str">
            <v>C20H430524</v>
          </cell>
          <cell r="H6296">
            <v>0</v>
          </cell>
          <cell r="I6296">
            <v>0.04</v>
          </cell>
          <cell r="J6296">
            <v>0.04</v>
          </cell>
        </row>
        <row r="6297">
          <cell r="F6297" t="str">
            <v>茅村线</v>
          </cell>
          <cell r="G6297" t="str">
            <v>C97Q430524</v>
          </cell>
          <cell r="H6297">
            <v>0.316</v>
          </cell>
          <cell r="I6297">
            <v>0.732</v>
          </cell>
          <cell r="J6297">
            <v>0.416</v>
          </cell>
        </row>
        <row r="6298">
          <cell r="F6298" t="str">
            <v>石古线</v>
          </cell>
          <cell r="G6298" t="str">
            <v>C20R430524</v>
          </cell>
          <cell r="H6298">
            <v>0</v>
          </cell>
          <cell r="I6298">
            <v>0.149</v>
          </cell>
          <cell r="J6298">
            <v>0.149</v>
          </cell>
        </row>
        <row r="6299">
          <cell r="F6299" t="str">
            <v>三雄线</v>
          </cell>
          <cell r="G6299" t="str">
            <v>C12D430524</v>
          </cell>
          <cell r="H6299">
            <v>0</v>
          </cell>
          <cell r="I6299">
            <v>1.15</v>
          </cell>
          <cell r="J6299">
            <v>1.15</v>
          </cell>
        </row>
        <row r="6300">
          <cell r="F6300" t="str">
            <v>文昌村老屋里至庙背山</v>
          </cell>
          <cell r="G6300" t="str">
            <v>VT69430524</v>
          </cell>
          <cell r="H6300">
            <v>0</v>
          </cell>
          <cell r="I6300">
            <v>0.315</v>
          </cell>
          <cell r="J6300">
            <v>0.315</v>
          </cell>
        </row>
        <row r="6301">
          <cell r="F6301" t="str">
            <v>车龙里-车龙里</v>
          </cell>
          <cell r="G6301" t="str">
            <v>C406430524</v>
          </cell>
          <cell r="H6301">
            <v>0</v>
          </cell>
          <cell r="I6301">
            <v>0.147</v>
          </cell>
          <cell r="J6301">
            <v>0.147</v>
          </cell>
        </row>
        <row r="6302">
          <cell r="F6302" t="str">
            <v>文上线</v>
          </cell>
          <cell r="G6302" t="str">
            <v>C48Q430524</v>
          </cell>
          <cell r="H6302">
            <v>0</v>
          </cell>
          <cell r="I6302">
            <v>1.024</v>
          </cell>
          <cell r="J6302">
            <v>1.024</v>
          </cell>
        </row>
        <row r="6303">
          <cell r="F6303" t="str">
            <v>峡山村七组至九组</v>
          </cell>
          <cell r="G6303" t="str">
            <v>V01U430524</v>
          </cell>
          <cell r="H6303">
            <v>0</v>
          </cell>
          <cell r="I6303">
            <v>0.614</v>
          </cell>
          <cell r="J6303">
            <v>0.614</v>
          </cell>
        </row>
        <row r="6304">
          <cell r="F6304" t="str">
            <v>小罗家-小罗家</v>
          </cell>
          <cell r="G6304" t="str">
            <v>C229430524</v>
          </cell>
          <cell r="H6304">
            <v>0</v>
          </cell>
          <cell r="I6304">
            <v>0.382</v>
          </cell>
          <cell r="J6304">
            <v>0.382</v>
          </cell>
        </row>
        <row r="6305">
          <cell r="F6305" t="str">
            <v>烟霞村茶山至周家</v>
          </cell>
          <cell r="G6305" t="str">
            <v>VT40430524</v>
          </cell>
          <cell r="H6305">
            <v>0</v>
          </cell>
          <cell r="I6305">
            <v>1.089</v>
          </cell>
          <cell r="J6305">
            <v>1.089</v>
          </cell>
        </row>
        <row r="6306">
          <cell r="F6306" t="str">
            <v>烟霞村碳山至阮家</v>
          </cell>
          <cell r="G6306" t="str">
            <v>VT41430524</v>
          </cell>
          <cell r="H6306">
            <v>0</v>
          </cell>
          <cell r="I6306">
            <v>2.509</v>
          </cell>
          <cell r="J6306">
            <v>2.509</v>
          </cell>
        </row>
        <row r="6307">
          <cell r="F6307" t="str">
            <v>烟霞村方塘至罗山岭</v>
          </cell>
          <cell r="G6307" t="str">
            <v>VT43430524</v>
          </cell>
          <cell r="H6307">
            <v>0</v>
          </cell>
          <cell r="I6307">
            <v>0.434</v>
          </cell>
          <cell r="J6307">
            <v>0.434</v>
          </cell>
        </row>
        <row r="6308">
          <cell r="F6308" t="str">
            <v>砚冲村叉路口至九组</v>
          </cell>
          <cell r="G6308" t="str">
            <v>CD14430524</v>
          </cell>
          <cell r="H6308">
            <v>0</v>
          </cell>
          <cell r="I6308">
            <v>0.926</v>
          </cell>
          <cell r="J6308">
            <v>0.926</v>
          </cell>
        </row>
        <row r="6309">
          <cell r="F6309" t="str">
            <v>杨罗-杨罗</v>
          </cell>
          <cell r="G6309" t="str">
            <v>C429430524</v>
          </cell>
          <cell r="H6309">
            <v>2.388</v>
          </cell>
          <cell r="I6309">
            <v>2.437</v>
          </cell>
          <cell r="J6309">
            <v>0.049</v>
          </cell>
        </row>
        <row r="6310">
          <cell r="F6310" t="str">
            <v>叶家村对家山至十五组</v>
          </cell>
          <cell r="G6310" t="str">
            <v>VT51430524</v>
          </cell>
          <cell r="H6310">
            <v>0</v>
          </cell>
          <cell r="I6310">
            <v>0.407</v>
          </cell>
          <cell r="J6310">
            <v>0.407</v>
          </cell>
        </row>
        <row r="6311">
          <cell r="F6311" t="str">
            <v>叶家村三子冲至洪庙山</v>
          </cell>
          <cell r="G6311" t="str">
            <v>VT54430524</v>
          </cell>
          <cell r="H6311">
            <v>0</v>
          </cell>
          <cell r="I6311">
            <v>0.468</v>
          </cell>
          <cell r="J6311">
            <v>0.468</v>
          </cell>
        </row>
        <row r="6312">
          <cell r="F6312" t="str">
            <v>陈荫线</v>
          </cell>
          <cell r="G6312" t="str">
            <v>C708430524</v>
          </cell>
          <cell r="H6312">
            <v>0</v>
          </cell>
          <cell r="I6312">
            <v>0.321</v>
          </cell>
          <cell r="J6312">
            <v>0.321</v>
          </cell>
        </row>
        <row r="6313">
          <cell r="F6313" t="str">
            <v>叉口至1组</v>
          </cell>
          <cell r="G6313" t="str">
            <v>C75P430524</v>
          </cell>
          <cell r="H6313">
            <v>0</v>
          </cell>
          <cell r="I6313">
            <v>0.297</v>
          </cell>
          <cell r="J6313">
            <v>0.297</v>
          </cell>
        </row>
        <row r="6314">
          <cell r="F6314" t="str">
            <v>新老线</v>
          </cell>
          <cell r="G6314" t="str">
            <v>C60Q430524</v>
          </cell>
          <cell r="H6314">
            <v>0</v>
          </cell>
          <cell r="I6314">
            <v>0.477</v>
          </cell>
          <cell r="J6314">
            <v>0.477</v>
          </cell>
        </row>
        <row r="6315">
          <cell r="F6315" t="str">
            <v>樟罗线</v>
          </cell>
          <cell r="G6315" t="str">
            <v>C12R430524</v>
          </cell>
          <cell r="H6315">
            <v>0</v>
          </cell>
          <cell r="I6315">
            <v>0.613</v>
          </cell>
          <cell r="J6315">
            <v>0.613</v>
          </cell>
        </row>
        <row r="6316">
          <cell r="F6316" t="str">
            <v>竹塘村杉树垅至张坨里</v>
          </cell>
          <cell r="G6316" t="str">
            <v>VT64430524</v>
          </cell>
          <cell r="H6316">
            <v>0</v>
          </cell>
          <cell r="I6316">
            <v>0.648</v>
          </cell>
          <cell r="J6316">
            <v>0.648</v>
          </cell>
        </row>
        <row r="6317">
          <cell r="F6317" t="str">
            <v>资江村资江村四组至三组</v>
          </cell>
          <cell r="G6317" t="str">
            <v>VT11430524</v>
          </cell>
          <cell r="H6317">
            <v>0</v>
          </cell>
          <cell r="I6317">
            <v>0.179</v>
          </cell>
          <cell r="J6317">
            <v>0.179</v>
          </cell>
        </row>
        <row r="6318">
          <cell r="G6318" t="str">
            <v>AA01430524</v>
          </cell>
          <cell r="H6318">
            <v>0</v>
          </cell>
          <cell r="I6318">
            <v>0.727</v>
          </cell>
          <cell r="J6318">
            <v>0.727</v>
          </cell>
        </row>
        <row r="6319">
          <cell r="F6319" t="str">
            <v>井面前路口－井面前</v>
          </cell>
          <cell r="G6319" t="str">
            <v>C56R430524</v>
          </cell>
          <cell r="H6319">
            <v>0</v>
          </cell>
          <cell r="I6319">
            <v>0.759</v>
          </cell>
          <cell r="J6319">
            <v>0.759</v>
          </cell>
        </row>
        <row r="6320">
          <cell r="F6320" t="str">
            <v>苏家山－舍公山</v>
          </cell>
          <cell r="G6320" t="str">
            <v>C57R430524</v>
          </cell>
          <cell r="H6320">
            <v>1.175</v>
          </cell>
          <cell r="I6320">
            <v>2.068</v>
          </cell>
          <cell r="J6320">
            <v>0.893</v>
          </cell>
        </row>
        <row r="6321">
          <cell r="F6321" t="str">
            <v>十字铺－王祠堂</v>
          </cell>
          <cell r="G6321" t="str">
            <v>C28R430524</v>
          </cell>
          <cell r="H6321">
            <v>0</v>
          </cell>
          <cell r="I6321">
            <v>1.17</v>
          </cell>
          <cell r="J6321">
            <v>1.17</v>
          </cell>
        </row>
        <row r="6322">
          <cell r="F6322" t="str">
            <v>电站－禾家山</v>
          </cell>
          <cell r="G6322" t="str">
            <v>C64J430524</v>
          </cell>
          <cell r="H6322">
            <v>0</v>
          </cell>
          <cell r="I6322">
            <v>0.776</v>
          </cell>
          <cell r="J6322">
            <v>0.776</v>
          </cell>
        </row>
        <row r="6323">
          <cell r="F6323" t="str">
            <v>县道路口－烂石冲</v>
          </cell>
          <cell r="G6323" t="str">
            <v>C66J430524</v>
          </cell>
          <cell r="H6323">
            <v>0</v>
          </cell>
          <cell r="I6323">
            <v>2.465</v>
          </cell>
          <cell r="J6323">
            <v>2.465</v>
          </cell>
        </row>
        <row r="6324">
          <cell r="F6324" t="str">
            <v>县道路口－姚雀坳</v>
          </cell>
          <cell r="G6324" t="str">
            <v>C59R430524</v>
          </cell>
          <cell r="H6324">
            <v>0</v>
          </cell>
          <cell r="I6324">
            <v>0.838</v>
          </cell>
          <cell r="J6324">
            <v>0.838</v>
          </cell>
        </row>
        <row r="6325">
          <cell r="F6325" t="str">
            <v>县道路口－桥亭上</v>
          </cell>
          <cell r="G6325" t="str">
            <v>C48J430524</v>
          </cell>
          <cell r="H6325">
            <v>0</v>
          </cell>
          <cell r="I6325">
            <v>0.426</v>
          </cell>
          <cell r="J6325">
            <v>0.426</v>
          </cell>
        </row>
        <row r="6326">
          <cell r="F6326" t="str">
            <v>电站－禾家山</v>
          </cell>
          <cell r="G6326" t="str">
            <v>C64J430524</v>
          </cell>
          <cell r="H6326">
            <v>0</v>
          </cell>
          <cell r="I6326">
            <v>2.239</v>
          </cell>
          <cell r="J6326">
            <v>2.239</v>
          </cell>
        </row>
        <row r="6327">
          <cell r="F6327" t="str">
            <v>新设湾－大冲</v>
          </cell>
          <cell r="G6327" t="str">
            <v>C56J430524</v>
          </cell>
          <cell r="H6327">
            <v>0</v>
          </cell>
          <cell r="I6327">
            <v>1.053</v>
          </cell>
          <cell r="J6327">
            <v>1.053</v>
          </cell>
        </row>
        <row r="6328">
          <cell r="F6328" t="str">
            <v>小桥边－老虎岩</v>
          </cell>
          <cell r="G6328" t="str">
            <v>C37J430524</v>
          </cell>
          <cell r="H6328">
            <v>0</v>
          </cell>
          <cell r="I6328">
            <v>1.023</v>
          </cell>
          <cell r="J6328">
            <v>1.023</v>
          </cell>
        </row>
        <row r="6329">
          <cell r="F6329" t="str">
            <v>后井－白杨冲</v>
          </cell>
          <cell r="G6329" t="str">
            <v>C38J430524</v>
          </cell>
          <cell r="H6329">
            <v>0</v>
          </cell>
          <cell r="I6329">
            <v>1.492</v>
          </cell>
          <cell r="J6329">
            <v>1.492</v>
          </cell>
        </row>
        <row r="6330">
          <cell r="F6330" t="str">
            <v>铺现－陈家山</v>
          </cell>
          <cell r="G6330" t="str">
            <v>C39J430524</v>
          </cell>
          <cell r="H6330">
            <v>0</v>
          </cell>
          <cell r="I6330">
            <v>0.777</v>
          </cell>
          <cell r="J6330">
            <v>0.777</v>
          </cell>
        </row>
        <row r="6331">
          <cell r="F6331" t="str">
            <v>县道路口－白现岩</v>
          </cell>
          <cell r="G6331" t="str">
            <v>C40J430524</v>
          </cell>
          <cell r="H6331">
            <v>0</v>
          </cell>
          <cell r="I6331">
            <v>0.873</v>
          </cell>
          <cell r="J6331">
            <v>0.873</v>
          </cell>
        </row>
        <row r="6332">
          <cell r="F6332" t="str">
            <v>中车桥边－三柱上</v>
          </cell>
          <cell r="G6332" t="str">
            <v>C44J430524</v>
          </cell>
          <cell r="H6332">
            <v>0</v>
          </cell>
          <cell r="I6332">
            <v>0.486</v>
          </cell>
          <cell r="J6332">
            <v>0.486</v>
          </cell>
        </row>
        <row r="6333">
          <cell r="F6333" t="str">
            <v>中车桥边－三柱上</v>
          </cell>
          <cell r="G6333" t="str">
            <v>C44J430524</v>
          </cell>
          <cell r="H6333">
            <v>0</v>
          </cell>
          <cell r="I6333">
            <v>0.938</v>
          </cell>
          <cell r="J6333">
            <v>0.938</v>
          </cell>
        </row>
        <row r="6334">
          <cell r="F6334" t="str">
            <v>水西村一组至八组</v>
          </cell>
          <cell r="G6334" t="str">
            <v>VW50430524</v>
          </cell>
          <cell r="H6334">
            <v>0</v>
          </cell>
          <cell r="I6334">
            <v>0.208</v>
          </cell>
          <cell r="J6334">
            <v>0.208</v>
          </cell>
        </row>
        <row r="6335">
          <cell r="F6335" t="str">
            <v>县道路口－塘现湾</v>
          </cell>
          <cell r="G6335" t="str">
            <v>C20J430524</v>
          </cell>
          <cell r="H6335">
            <v>0</v>
          </cell>
          <cell r="I6335">
            <v>0.249</v>
          </cell>
          <cell r="J6335">
            <v>0.249</v>
          </cell>
        </row>
        <row r="6336">
          <cell r="F6336" t="str">
            <v>县道路口－胡竹冲</v>
          </cell>
          <cell r="G6336" t="str">
            <v>C21J430524</v>
          </cell>
          <cell r="H6336">
            <v>0</v>
          </cell>
          <cell r="I6336">
            <v>0.429</v>
          </cell>
          <cell r="J6336">
            <v>0.429</v>
          </cell>
        </row>
        <row r="6337">
          <cell r="F6337" t="str">
            <v>石山下－茶山院子</v>
          </cell>
          <cell r="G6337" t="str">
            <v>C48R430524</v>
          </cell>
          <cell r="H6337">
            <v>0</v>
          </cell>
          <cell r="I6337">
            <v>0.388</v>
          </cell>
          <cell r="J6337">
            <v>0.388</v>
          </cell>
        </row>
        <row r="6338">
          <cell r="F6338" t="str">
            <v>县道路口－青家冲</v>
          </cell>
          <cell r="G6338" t="str">
            <v>C33J430524</v>
          </cell>
          <cell r="H6338">
            <v>0</v>
          </cell>
          <cell r="I6338">
            <v>0.849</v>
          </cell>
          <cell r="J6338">
            <v>0.849</v>
          </cell>
        </row>
        <row r="6339">
          <cell r="F6339" t="str">
            <v>阴山铺-永落山</v>
          </cell>
          <cell r="G6339" t="str">
            <v>C935430524</v>
          </cell>
          <cell r="H6339">
            <v>0.44</v>
          </cell>
          <cell r="I6339">
            <v>1.191</v>
          </cell>
          <cell r="J6339">
            <v>0.751</v>
          </cell>
        </row>
        <row r="6340">
          <cell r="F6340" t="str">
            <v>水公田路口－水公田</v>
          </cell>
          <cell r="G6340" t="str">
            <v>C32R430524</v>
          </cell>
          <cell r="H6340">
            <v>0.41</v>
          </cell>
          <cell r="I6340">
            <v>0.749</v>
          </cell>
          <cell r="J6340">
            <v>0.339</v>
          </cell>
        </row>
        <row r="6341">
          <cell r="F6341" t="str">
            <v>新设湾－大冲</v>
          </cell>
          <cell r="G6341" t="str">
            <v>C56J430524</v>
          </cell>
          <cell r="H6341">
            <v>0</v>
          </cell>
          <cell r="I6341">
            <v>1.884</v>
          </cell>
          <cell r="J6341">
            <v>1.884</v>
          </cell>
        </row>
        <row r="6342">
          <cell r="F6342" t="str">
            <v>座低石－塘湾</v>
          </cell>
          <cell r="G6342" t="str">
            <v>C38R430524</v>
          </cell>
          <cell r="H6342">
            <v>0</v>
          </cell>
          <cell r="I6342">
            <v>0.363</v>
          </cell>
          <cell r="J6342">
            <v>0.363</v>
          </cell>
        </row>
        <row r="6343">
          <cell r="F6343" t="str">
            <v>县道路口－马支塘</v>
          </cell>
          <cell r="G6343" t="str">
            <v>C39R430524</v>
          </cell>
          <cell r="H6343">
            <v>0</v>
          </cell>
          <cell r="I6343">
            <v>0.787</v>
          </cell>
          <cell r="J6343">
            <v>0.787</v>
          </cell>
        </row>
        <row r="6344">
          <cell r="F6344" t="str">
            <v>中车桥边－三柱上</v>
          </cell>
          <cell r="G6344" t="str">
            <v>C44J430524</v>
          </cell>
          <cell r="H6344">
            <v>0</v>
          </cell>
          <cell r="I6344">
            <v>0.428</v>
          </cell>
          <cell r="J6344">
            <v>0.428</v>
          </cell>
        </row>
        <row r="6345">
          <cell r="F6345" t="str">
            <v>中车-中车</v>
          </cell>
          <cell r="G6345" t="str">
            <v>C529430524</v>
          </cell>
          <cell r="H6345">
            <v>0</v>
          </cell>
          <cell r="I6345">
            <v>2.408</v>
          </cell>
          <cell r="J6345">
            <v>2.408</v>
          </cell>
        </row>
        <row r="6346">
          <cell r="F6346" t="str">
            <v>白芦线</v>
          </cell>
          <cell r="G6346" t="str">
            <v>C10F430524</v>
          </cell>
          <cell r="H6346">
            <v>0</v>
          </cell>
          <cell r="I6346">
            <v>1.264</v>
          </cell>
          <cell r="J6346">
            <v>1.264</v>
          </cell>
        </row>
        <row r="6347">
          <cell r="F6347" t="str">
            <v>洞江村路边至棋盘上</v>
          </cell>
          <cell r="G6347" t="str">
            <v>VF72430524</v>
          </cell>
          <cell r="H6347">
            <v>0</v>
          </cell>
          <cell r="I6347">
            <v>0.437</v>
          </cell>
          <cell r="J6347">
            <v>0.437</v>
          </cell>
        </row>
        <row r="6348">
          <cell r="F6348" t="str">
            <v>洞江村桥线至老祖山</v>
          </cell>
          <cell r="G6348" t="str">
            <v>VF73430524</v>
          </cell>
          <cell r="H6348">
            <v>0</v>
          </cell>
          <cell r="I6348">
            <v>0.53</v>
          </cell>
          <cell r="J6348">
            <v>0.53</v>
          </cell>
        </row>
        <row r="6349">
          <cell r="G6349" t="str">
            <v>V000</v>
          </cell>
          <cell r="H6349">
            <v>0</v>
          </cell>
          <cell r="I6349">
            <v>0.308</v>
          </cell>
          <cell r="J6349">
            <v>0.308</v>
          </cell>
        </row>
        <row r="6350">
          <cell r="F6350" t="str">
            <v>龙坪村街上至老金坪</v>
          </cell>
          <cell r="G6350" t="str">
            <v>V99U430524</v>
          </cell>
          <cell r="H6350">
            <v>0</v>
          </cell>
          <cell r="I6350">
            <v>1.046</v>
          </cell>
          <cell r="J6350">
            <v>1.046</v>
          </cell>
        </row>
        <row r="6351">
          <cell r="F6351" t="str">
            <v>三杉线</v>
          </cell>
          <cell r="G6351" t="str">
            <v>C22F430524</v>
          </cell>
          <cell r="H6351">
            <v>0</v>
          </cell>
          <cell r="I6351">
            <v>0.376</v>
          </cell>
          <cell r="J6351">
            <v>0.376</v>
          </cell>
        </row>
        <row r="6352">
          <cell r="F6352" t="str">
            <v>村桅线</v>
          </cell>
          <cell r="G6352" t="str">
            <v>V99G430524</v>
          </cell>
          <cell r="H6352">
            <v>0</v>
          </cell>
          <cell r="I6352">
            <v>0.541</v>
          </cell>
          <cell r="J6352">
            <v>0.541</v>
          </cell>
        </row>
        <row r="6353">
          <cell r="F6353" t="str">
            <v>江边村-金竹山村</v>
          </cell>
          <cell r="G6353" t="str">
            <v>Y078430524</v>
          </cell>
          <cell r="H6353">
            <v>0</v>
          </cell>
          <cell r="I6353">
            <v>4.404</v>
          </cell>
          <cell r="J6353">
            <v>4.404</v>
          </cell>
        </row>
        <row r="6354">
          <cell r="F6354" t="str">
            <v>飞村线</v>
          </cell>
          <cell r="G6354" t="str">
            <v>C594430524</v>
          </cell>
          <cell r="H6354">
            <v>0.172</v>
          </cell>
          <cell r="I6354">
            <v>0.795</v>
          </cell>
          <cell r="J6354">
            <v>0.623</v>
          </cell>
        </row>
        <row r="6355">
          <cell r="F6355" t="str">
            <v>金竹山村新屋场至丽水</v>
          </cell>
          <cell r="G6355" t="str">
            <v>VF79430524</v>
          </cell>
          <cell r="H6355">
            <v>0</v>
          </cell>
          <cell r="I6355">
            <v>0.41</v>
          </cell>
          <cell r="J6355">
            <v>0.41</v>
          </cell>
        </row>
        <row r="6356">
          <cell r="F6356" t="str">
            <v>龙坪村黄家冲至老山坪</v>
          </cell>
          <cell r="G6356" t="str">
            <v>CC91430524</v>
          </cell>
          <cell r="H6356">
            <v>0</v>
          </cell>
          <cell r="I6356">
            <v>1.532</v>
          </cell>
          <cell r="J6356">
            <v>1.532</v>
          </cell>
        </row>
        <row r="6357">
          <cell r="F6357" t="str">
            <v>龙坪村角落冲至牛古庙</v>
          </cell>
          <cell r="G6357" t="str">
            <v>VF58430524</v>
          </cell>
          <cell r="H6357">
            <v>0</v>
          </cell>
          <cell r="I6357">
            <v>0.485</v>
          </cell>
          <cell r="J6357">
            <v>0.485</v>
          </cell>
        </row>
        <row r="6358">
          <cell r="F6358" t="str">
            <v>文明村杨家湾至金竹山</v>
          </cell>
          <cell r="G6358" t="str">
            <v>C27F430524</v>
          </cell>
          <cell r="H6358">
            <v>0</v>
          </cell>
          <cell r="I6358">
            <v>1.337</v>
          </cell>
          <cell r="J6358">
            <v>1.337</v>
          </cell>
        </row>
        <row r="6359">
          <cell r="F6359" t="str">
            <v>文明村太湖凼至太凼</v>
          </cell>
          <cell r="G6359" t="str">
            <v>VF76430524</v>
          </cell>
          <cell r="H6359">
            <v>0</v>
          </cell>
          <cell r="I6359">
            <v>0.39</v>
          </cell>
          <cell r="J6359">
            <v>0.39</v>
          </cell>
        </row>
        <row r="6360">
          <cell r="F6360" t="str">
            <v>肖家垅村煤冲至花形</v>
          </cell>
          <cell r="G6360" t="str">
            <v>VF45430524</v>
          </cell>
          <cell r="H6360">
            <v>0</v>
          </cell>
          <cell r="I6360">
            <v>1.353</v>
          </cell>
          <cell r="J6360">
            <v>1.353</v>
          </cell>
        </row>
        <row r="6361">
          <cell r="F6361" t="str">
            <v>肖家垅村贺家坳至颜坪</v>
          </cell>
          <cell r="G6361" t="str">
            <v>VF51430524</v>
          </cell>
          <cell r="H6361">
            <v>0</v>
          </cell>
          <cell r="I6361">
            <v>0.742</v>
          </cell>
          <cell r="J6361">
            <v>0.742</v>
          </cell>
        </row>
        <row r="6362">
          <cell r="F6362" t="str">
            <v>古塘村至大丰坪</v>
          </cell>
          <cell r="G6362" t="str">
            <v>CC49430524</v>
          </cell>
          <cell r="H6362">
            <v>1.504</v>
          </cell>
          <cell r="I6362">
            <v>2.036</v>
          </cell>
          <cell r="J6362">
            <v>0.532</v>
          </cell>
        </row>
        <row r="6363">
          <cell r="F6363" t="str">
            <v>古塘村丰坪至鱼丘</v>
          </cell>
          <cell r="G6363" t="str">
            <v>VV30430524</v>
          </cell>
          <cell r="H6363">
            <v>0</v>
          </cell>
          <cell r="I6363">
            <v>0.4</v>
          </cell>
          <cell r="J6363">
            <v>0.4</v>
          </cell>
        </row>
        <row r="6364">
          <cell r="F6364" t="str">
            <v>三杪</v>
          </cell>
          <cell r="G6364" t="str">
            <v>C48D430524</v>
          </cell>
          <cell r="H6364">
            <v>0</v>
          </cell>
          <cell r="I6364">
            <v>0.759</v>
          </cell>
          <cell r="J6364">
            <v>0.759</v>
          </cell>
        </row>
        <row r="6365">
          <cell r="F6365" t="str">
            <v>横金村茶耳冲至白山界</v>
          </cell>
          <cell r="G6365" t="str">
            <v>VV05430524</v>
          </cell>
          <cell r="H6365">
            <v>0</v>
          </cell>
          <cell r="I6365">
            <v>0.594</v>
          </cell>
          <cell r="J6365">
            <v>0.594</v>
          </cell>
        </row>
        <row r="6366">
          <cell r="F6366" t="str">
            <v>李家凼村土地庙至老院子</v>
          </cell>
          <cell r="G6366" t="str">
            <v>VV44430524</v>
          </cell>
          <cell r="H6366">
            <v>0</v>
          </cell>
          <cell r="I6366">
            <v>0.384</v>
          </cell>
          <cell r="J6366">
            <v>0.384</v>
          </cell>
        </row>
        <row r="6367">
          <cell r="F6367" t="str">
            <v>垅白线</v>
          </cell>
          <cell r="G6367" t="str">
            <v>C53D430524</v>
          </cell>
          <cell r="H6367">
            <v>0</v>
          </cell>
          <cell r="I6367">
            <v>0.557</v>
          </cell>
          <cell r="J6367">
            <v>0.557</v>
          </cell>
        </row>
        <row r="6368">
          <cell r="F6368" t="str">
            <v>大水洞村至李子坳村</v>
          </cell>
          <cell r="G6368" t="str">
            <v>CC44430524</v>
          </cell>
          <cell r="H6368">
            <v>0</v>
          </cell>
          <cell r="I6368">
            <v>2.209</v>
          </cell>
          <cell r="J6368">
            <v>2.209</v>
          </cell>
        </row>
        <row r="6369">
          <cell r="F6369" t="str">
            <v>叶七线</v>
          </cell>
          <cell r="G6369" t="str">
            <v>C720430524</v>
          </cell>
          <cell r="H6369">
            <v>0</v>
          </cell>
          <cell r="I6369">
            <v>0.296</v>
          </cell>
          <cell r="J6369">
            <v>0.296</v>
          </cell>
        </row>
        <row r="6370">
          <cell r="F6370" t="str">
            <v>苗田村桥边至水打田</v>
          </cell>
          <cell r="G6370" t="str">
            <v>VV20430524</v>
          </cell>
          <cell r="H6370">
            <v>0</v>
          </cell>
          <cell r="I6370">
            <v>0.3</v>
          </cell>
          <cell r="J6370">
            <v>0.3</v>
          </cell>
        </row>
        <row r="6371">
          <cell r="F6371" t="str">
            <v>坪头村湾丘至杉木桥</v>
          </cell>
          <cell r="G6371" t="str">
            <v>VV33430524</v>
          </cell>
          <cell r="H6371">
            <v>0</v>
          </cell>
          <cell r="I6371">
            <v>0.245</v>
          </cell>
          <cell r="J6371">
            <v>0.245</v>
          </cell>
        </row>
        <row r="6372">
          <cell r="F6372" t="str">
            <v>渭大线</v>
          </cell>
          <cell r="G6372" t="str">
            <v>C053430524</v>
          </cell>
          <cell r="H6372">
            <v>1.035</v>
          </cell>
          <cell r="I6372">
            <v>1.428</v>
          </cell>
          <cell r="J6372">
            <v>0.393</v>
          </cell>
        </row>
        <row r="6373">
          <cell r="F6373" t="str">
            <v>高小村下鹅垅至和平铺</v>
          </cell>
          <cell r="G6373" t="str">
            <v>CA04430524</v>
          </cell>
          <cell r="H6373">
            <v>0</v>
          </cell>
          <cell r="I6373">
            <v>2.304</v>
          </cell>
          <cell r="J6373">
            <v>2.304</v>
          </cell>
        </row>
        <row r="6374">
          <cell r="F6374" t="str">
            <v>兴古线</v>
          </cell>
          <cell r="G6374" t="str">
            <v>C066430524</v>
          </cell>
          <cell r="H6374">
            <v>0</v>
          </cell>
          <cell r="I6374">
            <v>1.452</v>
          </cell>
          <cell r="J6374">
            <v>1.452</v>
          </cell>
        </row>
        <row r="6375">
          <cell r="F6375" t="str">
            <v>四龙线</v>
          </cell>
          <cell r="G6375" t="str">
            <v>C57D430524</v>
          </cell>
          <cell r="H6375">
            <v>0</v>
          </cell>
          <cell r="I6375">
            <v>1.498</v>
          </cell>
          <cell r="J6375">
            <v>1.498</v>
          </cell>
        </row>
        <row r="6376">
          <cell r="G6376" t="str">
            <v>CE53430524</v>
          </cell>
          <cell r="H6376">
            <v>0</v>
          </cell>
          <cell r="I6376">
            <v>0.388</v>
          </cell>
          <cell r="J6376">
            <v>0.388</v>
          </cell>
        </row>
        <row r="6377">
          <cell r="F6377" t="str">
            <v>南王线</v>
          </cell>
          <cell r="G6377" t="str">
            <v>C59D430524</v>
          </cell>
          <cell r="H6377">
            <v>0</v>
          </cell>
          <cell r="I6377">
            <v>0.683</v>
          </cell>
          <cell r="J6377">
            <v>0.683</v>
          </cell>
        </row>
        <row r="6378">
          <cell r="F6378" t="str">
            <v>兴隆村弯里至邵阳县大山冲水库</v>
          </cell>
          <cell r="G6378" t="str">
            <v>CC04430524</v>
          </cell>
          <cell r="H6378">
            <v>0</v>
          </cell>
          <cell r="I6378">
            <v>0.329</v>
          </cell>
          <cell r="J6378">
            <v>0.329</v>
          </cell>
        </row>
        <row r="6379">
          <cell r="F6379" t="str">
            <v>新井线</v>
          </cell>
          <cell r="G6379" t="str">
            <v>C22M430524</v>
          </cell>
          <cell r="H6379">
            <v>0</v>
          </cell>
          <cell r="I6379">
            <v>0.213</v>
          </cell>
          <cell r="J6379">
            <v>0.213</v>
          </cell>
        </row>
        <row r="6380">
          <cell r="F6380" t="str">
            <v>林九线</v>
          </cell>
          <cell r="G6380" t="str">
            <v>C51M430524</v>
          </cell>
          <cell r="H6380">
            <v>0</v>
          </cell>
          <cell r="I6380">
            <v>0.431</v>
          </cell>
          <cell r="J6380">
            <v>0.431</v>
          </cell>
        </row>
        <row r="6381">
          <cell r="F6381" t="str">
            <v>叉桥线</v>
          </cell>
          <cell r="G6381" t="str">
            <v>C86M430524</v>
          </cell>
          <cell r="H6381">
            <v>0</v>
          </cell>
          <cell r="I6381">
            <v>2.049</v>
          </cell>
          <cell r="J6381">
            <v>2.049</v>
          </cell>
        </row>
        <row r="6382">
          <cell r="F6382" t="str">
            <v>大禾-大禾</v>
          </cell>
          <cell r="G6382" t="str">
            <v>C591430524</v>
          </cell>
          <cell r="H6382">
            <v>1.568</v>
          </cell>
          <cell r="I6382">
            <v>1.857</v>
          </cell>
          <cell r="J6382">
            <v>0.289</v>
          </cell>
        </row>
        <row r="6383">
          <cell r="F6383" t="str">
            <v>兴黄线</v>
          </cell>
          <cell r="G6383" t="str">
            <v>C92L430524</v>
          </cell>
          <cell r="H6383">
            <v>0</v>
          </cell>
          <cell r="I6383">
            <v>0.242</v>
          </cell>
          <cell r="J6383">
            <v>0.242</v>
          </cell>
        </row>
        <row r="6384">
          <cell r="F6384" t="str">
            <v>塘头-大来</v>
          </cell>
          <cell r="G6384" t="str">
            <v>C568430524</v>
          </cell>
          <cell r="H6384">
            <v>0.91</v>
          </cell>
          <cell r="I6384">
            <v>1.307</v>
          </cell>
          <cell r="J6384">
            <v>0.397</v>
          </cell>
        </row>
        <row r="6385">
          <cell r="F6385" t="str">
            <v>转龙-大山</v>
          </cell>
          <cell r="G6385" t="str">
            <v>C577430524</v>
          </cell>
          <cell r="H6385">
            <v>2.725</v>
          </cell>
          <cell r="I6385">
            <v>3.126</v>
          </cell>
          <cell r="J6385">
            <v>0.401</v>
          </cell>
        </row>
        <row r="6386">
          <cell r="F6386" t="str">
            <v>碑高线</v>
          </cell>
          <cell r="G6386" t="str">
            <v>C67M430524</v>
          </cell>
          <cell r="H6386">
            <v>0.763</v>
          </cell>
          <cell r="I6386">
            <v>1.007</v>
          </cell>
          <cell r="J6386">
            <v>0.244</v>
          </cell>
        </row>
        <row r="6387">
          <cell r="F6387" t="str">
            <v>晒五线</v>
          </cell>
          <cell r="G6387" t="str">
            <v>C68M430524</v>
          </cell>
          <cell r="H6387">
            <v>0</v>
          </cell>
          <cell r="I6387">
            <v>1.248</v>
          </cell>
          <cell r="J6387">
            <v>1.248</v>
          </cell>
        </row>
        <row r="6388">
          <cell r="F6388" t="str">
            <v>廖家园-枫水</v>
          </cell>
          <cell r="G6388" t="str">
            <v>C055430524</v>
          </cell>
          <cell r="H6388">
            <v>0</v>
          </cell>
          <cell r="I6388">
            <v>1.189</v>
          </cell>
          <cell r="J6388">
            <v>1.189</v>
          </cell>
        </row>
        <row r="6389">
          <cell r="F6389" t="str">
            <v>庙王线</v>
          </cell>
          <cell r="G6389" t="str">
            <v>C18M430524</v>
          </cell>
          <cell r="H6389">
            <v>0</v>
          </cell>
          <cell r="I6389">
            <v>0.78</v>
          </cell>
          <cell r="J6389">
            <v>0.78</v>
          </cell>
        </row>
        <row r="6390">
          <cell r="F6390" t="str">
            <v>毛村线</v>
          </cell>
          <cell r="G6390" t="str">
            <v>C552430524</v>
          </cell>
          <cell r="H6390">
            <v>0</v>
          </cell>
          <cell r="I6390">
            <v>0.46</v>
          </cell>
          <cell r="J6390">
            <v>0.46</v>
          </cell>
        </row>
        <row r="6391">
          <cell r="F6391" t="str">
            <v>肖茶线</v>
          </cell>
          <cell r="G6391" t="str">
            <v>C75M430524</v>
          </cell>
          <cell r="H6391">
            <v>0</v>
          </cell>
          <cell r="I6391">
            <v>0.868</v>
          </cell>
          <cell r="J6391">
            <v>0.868</v>
          </cell>
        </row>
        <row r="6392">
          <cell r="F6392" t="str">
            <v>三角村黄土坝至一组</v>
          </cell>
          <cell r="G6392" t="str">
            <v>VK39430524</v>
          </cell>
          <cell r="H6392">
            <v>0</v>
          </cell>
          <cell r="I6392">
            <v>0.162</v>
          </cell>
          <cell r="J6392">
            <v>0.162</v>
          </cell>
        </row>
        <row r="6393">
          <cell r="F6393" t="str">
            <v>石屋村村道至一组</v>
          </cell>
          <cell r="G6393" t="str">
            <v>VK52430524</v>
          </cell>
          <cell r="H6393">
            <v>0</v>
          </cell>
          <cell r="I6393">
            <v>0.121</v>
          </cell>
          <cell r="J6393">
            <v>0.121</v>
          </cell>
        </row>
        <row r="6394">
          <cell r="F6394" t="str">
            <v>棋盘村至双石八组</v>
          </cell>
          <cell r="G6394" t="str">
            <v>CB06430524</v>
          </cell>
          <cell r="H6394">
            <v>0</v>
          </cell>
          <cell r="I6394">
            <v>1.378</v>
          </cell>
          <cell r="J6394">
            <v>1.378</v>
          </cell>
        </row>
        <row r="6395">
          <cell r="F6395" t="str">
            <v>天青线</v>
          </cell>
          <cell r="G6395" t="str">
            <v>C32M430524</v>
          </cell>
          <cell r="H6395">
            <v>0</v>
          </cell>
          <cell r="I6395">
            <v>1.197</v>
          </cell>
          <cell r="J6395">
            <v>1.197</v>
          </cell>
        </row>
        <row r="6396">
          <cell r="F6396" t="str">
            <v>大路至四组</v>
          </cell>
          <cell r="G6396" t="str">
            <v>C892430524</v>
          </cell>
          <cell r="H6396">
            <v>0</v>
          </cell>
          <cell r="I6396">
            <v>0.349</v>
          </cell>
          <cell r="J6396">
            <v>0.349</v>
          </cell>
        </row>
        <row r="6397">
          <cell r="F6397" t="str">
            <v>文家村五组至六组</v>
          </cell>
          <cell r="G6397" t="str">
            <v>VK67430524</v>
          </cell>
          <cell r="H6397">
            <v>0</v>
          </cell>
          <cell r="I6397">
            <v>0.834</v>
          </cell>
          <cell r="J6397">
            <v>0.834</v>
          </cell>
        </row>
        <row r="6398">
          <cell r="F6398" t="str">
            <v>大一线</v>
          </cell>
          <cell r="G6398" t="str">
            <v>C80M430524</v>
          </cell>
          <cell r="H6398">
            <v>0</v>
          </cell>
          <cell r="I6398">
            <v>0.142</v>
          </cell>
          <cell r="J6398">
            <v>0.142</v>
          </cell>
        </row>
        <row r="6399">
          <cell r="F6399" t="str">
            <v>一九线</v>
          </cell>
          <cell r="G6399" t="str">
            <v>C81M430524</v>
          </cell>
          <cell r="H6399">
            <v>0</v>
          </cell>
          <cell r="I6399">
            <v>0.793</v>
          </cell>
          <cell r="J6399">
            <v>0.793</v>
          </cell>
        </row>
        <row r="6400">
          <cell r="F6400" t="str">
            <v>新马线</v>
          </cell>
          <cell r="G6400" t="str">
            <v>C532430524</v>
          </cell>
          <cell r="H6400">
            <v>0.955</v>
          </cell>
          <cell r="I6400">
            <v>1.037</v>
          </cell>
          <cell r="J6400">
            <v>0.082</v>
          </cell>
        </row>
        <row r="6401">
          <cell r="F6401" t="str">
            <v>马家桥-马家桥</v>
          </cell>
          <cell r="G6401" t="str">
            <v>C584430524</v>
          </cell>
          <cell r="H6401">
            <v>1.932</v>
          </cell>
          <cell r="I6401">
            <v>2.452</v>
          </cell>
          <cell r="J6401">
            <v>0.52</v>
          </cell>
        </row>
        <row r="6402">
          <cell r="F6402" t="str">
            <v>马大线</v>
          </cell>
          <cell r="G6402" t="str">
            <v>C73M430524</v>
          </cell>
          <cell r="H6402">
            <v>1.352</v>
          </cell>
          <cell r="I6402">
            <v>1.54</v>
          </cell>
          <cell r="J6402">
            <v>0.188</v>
          </cell>
        </row>
        <row r="6403">
          <cell r="F6403" t="str">
            <v>马家桥-马家桥</v>
          </cell>
          <cell r="G6403" t="str">
            <v>C584430524</v>
          </cell>
          <cell r="H6403">
            <v>1.932</v>
          </cell>
          <cell r="I6403">
            <v>2.99</v>
          </cell>
          <cell r="J6403">
            <v>1.058</v>
          </cell>
        </row>
        <row r="6404">
          <cell r="F6404" t="str">
            <v>四组-四组</v>
          </cell>
          <cell r="G6404" t="str">
            <v>C565430524</v>
          </cell>
          <cell r="H6404">
            <v>0.601</v>
          </cell>
          <cell r="I6404">
            <v>0.86</v>
          </cell>
          <cell r="J6404">
            <v>0.259</v>
          </cell>
        </row>
        <row r="6405">
          <cell r="F6405" t="str">
            <v>唐家冲－竹山排</v>
          </cell>
          <cell r="G6405" t="str">
            <v>C26B430524</v>
          </cell>
          <cell r="H6405">
            <v>0</v>
          </cell>
          <cell r="I6405">
            <v>4.222</v>
          </cell>
          <cell r="J6405">
            <v>4.222</v>
          </cell>
        </row>
        <row r="6406">
          <cell r="F6406" t="str">
            <v>学校门口－唐家冲</v>
          </cell>
          <cell r="G6406" t="str">
            <v>C974430524</v>
          </cell>
          <cell r="H6406">
            <v>0</v>
          </cell>
          <cell r="I6406">
            <v>1.413</v>
          </cell>
          <cell r="J6406">
            <v>1.413</v>
          </cell>
        </row>
        <row r="6407">
          <cell r="F6407" t="str">
            <v>袁湾－茶场</v>
          </cell>
          <cell r="G6407" t="str">
            <v>C16I430524</v>
          </cell>
          <cell r="H6407">
            <v>0.228</v>
          </cell>
          <cell r="I6407">
            <v>1.724</v>
          </cell>
          <cell r="J6407">
            <v>1.496</v>
          </cell>
        </row>
        <row r="6408">
          <cell r="F6408" t="str">
            <v>桥边－红家冲</v>
          </cell>
          <cell r="G6408" t="str">
            <v>C17I430524</v>
          </cell>
          <cell r="H6408">
            <v>0</v>
          </cell>
          <cell r="I6408">
            <v>1.812</v>
          </cell>
          <cell r="J6408">
            <v>1.812</v>
          </cell>
        </row>
        <row r="6409">
          <cell r="F6409" t="str">
            <v>花塘村楼里至八组</v>
          </cell>
          <cell r="G6409" t="str">
            <v>VY51430524</v>
          </cell>
          <cell r="H6409">
            <v>0</v>
          </cell>
          <cell r="I6409">
            <v>0.893</v>
          </cell>
          <cell r="J6409">
            <v>0.893</v>
          </cell>
        </row>
        <row r="6410">
          <cell r="F6410" t="str">
            <v>雷锋村陆家桥至一组</v>
          </cell>
          <cell r="G6410" t="str">
            <v>VY09430524</v>
          </cell>
          <cell r="H6410">
            <v>0</v>
          </cell>
          <cell r="I6410">
            <v>0.444</v>
          </cell>
          <cell r="J6410">
            <v>0.444</v>
          </cell>
        </row>
        <row r="6411">
          <cell r="F6411" t="str">
            <v>刘家排叉路口－谭树下</v>
          </cell>
          <cell r="G6411" t="str">
            <v>C42I430524</v>
          </cell>
          <cell r="H6411">
            <v>0</v>
          </cell>
          <cell r="I6411">
            <v>3.29</v>
          </cell>
          <cell r="J6411">
            <v>3.29</v>
          </cell>
        </row>
        <row r="6412">
          <cell r="F6412" t="str">
            <v>将家湾－大塘冲</v>
          </cell>
          <cell r="G6412" t="str">
            <v>C20I430524</v>
          </cell>
          <cell r="H6412">
            <v>0</v>
          </cell>
          <cell r="I6412">
            <v>0.584</v>
          </cell>
          <cell r="J6412">
            <v>0.584</v>
          </cell>
        </row>
        <row r="6413">
          <cell r="F6413" t="str">
            <v>坳头－红家庄</v>
          </cell>
          <cell r="G6413" t="str">
            <v>C43I430524</v>
          </cell>
          <cell r="H6413">
            <v>0</v>
          </cell>
          <cell r="I6413">
            <v>2.629</v>
          </cell>
          <cell r="J6413">
            <v>2.629</v>
          </cell>
        </row>
        <row r="6414">
          <cell r="F6414" t="str">
            <v>焦眉线</v>
          </cell>
          <cell r="G6414" t="str">
            <v>C27D430522</v>
          </cell>
          <cell r="H6414">
            <v>0.199</v>
          </cell>
          <cell r="I6414">
            <v>0.342</v>
          </cell>
          <cell r="J6414">
            <v>0.143</v>
          </cell>
        </row>
        <row r="6415">
          <cell r="F6415" t="str">
            <v>庙东线</v>
          </cell>
          <cell r="G6415" t="str">
            <v>C336430524</v>
          </cell>
          <cell r="H6415">
            <v>0</v>
          </cell>
          <cell r="I6415">
            <v>0.585</v>
          </cell>
          <cell r="J6415">
            <v>0.585</v>
          </cell>
        </row>
        <row r="6416">
          <cell r="F6416" t="str">
            <v>车塘村通道至九组</v>
          </cell>
          <cell r="G6416" t="str">
            <v>VZ74430524</v>
          </cell>
          <cell r="H6416">
            <v>0</v>
          </cell>
          <cell r="I6416">
            <v>0.24</v>
          </cell>
          <cell r="J6416">
            <v>0.24</v>
          </cell>
        </row>
        <row r="6417">
          <cell r="F6417" t="str">
            <v>供黄线</v>
          </cell>
          <cell r="G6417" t="str">
            <v>C37C430524</v>
          </cell>
          <cell r="H6417">
            <v>0</v>
          </cell>
          <cell r="I6417">
            <v>0.438</v>
          </cell>
          <cell r="J6417">
            <v>0.438</v>
          </cell>
        </row>
        <row r="6418">
          <cell r="F6418" t="str">
            <v>石石线</v>
          </cell>
          <cell r="G6418" t="str">
            <v>C81O430524</v>
          </cell>
          <cell r="H6418">
            <v>0</v>
          </cell>
          <cell r="I6418">
            <v>0.736</v>
          </cell>
          <cell r="J6418">
            <v>0.736</v>
          </cell>
        </row>
        <row r="6419">
          <cell r="F6419" t="str">
            <v>邓家村园艺场至十二组</v>
          </cell>
          <cell r="G6419" t="str">
            <v>VZ01430524</v>
          </cell>
          <cell r="H6419">
            <v>0</v>
          </cell>
          <cell r="I6419">
            <v>0.259</v>
          </cell>
          <cell r="J6419">
            <v>0.259</v>
          </cell>
        </row>
        <row r="6420">
          <cell r="F6420" t="str">
            <v>星藕线</v>
          </cell>
          <cell r="G6420" t="str">
            <v>C813430524</v>
          </cell>
          <cell r="H6420">
            <v>0</v>
          </cell>
          <cell r="I6420">
            <v>1.204</v>
          </cell>
          <cell r="J6420">
            <v>1.204</v>
          </cell>
        </row>
        <row r="6421">
          <cell r="F6421" t="str">
            <v>煤新线</v>
          </cell>
          <cell r="G6421" t="str">
            <v>C96O430524</v>
          </cell>
          <cell r="H6421">
            <v>0</v>
          </cell>
          <cell r="I6421">
            <v>0.455</v>
          </cell>
          <cell r="J6421">
            <v>0.455</v>
          </cell>
        </row>
        <row r="6422">
          <cell r="F6422" t="str">
            <v>伏兴村一组至鲁塘村</v>
          </cell>
          <cell r="G6422" t="str">
            <v>VZ51430524</v>
          </cell>
          <cell r="H6422">
            <v>0</v>
          </cell>
          <cell r="I6422">
            <v>0.335</v>
          </cell>
          <cell r="J6422">
            <v>0.335</v>
          </cell>
        </row>
        <row r="6423">
          <cell r="F6423" t="str">
            <v>百对线</v>
          </cell>
          <cell r="G6423" t="str">
            <v>C245430524</v>
          </cell>
          <cell r="H6423">
            <v>0</v>
          </cell>
          <cell r="I6423">
            <v>0.832</v>
          </cell>
          <cell r="J6423">
            <v>0.832</v>
          </cell>
        </row>
        <row r="6424">
          <cell r="F6424" t="str">
            <v>谭家村谷脚至一组</v>
          </cell>
          <cell r="G6424" t="str">
            <v>CC07430524</v>
          </cell>
          <cell r="H6424">
            <v>0</v>
          </cell>
          <cell r="I6424">
            <v>2.188</v>
          </cell>
          <cell r="J6424">
            <v>2.188</v>
          </cell>
        </row>
        <row r="6425">
          <cell r="F6425" t="str">
            <v>荐楼村村道至八组</v>
          </cell>
          <cell r="G6425" t="str">
            <v>VZ66430524</v>
          </cell>
          <cell r="H6425">
            <v>0</v>
          </cell>
          <cell r="I6425">
            <v>0.712</v>
          </cell>
          <cell r="J6425">
            <v>0.712</v>
          </cell>
        </row>
        <row r="6426">
          <cell r="F6426" t="str">
            <v>荐楼村大坝至七组</v>
          </cell>
          <cell r="G6426" t="str">
            <v>VZ67430524</v>
          </cell>
          <cell r="H6426">
            <v>0</v>
          </cell>
          <cell r="I6426">
            <v>0.226</v>
          </cell>
          <cell r="J6426">
            <v>0.226</v>
          </cell>
        </row>
        <row r="6427">
          <cell r="F6427" t="str">
            <v>文田村六组至五组</v>
          </cell>
          <cell r="G6427" t="str">
            <v>VZ56430524</v>
          </cell>
          <cell r="H6427">
            <v>0</v>
          </cell>
          <cell r="I6427">
            <v>0.169</v>
          </cell>
          <cell r="J6427">
            <v>0.169</v>
          </cell>
        </row>
        <row r="6428">
          <cell r="F6428" t="str">
            <v>水口村岔路口至十组</v>
          </cell>
          <cell r="G6428" t="str">
            <v>V05Z430524</v>
          </cell>
          <cell r="H6428">
            <v>0</v>
          </cell>
          <cell r="I6428">
            <v>0.729</v>
          </cell>
          <cell r="J6428">
            <v>0.729</v>
          </cell>
        </row>
        <row r="6429">
          <cell r="F6429" t="str">
            <v>龙熊线</v>
          </cell>
          <cell r="G6429" t="str">
            <v>C09P430524</v>
          </cell>
          <cell r="H6429">
            <v>0</v>
          </cell>
          <cell r="I6429">
            <v>0.827</v>
          </cell>
          <cell r="J6429">
            <v>0.827</v>
          </cell>
        </row>
        <row r="6430">
          <cell r="F6430" t="str">
            <v>双黄线</v>
          </cell>
          <cell r="G6430" t="str">
            <v>C268430524</v>
          </cell>
          <cell r="H6430">
            <v>0</v>
          </cell>
          <cell r="I6430">
            <v>1.128</v>
          </cell>
          <cell r="J6430">
            <v>1.128</v>
          </cell>
        </row>
        <row r="6431">
          <cell r="F6431" t="str">
            <v>兴隆村弯里至邵阳县大山冲水库</v>
          </cell>
          <cell r="G6431" t="str">
            <v>CC04430524</v>
          </cell>
          <cell r="H6431">
            <v>0</v>
          </cell>
          <cell r="I6431">
            <v>1.444</v>
          </cell>
          <cell r="J6431">
            <v>1.444</v>
          </cell>
        </row>
        <row r="6432">
          <cell r="F6432" t="str">
            <v>双思线</v>
          </cell>
          <cell r="G6432" t="str">
            <v>CC82430524</v>
          </cell>
          <cell r="H6432">
            <v>0</v>
          </cell>
          <cell r="I6432">
            <v>0.919</v>
          </cell>
          <cell r="J6432">
            <v>0.919</v>
          </cell>
        </row>
        <row r="6433">
          <cell r="F6433" t="str">
            <v>青山-青山</v>
          </cell>
          <cell r="G6433" t="str">
            <v>C72A430524</v>
          </cell>
          <cell r="H6433">
            <v>0</v>
          </cell>
          <cell r="I6433">
            <v>0.115</v>
          </cell>
          <cell r="J6433">
            <v>0.115</v>
          </cell>
        </row>
        <row r="6434">
          <cell r="F6434" t="str">
            <v>石下线</v>
          </cell>
          <cell r="G6434" t="str">
            <v>C47Q430524</v>
          </cell>
          <cell r="H6434">
            <v>0</v>
          </cell>
          <cell r="I6434">
            <v>0.885</v>
          </cell>
          <cell r="J6434">
            <v>0.885</v>
          </cell>
        </row>
        <row r="6435">
          <cell r="F6435" t="str">
            <v>下九线</v>
          </cell>
          <cell r="G6435" t="str">
            <v>C10P430524</v>
          </cell>
          <cell r="H6435">
            <v>0</v>
          </cell>
          <cell r="I6435">
            <v>0.931</v>
          </cell>
          <cell r="J6435">
            <v>0.931</v>
          </cell>
        </row>
        <row r="6436">
          <cell r="F6436" t="str">
            <v>水口-水口</v>
          </cell>
          <cell r="G6436" t="str">
            <v>C558430524</v>
          </cell>
          <cell r="H6436">
            <v>0</v>
          </cell>
          <cell r="I6436">
            <v>1.294</v>
          </cell>
          <cell r="J6436">
            <v>1.294</v>
          </cell>
        </row>
        <row r="6437">
          <cell r="F6437" t="str">
            <v>水大线</v>
          </cell>
          <cell r="G6437" t="str">
            <v>C79O430524</v>
          </cell>
          <cell r="H6437">
            <v>0</v>
          </cell>
          <cell r="I6437">
            <v>2.282</v>
          </cell>
          <cell r="J6437">
            <v>2.282</v>
          </cell>
        </row>
        <row r="6438">
          <cell r="F6438" t="str">
            <v>谭家村三组至水口十二组</v>
          </cell>
          <cell r="G6438" t="str">
            <v>CC08430524</v>
          </cell>
          <cell r="H6438">
            <v>0</v>
          </cell>
          <cell r="I6438">
            <v>1.075</v>
          </cell>
          <cell r="J6438">
            <v>1.075</v>
          </cell>
        </row>
        <row r="6439">
          <cell r="F6439" t="str">
            <v>庄树线</v>
          </cell>
          <cell r="G6439" t="str">
            <v>C05P430524</v>
          </cell>
          <cell r="H6439">
            <v>0</v>
          </cell>
          <cell r="I6439">
            <v>1.118</v>
          </cell>
          <cell r="J6439">
            <v>1.118</v>
          </cell>
        </row>
        <row r="6440">
          <cell r="F6440" t="str">
            <v>铁炉村五组至六组</v>
          </cell>
          <cell r="G6440" t="str">
            <v>VZ35430524</v>
          </cell>
          <cell r="H6440">
            <v>0</v>
          </cell>
          <cell r="I6440">
            <v>0.642</v>
          </cell>
          <cell r="J6440">
            <v>0.642</v>
          </cell>
        </row>
        <row r="6441">
          <cell r="F6441" t="str">
            <v>冲后线</v>
          </cell>
          <cell r="G6441" t="str">
            <v>C85O430524</v>
          </cell>
          <cell r="H6441">
            <v>0</v>
          </cell>
          <cell r="I6441">
            <v>0.501</v>
          </cell>
          <cell r="J6441">
            <v>0.501</v>
          </cell>
        </row>
        <row r="6442">
          <cell r="F6442" t="str">
            <v>文田村六组至五组</v>
          </cell>
          <cell r="G6442" t="str">
            <v>VZ56430524</v>
          </cell>
          <cell r="H6442">
            <v>0</v>
          </cell>
          <cell r="I6442">
            <v>0.095</v>
          </cell>
          <cell r="J6442">
            <v>0.095</v>
          </cell>
        </row>
        <row r="6443">
          <cell r="F6443" t="str">
            <v>供木线</v>
          </cell>
          <cell r="G6443" t="str">
            <v>C97O430524</v>
          </cell>
          <cell r="H6443">
            <v>0</v>
          </cell>
          <cell r="I6443">
            <v>1.218</v>
          </cell>
          <cell r="J6443">
            <v>1.218</v>
          </cell>
        </row>
        <row r="6444">
          <cell r="F6444" t="str">
            <v>斜岭村五组至十一组</v>
          </cell>
          <cell r="G6444" t="str">
            <v>VZ08430524</v>
          </cell>
          <cell r="H6444">
            <v>0</v>
          </cell>
          <cell r="I6444">
            <v>0.319</v>
          </cell>
          <cell r="J6444">
            <v>0.319</v>
          </cell>
        </row>
        <row r="6445">
          <cell r="F6445" t="str">
            <v>夜弯塘-羊头冲</v>
          </cell>
          <cell r="G6445" t="str">
            <v>C270430524</v>
          </cell>
          <cell r="H6445">
            <v>0.081</v>
          </cell>
          <cell r="I6445">
            <v>0.512</v>
          </cell>
          <cell r="J6445">
            <v>0.431</v>
          </cell>
        </row>
        <row r="6446">
          <cell r="F6446" t="str">
            <v>伏兴村一组至鲁塘村</v>
          </cell>
          <cell r="G6446" t="str">
            <v>VZ51430524</v>
          </cell>
          <cell r="H6446">
            <v>0</v>
          </cell>
          <cell r="I6446">
            <v>1.345</v>
          </cell>
          <cell r="J6446">
            <v>1.345</v>
          </cell>
        </row>
        <row r="6447">
          <cell r="F6447" t="str">
            <v>兴隆村六组至五组</v>
          </cell>
          <cell r="G6447" t="str">
            <v>VZ72430524</v>
          </cell>
          <cell r="H6447">
            <v>0</v>
          </cell>
          <cell r="I6447">
            <v>0.623</v>
          </cell>
          <cell r="J6447">
            <v>0.623</v>
          </cell>
        </row>
        <row r="6448">
          <cell r="F6448" t="str">
            <v>石石线</v>
          </cell>
          <cell r="G6448" t="str">
            <v>C08P430524</v>
          </cell>
          <cell r="H6448">
            <v>0</v>
          </cell>
          <cell r="I6448">
            <v>1.001</v>
          </cell>
          <cell r="J6448">
            <v>1.001</v>
          </cell>
        </row>
        <row r="6449">
          <cell r="F6449" t="str">
            <v>杨家村石口塘至十组</v>
          </cell>
          <cell r="G6449" t="str">
            <v>CC81430524</v>
          </cell>
          <cell r="H6449">
            <v>0</v>
          </cell>
          <cell r="I6449">
            <v>0.115</v>
          </cell>
          <cell r="J6449">
            <v>0.115</v>
          </cell>
        </row>
        <row r="6450">
          <cell r="F6450" t="str">
            <v>西白线</v>
          </cell>
          <cell r="G6450" t="str">
            <v>C849430524</v>
          </cell>
          <cell r="H6450">
            <v>0</v>
          </cell>
          <cell r="I6450">
            <v>0.327</v>
          </cell>
          <cell r="J6450">
            <v>0.327</v>
          </cell>
        </row>
        <row r="6451">
          <cell r="F6451" t="str">
            <v>周石线</v>
          </cell>
          <cell r="G6451" t="str">
            <v>C215430524</v>
          </cell>
          <cell r="H6451">
            <v>0</v>
          </cell>
          <cell r="I6451">
            <v>1.516</v>
          </cell>
          <cell r="J6451">
            <v>1.516</v>
          </cell>
        </row>
        <row r="6452">
          <cell r="F6452" t="str">
            <v>竹山-竹山</v>
          </cell>
          <cell r="G6452" t="str">
            <v>C74A430524</v>
          </cell>
          <cell r="H6452">
            <v>0</v>
          </cell>
          <cell r="I6452">
            <v>1.148</v>
          </cell>
          <cell r="J6452">
            <v>1.148</v>
          </cell>
        </row>
        <row r="6453">
          <cell r="F6453" t="str">
            <v>老老线</v>
          </cell>
          <cell r="G6453" t="str">
            <v>V291430525</v>
          </cell>
          <cell r="H6453">
            <v>0</v>
          </cell>
          <cell r="I6453">
            <v>4.789</v>
          </cell>
          <cell r="J6453">
            <v>4.789</v>
          </cell>
        </row>
        <row r="6454">
          <cell r="F6454" t="str">
            <v>桐隆线</v>
          </cell>
          <cell r="G6454" t="str">
            <v>CV04430525</v>
          </cell>
          <cell r="H6454">
            <v>0</v>
          </cell>
          <cell r="I6454">
            <v>0.599</v>
          </cell>
          <cell r="J6454">
            <v>0.599</v>
          </cell>
        </row>
        <row r="6455">
          <cell r="F6455" t="str">
            <v>积桐线</v>
          </cell>
          <cell r="G6455" t="str">
            <v>V624430525</v>
          </cell>
          <cell r="H6455">
            <v>0</v>
          </cell>
          <cell r="I6455">
            <v>3.119</v>
          </cell>
          <cell r="J6455">
            <v>3.119</v>
          </cell>
        </row>
        <row r="6456">
          <cell r="F6456" t="str">
            <v>羊冰线</v>
          </cell>
          <cell r="G6456" t="str">
            <v>V632430525</v>
          </cell>
          <cell r="H6456">
            <v>0</v>
          </cell>
          <cell r="I6456">
            <v>2.165</v>
          </cell>
          <cell r="J6456">
            <v>2.165</v>
          </cell>
        </row>
        <row r="6457">
          <cell r="F6457" t="str">
            <v>积桐线</v>
          </cell>
          <cell r="G6457" t="str">
            <v>V624430525</v>
          </cell>
          <cell r="H6457">
            <v>3.143</v>
          </cell>
          <cell r="I6457">
            <v>4.102</v>
          </cell>
          <cell r="J6457">
            <v>0.959</v>
          </cell>
        </row>
        <row r="6458">
          <cell r="F6458" t="str">
            <v>檀檀线</v>
          </cell>
          <cell r="G6458" t="str">
            <v>V628430525</v>
          </cell>
          <cell r="H6458">
            <v>0</v>
          </cell>
          <cell r="I6458">
            <v>0.471</v>
          </cell>
          <cell r="J6458">
            <v>0.471</v>
          </cell>
        </row>
        <row r="6459">
          <cell r="F6459" t="str">
            <v>鸭叉路</v>
          </cell>
          <cell r="G6459" t="str">
            <v>V187430525</v>
          </cell>
          <cell r="H6459">
            <v>0</v>
          </cell>
          <cell r="I6459">
            <v>0.532</v>
          </cell>
          <cell r="J6459">
            <v>0.532</v>
          </cell>
        </row>
        <row r="6460">
          <cell r="F6460" t="str">
            <v>井塘-井塘</v>
          </cell>
          <cell r="G6460" t="str">
            <v>C05H430525</v>
          </cell>
          <cell r="H6460">
            <v>0</v>
          </cell>
          <cell r="I6460">
            <v>0.955</v>
          </cell>
          <cell r="J6460">
            <v>0.955</v>
          </cell>
        </row>
        <row r="6461">
          <cell r="F6461" t="str">
            <v>德福路</v>
          </cell>
          <cell r="G6461" t="str">
            <v>V114430525</v>
          </cell>
          <cell r="H6461">
            <v>0</v>
          </cell>
          <cell r="I6461">
            <v>0.705</v>
          </cell>
          <cell r="J6461">
            <v>0.705</v>
          </cell>
        </row>
        <row r="6462">
          <cell r="F6462" t="str">
            <v>高大线</v>
          </cell>
          <cell r="G6462" t="str">
            <v>C89H430525</v>
          </cell>
          <cell r="H6462">
            <v>0</v>
          </cell>
          <cell r="I6462">
            <v>0.188</v>
          </cell>
          <cell r="J6462">
            <v>0.188</v>
          </cell>
        </row>
        <row r="6463">
          <cell r="F6463" t="str">
            <v>灰寨路</v>
          </cell>
          <cell r="G6463" t="str">
            <v>V118430525</v>
          </cell>
          <cell r="H6463">
            <v>0</v>
          </cell>
          <cell r="I6463">
            <v>0.477</v>
          </cell>
          <cell r="J6463">
            <v>0.477</v>
          </cell>
        </row>
        <row r="6464">
          <cell r="F6464" t="str">
            <v>毛根田路</v>
          </cell>
          <cell r="G6464" t="str">
            <v>V03A430525</v>
          </cell>
          <cell r="H6464">
            <v>0</v>
          </cell>
          <cell r="I6464">
            <v>0.32</v>
          </cell>
          <cell r="J6464">
            <v>0.32</v>
          </cell>
        </row>
        <row r="6465">
          <cell r="F6465" t="str">
            <v>三队路</v>
          </cell>
          <cell r="G6465" t="str">
            <v>V04A430525</v>
          </cell>
          <cell r="H6465">
            <v>0</v>
          </cell>
          <cell r="I6465">
            <v>0.195</v>
          </cell>
          <cell r="J6465">
            <v>0.195</v>
          </cell>
        </row>
        <row r="6466">
          <cell r="F6466" t="str">
            <v>陈家路</v>
          </cell>
          <cell r="G6466" t="str">
            <v>V05A430525</v>
          </cell>
          <cell r="H6466">
            <v>0</v>
          </cell>
          <cell r="I6466">
            <v>0.206</v>
          </cell>
          <cell r="J6466">
            <v>0.206</v>
          </cell>
        </row>
        <row r="6467">
          <cell r="F6467" t="str">
            <v>石山路</v>
          </cell>
          <cell r="G6467" t="str">
            <v>V098430525</v>
          </cell>
          <cell r="H6467">
            <v>0</v>
          </cell>
          <cell r="I6467">
            <v>0.366</v>
          </cell>
          <cell r="J6467">
            <v>0.366</v>
          </cell>
        </row>
        <row r="6468">
          <cell r="F6468" t="str">
            <v>肖村线</v>
          </cell>
          <cell r="G6468" t="str">
            <v>C03A430525</v>
          </cell>
          <cell r="H6468">
            <v>0</v>
          </cell>
          <cell r="I6468">
            <v>0.929</v>
          </cell>
          <cell r="J6468">
            <v>0.929</v>
          </cell>
        </row>
        <row r="6469">
          <cell r="F6469" t="str">
            <v>茶平线</v>
          </cell>
          <cell r="G6469" t="str">
            <v>C15B430525</v>
          </cell>
          <cell r="H6469">
            <v>0</v>
          </cell>
          <cell r="I6469">
            <v>0.631</v>
          </cell>
          <cell r="J6469">
            <v>0.631</v>
          </cell>
        </row>
        <row r="6470">
          <cell r="F6470" t="str">
            <v>村界-路界</v>
          </cell>
          <cell r="G6470" t="str">
            <v>C019430525</v>
          </cell>
          <cell r="H6470">
            <v>0</v>
          </cell>
          <cell r="I6470">
            <v>0.603</v>
          </cell>
          <cell r="J6470">
            <v>0.603</v>
          </cell>
        </row>
        <row r="6471">
          <cell r="F6471" t="str">
            <v>楂林村-园艺场</v>
          </cell>
          <cell r="G6471" t="str">
            <v>C049430525</v>
          </cell>
          <cell r="H6471">
            <v>0.117</v>
          </cell>
          <cell r="I6471">
            <v>1.187</v>
          </cell>
          <cell r="J6471">
            <v>1.07</v>
          </cell>
        </row>
        <row r="6472">
          <cell r="F6472" t="str">
            <v>叉吴路</v>
          </cell>
          <cell r="G6472" t="str">
            <v>V150430525</v>
          </cell>
          <cell r="H6472">
            <v>0</v>
          </cell>
          <cell r="I6472">
            <v>0.362</v>
          </cell>
          <cell r="J6472">
            <v>0.362</v>
          </cell>
        </row>
        <row r="6473">
          <cell r="F6473" t="str">
            <v>竹江线</v>
          </cell>
          <cell r="G6473" t="str">
            <v>C78K430525</v>
          </cell>
          <cell r="H6473">
            <v>0</v>
          </cell>
          <cell r="I6473">
            <v>0.594</v>
          </cell>
          <cell r="J6473">
            <v>0.594</v>
          </cell>
        </row>
        <row r="6474">
          <cell r="F6474" t="str">
            <v>荷双线</v>
          </cell>
          <cell r="G6474" t="str">
            <v>C55Q430525</v>
          </cell>
          <cell r="H6474">
            <v>0</v>
          </cell>
          <cell r="I6474">
            <v>1.734</v>
          </cell>
          <cell r="J6474">
            <v>1.734</v>
          </cell>
        </row>
        <row r="6475">
          <cell r="F6475" t="str">
            <v>岔口-王家</v>
          </cell>
          <cell r="G6475" t="str">
            <v>C168430525</v>
          </cell>
          <cell r="H6475">
            <v>0.07</v>
          </cell>
          <cell r="I6475">
            <v>0.618</v>
          </cell>
          <cell r="J6475">
            <v>0.548</v>
          </cell>
        </row>
        <row r="6476">
          <cell r="F6476" t="str">
            <v>半山组</v>
          </cell>
          <cell r="G6476" t="str">
            <v>V774430525</v>
          </cell>
          <cell r="H6476">
            <v>0</v>
          </cell>
          <cell r="I6476">
            <v>0.384</v>
          </cell>
          <cell r="J6476">
            <v>0.384</v>
          </cell>
        </row>
        <row r="6477">
          <cell r="F6477" t="str">
            <v>二组路</v>
          </cell>
          <cell r="G6477" t="str">
            <v>V75E430525</v>
          </cell>
          <cell r="H6477">
            <v>0</v>
          </cell>
          <cell r="I6477">
            <v>0.292</v>
          </cell>
          <cell r="J6477">
            <v>0.292</v>
          </cell>
        </row>
        <row r="6478">
          <cell r="G6478" t="str">
            <v>V000</v>
          </cell>
          <cell r="H6478">
            <v>0</v>
          </cell>
          <cell r="I6478">
            <v>0.371</v>
          </cell>
          <cell r="J6478">
            <v>0.371</v>
          </cell>
        </row>
        <row r="6479">
          <cell r="F6479" t="str">
            <v>岔小线</v>
          </cell>
          <cell r="G6479" t="str">
            <v>C42Q430525</v>
          </cell>
          <cell r="H6479">
            <v>0.161</v>
          </cell>
          <cell r="I6479">
            <v>1.899</v>
          </cell>
          <cell r="J6479">
            <v>1.738</v>
          </cell>
        </row>
        <row r="6480">
          <cell r="F6480" t="str">
            <v>土井线</v>
          </cell>
          <cell r="G6480" t="str">
            <v>C43Q430525</v>
          </cell>
          <cell r="H6480">
            <v>0</v>
          </cell>
          <cell r="I6480">
            <v>0.355</v>
          </cell>
          <cell r="J6480">
            <v>0.355</v>
          </cell>
        </row>
        <row r="6481">
          <cell r="F6481" t="str">
            <v>岔群线</v>
          </cell>
          <cell r="G6481" t="str">
            <v>C19Q430525</v>
          </cell>
          <cell r="H6481">
            <v>0</v>
          </cell>
          <cell r="I6481">
            <v>0.695</v>
          </cell>
          <cell r="J6481">
            <v>0.695</v>
          </cell>
        </row>
        <row r="6482">
          <cell r="G6482" t="str">
            <v>V000</v>
          </cell>
          <cell r="H6482">
            <v>0</v>
          </cell>
          <cell r="I6482">
            <v>0.336</v>
          </cell>
          <cell r="J6482">
            <v>0.336</v>
          </cell>
        </row>
        <row r="6483">
          <cell r="F6483" t="str">
            <v>荷花村</v>
          </cell>
          <cell r="G6483" t="str">
            <v>V955430525</v>
          </cell>
          <cell r="H6483">
            <v>0</v>
          </cell>
          <cell r="I6483">
            <v>0.682</v>
          </cell>
          <cell r="J6483">
            <v>0.682</v>
          </cell>
        </row>
        <row r="6484">
          <cell r="F6484" t="str">
            <v>清泉组-清泉组</v>
          </cell>
          <cell r="G6484" t="str">
            <v>C15A430525</v>
          </cell>
          <cell r="H6484">
            <v>0</v>
          </cell>
          <cell r="I6484">
            <v>0.118</v>
          </cell>
          <cell r="J6484">
            <v>0.118</v>
          </cell>
        </row>
        <row r="6485">
          <cell r="F6485" t="str">
            <v>红鹅组</v>
          </cell>
          <cell r="G6485" t="str">
            <v>VA12430525</v>
          </cell>
          <cell r="H6485">
            <v>0</v>
          </cell>
          <cell r="I6485">
            <v>0.2</v>
          </cell>
          <cell r="J6485">
            <v>0.2</v>
          </cell>
        </row>
        <row r="6486">
          <cell r="F6486" t="str">
            <v>办杉线</v>
          </cell>
          <cell r="G6486" t="str">
            <v>C28Q430525</v>
          </cell>
          <cell r="H6486">
            <v>0</v>
          </cell>
          <cell r="I6486">
            <v>0.762</v>
          </cell>
          <cell r="J6486">
            <v>0.762</v>
          </cell>
        </row>
        <row r="6487">
          <cell r="F6487" t="str">
            <v>供销社-同仁里</v>
          </cell>
          <cell r="G6487" t="str">
            <v>C193430525</v>
          </cell>
          <cell r="H6487">
            <v>3.284</v>
          </cell>
          <cell r="I6487">
            <v>3.363</v>
          </cell>
          <cell r="J6487">
            <v>0.079</v>
          </cell>
        </row>
        <row r="6488">
          <cell r="F6488" t="str">
            <v>岔马线</v>
          </cell>
          <cell r="G6488" t="str">
            <v>C97N430525</v>
          </cell>
          <cell r="H6488">
            <v>0</v>
          </cell>
          <cell r="I6488">
            <v>0.61</v>
          </cell>
          <cell r="J6488">
            <v>0.61</v>
          </cell>
        </row>
        <row r="6489">
          <cell r="F6489" t="str">
            <v>岔升线</v>
          </cell>
          <cell r="G6489" t="str">
            <v>C99N430525</v>
          </cell>
          <cell r="H6489">
            <v>0</v>
          </cell>
          <cell r="I6489">
            <v>0.327</v>
          </cell>
          <cell r="J6489">
            <v>0.327</v>
          </cell>
        </row>
        <row r="6490">
          <cell r="F6490" t="str">
            <v>龙杨线</v>
          </cell>
          <cell r="G6490" t="str">
            <v>C27C430525</v>
          </cell>
          <cell r="H6490">
            <v>0</v>
          </cell>
          <cell r="I6490">
            <v>0.685</v>
          </cell>
          <cell r="J6490">
            <v>0.685</v>
          </cell>
        </row>
        <row r="6491">
          <cell r="F6491" t="str">
            <v>广水线</v>
          </cell>
          <cell r="G6491" t="str">
            <v>C17K430525</v>
          </cell>
          <cell r="H6491">
            <v>0</v>
          </cell>
          <cell r="I6491">
            <v>0.692</v>
          </cell>
          <cell r="J6491">
            <v>0.692</v>
          </cell>
        </row>
        <row r="6492">
          <cell r="F6492" t="str">
            <v>岔莲线</v>
          </cell>
          <cell r="G6492" t="str">
            <v>C18K430525</v>
          </cell>
          <cell r="H6492">
            <v>0</v>
          </cell>
          <cell r="I6492">
            <v>0.492</v>
          </cell>
          <cell r="J6492">
            <v>0.492</v>
          </cell>
        </row>
        <row r="6493">
          <cell r="F6493" t="str">
            <v>马安-江河</v>
          </cell>
          <cell r="G6493" t="str">
            <v>C26A430525</v>
          </cell>
          <cell r="H6493">
            <v>0</v>
          </cell>
          <cell r="I6493">
            <v>1.666</v>
          </cell>
          <cell r="J6493">
            <v>1.666</v>
          </cell>
        </row>
        <row r="6494">
          <cell r="F6494" t="str">
            <v>木高线</v>
          </cell>
          <cell r="G6494" t="str">
            <v>C62K430525</v>
          </cell>
          <cell r="H6494">
            <v>0</v>
          </cell>
          <cell r="I6494">
            <v>0.628</v>
          </cell>
          <cell r="J6494">
            <v>0.628</v>
          </cell>
        </row>
        <row r="6495">
          <cell r="F6495" t="str">
            <v>大新线</v>
          </cell>
          <cell r="G6495" t="str">
            <v>C37K430525</v>
          </cell>
          <cell r="H6495">
            <v>0</v>
          </cell>
          <cell r="I6495">
            <v>0.445</v>
          </cell>
          <cell r="J6495">
            <v>0.445</v>
          </cell>
        </row>
        <row r="6496">
          <cell r="F6496" t="str">
            <v>岔南线</v>
          </cell>
          <cell r="G6496" t="str">
            <v>C42K430525</v>
          </cell>
          <cell r="H6496">
            <v>0.767</v>
          </cell>
          <cell r="I6496">
            <v>1.231</v>
          </cell>
          <cell r="J6496">
            <v>0.464</v>
          </cell>
        </row>
        <row r="6497">
          <cell r="F6497" t="str">
            <v>田麻线</v>
          </cell>
          <cell r="G6497" t="str">
            <v>C85K430525</v>
          </cell>
          <cell r="H6497">
            <v>0</v>
          </cell>
          <cell r="I6497">
            <v>0.686</v>
          </cell>
          <cell r="J6497">
            <v>0.686</v>
          </cell>
        </row>
        <row r="6498">
          <cell r="F6498" t="str">
            <v>岔谢线</v>
          </cell>
          <cell r="G6498" t="str">
            <v>C26Q430525</v>
          </cell>
          <cell r="H6498">
            <v>0</v>
          </cell>
          <cell r="I6498">
            <v>0.781</v>
          </cell>
          <cell r="J6498">
            <v>0.781</v>
          </cell>
        </row>
        <row r="6499">
          <cell r="F6499" t="str">
            <v>活动中心</v>
          </cell>
          <cell r="G6499" t="str">
            <v>V808430525</v>
          </cell>
          <cell r="H6499">
            <v>1.191</v>
          </cell>
          <cell r="I6499">
            <v>1.91</v>
          </cell>
          <cell r="J6499">
            <v>0.719</v>
          </cell>
        </row>
        <row r="6500">
          <cell r="F6500" t="str">
            <v>车头水富</v>
          </cell>
          <cell r="G6500" t="str">
            <v>V810430525</v>
          </cell>
          <cell r="H6500">
            <v>0</v>
          </cell>
          <cell r="I6500">
            <v>0.227</v>
          </cell>
          <cell r="J6500">
            <v>0.227</v>
          </cell>
        </row>
        <row r="6501">
          <cell r="F6501" t="str">
            <v>太平组-彭家</v>
          </cell>
          <cell r="G6501" t="str">
            <v>C17A430525</v>
          </cell>
          <cell r="H6501">
            <v>0</v>
          </cell>
          <cell r="I6501">
            <v>0.626</v>
          </cell>
          <cell r="J6501">
            <v>0.626</v>
          </cell>
        </row>
        <row r="6502">
          <cell r="F6502" t="str">
            <v>青山村</v>
          </cell>
          <cell r="G6502" t="str">
            <v>V969430525</v>
          </cell>
          <cell r="H6502">
            <v>0</v>
          </cell>
          <cell r="I6502">
            <v>0.694</v>
          </cell>
          <cell r="J6502">
            <v>0.694</v>
          </cell>
        </row>
        <row r="6503">
          <cell r="F6503" t="str">
            <v>云回至三塘村</v>
          </cell>
          <cell r="G6503" t="str">
            <v>VA18430525</v>
          </cell>
          <cell r="H6503">
            <v>0</v>
          </cell>
          <cell r="I6503">
            <v>0.652</v>
          </cell>
          <cell r="J6503">
            <v>0.652</v>
          </cell>
        </row>
        <row r="6504">
          <cell r="F6504" t="str">
            <v>弓山线</v>
          </cell>
          <cell r="G6504" t="str">
            <v>C27K430525</v>
          </cell>
          <cell r="H6504">
            <v>0</v>
          </cell>
          <cell r="I6504">
            <v>1.236</v>
          </cell>
          <cell r="J6504">
            <v>1.236</v>
          </cell>
        </row>
        <row r="6505">
          <cell r="G6505" t="str">
            <v>V000</v>
          </cell>
          <cell r="H6505">
            <v>0</v>
          </cell>
          <cell r="I6505">
            <v>0.27</v>
          </cell>
          <cell r="J6505">
            <v>0.27</v>
          </cell>
        </row>
        <row r="6506">
          <cell r="F6506" t="str">
            <v>私家组</v>
          </cell>
          <cell r="G6506" t="str">
            <v>VA14430525</v>
          </cell>
          <cell r="H6506">
            <v>0</v>
          </cell>
          <cell r="I6506">
            <v>0.417</v>
          </cell>
          <cell r="J6506">
            <v>0.417</v>
          </cell>
        </row>
        <row r="6507">
          <cell r="F6507" t="str">
            <v>能仁组</v>
          </cell>
          <cell r="G6507" t="str">
            <v>VA15430525</v>
          </cell>
          <cell r="H6507">
            <v>0</v>
          </cell>
          <cell r="I6507">
            <v>0.501</v>
          </cell>
          <cell r="J6507">
            <v>0.501</v>
          </cell>
        </row>
        <row r="6508">
          <cell r="F6508" t="str">
            <v>志志线</v>
          </cell>
          <cell r="G6508" t="str">
            <v>C75Q430525</v>
          </cell>
          <cell r="H6508">
            <v>0</v>
          </cell>
          <cell r="I6508">
            <v>0.529</v>
          </cell>
          <cell r="J6508">
            <v>0.529</v>
          </cell>
        </row>
        <row r="6509">
          <cell r="F6509" t="str">
            <v>岔杨线</v>
          </cell>
          <cell r="G6509" t="str">
            <v>C15K430525</v>
          </cell>
          <cell r="H6509">
            <v>0</v>
          </cell>
          <cell r="I6509">
            <v>0.455</v>
          </cell>
          <cell r="J6509">
            <v>0.455</v>
          </cell>
        </row>
        <row r="6510">
          <cell r="F6510" t="str">
            <v>高家一组-高家一组</v>
          </cell>
          <cell r="G6510" t="str">
            <v>C195430525</v>
          </cell>
          <cell r="H6510">
            <v>0</v>
          </cell>
          <cell r="I6510">
            <v>0.493</v>
          </cell>
          <cell r="J6510">
            <v>0.493</v>
          </cell>
        </row>
        <row r="6511">
          <cell r="F6511" t="str">
            <v>大唐组</v>
          </cell>
          <cell r="G6511" t="str">
            <v>VA30430525</v>
          </cell>
          <cell r="H6511">
            <v>0</v>
          </cell>
          <cell r="I6511">
            <v>0.118</v>
          </cell>
          <cell r="J6511">
            <v>0.118</v>
          </cell>
        </row>
        <row r="6512">
          <cell r="F6512" t="str">
            <v>跃王线</v>
          </cell>
          <cell r="G6512" t="str">
            <v>C21B430525</v>
          </cell>
          <cell r="H6512">
            <v>0</v>
          </cell>
          <cell r="I6512">
            <v>2.742</v>
          </cell>
          <cell r="J6512">
            <v>2.742</v>
          </cell>
        </row>
        <row r="6513">
          <cell r="F6513" t="str">
            <v>水口组</v>
          </cell>
          <cell r="G6513" t="str">
            <v>V853430525</v>
          </cell>
          <cell r="H6513">
            <v>0</v>
          </cell>
          <cell r="I6513">
            <v>0.691</v>
          </cell>
          <cell r="J6513">
            <v>0.691</v>
          </cell>
        </row>
        <row r="6514">
          <cell r="F6514" t="str">
            <v>下口</v>
          </cell>
          <cell r="G6514" t="str">
            <v>V855430525</v>
          </cell>
          <cell r="H6514">
            <v>0.56</v>
          </cell>
          <cell r="I6514">
            <v>1.151</v>
          </cell>
          <cell r="J6514">
            <v>0.591</v>
          </cell>
        </row>
        <row r="6515">
          <cell r="F6515" t="str">
            <v>岔麻线</v>
          </cell>
          <cell r="G6515" t="str">
            <v>C085430525</v>
          </cell>
          <cell r="H6515">
            <v>0</v>
          </cell>
          <cell r="I6515">
            <v>1.161</v>
          </cell>
          <cell r="J6515">
            <v>1.161</v>
          </cell>
        </row>
        <row r="6516">
          <cell r="F6516" t="str">
            <v>六双线</v>
          </cell>
          <cell r="G6516" t="str">
            <v>C67Q430525</v>
          </cell>
          <cell r="H6516">
            <v>0</v>
          </cell>
          <cell r="I6516">
            <v>1.375</v>
          </cell>
          <cell r="J6516">
            <v>1.375</v>
          </cell>
        </row>
        <row r="6517">
          <cell r="F6517" t="str">
            <v>姚家</v>
          </cell>
          <cell r="G6517" t="str">
            <v>V828430525</v>
          </cell>
          <cell r="H6517">
            <v>0</v>
          </cell>
          <cell r="I6517">
            <v>0.11</v>
          </cell>
          <cell r="J6517">
            <v>0.11</v>
          </cell>
        </row>
        <row r="6518">
          <cell r="G6518" t="str">
            <v>V000</v>
          </cell>
          <cell r="H6518">
            <v>0</v>
          </cell>
          <cell r="I6518">
            <v>0.681</v>
          </cell>
          <cell r="J6518">
            <v>0.681</v>
          </cell>
        </row>
        <row r="6519">
          <cell r="F6519" t="str">
            <v>丰叶塘路</v>
          </cell>
          <cell r="G6519" t="str">
            <v>V78E430525</v>
          </cell>
          <cell r="H6519">
            <v>0</v>
          </cell>
          <cell r="I6519">
            <v>1.493</v>
          </cell>
          <cell r="J6519">
            <v>1.493</v>
          </cell>
        </row>
        <row r="6520">
          <cell r="F6520" t="str">
            <v>半山路</v>
          </cell>
          <cell r="G6520" t="str">
            <v>V88E430525</v>
          </cell>
          <cell r="H6520">
            <v>0</v>
          </cell>
          <cell r="I6520">
            <v>1.027</v>
          </cell>
          <cell r="J6520">
            <v>1.027</v>
          </cell>
        </row>
        <row r="6521">
          <cell r="F6521" t="str">
            <v>浪山-球木</v>
          </cell>
          <cell r="G6521" t="str">
            <v>C151430525</v>
          </cell>
          <cell r="H6521">
            <v>0</v>
          </cell>
          <cell r="I6521">
            <v>0.125</v>
          </cell>
          <cell r="J6521">
            <v>0.125</v>
          </cell>
        </row>
        <row r="6522">
          <cell r="F6522" t="str">
            <v>树老线</v>
          </cell>
          <cell r="G6522" t="str">
            <v>C36O430525</v>
          </cell>
          <cell r="H6522">
            <v>0</v>
          </cell>
          <cell r="I6522">
            <v>0.135</v>
          </cell>
          <cell r="J6522">
            <v>0.135</v>
          </cell>
        </row>
        <row r="6523">
          <cell r="F6523" t="str">
            <v>文丰-龙里</v>
          </cell>
          <cell r="G6523" t="str">
            <v>C190430525</v>
          </cell>
          <cell r="H6523">
            <v>1.683</v>
          </cell>
          <cell r="I6523">
            <v>2.172</v>
          </cell>
          <cell r="J6523">
            <v>0.489</v>
          </cell>
        </row>
        <row r="6524">
          <cell r="F6524" t="str">
            <v>茶铺煤矿-茶铺煤矿</v>
          </cell>
          <cell r="G6524" t="str">
            <v>C064430525</v>
          </cell>
          <cell r="H6524">
            <v>0</v>
          </cell>
          <cell r="I6524">
            <v>1.831</v>
          </cell>
          <cell r="J6524">
            <v>1.831</v>
          </cell>
        </row>
        <row r="6525">
          <cell r="F6525" t="str">
            <v>两满线</v>
          </cell>
          <cell r="G6525" t="str">
            <v>C12O430525</v>
          </cell>
          <cell r="H6525">
            <v>0</v>
          </cell>
          <cell r="I6525">
            <v>0.363</v>
          </cell>
          <cell r="J6525">
            <v>0.363</v>
          </cell>
        </row>
        <row r="6526">
          <cell r="F6526" t="str">
            <v>岔王线</v>
          </cell>
          <cell r="G6526" t="str">
            <v>C93N430525</v>
          </cell>
          <cell r="H6526">
            <v>0</v>
          </cell>
          <cell r="I6526">
            <v>1.391</v>
          </cell>
          <cell r="J6526">
            <v>1.391</v>
          </cell>
        </row>
        <row r="6527">
          <cell r="F6527" t="str">
            <v>水茶路</v>
          </cell>
          <cell r="G6527" t="str">
            <v>V77E430525</v>
          </cell>
          <cell r="H6527">
            <v>0</v>
          </cell>
          <cell r="I6527">
            <v>2.854</v>
          </cell>
          <cell r="J6527">
            <v>2.854</v>
          </cell>
        </row>
        <row r="6528">
          <cell r="F6528" t="str">
            <v>杨屋</v>
          </cell>
          <cell r="G6528" t="str">
            <v>V868430525</v>
          </cell>
          <cell r="H6528">
            <v>0</v>
          </cell>
          <cell r="I6528">
            <v>1.055</v>
          </cell>
          <cell r="J6528">
            <v>1.055</v>
          </cell>
        </row>
        <row r="6529">
          <cell r="F6529" t="str">
            <v>双合路</v>
          </cell>
          <cell r="G6529" t="str">
            <v>V82E430525</v>
          </cell>
          <cell r="H6529">
            <v>0</v>
          </cell>
          <cell r="I6529">
            <v>1.025</v>
          </cell>
          <cell r="J6529">
            <v>1.025</v>
          </cell>
        </row>
        <row r="6530">
          <cell r="F6530" t="str">
            <v>冻水桥-荆竹</v>
          </cell>
          <cell r="G6530" t="str">
            <v>C158430525</v>
          </cell>
          <cell r="H6530">
            <v>2.365</v>
          </cell>
          <cell r="I6530">
            <v>2.886</v>
          </cell>
          <cell r="J6530">
            <v>0.521</v>
          </cell>
        </row>
        <row r="6531">
          <cell r="F6531" t="str">
            <v>万荷线</v>
          </cell>
          <cell r="G6531" t="str">
            <v>C31Q430525</v>
          </cell>
          <cell r="H6531">
            <v>0</v>
          </cell>
          <cell r="I6531">
            <v>0.766</v>
          </cell>
          <cell r="J6531">
            <v>0.766</v>
          </cell>
        </row>
        <row r="6532">
          <cell r="F6532" t="str">
            <v>新新线</v>
          </cell>
          <cell r="G6532" t="str">
            <v>C32Q430525</v>
          </cell>
          <cell r="H6532">
            <v>0.266</v>
          </cell>
          <cell r="I6532">
            <v>0.976</v>
          </cell>
          <cell r="J6532">
            <v>0.71</v>
          </cell>
        </row>
        <row r="6533">
          <cell r="F6533" t="str">
            <v>岔塘线</v>
          </cell>
          <cell r="G6533" t="str">
            <v>C581430525</v>
          </cell>
          <cell r="H6533">
            <v>0</v>
          </cell>
          <cell r="I6533">
            <v>1.525</v>
          </cell>
          <cell r="J6533">
            <v>1.525</v>
          </cell>
        </row>
        <row r="6534">
          <cell r="F6534" t="str">
            <v>文丰村-文峰商店</v>
          </cell>
          <cell r="G6534" t="str">
            <v>C592430525</v>
          </cell>
          <cell r="H6534">
            <v>0</v>
          </cell>
          <cell r="I6534">
            <v>1.089</v>
          </cell>
          <cell r="J6534">
            <v>1.089</v>
          </cell>
        </row>
        <row r="6535">
          <cell r="F6535" t="str">
            <v>岔杨线</v>
          </cell>
          <cell r="G6535" t="str">
            <v>C60Q430525</v>
          </cell>
          <cell r="H6535">
            <v>0</v>
          </cell>
          <cell r="I6535">
            <v>0.528</v>
          </cell>
          <cell r="J6535">
            <v>0.528</v>
          </cell>
        </row>
        <row r="6536">
          <cell r="F6536" t="str">
            <v>大砖线</v>
          </cell>
          <cell r="G6536" t="str">
            <v>C65Q430525</v>
          </cell>
          <cell r="H6536">
            <v>0.997</v>
          </cell>
          <cell r="I6536">
            <v>1.708</v>
          </cell>
          <cell r="J6536">
            <v>0.711</v>
          </cell>
        </row>
        <row r="6537">
          <cell r="F6537" t="str">
            <v>庄家</v>
          </cell>
          <cell r="G6537" t="str">
            <v>V815430525</v>
          </cell>
          <cell r="H6537">
            <v>0</v>
          </cell>
          <cell r="I6537">
            <v>0.29</v>
          </cell>
          <cell r="J6537">
            <v>0.29</v>
          </cell>
        </row>
        <row r="6538">
          <cell r="F6538" t="str">
            <v>星桥村</v>
          </cell>
          <cell r="G6538" t="str">
            <v>V957430525</v>
          </cell>
          <cell r="H6538">
            <v>0</v>
          </cell>
          <cell r="I6538">
            <v>0.559</v>
          </cell>
          <cell r="J6538">
            <v>0.559</v>
          </cell>
        </row>
        <row r="6539">
          <cell r="F6539" t="str">
            <v>青云岔口-东风</v>
          </cell>
          <cell r="G6539" t="str">
            <v>C143430525</v>
          </cell>
          <cell r="H6539">
            <v>3.432</v>
          </cell>
          <cell r="I6539">
            <v>3.707</v>
          </cell>
          <cell r="J6539">
            <v>0.275</v>
          </cell>
        </row>
        <row r="6540">
          <cell r="F6540" t="str">
            <v>岔石线</v>
          </cell>
          <cell r="G6540" t="str">
            <v>C65K430525</v>
          </cell>
          <cell r="H6540">
            <v>0</v>
          </cell>
          <cell r="I6540">
            <v>0.739</v>
          </cell>
          <cell r="J6540">
            <v>0.739</v>
          </cell>
        </row>
        <row r="6541">
          <cell r="F6541" t="str">
            <v>学鸟线</v>
          </cell>
          <cell r="G6541" t="str">
            <v>C77Q430525</v>
          </cell>
          <cell r="H6541">
            <v>0</v>
          </cell>
          <cell r="I6541">
            <v>0.947</v>
          </cell>
          <cell r="J6541">
            <v>0.947</v>
          </cell>
        </row>
        <row r="6542">
          <cell r="F6542" t="str">
            <v>学鸟线</v>
          </cell>
          <cell r="G6542" t="str">
            <v>V040430525</v>
          </cell>
          <cell r="H6542">
            <v>0</v>
          </cell>
          <cell r="I6542">
            <v>0.373</v>
          </cell>
          <cell r="J6542">
            <v>0.373</v>
          </cell>
        </row>
        <row r="6543">
          <cell r="F6543" t="str">
            <v>侯家组</v>
          </cell>
          <cell r="G6543" t="str">
            <v>V870430525</v>
          </cell>
          <cell r="H6543">
            <v>0</v>
          </cell>
          <cell r="I6543">
            <v>0.333</v>
          </cell>
          <cell r="J6543">
            <v>0.333</v>
          </cell>
        </row>
        <row r="6544">
          <cell r="F6544" t="str">
            <v>岔桃线</v>
          </cell>
          <cell r="G6544" t="str">
            <v>C50Q430525</v>
          </cell>
          <cell r="H6544">
            <v>0</v>
          </cell>
          <cell r="I6544">
            <v>0.472</v>
          </cell>
          <cell r="J6544">
            <v>0.472</v>
          </cell>
        </row>
        <row r="6545">
          <cell r="F6545" t="str">
            <v>创兴组</v>
          </cell>
          <cell r="G6545" t="str">
            <v>V953430525</v>
          </cell>
          <cell r="H6545">
            <v>0</v>
          </cell>
          <cell r="I6545">
            <v>0.41</v>
          </cell>
          <cell r="J6545">
            <v>0.41</v>
          </cell>
        </row>
        <row r="6546">
          <cell r="F6546" t="str">
            <v>和平组</v>
          </cell>
          <cell r="G6546" t="str">
            <v>V850430525</v>
          </cell>
          <cell r="H6546">
            <v>0</v>
          </cell>
          <cell r="I6546">
            <v>0.311</v>
          </cell>
          <cell r="J6546">
            <v>0.311</v>
          </cell>
        </row>
        <row r="6547">
          <cell r="F6547" t="str">
            <v>竹双线</v>
          </cell>
          <cell r="G6547" t="str">
            <v>C08O430525</v>
          </cell>
          <cell r="H6547">
            <v>0</v>
          </cell>
          <cell r="I6547">
            <v>0.728</v>
          </cell>
          <cell r="J6547">
            <v>0.728</v>
          </cell>
        </row>
        <row r="6548">
          <cell r="F6548" t="str">
            <v>园合线</v>
          </cell>
          <cell r="G6548" t="str">
            <v>C09O430525</v>
          </cell>
          <cell r="H6548">
            <v>0</v>
          </cell>
          <cell r="I6548">
            <v>0.52</v>
          </cell>
          <cell r="J6548">
            <v>0.52</v>
          </cell>
        </row>
        <row r="6549">
          <cell r="F6549" t="str">
            <v>合介线</v>
          </cell>
          <cell r="G6549" t="str">
            <v>C10O430525</v>
          </cell>
          <cell r="H6549">
            <v>0</v>
          </cell>
          <cell r="I6549">
            <v>0.198</v>
          </cell>
          <cell r="J6549">
            <v>0.198</v>
          </cell>
        </row>
        <row r="6550">
          <cell r="F6550" t="str">
            <v>桥会线</v>
          </cell>
          <cell r="G6550" t="str">
            <v>C77C430525</v>
          </cell>
          <cell r="H6550">
            <v>0.131</v>
          </cell>
          <cell r="I6550">
            <v>0.626</v>
          </cell>
          <cell r="J6550">
            <v>0.495</v>
          </cell>
        </row>
        <row r="6551">
          <cell r="F6551" t="str">
            <v>坡白线</v>
          </cell>
          <cell r="G6551" t="str">
            <v>C47G430525</v>
          </cell>
          <cell r="H6551">
            <v>0</v>
          </cell>
          <cell r="I6551">
            <v>0.126</v>
          </cell>
          <cell r="J6551">
            <v>0.126</v>
          </cell>
        </row>
        <row r="6552">
          <cell r="F6552" t="str">
            <v>夏家-水东乡</v>
          </cell>
          <cell r="G6552" t="str">
            <v>X111430524</v>
          </cell>
          <cell r="H6552">
            <v>8.028</v>
          </cell>
          <cell r="I6552">
            <v>9.042</v>
          </cell>
          <cell r="J6552">
            <v>1.014</v>
          </cell>
        </row>
        <row r="6553">
          <cell r="F6553" t="str">
            <v>贺石路</v>
          </cell>
          <cell r="G6553" t="str">
            <v>V034430525</v>
          </cell>
          <cell r="H6553">
            <v>0</v>
          </cell>
          <cell r="I6553">
            <v>0.462</v>
          </cell>
          <cell r="J6553">
            <v>0.462</v>
          </cell>
        </row>
        <row r="6554">
          <cell r="F6554" t="str">
            <v>团李路</v>
          </cell>
          <cell r="G6554" t="str">
            <v>V053430525</v>
          </cell>
          <cell r="H6554">
            <v>0</v>
          </cell>
          <cell r="I6554">
            <v>0.449</v>
          </cell>
          <cell r="J6554">
            <v>0.449</v>
          </cell>
        </row>
        <row r="6555">
          <cell r="F6555" t="str">
            <v>付下路</v>
          </cell>
          <cell r="G6555" t="str">
            <v>V024430525</v>
          </cell>
          <cell r="H6555">
            <v>0</v>
          </cell>
          <cell r="I6555">
            <v>0.444</v>
          </cell>
          <cell r="J6555">
            <v>0.444</v>
          </cell>
        </row>
        <row r="6556">
          <cell r="F6556" t="str">
            <v>戴大路</v>
          </cell>
          <cell r="G6556" t="str">
            <v>V059430525</v>
          </cell>
          <cell r="H6556">
            <v>0</v>
          </cell>
          <cell r="I6556">
            <v>1.289</v>
          </cell>
          <cell r="J6556">
            <v>1.289</v>
          </cell>
        </row>
        <row r="6557">
          <cell r="F6557" t="str">
            <v>渡口-渡口</v>
          </cell>
          <cell r="G6557" t="str">
            <v>C132430525</v>
          </cell>
          <cell r="H6557">
            <v>0</v>
          </cell>
          <cell r="I6557">
            <v>0.163</v>
          </cell>
          <cell r="J6557">
            <v>0.163</v>
          </cell>
        </row>
        <row r="6558">
          <cell r="F6558" t="str">
            <v>三负路</v>
          </cell>
          <cell r="G6558" t="str">
            <v>V076430525</v>
          </cell>
          <cell r="H6558">
            <v>0</v>
          </cell>
          <cell r="I6558">
            <v>0.326</v>
          </cell>
          <cell r="J6558">
            <v>0.326</v>
          </cell>
        </row>
        <row r="6559">
          <cell r="F6559" t="str">
            <v>黄九路</v>
          </cell>
          <cell r="G6559" t="str">
            <v>V063430525</v>
          </cell>
          <cell r="H6559">
            <v>0</v>
          </cell>
          <cell r="I6559">
            <v>0.486</v>
          </cell>
          <cell r="J6559">
            <v>0.486</v>
          </cell>
        </row>
        <row r="6560">
          <cell r="F6560" t="str">
            <v>洞口连接线</v>
          </cell>
          <cell r="G6560" t="str">
            <v>XL10430525</v>
          </cell>
          <cell r="H6560">
            <v>1.627</v>
          </cell>
          <cell r="I6560">
            <v>4.027</v>
          </cell>
          <cell r="J6560">
            <v>2.4</v>
          </cell>
        </row>
        <row r="6561">
          <cell r="F6561" t="str">
            <v>茶茶线</v>
          </cell>
          <cell r="G6561" t="str">
            <v>C50H430525</v>
          </cell>
          <cell r="H6561">
            <v>0</v>
          </cell>
          <cell r="I6561">
            <v>0.186</v>
          </cell>
          <cell r="J6561">
            <v>0.186</v>
          </cell>
        </row>
        <row r="6562">
          <cell r="F6562" t="str">
            <v>阳豆路</v>
          </cell>
          <cell r="G6562" t="str">
            <v>V079430525</v>
          </cell>
          <cell r="H6562">
            <v>0</v>
          </cell>
          <cell r="I6562">
            <v>0.464</v>
          </cell>
          <cell r="J6562">
            <v>0.464</v>
          </cell>
        </row>
        <row r="6563">
          <cell r="F6563" t="str">
            <v>大黄路</v>
          </cell>
          <cell r="G6563" t="str">
            <v>V012430525</v>
          </cell>
          <cell r="H6563">
            <v>0</v>
          </cell>
          <cell r="I6563">
            <v>0.629</v>
          </cell>
          <cell r="J6563">
            <v>0.629</v>
          </cell>
        </row>
        <row r="6564">
          <cell r="F6564" t="str">
            <v>叶石路</v>
          </cell>
          <cell r="G6564" t="str">
            <v>V077430525</v>
          </cell>
          <cell r="H6564">
            <v>0</v>
          </cell>
          <cell r="I6564">
            <v>1.587</v>
          </cell>
          <cell r="J6564">
            <v>1.587</v>
          </cell>
        </row>
        <row r="6565">
          <cell r="F6565" t="str">
            <v>香王线</v>
          </cell>
          <cell r="G6565" t="str">
            <v>C63D430525</v>
          </cell>
          <cell r="H6565">
            <v>0</v>
          </cell>
          <cell r="I6565">
            <v>0.467</v>
          </cell>
          <cell r="J6565">
            <v>0.467</v>
          </cell>
        </row>
        <row r="6566">
          <cell r="F6566" t="str">
            <v>河朝线</v>
          </cell>
          <cell r="G6566" t="str">
            <v>C71D430525</v>
          </cell>
          <cell r="H6566">
            <v>0</v>
          </cell>
          <cell r="I6566">
            <v>0.195</v>
          </cell>
          <cell r="J6566">
            <v>0.195</v>
          </cell>
        </row>
        <row r="6567">
          <cell r="F6567" t="str">
            <v>立江路</v>
          </cell>
          <cell r="G6567" t="str">
            <v>V70A430525</v>
          </cell>
          <cell r="H6567">
            <v>0</v>
          </cell>
          <cell r="I6567">
            <v>0.653</v>
          </cell>
          <cell r="J6567">
            <v>0.653</v>
          </cell>
        </row>
        <row r="6568">
          <cell r="F6568" t="str">
            <v>沅溪路</v>
          </cell>
          <cell r="G6568" t="str">
            <v>V71A430525</v>
          </cell>
          <cell r="H6568">
            <v>0</v>
          </cell>
          <cell r="I6568">
            <v>0.492</v>
          </cell>
          <cell r="J6568">
            <v>0.492</v>
          </cell>
        </row>
        <row r="6569">
          <cell r="F6569" t="str">
            <v>水沙线</v>
          </cell>
          <cell r="G6569" t="str">
            <v>C96D430525</v>
          </cell>
          <cell r="H6569">
            <v>0</v>
          </cell>
          <cell r="I6569">
            <v>1.542</v>
          </cell>
          <cell r="J6569">
            <v>1.542</v>
          </cell>
        </row>
        <row r="6570">
          <cell r="F6570" t="str">
            <v>大洲路</v>
          </cell>
          <cell r="G6570" t="str">
            <v>V28B430525</v>
          </cell>
          <cell r="H6570">
            <v>0</v>
          </cell>
          <cell r="I6570">
            <v>0.532</v>
          </cell>
          <cell r="J6570">
            <v>0.532</v>
          </cell>
        </row>
        <row r="6571">
          <cell r="F6571" t="str">
            <v>新屋路</v>
          </cell>
          <cell r="G6571" t="str">
            <v>V29B430525</v>
          </cell>
          <cell r="H6571">
            <v>0</v>
          </cell>
          <cell r="I6571">
            <v>0.636</v>
          </cell>
          <cell r="J6571">
            <v>0.636</v>
          </cell>
        </row>
        <row r="6572">
          <cell r="F6572" t="str">
            <v>上坝-上坝</v>
          </cell>
          <cell r="G6572" t="str">
            <v>C513430525</v>
          </cell>
          <cell r="H6572">
            <v>0</v>
          </cell>
          <cell r="I6572">
            <v>0.433</v>
          </cell>
          <cell r="J6572">
            <v>0.433</v>
          </cell>
        </row>
        <row r="6573">
          <cell r="F6573" t="str">
            <v>塘子组</v>
          </cell>
          <cell r="G6573" t="str">
            <v>V25B430525</v>
          </cell>
          <cell r="H6573">
            <v>0</v>
          </cell>
          <cell r="I6573">
            <v>0.23</v>
          </cell>
          <cell r="J6573">
            <v>0.23</v>
          </cell>
        </row>
        <row r="6574">
          <cell r="F6574" t="str">
            <v>回回线</v>
          </cell>
          <cell r="G6574" t="str">
            <v>C12E430525</v>
          </cell>
          <cell r="H6574">
            <v>0</v>
          </cell>
          <cell r="I6574">
            <v>0.577</v>
          </cell>
          <cell r="J6574">
            <v>0.577</v>
          </cell>
        </row>
        <row r="6575">
          <cell r="F6575" t="str">
            <v>村井线</v>
          </cell>
          <cell r="G6575" t="str">
            <v>C37D430525</v>
          </cell>
          <cell r="H6575">
            <v>0</v>
          </cell>
          <cell r="I6575">
            <v>0.635</v>
          </cell>
          <cell r="J6575">
            <v>0.635</v>
          </cell>
        </row>
        <row r="6576">
          <cell r="F6576" t="str">
            <v>井合线</v>
          </cell>
          <cell r="G6576" t="str">
            <v>C39C430525</v>
          </cell>
          <cell r="H6576">
            <v>0</v>
          </cell>
          <cell r="I6576">
            <v>0.435</v>
          </cell>
          <cell r="J6576">
            <v>0.435</v>
          </cell>
        </row>
        <row r="6577">
          <cell r="F6577" t="str">
            <v>井长线</v>
          </cell>
          <cell r="G6577" t="str">
            <v>C39D430525</v>
          </cell>
          <cell r="H6577">
            <v>0</v>
          </cell>
          <cell r="I6577">
            <v>1.371</v>
          </cell>
          <cell r="J6577">
            <v>1.371</v>
          </cell>
        </row>
        <row r="6578">
          <cell r="F6578" t="str">
            <v>光村路</v>
          </cell>
          <cell r="G6578" t="str">
            <v>V94E430525</v>
          </cell>
          <cell r="H6578">
            <v>0</v>
          </cell>
          <cell r="I6578">
            <v>0.166</v>
          </cell>
          <cell r="J6578">
            <v>0.166</v>
          </cell>
        </row>
        <row r="6579">
          <cell r="F6579" t="str">
            <v>棉花路</v>
          </cell>
          <cell r="G6579" t="str">
            <v>V57A430525</v>
          </cell>
          <cell r="H6579">
            <v>0</v>
          </cell>
          <cell r="I6579">
            <v>0.411</v>
          </cell>
          <cell r="J6579">
            <v>0.411</v>
          </cell>
        </row>
        <row r="6580">
          <cell r="F6580" t="str">
            <v>卢田线</v>
          </cell>
          <cell r="G6580" t="str">
            <v>C585430525</v>
          </cell>
          <cell r="H6580">
            <v>0</v>
          </cell>
          <cell r="I6580">
            <v>0.866</v>
          </cell>
          <cell r="J6580">
            <v>0.866</v>
          </cell>
        </row>
        <row r="6581">
          <cell r="F6581" t="str">
            <v>下段线</v>
          </cell>
          <cell r="G6581" t="str">
            <v>C42C430525</v>
          </cell>
          <cell r="H6581">
            <v>0</v>
          </cell>
          <cell r="I6581">
            <v>0.365</v>
          </cell>
          <cell r="J6581">
            <v>0.365</v>
          </cell>
        </row>
        <row r="6582">
          <cell r="F6582" t="str">
            <v>路边-路边</v>
          </cell>
          <cell r="G6582" t="str">
            <v>C484430525</v>
          </cell>
          <cell r="H6582">
            <v>0</v>
          </cell>
          <cell r="I6582">
            <v>0.811</v>
          </cell>
          <cell r="J6582">
            <v>0.811</v>
          </cell>
        </row>
        <row r="6583">
          <cell r="F6583" t="str">
            <v>毛家岭</v>
          </cell>
          <cell r="G6583" t="str">
            <v>V04B430525</v>
          </cell>
          <cell r="H6583">
            <v>0</v>
          </cell>
          <cell r="I6583">
            <v>0.682</v>
          </cell>
          <cell r="J6583">
            <v>0.682</v>
          </cell>
        </row>
        <row r="6584">
          <cell r="F6584" t="str">
            <v>砖袁线</v>
          </cell>
          <cell r="G6584" t="str">
            <v>C494430525</v>
          </cell>
          <cell r="H6584">
            <v>0</v>
          </cell>
          <cell r="I6584">
            <v>0.903</v>
          </cell>
          <cell r="J6584">
            <v>0.903</v>
          </cell>
        </row>
        <row r="6585">
          <cell r="F6585" t="str">
            <v>窑白路</v>
          </cell>
          <cell r="G6585" t="str">
            <v>V54A430525</v>
          </cell>
          <cell r="H6585">
            <v>0</v>
          </cell>
          <cell r="I6585">
            <v>0.712</v>
          </cell>
          <cell r="J6585">
            <v>0.712</v>
          </cell>
        </row>
        <row r="6586">
          <cell r="F6586" t="str">
            <v>坳上路</v>
          </cell>
          <cell r="G6586" t="str">
            <v>V56A430525</v>
          </cell>
          <cell r="H6586">
            <v>0</v>
          </cell>
          <cell r="I6586">
            <v>0.475</v>
          </cell>
          <cell r="J6586">
            <v>0.475</v>
          </cell>
        </row>
        <row r="6587">
          <cell r="F6587" t="str">
            <v>安朝线</v>
          </cell>
          <cell r="G6587" t="str">
            <v>C62D430525</v>
          </cell>
          <cell r="H6587">
            <v>0</v>
          </cell>
          <cell r="I6587">
            <v>0.477</v>
          </cell>
          <cell r="J6587">
            <v>0.477</v>
          </cell>
        </row>
        <row r="6588">
          <cell r="F6588" t="str">
            <v>任家路</v>
          </cell>
          <cell r="G6588" t="str">
            <v>V90A430525</v>
          </cell>
          <cell r="H6588">
            <v>0</v>
          </cell>
          <cell r="I6588">
            <v>0.526</v>
          </cell>
          <cell r="J6588">
            <v>0.526</v>
          </cell>
        </row>
        <row r="6589">
          <cell r="F6589" t="str">
            <v>白塘路</v>
          </cell>
          <cell r="G6589" t="str">
            <v>V08B430525</v>
          </cell>
          <cell r="H6589">
            <v>0</v>
          </cell>
          <cell r="I6589">
            <v>0.329</v>
          </cell>
          <cell r="J6589">
            <v>0.329</v>
          </cell>
        </row>
        <row r="6590">
          <cell r="F6590" t="str">
            <v>鸭子塘路</v>
          </cell>
          <cell r="G6590" t="str">
            <v>V11B430525</v>
          </cell>
          <cell r="H6590">
            <v>0</v>
          </cell>
          <cell r="I6590">
            <v>0.196</v>
          </cell>
          <cell r="J6590">
            <v>0.196</v>
          </cell>
        </row>
        <row r="6591">
          <cell r="F6591" t="str">
            <v>麦双</v>
          </cell>
          <cell r="G6591" t="str">
            <v>C55D430525</v>
          </cell>
          <cell r="H6591">
            <v>0</v>
          </cell>
          <cell r="I6591">
            <v>0.531</v>
          </cell>
          <cell r="J6591">
            <v>0.531</v>
          </cell>
        </row>
        <row r="6592">
          <cell r="F6592" t="str">
            <v>马石线</v>
          </cell>
          <cell r="G6592" t="str">
            <v>C56D430525</v>
          </cell>
          <cell r="H6592">
            <v>0</v>
          </cell>
          <cell r="I6592">
            <v>0.596</v>
          </cell>
          <cell r="J6592">
            <v>0.596</v>
          </cell>
        </row>
        <row r="6593">
          <cell r="F6593" t="str">
            <v>周周线</v>
          </cell>
          <cell r="G6593" t="str">
            <v>C58D430525</v>
          </cell>
          <cell r="H6593">
            <v>0</v>
          </cell>
          <cell r="I6593">
            <v>0.37</v>
          </cell>
          <cell r="J6593">
            <v>0.37</v>
          </cell>
        </row>
        <row r="6594">
          <cell r="F6594" t="str">
            <v>村前线</v>
          </cell>
          <cell r="G6594" t="str">
            <v>C01E430525</v>
          </cell>
          <cell r="H6594">
            <v>0</v>
          </cell>
          <cell r="I6594">
            <v>0.563</v>
          </cell>
          <cell r="J6594">
            <v>0.563</v>
          </cell>
        </row>
        <row r="6595">
          <cell r="F6595" t="str">
            <v>袁家路</v>
          </cell>
          <cell r="G6595" t="str">
            <v>V71E430525</v>
          </cell>
          <cell r="H6595">
            <v>0</v>
          </cell>
          <cell r="I6595">
            <v>0.228</v>
          </cell>
          <cell r="J6595">
            <v>0.228</v>
          </cell>
        </row>
        <row r="6596">
          <cell r="F6596" t="str">
            <v>陈门里</v>
          </cell>
          <cell r="G6596" t="str">
            <v>V72E430525</v>
          </cell>
          <cell r="H6596">
            <v>0</v>
          </cell>
          <cell r="I6596">
            <v>0.283</v>
          </cell>
          <cell r="J6596">
            <v>0.283</v>
          </cell>
        </row>
        <row r="6597">
          <cell r="F6597" t="str">
            <v>望扎线</v>
          </cell>
          <cell r="G6597" t="str">
            <v>C41D430525</v>
          </cell>
          <cell r="H6597">
            <v>0</v>
          </cell>
          <cell r="I6597">
            <v>0.478</v>
          </cell>
          <cell r="J6597">
            <v>0.478</v>
          </cell>
        </row>
        <row r="6598">
          <cell r="F6598" t="str">
            <v>羊渡线</v>
          </cell>
          <cell r="G6598" t="str">
            <v>C257430525</v>
          </cell>
          <cell r="H6598">
            <v>0</v>
          </cell>
          <cell r="I6598">
            <v>0.626</v>
          </cell>
          <cell r="J6598">
            <v>0.626</v>
          </cell>
        </row>
        <row r="6599">
          <cell r="F6599" t="str">
            <v>大华路</v>
          </cell>
          <cell r="G6599" t="str">
            <v>V45A430525</v>
          </cell>
          <cell r="H6599">
            <v>0</v>
          </cell>
          <cell r="I6599">
            <v>0.34</v>
          </cell>
          <cell r="J6599">
            <v>0.34</v>
          </cell>
        </row>
        <row r="6600">
          <cell r="F6600" t="str">
            <v>杉袁线</v>
          </cell>
          <cell r="G6600" t="str">
            <v>C59D430525</v>
          </cell>
          <cell r="H6600">
            <v>0</v>
          </cell>
          <cell r="I6600">
            <v>0.37</v>
          </cell>
          <cell r="J6600">
            <v>0.37</v>
          </cell>
        </row>
        <row r="6601">
          <cell r="F6601" t="str">
            <v>李鱼线</v>
          </cell>
          <cell r="G6601" t="str">
            <v>C92D430525</v>
          </cell>
          <cell r="H6601">
            <v>0</v>
          </cell>
          <cell r="I6601">
            <v>0.193</v>
          </cell>
          <cell r="J6601">
            <v>0.193</v>
          </cell>
        </row>
        <row r="6602">
          <cell r="F6602" t="str">
            <v>村王线</v>
          </cell>
          <cell r="G6602" t="str">
            <v>C47D430525</v>
          </cell>
          <cell r="H6602">
            <v>0</v>
          </cell>
          <cell r="I6602">
            <v>1.588</v>
          </cell>
          <cell r="J6602">
            <v>1.588</v>
          </cell>
        </row>
        <row r="6603">
          <cell r="F6603" t="str">
            <v>陶家村-刘家后</v>
          </cell>
          <cell r="G6603" t="str">
            <v>C482430525</v>
          </cell>
          <cell r="H6603">
            <v>1.474</v>
          </cell>
          <cell r="I6603">
            <v>1.629</v>
          </cell>
          <cell r="J6603">
            <v>0.155</v>
          </cell>
        </row>
        <row r="6604">
          <cell r="F6604" t="str">
            <v>村陈线</v>
          </cell>
          <cell r="G6604" t="str">
            <v>C48D430525</v>
          </cell>
          <cell r="H6604">
            <v>0</v>
          </cell>
          <cell r="I6604">
            <v>0.314</v>
          </cell>
          <cell r="J6604">
            <v>0.314</v>
          </cell>
        </row>
        <row r="6605">
          <cell r="F6605" t="str">
            <v>村新线</v>
          </cell>
          <cell r="G6605" t="str">
            <v>C50D430525</v>
          </cell>
          <cell r="H6605">
            <v>0</v>
          </cell>
          <cell r="I6605">
            <v>0.699</v>
          </cell>
          <cell r="J6605">
            <v>0.699</v>
          </cell>
        </row>
        <row r="6606">
          <cell r="F6606" t="str">
            <v>砖陈线</v>
          </cell>
          <cell r="G6606" t="str">
            <v>C51D430525</v>
          </cell>
          <cell r="H6606">
            <v>0</v>
          </cell>
          <cell r="I6606">
            <v>0.316</v>
          </cell>
          <cell r="J6606">
            <v>0.316</v>
          </cell>
        </row>
        <row r="6607">
          <cell r="F6607" t="str">
            <v>冲跃线</v>
          </cell>
          <cell r="G6607" t="str">
            <v>C82D430525</v>
          </cell>
          <cell r="H6607">
            <v>0</v>
          </cell>
          <cell r="I6607">
            <v>0.318</v>
          </cell>
          <cell r="J6607">
            <v>0.318</v>
          </cell>
        </row>
        <row r="6608">
          <cell r="F6608" t="str">
            <v>五十线</v>
          </cell>
          <cell r="G6608" t="str">
            <v>C89P430525</v>
          </cell>
          <cell r="H6608">
            <v>0</v>
          </cell>
          <cell r="I6608">
            <v>0.918</v>
          </cell>
          <cell r="J6608">
            <v>0.918</v>
          </cell>
        </row>
        <row r="6609">
          <cell r="F6609" t="str">
            <v>车轮村一组</v>
          </cell>
          <cell r="G6609" t="str">
            <v>VB61430525</v>
          </cell>
          <cell r="H6609">
            <v>0</v>
          </cell>
          <cell r="I6609">
            <v>0.177</v>
          </cell>
          <cell r="J6609">
            <v>0.177</v>
          </cell>
        </row>
        <row r="6610">
          <cell r="F6610" t="str">
            <v>丛山村委会</v>
          </cell>
          <cell r="G6610" t="str">
            <v>VC99430525</v>
          </cell>
          <cell r="H6610">
            <v>0</v>
          </cell>
          <cell r="I6610">
            <v>1.09</v>
          </cell>
          <cell r="J6610">
            <v>1.09</v>
          </cell>
        </row>
        <row r="6611">
          <cell r="F6611" t="str">
            <v>四五线</v>
          </cell>
          <cell r="G6611" t="str">
            <v>C98Q430525</v>
          </cell>
          <cell r="H6611">
            <v>0</v>
          </cell>
          <cell r="I6611">
            <v>0.658</v>
          </cell>
          <cell r="J6611">
            <v>0.658</v>
          </cell>
        </row>
        <row r="6612">
          <cell r="F6612" t="str">
            <v>东水线</v>
          </cell>
          <cell r="G6612" t="str">
            <v>C390430525</v>
          </cell>
          <cell r="H6612">
            <v>0</v>
          </cell>
          <cell r="I6612">
            <v>1.147</v>
          </cell>
          <cell r="J6612">
            <v>1.147</v>
          </cell>
        </row>
        <row r="6613">
          <cell r="F6613" t="str">
            <v>丰产村村道</v>
          </cell>
          <cell r="G6613" t="str">
            <v>C55B430525</v>
          </cell>
          <cell r="H6613">
            <v>0</v>
          </cell>
          <cell r="I6613">
            <v>0.784</v>
          </cell>
          <cell r="J6613">
            <v>0.784</v>
          </cell>
        </row>
        <row r="6614">
          <cell r="F6614" t="str">
            <v>张十线</v>
          </cell>
          <cell r="G6614" t="str">
            <v>C60P430525</v>
          </cell>
          <cell r="H6614">
            <v>0</v>
          </cell>
          <cell r="I6614">
            <v>0.393</v>
          </cell>
          <cell r="J6614">
            <v>0.393</v>
          </cell>
        </row>
        <row r="6615">
          <cell r="F6615" t="str">
            <v>丰山村一组</v>
          </cell>
          <cell r="G6615" t="str">
            <v>VC37430525</v>
          </cell>
          <cell r="H6615">
            <v>0</v>
          </cell>
          <cell r="I6615">
            <v>0.973</v>
          </cell>
          <cell r="J6615">
            <v>0.973</v>
          </cell>
        </row>
        <row r="6616">
          <cell r="F6616" t="str">
            <v>丰山村二组</v>
          </cell>
          <cell r="G6616" t="str">
            <v>VC38430525</v>
          </cell>
          <cell r="H6616">
            <v>0</v>
          </cell>
          <cell r="I6616">
            <v>0.884</v>
          </cell>
          <cell r="J6616">
            <v>0.884</v>
          </cell>
        </row>
        <row r="6617">
          <cell r="F6617" t="str">
            <v>九三线</v>
          </cell>
          <cell r="G6617" t="str">
            <v>C103430525</v>
          </cell>
          <cell r="H6617">
            <v>0</v>
          </cell>
          <cell r="I6617">
            <v>1.256</v>
          </cell>
          <cell r="J6617">
            <v>1.256</v>
          </cell>
        </row>
        <row r="6618">
          <cell r="F6618" t="str">
            <v>湖田村小学</v>
          </cell>
          <cell r="G6618" t="str">
            <v>VE42430525</v>
          </cell>
          <cell r="H6618">
            <v>0</v>
          </cell>
          <cell r="I6618">
            <v>0.338</v>
          </cell>
          <cell r="J6618">
            <v>0.338</v>
          </cell>
        </row>
        <row r="6619">
          <cell r="F6619" t="str">
            <v>邻江-明丰院子</v>
          </cell>
          <cell r="G6619" t="str">
            <v>C53A430525</v>
          </cell>
          <cell r="H6619">
            <v>0</v>
          </cell>
          <cell r="I6619">
            <v>0.494</v>
          </cell>
          <cell r="J6619">
            <v>0.494</v>
          </cell>
        </row>
        <row r="6620">
          <cell r="F6620" t="str">
            <v>谢家组</v>
          </cell>
          <cell r="G6620" t="str">
            <v>VB96430525</v>
          </cell>
          <cell r="H6620">
            <v>0</v>
          </cell>
          <cell r="I6620">
            <v>1.395</v>
          </cell>
          <cell r="J6620">
            <v>1.395</v>
          </cell>
        </row>
        <row r="6621">
          <cell r="F6621" t="str">
            <v>神山冲-老布塘</v>
          </cell>
          <cell r="G6621" t="str">
            <v>C47A430525</v>
          </cell>
          <cell r="H6621">
            <v>0</v>
          </cell>
          <cell r="I6621">
            <v>2.432</v>
          </cell>
          <cell r="J6621">
            <v>2.432</v>
          </cell>
        </row>
        <row r="6622">
          <cell r="F6622" t="str">
            <v>樟杉线</v>
          </cell>
          <cell r="G6622" t="str">
            <v>C85B430525</v>
          </cell>
          <cell r="H6622">
            <v>0</v>
          </cell>
          <cell r="I6622">
            <v>1.016</v>
          </cell>
          <cell r="J6622">
            <v>1.016</v>
          </cell>
        </row>
        <row r="6623">
          <cell r="F6623" t="str">
            <v>学五线</v>
          </cell>
          <cell r="G6623" t="str">
            <v>C95Q430525</v>
          </cell>
          <cell r="H6623">
            <v>0</v>
          </cell>
          <cell r="I6623">
            <v>0.461</v>
          </cell>
          <cell r="J6623">
            <v>0.461</v>
          </cell>
        </row>
        <row r="6624">
          <cell r="F6624" t="str">
            <v>九十线</v>
          </cell>
          <cell r="G6624" t="str">
            <v>C96Q430525</v>
          </cell>
          <cell r="H6624">
            <v>0.156</v>
          </cell>
          <cell r="I6624">
            <v>0.361</v>
          </cell>
          <cell r="J6624">
            <v>0.205</v>
          </cell>
        </row>
        <row r="6625">
          <cell r="F6625" t="str">
            <v>六十线</v>
          </cell>
          <cell r="G6625" t="str">
            <v>C97Q430525</v>
          </cell>
          <cell r="H6625">
            <v>0</v>
          </cell>
          <cell r="I6625">
            <v>0.641</v>
          </cell>
          <cell r="J6625">
            <v>0.641</v>
          </cell>
        </row>
        <row r="6626">
          <cell r="F6626" t="str">
            <v>龙山岭-龙山岭</v>
          </cell>
          <cell r="G6626" t="str">
            <v>C353430525</v>
          </cell>
          <cell r="H6626">
            <v>0</v>
          </cell>
          <cell r="I6626">
            <v>0.706</v>
          </cell>
          <cell r="J6626">
            <v>0.706</v>
          </cell>
        </row>
        <row r="6627">
          <cell r="F6627" t="str">
            <v>东边村三组</v>
          </cell>
          <cell r="G6627" t="str">
            <v>V758430525</v>
          </cell>
          <cell r="H6627">
            <v>0</v>
          </cell>
          <cell r="I6627">
            <v>0.511</v>
          </cell>
          <cell r="J6627">
            <v>0.511</v>
          </cell>
        </row>
        <row r="6628">
          <cell r="F6628" t="str">
            <v>高八线</v>
          </cell>
          <cell r="G6628" t="str">
            <v>C14Q430525</v>
          </cell>
          <cell r="H6628">
            <v>0</v>
          </cell>
          <cell r="I6628">
            <v>0.259</v>
          </cell>
          <cell r="J6628">
            <v>0.259</v>
          </cell>
        </row>
        <row r="6629">
          <cell r="F6629" t="str">
            <v>上王线</v>
          </cell>
          <cell r="G6629" t="str">
            <v>C72B430525</v>
          </cell>
          <cell r="H6629">
            <v>0</v>
          </cell>
          <cell r="I6629">
            <v>0.903</v>
          </cell>
          <cell r="J6629">
            <v>0.903</v>
          </cell>
        </row>
        <row r="6630">
          <cell r="F6630" t="str">
            <v>三五线</v>
          </cell>
          <cell r="G6630" t="str">
            <v>C35C430525</v>
          </cell>
          <cell r="H6630">
            <v>0.941</v>
          </cell>
          <cell r="I6630">
            <v>1.373</v>
          </cell>
          <cell r="J6630">
            <v>0.432</v>
          </cell>
        </row>
        <row r="6631">
          <cell r="F6631" t="str">
            <v>清和村二组</v>
          </cell>
          <cell r="G6631" t="str">
            <v>VC48430525</v>
          </cell>
          <cell r="H6631">
            <v>0</v>
          </cell>
          <cell r="I6631">
            <v>0.47</v>
          </cell>
          <cell r="J6631">
            <v>0.47</v>
          </cell>
        </row>
        <row r="6632">
          <cell r="F6632" t="str">
            <v>雷小线</v>
          </cell>
          <cell r="G6632" t="str">
            <v>C06Q430525</v>
          </cell>
          <cell r="H6632">
            <v>0</v>
          </cell>
          <cell r="I6632">
            <v>0.676</v>
          </cell>
          <cell r="J6632">
            <v>0.676</v>
          </cell>
        </row>
        <row r="6633">
          <cell r="F6633" t="str">
            <v>学六线</v>
          </cell>
          <cell r="G6633" t="str">
            <v>C86Q430525</v>
          </cell>
          <cell r="H6633">
            <v>0</v>
          </cell>
          <cell r="I6633">
            <v>0.286</v>
          </cell>
          <cell r="J6633">
            <v>0.286</v>
          </cell>
        </row>
        <row r="6634">
          <cell r="F6634" t="str">
            <v>学八线</v>
          </cell>
          <cell r="G6634" t="str">
            <v>C87Q430525</v>
          </cell>
          <cell r="H6634">
            <v>0</v>
          </cell>
          <cell r="I6634">
            <v>0.456</v>
          </cell>
          <cell r="J6634">
            <v>0.456</v>
          </cell>
        </row>
        <row r="6635">
          <cell r="F6635" t="str">
            <v>村中心-村中心</v>
          </cell>
          <cell r="G6635" t="str">
            <v>C375430525</v>
          </cell>
          <cell r="H6635">
            <v>1.378</v>
          </cell>
          <cell r="I6635">
            <v>1.792</v>
          </cell>
          <cell r="J6635">
            <v>0.414</v>
          </cell>
        </row>
        <row r="6636">
          <cell r="F6636" t="str">
            <v>大村线</v>
          </cell>
          <cell r="G6636" t="str">
            <v>C379430525</v>
          </cell>
          <cell r="H6636">
            <v>0</v>
          </cell>
          <cell r="I6636">
            <v>0.761</v>
          </cell>
          <cell r="J6636">
            <v>0.761</v>
          </cell>
        </row>
        <row r="6637">
          <cell r="F6637" t="str">
            <v>十十线</v>
          </cell>
          <cell r="G6637" t="str">
            <v>C380430525</v>
          </cell>
          <cell r="H6637">
            <v>0</v>
          </cell>
          <cell r="I6637">
            <v>0.739</v>
          </cell>
          <cell r="J6637">
            <v>0.739</v>
          </cell>
        </row>
        <row r="6638">
          <cell r="F6638" t="str">
            <v>七七线</v>
          </cell>
          <cell r="G6638" t="str">
            <v>C46P430525</v>
          </cell>
          <cell r="H6638">
            <v>0</v>
          </cell>
          <cell r="I6638">
            <v>0.284</v>
          </cell>
          <cell r="J6638">
            <v>0.284</v>
          </cell>
        </row>
        <row r="6639">
          <cell r="F6639" t="str">
            <v>碳山村一组</v>
          </cell>
          <cell r="G6639" t="str">
            <v>V753430525</v>
          </cell>
          <cell r="H6639">
            <v>0</v>
          </cell>
          <cell r="I6639">
            <v>0.311</v>
          </cell>
          <cell r="J6639">
            <v>0.311</v>
          </cell>
        </row>
        <row r="6640">
          <cell r="F6640" t="str">
            <v>梓十线</v>
          </cell>
          <cell r="G6640" t="str">
            <v>C374430525</v>
          </cell>
          <cell r="H6640">
            <v>0</v>
          </cell>
          <cell r="I6640">
            <v>1.184</v>
          </cell>
          <cell r="J6640">
            <v>1.184</v>
          </cell>
        </row>
        <row r="6641">
          <cell r="F6641" t="str">
            <v>桃花村十六组</v>
          </cell>
          <cell r="G6641" t="str">
            <v>VC64430525</v>
          </cell>
          <cell r="H6641">
            <v>0</v>
          </cell>
          <cell r="I6641">
            <v>0.946</v>
          </cell>
          <cell r="J6641">
            <v>0.946</v>
          </cell>
        </row>
        <row r="6642">
          <cell r="F6642" t="str">
            <v>肖里塘-新亭</v>
          </cell>
          <cell r="G6642" t="str">
            <v>C358430525</v>
          </cell>
          <cell r="H6642">
            <v>3.188</v>
          </cell>
          <cell r="I6642">
            <v>3.776</v>
          </cell>
          <cell r="J6642">
            <v>0.588</v>
          </cell>
        </row>
        <row r="6643">
          <cell r="F6643" t="str">
            <v>线村线</v>
          </cell>
          <cell r="G6643" t="str">
            <v>C48A430525</v>
          </cell>
          <cell r="H6643">
            <v>0</v>
          </cell>
          <cell r="I6643">
            <v>0.653</v>
          </cell>
          <cell r="J6643">
            <v>0.653</v>
          </cell>
        </row>
        <row r="6644">
          <cell r="F6644" t="str">
            <v>排上村至三角村</v>
          </cell>
          <cell r="G6644" t="str">
            <v>VC95430525</v>
          </cell>
          <cell r="H6644">
            <v>0</v>
          </cell>
          <cell r="I6644">
            <v>1.6</v>
          </cell>
          <cell r="J6644">
            <v>1.6</v>
          </cell>
        </row>
        <row r="6645">
          <cell r="F6645" t="str">
            <v>水湾线</v>
          </cell>
          <cell r="G6645" t="str">
            <v>V394430525</v>
          </cell>
          <cell r="H6645">
            <v>0</v>
          </cell>
          <cell r="I6645">
            <v>2.03</v>
          </cell>
          <cell r="J6645">
            <v>2.03</v>
          </cell>
        </row>
        <row r="6646">
          <cell r="F6646" t="str">
            <v>洪村线</v>
          </cell>
          <cell r="G6646" t="str">
            <v>V404430525</v>
          </cell>
          <cell r="H6646">
            <v>0</v>
          </cell>
          <cell r="I6646">
            <v>1.858</v>
          </cell>
          <cell r="J6646">
            <v>1.858</v>
          </cell>
        </row>
        <row r="6647">
          <cell r="F6647" t="str">
            <v>洞铁线</v>
          </cell>
          <cell r="G6647" t="str">
            <v>C26G430525</v>
          </cell>
          <cell r="H6647">
            <v>0</v>
          </cell>
          <cell r="I6647">
            <v>1.218</v>
          </cell>
          <cell r="J6647">
            <v>1.218</v>
          </cell>
        </row>
        <row r="6648">
          <cell r="G6648" t="str">
            <v>AA08430525</v>
          </cell>
          <cell r="H6648">
            <v>0</v>
          </cell>
          <cell r="I6648">
            <v>0.876</v>
          </cell>
          <cell r="J6648">
            <v>0.876</v>
          </cell>
        </row>
        <row r="6649">
          <cell r="G6649" t="str">
            <v>AA22430525</v>
          </cell>
          <cell r="H6649">
            <v>0</v>
          </cell>
          <cell r="I6649">
            <v>0.33</v>
          </cell>
          <cell r="J6649">
            <v>0.33</v>
          </cell>
        </row>
        <row r="6650">
          <cell r="F6650" t="str">
            <v>凫村线</v>
          </cell>
          <cell r="G6650" t="str">
            <v>C69J430525</v>
          </cell>
          <cell r="H6650">
            <v>0</v>
          </cell>
          <cell r="I6650">
            <v>0.306</v>
          </cell>
          <cell r="J6650">
            <v>0.306</v>
          </cell>
        </row>
        <row r="6651">
          <cell r="G6651" t="str">
            <v>V000</v>
          </cell>
          <cell r="H6651">
            <v>0</v>
          </cell>
          <cell r="I6651">
            <v>0.198</v>
          </cell>
          <cell r="J6651">
            <v>0.198</v>
          </cell>
        </row>
        <row r="6652">
          <cell r="G6652" t="str">
            <v>V000</v>
          </cell>
          <cell r="H6652">
            <v>0</v>
          </cell>
          <cell r="I6652">
            <v>0.278</v>
          </cell>
          <cell r="J6652">
            <v>0.278</v>
          </cell>
        </row>
        <row r="6653">
          <cell r="F6653" t="str">
            <v>西鸡坡路</v>
          </cell>
          <cell r="G6653" t="str">
            <v>V90E430525</v>
          </cell>
          <cell r="H6653">
            <v>0</v>
          </cell>
          <cell r="I6653">
            <v>0.138</v>
          </cell>
          <cell r="J6653">
            <v>0.138</v>
          </cell>
        </row>
        <row r="6654">
          <cell r="F6654" t="str">
            <v>思思线</v>
          </cell>
          <cell r="G6654" t="str">
            <v>V552430525</v>
          </cell>
          <cell r="H6654">
            <v>0</v>
          </cell>
          <cell r="I6654">
            <v>0.485</v>
          </cell>
          <cell r="J6654">
            <v>0.485</v>
          </cell>
        </row>
        <row r="6655">
          <cell r="F6655" t="str">
            <v>乡光线</v>
          </cell>
          <cell r="G6655" t="str">
            <v>V99A430525</v>
          </cell>
          <cell r="H6655">
            <v>0</v>
          </cell>
          <cell r="I6655">
            <v>0.206</v>
          </cell>
          <cell r="J6655">
            <v>0.206</v>
          </cell>
        </row>
        <row r="6656">
          <cell r="G6656" t="str">
            <v>AA29430525</v>
          </cell>
          <cell r="H6656">
            <v>0</v>
          </cell>
          <cell r="I6656">
            <v>0.272</v>
          </cell>
          <cell r="J6656">
            <v>0.272</v>
          </cell>
        </row>
        <row r="6657">
          <cell r="F6657" t="str">
            <v>上洪线</v>
          </cell>
          <cell r="G6657" t="str">
            <v>V553430525</v>
          </cell>
          <cell r="H6657">
            <v>0</v>
          </cell>
          <cell r="I6657">
            <v>0.509</v>
          </cell>
          <cell r="J6657">
            <v>0.509</v>
          </cell>
        </row>
        <row r="6658">
          <cell r="F6658" t="str">
            <v>新代线</v>
          </cell>
          <cell r="G6658" t="str">
            <v>V554430525</v>
          </cell>
          <cell r="H6658">
            <v>0</v>
          </cell>
          <cell r="I6658">
            <v>0.404</v>
          </cell>
          <cell r="J6658">
            <v>0.404</v>
          </cell>
        </row>
        <row r="6659">
          <cell r="F6659" t="str">
            <v>新市线</v>
          </cell>
          <cell r="G6659" t="str">
            <v>V555430525</v>
          </cell>
          <cell r="H6659">
            <v>0</v>
          </cell>
          <cell r="I6659">
            <v>0.409</v>
          </cell>
          <cell r="J6659">
            <v>0.409</v>
          </cell>
        </row>
        <row r="6660">
          <cell r="F6660" t="str">
            <v>曹泥线</v>
          </cell>
          <cell r="G6660" t="str">
            <v>C55J430525</v>
          </cell>
          <cell r="H6660">
            <v>0</v>
          </cell>
          <cell r="I6660">
            <v>0.434</v>
          </cell>
          <cell r="J6660">
            <v>0.434</v>
          </cell>
        </row>
        <row r="6661">
          <cell r="G6661" t="str">
            <v>V000</v>
          </cell>
          <cell r="H6661">
            <v>0</v>
          </cell>
          <cell r="I6661">
            <v>0.478</v>
          </cell>
          <cell r="J6661">
            <v>0.478</v>
          </cell>
        </row>
        <row r="6662">
          <cell r="F6662" t="str">
            <v>横杨线</v>
          </cell>
          <cell r="G6662" t="str">
            <v>C58E430525</v>
          </cell>
          <cell r="H6662">
            <v>0</v>
          </cell>
          <cell r="I6662">
            <v>0.44</v>
          </cell>
          <cell r="J6662">
            <v>0.44</v>
          </cell>
        </row>
        <row r="6663">
          <cell r="F6663" t="str">
            <v>王大线</v>
          </cell>
          <cell r="G6663" t="str">
            <v>C71J430525</v>
          </cell>
          <cell r="H6663">
            <v>0</v>
          </cell>
          <cell r="I6663">
            <v>1.089</v>
          </cell>
          <cell r="J6663">
            <v>1.089</v>
          </cell>
        </row>
        <row r="6664">
          <cell r="F6664" t="str">
            <v>江江线</v>
          </cell>
          <cell r="G6664" t="str">
            <v>V548430525</v>
          </cell>
          <cell r="H6664">
            <v>0</v>
          </cell>
          <cell r="I6664">
            <v>0.344</v>
          </cell>
          <cell r="J6664">
            <v>0.344</v>
          </cell>
        </row>
        <row r="6665">
          <cell r="G6665" t="str">
            <v>AA26430525</v>
          </cell>
          <cell r="H6665">
            <v>0</v>
          </cell>
          <cell r="I6665">
            <v>0.375</v>
          </cell>
          <cell r="J6665">
            <v>0.375</v>
          </cell>
        </row>
        <row r="6666">
          <cell r="F6666" t="str">
            <v>世大线</v>
          </cell>
          <cell r="G6666" t="str">
            <v>C50V430525</v>
          </cell>
          <cell r="H6666">
            <v>0</v>
          </cell>
          <cell r="I6666">
            <v>4.258</v>
          </cell>
          <cell r="J6666">
            <v>4.258</v>
          </cell>
        </row>
        <row r="6667">
          <cell r="F6667" t="str">
            <v>水鸭线</v>
          </cell>
          <cell r="G6667" t="str">
            <v>C07D430525</v>
          </cell>
          <cell r="H6667">
            <v>0</v>
          </cell>
          <cell r="I6667">
            <v>1.456</v>
          </cell>
          <cell r="J6667">
            <v>1.456</v>
          </cell>
        </row>
        <row r="6668">
          <cell r="F6668" t="str">
            <v>花庄线</v>
          </cell>
          <cell r="G6668" t="str">
            <v>C23D430525</v>
          </cell>
          <cell r="H6668">
            <v>0</v>
          </cell>
          <cell r="I6668">
            <v>1.846</v>
          </cell>
          <cell r="J6668">
            <v>1.846</v>
          </cell>
        </row>
        <row r="6669">
          <cell r="F6669" t="str">
            <v>五白线</v>
          </cell>
          <cell r="G6669" t="str">
            <v>C50W430525</v>
          </cell>
          <cell r="H6669">
            <v>0</v>
          </cell>
          <cell r="I6669">
            <v>7.81</v>
          </cell>
          <cell r="J6669">
            <v>7.81</v>
          </cell>
        </row>
        <row r="6670">
          <cell r="F6670" t="str">
            <v>宫-龙形组</v>
          </cell>
          <cell r="G6670" t="str">
            <v>C78A430525</v>
          </cell>
          <cell r="H6670">
            <v>0</v>
          </cell>
          <cell r="I6670">
            <v>0.517</v>
          </cell>
          <cell r="J6670">
            <v>0.517</v>
          </cell>
        </row>
        <row r="6671">
          <cell r="F6671" t="str">
            <v>造园线</v>
          </cell>
          <cell r="G6671" t="str">
            <v>V340430525</v>
          </cell>
          <cell r="H6671">
            <v>0</v>
          </cell>
          <cell r="I6671">
            <v>0.25</v>
          </cell>
          <cell r="J6671">
            <v>0.25</v>
          </cell>
        </row>
        <row r="6672">
          <cell r="F6672" t="str">
            <v>上阴线</v>
          </cell>
          <cell r="G6672" t="str">
            <v>C09D430525</v>
          </cell>
          <cell r="H6672">
            <v>0</v>
          </cell>
          <cell r="I6672">
            <v>0.496</v>
          </cell>
          <cell r="J6672">
            <v>0.496</v>
          </cell>
        </row>
        <row r="6673">
          <cell r="F6673" t="str">
            <v>干溜线</v>
          </cell>
          <cell r="G6673" t="str">
            <v>C15D430525</v>
          </cell>
          <cell r="H6673">
            <v>0</v>
          </cell>
          <cell r="I6673">
            <v>0.79</v>
          </cell>
          <cell r="J6673">
            <v>0.79</v>
          </cell>
        </row>
        <row r="6674">
          <cell r="F6674" t="str">
            <v>石亭-关冲湾</v>
          </cell>
          <cell r="G6674" t="str">
            <v>C44B430525</v>
          </cell>
          <cell r="H6674">
            <v>0</v>
          </cell>
          <cell r="I6674">
            <v>3.57</v>
          </cell>
          <cell r="J6674">
            <v>3.57</v>
          </cell>
        </row>
        <row r="6675">
          <cell r="F6675" t="str">
            <v>院子-中心</v>
          </cell>
          <cell r="G6675" t="str">
            <v>C79A430525</v>
          </cell>
          <cell r="H6675">
            <v>0</v>
          </cell>
          <cell r="I6675">
            <v>3.703</v>
          </cell>
          <cell r="J6675">
            <v>3.703</v>
          </cell>
        </row>
        <row r="6676">
          <cell r="F6676" t="str">
            <v>桃花村八组</v>
          </cell>
          <cell r="G6676" t="str">
            <v>VC56430525</v>
          </cell>
          <cell r="H6676">
            <v>0</v>
          </cell>
          <cell r="I6676">
            <v>0.774</v>
          </cell>
          <cell r="J6676">
            <v>0.774</v>
          </cell>
        </row>
        <row r="6677">
          <cell r="F6677" t="str">
            <v>下上线</v>
          </cell>
          <cell r="G6677" t="str">
            <v>C64I430525</v>
          </cell>
          <cell r="H6677">
            <v>0.429</v>
          </cell>
          <cell r="I6677">
            <v>0.73</v>
          </cell>
          <cell r="J6677">
            <v>0.301</v>
          </cell>
        </row>
        <row r="6678">
          <cell r="G6678" t="str">
            <v>V000</v>
          </cell>
          <cell r="H6678">
            <v>0</v>
          </cell>
          <cell r="I6678">
            <v>0.165</v>
          </cell>
          <cell r="J6678">
            <v>0.165</v>
          </cell>
        </row>
        <row r="6679">
          <cell r="F6679" t="str">
            <v>七枫线</v>
          </cell>
          <cell r="G6679" t="str">
            <v>VX25430525</v>
          </cell>
          <cell r="H6679">
            <v>0</v>
          </cell>
          <cell r="I6679">
            <v>0.504</v>
          </cell>
          <cell r="J6679">
            <v>0.504</v>
          </cell>
        </row>
        <row r="6680">
          <cell r="F6680" t="str">
            <v>荷竹-楠桂小学</v>
          </cell>
          <cell r="G6680" t="str">
            <v>CV12430525</v>
          </cell>
          <cell r="H6680">
            <v>0</v>
          </cell>
          <cell r="I6680">
            <v>0.794</v>
          </cell>
          <cell r="J6680">
            <v>0.794</v>
          </cell>
        </row>
        <row r="6681">
          <cell r="F6681" t="str">
            <v>荷尖线</v>
          </cell>
          <cell r="G6681" t="str">
            <v>V694430525</v>
          </cell>
          <cell r="H6681">
            <v>0</v>
          </cell>
          <cell r="I6681">
            <v>1.04</v>
          </cell>
          <cell r="J6681">
            <v>1.04</v>
          </cell>
        </row>
        <row r="6682">
          <cell r="F6682" t="str">
            <v>锦栗线</v>
          </cell>
          <cell r="G6682" t="str">
            <v>V705430525</v>
          </cell>
          <cell r="H6682">
            <v>0</v>
          </cell>
          <cell r="I6682">
            <v>0.398</v>
          </cell>
          <cell r="J6682">
            <v>0.398</v>
          </cell>
        </row>
        <row r="6683">
          <cell r="F6683" t="str">
            <v>下上线</v>
          </cell>
          <cell r="G6683" t="str">
            <v>C64I430525</v>
          </cell>
          <cell r="H6683">
            <v>0</v>
          </cell>
          <cell r="I6683">
            <v>0.43</v>
          </cell>
          <cell r="J6683">
            <v>0.43</v>
          </cell>
        </row>
        <row r="6684">
          <cell r="G6684" t="str">
            <v>V000</v>
          </cell>
          <cell r="H6684">
            <v>0</v>
          </cell>
          <cell r="I6684">
            <v>0.305</v>
          </cell>
          <cell r="J6684">
            <v>0.305</v>
          </cell>
        </row>
        <row r="6685">
          <cell r="F6685" t="str">
            <v>拱曹线</v>
          </cell>
          <cell r="G6685" t="str">
            <v>VX07430525</v>
          </cell>
          <cell r="H6685">
            <v>0</v>
          </cell>
          <cell r="I6685">
            <v>0.46</v>
          </cell>
          <cell r="J6685">
            <v>0.46</v>
          </cell>
        </row>
        <row r="6686">
          <cell r="F6686" t="str">
            <v>养朱线</v>
          </cell>
          <cell r="G6686" t="str">
            <v>VX14430525</v>
          </cell>
          <cell r="H6686">
            <v>0</v>
          </cell>
          <cell r="I6686">
            <v>0.353</v>
          </cell>
          <cell r="J6686">
            <v>0.353</v>
          </cell>
        </row>
        <row r="6687">
          <cell r="F6687" t="str">
            <v>荷竹-楠桂小学</v>
          </cell>
          <cell r="G6687" t="str">
            <v>CV12430525</v>
          </cell>
          <cell r="H6687">
            <v>0</v>
          </cell>
          <cell r="I6687">
            <v>0.597</v>
          </cell>
          <cell r="J6687">
            <v>0.597</v>
          </cell>
        </row>
        <row r="6688">
          <cell r="F6688" t="str">
            <v>山黄线</v>
          </cell>
          <cell r="G6688" t="str">
            <v>CV14430525</v>
          </cell>
          <cell r="H6688">
            <v>0</v>
          </cell>
          <cell r="I6688">
            <v>0.836</v>
          </cell>
          <cell r="J6688">
            <v>0.836</v>
          </cell>
        </row>
        <row r="6689">
          <cell r="F6689" t="str">
            <v>上下线</v>
          </cell>
          <cell r="G6689" t="str">
            <v>V733430525</v>
          </cell>
          <cell r="H6689">
            <v>0</v>
          </cell>
          <cell r="I6689">
            <v>1.048</v>
          </cell>
          <cell r="J6689">
            <v>1.048</v>
          </cell>
        </row>
        <row r="6690">
          <cell r="F6690" t="str">
            <v>新新线</v>
          </cell>
          <cell r="G6690" t="str">
            <v>VX22430525</v>
          </cell>
          <cell r="H6690">
            <v>0</v>
          </cell>
          <cell r="I6690">
            <v>0.198</v>
          </cell>
          <cell r="J6690">
            <v>0.198</v>
          </cell>
        </row>
        <row r="6691">
          <cell r="F6691" t="str">
            <v>村村线</v>
          </cell>
          <cell r="G6691" t="str">
            <v>VZ99430525</v>
          </cell>
          <cell r="H6691">
            <v>0</v>
          </cell>
          <cell r="I6691">
            <v>0.531</v>
          </cell>
          <cell r="J6691">
            <v>0.531</v>
          </cell>
        </row>
        <row r="6692">
          <cell r="F6692" t="str">
            <v>叉路口-山上</v>
          </cell>
          <cell r="G6692" t="str">
            <v>V020430525</v>
          </cell>
          <cell r="H6692">
            <v>0</v>
          </cell>
          <cell r="I6692">
            <v>0.716</v>
          </cell>
          <cell r="J6692">
            <v>0.716</v>
          </cell>
        </row>
        <row r="6693">
          <cell r="F6693" t="str">
            <v>桥铁线</v>
          </cell>
          <cell r="G6693" t="str">
            <v>V706430525</v>
          </cell>
          <cell r="H6693">
            <v>0</v>
          </cell>
          <cell r="I6693">
            <v>0.267</v>
          </cell>
          <cell r="J6693">
            <v>0.267</v>
          </cell>
        </row>
        <row r="6694">
          <cell r="F6694" t="str">
            <v>红星组</v>
          </cell>
          <cell r="G6694" t="str">
            <v>VA64430525</v>
          </cell>
          <cell r="H6694">
            <v>0</v>
          </cell>
          <cell r="I6694">
            <v>1.239</v>
          </cell>
          <cell r="J6694">
            <v>1.239</v>
          </cell>
        </row>
        <row r="6695">
          <cell r="F6695" t="str">
            <v>雄山组</v>
          </cell>
          <cell r="G6695" t="str">
            <v>VA70430525</v>
          </cell>
          <cell r="H6695">
            <v>0</v>
          </cell>
          <cell r="I6695">
            <v>0.406</v>
          </cell>
          <cell r="J6695">
            <v>0.406</v>
          </cell>
        </row>
        <row r="6696">
          <cell r="F6696" t="str">
            <v>高竹学校-陈家</v>
          </cell>
          <cell r="G6696" t="str">
            <v>C204430525</v>
          </cell>
          <cell r="H6696">
            <v>1.233</v>
          </cell>
          <cell r="I6696">
            <v>1.515</v>
          </cell>
          <cell r="J6696">
            <v>0.282</v>
          </cell>
        </row>
        <row r="6697">
          <cell r="G6697" t="str">
            <v>V000</v>
          </cell>
          <cell r="H6697">
            <v>0</v>
          </cell>
          <cell r="I6697">
            <v>0.395</v>
          </cell>
          <cell r="J6697">
            <v>0.395</v>
          </cell>
        </row>
        <row r="6698">
          <cell r="F6698" t="str">
            <v>3漕线</v>
          </cell>
          <cell r="G6698" t="str">
            <v>C87K430525</v>
          </cell>
          <cell r="H6698">
            <v>0.222</v>
          </cell>
          <cell r="I6698">
            <v>0.601</v>
          </cell>
          <cell r="J6698">
            <v>0.379</v>
          </cell>
        </row>
        <row r="6699">
          <cell r="F6699" t="str">
            <v>穿穿线</v>
          </cell>
          <cell r="G6699" t="str">
            <v>C89K430525</v>
          </cell>
          <cell r="H6699">
            <v>0</v>
          </cell>
          <cell r="I6699">
            <v>0.44</v>
          </cell>
          <cell r="J6699">
            <v>0.44</v>
          </cell>
        </row>
        <row r="6700">
          <cell r="F6700" t="str">
            <v>陈家组</v>
          </cell>
          <cell r="G6700" t="str">
            <v>VB01430525</v>
          </cell>
          <cell r="H6700">
            <v>0</v>
          </cell>
          <cell r="I6700">
            <v>0.612</v>
          </cell>
          <cell r="J6700">
            <v>0.612</v>
          </cell>
        </row>
        <row r="6701">
          <cell r="F6701" t="str">
            <v>刘家组</v>
          </cell>
          <cell r="G6701" t="str">
            <v>C33M430525</v>
          </cell>
          <cell r="H6701">
            <v>0</v>
          </cell>
          <cell r="I6701">
            <v>0.057</v>
          </cell>
          <cell r="J6701">
            <v>0.057</v>
          </cell>
        </row>
        <row r="6702">
          <cell r="F6702" t="str">
            <v>中荷线</v>
          </cell>
          <cell r="G6702" t="str">
            <v>C58N430525</v>
          </cell>
          <cell r="H6702">
            <v>0</v>
          </cell>
          <cell r="I6702">
            <v>0.255</v>
          </cell>
          <cell r="J6702">
            <v>0.255</v>
          </cell>
        </row>
        <row r="6703">
          <cell r="F6703" t="str">
            <v>黄苏线</v>
          </cell>
          <cell r="G6703" t="str">
            <v>C02L430525</v>
          </cell>
          <cell r="H6703">
            <v>0</v>
          </cell>
          <cell r="I6703">
            <v>1.094</v>
          </cell>
          <cell r="J6703">
            <v>1.094</v>
          </cell>
        </row>
        <row r="6704">
          <cell r="F6704" t="str">
            <v>过磅塘-过磅塘</v>
          </cell>
          <cell r="G6704" t="str">
            <v>C49B430525</v>
          </cell>
          <cell r="H6704">
            <v>0</v>
          </cell>
          <cell r="I6704">
            <v>0.532</v>
          </cell>
          <cell r="J6704">
            <v>0.532</v>
          </cell>
        </row>
        <row r="6705">
          <cell r="F6705" t="str">
            <v>岔叶线</v>
          </cell>
          <cell r="G6705" t="str">
            <v>C79F430525</v>
          </cell>
          <cell r="H6705">
            <v>0</v>
          </cell>
          <cell r="I6705">
            <v>0.222</v>
          </cell>
          <cell r="J6705">
            <v>0.222</v>
          </cell>
        </row>
        <row r="6706">
          <cell r="F6706" t="str">
            <v>拱花线</v>
          </cell>
          <cell r="G6706" t="str">
            <v>C82L430525</v>
          </cell>
          <cell r="H6706">
            <v>0</v>
          </cell>
          <cell r="I6706">
            <v>0.248</v>
          </cell>
          <cell r="J6706">
            <v>0.248</v>
          </cell>
        </row>
        <row r="6707">
          <cell r="F6707" t="str">
            <v>岔黄线</v>
          </cell>
          <cell r="G6707" t="str">
            <v>C98K430525</v>
          </cell>
          <cell r="H6707">
            <v>0</v>
          </cell>
          <cell r="I6707">
            <v>0.282</v>
          </cell>
          <cell r="J6707">
            <v>0.282</v>
          </cell>
        </row>
        <row r="6708">
          <cell r="F6708" t="str">
            <v>黄卫线</v>
          </cell>
          <cell r="G6708" t="str">
            <v>C99K430525</v>
          </cell>
          <cell r="H6708">
            <v>0</v>
          </cell>
          <cell r="I6708">
            <v>0.327</v>
          </cell>
          <cell r="J6708">
            <v>0.327</v>
          </cell>
        </row>
        <row r="6709">
          <cell r="F6709" t="str">
            <v>黄立线</v>
          </cell>
          <cell r="G6709" t="str">
            <v>C41M430525</v>
          </cell>
          <cell r="H6709">
            <v>0</v>
          </cell>
          <cell r="I6709">
            <v>0.861</v>
          </cell>
          <cell r="J6709">
            <v>0.861</v>
          </cell>
        </row>
        <row r="6710">
          <cell r="F6710" t="str">
            <v>老曾线</v>
          </cell>
          <cell r="G6710" t="str">
            <v>C09M430525</v>
          </cell>
          <cell r="H6710">
            <v>0</v>
          </cell>
          <cell r="I6710">
            <v>3.05</v>
          </cell>
          <cell r="J6710">
            <v>3.05</v>
          </cell>
        </row>
        <row r="6711">
          <cell r="F6711" t="str">
            <v>国西线</v>
          </cell>
          <cell r="G6711" t="str">
            <v>C14M430525</v>
          </cell>
          <cell r="H6711">
            <v>0</v>
          </cell>
          <cell r="I6711">
            <v>1.01</v>
          </cell>
          <cell r="J6711">
            <v>1.01</v>
          </cell>
        </row>
        <row r="6712">
          <cell r="F6712" t="str">
            <v>红叶组</v>
          </cell>
          <cell r="G6712" t="str">
            <v>VA74430525</v>
          </cell>
          <cell r="H6712">
            <v>0</v>
          </cell>
          <cell r="I6712">
            <v>0.373</v>
          </cell>
          <cell r="J6712">
            <v>0.373</v>
          </cell>
        </row>
        <row r="6713">
          <cell r="F6713" t="str">
            <v>付家</v>
          </cell>
          <cell r="G6713" t="str">
            <v>VA75430525</v>
          </cell>
          <cell r="H6713">
            <v>0</v>
          </cell>
          <cell r="I6713">
            <v>0.572</v>
          </cell>
          <cell r="J6713">
            <v>0.572</v>
          </cell>
        </row>
        <row r="6714">
          <cell r="F6714" t="str">
            <v>大大线</v>
          </cell>
          <cell r="G6714" t="str">
            <v>C12M430525</v>
          </cell>
          <cell r="H6714">
            <v>0</v>
          </cell>
          <cell r="I6714">
            <v>0.46</v>
          </cell>
          <cell r="J6714">
            <v>0.46</v>
          </cell>
        </row>
        <row r="6715">
          <cell r="F6715" t="str">
            <v>前大线</v>
          </cell>
          <cell r="G6715" t="str">
            <v>C16M430525</v>
          </cell>
          <cell r="H6715">
            <v>0</v>
          </cell>
          <cell r="I6715">
            <v>1.295</v>
          </cell>
          <cell r="J6715">
            <v>1.295</v>
          </cell>
        </row>
        <row r="6716">
          <cell r="F6716" t="str">
            <v>干茶线</v>
          </cell>
          <cell r="G6716" t="str">
            <v>C19M430525</v>
          </cell>
          <cell r="H6716">
            <v>0</v>
          </cell>
          <cell r="I6716">
            <v>0.798</v>
          </cell>
          <cell r="J6716">
            <v>0.798</v>
          </cell>
        </row>
        <row r="6717">
          <cell r="F6717" t="str">
            <v>干高线</v>
          </cell>
          <cell r="G6717" t="str">
            <v>C20M430525</v>
          </cell>
          <cell r="H6717">
            <v>0</v>
          </cell>
          <cell r="I6717">
            <v>0.733</v>
          </cell>
          <cell r="J6717">
            <v>0.733</v>
          </cell>
        </row>
        <row r="6718">
          <cell r="F6718" t="str">
            <v>庄田线</v>
          </cell>
          <cell r="G6718" t="str">
            <v>C21M430525</v>
          </cell>
          <cell r="H6718">
            <v>0</v>
          </cell>
          <cell r="I6718">
            <v>0.755</v>
          </cell>
          <cell r="J6718">
            <v>0.755</v>
          </cell>
        </row>
        <row r="6719">
          <cell r="F6719" t="str">
            <v>栗苏线</v>
          </cell>
          <cell r="G6719" t="str">
            <v>C22M430525</v>
          </cell>
          <cell r="H6719">
            <v>0</v>
          </cell>
          <cell r="I6719">
            <v>1.329</v>
          </cell>
          <cell r="J6719">
            <v>1.329</v>
          </cell>
        </row>
        <row r="6720">
          <cell r="F6720" t="str">
            <v>巨头村至栗家村</v>
          </cell>
          <cell r="G6720" t="str">
            <v>VE91430525</v>
          </cell>
          <cell r="H6720">
            <v>0</v>
          </cell>
          <cell r="I6720">
            <v>0.343</v>
          </cell>
          <cell r="J6720">
            <v>0.343</v>
          </cell>
        </row>
        <row r="6721">
          <cell r="F6721" t="str">
            <v>跃对线</v>
          </cell>
          <cell r="G6721" t="str">
            <v>C36F430525</v>
          </cell>
          <cell r="H6721">
            <v>0</v>
          </cell>
          <cell r="I6721">
            <v>0.687</v>
          </cell>
          <cell r="J6721">
            <v>0.687</v>
          </cell>
        </row>
        <row r="6722">
          <cell r="F6722" t="str">
            <v>立胡线</v>
          </cell>
          <cell r="G6722" t="str">
            <v>C42M430525</v>
          </cell>
          <cell r="H6722">
            <v>0</v>
          </cell>
          <cell r="I6722">
            <v>0.359</v>
          </cell>
          <cell r="J6722">
            <v>0.359</v>
          </cell>
        </row>
        <row r="6723">
          <cell r="F6723" t="str">
            <v>黄伍线</v>
          </cell>
          <cell r="G6723" t="str">
            <v>C60F430525</v>
          </cell>
          <cell r="H6723">
            <v>0</v>
          </cell>
          <cell r="I6723">
            <v>0.577</v>
          </cell>
          <cell r="J6723">
            <v>0.577</v>
          </cell>
        </row>
        <row r="6724">
          <cell r="F6724" t="str">
            <v>雷胜线</v>
          </cell>
          <cell r="G6724" t="str">
            <v>C70F430525</v>
          </cell>
          <cell r="H6724">
            <v>0</v>
          </cell>
          <cell r="I6724">
            <v>0.517</v>
          </cell>
          <cell r="J6724">
            <v>0.517</v>
          </cell>
        </row>
        <row r="6725">
          <cell r="F6725" t="str">
            <v>农土线</v>
          </cell>
          <cell r="G6725" t="str">
            <v>C01M430525</v>
          </cell>
          <cell r="H6725">
            <v>0</v>
          </cell>
          <cell r="I6725">
            <v>0.417</v>
          </cell>
          <cell r="J6725">
            <v>0.417</v>
          </cell>
        </row>
        <row r="6726">
          <cell r="F6726" t="str">
            <v>跃栗线</v>
          </cell>
          <cell r="G6726" t="str">
            <v>C05M430525</v>
          </cell>
          <cell r="H6726">
            <v>0</v>
          </cell>
          <cell r="I6726">
            <v>0.567</v>
          </cell>
          <cell r="J6726">
            <v>0.567</v>
          </cell>
        </row>
        <row r="6727">
          <cell r="F6727" t="str">
            <v>3三线</v>
          </cell>
          <cell r="G6727" t="str">
            <v>C17F430525</v>
          </cell>
          <cell r="H6727">
            <v>0</v>
          </cell>
          <cell r="I6727">
            <v>0.407</v>
          </cell>
          <cell r="J6727">
            <v>0.407</v>
          </cell>
        </row>
        <row r="6728">
          <cell r="F6728" t="str">
            <v>连栗线</v>
          </cell>
          <cell r="G6728" t="str">
            <v>C20F430525</v>
          </cell>
          <cell r="H6728">
            <v>0</v>
          </cell>
          <cell r="I6728">
            <v>0.496</v>
          </cell>
          <cell r="J6728">
            <v>0.496</v>
          </cell>
        </row>
        <row r="6729">
          <cell r="F6729" t="str">
            <v>廖家组</v>
          </cell>
          <cell r="G6729" t="str">
            <v>C22F430525</v>
          </cell>
          <cell r="H6729">
            <v>0</v>
          </cell>
          <cell r="I6729">
            <v>1.636</v>
          </cell>
          <cell r="J6729">
            <v>1.636</v>
          </cell>
        </row>
        <row r="6730">
          <cell r="F6730" t="str">
            <v>3廖线</v>
          </cell>
          <cell r="G6730" t="str">
            <v>C23F430525</v>
          </cell>
          <cell r="H6730">
            <v>0</v>
          </cell>
          <cell r="I6730">
            <v>0.397</v>
          </cell>
          <cell r="J6730">
            <v>0.397</v>
          </cell>
        </row>
        <row r="6731">
          <cell r="F6731" t="str">
            <v>3楠线</v>
          </cell>
          <cell r="G6731" t="str">
            <v>C43A430525</v>
          </cell>
          <cell r="H6731">
            <v>0</v>
          </cell>
          <cell r="I6731">
            <v>0.187</v>
          </cell>
          <cell r="J6731">
            <v>0.187</v>
          </cell>
        </row>
        <row r="6732">
          <cell r="F6732" t="str">
            <v>大石线</v>
          </cell>
          <cell r="G6732" t="str">
            <v>C41L430525</v>
          </cell>
          <cell r="H6732">
            <v>0</v>
          </cell>
          <cell r="I6732">
            <v>0.515</v>
          </cell>
          <cell r="J6732">
            <v>0.515</v>
          </cell>
        </row>
        <row r="6733">
          <cell r="F6733" t="str">
            <v>花顶线</v>
          </cell>
          <cell r="G6733" t="str">
            <v>C32L430525</v>
          </cell>
          <cell r="H6733">
            <v>0</v>
          </cell>
          <cell r="I6733">
            <v>0.115</v>
          </cell>
          <cell r="J6733">
            <v>0.115</v>
          </cell>
        </row>
        <row r="6734">
          <cell r="F6734" t="str">
            <v>茶保线</v>
          </cell>
          <cell r="G6734" t="str">
            <v>C66M430525</v>
          </cell>
          <cell r="H6734">
            <v>0</v>
          </cell>
          <cell r="I6734">
            <v>0.933</v>
          </cell>
          <cell r="J6734">
            <v>0.933</v>
          </cell>
        </row>
        <row r="6735">
          <cell r="F6735" t="str">
            <v>任余线</v>
          </cell>
          <cell r="G6735" t="str">
            <v>C70M430525</v>
          </cell>
          <cell r="H6735">
            <v>0</v>
          </cell>
          <cell r="I6735">
            <v>0.28</v>
          </cell>
          <cell r="J6735">
            <v>0.28</v>
          </cell>
        </row>
        <row r="6736">
          <cell r="F6736" t="str">
            <v>岔湾线</v>
          </cell>
          <cell r="G6736" t="str">
            <v>C54F430525</v>
          </cell>
          <cell r="H6736">
            <v>0</v>
          </cell>
          <cell r="I6736">
            <v>0.116</v>
          </cell>
          <cell r="J6736">
            <v>0.116</v>
          </cell>
        </row>
        <row r="6737">
          <cell r="G6737" t="str">
            <v>V000</v>
          </cell>
          <cell r="H6737">
            <v>0</v>
          </cell>
          <cell r="I6737">
            <v>0.268</v>
          </cell>
          <cell r="J6737">
            <v>0.268</v>
          </cell>
        </row>
        <row r="6738">
          <cell r="F6738" t="str">
            <v>过磅塘-过磅塘</v>
          </cell>
          <cell r="G6738" t="str">
            <v>C49B430525</v>
          </cell>
          <cell r="H6738">
            <v>0</v>
          </cell>
          <cell r="I6738">
            <v>0.503</v>
          </cell>
          <cell r="J6738">
            <v>0.503</v>
          </cell>
        </row>
        <row r="6739">
          <cell r="F6739" t="str">
            <v>老和线</v>
          </cell>
          <cell r="G6739" t="str">
            <v>C586430525</v>
          </cell>
          <cell r="H6739">
            <v>0</v>
          </cell>
          <cell r="I6739">
            <v>0.521</v>
          </cell>
          <cell r="J6739">
            <v>0.521</v>
          </cell>
        </row>
        <row r="6740">
          <cell r="F6740" t="str">
            <v>老屋组</v>
          </cell>
          <cell r="G6740" t="str">
            <v>VA83430525</v>
          </cell>
          <cell r="H6740">
            <v>0</v>
          </cell>
          <cell r="I6740">
            <v>0.406</v>
          </cell>
          <cell r="J6740">
            <v>0.406</v>
          </cell>
        </row>
        <row r="6741">
          <cell r="F6741" t="str">
            <v>新尹线</v>
          </cell>
          <cell r="G6741" t="str">
            <v>C310430525</v>
          </cell>
          <cell r="H6741">
            <v>1.728</v>
          </cell>
          <cell r="I6741">
            <v>1.839</v>
          </cell>
          <cell r="J6741">
            <v>0.111</v>
          </cell>
        </row>
        <row r="6742">
          <cell r="F6742" t="str">
            <v>文文线</v>
          </cell>
          <cell r="G6742" t="str">
            <v>C90K430525</v>
          </cell>
          <cell r="H6742">
            <v>0</v>
          </cell>
          <cell r="I6742">
            <v>0.271</v>
          </cell>
          <cell r="J6742">
            <v>0.271</v>
          </cell>
        </row>
        <row r="6743">
          <cell r="F6743" t="str">
            <v>高家村-歇凉界村</v>
          </cell>
          <cell r="G6743" t="str">
            <v>Y001430525</v>
          </cell>
          <cell r="H6743">
            <v>3.521</v>
          </cell>
          <cell r="I6743">
            <v>4.471</v>
          </cell>
          <cell r="J6743">
            <v>0.95</v>
          </cell>
        </row>
        <row r="6744">
          <cell r="F6744" t="str">
            <v>高高线</v>
          </cell>
          <cell r="G6744" t="str">
            <v>C72M430525</v>
          </cell>
          <cell r="H6744">
            <v>0</v>
          </cell>
          <cell r="I6744">
            <v>0.982</v>
          </cell>
          <cell r="J6744">
            <v>0.982</v>
          </cell>
        </row>
        <row r="6745">
          <cell r="F6745" t="str">
            <v>高两线</v>
          </cell>
          <cell r="G6745" t="str">
            <v>C73M430525</v>
          </cell>
          <cell r="H6745">
            <v>0</v>
          </cell>
          <cell r="I6745">
            <v>0.179</v>
          </cell>
          <cell r="J6745">
            <v>0.179</v>
          </cell>
        </row>
        <row r="6746">
          <cell r="F6746" t="str">
            <v>老东线</v>
          </cell>
          <cell r="G6746" t="str">
            <v>C81N430525</v>
          </cell>
          <cell r="H6746">
            <v>0.16</v>
          </cell>
          <cell r="I6746">
            <v>0.402</v>
          </cell>
          <cell r="J6746">
            <v>0.242</v>
          </cell>
        </row>
        <row r="6747">
          <cell r="F6747" t="str">
            <v>3团线</v>
          </cell>
          <cell r="G6747" t="str">
            <v>C88F430525</v>
          </cell>
          <cell r="H6747">
            <v>0</v>
          </cell>
          <cell r="I6747">
            <v>0.274</v>
          </cell>
          <cell r="J6747">
            <v>0.274</v>
          </cell>
        </row>
        <row r="6748">
          <cell r="F6748" t="str">
            <v>双朱线</v>
          </cell>
          <cell r="G6748" t="str">
            <v>C30J430525</v>
          </cell>
          <cell r="H6748">
            <v>0</v>
          </cell>
          <cell r="I6748">
            <v>1.203</v>
          </cell>
          <cell r="J6748">
            <v>1.203</v>
          </cell>
        </row>
        <row r="6749">
          <cell r="G6749" t="str">
            <v>V000</v>
          </cell>
          <cell r="H6749">
            <v>0</v>
          </cell>
          <cell r="I6749">
            <v>0.154</v>
          </cell>
          <cell r="J6749">
            <v>0.154</v>
          </cell>
        </row>
        <row r="6750">
          <cell r="F6750" t="str">
            <v>廖牛线</v>
          </cell>
          <cell r="G6750" t="str">
            <v>V525430525</v>
          </cell>
          <cell r="H6750">
            <v>0</v>
          </cell>
          <cell r="I6750">
            <v>0.844</v>
          </cell>
          <cell r="J6750">
            <v>0.844</v>
          </cell>
        </row>
        <row r="6751">
          <cell r="F6751" t="str">
            <v>落长线</v>
          </cell>
          <cell r="G6751" t="str">
            <v>VX96430525</v>
          </cell>
          <cell r="H6751">
            <v>0</v>
          </cell>
          <cell r="I6751">
            <v>1.103</v>
          </cell>
          <cell r="J6751">
            <v>1.103</v>
          </cell>
        </row>
        <row r="6752">
          <cell r="F6752" t="str">
            <v>村部-早禾冲</v>
          </cell>
          <cell r="G6752" t="str">
            <v>C412430525</v>
          </cell>
          <cell r="H6752">
            <v>0.689</v>
          </cell>
          <cell r="I6752">
            <v>1.552</v>
          </cell>
          <cell r="J6752">
            <v>0.863</v>
          </cell>
        </row>
        <row r="6753">
          <cell r="F6753" t="str">
            <v>丝廖线</v>
          </cell>
          <cell r="G6753" t="str">
            <v>C442430525</v>
          </cell>
          <cell r="H6753">
            <v>0</v>
          </cell>
          <cell r="I6753">
            <v>0.189</v>
          </cell>
          <cell r="J6753">
            <v>0.189</v>
          </cell>
        </row>
        <row r="6754">
          <cell r="F6754" t="str">
            <v>铺万线</v>
          </cell>
          <cell r="G6754" t="str">
            <v>V531430525</v>
          </cell>
          <cell r="H6754">
            <v>0</v>
          </cell>
          <cell r="I6754">
            <v>0.391</v>
          </cell>
          <cell r="J6754">
            <v>0.391</v>
          </cell>
        </row>
        <row r="6755">
          <cell r="F6755" t="str">
            <v>合村线</v>
          </cell>
          <cell r="G6755" t="str">
            <v>V528430525</v>
          </cell>
          <cell r="H6755">
            <v>0</v>
          </cell>
          <cell r="I6755">
            <v>0.157</v>
          </cell>
          <cell r="J6755">
            <v>0.157</v>
          </cell>
        </row>
        <row r="6756">
          <cell r="F6756" t="str">
            <v>村唐线</v>
          </cell>
          <cell r="G6756" t="str">
            <v>C27E430525</v>
          </cell>
          <cell r="H6756">
            <v>0</v>
          </cell>
          <cell r="I6756">
            <v>0.493</v>
          </cell>
          <cell r="J6756">
            <v>0.493</v>
          </cell>
        </row>
        <row r="6757">
          <cell r="F6757" t="str">
            <v>金白线</v>
          </cell>
          <cell r="G6757" t="str">
            <v>C29E430525</v>
          </cell>
          <cell r="H6757">
            <v>0</v>
          </cell>
          <cell r="I6757">
            <v>0.217</v>
          </cell>
          <cell r="J6757">
            <v>0.217</v>
          </cell>
        </row>
        <row r="6758">
          <cell r="F6758" t="str">
            <v>新达线</v>
          </cell>
          <cell r="G6758" t="str">
            <v>C83E430525</v>
          </cell>
          <cell r="H6758">
            <v>0</v>
          </cell>
          <cell r="I6758">
            <v>0.413</v>
          </cell>
          <cell r="J6758">
            <v>0.413</v>
          </cell>
        </row>
        <row r="6759">
          <cell r="F6759" t="str">
            <v>村井线</v>
          </cell>
          <cell r="G6759" t="str">
            <v>C86E430525</v>
          </cell>
          <cell r="H6759">
            <v>0</v>
          </cell>
          <cell r="I6759">
            <v>0.368</v>
          </cell>
          <cell r="J6759">
            <v>0.368</v>
          </cell>
        </row>
        <row r="6760">
          <cell r="F6760" t="str">
            <v>角田－上桥</v>
          </cell>
          <cell r="G6760" t="str">
            <v>Y006430525</v>
          </cell>
          <cell r="H6760">
            <v>1.044</v>
          </cell>
          <cell r="I6760">
            <v>1.888</v>
          </cell>
          <cell r="J6760">
            <v>0.844</v>
          </cell>
        </row>
        <row r="6761">
          <cell r="F6761" t="str">
            <v>刘渡线</v>
          </cell>
          <cell r="G6761" t="str">
            <v>C67E430525</v>
          </cell>
          <cell r="H6761">
            <v>0</v>
          </cell>
          <cell r="I6761">
            <v>0.399</v>
          </cell>
          <cell r="J6761">
            <v>0.399</v>
          </cell>
        </row>
        <row r="6762">
          <cell r="F6762" t="str">
            <v>雷龙线</v>
          </cell>
          <cell r="G6762" t="str">
            <v>C38E430525</v>
          </cell>
          <cell r="H6762">
            <v>0</v>
          </cell>
          <cell r="I6762">
            <v>0.702</v>
          </cell>
          <cell r="J6762">
            <v>0.702</v>
          </cell>
        </row>
        <row r="6763">
          <cell r="G6763" t="str">
            <v>V000</v>
          </cell>
          <cell r="H6763">
            <v>0</v>
          </cell>
          <cell r="I6763">
            <v>0.492</v>
          </cell>
          <cell r="J6763">
            <v>0.492</v>
          </cell>
        </row>
        <row r="6764">
          <cell r="F6764" t="str">
            <v>白子线</v>
          </cell>
          <cell r="G6764" t="str">
            <v>C92E430525</v>
          </cell>
          <cell r="H6764">
            <v>0</v>
          </cell>
          <cell r="I6764">
            <v>0.647</v>
          </cell>
          <cell r="J6764">
            <v>0.647</v>
          </cell>
        </row>
        <row r="6765">
          <cell r="F6765" t="str">
            <v>白前线</v>
          </cell>
          <cell r="G6765" t="str">
            <v>C93E430525</v>
          </cell>
          <cell r="H6765">
            <v>0</v>
          </cell>
          <cell r="I6765">
            <v>0.346</v>
          </cell>
          <cell r="J6765">
            <v>0.346</v>
          </cell>
        </row>
        <row r="6766">
          <cell r="F6766" t="str">
            <v>新尹线</v>
          </cell>
          <cell r="G6766" t="str">
            <v>C310430525</v>
          </cell>
          <cell r="H6766">
            <v>1.839</v>
          </cell>
          <cell r="I6766">
            <v>2.163</v>
          </cell>
          <cell r="J6766">
            <v>0.324</v>
          </cell>
        </row>
        <row r="6767">
          <cell r="F6767" t="str">
            <v>荷井线</v>
          </cell>
          <cell r="G6767" t="str">
            <v>C18E430525</v>
          </cell>
          <cell r="H6767">
            <v>0</v>
          </cell>
          <cell r="I6767">
            <v>0.485</v>
          </cell>
          <cell r="J6767">
            <v>0.485</v>
          </cell>
        </row>
        <row r="6768">
          <cell r="F6768" t="str">
            <v>丰李线</v>
          </cell>
          <cell r="G6768" t="str">
            <v>C19E430525</v>
          </cell>
          <cell r="H6768">
            <v>0</v>
          </cell>
          <cell r="I6768">
            <v>0.183</v>
          </cell>
          <cell r="J6768">
            <v>0.183</v>
          </cell>
        </row>
        <row r="6769">
          <cell r="F6769" t="str">
            <v>岔竹线</v>
          </cell>
          <cell r="G6769" t="str">
            <v>VX38430525</v>
          </cell>
          <cell r="H6769">
            <v>0</v>
          </cell>
          <cell r="I6769">
            <v>0.782</v>
          </cell>
          <cell r="J6769">
            <v>0.782</v>
          </cell>
        </row>
        <row r="6770">
          <cell r="F6770" t="str">
            <v>兴海线</v>
          </cell>
          <cell r="G6770" t="str">
            <v>C81E430525</v>
          </cell>
          <cell r="H6770">
            <v>0</v>
          </cell>
          <cell r="I6770">
            <v>0.373</v>
          </cell>
          <cell r="J6770">
            <v>0.373</v>
          </cell>
        </row>
        <row r="6771">
          <cell r="F6771" t="str">
            <v>园畅线</v>
          </cell>
          <cell r="G6771" t="str">
            <v>C78E430525</v>
          </cell>
          <cell r="H6771">
            <v>0</v>
          </cell>
          <cell r="I6771">
            <v>1.594</v>
          </cell>
          <cell r="J6771">
            <v>1.594</v>
          </cell>
        </row>
        <row r="6772">
          <cell r="G6772" t="str">
            <v>AA21430525</v>
          </cell>
          <cell r="H6772">
            <v>0</v>
          </cell>
          <cell r="I6772">
            <v>0.494</v>
          </cell>
          <cell r="J6772">
            <v>0.494</v>
          </cell>
        </row>
        <row r="6773">
          <cell r="F6773" t="str">
            <v>康长线</v>
          </cell>
          <cell r="G6773" t="str">
            <v>C56E430525</v>
          </cell>
          <cell r="H6773">
            <v>0</v>
          </cell>
          <cell r="I6773">
            <v>1.223</v>
          </cell>
          <cell r="J6773">
            <v>1.223</v>
          </cell>
        </row>
        <row r="6774">
          <cell r="F6774" t="str">
            <v>转李线</v>
          </cell>
          <cell r="G6774" t="str">
            <v>C57E430525</v>
          </cell>
          <cell r="H6774">
            <v>0</v>
          </cell>
          <cell r="I6774">
            <v>1.151</v>
          </cell>
          <cell r="J6774">
            <v>1.151</v>
          </cell>
        </row>
        <row r="6775">
          <cell r="F6775" t="str">
            <v>田横线</v>
          </cell>
          <cell r="G6775" t="str">
            <v>C58E430525</v>
          </cell>
          <cell r="H6775">
            <v>0</v>
          </cell>
          <cell r="I6775">
            <v>1.119</v>
          </cell>
          <cell r="J6775">
            <v>1.119</v>
          </cell>
        </row>
        <row r="6776">
          <cell r="F6776" t="str">
            <v>联盟村二组-鹅峰村</v>
          </cell>
          <cell r="G6776" t="str">
            <v>VD42430525</v>
          </cell>
          <cell r="H6776">
            <v>0</v>
          </cell>
          <cell r="I6776">
            <v>0.094</v>
          </cell>
          <cell r="J6776">
            <v>0.094</v>
          </cell>
        </row>
        <row r="6777">
          <cell r="F6777" t="str">
            <v>石上线</v>
          </cell>
          <cell r="G6777" t="str">
            <v>V610430525</v>
          </cell>
          <cell r="H6777">
            <v>0</v>
          </cell>
          <cell r="I6777">
            <v>0.217</v>
          </cell>
          <cell r="J6777">
            <v>0.217</v>
          </cell>
        </row>
        <row r="6778">
          <cell r="F6778" t="str">
            <v>飞飞线</v>
          </cell>
          <cell r="G6778" t="str">
            <v>C82J430525</v>
          </cell>
          <cell r="H6778">
            <v>0</v>
          </cell>
          <cell r="I6778">
            <v>0.304</v>
          </cell>
          <cell r="J6778">
            <v>0.304</v>
          </cell>
        </row>
        <row r="6779">
          <cell r="F6779" t="str">
            <v>鸡茶线</v>
          </cell>
          <cell r="G6779" t="str">
            <v>C81J430525</v>
          </cell>
          <cell r="H6779">
            <v>0</v>
          </cell>
          <cell r="I6779">
            <v>1.85</v>
          </cell>
          <cell r="J6779">
            <v>1.85</v>
          </cell>
        </row>
        <row r="6780">
          <cell r="G6780" t="str">
            <v>V000</v>
          </cell>
          <cell r="H6780">
            <v>0</v>
          </cell>
          <cell r="I6780">
            <v>0.36</v>
          </cell>
          <cell r="J6780">
            <v>0.36</v>
          </cell>
        </row>
        <row r="6781">
          <cell r="F6781" t="str">
            <v>红鸭线</v>
          </cell>
          <cell r="G6781" t="str">
            <v>V601430525</v>
          </cell>
          <cell r="H6781">
            <v>0</v>
          </cell>
          <cell r="I6781">
            <v>0.478</v>
          </cell>
          <cell r="J6781">
            <v>0.478</v>
          </cell>
        </row>
        <row r="6782">
          <cell r="F6782" t="str">
            <v>庵烂线</v>
          </cell>
          <cell r="G6782" t="str">
            <v>V616430525</v>
          </cell>
          <cell r="H6782">
            <v>0</v>
          </cell>
          <cell r="I6782">
            <v>0.411</v>
          </cell>
          <cell r="J6782">
            <v>0.411</v>
          </cell>
        </row>
        <row r="6783">
          <cell r="F6783" t="str">
            <v>椒马线</v>
          </cell>
          <cell r="G6783" t="str">
            <v>C74J430525</v>
          </cell>
          <cell r="H6783">
            <v>0</v>
          </cell>
          <cell r="I6783">
            <v>4.162</v>
          </cell>
          <cell r="J6783">
            <v>4.162</v>
          </cell>
        </row>
        <row r="6784">
          <cell r="F6784" t="str">
            <v>刘刘线</v>
          </cell>
          <cell r="G6784" t="str">
            <v>C84J430525</v>
          </cell>
          <cell r="H6784">
            <v>0</v>
          </cell>
          <cell r="I6784">
            <v>0.334</v>
          </cell>
          <cell r="J6784">
            <v>0.334</v>
          </cell>
        </row>
        <row r="6785">
          <cell r="F6785" t="str">
            <v>井洞线</v>
          </cell>
          <cell r="G6785" t="str">
            <v>C50Z430525</v>
          </cell>
          <cell r="H6785">
            <v>0</v>
          </cell>
          <cell r="I6785">
            <v>3.105</v>
          </cell>
          <cell r="J6785">
            <v>3.105</v>
          </cell>
        </row>
        <row r="6786">
          <cell r="F6786" t="str">
            <v>中黄线</v>
          </cell>
          <cell r="G6786" t="str">
            <v>C92J430525</v>
          </cell>
          <cell r="H6786">
            <v>0</v>
          </cell>
          <cell r="I6786">
            <v>1.599</v>
          </cell>
          <cell r="J6786">
            <v>1.599</v>
          </cell>
        </row>
        <row r="6787">
          <cell r="F6787" t="str">
            <v>院子-排行桥</v>
          </cell>
          <cell r="G6787" t="str">
            <v>C347430525</v>
          </cell>
          <cell r="H6787">
            <v>1.869</v>
          </cell>
          <cell r="I6787">
            <v>2.162</v>
          </cell>
          <cell r="J6787">
            <v>0.293</v>
          </cell>
        </row>
        <row r="6788">
          <cell r="F6788" t="str">
            <v>石茶线</v>
          </cell>
          <cell r="G6788" t="str">
            <v>C22R430525</v>
          </cell>
          <cell r="H6788">
            <v>0</v>
          </cell>
          <cell r="I6788">
            <v>0.924</v>
          </cell>
          <cell r="J6788">
            <v>0.924</v>
          </cell>
        </row>
        <row r="6789">
          <cell r="F6789" t="str">
            <v>岔村线</v>
          </cell>
          <cell r="G6789" t="str">
            <v>C303430525</v>
          </cell>
          <cell r="H6789">
            <v>0</v>
          </cell>
          <cell r="I6789">
            <v>0.43</v>
          </cell>
          <cell r="J6789">
            <v>0.43</v>
          </cell>
        </row>
        <row r="6790">
          <cell r="F6790" t="str">
            <v>雷井线</v>
          </cell>
          <cell r="G6790" t="str">
            <v>C54R430525</v>
          </cell>
          <cell r="H6790">
            <v>0</v>
          </cell>
          <cell r="I6790">
            <v>0.567</v>
          </cell>
          <cell r="J6790">
            <v>0.567</v>
          </cell>
        </row>
        <row r="6791">
          <cell r="F6791" t="str">
            <v>新白线</v>
          </cell>
          <cell r="G6791" t="str">
            <v>C56R430525</v>
          </cell>
          <cell r="H6791">
            <v>0</v>
          </cell>
          <cell r="I6791">
            <v>0.515</v>
          </cell>
          <cell r="J6791">
            <v>0.515</v>
          </cell>
        </row>
        <row r="6792">
          <cell r="F6792" t="str">
            <v>球大线</v>
          </cell>
          <cell r="G6792" t="str">
            <v>V646430525</v>
          </cell>
          <cell r="H6792">
            <v>0</v>
          </cell>
          <cell r="I6792">
            <v>0.177</v>
          </cell>
          <cell r="J6792">
            <v>0.177</v>
          </cell>
        </row>
        <row r="6793">
          <cell r="F6793" t="str">
            <v>陡拱线</v>
          </cell>
          <cell r="G6793" t="str">
            <v>C29R430525</v>
          </cell>
          <cell r="H6793">
            <v>0.231</v>
          </cell>
          <cell r="I6793">
            <v>0.407</v>
          </cell>
          <cell r="J6793">
            <v>0.176</v>
          </cell>
        </row>
        <row r="6794">
          <cell r="F6794" t="str">
            <v>朝阳-村界</v>
          </cell>
          <cell r="G6794" t="str">
            <v>C503430525</v>
          </cell>
          <cell r="H6794">
            <v>2.331</v>
          </cell>
          <cell r="I6794">
            <v>2.486</v>
          </cell>
          <cell r="J6794">
            <v>0.155</v>
          </cell>
        </row>
        <row r="6795">
          <cell r="F6795" t="str">
            <v>梅郭线</v>
          </cell>
          <cell r="G6795" t="str">
            <v>C26R430525</v>
          </cell>
          <cell r="H6795">
            <v>0</v>
          </cell>
          <cell r="I6795">
            <v>0.461</v>
          </cell>
          <cell r="J6795">
            <v>0.461</v>
          </cell>
        </row>
        <row r="6796">
          <cell r="F6796" t="str">
            <v>朝阳-村界</v>
          </cell>
          <cell r="G6796" t="str">
            <v>C503430525</v>
          </cell>
          <cell r="H6796">
            <v>1.379</v>
          </cell>
          <cell r="I6796">
            <v>2.331</v>
          </cell>
          <cell r="J6796">
            <v>0.952</v>
          </cell>
        </row>
        <row r="6797">
          <cell r="F6797" t="str">
            <v>村腰线</v>
          </cell>
          <cell r="G6797" t="str">
            <v>C38R430525</v>
          </cell>
          <cell r="H6797">
            <v>0</v>
          </cell>
          <cell r="I6797">
            <v>1.214</v>
          </cell>
          <cell r="J6797">
            <v>1.214</v>
          </cell>
        </row>
        <row r="6798">
          <cell r="F6798" t="str">
            <v>中心点-覃塘</v>
          </cell>
          <cell r="G6798" t="str">
            <v>C058430525</v>
          </cell>
          <cell r="H6798">
            <v>2.562</v>
          </cell>
          <cell r="I6798">
            <v>3.038</v>
          </cell>
          <cell r="J6798">
            <v>0.476</v>
          </cell>
        </row>
        <row r="6799">
          <cell r="F6799" t="str">
            <v>村田线</v>
          </cell>
          <cell r="G6799" t="str">
            <v>C59R430525</v>
          </cell>
          <cell r="H6799">
            <v>0</v>
          </cell>
          <cell r="I6799">
            <v>1.027</v>
          </cell>
          <cell r="J6799">
            <v>1.027</v>
          </cell>
        </row>
        <row r="6800">
          <cell r="F6800" t="str">
            <v>村跃线</v>
          </cell>
          <cell r="G6800" t="str">
            <v>V670430525</v>
          </cell>
          <cell r="H6800">
            <v>0</v>
          </cell>
          <cell r="I6800">
            <v>0.112</v>
          </cell>
          <cell r="J6800">
            <v>0.112</v>
          </cell>
        </row>
        <row r="6801">
          <cell r="F6801" t="str">
            <v>东清线</v>
          </cell>
          <cell r="G6801" t="str">
            <v>V641430525</v>
          </cell>
          <cell r="H6801">
            <v>0</v>
          </cell>
          <cell r="I6801">
            <v>0.262</v>
          </cell>
          <cell r="J6801">
            <v>0.262</v>
          </cell>
        </row>
        <row r="6802">
          <cell r="F6802" t="str">
            <v>朝光线</v>
          </cell>
          <cell r="G6802" t="str">
            <v>V643430525</v>
          </cell>
          <cell r="H6802">
            <v>0</v>
          </cell>
          <cell r="I6802">
            <v>0.417</v>
          </cell>
          <cell r="J6802">
            <v>0.417</v>
          </cell>
        </row>
        <row r="6803">
          <cell r="F6803" t="str">
            <v>路界-路界</v>
          </cell>
          <cell r="G6803" t="str">
            <v>C583430525</v>
          </cell>
          <cell r="H6803">
            <v>0</v>
          </cell>
          <cell r="I6803">
            <v>0.551</v>
          </cell>
          <cell r="J6803">
            <v>0.551</v>
          </cell>
        </row>
        <row r="6804">
          <cell r="F6804" t="str">
            <v>村中线</v>
          </cell>
          <cell r="G6804" t="str">
            <v>V665430525</v>
          </cell>
          <cell r="H6804">
            <v>0</v>
          </cell>
          <cell r="I6804">
            <v>0.136</v>
          </cell>
          <cell r="J6804">
            <v>0.136</v>
          </cell>
        </row>
        <row r="6805">
          <cell r="F6805" t="str">
            <v>村界-村界</v>
          </cell>
          <cell r="G6805" t="str">
            <v>C04A430525</v>
          </cell>
          <cell r="H6805">
            <v>0</v>
          </cell>
          <cell r="I6805">
            <v>0.684</v>
          </cell>
          <cell r="J6805">
            <v>0.684</v>
          </cell>
        </row>
        <row r="6806">
          <cell r="F6806" t="str">
            <v>竹山院子</v>
          </cell>
          <cell r="G6806" t="str">
            <v>C607430525</v>
          </cell>
          <cell r="H6806">
            <v>0</v>
          </cell>
          <cell r="I6806">
            <v>0.534</v>
          </cell>
          <cell r="J6806">
            <v>0.534</v>
          </cell>
        </row>
        <row r="6807">
          <cell r="F6807" t="str">
            <v>坝上-锁口</v>
          </cell>
          <cell r="G6807" t="str">
            <v>Y040430525</v>
          </cell>
          <cell r="H6807">
            <v>2.859</v>
          </cell>
          <cell r="I6807">
            <v>3.716</v>
          </cell>
          <cell r="J6807">
            <v>0.857</v>
          </cell>
        </row>
        <row r="6808">
          <cell r="F6808" t="str">
            <v>联盟村二组-鹅峰村</v>
          </cell>
          <cell r="G6808" t="str">
            <v>VD42430525</v>
          </cell>
          <cell r="H6808">
            <v>0</v>
          </cell>
          <cell r="I6808">
            <v>1.593</v>
          </cell>
          <cell r="J6808">
            <v>1.593</v>
          </cell>
        </row>
        <row r="6809">
          <cell r="F6809" t="str">
            <v>杨盐线</v>
          </cell>
          <cell r="G6809" t="str">
            <v>C02C430525</v>
          </cell>
          <cell r="H6809">
            <v>1.73</v>
          </cell>
          <cell r="I6809">
            <v>2.361</v>
          </cell>
          <cell r="J6809">
            <v>0.631</v>
          </cell>
        </row>
        <row r="6810">
          <cell r="F6810" t="str">
            <v>稳八线</v>
          </cell>
          <cell r="G6810" t="str">
            <v>C497430525</v>
          </cell>
          <cell r="H6810">
            <v>0</v>
          </cell>
          <cell r="I6810">
            <v>0.5</v>
          </cell>
          <cell r="J6810">
            <v>0.5</v>
          </cell>
        </row>
        <row r="6811">
          <cell r="F6811" t="str">
            <v>东边村三组</v>
          </cell>
          <cell r="G6811" t="str">
            <v>V758430525</v>
          </cell>
          <cell r="H6811">
            <v>0</v>
          </cell>
          <cell r="I6811">
            <v>0.288</v>
          </cell>
          <cell r="J6811">
            <v>0.288</v>
          </cell>
        </row>
        <row r="6812">
          <cell r="F6812" t="str">
            <v>破刀村五组</v>
          </cell>
          <cell r="G6812" t="str">
            <v>VD55430525</v>
          </cell>
          <cell r="H6812">
            <v>0</v>
          </cell>
          <cell r="I6812">
            <v>1.033</v>
          </cell>
          <cell r="J6812">
            <v>1.033</v>
          </cell>
        </row>
        <row r="6813">
          <cell r="F6813" t="str">
            <v>坪阳村九组</v>
          </cell>
          <cell r="G6813" t="str">
            <v>VD66430525</v>
          </cell>
          <cell r="H6813">
            <v>0</v>
          </cell>
          <cell r="I6813">
            <v>1.309</v>
          </cell>
          <cell r="J6813">
            <v>1.309</v>
          </cell>
        </row>
        <row r="6814">
          <cell r="F6814" t="str">
            <v>青合村五组</v>
          </cell>
          <cell r="G6814" t="str">
            <v>VE19430525</v>
          </cell>
          <cell r="H6814">
            <v>0</v>
          </cell>
          <cell r="I6814">
            <v>0.607</v>
          </cell>
          <cell r="J6814">
            <v>0.607</v>
          </cell>
        </row>
        <row r="6815">
          <cell r="F6815" t="str">
            <v>石牛线</v>
          </cell>
          <cell r="G6815" t="str">
            <v>C01C430525</v>
          </cell>
          <cell r="H6815">
            <v>0</v>
          </cell>
          <cell r="I6815">
            <v>1.049</v>
          </cell>
          <cell r="J6815">
            <v>1.049</v>
          </cell>
        </row>
        <row r="6816">
          <cell r="F6816" t="str">
            <v>江长线</v>
          </cell>
          <cell r="G6816" t="str">
            <v>C99B430525</v>
          </cell>
          <cell r="H6816">
            <v>0</v>
          </cell>
          <cell r="I6816">
            <v>0.705</v>
          </cell>
          <cell r="J6816">
            <v>0.705</v>
          </cell>
        </row>
        <row r="6817">
          <cell r="F6817" t="str">
            <v>岔井线</v>
          </cell>
          <cell r="G6817" t="str">
            <v>C31C430525</v>
          </cell>
          <cell r="H6817">
            <v>0</v>
          </cell>
          <cell r="I6817">
            <v>0.507</v>
          </cell>
          <cell r="J6817">
            <v>0.507</v>
          </cell>
        </row>
        <row r="6818">
          <cell r="F6818" t="str">
            <v>坝上-锁口</v>
          </cell>
          <cell r="G6818" t="str">
            <v>Y040430525</v>
          </cell>
          <cell r="H6818">
            <v>3.716</v>
          </cell>
          <cell r="I6818">
            <v>4.313</v>
          </cell>
          <cell r="J6818">
            <v>0.597</v>
          </cell>
        </row>
        <row r="6819">
          <cell r="F6819" t="str">
            <v>新亭</v>
          </cell>
          <cell r="G6819" t="str">
            <v>V878430525</v>
          </cell>
          <cell r="H6819">
            <v>0</v>
          </cell>
          <cell r="I6819">
            <v>0.79</v>
          </cell>
          <cell r="J6819">
            <v>0.79</v>
          </cell>
        </row>
        <row r="6820">
          <cell r="F6820" t="str">
            <v>新亭村十一组</v>
          </cell>
          <cell r="G6820" t="str">
            <v>VE08430525</v>
          </cell>
          <cell r="H6820">
            <v>0</v>
          </cell>
          <cell r="I6820">
            <v>0.284</v>
          </cell>
          <cell r="J6820">
            <v>0.284</v>
          </cell>
        </row>
        <row r="6821">
          <cell r="F6821" t="str">
            <v>小村线</v>
          </cell>
          <cell r="G6821" t="str">
            <v>C500430525</v>
          </cell>
          <cell r="H6821">
            <v>0</v>
          </cell>
          <cell r="I6821">
            <v>0.795</v>
          </cell>
          <cell r="J6821">
            <v>0.795</v>
          </cell>
        </row>
        <row r="6822">
          <cell r="F6822" t="str">
            <v>杨腊线</v>
          </cell>
          <cell r="G6822" t="str">
            <v>C97B430525</v>
          </cell>
          <cell r="H6822">
            <v>0</v>
          </cell>
          <cell r="I6822">
            <v>0.586</v>
          </cell>
          <cell r="J6822">
            <v>0.586</v>
          </cell>
        </row>
        <row r="6823">
          <cell r="F6823" t="str">
            <v>院子-院子</v>
          </cell>
          <cell r="G6823" t="str">
            <v>C115430525</v>
          </cell>
          <cell r="H6823">
            <v>0.19</v>
          </cell>
          <cell r="I6823">
            <v>1.743</v>
          </cell>
          <cell r="J6823">
            <v>1.553</v>
          </cell>
        </row>
        <row r="6824">
          <cell r="F6824" t="str">
            <v>凤凰路</v>
          </cell>
          <cell r="G6824" t="str">
            <v>V88B430525</v>
          </cell>
          <cell r="H6824">
            <v>0</v>
          </cell>
          <cell r="I6824">
            <v>0.212</v>
          </cell>
          <cell r="J6824">
            <v>0.212</v>
          </cell>
        </row>
        <row r="6825">
          <cell r="F6825" t="str">
            <v>红东线</v>
          </cell>
          <cell r="G6825" t="str">
            <v>C50G430525</v>
          </cell>
          <cell r="H6825">
            <v>0</v>
          </cell>
          <cell r="I6825">
            <v>1.322</v>
          </cell>
          <cell r="J6825">
            <v>1.322</v>
          </cell>
        </row>
        <row r="6826">
          <cell r="F6826" t="str">
            <v>立新路</v>
          </cell>
          <cell r="G6826" t="str">
            <v>V72C430525</v>
          </cell>
          <cell r="H6826">
            <v>0</v>
          </cell>
          <cell r="I6826">
            <v>0.675</v>
          </cell>
          <cell r="J6826">
            <v>0.675</v>
          </cell>
        </row>
        <row r="6827">
          <cell r="F6827" t="str">
            <v>黄财线</v>
          </cell>
          <cell r="G6827" t="str">
            <v>C74G430525</v>
          </cell>
          <cell r="H6827">
            <v>0</v>
          </cell>
          <cell r="I6827">
            <v>0.908</v>
          </cell>
          <cell r="J6827">
            <v>0.908</v>
          </cell>
        </row>
        <row r="6828">
          <cell r="F6828" t="str">
            <v>S金线</v>
          </cell>
          <cell r="G6828" t="str">
            <v>C75G430525</v>
          </cell>
          <cell r="H6828">
            <v>0</v>
          </cell>
          <cell r="I6828">
            <v>0.827</v>
          </cell>
          <cell r="J6828">
            <v>0.827</v>
          </cell>
        </row>
        <row r="6829">
          <cell r="F6829" t="str">
            <v>连泥路</v>
          </cell>
          <cell r="G6829" t="str">
            <v>V43B430525</v>
          </cell>
          <cell r="H6829">
            <v>0</v>
          </cell>
          <cell r="I6829">
            <v>0.672</v>
          </cell>
          <cell r="J6829">
            <v>0.672</v>
          </cell>
        </row>
        <row r="6830">
          <cell r="F6830" t="str">
            <v>老竹线</v>
          </cell>
          <cell r="G6830" t="str">
            <v>C04H430525</v>
          </cell>
          <cell r="H6830">
            <v>0</v>
          </cell>
          <cell r="I6830">
            <v>0.393</v>
          </cell>
          <cell r="J6830">
            <v>0.393</v>
          </cell>
        </row>
        <row r="6831">
          <cell r="F6831" t="str">
            <v>牛苏线</v>
          </cell>
          <cell r="G6831" t="str">
            <v>C05H430525</v>
          </cell>
          <cell r="H6831">
            <v>0</v>
          </cell>
          <cell r="I6831">
            <v>1.299</v>
          </cell>
          <cell r="J6831">
            <v>1.299</v>
          </cell>
        </row>
        <row r="6832">
          <cell r="F6832" t="str">
            <v>牛荷路</v>
          </cell>
          <cell r="G6832" t="str">
            <v>V03C430525</v>
          </cell>
          <cell r="H6832">
            <v>0</v>
          </cell>
          <cell r="I6832">
            <v>0.641</v>
          </cell>
          <cell r="J6832">
            <v>0.641</v>
          </cell>
        </row>
        <row r="6833">
          <cell r="G6833" t="str">
            <v>V000</v>
          </cell>
          <cell r="H6833">
            <v>0</v>
          </cell>
          <cell r="I6833">
            <v>0.337</v>
          </cell>
          <cell r="J6833">
            <v>0.337</v>
          </cell>
        </row>
        <row r="6834">
          <cell r="F6834" t="str">
            <v>黄家山</v>
          </cell>
          <cell r="G6834" t="str">
            <v>V06C430525</v>
          </cell>
          <cell r="H6834">
            <v>0</v>
          </cell>
          <cell r="I6834">
            <v>0.888</v>
          </cell>
          <cell r="J6834">
            <v>0.888</v>
          </cell>
        </row>
        <row r="6835">
          <cell r="F6835" t="str">
            <v>枝杨路</v>
          </cell>
          <cell r="G6835" t="str">
            <v>V46B430525</v>
          </cell>
          <cell r="H6835">
            <v>0</v>
          </cell>
          <cell r="I6835">
            <v>1.115</v>
          </cell>
          <cell r="J6835">
            <v>1.115</v>
          </cell>
        </row>
        <row r="6836">
          <cell r="F6836" t="str">
            <v>王家路</v>
          </cell>
          <cell r="G6836" t="str">
            <v>V76A430525</v>
          </cell>
          <cell r="H6836">
            <v>0</v>
          </cell>
          <cell r="I6836">
            <v>0.599</v>
          </cell>
          <cell r="J6836">
            <v>0.599</v>
          </cell>
        </row>
        <row r="6837">
          <cell r="F6837" t="str">
            <v>荷荷线</v>
          </cell>
          <cell r="G6837" t="str">
            <v>C37H430525</v>
          </cell>
          <cell r="H6837">
            <v>0</v>
          </cell>
          <cell r="I6837">
            <v>0.126</v>
          </cell>
          <cell r="J6837">
            <v>0.126</v>
          </cell>
        </row>
        <row r="6838">
          <cell r="F6838" t="str">
            <v>罗家路</v>
          </cell>
          <cell r="G6838" t="str">
            <v>V79B430525</v>
          </cell>
          <cell r="H6838">
            <v>0</v>
          </cell>
          <cell r="I6838">
            <v>1.49</v>
          </cell>
          <cell r="J6838">
            <v>1.49</v>
          </cell>
        </row>
        <row r="6839">
          <cell r="F6839" t="str">
            <v>罗家路</v>
          </cell>
          <cell r="G6839" t="str">
            <v>V79B430525</v>
          </cell>
          <cell r="H6839">
            <v>0</v>
          </cell>
          <cell r="I6839">
            <v>1.033</v>
          </cell>
          <cell r="J6839">
            <v>1.033</v>
          </cell>
        </row>
        <row r="6840">
          <cell r="F6840" t="str">
            <v>园朱线</v>
          </cell>
          <cell r="G6840" t="str">
            <v>C54G430525</v>
          </cell>
          <cell r="H6840">
            <v>0</v>
          </cell>
          <cell r="I6840">
            <v>0.651</v>
          </cell>
          <cell r="J6840">
            <v>0.651</v>
          </cell>
        </row>
        <row r="6841">
          <cell r="F6841" t="str">
            <v>文曹线</v>
          </cell>
          <cell r="G6841" t="str">
            <v>C71G430525</v>
          </cell>
          <cell r="H6841">
            <v>0</v>
          </cell>
          <cell r="I6841">
            <v>0.848</v>
          </cell>
          <cell r="J6841">
            <v>0.848</v>
          </cell>
        </row>
        <row r="6842">
          <cell r="F6842" t="str">
            <v>南冲-水家湾桥</v>
          </cell>
          <cell r="G6842" t="str">
            <v>C121430525</v>
          </cell>
          <cell r="H6842">
            <v>0</v>
          </cell>
          <cell r="I6842">
            <v>0.546</v>
          </cell>
          <cell r="J6842">
            <v>0.546</v>
          </cell>
        </row>
        <row r="6843">
          <cell r="F6843" t="str">
            <v>老祖山-老祖山</v>
          </cell>
          <cell r="G6843" t="str">
            <v>C122430525</v>
          </cell>
          <cell r="H6843">
            <v>1.823</v>
          </cell>
          <cell r="I6843">
            <v>2.05</v>
          </cell>
          <cell r="J6843">
            <v>0.227</v>
          </cell>
        </row>
        <row r="6844">
          <cell r="F6844" t="str">
            <v>南冲山-牢改场</v>
          </cell>
          <cell r="G6844" t="str">
            <v>C252430525</v>
          </cell>
          <cell r="H6844">
            <v>0</v>
          </cell>
          <cell r="I6844">
            <v>1.335</v>
          </cell>
          <cell r="J6844">
            <v>1.335</v>
          </cell>
        </row>
        <row r="6845">
          <cell r="F6845" t="str">
            <v>三组路</v>
          </cell>
          <cell r="G6845" t="str">
            <v>V54C430525</v>
          </cell>
          <cell r="H6845">
            <v>0</v>
          </cell>
          <cell r="I6845">
            <v>0.317</v>
          </cell>
          <cell r="J6845">
            <v>0.317</v>
          </cell>
        </row>
        <row r="6846">
          <cell r="F6846" t="str">
            <v>划船路</v>
          </cell>
          <cell r="G6846" t="str">
            <v>V32C430525</v>
          </cell>
          <cell r="H6846">
            <v>0</v>
          </cell>
          <cell r="I6846">
            <v>0.13</v>
          </cell>
          <cell r="J6846">
            <v>0.13</v>
          </cell>
        </row>
        <row r="6847">
          <cell r="F6847" t="str">
            <v>四毛线</v>
          </cell>
          <cell r="G6847" t="str">
            <v>C72G430525</v>
          </cell>
          <cell r="H6847">
            <v>0</v>
          </cell>
          <cell r="I6847">
            <v>0.997</v>
          </cell>
          <cell r="J6847">
            <v>0.997</v>
          </cell>
        </row>
        <row r="6848">
          <cell r="F6848" t="str">
            <v>村三路</v>
          </cell>
          <cell r="G6848" t="str">
            <v>V55B430525</v>
          </cell>
          <cell r="H6848">
            <v>0</v>
          </cell>
          <cell r="I6848">
            <v>0.942</v>
          </cell>
          <cell r="J6848">
            <v>0.942</v>
          </cell>
        </row>
        <row r="6849">
          <cell r="F6849" t="str">
            <v>红屋路</v>
          </cell>
          <cell r="G6849" t="str">
            <v>V57C430525</v>
          </cell>
          <cell r="H6849">
            <v>0</v>
          </cell>
          <cell r="I6849">
            <v>0.344</v>
          </cell>
          <cell r="J6849">
            <v>0.344</v>
          </cell>
        </row>
        <row r="6850">
          <cell r="F6850" t="str">
            <v>石马路</v>
          </cell>
          <cell r="G6850" t="str">
            <v>V18C430525</v>
          </cell>
          <cell r="H6850">
            <v>0</v>
          </cell>
          <cell r="I6850">
            <v>0.53</v>
          </cell>
          <cell r="J6850">
            <v>0.53</v>
          </cell>
        </row>
        <row r="6851">
          <cell r="F6851" t="str">
            <v>九组路</v>
          </cell>
          <cell r="G6851" t="str">
            <v>V63C430525</v>
          </cell>
          <cell r="H6851">
            <v>0</v>
          </cell>
          <cell r="I6851">
            <v>0.598</v>
          </cell>
          <cell r="J6851">
            <v>0.598</v>
          </cell>
        </row>
        <row r="6852">
          <cell r="G6852" t="str">
            <v>V000</v>
          </cell>
          <cell r="H6852">
            <v>0</v>
          </cell>
          <cell r="I6852">
            <v>0.249</v>
          </cell>
          <cell r="J6852">
            <v>0.249</v>
          </cell>
        </row>
        <row r="6853">
          <cell r="F6853" t="str">
            <v>石桥路</v>
          </cell>
          <cell r="G6853" t="str">
            <v>V76B430525</v>
          </cell>
          <cell r="H6853">
            <v>0</v>
          </cell>
          <cell r="I6853">
            <v>0.312</v>
          </cell>
          <cell r="J6853">
            <v>0.312</v>
          </cell>
        </row>
        <row r="6854">
          <cell r="G6854" t="str">
            <v>V000</v>
          </cell>
          <cell r="H6854">
            <v>0</v>
          </cell>
          <cell r="I6854">
            <v>0.424</v>
          </cell>
          <cell r="J6854">
            <v>0.424</v>
          </cell>
        </row>
        <row r="6855">
          <cell r="F6855" t="str">
            <v>白白线</v>
          </cell>
          <cell r="G6855" t="str">
            <v>C573430525</v>
          </cell>
          <cell r="H6855">
            <v>0</v>
          </cell>
          <cell r="I6855">
            <v>2.119</v>
          </cell>
          <cell r="J6855">
            <v>2.119</v>
          </cell>
        </row>
        <row r="6856">
          <cell r="F6856" t="str">
            <v>亭塘线</v>
          </cell>
          <cell r="G6856" t="str">
            <v>C05G430525</v>
          </cell>
          <cell r="H6856">
            <v>0</v>
          </cell>
          <cell r="I6856">
            <v>2.734</v>
          </cell>
          <cell r="J6856">
            <v>2.734</v>
          </cell>
        </row>
        <row r="6857">
          <cell r="F6857" t="str">
            <v>三千线</v>
          </cell>
          <cell r="G6857" t="str">
            <v>C03G430525</v>
          </cell>
          <cell r="H6857">
            <v>0</v>
          </cell>
          <cell r="I6857">
            <v>1.011</v>
          </cell>
          <cell r="J6857">
            <v>1.011</v>
          </cell>
        </row>
        <row r="6858">
          <cell r="F6858" t="str">
            <v>石家村一组</v>
          </cell>
          <cell r="G6858" t="str">
            <v>VE88430525</v>
          </cell>
          <cell r="H6858">
            <v>0</v>
          </cell>
          <cell r="I6858">
            <v>0.309</v>
          </cell>
          <cell r="J6858">
            <v>0.309</v>
          </cell>
        </row>
        <row r="6859">
          <cell r="F6859" t="str">
            <v>石家村二组</v>
          </cell>
          <cell r="G6859" t="str">
            <v>VE89430525</v>
          </cell>
          <cell r="H6859">
            <v>0</v>
          </cell>
          <cell r="I6859">
            <v>0.768</v>
          </cell>
          <cell r="J6859">
            <v>0.768</v>
          </cell>
        </row>
        <row r="6860">
          <cell r="F6860" t="str">
            <v>八吊线</v>
          </cell>
          <cell r="G6860" t="str">
            <v>C01G430525</v>
          </cell>
          <cell r="H6860">
            <v>0</v>
          </cell>
          <cell r="I6860">
            <v>0.411</v>
          </cell>
          <cell r="J6860">
            <v>0.411</v>
          </cell>
        </row>
        <row r="6861">
          <cell r="F6861" t="str">
            <v>洪溪桥-石灰组</v>
          </cell>
          <cell r="G6861" t="str">
            <v>C072430525</v>
          </cell>
          <cell r="H6861">
            <v>3.673</v>
          </cell>
          <cell r="I6861">
            <v>5.627</v>
          </cell>
          <cell r="J6861">
            <v>1.954</v>
          </cell>
        </row>
        <row r="6862">
          <cell r="F6862" t="str">
            <v>林家-坪江</v>
          </cell>
          <cell r="G6862" t="str">
            <v>Y034430525</v>
          </cell>
          <cell r="H6862">
            <v>7.729</v>
          </cell>
          <cell r="I6862">
            <v>9.749</v>
          </cell>
          <cell r="J6862">
            <v>2.02</v>
          </cell>
        </row>
        <row r="6863">
          <cell r="F6863" t="str">
            <v>花溪桥-回阳田</v>
          </cell>
          <cell r="G6863" t="str">
            <v>C080430525</v>
          </cell>
          <cell r="H6863">
            <v>4.998</v>
          </cell>
          <cell r="I6863">
            <v>5.08</v>
          </cell>
          <cell r="J6863">
            <v>0.082</v>
          </cell>
        </row>
        <row r="6864">
          <cell r="F6864" t="str">
            <v>屋垅线</v>
          </cell>
          <cell r="G6864" t="str">
            <v>C06G430525</v>
          </cell>
          <cell r="H6864">
            <v>0</v>
          </cell>
          <cell r="I6864">
            <v>2.208</v>
          </cell>
          <cell r="J6864">
            <v>2.208</v>
          </cell>
        </row>
        <row r="6865">
          <cell r="F6865" t="str">
            <v>凡足线</v>
          </cell>
          <cell r="G6865" t="str">
            <v>C96F430525</v>
          </cell>
          <cell r="H6865">
            <v>0</v>
          </cell>
          <cell r="I6865">
            <v>1.757</v>
          </cell>
          <cell r="J6865">
            <v>1.757</v>
          </cell>
        </row>
        <row r="6866">
          <cell r="F6866" t="str">
            <v>岔谷线</v>
          </cell>
          <cell r="G6866" t="str">
            <v>C97F430525</v>
          </cell>
          <cell r="H6866">
            <v>0</v>
          </cell>
          <cell r="I6866">
            <v>1</v>
          </cell>
          <cell r="J6866">
            <v>1</v>
          </cell>
        </row>
        <row r="6867">
          <cell r="F6867" t="str">
            <v>石家村一组</v>
          </cell>
          <cell r="G6867" t="str">
            <v>VE79430525</v>
          </cell>
          <cell r="H6867">
            <v>0</v>
          </cell>
          <cell r="I6867">
            <v>0.978</v>
          </cell>
          <cell r="J6867">
            <v>0.978</v>
          </cell>
        </row>
        <row r="6868">
          <cell r="F6868" t="str">
            <v>杉周线</v>
          </cell>
          <cell r="G6868" t="str">
            <v>C94F430525</v>
          </cell>
          <cell r="H6868">
            <v>0</v>
          </cell>
          <cell r="I6868">
            <v>0.601</v>
          </cell>
          <cell r="J6868">
            <v>0.601</v>
          </cell>
        </row>
        <row r="6869">
          <cell r="F6869" t="str">
            <v>坪下线</v>
          </cell>
          <cell r="G6869" t="str">
            <v>C575430525</v>
          </cell>
          <cell r="H6869">
            <v>0</v>
          </cell>
          <cell r="I6869">
            <v>0.789</v>
          </cell>
          <cell r="J6869">
            <v>0.789</v>
          </cell>
        </row>
        <row r="6870">
          <cell r="F6870" t="str">
            <v>月艳线</v>
          </cell>
          <cell r="G6870" t="str">
            <v>C43G430525</v>
          </cell>
          <cell r="H6870">
            <v>0</v>
          </cell>
          <cell r="I6870">
            <v>0.162</v>
          </cell>
          <cell r="J6870">
            <v>0.162</v>
          </cell>
        </row>
        <row r="6871">
          <cell r="F6871" t="str">
            <v>院子-老屋场</v>
          </cell>
          <cell r="G6871" t="str">
            <v>C547430525</v>
          </cell>
          <cell r="H6871">
            <v>0</v>
          </cell>
          <cell r="I6871">
            <v>0.832</v>
          </cell>
          <cell r="J6871">
            <v>0.832</v>
          </cell>
        </row>
        <row r="6872">
          <cell r="F6872" t="str">
            <v>双江口大桥-双江口大桥</v>
          </cell>
          <cell r="G6872" t="str">
            <v>C577430525</v>
          </cell>
          <cell r="H6872">
            <v>3.919</v>
          </cell>
          <cell r="I6872">
            <v>3.972</v>
          </cell>
          <cell r="J6872">
            <v>0.053</v>
          </cell>
        </row>
        <row r="6873">
          <cell r="F6873" t="str">
            <v>老粟线</v>
          </cell>
          <cell r="G6873" t="str">
            <v>VE79430525</v>
          </cell>
          <cell r="H6873">
            <v>0</v>
          </cell>
          <cell r="I6873">
            <v>0.665</v>
          </cell>
          <cell r="J6873">
            <v>0.665</v>
          </cell>
        </row>
        <row r="6874">
          <cell r="F6874" t="str">
            <v>庙牛线</v>
          </cell>
          <cell r="G6874" t="str">
            <v>C705430525</v>
          </cell>
          <cell r="H6874">
            <v>0</v>
          </cell>
          <cell r="I6874">
            <v>1.423</v>
          </cell>
          <cell r="J6874">
            <v>1.423</v>
          </cell>
        </row>
        <row r="6875">
          <cell r="G6875" t="str">
            <v>AA09430525</v>
          </cell>
          <cell r="H6875">
            <v>0</v>
          </cell>
          <cell r="I6875">
            <v>0.454</v>
          </cell>
          <cell r="J6875">
            <v>0.454</v>
          </cell>
        </row>
        <row r="6876">
          <cell r="F6876" t="str">
            <v>大冲路</v>
          </cell>
          <cell r="G6876" t="str">
            <v>V43E430525</v>
          </cell>
          <cell r="H6876">
            <v>0</v>
          </cell>
          <cell r="I6876">
            <v>0.21</v>
          </cell>
          <cell r="J6876">
            <v>0.21</v>
          </cell>
        </row>
        <row r="6877">
          <cell r="F6877" t="str">
            <v>唐家湾路</v>
          </cell>
          <cell r="G6877" t="str">
            <v>V44E430525</v>
          </cell>
          <cell r="H6877">
            <v>0</v>
          </cell>
          <cell r="I6877">
            <v>0.24</v>
          </cell>
          <cell r="J6877">
            <v>0.24</v>
          </cell>
        </row>
        <row r="6878">
          <cell r="F6878" t="str">
            <v>光胜山-烟宝山</v>
          </cell>
          <cell r="G6878" t="str">
            <v>C229430525</v>
          </cell>
          <cell r="H6878">
            <v>0</v>
          </cell>
          <cell r="I6878">
            <v>0.764</v>
          </cell>
          <cell r="J6878">
            <v>0.764</v>
          </cell>
        </row>
        <row r="6879">
          <cell r="G6879" t="str">
            <v>AA13430525</v>
          </cell>
          <cell r="H6879">
            <v>0</v>
          </cell>
          <cell r="I6879">
            <v>0.322</v>
          </cell>
          <cell r="J6879">
            <v>0.322</v>
          </cell>
        </row>
        <row r="6880">
          <cell r="F6880" t="str">
            <v>九十七路</v>
          </cell>
          <cell r="G6880" t="str">
            <v>V91D430525</v>
          </cell>
          <cell r="H6880">
            <v>0</v>
          </cell>
          <cell r="I6880">
            <v>0.908</v>
          </cell>
          <cell r="J6880">
            <v>0.908</v>
          </cell>
        </row>
        <row r="6881">
          <cell r="F6881" t="str">
            <v>收栗线</v>
          </cell>
          <cell r="G6881" t="str">
            <v>C217430525</v>
          </cell>
          <cell r="H6881">
            <v>0.513</v>
          </cell>
          <cell r="I6881">
            <v>0.811</v>
          </cell>
          <cell r="J6881">
            <v>0.298</v>
          </cell>
        </row>
        <row r="6882">
          <cell r="F6882" t="str">
            <v>大元路</v>
          </cell>
          <cell r="G6882" t="str">
            <v>V68D430525</v>
          </cell>
          <cell r="H6882">
            <v>0</v>
          </cell>
          <cell r="I6882">
            <v>0.246</v>
          </cell>
          <cell r="J6882">
            <v>0.246</v>
          </cell>
        </row>
        <row r="6883">
          <cell r="F6883" t="str">
            <v>兰家路</v>
          </cell>
          <cell r="G6883" t="str">
            <v>V38E430525</v>
          </cell>
          <cell r="H6883">
            <v>0</v>
          </cell>
          <cell r="I6883">
            <v>0.207</v>
          </cell>
          <cell r="J6883">
            <v>0.207</v>
          </cell>
        </row>
        <row r="6884">
          <cell r="F6884" t="str">
            <v>山子路</v>
          </cell>
          <cell r="G6884" t="str">
            <v>V44D430525</v>
          </cell>
          <cell r="H6884">
            <v>0</v>
          </cell>
          <cell r="I6884">
            <v>0.254</v>
          </cell>
          <cell r="J6884">
            <v>0.254</v>
          </cell>
        </row>
        <row r="6885">
          <cell r="F6885" t="str">
            <v>村燕线</v>
          </cell>
          <cell r="G6885" t="str">
            <v>C43N430525</v>
          </cell>
          <cell r="H6885">
            <v>0</v>
          </cell>
          <cell r="I6885">
            <v>0.38</v>
          </cell>
          <cell r="J6885">
            <v>0.38</v>
          </cell>
        </row>
        <row r="6886">
          <cell r="F6886" t="str">
            <v>黄家路</v>
          </cell>
          <cell r="G6886" t="str">
            <v>V76D430525</v>
          </cell>
          <cell r="H6886">
            <v>0</v>
          </cell>
          <cell r="I6886">
            <v>0.204</v>
          </cell>
          <cell r="J6886">
            <v>0.204</v>
          </cell>
        </row>
        <row r="6887">
          <cell r="F6887" t="str">
            <v>石红线</v>
          </cell>
          <cell r="G6887" t="str">
            <v>C07R430525</v>
          </cell>
          <cell r="H6887">
            <v>0</v>
          </cell>
          <cell r="I6887">
            <v>0.407</v>
          </cell>
          <cell r="J6887">
            <v>0.407</v>
          </cell>
        </row>
        <row r="6888">
          <cell r="F6888" t="str">
            <v>岔口-涧溪后</v>
          </cell>
          <cell r="G6888" t="str">
            <v>C271430525</v>
          </cell>
          <cell r="H6888">
            <v>0.694</v>
          </cell>
          <cell r="I6888">
            <v>1.001</v>
          </cell>
          <cell r="J6888">
            <v>0.307</v>
          </cell>
        </row>
        <row r="6889">
          <cell r="F6889" t="str">
            <v>湾油线</v>
          </cell>
          <cell r="G6889" t="str">
            <v>C29P430525</v>
          </cell>
          <cell r="H6889">
            <v>0</v>
          </cell>
          <cell r="I6889">
            <v>1.217</v>
          </cell>
          <cell r="J6889">
            <v>1.217</v>
          </cell>
        </row>
        <row r="6890">
          <cell r="G6890" t="str">
            <v>V000</v>
          </cell>
          <cell r="H6890">
            <v>0</v>
          </cell>
          <cell r="I6890">
            <v>0.229</v>
          </cell>
          <cell r="J6890">
            <v>0.229</v>
          </cell>
        </row>
        <row r="6891">
          <cell r="F6891" t="str">
            <v>琵琶路</v>
          </cell>
          <cell r="G6891" t="str">
            <v>V12D430525</v>
          </cell>
          <cell r="H6891">
            <v>0</v>
          </cell>
          <cell r="I6891">
            <v>0.301</v>
          </cell>
          <cell r="J6891">
            <v>0.301</v>
          </cell>
        </row>
        <row r="6892">
          <cell r="F6892" t="str">
            <v>村界-胡塘</v>
          </cell>
          <cell r="G6892" t="str">
            <v>C226430525</v>
          </cell>
          <cell r="H6892">
            <v>2.724</v>
          </cell>
          <cell r="I6892">
            <v>3.464</v>
          </cell>
          <cell r="J6892">
            <v>0.74</v>
          </cell>
        </row>
        <row r="6893">
          <cell r="F6893" t="str">
            <v>头持线</v>
          </cell>
          <cell r="G6893" t="str">
            <v>C51O430525</v>
          </cell>
          <cell r="H6893">
            <v>0.243</v>
          </cell>
          <cell r="I6893">
            <v>0.54</v>
          </cell>
          <cell r="J6893">
            <v>0.297</v>
          </cell>
        </row>
        <row r="6894">
          <cell r="F6894" t="str">
            <v>立新路</v>
          </cell>
          <cell r="G6894" t="str">
            <v>V05D430525</v>
          </cell>
          <cell r="H6894">
            <v>0</v>
          </cell>
          <cell r="I6894">
            <v>0.251</v>
          </cell>
          <cell r="J6894">
            <v>0.251</v>
          </cell>
        </row>
        <row r="6895">
          <cell r="G6895" t="str">
            <v>V000</v>
          </cell>
          <cell r="H6895">
            <v>0</v>
          </cell>
          <cell r="I6895">
            <v>0.352</v>
          </cell>
          <cell r="J6895">
            <v>0.352</v>
          </cell>
        </row>
        <row r="6896">
          <cell r="F6896" t="str">
            <v>路界后-路界</v>
          </cell>
          <cell r="G6896" t="str">
            <v>C31A430525</v>
          </cell>
          <cell r="H6896">
            <v>0</v>
          </cell>
          <cell r="I6896">
            <v>0.749</v>
          </cell>
          <cell r="J6896">
            <v>0.749</v>
          </cell>
        </row>
        <row r="6897">
          <cell r="F6897" t="str">
            <v>村菜线</v>
          </cell>
          <cell r="G6897" t="str">
            <v>C45O430525</v>
          </cell>
          <cell r="H6897">
            <v>0</v>
          </cell>
          <cell r="I6897">
            <v>0.686</v>
          </cell>
          <cell r="J6897">
            <v>0.686</v>
          </cell>
        </row>
        <row r="6898">
          <cell r="F6898" t="str">
            <v>头大线</v>
          </cell>
          <cell r="G6898" t="str">
            <v>C46O430525</v>
          </cell>
          <cell r="H6898">
            <v>0</v>
          </cell>
          <cell r="I6898">
            <v>0.451</v>
          </cell>
          <cell r="J6898">
            <v>0.451</v>
          </cell>
        </row>
        <row r="6899">
          <cell r="F6899" t="str">
            <v>小新线</v>
          </cell>
          <cell r="G6899" t="str">
            <v>C22P430525</v>
          </cell>
          <cell r="H6899">
            <v>0</v>
          </cell>
          <cell r="I6899">
            <v>0.44</v>
          </cell>
          <cell r="J6899">
            <v>0.44</v>
          </cell>
        </row>
        <row r="6900">
          <cell r="G6900" t="str">
            <v>V000</v>
          </cell>
          <cell r="H6900">
            <v>0</v>
          </cell>
          <cell r="I6900">
            <v>0.273</v>
          </cell>
          <cell r="J6900">
            <v>0.273</v>
          </cell>
        </row>
        <row r="6901">
          <cell r="F6901" t="str">
            <v>昌红线</v>
          </cell>
          <cell r="G6901" t="str">
            <v>C21N430525</v>
          </cell>
          <cell r="H6901">
            <v>0</v>
          </cell>
          <cell r="I6901">
            <v>0.577</v>
          </cell>
          <cell r="J6901">
            <v>0.577</v>
          </cell>
        </row>
        <row r="6902">
          <cell r="F6902" t="str">
            <v>土里塘-竹塘村</v>
          </cell>
          <cell r="G6902" t="str">
            <v>C149430525</v>
          </cell>
          <cell r="H6902">
            <v>1.394</v>
          </cell>
          <cell r="I6902">
            <v>1.679</v>
          </cell>
          <cell r="J6902">
            <v>0.285</v>
          </cell>
        </row>
        <row r="6903">
          <cell r="F6903" t="str">
            <v>阴兴线</v>
          </cell>
          <cell r="G6903" t="str">
            <v>C89M430525</v>
          </cell>
          <cell r="H6903">
            <v>0</v>
          </cell>
          <cell r="I6903">
            <v>0.713</v>
          </cell>
          <cell r="J6903">
            <v>0.713</v>
          </cell>
        </row>
        <row r="6904">
          <cell r="F6904" t="str">
            <v>岔口-村界后</v>
          </cell>
          <cell r="G6904" t="str">
            <v>C065430525</v>
          </cell>
          <cell r="H6904">
            <v>3.485</v>
          </cell>
          <cell r="I6904">
            <v>4.754</v>
          </cell>
          <cell r="J6904">
            <v>1.269</v>
          </cell>
        </row>
        <row r="6905">
          <cell r="F6905" t="str">
            <v>泉金路</v>
          </cell>
          <cell r="G6905" t="str">
            <v>V81D430525</v>
          </cell>
          <cell r="H6905">
            <v>0</v>
          </cell>
          <cell r="I6905">
            <v>0.219</v>
          </cell>
          <cell r="J6905">
            <v>0.219</v>
          </cell>
        </row>
        <row r="6906">
          <cell r="F6906" t="str">
            <v>水口路</v>
          </cell>
          <cell r="G6906" t="str">
            <v>V89D430525</v>
          </cell>
          <cell r="H6906">
            <v>0</v>
          </cell>
          <cell r="I6906">
            <v>0.217</v>
          </cell>
          <cell r="J6906">
            <v>0.217</v>
          </cell>
        </row>
        <row r="6907">
          <cell r="F6907" t="str">
            <v>和平二路</v>
          </cell>
          <cell r="G6907" t="str">
            <v>V83D430525</v>
          </cell>
          <cell r="H6907">
            <v>0</v>
          </cell>
          <cell r="I6907">
            <v>0.433</v>
          </cell>
          <cell r="J6907">
            <v>0.433</v>
          </cell>
        </row>
        <row r="6908">
          <cell r="F6908" t="str">
            <v>对江路</v>
          </cell>
          <cell r="G6908" t="str">
            <v>V16D430525</v>
          </cell>
          <cell r="H6908">
            <v>0</v>
          </cell>
          <cell r="I6908">
            <v>0.166</v>
          </cell>
          <cell r="J6908">
            <v>0.166</v>
          </cell>
        </row>
        <row r="6909">
          <cell r="F6909" t="str">
            <v>曾曾线</v>
          </cell>
          <cell r="G6909" t="str">
            <v>C24P430525</v>
          </cell>
          <cell r="H6909">
            <v>0</v>
          </cell>
          <cell r="I6909">
            <v>0.622</v>
          </cell>
          <cell r="J6909">
            <v>0.622</v>
          </cell>
        </row>
        <row r="6910">
          <cell r="F6910" t="str">
            <v>上桥路</v>
          </cell>
          <cell r="G6910" t="str">
            <v>V96D430525</v>
          </cell>
          <cell r="H6910">
            <v>0</v>
          </cell>
          <cell r="I6910">
            <v>0.292</v>
          </cell>
          <cell r="J6910">
            <v>0.292</v>
          </cell>
        </row>
        <row r="6911">
          <cell r="F6911" t="str">
            <v>石泉—陈家村</v>
          </cell>
          <cell r="G6911" t="str">
            <v>C609430525</v>
          </cell>
          <cell r="H6911">
            <v>0</v>
          </cell>
          <cell r="I6911">
            <v>0.313</v>
          </cell>
          <cell r="J6911">
            <v>0.313</v>
          </cell>
        </row>
        <row r="6912">
          <cell r="F6912" t="str">
            <v>双河线</v>
          </cell>
          <cell r="G6912" t="str">
            <v>C45N430525</v>
          </cell>
          <cell r="H6912">
            <v>0</v>
          </cell>
          <cell r="I6912">
            <v>0.591</v>
          </cell>
          <cell r="J6912">
            <v>0.591</v>
          </cell>
        </row>
        <row r="6913">
          <cell r="F6913" t="str">
            <v>黄黄线</v>
          </cell>
          <cell r="G6913" t="str">
            <v>V030430525</v>
          </cell>
          <cell r="H6913">
            <v>0</v>
          </cell>
          <cell r="I6913">
            <v>0.381</v>
          </cell>
          <cell r="J6913">
            <v>0.381</v>
          </cell>
        </row>
        <row r="6914">
          <cell r="F6914" t="str">
            <v>村鱼线</v>
          </cell>
          <cell r="G6914" t="str">
            <v>C261430525</v>
          </cell>
          <cell r="H6914">
            <v>0</v>
          </cell>
          <cell r="I6914">
            <v>0.627</v>
          </cell>
          <cell r="J6914">
            <v>0.627</v>
          </cell>
        </row>
        <row r="6915">
          <cell r="F6915" t="str">
            <v>兰家路</v>
          </cell>
          <cell r="G6915" t="str">
            <v>V19D430525</v>
          </cell>
          <cell r="H6915">
            <v>0</v>
          </cell>
          <cell r="I6915">
            <v>0.362</v>
          </cell>
          <cell r="J6915">
            <v>0.362</v>
          </cell>
        </row>
        <row r="6916">
          <cell r="F6916" t="str">
            <v>付里路</v>
          </cell>
          <cell r="G6916" t="str">
            <v>V85C430525</v>
          </cell>
          <cell r="H6916">
            <v>0</v>
          </cell>
          <cell r="I6916">
            <v>0.348</v>
          </cell>
          <cell r="J6916">
            <v>0.348</v>
          </cell>
        </row>
        <row r="6917">
          <cell r="F6917" t="str">
            <v>陈家路</v>
          </cell>
          <cell r="G6917" t="str">
            <v>V86C430525</v>
          </cell>
          <cell r="H6917">
            <v>0</v>
          </cell>
          <cell r="I6917">
            <v>0.321</v>
          </cell>
          <cell r="J6917">
            <v>0.321</v>
          </cell>
        </row>
        <row r="6918">
          <cell r="F6918" t="str">
            <v>阳学路</v>
          </cell>
          <cell r="G6918" t="str">
            <v>V11E430525</v>
          </cell>
          <cell r="H6918">
            <v>0</v>
          </cell>
          <cell r="I6918">
            <v>0.228</v>
          </cell>
          <cell r="J6918">
            <v>0.228</v>
          </cell>
        </row>
        <row r="6919">
          <cell r="F6919" t="str">
            <v>大叶路</v>
          </cell>
          <cell r="G6919" t="str">
            <v>V12E430525</v>
          </cell>
          <cell r="H6919">
            <v>0</v>
          </cell>
          <cell r="I6919">
            <v>0.325</v>
          </cell>
          <cell r="J6919">
            <v>0.325</v>
          </cell>
        </row>
        <row r="6920">
          <cell r="F6920" t="str">
            <v>庙山路</v>
          </cell>
          <cell r="G6920" t="str">
            <v>V16E430525</v>
          </cell>
          <cell r="H6920">
            <v>0</v>
          </cell>
          <cell r="I6920">
            <v>0.184</v>
          </cell>
          <cell r="J6920">
            <v>0.184</v>
          </cell>
        </row>
        <row r="6921">
          <cell r="F6921" t="str">
            <v>永石线</v>
          </cell>
          <cell r="G6921" t="str">
            <v>C48O430525</v>
          </cell>
          <cell r="H6921">
            <v>0</v>
          </cell>
          <cell r="I6921">
            <v>0.391</v>
          </cell>
          <cell r="J6921">
            <v>0.391</v>
          </cell>
        </row>
        <row r="6922">
          <cell r="F6922" t="str">
            <v>马口坪-燕子宫</v>
          </cell>
          <cell r="G6922" t="str">
            <v>C265430525</v>
          </cell>
          <cell r="H6922">
            <v>2.816</v>
          </cell>
          <cell r="I6922">
            <v>3.796</v>
          </cell>
          <cell r="J6922">
            <v>0.98</v>
          </cell>
        </row>
        <row r="6923">
          <cell r="F6923" t="str">
            <v>大双线</v>
          </cell>
          <cell r="G6923" t="str">
            <v>C34P430525</v>
          </cell>
          <cell r="H6923">
            <v>0</v>
          </cell>
          <cell r="I6923">
            <v>0.802</v>
          </cell>
          <cell r="J6923">
            <v>0.802</v>
          </cell>
        </row>
        <row r="6924">
          <cell r="F6924" t="str">
            <v>三组路</v>
          </cell>
          <cell r="G6924" t="str">
            <v>V15D430525</v>
          </cell>
          <cell r="H6924">
            <v>0</v>
          </cell>
          <cell r="I6924">
            <v>0.357</v>
          </cell>
          <cell r="J6924">
            <v>0.357</v>
          </cell>
        </row>
        <row r="6925">
          <cell r="F6925" t="str">
            <v>背低冲-铁岭冲</v>
          </cell>
          <cell r="G6925" t="str">
            <v>V051430527</v>
          </cell>
          <cell r="H6925">
            <v>0</v>
          </cell>
          <cell r="I6925">
            <v>1.03</v>
          </cell>
          <cell r="J6925">
            <v>1.03</v>
          </cell>
        </row>
        <row r="6926">
          <cell r="F6926" t="str">
            <v>石仗口-双岔口</v>
          </cell>
          <cell r="G6926" t="str">
            <v>C306430527</v>
          </cell>
          <cell r="H6926">
            <v>0</v>
          </cell>
          <cell r="I6926">
            <v>2.054</v>
          </cell>
          <cell r="J6926">
            <v>2.054</v>
          </cell>
        </row>
        <row r="6927">
          <cell r="F6927" t="str">
            <v>土地坳-在背</v>
          </cell>
          <cell r="G6927" t="str">
            <v>V039430527</v>
          </cell>
          <cell r="H6927">
            <v>0</v>
          </cell>
          <cell r="I6927">
            <v>2.158</v>
          </cell>
          <cell r="J6927">
            <v>2.158</v>
          </cell>
        </row>
        <row r="6928">
          <cell r="F6928" t="str">
            <v>坝上-坝上</v>
          </cell>
          <cell r="G6928" t="str">
            <v>C46A430527</v>
          </cell>
          <cell r="H6928">
            <v>0</v>
          </cell>
          <cell r="I6928">
            <v>1.99</v>
          </cell>
          <cell r="J6928">
            <v>1.99</v>
          </cell>
        </row>
        <row r="6929">
          <cell r="F6929" t="str">
            <v>杆一线</v>
          </cell>
          <cell r="G6929" t="str">
            <v>C47A430527</v>
          </cell>
          <cell r="H6929">
            <v>0</v>
          </cell>
          <cell r="I6929">
            <v>0.689</v>
          </cell>
          <cell r="J6929">
            <v>0.689</v>
          </cell>
        </row>
        <row r="6930">
          <cell r="F6930" t="str">
            <v>马脑壳-张家</v>
          </cell>
          <cell r="G6930" t="str">
            <v>V007430527</v>
          </cell>
          <cell r="H6930">
            <v>0</v>
          </cell>
          <cell r="I6930">
            <v>1.243</v>
          </cell>
          <cell r="J6930">
            <v>1.243</v>
          </cell>
        </row>
        <row r="6931">
          <cell r="F6931" t="str">
            <v>中院子-湾家冲</v>
          </cell>
          <cell r="G6931" t="str">
            <v>V123430527</v>
          </cell>
          <cell r="H6931">
            <v>0</v>
          </cell>
          <cell r="I6931">
            <v>0.521</v>
          </cell>
          <cell r="J6931">
            <v>0.521</v>
          </cell>
        </row>
        <row r="6932">
          <cell r="F6932" t="str">
            <v>岩湾村-黄泥井村</v>
          </cell>
          <cell r="G6932" t="str">
            <v>Y009430527</v>
          </cell>
          <cell r="H6932">
            <v>10.017</v>
          </cell>
          <cell r="I6932">
            <v>11.844</v>
          </cell>
          <cell r="J6932">
            <v>1.827</v>
          </cell>
        </row>
        <row r="6933">
          <cell r="F6933" t="str">
            <v>力木坡-长滩溪</v>
          </cell>
          <cell r="G6933" t="str">
            <v>V041430527</v>
          </cell>
          <cell r="H6933">
            <v>0</v>
          </cell>
          <cell r="I6933">
            <v>1.079</v>
          </cell>
          <cell r="J6933">
            <v>1.079</v>
          </cell>
        </row>
        <row r="6934">
          <cell r="G6934" t="str">
            <v>AA04430527</v>
          </cell>
          <cell r="H6934">
            <v>0</v>
          </cell>
          <cell r="I6934">
            <v>4.404</v>
          </cell>
          <cell r="J6934">
            <v>4.404</v>
          </cell>
        </row>
        <row r="6935">
          <cell r="F6935" t="str">
            <v>肖高线</v>
          </cell>
          <cell r="G6935" t="str">
            <v>C85A430527</v>
          </cell>
          <cell r="H6935">
            <v>0</v>
          </cell>
          <cell r="I6935">
            <v>0.338</v>
          </cell>
          <cell r="J6935">
            <v>0.338</v>
          </cell>
        </row>
        <row r="6936">
          <cell r="F6936" t="str">
            <v>村部门口-新屋场</v>
          </cell>
          <cell r="G6936" t="str">
            <v>V002430527</v>
          </cell>
          <cell r="H6936">
            <v>0</v>
          </cell>
          <cell r="I6936">
            <v>0.355</v>
          </cell>
          <cell r="J6936">
            <v>0.355</v>
          </cell>
        </row>
        <row r="6937">
          <cell r="F6937" t="str">
            <v>坳上-内头湾</v>
          </cell>
          <cell r="G6937" t="str">
            <v>V752430527</v>
          </cell>
          <cell r="H6937">
            <v>0</v>
          </cell>
          <cell r="I6937">
            <v>1.945</v>
          </cell>
          <cell r="J6937">
            <v>1.945</v>
          </cell>
        </row>
        <row r="6938">
          <cell r="F6938" t="str">
            <v>黄古坳-弯里</v>
          </cell>
          <cell r="G6938" t="str">
            <v>V023430527</v>
          </cell>
          <cell r="H6938">
            <v>0</v>
          </cell>
          <cell r="I6938">
            <v>0.186</v>
          </cell>
          <cell r="J6938">
            <v>0.186</v>
          </cell>
        </row>
        <row r="6939">
          <cell r="F6939" t="str">
            <v>沙白线</v>
          </cell>
          <cell r="G6939" t="str">
            <v>C83B430527</v>
          </cell>
          <cell r="H6939">
            <v>0.21</v>
          </cell>
          <cell r="I6939">
            <v>0.698</v>
          </cell>
          <cell r="J6939">
            <v>0.488</v>
          </cell>
        </row>
        <row r="6940">
          <cell r="F6940" t="str">
            <v>沙学线</v>
          </cell>
          <cell r="G6940" t="str">
            <v>C84C430527</v>
          </cell>
          <cell r="H6940">
            <v>0</v>
          </cell>
          <cell r="I6940">
            <v>0.627</v>
          </cell>
          <cell r="J6940">
            <v>0.627</v>
          </cell>
        </row>
        <row r="6941">
          <cell r="F6941" t="str">
            <v>哨七线</v>
          </cell>
          <cell r="G6941" t="str">
            <v>C74C430527</v>
          </cell>
          <cell r="H6941">
            <v>0</v>
          </cell>
          <cell r="I6941">
            <v>0.412</v>
          </cell>
          <cell r="J6941">
            <v>0.412</v>
          </cell>
        </row>
        <row r="6942">
          <cell r="F6942" t="str">
            <v>塘冲-杆子坳</v>
          </cell>
          <cell r="G6942" t="str">
            <v>V338430527</v>
          </cell>
          <cell r="H6942">
            <v>0</v>
          </cell>
          <cell r="I6942">
            <v>1.998</v>
          </cell>
          <cell r="J6942">
            <v>1.998</v>
          </cell>
        </row>
        <row r="6943">
          <cell r="F6943" t="str">
            <v>大坝塘-顺和冲</v>
          </cell>
          <cell r="G6943" t="str">
            <v>V349430527</v>
          </cell>
          <cell r="H6943">
            <v>0</v>
          </cell>
          <cell r="I6943">
            <v>0.343</v>
          </cell>
          <cell r="J6943">
            <v>0.343</v>
          </cell>
        </row>
        <row r="6944">
          <cell r="F6944" t="str">
            <v>梨子坪大桥-一组</v>
          </cell>
          <cell r="G6944" t="str">
            <v>V044430527</v>
          </cell>
          <cell r="H6944">
            <v>0</v>
          </cell>
          <cell r="I6944">
            <v>0.564</v>
          </cell>
          <cell r="J6944">
            <v>0.564</v>
          </cell>
        </row>
        <row r="6945">
          <cell r="F6945" t="str">
            <v>引水桥－塘湾</v>
          </cell>
          <cell r="G6945" t="str">
            <v>V260430527</v>
          </cell>
          <cell r="H6945">
            <v>0</v>
          </cell>
          <cell r="I6945">
            <v>0.527</v>
          </cell>
          <cell r="J6945">
            <v>0.527</v>
          </cell>
        </row>
        <row r="6946">
          <cell r="F6946" t="str">
            <v>河坎上－坳上头坎脚</v>
          </cell>
          <cell r="G6946" t="str">
            <v>V265430527</v>
          </cell>
          <cell r="H6946">
            <v>0</v>
          </cell>
          <cell r="I6946">
            <v>0.244</v>
          </cell>
          <cell r="J6946">
            <v>0.244</v>
          </cell>
        </row>
        <row r="6947">
          <cell r="F6947" t="str">
            <v>村部－老屋冲</v>
          </cell>
          <cell r="G6947" t="str">
            <v>V226430527</v>
          </cell>
          <cell r="H6947">
            <v>0</v>
          </cell>
          <cell r="I6947">
            <v>0.509</v>
          </cell>
          <cell r="J6947">
            <v>0.509</v>
          </cell>
        </row>
        <row r="6948">
          <cell r="F6948" t="str">
            <v>坳头口－叶家冲</v>
          </cell>
          <cell r="G6948" t="str">
            <v>V215430527</v>
          </cell>
          <cell r="H6948">
            <v>0</v>
          </cell>
          <cell r="I6948">
            <v>0.468</v>
          </cell>
          <cell r="J6948">
            <v>0.468</v>
          </cell>
        </row>
        <row r="6949">
          <cell r="F6949" t="str">
            <v>锁田－老屋冲</v>
          </cell>
          <cell r="G6949" t="str">
            <v>V204430527</v>
          </cell>
          <cell r="H6949">
            <v>0</v>
          </cell>
          <cell r="I6949">
            <v>0.612</v>
          </cell>
          <cell r="J6949">
            <v>0.612</v>
          </cell>
        </row>
        <row r="6950">
          <cell r="F6950" t="str">
            <v>岩头-茶江</v>
          </cell>
          <cell r="G6950" t="str">
            <v>C135430527</v>
          </cell>
          <cell r="H6950">
            <v>3.628</v>
          </cell>
          <cell r="I6950">
            <v>4.496</v>
          </cell>
          <cell r="J6950">
            <v>0.868</v>
          </cell>
        </row>
        <row r="6951">
          <cell r="F6951" t="str">
            <v>庙苏线</v>
          </cell>
          <cell r="G6951" t="str">
            <v>C16C430527</v>
          </cell>
          <cell r="H6951">
            <v>0</v>
          </cell>
          <cell r="I6951">
            <v>0.883</v>
          </cell>
          <cell r="J6951">
            <v>0.883</v>
          </cell>
        </row>
        <row r="6952">
          <cell r="F6952" t="str">
            <v>张下线</v>
          </cell>
          <cell r="G6952" t="str">
            <v>C17C430527</v>
          </cell>
          <cell r="H6952">
            <v>0</v>
          </cell>
          <cell r="I6952">
            <v>1.087</v>
          </cell>
          <cell r="J6952">
            <v>1.087</v>
          </cell>
        </row>
        <row r="6953">
          <cell r="F6953" t="str">
            <v>鳌新线</v>
          </cell>
          <cell r="G6953" t="str">
            <v>C15C430527</v>
          </cell>
          <cell r="H6953">
            <v>0</v>
          </cell>
          <cell r="I6953">
            <v>0.294</v>
          </cell>
          <cell r="J6953">
            <v>0.294</v>
          </cell>
        </row>
        <row r="6954">
          <cell r="F6954" t="str">
            <v>水周线</v>
          </cell>
          <cell r="G6954" t="str">
            <v>C23C430527</v>
          </cell>
          <cell r="H6954">
            <v>0</v>
          </cell>
          <cell r="I6954">
            <v>0.442</v>
          </cell>
          <cell r="J6954">
            <v>0.442</v>
          </cell>
        </row>
        <row r="6955">
          <cell r="F6955" t="str">
            <v>邓抱线</v>
          </cell>
          <cell r="G6955" t="str">
            <v>C24C430527</v>
          </cell>
          <cell r="H6955">
            <v>0</v>
          </cell>
          <cell r="I6955">
            <v>0.674</v>
          </cell>
          <cell r="J6955">
            <v>0.674</v>
          </cell>
        </row>
        <row r="6956">
          <cell r="F6956" t="str">
            <v>岔路口-竹山底</v>
          </cell>
          <cell r="G6956" t="str">
            <v>C135430527</v>
          </cell>
          <cell r="H6956">
            <v>0</v>
          </cell>
          <cell r="I6956">
            <v>0.139</v>
          </cell>
          <cell r="J6956">
            <v>0.139</v>
          </cell>
        </row>
        <row r="6957">
          <cell r="F6957" t="str">
            <v>盘龙桥-党溪</v>
          </cell>
          <cell r="G6957" t="str">
            <v>V386430527</v>
          </cell>
          <cell r="H6957">
            <v>0</v>
          </cell>
          <cell r="I6957">
            <v>1.529</v>
          </cell>
          <cell r="J6957">
            <v>1.529</v>
          </cell>
        </row>
        <row r="6958">
          <cell r="F6958" t="str">
            <v>扑头上-枫子山</v>
          </cell>
          <cell r="G6958" t="str">
            <v>V364430527</v>
          </cell>
          <cell r="H6958">
            <v>0</v>
          </cell>
          <cell r="I6958">
            <v>0.208</v>
          </cell>
          <cell r="J6958">
            <v>0.208</v>
          </cell>
        </row>
        <row r="6959">
          <cell r="F6959" t="str">
            <v>下洞-山脚丘</v>
          </cell>
          <cell r="G6959" t="str">
            <v>C42C430527</v>
          </cell>
          <cell r="H6959">
            <v>0</v>
          </cell>
          <cell r="I6959">
            <v>0.718</v>
          </cell>
          <cell r="J6959">
            <v>0.718</v>
          </cell>
        </row>
        <row r="6960">
          <cell r="F6960" t="str">
            <v>上半线</v>
          </cell>
          <cell r="G6960" t="str">
            <v>C10C430527</v>
          </cell>
          <cell r="H6960">
            <v>0</v>
          </cell>
          <cell r="I6960">
            <v>0.995</v>
          </cell>
          <cell r="J6960">
            <v>0.995</v>
          </cell>
        </row>
        <row r="6961">
          <cell r="G6961" t="str">
            <v>V000</v>
          </cell>
          <cell r="H6961">
            <v>0</v>
          </cell>
          <cell r="I6961">
            <v>0.55</v>
          </cell>
          <cell r="J6961">
            <v>0.55</v>
          </cell>
        </row>
        <row r="6962">
          <cell r="F6962" t="str">
            <v>白脑湾-韦家</v>
          </cell>
          <cell r="G6962" t="str">
            <v>V103430527</v>
          </cell>
          <cell r="H6962">
            <v>0</v>
          </cell>
          <cell r="I6962">
            <v>2.321</v>
          </cell>
          <cell r="J6962">
            <v>2.321</v>
          </cell>
        </row>
        <row r="6963">
          <cell r="F6963" t="str">
            <v>金家-正团</v>
          </cell>
          <cell r="G6963" t="str">
            <v>C34A430527</v>
          </cell>
          <cell r="H6963">
            <v>0</v>
          </cell>
          <cell r="I6963">
            <v>1.283</v>
          </cell>
          <cell r="J6963">
            <v>1.283</v>
          </cell>
        </row>
        <row r="6964">
          <cell r="F6964" t="str">
            <v>红家坪-寨子</v>
          </cell>
          <cell r="G6964" t="str">
            <v>C006430527</v>
          </cell>
          <cell r="H6964">
            <v>3.703</v>
          </cell>
          <cell r="I6964">
            <v>4.916</v>
          </cell>
          <cell r="J6964">
            <v>1.213</v>
          </cell>
        </row>
        <row r="6965">
          <cell r="F6965" t="str">
            <v>下沙线</v>
          </cell>
          <cell r="G6965" t="str">
            <v>C47D430527</v>
          </cell>
          <cell r="H6965">
            <v>0</v>
          </cell>
          <cell r="I6965">
            <v>0.316</v>
          </cell>
          <cell r="J6965">
            <v>0.316</v>
          </cell>
        </row>
        <row r="6966">
          <cell r="F6966" t="str">
            <v>四十把-王家田</v>
          </cell>
          <cell r="G6966" t="str">
            <v>V554430527</v>
          </cell>
          <cell r="H6966">
            <v>0</v>
          </cell>
          <cell r="I6966">
            <v>1.041</v>
          </cell>
          <cell r="J6966">
            <v>1.041</v>
          </cell>
        </row>
        <row r="6967">
          <cell r="F6967" t="str">
            <v>红家坪-寨子</v>
          </cell>
          <cell r="G6967" t="str">
            <v>C006430527</v>
          </cell>
          <cell r="H6967">
            <v>0</v>
          </cell>
          <cell r="I6967">
            <v>0.857</v>
          </cell>
          <cell r="J6967">
            <v>0.857</v>
          </cell>
        </row>
        <row r="6968">
          <cell r="F6968" t="str">
            <v>黄家浪-黄家浪</v>
          </cell>
          <cell r="G6968" t="str">
            <v>C58A430527</v>
          </cell>
          <cell r="H6968">
            <v>0</v>
          </cell>
          <cell r="I6968">
            <v>0.836</v>
          </cell>
          <cell r="J6968">
            <v>0.836</v>
          </cell>
        </row>
        <row r="6969">
          <cell r="F6969" t="str">
            <v>秀岩线</v>
          </cell>
          <cell r="G6969" t="str">
            <v>C193430527</v>
          </cell>
          <cell r="H6969">
            <v>0</v>
          </cell>
          <cell r="I6969">
            <v>2.302</v>
          </cell>
          <cell r="J6969">
            <v>2.302</v>
          </cell>
        </row>
        <row r="6970">
          <cell r="F6970" t="str">
            <v>和鱼线</v>
          </cell>
          <cell r="G6970" t="str">
            <v>C66D430527</v>
          </cell>
          <cell r="H6970">
            <v>0</v>
          </cell>
          <cell r="I6970">
            <v>1.318</v>
          </cell>
          <cell r="J6970">
            <v>1.318</v>
          </cell>
        </row>
        <row r="6971">
          <cell r="F6971" t="str">
            <v>和布线</v>
          </cell>
          <cell r="G6971" t="str">
            <v>C70D430527</v>
          </cell>
          <cell r="H6971">
            <v>0</v>
          </cell>
          <cell r="I6971">
            <v>0.269</v>
          </cell>
          <cell r="J6971">
            <v>0.269</v>
          </cell>
        </row>
        <row r="6972">
          <cell r="F6972" t="str">
            <v>洞现-苗竹山</v>
          </cell>
          <cell r="G6972" t="str">
            <v>V593430527</v>
          </cell>
          <cell r="H6972">
            <v>0</v>
          </cell>
          <cell r="I6972">
            <v>0.41</v>
          </cell>
          <cell r="J6972">
            <v>0.41</v>
          </cell>
        </row>
        <row r="6973">
          <cell r="F6973" t="str">
            <v>杨矿线</v>
          </cell>
          <cell r="G6973" t="str">
            <v>C71D430527</v>
          </cell>
          <cell r="H6973">
            <v>0</v>
          </cell>
          <cell r="I6973">
            <v>0.672</v>
          </cell>
          <cell r="J6973">
            <v>0.672</v>
          </cell>
        </row>
        <row r="6974">
          <cell r="F6974" t="str">
            <v>大炉线</v>
          </cell>
          <cell r="G6974" t="str">
            <v>C15A430527</v>
          </cell>
          <cell r="H6974">
            <v>0</v>
          </cell>
          <cell r="I6974">
            <v>2.146</v>
          </cell>
          <cell r="J6974">
            <v>2.146</v>
          </cell>
        </row>
        <row r="6975">
          <cell r="F6975" t="str">
            <v>龙洞-峦峦场</v>
          </cell>
          <cell r="G6975" t="str">
            <v>V581430527</v>
          </cell>
          <cell r="H6975">
            <v>0</v>
          </cell>
          <cell r="I6975">
            <v>0.654</v>
          </cell>
          <cell r="J6975">
            <v>0.654</v>
          </cell>
        </row>
        <row r="6976">
          <cell r="F6976" t="str">
            <v>主溪村村道</v>
          </cell>
          <cell r="G6976" t="str">
            <v>C79D430527</v>
          </cell>
          <cell r="H6976">
            <v>0</v>
          </cell>
          <cell r="I6976">
            <v>1.506</v>
          </cell>
          <cell r="J6976">
            <v>1.506</v>
          </cell>
        </row>
        <row r="6977">
          <cell r="F6977" t="str">
            <v>砖明线</v>
          </cell>
          <cell r="G6977" t="str">
            <v>C61D430527</v>
          </cell>
          <cell r="H6977">
            <v>0</v>
          </cell>
          <cell r="I6977">
            <v>0.799</v>
          </cell>
          <cell r="J6977">
            <v>0.799</v>
          </cell>
        </row>
        <row r="6978">
          <cell r="F6978" t="str">
            <v>叉联线</v>
          </cell>
          <cell r="G6978" t="str">
            <v>C73C430527</v>
          </cell>
          <cell r="H6978">
            <v>0</v>
          </cell>
          <cell r="I6978">
            <v>0.954</v>
          </cell>
          <cell r="J6978">
            <v>0.954</v>
          </cell>
        </row>
        <row r="6979">
          <cell r="F6979" t="str">
            <v>岩棒上-马家老屋</v>
          </cell>
          <cell r="G6979" t="str">
            <v>V151430527</v>
          </cell>
          <cell r="H6979">
            <v>0</v>
          </cell>
          <cell r="I6979">
            <v>0.651</v>
          </cell>
          <cell r="J6979">
            <v>0.651</v>
          </cell>
        </row>
        <row r="6980">
          <cell r="F6980" t="str">
            <v>伍家路口-伍家</v>
          </cell>
          <cell r="G6980" t="str">
            <v>V164430527</v>
          </cell>
          <cell r="H6980">
            <v>0</v>
          </cell>
          <cell r="I6980">
            <v>0.467</v>
          </cell>
          <cell r="J6980">
            <v>0.467</v>
          </cell>
        </row>
        <row r="6981">
          <cell r="F6981" t="str">
            <v>茅坪口-新立</v>
          </cell>
          <cell r="G6981" t="str">
            <v>C068430527</v>
          </cell>
          <cell r="H6981">
            <v>6.521</v>
          </cell>
          <cell r="I6981">
            <v>8.039</v>
          </cell>
          <cell r="J6981">
            <v>1.518</v>
          </cell>
        </row>
        <row r="6982">
          <cell r="F6982" t="str">
            <v>老屋界-牛头岭</v>
          </cell>
          <cell r="G6982" t="str">
            <v>C079430527</v>
          </cell>
          <cell r="H6982">
            <v>0</v>
          </cell>
          <cell r="I6982">
            <v>1.666</v>
          </cell>
          <cell r="J6982">
            <v>1.666</v>
          </cell>
        </row>
        <row r="6983">
          <cell r="F6983" t="str">
            <v>三头冲-江头坳</v>
          </cell>
          <cell r="G6983" t="str">
            <v>V323430527</v>
          </cell>
          <cell r="H6983">
            <v>0</v>
          </cell>
          <cell r="I6983">
            <v>1.114</v>
          </cell>
          <cell r="J6983">
            <v>1.114</v>
          </cell>
        </row>
        <row r="6984">
          <cell r="F6984" t="str">
            <v>叉坝线</v>
          </cell>
          <cell r="G6984" t="str">
            <v>C035430527</v>
          </cell>
          <cell r="H6984">
            <v>0</v>
          </cell>
          <cell r="I6984">
            <v>1.635</v>
          </cell>
          <cell r="J6984">
            <v>1.635</v>
          </cell>
        </row>
        <row r="6985">
          <cell r="F6985" t="str">
            <v>观音阁-山湾</v>
          </cell>
          <cell r="G6985" t="str">
            <v>V326430527</v>
          </cell>
          <cell r="H6985">
            <v>0</v>
          </cell>
          <cell r="I6985">
            <v>1.347</v>
          </cell>
          <cell r="J6985">
            <v>1.347</v>
          </cell>
        </row>
        <row r="6986">
          <cell r="F6986" t="str">
            <v>罗家铺-陆光冲</v>
          </cell>
          <cell r="G6986" t="str">
            <v>C53A430527</v>
          </cell>
          <cell r="H6986">
            <v>0</v>
          </cell>
          <cell r="I6986">
            <v>0.827</v>
          </cell>
          <cell r="J6986">
            <v>0.827</v>
          </cell>
        </row>
        <row r="6987">
          <cell r="F6987" t="str">
            <v>庙龙线</v>
          </cell>
          <cell r="G6987" t="str">
            <v>C249430527</v>
          </cell>
          <cell r="H6987">
            <v>0.817</v>
          </cell>
          <cell r="I6987">
            <v>2.907</v>
          </cell>
          <cell r="J6987">
            <v>2.09</v>
          </cell>
        </row>
        <row r="6988">
          <cell r="F6988" t="str">
            <v>双阿线</v>
          </cell>
          <cell r="G6988" t="str">
            <v>C97C430527</v>
          </cell>
          <cell r="H6988">
            <v>0.994</v>
          </cell>
          <cell r="I6988">
            <v>2.094</v>
          </cell>
          <cell r="J6988">
            <v>1.1</v>
          </cell>
        </row>
        <row r="6989">
          <cell r="F6989" t="str">
            <v>熊月线</v>
          </cell>
          <cell r="G6989" t="str">
            <v>C03D430527</v>
          </cell>
          <cell r="H6989">
            <v>0</v>
          </cell>
          <cell r="I6989">
            <v>1.697</v>
          </cell>
          <cell r="J6989">
            <v>1.697</v>
          </cell>
        </row>
        <row r="6990">
          <cell r="F6990" t="str">
            <v>坳杨线</v>
          </cell>
          <cell r="G6990" t="str">
            <v>C220430527</v>
          </cell>
          <cell r="H6990">
            <v>0</v>
          </cell>
          <cell r="I6990">
            <v>4.218</v>
          </cell>
          <cell r="J6990">
            <v>4.218</v>
          </cell>
        </row>
        <row r="6991">
          <cell r="F6991" t="str">
            <v>坳下线</v>
          </cell>
          <cell r="G6991" t="str">
            <v>C50C430527</v>
          </cell>
          <cell r="H6991">
            <v>0</v>
          </cell>
          <cell r="I6991">
            <v>0.806</v>
          </cell>
          <cell r="J6991">
            <v>0.806</v>
          </cell>
        </row>
        <row r="6992">
          <cell r="F6992" t="str">
            <v>柒刘线</v>
          </cell>
          <cell r="G6992" t="str">
            <v>C51C430527</v>
          </cell>
          <cell r="H6992">
            <v>0</v>
          </cell>
          <cell r="I6992">
            <v>2.161</v>
          </cell>
          <cell r="J6992">
            <v>2.161</v>
          </cell>
        </row>
        <row r="6993">
          <cell r="F6993" t="str">
            <v>大梨线</v>
          </cell>
          <cell r="G6993" t="str">
            <v>C32E430527</v>
          </cell>
          <cell r="H6993">
            <v>0</v>
          </cell>
          <cell r="I6993">
            <v>0.467</v>
          </cell>
          <cell r="J6993">
            <v>0.467</v>
          </cell>
        </row>
        <row r="6994">
          <cell r="G6994" t="str">
            <v>C270430527</v>
          </cell>
          <cell r="H6994">
            <v>0</v>
          </cell>
          <cell r="I6994">
            <v>0.943</v>
          </cell>
          <cell r="J6994">
            <v>0.943</v>
          </cell>
        </row>
        <row r="6995">
          <cell r="F6995" t="str">
            <v>社瓦线</v>
          </cell>
          <cell r="G6995" t="str">
            <v>C26E430527</v>
          </cell>
          <cell r="H6995">
            <v>0</v>
          </cell>
          <cell r="I6995">
            <v>0.443</v>
          </cell>
          <cell r="J6995">
            <v>0.443</v>
          </cell>
        </row>
        <row r="6996">
          <cell r="F6996" t="str">
            <v>刘家田－财屋场</v>
          </cell>
          <cell r="G6996" t="str">
            <v>V295430527</v>
          </cell>
          <cell r="H6996">
            <v>0</v>
          </cell>
          <cell r="I6996">
            <v>0.528</v>
          </cell>
          <cell r="J6996">
            <v>0.528</v>
          </cell>
        </row>
        <row r="6997">
          <cell r="F6997" t="str">
            <v>小神线</v>
          </cell>
          <cell r="G6997" t="str">
            <v>C20E430527</v>
          </cell>
          <cell r="H6997">
            <v>0</v>
          </cell>
          <cell r="I6997">
            <v>1.822</v>
          </cell>
          <cell r="J6997">
            <v>1.822</v>
          </cell>
        </row>
        <row r="6998">
          <cell r="F6998" t="str">
            <v>叉老线</v>
          </cell>
          <cell r="G6998" t="str">
            <v>C25E430527</v>
          </cell>
          <cell r="H6998">
            <v>0</v>
          </cell>
          <cell r="I6998">
            <v>0.646</v>
          </cell>
          <cell r="J6998">
            <v>0.646</v>
          </cell>
        </row>
        <row r="6999">
          <cell r="F6999" t="str">
            <v>坳杨线</v>
          </cell>
          <cell r="G6999" t="str">
            <v>C297430527</v>
          </cell>
          <cell r="H6999">
            <v>0</v>
          </cell>
          <cell r="I6999">
            <v>2.132</v>
          </cell>
          <cell r="J6999">
            <v>2.132</v>
          </cell>
        </row>
        <row r="7000">
          <cell r="F7000" t="str">
            <v>叉曾线</v>
          </cell>
          <cell r="G7000" t="str">
            <v>C46E430527</v>
          </cell>
          <cell r="H7000">
            <v>0</v>
          </cell>
          <cell r="I7000">
            <v>0.395</v>
          </cell>
          <cell r="J7000">
            <v>0.395</v>
          </cell>
        </row>
        <row r="7001">
          <cell r="F7001" t="str">
            <v>叉坪线</v>
          </cell>
          <cell r="G7001" t="str">
            <v>C47E430527</v>
          </cell>
          <cell r="H7001">
            <v>0</v>
          </cell>
          <cell r="I7001">
            <v>0.25</v>
          </cell>
          <cell r="J7001">
            <v>0.25</v>
          </cell>
        </row>
        <row r="7002">
          <cell r="F7002" t="str">
            <v>界脚下-大福山</v>
          </cell>
          <cell r="G7002" t="str">
            <v>AA14430527</v>
          </cell>
          <cell r="H7002">
            <v>0</v>
          </cell>
          <cell r="I7002">
            <v>0.419</v>
          </cell>
          <cell r="J7002">
            <v>0.419</v>
          </cell>
        </row>
        <row r="7003">
          <cell r="F7003" t="str">
            <v>阿岭-湖竹山</v>
          </cell>
          <cell r="G7003" t="str">
            <v>V678430527</v>
          </cell>
          <cell r="H7003">
            <v>0</v>
          </cell>
          <cell r="I7003">
            <v>1.469</v>
          </cell>
          <cell r="J7003">
            <v>1.469</v>
          </cell>
        </row>
        <row r="7004">
          <cell r="F7004" t="str">
            <v>马神线</v>
          </cell>
          <cell r="G7004" t="str">
            <v>C16B430527</v>
          </cell>
          <cell r="H7004">
            <v>0</v>
          </cell>
          <cell r="I7004">
            <v>1.664</v>
          </cell>
          <cell r="J7004">
            <v>1.664</v>
          </cell>
        </row>
        <row r="7005">
          <cell r="F7005" t="str">
            <v>桐木界-年家</v>
          </cell>
          <cell r="G7005" t="str">
            <v>V735430527</v>
          </cell>
          <cell r="H7005">
            <v>0</v>
          </cell>
          <cell r="I7005">
            <v>3.371</v>
          </cell>
          <cell r="J7005">
            <v>3.371</v>
          </cell>
        </row>
        <row r="7006">
          <cell r="F7006" t="str">
            <v>桥丛线</v>
          </cell>
          <cell r="G7006" t="str">
            <v>C64E430527</v>
          </cell>
          <cell r="H7006">
            <v>0</v>
          </cell>
          <cell r="I7006">
            <v>1.246</v>
          </cell>
          <cell r="J7006">
            <v>1.246</v>
          </cell>
        </row>
        <row r="7007">
          <cell r="F7007" t="str">
            <v>岩湾村-黄泥井村</v>
          </cell>
          <cell r="G7007" t="str">
            <v>Y009430527</v>
          </cell>
          <cell r="H7007">
            <v>6.464</v>
          </cell>
          <cell r="I7007">
            <v>10.017</v>
          </cell>
          <cell r="J7007">
            <v>3.553</v>
          </cell>
        </row>
        <row r="7008">
          <cell r="F7008" t="str">
            <v>三金线</v>
          </cell>
          <cell r="G7008" t="str">
            <v>C79E430527</v>
          </cell>
          <cell r="H7008">
            <v>1.784</v>
          </cell>
          <cell r="I7008">
            <v>2.008</v>
          </cell>
          <cell r="J7008">
            <v>0.224</v>
          </cell>
        </row>
        <row r="7009">
          <cell r="F7009" t="str">
            <v>牛八线</v>
          </cell>
          <cell r="G7009" t="str">
            <v>C90E430527</v>
          </cell>
          <cell r="H7009">
            <v>0</v>
          </cell>
          <cell r="I7009">
            <v>0.717</v>
          </cell>
          <cell r="J7009">
            <v>0.717</v>
          </cell>
        </row>
        <row r="7010">
          <cell r="F7010" t="str">
            <v>岔小线</v>
          </cell>
          <cell r="G7010" t="str">
            <v>C14D430527</v>
          </cell>
          <cell r="H7010">
            <v>0</v>
          </cell>
          <cell r="I7010">
            <v>3.189</v>
          </cell>
          <cell r="J7010">
            <v>3.189</v>
          </cell>
        </row>
        <row r="7011">
          <cell r="F7011" t="str">
            <v>双朝线</v>
          </cell>
          <cell r="G7011" t="str">
            <v>C65A430527</v>
          </cell>
          <cell r="H7011">
            <v>0</v>
          </cell>
          <cell r="I7011">
            <v>2.929</v>
          </cell>
          <cell r="J7011">
            <v>2.929</v>
          </cell>
        </row>
        <row r="7012">
          <cell r="F7012" t="str">
            <v>祖车线</v>
          </cell>
          <cell r="G7012" t="str">
            <v>C93E430527</v>
          </cell>
          <cell r="H7012">
            <v>0</v>
          </cell>
          <cell r="I7012">
            <v>0.708</v>
          </cell>
          <cell r="J7012">
            <v>0.708</v>
          </cell>
        </row>
        <row r="7013">
          <cell r="F7013" t="str">
            <v>长高线</v>
          </cell>
          <cell r="G7013" t="str">
            <v>C94E430527</v>
          </cell>
          <cell r="H7013">
            <v>0</v>
          </cell>
          <cell r="I7013">
            <v>1.962</v>
          </cell>
          <cell r="J7013">
            <v>1.962</v>
          </cell>
        </row>
        <row r="7014">
          <cell r="F7014" t="str">
            <v>张家湾村-梅坪双江村</v>
          </cell>
          <cell r="G7014" t="str">
            <v>Y032430527</v>
          </cell>
          <cell r="H7014">
            <v>9.206</v>
          </cell>
          <cell r="I7014">
            <v>11.022</v>
          </cell>
          <cell r="J7014">
            <v>1.816</v>
          </cell>
        </row>
        <row r="7015">
          <cell r="F7015" t="str">
            <v>大溪头-烂园里</v>
          </cell>
          <cell r="G7015" t="str">
            <v>V720430527</v>
          </cell>
          <cell r="H7015">
            <v>0.176</v>
          </cell>
          <cell r="I7015">
            <v>0.393</v>
          </cell>
          <cell r="J7015">
            <v>0.217</v>
          </cell>
        </row>
        <row r="7016">
          <cell r="F7016" t="str">
            <v>花桥-周山坪</v>
          </cell>
          <cell r="G7016" t="str">
            <v>V698430527</v>
          </cell>
          <cell r="H7016">
            <v>0</v>
          </cell>
          <cell r="I7016">
            <v>1.184</v>
          </cell>
          <cell r="J7016">
            <v>1.184</v>
          </cell>
        </row>
        <row r="7017">
          <cell r="F7017" t="str">
            <v>下青江-陈家</v>
          </cell>
          <cell r="G7017" t="str">
            <v>V712430527</v>
          </cell>
          <cell r="H7017">
            <v>0</v>
          </cell>
          <cell r="I7017">
            <v>0.137</v>
          </cell>
          <cell r="J7017">
            <v>0.137</v>
          </cell>
        </row>
        <row r="7018">
          <cell r="F7018" t="str">
            <v>蔡楠线</v>
          </cell>
          <cell r="G7018" t="str">
            <v>C95C430527</v>
          </cell>
          <cell r="H7018">
            <v>0</v>
          </cell>
          <cell r="I7018">
            <v>0.555</v>
          </cell>
          <cell r="J7018">
            <v>0.555</v>
          </cell>
        </row>
        <row r="7019">
          <cell r="F7019" t="str">
            <v>菜子江-南木田</v>
          </cell>
          <cell r="G7019" t="str">
            <v>C95C430527</v>
          </cell>
          <cell r="H7019">
            <v>0</v>
          </cell>
          <cell r="I7019">
            <v>0.706</v>
          </cell>
          <cell r="J7019">
            <v>0.706</v>
          </cell>
        </row>
        <row r="7020">
          <cell r="G7020" t="str">
            <v>AA02430527</v>
          </cell>
          <cell r="H7020">
            <v>0</v>
          </cell>
          <cell r="I7020">
            <v>0.449</v>
          </cell>
          <cell r="J7020">
            <v>0.449</v>
          </cell>
        </row>
        <row r="7021">
          <cell r="F7021" t="str">
            <v>沙冲线</v>
          </cell>
          <cell r="G7021" t="str">
            <v>C12D430527</v>
          </cell>
          <cell r="H7021">
            <v>0</v>
          </cell>
          <cell r="I7021">
            <v>0.45</v>
          </cell>
          <cell r="J7021">
            <v>0.45</v>
          </cell>
        </row>
        <row r="7022">
          <cell r="F7022" t="str">
            <v>古树脚-李家坳</v>
          </cell>
          <cell r="G7022" t="str">
            <v>C146430527</v>
          </cell>
          <cell r="H7022">
            <v>13.328</v>
          </cell>
          <cell r="I7022">
            <v>14.357</v>
          </cell>
          <cell r="J7022">
            <v>1.029</v>
          </cell>
        </row>
        <row r="7023">
          <cell r="F7023" t="str">
            <v>九龙大道-后头冲</v>
          </cell>
          <cell r="G7023" t="str">
            <v>V083430527</v>
          </cell>
          <cell r="H7023">
            <v>0</v>
          </cell>
          <cell r="I7023">
            <v>0.709</v>
          </cell>
          <cell r="J7023">
            <v>0.709</v>
          </cell>
        </row>
        <row r="7024">
          <cell r="F7024" t="str">
            <v>二组门上-王家界</v>
          </cell>
          <cell r="G7024" t="str">
            <v>V166430527</v>
          </cell>
          <cell r="H7024">
            <v>0</v>
          </cell>
          <cell r="I7024">
            <v>0.27</v>
          </cell>
          <cell r="J7024">
            <v>0.27</v>
          </cell>
        </row>
        <row r="7025">
          <cell r="F7025" t="str">
            <v>叉路口－三组团</v>
          </cell>
          <cell r="G7025" t="str">
            <v>X170430527</v>
          </cell>
          <cell r="H7025">
            <v>0</v>
          </cell>
          <cell r="I7025">
            <v>0.32</v>
          </cell>
          <cell r="J7025">
            <v>0.32</v>
          </cell>
        </row>
        <row r="7026">
          <cell r="F7026" t="str">
            <v>三脚田-钟家</v>
          </cell>
          <cell r="G7026" t="str">
            <v>V069430527</v>
          </cell>
          <cell r="H7026">
            <v>0</v>
          </cell>
          <cell r="I7026">
            <v>0.304</v>
          </cell>
          <cell r="J7026">
            <v>0.304</v>
          </cell>
        </row>
        <row r="7027">
          <cell r="F7027" t="str">
            <v>十八湾叉路口－十八湾组</v>
          </cell>
          <cell r="G7027" t="str">
            <v>V518430527</v>
          </cell>
          <cell r="H7027">
            <v>0</v>
          </cell>
          <cell r="I7027">
            <v>1.66</v>
          </cell>
          <cell r="J7027">
            <v>1.66</v>
          </cell>
        </row>
        <row r="7028">
          <cell r="F7028" t="str">
            <v>岩湾－半边园</v>
          </cell>
          <cell r="G7028" t="str">
            <v>V508430527</v>
          </cell>
          <cell r="H7028">
            <v>0</v>
          </cell>
          <cell r="I7028">
            <v>0.217</v>
          </cell>
          <cell r="J7028">
            <v>0.217</v>
          </cell>
        </row>
        <row r="7029">
          <cell r="F7029" t="str">
            <v>古树脚-李家坳</v>
          </cell>
          <cell r="G7029" t="str">
            <v>C146430527</v>
          </cell>
          <cell r="H7029">
            <v>10.227</v>
          </cell>
          <cell r="I7029">
            <v>13.328</v>
          </cell>
          <cell r="J7029">
            <v>3.101</v>
          </cell>
        </row>
        <row r="7030">
          <cell r="F7030" t="str">
            <v>园坎脚-脚板口</v>
          </cell>
          <cell r="G7030" t="str">
            <v>V064430527</v>
          </cell>
          <cell r="H7030">
            <v>0</v>
          </cell>
          <cell r="I7030">
            <v>0.268</v>
          </cell>
          <cell r="J7030">
            <v>0.268</v>
          </cell>
        </row>
        <row r="7031">
          <cell r="F7031" t="str">
            <v>肖家庄－小竹坪</v>
          </cell>
          <cell r="G7031" t="str">
            <v>C303430527</v>
          </cell>
          <cell r="H7031">
            <v>0</v>
          </cell>
          <cell r="I7031">
            <v>3.162</v>
          </cell>
          <cell r="J7031">
            <v>3.162</v>
          </cell>
        </row>
        <row r="7032">
          <cell r="F7032" t="str">
            <v>二步桥-三塘田</v>
          </cell>
          <cell r="G7032" t="str">
            <v>V055430527</v>
          </cell>
          <cell r="H7032">
            <v>0</v>
          </cell>
          <cell r="I7032">
            <v>2.348</v>
          </cell>
          <cell r="J7032">
            <v>2.348</v>
          </cell>
        </row>
        <row r="7033">
          <cell r="F7033" t="str">
            <v>崩塘口-老湾</v>
          </cell>
          <cell r="G7033" t="str">
            <v>V057430527</v>
          </cell>
          <cell r="H7033">
            <v>0</v>
          </cell>
          <cell r="I7033">
            <v>0.963</v>
          </cell>
          <cell r="J7033">
            <v>0.963</v>
          </cell>
        </row>
        <row r="7034">
          <cell r="F7034" t="str">
            <v>桐汉线</v>
          </cell>
          <cell r="G7034" t="str">
            <v>C20F430528</v>
          </cell>
          <cell r="H7034">
            <v>0.354</v>
          </cell>
          <cell r="I7034">
            <v>1.221</v>
          </cell>
          <cell r="J7034">
            <v>0.867</v>
          </cell>
        </row>
        <row r="7035">
          <cell r="F7035" t="str">
            <v>赤竹线</v>
          </cell>
          <cell r="G7035" t="str">
            <v>C40U430528</v>
          </cell>
          <cell r="H7035">
            <v>0</v>
          </cell>
          <cell r="I7035">
            <v>1.849</v>
          </cell>
          <cell r="J7035">
            <v>1.849</v>
          </cell>
        </row>
        <row r="7036">
          <cell r="F7036" t="str">
            <v>桥四线</v>
          </cell>
          <cell r="G7036" t="str">
            <v>C82S430528</v>
          </cell>
          <cell r="H7036">
            <v>0</v>
          </cell>
          <cell r="I7036">
            <v>0.204</v>
          </cell>
          <cell r="J7036">
            <v>0.204</v>
          </cell>
        </row>
        <row r="7037">
          <cell r="F7037" t="str">
            <v>塘坝线</v>
          </cell>
          <cell r="G7037" t="str">
            <v>C83S430528</v>
          </cell>
          <cell r="H7037">
            <v>0</v>
          </cell>
          <cell r="I7037">
            <v>0.473</v>
          </cell>
          <cell r="J7037">
            <v>0.473</v>
          </cell>
        </row>
        <row r="7038">
          <cell r="F7038" t="str">
            <v>新新线</v>
          </cell>
          <cell r="G7038" t="str">
            <v>C23U430528</v>
          </cell>
          <cell r="H7038">
            <v>0</v>
          </cell>
          <cell r="I7038">
            <v>0.183</v>
          </cell>
          <cell r="J7038">
            <v>0.183</v>
          </cell>
        </row>
        <row r="7039">
          <cell r="F7039" t="str">
            <v>庙竹线</v>
          </cell>
          <cell r="G7039" t="str">
            <v>C309430528</v>
          </cell>
          <cell r="H7039">
            <v>0</v>
          </cell>
          <cell r="I7039">
            <v>1.497</v>
          </cell>
          <cell r="J7039">
            <v>1.497</v>
          </cell>
        </row>
        <row r="7040">
          <cell r="F7040" t="str">
            <v>容毛线</v>
          </cell>
          <cell r="G7040" t="str">
            <v>C90S430528</v>
          </cell>
          <cell r="H7040">
            <v>0</v>
          </cell>
          <cell r="I7040">
            <v>1.22</v>
          </cell>
          <cell r="J7040">
            <v>1.22</v>
          </cell>
        </row>
        <row r="7041">
          <cell r="F7041" t="str">
            <v>刘水线</v>
          </cell>
          <cell r="G7041" t="str">
            <v>C03T430528</v>
          </cell>
          <cell r="H7041">
            <v>0</v>
          </cell>
          <cell r="I7041">
            <v>0.272</v>
          </cell>
          <cell r="J7041">
            <v>0.272</v>
          </cell>
        </row>
        <row r="7042">
          <cell r="F7042" t="str">
            <v>杨村线</v>
          </cell>
          <cell r="G7042" t="str">
            <v>C18F430528</v>
          </cell>
          <cell r="H7042">
            <v>0</v>
          </cell>
          <cell r="I7042">
            <v>0.489</v>
          </cell>
          <cell r="J7042">
            <v>0.489</v>
          </cell>
        </row>
        <row r="7043">
          <cell r="F7043" t="str">
            <v>桐汉线</v>
          </cell>
          <cell r="G7043" t="str">
            <v>C20F430528</v>
          </cell>
          <cell r="H7043">
            <v>0</v>
          </cell>
          <cell r="I7043">
            <v>0.354</v>
          </cell>
          <cell r="J7043">
            <v>0.354</v>
          </cell>
        </row>
        <row r="7044">
          <cell r="F7044" t="str">
            <v>赵修线</v>
          </cell>
          <cell r="G7044" t="str">
            <v>C82T430528</v>
          </cell>
          <cell r="H7044">
            <v>0</v>
          </cell>
          <cell r="I7044">
            <v>0.388</v>
          </cell>
          <cell r="J7044">
            <v>0.388</v>
          </cell>
        </row>
        <row r="7045">
          <cell r="F7045" t="str">
            <v>负龙线</v>
          </cell>
          <cell r="G7045" t="str">
            <v>C61F430528</v>
          </cell>
          <cell r="H7045">
            <v>0</v>
          </cell>
          <cell r="I7045">
            <v>0.44</v>
          </cell>
          <cell r="J7045">
            <v>0.44</v>
          </cell>
        </row>
        <row r="7046">
          <cell r="F7046" t="str">
            <v>大桐线</v>
          </cell>
          <cell r="G7046" t="str">
            <v>V90C430528</v>
          </cell>
          <cell r="H7046">
            <v>0</v>
          </cell>
          <cell r="I7046">
            <v>0.317</v>
          </cell>
          <cell r="J7046">
            <v>0.317</v>
          </cell>
        </row>
        <row r="7047">
          <cell r="F7047" t="str">
            <v>卫金线</v>
          </cell>
          <cell r="G7047" t="str">
            <v>C13F430528</v>
          </cell>
          <cell r="H7047">
            <v>0</v>
          </cell>
          <cell r="I7047">
            <v>0.496</v>
          </cell>
          <cell r="J7047">
            <v>0.496</v>
          </cell>
        </row>
        <row r="7048">
          <cell r="F7048" t="str">
            <v>竹柿线</v>
          </cell>
          <cell r="G7048" t="str">
            <v>C91T430528</v>
          </cell>
          <cell r="H7048">
            <v>0</v>
          </cell>
          <cell r="I7048">
            <v>0.182</v>
          </cell>
          <cell r="J7048">
            <v>0.182</v>
          </cell>
        </row>
        <row r="7049">
          <cell r="F7049" t="str">
            <v>老老线</v>
          </cell>
          <cell r="G7049" t="str">
            <v>C66S430528</v>
          </cell>
          <cell r="H7049">
            <v>0</v>
          </cell>
          <cell r="I7049">
            <v>0.288</v>
          </cell>
          <cell r="J7049">
            <v>0.288</v>
          </cell>
        </row>
        <row r="7050">
          <cell r="F7050" t="str">
            <v>湾维线</v>
          </cell>
          <cell r="G7050" t="str">
            <v>C89S430528</v>
          </cell>
          <cell r="H7050">
            <v>0</v>
          </cell>
          <cell r="I7050">
            <v>0.432</v>
          </cell>
          <cell r="J7050">
            <v>0.432</v>
          </cell>
        </row>
        <row r="7051">
          <cell r="F7051" t="str">
            <v>六冲线</v>
          </cell>
          <cell r="G7051" t="str">
            <v>C79A430528</v>
          </cell>
          <cell r="H7051">
            <v>0</v>
          </cell>
          <cell r="I7051">
            <v>0.462</v>
          </cell>
          <cell r="J7051">
            <v>0.462</v>
          </cell>
        </row>
        <row r="7052">
          <cell r="F7052" t="str">
            <v>桥林线</v>
          </cell>
          <cell r="G7052" t="str">
            <v>C79S430528</v>
          </cell>
          <cell r="H7052">
            <v>0</v>
          </cell>
          <cell r="I7052">
            <v>0.476</v>
          </cell>
          <cell r="J7052">
            <v>0.476</v>
          </cell>
        </row>
        <row r="7053">
          <cell r="F7053" t="str">
            <v>桥大线</v>
          </cell>
          <cell r="G7053" t="str">
            <v>C80S430528</v>
          </cell>
          <cell r="H7053">
            <v>0</v>
          </cell>
          <cell r="I7053">
            <v>0.173</v>
          </cell>
          <cell r="J7053">
            <v>0.173</v>
          </cell>
        </row>
        <row r="7054">
          <cell r="F7054" t="str">
            <v>七王线</v>
          </cell>
          <cell r="G7054" t="str">
            <v>V63C430528</v>
          </cell>
          <cell r="H7054">
            <v>0</v>
          </cell>
          <cell r="I7054">
            <v>0.774</v>
          </cell>
          <cell r="J7054">
            <v>0.774</v>
          </cell>
        </row>
        <row r="7055">
          <cell r="F7055" t="str">
            <v>洪口坝-喉口坝</v>
          </cell>
          <cell r="G7055" t="str">
            <v>C285430528</v>
          </cell>
          <cell r="H7055">
            <v>6.051</v>
          </cell>
          <cell r="I7055">
            <v>6.338</v>
          </cell>
          <cell r="J7055">
            <v>0.287</v>
          </cell>
        </row>
        <row r="7056">
          <cell r="F7056" t="str">
            <v>万刘线</v>
          </cell>
          <cell r="G7056" t="str">
            <v>C03T430528</v>
          </cell>
          <cell r="H7056">
            <v>0</v>
          </cell>
          <cell r="I7056">
            <v>0.726</v>
          </cell>
          <cell r="J7056">
            <v>0.726</v>
          </cell>
        </row>
        <row r="7057">
          <cell r="F7057" t="str">
            <v>大茶线</v>
          </cell>
          <cell r="G7057" t="str">
            <v>V62C430528</v>
          </cell>
          <cell r="H7057">
            <v>0</v>
          </cell>
          <cell r="I7057">
            <v>0.262</v>
          </cell>
          <cell r="J7057">
            <v>0.262</v>
          </cell>
        </row>
        <row r="7058">
          <cell r="F7058" t="str">
            <v>岩家湾-檀木冲</v>
          </cell>
          <cell r="G7058" t="str">
            <v>C296430528</v>
          </cell>
          <cell r="H7058">
            <v>0.918</v>
          </cell>
          <cell r="I7058">
            <v>1.172</v>
          </cell>
          <cell r="J7058">
            <v>0.254</v>
          </cell>
        </row>
        <row r="7059">
          <cell r="F7059" t="str">
            <v>土斋线</v>
          </cell>
          <cell r="G7059" t="str">
            <v>C26T430528</v>
          </cell>
          <cell r="H7059">
            <v>0</v>
          </cell>
          <cell r="I7059">
            <v>2.381</v>
          </cell>
          <cell r="J7059">
            <v>2.381</v>
          </cell>
        </row>
        <row r="7060">
          <cell r="F7060" t="str">
            <v>大屋线</v>
          </cell>
          <cell r="G7060" t="str">
            <v>C11F430528</v>
          </cell>
          <cell r="H7060">
            <v>0</v>
          </cell>
          <cell r="I7060">
            <v>0.305</v>
          </cell>
          <cell r="J7060">
            <v>0.305</v>
          </cell>
        </row>
        <row r="7061">
          <cell r="F7061" t="str">
            <v>岩哲线</v>
          </cell>
          <cell r="G7061" t="str">
            <v>C14F430528</v>
          </cell>
          <cell r="H7061">
            <v>0</v>
          </cell>
          <cell r="I7061">
            <v>0.243</v>
          </cell>
          <cell r="J7061">
            <v>0.243</v>
          </cell>
        </row>
        <row r="7062">
          <cell r="F7062" t="str">
            <v>月江线</v>
          </cell>
          <cell r="G7062" t="str">
            <v>C71E430528</v>
          </cell>
          <cell r="H7062">
            <v>0</v>
          </cell>
          <cell r="I7062">
            <v>0.929</v>
          </cell>
          <cell r="J7062">
            <v>0.929</v>
          </cell>
        </row>
        <row r="7063">
          <cell r="F7063" t="str">
            <v>拉三线</v>
          </cell>
          <cell r="G7063" t="str">
            <v>C72V430528</v>
          </cell>
          <cell r="H7063">
            <v>0</v>
          </cell>
          <cell r="I7063">
            <v>0.649</v>
          </cell>
          <cell r="J7063">
            <v>0.649</v>
          </cell>
        </row>
        <row r="7064">
          <cell r="F7064" t="str">
            <v>晒鸡坪-塘山坳</v>
          </cell>
          <cell r="G7064" t="str">
            <v>C06B430528</v>
          </cell>
          <cell r="H7064">
            <v>0</v>
          </cell>
          <cell r="I7064">
            <v>1.168</v>
          </cell>
          <cell r="J7064">
            <v>1.168</v>
          </cell>
        </row>
        <row r="7065">
          <cell r="F7065" t="str">
            <v>晒鸡坪-塘山坳</v>
          </cell>
          <cell r="G7065" t="str">
            <v>C06B430528</v>
          </cell>
          <cell r="H7065">
            <v>0</v>
          </cell>
          <cell r="I7065">
            <v>0.465</v>
          </cell>
          <cell r="J7065">
            <v>0.465</v>
          </cell>
        </row>
        <row r="7066">
          <cell r="F7066" t="str">
            <v>黄潭线</v>
          </cell>
          <cell r="G7066" t="str">
            <v>C49V430528</v>
          </cell>
          <cell r="H7066">
            <v>0</v>
          </cell>
          <cell r="I7066">
            <v>0.226</v>
          </cell>
          <cell r="J7066">
            <v>0.226</v>
          </cell>
        </row>
        <row r="7067">
          <cell r="F7067" t="str">
            <v>学元线</v>
          </cell>
          <cell r="G7067" t="str">
            <v>VR07430528</v>
          </cell>
          <cell r="H7067">
            <v>0</v>
          </cell>
          <cell r="I7067">
            <v>1.784</v>
          </cell>
          <cell r="J7067">
            <v>1.784</v>
          </cell>
        </row>
        <row r="7068">
          <cell r="F7068" t="str">
            <v>堆塘线</v>
          </cell>
          <cell r="G7068" t="str">
            <v>C88W430528</v>
          </cell>
          <cell r="H7068">
            <v>0</v>
          </cell>
          <cell r="I7068">
            <v>0.776</v>
          </cell>
          <cell r="J7068">
            <v>0.776</v>
          </cell>
        </row>
        <row r="7069">
          <cell r="F7069" t="str">
            <v>羊新线</v>
          </cell>
          <cell r="G7069" t="str">
            <v>C69W430528</v>
          </cell>
          <cell r="H7069">
            <v>0</v>
          </cell>
          <cell r="I7069">
            <v>0.186</v>
          </cell>
          <cell r="J7069">
            <v>0.186</v>
          </cell>
        </row>
        <row r="7070">
          <cell r="F7070" t="str">
            <v>胡八线</v>
          </cell>
          <cell r="G7070" t="str">
            <v>C71W430528</v>
          </cell>
          <cell r="H7070">
            <v>0</v>
          </cell>
          <cell r="I7070">
            <v>0.998</v>
          </cell>
          <cell r="J7070">
            <v>0.998</v>
          </cell>
        </row>
        <row r="7071">
          <cell r="F7071" t="str">
            <v>六大线</v>
          </cell>
          <cell r="G7071" t="str">
            <v>C63W430528</v>
          </cell>
          <cell r="H7071">
            <v>0</v>
          </cell>
          <cell r="I7071">
            <v>0.599</v>
          </cell>
          <cell r="J7071">
            <v>0.599</v>
          </cell>
        </row>
        <row r="7072">
          <cell r="F7072" t="str">
            <v>杉罗线</v>
          </cell>
          <cell r="G7072" t="str">
            <v>C64W430528</v>
          </cell>
          <cell r="H7072">
            <v>0</v>
          </cell>
          <cell r="I7072">
            <v>0.519</v>
          </cell>
          <cell r="J7072">
            <v>0.519</v>
          </cell>
        </row>
        <row r="7073">
          <cell r="F7073" t="str">
            <v>伍陈线</v>
          </cell>
          <cell r="G7073" t="str">
            <v>C67W430528</v>
          </cell>
          <cell r="H7073">
            <v>0</v>
          </cell>
          <cell r="I7073">
            <v>0.324</v>
          </cell>
          <cell r="J7073">
            <v>0.324</v>
          </cell>
        </row>
        <row r="7074">
          <cell r="F7074" t="str">
            <v>供蒋线</v>
          </cell>
          <cell r="G7074" t="str">
            <v>C73W430528</v>
          </cell>
          <cell r="H7074">
            <v>0</v>
          </cell>
          <cell r="I7074">
            <v>0.388</v>
          </cell>
          <cell r="J7074">
            <v>0.388</v>
          </cell>
        </row>
        <row r="7075">
          <cell r="F7075" t="str">
            <v>当梅线</v>
          </cell>
          <cell r="G7075" t="str">
            <v>C78W430528</v>
          </cell>
          <cell r="H7075">
            <v>0</v>
          </cell>
          <cell r="I7075">
            <v>1.826</v>
          </cell>
          <cell r="J7075">
            <v>1.826</v>
          </cell>
        </row>
        <row r="7076">
          <cell r="F7076" t="str">
            <v>大青线</v>
          </cell>
          <cell r="G7076" t="str">
            <v>C94W430528</v>
          </cell>
          <cell r="H7076">
            <v>0</v>
          </cell>
          <cell r="I7076">
            <v>0.376</v>
          </cell>
          <cell r="J7076">
            <v>0.376</v>
          </cell>
        </row>
        <row r="7077">
          <cell r="F7077" t="str">
            <v>养红线</v>
          </cell>
          <cell r="G7077" t="str">
            <v>C378430528</v>
          </cell>
          <cell r="H7077">
            <v>0.97</v>
          </cell>
          <cell r="I7077">
            <v>3.17</v>
          </cell>
          <cell r="J7077">
            <v>2.2</v>
          </cell>
        </row>
        <row r="7078">
          <cell r="F7078" t="str">
            <v>石向线</v>
          </cell>
          <cell r="G7078" t="str">
            <v>C66V430528</v>
          </cell>
          <cell r="H7078">
            <v>0</v>
          </cell>
          <cell r="I7078">
            <v>0.285</v>
          </cell>
          <cell r="J7078">
            <v>0.285</v>
          </cell>
        </row>
        <row r="7079">
          <cell r="F7079" t="str">
            <v>村新线</v>
          </cell>
          <cell r="G7079" t="str">
            <v>C68V430528</v>
          </cell>
          <cell r="H7079">
            <v>0</v>
          </cell>
          <cell r="I7079">
            <v>0.166</v>
          </cell>
          <cell r="J7079">
            <v>0.166</v>
          </cell>
        </row>
        <row r="7080">
          <cell r="F7080" t="str">
            <v>代仙线</v>
          </cell>
          <cell r="G7080" t="str">
            <v>C69V430528</v>
          </cell>
          <cell r="H7080">
            <v>0</v>
          </cell>
          <cell r="I7080">
            <v>0.722</v>
          </cell>
          <cell r="J7080">
            <v>0.722</v>
          </cell>
        </row>
        <row r="7081">
          <cell r="F7081" t="str">
            <v>塘邱线</v>
          </cell>
          <cell r="G7081" t="str">
            <v>C371430528</v>
          </cell>
          <cell r="H7081">
            <v>0</v>
          </cell>
          <cell r="I7081">
            <v>1.012</v>
          </cell>
          <cell r="J7081">
            <v>1.012</v>
          </cell>
        </row>
        <row r="7082">
          <cell r="F7082" t="str">
            <v>谭谭线</v>
          </cell>
          <cell r="G7082" t="str">
            <v>C86W430528</v>
          </cell>
          <cell r="H7082">
            <v>0</v>
          </cell>
          <cell r="I7082">
            <v>0.245</v>
          </cell>
          <cell r="J7082">
            <v>0.245</v>
          </cell>
        </row>
        <row r="7083">
          <cell r="F7083" t="str">
            <v>园风线</v>
          </cell>
          <cell r="G7083" t="str">
            <v>C379430528</v>
          </cell>
          <cell r="H7083">
            <v>0</v>
          </cell>
          <cell r="I7083">
            <v>1.477</v>
          </cell>
          <cell r="J7083">
            <v>1.477</v>
          </cell>
        </row>
        <row r="7084">
          <cell r="F7084" t="str">
            <v>冷胡线</v>
          </cell>
          <cell r="G7084" t="str">
            <v>C83W430528</v>
          </cell>
          <cell r="H7084">
            <v>0</v>
          </cell>
          <cell r="I7084">
            <v>0.604</v>
          </cell>
          <cell r="J7084">
            <v>0.604</v>
          </cell>
        </row>
        <row r="7085">
          <cell r="F7085" t="str">
            <v>鸡三线</v>
          </cell>
          <cell r="G7085" t="str">
            <v>C65V430528</v>
          </cell>
          <cell r="H7085">
            <v>0</v>
          </cell>
          <cell r="I7085">
            <v>0.52</v>
          </cell>
          <cell r="J7085">
            <v>0.52</v>
          </cell>
        </row>
        <row r="7086">
          <cell r="F7086" t="str">
            <v>长钟线</v>
          </cell>
          <cell r="G7086" t="str">
            <v>C26G430528</v>
          </cell>
          <cell r="H7086">
            <v>0.414</v>
          </cell>
          <cell r="I7086">
            <v>0.685</v>
          </cell>
          <cell r="J7086">
            <v>0.271</v>
          </cell>
        </row>
        <row r="7087">
          <cell r="F7087" t="str">
            <v>火九线</v>
          </cell>
          <cell r="G7087" t="str">
            <v>C56W430528</v>
          </cell>
          <cell r="H7087">
            <v>0</v>
          </cell>
          <cell r="I7087">
            <v>0.301</v>
          </cell>
          <cell r="J7087">
            <v>0.301</v>
          </cell>
        </row>
        <row r="7088">
          <cell r="F7088" t="str">
            <v>牛肖线</v>
          </cell>
          <cell r="G7088" t="str">
            <v>C59W430528</v>
          </cell>
          <cell r="H7088">
            <v>0</v>
          </cell>
          <cell r="I7088">
            <v>0.422</v>
          </cell>
          <cell r="J7088">
            <v>0.422</v>
          </cell>
        </row>
        <row r="7089">
          <cell r="F7089" t="str">
            <v>油杨线</v>
          </cell>
          <cell r="G7089" t="str">
            <v>C47W430528</v>
          </cell>
          <cell r="H7089">
            <v>0</v>
          </cell>
          <cell r="I7089">
            <v>0.67</v>
          </cell>
          <cell r="J7089">
            <v>0.67</v>
          </cell>
        </row>
        <row r="7090">
          <cell r="F7090" t="str">
            <v>谭柏线</v>
          </cell>
          <cell r="G7090" t="str">
            <v>C77W430528</v>
          </cell>
          <cell r="H7090">
            <v>0</v>
          </cell>
          <cell r="I7090">
            <v>0.21</v>
          </cell>
          <cell r="J7090">
            <v>0.21</v>
          </cell>
        </row>
        <row r="7091">
          <cell r="F7091" t="str">
            <v>巷四线</v>
          </cell>
          <cell r="G7091" t="str">
            <v>C80U430528</v>
          </cell>
          <cell r="H7091">
            <v>0</v>
          </cell>
          <cell r="I7091">
            <v>0.285</v>
          </cell>
          <cell r="J7091">
            <v>0.285</v>
          </cell>
        </row>
        <row r="7092">
          <cell r="F7092" t="str">
            <v>背石线</v>
          </cell>
          <cell r="G7092" t="str">
            <v>C15T430528</v>
          </cell>
          <cell r="H7092">
            <v>0</v>
          </cell>
          <cell r="I7092">
            <v>0.636</v>
          </cell>
          <cell r="J7092">
            <v>0.636</v>
          </cell>
        </row>
        <row r="7093">
          <cell r="F7093" t="str">
            <v>脚长线</v>
          </cell>
          <cell r="G7093" t="str">
            <v>C05V430528</v>
          </cell>
          <cell r="H7093">
            <v>0</v>
          </cell>
          <cell r="I7093">
            <v>2.098</v>
          </cell>
          <cell r="J7093">
            <v>2.098</v>
          </cell>
        </row>
        <row r="7094">
          <cell r="F7094" t="str">
            <v>上荒线</v>
          </cell>
          <cell r="G7094" t="str">
            <v>C83F430528</v>
          </cell>
          <cell r="H7094">
            <v>0</v>
          </cell>
          <cell r="I7094">
            <v>0.87</v>
          </cell>
          <cell r="J7094">
            <v>0.87</v>
          </cell>
        </row>
        <row r="7095">
          <cell r="F7095" t="str">
            <v>上林线</v>
          </cell>
          <cell r="G7095" t="str">
            <v>C33V430528</v>
          </cell>
          <cell r="H7095">
            <v>0</v>
          </cell>
          <cell r="I7095">
            <v>0.373</v>
          </cell>
          <cell r="J7095">
            <v>0.373</v>
          </cell>
        </row>
        <row r="7096">
          <cell r="F7096" t="str">
            <v>土屋线</v>
          </cell>
          <cell r="G7096" t="str">
            <v>C35V430528</v>
          </cell>
          <cell r="H7096">
            <v>0</v>
          </cell>
          <cell r="I7096">
            <v>0.3</v>
          </cell>
          <cell r="J7096">
            <v>0.3</v>
          </cell>
        </row>
        <row r="7097">
          <cell r="F7097" t="str">
            <v>下何线</v>
          </cell>
          <cell r="G7097" t="str">
            <v>C82F430528</v>
          </cell>
          <cell r="H7097">
            <v>0</v>
          </cell>
          <cell r="I7097">
            <v>0.534</v>
          </cell>
          <cell r="J7097">
            <v>0.534</v>
          </cell>
        </row>
        <row r="7098">
          <cell r="F7098" t="str">
            <v>路李线</v>
          </cell>
          <cell r="G7098" t="str">
            <v>C14V430528</v>
          </cell>
          <cell r="H7098">
            <v>0</v>
          </cell>
          <cell r="I7098">
            <v>0.464</v>
          </cell>
          <cell r="J7098">
            <v>0.464</v>
          </cell>
        </row>
        <row r="7099">
          <cell r="F7099" t="str">
            <v>大坳线</v>
          </cell>
          <cell r="G7099" t="str">
            <v>C01F430528</v>
          </cell>
          <cell r="H7099">
            <v>0.237</v>
          </cell>
          <cell r="I7099">
            <v>4.39</v>
          </cell>
          <cell r="J7099">
            <v>4.153</v>
          </cell>
        </row>
        <row r="7100">
          <cell r="F7100" t="str">
            <v>何铺线</v>
          </cell>
          <cell r="G7100" t="str">
            <v>C17V430528</v>
          </cell>
          <cell r="H7100">
            <v>0</v>
          </cell>
          <cell r="I7100">
            <v>0.615</v>
          </cell>
          <cell r="J7100">
            <v>0.615</v>
          </cell>
        </row>
        <row r="7101">
          <cell r="F7101" t="str">
            <v>四坳线</v>
          </cell>
          <cell r="G7101" t="str">
            <v>C20V430528</v>
          </cell>
          <cell r="H7101">
            <v>0</v>
          </cell>
          <cell r="I7101">
            <v>2.126</v>
          </cell>
          <cell r="J7101">
            <v>2.126</v>
          </cell>
        </row>
        <row r="7102">
          <cell r="F7102" t="str">
            <v>大坳线</v>
          </cell>
          <cell r="G7102" t="str">
            <v>C01F430528</v>
          </cell>
          <cell r="H7102">
            <v>0</v>
          </cell>
          <cell r="I7102">
            <v>0.237</v>
          </cell>
          <cell r="J7102">
            <v>0.237</v>
          </cell>
        </row>
        <row r="7103">
          <cell r="F7103" t="str">
            <v>坑电线</v>
          </cell>
          <cell r="G7103" t="str">
            <v>C52T430528</v>
          </cell>
          <cell r="H7103">
            <v>0</v>
          </cell>
          <cell r="I7103">
            <v>1.732</v>
          </cell>
          <cell r="J7103">
            <v>1.732</v>
          </cell>
        </row>
        <row r="7104">
          <cell r="F7104" t="str">
            <v>小胜线</v>
          </cell>
          <cell r="G7104" t="str">
            <v>C53T430528</v>
          </cell>
          <cell r="H7104">
            <v>0</v>
          </cell>
          <cell r="I7104">
            <v>1.593</v>
          </cell>
          <cell r="J7104">
            <v>1.593</v>
          </cell>
        </row>
        <row r="7105">
          <cell r="F7105" t="str">
            <v>新亭桥-公社场</v>
          </cell>
          <cell r="G7105" t="str">
            <v>C56B430528</v>
          </cell>
          <cell r="H7105">
            <v>0</v>
          </cell>
          <cell r="I7105">
            <v>4.055</v>
          </cell>
          <cell r="J7105">
            <v>4.055</v>
          </cell>
        </row>
        <row r="7106">
          <cell r="F7106" t="str">
            <v>三再线</v>
          </cell>
          <cell r="G7106" t="str">
            <v>V62Y430528</v>
          </cell>
          <cell r="H7106">
            <v>0</v>
          </cell>
          <cell r="I7106">
            <v>0.449</v>
          </cell>
          <cell r="J7106">
            <v>0.449</v>
          </cell>
        </row>
        <row r="7107">
          <cell r="F7107" t="str">
            <v>开边线</v>
          </cell>
          <cell r="G7107" t="str">
            <v>C83U430528</v>
          </cell>
          <cell r="H7107">
            <v>0</v>
          </cell>
          <cell r="I7107">
            <v>0.451</v>
          </cell>
          <cell r="J7107">
            <v>0.451</v>
          </cell>
        </row>
        <row r="7108">
          <cell r="F7108" t="str">
            <v>运秋屋边-蛇湾里</v>
          </cell>
          <cell r="G7108" t="str">
            <v>C75A430528</v>
          </cell>
          <cell r="H7108">
            <v>1.095</v>
          </cell>
          <cell r="I7108">
            <v>3.535</v>
          </cell>
          <cell r="J7108">
            <v>2.44</v>
          </cell>
        </row>
        <row r="7109">
          <cell r="F7109" t="str">
            <v>土斋线</v>
          </cell>
          <cell r="G7109" t="str">
            <v>C26T430528</v>
          </cell>
          <cell r="H7109">
            <v>0</v>
          </cell>
          <cell r="I7109">
            <v>0.325</v>
          </cell>
          <cell r="J7109">
            <v>0.325</v>
          </cell>
        </row>
        <row r="7110">
          <cell r="F7110" t="str">
            <v>文刘线</v>
          </cell>
          <cell r="G7110" t="str">
            <v>C31T430528</v>
          </cell>
          <cell r="H7110">
            <v>0</v>
          </cell>
          <cell r="I7110">
            <v>0.373</v>
          </cell>
          <cell r="J7110">
            <v>0.373</v>
          </cell>
        </row>
        <row r="7111">
          <cell r="F7111" t="str">
            <v>长猫线</v>
          </cell>
          <cell r="G7111" t="str">
            <v>C63F430528</v>
          </cell>
          <cell r="H7111">
            <v>1.154</v>
          </cell>
          <cell r="I7111">
            <v>1.415</v>
          </cell>
          <cell r="J7111">
            <v>0.261</v>
          </cell>
        </row>
        <row r="7112">
          <cell r="F7112" t="str">
            <v>友谊亭-黄家山</v>
          </cell>
          <cell r="G7112" t="str">
            <v>C436430528</v>
          </cell>
          <cell r="H7112">
            <v>0</v>
          </cell>
          <cell r="I7112">
            <v>0.603</v>
          </cell>
          <cell r="J7112">
            <v>0.603</v>
          </cell>
        </row>
        <row r="7113">
          <cell r="F7113" t="str">
            <v>友谊亭-黄家山</v>
          </cell>
          <cell r="G7113" t="str">
            <v>C436430528</v>
          </cell>
          <cell r="H7113">
            <v>0.603</v>
          </cell>
          <cell r="I7113">
            <v>1.509</v>
          </cell>
          <cell r="J7113">
            <v>0.906</v>
          </cell>
        </row>
        <row r="7114">
          <cell r="F7114" t="str">
            <v>唐许线</v>
          </cell>
          <cell r="G7114" t="str">
            <v>C67U430528</v>
          </cell>
          <cell r="H7114">
            <v>0</v>
          </cell>
          <cell r="I7114">
            <v>0.562</v>
          </cell>
          <cell r="J7114">
            <v>0.562</v>
          </cell>
        </row>
        <row r="7115">
          <cell r="F7115" t="str">
            <v>村石线</v>
          </cell>
          <cell r="G7115" t="str">
            <v>C72U430528</v>
          </cell>
          <cell r="H7115">
            <v>0</v>
          </cell>
          <cell r="I7115">
            <v>1.64</v>
          </cell>
          <cell r="J7115">
            <v>1.64</v>
          </cell>
        </row>
        <row r="7116">
          <cell r="F7116" t="str">
            <v>坳唐线</v>
          </cell>
          <cell r="G7116" t="str">
            <v>C73U430528</v>
          </cell>
          <cell r="H7116">
            <v>0</v>
          </cell>
          <cell r="I7116">
            <v>0.299</v>
          </cell>
          <cell r="J7116">
            <v>0.299</v>
          </cell>
        </row>
        <row r="7117">
          <cell r="F7117" t="str">
            <v>老李线</v>
          </cell>
          <cell r="G7117" t="str">
            <v>C07F430528</v>
          </cell>
          <cell r="H7117">
            <v>0</v>
          </cell>
          <cell r="I7117">
            <v>0.352</v>
          </cell>
          <cell r="J7117">
            <v>0.352</v>
          </cell>
        </row>
        <row r="7118">
          <cell r="F7118" t="str">
            <v>百四线</v>
          </cell>
          <cell r="G7118" t="str">
            <v>C76L430528</v>
          </cell>
          <cell r="H7118">
            <v>0</v>
          </cell>
          <cell r="I7118">
            <v>0.292</v>
          </cell>
          <cell r="J7118">
            <v>0.292</v>
          </cell>
        </row>
        <row r="7119">
          <cell r="F7119" t="str">
            <v>土梁线</v>
          </cell>
          <cell r="G7119" t="str">
            <v>C77L430528</v>
          </cell>
          <cell r="H7119">
            <v>0</v>
          </cell>
          <cell r="I7119">
            <v>0.287</v>
          </cell>
          <cell r="J7119">
            <v>0.287</v>
          </cell>
        </row>
        <row r="7120">
          <cell r="F7120" t="str">
            <v>冲莱线</v>
          </cell>
          <cell r="G7120" t="str">
            <v>C06M430528</v>
          </cell>
          <cell r="H7120">
            <v>0</v>
          </cell>
          <cell r="I7120">
            <v>1.311</v>
          </cell>
          <cell r="J7120">
            <v>1.311</v>
          </cell>
        </row>
        <row r="7121">
          <cell r="F7121" t="str">
            <v>水五线</v>
          </cell>
          <cell r="G7121" t="str">
            <v>C86L430528</v>
          </cell>
          <cell r="H7121">
            <v>0</v>
          </cell>
          <cell r="I7121">
            <v>0.552</v>
          </cell>
          <cell r="J7121">
            <v>0.552</v>
          </cell>
        </row>
        <row r="7122">
          <cell r="F7122" t="str">
            <v>黄唐线</v>
          </cell>
          <cell r="G7122" t="str">
            <v>CE74430528</v>
          </cell>
          <cell r="H7122">
            <v>0</v>
          </cell>
          <cell r="I7122">
            <v>3.4</v>
          </cell>
          <cell r="J7122">
            <v>3.4</v>
          </cell>
        </row>
        <row r="7123">
          <cell r="F7123" t="str">
            <v>大岩线</v>
          </cell>
          <cell r="G7123" t="str">
            <v>C08M430528</v>
          </cell>
          <cell r="H7123">
            <v>0</v>
          </cell>
          <cell r="I7123">
            <v>0.31</v>
          </cell>
          <cell r="J7123">
            <v>0.31</v>
          </cell>
        </row>
        <row r="7124">
          <cell r="F7124" t="str">
            <v>村九线</v>
          </cell>
          <cell r="G7124" t="str">
            <v>C94L430528</v>
          </cell>
          <cell r="H7124">
            <v>0</v>
          </cell>
          <cell r="I7124">
            <v>0.472</v>
          </cell>
          <cell r="J7124">
            <v>0.472</v>
          </cell>
        </row>
        <row r="7125">
          <cell r="F7125" t="str">
            <v>水苦线</v>
          </cell>
          <cell r="G7125" t="str">
            <v>C97L430528</v>
          </cell>
          <cell r="H7125">
            <v>0</v>
          </cell>
          <cell r="I7125">
            <v>0.313</v>
          </cell>
          <cell r="J7125">
            <v>0.313</v>
          </cell>
        </row>
        <row r="7126">
          <cell r="F7126" t="str">
            <v>养夏线</v>
          </cell>
          <cell r="G7126" t="str">
            <v>C01M430528</v>
          </cell>
          <cell r="H7126">
            <v>0</v>
          </cell>
          <cell r="I7126">
            <v>1.937</v>
          </cell>
          <cell r="J7126">
            <v>1.937</v>
          </cell>
        </row>
        <row r="7127">
          <cell r="F7127" t="str">
            <v>双江桥-架枧冲电站</v>
          </cell>
          <cell r="G7127" t="str">
            <v>C114430528</v>
          </cell>
          <cell r="H7127">
            <v>0</v>
          </cell>
          <cell r="I7127">
            <v>2.878</v>
          </cell>
          <cell r="J7127">
            <v>2.878</v>
          </cell>
        </row>
        <row r="7128">
          <cell r="F7128" t="str">
            <v>长陈线</v>
          </cell>
          <cell r="G7128" t="str">
            <v>C16H430528</v>
          </cell>
          <cell r="H7128">
            <v>0</v>
          </cell>
          <cell r="I7128">
            <v>1.087</v>
          </cell>
          <cell r="J7128">
            <v>1.087</v>
          </cell>
        </row>
        <row r="7129">
          <cell r="F7129" t="str">
            <v>洞村线</v>
          </cell>
          <cell r="G7129" t="str">
            <v>C17H430528</v>
          </cell>
          <cell r="H7129">
            <v>0</v>
          </cell>
          <cell r="I7129">
            <v>0.273</v>
          </cell>
          <cell r="J7129">
            <v>0.273</v>
          </cell>
        </row>
        <row r="7130">
          <cell r="F7130" t="str">
            <v>陈金线</v>
          </cell>
          <cell r="G7130" t="str">
            <v>C90Y430528</v>
          </cell>
          <cell r="H7130">
            <v>0</v>
          </cell>
          <cell r="I7130">
            <v>1.93</v>
          </cell>
          <cell r="J7130">
            <v>1.93</v>
          </cell>
        </row>
        <row r="7131">
          <cell r="F7131" t="str">
            <v>公富线</v>
          </cell>
          <cell r="G7131" t="str">
            <v>CW69430528</v>
          </cell>
          <cell r="H7131">
            <v>0</v>
          </cell>
          <cell r="I7131">
            <v>2.924</v>
          </cell>
          <cell r="J7131">
            <v>2.924</v>
          </cell>
        </row>
        <row r="7132">
          <cell r="F7132" t="str">
            <v>养五线</v>
          </cell>
          <cell r="G7132" t="str">
            <v>C02Z430528</v>
          </cell>
          <cell r="H7132">
            <v>0</v>
          </cell>
          <cell r="I7132">
            <v>0.861</v>
          </cell>
          <cell r="J7132">
            <v>0.861</v>
          </cell>
        </row>
        <row r="7133">
          <cell r="F7133" t="str">
            <v>长泽线</v>
          </cell>
          <cell r="G7133" t="str">
            <v>C71Y430528</v>
          </cell>
          <cell r="H7133">
            <v>0</v>
          </cell>
          <cell r="I7133">
            <v>0.442</v>
          </cell>
          <cell r="J7133">
            <v>0.442</v>
          </cell>
        </row>
        <row r="7134">
          <cell r="F7134" t="str">
            <v>大庙线</v>
          </cell>
          <cell r="G7134" t="str">
            <v>C73Y430528</v>
          </cell>
          <cell r="H7134">
            <v>0</v>
          </cell>
          <cell r="I7134">
            <v>0.569</v>
          </cell>
          <cell r="J7134">
            <v>0.569</v>
          </cell>
        </row>
        <row r="7135">
          <cell r="F7135" t="str">
            <v>唐漆线</v>
          </cell>
          <cell r="G7135" t="str">
            <v>C81Y430528</v>
          </cell>
          <cell r="H7135">
            <v>0</v>
          </cell>
          <cell r="I7135">
            <v>2.667</v>
          </cell>
          <cell r="J7135">
            <v>2.667</v>
          </cell>
        </row>
        <row r="7136">
          <cell r="F7136" t="str">
            <v>野牛冲-野牛冲</v>
          </cell>
          <cell r="G7136" t="str">
            <v>C19A430528</v>
          </cell>
          <cell r="H7136">
            <v>0</v>
          </cell>
          <cell r="I7136">
            <v>0.215</v>
          </cell>
          <cell r="J7136">
            <v>0.215</v>
          </cell>
        </row>
        <row r="7137">
          <cell r="F7137" t="str">
            <v>福村线</v>
          </cell>
          <cell r="G7137" t="str">
            <v>C53Y430528</v>
          </cell>
          <cell r="H7137">
            <v>0</v>
          </cell>
          <cell r="I7137">
            <v>0.499</v>
          </cell>
          <cell r="J7137">
            <v>0.499</v>
          </cell>
        </row>
        <row r="7138">
          <cell r="F7138" t="str">
            <v>李新线</v>
          </cell>
          <cell r="G7138" t="str">
            <v>C31Z430528</v>
          </cell>
          <cell r="H7138">
            <v>0</v>
          </cell>
          <cell r="I7138">
            <v>0.739</v>
          </cell>
          <cell r="J7138">
            <v>0.739</v>
          </cell>
        </row>
        <row r="7139">
          <cell r="F7139" t="str">
            <v>邵栗线</v>
          </cell>
          <cell r="G7139" t="str">
            <v>C35Z430528</v>
          </cell>
          <cell r="H7139">
            <v>0</v>
          </cell>
          <cell r="I7139">
            <v>1.768</v>
          </cell>
          <cell r="J7139">
            <v>1.768</v>
          </cell>
        </row>
        <row r="7140">
          <cell r="F7140" t="str">
            <v>槐州园-槐州园</v>
          </cell>
          <cell r="G7140" t="str">
            <v>C12B430528</v>
          </cell>
          <cell r="H7140">
            <v>0</v>
          </cell>
          <cell r="I7140">
            <v>1.296</v>
          </cell>
          <cell r="J7140">
            <v>1.296</v>
          </cell>
        </row>
        <row r="7141">
          <cell r="F7141" t="str">
            <v>白猪线</v>
          </cell>
          <cell r="G7141" t="str">
            <v>C04Z430528</v>
          </cell>
          <cell r="H7141">
            <v>0</v>
          </cell>
          <cell r="I7141">
            <v>1.048</v>
          </cell>
          <cell r="J7141">
            <v>1.048</v>
          </cell>
        </row>
        <row r="7142">
          <cell r="F7142" t="str">
            <v>白坝线</v>
          </cell>
          <cell r="G7142" t="str">
            <v>CU92430528</v>
          </cell>
          <cell r="H7142">
            <v>0</v>
          </cell>
          <cell r="I7142">
            <v>1.412</v>
          </cell>
          <cell r="J7142">
            <v>1.412</v>
          </cell>
        </row>
        <row r="7143">
          <cell r="F7143" t="str">
            <v>石床-石床</v>
          </cell>
          <cell r="G7143" t="str">
            <v>C07A430528</v>
          </cell>
          <cell r="H7143">
            <v>0</v>
          </cell>
          <cell r="I7143">
            <v>1.55</v>
          </cell>
          <cell r="J7143">
            <v>1.55</v>
          </cell>
        </row>
        <row r="7144">
          <cell r="F7144" t="str">
            <v>徐郭线</v>
          </cell>
          <cell r="G7144" t="str">
            <v>C62X430528</v>
          </cell>
          <cell r="H7144">
            <v>0</v>
          </cell>
          <cell r="I7144">
            <v>1.154</v>
          </cell>
          <cell r="J7144">
            <v>1.154</v>
          </cell>
        </row>
        <row r="7145">
          <cell r="F7145" t="str">
            <v>唐倪线</v>
          </cell>
          <cell r="G7145" t="str">
            <v>C64X430528</v>
          </cell>
          <cell r="H7145">
            <v>0</v>
          </cell>
          <cell r="I7145">
            <v>0.62</v>
          </cell>
          <cell r="J7145">
            <v>0.62</v>
          </cell>
        </row>
        <row r="7146">
          <cell r="F7146" t="str">
            <v>漆王线</v>
          </cell>
          <cell r="G7146" t="str">
            <v>C37X430528</v>
          </cell>
          <cell r="H7146">
            <v>0</v>
          </cell>
          <cell r="I7146">
            <v>0.388</v>
          </cell>
          <cell r="J7146">
            <v>0.388</v>
          </cell>
        </row>
        <row r="7147">
          <cell r="F7147" t="str">
            <v>罗赤线</v>
          </cell>
          <cell r="G7147" t="str">
            <v>C67X430528</v>
          </cell>
          <cell r="H7147">
            <v>0</v>
          </cell>
          <cell r="I7147">
            <v>0.892</v>
          </cell>
          <cell r="J7147">
            <v>0.892</v>
          </cell>
        </row>
        <row r="7148">
          <cell r="F7148" t="str">
            <v>唐易线</v>
          </cell>
          <cell r="G7148" t="str">
            <v>C26Z430528</v>
          </cell>
          <cell r="H7148">
            <v>0</v>
          </cell>
          <cell r="I7148">
            <v>0.87</v>
          </cell>
          <cell r="J7148">
            <v>0.87</v>
          </cell>
        </row>
        <row r="7149">
          <cell r="F7149" t="str">
            <v>养林线</v>
          </cell>
          <cell r="G7149" t="str">
            <v>C29Z430528</v>
          </cell>
          <cell r="H7149">
            <v>0</v>
          </cell>
          <cell r="I7149">
            <v>1.346</v>
          </cell>
          <cell r="J7149">
            <v>1.346</v>
          </cell>
        </row>
        <row r="7150">
          <cell r="F7150" t="str">
            <v>阴野线</v>
          </cell>
          <cell r="G7150" t="str">
            <v>C30Z430528</v>
          </cell>
          <cell r="H7150">
            <v>0</v>
          </cell>
          <cell r="I7150">
            <v>0.618</v>
          </cell>
          <cell r="J7150">
            <v>0.618</v>
          </cell>
        </row>
        <row r="7151">
          <cell r="G7151" t="str">
            <v>V000</v>
          </cell>
          <cell r="H7151">
            <v>0</v>
          </cell>
          <cell r="I7151">
            <v>0.349</v>
          </cell>
          <cell r="J7151">
            <v>0.349</v>
          </cell>
        </row>
        <row r="7152">
          <cell r="F7152" t="str">
            <v>晒蒋线</v>
          </cell>
          <cell r="G7152" t="str">
            <v>C18Z430528</v>
          </cell>
          <cell r="H7152">
            <v>0</v>
          </cell>
          <cell r="I7152">
            <v>0.659</v>
          </cell>
          <cell r="J7152">
            <v>0.659</v>
          </cell>
        </row>
        <row r="7153">
          <cell r="F7153" t="str">
            <v>油榨塘-河边</v>
          </cell>
          <cell r="G7153" t="str">
            <v>C108430528</v>
          </cell>
          <cell r="H7153">
            <v>2.671</v>
          </cell>
          <cell r="I7153">
            <v>2.799</v>
          </cell>
          <cell r="J7153">
            <v>0.128</v>
          </cell>
        </row>
        <row r="7154">
          <cell r="F7154" t="str">
            <v>沉坝塘-石坝冲</v>
          </cell>
          <cell r="G7154" t="str">
            <v>C109430528</v>
          </cell>
          <cell r="H7154">
            <v>1.266</v>
          </cell>
          <cell r="I7154">
            <v>2.562</v>
          </cell>
          <cell r="J7154">
            <v>1.296</v>
          </cell>
        </row>
        <row r="7155">
          <cell r="F7155" t="str">
            <v>子邓线</v>
          </cell>
          <cell r="G7155" t="str">
            <v>C27H430528</v>
          </cell>
          <cell r="H7155">
            <v>0.594</v>
          </cell>
          <cell r="I7155">
            <v>1.075</v>
          </cell>
          <cell r="J7155">
            <v>0.481</v>
          </cell>
        </row>
        <row r="7156">
          <cell r="F7156" t="str">
            <v>林伍线</v>
          </cell>
          <cell r="G7156" t="str">
            <v>C28H430528</v>
          </cell>
          <cell r="H7156">
            <v>0</v>
          </cell>
          <cell r="I7156">
            <v>0.851</v>
          </cell>
          <cell r="J7156">
            <v>0.851</v>
          </cell>
        </row>
        <row r="7157">
          <cell r="F7157" t="str">
            <v>许玉线</v>
          </cell>
          <cell r="G7157" t="str">
            <v>C76Y430528</v>
          </cell>
          <cell r="H7157">
            <v>0</v>
          </cell>
          <cell r="I7157">
            <v>0.56</v>
          </cell>
          <cell r="J7157">
            <v>0.56</v>
          </cell>
        </row>
        <row r="7158">
          <cell r="F7158" t="str">
            <v>双江桥-架枧冲电站</v>
          </cell>
          <cell r="G7158" t="str">
            <v>C114430528</v>
          </cell>
          <cell r="H7158">
            <v>2.878</v>
          </cell>
          <cell r="I7158">
            <v>4.407</v>
          </cell>
          <cell r="J7158">
            <v>1.529</v>
          </cell>
        </row>
        <row r="7159">
          <cell r="F7159" t="str">
            <v>路塘线</v>
          </cell>
          <cell r="G7159" t="str">
            <v>C97G430528</v>
          </cell>
          <cell r="H7159">
            <v>0</v>
          </cell>
          <cell r="I7159">
            <v>0.624</v>
          </cell>
          <cell r="J7159">
            <v>0.624</v>
          </cell>
        </row>
        <row r="7160">
          <cell r="F7160" t="str">
            <v>军姚线</v>
          </cell>
          <cell r="G7160" t="str">
            <v>C54P430528</v>
          </cell>
          <cell r="H7160">
            <v>0</v>
          </cell>
          <cell r="I7160">
            <v>0.534</v>
          </cell>
          <cell r="J7160">
            <v>0.534</v>
          </cell>
        </row>
        <row r="7161">
          <cell r="F7161" t="str">
            <v>省文线</v>
          </cell>
          <cell r="G7161" t="str">
            <v>C64P430528</v>
          </cell>
          <cell r="H7161">
            <v>0</v>
          </cell>
          <cell r="I7161">
            <v>0.902</v>
          </cell>
          <cell r="J7161">
            <v>0.902</v>
          </cell>
        </row>
        <row r="7162">
          <cell r="F7162" t="str">
            <v>十军线</v>
          </cell>
          <cell r="G7162" t="str">
            <v>C69P430528</v>
          </cell>
          <cell r="H7162">
            <v>0</v>
          </cell>
          <cell r="I7162">
            <v>0.621</v>
          </cell>
          <cell r="J7162">
            <v>0.621</v>
          </cell>
        </row>
        <row r="7163">
          <cell r="F7163" t="str">
            <v>冷欢线</v>
          </cell>
          <cell r="G7163" t="str">
            <v>C99P430528</v>
          </cell>
          <cell r="H7163">
            <v>0</v>
          </cell>
          <cell r="I7163">
            <v>0.473</v>
          </cell>
          <cell r="J7163">
            <v>0.473</v>
          </cell>
        </row>
        <row r="7164">
          <cell r="F7164" t="str">
            <v>板谢线</v>
          </cell>
          <cell r="G7164" t="str">
            <v>C24P430528</v>
          </cell>
          <cell r="H7164">
            <v>0</v>
          </cell>
          <cell r="I7164">
            <v>0.225</v>
          </cell>
          <cell r="J7164">
            <v>0.225</v>
          </cell>
        </row>
        <row r="7165">
          <cell r="F7165" t="str">
            <v>新渡线</v>
          </cell>
          <cell r="G7165" t="str">
            <v>C27P430528</v>
          </cell>
          <cell r="H7165">
            <v>0</v>
          </cell>
          <cell r="I7165">
            <v>0.339</v>
          </cell>
          <cell r="J7165">
            <v>0.339</v>
          </cell>
        </row>
        <row r="7166">
          <cell r="F7166" t="str">
            <v>桃单线</v>
          </cell>
          <cell r="G7166" t="str">
            <v>C02R430528</v>
          </cell>
          <cell r="H7166">
            <v>0</v>
          </cell>
          <cell r="I7166">
            <v>0.277</v>
          </cell>
          <cell r="J7166">
            <v>0.277</v>
          </cell>
        </row>
        <row r="7167">
          <cell r="F7167" t="str">
            <v>白岔线</v>
          </cell>
          <cell r="G7167" t="str">
            <v>C084430528</v>
          </cell>
          <cell r="H7167">
            <v>0</v>
          </cell>
          <cell r="I7167">
            <v>1.558</v>
          </cell>
          <cell r="J7167">
            <v>1.558</v>
          </cell>
        </row>
        <row r="7168">
          <cell r="F7168" t="str">
            <v>石二线</v>
          </cell>
          <cell r="G7168" t="str">
            <v>C57R430528</v>
          </cell>
          <cell r="H7168">
            <v>0</v>
          </cell>
          <cell r="I7168">
            <v>0.603</v>
          </cell>
          <cell r="J7168">
            <v>0.603</v>
          </cell>
        </row>
        <row r="7169">
          <cell r="F7169" t="str">
            <v>长塘线</v>
          </cell>
          <cell r="G7169" t="str">
            <v>C1A7430528</v>
          </cell>
          <cell r="H7169">
            <v>0</v>
          </cell>
          <cell r="I7169">
            <v>1.877</v>
          </cell>
          <cell r="J7169">
            <v>1.877</v>
          </cell>
        </row>
        <row r="7170">
          <cell r="F7170" t="str">
            <v>叉石线</v>
          </cell>
          <cell r="G7170" t="str">
            <v>C61R430528</v>
          </cell>
          <cell r="H7170">
            <v>0</v>
          </cell>
          <cell r="I7170">
            <v>0.736</v>
          </cell>
          <cell r="J7170">
            <v>0.736</v>
          </cell>
        </row>
        <row r="7171">
          <cell r="F7171" t="str">
            <v>李长线</v>
          </cell>
          <cell r="G7171" t="str">
            <v>VH22430528</v>
          </cell>
          <cell r="H7171">
            <v>0.203</v>
          </cell>
          <cell r="I7171">
            <v>0.388</v>
          </cell>
          <cell r="J7171">
            <v>0.185</v>
          </cell>
        </row>
        <row r="7172">
          <cell r="F7172" t="str">
            <v>大沙线</v>
          </cell>
          <cell r="G7172" t="str">
            <v>C36R430528</v>
          </cell>
          <cell r="H7172">
            <v>0</v>
          </cell>
          <cell r="I7172">
            <v>0.484</v>
          </cell>
          <cell r="J7172">
            <v>0.484</v>
          </cell>
        </row>
        <row r="7173">
          <cell r="F7173" t="str">
            <v>栗鸡线</v>
          </cell>
          <cell r="G7173" t="str">
            <v>VH95430528</v>
          </cell>
          <cell r="H7173">
            <v>0</v>
          </cell>
          <cell r="I7173">
            <v>0.264</v>
          </cell>
          <cell r="J7173">
            <v>0.264</v>
          </cell>
        </row>
        <row r="7174">
          <cell r="F7174" t="str">
            <v>岔栗线</v>
          </cell>
          <cell r="G7174" t="str">
            <v>C44R430528</v>
          </cell>
          <cell r="H7174">
            <v>0</v>
          </cell>
          <cell r="I7174">
            <v>0.341</v>
          </cell>
          <cell r="J7174">
            <v>0.341</v>
          </cell>
        </row>
        <row r="7175">
          <cell r="F7175" t="str">
            <v>村栗线</v>
          </cell>
          <cell r="G7175" t="str">
            <v>C90D430528</v>
          </cell>
          <cell r="H7175">
            <v>0.679</v>
          </cell>
          <cell r="I7175">
            <v>1.127</v>
          </cell>
          <cell r="J7175">
            <v>0.448</v>
          </cell>
        </row>
        <row r="7176">
          <cell r="F7176" t="str">
            <v>刘塘线</v>
          </cell>
          <cell r="G7176" t="str">
            <v>C63R430528</v>
          </cell>
          <cell r="H7176">
            <v>0</v>
          </cell>
          <cell r="I7176">
            <v>0.637</v>
          </cell>
          <cell r="J7176">
            <v>0.637</v>
          </cell>
        </row>
        <row r="7177">
          <cell r="F7177" t="str">
            <v>井县线</v>
          </cell>
          <cell r="G7177" t="str">
            <v>C02Q430528</v>
          </cell>
          <cell r="H7177">
            <v>0</v>
          </cell>
          <cell r="I7177">
            <v>1.62</v>
          </cell>
          <cell r="J7177">
            <v>1.62</v>
          </cell>
        </row>
        <row r="7178">
          <cell r="F7178" t="str">
            <v>中大线</v>
          </cell>
          <cell r="G7178" t="str">
            <v>C15P430528</v>
          </cell>
          <cell r="H7178">
            <v>0</v>
          </cell>
          <cell r="I7178">
            <v>0.59</v>
          </cell>
          <cell r="J7178">
            <v>0.59</v>
          </cell>
        </row>
        <row r="7179">
          <cell r="F7179" t="str">
            <v>省左线</v>
          </cell>
          <cell r="G7179" t="str">
            <v>C18Q430528</v>
          </cell>
          <cell r="H7179">
            <v>0</v>
          </cell>
          <cell r="I7179">
            <v>0.537</v>
          </cell>
          <cell r="J7179">
            <v>0.537</v>
          </cell>
        </row>
        <row r="7180">
          <cell r="F7180" t="str">
            <v>官新线</v>
          </cell>
          <cell r="G7180" t="str">
            <v>C33Q430528</v>
          </cell>
          <cell r="H7180">
            <v>0</v>
          </cell>
          <cell r="I7180">
            <v>0.936</v>
          </cell>
          <cell r="J7180">
            <v>0.936</v>
          </cell>
        </row>
        <row r="7181">
          <cell r="F7181" t="str">
            <v>原莲山乡政府-笃庆村</v>
          </cell>
          <cell r="G7181" t="str">
            <v>C082430528</v>
          </cell>
          <cell r="H7181">
            <v>0</v>
          </cell>
          <cell r="I7181">
            <v>0.928</v>
          </cell>
          <cell r="J7181">
            <v>0.928</v>
          </cell>
        </row>
        <row r="7182">
          <cell r="F7182" t="str">
            <v>省东线</v>
          </cell>
          <cell r="G7182" t="str">
            <v>C83P430528</v>
          </cell>
          <cell r="H7182">
            <v>0</v>
          </cell>
          <cell r="I7182">
            <v>0.74</v>
          </cell>
          <cell r="J7182">
            <v>0.74</v>
          </cell>
        </row>
        <row r="7183">
          <cell r="F7183" t="str">
            <v>刀宋线</v>
          </cell>
          <cell r="G7183" t="str">
            <v>C36P430528</v>
          </cell>
          <cell r="H7183">
            <v>0</v>
          </cell>
          <cell r="I7183">
            <v>0.241</v>
          </cell>
          <cell r="J7183">
            <v>0.241</v>
          </cell>
        </row>
        <row r="7184">
          <cell r="F7184" t="str">
            <v>刀田线</v>
          </cell>
          <cell r="G7184" t="str">
            <v>C38P430528</v>
          </cell>
          <cell r="H7184">
            <v>0</v>
          </cell>
          <cell r="I7184">
            <v>0.412</v>
          </cell>
          <cell r="J7184">
            <v>0.412</v>
          </cell>
        </row>
        <row r="7185">
          <cell r="F7185" t="str">
            <v>邵山线</v>
          </cell>
          <cell r="G7185" t="str">
            <v>C41P430528</v>
          </cell>
          <cell r="H7185">
            <v>0</v>
          </cell>
          <cell r="I7185">
            <v>0.863</v>
          </cell>
          <cell r="J7185">
            <v>0.863</v>
          </cell>
        </row>
        <row r="7186">
          <cell r="F7186" t="str">
            <v>茶梨线</v>
          </cell>
          <cell r="G7186" t="str">
            <v>VH73430528</v>
          </cell>
          <cell r="H7186">
            <v>0</v>
          </cell>
          <cell r="I7186">
            <v>1.339</v>
          </cell>
          <cell r="J7186">
            <v>1.339</v>
          </cell>
        </row>
        <row r="7187">
          <cell r="F7187" t="str">
            <v>池陈线</v>
          </cell>
          <cell r="G7187" t="str">
            <v>C50Q430528</v>
          </cell>
          <cell r="H7187">
            <v>0</v>
          </cell>
          <cell r="I7187">
            <v>0.463</v>
          </cell>
          <cell r="J7187">
            <v>0.463</v>
          </cell>
        </row>
        <row r="7188">
          <cell r="F7188" t="str">
            <v>王水线</v>
          </cell>
          <cell r="G7188" t="str">
            <v>C52Q430528</v>
          </cell>
          <cell r="H7188">
            <v>0</v>
          </cell>
          <cell r="I7188">
            <v>0.587</v>
          </cell>
          <cell r="J7188">
            <v>0.587</v>
          </cell>
        </row>
        <row r="7189">
          <cell r="F7189" t="str">
            <v>蚊富线</v>
          </cell>
          <cell r="G7189" t="str">
            <v>VH28430528</v>
          </cell>
          <cell r="H7189">
            <v>0</v>
          </cell>
          <cell r="I7189">
            <v>1.164</v>
          </cell>
          <cell r="J7189">
            <v>1.164</v>
          </cell>
        </row>
        <row r="7190">
          <cell r="F7190" t="str">
            <v>砖国线</v>
          </cell>
          <cell r="G7190" t="str">
            <v>C95Q430528</v>
          </cell>
          <cell r="H7190">
            <v>0</v>
          </cell>
          <cell r="I7190">
            <v>1.274</v>
          </cell>
          <cell r="J7190">
            <v>1.274</v>
          </cell>
        </row>
        <row r="7191">
          <cell r="F7191" t="str">
            <v>省邓线</v>
          </cell>
          <cell r="G7191" t="str">
            <v>C63D430528</v>
          </cell>
          <cell r="H7191">
            <v>0</v>
          </cell>
          <cell r="I7191">
            <v>0.071</v>
          </cell>
          <cell r="J7191">
            <v>0.071</v>
          </cell>
        </row>
        <row r="7192">
          <cell r="F7192" t="str">
            <v>向灌线</v>
          </cell>
          <cell r="G7192" t="str">
            <v>C052430528</v>
          </cell>
          <cell r="H7192">
            <v>0</v>
          </cell>
          <cell r="I7192">
            <v>1.38</v>
          </cell>
          <cell r="J7192">
            <v>1.38</v>
          </cell>
        </row>
        <row r="7193">
          <cell r="F7193" t="str">
            <v>四三线</v>
          </cell>
          <cell r="G7193" t="str">
            <v>C07Q430528</v>
          </cell>
          <cell r="H7193">
            <v>0</v>
          </cell>
          <cell r="I7193">
            <v>0.795</v>
          </cell>
          <cell r="J7193">
            <v>0.795</v>
          </cell>
        </row>
        <row r="7194">
          <cell r="F7194" t="str">
            <v>桥大线</v>
          </cell>
          <cell r="G7194" t="str">
            <v>C09Q430528</v>
          </cell>
          <cell r="H7194">
            <v>0</v>
          </cell>
          <cell r="I7194">
            <v>0.507</v>
          </cell>
          <cell r="J7194">
            <v>0.507</v>
          </cell>
        </row>
        <row r="7195">
          <cell r="F7195" t="str">
            <v>新七线</v>
          </cell>
          <cell r="G7195" t="str">
            <v>C33P430528</v>
          </cell>
          <cell r="H7195">
            <v>0</v>
          </cell>
          <cell r="I7195">
            <v>1.175</v>
          </cell>
          <cell r="J7195">
            <v>1.175</v>
          </cell>
        </row>
        <row r="7196">
          <cell r="F7196" t="str">
            <v>老省道边-李家院子</v>
          </cell>
          <cell r="G7196" t="str">
            <v>C399430528</v>
          </cell>
          <cell r="H7196">
            <v>0.097</v>
          </cell>
          <cell r="I7196">
            <v>0.17</v>
          </cell>
          <cell r="J7196">
            <v>0.073</v>
          </cell>
        </row>
        <row r="7197">
          <cell r="F7197" t="str">
            <v>作青线</v>
          </cell>
          <cell r="G7197" t="str">
            <v>C60D430528</v>
          </cell>
          <cell r="H7197">
            <v>0.406</v>
          </cell>
          <cell r="I7197">
            <v>0.631</v>
          </cell>
          <cell r="J7197">
            <v>0.225</v>
          </cell>
        </row>
        <row r="7198">
          <cell r="F7198" t="str">
            <v>牌田线</v>
          </cell>
          <cell r="G7198" t="str">
            <v>C88D430528</v>
          </cell>
          <cell r="H7198">
            <v>0.922</v>
          </cell>
          <cell r="I7198">
            <v>1.778</v>
          </cell>
          <cell r="J7198">
            <v>0.856</v>
          </cell>
        </row>
        <row r="7199">
          <cell r="F7199" t="str">
            <v>省塘线</v>
          </cell>
          <cell r="G7199" t="str">
            <v>C09B430528</v>
          </cell>
          <cell r="H7199">
            <v>0</v>
          </cell>
          <cell r="I7199">
            <v>1.221</v>
          </cell>
          <cell r="J7199">
            <v>1.221</v>
          </cell>
        </row>
        <row r="7200">
          <cell r="F7200" t="str">
            <v>大栗线</v>
          </cell>
          <cell r="G7200" t="str">
            <v>C21Q430528</v>
          </cell>
          <cell r="H7200">
            <v>0</v>
          </cell>
          <cell r="I7200">
            <v>0.43</v>
          </cell>
          <cell r="J7200">
            <v>0.43</v>
          </cell>
        </row>
        <row r="7201">
          <cell r="F7201" t="str">
            <v>扞横线</v>
          </cell>
          <cell r="G7201" t="str">
            <v>C24Q430528</v>
          </cell>
          <cell r="H7201">
            <v>0</v>
          </cell>
          <cell r="I7201">
            <v>0.665</v>
          </cell>
          <cell r="J7201">
            <v>0.665</v>
          </cell>
        </row>
        <row r="7202">
          <cell r="F7202" t="str">
            <v>桥小线</v>
          </cell>
          <cell r="G7202" t="str">
            <v>C34R430528</v>
          </cell>
          <cell r="H7202">
            <v>0</v>
          </cell>
          <cell r="I7202">
            <v>2.914</v>
          </cell>
          <cell r="J7202">
            <v>2.914</v>
          </cell>
        </row>
        <row r="7203">
          <cell r="F7203" t="str">
            <v>学校边-坝脚底</v>
          </cell>
          <cell r="G7203" t="str">
            <v>C047430528</v>
          </cell>
          <cell r="H7203">
            <v>0</v>
          </cell>
          <cell r="I7203">
            <v>0.667</v>
          </cell>
          <cell r="J7203">
            <v>0.667</v>
          </cell>
        </row>
        <row r="7204">
          <cell r="F7204" t="str">
            <v>岩新线</v>
          </cell>
          <cell r="G7204" t="str">
            <v>C35Q430528</v>
          </cell>
          <cell r="H7204">
            <v>0</v>
          </cell>
          <cell r="I7204">
            <v>0.184</v>
          </cell>
          <cell r="J7204">
            <v>0.184</v>
          </cell>
        </row>
        <row r="7205">
          <cell r="F7205" t="str">
            <v>定大线</v>
          </cell>
          <cell r="G7205" t="str">
            <v>VH76430528</v>
          </cell>
          <cell r="H7205">
            <v>0</v>
          </cell>
          <cell r="I7205">
            <v>1.635</v>
          </cell>
          <cell r="J7205">
            <v>1.635</v>
          </cell>
        </row>
        <row r="7206">
          <cell r="F7206" t="str">
            <v>村老线</v>
          </cell>
          <cell r="G7206" t="str">
            <v>C76Q430528</v>
          </cell>
          <cell r="H7206">
            <v>0</v>
          </cell>
          <cell r="I7206">
            <v>0.68</v>
          </cell>
          <cell r="J7206">
            <v>0.68</v>
          </cell>
        </row>
        <row r="7207">
          <cell r="F7207" t="str">
            <v>小中线</v>
          </cell>
          <cell r="G7207" t="str">
            <v>C98D430528</v>
          </cell>
          <cell r="H7207">
            <v>0.085</v>
          </cell>
          <cell r="I7207">
            <v>2.974</v>
          </cell>
          <cell r="J7207">
            <v>2.889</v>
          </cell>
        </row>
        <row r="7208">
          <cell r="F7208" t="str">
            <v>新风线</v>
          </cell>
          <cell r="G7208" t="str">
            <v>C75D430528</v>
          </cell>
          <cell r="H7208">
            <v>0</v>
          </cell>
          <cell r="I7208">
            <v>0.383</v>
          </cell>
          <cell r="J7208">
            <v>0.383</v>
          </cell>
        </row>
        <row r="7209">
          <cell r="F7209" t="str">
            <v>小东线</v>
          </cell>
          <cell r="G7209" t="str">
            <v>C46Q430528</v>
          </cell>
          <cell r="H7209">
            <v>0</v>
          </cell>
          <cell r="I7209">
            <v>0.241</v>
          </cell>
          <cell r="J7209">
            <v>0.241</v>
          </cell>
        </row>
        <row r="7210">
          <cell r="F7210" t="str">
            <v>李长线</v>
          </cell>
          <cell r="G7210" t="str">
            <v>VH22430528</v>
          </cell>
          <cell r="H7210">
            <v>0.203</v>
          </cell>
          <cell r="I7210">
            <v>0.455</v>
          </cell>
          <cell r="J7210">
            <v>0.252</v>
          </cell>
        </row>
        <row r="7211">
          <cell r="F7211" t="str">
            <v>鱼上线</v>
          </cell>
          <cell r="G7211" t="str">
            <v>C91Q430528</v>
          </cell>
          <cell r="H7211">
            <v>1.213</v>
          </cell>
          <cell r="I7211">
            <v>1.589</v>
          </cell>
          <cell r="J7211">
            <v>0.376</v>
          </cell>
        </row>
        <row r="7212">
          <cell r="F7212" t="str">
            <v>沙庵线</v>
          </cell>
          <cell r="G7212" t="str">
            <v>VH11430528</v>
          </cell>
          <cell r="H7212">
            <v>0</v>
          </cell>
          <cell r="I7212">
            <v>0.319</v>
          </cell>
          <cell r="J7212">
            <v>0.319</v>
          </cell>
        </row>
        <row r="7213">
          <cell r="F7213" t="str">
            <v>街上-新塘山</v>
          </cell>
          <cell r="G7213" t="str">
            <v>C065430528</v>
          </cell>
          <cell r="H7213">
            <v>4.044</v>
          </cell>
          <cell r="I7213">
            <v>5.214</v>
          </cell>
          <cell r="J7213">
            <v>1.17</v>
          </cell>
        </row>
        <row r="7214">
          <cell r="F7214" t="str">
            <v>村凸线</v>
          </cell>
          <cell r="G7214" t="str">
            <v>VI74430528</v>
          </cell>
          <cell r="H7214">
            <v>0</v>
          </cell>
          <cell r="I7214">
            <v>0.309</v>
          </cell>
          <cell r="J7214">
            <v>0.309</v>
          </cell>
        </row>
        <row r="7215">
          <cell r="F7215" t="str">
            <v>叉大线</v>
          </cell>
          <cell r="G7215" t="str">
            <v>C29Q430528</v>
          </cell>
          <cell r="H7215">
            <v>0</v>
          </cell>
          <cell r="I7215">
            <v>1.688</v>
          </cell>
          <cell r="J7215">
            <v>1.688</v>
          </cell>
        </row>
        <row r="7216">
          <cell r="F7216" t="str">
            <v>村麦线</v>
          </cell>
          <cell r="G7216" t="str">
            <v>C31Q430528</v>
          </cell>
          <cell r="H7216">
            <v>0</v>
          </cell>
          <cell r="I7216">
            <v>0.882</v>
          </cell>
          <cell r="J7216">
            <v>0.882</v>
          </cell>
        </row>
        <row r="7217">
          <cell r="F7217" t="str">
            <v>英良线</v>
          </cell>
          <cell r="G7217" t="str">
            <v>VH08430528</v>
          </cell>
          <cell r="H7217">
            <v>0</v>
          </cell>
          <cell r="I7217">
            <v>0.34</v>
          </cell>
          <cell r="J7217">
            <v>0.34</v>
          </cell>
        </row>
        <row r="7218">
          <cell r="F7218" t="str">
            <v>三上线</v>
          </cell>
          <cell r="G7218" t="str">
            <v>C27R430528</v>
          </cell>
          <cell r="H7218">
            <v>0</v>
          </cell>
          <cell r="I7218">
            <v>1.229</v>
          </cell>
          <cell r="J7218">
            <v>1.229</v>
          </cell>
        </row>
        <row r="7219">
          <cell r="F7219" t="str">
            <v>岔落线</v>
          </cell>
          <cell r="G7219" t="str">
            <v>C28R430528</v>
          </cell>
          <cell r="H7219">
            <v>0</v>
          </cell>
          <cell r="I7219">
            <v>0.413</v>
          </cell>
          <cell r="J7219">
            <v>0.413</v>
          </cell>
        </row>
        <row r="7220">
          <cell r="F7220" t="str">
            <v>岔岔线</v>
          </cell>
          <cell r="G7220" t="str">
            <v>C29R430528</v>
          </cell>
          <cell r="H7220">
            <v>0</v>
          </cell>
          <cell r="I7220">
            <v>0.429</v>
          </cell>
          <cell r="J7220">
            <v>0.429</v>
          </cell>
        </row>
        <row r="7221">
          <cell r="G7221" t="str">
            <v>V000</v>
          </cell>
          <cell r="H7221">
            <v>0</v>
          </cell>
          <cell r="I7221">
            <v>0.309</v>
          </cell>
          <cell r="J7221">
            <v>0.309</v>
          </cell>
        </row>
        <row r="7222">
          <cell r="F7222" t="str">
            <v>肖杨线</v>
          </cell>
          <cell r="G7222" t="str">
            <v>C59Q430528</v>
          </cell>
          <cell r="H7222">
            <v>0</v>
          </cell>
          <cell r="I7222">
            <v>0.563</v>
          </cell>
          <cell r="J7222">
            <v>0.563</v>
          </cell>
        </row>
        <row r="7223">
          <cell r="F7223" t="str">
            <v>增长线</v>
          </cell>
          <cell r="G7223" t="str">
            <v>C85Q430528</v>
          </cell>
          <cell r="H7223">
            <v>0</v>
          </cell>
          <cell r="I7223">
            <v>0.847</v>
          </cell>
          <cell r="J7223">
            <v>0.847</v>
          </cell>
        </row>
        <row r="7224">
          <cell r="F7224" t="str">
            <v>增油线</v>
          </cell>
          <cell r="G7224" t="str">
            <v>C86Q430528</v>
          </cell>
          <cell r="H7224">
            <v>0</v>
          </cell>
          <cell r="I7224">
            <v>0.963</v>
          </cell>
          <cell r="J7224">
            <v>0.963</v>
          </cell>
        </row>
        <row r="7225">
          <cell r="F7225" t="str">
            <v>姚排线</v>
          </cell>
          <cell r="G7225" t="str">
            <v>C08R430528</v>
          </cell>
          <cell r="H7225">
            <v>0</v>
          </cell>
          <cell r="I7225">
            <v>0.956</v>
          </cell>
          <cell r="J7225">
            <v>0.956</v>
          </cell>
        </row>
        <row r="7226">
          <cell r="F7226" t="str">
            <v>张水线</v>
          </cell>
          <cell r="G7226" t="str">
            <v>C08H430528</v>
          </cell>
          <cell r="H7226">
            <v>0.209</v>
          </cell>
          <cell r="I7226">
            <v>0.372</v>
          </cell>
          <cell r="J7226">
            <v>0.163</v>
          </cell>
        </row>
        <row r="7227">
          <cell r="F7227" t="str">
            <v>路柑线</v>
          </cell>
          <cell r="G7227" t="str">
            <v>C14M430528</v>
          </cell>
          <cell r="H7227">
            <v>0.649</v>
          </cell>
          <cell r="I7227">
            <v>1.189</v>
          </cell>
          <cell r="J7227">
            <v>0.54</v>
          </cell>
        </row>
        <row r="7228">
          <cell r="G7228" t="str">
            <v>V000</v>
          </cell>
          <cell r="H7228">
            <v>0</v>
          </cell>
          <cell r="I7228">
            <v>1.002</v>
          </cell>
          <cell r="J7228">
            <v>1.002</v>
          </cell>
        </row>
        <row r="7229">
          <cell r="F7229" t="str">
            <v>水脐线</v>
          </cell>
          <cell r="G7229" t="str">
            <v>C71J430528</v>
          </cell>
          <cell r="H7229">
            <v>0</v>
          </cell>
          <cell r="I7229">
            <v>0.541</v>
          </cell>
          <cell r="J7229">
            <v>0.541</v>
          </cell>
        </row>
        <row r="7230">
          <cell r="F7230" t="str">
            <v>土地屋-竹车头</v>
          </cell>
          <cell r="G7230" t="str">
            <v>C128430528</v>
          </cell>
          <cell r="H7230">
            <v>0</v>
          </cell>
          <cell r="I7230">
            <v>0.796</v>
          </cell>
          <cell r="J7230">
            <v>0.796</v>
          </cell>
        </row>
        <row r="7231">
          <cell r="F7231" t="str">
            <v>漆上线</v>
          </cell>
          <cell r="G7231" t="str">
            <v>C64G430528</v>
          </cell>
          <cell r="H7231">
            <v>0</v>
          </cell>
          <cell r="I7231">
            <v>0.359</v>
          </cell>
          <cell r="J7231">
            <v>0.359</v>
          </cell>
        </row>
        <row r="7232">
          <cell r="F7232" t="str">
            <v>加十线</v>
          </cell>
          <cell r="G7232" t="str">
            <v>C94C430528</v>
          </cell>
          <cell r="H7232">
            <v>1.29</v>
          </cell>
          <cell r="I7232">
            <v>1.786</v>
          </cell>
          <cell r="J7232">
            <v>0.496</v>
          </cell>
        </row>
        <row r="7233">
          <cell r="F7233" t="str">
            <v>烟三线</v>
          </cell>
          <cell r="G7233" t="str">
            <v>CD03430528</v>
          </cell>
          <cell r="H7233">
            <v>0</v>
          </cell>
          <cell r="I7233">
            <v>3.546</v>
          </cell>
          <cell r="J7233">
            <v>3.546</v>
          </cell>
        </row>
        <row r="7234">
          <cell r="F7234" t="str">
            <v>倪圳线</v>
          </cell>
          <cell r="G7234" t="str">
            <v>C68G430528</v>
          </cell>
          <cell r="H7234">
            <v>0</v>
          </cell>
          <cell r="I7234">
            <v>0.242</v>
          </cell>
          <cell r="J7234">
            <v>0.242</v>
          </cell>
        </row>
        <row r="7235">
          <cell r="F7235" t="str">
            <v>二小线</v>
          </cell>
          <cell r="G7235" t="str">
            <v>V127430528</v>
          </cell>
          <cell r="H7235">
            <v>1.188</v>
          </cell>
          <cell r="I7235">
            <v>1.876</v>
          </cell>
          <cell r="J7235">
            <v>0.688</v>
          </cell>
        </row>
        <row r="7236">
          <cell r="F7236" t="str">
            <v>杨家田-洪家凸</v>
          </cell>
          <cell r="G7236" t="str">
            <v>C32A430528</v>
          </cell>
          <cell r="H7236">
            <v>0</v>
          </cell>
          <cell r="I7236">
            <v>4.632</v>
          </cell>
          <cell r="J7236">
            <v>4.632</v>
          </cell>
        </row>
        <row r="7237">
          <cell r="F7237" t="str">
            <v>新林线</v>
          </cell>
          <cell r="G7237" t="str">
            <v>C61H430528</v>
          </cell>
          <cell r="H7237">
            <v>0</v>
          </cell>
          <cell r="I7237">
            <v>0.381</v>
          </cell>
          <cell r="J7237">
            <v>0.381</v>
          </cell>
        </row>
        <row r="7238">
          <cell r="F7238" t="str">
            <v>硒山线</v>
          </cell>
          <cell r="G7238" t="str">
            <v>C61J430528</v>
          </cell>
          <cell r="H7238">
            <v>0</v>
          </cell>
          <cell r="I7238">
            <v>0.259</v>
          </cell>
          <cell r="J7238">
            <v>0.259</v>
          </cell>
        </row>
        <row r="7239">
          <cell r="F7239" t="str">
            <v>八庙线</v>
          </cell>
          <cell r="G7239" t="str">
            <v>C67H430528</v>
          </cell>
          <cell r="H7239">
            <v>0</v>
          </cell>
          <cell r="I7239">
            <v>0.375</v>
          </cell>
          <cell r="J7239">
            <v>0.375</v>
          </cell>
        </row>
        <row r="7240">
          <cell r="F7240" t="str">
            <v>乡三线</v>
          </cell>
          <cell r="G7240" t="str">
            <v>V64B430528</v>
          </cell>
          <cell r="H7240">
            <v>0.165</v>
          </cell>
          <cell r="I7240">
            <v>0.861</v>
          </cell>
          <cell r="J7240">
            <v>0.696</v>
          </cell>
        </row>
        <row r="7241">
          <cell r="F7241" t="str">
            <v>江口桥-李家塘小学</v>
          </cell>
          <cell r="G7241" t="str">
            <v>C35A430528</v>
          </cell>
          <cell r="H7241">
            <v>0</v>
          </cell>
          <cell r="I7241">
            <v>0.417</v>
          </cell>
          <cell r="J7241">
            <v>0.417</v>
          </cell>
        </row>
        <row r="7242">
          <cell r="F7242" t="str">
            <v>虾蟆丘-柳山边</v>
          </cell>
          <cell r="G7242" t="str">
            <v>C36A430528</v>
          </cell>
          <cell r="H7242">
            <v>0</v>
          </cell>
          <cell r="I7242">
            <v>0.668</v>
          </cell>
          <cell r="J7242">
            <v>0.668</v>
          </cell>
        </row>
        <row r="7243">
          <cell r="F7243" t="str">
            <v>梯屋线</v>
          </cell>
          <cell r="G7243" t="str">
            <v>V93Y430528</v>
          </cell>
          <cell r="H7243">
            <v>0</v>
          </cell>
          <cell r="I7243">
            <v>0.22</v>
          </cell>
          <cell r="J7243">
            <v>0.22</v>
          </cell>
        </row>
        <row r="7244">
          <cell r="F7244" t="str">
            <v>七二线</v>
          </cell>
          <cell r="G7244" t="str">
            <v>C52H430528</v>
          </cell>
          <cell r="H7244">
            <v>0</v>
          </cell>
          <cell r="I7244">
            <v>0.505</v>
          </cell>
          <cell r="J7244">
            <v>0.505</v>
          </cell>
        </row>
        <row r="7245">
          <cell r="F7245" t="str">
            <v>三街线</v>
          </cell>
          <cell r="G7245" t="str">
            <v>C57H430528</v>
          </cell>
          <cell r="H7245">
            <v>0</v>
          </cell>
          <cell r="I7245">
            <v>0.291</v>
          </cell>
          <cell r="J7245">
            <v>0.291</v>
          </cell>
        </row>
        <row r="7246">
          <cell r="F7246" t="str">
            <v>拱文线</v>
          </cell>
          <cell r="G7246" t="str">
            <v>C20X430528</v>
          </cell>
          <cell r="H7246">
            <v>0</v>
          </cell>
          <cell r="I7246">
            <v>0.603</v>
          </cell>
          <cell r="J7246">
            <v>0.603</v>
          </cell>
        </row>
        <row r="7247">
          <cell r="F7247" t="str">
            <v>新野线</v>
          </cell>
          <cell r="G7247" t="str">
            <v>V05B430528</v>
          </cell>
          <cell r="H7247">
            <v>0</v>
          </cell>
          <cell r="I7247">
            <v>0.828</v>
          </cell>
          <cell r="J7247">
            <v>0.828</v>
          </cell>
        </row>
        <row r="7248">
          <cell r="F7248" t="str">
            <v>许全线</v>
          </cell>
          <cell r="G7248" t="str">
            <v>C95X430528</v>
          </cell>
          <cell r="H7248">
            <v>0</v>
          </cell>
          <cell r="I7248">
            <v>0.432</v>
          </cell>
          <cell r="J7248">
            <v>0.432</v>
          </cell>
        </row>
        <row r="7249">
          <cell r="F7249" t="str">
            <v>野乐线</v>
          </cell>
          <cell r="G7249" t="str">
            <v>VA46430528</v>
          </cell>
          <cell r="H7249">
            <v>0.5</v>
          </cell>
          <cell r="I7249">
            <v>0.847</v>
          </cell>
          <cell r="J7249">
            <v>0.347</v>
          </cell>
        </row>
        <row r="7250">
          <cell r="F7250" t="str">
            <v>凹大线</v>
          </cell>
          <cell r="G7250" t="str">
            <v>VA48430528</v>
          </cell>
          <cell r="H7250">
            <v>0</v>
          </cell>
          <cell r="I7250">
            <v>1.212</v>
          </cell>
          <cell r="J7250">
            <v>1.212</v>
          </cell>
        </row>
        <row r="7251">
          <cell r="F7251" t="str">
            <v>床上线</v>
          </cell>
          <cell r="G7251" t="str">
            <v>C15Y430528</v>
          </cell>
          <cell r="H7251">
            <v>0</v>
          </cell>
          <cell r="I7251">
            <v>0.271</v>
          </cell>
          <cell r="J7251">
            <v>0.271</v>
          </cell>
        </row>
        <row r="7252">
          <cell r="F7252" t="str">
            <v>大林线</v>
          </cell>
          <cell r="G7252" t="str">
            <v>C17Y430528</v>
          </cell>
          <cell r="H7252">
            <v>0</v>
          </cell>
          <cell r="I7252">
            <v>0.257</v>
          </cell>
          <cell r="J7252">
            <v>0.257</v>
          </cell>
        </row>
        <row r="7253">
          <cell r="F7253" t="str">
            <v>黄豆线</v>
          </cell>
          <cell r="G7253" t="str">
            <v>C06Y430528</v>
          </cell>
          <cell r="H7253">
            <v>0</v>
          </cell>
          <cell r="I7253">
            <v>0.347</v>
          </cell>
          <cell r="J7253">
            <v>0.347</v>
          </cell>
        </row>
        <row r="7254">
          <cell r="F7254" t="str">
            <v>胡小线</v>
          </cell>
          <cell r="G7254" t="str">
            <v>V25B430528</v>
          </cell>
          <cell r="H7254">
            <v>0</v>
          </cell>
          <cell r="I7254">
            <v>1.069</v>
          </cell>
          <cell r="J7254">
            <v>1.069</v>
          </cell>
        </row>
        <row r="7255">
          <cell r="F7255" t="str">
            <v>大瓦线</v>
          </cell>
          <cell r="G7255" t="str">
            <v>C96C430528</v>
          </cell>
          <cell r="H7255">
            <v>0</v>
          </cell>
          <cell r="I7255">
            <v>2.997</v>
          </cell>
          <cell r="J7255">
            <v>2.997</v>
          </cell>
        </row>
        <row r="7256">
          <cell r="F7256" t="str">
            <v>水六线</v>
          </cell>
          <cell r="G7256" t="str">
            <v>C66K430528</v>
          </cell>
          <cell r="H7256">
            <v>0</v>
          </cell>
          <cell r="I7256">
            <v>1.311</v>
          </cell>
          <cell r="J7256">
            <v>1.311</v>
          </cell>
        </row>
        <row r="7257">
          <cell r="F7257" t="str">
            <v>陈家山-陈家山</v>
          </cell>
          <cell r="G7257" t="str">
            <v>CZ04430528</v>
          </cell>
          <cell r="H7257">
            <v>0</v>
          </cell>
          <cell r="I7257">
            <v>2.774</v>
          </cell>
          <cell r="J7257">
            <v>2.774</v>
          </cell>
        </row>
        <row r="7258">
          <cell r="F7258" t="str">
            <v>砖厂-砖厂</v>
          </cell>
          <cell r="G7258" t="str">
            <v>C15B430528</v>
          </cell>
          <cell r="H7258">
            <v>0</v>
          </cell>
          <cell r="I7258">
            <v>0.122</v>
          </cell>
          <cell r="J7258">
            <v>0.122</v>
          </cell>
        </row>
        <row r="7259">
          <cell r="F7259" t="str">
            <v>桐冲-桐冲</v>
          </cell>
          <cell r="G7259" t="str">
            <v>C64A430528</v>
          </cell>
          <cell r="H7259">
            <v>0</v>
          </cell>
          <cell r="I7259">
            <v>0.75</v>
          </cell>
          <cell r="J7259">
            <v>0.75</v>
          </cell>
        </row>
        <row r="7260">
          <cell r="F7260" t="str">
            <v>大大线</v>
          </cell>
          <cell r="G7260" t="str">
            <v>C99G430528</v>
          </cell>
          <cell r="H7260">
            <v>0</v>
          </cell>
          <cell r="I7260">
            <v>0.256</v>
          </cell>
          <cell r="J7260">
            <v>0.256</v>
          </cell>
        </row>
        <row r="7261">
          <cell r="F7261" t="str">
            <v>新新线</v>
          </cell>
          <cell r="G7261" t="str">
            <v>C76X430528</v>
          </cell>
          <cell r="H7261">
            <v>0</v>
          </cell>
          <cell r="I7261">
            <v>0.34</v>
          </cell>
          <cell r="J7261">
            <v>0.34</v>
          </cell>
        </row>
        <row r="7262">
          <cell r="F7262" t="str">
            <v>三养线</v>
          </cell>
          <cell r="G7262" t="str">
            <v>C36K430528</v>
          </cell>
          <cell r="H7262">
            <v>0</v>
          </cell>
          <cell r="I7262">
            <v>2.33</v>
          </cell>
          <cell r="J7262">
            <v>2.33</v>
          </cell>
        </row>
        <row r="7263">
          <cell r="F7263" t="str">
            <v>伍水线</v>
          </cell>
          <cell r="G7263" t="str">
            <v>C04L430528</v>
          </cell>
          <cell r="H7263">
            <v>0</v>
          </cell>
          <cell r="I7263">
            <v>0.623</v>
          </cell>
          <cell r="J7263">
            <v>0.623</v>
          </cell>
        </row>
        <row r="7264">
          <cell r="F7264" t="str">
            <v>叉院线</v>
          </cell>
          <cell r="G7264" t="str">
            <v>C51K430528</v>
          </cell>
          <cell r="H7264">
            <v>0</v>
          </cell>
          <cell r="I7264">
            <v>0.357</v>
          </cell>
          <cell r="J7264">
            <v>0.357</v>
          </cell>
        </row>
        <row r="7265">
          <cell r="F7265" t="str">
            <v>堆杨线</v>
          </cell>
          <cell r="G7265" t="str">
            <v>C501430528</v>
          </cell>
          <cell r="H7265">
            <v>0</v>
          </cell>
          <cell r="I7265">
            <v>1.783</v>
          </cell>
          <cell r="J7265">
            <v>1.783</v>
          </cell>
        </row>
        <row r="7266">
          <cell r="F7266" t="str">
            <v>大东线</v>
          </cell>
          <cell r="G7266" t="str">
            <v>C502430528</v>
          </cell>
          <cell r="H7266">
            <v>0</v>
          </cell>
          <cell r="I7266">
            <v>1.222</v>
          </cell>
          <cell r="J7266">
            <v>1.222</v>
          </cell>
        </row>
        <row r="7267">
          <cell r="F7267" t="str">
            <v>水靖线</v>
          </cell>
          <cell r="G7267" t="str">
            <v>VL19430528</v>
          </cell>
          <cell r="H7267">
            <v>0</v>
          </cell>
          <cell r="I7267">
            <v>0.889</v>
          </cell>
          <cell r="J7267">
            <v>0.889</v>
          </cell>
        </row>
        <row r="7268">
          <cell r="F7268" t="str">
            <v>半断线</v>
          </cell>
          <cell r="G7268" t="str">
            <v>C46M430528</v>
          </cell>
          <cell r="H7268">
            <v>0</v>
          </cell>
          <cell r="I7268">
            <v>2.317</v>
          </cell>
          <cell r="J7268">
            <v>2.317</v>
          </cell>
        </row>
        <row r="7269">
          <cell r="F7269" t="str">
            <v>公新线</v>
          </cell>
          <cell r="G7269" t="str">
            <v>C52M430528</v>
          </cell>
          <cell r="H7269">
            <v>0</v>
          </cell>
          <cell r="I7269">
            <v>0.23</v>
          </cell>
          <cell r="J7269">
            <v>0.23</v>
          </cell>
        </row>
        <row r="7270">
          <cell r="F7270" t="str">
            <v>乡江线</v>
          </cell>
          <cell r="G7270" t="str">
            <v>C53M430528</v>
          </cell>
          <cell r="H7270">
            <v>0</v>
          </cell>
          <cell r="I7270">
            <v>0.316</v>
          </cell>
          <cell r="J7270">
            <v>0.316</v>
          </cell>
        </row>
        <row r="7271">
          <cell r="F7271" t="str">
            <v>新老线</v>
          </cell>
          <cell r="G7271" t="str">
            <v>VR38430528</v>
          </cell>
          <cell r="H7271">
            <v>0</v>
          </cell>
          <cell r="I7271">
            <v>0.219</v>
          </cell>
          <cell r="J7271">
            <v>0.219</v>
          </cell>
        </row>
        <row r="7272">
          <cell r="F7272" t="str">
            <v>石禾线</v>
          </cell>
          <cell r="G7272" t="str">
            <v>C67M430528</v>
          </cell>
          <cell r="H7272">
            <v>0</v>
          </cell>
          <cell r="I7272">
            <v>0.661</v>
          </cell>
          <cell r="J7272">
            <v>0.661</v>
          </cell>
        </row>
        <row r="7273">
          <cell r="F7273" t="str">
            <v>金唐线</v>
          </cell>
          <cell r="G7273" t="str">
            <v>C55M430528</v>
          </cell>
          <cell r="H7273">
            <v>0</v>
          </cell>
          <cell r="I7273">
            <v>0.769</v>
          </cell>
          <cell r="J7273">
            <v>0.769</v>
          </cell>
        </row>
        <row r="7274">
          <cell r="F7274" t="str">
            <v>简简线</v>
          </cell>
          <cell r="G7274" t="str">
            <v>C57M430528</v>
          </cell>
          <cell r="H7274">
            <v>0</v>
          </cell>
          <cell r="I7274">
            <v>0.415</v>
          </cell>
          <cell r="J7274">
            <v>0.415</v>
          </cell>
        </row>
        <row r="7275">
          <cell r="F7275" t="str">
            <v>青何线</v>
          </cell>
          <cell r="G7275" t="str">
            <v>C61M430528</v>
          </cell>
          <cell r="H7275">
            <v>0</v>
          </cell>
          <cell r="I7275">
            <v>0.449</v>
          </cell>
          <cell r="J7275">
            <v>0.449</v>
          </cell>
        </row>
        <row r="7276">
          <cell r="F7276" t="str">
            <v>笑塘线</v>
          </cell>
          <cell r="G7276" t="str">
            <v>VR46430528</v>
          </cell>
          <cell r="H7276">
            <v>0</v>
          </cell>
          <cell r="I7276">
            <v>0.495</v>
          </cell>
          <cell r="J7276">
            <v>0.495</v>
          </cell>
        </row>
        <row r="7277">
          <cell r="F7277" t="str">
            <v>三金线</v>
          </cell>
          <cell r="G7277" t="str">
            <v>VR47430528</v>
          </cell>
          <cell r="H7277">
            <v>0</v>
          </cell>
          <cell r="I7277">
            <v>0.298</v>
          </cell>
          <cell r="J7277">
            <v>0.298</v>
          </cell>
        </row>
        <row r="7278">
          <cell r="F7278" t="str">
            <v>矮黄线</v>
          </cell>
          <cell r="G7278" t="str">
            <v>C49M430528</v>
          </cell>
          <cell r="H7278">
            <v>0</v>
          </cell>
          <cell r="I7278">
            <v>1.882</v>
          </cell>
          <cell r="J7278">
            <v>1.882</v>
          </cell>
        </row>
        <row r="7279">
          <cell r="F7279" t="str">
            <v>黄四线</v>
          </cell>
          <cell r="G7279" t="str">
            <v>C51M430528</v>
          </cell>
          <cell r="H7279">
            <v>0</v>
          </cell>
          <cell r="I7279">
            <v>0.482</v>
          </cell>
          <cell r="J7279">
            <v>0.482</v>
          </cell>
        </row>
        <row r="7280">
          <cell r="F7280" t="str">
            <v>老正线</v>
          </cell>
          <cell r="G7280" t="str">
            <v>V004430528</v>
          </cell>
          <cell r="H7280">
            <v>0</v>
          </cell>
          <cell r="I7280">
            <v>0.444</v>
          </cell>
          <cell r="J7280">
            <v>0.444</v>
          </cell>
        </row>
        <row r="7281">
          <cell r="F7281" t="str">
            <v>半断线</v>
          </cell>
          <cell r="G7281" t="str">
            <v>C46M430528</v>
          </cell>
          <cell r="H7281">
            <v>0</v>
          </cell>
          <cell r="I7281">
            <v>0.901</v>
          </cell>
          <cell r="J7281">
            <v>0.901</v>
          </cell>
        </row>
        <row r="7282">
          <cell r="F7282" t="str">
            <v>茶亭村村道</v>
          </cell>
          <cell r="G7282" t="str">
            <v>C64C430528</v>
          </cell>
          <cell r="H7282">
            <v>0</v>
          </cell>
          <cell r="I7282">
            <v>1.348</v>
          </cell>
          <cell r="J7282">
            <v>1.348</v>
          </cell>
        </row>
        <row r="7283">
          <cell r="F7283" t="str">
            <v>三河线</v>
          </cell>
          <cell r="G7283" t="str">
            <v>C92J430528</v>
          </cell>
          <cell r="H7283">
            <v>0</v>
          </cell>
          <cell r="I7283">
            <v>0.972</v>
          </cell>
          <cell r="J7283">
            <v>0.972</v>
          </cell>
        </row>
        <row r="7284">
          <cell r="F7284" t="str">
            <v>三村线</v>
          </cell>
          <cell r="G7284" t="str">
            <v>C96J430528</v>
          </cell>
          <cell r="H7284">
            <v>0</v>
          </cell>
          <cell r="I7284">
            <v>0.217</v>
          </cell>
          <cell r="J7284">
            <v>0.217</v>
          </cell>
        </row>
        <row r="7285">
          <cell r="F7285" t="str">
            <v>六七线</v>
          </cell>
          <cell r="G7285" t="str">
            <v>C97J430528</v>
          </cell>
          <cell r="H7285">
            <v>0</v>
          </cell>
          <cell r="I7285">
            <v>1.342</v>
          </cell>
          <cell r="J7285">
            <v>1.342</v>
          </cell>
        </row>
        <row r="7286">
          <cell r="F7286" t="str">
            <v>村石线</v>
          </cell>
          <cell r="G7286" t="str">
            <v>V93A430528</v>
          </cell>
          <cell r="H7286">
            <v>0</v>
          </cell>
          <cell r="I7286">
            <v>0.561</v>
          </cell>
          <cell r="J7286">
            <v>0.561</v>
          </cell>
        </row>
        <row r="7287">
          <cell r="F7287" t="str">
            <v>叉八线</v>
          </cell>
          <cell r="G7287" t="str">
            <v>C84J430528</v>
          </cell>
          <cell r="H7287">
            <v>0</v>
          </cell>
          <cell r="I7287">
            <v>3.864</v>
          </cell>
          <cell r="J7287">
            <v>3.864</v>
          </cell>
        </row>
        <row r="7288">
          <cell r="F7288" t="str">
            <v>脚大线</v>
          </cell>
          <cell r="G7288" t="str">
            <v>V70A430528</v>
          </cell>
          <cell r="H7288">
            <v>0</v>
          </cell>
          <cell r="I7288">
            <v>1.281</v>
          </cell>
          <cell r="J7288">
            <v>1.281</v>
          </cell>
        </row>
        <row r="7289">
          <cell r="F7289" t="str">
            <v>阴粮线</v>
          </cell>
          <cell r="G7289" t="str">
            <v>V26A430528</v>
          </cell>
          <cell r="H7289">
            <v>0.162</v>
          </cell>
          <cell r="I7289">
            <v>0.383</v>
          </cell>
          <cell r="J7289">
            <v>0.221</v>
          </cell>
        </row>
        <row r="7290">
          <cell r="F7290" t="str">
            <v>路上线</v>
          </cell>
          <cell r="G7290" t="str">
            <v>C08K430528</v>
          </cell>
          <cell r="H7290">
            <v>0</v>
          </cell>
          <cell r="I7290">
            <v>0.664</v>
          </cell>
          <cell r="J7290">
            <v>0.664</v>
          </cell>
        </row>
        <row r="7291">
          <cell r="F7291" t="str">
            <v>路桥线</v>
          </cell>
          <cell r="G7291" t="str">
            <v>C10K430528</v>
          </cell>
          <cell r="H7291">
            <v>0</v>
          </cell>
          <cell r="I7291">
            <v>0.649</v>
          </cell>
          <cell r="J7291">
            <v>0.649</v>
          </cell>
        </row>
        <row r="7292">
          <cell r="F7292" t="str">
            <v>十广线</v>
          </cell>
          <cell r="G7292" t="str">
            <v>C67C430528</v>
          </cell>
          <cell r="H7292">
            <v>0.911</v>
          </cell>
          <cell r="I7292">
            <v>1.106</v>
          </cell>
          <cell r="J7292">
            <v>0.195</v>
          </cell>
        </row>
        <row r="7293">
          <cell r="F7293" t="str">
            <v>盆窑线</v>
          </cell>
          <cell r="G7293" t="str">
            <v>C17M430528</v>
          </cell>
          <cell r="H7293">
            <v>0</v>
          </cell>
          <cell r="I7293">
            <v>0.432</v>
          </cell>
          <cell r="J7293">
            <v>0.432</v>
          </cell>
        </row>
        <row r="7294">
          <cell r="F7294" t="str">
            <v>飞麦线</v>
          </cell>
          <cell r="G7294" t="str">
            <v>V79C430528</v>
          </cell>
          <cell r="H7294">
            <v>0</v>
          </cell>
          <cell r="I7294">
            <v>0.516</v>
          </cell>
          <cell r="J7294">
            <v>0.516</v>
          </cell>
        </row>
        <row r="7295">
          <cell r="F7295" t="str">
            <v>店一线</v>
          </cell>
          <cell r="G7295" t="str">
            <v>C88J430528</v>
          </cell>
          <cell r="H7295">
            <v>0</v>
          </cell>
          <cell r="I7295">
            <v>0.616</v>
          </cell>
          <cell r="J7295">
            <v>0.616</v>
          </cell>
        </row>
        <row r="7296">
          <cell r="F7296" t="str">
            <v>塘二线</v>
          </cell>
          <cell r="G7296" t="str">
            <v>C89J430528</v>
          </cell>
          <cell r="H7296">
            <v>0</v>
          </cell>
          <cell r="I7296">
            <v>0.625</v>
          </cell>
          <cell r="J7296">
            <v>0.625</v>
          </cell>
        </row>
        <row r="7297">
          <cell r="F7297" t="str">
            <v>柴杨线</v>
          </cell>
          <cell r="G7297" t="str">
            <v>V83A430528</v>
          </cell>
          <cell r="H7297">
            <v>0</v>
          </cell>
          <cell r="I7297">
            <v>2.331</v>
          </cell>
          <cell r="J7297">
            <v>2.331</v>
          </cell>
        </row>
        <row r="7298">
          <cell r="G7298" t="str">
            <v>AA17430528</v>
          </cell>
          <cell r="H7298">
            <v>0</v>
          </cell>
          <cell r="I7298">
            <v>0.483</v>
          </cell>
          <cell r="J7298">
            <v>0.483</v>
          </cell>
        </row>
        <row r="7299">
          <cell r="F7299" t="str">
            <v>叉三线</v>
          </cell>
          <cell r="G7299" t="str">
            <v>C64C430528</v>
          </cell>
          <cell r="H7299">
            <v>0</v>
          </cell>
          <cell r="I7299">
            <v>1.343</v>
          </cell>
          <cell r="J7299">
            <v>1.343</v>
          </cell>
        </row>
        <row r="7300">
          <cell r="F7300" t="str">
            <v>叉一线</v>
          </cell>
          <cell r="G7300" t="str">
            <v>C65C430528</v>
          </cell>
          <cell r="H7300">
            <v>0</v>
          </cell>
          <cell r="I7300">
            <v>2.04</v>
          </cell>
          <cell r="J7300">
            <v>2.04</v>
          </cell>
        </row>
        <row r="7301">
          <cell r="F7301" t="str">
            <v>半赵线</v>
          </cell>
          <cell r="G7301" t="str">
            <v>V94A430528</v>
          </cell>
          <cell r="H7301">
            <v>0</v>
          </cell>
          <cell r="I7301">
            <v>1.62</v>
          </cell>
          <cell r="J7301">
            <v>1.62</v>
          </cell>
        </row>
        <row r="7302">
          <cell r="F7302" t="str">
            <v>水源线</v>
          </cell>
          <cell r="G7302" t="str">
            <v>V96C430528</v>
          </cell>
          <cell r="H7302">
            <v>0</v>
          </cell>
          <cell r="I7302">
            <v>1.475</v>
          </cell>
          <cell r="J7302">
            <v>1.475</v>
          </cell>
        </row>
        <row r="7303">
          <cell r="F7303" t="str">
            <v>上石线</v>
          </cell>
          <cell r="G7303" t="str">
            <v>V97C430528</v>
          </cell>
          <cell r="H7303">
            <v>0</v>
          </cell>
          <cell r="I7303">
            <v>1.232</v>
          </cell>
          <cell r="J7303">
            <v>1.232</v>
          </cell>
        </row>
        <row r="7304">
          <cell r="F7304" t="str">
            <v>下大线</v>
          </cell>
          <cell r="G7304" t="str">
            <v>V98C430528</v>
          </cell>
          <cell r="H7304">
            <v>0</v>
          </cell>
          <cell r="I7304">
            <v>0.212</v>
          </cell>
          <cell r="J7304">
            <v>0.212</v>
          </cell>
        </row>
        <row r="7305">
          <cell r="F7305" t="str">
            <v>桥骑线</v>
          </cell>
          <cell r="G7305" t="str">
            <v>C94J430528</v>
          </cell>
          <cell r="H7305">
            <v>0</v>
          </cell>
          <cell r="I7305">
            <v>0.567</v>
          </cell>
          <cell r="J7305">
            <v>0.567</v>
          </cell>
        </row>
        <row r="7306">
          <cell r="F7306" t="str">
            <v>叉林线</v>
          </cell>
          <cell r="G7306" t="str">
            <v>C95J430528</v>
          </cell>
          <cell r="H7306">
            <v>0</v>
          </cell>
          <cell r="I7306">
            <v>0.322</v>
          </cell>
          <cell r="J7306">
            <v>0.322</v>
          </cell>
        </row>
        <row r="7307">
          <cell r="F7307" t="str">
            <v>大亭线</v>
          </cell>
          <cell r="G7307" t="str">
            <v>C16K430528</v>
          </cell>
          <cell r="H7307">
            <v>0</v>
          </cell>
          <cell r="I7307">
            <v>3.095</v>
          </cell>
          <cell r="J7307">
            <v>3.095</v>
          </cell>
        </row>
        <row r="7308">
          <cell r="G7308" t="str">
            <v>CG09430528</v>
          </cell>
          <cell r="H7308">
            <v>0</v>
          </cell>
          <cell r="I7308">
            <v>1.961</v>
          </cell>
          <cell r="J7308">
            <v>1.961</v>
          </cell>
        </row>
        <row r="7309">
          <cell r="F7309" t="str">
            <v>枧皮线</v>
          </cell>
          <cell r="G7309" t="str">
            <v>V55C430528</v>
          </cell>
          <cell r="H7309">
            <v>0</v>
          </cell>
          <cell r="I7309">
            <v>0.469</v>
          </cell>
          <cell r="J7309">
            <v>0.469</v>
          </cell>
        </row>
        <row r="7310">
          <cell r="F7310" t="str">
            <v>巴七线</v>
          </cell>
          <cell r="G7310" t="str">
            <v>C45L430528</v>
          </cell>
          <cell r="H7310">
            <v>0</v>
          </cell>
          <cell r="I7310">
            <v>0.922</v>
          </cell>
          <cell r="J7310">
            <v>0.922</v>
          </cell>
        </row>
        <row r="7311">
          <cell r="F7311" t="str">
            <v>叉屋线</v>
          </cell>
          <cell r="G7311" t="str">
            <v>C72L430528</v>
          </cell>
          <cell r="H7311">
            <v>0</v>
          </cell>
          <cell r="I7311">
            <v>2.552</v>
          </cell>
          <cell r="J7311">
            <v>2.552</v>
          </cell>
        </row>
        <row r="7312">
          <cell r="F7312" t="str">
            <v>张陈线</v>
          </cell>
          <cell r="G7312" t="str">
            <v>V53C430528</v>
          </cell>
          <cell r="H7312">
            <v>0</v>
          </cell>
          <cell r="I7312">
            <v>1.438</v>
          </cell>
          <cell r="J7312">
            <v>1.438</v>
          </cell>
        </row>
        <row r="7313">
          <cell r="F7313" t="str">
            <v>石王线</v>
          </cell>
          <cell r="G7313" t="str">
            <v>C94V430528</v>
          </cell>
          <cell r="H7313">
            <v>0</v>
          </cell>
          <cell r="I7313">
            <v>0.345</v>
          </cell>
          <cell r="J7313">
            <v>0.345</v>
          </cell>
        </row>
        <row r="7314">
          <cell r="F7314" t="str">
            <v>栗白线</v>
          </cell>
          <cell r="G7314" t="str">
            <v>C53R430528</v>
          </cell>
          <cell r="H7314">
            <v>0</v>
          </cell>
          <cell r="I7314">
            <v>2.309</v>
          </cell>
          <cell r="J7314">
            <v>2.309</v>
          </cell>
        </row>
        <row r="7315">
          <cell r="F7315" t="str">
            <v>雷高线</v>
          </cell>
          <cell r="G7315" t="str">
            <v>C13G430528</v>
          </cell>
          <cell r="H7315">
            <v>0</v>
          </cell>
          <cell r="I7315">
            <v>0.756</v>
          </cell>
          <cell r="J7315">
            <v>0.756</v>
          </cell>
        </row>
        <row r="7316">
          <cell r="F7316" t="str">
            <v>三见线</v>
          </cell>
          <cell r="G7316" t="str">
            <v>C14G430528</v>
          </cell>
          <cell r="H7316">
            <v>0</v>
          </cell>
          <cell r="I7316">
            <v>1.031</v>
          </cell>
          <cell r="J7316">
            <v>1.031</v>
          </cell>
        </row>
        <row r="7317">
          <cell r="F7317" t="str">
            <v>新决线</v>
          </cell>
          <cell r="G7317" t="str">
            <v>C23W430528</v>
          </cell>
          <cell r="H7317">
            <v>0</v>
          </cell>
          <cell r="I7317">
            <v>1.135</v>
          </cell>
          <cell r="J7317">
            <v>1.135</v>
          </cell>
        </row>
        <row r="7318">
          <cell r="F7318" t="str">
            <v>旱下线</v>
          </cell>
          <cell r="G7318" t="str">
            <v>C346430528</v>
          </cell>
          <cell r="H7318">
            <v>0</v>
          </cell>
          <cell r="I7318">
            <v>2.263</v>
          </cell>
          <cell r="J7318">
            <v>2.263</v>
          </cell>
        </row>
        <row r="7319">
          <cell r="F7319" t="str">
            <v>黄塘线</v>
          </cell>
          <cell r="G7319" t="str">
            <v>C31W430528</v>
          </cell>
          <cell r="H7319">
            <v>0</v>
          </cell>
          <cell r="I7319">
            <v>1.035</v>
          </cell>
          <cell r="J7319">
            <v>1.035</v>
          </cell>
        </row>
        <row r="7320">
          <cell r="F7320" t="str">
            <v>牛五线</v>
          </cell>
          <cell r="G7320" t="str">
            <v>C29F430528</v>
          </cell>
          <cell r="H7320">
            <v>0.253</v>
          </cell>
          <cell r="I7320">
            <v>0.555</v>
          </cell>
          <cell r="J7320">
            <v>0.302</v>
          </cell>
        </row>
        <row r="7321">
          <cell r="F7321" t="str">
            <v>沙张线</v>
          </cell>
          <cell r="G7321" t="str">
            <v>C36Z430528</v>
          </cell>
          <cell r="H7321">
            <v>0</v>
          </cell>
          <cell r="I7321">
            <v>0.216</v>
          </cell>
          <cell r="J7321">
            <v>0.216</v>
          </cell>
        </row>
        <row r="7322">
          <cell r="F7322" t="str">
            <v>新农路口-养路班</v>
          </cell>
          <cell r="G7322" t="str">
            <v>C90A430528</v>
          </cell>
          <cell r="H7322">
            <v>0</v>
          </cell>
          <cell r="I7322">
            <v>0.951</v>
          </cell>
          <cell r="J7322">
            <v>0.951</v>
          </cell>
        </row>
        <row r="7323">
          <cell r="F7323" t="str">
            <v>王董线</v>
          </cell>
          <cell r="G7323" t="str">
            <v>C90V430528</v>
          </cell>
          <cell r="H7323">
            <v>0</v>
          </cell>
          <cell r="I7323">
            <v>0.83</v>
          </cell>
          <cell r="J7323">
            <v>0.83</v>
          </cell>
        </row>
        <row r="7324">
          <cell r="F7324" t="str">
            <v>酿水凹-老屋院子</v>
          </cell>
          <cell r="G7324" t="str">
            <v>C96A430528</v>
          </cell>
          <cell r="H7324">
            <v>0</v>
          </cell>
          <cell r="I7324">
            <v>0.242</v>
          </cell>
          <cell r="J7324">
            <v>0.242</v>
          </cell>
        </row>
        <row r="7325">
          <cell r="F7325" t="str">
            <v>六实线</v>
          </cell>
          <cell r="G7325" t="str">
            <v>VT16430528</v>
          </cell>
          <cell r="H7325">
            <v>0</v>
          </cell>
          <cell r="I7325">
            <v>0.648</v>
          </cell>
          <cell r="J7325">
            <v>0.648</v>
          </cell>
        </row>
        <row r="7326">
          <cell r="F7326" t="str">
            <v>毛碧山-毛碧山</v>
          </cell>
          <cell r="G7326" t="str">
            <v>C319430528</v>
          </cell>
          <cell r="H7326">
            <v>0</v>
          </cell>
          <cell r="I7326">
            <v>0.883</v>
          </cell>
          <cell r="J7326">
            <v>0.883</v>
          </cell>
        </row>
        <row r="7327">
          <cell r="F7327" t="str">
            <v>场唐线</v>
          </cell>
          <cell r="G7327" t="str">
            <v>C4BA430528</v>
          </cell>
          <cell r="H7327">
            <v>0</v>
          </cell>
          <cell r="I7327">
            <v>0.716</v>
          </cell>
          <cell r="J7327">
            <v>0.716</v>
          </cell>
        </row>
        <row r="7328">
          <cell r="F7328" t="str">
            <v>老红线</v>
          </cell>
          <cell r="G7328" t="str">
            <v>C50H430528</v>
          </cell>
          <cell r="H7328">
            <v>0.813</v>
          </cell>
          <cell r="I7328">
            <v>1.814</v>
          </cell>
          <cell r="J7328">
            <v>1.001</v>
          </cell>
        </row>
        <row r="7329">
          <cell r="F7329" t="str">
            <v>长大线</v>
          </cell>
          <cell r="G7329" t="str">
            <v>C08W430528</v>
          </cell>
          <cell r="H7329">
            <v>0</v>
          </cell>
          <cell r="I7329">
            <v>0.627</v>
          </cell>
          <cell r="J7329">
            <v>0.627</v>
          </cell>
        </row>
        <row r="7330">
          <cell r="F7330" t="str">
            <v>丛一线</v>
          </cell>
          <cell r="G7330" t="str">
            <v>C14W430528</v>
          </cell>
          <cell r="H7330">
            <v>0</v>
          </cell>
          <cell r="I7330">
            <v>0.262</v>
          </cell>
          <cell r="J7330">
            <v>0.262</v>
          </cell>
        </row>
        <row r="7331">
          <cell r="F7331" t="str">
            <v>大塘冲-大塘冲</v>
          </cell>
          <cell r="G7331" t="str">
            <v>C87A430528</v>
          </cell>
          <cell r="H7331">
            <v>0</v>
          </cell>
          <cell r="I7331">
            <v>0.828</v>
          </cell>
          <cell r="J7331">
            <v>0.828</v>
          </cell>
        </row>
        <row r="7332">
          <cell r="F7332" t="str">
            <v>上杆线</v>
          </cell>
          <cell r="G7332" t="str">
            <v>C37W430528</v>
          </cell>
          <cell r="H7332">
            <v>0</v>
          </cell>
          <cell r="I7332">
            <v>0.677</v>
          </cell>
          <cell r="J7332">
            <v>0.677</v>
          </cell>
        </row>
        <row r="7333">
          <cell r="G7333" t="str">
            <v>V000</v>
          </cell>
          <cell r="H7333">
            <v>0</v>
          </cell>
          <cell r="I7333">
            <v>0.137</v>
          </cell>
          <cell r="J7333">
            <v>0.137</v>
          </cell>
        </row>
        <row r="7334">
          <cell r="F7334" t="str">
            <v>金星水库-金星水库</v>
          </cell>
          <cell r="G7334" t="str">
            <v>C324430528</v>
          </cell>
          <cell r="H7334">
            <v>3.86</v>
          </cell>
          <cell r="I7334">
            <v>4.177</v>
          </cell>
          <cell r="J7334">
            <v>0.317</v>
          </cell>
        </row>
        <row r="7335">
          <cell r="F7335" t="str">
            <v>邓龙线</v>
          </cell>
          <cell r="G7335" t="str">
            <v>C0CA430528</v>
          </cell>
          <cell r="H7335">
            <v>0</v>
          </cell>
          <cell r="I7335">
            <v>0.436</v>
          </cell>
          <cell r="J7335">
            <v>0.436</v>
          </cell>
        </row>
        <row r="7336">
          <cell r="F7336" t="str">
            <v>大光线</v>
          </cell>
          <cell r="G7336" t="str">
            <v>C2CA430528</v>
          </cell>
          <cell r="H7336">
            <v>0</v>
          </cell>
          <cell r="I7336">
            <v>0.684</v>
          </cell>
          <cell r="J7336">
            <v>0.684</v>
          </cell>
        </row>
        <row r="7337">
          <cell r="F7337" t="str">
            <v>峦石线</v>
          </cell>
          <cell r="G7337" t="str">
            <v>C7CA430528</v>
          </cell>
          <cell r="H7337">
            <v>0</v>
          </cell>
          <cell r="I7337">
            <v>0.58</v>
          </cell>
          <cell r="J7337">
            <v>0.58</v>
          </cell>
        </row>
        <row r="7338">
          <cell r="F7338" t="str">
            <v>柏新线</v>
          </cell>
          <cell r="G7338" t="str">
            <v>C84A430528</v>
          </cell>
          <cell r="H7338">
            <v>0</v>
          </cell>
          <cell r="I7338">
            <v>1.468</v>
          </cell>
          <cell r="J7338">
            <v>1.468</v>
          </cell>
        </row>
        <row r="7339">
          <cell r="F7339" t="str">
            <v>白乌线</v>
          </cell>
          <cell r="G7339" t="str">
            <v>VS16430528</v>
          </cell>
          <cell r="H7339">
            <v>0</v>
          </cell>
          <cell r="I7339">
            <v>0.394</v>
          </cell>
          <cell r="J7339">
            <v>0.394</v>
          </cell>
        </row>
        <row r="7340">
          <cell r="F7340" t="str">
            <v>汤石线</v>
          </cell>
          <cell r="G7340" t="str">
            <v>VS18430528</v>
          </cell>
          <cell r="H7340">
            <v>0</v>
          </cell>
          <cell r="I7340">
            <v>0.363</v>
          </cell>
          <cell r="J7340">
            <v>0.363</v>
          </cell>
        </row>
        <row r="7341">
          <cell r="F7341" t="str">
            <v>绿一线</v>
          </cell>
          <cell r="G7341" t="str">
            <v>C81Z430528</v>
          </cell>
          <cell r="H7341">
            <v>0</v>
          </cell>
          <cell r="I7341">
            <v>0.963</v>
          </cell>
          <cell r="J7341">
            <v>0.963</v>
          </cell>
        </row>
        <row r="7342">
          <cell r="F7342" t="str">
            <v>土南线</v>
          </cell>
          <cell r="G7342" t="str">
            <v>C99Z430528</v>
          </cell>
          <cell r="H7342">
            <v>0</v>
          </cell>
          <cell r="I7342">
            <v>0.693</v>
          </cell>
          <cell r="J7342">
            <v>0.693</v>
          </cell>
        </row>
        <row r="7343">
          <cell r="F7343" t="str">
            <v>井余线</v>
          </cell>
          <cell r="G7343" t="str">
            <v>C03W430528</v>
          </cell>
          <cell r="H7343">
            <v>0</v>
          </cell>
          <cell r="I7343">
            <v>0.361</v>
          </cell>
          <cell r="J7343">
            <v>0.361</v>
          </cell>
        </row>
        <row r="7344">
          <cell r="F7344" t="str">
            <v>牛六线</v>
          </cell>
          <cell r="G7344" t="str">
            <v>C84Z430528</v>
          </cell>
          <cell r="H7344">
            <v>0</v>
          </cell>
          <cell r="I7344">
            <v>0.728</v>
          </cell>
          <cell r="J7344">
            <v>0.728</v>
          </cell>
        </row>
        <row r="7345">
          <cell r="F7345" t="str">
            <v>对门线</v>
          </cell>
          <cell r="G7345" t="str">
            <v>VS32430528</v>
          </cell>
          <cell r="H7345">
            <v>0</v>
          </cell>
          <cell r="I7345">
            <v>1.821</v>
          </cell>
          <cell r="J7345">
            <v>1.821</v>
          </cell>
        </row>
        <row r="7346">
          <cell r="F7346" t="str">
            <v>田石线</v>
          </cell>
          <cell r="G7346" t="str">
            <v>C85V430528</v>
          </cell>
          <cell r="H7346">
            <v>0.515</v>
          </cell>
          <cell r="I7346">
            <v>1.277</v>
          </cell>
          <cell r="J7346">
            <v>0.762</v>
          </cell>
        </row>
        <row r="7347">
          <cell r="F7347" t="str">
            <v>学杨线</v>
          </cell>
          <cell r="G7347" t="str">
            <v>C411430528</v>
          </cell>
          <cell r="H7347">
            <v>0</v>
          </cell>
          <cell r="I7347">
            <v>1.517</v>
          </cell>
          <cell r="J7347">
            <v>1.517</v>
          </cell>
        </row>
        <row r="7348">
          <cell r="F7348" t="str">
            <v>坪老线</v>
          </cell>
          <cell r="G7348" t="str">
            <v>C65Z430528</v>
          </cell>
          <cell r="H7348">
            <v>0</v>
          </cell>
          <cell r="I7348">
            <v>0.345</v>
          </cell>
          <cell r="J7348">
            <v>0.345</v>
          </cell>
        </row>
        <row r="7349">
          <cell r="F7349" t="str">
            <v>彭家庄-彭家庄</v>
          </cell>
          <cell r="G7349" t="str">
            <v>C200430528</v>
          </cell>
          <cell r="H7349">
            <v>1.168</v>
          </cell>
          <cell r="I7349">
            <v>2.022</v>
          </cell>
          <cell r="J7349">
            <v>0.854</v>
          </cell>
        </row>
        <row r="7350">
          <cell r="F7350" t="str">
            <v>二圳线</v>
          </cell>
          <cell r="G7350" t="str">
            <v>C76Z430528</v>
          </cell>
          <cell r="H7350">
            <v>0</v>
          </cell>
          <cell r="I7350">
            <v>0.387</v>
          </cell>
          <cell r="J7350">
            <v>0.387</v>
          </cell>
        </row>
        <row r="7351">
          <cell r="F7351" t="str">
            <v>孝细线</v>
          </cell>
          <cell r="G7351" t="str">
            <v>C78Z430528</v>
          </cell>
          <cell r="H7351">
            <v>0</v>
          </cell>
          <cell r="I7351">
            <v>0.887</v>
          </cell>
          <cell r="J7351">
            <v>0.887</v>
          </cell>
        </row>
        <row r="7352">
          <cell r="F7352" t="str">
            <v>铺老线</v>
          </cell>
          <cell r="G7352" t="str">
            <v>C39Z430528</v>
          </cell>
          <cell r="H7352">
            <v>0</v>
          </cell>
          <cell r="I7352">
            <v>0.302</v>
          </cell>
          <cell r="J7352">
            <v>0.302</v>
          </cell>
        </row>
        <row r="7353">
          <cell r="F7353" t="str">
            <v>石洞村-白洋山</v>
          </cell>
          <cell r="G7353" t="str">
            <v>C85A430528</v>
          </cell>
          <cell r="H7353">
            <v>0</v>
          </cell>
          <cell r="I7353">
            <v>1.28</v>
          </cell>
          <cell r="J7353">
            <v>1.28</v>
          </cell>
        </row>
        <row r="7354">
          <cell r="F7354" t="str">
            <v>王矮线</v>
          </cell>
          <cell r="G7354" t="str">
            <v>C9AA430528</v>
          </cell>
          <cell r="H7354">
            <v>0</v>
          </cell>
          <cell r="I7354">
            <v>0.529</v>
          </cell>
          <cell r="J7354">
            <v>0.529</v>
          </cell>
        </row>
        <row r="7355">
          <cell r="F7355" t="str">
            <v>油石线</v>
          </cell>
          <cell r="G7355" t="str">
            <v>C82A430528</v>
          </cell>
          <cell r="H7355">
            <v>0</v>
          </cell>
          <cell r="I7355">
            <v>2.149</v>
          </cell>
          <cell r="J7355">
            <v>2.149</v>
          </cell>
        </row>
        <row r="7356">
          <cell r="F7356" t="str">
            <v>像石线</v>
          </cell>
          <cell r="G7356" t="str">
            <v>C96V430528</v>
          </cell>
          <cell r="H7356">
            <v>0</v>
          </cell>
          <cell r="I7356">
            <v>0.953</v>
          </cell>
          <cell r="J7356">
            <v>0.953</v>
          </cell>
        </row>
        <row r="7357">
          <cell r="F7357" t="str">
            <v>水湾线</v>
          </cell>
          <cell r="G7357" t="str">
            <v>C68Z430528</v>
          </cell>
          <cell r="H7357">
            <v>0</v>
          </cell>
          <cell r="I7357">
            <v>0.532</v>
          </cell>
          <cell r="J7357">
            <v>0.532</v>
          </cell>
        </row>
        <row r="7358">
          <cell r="F7358" t="str">
            <v>土牛线</v>
          </cell>
          <cell r="G7358" t="str">
            <v>C82Z430528</v>
          </cell>
          <cell r="H7358">
            <v>0</v>
          </cell>
          <cell r="I7358">
            <v>0.936</v>
          </cell>
          <cell r="J7358">
            <v>0.936</v>
          </cell>
        </row>
        <row r="7359">
          <cell r="F7359" t="str">
            <v>黄划线</v>
          </cell>
          <cell r="G7359" t="str">
            <v>C86V430528</v>
          </cell>
          <cell r="H7359">
            <v>0</v>
          </cell>
          <cell r="I7359">
            <v>0.967</v>
          </cell>
          <cell r="J7359">
            <v>0.967</v>
          </cell>
        </row>
        <row r="7360">
          <cell r="F7360" t="str">
            <v>张欧线</v>
          </cell>
          <cell r="G7360" t="str">
            <v>C87V430528</v>
          </cell>
          <cell r="H7360">
            <v>0</v>
          </cell>
          <cell r="I7360">
            <v>0.589</v>
          </cell>
          <cell r="J7360">
            <v>0.589</v>
          </cell>
        </row>
        <row r="7361">
          <cell r="G7361" t="str">
            <v>V000</v>
          </cell>
          <cell r="H7361">
            <v>0</v>
          </cell>
          <cell r="I7361">
            <v>0.258</v>
          </cell>
          <cell r="J7361">
            <v>0.258</v>
          </cell>
        </row>
        <row r="7362">
          <cell r="F7362" t="str">
            <v>大康线</v>
          </cell>
          <cell r="G7362" t="str">
            <v>C42G430528</v>
          </cell>
          <cell r="H7362">
            <v>0.137</v>
          </cell>
          <cell r="I7362">
            <v>0.389</v>
          </cell>
          <cell r="J7362">
            <v>0.252</v>
          </cell>
        </row>
        <row r="7363">
          <cell r="F7363" t="str">
            <v>峦下线</v>
          </cell>
          <cell r="G7363" t="str">
            <v>C50Z430528</v>
          </cell>
          <cell r="H7363">
            <v>0</v>
          </cell>
          <cell r="I7363">
            <v>0.312</v>
          </cell>
          <cell r="J7363">
            <v>0.312</v>
          </cell>
        </row>
        <row r="7364">
          <cell r="F7364" t="str">
            <v>余桐线</v>
          </cell>
          <cell r="G7364" t="str">
            <v>C52Z430528</v>
          </cell>
          <cell r="H7364">
            <v>0</v>
          </cell>
          <cell r="I7364">
            <v>1.084</v>
          </cell>
          <cell r="J7364">
            <v>1.084</v>
          </cell>
        </row>
        <row r="7365">
          <cell r="F7365" t="str">
            <v>学石线</v>
          </cell>
          <cell r="G7365" t="str">
            <v>C1CA430528</v>
          </cell>
          <cell r="H7365">
            <v>0</v>
          </cell>
          <cell r="I7365">
            <v>2.277</v>
          </cell>
          <cell r="J7365">
            <v>2.277</v>
          </cell>
        </row>
        <row r="7366">
          <cell r="F7366" t="str">
            <v>上八线</v>
          </cell>
          <cell r="G7366" t="str">
            <v>C27R430528</v>
          </cell>
          <cell r="H7366">
            <v>0</v>
          </cell>
          <cell r="I7366">
            <v>1.213</v>
          </cell>
          <cell r="J7366">
            <v>1.213</v>
          </cell>
        </row>
        <row r="7367">
          <cell r="F7367" t="str">
            <v>游万线</v>
          </cell>
          <cell r="G7367" t="str">
            <v>C350430528</v>
          </cell>
          <cell r="H7367">
            <v>0.379</v>
          </cell>
          <cell r="I7367">
            <v>0.429</v>
          </cell>
          <cell r="J7367">
            <v>0.05</v>
          </cell>
        </row>
        <row r="7368">
          <cell r="F7368" t="str">
            <v>油榨山-老狗丘</v>
          </cell>
          <cell r="G7368" t="str">
            <v>C359430528</v>
          </cell>
          <cell r="H7368">
            <v>0</v>
          </cell>
          <cell r="I7368">
            <v>3.431</v>
          </cell>
          <cell r="J7368">
            <v>3.431</v>
          </cell>
        </row>
        <row r="7369">
          <cell r="F7369" t="str">
            <v>井黄线</v>
          </cell>
          <cell r="G7369" t="str">
            <v>C81V430528</v>
          </cell>
          <cell r="H7369">
            <v>0</v>
          </cell>
          <cell r="I7369">
            <v>0.528</v>
          </cell>
          <cell r="J7369">
            <v>0.528</v>
          </cell>
        </row>
        <row r="7370">
          <cell r="F7370" t="str">
            <v>学凹线</v>
          </cell>
          <cell r="G7370" t="str">
            <v>C84V430528</v>
          </cell>
          <cell r="H7370">
            <v>0</v>
          </cell>
          <cell r="I7370">
            <v>0.76</v>
          </cell>
          <cell r="J7370">
            <v>0.76</v>
          </cell>
        </row>
        <row r="7371">
          <cell r="F7371" t="str">
            <v>三下线</v>
          </cell>
          <cell r="G7371" t="str">
            <v>C05S430528</v>
          </cell>
          <cell r="H7371">
            <v>0</v>
          </cell>
          <cell r="I7371">
            <v>0.247</v>
          </cell>
          <cell r="J7371">
            <v>0.247</v>
          </cell>
        </row>
        <row r="7372">
          <cell r="F7372" t="str">
            <v>茶杨线</v>
          </cell>
          <cell r="G7372" t="str">
            <v>C26S430528</v>
          </cell>
          <cell r="H7372">
            <v>0</v>
          </cell>
          <cell r="I7372">
            <v>0.593</v>
          </cell>
          <cell r="J7372">
            <v>0.593</v>
          </cell>
        </row>
        <row r="7373">
          <cell r="F7373" t="str">
            <v>岔枧线</v>
          </cell>
          <cell r="G7373" t="str">
            <v>C46E430528</v>
          </cell>
          <cell r="H7373">
            <v>0</v>
          </cell>
          <cell r="I7373">
            <v>0.279</v>
          </cell>
          <cell r="J7373">
            <v>0.279</v>
          </cell>
        </row>
        <row r="7374">
          <cell r="F7374" t="str">
            <v>石江线</v>
          </cell>
          <cell r="G7374" t="str">
            <v>C86R430528</v>
          </cell>
          <cell r="H7374">
            <v>0</v>
          </cell>
          <cell r="I7374">
            <v>0.511</v>
          </cell>
          <cell r="J7374">
            <v>0.511</v>
          </cell>
        </row>
        <row r="7375">
          <cell r="F7375" t="str">
            <v>白鸭塘-白鸭塘</v>
          </cell>
          <cell r="G7375" t="str">
            <v>C089430528</v>
          </cell>
          <cell r="H7375">
            <v>0</v>
          </cell>
          <cell r="I7375">
            <v>0.358</v>
          </cell>
          <cell r="J7375">
            <v>0.358</v>
          </cell>
        </row>
        <row r="7376">
          <cell r="F7376" t="str">
            <v>新老线</v>
          </cell>
          <cell r="G7376" t="str">
            <v>C1A0430528</v>
          </cell>
          <cell r="H7376">
            <v>0</v>
          </cell>
          <cell r="I7376">
            <v>0.783</v>
          </cell>
          <cell r="J7376">
            <v>0.783</v>
          </cell>
        </row>
        <row r="7377">
          <cell r="F7377" t="str">
            <v>长油线</v>
          </cell>
          <cell r="G7377" t="str">
            <v>C22S430528</v>
          </cell>
          <cell r="H7377">
            <v>0.972</v>
          </cell>
          <cell r="I7377">
            <v>2.652</v>
          </cell>
          <cell r="J7377">
            <v>1.68</v>
          </cell>
        </row>
        <row r="7378">
          <cell r="F7378" t="str">
            <v>莫木线</v>
          </cell>
          <cell r="G7378" t="str">
            <v>C099430528</v>
          </cell>
          <cell r="H7378">
            <v>0</v>
          </cell>
          <cell r="I7378">
            <v>2.2</v>
          </cell>
          <cell r="J7378">
            <v>2.2</v>
          </cell>
        </row>
        <row r="7379">
          <cell r="F7379" t="str">
            <v>红青线</v>
          </cell>
          <cell r="G7379" t="str">
            <v>C01S430528</v>
          </cell>
          <cell r="H7379">
            <v>0</v>
          </cell>
          <cell r="I7379">
            <v>6.23</v>
          </cell>
          <cell r="J7379">
            <v>6.23</v>
          </cell>
        </row>
        <row r="7380">
          <cell r="F7380" t="str">
            <v>红下线</v>
          </cell>
          <cell r="G7380" t="str">
            <v>C36E430528</v>
          </cell>
          <cell r="H7380">
            <v>0</v>
          </cell>
          <cell r="I7380">
            <v>0.281</v>
          </cell>
          <cell r="J7380">
            <v>0.281</v>
          </cell>
        </row>
        <row r="7381">
          <cell r="F7381" t="str">
            <v>治田线</v>
          </cell>
          <cell r="G7381" t="str">
            <v>VC48430528</v>
          </cell>
          <cell r="H7381">
            <v>0</v>
          </cell>
          <cell r="I7381">
            <v>0.555</v>
          </cell>
          <cell r="J7381">
            <v>0.555</v>
          </cell>
        </row>
        <row r="7382">
          <cell r="F7382" t="str">
            <v>上下线</v>
          </cell>
          <cell r="G7382" t="str">
            <v>C1A1430528</v>
          </cell>
          <cell r="H7382">
            <v>0</v>
          </cell>
          <cell r="I7382">
            <v>1.109</v>
          </cell>
          <cell r="J7382">
            <v>1.109</v>
          </cell>
        </row>
        <row r="7383">
          <cell r="F7383" t="str">
            <v>毛下线</v>
          </cell>
          <cell r="G7383" t="str">
            <v>C25S430528</v>
          </cell>
          <cell r="H7383">
            <v>0</v>
          </cell>
          <cell r="I7383">
            <v>0.956</v>
          </cell>
          <cell r="J7383">
            <v>0.956</v>
          </cell>
        </row>
        <row r="7384">
          <cell r="F7384" t="str">
            <v>乡老线</v>
          </cell>
          <cell r="G7384" t="str">
            <v>VC23430528</v>
          </cell>
          <cell r="H7384">
            <v>0</v>
          </cell>
          <cell r="I7384">
            <v>0.496</v>
          </cell>
          <cell r="J7384">
            <v>0.496</v>
          </cell>
        </row>
        <row r="7385">
          <cell r="F7385" t="str">
            <v>三财线</v>
          </cell>
          <cell r="G7385" t="str">
            <v>C16S430528</v>
          </cell>
          <cell r="H7385">
            <v>0</v>
          </cell>
          <cell r="I7385">
            <v>0.462</v>
          </cell>
          <cell r="J7385">
            <v>0.462</v>
          </cell>
        </row>
        <row r="7386">
          <cell r="F7386" t="str">
            <v>烂刘线</v>
          </cell>
          <cell r="G7386" t="str">
            <v>C71R430528</v>
          </cell>
          <cell r="H7386">
            <v>0</v>
          </cell>
          <cell r="I7386">
            <v>2.247</v>
          </cell>
          <cell r="J7386">
            <v>2.247</v>
          </cell>
        </row>
        <row r="7387">
          <cell r="G7387" t="str">
            <v>V000</v>
          </cell>
          <cell r="H7387">
            <v>0</v>
          </cell>
          <cell r="I7387">
            <v>0.294</v>
          </cell>
          <cell r="J7387">
            <v>0.294</v>
          </cell>
        </row>
        <row r="7388">
          <cell r="F7388" t="str">
            <v>原家岭-亭子上</v>
          </cell>
          <cell r="G7388" t="str">
            <v>C06A430528</v>
          </cell>
          <cell r="H7388">
            <v>0</v>
          </cell>
          <cell r="I7388">
            <v>2.738</v>
          </cell>
          <cell r="J7388">
            <v>2.738</v>
          </cell>
        </row>
        <row r="7389">
          <cell r="F7389" t="str">
            <v>村沙线</v>
          </cell>
          <cell r="G7389" t="str">
            <v>C80R430528</v>
          </cell>
          <cell r="H7389">
            <v>0</v>
          </cell>
          <cell r="I7389">
            <v>0.968</v>
          </cell>
          <cell r="J7389">
            <v>0.968</v>
          </cell>
        </row>
        <row r="7390">
          <cell r="F7390" t="str">
            <v>鸡锅线</v>
          </cell>
          <cell r="G7390" t="str">
            <v>C81R430528</v>
          </cell>
          <cell r="H7390">
            <v>0</v>
          </cell>
          <cell r="I7390">
            <v>0.867</v>
          </cell>
          <cell r="J7390">
            <v>0.867</v>
          </cell>
        </row>
        <row r="7391">
          <cell r="F7391" t="str">
            <v>虹四线</v>
          </cell>
          <cell r="G7391" t="str">
            <v>C83R430528</v>
          </cell>
          <cell r="H7391">
            <v>0</v>
          </cell>
          <cell r="I7391">
            <v>1.099</v>
          </cell>
          <cell r="J7391">
            <v>1.099</v>
          </cell>
        </row>
        <row r="7392">
          <cell r="F7392" t="str">
            <v>青牛线</v>
          </cell>
          <cell r="G7392" t="str">
            <v>C84R430528</v>
          </cell>
          <cell r="H7392">
            <v>0</v>
          </cell>
          <cell r="I7392">
            <v>0.491</v>
          </cell>
          <cell r="J7392">
            <v>0.491</v>
          </cell>
        </row>
        <row r="7393">
          <cell r="F7393" t="str">
            <v>黄十线</v>
          </cell>
          <cell r="G7393" t="str">
            <v>C32S430528</v>
          </cell>
          <cell r="H7393">
            <v>0</v>
          </cell>
          <cell r="I7393">
            <v>0.508</v>
          </cell>
          <cell r="J7393">
            <v>0.508</v>
          </cell>
        </row>
        <row r="7394">
          <cell r="F7394" t="str">
            <v>黄八线</v>
          </cell>
          <cell r="G7394" t="str">
            <v>C33S430528</v>
          </cell>
          <cell r="H7394">
            <v>0</v>
          </cell>
          <cell r="I7394">
            <v>0.674</v>
          </cell>
          <cell r="J7394">
            <v>0.674</v>
          </cell>
        </row>
        <row r="7395">
          <cell r="F7395" t="str">
            <v>柳十线</v>
          </cell>
          <cell r="G7395" t="str">
            <v>C37S430528</v>
          </cell>
          <cell r="H7395">
            <v>0</v>
          </cell>
          <cell r="I7395">
            <v>0.235</v>
          </cell>
          <cell r="J7395">
            <v>0.235</v>
          </cell>
        </row>
        <row r="7396">
          <cell r="F7396" t="str">
            <v>六房头-邓家榜</v>
          </cell>
          <cell r="G7396" t="str">
            <v>C18A430528</v>
          </cell>
          <cell r="H7396">
            <v>0</v>
          </cell>
          <cell r="I7396">
            <v>0.337</v>
          </cell>
          <cell r="J7396">
            <v>0.337</v>
          </cell>
        </row>
        <row r="7397">
          <cell r="F7397" t="str">
            <v>岔三线</v>
          </cell>
          <cell r="G7397" t="str">
            <v>C52E430528</v>
          </cell>
          <cell r="H7397">
            <v>0</v>
          </cell>
          <cell r="I7397">
            <v>0.451</v>
          </cell>
          <cell r="J7397">
            <v>0.451</v>
          </cell>
        </row>
        <row r="7398">
          <cell r="F7398" t="str">
            <v>院子-王家冲</v>
          </cell>
          <cell r="G7398" t="str">
            <v>C121430528</v>
          </cell>
          <cell r="H7398">
            <v>2.115</v>
          </cell>
          <cell r="I7398">
            <v>4.752</v>
          </cell>
          <cell r="J7398">
            <v>2.637</v>
          </cell>
        </row>
        <row r="7399">
          <cell r="F7399" t="str">
            <v>村林线</v>
          </cell>
          <cell r="G7399" t="str">
            <v>C64R430528</v>
          </cell>
          <cell r="H7399">
            <v>0</v>
          </cell>
          <cell r="I7399">
            <v>0.249</v>
          </cell>
          <cell r="J7399">
            <v>0.249</v>
          </cell>
        </row>
        <row r="7400">
          <cell r="F7400" t="str">
            <v>栗玉线</v>
          </cell>
          <cell r="G7400" t="str">
            <v>C66R430528</v>
          </cell>
          <cell r="H7400">
            <v>0</v>
          </cell>
          <cell r="I7400">
            <v>2.326</v>
          </cell>
          <cell r="J7400">
            <v>2.326</v>
          </cell>
        </row>
        <row r="7401">
          <cell r="F7401" t="str">
            <v>院子-王家冲</v>
          </cell>
          <cell r="G7401" t="str">
            <v>C121430528</v>
          </cell>
          <cell r="H7401">
            <v>0</v>
          </cell>
          <cell r="I7401">
            <v>2.115</v>
          </cell>
          <cell r="J7401">
            <v>2.115</v>
          </cell>
        </row>
        <row r="7402">
          <cell r="F7402" t="str">
            <v>油街线</v>
          </cell>
          <cell r="G7402" t="str">
            <v>C32E430528</v>
          </cell>
          <cell r="H7402">
            <v>0</v>
          </cell>
          <cell r="I7402">
            <v>0.698</v>
          </cell>
          <cell r="J7402">
            <v>0.698</v>
          </cell>
        </row>
        <row r="7403">
          <cell r="F7403" t="str">
            <v>青江线</v>
          </cell>
          <cell r="G7403" t="str">
            <v>C44E430528</v>
          </cell>
          <cell r="H7403">
            <v>0</v>
          </cell>
          <cell r="I7403">
            <v>0.446</v>
          </cell>
          <cell r="J7403">
            <v>0.446</v>
          </cell>
        </row>
        <row r="7404">
          <cell r="F7404" t="str">
            <v>田肖线</v>
          </cell>
          <cell r="G7404" t="str">
            <v>VC64430528</v>
          </cell>
          <cell r="H7404">
            <v>0</v>
          </cell>
          <cell r="I7404">
            <v>0.624</v>
          </cell>
          <cell r="J7404">
            <v>0.624</v>
          </cell>
        </row>
        <row r="7405">
          <cell r="F7405" t="str">
            <v>八吴线</v>
          </cell>
          <cell r="G7405" t="str">
            <v>C11S430528</v>
          </cell>
          <cell r="H7405">
            <v>0</v>
          </cell>
          <cell r="I7405">
            <v>0.429</v>
          </cell>
          <cell r="J7405">
            <v>0.429</v>
          </cell>
        </row>
        <row r="7406">
          <cell r="F7406" t="str">
            <v>沉码线</v>
          </cell>
          <cell r="G7406" t="str">
            <v>VC39430528</v>
          </cell>
          <cell r="H7406">
            <v>0</v>
          </cell>
          <cell r="I7406">
            <v>0.634</v>
          </cell>
          <cell r="J7406">
            <v>0.634</v>
          </cell>
        </row>
        <row r="7407">
          <cell r="F7407" t="str">
            <v>省下线</v>
          </cell>
          <cell r="G7407" t="str">
            <v>C95R430528</v>
          </cell>
          <cell r="H7407">
            <v>0</v>
          </cell>
          <cell r="I7407">
            <v>0.828</v>
          </cell>
          <cell r="J7407">
            <v>0.828</v>
          </cell>
        </row>
        <row r="7408">
          <cell r="F7408" t="str">
            <v>省清线</v>
          </cell>
          <cell r="G7408" t="str">
            <v>C97R430528</v>
          </cell>
          <cell r="H7408">
            <v>0</v>
          </cell>
          <cell r="I7408">
            <v>0.501</v>
          </cell>
          <cell r="J7408">
            <v>0.501</v>
          </cell>
        </row>
        <row r="7409">
          <cell r="F7409" t="str">
            <v>胡乌线</v>
          </cell>
          <cell r="G7409" t="str">
            <v>VC73430528</v>
          </cell>
          <cell r="H7409">
            <v>0</v>
          </cell>
          <cell r="I7409">
            <v>0.319</v>
          </cell>
          <cell r="J7409">
            <v>0.319</v>
          </cell>
        </row>
        <row r="7410">
          <cell r="F7410" t="str">
            <v>皂蔗线</v>
          </cell>
          <cell r="G7410" t="str">
            <v>VC75430528</v>
          </cell>
          <cell r="H7410">
            <v>0</v>
          </cell>
          <cell r="I7410">
            <v>0.967</v>
          </cell>
          <cell r="J7410">
            <v>0.967</v>
          </cell>
        </row>
        <row r="7411">
          <cell r="F7411" t="str">
            <v>王英线</v>
          </cell>
          <cell r="G7411" t="str">
            <v>C93I430528</v>
          </cell>
          <cell r="H7411">
            <v>0</v>
          </cell>
          <cell r="I7411">
            <v>0.295</v>
          </cell>
          <cell r="J7411">
            <v>0.295</v>
          </cell>
        </row>
        <row r="7412">
          <cell r="F7412" t="str">
            <v>张十线</v>
          </cell>
          <cell r="G7412" t="str">
            <v>C26M430528</v>
          </cell>
          <cell r="H7412">
            <v>0</v>
          </cell>
          <cell r="I7412">
            <v>1.679</v>
          </cell>
          <cell r="J7412">
            <v>1.679</v>
          </cell>
        </row>
        <row r="7413">
          <cell r="F7413" t="str">
            <v>雪十线</v>
          </cell>
          <cell r="G7413" t="str">
            <v>C38I430528</v>
          </cell>
          <cell r="H7413">
            <v>0</v>
          </cell>
          <cell r="I7413">
            <v>0.553</v>
          </cell>
          <cell r="J7413">
            <v>0.553</v>
          </cell>
        </row>
        <row r="7414">
          <cell r="F7414" t="str">
            <v>吊骂线</v>
          </cell>
          <cell r="G7414" t="str">
            <v>C81I430528</v>
          </cell>
          <cell r="H7414">
            <v>0</v>
          </cell>
          <cell r="I7414">
            <v>0.209</v>
          </cell>
          <cell r="J7414">
            <v>0.209</v>
          </cell>
        </row>
        <row r="7415">
          <cell r="F7415" t="str">
            <v>大老线</v>
          </cell>
          <cell r="G7415" t="str">
            <v>C17J430528</v>
          </cell>
          <cell r="H7415">
            <v>0</v>
          </cell>
          <cell r="I7415">
            <v>1.66</v>
          </cell>
          <cell r="J7415">
            <v>1.66</v>
          </cell>
        </row>
        <row r="7416">
          <cell r="F7416" t="str">
            <v>桃叉线</v>
          </cell>
          <cell r="G7416" t="str">
            <v>C37C430528</v>
          </cell>
          <cell r="H7416">
            <v>1.02</v>
          </cell>
          <cell r="I7416">
            <v>1.34</v>
          </cell>
          <cell r="J7416">
            <v>0.32</v>
          </cell>
        </row>
        <row r="7417">
          <cell r="F7417" t="str">
            <v>肖五线</v>
          </cell>
          <cell r="G7417" t="str">
            <v>C56J430528</v>
          </cell>
          <cell r="H7417">
            <v>0</v>
          </cell>
          <cell r="I7417">
            <v>1.099</v>
          </cell>
          <cell r="J7417">
            <v>1.099</v>
          </cell>
        </row>
        <row r="7418">
          <cell r="F7418" t="str">
            <v>湾枧线</v>
          </cell>
          <cell r="G7418" t="str">
            <v>C27J430528</v>
          </cell>
          <cell r="H7418">
            <v>0</v>
          </cell>
          <cell r="I7418">
            <v>1.026</v>
          </cell>
          <cell r="J7418">
            <v>1.026</v>
          </cell>
        </row>
        <row r="7419">
          <cell r="F7419" t="str">
            <v>田李线</v>
          </cell>
          <cell r="G7419" t="str">
            <v>C47I430528</v>
          </cell>
          <cell r="H7419">
            <v>0</v>
          </cell>
          <cell r="I7419">
            <v>0.765</v>
          </cell>
          <cell r="J7419">
            <v>0.765</v>
          </cell>
        </row>
        <row r="7420">
          <cell r="F7420" t="str">
            <v>李公线</v>
          </cell>
          <cell r="G7420" t="str">
            <v>C48I430528</v>
          </cell>
          <cell r="H7420">
            <v>0</v>
          </cell>
          <cell r="I7420">
            <v>0.155</v>
          </cell>
          <cell r="J7420">
            <v>0.155</v>
          </cell>
        </row>
        <row r="7421">
          <cell r="F7421" t="str">
            <v>黄井线</v>
          </cell>
          <cell r="G7421" t="str">
            <v>C51I430528</v>
          </cell>
          <cell r="H7421">
            <v>0</v>
          </cell>
          <cell r="I7421">
            <v>0.541</v>
          </cell>
          <cell r="J7421">
            <v>0.541</v>
          </cell>
        </row>
        <row r="7422">
          <cell r="F7422" t="str">
            <v>新唐线</v>
          </cell>
          <cell r="G7422" t="str">
            <v>V34C430528</v>
          </cell>
          <cell r="H7422">
            <v>0</v>
          </cell>
          <cell r="I7422">
            <v>0.564</v>
          </cell>
          <cell r="J7422">
            <v>0.564</v>
          </cell>
        </row>
        <row r="7423">
          <cell r="F7423" t="str">
            <v>老树线</v>
          </cell>
          <cell r="G7423" t="str">
            <v>C44I430528</v>
          </cell>
          <cell r="H7423">
            <v>0</v>
          </cell>
          <cell r="I7423">
            <v>0.624</v>
          </cell>
          <cell r="J7423">
            <v>0.624</v>
          </cell>
        </row>
        <row r="7424">
          <cell r="F7424" t="str">
            <v>桥砖线</v>
          </cell>
          <cell r="G7424" t="str">
            <v>C45I430528</v>
          </cell>
          <cell r="H7424">
            <v>0</v>
          </cell>
          <cell r="I7424">
            <v>0.733</v>
          </cell>
          <cell r="J7424">
            <v>0.733</v>
          </cell>
        </row>
        <row r="7425">
          <cell r="F7425" t="str">
            <v>寺塘线</v>
          </cell>
          <cell r="G7425" t="str">
            <v>C11M430528</v>
          </cell>
          <cell r="H7425">
            <v>3.141</v>
          </cell>
          <cell r="I7425">
            <v>6.108</v>
          </cell>
          <cell r="J7425">
            <v>2.967</v>
          </cell>
        </row>
        <row r="7426">
          <cell r="F7426" t="str">
            <v>双上线</v>
          </cell>
          <cell r="G7426" t="str">
            <v>C2A3430528</v>
          </cell>
          <cell r="H7426">
            <v>2.619</v>
          </cell>
          <cell r="I7426">
            <v>4.411</v>
          </cell>
          <cell r="J7426">
            <v>1.792</v>
          </cell>
        </row>
        <row r="7427">
          <cell r="F7427" t="str">
            <v>牛五线</v>
          </cell>
          <cell r="G7427" t="str">
            <v>C47C430528</v>
          </cell>
          <cell r="H7427">
            <v>0</v>
          </cell>
          <cell r="I7427">
            <v>0.45</v>
          </cell>
          <cell r="J7427">
            <v>0.45</v>
          </cell>
        </row>
        <row r="7428">
          <cell r="F7428" t="str">
            <v>野细线</v>
          </cell>
          <cell r="G7428" t="str">
            <v>C53L430528</v>
          </cell>
          <cell r="H7428">
            <v>0</v>
          </cell>
          <cell r="I7428">
            <v>1.619</v>
          </cell>
          <cell r="J7428">
            <v>1.619</v>
          </cell>
        </row>
        <row r="7429">
          <cell r="F7429" t="str">
            <v>三白线</v>
          </cell>
          <cell r="G7429" t="str">
            <v>C45C430528</v>
          </cell>
          <cell r="H7429">
            <v>0</v>
          </cell>
          <cell r="I7429">
            <v>0.384</v>
          </cell>
          <cell r="J7429">
            <v>0.384</v>
          </cell>
        </row>
        <row r="7430">
          <cell r="F7430" t="str">
            <v>树朝线</v>
          </cell>
          <cell r="G7430" t="str">
            <v>C96I430528</v>
          </cell>
          <cell r="H7430">
            <v>0</v>
          </cell>
          <cell r="I7430">
            <v>0.207</v>
          </cell>
          <cell r="J7430">
            <v>0.207</v>
          </cell>
        </row>
        <row r="7431">
          <cell r="F7431" t="str">
            <v>蒋童线</v>
          </cell>
          <cell r="G7431" t="str">
            <v>C52I430528</v>
          </cell>
          <cell r="H7431">
            <v>0</v>
          </cell>
          <cell r="I7431">
            <v>0.174</v>
          </cell>
          <cell r="J7431">
            <v>0.174</v>
          </cell>
        </row>
        <row r="7432">
          <cell r="F7432" t="str">
            <v>永土线</v>
          </cell>
          <cell r="G7432" t="str">
            <v>C03J430528</v>
          </cell>
          <cell r="H7432">
            <v>0</v>
          </cell>
          <cell r="I7432">
            <v>1.769</v>
          </cell>
          <cell r="J7432">
            <v>1.769</v>
          </cell>
        </row>
        <row r="7433">
          <cell r="F7433" t="str">
            <v>能脐线</v>
          </cell>
          <cell r="G7433" t="str">
            <v>C10J430528</v>
          </cell>
          <cell r="H7433">
            <v>2.357</v>
          </cell>
          <cell r="I7433">
            <v>2.996</v>
          </cell>
          <cell r="J7433">
            <v>0.639</v>
          </cell>
        </row>
        <row r="7434">
          <cell r="F7434" t="str">
            <v>黄八线</v>
          </cell>
          <cell r="G7434" t="str">
            <v>C91B430528</v>
          </cell>
          <cell r="H7434">
            <v>0.356</v>
          </cell>
          <cell r="I7434">
            <v>0.551</v>
          </cell>
          <cell r="J7434">
            <v>0.195</v>
          </cell>
        </row>
        <row r="7435">
          <cell r="F7435" t="str">
            <v>塔塘线</v>
          </cell>
          <cell r="G7435" t="str">
            <v>C28C430528</v>
          </cell>
          <cell r="H7435">
            <v>0</v>
          </cell>
          <cell r="I7435">
            <v>0.203</v>
          </cell>
          <cell r="J7435">
            <v>0.203</v>
          </cell>
        </row>
        <row r="7436">
          <cell r="F7436" t="str">
            <v>枫子塘-殷家岭</v>
          </cell>
          <cell r="G7436" t="str">
            <v>C263430528</v>
          </cell>
          <cell r="H7436">
            <v>1.092</v>
          </cell>
          <cell r="I7436">
            <v>1.394</v>
          </cell>
          <cell r="J7436">
            <v>0.302</v>
          </cell>
        </row>
        <row r="7437">
          <cell r="F7437" t="str">
            <v>老老线</v>
          </cell>
          <cell r="G7437" t="str">
            <v>C28I430528</v>
          </cell>
          <cell r="H7437">
            <v>0</v>
          </cell>
          <cell r="I7437">
            <v>0.147</v>
          </cell>
          <cell r="J7437">
            <v>0.147</v>
          </cell>
        </row>
        <row r="7438">
          <cell r="G7438" t="str">
            <v>V000</v>
          </cell>
          <cell r="H7438">
            <v>0</v>
          </cell>
          <cell r="I7438">
            <v>0.254</v>
          </cell>
          <cell r="J7438">
            <v>0.254</v>
          </cell>
        </row>
        <row r="7439">
          <cell r="F7439" t="str">
            <v>万塘村-方竹</v>
          </cell>
          <cell r="G7439" t="str">
            <v>CZ03430528</v>
          </cell>
          <cell r="H7439">
            <v>0.16</v>
          </cell>
          <cell r="I7439">
            <v>0.691</v>
          </cell>
          <cell r="J7439">
            <v>0.531</v>
          </cell>
        </row>
        <row r="7440">
          <cell r="F7440" t="str">
            <v>上四线</v>
          </cell>
          <cell r="G7440" t="str">
            <v>C16C430528</v>
          </cell>
          <cell r="H7440">
            <v>0</v>
          </cell>
          <cell r="I7440">
            <v>1.747</v>
          </cell>
          <cell r="J7440">
            <v>1.747</v>
          </cell>
        </row>
        <row r="7441">
          <cell r="F7441" t="str">
            <v>路三线</v>
          </cell>
          <cell r="G7441" t="str">
            <v>C47J430528</v>
          </cell>
          <cell r="H7441">
            <v>0</v>
          </cell>
          <cell r="I7441">
            <v>0.492</v>
          </cell>
          <cell r="J7441">
            <v>0.492</v>
          </cell>
        </row>
        <row r="7442">
          <cell r="F7442" t="str">
            <v>路六线</v>
          </cell>
          <cell r="G7442" t="str">
            <v>C48J430528</v>
          </cell>
          <cell r="H7442">
            <v>0</v>
          </cell>
          <cell r="I7442">
            <v>0.699</v>
          </cell>
          <cell r="J7442">
            <v>0.699</v>
          </cell>
        </row>
        <row r="7443">
          <cell r="F7443" t="str">
            <v>路八线</v>
          </cell>
          <cell r="G7443" t="str">
            <v>C52S430528</v>
          </cell>
          <cell r="H7443">
            <v>0</v>
          </cell>
          <cell r="I7443">
            <v>0.735</v>
          </cell>
          <cell r="J7443">
            <v>0.735</v>
          </cell>
        </row>
        <row r="7444">
          <cell r="F7444" t="str">
            <v>徐五线</v>
          </cell>
          <cell r="G7444" t="str">
            <v>C42J430528</v>
          </cell>
          <cell r="H7444">
            <v>0</v>
          </cell>
          <cell r="I7444">
            <v>0.218</v>
          </cell>
          <cell r="J7444">
            <v>0.218</v>
          </cell>
        </row>
        <row r="7445">
          <cell r="F7445" t="str">
            <v>村屋线</v>
          </cell>
          <cell r="G7445" t="str">
            <v>C63J430528</v>
          </cell>
          <cell r="H7445">
            <v>0</v>
          </cell>
          <cell r="I7445">
            <v>0.294</v>
          </cell>
          <cell r="J7445">
            <v>0.294</v>
          </cell>
        </row>
        <row r="7446">
          <cell r="F7446" t="str">
            <v>路漆线</v>
          </cell>
          <cell r="G7446" t="str">
            <v>C65I430528</v>
          </cell>
          <cell r="H7446">
            <v>0</v>
          </cell>
          <cell r="I7446">
            <v>0.167</v>
          </cell>
          <cell r="J7446">
            <v>0.167</v>
          </cell>
        </row>
        <row r="7447">
          <cell r="F7447" t="str">
            <v>弯长线</v>
          </cell>
          <cell r="G7447" t="str">
            <v>C40N430528</v>
          </cell>
          <cell r="H7447">
            <v>0</v>
          </cell>
          <cell r="I7447">
            <v>1.691</v>
          </cell>
          <cell r="J7447">
            <v>1.691</v>
          </cell>
        </row>
        <row r="7448">
          <cell r="F7448" t="str">
            <v>拓向线</v>
          </cell>
          <cell r="G7448" t="str">
            <v>C27N430528</v>
          </cell>
          <cell r="H7448">
            <v>0</v>
          </cell>
          <cell r="I7448">
            <v>0.761</v>
          </cell>
          <cell r="J7448">
            <v>0.761</v>
          </cell>
        </row>
        <row r="7449">
          <cell r="F7449" t="str">
            <v>园洞线</v>
          </cell>
          <cell r="G7449" t="str">
            <v>C28N430528</v>
          </cell>
          <cell r="H7449">
            <v>0</v>
          </cell>
          <cell r="I7449">
            <v>2.856</v>
          </cell>
          <cell r="J7449">
            <v>2.856</v>
          </cell>
        </row>
        <row r="7450">
          <cell r="F7450" t="str">
            <v>纽大线</v>
          </cell>
          <cell r="G7450" t="str">
            <v>C30N430528</v>
          </cell>
          <cell r="H7450">
            <v>0</v>
          </cell>
          <cell r="I7450">
            <v>0.632</v>
          </cell>
          <cell r="J7450">
            <v>0.632</v>
          </cell>
        </row>
        <row r="7451">
          <cell r="F7451" t="str">
            <v>杨陈线</v>
          </cell>
          <cell r="G7451" t="str">
            <v>C34N430528</v>
          </cell>
          <cell r="H7451">
            <v>0</v>
          </cell>
          <cell r="I7451">
            <v>0.74</v>
          </cell>
          <cell r="J7451">
            <v>0.74</v>
          </cell>
        </row>
        <row r="7452">
          <cell r="F7452" t="str">
            <v>甘莫线</v>
          </cell>
          <cell r="G7452" t="str">
            <v>C36N430528</v>
          </cell>
          <cell r="H7452">
            <v>0</v>
          </cell>
          <cell r="I7452">
            <v>1.22</v>
          </cell>
          <cell r="J7452">
            <v>1.22</v>
          </cell>
        </row>
        <row r="7453">
          <cell r="F7453" t="str">
            <v>保方线</v>
          </cell>
          <cell r="G7453" t="str">
            <v>C33N430528</v>
          </cell>
          <cell r="H7453">
            <v>0</v>
          </cell>
          <cell r="I7453">
            <v>0.765</v>
          </cell>
          <cell r="J7453">
            <v>0.765</v>
          </cell>
        </row>
        <row r="7454">
          <cell r="F7454" t="str">
            <v>学塘线</v>
          </cell>
          <cell r="G7454" t="str">
            <v>C07N430528</v>
          </cell>
          <cell r="H7454">
            <v>0</v>
          </cell>
          <cell r="I7454">
            <v>1.032</v>
          </cell>
          <cell r="J7454">
            <v>1.032</v>
          </cell>
        </row>
        <row r="7455">
          <cell r="F7455" t="str">
            <v>必幸线</v>
          </cell>
          <cell r="G7455" t="str">
            <v>C10N430528</v>
          </cell>
          <cell r="H7455">
            <v>0</v>
          </cell>
          <cell r="I7455">
            <v>0.521</v>
          </cell>
          <cell r="J7455">
            <v>0.521</v>
          </cell>
        </row>
        <row r="7456">
          <cell r="F7456" t="str">
            <v>柳堆线</v>
          </cell>
          <cell r="G7456" t="str">
            <v>C75M430528</v>
          </cell>
          <cell r="H7456">
            <v>0</v>
          </cell>
          <cell r="I7456">
            <v>0.579</v>
          </cell>
          <cell r="J7456">
            <v>0.579</v>
          </cell>
        </row>
        <row r="7457">
          <cell r="F7457" t="str">
            <v>十水线</v>
          </cell>
          <cell r="G7457" t="str">
            <v>C15N430528</v>
          </cell>
          <cell r="H7457">
            <v>0</v>
          </cell>
          <cell r="I7457">
            <v>0.185</v>
          </cell>
          <cell r="J7457">
            <v>0.185</v>
          </cell>
        </row>
        <row r="7458">
          <cell r="F7458" t="str">
            <v>油蒋线</v>
          </cell>
          <cell r="G7458" t="str">
            <v>VC95430528</v>
          </cell>
          <cell r="H7458">
            <v>0</v>
          </cell>
          <cell r="I7458">
            <v>0.102</v>
          </cell>
          <cell r="J7458">
            <v>0.102</v>
          </cell>
        </row>
        <row r="7459">
          <cell r="F7459" t="str">
            <v>石猪线</v>
          </cell>
          <cell r="G7459" t="str">
            <v>VD94430528</v>
          </cell>
          <cell r="H7459">
            <v>0</v>
          </cell>
          <cell r="I7459">
            <v>0.485</v>
          </cell>
          <cell r="J7459">
            <v>0.485</v>
          </cell>
        </row>
        <row r="7460">
          <cell r="F7460" t="str">
            <v>冲石线</v>
          </cell>
          <cell r="G7460" t="str">
            <v>VD95430528</v>
          </cell>
          <cell r="H7460">
            <v>0</v>
          </cell>
          <cell r="I7460">
            <v>1.297</v>
          </cell>
          <cell r="J7460">
            <v>1.297</v>
          </cell>
        </row>
        <row r="7461">
          <cell r="F7461" t="str">
            <v>招马线</v>
          </cell>
          <cell r="G7461" t="str">
            <v>VD96430528</v>
          </cell>
          <cell r="H7461">
            <v>0</v>
          </cell>
          <cell r="I7461">
            <v>1.619</v>
          </cell>
          <cell r="J7461">
            <v>1.619</v>
          </cell>
        </row>
        <row r="7462">
          <cell r="F7462" t="str">
            <v>长梁线</v>
          </cell>
          <cell r="G7462" t="str">
            <v>C39N430528</v>
          </cell>
          <cell r="H7462">
            <v>0</v>
          </cell>
          <cell r="I7462">
            <v>2.276</v>
          </cell>
          <cell r="J7462">
            <v>2.276</v>
          </cell>
        </row>
        <row r="7463">
          <cell r="F7463" t="str">
            <v>李监线</v>
          </cell>
          <cell r="G7463" t="str">
            <v>C09N430528</v>
          </cell>
          <cell r="H7463">
            <v>0</v>
          </cell>
          <cell r="I7463">
            <v>0.34</v>
          </cell>
          <cell r="J7463">
            <v>0.34</v>
          </cell>
        </row>
        <row r="7464">
          <cell r="F7464" t="str">
            <v>北唐线</v>
          </cell>
          <cell r="G7464" t="str">
            <v>C504430528</v>
          </cell>
          <cell r="H7464">
            <v>0</v>
          </cell>
          <cell r="I7464">
            <v>0.075</v>
          </cell>
          <cell r="J7464">
            <v>0.075</v>
          </cell>
        </row>
        <row r="7465">
          <cell r="F7465" t="str">
            <v>彭抛线</v>
          </cell>
          <cell r="G7465" t="str">
            <v>C97M430528</v>
          </cell>
          <cell r="H7465">
            <v>0</v>
          </cell>
          <cell r="I7465">
            <v>1.069</v>
          </cell>
          <cell r="J7465">
            <v>1.069</v>
          </cell>
        </row>
        <row r="7466">
          <cell r="F7466" t="str">
            <v>亭水线</v>
          </cell>
          <cell r="G7466" t="str">
            <v>C88M430528</v>
          </cell>
          <cell r="H7466">
            <v>0</v>
          </cell>
          <cell r="I7466">
            <v>0.263</v>
          </cell>
          <cell r="J7466">
            <v>0.263</v>
          </cell>
        </row>
        <row r="7467">
          <cell r="F7467" t="str">
            <v>有西线</v>
          </cell>
          <cell r="G7467" t="str">
            <v>C90M430528</v>
          </cell>
          <cell r="H7467">
            <v>0</v>
          </cell>
          <cell r="I7467">
            <v>0.793</v>
          </cell>
          <cell r="J7467">
            <v>0.793</v>
          </cell>
        </row>
        <row r="7468">
          <cell r="F7468" t="str">
            <v>柳新线</v>
          </cell>
          <cell r="G7468" t="str">
            <v>C24N430528</v>
          </cell>
          <cell r="H7468">
            <v>0</v>
          </cell>
          <cell r="I7468">
            <v>0.255</v>
          </cell>
          <cell r="J7468">
            <v>0.255</v>
          </cell>
        </row>
        <row r="7469">
          <cell r="F7469" t="str">
            <v>山唐线</v>
          </cell>
          <cell r="G7469" t="str">
            <v>C91M430528</v>
          </cell>
          <cell r="H7469">
            <v>0</v>
          </cell>
          <cell r="I7469">
            <v>1.293</v>
          </cell>
          <cell r="J7469">
            <v>1.293</v>
          </cell>
        </row>
        <row r="7470">
          <cell r="F7470" t="str">
            <v>酒石线</v>
          </cell>
          <cell r="G7470" t="str">
            <v>CO34430528</v>
          </cell>
          <cell r="H7470">
            <v>0</v>
          </cell>
          <cell r="I7470">
            <v>1.916</v>
          </cell>
          <cell r="J7470">
            <v>1.916</v>
          </cell>
        </row>
        <row r="7471">
          <cell r="F7471" t="str">
            <v>琅黄线</v>
          </cell>
          <cell r="G7471" t="str">
            <v>C03N430528</v>
          </cell>
          <cell r="H7471">
            <v>0</v>
          </cell>
          <cell r="I7471">
            <v>0.608</v>
          </cell>
          <cell r="J7471">
            <v>0.608</v>
          </cell>
        </row>
        <row r="7472">
          <cell r="F7472" t="str">
            <v>老拱线</v>
          </cell>
          <cell r="G7472" t="str">
            <v>C82M430528</v>
          </cell>
          <cell r="H7472">
            <v>0</v>
          </cell>
          <cell r="I7472">
            <v>0.517</v>
          </cell>
          <cell r="J7472">
            <v>0.517</v>
          </cell>
        </row>
        <row r="7473">
          <cell r="F7473" t="str">
            <v>肖塘线</v>
          </cell>
          <cell r="G7473" t="str">
            <v>C1A9430528</v>
          </cell>
          <cell r="H7473">
            <v>0</v>
          </cell>
          <cell r="I7473">
            <v>1.928</v>
          </cell>
          <cell r="J7473">
            <v>1.928</v>
          </cell>
        </row>
        <row r="7474">
          <cell r="F7474" t="str">
            <v>板肖线</v>
          </cell>
          <cell r="G7474" t="str">
            <v>C94N430528</v>
          </cell>
          <cell r="H7474">
            <v>0</v>
          </cell>
          <cell r="I7474">
            <v>0.593</v>
          </cell>
          <cell r="J7474">
            <v>0.593</v>
          </cell>
        </row>
        <row r="7475">
          <cell r="F7475" t="str">
            <v>国阳线</v>
          </cell>
          <cell r="G7475" t="str">
            <v>C67O430528</v>
          </cell>
          <cell r="H7475">
            <v>0</v>
          </cell>
          <cell r="I7475">
            <v>0.375</v>
          </cell>
          <cell r="J7475">
            <v>0.375</v>
          </cell>
        </row>
        <row r="7476">
          <cell r="F7476" t="str">
            <v>何范线</v>
          </cell>
          <cell r="G7476" t="str">
            <v>C74O430528</v>
          </cell>
          <cell r="H7476">
            <v>0</v>
          </cell>
          <cell r="I7476">
            <v>0.299</v>
          </cell>
          <cell r="J7476">
            <v>0.299</v>
          </cell>
        </row>
        <row r="7477">
          <cell r="F7477" t="str">
            <v>国羊线</v>
          </cell>
          <cell r="G7477" t="str">
            <v>C48O430528</v>
          </cell>
          <cell r="H7477">
            <v>0</v>
          </cell>
          <cell r="I7477">
            <v>0.347</v>
          </cell>
          <cell r="J7477">
            <v>0.347</v>
          </cell>
        </row>
        <row r="7478">
          <cell r="F7478" t="str">
            <v>大井线</v>
          </cell>
          <cell r="G7478" t="str">
            <v>C50O430528</v>
          </cell>
          <cell r="H7478">
            <v>0</v>
          </cell>
          <cell r="I7478">
            <v>2.258</v>
          </cell>
          <cell r="J7478">
            <v>2.258</v>
          </cell>
        </row>
        <row r="7479">
          <cell r="F7479" t="str">
            <v>大井线</v>
          </cell>
          <cell r="G7479" t="str">
            <v>C50O430528</v>
          </cell>
          <cell r="H7479">
            <v>0</v>
          </cell>
          <cell r="I7479">
            <v>0.994</v>
          </cell>
          <cell r="J7479">
            <v>0.994</v>
          </cell>
        </row>
        <row r="7480">
          <cell r="F7480" t="str">
            <v>沅坟线</v>
          </cell>
          <cell r="G7480" t="str">
            <v>C17O430528</v>
          </cell>
          <cell r="H7480">
            <v>0</v>
          </cell>
          <cell r="I7480">
            <v>0.49</v>
          </cell>
          <cell r="J7480">
            <v>0.49</v>
          </cell>
        </row>
        <row r="7481">
          <cell r="F7481" t="str">
            <v>沅李线</v>
          </cell>
          <cell r="G7481" t="str">
            <v>C19O430528</v>
          </cell>
          <cell r="H7481">
            <v>1.587</v>
          </cell>
          <cell r="I7481">
            <v>2.435</v>
          </cell>
          <cell r="J7481">
            <v>0.848</v>
          </cell>
        </row>
        <row r="7482">
          <cell r="G7482" t="str">
            <v>CT43430528</v>
          </cell>
          <cell r="H7482">
            <v>0</v>
          </cell>
          <cell r="I7482">
            <v>0.148</v>
          </cell>
          <cell r="J7482">
            <v>0.148</v>
          </cell>
        </row>
        <row r="7483">
          <cell r="F7483" t="str">
            <v>水胡线</v>
          </cell>
          <cell r="G7483" t="str">
            <v>C85O430528</v>
          </cell>
          <cell r="H7483">
            <v>0</v>
          </cell>
          <cell r="I7483">
            <v>2.202</v>
          </cell>
          <cell r="J7483">
            <v>2.202</v>
          </cell>
        </row>
        <row r="7484">
          <cell r="F7484" t="str">
            <v>井雷线</v>
          </cell>
          <cell r="G7484" t="str">
            <v>C88O430528</v>
          </cell>
          <cell r="H7484">
            <v>0</v>
          </cell>
          <cell r="I7484">
            <v>0.409</v>
          </cell>
          <cell r="J7484">
            <v>0.409</v>
          </cell>
        </row>
        <row r="7485">
          <cell r="F7485" t="str">
            <v>庙独线</v>
          </cell>
          <cell r="G7485" t="str">
            <v>VL19430528</v>
          </cell>
          <cell r="H7485">
            <v>0</v>
          </cell>
          <cell r="I7485">
            <v>2.836</v>
          </cell>
          <cell r="J7485">
            <v>2.836</v>
          </cell>
        </row>
        <row r="7486">
          <cell r="F7486" t="str">
            <v>石新线</v>
          </cell>
          <cell r="G7486" t="str">
            <v>C06O430528</v>
          </cell>
          <cell r="H7486">
            <v>0</v>
          </cell>
          <cell r="I7486">
            <v>0.651</v>
          </cell>
          <cell r="J7486">
            <v>0.651</v>
          </cell>
        </row>
        <row r="7487">
          <cell r="G7487" t="str">
            <v>V000</v>
          </cell>
          <cell r="H7487">
            <v>0</v>
          </cell>
          <cell r="I7487">
            <v>0.199</v>
          </cell>
          <cell r="J7487">
            <v>0.199</v>
          </cell>
        </row>
        <row r="7488">
          <cell r="F7488" t="str">
            <v>曹石线</v>
          </cell>
          <cell r="G7488" t="str">
            <v>C45N430528</v>
          </cell>
          <cell r="H7488">
            <v>0</v>
          </cell>
          <cell r="I7488">
            <v>1.396</v>
          </cell>
          <cell r="J7488">
            <v>1.396</v>
          </cell>
        </row>
        <row r="7489">
          <cell r="F7489" t="str">
            <v>倒江线</v>
          </cell>
          <cell r="G7489" t="str">
            <v>C34D430528</v>
          </cell>
          <cell r="H7489">
            <v>0.694</v>
          </cell>
          <cell r="I7489">
            <v>0.797</v>
          </cell>
          <cell r="J7489">
            <v>0.103</v>
          </cell>
        </row>
        <row r="7490">
          <cell r="F7490" t="str">
            <v>黄茶线</v>
          </cell>
          <cell r="G7490" t="str">
            <v>C60N430528</v>
          </cell>
          <cell r="H7490">
            <v>0</v>
          </cell>
          <cell r="I7490">
            <v>0.842</v>
          </cell>
          <cell r="J7490">
            <v>0.842</v>
          </cell>
        </row>
        <row r="7491">
          <cell r="F7491" t="str">
            <v>国双线</v>
          </cell>
          <cell r="G7491" t="str">
            <v>C52O430528</v>
          </cell>
          <cell r="H7491">
            <v>0</v>
          </cell>
          <cell r="I7491">
            <v>1.452</v>
          </cell>
          <cell r="J7491">
            <v>1.452</v>
          </cell>
        </row>
        <row r="7492">
          <cell r="F7492" t="str">
            <v>红牛线</v>
          </cell>
          <cell r="G7492" t="str">
            <v>C70N430528</v>
          </cell>
          <cell r="H7492">
            <v>0</v>
          </cell>
          <cell r="I7492">
            <v>0.715</v>
          </cell>
          <cell r="J7492">
            <v>0.715</v>
          </cell>
        </row>
        <row r="7493">
          <cell r="F7493" t="str">
            <v>斋村线</v>
          </cell>
          <cell r="G7493" t="str">
            <v>C026430528</v>
          </cell>
          <cell r="H7493">
            <v>0</v>
          </cell>
          <cell r="I7493">
            <v>0.298</v>
          </cell>
          <cell r="J7493">
            <v>0.298</v>
          </cell>
        </row>
        <row r="7494">
          <cell r="F7494" t="str">
            <v>国毛线</v>
          </cell>
          <cell r="G7494" t="str">
            <v>C39O430528</v>
          </cell>
          <cell r="H7494">
            <v>0</v>
          </cell>
          <cell r="I7494">
            <v>1.222</v>
          </cell>
          <cell r="J7494">
            <v>1.222</v>
          </cell>
        </row>
        <row r="7495">
          <cell r="F7495" t="str">
            <v>石上线</v>
          </cell>
          <cell r="G7495" t="str">
            <v>C96O430528</v>
          </cell>
          <cell r="H7495">
            <v>0</v>
          </cell>
          <cell r="I7495">
            <v>4.271</v>
          </cell>
          <cell r="J7495">
            <v>4.271</v>
          </cell>
        </row>
        <row r="7496">
          <cell r="F7496" t="str">
            <v>肖新线</v>
          </cell>
          <cell r="G7496" t="str">
            <v>C94N430528</v>
          </cell>
          <cell r="H7496">
            <v>0</v>
          </cell>
          <cell r="I7496">
            <v>0.927</v>
          </cell>
          <cell r="J7496">
            <v>0.927</v>
          </cell>
        </row>
        <row r="7497">
          <cell r="F7497" t="str">
            <v>双村线</v>
          </cell>
          <cell r="G7497" t="str">
            <v>C303430528</v>
          </cell>
          <cell r="H7497">
            <v>0.258</v>
          </cell>
          <cell r="I7497">
            <v>0.531</v>
          </cell>
          <cell r="J7497">
            <v>0.273</v>
          </cell>
        </row>
        <row r="7498">
          <cell r="F7498" t="str">
            <v>大人线</v>
          </cell>
          <cell r="G7498" t="str">
            <v>C64N430528</v>
          </cell>
          <cell r="H7498">
            <v>0</v>
          </cell>
          <cell r="I7498">
            <v>0.912</v>
          </cell>
          <cell r="J7498">
            <v>0.912</v>
          </cell>
        </row>
        <row r="7499">
          <cell r="F7499" t="str">
            <v>岩毛线</v>
          </cell>
          <cell r="G7499" t="str">
            <v>C65N430528</v>
          </cell>
          <cell r="H7499">
            <v>0</v>
          </cell>
          <cell r="I7499">
            <v>0.174</v>
          </cell>
          <cell r="J7499">
            <v>0.174</v>
          </cell>
        </row>
        <row r="7500">
          <cell r="F7500" t="str">
            <v>井邓线</v>
          </cell>
          <cell r="G7500" t="str">
            <v>C92O430528</v>
          </cell>
          <cell r="H7500">
            <v>0</v>
          </cell>
          <cell r="I7500">
            <v>0.335</v>
          </cell>
          <cell r="J7500">
            <v>0.335</v>
          </cell>
        </row>
        <row r="7501">
          <cell r="F7501" t="str">
            <v>回上线</v>
          </cell>
          <cell r="G7501" t="str">
            <v>C93O430528</v>
          </cell>
          <cell r="H7501">
            <v>0</v>
          </cell>
          <cell r="I7501">
            <v>0.507</v>
          </cell>
          <cell r="J7501">
            <v>0.507</v>
          </cell>
        </row>
        <row r="7502">
          <cell r="G7502" t="str">
            <v>V000</v>
          </cell>
          <cell r="H7502">
            <v>0</v>
          </cell>
          <cell r="I7502">
            <v>0.388</v>
          </cell>
          <cell r="J7502">
            <v>0.388</v>
          </cell>
        </row>
        <row r="7503">
          <cell r="F7503" t="str">
            <v>新石线</v>
          </cell>
          <cell r="G7503" t="str">
            <v>C44O430528</v>
          </cell>
          <cell r="H7503">
            <v>0</v>
          </cell>
          <cell r="I7503">
            <v>0.963</v>
          </cell>
          <cell r="J7503">
            <v>0.963</v>
          </cell>
        </row>
        <row r="7504">
          <cell r="F7504" t="str">
            <v>沙何线</v>
          </cell>
          <cell r="G7504" t="str">
            <v>C45O430528</v>
          </cell>
          <cell r="H7504">
            <v>0</v>
          </cell>
          <cell r="I7504">
            <v>0.428</v>
          </cell>
          <cell r="J7504">
            <v>0.428</v>
          </cell>
        </row>
        <row r="7505">
          <cell r="F7505" t="str">
            <v>马口头-白云庵</v>
          </cell>
          <cell r="G7505" t="str">
            <v>C023430528</v>
          </cell>
          <cell r="H7505">
            <v>2.047</v>
          </cell>
          <cell r="I7505">
            <v>5.596</v>
          </cell>
          <cell r="J7505">
            <v>3.549</v>
          </cell>
        </row>
        <row r="7506">
          <cell r="F7506" t="str">
            <v>杨拓线</v>
          </cell>
          <cell r="G7506" t="str">
            <v>C62O430528</v>
          </cell>
          <cell r="H7506">
            <v>0</v>
          </cell>
          <cell r="I7506">
            <v>0.26</v>
          </cell>
          <cell r="J7506">
            <v>0.26</v>
          </cell>
        </row>
        <row r="7507">
          <cell r="F7507" t="str">
            <v>光井线</v>
          </cell>
          <cell r="G7507" t="str">
            <v>VK52430528</v>
          </cell>
          <cell r="H7507">
            <v>0</v>
          </cell>
          <cell r="I7507">
            <v>0.315</v>
          </cell>
          <cell r="J7507">
            <v>0.315</v>
          </cell>
        </row>
        <row r="7508">
          <cell r="F7508" t="str">
            <v>大下线</v>
          </cell>
          <cell r="G7508" t="str">
            <v>C88N430528</v>
          </cell>
          <cell r="H7508">
            <v>0</v>
          </cell>
          <cell r="I7508">
            <v>0.87</v>
          </cell>
          <cell r="J7508">
            <v>0.87</v>
          </cell>
        </row>
        <row r="7509">
          <cell r="F7509" t="str">
            <v>一渡水镇-靖位乡</v>
          </cell>
          <cell r="G7509" t="str">
            <v>X202430528</v>
          </cell>
          <cell r="H7509">
            <v>19.801</v>
          </cell>
          <cell r="I7509">
            <v>20.355</v>
          </cell>
          <cell r="J7509">
            <v>0.554</v>
          </cell>
        </row>
        <row r="7510">
          <cell r="F7510" t="str">
            <v>车杨线</v>
          </cell>
          <cell r="G7510" t="str">
            <v>C35D430528</v>
          </cell>
          <cell r="H7510">
            <v>0.893</v>
          </cell>
          <cell r="I7510">
            <v>1.806</v>
          </cell>
          <cell r="J7510">
            <v>0.913</v>
          </cell>
        </row>
        <row r="7511">
          <cell r="F7511" t="str">
            <v>蔡万线</v>
          </cell>
          <cell r="G7511" t="str">
            <v>C72N430528</v>
          </cell>
          <cell r="H7511">
            <v>0</v>
          </cell>
          <cell r="I7511">
            <v>0.752</v>
          </cell>
          <cell r="J7511">
            <v>0.752</v>
          </cell>
        </row>
        <row r="7512">
          <cell r="F7512" t="str">
            <v>中长线</v>
          </cell>
          <cell r="G7512" t="str">
            <v>C33O430528</v>
          </cell>
          <cell r="H7512">
            <v>0</v>
          </cell>
          <cell r="I7512">
            <v>0.342</v>
          </cell>
          <cell r="J7512">
            <v>0.342</v>
          </cell>
        </row>
        <row r="7513">
          <cell r="F7513" t="str">
            <v>国坳线</v>
          </cell>
          <cell r="G7513" t="str">
            <v>C37O430528</v>
          </cell>
          <cell r="H7513">
            <v>0</v>
          </cell>
          <cell r="I7513">
            <v>0.427</v>
          </cell>
          <cell r="J7513">
            <v>0.427</v>
          </cell>
        </row>
        <row r="7514">
          <cell r="F7514" t="str">
            <v>现水至石家</v>
          </cell>
          <cell r="G7514" t="str">
            <v>V560430529</v>
          </cell>
          <cell r="H7514">
            <v>0</v>
          </cell>
          <cell r="I7514">
            <v>0.219</v>
          </cell>
          <cell r="J7514">
            <v>0.219</v>
          </cell>
        </row>
        <row r="7515">
          <cell r="F7515" t="str">
            <v>陆家田至苏家</v>
          </cell>
          <cell r="G7515" t="str">
            <v>V616430529</v>
          </cell>
          <cell r="H7515">
            <v>0</v>
          </cell>
          <cell r="I7515">
            <v>0.171</v>
          </cell>
          <cell r="J7515">
            <v>0.171</v>
          </cell>
        </row>
        <row r="7516">
          <cell r="F7516" t="str">
            <v>义山园村至大坳头村</v>
          </cell>
          <cell r="G7516" t="str">
            <v>C223430529</v>
          </cell>
          <cell r="H7516">
            <v>0</v>
          </cell>
          <cell r="I7516">
            <v>4.744</v>
          </cell>
          <cell r="J7516">
            <v>4.744</v>
          </cell>
        </row>
        <row r="7517">
          <cell r="F7517" t="str">
            <v>回头湾至桐田</v>
          </cell>
          <cell r="G7517" t="str">
            <v>C56G430529</v>
          </cell>
          <cell r="H7517">
            <v>0</v>
          </cell>
          <cell r="I7517">
            <v>1.452</v>
          </cell>
          <cell r="J7517">
            <v>1.452</v>
          </cell>
        </row>
        <row r="7518">
          <cell r="F7518" t="str">
            <v>桥头至老虎岩</v>
          </cell>
          <cell r="G7518" t="str">
            <v>V562430529</v>
          </cell>
          <cell r="H7518">
            <v>0</v>
          </cell>
          <cell r="I7518">
            <v>0.155</v>
          </cell>
          <cell r="J7518">
            <v>0.155</v>
          </cell>
        </row>
        <row r="7519">
          <cell r="F7519" t="str">
            <v>渡口至四方塘</v>
          </cell>
          <cell r="G7519" t="str">
            <v>C50C430529</v>
          </cell>
          <cell r="H7519">
            <v>0</v>
          </cell>
          <cell r="I7519">
            <v>0.198</v>
          </cell>
          <cell r="J7519">
            <v>0.198</v>
          </cell>
        </row>
        <row r="7520">
          <cell r="F7520" t="str">
            <v>马林包至三组</v>
          </cell>
          <cell r="G7520" t="str">
            <v>V557430529</v>
          </cell>
          <cell r="H7520">
            <v>0</v>
          </cell>
          <cell r="I7520">
            <v>0.636</v>
          </cell>
          <cell r="J7520">
            <v>0.636</v>
          </cell>
        </row>
        <row r="7521">
          <cell r="F7521" t="str">
            <v>黄毛岭至大磨头</v>
          </cell>
          <cell r="G7521" t="str">
            <v>C54G430529</v>
          </cell>
          <cell r="H7521">
            <v>0</v>
          </cell>
          <cell r="I7521">
            <v>3.019</v>
          </cell>
          <cell r="J7521">
            <v>3.019</v>
          </cell>
        </row>
        <row r="7522">
          <cell r="F7522" t="str">
            <v>茶坪至包上</v>
          </cell>
          <cell r="G7522" t="str">
            <v>C46G430529</v>
          </cell>
          <cell r="H7522">
            <v>0</v>
          </cell>
          <cell r="I7522">
            <v>0.565</v>
          </cell>
          <cell r="J7522">
            <v>0.565</v>
          </cell>
        </row>
        <row r="7523">
          <cell r="G7523" t="str">
            <v>V000</v>
          </cell>
          <cell r="H7523">
            <v>0</v>
          </cell>
          <cell r="I7523">
            <v>0.416</v>
          </cell>
          <cell r="J7523">
            <v>0.416</v>
          </cell>
        </row>
        <row r="7524">
          <cell r="F7524" t="str">
            <v>茶坪至三组</v>
          </cell>
          <cell r="G7524" t="str">
            <v>V583430529</v>
          </cell>
          <cell r="H7524">
            <v>0</v>
          </cell>
          <cell r="I7524">
            <v>1.555</v>
          </cell>
          <cell r="J7524">
            <v>1.555</v>
          </cell>
        </row>
        <row r="7525">
          <cell r="F7525" t="str">
            <v>马家铺至潘家冲</v>
          </cell>
          <cell r="G7525" t="str">
            <v>V565430529</v>
          </cell>
          <cell r="H7525">
            <v>0</v>
          </cell>
          <cell r="I7525">
            <v>0.372</v>
          </cell>
          <cell r="J7525">
            <v>0.372</v>
          </cell>
        </row>
        <row r="7526">
          <cell r="F7526" t="str">
            <v>黑冲子至石平坳</v>
          </cell>
          <cell r="G7526" t="str">
            <v>C02D430529</v>
          </cell>
          <cell r="H7526">
            <v>0</v>
          </cell>
          <cell r="I7526">
            <v>1.524</v>
          </cell>
          <cell r="J7526">
            <v>1.524</v>
          </cell>
        </row>
        <row r="7527">
          <cell r="F7527" t="str">
            <v>大叉至狗子田</v>
          </cell>
          <cell r="G7527" t="str">
            <v>C43G430529</v>
          </cell>
          <cell r="H7527">
            <v>0</v>
          </cell>
          <cell r="I7527">
            <v>0.891</v>
          </cell>
          <cell r="J7527">
            <v>0.891</v>
          </cell>
        </row>
        <row r="7528">
          <cell r="F7528" t="str">
            <v>叉路口至长田</v>
          </cell>
          <cell r="G7528" t="str">
            <v>C31G430529</v>
          </cell>
          <cell r="H7528">
            <v>0</v>
          </cell>
          <cell r="I7528">
            <v>0.405</v>
          </cell>
          <cell r="J7528">
            <v>0.405</v>
          </cell>
        </row>
        <row r="7529">
          <cell r="F7529" t="str">
            <v>小庙子至瓦厂</v>
          </cell>
          <cell r="G7529" t="str">
            <v>V568430529</v>
          </cell>
          <cell r="H7529">
            <v>0</v>
          </cell>
          <cell r="I7529">
            <v>0.291</v>
          </cell>
          <cell r="J7529">
            <v>0.291</v>
          </cell>
        </row>
        <row r="7530">
          <cell r="F7530" t="str">
            <v>大坳丘至大湾</v>
          </cell>
          <cell r="G7530" t="str">
            <v>V596430529</v>
          </cell>
          <cell r="H7530">
            <v>0</v>
          </cell>
          <cell r="I7530">
            <v>0.332</v>
          </cell>
          <cell r="J7530">
            <v>0.332</v>
          </cell>
        </row>
        <row r="7531">
          <cell r="F7531" t="str">
            <v>莲花桥至平溪</v>
          </cell>
          <cell r="G7531" t="str">
            <v>C12H430529</v>
          </cell>
          <cell r="H7531">
            <v>0</v>
          </cell>
          <cell r="I7531">
            <v>0.529</v>
          </cell>
          <cell r="J7531">
            <v>0.529</v>
          </cell>
        </row>
        <row r="7532">
          <cell r="F7532" t="str">
            <v>二组桥至二组</v>
          </cell>
          <cell r="G7532" t="str">
            <v>V758430529</v>
          </cell>
          <cell r="H7532">
            <v>0</v>
          </cell>
          <cell r="I7532">
            <v>0.256</v>
          </cell>
          <cell r="J7532">
            <v>0.256</v>
          </cell>
        </row>
        <row r="7533">
          <cell r="F7533" t="str">
            <v>村公所至八组</v>
          </cell>
          <cell r="G7533" t="str">
            <v>V735430529</v>
          </cell>
          <cell r="H7533">
            <v>0</v>
          </cell>
          <cell r="I7533">
            <v>0.397</v>
          </cell>
          <cell r="J7533">
            <v>0.397</v>
          </cell>
        </row>
        <row r="7534">
          <cell r="F7534" t="str">
            <v>坳头坪至稼坪</v>
          </cell>
          <cell r="G7534" t="str">
            <v>C21D430529</v>
          </cell>
          <cell r="H7534">
            <v>0</v>
          </cell>
          <cell r="I7534">
            <v>1.832</v>
          </cell>
          <cell r="J7534">
            <v>1.832</v>
          </cell>
        </row>
        <row r="7535">
          <cell r="F7535" t="str">
            <v>三丘田至大堡</v>
          </cell>
          <cell r="G7535" t="str">
            <v>V537430529</v>
          </cell>
          <cell r="H7535">
            <v>0</v>
          </cell>
          <cell r="I7535">
            <v>6.524</v>
          </cell>
          <cell r="J7535">
            <v>6.524</v>
          </cell>
        </row>
        <row r="7536">
          <cell r="F7536" t="str">
            <v>吴家至胡艳桥</v>
          </cell>
          <cell r="G7536" t="str">
            <v>V527430529</v>
          </cell>
          <cell r="H7536">
            <v>0</v>
          </cell>
          <cell r="I7536">
            <v>0.305</v>
          </cell>
          <cell r="J7536">
            <v>0.305</v>
          </cell>
        </row>
        <row r="7537">
          <cell r="F7537" t="str">
            <v>大桐冲至大桐冲</v>
          </cell>
          <cell r="G7537" t="str">
            <v>C31D430529</v>
          </cell>
          <cell r="H7537">
            <v>0.316</v>
          </cell>
          <cell r="I7537">
            <v>0.663</v>
          </cell>
          <cell r="J7537">
            <v>0.347</v>
          </cell>
        </row>
        <row r="7538">
          <cell r="F7538" t="str">
            <v>井水口至离坪头</v>
          </cell>
          <cell r="G7538" t="str">
            <v>C34D430529</v>
          </cell>
          <cell r="H7538">
            <v>0</v>
          </cell>
          <cell r="I7538">
            <v>0.76</v>
          </cell>
          <cell r="J7538">
            <v>0.76</v>
          </cell>
        </row>
        <row r="7539">
          <cell r="F7539" t="str">
            <v>围洲-围洲</v>
          </cell>
          <cell r="G7539" t="str">
            <v>C00A430529</v>
          </cell>
          <cell r="H7539">
            <v>0</v>
          </cell>
          <cell r="I7539">
            <v>0.083</v>
          </cell>
          <cell r="J7539">
            <v>0.083</v>
          </cell>
        </row>
        <row r="7540">
          <cell r="F7540" t="str">
            <v>三组至一组</v>
          </cell>
          <cell r="G7540" t="str">
            <v>C001430529</v>
          </cell>
          <cell r="H7540">
            <v>0</v>
          </cell>
          <cell r="I7540">
            <v>0.573</v>
          </cell>
          <cell r="J7540">
            <v>0.573</v>
          </cell>
        </row>
        <row r="7541">
          <cell r="F7541" t="str">
            <v>三组至一组</v>
          </cell>
          <cell r="G7541" t="str">
            <v>V515430529</v>
          </cell>
          <cell r="H7541">
            <v>0</v>
          </cell>
          <cell r="I7541">
            <v>3.855</v>
          </cell>
          <cell r="J7541">
            <v>3.855</v>
          </cell>
        </row>
        <row r="7542">
          <cell r="F7542" t="str">
            <v>两河口至地寸</v>
          </cell>
          <cell r="G7542" t="str">
            <v>C69D430529</v>
          </cell>
          <cell r="H7542">
            <v>1.07</v>
          </cell>
          <cell r="I7542">
            <v>3.137</v>
          </cell>
          <cell r="J7542">
            <v>2.067</v>
          </cell>
        </row>
        <row r="7543">
          <cell r="F7543" t="str">
            <v>大埠头至寒子冲</v>
          </cell>
          <cell r="G7543" t="str">
            <v>C36E430529</v>
          </cell>
          <cell r="H7543">
            <v>0</v>
          </cell>
          <cell r="I7543">
            <v>1.153</v>
          </cell>
          <cell r="J7543">
            <v>1.153</v>
          </cell>
        </row>
        <row r="7544">
          <cell r="F7544" t="str">
            <v>操场坪至新路头</v>
          </cell>
          <cell r="G7544" t="str">
            <v>V552430529</v>
          </cell>
          <cell r="H7544">
            <v>0</v>
          </cell>
          <cell r="I7544">
            <v>0.229</v>
          </cell>
          <cell r="J7544">
            <v>0.229</v>
          </cell>
        </row>
        <row r="7545">
          <cell r="F7545" t="str">
            <v>叉路口至竹里坪</v>
          </cell>
          <cell r="G7545" t="str">
            <v>C24D430529</v>
          </cell>
          <cell r="H7545">
            <v>2.029</v>
          </cell>
          <cell r="I7545">
            <v>2.452</v>
          </cell>
          <cell r="J7545">
            <v>0.423</v>
          </cell>
        </row>
        <row r="7546">
          <cell r="F7546" t="str">
            <v>黄坪水至二组</v>
          </cell>
          <cell r="G7546" t="str">
            <v>V517430529</v>
          </cell>
          <cell r="H7546">
            <v>0</v>
          </cell>
          <cell r="I7546">
            <v>1.427</v>
          </cell>
          <cell r="J7546">
            <v>1.427</v>
          </cell>
        </row>
        <row r="7547">
          <cell r="F7547" t="str">
            <v>溪子口至溪上</v>
          </cell>
          <cell r="G7547" t="str">
            <v>C28D430529</v>
          </cell>
          <cell r="H7547">
            <v>0.588</v>
          </cell>
          <cell r="I7547">
            <v>0.804</v>
          </cell>
          <cell r="J7547">
            <v>0.216</v>
          </cell>
        </row>
        <row r="7548">
          <cell r="F7548" t="str">
            <v>双江线9公里至山冲口</v>
          </cell>
          <cell r="G7548" t="str">
            <v>C64D430529</v>
          </cell>
          <cell r="H7548">
            <v>0</v>
          </cell>
          <cell r="I7548">
            <v>1.523</v>
          </cell>
          <cell r="J7548">
            <v>1.523</v>
          </cell>
        </row>
        <row r="7549">
          <cell r="F7549" t="str">
            <v>凉伞树至三冲里</v>
          </cell>
          <cell r="G7549" t="str">
            <v>V530430529</v>
          </cell>
          <cell r="H7549">
            <v>0</v>
          </cell>
          <cell r="I7549">
            <v>2.114</v>
          </cell>
          <cell r="J7549">
            <v>2.114</v>
          </cell>
        </row>
        <row r="7550">
          <cell r="F7550" t="str">
            <v>两河口至地寸</v>
          </cell>
          <cell r="G7550" t="str">
            <v>C69D430529</v>
          </cell>
          <cell r="H7550">
            <v>0</v>
          </cell>
          <cell r="I7550">
            <v>1.07</v>
          </cell>
          <cell r="J7550">
            <v>1.07</v>
          </cell>
        </row>
        <row r="7551">
          <cell r="F7551" t="str">
            <v>坪子寨至潘公界</v>
          </cell>
          <cell r="G7551" t="str">
            <v>C73D430529</v>
          </cell>
          <cell r="H7551">
            <v>0</v>
          </cell>
          <cell r="I7551">
            <v>4</v>
          </cell>
          <cell r="J7551">
            <v>4</v>
          </cell>
        </row>
        <row r="7552">
          <cell r="F7552" t="str">
            <v>石渠子至田心</v>
          </cell>
          <cell r="G7552" t="str">
            <v>C81C430529</v>
          </cell>
          <cell r="H7552">
            <v>0</v>
          </cell>
          <cell r="I7552">
            <v>0.636</v>
          </cell>
          <cell r="J7552">
            <v>0.636</v>
          </cell>
        </row>
        <row r="7553">
          <cell r="G7553" t="str">
            <v>V000</v>
          </cell>
          <cell r="H7553">
            <v>0</v>
          </cell>
          <cell r="I7553">
            <v>0.346</v>
          </cell>
          <cell r="J7553">
            <v>0.346</v>
          </cell>
        </row>
        <row r="7554">
          <cell r="F7554" t="str">
            <v>坪上至一组</v>
          </cell>
          <cell r="G7554" t="str">
            <v>V193430529</v>
          </cell>
          <cell r="H7554">
            <v>0</v>
          </cell>
          <cell r="I7554">
            <v>4.068</v>
          </cell>
          <cell r="J7554">
            <v>4.068</v>
          </cell>
        </row>
        <row r="7555">
          <cell r="F7555" t="str">
            <v>柳林至冲头</v>
          </cell>
          <cell r="G7555" t="str">
            <v>C107430529</v>
          </cell>
          <cell r="H7555">
            <v>0</v>
          </cell>
          <cell r="I7555">
            <v>3.663</v>
          </cell>
          <cell r="J7555">
            <v>3.663</v>
          </cell>
        </row>
        <row r="7556">
          <cell r="F7556" t="str">
            <v>塘里至三组</v>
          </cell>
          <cell r="G7556" t="str">
            <v>V203430529</v>
          </cell>
          <cell r="H7556">
            <v>0</v>
          </cell>
          <cell r="I7556">
            <v>0.23</v>
          </cell>
          <cell r="J7556">
            <v>0.23</v>
          </cell>
        </row>
        <row r="7557">
          <cell r="F7557" t="str">
            <v>泥盛桥至烂泥溪</v>
          </cell>
          <cell r="G7557" t="str">
            <v>C90F430529</v>
          </cell>
          <cell r="H7557">
            <v>0</v>
          </cell>
          <cell r="I7557">
            <v>0.164</v>
          </cell>
          <cell r="J7557">
            <v>0.164</v>
          </cell>
        </row>
        <row r="7558">
          <cell r="F7558" t="str">
            <v>磺矿至苏家冲</v>
          </cell>
          <cell r="G7558" t="str">
            <v>C73H430529</v>
          </cell>
          <cell r="H7558">
            <v>0</v>
          </cell>
          <cell r="I7558">
            <v>0.435</v>
          </cell>
          <cell r="J7558">
            <v>0.435</v>
          </cell>
        </row>
        <row r="7559">
          <cell r="F7559" t="str">
            <v>文武水至直界</v>
          </cell>
          <cell r="G7559" t="str">
            <v>C97F430529</v>
          </cell>
          <cell r="H7559">
            <v>0</v>
          </cell>
          <cell r="I7559">
            <v>0.486</v>
          </cell>
          <cell r="J7559">
            <v>0.486</v>
          </cell>
        </row>
        <row r="7560">
          <cell r="F7560" t="str">
            <v>楼脚底至四组</v>
          </cell>
          <cell r="G7560" t="str">
            <v>V316430529</v>
          </cell>
          <cell r="H7560">
            <v>0</v>
          </cell>
          <cell r="I7560">
            <v>0.315</v>
          </cell>
          <cell r="J7560">
            <v>0.315</v>
          </cell>
        </row>
        <row r="7561">
          <cell r="F7561" t="str">
            <v>石门边至王花坪</v>
          </cell>
          <cell r="G7561" t="str">
            <v>C79F430529</v>
          </cell>
          <cell r="H7561">
            <v>0</v>
          </cell>
          <cell r="I7561">
            <v>0.573</v>
          </cell>
          <cell r="J7561">
            <v>0.573</v>
          </cell>
        </row>
        <row r="7562">
          <cell r="F7562" t="str">
            <v>雷丈里至大水坑</v>
          </cell>
          <cell r="G7562" t="str">
            <v>C80F430529</v>
          </cell>
          <cell r="H7562">
            <v>0</v>
          </cell>
          <cell r="I7562">
            <v>0.16</v>
          </cell>
          <cell r="J7562">
            <v>0.16</v>
          </cell>
        </row>
        <row r="7563">
          <cell r="F7563" t="str">
            <v>子母桥至寨上团</v>
          </cell>
          <cell r="G7563" t="str">
            <v>V324430529</v>
          </cell>
          <cell r="H7563">
            <v>0</v>
          </cell>
          <cell r="I7563">
            <v>0.353</v>
          </cell>
          <cell r="J7563">
            <v>0.353</v>
          </cell>
        </row>
        <row r="7564">
          <cell r="F7564" t="str">
            <v>李家湾至四组</v>
          </cell>
          <cell r="G7564" t="str">
            <v>V328430529</v>
          </cell>
          <cell r="H7564">
            <v>0</v>
          </cell>
          <cell r="I7564">
            <v>0.234</v>
          </cell>
          <cell r="J7564">
            <v>0.234</v>
          </cell>
        </row>
        <row r="7565">
          <cell r="F7565" t="str">
            <v>联合厂至坝脚底</v>
          </cell>
          <cell r="G7565" t="str">
            <v>C33K430529</v>
          </cell>
          <cell r="H7565">
            <v>0</v>
          </cell>
          <cell r="I7565">
            <v>1.942</v>
          </cell>
          <cell r="J7565">
            <v>1.942</v>
          </cell>
        </row>
        <row r="7566">
          <cell r="F7566" t="str">
            <v>桃子坪至桃子坪</v>
          </cell>
          <cell r="G7566" t="str">
            <v>V317430529</v>
          </cell>
          <cell r="H7566">
            <v>0</v>
          </cell>
          <cell r="I7566">
            <v>0.179</v>
          </cell>
          <cell r="J7566">
            <v>0.179</v>
          </cell>
        </row>
        <row r="7567">
          <cell r="F7567" t="str">
            <v>栗树团至四组</v>
          </cell>
          <cell r="G7567" t="str">
            <v>V345430529</v>
          </cell>
          <cell r="H7567">
            <v>0</v>
          </cell>
          <cell r="I7567">
            <v>0.642</v>
          </cell>
          <cell r="J7567">
            <v>0.642</v>
          </cell>
        </row>
        <row r="7568">
          <cell r="F7568" t="str">
            <v>大湾里至下漆树园</v>
          </cell>
          <cell r="G7568" t="str">
            <v>C04G430529</v>
          </cell>
          <cell r="H7568">
            <v>0</v>
          </cell>
          <cell r="I7568">
            <v>0.431</v>
          </cell>
          <cell r="J7568">
            <v>0.431</v>
          </cell>
        </row>
        <row r="7569">
          <cell r="F7569" t="str">
            <v>易家湾-丁界</v>
          </cell>
          <cell r="G7569" t="str">
            <v>C110430529</v>
          </cell>
          <cell r="H7569">
            <v>2.06</v>
          </cell>
          <cell r="I7569">
            <v>5.113</v>
          </cell>
          <cell r="J7569">
            <v>3.053</v>
          </cell>
        </row>
        <row r="7570">
          <cell r="F7570" t="str">
            <v>安乐坊桥头至黑冲口</v>
          </cell>
          <cell r="G7570" t="str">
            <v>V205430529</v>
          </cell>
          <cell r="H7570">
            <v>0</v>
          </cell>
          <cell r="I7570">
            <v>0.767</v>
          </cell>
          <cell r="J7570">
            <v>0.767</v>
          </cell>
        </row>
        <row r="7571">
          <cell r="F7571" t="str">
            <v>暗叉-暗叉</v>
          </cell>
          <cell r="G7571" t="str">
            <v>C29A430529</v>
          </cell>
          <cell r="H7571">
            <v>0</v>
          </cell>
          <cell r="I7571">
            <v>3.503</v>
          </cell>
          <cell r="J7571">
            <v>3.503</v>
          </cell>
        </row>
        <row r="7572">
          <cell r="F7572" t="str">
            <v>大什羊至小什羊</v>
          </cell>
          <cell r="G7572" t="str">
            <v>C38K430529</v>
          </cell>
          <cell r="H7572">
            <v>0</v>
          </cell>
          <cell r="I7572">
            <v>1.188</v>
          </cell>
          <cell r="J7572">
            <v>1.188</v>
          </cell>
        </row>
        <row r="7573">
          <cell r="F7573" t="str">
            <v>会龙村村道</v>
          </cell>
          <cell r="G7573" t="str">
            <v>C46A430529</v>
          </cell>
          <cell r="H7573">
            <v>0</v>
          </cell>
          <cell r="I7573">
            <v>0.606</v>
          </cell>
          <cell r="J7573">
            <v>0.606</v>
          </cell>
        </row>
        <row r="7574">
          <cell r="G7574" t="str">
            <v>V000</v>
          </cell>
          <cell r="H7574">
            <v>0</v>
          </cell>
          <cell r="I7574">
            <v>0.351</v>
          </cell>
          <cell r="J7574">
            <v>0.351</v>
          </cell>
        </row>
        <row r="7575">
          <cell r="F7575" t="str">
            <v>刘家菜园至八组</v>
          </cell>
          <cell r="G7575" t="str">
            <v>V648430529</v>
          </cell>
          <cell r="H7575">
            <v>0</v>
          </cell>
          <cell r="I7575">
            <v>0.213</v>
          </cell>
          <cell r="J7575">
            <v>0.213</v>
          </cell>
        </row>
        <row r="7576">
          <cell r="F7576" t="str">
            <v>青龙庙至水坪里</v>
          </cell>
          <cell r="G7576" t="str">
            <v>C36K430529</v>
          </cell>
          <cell r="H7576">
            <v>0</v>
          </cell>
          <cell r="I7576">
            <v>0.58</v>
          </cell>
          <cell r="J7576">
            <v>0.58</v>
          </cell>
        </row>
        <row r="7577">
          <cell r="F7577" t="str">
            <v>富民桥-牛啃田</v>
          </cell>
          <cell r="G7577" t="str">
            <v>C040430529</v>
          </cell>
          <cell r="H7577">
            <v>4.785</v>
          </cell>
          <cell r="I7577">
            <v>5.246</v>
          </cell>
          <cell r="J7577">
            <v>0.461</v>
          </cell>
        </row>
        <row r="7578">
          <cell r="F7578" t="str">
            <v>王泥田至那屋坪</v>
          </cell>
          <cell r="G7578" t="str">
            <v>C21K430529</v>
          </cell>
          <cell r="H7578">
            <v>0</v>
          </cell>
          <cell r="I7578">
            <v>1.368</v>
          </cell>
          <cell r="J7578">
            <v>1.368</v>
          </cell>
        </row>
        <row r="7579">
          <cell r="F7579" t="str">
            <v>暗叉-暗叉</v>
          </cell>
          <cell r="G7579" t="str">
            <v>C29A430529</v>
          </cell>
          <cell r="H7579">
            <v>3.503</v>
          </cell>
          <cell r="I7579">
            <v>4.45</v>
          </cell>
          <cell r="J7579">
            <v>0.947</v>
          </cell>
        </row>
        <row r="7580">
          <cell r="F7580" t="str">
            <v>渣子水至南公坳</v>
          </cell>
          <cell r="G7580" t="str">
            <v>V622430529</v>
          </cell>
          <cell r="H7580">
            <v>0</v>
          </cell>
          <cell r="I7580">
            <v>0.511</v>
          </cell>
          <cell r="J7580">
            <v>0.511</v>
          </cell>
        </row>
        <row r="7581">
          <cell r="F7581" t="str">
            <v>镇政府至二组</v>
          </cell>
          <cell r="G7581" t="str">
            <v>V769430529</v>
          </cell>
          <cell r="H7581">
            <v>0</v>
          </cell>
          <cell r="I7581">
            <v>0.143</v>
          </cell>
          <cell r="J7581">
            <v>0.143</v>
          </cell>
        </row>
        <row r="7582">
          <cell r="F7582" t="str">
            <v>大平车库至三组</v>
          </cell>
          <cell r="G7582" t="str">
            <v>V770430529</v>
          </cell>
          <cell r="H7582">
            <v>0</v>
          </cell>
          <cell r="I7582">
            <v>0.162</v>
          </cell>
          <cell r="J7582">
            <v>0.162</v>
          </cell>
        </row>
        <row r="7583">
          <cell r="G7583" t="str">
            <v>V000</v>
          </cell>
          <cell r="H7583">
            <v>0</v>
          </cell>
          <cell r="I7583">
            <v>0.294</v>
          </cell>
          <cell r="J7583">
            <v>0.294</v>
          </cell>
        </row>
        <row r="7584">
          <cell r="F7584" t="str">
            <v>芭蕉头至芭蕉头</v>
          </cell>
          <cell r="G7584" t="str">
            <v>C73J430529</v>
          </cell>
          <cell r="H7584">
            <v>0</v>
          </cell>
          <cell r="I7584">
            <v>0.27</v>
          </cell>
          <cell r="J7584">
            <v>0.27</v>
          </cell>
        </row>
        <row r="7585">
          <cell r="F7585" t="str">
            <v>罗家-良家</v>
          </cell>
          <cell r="G7585" t="str">
            <v>C117430529</v>
          </cell>
          <cell r="H7585">
            <v>3.377</v>
          </cell>
          <cell r="I7585">
            <v>3.851</v>
          </cell>
          <cell r="J7585">
            <v>0.474</v>
          </cell>
        </row>
        <row r="7586">
          <cell r="F7586" t="str">
            <v>枫木树至白茅冲</v>
          </cell>
          <cell r="G7586" t="str">
            <v>C75I430529</v>
          </cell>
          <cell r="H7586">
            <v>0</v>
          </cell>
          <cell r="I7586">
            <v>0.31</v>
          </cell>
          <cell r="J7586">
            <v>0.31</v>
          </cell>
        </row>
        <row r="7587">
          <cell r="F7587" t="str">
            <v>苏家湾至四组</v>
          </cell>
          <cell r="G7587" t="str">
            <v>V173430529</v>
          </cell>
          <cell r="H7587">
            <v>0</v>
          </cell>
          <cell r="I7587">
            <v>0.507</v>
          </cell>
          <cell r="J7587">
            <v>0.507</v>
          </cell>
        </row>
        <row r="7588">
          <cell r="F7588" t="str">
            <v>团口至团中</v>
          </cell>
          <cell r="G7588" t="str">
            <v>C74I430529</v>
          </cell>
          <cell r="H7588">
            <v>0</v>
          </cell>
          <cell r="I7588">
            <v>0.168</v>
          </cell>
          <cell r="J7588">
            <v>0.168</v>
          </cell>
        </row>
        <row r="7589">
          <cell r="F7589" t="str">
            <v>梁家庄叉路口至梁家庄</v>
          </cell>
          <cell r="G7589" t="str">
            <v>C31J430529</v>
          </cell>
          <cell r="H7589">
            <v>0</v>
          </cell>
          <cell r="I7589">
            <v>0.678</v>
          </cell>
          <cell r="J7589">
            <v>0.678</v>
          </cell>
        </row>
        <row r="7590">
          <cell r="F7590" t="str">
            <v>灶口丘至建团冲</v>
          </cell>
          <cell r="G7590" t="str">
            <v>C14I430529</v>
          </cell>
          <cell r="H7590">
            <v>0</v>
          </cell>
          <cell r="I7590">
            <v>0.111</v>
          </cell>
          <cell r="J7590">
            <v>0.111</v>
          </cell>
        </row>
        <row r="7591">
          <cell r="F7591" t="str">
            <v>学校坪至大猫形</v>
          </cell>
          <cell r="G7591" t="str">
            <v>C15I430529</v>
          </cell>
          <cell r="H7591">
            <v>0</v>
          </cell>
          <cell r="I7591">
            <v>1.431</v>
          </cell>
          <cell r="J7591">
            <v>1.431</v>
          </cell>
        </row>
        <row r="7592">
          <cell r="F7592" t="str">
            <v>金竹界至金竹界</v>
          </cell>
          <cell r="G7592" t="str">
            <v>C02J430529</v>
          </cell>
          <cell r="H7592">
            <v>0</v>
          </cell>
          <cell r="I7592">
            <v>0.958</v>
          </cell>
          <cell r="J7592">
            <v>0.958</v>
          </cell>
        </row>
        <row r="7593">
          <cell r="F7593" t="str">
            <v>金水至泥子冲</v>
          </cell>
          <cell r="G7593" t="str">
            <v>C91B430529</v>
          </cell>
          <cell r="H7593">
            <v>0.541</v>
          </cell>
          <cell r="I7593">
            <v>0.767</v>
          </cell>
          <cell r="J7593">
            <v>0.226</v>
          </cell>
        </row>
        <row r="7594">
          <cell r="F7594" t="str">
            <v>卫生所至大荒土</v>
          </cell>
          <cell r="G7594" t="str">
            <v>V009430529</v>
          </cell>
          <cell r="H7594">
            <v>0</v>
          </cell>
          <cell r="I7594">
            <v>0.441</v>
          </cell>
          <cell r="J7594">
            <v>0.441</v>
          </cell>
        </row>
        <row r="7595">
          <cell r="F7595" t="str">
            <v>独木桥至杨石田</v>
          </cell>
          <cell r="G7595" t="str">
            <v>C05I430529</v>
          </cell>
          <cell r="H7595">
            <v>0</v>
          </cell>
          <cell r="I7595">
            <v>1.795</v>
          </cell>
          <cell r="J7595">
            <v>1.795</v>
          </cell>
        </row>
        <row r="7596">
          <cell r="F7596" t="str">
            <v>干杉树路口至干杉树</v>
          </cell>
          <cell r="G7596" t="str">
            <v>C04J430529</v>
          </cell>
          <cell r="H7596">
            <v>0</v>
          </cell>
          <cell r="I7596">
            <v>2.745</v>
          </cell>
          <cell r="J7596">
            <v>2.745</v>
          </cell>
        </row>
        <row r="7597">
          <cell r="F7597" t="str">
            <v>冒水井叉路口至冒水井</v>
          </cell>
          <cell r="G7597" t="str">
            <v>C135430529</v>
          </cell>
          <cell r="H7597">
            <v>0</v>
          </cell>
          <cell r="I7597">
            <v>0.416</v>
          </cell>
          <cell r="J7597">
            <v>0.416</v>
          </cell>
        </row>
        <row r="7598">
          <cell r="F7598" t="str">
            <v>反水界脚至上反水</v>
          </cell>
          <cell r="G7598" t="str">
            <v>C95H430529</v>
          </cell>
          <cell r="H7598">
            <v>0</v>
          </cell>
          <cell r="I7598">
            <v>3.758</v>
          </cell>
          <cell r="J7598">
            <v>3.758</v>
          </cell>
        </row>
        <row r="7599">
          <cell r="F7599" t="str">
            <v>陈家院至陈家</v>
          </cell>
          <cell r="G7599" t="str">
            <v>C94I430529</v>
          </cell>
          <cell r="H7599">
            <v>0</v>
          </cell>
          <cell r="I7599">
            <v>0.46</v>
          </cell>
          <cell r="J7599">
            <v>0.46</v>
          </cell>
        </row>
        <row r="7600">
          <cell r="F7600" t="str">
            <v>盘石-盘石</v>
          </cell>
          <cell r="G7600" t="str">
            <v>C140430529</v>
          </cell>
          <cell r="H7600">
            <v>0</v>
          </cell>
          <cell r="I7600">
            <v>0.584</v>
          </cell>
          <cell r="J7600">
            <v>0.584</v>
          </cell>
        </row>
        <row r="7601">
          <cell r="F7601" t="str">
            <v>盘石村至玉屏村</v>
          </cell>
          <cell r="G7601" t="str">
            <v>C202430529</v>
          </cell>
          <cell r="H7601">
            <v>0</v>
          </cell>
          <cell r="I7601">
            <v>1.521</v>
          </cell>
          <cell r="J7601">
            <v>1.521</v>
          </cell>
        </row>
        <row r="7602">
          <cell r="F7602" t="str">
            <v>镇田里至邓家湾</v>
          </cell>
          <cell r="G7602" t="str">
            <v>C63J430529</v>
          </cell>
          <cell r="H7602">
            <v>0</v>
          </cell>
          <cell r="I7602">
            <v>0.626</v>
          </cell>
          <cell r="J7602">
            <v>0.626</v>
          </cell>
        </row>
        <row r="7603">
          <cell r="F7603" t="str">
            <v>陈家至杨柳冲</v>
          </cell>
          <cell r="G7603" t="str">
            <v>C64J430529</v>
          </cell>
          <cell r="H7603">
            <v>0</v>
          </cell>
          <cell r="I7603">
            <v>0.547</v>
          </cell>
          <cell r="J7603">
            <v>0.547</v>
          </cell>
        </row>
        <row r="7604">
          <cell r="F7604" t="str">
            <v>陈家至陈家</v>
          </cell>
          <cell r="G7604" t="str">
            <v>V018430529</v>
          </cell>
          <cell r="H7604">
            <v>0</v>
          </cell>
          <cell r="I7604">
            <v>0.134</v>
          </cell>
          <cell r="J7604">
            <v>0.134</v>
          </cell>
        </row>
        <row r="7605">
          <cell r="F7605" t="str">
            <v>李家塘至东山坪</v>
          </cell>
          <cell r="G7605" t="str">
            <v>C31K430529</v>
          </cell>
          <cell r="H7605">
            <v>0</v>
          </cell>
          <cell r="I7605">
            <v>0.174</v>
          </cell>
          <cell r="J7605">
            <v>0.174</v>
          </cell>
        </row>
        <row r="7606">
          <cell r="F7606" t="str">
            <v>园艺场至黑渡口</v>
          </cell>
          <cell r="G7606" t="str">
            <v>C70A430529</v>
          </cell>
          <cell r="H7606">
            <v>0</v>
          </cell>
          <cell r="I7606">
            <v>0.544</v>
          </cell>
          <cell r="J7606">
            <v>0.544</v>
          </cell>
        </row>
        <row r="7607">
          <cell r="F7607" t="str">
            <v>大冲至豆腐石</v>
          </cell>
          <cell r="G7607" t="str">
            <v>C21A430529</v>
          </cell>
          <cell r="H7607">
            <v>0</v>
          </cell>
          <cell r="I7607">
            <v>0.549</v>
          </cell>
          <cell r="J7607">
            <v>0.549</v>
          </cell>
        </row>
        <row r="7608">
          <cell r="F7608" t="str">
            <v>下团至渡船头</v>
          </cell>
          <cell r="G7608" t="str">
            <v>C97J430529</v>
          </cell>
          <cell r="H7608">
            <v>0</v>
          </cell>
          <cell r="I7608">
            <v>0.362</v>
          </cell>
          <cell r="J7608">
            <v>0.362</v>
          </cell>
        </row>
        <row r="7609">
          <cell r="F7609" t="str">
            <v>藤缠至王榜山</v>
          </cell>
          <cell r="G7609" t="str">
            <v>C99H430529</v>
          </cell>
          <cell r="H7609">
            <v>0</v>
          </cell>
          <cell r="I7609">
            <v>2.121</v>
          </cell>
          <cell r="J7609">
            <v>2.121</v>
          </cell>
        </row>
        <row r="7610">
          <cell r="F7610" t="str">
            <v>田心桥-枫矮公路</v>
          </cell>
          <cell r="G7610" t="str">
            <v>C32A430529</v>
          </cell>
          <cell r="H7610">
            <v>0</v>
          </cell>
          <cell r="I7610">
            <v>0.731</v>
          </cell>
          <cell r="J7610">
            <v>0.731</v>
          </cell>
        </row>
        <row r="7611">
          <cell r="F7611" t="str">
            <v>渡溪路口至渡溪</v>
          </cell>
          <cell r="G7611" t="str">
            <v>C92H430529</v>
          </cell>
          <cell r="H7611">
            <v>0</v>
          </cell>
          <cell r="I7611">
            <v>0.612</v>
          </cell>
          <cell r="J7611">
            <v>0.612</v>
          </cell>
        </row>
        <row r="7612">
          <cell r="F7612" t="str">
            <v>麻地-冲头水</v>
          </cell>
          <cell r="G7612" t="str">
            <v>C122430529</v>
          </cell>
          <cell r="H7612">
            <v>0</v>
          </cell>
          <cell r="I7612">
            <v>4.596</v>
          </cell>
          <cell r="J7612">
            <v>4.596</v>
          </cell>
        </row>
        <row r="7613">
          <cell r="F7613" t="str">
            <v>新枧水桥至架石头</v>
          </cell>
          <cell r="G7613" t="str">
            <v>C18I430529</v>
          </cell>
          <cell r="H7613">
            <v>0</v>
          </cell>
          <cell r="I7613">
            <v>0.24</v>
          </cell>
          <cell r="J7613">
            <v>0.24</v>
          </cell>
        </row>
        <row r="7614">
          <cell r="F7614" t="str">
            <v>白丫冲叉路口至白丫冲</v>
          </cell>
          <cell r="G7614" t="str">
            <v>C19I430529</v>
          </cell>
          <cell r="H7614">
            <v>0</v>
          </cell>
          <cell r="I7614">
            <v>1.114</v>
          </cell>
          <cell r="J7614">
            <v>1.114</v>
          </cell>
        </row>
        <row r="7615">
          <cell r="F7615" t="str">
            <v>蒋家至蒋家</v>
          </cell>
          <cell r="G7615" t="str">
            <v>C26I430529</v>
          </cell>
          <cell r="H7615">
            <v>0</v>
          </cell>
          <cell r="I7615">
            <v>0.424</v>
          </cell>
          <cell r="J7615">
            <v>0.424</v>
          </cell>
        </row>
        <row r="7616">
          <cell r="F7616" t="str">
            <v>熊家至二组</v>
          </cell>
          <cell r="G7616" t="str">
            <v>V162430529</v>
          </cell>
          <cell r="H7616">
            <v>0</v>
          </cell>
          <cell r="I7616">
            <v>0.445</v>
          </cell>
          <cell r="J7616">
            <v>0.445</v>
          </cell>
        </row>
        <row r="7617">
          <cell r="F7617" t="str">
            <v>冲头水至王家塘</v>
          </cell>
          <cell r="G7617" t="str">
            <v>C84B430529</v>
          </cell>
          <cell r="H7617">
            <v>0</v>
          </cell>
          <cell r="I7617">
            <v>0.341</v>
          </cell>
          <cell r="J7617">
            <v>0.341</v>
          </cell>
        </row>
        <row r="7618">
          <cell r="F7618" t="str">
            <v>亭子上至大马路</v>
          </cell>
          <cell r="G7618" t="str">
            <v>V678430529</v>
          </cell>
          <cell r="H7618">
            <v>0</v>
          </cell>
          <cell r="I7618">
            <v>0.289</v>
          </cell>
          <cell r="J7618">
            <v>0.289</v>
          </cell>
        </row>
        <row r="7619">
          <cell r="F7619" t="str">
            <v>游家坳至松树包</v>
          </cell>
          <cell r="G7619" t="str">
            <v>C08E430529</v>
          </cell>
          <cell r="H7619">
            <v>0</v>
          </cell>
          <cell r="I7619">
            <v>0.811</v>
          </cell>
          <cell r="J7619">
            <v>0.811</v>
          </cell>
        </row>
        <row r="7620">
          <cell r="F7620" t="str">
            <v>桂石至寨头</v>
          </cell>
          <cell r="G7620" t="str">
            <v>C19G430529</v>
          </cell>
          <cell r="H7620">
            <v>0</v>
          </cell>
          <cell r="I7620">
            <v>0.206</v>
          </cell>
          <cell r="J7620">
            <v>0.206</v>
          </cell>
        </row>
        <row r="7621">
          <cell r="F7621" t="str">
            <v>小溪子至老屋场</v>
          </cell>
          <cell r="G7621" t="str">
            <v>V711430529</v>
          </cell>
          <cell r="H7621">
            <v>0</v>
          </cell>
          <cell r="I7621">
            <v>0.423</v>
          </cell>
          <cell r="J7621">
            <v>0.423</v>
          </cell>
        </row>
        <row r="7622">
          <cell r="F7622" t="str">
            <v>丫叉丘至团心寨</v>
          </cell>
          <cell r="G7622" t="str">
            <v>C11E430529</v>
          </cell>
          <cell r="H7622">
            <v>0</v>
          </cell>
          <cell r="I7622">
            <v>0.635</v>
          </cell>
          <cell r="J7622">
            <v>0.635</v>
          </cell>
        </row>
        <row r="7623">
          <cell r="F7623" t="str">
            <v>对门桥上至王粟山</v>
          </cell>
          <cell r="G7623" t="str">
            <v>C30H430529</v>
          </cell>
          <cell r="H7623">
            <v>0</v>
          </cell>
          <cell r="I7623">
            <v>0.391</v>
          </cell>
          <cell r="J7623">
            <v>0.391</v>
          </cell>
        </row>
        <row r="7624">
          <cell r="F7624" t="str">
            <v>加工厂至明德小学</v>
          </cell>
          <cell r="G7624" t="str">
            <v>C40H430529</v>
          </cell>
          <cell r="H7624">
            <v>0</v>
          </cell>
          <cell r="I7624">
            <v>0.25</v>
          </cell>
          <cell r="J7624">
            <v>0.25</v>
          </cell>
        </row>
        <row r="7625">
          <cell r="F7625" t="str">
            <v>叉路口至太阳井</v>
          </cell>
          <cell r="G7625" t="str">
            <v>V354430529</v>
          </cell>
          <cell r="H7625">
            <v>0</v>
          </cell>
          <cell r="I7625">
            <v>0.27</v>
          </cell>
          <cell r="J7625">
            <v>0.27</v>
          </cell>
        </row>
        <row r="7626">
          <cell r="F7626" t="str">
            <v>南塘至大竹山</v>
          </cell>
          <cell r="G7626" t="str">
            <v>V219430529</v>
          </cell>
          <cell r="H7626">
            <v>0</v>
          </cell>
          <cell r="I7626">
            <v>1.398</v>
          </cell>
          <cell r="J7626">
            <v>1.398</v>
          </cell>
        </row>
        <row r="7627">
          <cell r="F7627" t="str">
            <v>学校至范家岭上</v>
          </cell>
          <cell r="G7627" t="str">
            <v>V459430529</v>
          </cell>
          <cell r="H7627">
            <v>0</v>
          </cell>
          <cell r="I7627">
            <v>1.235</v>
          </cell>
          <cell r="J7627">
            <v>1.235</v>
          </cell>
        </row>
        <row r="7628">
          <cell r="F7628" t="str">
            <v>毛家田至安堂坪</v>
          </cell>
          <cell r="G7628" t="str">
            <v>C46F430529</v>
          </cell>
          <cell r="H7628">
            <v>0</v>
          </cell>
          <cell r="I7628">
            <v>0.361</v>
          </cell>
          <cell r="J7628">
            <v>0.361</v>
          </cell>
        </row>
        <row r="7629">
          <cell r="F7629" t="str">
            <v>周立界至七组</v>
          </cell>
          <cell r="G7629" t="str">
            <v>V222430529</v>
          </cell>
          <cell r="H7629">
            <v>0</v>
          </cell>
          <cell r="I7629">
            <v>1.138</v>
          </cell>
          <cell r="J7629">
            <v>1.138</v>
          </cell>
        </row>
        <row r="7630">
          <cell r="F7630" t="str">
            <v>新坡坳至望溪</v>
          </cell>
          <cell r="G7630" t="str">
            <v>C55F430529</v>
          </cell>
          <cell r="H7630">
            <v>0</v>
          </cell>
          <cell r="I7630">
            <v>1.563</v>
          </cell>
          <cell r="J7630">
            <v>1.563</v>
          </cell>
        </row>
        <row r="7631">
          <cell r="F7631" t="str">
            <v>望溪水至漆家村</v>
          </cell>
          <cell r="G7631" t="str">
            <v>V467430529</v>
          </cell>
          <cell r="H7631">
            <v>1.526</v>
          </cell>
          <cell r="I7631">
            <v>2.724</v>
          </cell>
          <cell r="J7631">
            <v>1.198</v>
          </cell>
        </row>
        <row r="7632">
          <cell r="F7632" t="str">
            <v>方田里至戴家</v>
          </cell>
          <cell r="G7632" t="str">
            <v>V457430529</v>
          </cell>
          <cell r="H7632">
            <v>0</v>
          </cell>
          <cell r="I7632">
            <v>0.669</v>
          </cell>
          <cell r="J7632">
            <v>0.669</v>
          </cell>
        </row>
        <row r="7633">
          <cell r="F7633" t="str">
            <v>陈家-张家门前</v>
          </cell>
          <cell r="G7633" t="str">
            <v>C034430529</v>
          </cell>
          <cell r="H7633">
            <v>1.174</v>
          </cell>
          <cell r="I7633">
            <v>1.501</v>
          </cell>
          <cell r="J7633">
            <v>0.327</v>
          </cell>
        </row>
        <row r="7634">
          <cell r="F7634" t="str">
            <v>老屋场组五至</v>
          </cell>
          <cell r="G7634" t="str">
            <v>V215430529</v>
          </cell>
          <cell r="H7634">
            <v>0</v>
          </cell>
          <cell r="I7634">
            <v>0.452</v>
          </cell>
          <cell r="J7634">
            <v>0.452</v>
          </cell>
        </row>
        <row r="7635">
          <cell r="F7635" t="str">
            <v>胡路丘至燕子岩</v>
          </cell>
          <cell r="G7635" t="str">
            <v>C39F430529</v>
          </cell>
          <cell r="H7635">
            <v>0.74</v>
          </cell>
          <cell r="I7635">
            <v>2.923</v>
          </cell>
          <cell r="J7635">
            <v>2.183</v>
          </cell>
        </row>
        <row r="7636">
          <cell r="G7636" t="str">
            <v>V000</v>
          </cell>
          <cell r="H7636">
            <v>0</v>
          </cell>
          <cell r="I7636">
            <v>0.209</v>
          </cell>
          <cell r="J7636">
            <v>0.209</v>
          </cell>
        </row>
        <row r="7637">
          <cell r="F7637" t="str">
            <v>独树村村道</v>
          </cell>
          <cell r="G7637" t="str">
            <v>C47A430529</v>
          </cell>
          <cell r="H7637">
            <v>0</v>
          </cell>
          <cell r="I7637">
            <v>2.279</v>
          </cell>
          <cell r="J7637">
            <v>2.279</v>
          </cell>
        </row>
        <row r="7638">
          <cell r="F7638" t="str">
            <v>社堂门至二组</v>
          </cell>
          <cell r="G7638" t="str">
            <v>V803430529</v>
          </cell>
          <cell r="H7638">
            <v>0</v>
          </cell>
          <cell r="I7638">
            <v>0.489</v>
          </cell>
          <cell r="J7638">
            <v>0.489</v>
          </cell>
        </row>
        <row r="7639">
          <cell r="F7639" t="str">
            <v>长律坪至支良</v>
          </cell>
          <cell r="G7639" t="str">
            <v>C82G430529</v>
          </cell>
          <cell r="H7639">
            <v>0</v>
          </cell>
          <cell r="I7639">
            <v>0.285</v>
          </cell>
          <cell r="J7639">
            <v>0.285</v>
          </cell>
        </row>
        <row r="7640">
          <cell r="F7640" t="str">
            <v>铺里至二组</v>
          </cell>
          <cell r="G7640" t="str">
            <v>V788430529</v>
          </cell>
          <cell r="H7640">
            <v>0</v>
          </cell>
          <cell r="I7640">
            <v>0.582</v>
          </cell>
          <cell r="J7640">
            <v>0.582</v>
          </cell>
        </row>
        <row r="7641">
          <cell r="F7641" t="str">
            <v>横坡头至高坝坝</v>
          </cell>
          <cell r="G7641" t="str">
            <v>V813430529</v>
          </cell>
          <cell r="H7641">
            <v>0</v>
          </cell>
          <cell r="I7641">
            <v>2.097</v>
          </cell>
          <cell r="J7641">
            <v>2.097</v>
          </cell>
        </row>
        <row r="7642">
          <cell r="F7642" t="str">
            <v>大坪坡至四组</v>
          </cell>
          <cell r="G7642" t="str">
            <v>V791430529</v>
          </cell>
          <cell r="H7642">
            <v>0</v>
          </cell>
          <cell r="I7642">
            <v>1.186</v>
          </cell>
          <cell r="J7642">
            <v>1.186</v>
          </cell>
        </row>
        <row r="7643">
          <cell r="F7643" t="str">
            <v>水步坳至四组</v>
          </cell>
          <cell r="G7643" t="str">
            <v>V787430529</v>
          </cell>
          <cell r="H7643">
            <v>0</v>
          </cell>
          <cell r="I7643">
            <v>0.616</v>
          </cell>
          <cell r="J7643">
            <v>0.616</v>
          </cell>
        </row>
        <row r="7644">
          <cell r="F7644" t="str">
            <v>巡头至老寨</v>
          </cell>
          <cell r="G7644" t="str">
            <v>C78G430529</v>
          </cell>
          <cell r="H7644">
            <v>0</v>
          </cell>
          <cell r="I7644">
            <v>0.518</v>
          </cell>
          <cell r="J7644">
            <v>0.518</v>
          </cell>
        </row>
        <row r="7645">
          <cell r="F7645" t="str">
            <v>五团镇一居委会至岩子坪</v>
          </cell>
          <cell r="G7645" t="str">
            <v>C71G430529</v>
          </cell>
          <cell r="H7645">
            <v>0</v>
          </cell>
          <cell r="I7645">
            <v>0.955</v>
          </cell>
          <cell r="J7645">
            <v>0.955</v>
          </cell>
        </row>
        <row r="7646">
          <cell r="F7646" t="str">
            <v>黄狮坳至两路口</v>
          </cell>
          <cell r="G7646" t="str">
            <v>C98B430529</v>
          </cell>
          <cell r="H7646">
            <v>0</v>
          </cell>
          <cell r="I7646">
            <v>0.516</v>
          </cell>
          <cell r="J7646">
            <v>0.516</v>
          </cell>
        </row>
        <row r="7647">
          <cell r="F7647" t="str">
            <v>鞭炮厂至家门口</v>
          </cell>
          <cell r="G7647" t="str">
            <v>C52B430529</v>
          </cell>
          <cell r="H7647">
            <v>0</v>
          </cell>
          <cell r="I7647">
            <v>0.135</v>
          </cell>
          <cell r="J7647">
            <v>0.135</v>
          </cell>
        </row>
        <row r="7648">
          <cell r="F7648" t="str">
            <v>家门口至瓦盖墙叉路口</v>
          </cell>
          <cell r="G7648" t="str">
            <v>C53B430529</v>
          </cell>
          <cell r="H7648">
            <v>0</v>
          </cell>
          <cell r="I7648">
            <v>0.265</v>
          </cell>
          <cell r="J7648">
            <v>0.265</v>
          </cell>
        </row>
        <row r="7649">
          <cell r="F7649" t="str">
            <v>陈家寨至麦子山</v>
          </cell>
          <cell r="G7649" t="str">
            <v>C76A430529</v>
          </cell>
          <cell r="H7649">
            <v>0</v>
          </cell>
          <cell r="I7649">
            <v>0.599</v>
          </cell>
          <cell r="J7649">
            <v>0.599</v>
          </cell>
        </row>
        <row r="7650">
          <cell r="F7650" t="str">
            <v>端江团里至岩门口</v>
          </cell>
          <cell r="G7650" t="str">
            <v>C19C430529</v>
          </cell>
          <cell r="H7650">
            <v>0.964</v>
          </cell>
          <cell r="I7650">
            <v>1.301</v>
          </cell>
          <cell r="J7650">
            <v>0.337</v>
          </cell>
        </row>
        <row r="7651">
          <cell r="F7651" t="str">
            <v>秀弯塘至茶家村</v>
          </cell>
          <cell r="G7651" t="str">
            <v>V435430529</v>
          </cell>
          <cell r="H7651">
            <v>0</v>
          </cell>
          <cell r="I7651">
            <v>0.148</v>
          </cell>
          <cell r="J7651">
            <v>0.148</v>
          </cell>
        </row>
        <row r="7652">
          <cell r="F7652" t="str">
            <v>孔家至竹叶塘水库</v>
          </cell>
          <cell r="G7652" t="str">
            <v>C68B430529</v>
          </cell>
          <cell r="H7652">
            <v>0.053</v>
          </cell>
          <cell r="I7652">
            <v>0.755</v>
          </cell>
          <cell r="J7652">
            <v>0.702</v>
          </cell>
        </row>
        <row r="7653">
          <cell r="F7653" t="str">
            <v>南岭-朋友亭</v>
          </cell>
          <cell r="G7653" t="str">
            <v>C052430529</v>
          </cell>
          <cell r="H7653">
            <v>0.388</v>
          </cell>
          <cell r="I7653">
            <v>0.718</v>
          </cell>
          <cell r="J7653">
            <v>0.33</v>
          </cell>
        </row>
        <row r="7654">
          <cell r="F7654" t="str">
            <v>唐家坊叉路口至张家坪</v>
          </cell>
          <cell r="G7654" t="str">
            <v>C57B430529</v>
          </cell>
          <cell r="H7654">
            <v>0</v>
          </cell>
          <cell r="I7654">
            <v>0.35</v>
          </cell>
          <cell r="J7654">
            <v>0.35</v>
          </cell>
        </row>
        <row r="7655">
          <cell r="F7655" t="str">
            <v>唐家坊叉路口至上团叉路口</v>
          </cell>
          <cell r="G7655" t="str">
            <v>C59B430529</v>
          </cell>
          <cell r="H7655">
            <v>0</v>
          </cell>
          <cell r="I7655">
            <v>0.523</v>
          </cell>
          <cell r="J7655">
            <v>0.523</v>
          </cell>
        </row>
        <row r="7656">
          <cell r="F7656" t="str">
            <v>下团叉路口至叶家</v>
          </cell>
          <cell r="G7656" t="str">
            <v>C61B430529</v>
          </cell>
          <cell r="H7656">
            <v>0</v>
          </cell>
          <cell r="I7656">
            <v>0.538</v>
          </cell>
          <cell r="J7656">
            <v>0.538</v>
          </cell>
        </row>
        <row r="7657">
          <cell r="F7657" t="str">
            <v>老屋叉路口至白竹塘</v>
          </cell>
          <cell r="G7657" t="str">
            <v>C62B430529</v>
          </cell>
          <cell r="H7657">
            <v>0</v>
          </cell>
          <cell r="I7657">
            <v>1.193</v>
          </cell>
          <cell r="J7657">
            <v>1.193</v>
          </cell>
        </row>
        <row r="7658">
          <cell r="F7658" t="str">
            <v>火烧漕至五组</v>
          </cell>
          <cell r="G7658" t="str">
            <v>V379430529</v>
          </cell>
          <cell r="H7658">
            <v>0</v>
          </cell>
          <cell r="I7658">
            <v>0.683</v>
          </cell>
          <cell r="J7658">
            <v>0.683</v>
          </cell>
        </row>
        <row r="7659">
          <cell r="F7659" t="str">
            <v>杨家湾至夏家方</v>
          </cell>
          <cell r="G7659" t="str">
            <v>V380430529</v>
          </cell>
          <cell r="H7659">
            <v>0</v>
          </cell>
          <cell r="I7659">
            <v>0.568</v>
          </cell>
          <cell r="J7659">
            <v>0.568</v>
          </cell>
        </row>
        <row r="7660">
          <cell r="F7660" t="str">
            <v>叉路口至温井</v>
          </cell>
          <cell r="G7660" t="str">
            <v>V384430529</v>
          </cell>
          <cell r="H7660">
            <v>0</v>
          </cell>
          <cell r="I7660">
            <v>0.384</v>
          </cell>
          <cell r="J7660">
            <v>0.384</v>
          </cell>
        </row>
        <row r="7661">
          <cell r="F7661" t="str">
            <v>龙灯坪至燕子岩</v>
          </cell>
          <cell r="G7661" t="str">
            <v>C043430529</v>
          </cell>
          <cell r="H7661">
            <v>0.658</v>
          </cell>
          <cell r="I7661">
            <v>1.177</v>
          </cell>
          <cell r="J7661">
            <v>0.519</v>
          </cell>
        </row>
        <row r="7662">
          <cell r="F7662" t="str">
            <v>成华山-水口山</v>
          </cell>
          <cell r="G7662" t="str">
            <v>C063430529</v>
          </cell>
          <cell r="H7662">
            <v>1.041</v>
          </cell>
          <cell r="I7662">
            <v>1.133</v>
          </cell>
          <cell r="J7662">
            <v>0.092</v>
          </cell>
        </row>
        <row r="7663">
          <cell r="F7663" t="str">
            <v>水东街至对门山</v>
          </cell>
          <cell r="G7663" t="str">
            <v>C01F430529</v>
          </cell>
          <cell r="H7663">
            <v>0</v>
          </cell>
          <cell r="I7663">
            <v>0.408</v>
          </cell>
          <cell r="J7663">
            <v>0.408</v>
          </cell>
        </row>
        <row r="7664">
          <cell r="F7664" t="str">
            <v>正塘至木家坊</v>
          </cell>
          <cell r="G7664" t="str">
            <v>C18B430529</v>
          </cell>
          <cell r="H7664">
            <v>0</v>
          </cell>
          <cell r="I7664">
            <v>0.117</v>
          </cell>
          <cell r="J7664">
            <v>0.117</v>
          </cell>
        </row>
        <row r="7665">
          <cell r="F7665" t="str">
            <v>狮子岩至七里坪</v>
          </cell>
          <cell r="G7665" t="str">
            <v>C22B430529</v>
          </cell>
          <cell r="H7665">
            <v>0.475</v>
          </cell>
          <cell r="I7665">
            <v>0.751</v>
          </cell>
          <cell r="J7665">
            <v>0.276</v>
          </cell>
        </row>
        <row r="7666">
          <cell r="F7666" t="str">
            <v>正塘至木家坊</v>
          </cell>
          <cell r="G7666" t="str">
            <v>C25B430529</v>
          </cell>
          <cell r="H7666">
            <v>0</v>
          </cell>
          <cell r="I7666">
            <v>0.232</v>
          </cell>
          <cell r="J7666">
            <v>0.232</v>
          </cell>
        </row>
        <row r="7667">
          <cell r="F7667" t="str">
            <v>李家至一组</v>
          </cell>
          <cell r="G7667" t="str">
            <v>V363430529</v>
          </cell>
          <cell r="H7667">
            <v>0</v>
          </cell>
          <cell r="I7667">
            <v>0.376</v>
          </cell>
          <cell r="J7667">
            <v>0.376</v>
          </cell>
        </row>
        <row r="7668">
          <cell r="F7668" t="str">
            <v>刘家塘至渣冲水库</v>
          </cell>
          <cell r="G7668" t="str">
            <v>C47E430529</v>
          </cell>
          <cell r="H7668">
            <v>0</v>
          </cell>
          <cell r="I7668">
            <v>1.223</v>
          </cell>
          <cell r="J7668">
            <v>1.223</v>
          </cell>
        </row>
        <row r="7669">
          <cell r="F7669" t="str">
            <v>刘家塘至白竹冲</v>
          </cell>
          <cell r="G7669" t="str">
            <v>V289430529</v>
          </cell>
          <cell r="H7669">
            <v>0</v>
          </cell>
          <cell r="I7669">
            <v>0.2</v>
          </cell>
          <cell r="J7669">
            <v>0.2</v>
          </cell>
        </row>
        <row r="7670">
          <cell r="F7670" t="str">
            <v>桥脚底至戴家山</v>
          </cell>
          <cell r="G7670" t="str">
            <v>C27K430529</v>
          </cell>
          <cell r="H7670">
            <v>0</v>
          </cell>
          <cell r="I7670">
            <v>1.088</v>
          </cell>
          <cell r="J7670">
            <v>1.088</v>
          </cell>
        </row>
        <row r="7671">
          <cell r="F7671" t="str">
            <v>桐木冲至桥头</v>
          </cell>
          <cell r="G7671" t="str">
            <v>C79A430529</v>
          </cell>
          <cell r="H7671">
            <v>0</v>
          </cell>
          <cell r="I7671">
            <v>0.375</v>
          </cell>
          <cell r="J7671">
            <v>0.375</v>
          </cell>
        </row>
        <row r="7672">
          <cell r="F7672" t="str">
            <v>十里长圳下至枞山湾</v>
          </cell>
          <cell r="G7672" t="str">
            <v>C16C430529</v>
          </cell>
          <cell r="H7672">
            <v>0</v>
          </cell>
          <cell r="I7672">
            <v>0.586</v>
          </cell>
          <cell r="J7672">
            <v>0.586</v>
          </cell>
        </row>
        <row r="7673">
          <cell r="F7673" t="str">
            <v>石山-田中心1</v>
          </cell>
          <cell r="G7673" t="str">
            <v>C071430529</v>
          </cell>
          <cell r="H7673">
            <v>3.719</v>
          </cell>
          <cell r="I7673">
            <v>3.871</v>
          </cell>
          <cell r="J7673">
            <v>0.152</v>
          </cell>
        </row>
        <row r="7674">
          <cell r="F7674" t="str">
            <v>枫木山至波斯神</v>
          </cell>
          <cell r="G7674" t="str">
            <v>C82E430529</v>
          </cell>
          <cell r="H7674">
            <v>0</v>
          </cell>
          <cell r="I7674">
            <v>0.243</v>
          </cell>
          <cell r="J7674">
            <v>0.243</v>
          </cell>
        </row>
        <row r="7675">
          <cell r="F7675" t="str">
            <v>长茅岭至井口</v>
          </cell>
          <cell r="G7675" t="str">
            <v>C58E430529</v>
          </cell>
          <cell r="H7675">
            <v>0</v>
          </cell>
          <cell r="I7675">
            <v>0.287</v>
          </cell>
          <cell r="J7675">
            <v>0.287</v>
          </cell>
        </row>
        <row r="7676">
          <cell r="F7676" t="str">
            <v>百谷场至罗竹山</v>
          </cell>
          <cell r="G7676" t="str">
            <v>C60E430529</v>
          </cell>
          <cell r="H7676">
            <v>0</v>
          </cell>
          <cell r="I7676">
            <v>1.188</v>
          </cell>
          <cell r="J7676">
            <v>1.188</v>
          </cell>
        </row>
        <row r="7677">
          <cell r="F7677" t="str">
            <v>盘上至九组</v>
          </cell>
          <cell r="G7677" t="str">
            <v>V443430529</v>
          </cell>
          <cell r="H7677">
            <v>0</v>
          </cell>
          <cell r="I7677">
            <v>0.368</v>
          </cell>
          <cell r="J7677">
            <v>0.368</v>
          </cell>
        </row>
        <row r="7678">
          <cell r="F7678" t="str">
            <v>胡路丘至燕子岩</v>
          </cell>
          <cell r="G7678" t="str">
            <v>C39F430529</v>
          </cell>
          <cell r="H7678">
            <v>0</v>
          </cell>
          <cell r="I7678">
            <v>0.74</v>
          </cell>
          <cell r="J7678">
            <v>0.74</v>
          </cell>
        </row>
        <row r="7679">
          <cell r="F7679" t="str">
            <v>葛家至安家坊</v>
          </cell>
          <cell r="G7679" t="str">
            <v>C85B430529</v>
          </cell>
          <cell r="H7679">
            <v>0.286</v>
          </cell>
          <cell r="I7679">
            <v>0.736</v>
          </cell>
          <cell r="J7679">
            <v>0.45</v>
          </cell>
        </row>
        <row r="7680">
          <cell r="F7680" t="str">
            <v>毛家冲-庄上</v>
          </cell>
          <cell r="G7680" t="str">
            <v>C046430529</v>
          </cell>
          <cell r="H7680">
            <v>0</v>
          </cell>
          <cell r="I7680">
            <v>1.041</v>
          </cell>
          <cell r="J7680">
            <v>1.041</v>
          </cell>
        </row>
        <row r="7681">
          <cell r="F7681" t="str">
            <v>庄上至庄上</v>
          </cell>
          <cell r="G7681" t="str">
            <v>C62A430529</v>
          </cell>
          <cell r="H7681">
            <v>0.109</v>
          </cell>
          <cell r="I7681">
            <v>0.441</v>
          </cell>
          <cell r="J7681">
            <v>0.332</v>
          </cell>
        </row>
        <row r="7682">
          <cell r="F7682" t="str">
            <v>上六线</v>
          </cell>
          <cell r="G7682" t="str">
            <v>C18N430581</v>
          </cell>
          <cell r="H7682">
            <v>0</v>
          </cell>
          <cell r="I7682">
            <v>0.335</v>
          </cell>
          <cell r="J7682">
            <v>0.335</v>
          </cell>
        </row>
        <row r="7683">
          <cell r="F7683" t="str">
            <v>枳廖线</v>
          </cell>
          <cell r="G7683" t="str">
            <v>C39M430581</v>
          </cell>
          <cell r="H7683">
            <v>0</v>
          </cell>
          <cell r="I7683">
            <v>0.598</v>
          </cell>
          <cell r="J7683">
            <v>0.598</v>
          </cell>
        </row>
        <row r="7684">
          <cell r="F7684" t="str">
            <v>土杨线</v>
          </cell>
          <cell r="G7684" t="str">
            <v>C81M430581</v>
          </cell>
          <cell r="H7684">
            <v>0</v>
          </cell>
          <cell r="I7684">
            <v>1.218</v>
          </cell>
          <cell r="J7684">
            <v>1.218</v>
          </cell>
        </row>
        <row r="7685">
          <cell r="F7685" t="str">
            <v>杨八线</v>
          </cell>
          <cell r="G7685" t="str">
            <v>C56M430581</v>
          </cell>
          <cell r="H7685">
            <v>0</v>
          </cell>
          <cell r="I7685">
            <v>0.6</v>
          </cell>
          <cell r="J7685">
            <v>0.6</v>
          </cell>
        </row>
        <row r="7686">
          <cell r="F7686" t="str">
            <v>广竹-石山铺</v>
          </cell>
          <cell r="G7686" t="str">
            <v>V395430581</v>
          </cell>
          <cell r="H7686">
            <v>0</v>
          </cell>
          <cell r="I7686">
            <v>0.384</v>
          </cell>
          <cell r="J7686">
            <v>0.384</v>
          </cell>
        </row>
        <row r="7687">
          <cell r="F7687" t="str">
            <v>井老线</v>
          </cell>
          <cell r="G7687" t="str">
            <v>C49N430581</v>
          </cell>
          <cell r="H7687">
            <v>0</v>
          </cell>
          <cell r="I7687">
            <v>0.712</v>
          </cell>
          <cell r="J7687">
            <v>0.712</v>
          </cell>
        </row>
        <row r="7688">
          <cell r="F7688" t="str">
            <v>田下炕-垅家冲</v>
          </cell>
          <cell r="G7688" t="str">
            <v>V364430581</v>
          </cell>
          <cell r="H7688">
            <v>0</v>
          </cell>
          <cell r="I7688">
            <v>0.351</v>
          </cell>
          <cell r="J7688">
            <v>0.351</v>
          </cell>
        </row>
        <row r="7689">
          <cell r="F7689" t="str">
            <v>龚二岭-钱拓岭</v>
          </cell>
          <cell r="G7689" t="str">
            <v>V374430581</v>
          </cell>
          <cell r="H7689">
            <v>0</v>
          </cell>
          <cell r="I7689">
            <v>0.755</v>
          </cell>
          <cell r="J7689">
            <v>0.755</v>
          </cell>
        </row>
        <row r="7690">
          <cell r="F7690" t="str">
            <v>茶吴线</v>
          </cell>
          <cell r="G7690" t="str">
            <v>C49M430581</v>
          </cell>
          <cell r="H7690">
            <v>0</v>
          </cell>
          <cell r="I7690">
            <v>0.343</v>
          </cell>
          <cell r="J7690">
            <v>0.343</v>
          </cell>
        </row>
        <row r="7691">
          <cell r="F7691" t="str">
            <v>石红线</v>
          </cell>
          <cell r="G7691" t="str">
            <v>C531430581</v>
          </cell>
          <cell r="H7691">
            <v>0.306</v>
          </cell>
          <cell r="I7691">
            <v>0.557</v>
          </cell>
          <cell r="J7691">
            <v>0.251</v>
          </cell>
        </row>
        <row r="7692">
          <cell r="F7692" t="str">
            <v>上冲头-田家</v>
          </cell>
          <cell r="G7692" t="str">
            <v>V361430581</v>
          </cell>
          <cell r="H7692">
            <v>0</v>
          </cell>
          <cell r="I7692">
            <v>0.779</v>
          </cell>
          <cell r="J7692">
            <v>0.779</v>
          </cell>
        </row>
        <row r="7693">
          <cell r="G7693" t="str">
            <v>AA01430581</v>
          </cell>
          <cell r="H7693">
            <v>0</v>
          </cell>
          <cell r="I7693">
            <v>0.797</v>
          </cell>
          <cell r="J7693">
            <v>0.797</v>
          </cell>
        </row>
        <row r="7694">
          <cell r="F7694" t="str">
            <v>丫大线</v>
          </cell>
          <cell r="G7694" t="str">
            <v>C40N430581</v>
          </cell>
          <cell r="H7694">
            <v>0</v>
          </cell>
          <cell r="I7694">
            <v>0.957</v>
          </cell>
          <cell r="J7694">
            <v>0.957</v>
          </cell>
        </row>
        <row r="7695">
          <cell r="F7695" t="str">
            <v>张大线</v>
          </cell>
          <cell r="G7695" t="str">
            <v>C09N430581</v>
          </cell>
          <cell r="H7695">
            <v>0</v>
          </cell>
          <cell r="I7695">
            <v>0.53</v>
          </cell>
          <cell r="J7695">
            <v>0.53</v>
          </cell>
        </row>
        <row r="7696">
          <cell r="F7696" t="str">
            <v>养路班-春木岭</v>
          </cell>
          <cell r="G7696" t="str">
            <v>C338430581</v>
          </cell>
          <cell r="H7696">
            <v>1.297</v>
          </cell>
          <cell r="I7696">
            <v>1.597</v>
          </cell>
          <cell r="J7696">
            <v>0.3</v>
          </cell>
        </row>
        <row r="7697">
          <cell r="F7697" t="str">
            <v>水打田-姜木塘</v>
          </cell>
          <cell r="G7697" t="str">
            <v>VH18430581</v>
          </cell>
          <cell r="H7697">
            <v>0</v>
          </cell>
          <cell r="I7697">
            <v>1.126</v>
          </cell>
          <cell r="J7697">
            <v>1.126</v>
          </cell>
        </row>
        <row r="7698">
          <cell r="F7698" t="str">
            <v>踏水桥-杨家桥</v>
          </cell>
          <cell r="G7698" t="str">
            <v>VG86430581</v>
          </cell>
          <cell r="H7698">
            <v>0</v>
          </cell>
          <cell r="I7698">
            <v>1.042</v>
          </cell>
          <cell r="J7698">
            <v>1.042</v>
          </cell>
        </row>
        <row r="7699">
          <cell r="F7699" t="str">
            <v>王家-湾里</v>
          </cell>
          <cell r="G7699" t="str">
            <v>VH20430581</v>
          </cell>
          <cell r="H7699">
            <v>0</v>
          </cell>
          <cell r="I7699">
            <v>0.468</v>
          </cell>
          <cell r="J7699">
            <v>0.468</v>
          </cell>
        </row>
        <row r="7700">
          <cell r="F7700" t="str">
            <v>黄家岭-刘兴塘</v>
          </cell>
          <cell r="G7700" t="str">
            <v>VG85430581</v>
          </cell>
          <cell r="H7700">
            <v>0</v>
          </cell>
          <cell r="I7700">
            <v>0.68</v>
          </cell>
          <cell r="J7700">
            <v>0.68</v>
          </cell>
        </row>
        <row r="7701">
          <cell r="F7701" t="str">
            <v>段家岭-爆木山</v>
          </cell>
          <cell r="G7701" t="str">
            <v>VH29430581</v>
          </cell>
          <cell r="H7701">
            <v>0</v>
          </cell>
          <cell r="I7701">
            <v>0.277</v>
          </cell>
          <cell r="J7701">
            <v>0.277</v>
          </cell>
        </row>
        <row r="7702">
          <cell r="F7702" t="str">
            <v>犀牛凼-犀牛凼</v>
          </cell>
          <cell r="G7702" t="str">
            <v>VH01430581</v>
          </cell>
          <cell r="H7702">
            <v>0</v>
          </cell>
          <cell r="I7702">
            <v>1.014</v>
          </cell>
          <cell r="J7702">
            <v>1.014</v>
          </cell>
        </row>
        <row r="7703">
          <cell r="G7703" t="str">
            <v>V000</v>
          </cell>
          <cell r="H7703">
            <v>0</v>
          </cell>
          <cell r="I7703">
            <v>0.245</v>
          </cell>
          <cell r="J7703">
            <v>0.245</v>
          </cell>
        </row>
        <row r="7704">
          <cell r="F7704" t="str">
            <v>大圆里-马家洞</v>
          </cell>
          <cell r="G7704" t="str">
            <v>VH34430581</v>
          </cell>
          <cell r="H7704">
            <v>0</v>
          </cell>
          <cell r="I7704">
            <v>0.59</v>
          </cell>
          <cell r="J7704">
            <v>0.59</v>
          </cell>
        </row>
        <row r="7705">
          <cell r="F7705" t="str">
            <v>大甸湾-石桥</v>
          </cell>
          <cell r="G7705" t="str">
            <v>C38A430581</v>
          </cell>
          <cell r="H7705">
            <v>0</v>
          </cell>
          <cell r="I7705">
            <v>1.79</v>
          </cell>
          <cell r="J7705">
            <v>1.79</v>
          </cell>
        </row>
        <row r="7706">
          <cell r="F7706" t="str">
            <v>载把佬-长冲</v>
          </cell>
          <cell r="G7706" t="str">
            <v>VA18430581</v>
          </cell>
          <cell r="H7706">
            <v>0</v>
          </cell>
          <cell r="I7706">
            <v>0.581</v>
          </cell>
          <cell r="J7706">
            <v>0.581</v>
          </cell>
        </row>
        <row r="7707">
          <cell r="F7707" t="str">
            <v>柳家-柳家</v>
          </cell>
          <cell r="G7707" t="str">
            <v>VA65430581</v>
          </cell>
          <cell r="H7707">
            <v>0</v>
          </cell>
          <cell r="I7707">
            <v>0.503</v>
          </cell>
          <cell r="J7707">
            <v>0.503</v>
          </cell>
        </row>
        <row r="7708">
          <cell r="F7708" t="str">
            <v>煤大线</v>
          </cell>
          <cell r="G7708" t="str">
            <v>C98D430581</v>
          </cell>
          <cell r="H7708">
            <v>0</v>
          </cell>
          <cell r="I7708">
            <v>1.04</v>
          </cell>
          <cell r="J7708">
            <v>1.04</v>
          </cell>
        </row>
        <row r="7709">
          <cell r="F7709" t="str">
            <v>岩重线</v>
          </cell>
          <cell r="G7709" t="str">
            <v>C24E430581</v>
          </cell>
          <cell r="H7709">
            <v>0</v>
          </cell>
          <cell r="I7709">
            <v>0.555</v>
          </cell>
          <cell r="J7709">
            <v>0.555</v>
          </cell>
        </row>
        <row r="7710">
          <cell r="G7710" t="str">
            <v>V000</v>
          </cell>
          <cell r="H7710">
            <v>0</v>
          </cell>
          <cell r="I7710">
            <v>0.265</v>
          </cell>
          <cell r="J7710">
            <v>0.265</v>
          </cell>
        </row>
        <row r="7711">
          <cell r="F7711" t="str">
            <v>柳家庄-柳家庄</v>
          </cell>
          <cell r="G7711" t="str">
            <v>VA05430581</v>
          </cell>
          <cell r="H7711">
            <v>0</v>
          </cell>
          <cell r="I7711">
            <v>0.14</v>
          </cell>
          <cell r="J7711">
            <v>0.14</v>
          </cell>
        </row>
        <row r="7712">
          <cell r="F7712" t="str">
            <v>哨箕湾-松树山</v>
          </cell>
          <cell r="G7712" t="str">
            <v>VA07430581</v>
          </cell>
          <cell r="H7712">
            <v>0</v>
          </cell>
          <cell r="I7712">
            <v>0.359</v>
          </cell>
          <cell r="J7712">
            <v>0.359</v>
          </cell>
        </row>
        <row r="7713">
          <cell r="F7713" t="str">
            <v>石塘-石塘</v>
          </cell>
          <cell r="G7713" t="str">
            <v>VA96430581</v>
          </cell>
          <cell r="H7713">
            <v>0</v>
          </cell>
          <cell r="I7713">
            <v>0.248</v>
          </cell>
          <cell r="J7713">
            <v>0.248</v>
          </cell>
        </row>
        <row r="7714">
          <cell r="F7714" t="str">
            <v>扁金线</v>
          </cell>
          <cell r="G7714" t="str">
            <v>C95D430581</v>
          </cell>
          <cell r="H7714">
            <v>0</v>
          </cell>
          <cell r="I7714">
            <v>1.198</v>
          </cell>
          <cell r="J7714">
            <v>1.198</v>
          </cell>
        </row>
        <row r="7715">
          <cell r="F7715" t="str">
            <v>唐院子-大王</v>
          </cell>
          <cell r="G7715" t="str">
            <v>VB01430581</v>
          </cell>
          <cell r="H7715">
            <v>0</v>
          </cell>
          <cell r="I7715">
            <v>0.249</v>
          </cell>
          <cell r="J7715">
            <v>0.249</v>
          </cell>
        </row>
        <row r="7716">
          <cell r="F7716" t="str">
            <v>强盗口-棉花吓</v>
          </cell>
          <cell r="G7716" t="str">
            <v>VA21430581</v>
          </cell>
          <cell r="H7716">
            <v>0</v>
          </cell>
          <cell r="I7716">
            <v>0.263</v>
          </cell>
          <cell r="J7716">
            <v>0.263</v>
          </cell>
        </row>
        <row r="7717">
          <cell r="F7717" t="str">
            <v>高石矿-瓦罐窑</v>
          </cell>
          <cell r="G7717" t="str">
            <v>VB07430581</v>
          </cell>
          <cell r="H7717">
            <v>0</v>
          </cell>
          <cell r="I7717">
            <v>0.345</v>
          </cell>
          <cell r="J7717">
            <v>0.345</v>
          </cell>
        </row>
        <row r="7718">
          <cell r="F7718" t="str">
            <v>大山里-花子塘</v>
          </cell>
          <cell r="G7718" t="str">
            <v>VC26430581</v>
          </cell>
          <cell r="H7718">
            <v>0</v>
          </cell>
          <cell r="I7718">
            <v>1.176</v>
          </cell>
          <cell r="J7718">
            <v>1.176</v>
          </cell>
        </row>
        <row r="7719">
          <cell r="F7719" t="str">
            <v>老屋后-老屋前</v>
          </cell>
          <cell r="G7719" t="str">
            <v>VA76430581</v>
          </cell>
          <cell r="H7719">
            <v>0</v>
          </cell>
          <cell r="I7719">
            <v>0.312</v>
          </cell>
          <cell r="J7719">
            <v>0.312</v>
          </cell>
        </row>
        <row r="7720">
          <cell r="F7720" t="str">
            <v>中杜线</v>
          </cell>
          <cell r="G7720" t="str">
            <v>C18B430581</v>
          </cell>
          <cell r="H7720">
            <v>0</v>
          </cell>
          <cell r="I7720">
            <v>0.706</v>
          </cell>
          <cell r="J7720">
            <v>0.706</v>
          </cell>
        </row>
        <row r="7721">
          <cell r="F7721" t="str">
            <v>村部-庄上</v>
          </cell>
          <cell r="G7721" t="str">
            <v>VB14430581</v>
          </cell>
          <cell r="H7721">
            <v>0</v>
          </cell>
          <cell r="I7721">
            <v>0.494</v>
          </cell>
          <cell r="J7721">
            <v>0.494</v>
          </cell>
        </row>
        <row r="7722">
          <cell r="F7722" t="str">
            <v>滩头-大坪垄里</v>
          </cell>
          <cell r="G7722" t="str">
            <v>C37A430581</v>
          </cell>
          <cell r="H7722">
            <v>0</v>
          </cell>
          <cell r="I7722">
            <v>2.58</v>
          </cell>
          <cell r="J7722">
            <v>2.58</v>
          </cell>
        </row>
        <row r="7723">
          <cell r="F7723" t="str">
            <v>田蔡线</v>
          </cell>
          <cell r="G7723" t="str">
            <v>C03M430581</v>
          </cell>
          <cell r="H7723">
            <v>0</v>
          </cell>
          <cell r="I7723">
            <v>0.664</v>
          </cell>
          <cell r="J7723">
            <v>0.664</v>
          </cell>
        </row>
        <row r="7724">
          <cell r="F7724" t="str">
            <v>深湾线</v>
          </cell>
          <cell r="G7724" t="str">
            <v>C32B430581</v>
          </cell>
          <cell r="H7724">
            <v>0</v>
          </cell>
          <cell r="I7724">
            <v>0.938</v>
          </cell>
          <cell r="J7724">
            <v>0.938</v>
          </cell>
        </row>
        <row r="7725">
          <cell r="F7725" t="str">
            <v>丘彭线</v>
          </cell>
          <cell r="G7725" t="str">
            <v>C33B430581</v>
          </cell>
          <cell r="H7725">
            <v>0</v>
          </cell>
          <cell r="I7725">
            <v>0.404</v>
          </cell>
          <cell r="J7725">
            <v>0.404</v>
          </cell>
        </row>
        <row r="7726">
          <cell r="F7726" t="str">
            <v>丘彭线</v>
          </cell>
          <cell r="G7726" t="str">
            <v>C71B430581</v>
          </cell>
          <cell r="H7726">
            <v>0</v>
          </cell>
          <cell r="I7726">
            <v>0.503</v>
          </cell>
          <cell r="J7726">
            <v>0.503</v>
          </cell>
        </row>
        <row r="7727">
          <cell r="F7727" t="str">
            <v>缸边-黄家</v>
          </cell>
          <cell r="G7727" t="str">
            <v>VR79430581</v>
          </cell>
          <cell r="H7727">
            <v>0</v>
          </cell>
          <cell r="I7727">
            <v>0.126</v>
          </cell>
          <cell r="J7727">
            <v>0.126</v>
          </cell>
        </row>
        <row r="7728">
          <cell r="F7728" t="str">
            <v>架木桥-田门头</v>
          </cell>
          <cell r="G7728" t="str">
            <v>CA24430581</v>
          </cell>
          <cell r="H7728">
            <v>0</v>
          </cell>
          <cell r="I7728">
            <v>1.583</v>
          </cell>
          <cell r="J7728">
            <v>1.583</v>
          </cell>
        </row>
        <row r="7729">
          <cell r="F7729" t="str">
            <v>白泥塘-姚家坝</v>
          </cell>
          <cell r="G7729" t="str">
            <v>VN81430581</v>
          </cell>
          <cell r="H7729">
            <v>0</v>
          </cell>
          <cell r="I7729">
            <v>0.401</v>
          </cell>
          <cell r="J7729">
            <v>0.401</v>
          </cell>
        </row>
        <row r="7730">
          <cell r="F7730" t="str">
            <v>龙家冲-龙家冲</v>
          </cell>
          <cell r="G7730" t="str">
            <v>VR96430581</v>
          </cell>
          <cell r="H7730">
            <v>0</v>
          </cell>
          <cell r="I7730">
            <v>0.222</v>
          </cell>
          <cell r="J7730">
            <v>0.222</v>
          </cell>
        </row>
        <row r="7731">
          <cell r="F7731" t="str">
            <v>油炸塘-经济场</v>
          </cell>
          <cell r="G7731" t="str">
            <v>VQ22430581</v>
          </cell>
          <cell r="H7731">
            <v>0</v>
          </cell>
          <cell r="I7731">
            <v>0.308</v>
          </cell>
          <cell r="J7731">
            <v>0.308</v>
          </cell>
        </row>
        <row r="7732">
          <cell r="F7732" t="str">
            <v>陆竹亭-周家冲</v>
          </cell>
          <cell r="G7732" t="str">
            <v>C025430581</v>
          </cell>
          <cell r="H7732">
            <v>0</v>
          </cell>
          <cell r="I7732">
            <v>0.218</v>
          </cell>
          <cell r="J7732">
            <v>0.218</v>
          </cell>
        </row>
        <row r="7733">
          <cell r="F7733" t="str">
            <v>陆竹亭-周家冲</v>
          </cell>
          <cell r="G7733" t="str">
            <v>C04A430581</v>
          </cell>
          <cell r="H7733">
            <v>0</v>
          </cell>
          <cell r="I7733">
            <v>0.361</v>
          </cell>
          <cell r="J7733">
            <v>0.361</v>
          </cell>
        </row>
        <row r="7734">
          <cell r="F7734" t="str">
            <v>源江桥-塘冲水库</v>
          </cell>
          <cell r="G7734" t="str">
            <v>VP76430581</v>
          </cell>
          <cell r="H7734">
            <v>0</v>
          </cell>
          <cell r="I7734">
            <v>0.947</v>
          </cell>
          <cell r="J7734">
            <v>0.947</v>
          </cell>
        </row>
        <row r="7735">
          <cell r="F7735" t="str">
            <v>长塘坳-朱家</v>
          </cell>
          <cell r="G7735" t="str">
            <v>VP96430581</v>
          </cell>
          <cell r="H7735">
            <v>0</v>
          </cell>
          <cell r="I7735">
            <v>0.558</v>
          </cell>
          <cell r="J7735">
            <v>0.558</v>
          </cell>
        </row>
        <row r="7736">
          <cell r="F7736" t="str">
            <v>彭家-颜家</v>
          </cell>
          <cell r="G7736" t="str">
            <v>VP98430581</v>
          </cell>
          <cell r="H7736">
            <v>0</v>
          </cell>
          <cell r="I7736">
            <v>0.498</v>
          </cell>
          <cell r="J7736">
            <v>0.498</v>
          </cell>
        </row>
        <row r="7737">
          <cell r="F7737" t="str">
            <v>戴家-杨家</v>
          </cell>
          <cell r="G7737" t="str">
            <v>VR05430581</v>
          </cell>
          <cell r="H7737">
            <v>0</v>
          </cell>
          <cell r="I7737">
            <v>0.297</v>
          </cell>
          <cell r="J7737">
            <v>0.297</v>
          </cell>
        </row>
        <row r="7738">
          <cell r="F7738" t="str">
            <v>村彭线</v>
          </cell>
          <cell r="G7738" t="str">
            <v>C358430581</v>
          </cell>
          <cell r="H7738">
            <v>0</v>
          </cell>
          <cell r="I7738">
            <v>1.004</v>
          </cell>
          <cell r="J7738">
            <v>1.004</v>
          </cell>
        </row>
        <row r="7739">
          <cell r="F7739" t="str">
            <v>榨木桥-江塘小学</v>
          </cell>
          <cell r="G7739" t="str">
            <v>C08A430581</v>
          </cell>
          <cell r="H7739">
            <v>0</v>
          </cell>
          <cell r="I7739">
            <v>0.461</v>
          </cell>
          <cell r="J7739">
            <v>0.461</v>
          </cell>
        </row>
        <row r="7740">
          <cell r="F7740" t="str">
            <v>下华线</v>
          </cell>
          <cell r="G7740" t="str">
            <v>C35B430581</v>
          </cell>
          <cell r="H7740">
            <v>0</v>
          </cell>
          <cell r="I7740">
            <v>2.052</v>
          </cell>
          <cell r="J7740">
            <v>2.052</v>
          </cell>
        </row>
        <row r="7741">
          <cell r="F7741" t="str">
            <v>花果山-彭家山</v>
          </cell>
          <cell r="G7741" t="str">
            <v>VP58430581</v>
          </cell>
          <cell r="H7741">
            <v>0</v>
          </cell>
          <cell r="I7741">
            <v>0.65</v>
          </cell>
          <cell r="J7741">
            <v>0.65</v>
          </cell>
        </row>
        <row r="7742">
          <cell r="F7742" t="str">
            <v>黑石头-刘家</v>
          </cell>
          <cell r="G7742" t="str">
            <v>VP59430581</v>
          </cell>
          <cell r="H7742">
            <v>0</v>
          </cell>
          <cell r="I7742">
            <v>1.011</v>
          </cell>
          <cell r="J7742">
            <v>1.011</v>
          </cell>
        </row>
        <row r="7743">
          <cell r="F7743" t="str">
            <v>村水线</v>
          </cell>
          <cell r="G7743" t="str">
            <v>C69B430581</v>
          </cell>
          <cell r="H7743">
            <v>0</v>
          </cell>
          <cell r="I7743">
            <v>0.286</v>
          </cell>
          <cell r="J7743">
            <v>0.286</v>
          </cell>
        </row>
        <row r="7744">
          <cell r="F7744" t="str">
            <v>油麻田-红石张家湾</v>
          </cell>
          <cell r="G7744" t="str">
            <v>CA26430581</v>
          </cell>
          <cell r="H7744">
            <v>0</v>
          </cell>
          <cell r="I7744">
            <v>1.045</v>
          </cell>
          <cell r="J7744">
            <v>1.045</v>
          </cell>
        </row>
        <row r="7745">
          <cell r="F7745" t="str">
            <v>下院子-中院子</v>
          </cell>
          <cell r="G7745" t="str">
            <v>VR59430581</v>
          </cell>
          <cell r="H7745">
            <v>0</v>
          </cell>
          <cell r="I7745">
            <v>0.516</v>
          </cell>
          <cell r="J7745">
            <v>0.516</v>
          </cell>
        </row>
        <row r="7746">
          <cell r="F7746" t="str">
            <v>谭家坝-上水口</v>
          </cell>
          <cell r="G7746" t="str">
            <v>VR61430581</v>
          </cell>
          <cell r="H7746">
            <v>0</v>
          </cell>
          <cell r="I7746">
            <v>1.803</v>
          </cell>
          <cell r="J7746">
            <v>1.803</v>
          </cell>
        </row>
        <row r="7747">
          <cell r="F7747" t="str">
            <v>六六线</v>
          </cell>
          <cell r="G7747" t="str">
            <v>C82A430581</v>
          </cell>
          <cell r="H7747">
            <v>0</v>
          </cell>
          <cell r="I7747">
            <v>1.049</v>
          </cell>
          <cell r="J7747">
            <v>1.049</v>
          </cell>
        </row>
        <row r="7748">
          <cell r="F7748" t="str">
            <v>庙长线</v>
          </cell>
          <cell r="G7748" t="str">
            <v>C51L430581</v>
          </cell>
          <cell r="H7748">
            <v>0</v>
          </cell>
          <cell r="I7748">
            <v>0.677</v>
          </cell>
          <cell r="J7748">
            <v>0.677</v>
          </cell>
        </row>
        <row r="7749">
          <cell r="F7749" t="str">
            <v>罗胡线</v>
          </cell>
          <cell r="G7749" t="str">
            <v>C52L430581</v>
          </cell>
          <cell r="H7749">
            <v>0</v>
          </cell>
          <cell r="I7749">
            <v>0.268</v>
          </cell>
          <cell r="J7749">
            <v>0.268</v>
          </cell>
        </row>
        <row r="7750">
          <cell r="F7750" t="str">
            <v>马关线</v>
          </cell>
          <cell r="G7750" t="str">
            <v>C55L430581</v>
          </cell>
          <cell r="H7750">
            <v>0</v>
          </cell>
          <cell r="I7750">
            <v>0.466</v>
          </cell>
          <cell r="J7750">
            <v>0.466</v>
          </cell>
        </row>
        <row r="7751">
          <cell r="F7751" t="str">
            <v>山口桥-论道</v>
          </cell>
          <cell r="G7751" t="str">
            <v>C036430581</v>
          </cell>
          <cell r="H7751">
            <v>0.609</v>
          </cell>
          <cell r="I7751">
            <v>0.882</v>
          </cell>
          <cell r="J7751">
            <v>0.273</v>
          </cell>
        </row>
        <row r="7752">
          <cell r="F7752" t="str">
            <v>小岭上-后溪头</v>
          </cell>
          <cell r="G7752" t="str">
            <v>VP19430581</v>
          </cell>
          <cell r="H7752">
            <v>0</v>
          </cell>
          <cell r="I7752">
            <v>0.402</v>
          </cell>
          <cell r="J7752">
            <v>0.402</v>
          </cell>
        </row>
        <row r="7753">
          <cell r="F7753" t="str">
            <v>柴山头-张家</v>
          </cell>
          <cell r="G7753" t="str">
            <v>VP29430581</v>
          </cell>
          <cell r="H7753">
            <v>0</v>
          </cell>
          <cell r="I7753">
            <v>0.341</v>
          </cell>
          <cell r="J7753">
            <v>0.341</v>
          </cell>
        </row>
        <row r="7754">
          <cell r="F7754" t="str">
            <v>吴祠-马梓</v>
          </cell>
          <cell r="G7754" t="str">
            <v>C023430581</v>
          </cell>
          <cell r="H7754">
            <v>1.349</v>
          </cell>
          <cell r="I7754">
            <v>2.052</v>
          </cell>
          <cell r="J7754">
            <v>0.703</v>
          </cell>
        </row>
        <row r="7755">
          <cell r="F7755" t="str">
            <v>小林线</v>
          </cell>
          <cell r="G7755" t="str">
            <v>C39L430581</v>
          </cell>
          <cell r="H7755">
            <v>0</v>
          </cell>
          <cell r="I7755">
            <v>0.933</v>
          </cell>
          <cell r="J7755">
            <v>0.933</v>
          </cell>
        </row>
        <row r="7756">
          <cell r="F7756" t="str">
            <v>邓吴线</v>
          </cell>
          <cell r="G7756" t="str">
            <v>C41L430581</v>
          </cell>
          <cell r="H7756">
            <v>0</v>
          </cell>
          <cell r="I7756">
            <v>0.635</v>
          </cell>
          <cell r="J7756">
            <v>0.635</v>
          </cell>
        </row>
        <row r="7757">
          <cell r="F7757" t="str">
            <v>管曾线</v>
          </cell>
          <cell r="G7757" t="str">
            <v>C47L430581</v>
          </cell>
          <cell r="H7757">
            <v>0</v>
          </cell>
          <cell r="I7757">
            <v>0.645</v>
          </cell>
          <cell r="J7757">
            <v>0.645</v>
          </cell>
        </row>
        <row r="7758">
          <cell r="F7758" t="str">
            <v>下吴家-上吴家</v>
          </cell>
          <cell r="G7758" t="str">
            <v>VP82430581</v>
          </cell>
          <cell r="H7758">
            <v>0</v>
          </cell>
          <cell r="I7758">
            <v>0.375</v>
          </cell>
          <cell r="J7758">
            <v>0.375</v>
          </cell>
        </row>
        <row r="7759">
          <cell r="F7759" t="str">
            <v>石板塘水库-坪上</v>
          </cell>
          <cell r="G7759" t="str">
            <v>VP84430581</v>
          </cell>
          <cell r="H7759">
            <v>0</v>
          </cell>
          <cell r="I7759">
            <v>1.542</v>
          </cell>
          <cell r="J7759">
            <v>1.542</v>
          </cell>
        </row>
        <row r="7760">
          <cell r="F7760" t="str">
            <v>踏村线</v>
          </cell>
          <cell r="G7760" t="str">
            <v>C444430581</v>
          </cell>
          <cell r="H7760">
            <v>0.691</v>
          </cell>
          <cell r="I7760">
            <v>1.381</v>
          </cell>
          <cell r="J7760">
            <v>0.69</v>
          </cell>
        </row>
        <row r="7761">
          <cell r="F7761" t="str">
            <v>架木桥-田门头</v>
          </cell>
          <cell r="G7761" t="str">
            <v>CA24430581</v>
          </cell>
          <cell r="H7761">
            <v>0</v>
          </cell>
          <cell r="I7761">
            <v>1.438</v>
          </cell>
          <cell r="J7761">
            <v>1.438</v>
          </cell>
        </row>
        <row r="7762">
          <cell r="F7762" t="str">
            <v>张家-合江水</v>
          </cell>
          <cell r="G7762" t="str">
            <v>VN96430581</v>
          </cell>
          <cell r="H7762">
            <v>0</v>
          </cell>
          <cell r="I7762">
            <v>0.462</v>
          </cell>
          <cell r="J7762">
            <v>0.462</v>
          </cell>
        </row>
        <row r="7763">
          <cell r="F7763" t="str">
            <v>下底院子-经济场</v>
          </cell>
          <cell r="G7763" t="str">
            <v>VR48430581</v>
          </cell>
          <cell r="H7763">
            <v>0</v>
          </cell>
          <cell r="I7763">
            <v>0.811</v>
          </cell>
          <cell r="J7763">
            <v>0.811</v>
          </cell>
        </row>
        <row r="7764">
          <cell r="F7764" t="str">
            <v>塘埂上-新头冲</v>
          </cell>
          <cell r="G7764" t="str">
            <v>VR50430581</v>
          </cell>
          <cell r="H7764">
            <v>0</v>
          </cell>
          <cell r="I7764">
            <v>0.451</v>
          </cell>
          <cell r="J7764">
            <v>0.451</v>
          </cell>
        </row>
        <row r="7765">
          <cell r="F7765" t="str">
            <v>七清线</v>
          </cell>
          <cell r="G7765" t="str">
            <v>C450430581</v>
          </cell>
          <cell r="H7765">
            <v>0</v>
          </cell>
          <cell r="I7765">
            <v>0.816</v>
          </cell>
          <cell r="J7765">
            <v>0.816</v>
          </cell>
        </row>
        <row r="7766">
          <cell r="G7766" t="str">
            <v>V000</v>
          </cell>
          <cell r="H7766">
            <v>0</v>
          </cell>
          <cell r="I7766">
            <v>0.114</v>
          </cell>
          <cell r="J7766">
            <v>0.114</v>
          </cell>
        </row>
        <row r="7767">
          <cell r="F7767" t="str">
            <v>黄家-圳边</v>
          </cell>
          <cell r="G7767" t="str">
            <v>VQ56430581</v>
          </cell>
          <cell r="H7767">
            <v>0</v>
          </cell>
          <cell r="I7767">
            <v>0.586</v>
          </cell>
          <cell r="J7767">
            <v>0.586</v>
          </cell>
        </row>
        <row r="7768">
          <cell r="F7768" t="str">
            <v>新下线</v>
          </cell>
          <cell r="G7768" t="str">
            <v>C84L430581</v>
          </cell>
          <cell r="H7768">
            <v>0</v>
          </cell>
          <cell r="I7768">
            <v>0.575</v>
          </cell>
          <cell r="J7768">
            <v>0.575</v>
          </cell>
        </row>
        <row r="7769">
          <cell r="F7769" t="str">
            <v>王井-乔子头</v>
          </cell>
          <cell r="G7769" t="str">
            <v>VP27430581</v>
          </cell>
          <cell r="H7769">
            <v>0</v>
          </cell>
          <cell r="I7769">
            <v>0.507</v>
          </cell>
          <cell r="J7769">
            <v>0.507</v>
          </cell>
        </row>
        <row r="7770">
          <cell r="F7770" t="str">
            <v>南易线</v>
          </cell>
          <cell r="G7770" t="str">
            <v>C82L430581</v>
          </cell>
          <cell r="H7770">
            <v>0</v>
          </cell>
          <cell r="I7770">
            <v>0.435</v>
          </cell>
          <cell r="J7770">
            <v>0.435</v>
          </cell>
        </row>
        <row r="7771">
          <cell r="F7771" t="str">
            <v>里塘-里塘</v>
          </cell>
          <cell r="G7771" t="str">
            <v>C041430581</v>
          </cell>
          <cell r="H7771">
            <v>1.859</v>
          </cell>
          <cell r="I7771">
            <v>3.523</v>
          </cell>
          <cell r="J7771">
            <v>1.664</v>
          </cell>
        </row>
        <row r="7772">
          <cell r="F7772" t="str">
            <v>里塘-里塘</v>
          </cell>
          <cell r="G7772" t="str">
            <v>C041430581</v>
          </cell>
          <cell r="H7772">
            <v>0</v>
          </cell>
          <cell r="I7772">
            <v>1.859</v>
          </cell>
          <cell r="J7772">
            <v>1.859</v>
          </cell>
        </row>
        <row r="7773">
          <cell r="F7773" t="str">
            <v>石姚线</v>
          </cell>
          <cell r="G7773" t="str">
            <v>C07M430581</v>
          </cell>
          <cell r="H7773">
            <v>0</v>
          </cell>
          <cell r="I7773">
            <v>0.48</v>
          </cell>
          <cell r="J7773">
            <v>0.48</v>
          </cell>
        </row>
        <row r="7774">
          <cell r="F7774" t="str">
            <v>彭石线</v>
          </cell>
          <cell r="G7774" t="str">
            <v>C30B430581</v>
          </cell>
          <cell r="H7774">
            <v>0</v>
          </cell>
          <cell r="I7774">
            <v>3.059</v>
          </cell>
          <cell r="J7774">
            <v>3.059</v>
          </cell>
        </row>
        <row r="7775">
          <cell r="F7775" t="str">
            <v>龙祖线</v>
          </cell>
          <cell r="G7775" t="str">
            <v>C372430581</v>
          </cell>
          <cell r="H7775">
            <v>0</v>
          </cell>
          <cell r="I7775">
            <v>1.147</v>
          </cell>
          <cell r="J7775">
            <v>1.147</v>
          </cell>
        </row>
        <row r="7776">
          <cell r="F7776" t="str">
            <v>黑头坝-姚家山</v>
          </cell>
          <cell r="G7776" t="str">
            <v>VP54430581</v>
          </cell>
          <cell r="H7776">
            <v>0</v>
          </cell>
          <cell r="I7776">
            <v>1.344</v>
          </cell>
          <cell r="J7776">
            <v>1.344</v>
          </cell>
        </row>
        <row r="7777">
          <cell r="F7777" t="str">
            <v>南易线</v>
          </cell>
          <cell r="G7777" t="str">
            <v>C82L430581</v>
          </cell>
          <cell r="H7777">
            <v>0</v>
          </cell>
          <cell r="I7777">
            <v>0.785</v>
          </cell>
          <cell r="J7777">
            <v>0.785</v>
          </cell>
        </row>
        <row r="7778">
          <cell r="F7778" t="str">
            <v>石头冲-易家冲</v>
          </cell>
          <cell r="G7778" t="str">
            <v>CA30430581</v>
          </cell>
          <cell r="H7778">
            <v>0</v>
          </cell>
          <cell r="I7778">
            <v>0.504</v>
          </cell>
          <cell r="J7778">
            <v>0.504</v>
          </cell>
        </row>
        <row r="7779">
          <cell r="F7779" t="str">
            <v>马家垄-易家湾</v>
          </cell>
          <cell r="G7779" t="str">
            <v>VP06430581</v>
          </cell>
          <cell r="H7779">
            <v>0</v>
          </cell>
          <cell r="I7779">
            <v>1.003</v>
          </cell>
          <cell r="J7779">
            <v>1.003</v>
          </cell>
        </row>
        <row r="7780">
          <cell r="F7780" t="str">
            <v>新川线</v>
          </cell>
          <cell r="G7780" t="str">
            <v>C10O430581</v>
          </cell>
          <cell r="H7780">
            <v>0</v>
          </cell>
          <cell r="I7780">
            <v>1.313</v>
          </cell>
          <cell r="J7780">
            <v>1.313</v>
          </cell>
        </row>
        <row r="7781">
          <cell r="F7781" t="str">
            <v>川林线</v>
          </cell>
          <cell r="G7781" t="str">
            <v>C11O430581</v>
          </cell>
          <cell r="H7781">
            <v>0</v>
          </cell>
          <cell r="I7781">
            <v>1.014</v>
          </cell>
          <cell r="J7781">
            <v>1.014</v>
          </cell>
        </row>
        <row r="7782">
          <cell r="F7782" t="str">
            <v>姚川线</v>
          </cell>
          <cell r="G7782" t="str">
            <v>C13O430581</v>
          </cell>
          <cell r="H7782">
            <v>0</v>
          </cell>
          <cell r="I7782">
            <v>1.016</v>
          </cell>
          <cell r="J7782">
            <v>1.016</v>
          </cell>
        </row>
        <row r="7783">
          <cell r="F7783" t="str">
            <v>马转线-庾家院子</v>
          </cell>
          <cell r="G7783" t="str">
            <v>VN92430581</v>
          </cell>
          <cell r="H7783">
            <v>0</v>
          </cell>
          <cell r="I7783">
            <v>0.303</v>
          </cell>
          <cell r="J7783">
            <v>0.303</v>
          </cell>
        </row>
        <row r="7784">
          <cell r="F7784" t="str">
            <v>油茶树-西岭上</v>
          </cell>
          <cell r="G7784" t="str">
            <v>VR92430581</v>
          </cell>
          <cell r="H7784">
            <v>0</v>
          </cell>
          <cell r="I7784">
            <v>1.574</v>
          </cell>
          <cell r="J7784">
            <v>1.574</v>
          </cell>
        </row>
        <row r="7785">
          <cell r="F7785" t="str">
            <v>水水线</v>
          </cell>
          <cell r="G7785" t="str">
            <v>C125430581</v>
          </cell>
          <cell r="H7785">
            <v>0</v>
          </cell>
          <cell r="I7785">
            <v>0.507</v>
          </cell>
          <cell r="J7785">
            <v>0.507</v>
          </cell>
        </row>
        <row r="7786">
          <cell r="F7786" t="str">
            <v>连田线</v>
          </cell>
          <cell r="G7786" t="str">
            <v>C20O430581</v>
          </cell>
          <cell r="H7786">
            <v>0</v>
          </cell>
          <cell r="I7786">
            <v>0.828</v>
          </cell>
          <cell r="J7786">
            <v>0.828</v>
          </cell>
        </row>
        <row r="7787">
          <cell r="F7787" t="str">
            <v>架正线</v>
          </cell>
          <cell r="G7787" t="str">
            <v>C21O430581</v>
          </cell>
          <cell r="H7787">
            <v>0</v>
          </cell>
          <cell r="I7787">
            <v>0.286</v>
          </cell>
          <cell r="J7787">
            <v>0.286</v>
          </cell>
        </row>
        <row r="7788">
          <cell r="F7788" t="str">
            <v>木张线</v>
          </cell>
          <cell r="G7788" t="str">
            <v>C13M430581</v>
          </cell>
          <cell r="H7788">
            <v>0</v>
          </cell>
          <cell r="I7788">
            <v>1.495</v>
          </cell>
          <cell r="J7788">
            <v>1.495</v>
          </cell>
        </row>
        <row r="7789">
          <cell r="F7789" t="str">
            <v>王家湾-王家院子</v>
          </cell>
          <cell r="G7789" t="str">
            <v>VE61430581</v>
          </cell>
          <cell r="H7789">
            <v>0</v>
          </cell>
          <cell r="I7789">
            <v>0.687</v>
          </cell>
          <cell r="J7789">
            <v>0.687</v>
          </cell>
        </row>
        <row r="7790">
          <cell r="F7790" t="str">
            <v>小岭上-后溪头</v>
          </cell>
          <cell r="G7790" t="str">
            <v>VP19430581</v>
          </cell>
          <cell r="H7790">
            <v>0</v>
          </cell>
          <cell r="I7790">
            <v>0.944</v>
          </cell>
          <cell r="J7790">
            <v>0.944</v>
          </cell>
        </row>
        <row r="7791">
          <cell r="F7791" t="str">
            <v>许家巷-唐家祠堂</v>
          </cell>
          <cell r="G7791" t="str">
            <v>VP02430581</v>
          </cell>
          <cell r="H7791">
            <v>0</v>
          </cell>
          <cell r="I7791">
            <v>0.174</v>
          </cell>
          <cell r="J7791">
            <v>0.174</v>
          </cell>
        </row>
        <row r="7792">
          <cell r="F7792" t="str">
            <v>新新线</v>
          </cell>
          <cell r="G7792" t="str">
            <v>C20M430581</v>
          </cell>
          <cell r="H7792">
            <v>0</v>
          </cell>
          <cell r="I7792">
            <v>0.302</v>
          </cell>
          <cell r="J7792">
            <v>0.302</v>
          </cell>
        </row>
        <row r="7793">
          <cell r="F7793" t="str">
            <v>钟高线</v>
          </cell>
          <cell r="G7793" t="str">
            <v>C21M430581</v>
          </cell>
          <cell r="H7793">
            <v>0</v>
          </cell>
          <cell r="I7793">
            <v>0.506</v>
          </cell>
          <cell r="J7793">
            <v>0.506</v>
          </cell>
        </row>
        <row r="7794">
          <cell r="F7794" t="str">
            <v>李家-石木桥</v>
          </cell>
          <cell r="G7794" t="str">
            <v>CA28430581</v>
          </cell>
          <cell r="H7794">
            <v>0</v>
          </cell>
          <cell r="I7794">
            <v>0.879</v>
          </cell>
          <cell r="J7794">
            <v>0.879</v>
          </cell>
        </row>
        <row r="7795">
          <cell r="F7795" t="str">
            <v>园果山-圳源头</v>
          </cell>
          <cell r="G7795" t="str">
            <v>VP63430581</v>
          </cell>
          <cell r="H7795">
            <v>0</v>
          </cell>
          <cell r="I7795">
            <v>1.729</v>
          </cell>
          <cell r="J7795">
            <v>1.729</v>
          </cell>
        </row>
        <row r="7796">
          <cell r="F7796" t="str">
            <v>鞭栗线</v>
          </cell>
          <cell r="G7796" t="str">
            <v>C333430581</v>
          </cell>
          <cell r="H7796">
            <v>0</v>
          </cell>
          <cell r="I7796">
            <v>1.409</v>
          </cell>
          <cell r="J7796">
            <v>1.409</v>
          </cell>
        </row>
        <row r="7797">
          <cell r="F7797" t="str">
            <v>源江桥-塘冲水库</v>
          </cell>
          <cell r="G7797" t="str">
            <v>C38L430581</v>
          </cell>
          <cell r="H7797">
            <v>0</v>
          </cell>
          <cell r="I7797">
            <v>1.005</v>
          </cell>
          <cell r="J7797">
            <v>1.005</v>
          </cell>
        </row>
        <row r="7798">
          <cell r="F7798" t="str">
            <v>坑家坪-圳源头</v>
          </cell>
          <cell r="G7798" t="str">
            <v>VP72430581</v>
          </cell>
          <cell r="H7798">
            <v>0</v>
          </cell>
          <cell r="I7798">
            <v>0.962</v>
          </cell>
          <cell r="J7798">
            <v>0.962</v>
          </cell>
        </row>
        <row r="7799">
          <cell r="F7799" t="str">
            <v>坑家坪-芭蕉庙水库</v>
          </cell>
          <cell r="G7799" t="str">
            <v>VP73430581</v>
          </cell>
          <cell r="H7799">
            <v>0</v>
          </cell>
          <cell r="I7799">
            <v>0.746</v>
          </cell>
          <cell r="J7799">
            <v>0.746</v>
          </cell>
        </row>
        <row r="7800">
          <cell r="F7800" t="str">
            <v>王家-刘家园</v>
          </cell>
          <cell r="G7800" t="str">
            <v>VP75430581</v>
          </cell>
          <cell r="H7800">
            <v>0</v>
          </cell>
          <cell r="I7800">
            <v>1.157</v>
          </cell>
          <cell r="J7800">
            <v>1.157</v>
          </cell>
        </row>
        <row r="7801">
          <cell r="F7801" t="str">
            <v>茶李线</v>
          </cell>
          <cell r="G7801" t="str">
            <v>C30M430581</v>
          </cell>
          <cell r="H7801">
            <v>0</v>
          </cell>
          <cell r="I7801">
            <v>0.21</v>
          </cell>
          <cell r="J7801">
            <v>0.21</v>
          </cell>
        </row>
        <row r="7802">
          <cell r="F7802" t="str">
            <v>基田寨-青山界</v>
          </cell>
          <cell r="G7802" t="str">
            <v>VQ58430581</v>
          </cell>
          <cell r="H7802">
            <v>0</v>
          </cell>
          <cell r="I7802">
            <v>1.244</v>
          </cell>
          <cell r="J7802">
            <v>1.244</v>
          </cell>
        </row>
        <row r="7803">
          <cell r="F7803" t="str">
            <v>资新桥-左干渠</v>
          </cell>
          <cell r="G7803" t="str">
            <v>VQ70430581</v>
          </cell>
          <cell r="H7803">
            <v>0</v>
          </cell>
          <cell r="I7803">
            <v>0.58</v>
          </cell>
          <cell r="J7803">
            <v>0.58</v>
          </cell>
        </row>
        <row r="7804">
          <cell r="F7804" t="str">
            <v>冷刘线</v>
          </cell>
          <cell r="G7804" t="str">
            <v>C64A430581</v>
          </cell>
          <cell r="H7804">
            <v>0</v>
          </cell>
          <cell r="I7804">
            <v>0.441</v>
          </cell>
          <cell r="J7804">
            <v>0.441</v>
          </cell>
        </row>
        <row r="7805">
          <cell r="F7805" t="str">
            <v>塘富二组-塘富一组</v>
          </cell>
          <cell r="G7805" t="str">
            <v>V798430581</v>
          </cell>
          <cell r="H7805">
            <v>0</v>
          </cell>
          <cell r="I7805">
            <v>1.081</v>
          </cell>
          <cell r="J7805">
            <v>1.081</v>
          </cell>
        </row>
        <row r="7806">
          <cell r="F7806" t="str">
            <v>大马路-蒋家院子</v>
          </cell>
          <cell r="G7806" t="str">
            <v>V828430581</v>
          </cell>
          <cell r="H7806">
            <v>0</v>
          </cell>
          <cell r="I7806">
            <v>0.524</v>
          </cell>
          <cell r="J7806">
            <v>0.524</v>
          </cell>
        </row>
        <row r="7807">
          <cell r="F7807" t="str">
            <v>大马路-周家院子</v>
          </cell>
          <cell r="G7807" t="str">
            <v>V829430581</v>
          </cell>
          <cell r="H7807">
            <v>0</v>
          </cell>
          <cell r="I7807">
            <v>0.612</v>
          </cell>
          <cell r="J7807">
            <v>0.612</v>
          </cell>
        </row>
        <row r="7808">
          <cell r="F7808" t="str">
            <v>坝上-谢家院子</v>
          </cell>
          <cell r="G7808" t="str">
            <v>V831430581</v>
          </cell>
          <cell r="H7808">
            <v>0</v>
          </cell>
          <cell r="I7808">
            <v>0.353</v>
          </cell>
          <cell r="J7808">
            <v>0.353</v>
          </cell>
        </row>
        <row r="7809">
          <cell r="F7809" t="str">
            <v>东学线</v>
          </cell>
          <cell r="G7809" t="str">
            <v>C006430581</v>
          </cell>
          <cell r="H7809">
            <v>0</v>
          </cell>
          <cell r="I7809">
            <v>0.815</v>
          </cell>
          <cell r="J7809">
            <v>0.815</v>
          </cell>
        </row>
        <row r="7810">
          <cell r="F7810" t="str">
            <v>大马路-李家院子</v>
          </cell>
          <cell r="G7810" t="str">
            <v>V865430581</v>
          </cell>
          <cell r="H7810">
            <v>0</v>
          </cell>
          <cell r="I7810">
            <v>0.331</v>
          </cell>
          <cell r="J7810">
            <v>0.331</v>
          </cell>
        </row>
        <row r="7811">
          <cell r="F7811" t="str">
            <v>岭背底-高桥码头上</v>
          </cell>
          <cell r="G7811" t="str">
            <v>V814430581</v>
          </cell>
          <cell r="H7811">
            <v>0</v>
          </cell>
          <cell r="I7811">
            <v>0.244</v>
          </cell>
          <cell r="J7811">
            <v>0.244</v>
          </cell>
        </row>
        <row r="7812">
          <cell r="F7812" t="str">
            <v>头堂资江桥-春光叉路口</v>
          </cell>
          <cell r="G7812" t="str">
            <v>V758430581</v>
          </cell>
          <cell r="H7812">
            <v>0</v>
          </cell>
          <cell r="I7812">
            <v>2.355</v>
          </cell>
          <cell r="J7812">
            <v>2.355</v>
          </cell>
        </row>
        <row r="7813">
          <cell r="F7813" t="str">
            <v>陆家院子-刘家</v>
          </cell>
          <cell r="G7813" t="str">
            <v>VZ57430581</v>
          </cell>
          <cell r="H7813">
            <v>0</v>
          </cell>
          <cell r="I7813">
            <v>0.51</v>
          </cell>
          <cell r="J7813">
            <v>0.51</v>
          </cell>
        </row>
        <row r="7814">
          <cell r="F7814" t="str">
            <v>岩钟线</v>
          </cell>
          <cell r="G7814" t="str">
            <v>C169430581</v>
          </cell>
          <cell r="H7814">
            <v>0</v>
          </cell>
          <cell r="I7814">
            <v>1.639</v>
          </cell>
          <cell r="J7814">
            <v>1.639</v>
          </cell>
        </row>
        <row r="7815">
          <cell r="F7815" t="str">
            <v>岔路口-张家院子</v>
          </cell>
          <cell r="G7815" t="str">
            <v>V820430581</v>
          </cell>
          <cell r="H7815">
            <v>0</v>
          </cell>
          <cell r="I7815">
            <v>0.194</v>
          </cell>
          <cell r="J7815">
            <v>0.194</v>
          </cell>
        </row>
        <row r="7816">
          <cell r="F7816" t="str">
            <v>村道-湾里毛家</v>
          </cell>
          <cell r="G7816" t="str">
            <v>V752430581</v>
          </cell>
          <cell r="H7816">
            <v>0</v>
          </cell>
          <cell r="I7816">
            <v>0.798</v>
          </cell>
          <cell r="J7816">
            <v>0.798</v>
          </cell>
        </row>
        <row r="7817">
          <cell r="F7817" t="str">
            <v>村部-石山脚下</v>
          </cell>
          <cell r="G7817" t="str">
            <v>V847430581</v>
          </cell>
          <cell r="H7817">
            <v>0</v>
          </cell>
          <cell r="I7817">
            <v>1.181</v>
          </cell>
          <cell r="J7817">
            <v>1.181</v>
          </cell>
        </row>
        <row r="7818">
          <cell r="F7818" t="str">
            <v>小冲线</v>
          </cell>
          <cell r="G7818" t="str">
            <v>C69K430581</v>
          </cell>
          <cell r="H7818">
            <v>0</v>
          </cell>
          <cell r="I7818">
            <v>0.997</v>
          </cell>
          <cell r="J7818">
            <v>0.997</v>
          </cell>
        </row>
        <row r="7819">
          <cell r="F7819" t="str">
            <v>新泽桥-东头</v>
          </cell>
          <cell r="G7819" t="str">
            <v>V807430581</v>
          </cell>
          <cell r="H7819">
            <v>0</v>
          </cell>
          <cell r="I7819">
            <v>0.921</v>
          </cell>
          <cell r="J7819">
            <v>0.921</v>
          </cell>
        </row>
        <row r="7820">
          <cell r="F7820" t="str">
            <v>紫田小学-曹家湾</v>
          </cell>
          <cell r="G7820" t="str">
            <v>V768430581</v>
          </cell>
          <cell r="H7820">
            <v>0</v>
          </cell>
          <cell r="I7820">
            <v>0.469</v>
          </cell>
          <cell r="J7820">
            <v>0.469</v>
          </cell>
        </row>
        <row r="7821">
          <cell r="F7821" t="str">
            <v>王家冲-洞口唐里冲</v>
          </cell>
          <cell r="G7821" t="str">
            <v>V928430581</v>
          </cell>
          <cell r="H7821">
            <v>0</v>
          </cell>
          <cell r="I7821">
            <v>0.499</v>
          </cell>
          <cell r="J7821">
            <v>0.499</v>
          </cell>
        </row>
        <row r="7822">
          <cell r="F7822" t="str">
            <v>二组-七组</v>
          </cell>
          <cell r="G7822" t="str">
            <v>VX40430581</v>
          </cell>
          <cell r="H7822">
            <v>0</v>
          </cell>
          <cell r="I7822">
            <v>0.129</v>
          </cell>
          <cell r="J7822">
            <v>0.129</v>
          </cell>
        </row>
        <row r="7823">
          <cell r="F7823" t="str">
            <v>山角堂-山脚下</v>
          </cell>
          <cell r="G7823" t="str">
            <v>VW85430581</v>
          </cell>
          <cell r="H7823">
            <v>0</v>
          </cell>
          <cell r="I7823">
            <v>0.423</v>
          </cell>
          <cell r="J7823">
            <v>0.423</v>
          </cell>
        </row>
        <row r="7824">
          <cell r="F7824" t="str">
            <v>砖院线</v>
          </cell>
          <cell r="G7824" t="str">
            <v>VW34430581</v>
          </cell>
          <cell r="H7824">
            <v>0</v>
          </cell>
          <cell r="I7824">
            <v>0.984</v>
          </cell>
          <cell r="J7824">
            <v>0.984</v>
          </cell>
        </row>
        <row r="7825">
          <cell r="F7825" t="str">
            <v>老屋场-槐主山</v>
          </cell>
          <cell r="G7825" t="str">
            <v>CA06430581</v>
          </cell>
          <cell r="H7825">
            <v>0</v>
          </cell>
          <cell r="I7825">
            <v>1.488</v>
          </cell>
          <cell r="J7825">
            <v>1.488</v>
          </cell>
        </row>
        <row r="7826">
          <cell r="F7826" t="str">
            <v>雷脚底-离头石</v>
          </cell>
          <cell r="G7826" t="str">
            <v>VX58430581</v>
          </cell>
          <cell r="H7826">
            <v>0</v>
          </cell>
          <cell r="I7826">
            <v>1.446</v>
          </cell>
          <cell r="J7826">
            <v>1.446</v>
          </cell>
        </row>
        <row r="7827">
          <cell r="F7827" t="str">
            <v>庙子岭-曾家</v>
          </cell>
          <cell r="G7827" t="str">
            <v>VX62430581</v>
          </cell>
          <cell r="H7827">
            <v>0</v>
          </cell>
          <cell r="I7827">
            <v>0.36</v>
          </cell>
          <cell r="J7827">
            <v>0.36</v>
          </cell>
        </row>
        <row r="7828">
          <cell r="F7828" t="str">
            <v>蒋家-余家</v>
          </cell>
          <cell r="G7828" t="str">
            <v>VW82430581</v>
          </cell>
          <cell r="H7828">
            <v>0</v>
          </cell>
          <cell r="I7828">
            <v>0.542</v>
          </cell>
          <cell r="J7828">
            <v>0.542</v>
          </cell>
        </row>
        <row r="7829">
          <cell r="F7829" t="str">
            <v>九家塘—陈家院子</v>
          </cell>
          <cell r="G7829" t="str">
            <v>VX66430581</v>
          </cell>
          <cell r="H7829">
            <v>0</v>
          </cell>
          <cell r="I7829">
            <v>1.471</v>
          </cell>
          <cell r="J7829">
            <v>1.471</v>
          </cell>
        </row>
        <row r="7830">
          <cell r="F7830" t="str">
            <v>白毛田-黑泥水库</v>
          </cell>
          <cell r="G7830" t="str">
            <v>VQ76430581</v>
          </cell>
          <cell r="H7830">
            <v>0</v>
          </cell>
          <cell r="I7830">
            <v>0.961</v>
          </cell>
          <cell r="J7830">
            <v>0.961</v>
          </cell>
        </row>
        <row r="7831">
          <cell r="F7831" t="str">
            <v>柳银线</v>
          </cell>
          <cell r="G7831" t="str">
            <v>C40B430581</v>
          </cell>
          <cell r="H7831">
            <v>0</v>
          </cell>
          <cell r="I7831">
            <v>1.223</v>
          </cell>
          <cell r="J7831">
            <v>1.223</v>
          </cell>
        </row>
        <row r="7832">
          <cell r="F7832" t="str">
            <v>七十线</v>
          </cell>
          <cell r="G7832" t="str">
            <v>C48K430581</v>
          </cell>
          <cell r="H7832">
            <v>0</v>
          </cell>
          <cell r="I7832">
            <v>0.943</v>
          </cell>
          <cell r="J7832">
            <v>0.943</v>
          </cell>
        </row>
        <row r="7833">
          <cell r="F7833" t="str">
            <v>龙银线</v>
          </cell>
          <cell r="G7833" t="str">
            <v>C53H430581</v>
          </cell>
          <cell r="H7833">
            <v>0</v>
          </cell>
          <cell r="I7833">
            <v>0.386</v>
          </cell>
          <cell r="J7833">
            <v>0.386</v>
          </cell>
        </row>
        <row r="7834">
          <cell r="F7834" t="str">
            <v>龙小学</v>
          </cell>
          <cell r="G7834" t="str">
            <v>C65H430581</v>
          </cell>
          <cell r="H7834">
            <v>0</v>
          </cell>
          <cell r="I7834">
            <v>0.742</v>
          </cell>
          <cell r="J7834">
            <v>0.742</v>
          </cell>
        </row>
        <row r="7835">
          <cell r="F7835" t="str">
            <v>歧塘-歧塘</v>
          </cell>
          <cell r="G7835" t="str">
            <v>C207430581</v>
          </cell>
          <cell r="H7835">
            <v>0</v>
          </cell>
          <cell r="I7835">
            <v>1.727</v>
          </cell>
          <cell r="J7835">
            <v>1.727</v>
          </cell>
        </row>
        <row r="7836">
          <cell r="F7836" t="str">
            <v>S王线</v>
          </cell>
          <cell r="G7836" t="str">
            <v>C77G430581</v>
          </cell>
          <cell r="H7836">
            <v>0</v>
          </cell>
          <cell r="I7836">
            <v>0.232</v>
          </cell>
          <cell r="J7836">
            <v>0.232</v>
          </cell>
        </row>
        <row r="7837">
          <cell r="F7837" t="str">
            <v>粮养线</v>
          </cell>
          <cell r="G7837" t="str">
            <v>C79H430581</v>
          </cell>
          <cell r="H7837">
            <v>0</v>
          </cell>
          <cell r="I7837">
            <v>1.013</v>
          </cell>
          <cell r="J7837">
            <v>1.013</v>
          </cell>
        </row>
        <row r="7838">
          <cell r="F7838" t="str">
            <v>杜家-许家</v>
          </cell>
          <cell r="G7838" t="str">
            <v>VE10430581</v>
          </cell>
          <cell r="H7838">
            <v>0</v>
          </cell>
          <cell r="I7838">
            <v>0.535</v>
          </cell>
          <cell r="J7838">
            <v>0.535</v>
          </cell>
        </row>
        <row r="7839">
          <cell r="F7839" t="str">
            <v>罗园村村道</v>
          </cell>
          <cell r="G7839" t="str">
            <v>C78B430581</v>
          </cell>
          <cell r="H7839">
            <v>0</v>
          </cell>
          <cell r="I7839">
            <v>1.098</v>
          </cell>
          <cell r="J7839">
            <v>1.098</v>
          </cell>
        </row>
        <row r="7840">
          <cell r="F7840" t="str">
            <v>宝水线</v>
          </cell>
          <cell r="G7840" t="str">
            <v>C536430581</v>
          </cell>
          <cell r="H7840">
            <v>0</v>
          </cell>
          <cell r="I7840">
            <v>0.713</v>
          </cell>
          <cell r="J7840">
            <v>0.713</v>
          </cell>
        </row>
        <row r="7841">
          <cell r="F7841" t="str">
            <v>粮好线</v>
          </cell>
          <cell r="G7841" t="str">
            <v>C427430581</v>
          </cell>
          <cell r="H7841">
            <v>0</v>
          </cell>
          <cell r="I7841">
            <v>0.488</v>
          </cell>
          <cell r="J7841">
            <v>0.488</v>
          </cell>
        </row>
        <row r="7842">
          <cell r="F7842" t="str">
            <v>村道-廖里塘</v>
          </cell>
          <cell r="G7842" t="str">
            <v>V965430581</v>
          </cell>
          <cell r="H7842">
            <v>0</v>
          </cell>
          <cell r="I7842">
            <v>0.217</v>
          </cell>
          <cell r="J7842">
            <v>0.217</v>
          </cell>
        </row>
        <row r="7843">
          <cell r="F7843" t="str">
            <v>村管所-十七组</v>
          </cell>
          <cell r="G7843" t="str">
            <v>V903430581</v>
          </cell>
          <cell r="H7843">
            <v>0</v>
          </cell>
          <cell r="I7843">
            <v>0.176</v>
          </cell>
          <cell r="J7843">
            <v>0.176</v>
          </cell>
        </row>
        <row r="7844">
          <cell r="F7844" t="str">
            <v>老祖山水库-天子岭</v>
          </cell>
          <cell r="G7844" t="str">
            <v>V904430581</v>
          </cell>
          <cell r="H7844">
            <v>0</v>
          </cell>
          <cell r="I7844">
            <v>1.121</v>
          </cell>
          <cell r="J7844">
            <v>1.121</v>
          </cell>
        </row>
        <row r="7845">
          <cell r="F7845" t="str">
            <v>村道-荷叶堂</v>
          </cell>
          <cell r="G7845" t="str">
            <v>V907430581</v>
          </cell>
          <cell r="H7845">
            <v>0</v>
          </cell>
          <cell r="I7845">
            <v>0.277</v>
          </cell>
          <cell r="J7845">
            <v>0.277</v>
          </cell>
        </row>
        <row r="7846">
          <cell r="F7846" t="str">
            <v>花村线</v>
          </cell>
          <cell r="G7846" t="str">
            <v>C340430581</v>
          </cell>
          <cell r="H7846">
            <v>0</v>
          </cell>
          <cell r="I7846">
            <v>0.569</v>
          </cell>
          <cell r="J7846">
            <v>0.569</v>
          </cell>
        </row>
        <row r="7847">
          <cell r="F7847" t="str">
            <v>砖厂-老屋冲</v>
          </cell>
          <cell r="G7847" t="str">
            <v>V959430581</v>
          </cell>
          <cell r="H7847">
            <v>0</v>
          </cell>
          <cell r="I7847">
            <v>0.527</v>
          </cell>
          <cell r="J7847">
            <v>0.527</v>
          </cell>
        </row>
        <row r="7848">
          <cell r="F7848" t="str">
            <v>武马公路-栗山里院子</v>
          </cell>
          <cell r="G7848" t="str">
            <v>V986430581</v>
          </cell>
          <cell r="H7848">
            <v>0</v>
          </cell>
          <cell r="I7848">
            <v>0.806</v>
          </cell>
          <cell r="J7848">
            <v>0.806</v>
          </cell>
        </row>
        <row r="7849">
          <cell r="F7849" t="str">
            <v>石北线</v>
          </cell>
          <cell r="G7849" t="str">
            <v>C59C430581</v>
          </cell>
          <cell r="H7849">
            <v>0</v>
          </cell>
          <cell r="I7849">
            <v>1.06</v>
          </cell>
          <cell r="J7849">
            <v>1.06</v>
          </cell>
        </row>
        <row r="7850">
          <cell r="F7850" t="str">
            <v>大院子-对门山</v>
          </cell>
          <cell r="G7850" t="str">
            <v>VW09430581</v>
          </cell>
          <cell r="H7850">
            <v>0</v>
          </cell>
          <cell r="I7850">
            <v>0.463</v>
          </cell>
          <cell r="J7850">
            <v>0.463</v>
          </cell>
        </row>
        <row r="7851">
          <cell r="F7851" t="str">
            <v>村道-刘善塘</v>
          </cell>
          <cell r="G7851" t="str">
            <v>VW12430581</v>
          </cell>
          <cell r="H7851">
            <v>0</v>
          </cell>
          <cell r="I7851">
            <v>0.446</v>
          </cell>
          <cell r="J7851">
            <v>0.446</v>
          </cell>
        </row>
        <row r="7852">
          <cell r="F7852" t="str">
            <v>石青线</v>
          </cell>
          <cell r="G7852" t="str">
            <v>C65C430581</v>
          </cell>
          <cell r="H7852">
            <v>0</v>
          </cell>
          <cell r="I7852">
            <v>0.294</v>
          </cell>
          <cell r="J7852">
            <v>0.294</v>
          </cell>
        </row>
        <row r="7853">
          <cell r="G7853" t="str">
            <v>V000</v>
          </cell>
          <cell r="H7853">
            <v>0</v>
          </cell>
          <cell r="I7853">
            <v>0.421</v>
          </cell>
          <cell r="J7853">
            <v>0.421</v>
          </cell>
        </row>
        <row r="7854">
          <cell r="F7854" t="str">
            <v>村道-刘角冲</v>
          </cell>
          <cell r="G7854" t="str">
            <v>V982430581</v>
          </cell>
          <cell r="H7854">
            <v>0</v>
          </cell>
          <cell r="I7854">
            <v>0.297</v>
          </cell>
          <cell r="J7854">
            <v>0.297</v>
          </cell>
        </row>
        <row r="7855">
          <cell r="F7855" t="str">
            <v>长古山-杨露山</v>
          </cell>
          <cell r="G7855" t="str">
            <v>CA05430581</v>
          </cell>
          <cell r="H7855">
            <v>0</v>
          </cell>
          <cell r="I7855">
            <v>1.54</v>
          </cell>
          <cell r="J7855">
            <v>1.54</v>
          </cell>
        </row>
        <row r="7856">
          <cell r="F7856" t="str">
            <v>长石-沙子堂</v>
          </cell>
          <cell r="G7856" t="str">
            <v>V914430581</v>
          </cell>
          <cell r="H7856">
            <v>0</v>
          </cell>
          <cell r="I7856">
            <v>0.647</v>
          </cell>
          <cell r="J7856">
            <v>0.647</v>
          </cell>
        </row>
        <row r="7857">
          <cell r="F7857" t="str">
            <v>杨乐山-金塘湾</v>
          </cell>
          <cell r="G7857" t="str">
            <v>V915430581</v>
          </cell>
          <cell r="H7857">
            <v>0</v>
          </cell>
          <cell r="I7857">
            <v>0.291</v>
          </cell>
          <cell r="J7857">
            <v>0.291</v>
          </cell>
        </row>
        <row r="7858">
          <cell r="F7858" t="str">
            <v>对门-矿上</v>
          </cell>
          <cell r="G7858" t="str">
            <v>V918430581</v>
          </cell>
          <cell r="H7858">
            <v>0</v>
          </cell>
          <cell r="I7858">
            <v>0.184</v>
          </cell>
          <cell r="J7858">
            <v>0.184</v>
          </cell>
        </row>
        <row r="7859">
          <cell r="F7859" t="str">
            <v>蒋家冲-椰子塘</v>
          </cell>
          <cell r="G7859" t="str">
            <v>V945430581</v>
          </cell>
          <cell r="H7859">
            <v>0</v>
          </cell>
          <cell r="I7859">
            <v>0.456</v>
          </cell>
          <cell r="J7859">
            <v>0.456</v>
          </cell>
        </row>
        <row r="7860">
          <cell r="F7860" t="str">
            <v>龙局小学-长山湾里</v>
          </cell>
          <cell r="G7860" t="str">
            <v>C62C430581</v>
          </cell>
          <cell r="H7860">
            <v>0</v>
          </cell>
          <cell r="I7860">
            <v>0.643</v>
          </cell>
          <cell r="J7860">
            <v>0.643</v>
          </cell>
        </row>
        <row r="7861">
          <cell r="F7861" t="str">
            <v>王家-邵家</v>
          </cell>
          <cell r="G7861" t="str">
            <v>V990430581</v>
          </cell>
          <cell r="H7861">
            <v>0</v>
          </cell>
          <cell r="I7861">
            <v>0.344</v>
          </cell>
          <cell r="J7861">
            <v>0.344</v>
          </cell>
        </row>
        <row r="7862">
          <cell r="F7862" t="str">
            <v>黄土坑-王家大院</v>
          </cell>
          <cell r="G7862" t="str">
            <v>V991430581</v>
          </cell>
          <cell r="H7862">
            <v>0</v>
          </cell>
          <cell r="I7862">
            <v>0.159</v>
          </cell>
          <cell r="J7862">
            <v>0.159</v>
          </cell>
        </row>
        <row r="7863">
          <cell r="F7863" t="str">
            <v>天道冲-富山十五组</v>
          </cell>
          <cell r="G7863" t="str">
            <v>V992430581</v>
          </cell>
          <cell r="H7863">
            <v>0</v>
          </cell>
          <cell r="I7863">
            <v>0.825</v>
          </cell>
          <cell r="J7863">
            <v>0.825</v>
          </cell>
        </row>
        <row r="7864">
          <cell r="F7864" t="str">
            <v>罗园水库-土地堂</v>
          </cell>
          <cell r="G7864" t="str">
            <v>V972430581</v>
          </cell>
          <cell r="H7864">
            <v>0</v>
          </cell>
          <cell r="I7864">
            <v>0.903</v>
          </cell>
          <cell r="J7864">
            <v>0.903</v>
          </cell>
        </row>
        <row r="7865">
          <cell r="F7865" t="str">
            <v>李小线</v>
          </cell>
          <cell r="G7865" t="str">
            <v>C343430581</v>
          </cell>
          <cell r="H7865">
            <v>0</v>
          </cell>
          <cell r="I7865">
            <v>0.576</v>
          </cell>
          <cell r="J7865">
            <v>0.576</v>
          </cell>
        </row>
        <row r="7866">
          <cell r="F7866" t="str">
            <v>大湾线</v>
          </cell>
          <cell r="G7866" t="str">
            <v>C344430581</v>
          </cell>
          <cell r="H7866">
            <v>0</v>
          </cell>
          <cell r="I7866">
            <v>0.494</v>
          </cell>
          <cell r="J7866">
            <v>0.494</v>
          </cell>
        </row>
        <row r="7867">
          <cell r="F7867" t="str">
            <v>阳冲-江局冲</v>
          </cell>
          <cell r="G7867" t="str">
            <v>V958430581</v>
          </cell>
          <cell r="H7867">
            <v>0</v>
          </cell>
          <cell r="I7867">
            <v>1.29</v>
          </cell>
          <cell r="J7867">
            <v>1.29</v>
          </cell>
        </row>
        <row r="7868">
          <cell r="F7868" t="str">
            <v>杨柳线</v>
          </cell>
          <cell r="G7868" t="str">
            <v>C61C430581</v>
          </cell>
          <cell r="H7868">
            <v>0</v>
          </cell>
          <cell r="I7868">
            <v>0.825</v>
          </cell>
          <cell r="J7868">
            <v>0.825</v>
          </cell>
        </row>
        <row r="7869">
          <cell r="F7869" t="str">
            <v>背上线</v>
          </cell>
          <cell r="G7869" t="str">
            <v>C77A430581</v>
          </cell>
          <cell r="H7869">
            <v>0</v>
          </cell>
          <cell r="I7869">
            <v>0.716</v>
          </cell>
          <cell r="J7869">
            <v>0.716</v>
          </cell>
        </row>
        <row r="7870">
          <cell r="F7870" t="str">
            <v>村道-竹脚里</v>
          </cell>
          <cell r="G7870" t="str">
            <v>V925430581</v>
          </cell>
          <cell r="H7870">
            <v>0</v>
          </cell>
          <cell r="I7870">
            <v>0.187</v>
          </cell>
          <cell r="J7870">
            <v>0.187</v>
          </cell>
        </row>
        <row r="7871">
          <cell r="F7871" t="str">
            <v>铜芭线</v>
          </cell>
          <cell r="G7871" t="str">
            <v>C53C430581</v>
          </cell>
          <cell r="H7871">
            <v>0</v>
          </cell>
          <cell r="I7871">
            <v>0.426</v>
          </cell>
          <cell r="J7871">
            <v>0.426</v>
          </cell>
        </row>
        <row r="7872">
          <cell r="G7872" t="str">
            <v>V000</v>
          </cell>
          <cell r="H7872">
            <v>0</v>
          </cell>
          <cell r="I7872">
            <v>0.289</v>
          </cell>
          <cell r="J7872">
            <v>0.289</v>
          </cell>
        </row>
        <row r="7873">
          <cell r="F7873" t="str">
            <v>付升线</v>
          </cell>
          <cell r="G7873" t="str">
            <v>C86B430581</v>
          </cell>
          <cell r="H7873">
            <v>0</v>
          </cell>
          <cell r="I7873">
            <v>0.541</v>
          </cell>
          <cell r="J7873">
            <v>0.541</v>
          </cell>
        </row>
        <row r="7874">
          <cell r="F7874" t="str">
            <v>井塘冲-十三组</v>
          </cell>
          <cell r="G7874" t="str">
            <v>V913430581</v>
          </cell>
          <cell r="H7874">
            <v>0</v>
          </cell>
          <cell r="I7874">
            <v>0.182</v>
          </cell>
          <cell r="J7874">
            <v>0.182</v>
          </cell>
        </row>
        <row r="7875">
          <cell r="F7875" t="str">
            <v>月塘岭-月塘岭下</v>
          </cell>
          <cell r="G7875" t="str">
            <v>V264430581</v>
          </cell>
          <cell r="H7875">
            <v>0</v>
          </cell>
          <cell r="I7875">
            <v>1.18</v>
          </cell>
          <cell r="J7875">
            <v>1.18</v>
          </cell>
        </row>
        <row r="7876">
          <cell r="F7876" t="str">
            <v>大庵线</v>
          </cell>
          <cell r="G7876" t="str">
            <v>C500430581</v>
          </cell>
          <cell r="H7876">
            <v>0</v>
          </cell>
          <cell r="I7876">
            <v>0.266</v>
          </cell>
          <cell r="J7876">
            <v>0.266</v>
          </cell>
        </row>
        <row r="7877">
          <cell r="F7877" t="str">
            <v>村小-洞冲院子</v>
          </cell>
          <cell r="G7877" t="str">
            <v>CA52430581</v>
          </cell>
          <cell r="H7877">
            <v>0</v>
          </cell>
          <cell r="I7877">
            <v>2.35</v>
          </cell>
          <cell r="J7877">
            <v>2.35</v>
          </cell>
        </row>
        <row r="7878">
          <cell r="F7878" t="str">
            <v>村月线</v>
          </cell>
          <cell r="G7878" t="str">
            <v>V264430581</v>
          </cell>
          <cell r="H7878">
            <v>0</v>
          </cell>
          <cell r="I7878">
            <v>0.625</v>
          </cell>
          <cell r="J7878">
            <v>0.625</v>
          </cell>
        </row>
        <row r="7879">
          <cell r="F7879" t="str">
            <v>荒廖线</v>
          </cell>
          <cell r="G7879" t="str">
            <v>C46I430581</v>
          </cell>
          <cell r="H7879">
            <v>0</v>
          </cell>
          <cell r="I7879">
            <v>0.213</v>
          </cell>
          <cell r="J7879">
            <v>0.213</v>
          </cell>
        </row>
        <row r="7880">
          <cell r="F7880" t="str">
            <v>费兰线</v>
          </cell>
          <cell r="G7880" t="str">
            <v>C487430581</v>
          </cell>
          <cell r="H7880">
            <v>0</v>
          </cell>
          <cell r="I7880">
            <v>1.26</v>
          </cell>
          <cell r="J7880">
            <v>1.26</v>
          </cell>
        </row>
        <row r="7881">
          <cell r="F7881" t="str">
            <v>梓木冲-大院子</v>
          </cell>
          <cell r="G7881" t="str">
            <v>V255430581</v>
          </cell>
          <cell r="H7881">
            <v>0</v>
          </cell>
          <cell r="I7881">
            <v>0.218</v>
          </cell>
          <cell r="J7881">
            <v>0.218</v>
          </cell>
        </row>
        <row r="7882">
          <cell r="F7882" t="str">
            <v>刘家背-王基顺家</v>
          </cell>
          <cell r="G7882" t="str">
            <v>V258430581</v>
          </cell>
          <cell r="H7882">
            <v>0</v>
          </cell>
          <cell r="I7882">
            <v>0.123</v>
          </cell>
          <cell r="J7882">
            <v>0.123</v>
          </cell>
        </row>
        <row r="7883">
          <cell r="F7883" t="str">
            <v>打岩线</v>
          </cell>
          <cell r="G7883" t="str">
            <v>C38I430581</v>
          </cell>
          <cell r="H7883">
            <v>0</v>
          </cell>
          <cell r="I7883">
            <v>0.418</v>
          </cell>
          <cell r="J7883">
            <v>0.418</v>
          </cell>
        </row>
        <row r="7884">
          <cell r="F7884" t="str">
            <v>黄大线</v>
          </cell>
          <cell r="G7884" t="str">
            <v>C20I430581</v>
          </cell>
          <cell r="H7884">
            <v>0</v>
          </cell>
          <cell r="I7884">
            <v>0.321</v>
          </cell>
          <cell r="J7884">
            <v>0.321</v>
          </cell>
        </row>
        <row r="7885">
          <cell r="F7885" t="str">
            <v>岩大线</v>
          </cell>
          <cell r="G7885" t="str">
            <v>C05I430581</v>
          </cell>
          <cell r="H7885">
            <v>0</v>
          </cell>
          <cell r="I7885">
            <v>1.366</v>
          </cell>
          <cell r="J7885">
            <v>1.366</v>
          </cell>
        </row>
        <row r="7886">
          <cell r="F7886" t="str">
            <v>坳岩线</v>
          </cell>
          <cell r="G7886" t="str">
            <v>C473430581</v>
          </cell>
          <cell r="H7886">
            <v>0</v>
          </cell>
          <cell r="I7886">
            <v>2.534</v>
          </cell>
          <cell r="J7886">
            <v>2.534</v>
          </cell>
        </row>
        <row r="7887">
          <cell r="F7887" t="str">
            <v>大院子-黄城里</v>
          </cell>
          <cell r="G7887" t="str">
            <v>CA53430581</v>
          </cell>
          <cell r="H7887">
            <v>0</v>
          </cell>
          <cell r="I7887">
            <v>1.466</v>
          </cell>
          <cell r="J7887">
            <v>1.466</v>
          </cell>
        </row>
        <row r="7888">
          <cell r="F7888" t="str">
            <v>修家冲-一组</v>
          </cell>
          <cell r="G7888" t="str">
            <v>V293430581</v>
          </cell>
          <cell r="H7888">
            <v>0</v>
          </cell>
          <cell r="I7888">
            <v>0.381</v>
          </cell>
          <cell r="J7888">
            <v>0.381</v>
          </cell>
        </row>
        <row r="7889">
          <cell r="F7889" t="str">
            <v>修家冲-曹丘</v>
          </cell>
          <cell r="G7889" t="str">
            <v>V294430581</v>
          </cell>
          <cell r="H7889">
            <v>0</v>
          </cell>
          <cell r="I7889">
            <v>1.256</v>
          </cell>
          <cell r="J7889">
            <v>1.256</v>
          </cell>
        </row>
        <row r="7890">
          <cell r="F7890" t="str">
            <v>尖咀江-石竹</v>
          </cell>
          <cell r="G7890" t="str">
            <v>C392430581</v>
          </cell>
          <cell r="H7890">
            <v>0</v>
          </cell>
          <cell r="I7890">
            <v>0.499</v>
          </cell>
          <cell r="J7890">
            <v>0.499</v>
          </cell>
        </row>
        <row r="7891">
          <cell r="F7891" t="str">
            <v>家头山-学校</v>
          </cell>
          <cell r="G7891" t="str">
            <v>V281430581</v>
          </cell>
          <cell r="H7891">
            <v>0</v>
          </cell>
          <cell r="I7891">
            <v>0.315</v>
          </cell>
          <cell r="J7891">
            <v>0.315</v>
          </cell>
        </row>
        <row r="7892">
          <cell r="F7892" t="str">
            <v>杉陶线</v>
          </cell>
          <cell r="G7892" t="str">
            <v>C34I430581</v>
          </cell>
          <cell r="H7892">
            <v>0</v>
          </cell>
          <cell r="I7892">
            <v>2.242</v>
          </cell>
          <cell r="J7892">
            <v>2.242</v>
          </cell>
        </row>
        <row r="7893">
          <cell r="F7893" t="str">
            <v>院子-廖家湾</v>
          </cell>
          <cell r="G7893" t="str">
            <v>V272430581</v>
          </cell>
          <cell r="H7893">
            <v>0</v>
          </cell>
          <cell r="I7893">
            <v>0.193</v>
          </cell>
          <cell r="J7893">
            <v>0.193</v>
          </cell>
        </row>
        <row r="7894">
          <cell r="F7894" t="str">
            <v>赵张线</v>
          </cell>
          <cell r="G7894" t="str">
            <v>C95H430581</v>
          </cell>
          <cell r="H7894">
            <v>0</v>
          </cell>
          <cell r="I7894">
            <v>0.875</v>
          </cell>
          <cell r="J7894">
            <v>0.875</v>
          </cell>
        </row>
        <row r="7895">
          <cell r="F7895" t="str">
            <v>樟山园-王家冲</v>
          </cell>
          <cell r="G7895" t="str">
            <v>V316430581</v>
          </cell>
          <cell r="H7895">
            <v>0</v>
          </cell>
          <cell r="I7895">
            <v>0.315</v>
          </cell>
          <cell r="J7895">
            <v>0.315</v>
          </cell>
        </row>
        <row r="7896">
          <cell r="F7896" t="str">
            <v>桐回线</v>
          </cell>
          <cell r="G7896" t="str">
            <v>C07Q430581</v>
          </cell>
          <cell r="H7896">
            <v>0</v>
          </cell>
          <cell r="I7896">
            <v>0.459</v>
          </cell>
          <cell r="J7896">
            <v>0.459</v>
          </cell>
        </row>
        <row r="7897">
          <cell r="F7897" t="str">
            <v>水彭线</v>
          </cell>
          <cell r="G7897" t="str">
            <v>C205430581</v>
          </cell>
          <cell r="H7897">
            <v>0</v>
          </cell>
          <cell r="I7897">
            <v>0.822</v>
          </cell>
          <cell r="J7897">
            <v>0.822</v>
          </cell>
        </row>
        <row r="7898">
          <cell r="F7898" t="str">
            <v>青山庙-沈家</v>
          </cell>
          <cell r="G7898" t="str">
            <v>VA40430581</v>
          </cell>
          <cell r="H7898">
            <v>0</v>
          </cell>
          <cell r="I7898">
            <v>0.486</v>
          </cell>
          <cell r="J7898">
            <v>0.486</v>
          </cell>
        </row>
        <row r="7899">
          <cell r="F7899" t="str">
            <v>邵武水库-马家</v>
          </cell>
          <cell r="G7899" t="str">
            <v>VA41430581</v>
          </cell>
          <cell r="H7899">
            <v>0</v>
          </cell>
          <cell r="I7899">
            <v>0.359</v>
          </cell>
          <cell r="J7899">
            <v>0.359</v>
          </cell>
        </row>
        <row r="7900">
          <cell r="F7900" t="str">
            <v>黄家冲-寒仙田</v>
          </cell>
          <cell r="G7900" t="str">
            <v>VA43430581</v>
          </cell>
          <cell r="H7900">
            <v>0</v>
          </cell>
          <cell r="I7900">
            <v>1.624</v>
          </cell>
          <cell r="J7900">
            <v>1.624</v>
          </cell>
        </row>
        <row r="7901">
          <cell r="F7901" t="str">
            <v>吴家-白竹小学</v>
          </cell>
          <cell r="G7901" t="str">
            <v>VA44430581</v>
          </cell>
          <cell r="H7901">
            <v>0</v>
          </cell>
          <cell r="I7901">
            <v>0.662</v>
          </cell>
          <cell r="J7901">
            <v>0.662</v>
          </cell>
        </row>
        <row r="7902">
          <cell r="F7902" t="str">
            <v>半新线</v>
          </cell>
          <cell r="G7902" t="str">
            <v>C81B430581</v>
          </cell>
          <cell r="H7902">
            <v>0</v>
          </cell>
          <cell r="I7902">
            <v>0.825</v>
          </cell>
          <cell r="J7902">
            <v>0.825</v>
          </cell>
        </row>
        <row r="7903">
          <cell r="F7903" t="str">
            <v>金盆梁家-宝山沈家山</v>
          </cell>
          <cell r="G7903" t="str">
            <v>V156430581</v>
          </cell>
          <cell r="H7903">
            <v>0</v>
          </cell>
          <cell r="I7903">
            <v>0.396</v>
          </cell>
          <cell r="J7903">
            <v>0.396</v>
          </cell>
        </row>
        <row r="7904">
          <cell r="F7904" t="str">
            <v>茶铺线</v>
          </cell>
          <cell r="G7904" t="str">
            <v>C40C430581</v>
          </cell>
          <cell r="H7904">
            <v>0</v>
          </cell>
          <cell r="I7904">
            <v>1.372</v>
          </cell>
          <cell r="J7904">
            <v>1.372</v>
          </cell>
        </row>
        <row r="7905">
          <cell r="F7905" t="str">
            <v>腊鸡线</v>
          </cell>
          <cell r="G7905" t="str">
            <v>C42C430581</v>
          </cell>
          <cell r="H7905">
            <v>0</v>
          </cell>
          <cell r="I7905">
            <v>0.999</v>
          </cell>
          <cell r="J7905">
            <v>0.999</v>
          </cell>
        </row>
        <row r="7906">
          <cell r="F7906" t="str">
            <v>陈家-蓑衣秃</v>
          </cell>
          <cell r="G7906" t="str">
            <v>V142430581</v>
          </cell>
          <cell r="H7906">
            <v>0</v>
          </cell>
          <cell r="I7906">
            <v>0.734</v>
          </cell>
          <cell r="J7906">
            <v>0.734</v>
          </cell>
        </row>
        <row r="7907">
          <cell r="G7907" t="str">
            <v>V000</v>
          </cell>
          <cell r="H7907">
            <v>0</v>
          </cell>
          <cell r="I7907">
            <v>0.21</v>
          </cell>
          <cell r="J7907">
            <v>0.21</v>
          </cell>
        </row>
        <row r="7908">
          <cell r="F7908" t="str">
            <v>新屋里-石牛岭</v>
          </cell>
          <cell r="G7908" t="str">
            <v>V247430581</v>
          </cell>
          <cell r="H7908">
            <v>0</v>
          </cell>
          <cell r="I7908">
            <v>0.17</v>
          </cell>
          <cell r="J7908">
            <v>0.17</v>
          </cell>
        </row>
        <row r="7909">
          <cell r="F7909" t="str">
            <v>新屋里-石牛岭</v>
          </cell>
          <cell r="G7909" t="str">
            <v>V247430581</v>
          </cell>
          <cell r="H7909">
            <v>0</v>
          </cell>
          <cell r="I7909">
            <v>0.801</v>
          </cell>
          <cell r="J7909">
            <v>0.801</v>
          </cell>
        </row>
        <row r="7910">
          <cell r="F7910" t="str">
            <v>田详线</v>
          </cell>
          <cell r="G7910" t="str">
            <v>C286430581</v>
          </cell>
          <cell r="H7910">
            <v>0</v>
          </cell>
          <cell r="I7910">
            <v>1.156</v>
          </cell>
          <cell r="J7910">
            <v>1.156</v>
          </cell>
        </row>
        <row r="7911">
          <cell r="F7911" t="str">
            <v>三角田-太公佬</v>
          </cell>
          <cell r="G7911" t="str">
            <v>V201430581</v>
          </cell>
          <cell r="H7911">
            <v>0</v>
          </cell>
          <cell r="I7911">
            <v>0.413</v>
          </cell>
          <cell r="J7911">
            <v>0.413</v>
          </cell>
        </row>
        <row r="7912">
          <cell r="F7912" t="str">
            <v>肖禾冲水库-石头岭</v>
          </cell>
          <cell r="G7912" t="str">
            <v>V242430581</v>
          </cell>
          <cell r="H7912">
            <v>0</v>
          </cell>
          <cell r="I7912">
            <v>1.009</v>
          </cell>
          <cell r="J7912">
            <v>1.009</v>
          </cell>
        </row>
        <row r="7913">
          <cell r="F7913" t="str">
            <v>张秃里-荒里山</v>
          </cell>
          <cell r="G7913" t="str">
            <v>VA35430581</v>
          </cell>
          <cell r="H7913">
            <v>0</v>
          </cell>
          <cell r="I7913">
            <v>0.964</v>
          </cell>
          <cell r="J7913">
            <v>0.964</v>
          </cell>
        </row>
        <row r="7914">
          <cell r="F7914" t="str">
            <v>张秃里-杨柳山</v>
          </cell>
          <cell r="G7914" t="str">
            <v>V129430581</v>
          </cell>
          <cell r="H7914">
            <v>0</v>
          </cell>
          <cell r="I7914">
            <v>1.119</v>
          </cell>
          <cell r="J7914">
            <v>1.119</v>
          </cell>
        </row>
        <row r="7915">
          <cell r="F7915" t="str">
            <v>四龙小学-界首坪</v>
          </cell>
          <cell r="G7915" t="str">
            <v>V181430581</v>
          </cell>
          <cell r="H7915">
            <v>0</v>
          </cell>
          <cell r="I7915">
            <v>0.237</v>
          </cell>
          <cell r="J7915">
            <v>0.237</v>
          </cell>
        </row>
        <row r="7916">
          <cell r="F7916" t="str">
            <v>肖禾冲水库-石头岭</v>
          </cell>
          <cell r="G7916" t="str">
            <v>V242430581</v>
          </cell>
          <cell r="H7916">
            <v>0</v>
          </cell>
          <cell r="I7916">
            <v>0.254</v>
          </cell>
          <cell r="J7916">
            <v>0.254</v>
          </cell>
        </row>
        <row r="7917">
          <cell r="F7917" t="str">
            <v>大胜寺-兵岭上</v>
          </cell>
          <cell r="G7917" t="str">
            <v>VA26430581</v>
          </cell>
          <cell r="H7917">
            <v>0</v>
          </cell>
          <cell r="I7917">
            <v>1.293</v>
          </cell>
          <cell r="J7917">
            <v>1.293</v>
          </cell>
        </row>
        <row r="7918">
          <cell r="F7918" t="str">
            <v>肖竹线</v>
          </cell>
          <cell r="G7918" t="str">
            <v>C84B430581</v>
          </cell>
          <cell r="H7918">
            <v>0</v>
          </cell>
          <cell r="I7918">
            <v>0.18</v>
          </cell>
          <cell r="J7918">
            <v>0.18</v>
          </cell>
        </row>
        <row r="7919">
          <cell r="F7919" t="str">
            <v>驴桃线</v>
          </cell>
          <cell r="G7919" t="str">
            <v>C44C430581</v>
          </cell>
          <cell r="H7919">
            <v>0</v>
          </cell>
          <cell r="I7919">
            <v>1.067</v>
          </cell>
          <cell r="J7919">
            <v>1.067</v>
          </cell>
        </row>
        <row r="7920">
          <cell r="F7920" t="str">
            <v>马鞍岭-马鞍岭老院子</v>
          </cell>
          <cell r="G7920" t="str">
            <v>V144430581</v>
          </cell>
          <cell r="H7920">
            <v>0</v>
          </cell>
          <cell r="I7920">
            <v>0.418</v>
          </cell>
          <cell r="J7920">
            <v>0.418</v>
          </cell>
        </row>
        <row r="7921">
          <cell r="F7921" t="str">
            <v>新毛线</v>
          </cell>
          <cell r="G7921" t="str">
            <v>C28G430581</v>
          </cell>
          <cell r="H7921">
            <v>0</v>
          </cell>
          <cell r="I7921">
            <v>0.974</v>
          </cell>
          <cell r="J7921">
            <v>0.974</v>
          </cell>
        </row>
        <row r="7922">
          <cell r="F7922" t="str">
            <v>牛毛线</v>
          </cell>
          <cell r="G7922" t="str">
            <v>VB73430581</v>
          </cell>
          <cell r="H7922">
            <v>0</v>
          </cell>
          <cell r="I7922">
            <v>1.482</v>
          </cell>
          <cell r="J7922">
            <v>1.482</v>
          </cell>
        </row>
        <row r="7923">
          <cell r="F7923" t="str">
            <v>流水坳-新庵堂</v>
          </cell>
          <cell r="G7923" t="str">
            <v>VC14430581</v>
          </cell>
          <cell r="H7923">
            <v>0</v>
          </cell>
          <cell r="I7923">
            <v>0.498</v>
          </cell>
          <cell r="J7923">
            <v>0.498</v>
          </cell>
        </row>
        <row r="7924">
          <cell r="F7924" t="str">
            <v>夏岩线</v>
          </cell>
          <cell r="G7924" t="str">
            <v>C42G430581</v>
          </cell>
          <cell r="H7924">
            <v>0</v>
          </cell>
          <cell r="I7924">
            <v>1.7</v>
          </cell>
          <cell r="J7924">
            <v>1.7</v>
          </cell>
        </row>
        <row r="7925">
          <cell r="F7925" t="str">
            <v>白麦线</v>
          </cell>
          <cell r="G7925" t="str">
            <v>C55G430581</v>
          </cell>
          <cell r="H7925">
            <v>0</v>
          </cell>
          <cell r="I7925">
            <v>0.611</v>
          </cell>
          <cell r="J7925">
            <v>0.611</v>
          </cell>
        </row>
        <row r="7926">
          <cell r="F7926" t="str">
            <v>凤子塘-丙公祖山</v>
          </cell>
          <cell r="G7926" t="str">
            <v>VB87430581</v>
          </cell>
          <cell r="H7926">
            <v>0</v>
          </cell>
          <cell r="I7926">
            <v>0.795</v>
          </cell>
          <cell r="J7926">
            <v>0.795</v>
          </cell>
        </row>
        <row r="7927">
          <cell r="F7927" t="str">
            <v>井塘村村道</v>
          </cell>
          <cell r="G7927" t="str">
            <v>C79B430581</v>
          </cell>
          <cell r="H7927">
            <v>0</v>
          </cell>
          <cell r="I7927">
            <v>0.677</v>
          </cell>
          <cell r="J7927">
            <v>0.677</v>
          </cell>
        </row>
        <row r="7928">
          <cell r="F7928" t="str">
            <v>瓜拓里-徐家冲</v>
          </cell>
          <cell r="G7928" t="str">
            <v>VB79430581</v>
          </cell>
          <cell r="H7928">
            <v>0</v>
          </cell>
          <cell r="I7928">
            <v>0.384</v>
          </cell>
          <cell r="J7928">
            <v>0.384</v>
          </cell>
        </row>
        <row r="7929">
          <cell r="F7929" t="str">
            <v>南拨塘-云飞岭</v>
          </cell>
          <cell r="G7929" t="str">
            <v>VC01430581</v>
          </cell>
          <cell r="H7929">
            <v>0</v>
          </cell>
          <cell r="I7929">
            <v>0.754</v>
          </cell>
          <cell r="J7929">
            <v>0.754</v>
          </cell>
        </row>
        <row r="7930">
          <cell r="F7930" t="str">
            <v>杨家面前-鸡家冲</v>
          </cell>
          <cell r="G7930" t="str">
            <v>VC25430581</v>
          </cell>
          <cell r="H7930">
            <v>0</v>
          </cell>
          <cell r="I7930">
            <v>0.723</v>
          </cell>
          <cell r="J7930">
            <v>0.723</v>
          </cell>
        </row>
        <row r="7931">
          <cell r="F7931" t="str">
            <v>周家垄-村部</v>
          </cell>
          <cell r="G7931" t="str">
            <v>VB72430581</v>
          </cell>
          <cell r="H7931">
            <v>0</v>
          </cell>
          <cell r="I7931">
            <v>0.258</v>
          </cell>
          <cell r="J7931">
            <v>0.258</v>
          </cell>
        </row>
        <row r="7932">
          <cell r="F7932" t="str">
            <v>唐季线</v>
          </cell>
          <cell r="G7932" t="str">
            <v>C69G430581</v>
          </cell>
          <cell r="H7932">
            <v>0</v>
          </cell>
          <cell r="I7932">
            <v>0.697</v>
          </cell>
          <cell r="J7932">
            <v>0.697</v>
          </cell>
        </row>
        <row r="7933">
          <cell r="F7933" t="str">
            <v>村四线</v>
          </cell>
          <cell r="G7933" t="str">
            <v>C60G430581</v>
          </cell>
          <cell r="H7933">
            <v>0</v>
          </cell>
          <cell r="I7933">
            <v>0.354</v>
          </cell>
          <cell r="J7933">
            <v>0.354</v>
          </cell>
        </row>
        <row r="7934">
          <cell r="F7934" t="str">
            <v>谭石线</v>
          </cell>
          <cell r="G7934" t="str">
            <v>C05H430581</v>
          </cell>
          <cell r="H7934">
            <v>0</v>
          </cell>
          <cell r="I7934">
            <v>1.055</v>
          </cell>
          <cell r="J7934">
            <v>1.055</v>
          </cell>
        </row>
        <row r="7935">
          <cell r="F7935" t="str">
            <v>村黄线</v>
          </cell>
          <cell r="G7935" t="str">
            <v>C07H430581</v>
          </cell>
          <cell r="H7935">
            <v>0</v>
          </cell>
          <cell r="I7935">
            <v>0.189</v>
          </cell>
          <cell r="J7935">
            <v>0.189</v>
          </cell>
        </row>
        <row r="7936">
          <cell r="F7936" t="str">
            <v>柑养线</v>
          </cell>
          <cell r="G7936" t="str">
            <v>C22F430581</v>
          </cell>
          <cell r="H7936">
            <v>0</v>
          </cell>
          <cell r="I7936">
            <v>0.761</v>
          </cell>
          <cell r="J7936">
            <v>0.761</v>
          </cell>
        </row>
        <row r="7937">
          <cell r="F7937" t="str">
            <v>山玉线-夏冲</v>
          </cell>
          <cell r="G7937" t="str">
            <v>VN10430581</v>
          </cell>
          <cell r="H7937">
            <v>0</v>
          </cell>
          <cell r="I7937">
            <v>0.527</v>
          </cell>
          <cell r="J7937">
            <v>0.527</v>
          </cell>
        </row>
        <row r="7938">
          <cell r="F7938" t="str">
            <v>大门岭-王家</v>
          </cell>
          <cell r="G7938" t="str">
            <v>VN23430581</v>
          </cell>
          <cell r="H7938">
            <v>0</v>
          </cell>
          <cell r="I7938">
            <v>0.522</v>
          </cell>
          <cell r="J7938">
            <v>0.522</v>
          </cell>
        </row>
        <row r="7939">
          <cell r="F7939" t="str">
            <v>刘家-陈家</v>
          </cell>
          <cell r="G7939" t="str">
            <v>VN24430581</v>
          </cell>
          <cell r="H7939">
            <v>0</v>
          </cell>
          <cell r="I7939">
            <v>0.38</v>
          </cell>
          <cell r="J7939">
            <v>0.38</v>
          </cell>
        </row>
        <row r="7940">
          <cell r="F7940" t="str">
            <v>猫头岩-杨家</v>
          </cell>
          <cell r="G7940" t="str">
            <v>VN26430581</v>
          </cell>
          <cell r="H7940">
            <v>0</v>
          </cell>
          <cell r="I7940">
            <v>0.276</v>
          </cell>
          <cell r="J7940">
            <v>0.276</v>
          </cell>
        </row>
        <row r="7941">
          <cell r="F7941" t="str">
            <v>柳树底-南坳水库</v>
          </cell>
          <cell r="G7941" t="str">
            <v>VN49430581</v>
          </cell>
          <cell r="H7941">
            <v>0</v>
          </cell>
          <cell r="I7941">
            <v>0.39</v>
          </cell>
          <cell r="J7941">
            <v>0.39</v>
          </cell>
        </row>
        <row r="7942">
          <cell r="F7942" t="str">
            <v>落村线</v>
          </cell>
          <cell r="G7942" t="str">
            <v>C50F430581</v>
          </cell>
          <cell r="H7942">
            <v>0</v>
          </cell>
          <cell r="I7942">
            <v>0.364</v>
          </cell>
          <cell r="J7942">
            <v>0.364</v>
          </cell>
        </row>
        <row r="7943">
          <cell r="F7943" t="str">
            <v>易家田-香连丘</v>
          </cell>
          <cell r="G7943" t="str">
            <v>CA06430581</v>
          </cell>
          <cell r="H7943">
            <v>0</v>
          </cell>
          <cell r="I7943">
            <v>0.487</v>
          </cell>
          <cell r="J7943">
            <v>0.487</v>
          </cell>
        </row>
        <row r="7944">
          <cell r="F7944" t="str">
            <v>王家-舒家</v>
          </cell>
          <cell r="G7944" t="str">
            <v>VN28430581</v>
          </cell>
          <cell r="H7944">
            <v>0</v>
          </cell>
          <cell r="I7944">
            <v>0.474</v>
          </cell>
          <cell r="J7944">
            <v>0.474</v>
          </cell>
        </row>
        <row r="7945">
          <cell r="F7945" t="str">
            <v>刘家-马子水</v>
          </cell>
          <cell r="G7945" t="str">
            <v>VN30430581</v>
          </cell>
          <cell r="H7945">
            <v>0</v>
          </cell>
          <cell r="I7945">
            <v>0.974</v>
          </cell>
          <cell r="J7945">
            <v>0.974</v>
          </cell>
        </row>
        <row r="7946">
          <cell r="F7946" t="str">
            <v>半山庙-木鱼岭</v>
          </cell>
          <cell r="G7946" t="str">
            <v>VE51430581</v>
          </cell>
          <cell r="H7946">
            <v>0</v>
          </cell>
          <cell r="I7946">
            <v>0.286</v>
          </cell>
          <cell r="J7946">
            <v>0.286</v>
          </cell>
        </row>
        <row r="7947">
          <cell r="F7947" t="str">
            <v>赖万线</v>
          </cell>
          <cell r="G7947" t="str">
            <v>C24B430581</v>
          </cell>
          <cell r="H7947">
            <v>0</v>
          </cell>
          <cell r="I7947">
            <v>0.464</v>
          </cell>
          <cell r="J7947">
            <v>0.464</v>
          </cell>
        </row>
        <row r="7948">
          <cell r="F7948" t="str">
            <v>中枧线</v>
          </cell>
          <cell r="G7948" t="str">
            <v>C25B430581</v>
          </cell>
          <cell r="H7948">
            <v>0</v>
          </cell>
          <cell r="I7948">
            <v>0.518</v>
          </cell>
          <cell r="J7948">
            <v>0.518</v>
          </cell>
        </row>
        <row r="7949">
          <cell r="F7949" t="str">
            <v>水王线</v>
          </cell>
          <cell r="G7949" t="str">
            <v>C388430581</v>
          </cell>
          <cell r="H7949">
            <v>0</v>
          </cell>
          <cell r="I7949">
            <v>1.321</v>
          </cell>
          <cell r="J7949">
            <v>1.321</v>
          </cell>
        </row>
        <row r="7950">
          <cell r="F7950" t="str">
            <v>何小线</v>
          </cell>
          <cell r="G7950" t="str">
            <v>C11F430581</v>
          </cell>
          <cell r="H7950">
            <v>0</v>
          </cell>
          <cell r="I7950">
            <v>2.168</v>
          </cell>
          <cell r="J7950">
            <v>2.168</v>
          </cell>
        </row>
        <row r="7951">
          <cell r="F7951" t="str">
            <v>山玉线-仇家院子</v>
          </cell>
          <cell r="G7951" t="str">
            <v>VN03430581</v>
          </cell>
          <cell r="H7951">
            <v>0</v>
          </cell>
          <cell r="I7951">
            <v>0.397</v>
          </cell>
          <cell r="J7951">
            <v>0.397</v>
          </cell>
        </row>
        <row r="7952">
          <cell r="F7952" t="str">
            <v>贵公祠-彭古塘</v>
          </cell>
          <cell r="G7952" t="str">
            <v>VN04430581</v>
          </cell>
          <cell r="H7952">
            <v>0</v>
          </cell>
          <cell r="I7952">
            <v>0.996</v>
          </cell>
          <cell r="J7952">
            <v>0.996</v>
          </cell>
        </row>
        <row r="7953">
          <cell r="F7953" t="str">
            <v>山玉线-黄家</v>
          </cell>
          <cell r="G7953" t="str">
            <v>VN07430581</v>
          </cell>
          <cell r="H7953">
            <v>0</v>
          </cell>
          <cell r="I7953">
            <v>0.302</v>
          </cell>
          <cell r="J7953">
            <v>0.302</v>
          </cell>
        </row>
        <row r="7954">
          <cell r="F7954" t="str">
            <v>山玉线-吴家庄</v>
          </cell>
          <cell r="G7954" t="str">
            <v>VN08430581</v>
          </cell>
          <cell r="H7954">
            <v>0</v>
          </cell>
          <cell r="I7954">
            <v>0.662</v>
          </cell>
          <cell r="J7954">
            <v>0.662</v>
          </cell>
        </row>
        <row r="7955">
          <cell r="F7955" t="str">
            <v>山玉线-夏冲</v>
          </cell>
          <cell r="G7955" t="str">
            <v>VN09430581</v>
          </cell>
          <cell r="H7955">
            <v>0</v>
          </cell>
          <cell r="I7955">
            <v>0.655</v>
          </cell>
          <cell r="J7955">
            <v>0.655</v>
          </cell>
        </row>
        <row r="7956">
          <cell r="F7956" t="str">
            <v>董仁寨-李家冲</v>
          </cell>
          <cell r="G7956" t="str">
            <v>VN10430581</v>
          </cell>
          <cell r="H7956">
            <v>0</v>
          </cell>
          <cell r="I7956">
            <v>1.102</v>
          </cell>
          <cell r="J7956">
            <v>1.102</v>
          </cell>
        </row>
        <row r="7957">
          <cell r="F7957" t="str">
            <v>山玉线-木瓜岭</v>
          </cell>
          <cell r="G7957" t="str">
            <v>VN11430581</v>
          </cell>
          <cell r="H7957">
            <v>0</v>
          </cell>
          <cell r="I7957">
            <v>0.34</v>
          </cell>
          <cell r="J7957">
            <v>0.34</v>
          </cell>
        </row>
        <row r="7958">
          <cell r="F7958" t="str">
            <v>乔李线</v>
          </cell>
          <cell r="G7958" t="str">
            <v>C23F430581</v>
          </cell>
          <cell r="H7958">
            <v>0</v>
          </cell>
          <cell r="I7958">
            <v>0.659</v>
          </cell>
          <cell r="J7958">
            <v>0.659</v>
          </cell>
        </row>
        <row r="7959">
          <cell r="F7959" t="str">
            <v>蔡家-桐木庙</v>
          </cell>
          <cell r="G7959" t="str">
            <v>VM89430581</v>
          </cell>
          <cell r="H7959">
            <v>0</v>
          </cell>
          <cell r="I7959">
            <v>0.53</v>
          </cell>
          <cell r="J7959">
            <v>0.53</v>
          </cell>
        </row>
        <row r="7960">
          <cell r="F7960" t="str">
            <v>四郎庙-崔家</v>
          </cell>
          <cell r="G7960" t="str">
            <v>VM75430581</v>
          </cell>
          <cell r="H7960">
            <v>0</v>
          </cell>
          <cell r="I7960">
            <v>0.269</v>
          </cell>
          <cell r="J7960">
            <v>0.269</v>
          </cell>
        </row>
        <row r="7961">
          <cell r="F7961" t="str">
            <v>何家大院子-夏家</v>
          </cell>
          <cell r="G7961" t="str">
            <v>VM77430581</v>
          </cell>
          <cell r="H7961">
            <v>0</v>
          </cell>
          <cell r="I7961">
            <v>0.724</v>
          </cell>
          <cell r="J7961">
            <v>0.724</v>
          </cell>
        </row>
        <row r="7962">
          <cell r="F7962" t="str">
            <v>邓堂线</v>
          </cell>
          <cell r="G7962" t="str">
            <v>C41F430581</v>
          </cell>
          <cell r="H7962">
            <v>0</v>
          </cell>
          <cell r="I7962">
            <v>0.556</v>
          </cell>
          <cell r="J7962">
            <v>0.556</v>
          </cell>
        </row>
        <row r="7963">
          <cell r="F7963" t="str">
            <v>太平张家-杨家院子</v>
          </cell>
          <cell r="G7963" t="str">
            <v>CA15430581</v>
          </cell>
          <cell r="H7963">
            <v>0</v>
          </cell>
          <cell r="I7963">
            <v>0.753</v>
          </cell>
          <cell r="J7963">
            <v>0.753</v>
          </cell>
        </row>
        <row r="7964">
          <cell r="F7964" t="str">
            <v>养钟线</v>
          </cell>
          <cell r="G7964" t="str">
            <v>C18F430581</v>
          </cell>
          <cell r="H7964">
            <v>0</v>
          </cell>
          <cell r="I7964">
            <v>1.067</v>
          </cell>
          <cell r="J7964">
            <v>1.067</v>
          </cell>
        </row>
        <row r="7965">
          <cell r="F7965" t="str">
            <v>食品站-磨石</v>
          </cell>
          <cell r="G7965" t="str">
            <v>C243430581</v>
          </cell>
          <cell r="H7965">
            <v>0</v>
          </cell>
          <cell r="I7965">
            <v>2.79</v>
          </cell>
          <cell r="J7965">
            <v>2.79</v>
          </cell>
        </row>
        <row r="7966">
          <cell r="F7966" t="str">
            <v>蒋于线</v>
          </cell>
          <cell r="G7966" t="str">
            <v>C52F430581</v>
          </cell>
          <cell r="H7966">
            <v>0</v>
          </cell>
          <cell r="I7966">
            <v>0.319</v>
          </cell>
          <cell r="J7966">
            <v>0.319</v>
          </cell>
        </row>
        <row r="7967">
          <cell r="F7967" t="str">
            <v>村坳线</v>
          </cell>
          <cell r="G7967" t="str">
            <v>C53F430581</v>
          </cell>
          <cell r="H7967">
            <v>0</v>
          </cell>
          <cell r="I7967">
            <v>0.498</v>
          </cell>
          <cell r="J7967">
            <v>0.498</v>
          </cell>
        </row>
        <row r="7968">
          <cell r="F7968" t="str">
            <v>龚家坳-新亭子</v>
          </cell>
          <cell r="G7968" t="str">
            <v>VN69430581</v>
          </cell>
          <cell r="H7968">
            <v>0</v>
          </cell>
          <cell r="I7968">
            <v>0.633</v>
          </cell>
          <cell r="J7968">
            <v>0.633</v>
          </cell>
        </row>
        <row r="7969">
          <cell r="F7969" t="str">
            <v>西大线</v>
          </cell>
          <cell r="G7969" t="str">
            <v>C28F430581</v>
          </cell>
          <cell r="H7969">
            <v>0</v>
          </cell>
          <cell r="I7969">
            <v>0.365</v>
          </cell>
          <cell r="J7969">
            <v>0.365</v>
          </cell>
        </row>
        <row r="7970">
          <cell r="F7970" t="str">
            <v>岭丘线</v>
          </cell>
          <cell r="G7970" t="str">
            <v>C12F430581</v>
          </cell>
          <cell r="H7970">
            <v>0</v>
          </cell>
          <cell r="I7970">
            <v>1.391</v>
          </cell>
          <cell r="J7970">
            <v>1.391</v>
          </cell>
        </row>
        <row r="7971">
          <cell r="F7971" t="str">
            <v>巷邓线</v>
          </cell>
          <cell r="G7971" t="str">
            <v>C15F430581</v>
          </cell>
          <cell r="H7971">
            <v>0</v>
          </cell>
          <cell r="I7971">
            <v>0.531</v>
          </cell>
          <cell r="J7971">
            <v>0.531</v>
          </cell>
        </row>
        <row r="7972">
          <cell r="F7972" t="str">
            <v>赵家塘-刘家</v>
          </cell>
          <cell r="G7972" t="str">
            <v>VM96430581</v>
          </cell>
          <cell r="H7972">
            <v>0</v>
          </cell>
          <cell r="I7972">
            <v>0.343</v>
          </cell>
          <cell r="J7972">
            <v>0.343</v>
          </cell>
        </row>
        <row r="7973">
          <cell r="F7973" t="str">
            <v>段家兔-清柒水库</v>
          </cell>
          <cell r="G7973" t="str">
            <v>VM98430581</v>
          </cell>
          <cell r="H7973">
            <v>0</v>
          </cell>
          <cell r="I7973">
            <v>0.879</v>
          </cell>
          <cell r="J7973">
            <v>0.879</v>
          </cell>
        </row>
        <row r="7974">
          <cell r="F7974" t="str">
            <v>沙何线</v>
          </cell>
          <cell r="G7974" t="str">
            <v>C42F430581</v>
          </cell>
          <cell r="H7974">
            <v>0</v>
          </cell>
          <cell r="I7974">
            <v>0.55</v>
          </cell>
          <cell r="J7974">
            <v>0.55</v>
          </cell>
        </row>
        <row r="7975">
          <cell r="F7975" t="str">
            <v>太村线</v>
          </cell>
          <cell r="G7975" t="str">
            <v>C493430581</v>
          </cell>
          <cell r="H7975">
            <v>0</v>
          </cell>
          <cell r="I7975">
            <v>0.777</v>
          </cell>
          <cell r="J7975">
            <v>0.777</v>
          </cell>
        </row>
        <row r="7976">
          <cell r="F7976" t="str">
            <v>黄土坝-朱家</v>
          </cell>
          <cell r="G7976" t="str">
            <v>VN57430581</v>
          </cell>
          <cell r="H7976">
            <v>0</v>
          </cell>
          <cell r="I7976">
            <v>0.913</v>
          </cell>
          <cell r="J7976">
            <v>0.913</v>
          </cell>
        </row>
        <row r="7977">
          <cell r="F7977" t="str">
            <v>落小线</v>
          </cell>
          <cell r="G7977" t="str">
            <v>C29F430581</v>
          </cell>
          <cell r="H7977">
            <v>0</v>
          </cell>
          <cell r="I7977">
            <v>0.525</v>
          </cell>
          <cell r="J7977">
            <v>0.525</v>
          </cell>
        </row>
        <row r="7978">
          <cell r="F7978" t="str">
            <v>胡家冲-八组</v>
          </cell>
          <cell r="G7978" t="str">
            <v>C354430581</v>
          </cell>
          <cell r="H7978">
            <v>0</v>
          </cell>
          <cell r="I7978">
            <v>1</v>
          </cell>
          <cell r="J7978">
            <v>1</v>
          </cell>
        </row>
        <row r="7979">
          <cell r="F7979" t="str">
            <v>竹村线</v>
          </cell>
          <cell r="G7979" t="str">
            <v>C36B430581</v>
          </cell>
          <cell r="H7979">
            <v>0</v>
          </cell>
          <cell r="I7979">
            <v>1.242</v>
          </cell>
          <cell r="J7979">
            <v>1.242</v>
          </cell>
        </row>
        <row r="7980">
          <cell r="F7980" t="str">
            <v>胡家冲-八组</v>
          </cell>
          <cell r="G7980" t="str">
            <v>C72A430581</v>
          </cell>
          <cell r="H7980">
            <v>0</v>
          </cell>
          <cell r="I7980">
            <v>0.272</v>
          </cell>
          <cell r="J7980">
            <v>0.272</v>
          </cell>
        </row>
        <row r="7981">
          <cell r="G7981" t="str">
            <v>V000</v>
          </cell>
          <cell r="H7981">
            <v>0</v>
          </cell>
          <cell r="I7981">
            <v>0.39</v>
          </cell>
          <cell r="J7981">
            <v>0.39</v>
          </cell>
        </row>
        <row r="7982">
          <cell r="F7982" t="str">
            <v>龙玉线-环家坝</v>
          </cell>
          <cell r="G7982" t="str">
            <v>VN16430581</v>
          </cell>
          <cell r="H7982">
            <v>0</v>
          </cell>
          <cell r="I7982">
            <v>0.605</v>
          </cell>
          <cell r="J7982">
            <v>0.605</v>
          </cell>
        </row>
        <row r="7983">
          <cell r="F7983" t="str">
            <v>赵家坳-小戴家</v>
          </cell>
          <cell r="G7983" t="str">
            <v>VN17430581</v>
          </cell>
          <cell r="H7983">
            <v>0</v>
          </cell>
          <cell r="I7983">
            <v>0.719</v>
          </cell>
          <cell r="J7983">
            <v>0.719</v>
          </cell>
        </row>
        <row r="7984">
          <cell r="F7984" t="str">
            <v>东塘村-Y023</v>
          </cell>
          <cell r="G7984" t="str">
            <v>Y048430581</v>
          </cell>
          <cell r="H7984">
            <v>1.965</v>
          </cell>
          <cell r="I7984">
            <v>2.925</v>
          </cell>
          <cell r="J7984">
            <v>0.96</v>
          </cell>
        </row>
        <row r="7985">
          <cell r="F7985" t="str">
            <v>峦山-大园</v>
          </cell>
          <cell r="G7985" t="str">
            <v>C46A430581</v>
          </cell>
          <cell r="H7985">
            <v>0</v>
          </cell>
          <cell r="I7985">
            <v>0.739</v>
          </cell>
          <cell r="J7985">
            <v>0.739</v>
          </cell>
        </row>
        <row r="7986">
          <cell r="F7986" t="str">
            <v>叉菜线</v>
          </cell>
          <cell r="G7986" t="str">
            <v>C84D430581</v>
          </cell>
          <cell r="H7986">
            <v>0</v>
          </cell>
          <cell r="I7986">
            <v>1.183</v>
          </cell>
          <cell r="J7986">
            <v>1.183</v>
          </cell>
        </row>
        <row r="7987">
          <cell r="F7987" t="str">
            <v>塘戴线</v>
          </cell>
          <cell r="G7987" t="str">
            <v>C69D430581</v>
          </cell>
          <cell r="H7987">
            <v>0</v>
          </cell>
          <cell r="I7987">
            <v>0.719</v>
          </cell>
          <cell r="J7987">
            <v>0.719</v>
          </cell>
        </row>
        <row r="7988">
          <cell r="F7988" t="str">
            <v>S甘线</v>
          </cell>
          <cell r="G7988" t="str">
            <v>C77D430581</v>
          </cell>
          <cell r="H7988">
            <v>0</v>
          </cell>
          <cell r="I7988">
            <v>1.502</v>
          </cell>
          <cell r="J7988">
            <v>1.502</v>
          </cell>
        </row>
        <row r="7989">
          <cell r="F7989" t="str">
            <v>S栗线</v>
          </cell>
          <cell r="G7989" t="str">
            <v>C76D430581</v>
          </cell>
          <cell r="H7989">
            <v>0</v>
          </cell>
          <cell r="I7989">
            <v>0.735</v>
          </cell>
          <cell r="J7989">
            <v>0.735</v>
          </cell>
        </row>
        <row r="7990">
          <cell r="F7990" t="str">
            <v>洽义-洽义</v>
          </cell>
          <cell r="G7990" t="str">
            <v>C491430581</v>
          </cell>
          <cell r="H7990">
            <v>0</v>
          </cell>
          <cell r="I7990">
            <v>0.802</v>
          </cell>
          <cell r="J7990">
            <v>0.802</v>
          </cell>
        </row>
        <row r="7991">
          <cell r="F7991" t="str">
            <v>黄香线</v>
          </cell>
          <cell r="G7991" t="str">
            <v>C70D430581</v>
          </cell>
          <cell r="H7991">
            <v>0</v>
          </cell>
          <cell r="I7991">
            <v>1.953</v>
          </cell>
          <cell r="J7991">
            <v>1.953</v>
          </cell>
        </row>
        <row r="7992">
          <cell r="F7992" t="str">
            <v>瑶里-湾里</v>
          </cell>
          <cell r="G7992" t="str">
            <v>V442430581</v>
          </cell>
          <cell r="H7992">
            <v>0</v>
          </cell>
          <cell r="I7992">
            <v>0.383</v>
          </cell>
          <cell r="J7992">
            <v>0.383</v>
          </cell>
        </row>
        <row r="7993">
          <cell r="F7993" t="str">
            <v>清水桥-麻藤</v>
          </cell>
          <cell r="G7993" t="str">
            <v>CA60430581</v>
          </cell>
          <cell r="H7993">
            <v>0</v>
          </cell>
          <cell r="I7993">
            <v>0.772</v>
          </cell>
          <cell r="J7993">
            <v>0.772</v>
          </cell>
        </row>
        <row r="7994">
          <cell r="F7994" t="str">
            <v>大十线</v>
          </cell>
          <cell r="G7994" t="str">
            <v>C92A430581</v>
          </cell>
          <cell r="H7994">
            <v>0</v>
          </cell>
          <cell r="I7994">
            <v>0.693</v>
          </cell>
          <cell r="J7994">
            <v>0.693</v>
          </cell>
        </row>
        <row r="7995">
          <cell r="F7995" t="str">
            <v>塘子田-塘子田</v>
          </cell>
          <cell r="G7995" t="str">
            <v>V485430581</v>
          </cell>
          <cell r="H7995">
            <v>0</v>
          </cell>
          <cell r="I7995">
            <v>0.276</v>
          </cell>
          <cell r="J7995">
            <v>0.276</v>
          </cell>
        </row>
        <row r="7996">
          <cell r="G7996" t="str">
            <v>AA12430581</v>
          </cell>
          <cell r="H7996">
            <v>0</v>
          </cell>
          <cell r="I7996">
            <v>0.278</v>
          </cell>
          <cell r="J7996">
            <v>0.278</v>
          </cell>
        </row>
        <row r="7997">
          <cell r="F7997" t="str">
            <v>八文线</v>
          </cell>
          <cell r="G7997" t="str">
            <v>C50I430581</v>
          </cell>
          <cell r="H7997">
            <v>0</v>
          </cell>
          <cell r="I7997">
            <v>0.512</v>
          </cell>
          <cell r="J7997">
            <v>0.512</v>
          </cell>
        </row>
        <row r="7998">
          <cell r="F7998" t="str">
            <v>庙背后-老屋场</v>
          </cell>
          <cell r="G7998" t="str">
            <v>VM40430581</v>
          </cell>
          <cell r="H7998">
            <v>0</v>
          </cell>
          <cell r="I7998">
            <v>0.157</v>
          </cell>
          <cell r="J7998">
            <v>0.157</v>
          </cell>
        </row>
        <row r="7999">
          <cell r="F7999" t="str">
            <v>塘合线</v>
          </cell>
          <cell r="G7999" t="str">
            <v>C23J430581</v>
          </cell>
          <cell r="H7999">
            <v>0</v>
          </cell>
          <cell r="I7999">
            <v>1.537</v>
          </cell>
          <cell r="J7999">
            <v>1.537</v>
          </cell>
        </row>
        <row r="8000">
          <cell r="F8000" t="str">
            <v>白瓦线</v>
          </cell>
          <cell r="G8000" t="str">
            <v>C25J430581</v>
          </cell>
          <cell r="H8000">
            <v>0</v>
          </cell>
          <cell r="I8000">
            <v>0.477</v>
          </cell>
          <cell r="J8000">
            <v>0.477</v>
          </cell>
        </row>
        <row r="8001">
          <cell r="F8001" t="str">
            <v>芦小线-村柑子园</v>
          </cell>
          <cell r="G8001" t="str">
            <v>V584430581</v>
          </cell>
          <cell r="H8001">
            <v>0</v>
          </cell>
          <cell r="I8001">
            <v>0.27</v>
          </cell>
          <cell r="J8001">
            <v>0.27</v>
          </cell>
        </row>
        <row r="8002">
          <cell r="F8002" t="str">
            <v>杨家祠-易家冲</v>
          </cell>
          <cell r="G8002" t="str">
            <v>C093430581</v>
          </cell>
          <cell r="H8002">
            <v>0</v>
          </cell>
          <cell r="I8002">
            <v>0.461</v>
          </cell>
          <cell r="J8002">
            <v>0.461</v>
          </cell>
        </row>
        <row r="8003">
          <cell r="F8003" t="str">
            <v>长长线</v>
          </cell>
          <cell r="G8003" t="str">
            <v>C246430581</v>
          </cell>
          <cell r="H8003">
            <v>0</v>
          </cell>
          <cell r="I8003">
            <v>1.087</v>
          </cell>
          <cell r="J8003">
            <v>1.087</v>
          </cell>
        </row>
        <row r="8004">
          <cell r="F8004" t="str">
            <v>学夏线</v>
          </cell>
          <cell r="G8004" t="str">
            <v>C494430581</v>
          </cell>
          <cell r="H8004">
            <v>0</v>
          </cell>
          <cell r="I8004">
            <v>0.165</v>
          </cell>
          <cell r="J8004">
            <v>0.165</v>
          </cell>
        </row>
        <row r="8005">
          <cell r="F8005" t="str">
            <v>小白线</v>
          </cell>
          <cell r="G8005" t="str">
            <v>C69I430581</v>
          </cell>
          <cell r="H8005">
            <v>0</v>
          </cell>
          <cell r="I8005">
            <v>0.323</v>
          </cell>
          <cell r="J8005">
            <v>0.323</v>
          </cell>
        </row>
        <row r="8006">
          <cell r="F8006" t="str">
            <v>老屋里-舒家</v>
          </cell>
          <cell r="G8006" t="str">
            <v>V631430581</v>
          </cell>
          <cell r="H8006">
            <v>0</v>
          </cell>
          <cell r="I8006">
            <v>0.542</v>
          </cell>
          <cell r="J8006">
            <v>0.542</v>
          </cell>
        </row>
        <row r="8007">
          <cell r="F8007" t="str">
            <v>三老线</v>
          </cell>
          <cell r="G8007" t="str">
            <v>C74I430581</v>
          </cell>
          <cell r="H8007">
            <v>0</v>
          </cell>
          <cell r="I8007">
            <v>0.737</v>
          </cell>
          <cell r="J8007">
            <v>0.737</v>
          </cell>
        </row>
        <row r="8008">
          <cell r="F8008" t="str">
            <v>刘栗线</v>
          </cell>
          <cell r="G8008" t="str">
            <v>C75I430581</v>
          </cell>
          <cell r="H8008">
            <v>0</v>
          </cell>
          <cell r="I8008">
            <v>0.556</v>
          </cell>
          <cell r="J8008">
            <v>0.556</v>
          </cell>
        </row>
        <row r="8009">
          <cell r="F8009" t="str">
            <v>彭熊线</v>
          </cell>
          <cell r="G8009" t="str">
            <v>C81I430581</v>
          </cell>
          <cell r="H8009">
            <v>0</v>
          </cell>
          <cell r="I8009">
            <v>1.002</v>
          </cell>
          <cell r="J8009">
            <v>1.002</v>
          </cell>
        </row>
        <row r="8010">
          <cell r="F8010" t="str">
            <v>峦向线</v>
          </cell>
          <cell r="G8010" t="str">
            <v>C82I430581</v>
          </cell>
          <cell r="H8010">
            <v>0</v>
          </cell>
          <cell r="I8010">
            <v>1.248</v>
          </cell>
          <cell r="J8010">
            <v>1.248</v>
          </cell>
        </row>
        <row r="8011">
          <cell r="F8011" t="str">
            <v>谢家-林家庄</v>
          </cell>
          <cell r="G8011" t="str">
            <v>V662430581</v>
          </cell>
          <cell r="H8011">
            <v>0</v>
          </cell>
          <cell r="I8011">
            <v>0.387</v>
          </cell>
          <cell r="J8011">
            <v>0.387</v>
          </cell>
        </row>
        <row r="8012">
          <cell r="F8012" t="str">
            <v>晒谷坪-管子塘</v>
          </cell>
          <cell r="G8012" t="str">
            <v>V650430581</v>
          </cell>
          <cell r="H8012">
            <v>0</v>
          </cell>
          <cell r="I8012">
            <v>0.125</v>
          </cell>
          <cell r="J8012">
            <v>0.125</v>
          </cell>
        </row>
        <row r="8013">
          <cell r="F8013" t="str">
            <v>大桥-中房</v>
          </cell>
          <cell r="G8013" t="str">
            <v>C091430581</v>
          </cell>
          <cell r="H8013">
            <v>0</v>
          </cell>
          <cell r="I8013">
            <v>0.98</v>
          </cell>
          <cell r="J8013">
            <v>0.98</v>
          </cell>
        </row>
        <row r="8014">
          <cell r="F8014" t="str">
            <v>良种场-云蒙岭</v>
          </cell>
          <cell r="G8014" t="str">
            <v>V510430581</v>
          </cell>
          <cell r="H8014">
            <v>0</v>
          </cell>
          <cell r="I8014">
            <v>0.784</v>
          </cell>
          <cell r="J8014">
            <v>0.784</v>
          </cell>
        </row>
        <row r="8015">
          <cell r="F8015" t="str">
            <v>学李线</v>
          </cell>
          <cell r="G8015" t="str">
            <v>C099430581</v>
          </cell>
          <cell r="H8015">
            <v>0</v>
          </cell>
          <cell r="I8015">
            <v>3.214</v>
          </cell>
          <cell r="J8015">
            <v>3.214</v>
          </cell>
        </row>
        <row r="8016">
          <cell r="F8016" t="str">
            <v>阳家湾-阳家湾</v>
          </cell>
          <cell r="G8016" t="str">
            <v>C19A430581</v>
          </cell>
          <cell r="H8016">
            <v>0</v>
          </cell>
          <cell r="I8016">
            <v>2.117</v>
          </cell>
          <cell r="J8016">
            <v>2.117</v>
          </cell>
        </row>
        <row r="8017">
          <cell r="F8017" t="str">
            <v>老龙线</v>
          </cell>
          <cell r="G8017" t="str">
            <v>C53I430581</v>
          </cell>
          <cell r="H8017">
            <v>0</v>
          </cell>
          <cell r="I8017">
            <v>1.122</v>
          </cell>
          <cell r="J8017">
            <v>1.122</v>
          </cell>
        </row>
        <row r="8018">
          <cell r="F8018" t="str">
            <v>黎明大道-井边</v>
          </cell>
          <cell r="G8018" t="str">
            <v>V629430581</v>
          </cell>
          <cell r="H8018">
            <v>0</v>
          </cell>
          <cell r="I8018">
            <v>0.514</v>
          </cell>
          <cell r="J8018">
            <v>0.514</v>
          </cell>
        </row>
        <row r="8019">
          <cell r="F8019" t="str">
            <v>马脑壳-黄铜岭</v>
          </cell>
          <cell r="G8019" t="str">
            <v>VM35430581</v>
          </cell>
          <cell r="H8019">
            <v>0</v>
          </cell>
          <cell r="I8019">
            <v>0.401</v>
          </cell>
          <cell r="J8019">
            <v>0.401</v>
          </cell>
        </row>
        <row r="8020">
          <cell r="F8020" t="str">
            <v>彭雷线</v>
          </cell>
          <cell r="G8020" t="str">
            <v>C32J430581</v>
          </cell>
          <cell r="H8020">
            <v>0</v>
          </cell>
          <cell r="I8020">
            <v>0.255</v>
          </cell>
          <cell r="J8020">
            <v>0.255</v>
          </cell>
        </row>
        <row r="8021">
          <cell r="F8021" t="str">
            <v>牮养线</v>
          </cell>
          <cell r="G8021" t="str">
            <v>C17B430581</v>
          </cell>
          <cell r="H8021">
            <v>0</v>
          </cell>
          <cell r="I8021">
            <v>0.52</v>
          </cell>
          <cell r="J8021">
            <v>0.52</v>
          </cell>
        </row>
        <row r="8022">
          <cell r="F8022" t="str">
            <v>杨戴线</v>
          </cell>
          <cell r="G8022" t="str">
            <v>C092430581</v>
          </cell>
          <cell r="H8022">
            <v>0</v>
          </cell>
          <cell r="I8022">
            <v>1.452</v>
          </cell>
          <cell r="J8022">
            <v>1.452</v>
          </cell>
        </row>
        <row r="8023">
          <cell r="F8023" t="str">
            <v>青塘-戴家湾</v>
          </cell>
          <cell r="G8023" t="str">
            <v>V655430581</v>
          </cell>
          <cell r="H8023">
            <v>0</v>
          </cell>
          <cell r="I8023">
            <v>0.635</v>
          </cell>
          <cell r="J8023">
            <v>0.635</v>
          </cell>
        </row>
        <row r="8024">
          <cell r="F8024" t="str">
            <v>羊山线</v>
          </cell>
          <cell r="G8024" t="str">
            <v>C49I430581</v>
          </cell>
          <cell r="H8024">
            <v>0</v>
          </cell>
          <cell r="I8024">
            <v>1.503</v>
          </cell>
          <cell r="J8024">
            <v>1.503</v>
          </cell>
        </row>
        <row r="8025">
          <cell r="F8025" t="str">
            <v>冲口头-广富祠</v>
          </cell>
          <cell r="G8025" t="str">
            <v>V609430581</v>
          </cell>
          <cell r="H8025">
            <v>0</v>
          </cell>
          <cell r="I8025">
            <v>0.908</v>
          </cell>
          <cell r="J8025">
            <v>0.908</v>
          </cell>
        </row>
        <row r="8026">
          <cell r="F8026" t="str">
            <v>毛家山-对门岭</v>
          </cell>
          <cell r="G8026" t="str">
            <v>V734430581</v>
          </cell>
          <cell r="H8026">
            <v>0</v>
          </cell>
          <cell r="I8026">
            <v>0.48</v>
          </cell>
          <cell r="J8026">
            <v>0.48</v>
          </cell>
        </row>
        <row r="8027">
          <cell r="F8027" t="str">
            <v>老屋门前-铺里</v>
          </cell>
          <cell r="G8027" t="str">
            <v>V691430581</v>
          </cell>
          <cell r="H8027">
            <v>0</v>
          </cell>
          <cell r="I8027">
            <v>0.305</v>
          </cell>
          <cell r="J8027">
            <v>0.305</v>
          </cell>
        </row>
        <row r="8028">
          <cell r="F8028" t="str">
            <v>经田线</v>
          </cell>
          <cell r="G8028" t="str">
            <v>C087430581</v>
          </cell>
          <cell r="H8028">
            <v>0</v>
          </cell>
          <cell r="I8028">
            <v>1.004</v>
          </cell>
          <cell r="J8028">
            <v>1.004</v>
          </cell>
        </row>
        <row r="8029">
          <cell r="F8029" t="str">
            <v>村村线</v>
          </cell>
          <cell r="G8029" t="str">
            <v>C36J430581</v>
          </cell>
          <cell r="H8029">
            <v>0</v>
          </cell>
          <cell r="I8029">
            <v>0.301</v>
          </cell>
          <cell r="J8029">
            <v>0.301</v>
          </cell>
        </row>
        <row r="8030">
          <cell r="F8030" t="str">
            <v>泉村线</v>
          </cell>
          <cell r="G8030" t="str">
            <v>C460430581</v>
          </cell>
          <cell r="H8030">
            <v>0</v>
          </cell>
          <cell r="I8030">
            <v>0.464</v>
          </cell>
          <cell r="J8030">
            <v>0.464</v>
          </cell>
        </row>
        <row r="8031">
          <cell r="F8031" t="str">
            <v>樟树脚-油菜冲</v>
          </cell>
          <cell r="G8031" t="str">
            <v>VM23430581</v>
          </cell>
          <cell r="H8031">
            <v>0</v>
          </cell>
          <cell r="I8031">
            <v>0.383</v>
          </cell>
          <cell r="J8031">
            <v>0.383</v>
          </cell>
        </row>
        <row r="8032">
          <cell r="F8032" t="str">
            <v>竹城公路-罗家院子</v>
          </cell>
          <cell r="G8032" t="str">
            <v>V684430581</v>
          </cell>
          <cell r="H8032">
            <v>0</v>
          </cell>
          <cell r="I8032">
            <v>0.439</v>
          </cell>
          <cell r="J8032">
            <v>0.439</v>
          </cell>
        </row>
        <row r="8033">
          <cell r="F8033" t="str">
            <v>槽里-山青水库</v>
          </cell>
          <cell r="G8033" t="str">
            <v>V685430581</v>
          </cell>
          <cell r="H8033">
            <v>0</v>
          </cell>
          <cell r="I8033">
            <v>0.73</v>
          </cell>
          <cell r="J8033">
            <v>0.73</v>
          </cell>
        </row>
        <row r="8034">
          <cell r="F8034" t="str">
            <v>张蝴线</v>
          </cell>
          <cell r="G8034" t="str">
            <v>C88I430581</v>
          </cell>
          <cell r="H8034">
            <v>0</v>
          </cell>
          <cell r="I8034">
            <v>0.576</v>
          </cell>
          <cell r="J8034">
            <v>0.576</v>
          </cell>
        </row>
        <row r="8035">
          <cell r="F8035" t="str">
            <v>杉树山-唐家岭</v>
          </cell>
          <cell r="G8035" t="str">
            <v>V737430581</v>
          </cell>
          <cell r="H8035">
            <v>0</v>
          </cell>
          <cell r="I8035">
            <v>0.433</v>
          </cell>
          <cell r="J8035">
            <v>0.433</v>
          </cell>
        </row>
        <row r="8036">
          <cell r="F8036" t="str">
            <v>湾山田-王家塘</v>
          </cell>
          <cell r="G8036" t="str">
            <v>C065430581</v>
          </cell>
          <cell r="H8036">
            <v>0</v>
          </cell>
          <cell r="I8036">
            <v>0.973</v>
          </cell>
          <cell r="J8036">
            <v>0.973</v>
          </cell>
        </row>
        <row r="8037">
          <cell r="F8037" t="str">
            <v>水南头-村活动中心</v>
          </cell>
          <cell r="G8037" t="str">
            <v>V502430581</v>
          </cell>
          <cell r="H8037">
            <v>0</v>
          </cell>
          <cell r="I8037">
            <v>0.526</v>
          </cell>
          <cell r="J8037">
            <v>0.526</v>
          </cell>
        </row>
        <row r="8038">
          <cell r="F8038" t="str">
            <v>老院子-老院子</v>
          </cell>
          <cell r="G8038" t="str">
            <v>V507430581</v>
          </cell>
          <cell r="H8038">
            <v>0</v>
          </cell>
          <cell r="I8038">
            <v>0.173</v>
          </cell>
          <cell r="J8038">
            <v>0.173</v>
          </cell>
        </row>
        <row r="8039">
          <cell r="F8039" t="str">
            <v>石巷线</v>
          </cell>
          <cell r="G8039" t="str">
            <v>C53J430581</v>
          </cell>
          <cell r="H8039">
            <v>0</v>
          </cell>
          <cell r="I8039">
            <v>0.603</v>
          </cell>
          <cell r="J8039">
            <v>0.603</v>
          </cell>
        </row>
        <row r="8040">
          <cell r="F8040" t="str">
            <v>竹亢线</v>
          </cell>
          <cell r="G8040" t="str">
            <v>C54J430581</v>
          </cell>
          <cell r="H8040">
            <v>0</v>
          </cell>
          <cell r="I8040">
            <v>0.655</v>
          </cell>
          <cell r="J8040">
            <v>0.655</v>
          </cell>
        </row>
        <row r="8041">
          <cell r="F8041" t="str">
            <v>邓邓线</v>
          </cell>
          <cell r="G8041" t="str">
            <v>C16J430581</v>
          </cell>
          <cell r="H8041">
            <v>0</v>
          </cell>
          <cell r="I8041">
            <v>0.468</v>
          </cell>
          <cell r="J8041">
            <v>0.468</v>
          </cell>
        </row>
        <row r="8042">
          <cell r="F8042" t="str">
            <v>肖六线</v>
          </cell>
          <cell r="G8042" t="str">
            <v>C17J430581</v>
          </cell>
          <cell r="H8042">
            <v>0</v>
          </cell>
          <cell r="I8042">
            <v>0.841</v>
          </cell>
          <cell r="J8042">
            <v>0.841</v>
          </cell>
        </row>
        <row r="8043">
          <cell r="F8043" t="str">
            <v>老鸭塘-新安塘</v>
          </cell>
          <cell r="G8043" t="str">
            <v>V738430581</v>
          </cell>
          <cell r="H8043">
            <v>0</v>
          </cell>
          <cell r="I8043">
            <v>0.261</v>
          </cell>
          <cell r="J8043">
            <v>0.261</v>
          </cell>
        </row>
        <row r="8044">
          <cell r="F8044" t="str">
            <v>毛张线-排井</v>
          </cell>
          <cell r="G8044" t="str">
            <v>V740430581</v>
          </cell>
          <cell r="H8044">
            <v>0</v>
          </cell>
          <cell r="I8044">
            <v>0.506</v>
          </cell>
          <cell r="J8044">
            <v>0.506</v>
          </cell>
        </row>
        <row r="8045">
          <cell r="F8045" t="str">
            <v>竹城公路-邓家人</v>
          </cell>
          <cell r="G8045" t="str">
            <v>VM20430581</v>
          </cell>
          <cell r="H8045">
            <v>0</v>
          </cell>
          <cell r="I8045">
            <v>0.339</v>
          </cell>
          <cell r="J8045">
            <v>0.339</v>
          </cell>
        </row>
        <row r="8046">
          <cell r="F8046" t="str">
            <v>砖厂-划船塘</v>
          </cell>
          <cell r="G8046" t="str">
            <v>VM52430581</v>
          </cell>
          <cell r="H8046">
            <v>0</v>
          </cell>
          <cell r="I8046">
            <v>0.585</v>
          </cell>
          <cell r="J8046">
            <v>0.585</v>
          </cell>
        </row>
        <row r="8047">
          <cell r="F8047" t="str">
            <v>幸玉线</v>
          </cell>
          <cell r="G8047" t="str">
            <v>C407430581</v>
          </cell>
          <cell r="H8047">
            <v>0</v>
          </cell>
          <cell r="I8047">
            <v>0.295</v>
          </cell>
          <cell r="J8047">
            <v>0.295</v>
          </cell>
        </row>
        <row r="8048">
          <cell r="F8048" t="str">
            <v>村道-里头院子</v>
          </cell>
          <cell r="G8048" t="str">
            <v>V529430581</v>
          </cell>
          <cell r="H8048">
            <v>0</v>
          </cell>
          <cell r="I8048">
            <v>0.213</v>
          </cell>
          <cell r="J8048">
            <v>0.213</v>
          </cell>
        </row>
        <row r="8049">
          <cell r="F8049" t="str">
            <v>何家田-何家院子</v>
          </cell>
          <cell r="G8049" t="str">
            <v>V532430581</v>
          </cell>
          <cell r="H8049">
            <v>0</v>
          </cell>
          <cell r="I8049">
            <v>0.296</v>
          </cell>
          <cell r="J8049">
            <v>0.296</v>
          </cell>
        </row>
        <row r="8050">
          <cell r="F8050" t="str">
            <v>石桥上-半岭</v>
          </cell>
          <cell r="G8050" t="str">
            <v>C096430581</v>
          </cell>
          <cell r="H8050">
            <v>0.698</v>
          </cell>
          <cell r="I8050">
            <v>4.808</v>
          </cell>
          <cell r="J8050">
            <v>4.11</v>
          </cell>
        </row>
        <row r="8051">
          <cell r="F8051" t="str">
            <v>圳上-田中间</v>
          </cell>
          <cell r="G8051" t="str">
            <v>VG56430581</v>
          </cell>
          <cell r="H8051">
            <v>0</v>
          </cell>
          <cell r="I8051">
            <v>0.271</v>
          </cell>
          <cell r="J8051">
            <v>0.271</v>
          </cell>
        </row>
        <row r="8052">
          <cell r="F8052" t="str">
            <v>叉路口-万家</v>
          </cell>
          <cell r="G8052" t="str">
            <v>CA63430581</v>
          </cell>
          <cell r="H8052">
            <v>0</v>
          </cell>
          <cell r="I8052">
            <v>1.569</v>
          </cell>
          <cell r="J8052">
            <v>1.569</v>
          </cell>
        </row>
        <row r="8053">
          <cell r="F8053" t="str">
            <v>黎家-黎家</v>
          </cell>
          <cell r="G8053" t="str">
            <v>VG05430581</v>
          </cell>
          <cell r="H8053">
            <v>0</v>
          </cell>
          <cell r="I8053">
            <v>1.33</v>
          </cell>
          <cell r="J8053">
            <v>1.33</v>
          </cell>
        </row>
        <row r="8054">
          <cell r="F8054" t="str">
            <v>庄子上-五一农场</v>
          </cell>
          <cell r="G8054" t="str">
            <v>VG09430581</v>
          </cell>
          <cell r="H8054">
            <v>0</v>
          </cell>
          <cell r="I8054">
            <v>0.932</v>
          </cell>
          <cell r="J8054">
            <v>0.932</v>
          </cell>
        </row>
        <row r="8055">
          <cell r="F8055" t="str">
            <v>叉路口-杨家</v>
          </cell>
          <cell r="G8055" t="str">
            <v>VG10430581</v>
          </cell>
          <cell r="H8055">
            <v>0</v>
          </cell>
          <cell r="I8055">
            <v>0.628</v>
          </cell>
          <cell r="J8055">
            <v>0.628</v>
          </cell>
        </row>
        <row r="8056">
          <cell r="F8056" t="str">
            <v>龙五线</v>
          </cell>
          <cell r="G8056" t="str">
            <v>C05K430581</v>
          </cell>
          <cell r="H8056">
            <v>0</v>
          </cell>
          <cell r="I8056">
            <v>0.44</v>
          </cell>
          <cell r="J8056">
            <v>0.44</v>
          </cell>
        </row>
        <row r="8057">
          <cell r="F8057" t="str">
            <v>败泥冲-天子岭</v>
          </cell>
          <cell r="G8057" t="str">
            <v>VG23430581</v>
          </cell>
          <cell r="H8057">
            <v>0</v>
          </cell>
          <cell r="I8057">
            <v>1.049</v>
          </cell>
          <cell r="J8057">
            <v>1.049</v>
          </cell>
        </row>
        <row r="8058">
          <cell r="F8058" t="str">
            <v>姚肖线</v>
          </cell>
          <cell r="G8058" t="str">
            <v>C75J430581</v>
          </cell>
          <cell r="H8058">
            <v>0</v>
          </cell>
          <cell r="I8058">
            <v>1.627</v>
          </cell>
          <cell r="J8058">
            <v>1.627</v>
          </cell>
        </row>
        <row r="8059">
          <cell r="F8059" t="str">
            <v>煤院线</v>
          </cell>
          <cell r="G8059" t="str">
            <v>C69J430581</v>
          </cell>
          <cell r="H8059">
            <v>0</v>
          </cell>
          <cell r="I8059">
            <v>1</v>
          </cell>
          <cell r="J8059">
            <v>1</v>
          </cell>
        </row>
        <row r="8060">
          <cell r="F8060" t="str">
            <v>超美井-唐家垅</v>
          </cell>
          <cell r="G8060" t="str">
            <v>VG19430581</v>
          </cell>
          <cell r="H8060">
            <v>0</v>
          </cell>
          <cell r="I8060">
            <v>0.811</v>
          </cell>
          <cell r="J8060">
            <v>0.811</v>
          </cell>
        </row>
        <row r="8061">
          <cell r="F8061" t="str">
            <v>六组雷家-五组雷家</v>
          </cell>
          <cell r="G8061" t="str">
            <v>VG21430581</v>
          </cell>
          <cell r="H8061">
            <v>0</v>
          </cell>
          <cell r="I8061">
            <v>0.413</v>
          </cell>
          <cell r="J8061">
            <v>0.413</v>
          </cell>
        </row>
        <row r="8062">
          <cell r="F8062" t="str">
            <v>胜利小学-大房头</v>
          </cell>
          <cell r="G8062" t="str">
            <v>VG24430581</v>
          </cell>
          <cell r="H8062">
            <v>0</v>
          </cell>
          <cell r="I8062">
            <v>0.274</v>
          </cell>
          <cell r="J8062">
            <v>0.274</v>
          </cell>
        </row>
        <row r="8063">
          <cell r="F8063" t="str">
            <v>四叶线</v>
          </cell>
          <cell r="G8063" t="str">
            <v>C127430581</v>
          </cell>
          <cell r="H8063">
            <v>0</v>
          </cell>
          <cell r="I8063">
            <v>1.125</v>
          </cell>
          <cell r="J8063">
            <v>1.125</v>
          </cell>
        </row>
        <row r="8064">
          <cell r="F8064" t="str">
            <v>圳边-安心街</v>
          </cell>
          <cell r="G8064" t="str">
            <v>C101430581</v>
          </cell>
          <cell r="H8064">
            <v>1.008</v>
          </cell>
          <cell r="I8064">
            <v>1.778</v>
          </cell>
          <cell r="J8064">
            <v>0.77</v>
          </cell>
        </row>
        <row r="8065">
          <cell r="F8065" t="str">
            <v>丁家山-长界岭</v>
          </cell>
          <cell r="G8065" t="str">
            <v>CA64430581</v>
          </cell>
          <cell r="H8065">
            <v>0</v>
          </cell>
          <cell r="I8065">
            <v>2.044</v>
          </cell>
          <cell r="J8065">
            <v>2.044</v>
          </cell>
        </row>
        <row r="8066">
          <cell r="F8066" t="str">
            <v>三水口-三水口完小</v>
          </cell>
          <cell r="G8066" t="str">
            <v>C121430581</v>
          </cell>
          <cell r="H8066">
            <v>0</v>
          </cell>
          <cell r="I8066">
            <v>0.994</v>
          </cell>
          <cell r="J8066">
            <v>0.994</v>
          </cell>
        </row>
        <row r="8067">
          <cell r="F8067" t="str">
            <v>界上-刘家岭</v>
          </cell>
          <cell r="G8067" t="str">
            <v>VG02430581</v>
          </cell>
          <cell r="H8067">
            <v>0</v>
          </cell>
          <cell r="I8067">
            <v>0.596</v>
          </cell>
          <cell r="J8067">
            <v>0.596</v>
          </cell>
        </row>
        <row r="8068">
          <cell r="F8068" t="str">
            <v>龙白线</v>
          </cell>
          <cell r="G8068" t="str">
            <v>C235430581</v>
          </cell>
          <cell r="H8068">
            <v>0</v>
          </cell>
          <cell r="I8068">
            <v>0.942</v>
          </cell>
          <cell r="J8068">
            <v>0.942</v>
          </cell>
        </row>
        <row r="8069">
          <cell r="F8069" t="str">
            <v>龙高线</v>
          </cell>
          <cell r="G8069" t="str">
            <v>C88J430581</v>
          </cell>
          <cell r="H8069">
            <v>0</v>
          </cell>
          <cell r="I8069">
            <v>0.648</v>
          </cell>
          <cell r="J8069">
            <v>0.648</v>
          </cell>
        </row>
        <row r="8070">
          <cell r="F8070" t="str">
            <v>村部-李家</v>
          </cell>
          <cell r="G8070" t="str">
            <v>VG67430581</v>
          </cell>
          <cell r="H8070">
            <v>0</v>
          </cell>
          <cell r="I8070">
            <v>0.338</v>
          </cell>
          <cell r="J8070">
            <v>0.338</v>
          </cell>
        </row>
        <row r="8071">
          <cell r="F8071" t="str">
            <v>石桥上-半岭</v>
          </cell>
          <cell r="G8071" t="str">
            <v>C096430581</v>
          </cell>
          <cell r="H8071">
            <v>0</v>
          </cell>
          <cell r="I8071">
            <v>0.696</v>
          </cell>
          <cell r="J8071">
            <v>0.696</v>
          </cell>
        </row>
        <row r="8072">
          <cell r="F8072" t="str">
            <v>龙田乡-禾家凼</v>
          </cell>
          <cell r="G8072" t="str">
            <v>X135430581</v>
          </cell>
          <cell r="H8072">
            <v>7.713</v>
          </cell>
          <cell r="I8072">
            <v>10.922</v>
          </cell>
          <cell r="J8072">
            <v>3.209</v>
          </cell>
        </row>
        <row r="8073">
          <cell r="F8073" t="str">
            <v>七步石工区-玉屏工区</v>
          </cell>
          <cell r="G8073" t="str">
            <v>C41Q430581</v>
          </cell>
          <cell r="H8073">
            <v>0</v>
          </cell>
          <cell r="I8073">
            <v>0.177</v>
          </cell>
          <cell r="J8073">
            <v>0.177</v>
          </cell>
        </row>
        <row r="8074">
          <cell r="F8074" t="str">
            <v>龙田乡-禾家凼</v>
          </cell>
          <cell r="G8074" t="str">
            <v>X135430581</v>
          </cell>
          <cell r="H8074">
            <v>7.713</v>
          </cell>
          <cell r="I8074">
            <v>13.115</v>
          </cell>
          <cell r="J8074">
            <v>5.402</v>
          </cell>
        </row>
        <row r="8075">
          <cell r="F8075" t="str">
            <v>村油线</v>
          </cell>
          <cell r="G8075" t="str">
            <v>C59L430581</v>
          </cell>
          <cell r="H8075">
            <v>0</v>
          </cell>
          <cell r="I8075">
            <v>1.033</v>
          </cell>
          <cell r="J8075">
            <v>1.033</v>
          </cell>
        </row>
        <row r="8076">
          <cell r="F8076" t="str">
            <v>王利股-衫木塘</v>
          </cell>
          <cell r="G8076" t="str">
            <v>CA19430581</v>
          </cell>
          <cell r="H8076">
            <v>0</v>
          </cell>
          <cell r="I8076">
            <v>1.972</v>
          </cell>
          <cell r="J8076">
            <v>1.972</v>
          </cell>
        </row>
        <row r="8077">
          <cell r="F8077" t="str">
            <v>转老线</v>
          </cell>
          <cell r="G8077" t="str">
            <v>C34M430581</v>
          </cell>
          <cell r="H8077">
            <v>0</v>
          </cell>
          <cell r="I8077">
            <v>0.402</v>
          </cell>
          <cell r="J8077">
            <v>0.402</v>
          </cell>
        </row>
        <row r="8078">
          <cell r="F8078" t="str">
            <v>坳塘-霍门前</v>
          </cell>
          <cell r="G8078" t="str">
            <v>V093430581</v>
          </cell>
          <cell r="H8078">
            <v>0</v>
          </cell>
          <cell r="I8078">
            <v>0.215</v>
          </cell>
          <cell r="J8078">
            <v>0.215</v>
          </cell>
        </row>
        <row r="8079">
          <cell r="F8079" t="str">
            <v>牛头石-石背后</v>
          </cell>
          <cell r="G8079" t="str">
            <v>V044430581</v>
          </cell>
          <cell r="H8079">
            <v>0.491</v>
          </cell>
          <cell r="I8079">
            <v>1.303</v>
          </cell>
          <cell r="J8079">
            <v>0.812</v>
          </cell>
        </row>
        <row r="8080">
          <cell r="F8080" t="str">
            <v>塘院线</v>
          </cell>
          <cell r="G8080" t="str">
            <v>C90K430581</v>
          </cell>
          <cell r="H8080">
            <v>0</v>
          </cell>
          <cell r="I8080">
            <v>0.334</v>
          </cell>
          <cell r="J8080">
            <v>0.334</v>
          </cell>
        </row>
        <row r="8081">
          <cell r="F8081" t="str">
            <v>墩八线</v>
          </cell>
          <cell r="G8081" t="str">
            <v>C87K430581</v>
          </cell>
          <cell r="H8081">
            <v>0</v>
          </cell>
          <cell r="I8081">
            <v>0.299</v>
          </cell>
          <cell r="J8081">
            <v>0.299</v>
          </cell>
        </row>
        <row r="8082">
          <cell r="G8082" t="str">
            <v>V000</v>
          </cell>
          <cell r="H8082">
            <v>0</v>
          </cell>
          <cell r="I8082">
            <v>0.142</v>
          </cell>
          <cell r="J8082">
            <v>0.142</v>
          </cell>
        </row>
        <row r="8083">
          <cell r="F8083" t="str">
            <v>叶周线</v>
          </cell>
          <cell r="G8083" t="str">
            <v>C79K430581</v>
          </cell>
          <cell r="H8083">
            <v>0</v>
          </cell>
          <cell r="I8083">
            <v>1.339</v>
          </cell>
          <cell r="J8083">
            <v>1.339</v>
          </cell>
        </row>
        <row r="8084">
          <cell r="F8084" t="str">
            <v>周栗线</v>
          </cell>
          <cell r="G8084" t="str">
            <v>C81K430581</v>
          </cell>
          <cell r="H8084">
            <v>0</v>
          </cell>
          <cell r="I8084">
            <v>0.568</v>
          </cell>
          <cell r="J8084">
            <v>0.568</v>
          </cell>
        </row>
        <row r="8085">
          <cell r="F8085" t="str">
            <v>新栗线</v>
          </cell>
          <cell r="G8085" t="str">
            <v>C82K430581</v>
          </cell>
          <cell r="H8085">
            <v>0</v>
          </cell>
          <cell r="I8085">
            <v>0.657</v>
          </cell>
          <cell r="J8085">
            <v>0.657</v>
          </cell>
        </row>
        <row r="8086">
          <cell r="F8086" t="str">
            <v>许家园-新屋里</v>
          </cell>
          <cell r="G8086" t="str">
            <v>V003430581</v>
          </cell>
          <cell r="H8086">
            <v>0</v>
          </cell>
          <cell r="I8086">
            <v>0.535</v>
          </cell>
          <cell r="J8086">
            <v>0.535</v>
          </cell>
        </row>
        <row r="8087">
          <cell r="F8087" t="str">
            <v>叉路口-坛山</v>
          </cell>
          <cell r="G8087" t="str">
            <v>V076430581</v>
          </cell>
          <cell r="H8087">
            <v>0</v>
          </cell>
          <cell r="I8087">
            <v>0.466</v>
          </cell>
          <cell r="J8087">
            <v>0.466</v>
          </cell>
        </row>
        <row r="8088">
          <cell r="F8088" t="str">
            <v>走金线</v>
          </cell>
          <cell r="G8088" t="str">
            <v>C26L430581</v>
          </cell>
          <cell r="H8088">
            <v>0</v>
          </cell>
          <cell r="I8088">
            <v>0.547</v>
          </cell>
          <cell r="J8088">
            <v>0.547</v>
          </cell>
        </row>
        <row r="8089">
          <cell r="F8089" t="str">
            <v>村李线</v>
          </cell>
          <cell r="G8089" t="str">
            <v>C13L430581</v>
          </cell>
          <cell r="H8089">
            <v>0</v>
          </cell>
          <cell r="I8089">
            <v>0.376</v>
          </cell>
          <cell r="J8089">
            <v>0.376</v>
          </cell>
        </row>
        <row r="8090">
          <cell r="F8090" t="str">
            <v>鄢家秃-蒋家</v>
          </cell>
          <cell r="G8090" t="str">
            <v>V102430581</v>
          </cell>
          <cell r="H8090">
            <v>0</v>
          </cell>
          <cell r="I8090">
            <v>0.212</v>
          </cell>
          <cell r="J8090">
            <v>0.212</v>
          </cell>
        </row>
        <row r="8091">
          <cell r="F8091" t="str">
            <v>上双宅-下双宅</v>
          </cell>
          <cell r="G8091" t="str">
            <v>C378430581</v>
          </cell>
          <cell r="H8091">
            <v>0.996</v>
          </cell>
          <cell r="I8091">
            <v>1.402</v>
          </cell>
          <cell r="J8091">
            <v>0.406</v>
          </cell>
        </row>
        <row r="8092">
          <cell r="F8092" t="str">
            <v>石矿上-猴子秃</v>
          </cell>
          <cell r="G8092" t="str">
            <v>V066430581</v>
          </cell>
          <cell r="H8092">
            <v>0</v>
          </cell>
          <cell r="I8092">
            <v>0.159</v>
          </cell>
          <cell r="J8092">
            <v>0.159</v>
          </cell>
        </row>
        <row r="8093">
          <cell r="F8093" t="str">
            <v>长子坪-石鸡头</v>
          </cell>
          <cell r="G8093" t="str">
            <v>V084430581</v>
          </cell>
          <cell r="H8093">
            <v>0</v>
          </cell>
          <cell r="I8093">
            <v>0.898</v>
          </cell>
          <cell r="J8093">
            <v>0.898</v>
          </cell>
        </row>
        <row r="8094">
          <cell r="F8094" t="str">
            <v>杨柳塘-艾家</v>
          </cell>
          <cell r="G8094" t="str">
            <v>V085430581</v>
          </cell>
          <cell r="H8094">
            <v>0</v>
          </cell>
          <cell r="I8094">
            <v>0.192</v>
          </cell>
          <cell r="J8094">
            <v>0.192</v>
          </cell>
        </row>
        <row r="8095">
          <cell r="F8095" t="str">
            <v>小屋窑-猴家湾</v>
          </cell>
          <cell r="G8095" t="str">
            <v>VB97430581</v>
          </cell>
          <cell r="H8095">
            <v>0</v>
          </cell>
          <cell r="I8095">
            <v>0.669</v>
          </cell>
          <cell r="J8095">
            <v>0.669</v>
          </cell>
        </row>
        <row r="8096">
          <cell r="F8096" t="str">
            <v>杨家-杨家</v>
          </cell>
          <cell r="G8096" t="str">
            <v>C273430581</v>
          </cell>
          <cell r="H8096">
            <v>0</v>
          </cell>
          <cell r="I8096">
            <v>0.816</v>
          </cell>
          <cell r="J8096">
            <v>0.816</v>
          </cell>
        </row>
        <row r="8097">
          <cell r="F8097" t="str">
            <v>王家桥-杨家院子</v>
          </cell>
          <cell r="G8097" t="str">
            <v>VX86430581</v>
          </cell>
          <cell r="H8097">
            <v>0</v>
          </cell>
          <cell r="I8097">
            <v>0.346</v>
          </cell>
          <cell r="J8097">
            <v>0.346</v>
          </cell>
        </row>
        <row r="8098">
          <cell r="F8098" t="str">
            <v>张家边-四家塘</v>
          </cell>
          <cell r="G8098" t="str">
            <v>VZ15430581</v>
          </cell>
          <cell r="H8098">
            <v>0</v>
          </cell>
          <cell r="I8098">
            <v>0.483</v>
          </cell>
          <cell r="J8098">
            <v>0.483</v>
          </cell>
        </row>
        <row r="8099">
          <cell r="F8099" t="str">
            <v>村部-杨家坪</v>
          </cell>
          <cell r="G8099" t="str">
            <v>VZ17430581</v>
          </cell>
          <cell r="H8099">
            <v>0</v>
          </cell>
          <cell r="I8099">
            <v>0.417</v>
          </cell>
          <cell r="J8099">
            <v>0.417</v>
          </cell>
        </row>
        <row r="8100">
          <cell r="F8100" t="str">
            <v>上垄山-桐木园</v>
          </cell>
          <cell r="G8100" t="str">
            <v>VZ20430581</v>
          </cell>
          <cell r="H8100">
            <v>0</v>
          </cell>
          <cell r="I8100">
            <v>0.542</v>
          </cell>
          <cell r="J8100">
            <v>0.542</v>
          </cell>
        </row>
        <row r="8101">
          <cell r="F8101" t="str">
            <v>老屋塘-红龙门</v>
          </cell>
          <cell r="G8101" t="str">
            <v>VZ21430581</v>
          </cell>
          <cell r="H8101">
            <v>0</v>
          </cell>
          <cell r="I8101">
            <v>0.371</v>
          </cell>
          <cell r="J8101">
            <v>0.371</v>
          </cell>
        </row>
        <row r="8102">
          <cell r="F8102" t="str">
            <v>界新线</v>
          </cell>
          <cell r="G8102" t="str">
            <v>C02F430581</v>
          </cell>
          <cell r="H8102">
            <v>0</v>
          </cell>
          <cell r="I8102">
            <v>0.613</v>
          </cell>
          <cell r="J8102">
            <v>0.613</v>
          </cell>
        </row>
        <row r="8103">
          <cell r="F8103" t="str">
            <v>双峰-双峰</v>
          </cell>
          <cell r="G8103" t="str">
            <v>C305430581</v>
          </cell>
          <cell r="H8103">
            <v>0</v>
          </cell>
          <cell r="I8103">
            <v>1.265</v>
          </cell>
          <cell r="J8103">
            <v>1.265</v>
          </cell>
        </row>
        <row r="8104">
          <cell r="F8104" t="str">
            <v>夏家山-曾家</v>
          </cell>
          <cell r="G8104" t="str">
            <v>VZ42430581</v>
          </cell>
          <cell r="H8104">
            <v>0</v>
          </cell>
          <cell r="I8104">
            <v>0.49</v>
          </cell>
          <cell r="J8104">
            <v>0.49</v>
          </cell>
        </row>
        <row r="8105">
          <cell r="F8105" t="str">
            <v>杨家田-河口</v>
          </cell>
          <cell r="G8105" t="str">
            <v>VZ45430581</v>
          </cell>
          <cell r="H8105">
            <v>0</v>
          </cell>
          <cell r="I8105">
            <v>0.584</v>
          </cell>
          <cell r="J8105">
            <v>0.584</v>
          </cell>
        </row>
        <row r="8106">
          <cell r="F8106" t="str">
            <v>村道-判虎庙</v>
          </cell>
          <cell r="G8106" t="str">
            <v>VZ07430581</v>
          </cell>
          <cell r="H8106">
            <v>0</v>
          </cell>
          <cell r="I8106">
            <v>0.495</v>
          </cell>
          <cell r="J8106">
            <v>0.495</v>
          </cell>
        </row>
        <row r="8107">
          <cell r="F8107" t="str">
            <v>院子里-砖屋里</v>
          </cell>
          <cell r="G8107" t="str">
            <v>VZ11430581</v>
          </cell>
          <cell r="H8107">
            <v>0</v>
          </cell>
          <cell r="I8107">
            <v>0.454</v>
          </cell>
          <cell r="J8107">
            <v>0.454</v>
          </cell>
        </row>
        <row r="8108">
          <cell r="F8108" t="str">
            <v>月半-地母庵</v>
          </cell>
          <cell r="G8108" t="str">
            <v>VY82430581</v>
          </cell>
          <cell r="H8108">
            <v>0</v>
          </cell>
          <cell r="I8108">
            <v>0.806</v>
          </cell>
          <cell r="J8108">
            <v>0.806</v>
          </cell>
        </row>
        <row r="8109">
          <cell r="F8109" t="str">
            <v>熊白线</v>
          </cell>
          <cell r="G8109" t="str">
            <v>C251430581</v>
          </cell>
          <cell r="H8109">
            <v>0</v>
          </cell>
          <cell r="I8109">
            <v>0.927</v>
          </cell>
          <cell r="J8109">
            <v>0.927</v>
          </cell>
        </row>
        <row r="8110">
          <cell r="F8110" t="str">
            <v>武马公路-冲里</v>
          </cell>
          <cell r="G8110" t="str">
            <v>VX79430581</v>
          </cell>
          <cell r="H8110">
            <v>0</v>
          </cell>
          <cell r="I8110">
            <v>0.315</v>
          </cell>
          <cell r="J8110">
            <v>0.315</v>
          </cell>
        </row>
        <row r="8111">
          <cell r="F8111" t="str">
            <v>刘家-王家</v>
          </cell>
          <cell r="G8111" t="str">
            <v>VY84430581</v>
          </cell>
          <cell r="H8111">
            <v>0</v>
          </cell>
          <cell r="I8111">
            <v>0.32</v>
          </cell>
          <cell r="J8111">
            <v>0.32</v>
          </cell>
        </row>
        <row r="8112">
          <cell r="F8112" t="str">
            <v>陈家-鸡笼山</v>
          </cell>
          <cell r="G8112" t="str">
            <v>VY98430581</v>
          </cell>
          <cell r="H8112">
            <v>0</v>
          </cell>
          <cell r="I8112">
            <v>1.008</v>
          </cell>
          <cell r="J8112">
            <v>1.008</v>
          </cell>
        </row>
        <row r="8113">
          <cell r="F8113" t="str">
            <v>小田冲-新冲</v>
          </cell>
          <cell r="G8113" t="str">
            <v>VZ28430581</v>
          </cell>
          <cell r="H8113">
            <v>0</v>
          </cell>
          <cell r="I8113">
            <v>0.625</v>
          </cell>
          <cell r="J8113">
            <v>0.625</v>
          </cell>
        </row>
        <row r="8114">
          <cell r="F8114" t="str">
            <v>老屋里-七队</v>
          </cell>
          <cell r="G8114" t="str">
            <v>VY99430581</v>
          </cell>
          <cell r="H8114">
            <v>0</v>
          </cell>
          <cell r="I8114">
            <v>0.838</v>
          </cell>
          <cell r="J8114">
            <v>0.838</v>
          </cell>
        </row>
        <row r="8115">
          <cell r="F8115" t="str">
            <v>景福-景福</v>
          </cell>
          <cell r="G8115" t="str">
            <v>C58A430581</v>
          </cell>
          <cell r="H8115">
            <v>0</v>
          </cell>
          <cell r="I8115">
            <v>0.963</v>
          </cell>
          <cell r="J8115">
            <v>0.963</v>
          </cell>
        </row>
        <row r="8116">
          <cell r="F8116" t="str">
            <v>猫力山-大山里</v>
          </cell>
          <cell r="G8116" t="str">
            <v>C257430581</v>
          </cell>
          <cell r="H8116">
            <v>0</v>
          </cell>
          <cell r="I8116">
            <v>0.831</v>
          </cell>
          <cell r="J8116">
            <v>0.831</v>
          </cell>
        </row>
        <row r="8117">
          <cell r="F8117" t="str">
            <v>徐大线</v>
          </cell>
          <cell r="G8117" t="str">
            <v>C304430581</v>
          </cell>
          <cell r="H8117">
            <v>0</v>
          </cell>
          <cell r="I8117">
            <v>2.534</v>
          </cell>
          <cell r="J8117">
            <v>2.534</v>
          </cell>
        </row>
        <row r="8118">
          <cell r="F8118" t="str">
            <v>新铺-七塘</v>
          </cell>
          <cell r="G8118" t="str">
            <v>VZ23430581</v>
          </cell>
          <cell r="H8118">
            <v>0</v>
          </cell>
          <cell r="I8118">
            <v>0.578</v>
          </cell>
          <cell r="J8118">
            <v>0.578</v>
          </cell>
        </row>
        <row r="8119">
          <cell r="F8119" t="str">
            <v>栗发桥-罗家院子</v>
          </cell>
          <cell r="G8119" t="str">
            <v>VY66430581</v>
          </cell>
          <cell r="H8119">
            <v>0</v>
          </cell>
          <cell r="I8119">
            <v>0.5</v>
          </cell>
          <cell r="J8119">
            <v>0.5</v>
          </cell>
        </row>
        <row r="8120">
          <cell r="F8120" t="str">
            <v>渔石线</v>
          </cell>
          <cell r="G8120" t="str">
            <v>C280430581</v>
          </cell>
          <cell r="H8120">
            <v>0</v>
          </cell>
          <cell r="I8120">
            <v>1.635</v>
          </cell>
          <cell r="J8120">
            <v>1.635</v>
          </cell>
        </row>
        <row r="8121">
          <cell r="F8121" t="str">
            <v>斜冲-狗婆岭</v>
          </cell>
          <cell r="G8121" t="str">
            <v>VY04430581</v>
          </cell>
          <cell r="H8121">
            <v>0</v>
          </cell>
          <cell r="I8121">
            <v>0.261</v>
          </cell>
          <cell r="J8121">
            <v>0.261</v>
          </cell>
        </row>
        <row r="8122">
          <cell r="F8122" t="str">
            <v>曾家塘-四组</v>
          </cell>
          <cell r="G8122" t="str">
            <v>VY05430581</v>
          </cell>
          <cell r="H8122">
            <v>0</v>
          </cell>
          <cell r="I8122">
            <v>0.206</v>
          </cell>
          <cell r="J8122">
            <v>0.206</v>
          </cell>
        </row>
        <row r="8123">
          <cell r="F8123" t="str">
            <v>铜宝路口-谭家</v>
          </cell>
          <cell r="G8123" t="str">
            <v>VY11430581</v>
          </cell>
          <cell r="H8123">
            <v>0</v>
          </cell>
          <cell r="I8123">
            <v>0.414</v>
          </cell>
          <cell r="J8123">
            <v>0.414</v>
          </cell>
        </row>
        <row r="8124">
          <cell r="F8124" t="str">
            <v>武羊线</v>
          </cell>
          <cell r="G8124" t="str">
            <v>C06F430581</v>
          </cell>
          <cell r="H8124">
            <v>0</v>
          </cell>
          <cell r="I8124">
            <v>0.522</v>
          </cell>
          <cell r="J8124">
            <v>0.522</v>
          </cell>
        </row>
        <row r="8125">
          <cell r="F8125" t="str">
            <v>林家院子-贺家湾</v>
          </cell>
          <cell r="G8125" t="str">
            <v>VX72430581</v>
          </cell>
          <cell r="H8125">
            <v>0</v>
          </cell>
          <cell r="I8125">
            <v>0.84</v>
          </cell>
          <cell r="J8125">
            <v>0.84</v>
          </cell>
        </row>
        <row r="8126">
          <cell r="F8126" t="str">
            <v>王家-双峰</v>
          </cell>
          <cell r="G8126" t="str">
            <v>C264430581</v>
          </cell>
          <cell r="H8126">
            <v>0</v>
          </cell>
          <cell r="I8126">
            <v>0.325</v>
          </cell>
          <cell r="J8126">
            <v>0.325</v>
          </cell>
        </row>
        <row r="8127">
          <cell r="F8127" t="str">
            <v>新屋里-葡塘</v>
          </cell>
          <cell r="G8127" t="str">
            <v>VX82430581</v>
          </cell>
          <cell r="H8127">
            <v>0</v>
          </cell>
          <cell r="I8127">
            <v>0.844</v>
          </cell>
          <cell r="J8127">
            <v>0.844</v>
          </cell>
        </row>
        <row r="8128">
          <cell r="F8128" t="str">
            <v>西山水库-十五组</v>
          </cell>
          <cell r="G8128" t="str">
            <v>VY42430581</v>
          </cell>
          <cell r="H8128">
            <v>0</v>
          </cell>
          <cell r="I8128">
            <v>1.043</v>
          </cell>
          <cell r="J8128">
            <v>1.043</v>
          </cell>
        </row>
        <row r="8129">
          <cell r="F8129" t="str">
            <v>村道-杨家冲</v>
          </cell>
          <cell r="G8129" t="str">
            <v>VY43430581</v>
          </cell>
          <cell r="H8129">
            <v>0</v>
          </cell>
          <cell r="I8129">
            <v>0.778</v>
          </cell>
          <cell r="J8129">
            <v>0.778</v>
          </cell>
        </row>
        <row r="8130">
          <cell r="F8130" t="str">
            <v>四组-五组</v>
          </cell>
          <cell r="G8130" t="str">
            <v>VY61430581</v>
          </cell>
          <cell r="H8130">
            <v>0</v>
          </cell>
          <cell r="I8130">
            <v>0.366</v>
          </cell>
          <cell r="J8130">
            <v>0.366</v>
          </cell>
        </row>
        <row r="8131">
          <cell r="F8131" t="str">
            <v>新桥-水乐口</v>
          </cell>
          <cell r="G8131" t="str">
            <v>VZ34430581</v>
          </cell>
          <cell r="H8131">
            <v>0</v>
          </cell>
          <cell r="I8131">
            <v>0.42</v>
          </cell>
          <cell r="J8131">
            <v>0.42</v>
          </cell>
        </row>
        <row r="8132">
          <cell r="G8132" t="str">
            <v>V000</v>
          </cell>
          <cell r="H8132">
            <v>0</v>
          </cell>
          <cell r="I8132">
            <v>0.386</v>
          </cell>
          <cell r="J8132">
            <v>0.386</v>
          </cell>
        </row>
        <row r="8133">
          <cell r="F8133" t="str">
            <v>岭付线</v>
          </cell>
          <cell r="G8133" t="str">
            <v>C83E430581</v>
          </cell>
          <cell r="H8133">
            <v>0</v>
          </cell>
          <cell r="I8133">
            <v>1.23</v>
          </cell>
          <cell r="J8133">
            <v>1.23</v>
          </cell>
        </row>
        <row r="8134">
          <cell r="F8134" t="str">
            <v>王家窑—富山塘</v>
          </cell>
          <cell r="G8134" t="str">
            <v>VX69430581</v>
          </cell>
          <cell r="H8134">
            <v>0</v>
          </cell>
          <cell r="I8134">
            <v>0.978</v>
          </cell>
          <cell r="J8134">
            <v>0.978</v>
          </cell>
        </row>
        <row r="8135">
          <cell r="G8135" t="str">
            <v>V000</v>
          </cell>
          <cell r="H8135">
            <v>0</v>
          </cell>
          <cell r="I8135">
            <v>0.192</v>
          </cell>
          <cell r="J8135">
            <v>0.192</v>
          </cell>
        </row>
        <row r="8136">
          <cell r="F8136" t="str">
            <v>坝塘-湾里朱家</v>
          </cell>
          <cell r="G8136" t="str">
            <v>VY74430581</v>
          </cell>
          <cell r="H8136">
            <v>0</v>
          </cell>
          <cell r="I8136">
            <v>0.386</v>
          </cell>
          <cell r="J8136">
            <v>0.386</v>
          </cell>
        </row>
        <row r="8137">
          <cell r="F8137" t="str">
            <v>村道-毛家</v>
          </cell>
          <cell r="G8137" t="str">
            <v>VY78430581</v>
          </cell>
          <cell r="H8137">
            <v>0</v>
          </cell>
          <cell r="I8137">
            <v>0.591</v>
          </cell>
          <cell r="J8137">
            <v>0.591</v>
          </cell>
        </row>
        <row r="8138">
          <cell r="F8138" t="str">
            <v>三水场-罗家庄</v>
          </cell>
          <cell r="G8138" t="str">
            <v>VR74430581</v>
          </cell>
          <cell r="H8138">
            <v>0</v>
          </cell>
          <cell r="I8138">
            <v>1.026</v>
          </cell>
          <cell r="J8138">
            <v>1.026</v>
          </cell>
        </row>
        <row r="8139">
          <cell r="F8139" t="str">
            <v>老凼里-沙基坪</v>
          </cell>
          <cell r="G8139" t="str">
            <v>VE37430581</v>
          </cell>
          <cell r="H8139">
            <v>0</v>
          </cell>
          <cell r="I8139">
            <v>0.165</v>
          </cell>
          <cell r="J8139">
            <v>0.165</v>
          </cell>
        </row>
        <row r="8140">
          <cell r="F8140" t="str">
            <v>圳仇线</v>
          </cell>
          <cell r="G8140" t="str">
            <v>C79N430581</v>
          </cell>
          <cell r="H8140">
            <v>0</v>
          </cell>
          <cell r="I8140">
            <v>0.472</v>
          </cell>
          <cell r="J8140">
            <v>0.472</v>
          </cell>
        </row>
        <row r="8141">
          <cell r="F8141" t="str">
            <v>伴山-螺丝岭</v>
          </cell>
          <cell r="G8141" t="str">
            <v>VE45430581</v>
          </cell>
          <cell r="H8141">
            <v>0</v>
          </cell>
          <cell r="I8141">
            <v>0.216</v>
          </cell>
          <cell r="J8141">
            <v>0.216</v>
          </cell>
        </row>
        <row r="8142">
          <cell r="G8142" t="str">
            <v>AA09430581</v>
          </cell>
          <cell r="H8142">
            <v>0</v>
          </cell>
          <cell r="I8142">
            <v>0.296</v>
          </cell>
          <cell r="J8142">
            <v>0.296</v>
          </cell>
        </row>
        <row r="8143">
          <cell r="F8143" t="str">
            <v>村部-雷家</v>
          </cell>
          <cell r="G8143" t="str">
            <v>C60B430581</v>
          </cell>
          <cell r="H8143">
            <v>0</v>
          </cell>
          <cell r="I8143">
            <v>0.692</v>
          </cell>
          <cell r="J8143">
            <v>0.692</v>
          </cell>
        </row>
        <row r="8144">
          <cell r="F8144" t="str">
            <v>戴家-李家</v>
          </cell>
          <cell r="G8144" t="str">
            <v>VE50430581</v>
          </cell>
          <cell r="H8144">
            <v>0</v>
          </cell>
          <cell r="I8144">
            <v>0.396</v>
          </cell>
          <cell r="J8144">
            <v>0.396</v>
          </cell>
        </row>
        <row r="8145">
          <cell r="F8145" t="str">
            <v>大塘路</v>
          </cell>
          <cell r="G8145" t="str">
            <v>C04A430602</v>
          </cell>
          <cell r="H8145">
            <v>0</v>
          </cell>
          <cell r="I8145">
            <v>0.469</v>
          </cell>
          <cell r="J8145">
            <v>0.469</v>
          </cell>
        </row>
        <row r="8146">
          <cell r="F8146" t="str">
            <v>后冯路</v>
          </cell>
          <cell r="G8146" t="str">
            <v>C12A430602</v>
          </cell>
          <cell r="H8146">
            <v>0</v>
          </cell>
          <cell r="I8146">
            <v>0.943</v>
          </cell>
          <cell r="J8146">
            <v>0.943</v>
          </cell>
        </row>
        <row r="8147">
          <cell r="F8147" t="str">
            <v>前范路</v>
          </cell>
          <cell r="G8147" t="str">
            <v>C35A430602</v>
          </cell>
          <cell r="H8147">
            <v>0</v>
          </cell>
          <cell r="I8147">
            <v>0.548</v>
          </cell>
          <cell r="J8147">
            <v>0.548</v>
          </cell>
        </row>
        <row r="8148">
          <cell r="F8148" t="str">
            <v>钢铁桥至黄皋</v>
          </cell>
          <cell r="G8148" t="str">
            <v>C053430603</v>
          </cell>
          <cell r="H8148">
            <v>0</v>
          </cell>
          <cell r="I8148">
            <v>0.491</v>
          </cell>
          <cell r="J8148">
            <v>0.491</v>
          </cell>
        </row>
        <row r="8149">
          <cell r="G8149" t="str">
            <v>V000</v>
          </cell>
          <cell r="H8149">
            <v>0</v>
          </cell>
          <cell r="I8149">
            <v>0.301</v>
          </cell>
          <cell r="J8149">
            <v>0.301</v>
          </cell>
        </row>
        <row r="8150">
          <cell r="F8150" t="str">
            <v>宝塔至燕屋</v>
          </cell>
          <cell r="G8150" t="str">
            <v>Y810430603</v>
          </cell>
          <cell r="H8150">
            <v>2.292</v>
          </cell>
          <cell r="I8150">
            <v>2.884</v>
          </cell>
          <cell r="J8150">
            <v>0.592</v>
          </cell>
        </row>
        <row r="8151">
          <cell r="F8151" t="str">
            <v>C495-钢铁村</v>
          </cell>
          <cell r="G8151" t="str">
            <v>Y829430603</v>
          </cell>
          <cell r="H8151">
            <v>0</v>
          </cell>
          <cell r="I8151">
            <v>0.765</v>
          </cell>
          <cell r="J8151">
            <v>0.765</v>
          </cell>
        </row>
        <row r="8152">
          <cell r="F8152" t="str">
            <v>朱家坡-三角</v>
          </cell>
          <cell r="G8152" t="str">
            <v>V246430603</v>
          </cell>
          <cell r="H8152">
            <v>0</v>
          </cell>
          <cell r="I8152">
            <v>0.721</v>
          </cell>
          <cell r="J8152">
            <v>0.721</v>
          </cell>
        </row>
        <row r="8153">
          <cell r="F8153" t="str">
            <v>黄皋至杨家冲</v>
          </cell>
          <cell r="G8153" t="str">
            <v>Y804430603</v>
          </cell>
          <cell r="H8153">
            <v>2.567</v>
          </cell>
          <cell r="I8153">
            <v>3.426</v>
          </cell>
          <cell r="J8153">
            <v>0.859</v>
          </cell>
        </row>
        <row r="8154">
          <cell r="F8154" t="str">
            <v>远卜至下咀</v>
          </cell>
          <cell r="G8154" t="str">
            <v>Y824430603</v>
          </cell>
          <cell r="H8154">
            <v>3.744</v>
          </cell>
          <cell r="I8154">
            <v>4.317</v>
          </cell>
          <cell r="J8154">
            <v>0.573</v>
          </cell>
        </row>
        <row r="8155">
          <cell r="F8155" t="str">
            <v>黄皋至杨家冲</v>
          </cell>
          <cell r="G8155" t="str">
            <v>Y804430603</v>
          </cell>
          <cell r="H8155">
            <v>4.113</v>
          </cell>
          <cell r="I8155">
            <v>5.291</v>
          </cell>
          <cell r="J8155">
            <v>1.178</v>
          </cell>
        </row>
        <row r="8156">
          <cell r="F8156" t="str">
            <v>上清溪村-上清溪村</v>
          </cell>
          <cell r="G8156" t="str">
            <v>Y801430603</v>
          </cell>
          <cell r="H8156">
            <v>1.126</v>
          </cell>
          <cell r="I8156">
            <v>2.8</v>
          </cell>
          <cell r="J8156">
            <v>1.674</v>
          </cell>
        </row>
        <row r="8157">
          <cell r="F8157" t="str">
            <v>五丰村九组-五丰村五组</v>
          </cell>
          <cell r="G8157" t="str">
            <v>V189430611</v>
          </cell>
          <cell r="H8157">
            <v>1.93</v>
          </cell>
          <cell r="I8157">
            <v>2.648</v>
          </cell>
          <cell r="J8157">
            <v>0.718</v>
          </cell>
        </row>
        <row r="8158">
          <cell r="F8158" t="str">
            <v>五丰村九组-五丰村五组</v>
          </cell>
          <cell r="G8158" t="str">
            <v>V189430611</v>
          </cell>
          <cell r="H8158">
            <v>0.345</v>
          </cell>
          <cell r="I8158">
            <v>1.939</v>
          </cell>
          <cell r="J8158">
            <v>1.594</v>
          </cell>
        </row>
        <row r="8159">
          <cell r="F8159" t="str">
            <v>南洲－普兴</v>
          </cell>
          <cell r="G8159" t="str">
            <v>Y734430611</v>
          </cell>
          <cell r="H8159">
            <v>0</v>
          </cell>
          <cell r="I8159">
            <v>2.346</v>
          </cell>
          <cell r="J8159">
            <v>2.346</v>
          </cell>
        </row>
        <row r="8160">
          <cell r="F8160" t="str">
            <v>悦来村-福星村</v>
          </cell>
          <cell r="G8160" t="str">
            <v>Y274430611</v>
          </cell>
          <cell r="H8160">
            <v>2.47</v>
          </cell>
          <cell r="I8160">
            <v>3.732</v>
          </cell>
          <cell r="J8160">
            <v>1.262</v>
          </cell>
        </row>
        <row r="8161">
          <cell r="F8161" t="str">
            <v>仁和村-九队</v>
          </cell>
          <cell r="G8161" t="str">
            <v>Y276430611</v>
          </cell>
          <cell r="H8161">
            <v>0.99</v>
          </cell>
          <cell r="I8161">
            <v>1.921</v>
          </cell>
          <cell r="J8161">
            <v>0.931</v>
          </cell>
        </row>
        <row r="8162">
          <cell r="F8162" t="str">
            <v>檀树村－护城村</v>
          </cell>
          <cell r="G8162" t="str">
            <v>Y766430611</v>
          </cell>
          <cell r="H8162">
            <v>0</v>
          </cell>
          <cell r="I8162">
            <v>1.648</v>
          </cell>
          <cell r="J8162">
            <v>1.648</v>
          </cell>
        </row>
        <row r="8163">
          <cell r="F8163" t="str">
            <v>新芦组-杨二组</v>
          </cell>
          <cell r="G8163" t="str">
            <v>V062430611</v>
          </cell>
          <cell r="H8163">
            <v>0.963</v>
          </cell>
          <cell r="I8163">
            <v>1.74</v>
          </cell>
          <cell r="J8163">
            <v>0.777</v>
          </cell>
        </row>
        <row r="8164">
          <cell r="F8164" t="str">
            <v>丰收村三组-丰收村三组</v>
          </cell>
          <cell r="G8164" t="str">
            <v>V731430611</v>
          </cell>
          <cell r="H8164">
            <v>0</v>
          </cell>
          <cell r="I8164">
            <v>0.785</v>
          </cell>
          <cell r="J8164">
            <v>0.785</v>
          </cell>
        </row>
        <row r="8165">
          <cell r="F8165" t="str">
            <v>高桥村九组-高桥村九组</v>
          </cell>
          <cell r="G8165" t="str">
            <v>V755430611</v>
          </cell>
          <cell r="H8165">
            <v>0</v>
          </cell>
          <cell r="I8165">
            <v>0.377</v>
          </cell>
          <cell r="J8165">
            <v>0.377</v>
          </cell>
        </row>
        <row r="8166">
          <cell r="F8166" t="str">
            <v>毛家湖二组-毛家湖二组</v>
          </cell>
          <cell r="G8166" t="str">
            <v>V549430611</v>
          </cell>
          <cell r="H8166">
            <v>0</v>
          </cell>
          <cell r="I8166">
            <v>0.438</v>
          </cell>
          <cell r="J8166">
            <v>0.438</v>
          </cell>
        </row>
        <row r="8167">
          <cell r="F8167" t="str">
            <v>横沟村-天星洲村</v>
          </cell>
          <cell r="G8167" t="str">
            <v>Y755430611</v>
          </cell>
          <cell r="H8167">
            <v>9.601</v>
          </cell>
          <cell r="I8167">
            <v>11.592</v>
          </cell>
          <cell r="J8167">
            <v>1.991</v>
          </cell>
        </row>
        <row r="8168">
          <cell r="F8168" t="str">
            <v>油库-丰收村</v>
          </cell>
          <cell r="G8168" t="str">
            <v>X285430611</v>
          </cell>
          <cell r="H8168">
            <v>6.091</v>
          </cell>
          <cell r="I8168">
            <v>6.466</v>
          </cell>
          <cell r="J8168">
            <v>0.375</v>
          </cell>
        </row>
        <row r="8169">
          <cell r="F8169" t="str">
            <v>银杯村-乾隆</v>
          </cell>
          <cell r="G8169" t="str">
            <v>C74A430611</v>
          </cell>
          <cell r="H8169">
            <v>0</v>
          </cell>
          <cell r="I8169">
            <v>1.061</v>
          </cell>
          <cell r="J8169">
            <v>1.061</v>
          </cell>
        </row>
        <row r="8170">
          <cell r="F8170" t="str">
            <v>银杯村四组-银杯村五组</v>
          </cell>
          <cell r="G8170" t="str">
            <v>V515430611</v>
          </cell>
          <cell r="H8170">
            <v>0</v>
          </cell>
          <cell r="I8170">
            <v>1.005</v>
          </cell>
          <cell r="J8170">
            <v>1.005</v>
          </cell>
        </row>
        <row r="8171">
          <cell r="F8171" t="str">
            <v>矮围闸-君山中学</v>
          </cell>
          <cell r="G8171" t="str">
            <v>Y698430611</v>
          </cell>
          <cell r="H8171">
            <v>0</v>
          </cell>
          <cell r="I8171">
            <v>1.902</v>
          </cell>
          <cell r="J8171">
            <v>1.902</v>
          </cell>
        </row>
        <row r="8172">
          <cell r="F8172" t="str">
            <v>荷花村四组-荷花村四组</v>
          </cell>
          <cell r="G8172" t="str">
            <v>V336430611</v>
          </cell>
          <cell r="H8172">
            <v>0</v>
          </cell>
          <cell r="I8172">
            <v>0.317</v>
          </cell>
          <cell r="J8172">
            <v>0.317</v>
          </cell>
        </row>
        <row r="8173">
          <cell r="G8173" t="str">
            <v>V000</v>
          </cell>
          <cell r="H8173">
            <v>0</v>
          </cell>
          <cell r="I8173">
            <v>0.115</v>
          </cell>
          <cell r="J8173">
            <v>0.115</v>
          </cell>
        </row>
        <row r="8174">
          <cell r="F8174" t="str">
            <v>黄莲-黄莲</v>
          </cell>
          <cell r="G8174" t="str">
            <v>C38H430621</v>
          </cell>
          <cell r="H8174">
            <v>0</v>
          </cell>
          <cell r="I8174">
            <v>0.57</v>
          </cell>
          <cell r="J8174">
            <v>0.57</v>
          </cell>
        </row>
        <row r="8175">
          <cell r="F8175" t="str">
            <v>四组路</v>
          </cell>
          <cell r="G8175" t="str">
            <v>VW85430621</v>
          </cell>
          <cell r="H8175">
            <v>0</v>
          </cell>
          <cell r="I8175">
            <v>0.577</v>
          </cell>
          <cell r="J8175">
            <v>0.577</v>
          </cell>
        </row>
        <row r="8176">
          <cell r="F8176" t="str">
            <v>五组路</v>
          </cell>
          <cell r="G8176" t="str">
            <v>VW86430621</v>
          </cell>
          <cell r="H8176">
            <v>0</v>
          </cell>
          <cell r="I8176">
            <v>0.692</v>
          </cell>
          <cell r="J8176">
            <v>0.692</v>
          </cell>
        </row>
        <row r="8177">
          <cell r="F8177" t="str">
            <v>瓦刘线</v>
          </cell>
          <cell r="G8177" t="str">
            <v>CD78430621</v>
          </cell>
          <cell r="H8177">
            <v>1.091</v>
          </cell>
          <cell r="I8177">
            <v>1.41</v>
          </cell>
          <cell r="J8177">
            <v>0.319</v>
          </cell>
        </row>
        <row r="8178">
          <cell r="F8178" t="str">
            <v>天刘线</v>
          </cell>
          <cell r="G8178" t="str">
            <v>CT18430621</v>
          </cell>
          <cell r="H8178">
            <v>0</v>
          </cell>
          <cell r="I8178">
            <v>1.194</v>
          </cell>
          <cell r="J8178">
            <v>1.194</v>
          </cell>
        </row>
        <row r="8179">
          <cell r="F8179" t="str">
            <v>八组路</v>
          </cell>
          <cell r="G8179" t="str">
            <v>VW74430621</v>
          </cell>
          <cell r="H8179">
            <v>0</v>
          </cell>
          <cell r="I8179">
            <v>0.466</v>
          </cell>
          <cell r="J8179">
            <v>0.466</v>
          </cell>
        </row>
        <row r="8180">
          <cell r="F8180" t="str">
            <v>十三组路</v>
          </cell>
          <cell r="G8180" t="str">
            <v>VW79430621</v>
          </cell>
          <cell r="H8180">
            <v>0</v>
          </cell>
          <cell r="I8180">
            <v>0.877</v>
          </cell>
          <cell r="J8180">
            <v>0.877</v>
          </cell>
        </row>
        <row r="8181">
          <cell r="F8181" t="str">
            <v>十四组路</v>
          </cell>
          <cell r="G8181" t="str">
            <v>VW80430621</v>
          </cell>
          <cell r="H8181">
            <v>0</v>
          </cell>
          <cell r="I8181">
            <v>0.576</v>
          </cell>
          <cell r="J8181">
            <v>0.576</v>
          </cell>
        </row>
        <row r="8182">
          <cell r="F8182" t="str">
            <v>姜毛路</v>
          </cell>
          <cell r="G8182" t="str">
            <v>CX89430621</v>
          </cell>
          <cell r="H8182">
            <v>0</v>
          </cell>
          <cell r="I8182">
            <v>1.295</v>
          </cell>
          <cell r="J8182">
            <v>1.295</v>
          </cell>
        </row>
        <row r="8183">
          <cell r="F8183" t="str">
            <v>五组路</v>
          </cell>
          <cell r="G8183" t="str">
            <v>VX64430621</v>
          </cell>
          <cell r="H8183">
            <v>0</v>
          </cell>
          <cell r="I8183">
            <v>0.628</v>
          </cell>
          <cell r="J8183">
            <v>0.628</v>
          </cell>
        </row>
        <row r="8184">
          <cell r="F8184" t="str">
            <v>二组路</v>
          </cell>
          <cell r="G8184" t="str">
            <v>VZ84430621</v>
          </cell>
          <cell r="H8184">
            <v>0</v>
          </cell>
          <cell r="I8184">
            <v>1.095</v>
          </cell>
          <cell r="J8184">
            <v>1.095</v>
          </cell>
        </row>
        <row r="8185">
          <cell r="F8185" t="str">
            <v>木家-罗家坡</v>
          </cell>
          <cell r="G8185" t="str">
            <v>C463430621</v>
          </cell>
          <cell r="H8185">
            <v>0.533</v>
          </cell>
          <cell r="I8185">
            <v>1.37</v>
          </cell>
          <cell r="J8185">
            <v>0.837</v>
          </cell>
        </row>
        <row r="8186">
          <cell r="F8186" t="str">
            <v>刘凤线-村部</v>
          </cell>
          <cell r="G8186" t="str">
            <v>C36E430621</v>
          </cell>
          <cell r="H8186">
            <v>0.731</v>
          </cell>
          <cell r="I8186">
            <v>0.915</v>
          </cell>
          <cell r="J8186">
            <v>0.184</v>
          </cell>
        </row>
        <row r="8187">
          <cell r="F8187" t="str">
            <v>大鹿线</v>
          </cell>
          <cell r="G8187" t="str">
            <v>C79D430621</v>
          </cell>
          <cell r="H8187">
            <v>0</v>
          </cell>
          <cell r="I8187">
            <v>0.968</v>
          </cell>
          <cell r="J8187">
            <v>0.968</v>
          </cell>
        </row>
        <row r="8188">
          <cell r="F8188" t="str">
            <v>鹿苑寺-鹿苑寺</v>
          </cell>
          <cell r="G8188" t="str">
            <v>CL99430621</v>
          </cell>
          <cell r="H8188">
            <v>0</v>
          </cell>
          <cell r="I8188">
            <v>4.014</v>
          </cell>
          <cell r="J8188">
            <v>4.014</v>
          </cell>
        </row>
        <row r="8189">
          <cell r="F8189" t="str">
            <v>三村线</v>
          </cell>
          <cell r="G8189" t="str">
            <v>C37G430621</v>
          </cell>
          <cell r="H8189">
            <v>0</v>
          </cell>
          <cell r="I8189">
            <v>0.868</v>
          </cell>
          <cell r="J8189">
            <v>0.868</v>
          </cell>
        </row>
        <row r="8190">
          <cell r="F8190" t="str">
            <v>东岳线</v>
          </cell>
          <cell r="G8190" t="str">
            <v>C81D430621</v>
          </cell>
          <cell r="H8190">
            <v>0</v>
          </cell>
          <cell r="I8190">
            <v>0.558</v>
          </cell>
          <cell r="J8190">
            <v>0.558</v>
          </cell>
        </row>
        <row r="8191">
          <cell r="F8191" t="str">
            <v>一组路</v>
          </cell>
          <cell r="G8191" t="str">
            <v>V809430621</v>
          </cell>
          <cell r="H8191">
            <v>0</v>
          </cell>
          <cell r="I8191">
            <v>1.124</v>
          </cell>
          <cell r="J8191">
            <v>1.124</v>
          </cell>
        </row>
        <row r="8192">
          <cell r="F8192" t="str">
            <v>村部-平江县岑全乡郭洞村</v>
          </cell>
          <cell r="G8192" t="str">
            <v>C52C430621</v>
          </cell>
          <cell r="H8192">
            <v>0.494</v>
          </cell>
          <cell r="I8192">
            <v>2.233</v>
          </cell>
          <cell r="J8192">
            <v>1.739</v>
          </cell>
        </row>
        <row r="8193">
          <cell r="F8193" t="str">
            <v>山黄线</v>
          </cell>
          <cell r="G8193" t="str">
            <v>C464430621</v>
          </cell>
          <cell r="H8193">
            <v>0</v>
          </cell>
          <cell r="I8193">
            <v>0.527</v>
          </cell>
          <cell r="J8193">
            <v>0.527</v>
          </cell>
        </row>
        <row r="8194">
          <cell r="F8194" t="str">
            <v>袁沙线</v>
          </cell>
          <cell r="G8194" t="str">
            <v>C85I430621</v>
          </cell>
          <cell r="H8194">
            <v>0</v>
          </cell>
          <cell r="I8194">
            <v>0.541</v>
          </cell>
          <cell r="J8194">
            <v>0.541</v>
          </cell>
        </row>
        <row r="8195">
          <cell r="F8195" t="str">
            <v>冲胜线</v>
          </cell>
          <cell r="G8195" t="str">
            <v>C89E430621</v>
          </cell>
          <cell r="H8195">
            <v>0</v>
          </cell>
          <cell r="I8195">
            <v>0.44</v>
          </cell>
          <cell r="J8195">
            <v>0.44</v>
          </cell>
        </row>
        <row r="8196">
          <cell r="F8196" t="str">
            <v>二组路</v>
          </cell>
          <cell r="G8196" t="str">
            <v>V818430621</v>
          </cell>
          <cell r="H8196">
            <v>0</v>
          </cell>
          <cell r="I8196">
            <v>0.859</v>
          </cell>
          <cell r="J8196">
            <v>0.859</v>
          </cell>
        </row>
        <row r="8197">
          <cell r="F8197" t="str">
            <v>八组路</v>
          </cell>
          <cell r="G8197" t="str">
            <v>V824430621</v>
          </cell>
          <cell r="H8197">
            <v>0</v>
          </cell>
          <cell r="I8197">
            <v>0.392</v>
          </cell>
          <cell r="J8197">
            <v>0.392</v>
          </cell>
        </row>
        <row r="8198">
          <cell r="F8198" t="str">
            <v>三组路</v>
          </cell>
          <cell r="G8198" t="str">
            <v>V813430621</v>
          </cell>
          <cell r="H8198">
            <v>0</v>
          </cell>
          <cell r="I8198">
            <v>0.18</v>
          </cell>
          <cell r="J8198">
            <v>0.18</v>
          </cell>
        </row>
        <row r="8199">
          <cell r="F8199" t="str">
            <v>岳坊村-中村村</v>
          </cell>
          <cell r="G8199" t="str">
            <v>X141430621</v>
          </cell>
          <cell r="H8199">
            <v>1.106</v>
          </cell>
          <cell r="I8199">
            <v>1.749</v>
          </cell>
          <cell r="J8199">
            <v>0.643</v>
          </cell>
        </row>
        <row r="8200">
          <cell r="F8200" t="str">
            <v>狮克线</v>
          </cell>
          <cell r="G8200" t="str">
            <v>C11F430621</v>
          </cell>
          <cell r="H8200">
            <v>0</v>
          </cell>
          <cell r="I8200">
            <v>1.355</v>
          </cell>
          <cell r="J8200">
            <v>1.355</v>
          </cell>
        </row>
        <row r="8201">
          <cell r="F8201" t="str">
            <v>刘孙线</v>
          </cell>
          <cell r="G8201" t="str">
            <v>C20I430621</v>
          </cell>
          <cell r="H8201">
            <v>0</v>
          </cell>
          <cell r="I8201">
            <v>0.405</v>
          </cell>
          <cell r="J8201">
            <v>0.405</v>
          </cell>
        </row>
        <row r="8202">
          <cell r="F8202" t="str">
            <v>狮克线</v>
          </cell>
          <cell r="G8202" t="str">
            <v>C906430621</v>
          </cell>
          <cell r="H8202">
            <v>0</v>
          </cell>
          <cell r="I8202">
            <v>0.817</v>
          </cell>
          <cell r="J8202">
            <v>0.817</v>
          </cell>
        </row>
        <row r="8203">
          <cell r="F8203" t="str">
            <v>X035-和平界</v>
          </cell>
          <cell r="G8203" t="str">
            <v>CE09430621</v>
          </cell>
          <cell r="H8203">
            <v>2.616</v>
          </cell>
          <cell r="I8203">
            <v>3.129</v>
          </cell>
          <cell r="J8203">
            <v>0.513</v>
          </cell>
        </row>
        <row r="8204">
          <cell r="F8204" t="str">
            <v>瓦刘线</v>
          </cell>
          <cell r="G8204" t="str">
            <v>CD78430621</v>
          </cell>
          <cell r="H8204">
            <v>0</v>
          </cell>
          <cell r="I8204">
            <v>1.091</v>
          </cell>
          <cell r="J8204">
            <v>1.091</v>
          </cell>
        </row>
        <row r="8205">
          <cell r="F8205" t="str">
            <v>熊市村-筻口村</v>
          </cell>
          <cell r="G8205" t="str">
            <v>Y988430621</v>
          </cell>
          <cell r="H8205">
            <v>4.149</v>
          </cell>
          <cell r="I8205">
            <v>4.708</v>
          </cell>
          <cell r="J8205">
            <v>0.559</v>
          </cell>
        </row>
        <row r="8206">
          <cell r="F8206" t="str">
            <v>廖红线</v>
          </cell>
          <cell r="G8206" t="str">
            <v>C24F430621</v>
          </cell>
          <cell r="H8206">
            <v>0</v>
          </cell>
          <cell r="I8206">
            <v>0.182</v>
          </cell>
          <cell r="J8206">
            <v>0.182</v>
          </cell>
        </row>
        <row r="8207">
          <cell r="F8207" t="str">
            <v>沙陂村-文付村</v>
          </cell>
          <cell r="G8207" t="str">
            <v>Y323430621</v>
          </cell>
          <cell r="H8207">
            <v>0</v>
          </cell>
          <cell r="I8207">
            <v>1.608</v>
          </cell>
          <cell r="J8207">
            <v>1.608</v>
          </cell>
        </row>
        <row r="8208">
          <cell r="F8208" t="str">
            <v>板饶线</v>
          </cell>
          <cell r="G8208" t="str">
            <v>Y328430621</v>
          </cell>
          <cell r="H8208">
            <v>0.724</v>
          </cell>
          <cell r="I8208">
            <v>2.151</v>
          </cell>
          <cell r="J8208">
            <v>1.427</v>
          </cell>
        </row>
        <row r="8209">
          <cell r="F8209" t="str">
            <v>桥头路</v>
          </cell>
          <cell r="G8209" t="str">
            <v>V001430621</v>
          </cell>
          <cell r="H8209">
            <v>0</v>
          </cell>
          <cell r="I8209">
            <v>0.188</v>
          </cell>
          <cell r="J8209">
            <v>0.188</v>
          </cell>
        </row>
        <row r="8210">
          <cell r="F8210" t="str">
            <v>万家-万家</v>
          </cell>
          <cell r="G8210" t="str">
            <v>C23A430621</v>
          </cell>
          <cell r="H8210">
            <v>0</v>
          </cell>
          <cell r="I8210">
            <v>0.964</v>
          </cell>
          <cell r="J8210">
            <v>0.964</v>
          </cell>
        </row>
        <row r="8211">
          <cell r="G8211" t="str">
            <v>V000</v>
          </cell>
          <cell r="H8211">
            <v>0</v>
          </cell>
          <cell r="I8211">
            <v>0.221</v>
          </cell>
          <cell r="J8211">
            <v>0.221</v>
          </cell>
        </row>
        <row r="8212">
          <cell r="F8212" t="str">
            <v>后山路</v>
          </cell>
          <cell r="G8212" t="str">
            <v>V039430621</v>
          </cell>
          <cell r="H8212">
            <v>0</v>
          </cell>
          <cell r="I8212">
            <v>0.806</v>
          </cell>
          <cell r="J8212">
            <v>0.806</v>
          </cell>
        </row>
        <row r="8213">
          <cell r="F8213" t="str">
            <v>陈安-饶村界</v>
          </cell>
          <cell r="G8213" t="str">
            <v>Y325430621</v>
          </cell>
          <cell r="H8213">
            <v>0.448</v>
          </cell>
          <cell r="I8213">
            <v>1.668</v>
          </cell>
          <cell r="J8213">
            <v>1.22</v>
          </cell>
        </row>
        <row r="8214">
          <cell r="F8214" t="str">
            <v>大山-大山</v>
          </cell>
          <cell r="G8214" t="str">
            <v>C48F430621</v>
          </cell>
          <cell r="H8214">
            <v>0</v>
          </cell>
          <cell r="I8214">
            <v>1.033</v>
          </cell>
          <cell r="J8214">
            <v>1.033</v>
          </cell>
        </row>
        <row r="8215">
          <cell r="F8215" t="str">
            <v>大洲村-芳山村</v>
          </cell>
          <cell r="G8215" t="str">
            <v>Y359430621</v>
          </cell>
          <cell r="H8215">
            <v>2.477</v>
          </cell>
          <cell r="I8215">
            <v>3.025</v>
          </cell>
          <cell r="J8215">
            <v>0.548</v>
          </cell>
        </row>
        <row r="8216">
          <cell r="F8216" t="str">
            <v>童家组</v>
          </cell>
          <cell r="G8216" t="str">
            <v>Y334430621</v>
          </cell>
          <cell r="H8216">
            <v>0</v>
          </cell>
          <cell r="I8216">
            <v>1.118</v>
          </cell>
          <cell r="J8216">
            <v>1.118</v>
          </cell>
        </row>
        <row r="8217">
          <cell r="F8217" t="str">
            <v>宋任线</v>
          </cell>
          <cell r="G8217" t="str">
            <v>X081430682</v>
          </cell>
          <cell r="H8217">
            <v>0</v>
          </cell>
          <cell r="I8217">
            <v>1.225</v>
          </cell>
          <cell r="J8217">
            <v>1.225</v>
          </cell>
        </row>
        <row r="8218">
          <cell r="F8218" t="str">
            <v>王家-黄道</v>
          </cell>
          <cell r="G8218" t="str">
            <v>C60A430621</v>
          </cell>
          <cell r="H8218">
            <v>0.789</v>
          </cell>
          <cell r="I8218">
            <v>1.762</v>
          </cell>
          <cell r="J8218">
            <v>0.973</v>
          </cell>
        </row>
        <row r="8219">
          <cell r="F8219" t="str">
            <v>五一线</v>
          </cell>
          <cell r="G8219" t="str">
            <v>C86G430621</v>
          </cell>
          <cell r="H8219">
            <v>0</v>
          </cell>
          <cell r="I8219">
            <v>1.389</v>
          </cell>
          <cell r="J8219">
            <v>1.389</v>
          </cell>
        </row>
        <row r="8220">
          <cell r="F8220" t="str">
            <v>茶园组</v>
          </cell>
          <cell r="G8220" t="str">
            <v>V14M430621</v>
          </cell>
          <cell r="H8220">
            <v>0</v>
          </cell>
          <cell r="I8220">
            <v>0.616</v>
          </cell>
          <cell r="J8220">
            <v>0.616</v>
          </cell>
        </row>
        <row r="8221">
          <cell r="G8221" t="str">
            <v>AA30430621</v>
          </cell>
          <cell r="H8221">
            <v>0</v>
          </cell>
          <cell r="I8221">
            <v>0.235</v>
          </cell>
          <cell r="J8221">
            <v>0.235</v>
          </cell>
        </row>
        <row r="8222">
          <cell r="F8222" t="str">
            <v>商许线</v>
          </cell>
          <cell r="G8222" t="str">
            <v>C093430621</v>
          </cell>
          <cell r="H8222">
            <v>0</v>
          </cell>
          <cell r="I8222">
            <v>0.494</v>
          </cell>
          <cell r="J8222">
            <v>0.494</v>
          </cell>
        </row>
        <row r="8223">
          <cell r="F8223" t="str">
            <v>真山上-真山上</v>
          </cell>
          <cell r="G8223" t="str">
            <v>C094430621</v>
          </cell>
          <cell r="H8223">
            <v>0</v>
          </cell>
          <cell r="I8223">
            <v>0.898</v>
          </cell>
          <cell r="J8223">
            <v>0.898</v>
          </cell>
        </row>
        <row r="8224">
          <cell r="F8224" t="str">
            <v>茶义线</v>
          </cell>
          <cell r="G8224" t="str">
            <v>CZ63430621</v>
          </cell>
          <cell r="H8224">
            <v>3.25</v>
          </cell>
          <cell r="I8224">
            <v>3.453</v>
          </cell>
          <cell r="J8224">
            <v>0.203</v>
          </cell>
        </row>
        <row r="8225">
          <cell r="F8225" t="str">
            <v>大明村-S102</v>
          </cell>
          <cell r="G8225" t="str">
            <v>Y281430621</v>
          </cell>
          <cell r="H8225">
            <v>0</v>
          </cell>
          <cell r="I8225">
            <v>0.482</v>
          </cell>
          <cell r="J8225">
            <v>0.482</v>
          </cell>
        </row>
        <row r="8226">
          <cell r="F8226" t="str">
            <v>九组</v>
          </cell>
          <cell r="G8226" t="str">
            <v>VN70430621</v>
          </cell>
          <cell r="H8226">
            <v>0</v>
          </cell>
          <cell r="I8226">
            <v>0.424</v>
          </cell>
          <cell r="J8226">
            <v>0.424</v>
          </cell>
        </row>
        <row r="8227">
          <cell r="F8227" t="str">
            <v>茶义线</v>
          </cell>
          <cell r="G8227" t="str">
            <v>CZ63430621</v>
          </cell>
          <cell r="H8227">
            <v>2.8</v>
          </cell>
          <cell r="I8227">
            <v>3.25</v>
          </cell>
          <cell r="J8227">
            <v>0.45</v>
          </cell>
        </row>
        <row r="8228">
          <cell r="F8228" t="str">
            <v>乡村路</v>
          </cell>
          <cell r="G8228" t="str">
            <v>V03P430621</v>
          </cell>
          <cell r="H8228">
            <v>0</v>
          </cell>
          <cell r="I8228">
            <v>0.261</v>
          </cell>
          <cell r="J8228">
            <v>0.261</v>
          </cell>
        </row>
        <row r="8229">
          <cell r="F8229" t="str">
            <v>四组</v>
          </cell>
          <cell r="G8229" t="str">
            <v>VN73430621</v>
          </cell>
          <cell r="H8229">
            <v>0</v>
          </cell>
          <cell r="I8229">
            <v>0.145</v>
          </cell>
          <cell r="J8229">
            <v>0.145</v>
          </cell>
        </row>
        <row r="8230">
          <cell r="F8230" t="str">
            <v>二组</v>
          </cell>
          <cell r="G8230" t="str">
            <v>VN74430621</v>
          </cell>
          <cell r="H8230">
            <v>0</v>
          </cell>
          <cell r="I8230">
            <v>1.173</v>
          </cell>
          <cell r="J8230">
            <v>1.173</v>
          </cell>
        </row>
        <row r="8231">
          <cell r="F8231" t="str">
            <v>高举组黄张组</v>
          </cell>
          <cell r="G8231" t="str">
            <v>V458430621</v>
          </cell>
          <cell r="H8231">
            <v>0</v>
          </cell>
          <cell r="I8231">
            <v>0.554</v>
          </cell>
          <cell r="J8231">
            <v>0.554</v>
          </cell>
        </row>
        <row r="8232">
          <cell r="F8232" t="str">
            <v>后园组老屋上组</v>
          </cell>
          <cell r="G8232" t="str">
            <v>V459430621</v>
          </cell>
          <cell r="H8232">
            <v>0</v>
          </cell>
          <cell r="I8232">
            <v>0.684</v>
          </cell>
          <cell r="J8232">
            <v>0.684</v>
          </cell>
        </row>
        <row r="8233">
          <cell r="F8233" t="str">
            <v>存仁村至细马组</v>
          </cell>
          <cell r="G8233" t="str">
            <v>V465430621</v>
          </cell>
          <cell r="H8233">
            <v>0</v>
          </cell>
          <cell r="I8233">
            <v>0.327</v>
          </cell>
          <cell r="J8233">
            <v>0.327</v>
          </cell>
        </row>
        <row r="8234">
          <cell r="F8234" t="str">
            <v>茶义线</v>
          </cell>
          <cell r="G8234" t="str">
            <v>CZ63430621</v>
          </cell>
          <cell r="H8234">
            <v>2.498</v>
          </cell>
          <cell r="I8234">
            <v>2.8</v>
          </cell>
          <cell r="J8234">
            <v>0.302</v>
          </cell>
        </row>
        <row r="8235">
          <cell r="F8235" t="str">
            <v>一组</v>
          </cell>
          <cell r="G8235" t="str">
            <v>V404430621</v>
          </cell>
          <cell r="H8235">
            <v>0</v>
          </cell>
          <cell r="I8235">
            <v>0.63</v>
          </cell>
          <cell r="J8235">
            <v>0.63</v>
          </cell>
        </row>
        <row r="8236">
          <cell r="F8236" t="str">
            <v>船大线洞口-岳汩线余兰</v>
          </cell>
          <cell r="G8236" t="str">
            <v>C120430621</v>
          </cell>
          <cell r="H8236">
            <v>2.221</v>
          </cell>
          <cell r="I8236">
            <v>2.969</v>
          </cell>
          <cell r="J8236">
            <v>0.748</v>
          </cell>
        </row>
        <row r="8237">
          <cell r="F8237" t="str">
            <v>一组</v>
          </cell>
          <cell r="G8237" t="str">
            <v>VN69430621</v>
          </cell>
          <cell r="H8237">
            <v>0</v>
          </cell>
          <cell r="I8237">
            <v>0.799</v>
          </cell>
          <cell r="J8237">
            <v>0.799</v>
          </cell>
        </row>
        <row r="8238">
          <cell r="F8238" t="str">
            <v>荣株线</v>
          </cell>
          <cell r="G8238" t="str">
            <v>X104430621</v>
          </cell>
          <cell r="H8238">
            <v>0.149</v>
          </cell>
          <cell r="I8238">
            <v>1.117</v>
          </cell>
          <cell r="J8238">
            <v>0.968</v>
          </cell>
        </row>
        <row r="8239">
          <cell r="F8239" t="str">
            <v>寅公组-长岭头</v>
          </cell>
          <cell r="G8239" t="str">
            <v>VJ59430621</v>
          </cell>
          <cell r="H8239">
            <v>0</v>
          </cell>
          <cell r="I8239">
            <v>0.832</v>
          </cell>
          <cell r="J8239">
            <v>0.832</v>
          </cell>
        </row>
        <row r="8240">
          <cell r="G8240" t="str">
            <v>AA41430621</v>
          </cell>
          <cell r="H8240">
            <v>0</v>
          </cell>
          <cell r="I8240">
            <v>0.623</v>
          </cell>
          <cell r="J8240">
            <v>0.623</v>
          </cell>
        </row>
        <row r="8241">
          <cell r="F8241" t="str">
            <v>中道-八宝</v>
          </cell>
          <cell r="G8241" t="str">
            <v>C240430621</v>
          </cell>
          <cell r="H8241">
            <v>1.5</v>
          </cell>
          <cell r="I8241">
            <v>2.993</v>
          </cell>
          <cell r="J8241">
            <v>1.493</v>
          </cell>
        </row>
        <row r="8242">
          <cell r="F8242" t="str">
            <v>向兴组</v>
          </cell>
          <cell r="G8242" t="str">
            <v>V268430621</v>
          </cell>
          <cell r="H8242">
            <v>0</v>
          </cell>
          <cell r="I8242">
            <v>0.193</v>
          </cell>
          <cell r="J8242">
            <v>0.193</v>
          </cell>
        </row>
        <row r="8243">
          <cell r="F8243" t="str">
            <v>邹塅村-港堤村</v>
          </cell>
          <cell r="G8243" t="str">
            <v>Y327430621</v>
          </cell>
          <cell r="H8243">
            <v>8.826</v>
          </cell>
          <cell r="I8243">
            <v>11.751</v>
          </cell>
          <cell r="J8243">
            <v>2.925</v>
          </cell>
        </row>
        <row r="8244">
          <cell r="F8244" t="str">
            <v>云钓线-谢山</v>
          </cell>
          <cell r="G8244" t="str">
            <v>C92D430621</v>
          </cell>
          <cell r="H8244">
            <v>0</v>
          </cell>
          <cell r="I8244">
            <v>0.619</v>
          </cell>
          <cell r="J8244">
            <v>0.619</v>
          </cell>
        </row>
        <row r="8245">
          <cell r="F8245" t="str">
            <v>道仁组</v>
          </cell>
          <cell r="G8245" t="str">
            <v>V265430621</v>
          </cell>
          <cell r="H8245">
            <v>0</v>
          </cell>
          <cell r="I8245">
            <v>1.057</v>
          </cell>
          <cell r="J8245">
            <v>1.057</v>
          </cell>
        </row>
        <row r="8246">
          <cell r="F8246" t="str">
            <v>方塘村至中毛村</v>
          </cell>
          <cell r="G8246" t="str">
            <v>VS73430621</v>
          </cell>
          <cell r="H8246">
            <v>0</v>
          </cell>
          <cell r="I8246">
            <v>0.488</v>
          </cell>
          <cell r="J8246">
            <v>0.488</v>
          </cell>
        </row>
        <row r="8247">
          <cell r="F8247" t="str">
            <v>黄家-甘田胜利</v>
          </cell>
          <cell r="G8247" t="str">
            <v>C65A430621</v>
          </cell>
          <cell r="H8247">
            <v>0</v>
          </cell>
          <cell r="I8247">
            <v>0.481</v>
          </cell>
          <cell r="J8247">
            <v>0.481</v>
          </cell>
        </row>
        <row r="8248">
          <cell r="F8248" t="str">
            <v>李长线</v>
          </cell>
          <cell r="G8248" t="str">
            <v>CQ01430621</v>
          </cell>
          <cell r="H8248">
            <v>0</v>
          </cell>
          <cell r="I8248">
            <v>0.551</v>
          </cell>
          <cell r="J8248">
            <v>0.551</v>
          </cell>
        </row>
        <row r="8249">
          <cell r="F8249" t="str">
            <v>袁桥线</v>
          </cell>
          <cell r="G8249" t="str">
            <v>C19D430621</v>
          </cell>
          <cell r="H8249">
            <v>0</v>
          </cell>
          <cell r="I8249">
            <v>0.777</v>
          </cell>
          <cell r="J8249">
            <v>0.777</v>
          </cell>
        </row>
        <row r="8250">
          <cell r="F8250" t="str">
            <v>砖屋组至刘家老屋组</v>
          </cell>
          <cell r="G8250" t="str">
            <v>CN05430621</v>
          </cell>
          <cell r="H8250">
            <v>0</v>
          </cell>
          <cell r="I8250">
            <v>0.39</v>
          </cell>
          <cell r="J8250">
            <v>0.39</v>
          </cell>
        </row>
        <row r="8251">
          <cell r="F8251" t="str">
            <v>水塅-水塅</v>
          </cell>
          <cell r="G8251" t="str">
            <v>CZ57430621</v>
          </cell>
          <cell r="H8251">
            <v>0</v>
          </cell>
          <cell r="I8251">
            <v>0.392</v>
          </cell>
          <cell r="J8251">
            <v>0.392</v>
          </cell>
        </row>
        <row r="8252">
          <cell r="F8252" t="str">
            <v>坳背组</v>
          </cell>
          <cell r="G8252" t="str">
            <v>V252430621</v>
          </cell>
          <cell r="H8252">
            <v>0</v>
          </cell>
          <cell r="I8252">
            <v>2.66</v>
          </cell>
          <cell r="J8252">
            <v>2.66</v>
          </cell>
        </row>
        <row r="8253">
          <cell r="F8253" t="str">
            <v>桥下组至桥上组</v>
          </cell>
          <cell r="G8253" t="str">
            <v>VS66430621</v>
          </cell>
          <cell r="H8253">
            <v>0</v>
          </cell>
          <cell r="I8253">
            <v>0.416</v>
          </cell>
          <cell r="J8253">
            <v>0.416</v>
          </cell>
        </row>
        <row r="8254">
          <cell r="F8254" t="str">
            <v>黄家-甘田胜利</v>
          </cell>
          <cell r="G8254" t="str">
            <v>C65A430621</v>
          </cell>
          <cell r="H8254">
            <v>1.489</v>
          </cell>
          <cell r="I8254">
            <v>2.224</v>
          </cell>
          <cell r="J8254">
            <v>0.735</v>
          </cell>
        </row>
        <row r="8255">
          <cell r="F8255" t="str">
            <v>水源小学-连云灌</v>
          </cell>
          <cell r="G8255" t="str">
            <v>C15D430621</v>
          </cell>
          <cell r="H8255">
            <v>0</v>
          </cell>
          <cell r="I8255">
            <v>3.393</v>
          </cell>
          <cell r="J8255">
            <v>3.393</v>
          </cell>
        </row>
        <row r="8256">
          <cell r="F8256" t="str">
            <v>酒高线</v>
          </cell>
          <cell r="G8256" t="str">
            <v>C89D430621</v>
          </cell>
          <cell r="H8256">
            <v>0</v>
          </cell>
          <cell r="I8256">
            <v>1.486</v>
          </cell>
          <cell r="J8256">
            <v>1.486</v>
          </cell>
        </row>
        <row r="8257">
          <cell r="F8257" t="str">
            <v>郭家山-郭家山</v>
          </cell>
          <cell r="G8257" t="str">
            <v>C62A430621</v>
          </cell>
          <cell r="H8257">
            <v>0</v>
          </cell>
          <cell r="I8257">
            <v>0.741</v>
          </cell>
          <cell r="J8257">
            <v>0.741</v>
          </cell>
        </row>
        <row r="8258">
          <cell r="F8258" t="str">
            <v>陈家-陈家</v>
          </cell>
          <cell r="G8258" t="str">
            <v>C29A430621</v>
          </cell>
          <cell r="H8258">
            <v>0</v>
          </cell>
          <cell r="I8258">
            <v>1.016</v>
          </cell>
          <cell r="J8258">
            <v>1.016</v>
          </cell>
        </row>
        <row r="8259">
          <cell r="F8259" t="str">
            <v>后山路</v>
          </cell>
          <cell r="G8259" t="str">
            <v>V039430621</v>
          </cell>
          <cell r="H8259">
            <v>0</v>
          </cell>
          <cell r="I8259">
            <v>1.394</v>
          </cell>
          <cell r="J8259">
            <v>1.394</v>
          </cell>
        </row>
        <row r="8260">
          <cell r="F8260" t="str">
            <v>赵段-普安山林场</v>
          </cell>
          <cell r="G8260" t="str">
            <v>C78H430621</v>
          </cell>
          <cell r="H8260">
            <v>0</v>
          </cell>
          <cell r="I8260">
            <v>1.566</v>
          </cell>
          <cell r="J8260">
            <v>1.566</v>
          </cell>
        </row>
        <row r="8261">
          <cell r="G8261" t="str">
            <v>V000</v>
          </cell>
          <cell r="H8261">
            <v>0</v>
          </cell>
          <cell r="I8261">
            <v>0.125</v>
          </cell>
          <cell r="J8261">
            <v>0.125</v>
          </cell>
        </row>
        <row r="8262">
          <cell r="F8262" t="str">
            <v>泰横线</v>
          </cell>
          <cell r="G8262" t="str">
            <v>C52F430621</v>
          </cell>
          <cell r="H8262">
            <v>0</v>
          </cell>
          <cell r="I8262">
            <v>0.569</v>
          </cell>
          <cell r="J8262">
            <v>0.569</v>
          </cell>
        </row>
        <row r="8263">
          <cell r="F8263" t="str">
            <v>白石-中道</v>
          </cell>
          <cell r="G8263" t="str">
            <v>C544430621</v>
          </cell>
          <cell r="H8263">
            <v>1.797</v>
          </cell>
          <cell r="I8263">
            <v>2.662</v>
          </cell>
          <cell r="J8263">
            <v>0.865</v>
          </cell>
        </row>
        <row r="8264">
          <cell r="F8264" t="str">
            <v>白石-中道</v>
          </cell>
          <cell r="G8264" t="str">
            <v>C544430621</v>
          </cell>
          <cell r="H8264">
            <v>0</v>
          </cell>
          <cell r="I8264">
            <v>1.797</v>
          </cell>
          <cell r="J8264">
            <v>1.797</v>
          </cell>
        </row>
        <row r="8265">
          <cell r="F8265" t="str">
            <v>方塘村至中毛村</v>
          </cell>
          <cell r="G8265" t="str">
            <v>VS73430621</v>
          </cell>
          <cell r="H8265">
            <v>0</v>
          </cell>
          <cell r="I8265">
            <v>0.712</v>
          </cell>
          <cell r="J8265">
            <v>0.712</v>
          </cell>
        </row>
        <row r="8266">
          <cell r="F8266" t="str">
            <v>邹塅村-港堤村</v>
          </cell>
          <cell r="G8266" t="str">
            <v>Y327430621</v>
          </cell>
          <cell r="H8266">
            <v>0.309</v>
          </cell>
          <cell r="I8266">
            <v>0.537</v>
          </cell>
          <cell r="J8266">
            <v>0.228</v>
          </cell>
        </row>
        <row r="8267">
          <cell r="F8267" t="str">
            <v>一观线</v>
          </cell>
          <cell r="G8267" t="str">
            <v>CT71430621</v>
          </cell>
          <cell r="H8267">
            <v>0</v>
          </cell>
          <cell r="I8267">
            <v>0.941</v>
          </cell>
          <cell r="J8267">
            <v>0.941</v>
          </cell>
        </row>
        <row r="8268">
          <cell r="F8268" t="str">
            <v>东庄村</v>
          </cell>
          <cell r="G8268" t="str">
            <v>V181430621</v>
          </cell>
          <cell r="H8268">
            <v>0</v>
          </cell>
          <cell r="I8268">
            <v>0.944</v>
          </cell>
          <cell r="J8268">
            <v>0.944</v>
          </cell>
        </row>
        <row r="8269">
          <cell r="F8269" t="str">
            <v>狮子山-许胜</v>
          </cell>
          <cell r="G8269" t="str">
            <v>C004430621</v>
          </cell>
          <cell r="H8269">
            <v>1.066</v>
          </cell>
          <cell r="I8269">
            <v>2.043</v>
          </cell>
          <cell r="J8269">
            <v>0.977</v>
          </cell>
        </row>
        <row r="8270">
          <cell r="F8270" t="str">
            <v>吴家-吴家</v>
          </cell>
          <cell r="G8270" t="str">
            <v>CT28430621</v>
          </cell>
          <cell r="H8270">
            <v>0.787</v>
          </cell>
          <cell r="I8270">
            <v>1.068</v>
          </cell>
          <cell r="J8270">
            <v>0.281</v>
          </cell>
        </row>
        <row r="8271">
          <cell r="G8271" t="str">
            <v>V000</v>
          </cell>
          <cell r="H8271">
            <v>0</v>
          </cell>
          <cell r="I8271">
            <v>0.174</v>
          </cell>
          <cell r="J8271">
            <v>0.174</v>
          </cell>
        </row>
        <row r="8272">
          <cell r="F8272" t="str">
            <v>省村路</v>
          </cell>
          <cell r="G8272" t="str">
            <v>V28A430621</v>
          </cell>
          <cell r="H8272">
            <v>0</v>
          </cell>
          <cell r="I8272">
            <v>0.528</v>
          </cell>
          <cell r="J8272">
            <v>0.528</v>
          </cell>
        </row>
        <row r="8273">
          <cell r="F8273" t="str">
            <v>CX21-Y338</v>
          </cell>
          <cell r="G8273" t="str">
            <v>V196430621</v>
          </cell>
          <cell r="H8273">
            <v>0</v>
          </cell>
          <cell r="I8273">
            <v>0.551</v>
          </cell>
          <cell r="J8273">
            <v>0.551</v>
          </cell>
        </row>
        <row r="8274">
          <cell r="F8274" t="str">
            <v>YC15-星火村</v>
          </cell>
          <cell r="G8274" t="str">
            <v>Y338430621</v>
          </cell>
          <cell r="H8274">
            <v>6.191</v>
          </cell>
          <cell r="I8274">
            <v>6.651</v>
          </cell>
          <cell r="J8274">
            <v>0.46</v>
          </cell>
        </row>
        <row r="8275">
          <cell r="F8275" t="str">
            <v>Y338-Y338</v>
          </cell>
          <cell r="G8275" t="str">
            <v>V194430621</v>
          </cell>
          <cell r="H8275">
            <v>0</v>
          </cell>
          <cell r="I8275">
            <v>0.75</v>
          </cell>
          <cell r="J8275">
            <v>0.75</v>
          </cell>
        </row>
        <row r="8276">
          <cell r="F8276" t="str">
            <v>村村路</v>
          </cell>
          <cell r="G8276" t="str">
            <v>V44A430621</v>
          </cell>
          <cell r="H8276">
            <v>0</v>
          </cell>
          <cell r="I8276">
            <v>0.852</v>
          </cell>
          <cell r="J8276">
            <v>0.852</v>
          </cell>
        </row>
        <row r="8277">
          <cell r="F8277" t="str">
            <v>村村路</v>
          </cell>
          <cell r="G8277" t="str">
            <v>V45A430621</v>
          </cell>
          <cell r="H8277">
            <v>0</v>
          </cell>
          <cell r="I8277">
            <v>0.765</v>
          </cell>
          <cell r="J8277">
            <v>0.765</v>
          </cell>
        </row>
        <row r="8278">
          <cell r="F8278" t="str">
            <v>杨茂村-孙午村</v>
          </cell>
          <cell r="G8278" t="str">
            <v>Y332430621</v>
          </cell>
          <cell r="H8278">
            <v>7.639</v>
          </cell>
          <cell r="I8278">
            <v>9.21</v>
          </cell>
          <cell r="J8278">
            <v>1.571</v>
          </cell>
        </row>
        <row r="8279">
          <cell r="F8279" t="str">
            <v>YC15-星火村</v>
          </cell>
          <cell r="G8279" t="str">
            <v>Y338430621</v>
          </cell>
          <cell r="H8279">
            <v>4.63</v>
          </cell>
          <cell r="I8279">
            <v>5.734</v>
          </cell>
          <cell r="J8279">
            <v>1.104</v>
          </cell>
        </row>
        <row r="8280">
          <cell r="F8280" t="str">
            <v>茶义线</v>
          </cell>
          <cell r="G8280" t="str">
            <v>CZ63430621</v>
          </cell>
          <cell r="H8280">
            <v>3.453</v>
          </cell>
          <cell r="I8280">
            <v>3.669</v>
          </cell>
          <cell r="J8280">
            <v>0.216</v>
          </cell>
        </row>
        <row r="8281">
          <cell r="F8281" t="str">
            <v>道仁-乔家</v>
          </cell>
          <cell r="G8281" t="str">
            <v>C221430621</v>
          </cell>
          <cell r="H8281">
            <v>4.815</v>
          </cell>
          <cell r="I8281">
            <v>5.439</v>
          </cell>
          <cell r="J8281">
            <v>0.624</v>
          </cell>
        </row>
        <row r="8282">
          <cell r="F8282" t="str">
            <v>葛家组-昆山岭</v>
          </cell>
          <cell r="G8282" t="str">
            <v>VJ38430621</v>
          </cell>
          <cell r="H8282">
            <v>0</v>
          </cell>
          <cell r="I8282">
            <v>0.907</v>
          </cell>
          <cell r="J8282">
            <v>0.907</v>
          </cell>
        </row>
        <row r="8283">
          <cell r="G8283" t="str">
            <v>BB33430621</v>
          </cell>
          <cell r="H8283">
            <v>0</v>
          </cell>
          <cell r="I8283">
            <v>0.763</v>
          </cell>
          <cell r="J8283">
            <v>0.763</v>
          </cell>
        </row>
        <row r="8284">
          <cell r="G8284" t="str">
            <v>C400430682</v>
          </cell>
          <cell r="H8284">
            <v>0</v>
          </cell>
          <cell r="I8284">
            <v>1.635</v>
          </cell>
          <cell r="J8284">
            <v>1.635</v>
          </cell>
        </row>
        <row r="8285">
          <cell r="F8285" t="str">
            <v>杨树组-宝塔组</v>
          </cell>
          <cell r="G8285" t="str">
            <v>VK65430621</v>
          </cell>
          <cell r="H8285">
            <v>0</v>
          </cell>
          <cell r="I8285">
            <v>0.571</v>
          </cell>
          <cell r="J8285">
            <v>0.571</v>
          </cell>
        </row>
        <row r="8286">
          <cell r="G8286" t="str">
            <v>AA79430621</v>
          </cell>
          <cell r="H8286">
            <v>0</v>
          </cell>
          <cell r="I8286">
            <v>0.804</v>
          </cell>
          <cell r="J8286">
            <v>0.804</v>
          </cell>
        </row>
        <row r="8287">
          <cell r="F8287" t="str">
            <v>老屋组-杨树组</v>
          </cell>
          <cell r="G8287" t="str">
            <v>VK99430621</v>
          </cell>
          <cell r="H8287">
            <v>0</v>
          </cell>
          <cell r="I8287">
            <v>0.15</v>
          </cell>
          <cell r="J8287">
            <v>0.15</v>
          </cell>
        </row>
        <row r="8288">
          <cell r="F8288" t="str">
            <v>周村路</v>
          </cell>
          <cell r="G8288" t="str">
            <v>C34K430621</v>
          </cell>
          <cell r="H8288">
            <v>0</v>
          </cell>
          <cell r="I8288">
            <v>0.681</v>
          </cell>
          <cell r="J8288">
            <v>0.681</v>
          </cell>
        </row>
        <row r="8289">
          <cell r="F8289" t="str">
            <v>戴家组-新屋组</v>
          </cell>
          <cell r="G8289" t="str">
            <v>VK71430621</v>
          </cell>
          <cell r="H8289">
            <v>0</v>
          </cell>
          <cell r="I8289">
            <v>0.821</v>
          </cell>
          <cell r="J8289">
            <v>0.821</v>
          </cell>
        </row>
        <row r="8290">
          <cell r="F8290" t="str">
            <v>岳村路</v>
          </cell>
          <cell r="G8290" t="str">
            <v>CK65430621</v>
          </cell>
          <cell r="H8290">
            <v>0</v>
          </cell>
          <cell r="I8290">
            <v>0.406</v>
          </cell>
          <cell r="J8290">
            <v>0.406</v>
          </cell>
        </row>
        <row r="8291">
          <cell r="F8291" t="str">
            <v>七组</v>
          </cell>
          <cell r="G8291" t="str">
            <v>V349430621</v>
          </cell>
          <cell r="H8291">
            <v>0</v>
          </cell>
          <cell r="I8291">
            <v>0.348</v>
          </cell>
          <cell r="J8291">
            <v>0.348</v>
          </cell>
        </row>
        <row r="8292">
          <cell r="F8292" t="str">
            <v>塘童线</v>
          </cell>
          <cell r="G8292" t="str">
            <v>C71D430621</v>
          </cell>
          <cell r="H8292">
            <v>0</v>
          </cell>
          <cell r="I8292">
            <v>0.49</v>
          </cell>
          <cell r="J8292">
            <v>0.49</v>
          </cell>
        </row>
        <row r="8293">
          <cell r="F8293" t="str">
            <v>新石线</v>
          </cell>
          <cell r="G8293" t="str">
            <v>CT91430621</v>
          </cell>
          <cell r="H8293">
            <v>0</v>
          </cell>
          <cell r="I8293">
            <v>1.046</v>
          </cell>
          <cell r="J8293">
            <v>1.046</v>
          </cell>
        </row>
        <row r="8294">
          <cell r="F8294" t="str">
            <v>三组路</v>
          </cell>
          <cell r="G8294" t="str">
            <v>VY20430621</v>
          </cell>
          <cell r="H8294">
            <v>0</v>
          </cell>
          <cell r="I8294">
            <v>0.723</v>
          </cell>
          <cell r="J8294">
            <v>0.723</v>
          </cell>
        </row>
        <row r="8295">
          <cell r="F8295" t="str">
            <v>雷家山-雷家山</v>
          </cell>
          <cell r="G8295" t="str">
            <v>C18G430621</v>
          </cell>
          <cell r="H8295">
            <v>1.377</v>
          </cell>
          <cell r="I8295">
            <v>1.93</v>
          </cell>
          <cell r="J8295">
            <v>0.553</v>
          </cell>
        </row>
        <row r="8296">
          <cell r="F8296" t="str">
            <v>新斗线</v>
          </cell>
          <cell r="G8296" t="str">
            <v>C40E430621</v>
          </cell>
          <cell r="H8296">
            <v>0</v>
          </cell>
          <cell r="I8296">
            <v>0.708</v>
          </cell>
          <cell r="J8296">
            <v>0.708</v>
          </cell>
        </row>
        <row r="8297">
          <cell r="F8297" t="str">
            <v>仕升一组</v>
          </cell>
          <cell r="G8297" t="str">
            <v>VM98430621</v>
          </cell>
          <cell r="H8297">
            <v>0</v>
          </cell>
          <cell r="I8297">
            <v>0.261</v>
          </cell>
          <cell r="J8297">
            <v>0.261</v>
          </cell>
        </row>
        <row r="8298">
          <cell r="F8298" t="str">
            <v>陈金线</v>
          </cell>
          <cell r="G8298" t="str">
            <v>C47E430621</v>
          </cell>
          <cell r="H8298">
            <v>0</v>
          </cell>
          <cell r="I8298">
            <v>1.685</v>
          </cell>
          <cell r="J8298">
            <v>1.685</v>
          </cell>
        </row>
        <row r="8299">
          <cell r="G8299" t="str">
            <v>V000</v>
          </cell>
          <cell r="H8299">
            <v>0</v>
          </cell>
          <cell r="I8299">
            <v>0.108</v>
          </cell>
          <cell r="J8299">
            <v>0.108</v>
          </cell>
        </row>
        <row r="8300">
          <cell r="F8300" t="str">
            <v>四组路</v>
          </cell>
          <cell r="G8300" t="str">
            <v>VV34430621</v>
          </cell>
          <cell r="H8300">
            <v>0</v>
          </cell>
          <cell r="I8300">
            <v>1.161</v>
          </cell>
          <cell r="J8300">
            <v>1.161</v>
          </cell>
        </row>
        <row r="8301">
          <cell r="F8301" t="str">
            <v>三组路</v>
          </cell>
          <cell r="G8301" t="str">
            <v>V933430621</v>
          </cell>
          <cell r="H8301">
            <v>0</v>
          </cell>
          <cell r="I8301">
            <v>0.355</v>
          </cell>
          <cell r="J8301">
            <v>0.355</v>
          </cell>
        </row>
        <row r="8302">
          <cell r="F8302" t="str">
            <v>二组路</v>
          </cell>
          <cell r="G8302" t="str">
            <v>VU40430621</v>
          </cell>
          <cell r="H8302">
            <v>0</v>
          </cell>
          <cell r="I8302">
            <v>1.65</v>
          </cell>
          <cell r="J8302">
            <v>1.65</v>
          </cell>
        </row>
        <row r="8303">
          <cell r="F8303" t="str">
            <v>道头线</v>
          </cell>
          <cell r="G8303" t="str">
            <v>C31C430621</v>
          </cell>
          <cell r="H8303">
            <v>0</v>
          </cell>
          <cell r="I8303">
            <v>0.142</v>
          </cell>
          <cell r="J8303">
            <v>0.142</v>
          </cell>
        </row>
        <row r="8304">
          <cell r="F8304" t="str">
            <v>洞刘线</v>
          </cell>
          <cell r="G8304" t="str">
            <v>C25C430621</v>
          </cell>
          <cell r="H8304">
            <v>0</v>
          </cell>
          <cell r="I8304">
            <v>1.845</v>
          </cell>
          <cell r="J8304">
            <v>1.845</v>
          </cell>
        </row>
        <row r="8305">
          <cell r="F8305" t="str">
            <v>S306-甘溪村部</v>
          </cell>
          <cell r="G8305" t="str">
            <v>C26C430621</v>
          </cell>
          <cell r="H8305">
            <v>0</v>
          </cell>
          <cell r="I8305">
            <v>1.441</v>
          </cell>
          <cell r="J8305">
            <v>1.441</v>
          </cell>
        </row>
        <row r="8306">
          <cell r="F8306" t="str">
            <v>三组路</v>
          </cell>
          <cell r="G8306" t="str">
            <v>VU88430621</v>
          </cell>
          <cell r="H8306">
            <v>0</v>
          </cell>
          <cell r="I8306">
            <v>0.118</v>
          </cell>
          <cell r="J8306">
            <v>0.118</v>
          </cell>
        </row>
        <row r="8307">
          <cell r="F8307" t="str">
            <v>道头线</v>
          </cell>
          <cell r="G8307" t="str">
            <v>C31C430621</v>
          </cell>
          <cell r="H8307">
            <v>0</v>
          </cell>
          <cell r="I8307">
            <v>0.667</v>
          </cell>
          <cell r="J8307">
            <v>0.667</v>
          </cell>
        </row>
        <row r="8308">
          <cell r="F8308" t="str">
            <v>十一组路</v>
          </cell>
          <cell r="G8308" t="str">
            <v>VV06430621</v>
          </cell>
          <cell r="H8308">
            <v>0</v>
          </cell>
          <cell r="I8308">
            <v>1.327</v>
          </cell>
          <cell r="J8308">
            <v>1.327</v>
          </cell>
        </row>
        <row r="8309">
          <cell r="F8309" t="str">
            <v>四组路</v>
          </cell>
          <cell r="G8309" t="str">
            <v>V765430621</v>
          </cell>
          <cell r="H8309">
            <v>0</v>
          </cell>
          <cell r="I8309">
            <v>0.414</v>
          </cell>
          <cell r="J8309">
            <v>0.414</v>
          </cell>
        </row>
        <row r="8310">
          <cell r="F8310" t="str">
            <v>八组路</v>
          </cell>
          <cell r="G8310" t="str">
            <v>V946430621</v>
          </cell>
          <cell r="H8310">
            <v>0</v>
          </cell>
          <cell r="I8310">
            <v>1.122</v>
          </cell>
          <cell r="J8310">
            <v>1.122</v>
          </cell>
        </row>
        <row r="8311">
          <cell r="F8311" t="str">
            <v>乡红线</v>
          </cell>
          <cell r="G8311" t="str">
            <v>CD06430621</v>
          </cell>
          <cell r="H8311">
            <v>0.097</v>
          </cell>
          <cell r="I8311">
            <v>0.779</v>
          </cell>
          <cell r="J8311">
            <v>0.682</v>
          </cell>
        </row>
        <row r="8312">
          <cell r="F8312" t="str">
            <v>四组路</v>
          </cell>
          <cell r="G8312" t="str">
            <v>V760430621</v>
          </cell>
          <cell r="H8312">
            <v>0</v>
          </cell>
          <cell r="I8312">
            <v>0.114</v>
          </cell>
          <cell r="J8312">
            <v>0.114</v>
          </cell>
        </row>
        <row r="8313">
          <cell r="F8313" t="str">
            <v>五组路</v>
          </cell>
          <cell r="G8313" t="str">
            <v>V761430621</v>
          </cell>
          <cell r="H8313">
            <v>0</v>
          </cell>
          <cell r="I8313">
            <v>0.205</v>
          </cell>
          <cell r="J8313">
            <v>0.205</v>
          </cell>
        </row>
        <row r="8314">
          <cell r="F8314" t="str">
            <v>许组坡-张家</v>
          </cell>
          <cell r="G8314" t="str">
            <v>C255430621</v>
          </cell>
          <cell r="H8314">
            <v>0.67</v>
          </cell>
          <cell r="I8314">
            <v>1.195</v>
          </cell>
          <cell r="J8314">
            <v>0.525</v>
          </cell>
        </row>
        <row r="8315">
          <cell r="F8315" t="str">
            <v>苏家-何老</v>
          </cell>
          <cell r="G8315" t="str">
            <v>C252430621</v>
          </cell>
          <cell r="H8315">
            <v>0.493</v>
          </cell>
          <cell r="I8315">
            <v>1.116</v>
          </cell>
          <cell r="J8315">
            <v>0.623</v>
          </cell>
        </row>
        <row r="8316">
          <cell r="F8316" t="str">
            <v>塘家-塘家</v>
          </cell>
          <cell r="G8316" t="str">
            <v>C36C430621</v>
          </cell>
          <cell r="H8316">
            <v>0</v>
          </cell>
          <cell r="I8316">
            <v>1.767</v>
          </cell>
          <cell r="J8316">
            <v>1.767</v>
          </cell>
        </row>
        <row r="8317">
          <cell r="F8317" t="str">
            <v>马陈线</v>
          </cell>
          <cell r="G8317" t="str">
            <v>C56E430621</v>
          </cell>
          <cell r="H8317">
            <v>0</v>
          </cell>
          <cell r="I8317">
            <v>0.605</v>
          </cell>
          <cell r="J8317">
            <v>0.605</v>
          </cell>
        </row>
        <row r="8318">
          <cell r="F8318" t="str">
            <v>新石线</v>
          </cell>
          <cell r="G8318" t="str">
            <v>CD15430621</v>
          </cell>
          <cell r="H8318">
            <v>0</v>
          </cell>
          <cell r="I8318">
            <v>0.334</v>
          </cell>
          <cell r="J8318">
            <v>0.334</v>
          </cell>
        </row>
        <row r="8319">
          <cell r="F8319" t="str">
            <v>七组路</v>
          </cell>
          <cell r="G8319" t="str">
            <v>V999430621</v>
          </cell>
          <cell r="H8319">
            <v>0</v>
          </cell>
          <cell r="I8319">
            <v>0.068</v>
          </cell>
          <cell r="J8319">
            <v>0.068</v>
          </cell>
        </row>
        <row r="8320">
          <cell r="F8320" t="str">
            <v>野村线</v>
          </cell>
          <cell r="G8320" t="str">
            <v>C62I430621</v>
          </cell>
          <cell r="H8320">
            <v>0</v>
          </cell>
          <cell r="I8320">
            <v>1.315</v>
          </cell>
          <cell r="J8320">
            <v>1.315</v>
          </cell>
        </row>
        <row r="8321">
          <cell r="F8321" t="str">
            <v>苏塅村-X111</v>
          </cell>
          <cell r="G8321" t="str">
            <v>Y321430621</v>
          </cell>
          <cell r="H8321">
            <v>3.31</v>
          </cell>
          <cell r="I8321">
            <v>3.837</v>
          </cell>
          <cell r="J8321">
            <v>0.527</v>
          </cell>
        </row>
        <row r="8322">
          <cell r="F8322" t="str">
            <v>王洞村-季节洞</v>
          </cell>
          <cell r="G8322" t="str">
            <v>CU15430621</v>
          </cell>
          <cell r="H8322">
            <v>0</v>
          </cell>
          <cell r="I8322">
            <v>0.992</v>
          </cell>
          <cell r="J8322">
            <v>0.992</v>
          </cell>
        </row>
        <row r="8323">
          <cell r="F8323" t="str">
            <v>王东线</v>
          </cell>
          <cell r="G8323" t="str">
            <v>C28C430621</v>
          </cell>
          <cell r="H8323">
            <v>0</v>
          </cell>
          <cell r="I8323">
            <v>0.953</v>
          </cell>
          <cell r="J8323">
            <v>0.953</v>
          </cell>
        </row>
        <row r="8324">
          <cell r="F8324" t="str">
            <v>二组路</v>
          </cell>
          <cell r="G8324" t="str">
            <v>VV23430621</v>
          </cell>
          <cell r="H8324">
            <v>0</v>
          </cell>
          <cell r="I8324">
            <v>0.365</v>
          </cell>
          <cell r="J8324">
            <v>0.365</v>
          </cell>
        </row>
        <row r="8325">
          <cell r="G8325" t="str">
            <v>BB46430621</v>
          </cell>
          <cell r="H8325">
            <v>0</v>
          </cell>
          <cell r="I8325">
            <v>0.712</v>
          </cell>
          <cell r="J8325">
            <v>0.712</v>
          </cell>
        </row>
        <row r="8326">
          <cell r="F8326" t="str">
            <v>C267-陈坪村</v>
          </cell>
          <cell r="G8326" t="str">
            <v>Y343430621</v>
          </cell>
          <cell r="H8326">
            <v>8.912</v>
          </cell>
          <cell r="I8326">
            <v>8.971</v>
          </cell>
          <cell r="J8326">
            <v>0.059</v>
          </cell>
        </row>
        <row r="8327">
          <cell r="F8327" t="str">
            <v>一组路</v>
          </cell>
          <cell r="G8327" t="str">
            <v>VU46430621</v>
          </cell>
          <cell r="H8327">
            <v>0</v>
          </cell>
          <cell r="I8327">
            <v>0.33</v>
          </cell>
          <cell r="J8327">
            <v>0.33</v>
          </cell>
        </row>
        <row r="8328">
          <cell r="F8328" t="str">
            <v>五组路</v>
          </cell>
          <cell r="G8328" t="str">
            <v>VU50430621</v>
          </cell>
          <cell r="H8328">
            <v>0</v>
          </cell>
          <cell r="I8328">
            <v>0.335</v>
          </cell>
          <cell r="J8328">
            <v>0.335</v>
          </cell>
        </row>
        <row r="8329">
          <cell r="F8329" t="str">
            <v>月村线</v>
          </cell>
          <cell r="G8329" t="str">
            <v>C29C430621</v>
          </cell>
          <cell r="H8329">
            <v>0</v>
          </cell>
          <cell r="I8329">
            <v>1.806</v>
          </cell>
          <cell r="J8329">
            <v>1.806</v>
          </cell>
        </row>
        <row r="8330">
          <cell r="F8330" t="str">
            <v>三组路</v>
          </cell>
          <cell r="G8330" t="str">
            <v>VV20430621</v>
          </cell>
          <cell r="H8330">
            <v>0</v>
          </cell>
          <cell r="I8330">
            <v>1.446</v>
          </cell>
          <cell r="J8330">
            <v>1.446</v>
          </cell>
        </row>
        <row r="8331">
          <cell r="F8331" t="str">
            <v>瓦平线</v>
          </cell>
          <cell r="G8331" t="str">
            <v>CM31430621</v>
          </cell>
          <cell r="H8331">
            <v>0</v>
          </cell>
          <cell r="I8331">
            <v>1.949</v>
          </cell>
          <cell r="J8331">
            <v>1.949</v>
          </cell>
        </row>
        <row r="8332">
          <cell r="F8332" t="str">
            <v>金溪界-江南界</v>
          </cell>
          <cell r="G8332" t="str">
            <v>CE10430621</v>
          </cell>
          <cell r="H8332">
            <v>4.803</v>
          </cell>
          <cell r="I8332">
            <v>5.052</v>
          </cell>
          <cell r="J8332">
            <v>0.249</v>
          </cell>
        </row>
        <row r="8333">
          <cell r="F8333" t="str">
            <v>石场-石场</v>
          </cell>
          <cell r="G8333" t="str">
            <v>CM52430621</v>
          </cell>
          <cell r="H8333">
            <v>0.343</v>
          </cell>
          <cell r="I8333">
            <v>1.374</v>
          </cell>
          <cell r="J8333">
            <v>1.031</v>
          </cell>
        </row>
        <row r="8334">
          <cell r="F8334" t="str">
            <v>陈家-陈家</v>
          </cell>
          <cell r="G8334" t="str">
            <v>CM34430621</v>
          </cell>
          <cell r="H8334">
            <v>0.294</v>
          </cell>
          <cell r="I8334">
            <v>2.582</v>
          </cell>
          <cell r="J8334">
            <v>2.288</v>
          </cell>
        </row>
        <row r="8335">
          <cell r="F8335" t="str">
            <v>村部-村部</v>
          </cell>
          <cell r="G8335" t="str">
            <v>CM49430621</v>
          </cell>
          <cell r="H8335">
            <v>5.62</v>
          </cell>
          <cell r="I8335">
            <v>6.248</v>
          </cell>
          <cell r="J8335">
            <v>0.628</v>
          </cell>
        </row>
        <row r="8336">
          <cell r="F8336" t="str">
            <v>文艺村-Y750</v>
          </cell>
          <cell r="G8336" t="str">
            <v>Y310430621</v>
          </cell>
          <cell r="H8336">
            <v>3.113</v>
          </cell>
          <cell r="I8336">
            <v>4.783</v>
          </cell>
          <cell r="J8336">
            <v>1.67</v>
          </cell>
        </row>
        <row r="8337">
          <cell r="F8337" t="str">
            <v>石松屋-立坪</v>
          </cell>
          <cell r="G8337" t="str">
            <v>CS91430621</v>
          </cell>
          <cell r="H8337">
            <v>0</v>
          </cell>
          <cell r="I8337">
            <v>1.934</v>
          </cell>
          <cell r="J8337">
            <v>1.934</v>
          </cell>
        </row>
        <row r="8338">
          <cell r="F8338" t="str">
            <v>桥头-商店</v>
          </cell>
          <cell r="G8338" t="str">
            <v>C415430621</v>
          </cell>
          <cell r="H8338">
            <v>1.071</v>
          </cell>
          <cell r="I8338">
            <v>2.042</v>
          </cell>
          <cell r="J8338">
            <v>0.971</v>
          </cell>
        </row>
        <row r="8339">
          <cell r="F8339" t="str">
            <v>三南线</v>
          </cell>
          <cell r="G8339" t="str">
            <v>C76C430623</v>
          </cell>
          <cell r="H8339">
            <v>0</v>
          </cell>
          <cell r="I8339">
            <v>1.72</v>
          </cell>
          <cell r="J8339">
            <v>1.72</v>
          </cell>
        </row>
        <row r="8340">
          <cell r="F8340" t="str">
            <v>南村线</v>
          </cell>
          <cell r="G8340" t="str">
            <v>C77C430623</v>
          </cell>
          <cell r="H8340">
            <v>0</v>
          </cell>
          <cell r="I8340">
            <v>0.713</v>
          </cell>
          <cell r="J8340">
            <v>0.713</v>
          </cell>
        </row>
        <row r="8341">
          <cell r="F8341" t="str">
            <v>十村线</v>
          </cell>
          <cell r="G8341" t="str">
            <v>C64F430623</v>
          </cell>
          <cell r="H8341">
            <v>0</v>
          </cell>
          <cell r="I8341">
            <v>1.614</v>
          </cell>
          <cell r="J8341">
            <v>1.614</v>
          </cell>
        </row>
        <row r="8342">
          <cell r="F8342" t="str">
            <v>古石线</v>
          </cell>
          <cell r="G8342" t="str">
            <v>C264430623</v>
          </cell>
          <cell r="H8342">
            <v>1.352</v>
          </cell>
          <cell r="I8342">
            <v>1.948</v>
          </cell>
          <cell r="J8342">
            <v>0.596</v>
          </cell>
        </row>
        <row r="8343">
          <cell r="F8343" t="str">
            <v>石英十二组-八组</v>
          </cell>
          <cell r="G8343" t="str">
            <v>VL44430623</v>
          </cell>
          <cell r="H8343">
            <v>0</v>
          </cell>
          <cell r="I8343">
            <v>0.924</v>
          </cell>
          <cell r="J8343">
            <v>0.924</v>
          </cell>
        </row>
        <row r="8344">
          <cell r="F8344" t="str">
            <v>太中线</v>
          </cell>
          <cell r="G8344" t="str">
            <v>YA71430623</v>
          </cell>
          <cell r="H8344">
            <v>0</v>
          </cell>
          <cell r="I8344">
            <v>1.468</v>
          </cell>
          <cell r="J8344">
            <v>1.468</v>
          </cell>
        </row>
        <row r="8345">
          <cell r="F8345" t="str">
            <v>注同线</v>
          </cell>
          <cell r="G8345" t="str">
            <v>C362430623</v>
          </cell>
          <cell r="H8345">
            <v>0</v>
          </cell>
          <cell r="I8345">
            <v>2.872</v>
          </cell>
          <cell r="J8345">
            <v>2.872</v>
          </cell>
        </row>
        <row r="8346">
          <cell r="F8346" t="str">
            <v>水产-莲湖六组</v>
          </cell>
          <cell r="G8346" t="str">
            <v>V39Z430623</v>
          </cell>
          <cell r="H8346">
            <v>0</v>
          </cell>
          <cell r="I8346">
            <v>1.457</v>
          </cell>
          <cell r="J8346">
            <v>1.457</v>
          </cell>
        </row>
        <row r="8347">
          <cell r="F8347" t="str">
            <v>吕曙线</v>
          </cell>
          <cell r="G8347" t="str">
            <v>C356430623</v>
          </cell>
          <cell r="H8347">
            <v>0</v>
          </cell>
          <cell r="I8347">
            <v>0.229</v>
          </cell>
          <cell r="J8347">
            <v>0.229</v>
          </cell>
        </row>
        <row r="8348">
          <cell r="F8348" t="str">
            <v>遗龙线</v>
          </cell>
          <cell r="G8348" t="str">
            <v>C69A430623</v>
          </cell>
          <cell r="H8348">
            <v>0</v>
          </cell>
          <cell r="I8348">
            <v>1.1</v>
          </cell>
          <cell r="J8348">
            <v>1.1</v>
          </cell>
        </row>
        <row r="8349">
          <cell r="F8349" t="str">
            <v>新顶村-新联村</v>
          </cell>
          <cell r="G8349" t="str">
            <v>C360430623</v>
          </cell>
          <cell r="H8349">
            <v>2.054</v>
          </cell>
          <cell r="I8349">
            <v>2.88</v>
          </cell>
          <cell r="J8349">
            <v>0.826</v>
          </cell>
        </row>
        <row r="8350">
          <cell r="F8350" t="str">
            <v>一组刘家屋场-徐家屋场</v>
          </cell>
          <cell r="G8350" t="str">
            <v>VZ43430623</v>
          </cell>
          <cell r="H8350">
            <v>0</v>
          </cell>
          <cell r="I8350">
            <v>1.346</v>
          </cell>
          <cell r="J8350">
            <v>1.346</v>
          </cell>
        </row>
        <row r="8351">
          <cell r="F8351" t="str">
            <v>舒汪线</v>
          </cell>
          <cell r="G8351" t="str">
            <v>C58B430623</v>
          </cell>
          <cell r="H8351">
            <v>0</v>
          </cell>
          <cell r="I8351">
            <v>2.05</v>
          </cell>
          <cell r="J8351">
            <v>2.05</v>
          </cell>
        </row>
        <row r="8352">
          <cell r="F8352" t="str">
            <v>砖桥-长荆学校</v>
          </cell>
          <cell r="G8352" t="str">
            <v>C235430623</v>
          </cell>
          <cell r="H8352">
            <v>0.268</v>
          </cell>
          <cell r="I8352">
            <v>1.519</v>
          </cell>
          <cell r="J8352">
            <v>1.251</v>
          </cell>
        </row>
        <row r="8353">
          <cell r="F8353" t="str">
            <v>长荆小学-八组花家屋场</v>
          </cell>
          <cell r="G8353" t="str">
            <v>V90A430623</v>
          </cell>
          <cell r="H8353">
            <v>0</v>
          </cell>
          <cell r="I8353">
            <v>2.808</v>
          </cell>
          <cell r="J8353">
            <v>2.808</v>
          </cell>
        </row>
        <row r="8354">
          <cell r="F8354" t="str">
            <v>包桔线</v>
          </cell>
          <cell r="G8354" t="str">
            <v>CE10430623</v>
          </cell>
          <cell r="H8354">
            <v>0.966</v>
          </cell>
          <cell r="I8354">
            <v>2.392</v>
          </cell>
          <cell r="J8354">
            <v>1.426</v>
          </cell>
        </row>
        <row r="8355">
          <cell r="F8355" t="str">
            <v>风波岭-一组胡家门</v>
          </cell>
          <cell r="G8355" t="str">
            <v>V10A430623</v>
          </cell>
          <cell r="H8355">
            <v>0</v>
          </cell>
          <cell r="I8355">
            <v>0.779</v>
          </cell>
          <cell r="J8355">
            <v>0.779</v>
          </cell>
        </row>
        <row r="8356">
          <cell r="F8356" t="str">
            <v>施家屋场-施家屋场</v>
          </cell>
          <cell r="G8356" t="str">
            <v>C192430623</v>
          </cell>
          <cell r="H8356">
            <v>0</v>
          </cell>
          <cell r="I8356">
            <v>0.816</v>
          </cell>
          <cell r="J8356">
            <v>0.816</v>
          </cell>
        </row>
        <row r="8357">
          <cell r="G8357" t="str">
            <v>V000</v>
          </cell>
          <cell r="H8357">
            <v>0</v>
          </cell>
          <cell r="I8357">
            <v>0.253</v>
          </cell>
          <cell r="J8357">
            <v>0.253</v>
          </cell>
        </row>
        <row r="8358">
          <cell r="F8358" t="str">
            <v>县接运站-华容运河</v>
          </cell>
          <cell r="G8358" t="str">
            <v>V82A430623</v>
          </cell>
          <cell r="H8358">
            <v>0</v>
          </cell>
          <cell r="I8358">
            <v>1.024</v>
          </cell>
          <cell r="J8358">
            <v>1.024</v>
          </cell>
        </row>
        <row r="8359">
          <cell r="F8359" t="str">
            <v>窖长线</v>
          </cell>
          <cell r="G8359" t="str">
            <v>C20E430623</v>
          </cell>
          <cell r="H8359">
            <v>0</v>
          </cell>
          <cell r="I8359">
            <v>1.202</v>
          </cell>
          <cell r="J8359">
            <v>1.202</v>
          </cell>
        </row>
        <row r="8360">
          <cell r="F8360" t="str">
            <v>民生-民生</v>
          </cell>
          <cell r="G8360" t="str">
            <v>C233430623</v>
          </cell>
          <cell r="H8360">
            <v>0</v>
          </cell>
          <cell r="I8360">
            <v>0.468</v>
          </cell>
          <cell r="J8360">
            <v>0.468</v>
          </cell>
        </row>
        <row r="8361">
          <cell r="F8361" t="str">
            <v>十一组碧红公路-杨家门</v>
          </cell>
          <cell r="G8361" t="str">
            <v>VZ29430623</v>
          </cell>
          <cell r="H8361">
            <v>0</v>
          </cell>
          <cell r="I8361">
            <v>2.155</v>
          </cell>
          <cell r="J8361">
            <v>2.155</v>
          </cell>
        </row>
        <row r="8362">
          <cell r="F8362" t="str">
            <v>港先咀-港先咀</v>
          </cell>
          <cell r="G8362" t="str">
            <v>C237430623</v>
          </cell>
          <cell r="H8362">
            <v>1.606</v>
          </cell>
          <cell r="I8362">
            <v>1.897</v>
          </cell>
          <cell r="J8362">
            <v>0.291</v>
          </cell>
        </row>
        <row r="8363">
          <cell r="G8363" t="str">
            <v>AA43430623</v>
          </cell>
          <cell r="H8363">
            <v>0</v>
          </cell>
          <cell r="I8363">
            <v>1.578</v>
          </cell>
          <cell r="J8363">
            <v>1.578</v>
          </cell>
        </row>
        <row r="8364">
          <cell r="F8364" t="str">
            <v>窖长线</v>
          </cell>
          <cell r="G8364" t="str">
            <v>C20E430623</v>
          </cell>
          <cell r="H8364">
            <v>0</v>
          </cell>
          <cell r="I8364">
            <v>1.264</v>
          </cell>
          <cell r="J8364">
            <v>1.264</v>
          </cell>
        </row>
        <row r="8365">
          <cell r="F8365" t="str">
            <v>明李线</v>
          </cell>
          <cell r="G8365" t="str">
            <v>C70B430623</v>
          </cell>
          <cell r="H8365">
            <v>0</v>
          </cell>
          <cell r="I8365">
            <v>1.792</v>
          </cell>
          <cell r="J8365">
            <v>1.792</v>
          </cell>
        </row>
        <row r="8366">
          <cell r="F8366" t="str">
            <v>九组朱家屋场-村部</v>
          </cell>
          <cell r="G8366" t="str">
            <v>VZ65430623</v>
          </cell>
          <cell r="H8366">
            <v>0</v>
          </cell>
          <cell r="I8366">
            <v>0.592</v>
          </cell>
          <cell r="J8366">
            <v>0.592</v>
          </cell>
        </row>
        <row r="8367">
          <cell r="F8367" t="str">
            <v>八组黎家屋场-黎家屋场</v>
          </cell>
          <cell r="G8367" t="str">
            <v>VZ68430623</v>
          </cell>
          <cell r="H8367">
            <v>0</v>
          </cell>
          <cell r="I8367">
            <v>0.655</v>
          </cell>
          <cell r="J8367">
            <v>0.655</v>
          </cell>
        </row>
        <row r="8368">
          <cell r="F8368" t="str">
            <v>清泥湾-清泥湾</v>
          </cell>
          <cell r="G8368" t="str">
            <v>CF10430623</v>
          </cell>
          <cell r="H8368">
            <v>0</v>
          </cell>
          <cell r="I8368">
            <v>0.216</v>
          </cell>
          <cell r="J8368">
            <v>0.216</v>
          </cell>
        </row>
        <row r="8369">
          <cell r="F8369" t="str">
            <v>三组付家屋场-二组杨家堰</v>
          </cell>
          <cell r="G8369" t="str">
            <v>VA76430623</v>
          </cell>
          <cell r="H8369">
            <v>0</v>
          </cell>
          <cell r="I8369">
            <v>0.762</v>
          </cell>
          <cell r="J8369">
            <v>0.762</v>
          </cell>
        </row>
        <row r="8370">
          <cell r="F8370" t="str">
            <v>白水湖村－清泥村</v>
          </cell>
          <cell r="G8370" t="str">
            <v>Y061430623</v>
          </cell>
          <cell r="H8370">
            <v>0.979</v>
          </cell>
          <cell r="I8370">
            <v>2.447</v>
          </cell>
          <cell r="J8370">
            <v>1.468</v>
          </cell>
        </row>
        <row r="8371">
          <cell r="F8371" t="str">
            <v>一组防洪大堤-孙家屋场</v>
          </cell>
          <cell r="G8371" t="str">
            <v>VZ38430623</v>
          </cell>
          <cell r="H8371">
            <v>0</v>
          </cell>
          <cell r="I8371">
            <v>0.895</v>
          </cell>
          <cell r="J8371">
            <v>0.895</v>
          </cell>
        </row>
        <row r="8372">
          <cell r="F8372" t="str">
            <v>石肖线</v>
          </cell>
          <cell r="G8372" t="str">
            <v>CF19430623</v>
          </cell>
          <cell r="H8372">
            <v>0.906</v>
          </cell>
          <cell r="I8372">
            <v>1.759</v>
          </cell>
          <cell r="J8372">
            <v>0.853</v>
          </cell>
        </row>
        <row r="8373">
          <cell r="F8373" t="str">
            <v>二组汪家屋场-渭渔嘴</v>
          </cell>
          <cell r="G8373" t="str">
            <v>VZ49430623</v>
          </cell>
          <cell r="H8373">
            <v>0</v>
          </cell>
          <cell r="I8373">
            <v>1.419</v>
          </cell>
          <cell r="J8373">
            <v>1.419</v>
          </cell>
        </row>
        <row r="8374">
          <cell r="F8374" t="str">
            <v>砖桥-长荆学校</v>
          </cell>
          <cell r="G8374" t="str">
            <v>C235430623</v>
          </cell>
          <cell r="H8374">
            <v>0</v>
          </cell>
          <cell r="I8374">
            <v>0.268</v>
          </cell>
          <cell r="J8374">
            <v>0.268</v>
          </cell>
        </row>
        <row r="8375">
          <cell r="F8375" t="str">
            <v>一组杨家屋场-彭家屋场</v>
          </cell>
          <cell r="G8375" t="str">
            <v>V89A430623</v>
          </cell>
          <cell r="H8375">
            <v>0</v>
          </cell>
          <cell r="I8375">
            <v>0.717</v>
          </cell>
          <cell r="J8375">
            <v>0.717</v>
          </cell>
        </row>
        <row r="8376">
          <cell r="F8376" t="str">
            <v>白新线</v>
          </cell>
          <cell r="G8376" t="str">
            <v>C07E430623</v>
          </cell>
          <cell r="H8376">
            <v>0</v>
          </cell>
          <cell r="I8376">
            <v>1.699</v>
          </cell>
          <cell r="J8376">
            <v>1.699</v>
          </cell>
        </row>
        <row r="8377">
          <cell r="F8377" t="str">
            <v>幺台-沉塌湖</v>
          </cell>
          <cell r="G8377" t="str">
            <v>C220430623</v>
          </cell>
          <cell r="H8377">
            <v>2.121</v>
          </cell>
          <cell r="I8377">
            <v>2.836</v>
          </cell>
          <cell r="J8377">
            <v>0.715</v>
          </cell>
        </row>
        <row r="8378">
          <cell r="F8378" t="str">
            <v>三只角-三只角</v>
          </cell>
          <cell r="G8378" t="str">
            <v>C221430623</v>
          </cell>
          <cell r="H8378">
            <v>0</v>
          </cell>
          <cell r="I8378">
            <v>0.747</v>
          </cell>
          <cell r="J8378">
            <v>0.747</v>
          </cell>
        </row>
        <row r="8379">
          <cell r="F8379" t="str">
            <v>合兴村-西来村</v>
          </cell>
          <cell r="G8379" t="str">
            <v>C290430623</v>
          </cell>
          <cell r="H8379">
            <v>0</v>
          </cell>
          <cell r="I8379">
            <v>4.032</v>
          </cell>
          <cell r="J8379">
            <v>4.032</v>
          </cell>
        </row>
        <row r="8380">
          <cell r="F8380" t="str">
            <v>思源桥-北剅口五组</v>
          </cell>
          <cell r="G8380" t="str">
            <v>VJ13430623</v>
          </cell>
          <cell r="H8380">
            <v>0</v>
          </cell>
          <cell r="I8380">
            <v>2.377</v>
          </cell>
          <cell r="J8380">
            <v>2.377</v>
          </cell>
        </row>
        <row r="8381">
          <cell r="F8381" t="str">
            <v>湘鄂渠-联盟渠</v>
          </cell>
          <cell r="G8381" t="str">
            <v>VJ04430623</v>
          </cell>
          <cell r="H8381">
            <v>0</v>
          </cell>
          <cell r="I8381">
            <v>1.163</v>
          </cell>
          <cell r="J8381">
            <v>1.163</v>
          </cell>
        </row>
        <row r="8382">
          <cell r="F8382" t="str">
            <v>宋卫线</v>
          </cell>
          <cell r="G8382" t="str">
            <v>C130430623</v>
          </cell>
          <cell r="H8382">
            <v>0</v>
          </cell>
          <cell r="I8382">
            <v>0.801</v>
          </cell>
          <cell r="J8382">
            <v>0.801</v>
          </cell>
        </row>
        <row r="8383">
          <cell r="F8383" t="str">
            <v>甘羊村－业谟村</v>
          </cell>
          <cell r="G8383" t="str">
            <v>YA28430623</v>
          </cell>
          <cell r="H8383">
            <v>2.742</v>
          </cell>
          <cell r="I8383">
            <v>4.402</v>
          </cell>
          <cell r="J8383">
            <v>1.66</v>
          </cell>
        </row>
        <row r="8384">
          <cell r="F8384" t="str">
            <v>高孙线</v>
          </cell>
          <cell r="G8384" t="str">
            <v>C123430623</v>
          </cell>
          <cell r="H8384">
            <v>0</v>
          </cell>
          <cell r="I8384">
            <v>0.95</v>
          </cell>
          <cell r="J8384">
            <v>0.95</v>
          </cell>
        </row>
        <row r="8385">
          <cell r="F8385" t="str">
            <v>华鲇路-高山村三组</v>
          </cell>
          <cell r="G8385" t="str">
            <v>VG02430623</v>
          </cell>
          <cell r="H8385">
            <v>0</v>
          </cell>
          <cell r="I8385">
            <v>0.772</v>
          </cell>
          <cell r="J8385">
            <v>0.772</v>
          </cell>
        </row>
        <row r="8386">
          <cell r="F8386" t="str">
            <v>桑场-高山村八组</v>
          </cell>
          <cell r="G8386" t="str">
            <v>VG08430623</v>
          </cell>
          <cell r="H8386">
            <v>0</v>
          </cell>
          <cell r="I8386">
            <v>0.873</v>
          </cell>
          <cell r="J8386">
            <v>0.873</v>
          </cell>
        </row>
        <row r="8387">
          <cell r="F8387" t="str">
            <v>宋农线</v>
          </cell>
          <cell r="G8387" t="str">
            <v>C34A430623</v>
          </cell>
          <cell r="H8387">
            <v>0</v>
          </cell>
          <cell r="I8387">
            <v>0.299</v>
          </cell>
          <cell r="J8387">
            <v>0.299</v>
          </cell>
        </row>
        <row r="8388">
          <cell r="F8388" t="str">
            <v>墨屋场-墨山渔场</v>
          </cell>
          <cell r="G8388" t="str">
            <v>VB70430623</v>
          </cell>
          <cell r="H8388">
            <v>0</v>
          </cell>
          <cell r="I8388">
            <v>0.826</v>
          </cell>
          <cell r="J8388">
            <v>0.826</v>
          </cell>
        </row>
        <row r="8389">
          <cell r="F8389" t="str">
            <v>星宝线</v>
          </cell>
          <cell r="G8389" t="str">
            <v>Y034430623</v>
          </cell>
          <cell r="H8389">
            <v>0</v>
          </cell>
          <cell r="I8389">
            <v>4.762</v>
          </cell>
          <cell r="J8389">
            <v>4.762</v>
          </cell>
        </row>
        <row r="8390">
          <cell r="F8390" t="str">
            <v>柿树村－林场</v>
          </cell>
          <cell r="G8390" t="str">
            <v>CB01430623</v>
          </cell>
          <cell r="H8390">
            <v>0</v>
          </cell>
          <cell r="I8390">
            <v>0.791</v>
          </cell>
          <cell r="J8390">
            <v>0.791</v>
          </cell>
        </row>
        <row r="8391">
          <cell r="F8391" t="str">
            <v>冷马线</v>
          </cell>
          <cell r="G8391" t="str">
            <v>C10B430623</v>
          </cell>
          <cell r="H8391">
            <v>0</v>
          </cell>
          <cell r="I8391">
            <v>0.601</v>
          </cell>
          <cell r="J8391">
            <v>0.601</v>
          </cell>
        </row>
        <row r="8392">
          <cell r="F8392" t="str">
            <v>柞延线</v>
          </cell>
          <cell r="G8392" t="str">
            <v>C003430623</v>
          </cell>
          <cell r="H8392">
            <v>0</v>
          </cell>
          <cell r="I8392">
            <v>0.659</v>
          </cell>
          <cell r="J8392">
            <v>0.659</v>
          </cell>
        </row>
        <row r="8393">
          <cell r="F8393" t="str">
            <v>吴罗线</v>
          </cell>
          <cell r="G8393" t="str">
            <v>C24B430623</v>
          </cell>
          <cell r="H8393">
            <v>0</v>
          </cell>
          <cell r="I8393">
            <v>1.027</v>
          </cell>
          <cell r="J8393">
            <v>1.027</v>
          </cell>
        </row>
        <row r="8394">
          <cell r="F8394" t="str">
            <v>六组肖家屋场-肖家屋场</v>
          </cell>
          <cell r="G8394" t="str">
            <v>VD20430623</v>
          </cell>
          <cell r="H8394">
            <v>0</v>
          </cell>
          <cell r="I8394">
            <v>0.329</v>
          </cell>
          <cell r="J8394">
            <v>0.329</v>
          </cell>
        </row>
        <row r="8395">
          <cell r="F8395" t="str">
            <v>八组李家屋场-刘家屋场</v>
          </cell>
          <cell r="G8395" t="str">
            <v>VD22430623</v>
          </cell>
          <cell r="H8395">
            <v>0</v>
          </cell>
          <cell r="I8395">
            <v>0.85</v>
          </cell>
          <cell r="J8395">
            <v>0.85</v>
          </cell>
        </row>
        <row r="8396">
          <cell r="F8396" t="str">
            <v>卢吴线</v>
          </cell>
          <cell r="G8396" t="str">
            <v>C35B430623</v>
          </cell>
          <cell r="H8396">
            <v>0</v>
          </cell>
          <cell r="I8396">
            <v>0.588</v>
          </cell>
          <cell r="J8396">
            <v>0.588</v>
          </cell>
        </row>
        <row r="8397">
          <cell r="F8397" t="str">
            <v>十组胡家屋场-杨家屋场</v>
          </cell>
          <cell r="G8397" t="str">
            <v>VD12430623</v>
          </cell>
          <cell r="H8397">
            <v>0</v>
          </cell>
          <cell r="I8397">
            <v>3.228</v>
          </cell>
          <cell r="J8397">
            <v>3.228</v>
          </cell>
        </row>
        <row r="8398">
          <cell r="F8398" t="str">
            <v>五组周家屋场-陈家屋场</v>
          </cell>
          <cell r="G8398" t="str">
            <v>VD13430623</v>
          </cell>
          <cell r="H8398">
            <v>0</v>
          </cell>
          <cell r="I8398">
            <v>0.607</v>
          </cell>
          <cell r="J8398">
            <v>0.607</v>
          </cell>
        </row>
        <row r="8399">
          <cell r="F8399" t="str">
            <v>一组吴家屋场-九组王家屋场</v>
          </cell>
          <cell r="G8399" t="str">
            <v>VD14430623</v>
          </cell>
          <cell r="H8399">
            <v>0</v>
          </cell>
          <cell r="I8399">
            <v>2.697</v>
          </cell>
          <cell r="J8399">
            <v>2.697</v>
          </cell>
        </row>
        <row r="8400">
          <cell r="F8400" t="str">
            <v>十一组刘家屋场-白家屋场</v>
          </cell>
          <cell r="G8400" t="str">
            <v>VD17430623</v>
          </cell>
          <cell r="H8400">
            <v>0</v>
          </cell>
          <cell r="I8400">
            <v>0.571</v>
          </cell>
          <cell r="J8400">
            <v>0.571</v>
          </cell>
        </row>
        <row r="8401">
          <cell r="F8401" t="str">
            <v>吴家桥九组陈家屋场-官洲十组黎家屋场</v>
          </cell>
          <cell r="G8401" t="str">
            <v>VD11430623</v>
          </cell>
          <cell r="H8401">
            <v>0</v>
          </cell>
          <cell r="I8401">
            <v>0.842</v>
          </cell>
          <cell r="J8401">
            <v>0.842</v>
          </cell>
        </row>
        <row r="8402">
          <cell r="F8402" t="str">
            <v>蔡家屋场-尖都圻</v>
          </cell>
          <cell r="G8402" t="str">
            <v>C338430623</v>
          </cell>
          <cell r="H8402">
            <v>0.999</v>
          </cell>
          <cell r="I8402">
            <v>1.952</v>
          </cell>
          <cell r="J8402">
            <v>0.953</v>
          </cell>
        </row>
        <row r="8403">
          <cell r="F8403" t="str">
            <v>机沙线</v>
          </cell>
          <cell r="G8403" t="str">
            <v>C301430623</v>
          </cell>
          <cell r="H8403">
            <v>0</v>
          </cell>
          <cell r="I8403">
            <v>0.658</v>
          </cell>
          <cell r="J8403">
            <v>0.658</v>
          </cell>
        </row>
        <row r="8404">
          <cell r="F8404" t="str">
            <v>危李线</v>
          </cell>
          <cell r="G8404" t="str">
            <v>C67E430623</v>
          </cell>
          <cell r="H8404">
            <v>0</v>
          </cell>
          <cell r="I8404">
            <v>0.936</v>
          </cell>
          <cell r="J8404">
            <v>0.936</v>
          </cell>
        </row>
        <row r="8405">
          <cell r="F8405" t="str">
            <v>朱连线</v>
          </cell>
          <cell r="G8405" t="str">
            <v>C92B430623</v>
          </cell>
          <cell r="H8405">
            <v>0</v>
          </cell>
          <cell r="I8405">
            <v>1.27</v>
          </cell>
          <cell r="J8405">
            <v>1.27</v>
          </cell>
        </row>
        <row r="8406">
          <cell r="F8406" t="str">
            <v>蔡刘线</v>
          </cell>
          <cell r="G8406" t="str">
            <v>C93B430623</v>
          </cell>
          <cell r="H8406">
            <v>0</v>
          </cell>
          <cell r="I8406">
            <v>3.592</v>
          </cell>
          <cell r="J8406">
            <v>3.592</v>
          </cell>
        </row>
        <row r="8407">
          <cell r="F8407" t="str">
            <v>建华十组-十一组</v>
          </cell>
          <cell r="G8407" t="str">
            <v>VN17430623</v>
          </cell>
          <cell r="H8407">
            <v>0</v>
          </cell>
          <cell r="I8407">
            <v>0.535</v>
          </cell>
          <cell r="J8407">
            <v>0.535</v>
          </cell>
        </row>
        <row r="8408">
          <cell r="F8408" t="str">
            <v>蓼六线</v>
          </cell>
          <cell r="G8408" t="str">
            <v>V07M430623</v>
          </cell>
          <cell r="H8408">
            <v>0</v>
          </cell>
          <cell r="I8408">
            <v>0.253</v>
          </cell>
          <cell r="J8408">
            <v>0.253</v>
          </cell>
        </row>
        <row r="8409">
          <cell r="F8409" t="str">
            <v>石山三组-四组</v>
          </cell>
          <cell r="G8409" t="str">
            <v>V18N430623</v>
          </cell>
          <cell r="H8409">
            <v>0</v>
          </cell>
          <cell r="I8409">
            <v>0.996</v>
          </cell>
          <cell r="J8409">
            <v>0.996</v>
          </cell>
        </row>
        <row r="8410">
          <cell r="F8410" t="str">
            <v>双莲村-西湖村</v>
          </cell>
          <cell r="G8410" t="str">
            <v>CM19430623</v>
          </cell>
          <cell r="H8410">
            <v>3.987</v>
          </cell>
          <cell r="I8410">
            <v>4.714</v>
          </cell>
          <cell r="J8410">
            <v>0.727</v>
          </cell>
        </row>
        <row r="8411">
          <cell r="F8411" t="str">
            <v>七组刘家屋场-毛家屋场</v>
          </cell>
          <cell r="G8411" t="str">
            <v>VC80430623</v>
          </cell>
          <cell r="H8411">
            <v>0</v>
          </cell>
          <cell r="I8411">
            <v>0.356</v>
          </cell>
          <cell r="J8411">
            <v>0.356</v>
          </cell>
        </row>
        <row r="8412">
          <cell r="F8412" t="str">
            <v>女子水库-刘家湾</v>
          </cell>
          <cell r="G8412" t="str">
            <v>C026430623</v>
          </cell>
          <cell r="H8412">
            <v>0</v>
          </cell>
          <cell r="I8412">
            <v>0.674</v>
          </cell>
          <cell r="J8412">
            <v>0.674</v>
          </cell>
        </row>
        <row r="8413">
          <cell r="F8413" t="str">
            <v>二组刘家屋场-郑家屋场</v>
          </cell>
          <cell r="G8413" t="str">
            <v>VC30430623</v>
          </cell>
          <cell r="H8413">
            <v>0</v>
          </cell>
          <cell r="I8413">
            <v>1.038</v>
          </cell>
          <cell r="J8413">
            <v>1.038</v>
          </cell>
        </row>
        <row r="8414">
          <cell r="F8414" t="str">
            <v>八组杨家屋场-钢铁村八组</v>
          </cell>
          <cell r="G8414" t="str">
            <v>VC55430623</v>
          </cell>
          <cell r="H8414">
            <v>0</v>
          </cell>
          <cell r="I8414">
            <v>1.106</v>
          </cell>
          <cell r="J8414">
            <v>1.106</v>
          </cell>
        </row>
        <row r="8415">
          <cell r="F8415" t="str">
            <v>二组刘家屋场-赵家屋场</v>
          </cell>
          <cell r="G8415" t="str">
            <v>VC76430623</v>
          </cell>
          <cell r="H8415">
            <v>0</v>
          </cell>
          <cell r="I8415">
            <v>0.785</v>
          </cell>
          <cell r="J8415">
            <v>0.785</v>
          </cell>
        </row>
        <row r="8416">
          <cell r="F8416" t="str">
            <v>加油站-九组胡家屋场</v>
          </cell>
          <cell r="G8416" t="str">
            <v>VC81430623</v>
          </cell>
          <cell r="H8416">
            <v>0</v>
          </cell>
          <cell r="I8416">
            <v>0.881</v>
          </cell>
          <cell r="J8416">
            <v>0.881</v>
          </cell>
        </row>
        <row r="8417">
          <cell r="F8417" t="str">
            <v>六组蔡家屋场-蔡家屋场</v>
          </cell>
          <cell r="G8417" t="str">
            <v>VC82430623</v>
          </cell>
          <cell r="H8417">
            <v>0</v>
          </cell>
          <cell r="I8417">
            <v>0.665</v>
          </cell>
          <cell r="J8417">
            <v>0.665</v>
          </cell>
        </row>
        <row r="8418">
          <cell r="F8418" t="str">
            <v>四组刘家屋场-刘家屋场</v>
          </cell>
          <cell r="G8418" t="str">
            <v>VC84430623</v>
          </cell>
          <cell r="H8418">
            <v>0</v>
          </cell>
          <cell r="I8418">
            <v>0.265</v>
          </cell>
          <cell r="J8418">
            <v>0.265</v>
          </cell>
        </row>
        <row r="8419">
          <cell r="F8419" t="str">
            <v>毛金线</v>
          </cell>
          <cell r="G8419" t="str">
            <v>C78A430623</v>
          </cell>
          <cell r="H8419">
            <v>0</v>
          </cell>
          <cell r="I8419">
            <v>2.008</v>
          </cell>
          <cell r="J8419">
            <v>2.008</v>
          </cell>
        </row>
        <row r="8420">
          <cell r="F8420" t="str">
            <v>十组刘家屋场-刘家屋场</v>
          </cell>
          <cell r="G8420" t="str">
            <v>VC99430623</v>
          </cell>
          <cell r="H8420">
            <v>0</v>
          </cell>
          <cell r="I8420">
            <v>1.111</v>
          </cell>
          <cell r="J8420">
            <v>1.111</v>
          </cell>
        </row>
        <row r="8421">
          <cell r="F8421" t="str">
            <v>村三线</v>
          </cell>
          <cell r="G8421" t="str">
            <v>C84A430623</v>
          </cell>
          <cell r="H8421">
            <v>0</v>
          </cell>
          <cell r="I8421">
            <v>0.529</v>
          </cell>
          <cell r="J8421">
            <v>0.529</v>
          </cell>
        </row>
        <row r="8422">
          <cell r="F8422" t="str">
            <v>栗树当-四组刘家屋场</v>
          </cell>
          <cell r="G8422" t="str">
            <v>VC25430623</v>
          </cell>
          <cell r="H8422">
            <v>0</v>
          </cell>
          <cell r="I8422">
            <v>0.197</v>
          </cell>
          <cell r="J8422">
            <v>0.197</v>
          </cell>
        </row>
        <row r="8423">
          <cell r="F8423" t="str">
            <v>六组黎家屋场-五组肖家屋场</v>
          </cell>
          <cell r="G8423" t="str">
            <v>VC95430623</v>
          </cell>
          <cell r="H8423">
            <v>0</v>
          </cell>
          <cell r="I8423">
            <v>1.058</v>
          </cell>
          <cell r="J8423">
            <v>1.058</v>
          </cell>
        </row>
        <row r="8424">
          <cell r="F8424" t="str">
            <v>毛三线</v>
          </cell>
          <cell r="G8424" t="str">
            <v>C06A430623</v>
          </cell>
          <cell r="H8424">
            <v>0</v>
          </cell>
          <cell r="I8424">
            <v>2.825</v>
          </cell>
          <cell r="J8424">
            <v>2.825</v>
          </cell>
        </row>
        <row r="8425">
          <cell r="F8425" t="str">
            <v>栗树-栗树</v>
          </cell>
          <cell r="G8425" t="str">
            <v>C93A430623</v>
          </cell>
          <cell r="H8425">
            <v>0</v>
          </cell>
          <cell r="I8425">
            <v>2.246</v>
          </cell>
          <cell r="J8425">
            <v>2.246</v>
          </cell>
        </row>
        <row r="8426">
          <cell r="F8426" t="str">
            <v>栗树当-四组刘家屋场</v>
          </cell>
          <cell r="G8426" t="str">
            <v>VC25430623</v>
          </cell>
          <cell r="H8426">
            <v>0</v>
          </cell>
          <cell r="I8426">
            <v>0.5</v>
          </cell>
          <cell r="J8426">
            <v>0.5</v>
          </cell>
        </row>
        <row r="8427">
          <cell r="F8427" t="str">
            <v>村板线</v>
          </cell>
          <cell r="G8427" t="str">
            <v>C90C430623</v>
          </cell>
          <cell r="H8427">
            <v>0</v>
          </cell>
          <cell r="I8427">
            <v>1.905</v>
          </cell>
          <cell r="J8427">
            <v>1.905</v>
          </cell>
        </row>
        <row r="8428">
          <cell r="F8428" t="str">
            <v>二一线</v>
          </cell>
          <cell r="G8428" t="str">
            <v>C91C430623</v>
          </cell>
          <cell r="H8428">
            <v>0</v>
          </cell>
          <cell r="I8428">
            <v>1.194</v>
          </cell>
          <cell r="J8428">
            <v>1.194</v>
          </cell>
        </row>
        <row r="8429">
          <cell r="F8429" t="str">
            <v>十二组刘家屋场-五组刘家屋场</v>
          </cell>
          <cell r="G8429" t="str">
            <v>VE30430623</v>
          </cell>
          <cell r="H8429">
            <v>0</v>
          </cell>
          <cell r="I8429">
            <v>0.853</v>
          </cell>
          <cell r="J8429">
            <v>0.853</v>
          </cell>
        </row>
        <row r="8430">
          <cell r="F8430" t="str">
            <v>一组刘家屋场-七组孙家屋场</v>
          </cell>
          <cell r="G8430" t="str">
            <v>VE31430623</v>
          </cell>
          <cell r="H8430">
            <v>0</v>
          </cell>
          <cell r="I8430">
            <v>2.474</v>
          </cell>
          <cell r="J8430">
            <v>2.474</v>
          </cell>
        </row>
        <row r="8431">
          <cell r="F8431" t="str">
            <v>华血线</v>
          </cell>
          <cell r="G8431" t="str">
            <v>C76B430623</v>
          </cell>
          <cell r="H8431">
            <v>0</v>
          </cell>
          <cell r="I8431">
            <v>3.124</v>
          </cell>
          <cell r="J8431">
            <v>3.124</v>
          </cell>
        </row>
        <row r="8432">
          <cell r="F8432" t="str">
            <v>湘郭线</v>
          </cell>
          <cell r="G8432" t="str">
            <v>C78B430623</v>
          </cell>
          <cell r="H8432">
            <v>0</v>
          </cell>
          <cell r="I8432">
            <v>1.92</v>
          </cell>
          <cell r="J8432">
            <v>1.92</v>
          </cell>
        </row>
        <row r="8433">
          <cell r="F8433" t="str">
            <v>蚕桑组-蚕桑组</v>
          </cell>
          <cell r="G8433" t="str">
            <v>CC39430623</v>
          </cell>
          <cell r="H8433">
            <v>0</v>
          </cell>
          <cell r="I8433">
            <v>0.983</v>
          </cell>
          <cell r="J8433">
            <v>0.983</v>
          </cell>
        </row>
        <row r="8434">
          <cell r="F8434" t="str">
            <v>二组毛家屋场-六组邓家屋场</v>
          </cell>
          <cell r="G8434" t="str">
            <v>VE26430623</v>
          </cell>
          <cell r="H8434">
            <v>0</v>
          </cell>
          <cell r="I8434">
            <v>2.264</v>
          </cell>
          <cell r="J8434">
            <v>2.264</v>
          </cell>
        </row>
        <row r="8435">
          <cell r="F8435" t="str">
            <v>汀头一组-八一渠</v>
          </cell>
          <cell r="G8435" t="str">
            <v>VQ54430623</v>
          </cell>
          <cell r="H8435">
            <v>0</v>
          </cell>
          <cell r="I8435">
            <v>0.652</v>
          </cell>
          <cell r="J8435">
            <v>0.652</v>
          </cell>
        </row>
        <row r="8436">
          <cell r="F8436" t="str">
            <v>新城二组-二组</v>
          </cell>
          <cell r="G8436" t="str">
            <v>VQ69430623</v>
          </cell>
          <cell r="H8436">
            <v>0</v>
          </cell>
          <cell r="I8436">
            <v>1.146</v>
          </cell>
          <cell r="J8436">
            <v>1.146</v>
          </cell>
        </row>
        <row r="8437">
          <cell r="F8437" t="str">
            <v>照福桥-照福一组</v>
          </cell>
          <cell r="G8437" t="str">
            <v>VQ61430623</v>
          </cell>
          <cell r="H8437">
            <v>0</v>
          </cell>
          <cell r="I8437">
            <v>0.631</v>
          </cell>
          <cell r="J8437">
            <v>0.631</v>
          </cell>
        </row>
        <row r="8438">
          <cell r="F8438" t="str">
            <v>秀益路</v>
          </cell>
          <cell r="G8438" t="str">
            <v>CA12430624</v>
          </cell>
          <cell r="H8438">
            <v>0</v>
          </cell>
          <cell r="I8438">
            <v>0.605</v>
          </cell>
          <cell r="J8438">
            <v>0.605</v>
          </cell>
        </row>
        <row r="8439">
          <cell r="F8439" t="str">
            <v>蔡长路</v>
          </cell>
          <cell r="G8439" t="str">
            <v>C57A430624</v>
          </cell>
          <cell r="H8439">
            <v>0</v>
          </cell>
          <cell r="I8439">
            <v>1.375</v>
          </cell>
          <cell r="J8439">
            <v>1.375</v>
          </cell>
        </row>
        <row r="8440">
          <cell r="F8440" t="str">
            <v>老险路</v>
          </cell>
          <cell r="G8440" t="str">
            <v>C94A430624</v>
          </cell>
          <cell r="H8440">
            <v>0</v>
          </cell>
          <cell r="I8440">
            <v>2.901</v>
          </cell>
          <cell r="J8440">
            <v>2.901</v>
          </cell>
        </row>
        <row r="8441">
          <cell r="F8441" t="str">
            <v>百长路</v>
          </cell>
          <cell r="G8441" t="str">
            <v>C55A430624</v>
          </cell>
          <cell r="H8441">
            <v>0</v>
          </cell>
          <cell r="I8441">
            <v>3.682</v>
          </cell>
          <cell r="J8441">
            <v>3.682</v>
          </cell>
        </row>
        <row r="8442">
          <cell r="F8442" t="str">
            <v>联华桥至上大屋组</v>
          </cell>
          <cell r="G8442" t="str">
            <v>VF29430624</v>
          </cell>
          <cell r="H8442">
            <v>0</v>
          </cell>
          <cell r="I8442">
            <v>0.967</v>
          </cell>
          <cell r="J8442">
            <v>0.967</v>
          </cell>
        </row>
        <row r="8443">
          <cell r="F8443" t="str">
            <v>夏联路</v>
          </cell>
          <cell r="G8443" t="str">
            <v>CJ24430624</v>
          </cell>
          <cell r="H8443">
            <v>0</v>
          </cell>
          <cell r="I8443">
            <v>1.244</v>
          </cell>
          <cell r="J8443">
            <v>1.244</v>
          </cell>
        </row>
        <row r="8444">
          <cell r="F8444" t="str">
            <v>毛坡组到桃花组</v>
          </cell>
          <cell r="G8444" t="str">
            <v>VF32430624</v>
          </cell>
          <cell r="H8444">
            <v>0</v>
          </cell>
          <cell r="I8444">
            <v>0.846</v>
          </cell>
          <cell r="J8444">
            <v>0.846</v>
          </cell>
        </row>
        <row r="8445">
          <cell r="F8445" t="str">
            <v>土地坪至管驿组</v>
          </cell>
          <cell r="G8445" t="str">
            <v>VF33430624</v>
          </cell>
          <cell r="H8445">
            <v>0</v>
          </cell>
          <cell r="I8445">
            <v>0.403</v>
          </cell>
          <cell r="J8445">
            <v>0.403</v>
          </cell>
        </row>
        <row r="8446">
          <cell r="F8446" t="str">
            <v>新仁路</v>
          </cell>
          <cell r="G8446" t="str">
            <v>CD12430624</v>
          </cell>
          <cell r="H8446">
            <v>0</v>
          </cell>
          <cell r="I8446">
            <v>1.571</v>
          </cell>
          <cell r="J8446">
            <v>1.571</v>
          </cell>
        </row>
        <row r="8447">
          <cell r="F8447" t="str">
            <v>新河村-芦花村</v>
          </cell>
          <cell r="G8447" t="str">
            <v>Y600430624</v>
          </cell>
          <cell r="H8447">
            <v>5.324</v>
          </cell>
          <cell r="I8447">
            <v>6.607</v>
          </cell>
          <cell r="J8447">
            <v>1.283</v>
          </cell>
        </row>
        <row r="8448">
          <cell r="F8448" t="str">
            <v>燎源四组至光明</v>
          </cell>
          <cell r="G8448" t="str">
            <v>C16F430624</v>
          </cell>
          <cell r="H8448">
            <v>0</v>
          </cell>
          <cell r="I8448">
            <v>1.299</v>
          </cell>
          <cell r="J8448">
            <v>1.299</v>
          </cell>
        </row>
        <row r="8449">
          <cell r="F8449" t="str">
            <v>南湖一组至二组</v>
          </cell>
          <cell r="G8449" t="str">
            <v>CZ41430624</v>
          </cell>
          <cell r="H8449">
            <v>0</v>
          </cell>
          <cell r="I8449">
            <v>0.497</v>
          </cell>
          <cell r="J8449">
            <v>0.497</v>
          </cell>
        </row>
        <row r="8450">
          <cell r="F8450" t="str">
            <v>民新二组至七组</v>
          </cell>
          <cell r="G8450" t="str">
            <v>CZ70430624</v>
          </cell>
          <cell r="H8450">
            <v>0</v>
          </cell>
          <cell r="I8450">
            <v>1.773</v>
          </cell>
          <cell r="J8450">
            <v>1.773</v>
          </cell>
        </row>
        <row r="8451">
          <cell r="F8451" t="str">
            <v>南湖一组至二组</v>
          </cell>
          <cell r="G8451" t="str">
            <v>CZ41430624</v>
          </cell>
          <cell r="H8451">
            <v>0</v>
          </cell>
          <cell r="I8451">
            <v>0.67</v>
          </cell>
          <cell r="J8451">
            <v>0.67</v>
          </cell>
        </row>
        <row r="8452">
          <cell r="F8452" t="str">
            <v>三塘中学-白雪一组</v>
          </cell>
          <cell r="G8452" t="str">
            <v>V061430624</v>
          </cell>
          <cell r="H8452">
            <v>0</v>
          </cell>
          <cell r="I8452">
            <v>0.921</v>
          </cell>
          <cell r="J8452">
            <v>0.921</v>
          </cell>
        </row>
        <row r="8453">
          <cell r="F8453" t="str">
            <v>铁陶路</v>
          </cell>
          <cell r="G8453" t="str">
            <v>CM28430624</v>
          </cell>
          <cell r="H8453">
            <v>0</v>
          </cell>
          <cell r="I8453">
            <v>1.827</v>
          </cell>
          <cell r="J8453">
            <v>1.827</v>
          </cell>
        </row>
        <row r="8454">
          <cell r="F8454" t="str">
            <v>新塘组至月新组</v>
          </cell>
          <cell r="G8454" t="str">
            <v>VG75430624</v>
          </cell>
          <cell r="H8454">
            <v>0</v>
          </cell>
          <cell r="I8454">
            <v>0.529</v>
          </cell>
          <cell r="J8454">
            <v>0.529</v>
          </cell>
        </row>
        <row r="8455">
          <cell r="F8455" t="str">
            <v>东风渠到哑港村四组</v>
          </cell>
          <cell r="G8455" t="str">
            <v>V653430624</v>
          </cell>
          <cell r="H8455">
            <v>0</v>
          </cell>
          <cell r="I8455">
            <v>0.686</v>
          </cell>
          <cell r="J8455">
            <v>0.686</v>
          </cell>
        </row>
        <row r="8456">
          <cell r="F8456" t="str">
            <v>长长路</v>
          </cell>
          <cell r="G8456" t="str">
            <v>C55B430624</v>
          </cell>
          <cell r="H8456">
            <v>0</v>
          </cell>
          <cell r="I8456">
            <v>1.183</v>
          </cell>
          <cell r="J8456">
            <v>1.183</v>
          </cell>
        </row>
        <row r="8457">
          <cell r="F8457" t="str">
            <v>一组至一组</v>
          </cell>
          <cell r="G8457" t="str">
            <v>VH87430624</v>
          </cell>
          <cell r="H8457">
            <v>0</v>
          </cell>
          <cell r="I8457">
            <v>0.395</v>
          </cell>
          <cell r="J8457">
            <v>0.395</v>
          </cell>
        </row>
        <row r="8458">
          <cell r="F8458" t="str">
            <v>高高路</v>
          </cell>
          <cell r="G8458" t="str">
            <v>CD98430624</v>
          </cell>
          <cell r="H8458">
            <v>0</v>
          </cell>
          <cell r="I8458">
            <v>1.123</v>
          </cell>
          <cell r="J8458">
            <v>1.123</v>
          </cell>
        </row>
        <row r="8459">
          <cell r="F8459" t="str">
            <v>五组到四组</v>
          </cell>
          <cell r="G8459" t="str">
            <v>V780430624</v>
          </cell>
          <cell r="H8459">
            <v>0</v>
          </cell>
          <cell r="I8459">
            <v>0.553</v>
          </cell>
          <cell r="J8459">
            <v>0.553</v>
          </cell>
        </row>
        <row r="8460">
          <cell r="F8460" t="str">
            <v>三组至三组</v>
          </cell>
          <cell r="G8460" t="str">
            <v>VH96430624</v>
          </cell>
          <cell r="H8460">
            <v>0</v>
          </cell>
          <cell r="I8460">
            <v>0.373</v>
          </cell>
          <cell r="J8460">
            <v>0.373</v>
          </cell>
        </row>
        <row r="8461">
          <cell r="F8461" t="str">
            <v>三组至十六组</v>
          </cell>
          <cell r="G8461" t="str">
            <v>VH97430624</v>
          </cell>
          <cell r="H8461">
            <v>0</v>
          </cell>
          <cell r="I8461">
            <v>0.891</v>
          </cell>
          <cell r="J8461">
            <v>0.891</v>
          </cell>
        </row>
        <row r="8462">
          <cell r="F8462" t="str">
            <v>资江村-秀池村</v>
          </cell>
          <cell r="G8462" t="str">
            <v>Y536430624</v>
          </cell>
          <cell r="H8462">
            <v>2.922</v>
          </cell>
          <cell r="I8462">
            <v>5.128</v>
          </cell>
          <cell r="J8462">
            <v>2.206</v>
          </cell>
        </row>
        <row r="8463">
          <cell r="F8463" t="str">
            <v>赛丰村五组到十四组</v>
          </cell>
          <cell r="G8463" t="str">
            <v>V792430624</v>
          </cell>
          <cell r="H8463">
            <v>0</v>
          </cell>
          <cell r="I8463">
            <v>0.515</v>
          </cell>
          <cell r="J8463">
            <v>0.515</v>
          </cell>
        </row>
        <row r="8464">
          <cell r="F8464" t="str">
            <v>赛丰村三组到五组</v>
          </cell>
          <cell r="G8464" t="str">
            <v>V793430624</v>
          </cell>
          <cell r="H8464">
            <v>0</v>
          </cell>
          <cell r="I8464">
            <v>0.491</v>
          </cell>
          <cell r="J8464">
            <v>0.491</v>
          </cell>
        </row>
        <row r="8465">
          <cell r="F8465" t="str">
            <v>王家寨十六组到十七组</v>
          </cell>
          <cell r="G8465" t="str">
            <v>V808430624</v>
          </cell>
          <cell r="H8465">
            <v>0</v>
          </cell>
          <cell r="I8465">
            <v>0.499</v>
          </cell>
          <cell r="J8465">
            <v>0.499</v>
          </cell>
        </row>
        <row r="8466">
          <cell r="F8466" t="str">
            <v>新新路</v>
          </cell>
          <cell r="G8466" t="str">
            <v>CA41430624</v>
          </cell>
          <cell r="H8466">
            <v>0</v>
          </cell>
          <cell r="I8466">
            <v>1.534</v>
          </cell>
          <cell r="J8466">
            <v>1.534</v>
          </cell>
        </row>
        <row r="8467">
          <cell r="F8467" t="str">
            <v>光赛路</v>
          </cell>
          <cell r="G8467" t="str">
            <v>C63H430624</v>
          </cell>
          <cell r="H8467">
            <v>0</v>
          </cell>
          <cell r="I8467">
            <v>0.739</v>
          </cell>
          <cell r="J8467">
            <v>0.739</v>
          </cell>
        </row>
        <row r="8468">
          <cell r="F8468" t="str">
            <v>秀池二组到秀池三组</v>
          </cell>
          <cell r="G8468" t="str">
            <v>V784430624</v>
          </cell>
          <cell r="H8468">
            <v>0</v>
          </cell>
          <cell r="I8468">
            <v>1.871</v>
          </cell>
          <cell r="J8468">
            <v>1.871</v>
          </cell>
        </row>
        <row r="8469">
          <cell r="F8469" t="str">
            <v>秀池五组到秀池八组</v>
          </cell>
          <cell r="G8469" t="str">
            <v>V785430624</v>
          </cell>
          <cell r="H8469">
            <v>0</v>
          </cell>
          <cell r="I8469">
            <v>1.956</v>
          </cell>
          <cell r="J8469">
            <v>1.956</v>
          </cell>
        </row>
        <row r="8470">
          <cell r="F8470" t="str">
            <v>宗师潭四组至敬老院</v>
          </cell>
          <cell r="G8470" t="str">
            <v>C97F430624</v>
          </cell>
          <cell r="H8470">
            <v>0</v>
          </cell>
          <cell r="I8470">
            <v>0.611</v>
          </cell>
          <cell r="J8470">
            <v>0.611</v>
          </cell>
        </row>
        <row r="8471">
          <cell r="F8471" t="str">
            <v>水石组-文家山二组</v>
          </cell>
          <cell r="G8471" t="str">
            <v>C97C430624</v>
          </cell>
          <cell r="H8471">
            <v>0</v>
          </cell>
          <cell r="I8471">
            <v>2.729</v>
          </cell>
          <cell r="J8471">
            <v>2.729</v>
          </cell>
        </row>
        <row r="8472">
          <cell r="F8472" t="str">
            <v>熊家岭-分水</v>
          </cell>
          <cell r="G8472" t="str">
            <v>V029430624</v>
          </cell>
          <cell r="H8472">
            <v>0</v>
          </cell>
          <cell r="I8472">
            <v>1.276</v>
          </cell>
          <cell r="J8472">
            <v>1.276</v>
          </cell>
        </row>
        <row r="8473">
          <cell r="F8473" t="str">
            <v>桥鹅路</v>
          </cell>
          <cell r="G8473" t="str">
            <v>C05D430624</v>
          </cell>
          <cell r="H8473">
            <v>0</v>
          </cell>
          <cell r="I8473">
            <v>1.353</v>
          </cell>
          <cell r="J8473">
            <v>1.353</v>
          </cell>
        </row>
        <row r="8474">
          <cell r="F8474" t="str">
            <v>甘华路</v>
          </cell>
          <cell r="G8474" t="str">
            <v>C92C430624</v>
          </cell>
          <cell r="H8474">
            <v>0</v>
          </cell>
          <cell r="I8474">
            <v>1.687</v>
          </cell>
          <cell r="J8474">
            <v>1.687</v>
          </cell>
        </row>
        <row r="8475">
          <cell r="F8475" t="str">
            <v>九组-八组</v>
          </cell>
          <cell r="G8475" t="str">
            <v>VB71430624</v>
          </cell>
          <cell r="H8475">
            <v>0</v>
          </cell>
          <cell r="I8475">
            <v>1.569</v>
          </cell>
          <cell r="J8475">
            <v>1.569</v>
          </cell>
        </row>
        <row r="8476">
          <cell r="F8476" t="str">
            <v>边江-川坳</v>
          </cell>
          <cell r="G8476" t="str">
            <v>CN45430626</v>
          </cell>
          <cell r="H8476">
            <v>0</v>
          </cell>
          <cell r="I8476">
            <v>1.41</v>
          </cell>
          <cell r="J8476">
            <v>1.41</v>
          </cell>
        </row>
        <row r="8477">
          <cell r="F8477" t="str">
            <v>安永-水南</v>
          </cell>
          <cell r="G8477" t="str">
            <v>C72G430626</v>
          </cell>
          <cell r="H8477">
            <v>0</v>
          </cell>
          <cell r="I8477">
            <v>1.282</v>
          </cell>
          <cell r="J8477">
            <v>1.282</v>
          </cell>
        </row>
        <row r="8478">
          <cell r="F8478" t="str">
            <v>彭家园-桐车部</v>
          </cell>
          <cell r="G8478" t="str">
            <v>CC30430626</v>
          </cell>
          <cell r="H8478">
            <v>0.287</v>
          </cell>
          <cell r="I8478">
            <v>2.343</v>
          </cell>
          <cell r="J8478">
            <v>2.056</v>
          </cell>
        </row>
        <row r="8479">
          <cell r="F8479" t="str">
            <v>安新公路-村部</v>
          </cell>
          <cell r="G8479" t="str">
            <v>V981430626</v>
          </cell>
          <cell r="H8479">
            <v>0</v>
          </cell>
          <cell r="I8479">
            <v>0.737</v>
          </cell>
          <cell r="J8479">
            <v>0.737</v>
          </cell>
        </row>
        <row r="8480">
          <cell r="F8480" t="str">
            <v>刘家路口-大洞</v>
          </cell>
          <cell r="G8480" t="str">
            <v>C23A430626</v>
          </cell>
          <cell r="H8480">
            <v>0</v>
          </cell>
          <cell r="I8480">
            <v>0.124</v>
          </cell>
          <cell r="J8480">
            <v>0.124</v>
          </cell>
        </row>
        <row r="8481">
          <cell r="F8481" t="str">
            <v>坟山源-下马坑</v>
          </cell>
          <cell r="G8481" t="str">
            <v>CN48430626</v>
          </cell>
          <cell r="H8481">
            <v>4.699</v>
          </cell>
          <cell r="I8481">
            <v>4.986</v>
          </cell>
          <cell r="J8481">
            <v>0.287</v>
          </cell>
        </row>
        <row r="8482">
          <cell r="F8482" t="str">
            <v>刘家路口-大洞</v>
          </cell>
          <cell r="G8482" t="str">
            <v>V901430626</v>
          </cell>
          <cell r="H8482">
            <v>0</v>
          </cell>
          <cell r="I8482">
            <v>1.603</v>
          </cell>
          <cell r="J8482">
            <v>1.603</v>
          </cell>
        </row>
        <row r="8483">
          <cell r="F8483" t="str">
            <v>十字渠-芦家</v>
          </cell>
          <cell r="G8483" t="str">
            <v>CC21430626</v>
          </cell>
          <cell r="H8483">
            <v>0</v>
          </cell>
          <cell r="I8483">
            <v>0.895</v>
          </cell>
          <cell r="J8483">
            <v>0.895</v>
          </cell>
        </row>
        <row r="8484">
          <cell r="F8484" t="str">
            <v>井坎-白坪</v>
          </cell>
          <cell r="G8484" t="str">
            <v>CH36430626</v>
          </cell>
          <cell r="H8484">
            <v>0.428</v>
          </cell>
          <cell r="I8484">
            <v>0.909</v>
          </cell>
          <cell r="J8484">
            <v>0.481</v>
          </cell>
        </row>
        <row r="8485">
          <cell r="F8485" t="str">
            <v>大唐湾-蛇源组</v>
          </cell>
          <cell r="G8485" t="str">
            <v>C66G430626</v>
          </cell>
          <cell r="H8485">
            <v>0</v>
          </cell>
          <cell r="I8485">
            <v>0.957</v>
          </cell>
          <cell r="J8485">
            <v>0.957</v>
          </cell>
        </row>
        <row r="8486">
          <cell r="F8486" t="str">
            <v>上铺-坎屋</v>
          </cell>
          <cell r="G8486" t="str">
            <v>Y089430626</v>
          </cell>
          <cell r="H8486">
            <v>4.555</v>
          </cell>
          <cell r="I8486">
            <v>4.675</v>
          </cell>
          <cell r="J8486">
            <v>0.12</v>
          </cell>
        </row>
        <row r="8487">
          <cell r="F8487" t="str">
            <v>老公社-大桥组</v>
          </cell>
          <cell r="G8487" t="str">
            <v>C544430626</v>
          </cell>
          <cell r="H8487">
            <v>0</v>
          </cell>
          <cell r="I8487">
            <v>1.829</v>
          </cell>
          <cell r="J8487">
            <v>1.829</v>
          </cell>
        </row>
        <row r="8488">
          <cell r="F8488" t="str">
            <v>中桥-李家背</v>
          </cell>
          <cell r="G8488" t="str">
            <v>C65G430626</v>
          </cell>
          <cell r="H8488">
            <v>0</v>
          </cell>
          <cell r="I8488">
            <v>1.81</v>
          </cell>
          <cell r="J8488">
            <v>1.81</v>
          </cell>
        </row>
        <row r="8489">
          <cell r="F8489" t="str">
            <v>老屋-金堂</v>
          </cell>
          <cell r="G8489" t="str">
            <v>CH77430626</v>
          </cell>
          <cell r="H8489">
            <v>0</v>
          </cell>
          <cell r="I8489">
            <v>0.711</v>
          </cell>
          <cell r="J8489">
            <v>0.711</v>
          </cell>
        </row>
        <row r="8490">
          <cell r="F8490" t="str">
            <v>船形-村部</v>
          </cell>
          <cell r="G8490" t="str">
            <v>C130430626</v>
          </cell>
          <cell r="H8490">
            <v>0</v>
          </cell>
          <cell r="I8490">
            <v>0.765</v>
          </cell>
          <cell r="J8490">
            <v>0.765</v>
          </cell>
        </row>
        <row r="8491">
          <cell r="F8491" t="str">
            <v>船形-上龙</v>
          </cell>
          <cell r="G8491" t="str">
            <v>VV01430626</v>
          </cell>
          <cell r="H8491">
            <v>0</v>
          </cell>
          <cell r="I8491">
            <v>0.96</v>
          </cell>
          <cell r="J8491">
            <v>0.96</v>
          </cell>
        </row>
        <row r="8492">
          <cell r="F8492" t="str">
            <v>邹家-神民段</v>
          </cell>
          <cell r="G8492" t="str">
            <v>C142430626</v>
          </cell>
          <cell r="H8492">
            <v>0</v>
          </cell>
          <cell r="I8492">
            <v>0.328</v>
          </cell>
          <cell r="J8492">
            <v>0.328</v>
          </cell>
        </row>
        <row r="8493">
          <cell r="F8493" t="str">
            <v>烟包嘴-耀岩</v>
          </cell>
          <cell r="G8493" t="str">
            <v>C32E430626</v>
          </cell>
          <cell r="H8493">
            <v>0</v>
          </cell>
          <cell r="I8493">
            <v>2.335</v>
          </cell>
          <cell r="J8493">
            <v>2.335</v>
          </cell>
        </row>
        <row r="8494">
          <cell r="F8494" t="str">
            <v>傅家-金塘</v>
          </cell>
          <cell r="G8494" t="str">
            <v>Y106430626</v>
          </cell>
          <cell r="H8494">
            <v>0</v>
          </cell>
          <cell r="I8494">
            <v>0.308</v>
          </cell>
          <cell r="J8494">
            <v>0.308</v>
          </cell>
        </row>
        <row r="8495">
          <cell r="F8495" t="str">
            <v>黄泥桥-村部</v>
          </cell>
          <cell r="G8495" t="str">
            <v>C21A430626</v>
          </cell>
          <cell r="H8495">
            <v>0</v>
          </cell>
          <cell r="I8495">
            <v>4.086</v>
          </cell>
          <cell r="J8495">
            <v>4.086</v>
          </cell>
        </row>
        <row r="8496">
          <cell r="F8496" t="str">
            <v>官滩组-杨泗组</v>
          </cell>
          <cell r="G8496" t="str">
            <v>C125430626</v>
          </cell>
          <cell r="H8496">
            <v>0</v>
          </cell>
          <cell r="I8496">
            <v>0.579</v>
          </cell>
          <cell r="J8496">
            <v>0.579</v>
          </cell>
        </row>
        <row r="8497">
          <cell r="F8497" t="str">
            <v>官滩河边-新开组</v>
          </cell>
          <cell r="G8497" t="str">
            <v>VV14430626</v>
          </cell>
          <cell r="H8497">
            <v>0</v>
          </cell>
          <cell r="I8497">
            <v>0.301</v>
          </cell>
          <cell r="J8497">
            <v>0.301</v>
          </cell>
        </row>
        <row r="8498">
          <cell r="F8498" t="str">
            <v>林家路口-大屋里</v>
          </cell>
          <cell r="G8498" t="str">
            <v>VV15430626</v>
          </cell>
          <cell r="H8498">
            <v>0</v>
          </cell>
          <cell r="I8498">
            <v>0.577</v>
          </cell>
          <cell r="J8498">
            <v>0.577</v>
          </cell>
        </row>
        <row r="8499">
          <cell r="F8499" t="str">
            <v>周里组-周里组</v>
          </cell>
          <cell r="G8499" t="str">
            <v>C139430626</v>
          </cell>
          <cell r="H8499">
            <v>0</v>
          </cell>
          <cell r="I8499">
            <v>0.266</v>
          </cell>
          <cell r="J8499">
            <v>0.266</v>
          </cell>
        </row>
        <row r="8500">
          <cell r="F8500" t="str">
            <v>兴安居委会-垃圾场</v>
          </cell>
          <cell r="G8500" t="str">
            <v>CC32430626</v>
          </cell>
          <cell r="H8500">
            <v>0.743</v>
          </cell>
          <cell r="I8500">
            <v>1.945</v>
          </cell>
          <cell r="J8500">
            <v>1.202</v>
          </cell>
        </row>
        <row r="8501">
          <cell r="F8501" t="str">
            <v>彩瓦厂-矮子岭</v>
          </cell>
          <cell r="G8501" t="str">
            <v>CH29430626</v>
          </cell>
          <cell r="H8501">
            <v>0</v>
          </cell>
          <cell r="I8501">
            <v>1.366</v>
          </cell>
          <cell r="J8501">
            <v>1.366</v>
          </cell>
        </row>
        <row r="8502">
          <cell r="F8502" t="str">
            <v>永兴村-达坳村</v>
          </cell>
          <cell r="G8502" t="str">
            <v>Y108430626</v>
          </cell>
          <cell r="H8502">
            <v>0</v>
          </cell>
          <cell r="I8502">
            <v>2.924</v>
          </cell>
          <cell r="J8502">
            <v>2.924</v>
          </cell>
        </row>
        <row r="8503">
          <cell r="F8503" t="str">
            <v>宋家-深山坡</v>
          </cell>
          <cell r="G8503" t="str">
            <v>C87C430626</v>
          </cell>
          <cell r="H8503">
            <v>2.736</v>
          </cell>
          <cell r="I8503">
            <v>2.918</v>
          </cell>
          <cell r="J8503">
            <v>0.182</v>
          </cell>
        </row>
        <row r="8504">
          <cell r="F8504" t="str">
            <v>田北-喻家组</v>
          </cell>
          <cell r="G8504" t="str">
            <v>C17K430626</v>
          </cell>
          <cell r="H8504">
            <v>0</v>
          </cell>
          <cell r="I8504">
            <v>0.772</v>
          </cell>
          <cell r="J8504">
            <v>0.772</v>
          </cell>
        </row>
        <row r="8505">
          <cell r="F8505" t="str">
            <v>新义桥-斜湾组</v>
          </cell>
          <cell r="G8505" t="str">
            <v>CA95430626</v>
          </cell>
          <cell r="H8505">
            <v>0</v>
          </cell>
          <cell r="I8505">
            <v>0.888</v>
          </cell>
          <cell r="J8505">
            <v>0.888</v>
          </cell>
        </row>
        <row r="8506">
          <cell r="F8506" t="str">
            <v>余家路口-仰沙湾</v>
          </cell>
          <cell r="G8506" t="str">
            <v>V949430626</v>
          </cell>
          <cell r="H8506">
            <v>0</v>
          </cell>
          <cell r="I8506">
            <v>0.649</v>
          </cell>
          <cell r="J8506">
            <v>0.649</v>
          </cell>
        </row>
        <row r="8507">
          <cell r="F8507" t="str">
            <v>长兴-金花村</v>
          </cell>
          <cell r="G8507" t="str">
            <v>C127430626</v>
          </cell>
          <cell r="H8507">
            <v>2.618</v>
          </cell>
          <cell r="I8507">
            <v>3.696</v>
          </cell>
          <cell r="J8507">
            <v>1.078</v>
          </cell>
        </row>
        <row r="8508">
          <cell r="F8508" t="str">
            <v>培才学校-水南</v>
          </cell>
          <cell r="G8508" t="str">
            <v>CBB6430626</v>
          </cell>
          <cell r="H8508">
            <v>0</v>
          </cell>
          <cell r="I8508">
            <v>0.52</v>
          </cell>
          <cell r="J8508">
            <v>0.52</v>
          </cell>
        </row>
        <row r="8509">
          <cell r="F8509" t="str">
            <v>五组-五组</v>
          </cell>
          <cell r="G8509" t="str">
            <v>C14A430626</v>
          </cell>
          <cell r="H8509">
            <v>0</v>
          </cell>
          <cell r="I8509">
            <v>4.78</v>
          </cell>
          <cell r="J8509">
            <v>4.78</v>
          </cell>
        </row>
        <row r="8510">
          <cell r="F8510" t="str">
            <v>白竹寺-下石场</v>
          </cell>
          <cell r="G8510" t="str">
            <v>V913430626</v>
          </cell>
          <cell r="H8510">
            <v>0</v>
          </cell>
          <cell r="I8510">
            <v>0.551</v>
          </cell>
          <cell r="J8510">
            <v>0.551</v>
          </cell>
        </row>
        <row r="8511">
          <cell r="F8511" t="str">
            <v>广西江-大坪组</v>
          </cell>
          <cell r="G8511" t="str">
            <v>V915430626</v>
          </cell>
          <cell r="H8511">
            <v>0</v>
          </cell>
          <cell r="I8511">
            <v>0.748</v>
          </cell>
          <cell r="J8511">
            <v>0.748</v>
          </cell>
        </row>
        <row r="8512">
          <cell r="F8512" t="str">
            <v>308-龙华寺</v>
          </cell>
          <cell r="G8512" t="str">
            <v>V939430626</v>
          </cell>
          <cell r="H8512">
            <v>0</v>
          </cell>
          <cell r="I8512">
            <v>0.18</v>
          </cell>
          <cell r="J8512">
            <v>0.18</v>
          </cell>
        </row>
        <row r="8513">
          <cell r="F8513" t="str">
            <v>坎上组-村部</v>
          </cell>
          <cell r="G8513" t="str">
            <v>C34E430626</v>
          </cell>
          <cell r="H8513">
            <v>0</v>
          </cell>
          <cell r="I8513">
            <v>0.281</v>
          </cell>
          <cell r="J8513">
            <v>0.281</v>
          </cell>
        </row>
        <row r="8514">
          <cell r="F8514" t="str">
            <v>南岳口-宋家组</v>
          </cell>
          <cell r="G8514" t="str">
            <v>V895430626</v>
          </cell>
          <cell r="H8514">
            <v>0</v>
          </cell>
          <cell r="I8514">
            <v>1.024</v>
          </cell>
          <cell r="J8514">
            <v>1.024</v>
          </cell>
        </row>
        <row r="8515">
          <cell r="F8515" t="str">
            <v>上星-三早</v>
          </cell>
          <cell r="G8515" t="str">
            <v>C74H430626</v>
          </cell>
          <cell r="H8515">
            <v>0</v>
          </cell>
          <cell r="I8515">
            <v>1.048</v>
          </cell>
          <cell r="J8515">
            <v>1.048</v>
          </cell>
        </row>
        <row r="8516">
          <cell r="F8516" t="str">
            <v>青山-上黄</v>
          </cell>
          <cell r="G8516" t="str">
            <v>Y091430626</v>
          </cell>
          <cell r="H8516">
            <v>1.234</v>
          </cell>
          <cell r="I8516">
            <v>3.76</v>
          </cell>
          <cell r="J8516">
            <v>2.526</v>
          </cell>
        </row>
        <row r="8517">
          <cell r="F8517" t="str">
            <v>上黄界-上黄组</v>
          </cell>
          <cell r="G8517" t="str">
            <v>C131430626</v>
          </cell>
          <cell r="H8517">
            <v>0</v>
          </cell>
          <cell r="I8517">
            <v>1.855</v>
          </cell>
          <cell r="J8517">
            <v>1.855</v>
          </cell>
        </row>
        <row r="8518">
          <cell r="F8518" t="str">
            <v>花屋-自来水厂</v>
          </cell>
          <cell r="G8518" t="str">
            <v>CN43430626</v>
          </cell>
          <cell r="H8518">
            <v>2.431</v>
          </cell>
          <cell r="I8518">
            <v>3.231</v>
          </cell>
          <cell r="J8518">
            <v>0.8</v>
          </cell>
        </row>
        <row r="8519">
          <cell r="F8519" t="str">
            <v>尧屋-尧屋</v>
          </cell>
          <cell r="G8519" t="str">
            <v>C128430626</v>
          </cell>
          <cell r="H8519">
            <v>0</v>
          </cell>
          <cell r="I8519">
            <v>0.766</v>
          </cell>
          <cell r="J8519">
            <v>0.766</v>
          </cell>
        </row>
        <row r="8520">
          <cell r="F8520" t="str">
            <v>小田学校-大厅组</v>
          </cell>
          <cell r="G8520" t="str">
            <v>VV49430626</v>
          </cell>
          <cell r="H8520">
            <v>0</v>
          </cell>
          <cell r="I8520">
            <v>0.552</v>
          </cell>
          <cell r="J8520">
            <v>0.552</v>
          </cell>
        </row>
        <row r="8521">
          <cell r="F8521" t="str">
            <v>中心组-中心组</v>
          </cell>
          <cell r="G8521" t="str">
            <v>C141430626</v>
          </cell>
          <cell r="H8521">
            <v>1.559</v>
          </cell>
          <cell r="I8521">
            <v>1.624</v>
          </cell>
          <cell r="J8521">
            <v>0.065</v>
          </cell>
        </row>
        <row r="8522">
          <cell r="F8522" t="str">
            <v>三塘坳-田陌学校</v>
          </cell>
          <cell r="G8522" t="str">
            <v>C70G430626</v>
          </cell>
          <cell r="H8522">
            <v>0</v>
          </cell>
          <cell r="I8522">
            <v>1.07</v>
          </cell>
          <cell r="J8522">
            <v>1.07</v>
          </cell>
        </row>
        <row r="8523">
          <cell r="F8523" t="str">
            <v>308-官塘水库</v>
          </cell>
          <cell r="G8523" t="str">
            <v>CK78430626</v>
          </cell>
          <cell r="H8523">
            <v>0</v>
          </cell>
          <cell r="I8523">
            <v>1.038</v>
          </cell>
          <cell r="J8523">
            <v>1.038</v>
          </cell>
        </row>
        <row r="8524">
          <cell r="F8524" t="str">
            <v>葛藤坪-圳坎上</v>
          </cell>
          <cell r="G8524" t="str">
            <v>CH28430626</v>
          </cell>
          <cell r="H8524">
            <v>0.221</v>
          </cell>
          <cell r="I8524">
            <v>1.082</v>
          </cell>
          <cell r="J8524">
            <v>0.861</v>
          </cell>
        </row>
        <row r="8525">
          <cell r="G8525" t="str">
            <v>V000</v>
          </cell>
          <cell r="H8525">
            <v>0</v>
          </cell>
          <cell r="I8525">
            <v>0.123</v>
          </cell>
          <cell r="J8525">
            <v>0.123</v>
          </cell>
        </row>
        <row r="8526">
          <cell r="F8526" t="str">
            <v>新义桥-斜湾组</v>
          </cell>
          <cell r="G8526" t="str">
            <v>CA95430626</v>
          </cell>
          <cell r="H8526">
            <v>0.887</v>
          </cell>
          <cell r="I8526">
            <v>1.554</v>
          </cell>
          <cell r="J8526">
            <v>0.667</v>
          </cell>
        </row>
        <row r="8527">
          <cell r="F8527" t="str">
            <v>杨家-川坡</v>
          </cell>
          <cell r="G8527" t="str">
            <v>V958430626</v>
          </cell>
          <cell r="H8527">
            <v>0</v>
          </cell>
          <cell r="I8527">
            <v>0.931</v>
          </cell>
          <cell r="J8527">
            <v>0.931</v>
          </cell>
        </row>
        <row r="8528">
          <cell r="F8528" t="str">
            <v>齐家江-杰洞</v>
          </cell>
          <cell r="G8528" t="str">
            <v>C20A430626</v>
          </cell>
          <cell r="H8528">
            <v>0</v>
          </cell>
          <cell r="I8528">
            <v>0.687</v>
          </cell>
          <cell r="J8528">
            <v>0.687</v>
          </cell>
        </row>
        <row r="8529">
          <cell r="F8529" t="str">
            <v>邓家-桃源村</v>
          </cell>
          <cell r="G8529" t="str">
            <v>CH26430626</v>
          </cell>
          <cell r="H8529">
            <v>0</v>
          </cell>
          <cell r="I8529">
            <v>1.083</v>
          </cell>
          <cell r="J8529">
            <v>1.083</v>
          </cell>
        </row>
        <row r="8530">
          <cell r="F8530" t="str">
            <v>珠砂-车对</v>
          </cell>
          <cell r="G8530" t="str">
            <v>C77B430626</v>
          </cell>
          <cell r="H8530">
            <v>2.02</v>
          </cell>
          <cell r="I8530">
            <v>2.346</v>
          </cell>
          <cell r="J8530">
            <v>0.326</v>
          </cell>
        </row>
        <row r="8531">
          <cell r="F8531" t="str">
            <v>龙口上-横江村</v>
          </cell>
          <cell r="G8531" t="str">
            <v>CH24430626</v>
          </cell>
          <cell r="H8531">
            <v>0</v>
          </cell>
          <cell r="I8531">
            <v>1.091</v>
          </cell>
          <cell r="J8531">
            <v>1.091</v>
          </cell>
        </row>
        <row r="8532">
          <cell r="F8532" t="str">
            <v>上坪组-双江组</v>
          </cell>
          <cell r="G8532" t="str">
            <v>VV08430626</v>
          </cell>
          <cell r="H8532">
            <v>0</v>
          </cell>
          <cell r="I8532">
            <v>0.504</v>
          </cell>
          <cell r="J8532">
            <v>0.504</v>
          </cell>
        </row>
        <row r="8533">
          <cell r="F8533" t="str">
            <v>赵家-蔡滩渡口</v>
          </cell>
          <cell r="G8533" t="str">
            <v>C72B430626</v>
          </cell>
          <cell r="H8533">
            <v>0</v>
          </cell>
          <cell r="I8533">
            <v>0.78</v>
          </cell>
          <cell r="J8533">
            <v>0.78</v>
          </cell>
        </row>
        <row r="8534">
          <cell r="F8534" t="str">
            <v>井坎-白坪</v>
          </cell>
          <cell r="G8534" t="str">
            <v>CH36430626</v>
          </cell>
          <cell r="H8534">
            <v>0</v>
          </cell>
          <cell r="I8534">
            <v>0.443</v>
          </cell>
          <cell r="J8534">
            <v>0.443</v>
          </cell>
        </row>
        <row r="8535">
          <cell r="F8535" t="str">
            <v>官滩河边-新开组</v>
          </cell>
          <cell r="G8535" t="str">
            <v>VV14430626</v>
          </cell>
          <cell r="H8535">
            <v>1.004</v>
          </cell>
          <cell r="I8535">
            <v>1.487</v>
          </cell>
          <cell r="J8535">
            <v>0.483</v>
          </cell>
        </row>
        <row r="8536">
          <cell r="F8536" t="str">
            <v>石湾-三江</v>
          </cell>
          <cell r="G8536" t="str">
            <v>CF22430626</v>
          </cell>
          <cell r="H8536">
            <v>1.525</v>
          </cell>
          <cell r="I8536">
            <v>2.282</v>
          </cell>
          <cell r="J8536">
            <v>0.757</v>
          </cell>
        </row>
        <row r="8537">
          <cell r="F8537" t="str">
            <v>毛屋组至李家屋</v>
          </cell>
          <cell r="G8537" t="str">
            <v>C88E430626</v>
          </cell>
          <cell r="H8537">
            <v>0</v>
          </cell>
          <cell r="I8537">
            <v>0.495</v>
          </cell>
          <cell r="J8537">
            <v>0.495</v>
          </cell>
        </row>
        <row r="8538">
          <cell r="F8538" t="str">
            <v>八角亭至流水崖</v>
          </cell>
          <cell r="G8538" t="str">
            <v>V376430626</v>
          </cell>
          <cell r="H8538">
            <v>0</v>
          </cell>
          <cell r="I8538">
            <v>0.586</v>
          </cell>
          <cell r="J8538">
            <v>0.586</v>
          </cell>
        </row>
        <row r="8539">
          <cell r="F8539" t="str">
            <v>高庄-高庄</v>
          </cell>
          <cell r="G8539" t="str">
            <v>C004430626</v>
          </cell>
          <cell r="H8539">
            <v>0</v>
          </cell>
          <cell r="I8539">
            <v>1.04</v>
          </cell>
          <cell r="J8539">
            <v>1.04</v>
          </cell>
        </row>
        <row r="8540">
          <cell r="F8540" t="str">
            <v>毛屋组至新屋组</v>
          </cell>
          <cell r="G8540" t="str">
            <v>V357430626</v>
          </cell>
          <cell r="H8540">
            <v>0</v>
          </cell>
          <cell r="I8540">
            <v>0.455</v>
          </cell>
          <cell r="J8540">
            <v>0.455</v>
          </cell>
        </row>
        <row r="8541">
          <cell r="F8541" t="str">
            <v>凉亭至乱石坡</v>
          </cell>
          <cell r="G8541" t="str">
            <v>V358430626</v>
          </cell>
          <cell r="H8541">
            <v>0</v>
          </cell>
          <cell r="I8541">
            <v>0.402</v>
          </cell>
          <cell r="J8541">
            <v>0.402</v>
          </cell>
        </row>
        <row r="8542">
          <cell r="F8542" t="str">
            <v>黄土组至黄泥村</v>
          </cell>
          <cell r="G8542" t="str">
            <v>V372430626</v>
          </cell>
          <cell r="H8542">
            <v>0</v>
          </cell>
          <cell r="I8542">
            <v>1.419</v>
          </cell>
          <cell r="J8542">
            <v>1.419</v>
          </cell>
        </row>
        <row r="8543">
          <cell r="F8543" t="str">
            <v>石潭组至汉头组</v>
          </cell>
          <cell r="G8543" t="str">
            <v>V359430626</v>
          </cell>
          <cell r="H8543">
            <v>0</v>
          </cell>
          <cell r="I8543">
            <v>0.374</v>
          </cell>
          <cell r="J8543">
            <v>0.374</v>
          </cell>
        </row>
        <row r="8544">
          <cell r="F8544" t="str">
            <v>施家组至观音学校</v>
          </cell>
          <cell r="G8544" t="str">
            <v>V360430626</v>
          </cell>
          <cell r="H8544">
            <v>0</v>
          </cell>
          <cell r="I8544">
            <v>0.367</v>
          </cell>
          <cell r="J8544">
            <v>0.367</v>
          </cell>
        </row>
        <row r="8545">
          <cell r="F8545" t="str">
            <v>湾屋组-刘江</v>
          </cell>
          <cell r="G8545" t="str">
            <v>C79E430626</v>
          </cell>
          <cell r="H8545">
            <v>1.245</v>
          </cell>
          <cell r="I8545">
            <v>2.737</v>
          </cell>
          <cell r="J8545">
            <v>1.492</v>
          </cell>
        </row>
        <row r="8546">
          <cell r="F8546" t="str">
            <v>文昌阁至菜联组</v>
          </cell>
          <cell r="G8546" t="str">
            <v>V362430626</v>
          </cell>
          <cell r="H8546">
            <v>0</v>
          </cell>
          <cell r="I8546">
            <v>0.046</v>
          </cell>
          <cell r="J8546">
            <v>0.046</v>
          </cell>
        </row>
        <row r="8547">
          <cell r="F8547" t="str">
            <v>淘金坑至艾家组</v>
          </cell>
          <cell r="G8547" t="str">
            <v>C255430626</v>
          </cell>
          <cell r="H8547">
            <v>0</v>
          </cell>
          <cell r="I8547">
            <v>0.36</v>
          </cell>
          <cell r="J8547">
            <v>0.36</v>
          </cell>
        </row>
        <row r="8548">
          <cell r="F8548" t="str">
            <v>三江桥-春树洞</v>
          </cell>
          <cell r="G8548" t="str">
            <v>C006430626</v>
          </cell>
          <cell r="H8548">
            <v>0.901</v>
          </cell>
          <cell r="I8548">
            <v>2.34</v>
          </cell>
          <cell r="J8548">
            <v>1.439</v>
          </cell>
        </row>
        <row r="8549">
          <cell r="F8549" t="str">
            <v>孔家洞至中堂组</v>
          </cell>
          <cell r="G8549" t="str">
            <v>C97E430626</v>
          </cell>
          <cell r="H8549">
            <v>0</v>
          </cell>
          <cell r="I8549">
            <v>2.706</v>
          </cell>
          <cell r="J8549">
            <v>2.706</v>
          </cell>
        </row>
        <row r="8550">
          <cell r="F8550" t="str">
            <v>石湾-三江</v>
          </cell>
          <cell r="G8550" t="str">
            <v>CF22430626</v>
          </cell>
          <cell r="H8550">
            <v>2.282</v>
          </cell>
          <cell r="I8550">
            <v>2.851</v>
          </cell>
          <cell r="J8550">
            <v>0.569</v>
          </cell>
        </row>
        <row r="8551">
          <cell r="F8551" t="str">
            <v>陈家段-南永线</v>
          </cell>
          <cell r="G8551" t="str">
            <v>C008430626</v>
          </cell>
          <cell r="H8551">
            <v>0</v>
          </cell>
          <cell r="I8551">
            <v>1.283</v>
          </cell>
          <cell r="J8551">
            <v>1.283</v>
          </cell>
        </row>
        <row r="8552">
          <cell r="F8552" t="str">
            <v>西弓坡-王屋</v>
          </cell>
          <cell r="G8552" t="str">
            <v>CA71430626</v>
          </cell>
          <cell r="H8552">
            <v>0.739</v>
          </cell>
          <cell r="I8552">
            <v>1.285</v>
          </cell>
          <cell r="J8552">
            <v>0.546</v>
          </cell>
        </row>
        <row r="8553">
          <cell r="F8553" t="str">
            <v>中学-茶山埂</v>
          </cell>
          <cell r="G8553" t="str">
            <v>V057430626</v>
          </cell>
          <cell r="H8553">
            <v>0</v>
          </cell>
          <cell r="I8553">
            <v>0.629</v>
          </cell>
          <cell r="J8553">
            <v>0.629</v>
          </cell>
        </row>
        <row r="8554">
          <cell r="F8554" t="str">
            <v>彭冲桥-石碧洞</v>
          </cell>
          <cell r="G8554" t="str">
            <v>V060430626</v>
          </cell>
          <cell r="H8554">
            <v>0</v>
          </cell>
          <cell r="I8554">
            <v>0.513</v>
          </cell>
          <cell r="J8554">
            <v>0.513</v>
          </cell>
        </row>
        <row r="8555">
          <cell r="F8555" t="str">
            <v>村部-上西口</v>
          </cell>
          <cell r="G8555" t="str">
            <v>V062430626</v>
          </cell>
          <cell r="H8555">
            <v>0</v>
          </cell>
          <cell r="I8555">
            <v>0.391</v>
          </cell>
          <cell r="J8555">
            <v>0.391</v>
          </cell>
        </row>
        <row r="8556">
          <cell r="F8556" t="str">
            <v>下屋-九组</v>
          </cell>
          <cell r="G8556" t="str">
            <v>V121430626</v>
          </cell>
          <cell r="H8556">
            <v>0</v>
          </cell>
          <cell r="I8556">
            <v>0.6</v>
          </cell>
          <cell r="J8556">
            <v>0.6</v>
          </cell>
        </row>
        <row r="8557">
          <cell r="F8557" t="str">
            <v>中段-包湾桥</v>
          </cell>
          <cell r="G8557" t="str">
            <v>V122430626</v>
          </cell>
          <cell r="H8557">
            <v>0</v>
          </cell>
          <cell r="I8557">
            <v>0.97</v>
          </cell>
          <cell r="J8557">
            <v>0.97</v>
          </cell>
        </row>
        <row r="8558">
          <cell r="F8558" t="str">
            <v>谢坪-岑川</v>
          </cell>
          <cell r="G8558" t="str">
            <v>Y694430626</v>
          </cell>
          <cell r="H8558">
            <v>18.266</v>
          </cell>
          <cell r="I8558">
            <v>18.551</v>
          </cell>
          <cell r="J8558">
            <v>0.285</v>
          </cell>
        </row>
        <row r="8559">
          <cell r="F8559" t="str">
            <v>向家-新庙里</v>
          </cell>
          <cell r="G8559" t="str">
            <v>C30H430626</v>
          </cell>
          <cell r="H8559">
            <v>2.008</v>
          </cell>
          <cell r="I8559">
            <v>2.065</v>
          </cell>
          <cell r="J8559">
            <v>0.057</v>
          </cell>
        </row>
        <row r="8560">
          <cell r="F8560" t="str">
            <v>白砂-兰冲</v>
          </cell>
          <cell r="G8560" t="str">
            <v>C36H430626</v>
          </cell>
          <cell r="H8560">
            <v>0</v>
          </cell>
          <cell r="I8560">
            <v>0.299</v>
          </cell>
          <cell r="J8560">
            <v>0.299</v>
          </cell>
        </row>
        <row r="8561">
          <cell r="F8561" t="str">
            <v>新河-窑咀</v>
          </cell>
          <cell r="G8561" t="str">
            <v>CJ50430626</v>
          </cell>
          <cell r="H8561">
            <v>0</v>
          </cell>
          <cell r="I8561">
            <v>0.858</v>
          </cell>
          <cell r="J8561">
            <v>0.858</v>
          </cell>
        </row>
        <row r="8562">
          <cell r="F8562" t="str">
            <v>船形桥-杨家</v>
          </cell>
          <cell r="G8562" t="str">
            <v>CQ15430626</v>
          </cell>
          <cell r="H8562">
            <v>0</v>
          </cell>
          <cell r="I8562">
            <v>0.601</v>
          </cell>
          <cell r="J8562">
            <v>0.601</v>
          </cell>
        </row>
        <row r="8563">
          <cell r="F8563" t="str">
            <v>大毛冲-塘源</v>
          </cell>
          <cell r="G8563" t="str">
            <v>V075430626</v>
          </cell>
          <cell r="H8563">
            <v>0</v>
          </cell>
          <cell r="I8563">
            <v>0.347</v>
          </cell>
          <cell r="J8563">
            <v>0.347</v>
          </cell>
        </row>
        <row r="8564">
          <cell r="F8564" t="str">
            <v>周家组-对门坦</v>
          </cell>
          <cell r="G8564" t="str">
            <v>V077430626</v>
          </cell>
          <cell r="H8564">
            <v>0</v>
          </cell>
          <cell r="I8564">
            <v>0.131</v>
          </cell>
          <cell r="J8564">
            <v>0.131</v>
          </cell>
        </row>
        <row r="8565">
          <cell r="F8565" t="str">
            <v>垻上-达冲</v>
          </cell>
          <cell r="G8565" t="str">
            <v>C46H430626</v>
          </cell>
          <cell r="H8565">
            <v>0</v>
          </cell>
          <cell r="I8565">
            <v>0.611</v>
          </cell>
          <cell r="J8565">
            <v>0.611</v>
          </cell>
        </row>
        <row r="8566">
          <cell r="F8566" t="str">
            <v>坟山坡-竹高龙</v>
          </cell>
          <cell r="G8566" t="str">
            <v>VE99430626</v>
          </cell>
          <cell r="H8566">
            <v>0</v>
          </cell>
          <cell r="I8566">
            <v>0.319</v>
          </cell>
          <cell r="J8566">
            <v>0.319</v>
          </cell>
        </row>
        <row r="8567">
          <cell r="F8567" t="str">
            <v>大屋里-六村坳</v>
          </cell>
          <cell r="G8567" t="str">
            <v>CA67430626</v>
          </cell>
          <cell r="H8567">
            <v>0</v>
          </cell>
          <cell r="I8567">
            <v>3.061</v>
          </cell>
          <cell r="J8567">
            <v>3.061</v>
          </cell>
        </row>
        <row r="8568">
          <cell r="F8568" t="str">
            <v>湛公塘-雷公塝</v>
          </cell>
          <cell r="G8568" t="str">
            <v>Y056430626</v>
          </cell>
          <cell r="H8568">
            <v>0</v>
          </cell>
          <cell r="I8568">
            <v>0.582</v>
          </cell>
          <cell r="J8568">
            <v>0.582</v>
          </cell>
        </row>
        <row r="8569">
          <cell r="F8569" t="str">
            <v>向家-新庙里</v>
          </cell>
          <cell r="G8569" t="str">
            <v>C30H430626</v>
          </cell>
          <cell r="H8569">
            <v>0.708</v>
          </cell>
          <cell r="I8569">
            <v>1.471</v>
          </cell>
          <cell r="J8569">
            <v>0.763</v>
          </cell>
        </row>
        <row r="8570">
          <cell r="F8570" t="str">
            <v>白砂-兰冲</v>
          </cell>
          <cell r="G8570" t="str">
            <v>C36H430626</v>
          </cell>
          <cell r="H8570">
            <v>0.299</v>
          </cell>
          <cell r="I8570">
            <v>0.802</v>
          </cell>
          <cell r="J8570">
            <v>0.503</v>
          </cell>
        </row>
        <row r="8571">
          <cell r="F8571" t="str">
            <v>兰冲-王坡水库</v>
          </cell>
          <cell r="G8571" t="str">
            <v>CJ51430626</v>
          </cell>
          <cell r="H8571">
            <v>0</v>
          </cell>
          <cell r="I8571">
            <v>0.923</v>
          </cell>
          <cell r="J8571">
            <v>0.923</v>
          </cell>
        </row>
        <row r="8572">
          <cell r="F8572" t="str">
            <v>长源-东塘</v>
          </cell>
          <cell r="G8572" t="str">
            <v>V067430626</v>
          </cell>
          <cell r="H8572">
            <v>0</v>
          </cell>
          <cell r="I8572">
            <v>0.322</v>
          </cell>
          <cell r="J8572">
            <v>0.322</v>
          </cell>
        </row>
        <row r="8573">
          <cell r="F8573" t="str">
            <v>关山桥-阳角洞</v>
          </cell>
          <cell r="G8573" t="str">
            <v>V109430626</v>
          </cell>
          <cell r="H8573">
            <v>0</v>
          </cell>
          <cell r="I8573">
            <v>1.489</v>
          </cell>
          <cell r="J8573">
            <v>1.489</v>
          </cell>
        </row>
        <row r="8574">
          <cell r="F8574" t="str">
            <v>立仁桥-茶源坡</v>
          </cell>
          <cell r="G8574" t="str">
            <v>V111430626</v>
          </cell>
          <cell r="H8574">
            <v>0</v>
          </cell>
          <cell r="I8574">
            <v>1.03</v>
          </cell>
          <cell r="J8574">
            <v>1.03</v>
          </cell>
        </row>
        <row r="8575">
          <cell r="F8575" t="str">
            <v>塘贤-寨脚</v>
          </cell>
          <cell r="G8575" t="str">
            <v>C20B430626</v>
          </cell>
          <cell r="H8575">
            <v>0</v>
          </cell>
          <cell r="I8575">
            <v>1.165</v>
          </cell>
          <cell r="J8575">
            <v>1.165</v>
          </cell>
        </row>
        <row r="8576">
          <cell r="F8576" t="str">
            <v>长征-岭脚</v>
          </cell>
          <cell r="G8576" t="str">
            <v>V097430626</v>
          </cell>
          <cell r="H8576">
            <v>0</v>
          </cell>
          <cell r="I8576">
            <v>0.559</v>
          </cell>
          <cell r="J8576">
            <v>0.559</v>
          </cell>
        </row>
        <row r="8577">
          <cell r="F8577" t="str">
            <v>中屋-下河</v>
          </cell>
          <cell r="G8577" t="str">
            <v>V099430626</v>
          </cell>
          <cell r="H8577">
            <v>0.189</v>
          </cell>
          <cell r="I8577">
            <v>0.638</v>
          </cell>
          <cell r="J8577">
            <v>0.449</v>
          </cell>
        </row>
        <row r="8578">
          <cell r="F8578" t="str">
            <v>水口桥-白沙</v>
          </cell>
          <cell r="G8578" t="str">
            <v>C18B430626</v>
          </cell>
          <cell r="H8578">
            <v>0.285</v>
          </cell>
          <cell r="I8578">
            <v>1.547</v>
          </cell>
          <cell r="J8578">
            <v>1.262</v>
          </cell>
        </row>
        <row r="8579">
          <cell r="F8579" t="str">
            <v>东风-新田</v>
          </cell>
          <cell r="G8579" t="str">
            <v>CK48430626</v>
          </cell>
          <cell r="H8579">
            <v>0</v>
          </cell>
          <cell r="I8579">
            <v>0.848</v>
          </cell>
          <cell r="J8579">
            <v>0.848</v>
          </cell>
        </row>
        <row r="8580">
          <cell r="F8580" t="str">
            <v>东风-兴旺</v>
          </cell>
          <cell r="G8580" t="str">
            <v>V082430626</v>
          </cell>
          <cell r="H8580">
            <v>0</v>
          </cell>
          <cell r="I8580">
            <v>0.476</v>
          </cell>
          <cell r="J8580">
            <v>0.476</v>
          </cell>
        </row>
        <row r="8581">
          <cell r="F8581" t="str">
            <v>新田-谈家水库</v>
          </cell>
          <cell r="G8581" t="str">
            <v>V083430626</v>
          </cell>
          <cell r="H8581">
            <v>0</v>
          </cell>
          <cell r="I8581">
            <v>0.434</v>
          </cell>
          <cell r="J8581">
            <v>0.434</v>
          </cell>
        </row>
        <row r="8582">
          <cell r="F8582" t="str">
            <v>墩和-杨段</v>
          </cell>
          <cell r="G8582" t="str">
            <v>V088430626</v>
          </cell>
          <cell r="H8582">
            <v>0</v>
          </cell>
          <cell r="I8582">
            <v>0.144</v>
          </cell>
          <cell r="J8582">
            <v>0.144</v>
          </cell>
        </row>
        <row r="8583">
          <cell r="F8583" t="str">
            <v>元庄桥-朝阳坦</v>
          </cell>
          <cell r="G8583" t="str">
            <v>V114430626</v>
          </cell>
          <cell r="H8583">
            <v>0</v>
          </cell>
          <cell r="I8583">
            <v>2.336</v>
          </cell>
          <cell r="J8583">
            <v>2.336</v>
          </cell>
        </row>
        <row r="8584">
          <cell r="F8584" t="str">
            <v>江华冲-江华冲口</v>
          </cell>
          <cell r="G8584" t="str">
            <v>V115430626</v>
          </cell>
          <cell r="H8584">
            <v>0</v>
          </cell>
          <cell r="I8584">
            <v>1.994</v>
          </cell>
          <cell r="J8584">
            <v>1.994</v>
          </cell>
        </row>
        <row r="8585">
          <cell r="F8585" t="str">
            <v>西弓坡-王屋</v>
          </cell>
          <cell r="G8585" t="str">
            <v>CA71430626</v>
          </cell>
          <cell r="H8585">
            <v>0</v>
          </cell>
          <cell r="I8585">
            <v>0.739</v>
          </cell>
          <cell r="J8585">
            <v>0.739</v>
          </cell>
        </row>
        <row r="8586">
          <cell r="F8586" t="str">
            <v>青潭-青潭水库</v>
          </cell>
          <cell r="G8586" t="str">
            <v>V091430626</v>
          </cell>
          <cell r="H8586">
            <v>0</v>
          </cell>
          <cell r="I8586">
            <v>0.828</v>
          </cell>
          <cell r="J8586">
            <v>0.828</v>
          </cell>
        </row>
        <row r="8587">
          <cell r="F8587" t="str">
            <v>谢坪-岑川</v>
          </cell>
          <cell r="G8587" t="str">
            <v>Y694430626</v>
          </cell>
          <cell r="H8587">
            <v>16.208</v>
          </cell>
          <cell r="I8587">
            <v>18.594</v>
          </cell>
          <cell r="J8587">
            <v>2.386</v>
          </cell>
        </row>
        <row r="8588">
          <cell r="F8588" t="str">
            <v>塔坳-东坑</v>
          </cell>
          <cell r="G8588" t="str">
            <v>V798430626</v>
          </cell>
          <cell r="H8588">
            <v>0</v>
          </cell>
          <cell r="I8588">
            <v>0.86</v>
          </cell>
          <cell r="J8588">
            <v>0.86</v>
          </cell>
        </row>
        <row r="8589">
          <cell r="F8589" t="str">
            <v>乌龟咀-月形组</v>
          </cell>
          <cell r="G8589" t="str">
            <v>V799430626</v>
          </cell>
          <cell r="H8589">
            <v>0</v>
          </cell>
          <cell r="I8589">
            <v>0.602</v>
          </cell>
          <cell r="J8589">
            <v>0.602</v>
          </cell>
        </row>
        <row r="8590">
          <cell r="F8590" t="str">
            <v>油铺-K1+500</v>
          </cell>
          <cell r="G8590" t="str">
            <v>CD69430626</v>
          </cell>
          <cell r="H8590">
            <v>0.917</v>
          </cell>
          <cell r="I8590">
            <v>1.394</v>
          </cell>
          <cell r="J8590">
            <v>0.477</v>
          </cell>
        </row>
        <row r="8591">
          <cell r="F8591" t="str">
            <v>路口-老屋组</v>
          </cell>
          <cell r="G8591" t="str">
            <v>VS72430626</v>
          </cell>
          <cell r="H8591">
            <v>0</v>
          </cell>
          <cell r="I8591">
            <v>0.461</v>
          </cell>
          <cell r="J8591">
            <v>0.461</v>
          </cell>
        </row>
        <row r="8592">
          <cell r="F8592" t="str">
            <v>油铺里至汤段</v>
          </cell>
          <cell r="G8592" t="str">
            <v>C445430626</v>
          </cell>
          <cell r="H8592">
            <v>3.773</v>
          </cell>
          <cell r="I8592">
            <v>4.396</v>
          </cell>
          <cell r="J8592">
            <v>0.623</v>
          </cell>
        </row>
        <row r="8593">
          <cell r="F8593" t="str">
            <v>路口-双棚组</v>
          </cell>
          <cell r="G8593" t="str">
            <v>VT01430626</v>
          </cell>
          <cell r="H8593">
            <v>0</v>
          </cell>
          <cell r="I8593">
            <v>0.182</v>
          </cell>
          <cell r="J8593">
            <v>0.182</v>
          </cell>
        </row>
        <row r="8594">
          <cell r="F8594" t="str">
            <v>小福溪-大福溪</v>
          </cell>
          <cell r="G8594" t="str">
            <v>CQ95430626</v>
          </cell>
          <cell r="H8594">
            <v>0</v>
          </cell>
          <cell r="I8594">
            <v>3.434</v>
          </cell>
          <cell r="J8594">
            <v>3.434</v>
          </cell>
        </row>
        <row r="8595">
          <cell r="G8595" t="str">
            <v>V000</v>
          </cell>
          <cell r="H8595">
            <v>0</v>
          </cell>
          <cell r="I8595">
            <v>0.189</v>
          </cell>
          <cell r="J8595">
            <v>0.189</v>
          </cell>
        </row>
        <row r="8596">
          <cell r="F8596" t="str">
            <v>路口至陈家</v>
          </cell>
          <cell r="G8596" t="str">
            <v>C16D430626</v>
          </cell>
          <cell r="H8596">
            <v>0</v>
          </cell>
          <cell r="I8596">
            <v>0.57</v>
          </cell>
          <cell r="J8596">
            <v>0.57</v>
          </cell>
        </row>
        <row r="8597">
          <cell r="F8597" t="str">
            <v>路口-江贤</v>
          </cell>
          <cell r="G8597" t="str">
            <v>VS74430626</v>
          </cell>
          <cell r="H8597">
            <v>0</v>
          </cell>
          <cell r="I8597">
            <v>0.242</v>
          </cell>
          <cell r="J8597">
            <v>0.242</v>
          </cell>
        </row>
        <row r="8598">
          <cell r="F8598" t="str">
            <v>下一-下二</v>
          </cell>
          <cell r="G8598" t="str">
            <v>VR74430626</v>
          </cell>
          <cell r="H8598">
            <v>0</v>
          </cell>
          <cell r="I8598">
            <v>0.278</v>
          </cell>
          <cell r="J8598">
            <v>0.278</v>
          </cell>
        </row>
        <row r="8599">
          <cell r="F8599" t="str">
            <v>道石-东风</v>
          </cell>
          <cell r="G8599" t="str">
            <v>Y021430626</v>
          </cell>
          <cell r="H8599">
            <v>3.056</v>
          </cell>
          <cell r="I8599">
            <v>3.795</v>
          </cell>
          <cell r="J8599">
            <v>0.739</v>
          </cell>
        </row>
        <row r="8600">
          <cell r="F8600" t="str">
            <v>黄沙塘至大塘坪</v>
          </cell>
          <cell r="G8600" t="str">
            <v>C22I430626</v>
          </cell>
          <cell r="H8600">
            <v>0</v>
          </cell>
          <cell r="I8600">
            <v>0.481</v>
          </cell>
          <cell r="J8600">
            <v>0.481</v>
          </cell>
        </row>
        <row r="8601">
          <cell r="F8601" t="str">
            <v>黄沙塘-K1+400</v>
          </cell>
          <cell r="G8601" t="str">
            <v>C253430626</v>
          </cell>
          <cell r="H8601">
            <v>1.025</v>
          </cell>
          <cell r="I8601">
            <v>1.466</v>
          </cell>
          <cell r="J8601">
            <v>0.441</v>
          </cell>
        </row>
        <row r="8602">
          <cell r="F8602" t="str">
            <v>五组-八组</v>
          </cell>
          <cell r="G8602" t="str">
            <v>VR20430626</v>
          </cell>
          <cell r="H8602">
            <v>0</v>
          </cell>
          <cell r="I8602">
            <v>0.649</v>
          </cell>
          <cell r="J8602">
            <v>0.649</v>
          </cell>
        </row>
        <row r="8603">
          <cell r="F8603" t="str">
            <v>叉路口至何家组</v>
          </cell>
          <cell r="G8603" t="str">
            <v>C02D430626</v>
          </cell>
          <cell r="H8603">
            <v>0</v>
          </cell>
          <cell r="I8603">
            <v>0.627</v>
          </cell>
          <cell r="J8603">
            <v>0.627</v>
          </cell>
        </row>
        <row r="8604">
          <cell r="F8604" t="str">
            <v>河边-保丰铺</v>
          </cell>
          <cell r="G8604" t="str">
            <v>C15D430626</v>
          </cell>
          <cell r="H8604">
            <v>0</v>
          </cell>
          <cell r="I8604">
            <v>0.475</v>
          </cell>
          <cell r="J8604">
            <v>0.475</v>
          </cell>
        </row>
        <row r="8605">
          <cell r="F8605" t="str">
            <v>黄家组-黄家组</v>
          </cell>
          <cell r="G8605" t="str">
            <v>C257430626</v>
          </cell>
          <cell r="H8605">
            <v>0.569</v>
          </cell>
          <cell r="I8605">
            <v>1.134</v>
          </cell>
          <cell r="J8605">
            <v>0.565</v>
          </cell>
        </row>
        <row r="8606">
          <cell r="F8606" t="str">
            <v>何家组-S308</v>
          </cell>
          <cell r="G8606" t="str">
            <v>VS67430626</v>
          </cell>
          <cell r="H8606">
            <v>0</v>
          </cell>
          <cell r="I8606">
            <v>0.203</v>
          </cell>
          <cell r="J8606">
            <v>0.203</v>
          </cell>
        </row>
        <row r="8607">
          <cell r="F8607" t="str">
            <v>路口-富公组</v>
          </cell>
          <cell r="G8607" t="str">
            <v>VS76430626</v>
          </cell>
          <cell r="H8607">
            <v>0</v>
          </cell>
          <cell r="I8607">
            <v>0.23</v>
          </cell>
          <cell r="J8607">
            <v>0.23</v>
          </cell>
        </row>
        <row r="8608">
          <cell r="F8608" t="str">
            <v>砾石-李家</v>
          </cell>
          <cell r="G8608" t="str">
            <v>V793430626</v>
          </cell>
          <cell r="H8608">
            <v>0</v>
          </cell>
          <cell r="I8608">
            <v>0.191</v>
          </cell>
          <cell r="J8608">
            <v>0.191</v>
          </cell>
        </row>
        <row r="8609">
          <cell r="F8609" t="str">
            <v>邵阳-共和</v>
          </cell>
          <cell r="G8609" t="str">
            <v>Y007430626</v>
          </cell>
          <cell r="H8609">
            <v>9.269</v>
          </cell>
          <cell r="I8609">
            <v>9.465</v>
          </cell>
          <cell r="J8609">
            <v>0.196</v>
          </cell>
        </row>
        <row r="8610">
          <cell r="F8610" t="str">
            <v>桐树-木瓜塘</v>
          </cell>
          <cell r="G8610" t="str">
            <v>C220430626</v>
          </cell>
          <cell r="H8610">
            <v>0.896</v>
          </cell>
          <cell r="I8610">
            <v>1.458</v>
          </cell>
          <cell r="J8610">
            <v>0.562</v>
          </cell>
        </row>
        <row r="8611">
          <cell r="F8611" t="str">
            <v>罗家-西头</v>
          </cell>
          <cell r="G8611" t="str">
            <v>V785430626</v>
          </cell>
          <cell r="H8611">
            <v>0</v>
          </cell>
          <cell r="I8611">
            <v>0.827</v>
          </cell>
          <cell r="J8611">
            <v>0.827</v>
          </cell>
        </row>
        <row r="8612">
          <cell r="F8612" t="str">
            <v>邵阳大桥至桂丰学校</v>
          </cell>
          <cell r="G8612" t="str">
            <v>C254430626</v>
          </cell>
          <cell r="H8612">
            <v>2.74</v>
          </cell>
          <cell r="I8612">
            <v>3.458</v>
          </cell>
          <cell r="J8612">
            <v>0.718</v>
          </cell>
        </row>
        <row r="8613">
          <cell r="F8613" t="str">
            <v>上棚-下棚</v>
          </cell>
          <cell r="G8613" t="str">
            <v>V787430626</v>
          </cell>
          <cell r="H8613">
            <v>0</v>
          </cell>
          <cell r="I8613">
            <v>0.182</v>
          </cell>
          <cell r="J8613">
            <v>0.182</v>
          </cell>
        </row>
        <row r="8614">
          <cell r="F8614" t="str">
            <v>学校-周家</v>
          </cell>
          <cell r="G8614" t="str">
            <v>VS60430626</v>
          </cell>
          <cell r="H8614">
            <v>0</v>
          </cell>
          <cell r="I8614">
            <v>0.296</v>
          </cell>
          <cell r="J8614">
            <v>0.296</v>
          </cell>
        </row>
        <row r="8615">
          <cell r="F8615" t="str">
            <v>路口-一组</v>
          </cell>
          <cell r="G8615" t="str">
            <v>VR26430626</v>
          </cell>
          <cell r="H8615">
            <v>0</v>
          </cell>
          <cell r="I8615">
            <v>0.229</v>
          </cell>
          <cell r="J8615">
            <v>0.229</v>
          </cell>
        </row>
        <row r="8616">
          <cell r="F8616" t="str">
            <v>大路至张家</v>
          </cell>
          <cell r="G8616" t="str">
            <v>C17D430626</v>
          </cell>
          <cell r="H8616">
            <v>0</v>
          </cell>
          <cell r="I8616">
            <v>0.877</v>
          </cell>
          <cell r="J8616">
            <v>0.877</v>
          </cell>
        </row>
        <row r="8617">
          <cell r="F8617" t="str">
            <v>新洞口至到水</v>
          </cell>
          <cell r="G8617" t="str">
            <v>C11C430626</v>
          </cell>
          <cell r="H8617">
            <v>0</v>
          </cell>
          <cell r="I8617">
            <v>2.358</v>
          </cell>
          <cell r="J8617">
            <v>2.358</v>
          </cell>
        </row>
        <row r="8618">
          <cell r="F8618" t="str">
            <v>白马庙至陈家</v>
          </cell>
          <cell r="G8618" t="str">
            <v>C259430626</v>
          </cell>
          <cell r="H8618">
            <v>0</v>
          </cell>
          <cell r="I8618">
            <v>2.472</v>
          </cell>
          <cell r="J8618">
            <v>2.472</v>
          </cell>
        </row>
        <row r="8619">
          <cell r="F8619" t="str">
            <v>路口-下队</v>
          </cell>
          <cell r="G8619" t="str">
            <v>C46C430626</v>
          </cell>
          <cell r="H8619">
            <v>0</v>
          </cell>
          <cell r="I8619">
            <v>0.428</v>
          </cell>
          <cell r="J8619">
            <v>0.428</v>
          </cell>
        </row>
        <row r="8620">
          <cell r="F8620" t="str">
            <v>路口-铁门站</v>
          </cell>
          <cell r="G8620" t="str">
            <v>VU90430626</v>
          </cell>
          <cell r="H8620">
            <v>0</v>
          </cell>
          <cell r="I8620">
            <v>0.212</v>
          </cell>
          <cell r="J8620">
            <v>0.212</v>
          </cell>
        </row>
        <row r="8621">
          <cell r="F8621" t="str">
            <v>杨家咀-三联</v>
          </cell>
          <cell r="G8621" t="str">
            <v>VS33430626</v>
          </cell>
          <cell r="H8621">
            <v>0</v>
          </cell>
          <cell r="I8621">
            <v>0.579</v>
          </cell>
          <cell r="J8621">
            <v>0.579</v>
          </cell>
        </row>
        <row r="8622">
          <cell r="F8622" t="str">
            <v>新屋桥-上新组</v>
          </cell>
          <cell r="G8622" t="str">
            <v>VS34430626</v>
          </cell>
          <cell r="H8622">
            <v>0</v>
          </cell>
          <cell r="I8622">
            <v>0.276</v>
          </cell>
          <cell r="J8622">
            <v>0.276</v>
          </cell>
        </row>
        <row r="8623">
          <cell r="F8623" t="str">
            <v>路口-瑶咀</v>
          </cell>
          <cell r="G8623" t="str">
            <v>VS37430626</v>
          </cell>
          <cell r="H8623">
            <v>0</v>
          </cell>
          <cell r="I8623">
            <v>0.124</v>
          </cell>
          <cell r="J8623">
            <v>0.124</v>
          </cell>
        </row>
        <row r="8624">
          <cell r="F8624" t="str">
            <v>哑塘至路口</v>
          </cell>
          <cell r="G8624" t="str">
            <v>C20D430626</v>
          </cell>
          <cell r="H8624">
            <v>0</v>
          </cell>
          <cell r="I8624">
            <v>1.602</v>
          </cell>
          <cell r="J8624">
            <v>1.602</v>
          </cell>
        </row>
        <row r="8625">
          <cell r="F8625" t="str">
            <v>路口至朗溪组</v>
          </cell>
          <cell r="G8625" t="str">
            <v>V785430626</v>
          </cell>
          <cell r="H8625">
            <v>0</v>
          </cell>
          <cell r="I8625">
            <v>0.085</v>
          </cell>
          <cell r="J8625">
            <v>0.085</v>
          </cell>
        </row>
        <row r="8626">
          <cell r="F8626" t="str">
            <v>联合村界-联合村界</v>
          </cell>
          <cell r="G8626" t="str">
            <v>C450430626</v>
          </cell>
          <cell r="H8626">
            <v>0.667</v>
          </cell>
          <cell r="I8626">
            <v>1.124</v>
          </cell>
          <cell r="J8626">
            <v>0.457</v>
          </cell>
        </row>
        <row r="8627">
          <cell r="F8627" t="str">
            <v>路口至赖洞</v>
          </cell>
          <cell r="G8627" t="str">
            <v>C33C430626</v>
          </cell>
          <cell r="H8627">
            <v>0</v>
          </cell>
          <cell r="I8627">
            <v>0.566</v>
          </cell>
          <cell r="J8627">
            <v>0.566</v>
          </cell>
        </row>
        <row r="8628">
          <cell r="F8628" t="str">
            <v>S308-老福组</v>
          </cell>
          <cell r="G8628" t="str">
            <v>VR40430626</v>
          </cell>
          <cell r="H8628">
            <v>0</v>
          </cell>
          <cell r="I8628">
            <v>0.707</v>
          </cell>
          <cell r="J8628">
            <v>0.707</v>
          </cell>
        </row>
        <row r="8629">
          <cell r="F8629" t="str">
            <v>S308-小塘组</v>
          </cell>
          <cell r="G8629" t="str">
            <v>VS86430626</v>
          </cell>
          <cell r="H8629">
            <v>0</v>
          </cell>
          <cell r="I8629">
            <v>0.379</v>
          </cell>
          <cell r="J8629">
            <v>0.379</v>
          </cell>
        </row>
        <row r="8630">
          <cell r="G8630" t="str">
            <v>V000</v>
          </cell>
          <cell r="H8630">
            <v>0</v>
          </cell>
          <cell r="I8630">
            <v>0.467</v>
          </cell>
          <cell r="J8630">
            <v>0.467</v>
          </cell>
        </row>
        <row r="8631">
          <cell r="G8631" t="str">
            <v>V000</v>
          </cell>
          <cell r="H8631">
            <v>0</v>
          </cell>
          <cell r="I8631">
            <v>0.182</v>
          </cell>
          <cell r="J8631">
            <v>0.182</v>
          </cell>
        </row>
        <row r="8632">
          <cell r="F8632" t="str">
            <v>桥头至三三</v>
          </cell>
          <cell r="G8632" t="str">
            <v>C13D430626</v>
          </cell>
          <cell r="H8632">
            <v>0</v>
          </cell>
          <cell r="I8632">
            <v>2.393</v>
          </cell>
          <cell r="J8632">
            <v>2.393</v>
          </cell>
        </row>
        <row r="8633">
          <cell r="F8633" t="str">
            <v>毛家铺-口前组</v>
          </cell>
          <cell r="G8633" t="str">
            <v>VR80430626</v>
          </cell>
          <cell r="H8633">
            <v>0</v>
          </cell>
          <cell r="I8633">
            <v>0.245</v>
          </cell>
          <cell r="J8633">
            <v>0.245</v>
          </cell>
        </row>
        <row r="8634">
          <cell r="F8634" t="str">
            <v>拱桥-雅子组</v>
          </cell>
          <cell r="G8634" t="str">
            <v>VR82430626</v>
          </cell>
          <cell r="H8634">
            <v>0</v>
          </cell>
          <cell r="I8634">
            <v>0.546</v>
          </cell>
          <cell r="J8634">
            <v>0.546</v>
          </cell>
        </row>
        <row r="8635">
          <cell r="F8635" t="str">
            <v>袁杰桥-新兴组</v>
          </cell>
          <cell r="G8635" t="str">
            <v>VR86430626</v>
          </cell>
          <cell r="H8635">
            <v>0</v>
          </cell>
          <cell r="I8635">
            <v>0.322</v>
          </cell>
          <cell r="J8635">
            <v>0.322</v>
          </cell>
        </row>
        <row r="8636">
          <cell r="F8636" t="str">
            <v>沙联-东一</v>
          </cell>
          <cell r="G8636" t="str">
            <v>Y008430626</v>
          </cell>
          <cell r="H8636">
            <v>0</v>
          </cell>
          <cell r="I8636">
            <v>1.558</v>
          </cell>
          <cell r="J8636">
            <v>1.558</v>
          </cell>
        </row>
        <row r="8637">
          <cell r="F8637" t="str">
            <v>寺后至杨家</v>
          </cell>
          <cell r="G8637" t="str">
            <v>C32C430626</v>
          </cell>
          <cell r="H8637">
            <v>0</v>
          </cell>
          <cell r="I8637">
            <v>0.492</v>
          </cell>
          <cell r="J8637">
            <v>0.492</v>
          </cell>
        </row>
        <row r="8638">
          <cell r="F8638" t="str">
            <v>杨古至花屋</v>
          </cell>
          <cell r="G8638" t="str">
            <v>CD50430626</v>
          </cell>
          <cell r="H8638">
            <v>0</v>
          </cell>
          <cell r="I8638">
            <v>1.032</v>
          </cell>
          <cell r="J8638">
            <v>1.032</v>
          </cell>
        </row>
        <row r="8639">
          <cell r="F8639" t="str">
            <v>村部-张家组</v>
          </cell>
          <cell r="G8639" t="str">
            <v>VR32430626</v>
          </cell>
          <cell r="H8639">
            <v>0</v>
          </cell>
          <cell r="I8639">
            <v>0.507</v>
          </cell>
          <cell r="J8639">
            <v>0.507</v>
          </cell>
        </row>
        <row r="8640">
          <cell r="F8640" t="str">
            <v>学校-彭家组</v>
          </cell>
          <cell r="G8640" t="str">
            <v>VR63430626</v>
          </cell>
          <cell r="H8640">
            <v>0</v>
          </cell>
          <cell r="I8640">
            <v>0.263</v>
          </cell>
          <cell r="J8640">
            <v>0.263</v>
          </cell>
        </row>
        <row r="8641">
          <cell r="F8641" t="str">
            <v>宇家珑-王家塘</v>
          </cell>
          <cell r="G8641" t="str">
            <v>C39E430626</v>
          </cell>
          <cell r="H8641">
            <v>0</v>
          </cell>
          <cell r="I8641">
            <v>1.062</v>
          </cell>
          <cell r="J8641">
            <v>1.062</v>
          </cell>
        </row>
        <row r="8642">
          <cell r="F8642" t="str">
            <v>路口-雷公组</v>
          </cell>
          <cell r="G8642" t="str">
            <v>V772430626</v>
          </cell>
          <cell r="H8642">
            <v>0</v>
          </cell>
          <cell r="I8642">
            <v>0.531</v>
          </cell>
          <cell r="J8642">
            <v>0.531</v>
          </cell>
        </row>
        <row r="8643">
          <cell r="F8643" t="str">
            <v>苏家组-百花桥</v>
          </cell>
          <cell r="G8643" t="str">
            <v>V779430626</v>
          </cell>
          <cell r="H8643">
            <v>0</v>
          </cell>
          <cell r="I8643">
            <v>0.703</v>
          </cell>
          <cell r="J8643">
            <v>0.703</v>
          </cell>
        </row>
        <row r="8644">
          <cell r="F8644" t="str">
            <v>仁义-斗壁</v>
          </cell>
          <cell r="G8644" t="str">
            <v>V781430626</v>
          </cell>
          <cell r="H8644">
            <v>0</v>
          </cell>
          <cell r="I8644">
            <v>0.475</v>
          </cell>
          <cell r="J8644">
            <v>0.475</v>
          </cell>
        </row>
        <row r="8645">
          <cell r="F8645" t="str">
            <v>田坪村-双田村</v>
          </cell>
          <cell r="G8645" t="str">
            <v>CQ54430626</v>
          </cell>
          <cell r="H8645">
            <v>0</v>
          </cell>
          <cell r="I8645">
            <v>1.793</v>
          </cell>
          <cell r="J8645">
            <v>1.793</v>
          </cell>
        </row>
        <row r="8646">
          <cell r="F8646" t="str">
            <v>小坪-凤形组</v>
          </cell>
          <cell r="G8646" t="str">
            <v>VT09430626</v>
          </cell>
          <cell r="H8646">
            <v>0</v>
          </cell>
          <cell r="I8646">
            <v>1.383</v>
          </cell>
          <cell r="J8646">
            <v>1.383</v>
          </cell>
        </row>
        <row r="8647">
          <cell r="F8647" t="str">
            <v>毛园至石下</v>
          </cell>
          <cell r="G8647" t="str">
            <v>C247430626</v>
          </cell>
          <cell r="H8647">
            <v>0</v>
          </cell>
          <cell r="I8647">
            <v>1.11</v>
          </cell>
          <cell r="J8647">
            <v>1.11</v>
          </cell>
        </row>
        <row r="8648">
          <cell r="F8648" t="str">
            <v>路口-下栗</v>
          </cell>
          <cell r="G8648" t="str">
            <v>VS56430626</v>
          </cell>
          <cell r="H8648">
            <v>0</v>
          </cell>
          <cell r="I8648">
            <v>0.283</v>
          </cell>
          <cell r="J8648">
            <v>0.283</v>
          </cell>
        </row>
        <row r="8649">
          <cell r="F8649" t="str">
            <v>路口至羊古头</v>
          </cell>
          <cell r="G8649" t="str">
            <v>C04D430626</v>
          </cell>
          <cell r="H8649">
            <v>0</v>
          </cell>
          <cell r="I8649">
            <v>0.662</v>
          </cell>
          <cell r="J8649">
            <v>0.662</v>
          </cell>
        </row>
        <row r="8650">
          <cell r="F8650" t="str">
            <v>晏家至上新</v>
          </cell>
          <cell r="G8650" t="str">
            <v>C25I430626</v>
          </cell>
          <cell r="H8650">
            <v>0</v>
          </cell>
          <cell r="I8650">
            <v>0.728</v>
          </cell>
          <cell r="J8650">
            <v>0.728</v>
          </cell>
        </row>
        <row r="8651">
          <cell r="F8651" t="str">
            <v>胡家至桥头</v>
          </cell>
          <cell r="G8651" t="str">
            <v>C08I430626</v>
          </cell>
          <cell r="H8651">
            <v>0</v>
          </cell>
          <cell r="I8651">
            <v>0.467</v>
          </cell>
          <cell r="J8651">
            <v>0.467</v>
          </cell>
        </row>
        <row r="8652">
          <cell r="F8652" t="str">
            <v>梨家-K8+300</v>
          </cell>
          <cell r="G8652" t="str">
            <v>C249430626</v>
          </cell>
          <cell r="H8652">
            <v>0</v>
          </cell>
          <cell r="I8652">
            <v>0.534</v>
          </cell>
          <cell r="J8652">
            <v>0.534</v>
          </cell>
        </row>
        <row r="8653">
          <cell r="F8653" t="str">
            <v>雄家至水家咀</v>
          </cell>
          <cell r="G8653" t="str">
            <v>C33A430626</v>
          </cell>
          <cell r="H8653">
            <v>0</v>
          </cell>
          <cell r="I8653">
            <v>0.752</v>
          </cell>
          <cell r="J8653">
            <v>0.752</v>
          </cell>
        </row>
        <row r="8654">
          <cell r="F8654" t="str">
            <v>朵子屋至萧家</v>
          </cell>
          <cell r="G8654" t="str">
            <v>C01D430626</v>
          </cell>
          <cell r="H8654">
            <v>0</v>
          </cell>
          <cell r="I8654">
            <v>1.367</v>
          </cell>
          <cell r="J8654">
            <v>1.367</v>
          </cell>
        </row>
        <row r="8655">
          <cell r="F8655" t="str">
            <v>墙背-联合</v>
          </cell>
          <cell r="G8655" t="str">
            <v>VS84430626</v>
          </cell>
          <cell r="H8655">
            <v>0</v>
          </cell>
          <cell r="I8655">
            <v>0.961</v>
          </cell>
          <cell r="J8655">
            <v>0.961</v>
          </cell>
        </row>
        <row r="8656">
          <cell r="F8656" t="str">
            <v>S308-黄家组</v>
          </cell>
          <cell r="G8656" t="str">
            <v>VS85430626</v>
          </cell>
          <cell r="H8656">
            <v>0</v>
          </cell>
          <cell r="I8656">
            <v>0.661</v>
          </cell>
          <cell r="J8656">
            <v>0.661</v>
          </cell>
        </row>
        <row r="8657">
          <cell r="F8657" t="str">
            <v>致富-四湾</v>
          </cell>
          <cell r="G8657" t="str">
            <v>Y020430626</v>
          </cell>
          <cell r="H8657">
            <v>4.38</v>
          </cell>
          <cell r="I8657">
            <v>4.814</v>
          </cell>
          <cell r="J8657">
            <v>0.434</v>
          </cell>
        </row>
        <row r="8658">
          <cell r="F8658" t="str">
            <v>新联-K3+200</v>
          </cell>
          <cell r="G8658" t="str">
            <v>C233430626</v>
          </cell>
          <cell r="H8658">
            <v>0</v>
          </cell>
          <cell r="I8658">
            <v>0.701</v>
          </cell>
          <cell r="J8658">
            <v>0.701</v>
          </cell>
        </row>
        <row r="8659">
          <cell r="F8659" t="str">
            <v>长毛至官田</v>
          </cell>
          <cell r="G8659" t="str">
            <v>CD51430626</v>
          </cell>
          <cell r="H8659">
            <v>0</v>
          </cell>
          <cell r="I8659">
            <v>2.469</v>
          </cell>
          <cell r="J8659">
            <v>2.469</v>
          </cell>
        </row>
        <row r="8660">
          <cell r="F8660" t="str">
            <v>土坎-方家</v>
          </cell>
          <cell r="G8660" t="str">
            <v>VR55430626</v>
          </cell>
          <cell r="H8660">
            <v>0</v>
          </cell>
          <cell r="I8660">
            <v>0.212</v>
          </cell>
          <cell r="J8660">
            <v>0.212</v>
          </cell>
        </row>
        <row r="8661">
          <cell r="F8661" t="str">
            <v>张家-北冲</v>
          </cell>
          <cell r="G8661" t="str">
            <v>VR58430626</v>
          </cell>
          <cell r="H8661">
            <v>0</v>
          </cell>
          <cell r="I8661">
            <v>0.574</v>
          </cell>
          <cell r="J8661">
            <v>0.574</v>
          </cell>
        </row>
        <row r="8662">
          <cell r="F8662" t="str">
            <v>毛弯-K3+900</v>
          </cell>
          <cell r="G8662" t="str">
            <v>C231430626</v>
          </cell>
          <cell r="H8662">
            <v>1.477</v>
          </cell>
          <cell r="I8662">
            <v>2.532</v>
          </cell>
          <cell r="J8662">
            <v>1.055</v>
          </cell>
        </row>
        <row r="8663">
          <cell r="F8663" t="str">
            <v>东坑至流碧塘</v>
          </cell>
          <cell r="G8663" t="str">
            <v>C38C430626</v>
          </cell>
          <cell r="H8663">
            <v>0</v>
          </cell>
          <cell r="I8663">
            <v>1.116</v>
          </cell>
          <cell r="J8663">
            <v>1.116</v>
          </cell>
        </row>
        <row r="8664">
          <cell r="F8664" t="str">
            <v>杨树至张家组</v>
          </cell>
          <cell r="G8664" t="str">
            <v>CL53430626</v>
          </cell>
          <cell r="H8664">
            <v>0.644</v>
          </cell>
          <cell r="I8664">
            <v>1.223</v>
          </cell>
          <cell r="J8664">
            <v>0.579</v>
          </cell>
        </row>
        <row r="8665">
          <cell r="F8665" t="str">
            <v>黄土咀-大屋组</v>
          </cell>
          <cell r="G8665" t="str">
            <v>VR70430626</v>
          </cell>
          <cell r="H8665">
            <v>0</v>
          </cell>
          <cell r="I8665">
            <v>0.511</v>
          </cell>
          <cell r="J8665">
            <v>0.511</v>
          </cell>
        </row>
        <row r="8666">
          <cell r="F8666" t="str">
            <v>杨坳-株树</v>
          </cell>
          <cell r="G8666" t="str">
            <v>VR45430626</v>
          </cell>
          <cell r="H8666">
            <v>0</v>
          </cell>
          <cell r="I8666">
            <v>0.328</v>
          </cell>
          <cell r="J8666">
            <v>0.328</v>
          </cell>
        </row>
        <row r="8667">
          <cell r="F8667" t="str">
            <v>村部-邓源组</v>
          </cell>
          <cell r="G8667" t="str">
            <v>VR48430626</v>
          </cell>
          <cell r="H8667">
            <v>0</v>
          </cell>
          <cell r="I8667">
            <v>1</v>
          </cell>
          <cell r="J8667">
            <v>1</v>
          </cell>
        </row>
        <row r="8668">
          <cell r="F8668" t="str">
            <v>村部-向阳组</v>
          </cell>
          <cell r="G8668" t="str">
            <v>VR49430626</v>
          </cell>
          <cell r="H8668">
            <v>0</v>
          </cell>
          <cell r="I8668">
            <v>0.663</v>
          </cell>
          <cell r="J8668">
            <v>0.663</v>
          </cell>
        </row>
        <row r="8669">
          <cell r="F8669" t="str">
            <v>砖屋-茜洞</v>
          </cell>
          <cell r="G8669" t="str">
            <v>VR53430626</v>
          </cell>
          <cell r="H8669">
            <v>0</v>
          </cell>
          <cell r="I8669">
            <v>0.488</v>
          </cell>
          <cell r="J8669">
            <v>0.488</v>
          </cell>
        </row>
        <row r="8670">
          <cell r="F8670" t="str">
            <v>永桂至坳上</v>
          </cell>
          <cell r="G8670" t="str">
            <v>C37C430626</v>
          </cell>
          <cell r="H8670">
            <v>0</v>
          </cell>
          <cell r="I8670">
            <v>3.524</v>
          </cell>
          <cell r="J8670">
            <v>3.524</v>
          </cell>
        </row>
        <row r="8671">
          <cell r="F8671" t="str">
            <v>西昌至南昌</v>
          </cell>
          <cell r="G8671" t="str">
            <v>CD62430626</v>
          </cell>
          <cell r="H8671">
            <v>0</v>
          </cell>
          <cell r="I8671">
            <v>1.219</v>
          </cell>
          <cell r="J8671">
            <v>1.219</v>
          </cell>
        </row>
        <row r="8672">
          <cell r="F8672" t="str">
            <v>路口至周家</v>
          </cell>
          <cell r="G8672" t="str">
            <v>C39C430626</v>
          </cell>
          <cell r="H8672">
            <v>0</v>
          </cell>
          <cell r="I8672">
            <v>3.481</v>
          </cell>
          <cell r="J8672">
            <v>3.481</v>
          </cell>
        </row>
        <row r="8673">
          <cell r="F8673" t="str">
            <v>张家组-大坡组</v>
          </cell>
          <cell r="G8673" t="str">
            <v>C43E430626</v>
          </cell>
          <cell r="H8673">
            <v>0</v>
          </cell>
          <cell r="I8673">
            <v>0.996</v>
          </cell>
          <cell r="J8673">
            <v>0.996</v>
          </cell>
        </row>
        <row r="8674">
          <cell r="F8674" t="str">
            <v>张家组-大坡组</v>
          </cell>
          <cell r="G8674" t="str">
            <v>C89B430626</v>
          </cell>
          <cell r="H8674">
            <v>0</v>
          </cell>
          <cell r="I8674">
            <v>4.911</v>
          </cell>
          <cell r="J8674">
            <v>4.911</v>
          </cell>
        </row>
        <row r="8675">
          <cell r="F8675" t="str">
            <v>柱头-白寺工区</v>
          </cell>
          <cell r="G8675" t="str">
            <v>X010430626</v>
          </cell>
          <cell r="H8675">
            <v>18.36</v>
          </cell>
          <cell r="I8675">
            <v>23.275</v>
          </cell>
          <cell r="J8675">
            <v>4.915</v>
          </cell>
        </row>
        <row r="8676">
          <cell r="F8676" t="str">
            <v>中桥埠-栗树咀</v>
          </cell>
          <cell r="G8676" t="str">
            <v>C07B430626</v>
          </cell>
          <cell r="H8676">
            <v>1.836</v>
          </cell>
          <cell r="I8676">
            <v>3.69</v>
          </cell>
          <cell r="J8676">
            <v>1.854</v>
          </cell>
        </row>
        <row r="8677">
          <cell r="F8677" t="str">
            <v>余家桥至余家组</v>
          </cell>
          <cell r="G8677" t="str">
            <v>V329430626</v>
          </cell>
          <cell r="H8677">
            <v>0</v>
          </cell>
          <cell r="I8677">
            <v>0.697</v>
          </cell>
          <cell r="J8677">
            <v>0.697</v>
          </cell>
        </row>
        <row r="8678">
          <cell r="F8678" t="str">
            <v>乡政府至祖堂组</v>
          </cell>
          <cell r="G8678" t="str">
            <v>V333430626</v>
          </cell>
          <cell r="H8678">
            <v>0</v>
          </cell>
          <cell r="I8678">
            <v>0.282</v>
          </cell>
          <cell r="J8678">
            <v>0.282</v>
          </cell>
        </row>
        <row r="8679">
          <cell r="F8679" t="str">
            <v>中桥埠-栗树咀</v>
          </cell>
          <cell r="G8679" t="str">
            <v>C07B430626</v>
          </cell>
          <cell r="H8679">
            <v>0</v>
          </cell>
          <cell r="I8679">
            <v>1.181</v>
          </cell>
          <cell r="J8679">
            <v>1.181</v>
          </cell>
        </row>
        <row r="8680">
          <cell r="F8680" t="str">
            <v>山组坳-山组坳</v>
          </cell>
          <cell r="G8680" t="str">
            <v>C17B430626</v>
          </cell>
          <cell r="H8680">
            <v>0.252</v>
          </cell>
          <cell r="I8680">
            <v>1.995</v>
          </cell>
          <cell r="J8680">
            <v>1.743</v>
          </cell>
        </row>
        <row r="8681">
          <cell r="F8681" t="str">
            <v>学校至祠堂里</v>
          </cell>
          <cell r="G8681" t="str">
            <v>C77A430626</v>
          </cell>
          <cell r="H8681">
            <v>0</v>
          </cell>
          <cell r="I8681">
            <v>0.307</v>
          </cell>
          <cell r="J8681">
            <v>0.307</v>
          </cell>
        </row>
        <row r="8682">
          <cell r="F8682" t="str">
            <v>柘庄-大江</v>
          </cell>
          <cell r="G8682" t="str">
            <v>CA04430626</v>
          </cell>
          <cell r="H8682">
            <v>2.573</v>
          </cell>
          <cell r="I8682">
            <v>5.415</v>
          </cell>
          <cell r="J8682">
            <v>2.842</v>
          </cell>
        </row>
        <row r="8683">
          <cell r="F8683" t="str">
            <v>姚洲八组至大江</v>
          </cell>
          <cell r="G8683" t="str">
            <v>V342430626</v>
          </cell>
          <cell r="H8683">
            <v>0</v>
          </cell>
          <cell r="I8683">
            <v>0.717</v>
          </cell>
          <cell r="J8683">
            <v>0.717</v>
          </cell>
        </row>
        <row r="8684">
          <cell r="F8684" t="str">
            <v>邓公组至炭上组</v>
          </cell>
          <cell r="G8684" t="str">
            <v>V343430626</v>
          </cell>
          <cell r="H8684">
            <v>0</v>
          </cell>
          <cell r="I8684">
            <v>0.501</v>
          </cell>
          <cell r="J8684">
            <v>0.501</v>
          </cell>
        </row>
        <row r="8685">
          <cell r="F8685" t="str">
            <v>忠义桥-大湾里</v>
          </cell>
          <cell r="G8685" t="str">
            <v>C048430626</v>
          </cell>
          <cell r="H8685">
            <v>0</v>
          </cell>
          <cell r="I8685">
            <v>0.912</v>
          </cell>
          <cell r="J8685">
            <v>0.912</v>
          </cell>
        </row>
        <row r="8686">
          <cell r="F8686" t="str">
            <v>山组坳-山组坳</v>
          </cell>
          <cell r="G8686" t="str">
            <v>C17B430626</v>
          </cell>
          <cell r="H8686">
            <v>0</v>
          </cell>
          <cell r="I8686">
            <v>0.252</v>
          </cell>
          <cell r="J8686">
            <v>0.252</v>
          </cell>
        </row>
        <row r="8687">
          <cell r="F8687" t="str">
            <v>漆家洞口至漆家洞</v>
          </cell>
          <cell r="G8687" t="str">
            <v>V326430626</v>
          </cell>
          <cell r="H8687">
            <v>0</v>
          </cell>
          <cell r="I8687">
            <v>0.806</v>
          </cell>
          <cell r="J8687">
            <v>0.806</v>
          </cell>
        </row>
        <row r="8688">
          <cell r="F8688" t="str">
            <v>柳树铺至河源水库</v>
          </cell>
          <cell r="G8688" t="str">
            <v>V351430626</v>
          </cell>
          <cell r="H8688">
            <v>0</v>
          </cell>
          <cell r="I8688">
            <v>3.02</v>
          </cell>
          <cell r="J8688">
            <v>3.02</v>
          </cell>
        </row>
        <row r="8689">
          <cell r="F8689" t="str">
            <v>平岭-堰口里</v>
          </cell>
          <cell r="G8689" t="str">
            <v>C03A430626</v>
          </cell>
          <cell r="H8689">
            <v>0</v>
          </cell>
          <cell r="I8689">
            <v>1.989</v>
          </cell>
          <cell r="J8689">
            <v>1.989</v>
          </cell>
        </row>
        <row r="8690">
          <cell r="F8690" t="str">
            <v>茴兰-茴兰</v>
          </cell>
          <cell r="G8690" t="str">
            <v>C047430626</v>
          </cell>
          <cell r="H8690">
            <v>0</v>
          </cell>
          <cell r="I8690">
            <v>0.408</v>
          </cell>
          <cell r="J8690">
            <v>0.408</v>
          </cell>
        </row>
        <row r="8691">
          <cell r="F8691" t="str">
            <v>东隐八组至九组</v>
          </cell>
          <cell r="G8691" t="str">
            <v>C18E430626</v>
          </cell>
          <cell r="H8691">
            <v>0</v>
          </cell>
          <cell r="I8691">
            <v>0.994</v>
          </cell>
          <cell r="J8691">
            <v>0.994</v>
          </cell>
        </row>
        <row r="8692">
          <cell r="F8692" t="str">
            <v>下胡桥至上洲</v>
          </cell>
          <cell r="G8692" t="str">
            <v>C719430626</v>
          </cell>
          <cell r="H8692">
            <v>1.153</v>
          </cell>
          <cell r="I8692">
            <v>2.22</v>
          </cell>
          <cell r="J8692">
            <v>1.067</v>
          </cell>
        </row>
        <row r="8693">
          <cell r="F8693" t="str">
            <v>横坑组至村部</v>
          </cell>
          <cell r="G8693" t="str">
            <v>CU78430626</v>
          </cell>
          <cell r="H8693">
            <v>0</v>
          </cell>
          <cell r="I8693">
            <v>0.774</v>
          </cell>
          <cell r="J8693">
            <v>0.774</v>
          </cell>
        </row>
        <row r="8694">
          <cell r="F8694" t="str">
            <v>村部至烟冲组</v>
          </cell>
          <cell r="G8694" t="str">
            <v>V348430626</v>
          </cell>
          <cell r="H8694">
            <v>0</v>
          </cell>
          <cell r="I8694">
            <v>0.387</v>
          </cell>
          <cell r="J8694">
            <v>0.387</v>
          </cell>
        </row>
        <row r="8695">
          <cell r="F8695" t="str">
            <v>界上至艾家组</v>
          </cell>
          <cell r="G8695" t="str">
            <v>V349430626</v>
          </cell>
          <cell r="H8695">
            <v>0</v>
          </cell>
          <cell r="I8695">
            <v>0.232</v>
          </cell>
          <cell r="J8695">
            <v>0.232</v>
          </cell>
        </row>
        <row r="8696">
          <cell r="F8696" t="str">
            <v>河背垅-白云寺</v>
          </cell>
          <cell r="G8696" t="str">
            <v>C68B430626</v>
          </cell>
          <cell r="H8696">
            <v>0</v>
          </cell>
          <cell r="I8696">
            <v>0.608</v>
          </cell>
          <cell r="J8696">
            <v>0.608</v>
          </cell>
        </row>
        <row r="8697">
          <cell r="F8697" t="str">
            <v>新屋路口-新屋组</v>
          </cell>
          <cell r="G8697" t="str">
            <v>VW94430626</v>
          </cell>
          <cell r="H8697">
            <v>0</v>
          </cell>
          <cell r="I8697">
            <v>0.962</v>
          </cell>
          <cell r="J8697">
            <v>0.962</v>
          </cell>
        </row>
        <row r="8698">
          <cell r="F8698" t="str">
            <v>保沙路-双师组</v>
          </cell>
          <cell r="G8698" t="str">
            <v>VW71430626</v>
          </cell>
          <cell r="H8698">
            <v>0</v>
          </cell>
          <cell r="I8698">
            <v>0.786</v>
          </cell>
          <cell r="J8698">
            <v>0.786</v>
          </cell>
        </row>
        <row r="8699">
          <cell r="F8699" t="str">
            <v>新屋-英家组</v>
          </cell>
          <cell r="G8699" t="str">
            <v>VW73430626</v>
          </cell>
          <cell r="H8699">
            <v>0</v>
          </cell>
          <cell r="I8699">
            <v>1.026</v>
          </cell>
          <cell r="J8699">
            <v>1.026</v>
          </cell>
        </row>
        <row r="8700">
          <cell r="F8700" t="str">
            <v>操堂-洞口桥</v>
          </cell>
          <cell r="G8700" t="str">
            <v>CK82430626</v>
          </cell>
          <cell r="H8700">
            <v>0</v>
          </cell>
          <cell r="I8700">
            <v>1.777</v>
          </cell>
          <cell r="J8700">
            <v>1.777</v>
          </cell>
        </row>
        <row r="8701">
          <cell r="F8701" t="str">
            <v>达坳-白毛组</v>
          </cell>
          <cell r="G8701" t="str">
            <v>YP20430626</v>
          </cell>
          <cell r="H8701">
            <v>1.02</v>
          </cell>
          <cell r="I8701">
            <v>2.495</v>
          </cell>
          <cell r="J8701">
            <v>1.475</v>
          </cell>
        </row>
        <row r="8702">
          <cell r="F8702" t="str">
            <v>长田集市-洞下</v>
          </cell>
          <cell r="G8702" t="str">
            <v>CAI4430626</v>
          </cell>
          <cell r="H8702">
            <v>8.463</v>
          </cell>
          <cell r="I8702">
            <v>9.307</v>
          </cell>
          <cell r="J8702">
            <v>0.844</v>
          </cell>
        </row>
        <row r="8703">
          <cell r="F8703" t="str">
            <v>高家村村部-高周庙</v>
          </cell>
          <cell r="G8703" t="str">
            <v>CC07430626</v>
          </cell>
          <cell r="H8703">
            <v>0</v>
          </cell>
          <cell r="I8703">
            <v>0.052</v>
          </cell>
          <cell r="J8703">
            <v>0.052</v>
          </cell>
        </row>
        <row r="8704">
          <cell r="F8704" t="str">
            <v>大坝-茶山</v>
          </cell>
          <cell r="G8704" t="str">
            <v>C545430626</v>
          </cell>
          <cell r="H8704">
            <v>2.407</v>
          </cell>
          <cell r="I8704">
            <v>4.354</v>
          </cell>
          <cell r="J8704">
            <v>1.947</v>
          </cell>
        </row>
        <row r="8705">
          <cell r="F8705" t="str">
            <v>长庆桥-八斗珑</v>
          </cell>
          <cell r="G8705" t="str">
            <v>C82H430626</v>
          </cell>
          <cell r="H8705">
            <v>0</v>
          </cell>
          <cell r="I8705">
            <v>0.626</v>
          </cell>
          <cell r="J8705">
            <v>0.626</v>
          </cell>
        </row>
        <row r="8706">
          <cell r="F8706" t="str">
            <v>永济桥-杨家组</v>
          </cell>
          <cell r="G8706" t="str">
            <v>VX82430626</v>
          </cell>
          <cell r="H8706">
            <v>0</v>
          </cell>
          <cell r="I8706">
            <v>0.407</v>
          </cell>
          <cell r="J8706">
            <v>0.407</v>
          </cell>
        </row>
        <row r="8707">
          <cell r="F8707" t="str">
            <v>烂泥组-王家山</v>
          </cell>
          <cell r="G8707" t="str">
            <v>VY15430626</v>
          </cell>
          <cell r="H8707">
            <v>0</v>
          </cell>
          <cell r="I8707">
            <v>0.535</v>
          </cell>
          <cell r="J8707">
            <v>0.535</v>
          </cell>
        </row>
        <row r="8708">
          <cell r="F8708" t="str">
            <v>五等村-杉木</v>
          </cell>
          <cell r="G8708" t="str">
            <v>C39G430626</v>
          </cell>
          <cell r="H8708">
            <v>0</v>
          </cell>
          <cell r="I8708">
            <v>0.684</v>
          </cell>
          <cell r="J8708">
            <v>0.684</v>
          </cell>
        </row>
        <row r="8709">
          <cell r="F8709" t="str">
            <v>纸山-连心</v>
          </cell>
          <cell r="G8709" t="str">
            <v>CK84430626</v>
          </cell>
          <cell r="H8709">
            <v>0</v>
          </cell>
          <cell r="I8709">
            <v>1.659</v>
          </cell>
          <cell r="J8709">
            <v>1.659</v>
          </cell>
        </row>
        <row r="8710">
          <cell r="F8710" t="str">
            <v>臭水垅&lt;城新村&gt;-气站&lt;北城村&gt;</v>
          </cell>
          <cell r="G8710" t="str">
            <v>C54C430626</v>
          </cell>
          <cell r="H8710">
            <v>0</v>
          </cell>
          <cell r="I8710">
            <v>0.85</v>
          </cell>
          <cell r="J8710">
            <v>0.85</v>
          </cell>
        </row>
        <row r="8711">
          <cell r="F8711" t="str">
            <v>彭家组-彭家组</v>
          </cell>
          <cell r="G8711" t="str">
            <v>CE03430626</v>
          </cell>
          <cell r="H8711">
            <v>0</v>
          </cell>
          <cell r="I8711">
            <v>0.197</v>
          </cell>
          <cell r="J8711">
            <v>0.197</v>
          </cell>
        </row>
        <row r="8712">
          <cell r="F8712" t="str">
            <v>电器厂-彭家组</v>
          </cell>
          <cell r="G8712" t="str">
            <v>V023430626</v>
          </cell>
          <cell r="H8712">
            <v>0</v>
          </cell>
          <cell r="I8712">
            <v>0.255</v>
          </cell>
          <cell r="J8712">
            <v>0.255</v>
          </cell>
        </row>
        <row r="8713">
          <cell r="F8713" t="str">
            <v>迎坪-松原</v>
          </cell>
          <cell r="G8713" t="str">
            <v>VY41430626</v>
          </cell>
          <cell r="H8713">
            <v>0</v>
          </cell>
          <cell r="I8713">
            <v>0.536</v>
          </cell>
          <cell r="J8713">
            <v>0.536</v>
          </cell>
        </row>
        <row r="8714">
          <cell r="F8714" t="str">
            <v>拱桥-半洞</v>
          </cell>
          <cell r="G8714" t="str">
            <v>VY42430626</v>
          </cell>
          <cell r="H8714">
            <v>0</v>
          </cell>
          <cell r="I8714">
            <v>0.327</v>
          </cell>
          <cell r="J8714">
            <v>0.327</v>
          </cell>
        </row>
        <row r="8715">
          <cell r="F8715" t="str">
            <v>新塘-新塘</v>
          </cell>
          <cell r="G8715" t="str">
            <v>C401430626</v>
          </cell>
          <cell r="H8715">
            <v>0</v>
          </cell>
          <cell r="I8715">
            <v>1.685</v>
          </cell>
          <cell r="J8715">
            <v>1.685</v>
          </cell>
        </row>
        <row r="8716">
          <cell r="F8716" t="str">
            <v>九龙禅寺-九龙禅寺</v>
          </cell>
          <cell r="G8716" t="str">
            <v>C57C430626</v>
          </cell>
          <cell r="H8716">
            <v>0</v>
          </cell>
          <cell r="I8716">
            <v>1.303</v>
          </cell>
          <cell r="J8716">
            <v>1.303</v>
          </cell>
        </row>
        <row r="8717">
          <cell r="F8717" t="str">
            <v>彭坳-新平</v>
          </cell>
          <cell r="G8717" t="str">
            <v>VY19430626</v>
          </cell>
          <cell r="H8717">
            <v>0</v>
          </cell>
          <cell r="I8717">
            <v>1.231</v>
          </cell>
          <cell r="J8717">
            <v>1.231</v>
          </cell>
        </row>
        <row r="8718">
          <cell r="F8718" t="str">
            <v>桃花组-新民组</v>
          </cell>
          <cell r="G8718" t="str">
            <v>VY22430626</v>
          </cell>
          <cell r="H8718">
            <v>0</v>
          </cell>
          <cell r="I8718">
            <v>1.064</v>
          </cell>
          <cell r="J8718">
            <v>1.064</v>
          </cell>
        </row>
        <row r="8719">
          <cell r="F8719" t="str">
            <v>跑马坡-北附</v>
          </cell>
          <cell r="G8719" t="str">
            <v>X020430626</v>
          </cell>
          <cell r="H8719">
            <v>7.486</v>
          </cell>
          <cell r="I8719">
            <v>10.271</v>
          </cell>
          <cell r="J8719">
            <v>2.785</v>
          </cell>
        </row>
        <row r="8720">
          <cell r="F8720" t="str">
            <v>彭家湾-彭家湾</v>
          </cell>
          <cell r="G8720" t="str">
            <v>CE09430626</v>
          </cell>
          <cell r="H8720">
            <v>0</v>
          </cell>
          <cell r="I8720">
            <v>0.574</v>
          </cell>
          <cell r="J8720">
            <v>0.574</v>
          </cell>
        </row>
        <row r="8721">
          <cell r="F8721" t="str">
            <v>梨枣-白屋组</v>
          </cell>
          <cell r="G8721" t="str">
            <v>VX07430626</v>
          </cell>
          <cell r="H8721">
            <v>0.558</v>
          </cell>
          <cell r="I8721">
            <v>0.708</v>
          </cell>
          <cell r="J8721">
            <v>0.15</v>
          </cell>
        </row>
        <row r="8722">
          <cell r="F8722" t="str">
            <v>467组路口-467组</v>
          </cell>
          <cell r="G8722" t="str">
            <v>VZ06430626</v>
          </cell>
          <cell r="H8722">
            <v>0</v>
          </cell>
          <cell r="I8722">
            <v>0.28</v>
          </cell>
          <cell r="J8722">
            <v>0.28</v>
          </cell>
        </row>
        <row r="8723">
          <cell r="F8723" t="str">
            <v>留中-留中</v>
          </cell>
          <cell r="G8723" t="str">
            <v>C406430626</v>
          </cell>
          <cell r="H8723">
            <v>0</v>
          </cell>
          <cell r="I8723">
            <v>1.339</v>
          </cell>
          <cell r="J8723">
            <v>1.339</v>
          </cell>
        </row>
        <row r="8724">
          <cell r="F8724" t="str">
            <v>塔垅口-坳上</v>
          </cell>
          <cell r="G8724" t="str">
            <v>CE13430626</v>
          </cell>
          <cell r="H8724">
            <v>0.658</v>
          </cell>
          <cell r="I8724">
            <v>1.251</v>
          </cell>
          <cell r="J8724">
            <v>0.593</v>
          </cell>
        </row>
        <row r="8725">
          <cell r="F8725" t="str">
            <v>木工组口-木工组</v>
          </cell>
          <cell r="G8725" t="str">
            <v>VY37430626</v>
          </cell>
          <cell r="H8725">
            <v>0</v>
          </cell>
          <cell r="I8725">
            <v>0.682</v>
          </cell>
          <cell r="J8725">
            <v>0.682</v>
          </cell>
        </row>
        <row r="8726">
          <cell r="F8726" t="str">
            <v>跑马坡-北附</v>
          </cell>
          <cell r="G8726" t="str">
            <v>X020430626</v>
          </cell>
          <cell r="H8726">
            <v>2.96</v>
          </cell>
          <cell r="I8726">
            <v>7.486</v>
          </cell>
          <cell r="J8726">
            <v>4.526</v>
          </cell>
        </row>
        <row r="8727">
          <cell r="F8727" t="str">
            <v>合影-马汪组</v>
          </cell>
          <cell r="G8727" t="str">
            <v>VZ03430626</v>
          </cell>
          <cell r="H8727">
            <v>0</v>
          </cell>
          <cell r="I8727">
            <v>0.459</v>
          </cell>
          <cell r="J8727">
            <v>0.459</v>
          </cell>
        </row>
        <row r="8728">
          <cell r="F8728" t="str">
            <v>望冲村部-北源村洪家堰</v>
          </cell>
          <cell r="G8728" t="str">
            <v>C58C430626</v>
          </cell>
          <cell r="H8728">
            <v>0</v>
          </cell>
          <cell r="I8728">
            <v>1.202</v>
          </cell>
          <cell r="J8728">
            <v>1.202</v>
          </cell>
        </row>
        <row r="8729">
          <cell r="F8729" t="str">
            <v>洪家堰-仙江 &lt;三阳&gt;</v>
          </cell>
          <cell r="G8729" t="str">
            <v>C79H430626</v>
          </cell>
          <cell r="H8729">
            <v>0</v>
          </cell>
          <cell r="I8729">
            <v>0.452</v>
          </cell>
          <cell r="J8729">
            <v>0.452</v>
          </cell>
        </row>
        <row r="8730">
          <cell r="F8730" t="str">
            <v>高勘-四方塘村</v>
          </cell>
          <cell r="G8730" t="str">
            <v>CE61430626</v>
          </cell>
          <cell r="H8730">
            <v>0.669</v>
          </cell>
          <cell r="I8730">
            <v>1.078</v>
          </cell>
          <cell r="J8730">
            <v>0.409</v>
          </cell>
        </row>
        <row r="8731">
          <cell r="F8731" t="str">
            <v>筛口岭-舒家大屋&lt;驷马村&gt;</v>
          </cell>
          <cell r="G8731" t="str">
            <v>C61C430626</v>
          </cell>
          <cell r="H8731">
            <v>0</v>
          </cell>
          <cell r="I8731">
            <v>1.096</v>
          </cell>
          <cell r="J8731">
            <v>1.096</v>
          </cell>
        </row>
        <row r="8732">
          <cell r="F8732" t="str">
            <v>老鼠咀-太平山</v>
          </cell>
          <cell r="G8732" t="str">
            <v>VY32430626</v>
          </cell>
          <cell r="H8732">
            <v>0</v>
          </cell>
          <cell r="I8732">
            <v>2.699</v>
          </cell>
          <cell r="J8732">
            <v>2.699</v>
          </cell>
        </row>
        <row r="8733">
          <cell r="F8733" t="str">
            <v>余家大屋-正娓组</v>
          </cell>
          <cell r="G8733" t="str">
            <v>C71H430626</v>
          </cell>
          <cell r="H8733">
            <v>0.273</v>
          </cell>
          <cell r="I8733">
            <v>1.084</v>
          </cell>
          <cell r="J8733">
            <v>0.811</v>
          </cell>
        </row>
        <row r="8734">
          <cell r="F8734" t="str">
            <v>大湾组-余笨民烈士墓</v>
          </cell>
          <cell r="G8734" t="str">
            <v>VY49430626</v>
          </cell>
          <cell r="H8734">
            <v>0</v>
          </cell>
          <cell r="I8734">
            <v>1.759</v>
          </cell>
          <cell r="J8734">
            <v>1.759</v>
          </cell>
        </row>
        <row r="8735">
          <cell r="F8735" t="str">
            <v>小洞-烂泥洞</v>
          </cell>
          <cell r="G8735" t="str">
            <v>VY50430626</v>
          </cell>
          <cell r="H8735">
            <v>0</v>
          </cell>
          <cell r="I8735">
            <v>0.312</v>
          </cell>
          <cell r="J8735">
            <v>0.312</v>
          </cell>
        </row>
        <row r="8736">
          <cell r="F8736" t="str">
            <v>电器厂-迎瑞</v>
          </cell>
          <cell r="G8736" t="str">
            <v>Y103430626</v>
          </cell>
          <cell r="H8736">
            <v>1.183</v>
          </cell>
          <cell r="I8736">
            <v>4.813</v>
          </cell>
          <cell r="J8736">
            <v>3.63</v>
          </cell>
        </row>
        <row r="8737">
          <cell r="F8737" t="str">
            <v>白马桥至水源村</v>
          </cell>
          <cell r="G8737" t="str">
            <v>CK15430626</v>
          </cell>
          <cell r="H8737">
            <v>0</v>
          </cell>
          <cell r="I8737">
            <v>1.394</v>
          </cell>
          <cell r="J8737">
            <v>1.394</v>
          </cell>
        </row>
        <row r="8738">
          <cell r="F8738" t="str">
            <v>江坑至建坊</v>
          </cell>
          <cell r="G8738" t="str">
            <v>VL02430626</v>
          </cell>
          <cell r="H8738">
            <v>0.33</v>
          </cell>
          <cell r="I8738">
            <v>0.627</v>
          </cell>
          <cell r="J8738">
            <v>0.297</v>
          </cell>
        </row>
        <row r="8739">
          <cell r="F8739" t="str">
            <v>上湾漂桥至杨家组</v>
          </cell>
          <cell r="G8739" t="str">
            <v>VL07430626</v>
          </cell>
          <cell r="H8739">
            <v>0</v>
          </cell>
          <cell r="I8739">
            <v>0.311</v>
          </cell>
          <cell r="J8739">
            <v>0.311</v>
          </cell>
        </row>
        <row r="8740">
          <cell r="F8740" t="str">
            <v>范龙更至二组</v>
          </cell>
          <cell r="G8740" t="str">
            <v>VL71430626</v>
          </cell>
          <cell r="H8740">
            <v>0</v>
          </cell>
          <cell r="I8740">
            <v>2.205</v>
          </cell>
          <cell r="J8740">
            <v>2.205</v>
          </cell>
        </row>
        <row r="8741">
          <cell r="F8741" t="str">
            <v>洞口校-唐贤屋</v>
          </cell>
          <cell r="G8741" t="str">
            <v>C65C430626</v>
          </cell>
          <cell r="H8741">
            <v>0.085</v>
          </cell>
          <cell r="I8741">
            <v>2.074</v>
          </cell>
          <cell r="J8741">
            <v>1.989</v>
          </cell>
        </row>
        <row r="8742">
          <cell r="F8742" t="str">
            <v>东岭林至洞口的梅子林</v>
          </cell>
          <cell r="G8742" t="str">
            <v>VK46430626</v>
          </cell>
          <cell r="H8742">
            <v>0</v>
          </cell>
          <cell r="I8742">
            <v>1.218</v>
          </cell>
          <cell r="J8742">
            <v>1.218</v>
          </cell>
        </row>
        <row r="8743">
          <cell r="F8743" t="str">
            <v>东岭林至洞口的梅子林</v>
          </cell>
          <cell r="G8743" t="str">
            <v>VK46430626</v>
          </cell>
          <cell r="H8743">
            <v>0</v>
          </cell>
          <cell r="I8743">
            <v>0.673</v>
          </cell>
          <cell r="J8743">
            <v>0.673</v>
          </cell>
        </row>
        <row r="8744">
          <cell r="F8744" t="str">
            <v>战水湾至大庙</v>
          </cell>
          <cell r="G8744" t="str">
            <v>VK63430626</v>
          </cell>
          <cell r="H8744">
            <v>0</v>
          </cell>
          <cell r="I8744">
            <v>0.291</v>
          </cell>
          <cell r="J8744">
            <v>0.291</v>
          </cell>
        </row>
        <row r="8745">
          <cell r="F8745" t="str">
            <v>农机厂-石马尖</v>
          </cell>
          <cell r="G8745" t="str">
            <v>C263430626</v>
          </cell>
          <cell r="H8745">
            <v>0.781</v>
          </cell>
          <cell r="I8745">
            <v>1.683</v>
          </cell>
          <cell r="J8745">
            <v>0.902</v>
          </cell>
        </row>
        <row r="8746">
          <cell r="F8746" t="str">
            <v>沙江至挂公坪</v>
          </cell>
          <cell r="G8746" t="str">
            <v>VL09430626</v>
          </cell>
          <cell r="H8746">
            <v>0</v>
          </cell>
          <cell r="I8746">
            <v>0.28</v>
          </cell>
          <cell r="J8746">
            <v>0.28</v>
          </cell>
        </row>
        <row r="8747">
          <cell r="F8747" t="str">
            <v>西桥-王家坪</v>
          </cell>
          <cell r="G8747" t="str">
            <v>C91D430626</v>
          </cell>
          <cell r="H8747">
            <v>0</v>
          </cell>
          <cell r="I8747">
            <v>0.735</v>
          </cell>
          <cell r="J8747">
            <v>0.735</v>
          </cell>
        </row>
        <row r="8748">
          <cell r="F8748" t="str">
            <v>高源-正东</v>
          </cell>
          <cell r="G8748" t="str">
            <v>CP05430626</v>
          </cell>
          <cell r="H8748">
            <v>0</v>
          </cell>
          <cell r="I8748">
            <v>1.205</v>
          </cell>
          <cell r="J8748">
            <v>1.205</v>
          </cell>
        </row>
        <row r="8749">
          <cell r="F8749" t="str">
            <v>牛栏巷至干嘴上</v>
          </cell>
          <cell r="G8749" t="str">
            <v>VL48430626</v>
          </cell>
          <cell r="H8749">
            <v>0.276</v>
          </cell>
          <cell r="I8749">
            <v>1.457</v>
          </cell>
          <cell r="J8749">
            <v>1.181</v>
          </cell>
        </row>
        <row r="8750">
          <cell r="F8750" t="str">
            <v>上柘村-枧黄校</v>
          </cell>
          <cell r="G8750" t="str">
            <v>C280430626</v>
          </cell>
          <cell r="H8750">
            <v>1.382</v>
          </cell>
          <cell r="I8750">
            <v>2.423</v>
          </cell>
          <cell r="J8750">
            <v>1.041</v>
          </cell>
        </row>
        <row r="8751">
          <cell r="F8751" t="str">
            <v>枧源村部至奇田旁</v>
          </cell>
          <cell r="G8751" t="str">
            <v>VK52430626</v>
          </cell>
          <cell r="H8751">
            <v>0</v>
          </cell>
          <cell r="I8751">
            <v>0.783</v>
          </cell>
          <cell r="J8751">
            <v>0.783</v>
          </cell>
        </row>
        <row r="8752">
          <cell r="F8752" t="str">
            <v>古楼坳-张公</v>
          </cell>
          <cell r="G8752" t="str">
            <v>C279430626</v>
          </cell>
          <cell r="H8752">
            <v>1.738</v>
          </cell>
          <cell r="I8752">
            <v>2.427</v>
          </cell>
          <cell r="J8752">
            <v>0.689</v>
          </cell>
        </row>
        <row r="8753">
          <cell r="F8753" t="str">
            <v>路口-普寺</v>
          </cell>
          <cell r="G8753" t="str">
            <v>C89C430626</v>
          </cell>
          <cell r="H8753">
            <v>2.283</v>
          </cell>
          <cell r="I8753">
            <v>3.432</v>
          </cell>
          <cell r="J8753">
            <v>1.149</v>
          </cell>
        </row>
        <row r="8754">
          <cell r="F8754" t="str">
            <v>堤排至东山洞</v>
          </cell>
          <cell r="G8754" t="str">
            <v>VL23430626</v>
          </cell>
          <cell r="H8754">
            <v>0</v>
          </cell>
          <cell r="I8754">
            <v>0.276</v>
          </cell>
          <cell r="J8754">
            <v>0.276</v>
          </cell>
        </row>
        <row r="8755">
          <cell r="F8755" t="str">
            <v>水塘里-九眼村部</v>
          </cell>
          <cell r="G8755" t="str">
            <v>C41I430626</v>
          </cell>
          <cell r="H8755">
            <v>0</v>
          </cell>
          <cell r="I8755">
            <v>1.005</v>
          </cell>
          <cell r="J8755">
            <v>1.005</v>
          </cell>
        </row>
        <row r="8756">
          <cell r="F8756" t="str">
            <v>排上-易家磅</v>
          </cell>
          <cell r="G8756" t="str">
            <v>C90D430626</v>
          </cell>
          <cell r="H8756">
            <v>0</v>
          </cell>
          <cell r="I8756">
            <v>0.322</v>
          </cell>
          <cell r="J8756">
            <v>0.322</v>
          </cell>
        </row>
        <row r="8757">
          <cell r="F8757" t="str">
            <v>瑶丘牍至邓古洞水库</v>
          </cell>
          <cell r="G8757" t="str">
            <v>VL58430626</v>
          </cell>
          <cell r="H8757">
            <v>0</v>
          </cell>
          <cell r="I8757">
            <v>0.972</v>
          </cell>
          <cell r="J8757">
            <v>0.972</v>
          </cell>
        </row>
        <row r="8758">
          <cell r="F8758" t="str">
            <v>庙背口至汉上屋</v>
          </cell>
          <cell r="G8758" t="str">
            <v>VK43430626</v>
          </cell>
          <cell r="H8758">
            <v>0</v>
          </cell>
          <cell r="I8758">
            <v>0.312</v>
          </cell>
          <cell r="J8758">
            <v>0.312</v>
          </cell>
        </row>
        <row r="8759">
          <cell r="F8759" t="str">
            <v>邓古洞-杉树咀</v>
          </cell>
          <cell r="G8759" t="str">
            <v>C277430626</v>
          </cell>
          <cell r="H8759">
            <v>0</v>
          </cell>
          <cell r="I8759">
            <v>2.943</v>
          </cell>
          <cell r="J8759">
            <v>2.943</v>
          </cell>
        </row>
        <row r="8760">
          <cell r="F8760" t="str">
            <v>门前屋-西门洞</v>
          </cell>
          <cell r="G8760" t="str">
            <v>CM87430626</v>
          </cell>
          <cell r="H8760">
            <v>1.381</v>
          </cell>
          <cell r="I8760">
            <v>1.918</v>
          </cell>
          <cell r="J8760">
            <v>0.537</v>
          </cell>
        </row>
        <row r="8761">
          <cell r="F8761" t="str">
            <v>刘家湾至塘贤屋</v>
          </cell>
          <cell r="G8761" t="str">
            <v>VL12430626</v>
          </cell>
          <cell r="H8761">
            <v>0</v>
          </cell>
          <cell r="I8761">
            <v>0.295</v>
          </cell>
          <cell r="J8761">
            <v>0.295</v>
          </cell>
        </row>
        <row r="8762">
          <cell r="F8762" t="str">
            <v>熊家至坪上</v>
          </cell>
          <cell r="G8762" t="str">
            <v>VK67430626</v>
          </cell>
          <cell r="H8762">
            <v>0</v>
          </cell>
          <cell r="I8762">
            <v>0.272</v>
          </cell>
          <cell r="J8762">
            <v>0.272</v>
          </cell>
        </row>
        <row r="8763">
          <cell r="F8763" t="str">
            <v>天竹埂至施家</v>
          </cell>
          <cell r="G8763" t="str">
            <v>VK78430626</v>
          </cell>
          <cell r="H8763">
            <v>0</v>
          </cell>
          <cell r="I8763">
            <v>0.748</v>
          </cell>
          <cell r="J8763">
            <v>0.748</v>
          </cell>
        </row>
        <row r="8764">
          <cell r="F8764" t="str">
            <v>止门埂至大屋场</v>
          </cell>
          <cell r="G8764" t="str">
            <v>VK80430626</v>
          </cell>
          <cell r="H8764">
            <v>0</v>
          </cell>
          <cell r="I8764">
            <v>0.659</v>
          </cell>
          <cell r="J8764">
            <v>0.659</v>
          </cell>
        </row>
        <row r="8765">
          <cell r="F8765" t="str">
            <v>天岳-九眼</v>
          </cell>
          <cell r="G8765" t="str">
            <v>Y072430626</v>
          </cell>
          <cell r="H8765">
            <v>1.921</v>
          </cell>
          <cell r="I8765">
            <v>3.277</v>
          </cell>
          <cell r="J8765">
            <v>1.356</v>
          </cell>
        </row>
        <row r="8766">
          <cell r="F8766" t="str">
            <v>门前屋口至门前屋</v>
          </cell>
          <cell r="G8766" t="str">
            <v>CK07430626</v>
          </cell>
          <cell r="H8766">
            <v>0</v>
          </cell>
          <cell r="I8766">
            <v>1.375</v>
          </cell>
          <cell r="J8766">
            <v>1.375</v>
          </cell>
        </row>
        <row r="8767">
          <cell r="F8767" t="str">
            <v>广西-马坳</v>
          </cell>
          <cell r="G8767" t="str">
            <v>C71D430626</v>
          </cell>
          <cell r="H8767">
            <v>0</v>
          </cell>
          <cell r="I8767">
            <v>1.367</v>
          </cell>
          <cell r="J8767">
            <v>1.367</v>
          </cell>
        </row>
        <row r="8768">
          <cell r="F8768" t="str">
            <v>团丘至源老屋</v>
          </cell>
          <cell r="G8768" t="str">
            <v>VL21430626</v>
          </cell>
          <cell r="H8768">
            <v>0</v>
          </cell>
          <cell r="I8768">
            <v>0.224</v>
          </cell>
          <cell r="J8768">
            <v>0.224</v>
          </cell>
        </row>
        <row r="8769">
          <cell r="F8769" t="str">
            <v>吴家旁至圳上尾</v>
          </cell>
          <cell r="G8769" t="str">
            <v>C23E430626</v>
          </cell>
          <cell r="H8769">
            <v>0</v>
          </cell>
          <cell r="I8769">
            <v>1.082</v>
          </cell>
          <cell r="J8769">
            <v>1.082</v>
          </cell>
        </row>
        <row r="8770">
          <cell r="F8770" t="str">
            <v>仓下至石塅里</v>
          </cell>
          <cell r="G8770" t="str">
            <v>CK19430626</v>
          </cell>
          <cell r="H8770">
            <v>0</v>
          </cell>
          <cell r="I8770">
            <v>1.25</v>
          </cell>
          <cell r="J8770">
            <v>1.25</v>
          </cell>
        </row>
        <row r="8771">
          <cell r="F8771" t="str">
            <v>坳上至弯上</v>
          </cell>
          <cell r="G8771" t="str">
            <v>VK89430626</v>
          </cell>
          <cell r="H8771">
            <v>1.88</v>
          </cell>
          <cell r="I8771">
            <v>2.425</v>
          </cell>
          <cell r="J8771">
            <v>0.545</v>
          </cell>
        </row>
        <row r="8772">
          <cell r="F8772" t="str">
            <v>生树坳至树垅</v>
          </cell>
          <cell r="G8772" t="str">
            <v>VK91430626</v>
          </cell>
          <cell r="H8772">
            <v>0</v>
          </cell>
          <cell r="I8772">
            <v>0.624</v>
          </cell>
          <cell r="J8772">
            <v>0.624</v>
          </cell>
        </row>
        <row r="8773">
          <cell r="F8773" t="str">
            <v>方家坳至黄土嘴</v>
          </cell>
          <cell r="G8773" t="str">
            <v>VK9２430626</v>
          </cell>
          <cell r="H8773">
            <v>0</v>
          </cell>
          <cell r="I8773">
            <v>0.422</v>
          </cell>
          <cell r="J8773">
            <v>0.422</v>
          </cell>
        </row>
        <row r="8774">
          <cell r="F8774" t="str">
            <v>坚家垅至张公垅</v>
          </cell>
          <cell r="G8774" t="str">
            <v>CK22430626</v>
          </cell>
          <cell r="H8774">
            <v>0</v>
          </cell>
          <cell r="I8774">
            <v>0.469</v>
          </cell>
          <cell r="J8774">
            <v>0.469</v>
          </cell>
        </row>
        <row r="8775">
          <cell r="F8775" t="str">
            <v>南亩湾桥至储轩屋</v>
          </cell>
          <cell r="G8775" t="str">
            <v>VL67430626</v>
          </cell>
          <cell r="H8775">
            <v>0</v>
          </cell>
          <cell r="I8775">
            <v>0.694</v>
          </cell>
          <cell r="J8775">
            <v>0.694</v>
          </cell>
        </row>
        <row r="8776">
          <cell r="F8776" t="str">
            <v>宋家坡至松坪林</v>
          </cell>
          <cell r="G8776" t="str">
            <v>VL77430626</v>
          </cell>
          <cell r="H8776">
            <v>0</v>
          </cell>
          <cell r="I8776">
            <v>1.214</v>
          </cell>
          <cell r="J8776">
            <v>1.214</v>
          </cell>
        </row>
        <row r="8777">
          <cell r="F8777" t="str">
            <v>邓家组-青组</v>
          </cell>
          <cell r="G8777" t="str">
            <v>V600430626</v>
          </cell>
          <cell r="H8777">
            <v>0</v>
          </cell>
          <cell r="I8777">
            <v>0.814</v>
          </cell>
          <cell r="J8777">
            <v>0.814</v>
          </cell>
        </row>
        <row r="8778">
          <cell r="F8778" t="str">
            <v>燕子坡-大石咀</v>
          </cell>
          <cell r="G8778" t="str">
            <v>CX19430626</v>
          </cell>
          <cell r="H8778">
            <v>0</v>
          </cell>
          <cell r="I8778">
            <v>4.416</v>
          </cell>
          <cell r="J8778">
            <v>4.416</v>
          </cell>
        </row>
        <row r="8779">
          <cell r="F8779" t="str">
            <v>大岩桥-案山组</v>
          </cell>
          <cell r="G8779" t="str">
            <v>V714430626</v>
          </cell>
          <cell r="H8779">
            <v>0</v>
          </cell>
          <cell r="I8779">
            <v>0.182</v>
          </cell>
          <cell r="J8779">
            <v>0.182</v>
          </cell>
        </row>
        <row r="8780">
          <cell r="F8780" t="str">
            <v>三岔口-永张村</v>
          </cell>
          <cell r="G8780" t="str">
            <v>CQ19430626</v>
          </cell>
          <cell r="H8780">
            <v>0</v>
          </cell>
          <cell r="I8780">
            <v>2.987</v>
          </cell>
          <cell r="J8780">
            <v>2.987</v>
          </cell>
        </row>
        <row r="8781">
          <cell r="F8781" t="str">
            <v>S308-东南八组</v>
          </cell>
          <cell r="G8781" t="str">
            <v>V651430626</v>
          </cell>
          <cell r="H8781">
            <v>0</v>
          </cell>
          <cell r="I8781">
            <v>1.056</v>
          </cell>
          <cell r="J8781">
            <v>1.056</v>
          </cell>
        </row>
        <row r="8782">
          <cell r="F8782" t="str">
            <v>塘堪-牛角</v>
          </cell>
          <cell r="G8782" t="str">
            <v>C17I430626</v>
          </cell>
          <cell r="H8782">
            <v>0</v>
          </cell>
          <cell r="I8782">
            <v>2.111</v>
          </cell>
          <cell r="J8782">
            <v>2.111</v>
          </cell>
        </row>
        <row r="8783">
          <cell r="F8783" t="str">
            <v>石碧-石碧</v>
          </cell>
          <cell r="G8783" t="str">
            <v>C61A430626</v>
          </cell>
          <cell r="H8783">
            <v>3.616</v>
          </cell>
          <cell r="I8783">
            <v>5.021</v>
          </cell>
          <cell r="J8783">
            <v>1.405</v>
          </cell>
        </row>
        <row r="8784">
          <cell r="F8784" t="str">
            <v>克门组-新屋组</v>
          </cell>
          <cell r="G8784" t="str">
            <v>V708430626</v>
          </cell>
          <cell r="H8784">
            <v>0</v>
          </cell>
          <cell r="I8784">
            <v>0.63</v>
          </cell>
          <cell r="J8784">
            <v>0.63</v>
          </cell>
        </row>
        <row r="8785">
          <cell r="F8785" t="str">
            <v>牛角坡-牛角坡</v>
          </cell>
          <cell r="G8785" t="str">
            <v>C469430626</v>
          </cell>
          <cell r="H8785">
            <v>0</v>
          </cell>
          <cell r="I8785">
            <v>0.603</v>
          </cell>
          <cell r="J8785">
            <v>0.603</v>
          </cell>
        </row>
        <row r="8786">
          <cell r="F8786" t="str">
            <v>梅塘-横许</v>
          </cell>
          <cell r="G8786" t="str">
            <v>C468430626</v>
          </cell>
          <cell r="H8786">
            <v>5.487</v>
          </cell>
          <cell r="I8786">
            <v>8.519</v>
          </cell>
          <cell r="J8786">
            <v>3.032</v>
          </cell>
        </row>
        <row r="8787">
          <cell r="F8787" t="str">
            <v>青荷-三市镇</v>
          </cell>
          <cell r="G8787" t="str">
            <v>X038430626</v>
          </cell>
          <cell r="H8787">
            <v>8.214</v>
          </cell>
          <cell r="I8787">
            <v>9.594</v>
          </cell>
          <cell r="J8787">
            <v>1.38</v>
          </cell>
        </row>
        <row r="8788">
          <cell r="F8788" t="str">
            <v>浅滩-小坑水库</v>
          </cell>
          <cell r="G8788" t="str">
            <v>C86B430626</v>
          </cell>
          <cell r="H8788">
            <v>0</v>
          </cell>
          <cell r="I8788">
            <v>4.391</v>
          </cell>
          <cell r="J8788">
            <v>4.391</v>
          </cell>
        </row>
        <row r="8789">
          <cell r="F8789" t="str">
            <v>路口-上段组</v>
          </cell>
          <cell r="G8789" t="str">
            <v>V745430626</v>
          </cell>
          <cell r="H8789">
            <v>0</v>
          </cell>
          <cell r="I8789">
            <v>0.326</v>
          </cell>
          <cell r="J8789">
            <v>0.326</v>
          </cell>
        </row>
        <row r="8790">
          <cell r="F8790" t="str">
            <v>谢江桥-下街</v>
          </cell>
          <cell r="G8790" t="str">
            <v>C464430626</v>
          </cell>
          <cell r="H8790">
            <v>2.541</v>
          </cell>
          <cell r="I8790">
            <v>2.972</v>
          </cell>
          <cell r="J8790">
            <v>0.431</v>
          </cell>
        </row>
        <row r="8791">
          <cell r="F8791" t="str">
            <v>王家屋-桐子坡</v>
          </cell>
          <cell r="G8791" t="str">
            <v>V625430626</v>
          </cell>
          <cell r="H8791">
            <v>0</v>
          </cell>
          <cell r="I8791">
            <v>0.197</v>
          </cell>
          <cell r="J8791">
            <v>0.197</v>
          </cell>
        </row>
        <row r="8792">
          <cell r="F8792" t="str">
            <v>桐木桥-鹅颈</v>
          </cell>
          <cell r="G8792" t="str">
            <v>CI54430626</v>
          </cell>
          <cell r="H8792">
            <v>0</v>
          </cell>
          <cell r="I8792">
            <v>1.385</v>
          </cell>
          <cell r="J8792">
            <v>1.385</v>
          </cell>
        </row>
        <row r="8793">
          <cell r="F8793" t="str">
            <v>桐木桥-鹅颈</v>
          </cell>
          <cell r="G8793" t="str">
            <v>CX08430626</v>
          </cell>
          <cell r="H8793">
            <v>0</v>
          </cell>
          <cell r="I8793">
            <v>2.3</v>
          </cell>
          <cell r="J8793">
            <v>2.3</v>
          </cell>
        </row>
        <row r="8794">
          <cell r="F8794" t="str">
            <v>低段-坝里</v>
          </cell>
          <cell r="G8794" t="str">
            <v>V622430626</v>
          </cell>
          <cell r="H8794">
            <v>0</v>
          </cell>
          <cell r="I8794">
            <v>0.506</v>
          </cell>
          <cell r="J8794">
            <v>0.506</v>
          </cell>
        </row>
        <row r="8795">
          <cell r="F8795" t="str">
            <v>普渡桥-江边</v>
          </cell>
          <cell r="G8795" t="str">
            <v>V769430626</v>
          </cell>
          <cell r="H8795">
            <v>0</v>
          </cell>
          <cell r="I8795">
            <v>1.005</v>
          </cell>
          <cell r="J8795">
            <v>1.005</v>
          </cell>
        </row>
        <row r="8796">
          <cell r="F8796" t="str">
            <v>边山-坑口组</v>
          </cell>
          <cell r="G8796" t="str">
            <v>C449430626</v>
          </cell>
          <cell r="H8796">
            <v>0</v>
          </cell>
          <cell r="I8796">
            <v>0.646</v>
          </cell>
          <cell r="J8796">
            <v>0.646</v>
          </cell>
        </row>
        <row r="8797">
          <cell r="F8797" t="str">
            <v>边山-坑口组</v>
          </cell>
          <cell r="G8797" t="str">
            <v>C449430626</v>
          </cell>
          <cell r="H8797">
            <v>0</v>
          </cell>
          <cell r="I8797">
            <v>1.126</v>
          </cell>
          <cell r="J8797">
            <v>1.126</v>
          </cell>
        </row>
        <row r="8798">
          <cell r="F8798" t="str">
            <v>沙场-车载埠渡口</v>
          </cell>
          <cell r="G8798" t="str">
            <v>CC58430626</v>
          </cell>
          <cell r="H8798">
            <v>0</v>
          </cell>
          <cell r="I8798">
            <v>1.425</v>
          </cell>
          <cell r="J8798">
            <v>1.425</v>
          </cell>
        </row>
        <row r="8799">
          <cell r="F8799" t="str">
            <v>边山-坑口组</v>
          </cell>
          <cell r="G8799" t="str">
            <v>CI45430626</v>
          </cell>
          <cell r="H8799">
            <v>0</v>
          </cell>
          <cell r="I8799">
            <v>1.368</v>
          </cell>
          <cell r="J8799">
            <v>1.368</v>
          </cell>
        </row>
        <row r="8800">
          <cell r="F8800" t="str">
            <v>茶子园-村部</v>
          </cell>
          <cell r="G8800" t="str">
            <v>V673430626</v>
          </cell>
          <cell r="H8800">
            <v>0</v>
          </cell>
          <cell r="I8800">
            <v>0.196</v>
          </cell>
          <cell r="J8800">
            <v>0.196</v>
          </cell>
        </row>
        <row r="8801">
          <cell r="G8801" t="str">
            <v>AA04430626</v>
          </cell>
          <cell r="H8801">
            <v>0</v>
          </cell>
          <cell r="I8801">
            <v>0.676</v>
          </cell>
          <cell r="J8801">
            <v>0.676</v>
          </cell>
        </row>
        <row r="8802">
          <cell r="F8802" t="str">
            <v>S308-罗家组</v>
          </cell>
          <cell r="G8802" t="str">
            <v>V739430626</v>
          </cell>
          <cell r="H8802">
            <v>0</v>
          </cell>
          <cell r="I8802">
            <v>0.988</v>
          </cell>
          <cell r="J8802">
            <v>0.988</v>
          </cell>
        </row>
        <row r="8803">
          <cell r="F8803" t="str">
            <v>梅塘-横许</v>
          </cell>
          <cell r="G8803" t="str">
            <v>C468430626</v>
          </cell>
          <cell r="H8803">
            <v>0.84</v>
          </cell>
          <cell r="I8803">
            <v>1.916</v>
          </cell>
          <cell r="J8803">
            <v>1.076</v>
          </cell>
        </row>
        <row r="8804">
          <cell r="F8804" t="str">
            <v>水渠-黄泥组</v>
          </cell>
          <cell r="G8804" t="str">
            <v>C73G430626</v>
          </cell>
          <cell r="H8804">
            <v>0</v>
          </cell>
          <cell r="I8804">
            <v>0.667</v>
          </cell>
          <cell r="J8804">
            <v>0.667</v>
          </cell>
        </row>
        <row r="8805">
          <cell r="F8805" t="str">
            <v>老镇小-三口桥</v>
          </cell>
          <cell r="G8805" t="str">
            <v>Y125430626</v>
          </cell>
          <cell r="H8805">
            <v>2.572</v>
          </cell>
          <cell r="I8805">
            <v>3.813</v>
          </cell>
          <cell r="J8805">
            <v>1.241</v>
          </cell>
        </row>
        <row r="8806">
          <cell r="F8806" t="str">
            <v>徐家洞-落鼓</v>
          </cell>
          <cell r="G8806" t="str">
            <v>X034430626</v>
          </cell>
          <cell r="H8806">
            <v>0</v>
          </cell>
          <cell r="I8806">
            <v>2.734</v>
          </cell>
          <cell r="J8806">
            <v>2.734</v>
          </cell>
        </row>
        <row r="8807">
          <cell r="F8807" t="str">
            <v>廖家-林里组</v>
          </cell>
          <cell r="G8807" t="str">
            <v>V727430626</v>
          </cell>
          <cell r="H8807">
            <v>0</v>
          </cell>
          <cell r="I8807">
            <v>0.503</v>
          </cell>
          <cell r="J8807">
            <v>0.503</v>
          </cell>
        </row>
        <row r="8808">
          <cell r="F8808" t="str">
            <v>粉泊岭-泗洲坪</v>
          </cell>
          <cell r="G8808" t="str">
            <v>Y102430626</v>
          </cell>
          <cell r="H8808">
            <v>2.956</v>
          </cell>
          <cell r="I8808">
            <v>3.923</v>
          </cell>
          <cell r="J8808">
            <v>0.967</v>
          </cell>
        </row>
        <row r="8809">
          <cell r="F8809" t="str">
            <v>粉泊岭-泗洲坪</v>
          </cell>
          <cell r="G8809" t="str">
            <v>Y761430626</v>
          </cell>
          <cell r="H8809">
            <v>0.254</v>
          </cell>
          <cell r="I8809">
            <v>0.531</v>
          </cell>
          <cell r="J8809">
            <v>0.277</v>
          </cell>
        </row>
        <row r="8810">
          <cell r="F8810" t="str">
            <v>牛形峡-三王岭</v>
          </cell>
          <cell r="G8810" t="str">
            <v>C37E430626</v>
          </cell>
          <cell r="H8810">
            <v>0</v>
          </cell>
          <cell r="I8810">
            <v>0.826</v>
          </cell>
          <cell r="J8810">
            <v>0.826</v>
          </cell>
        </row>
        <row r="8811">
          <cell r="F8811" t="str">
            <v>泗洲坪-新光坳</v>
          </cell>
          <cell r="G8811" t="str">
            <v>C76C430626</v>
          </cell>
          <cell r="H8811">
            <v>0</v>
          </cell>
          <cell r="I8811">
            <v>0.644</v>
          </cell>
          <cell r="J8811">
            <v>0.644</v>
          </cell>
        </row>
        <row r="8812">
          <cell r="F8812" t="str">
            <v>S308-边山组</v>
          </cell>
          <cell r="G8812" t="str">
            <v>V746430626</v>
          </cell>
          <cell r="H8812">
            <v>0</v>
          </cell>
          <cell r="I8812">
            <v>0.574</v>
          </cell>
          <cell r="J8812">
            <v>0.574</v>
          </cell>
        </row>
        <row r="8813">
          <cell r="F8813" t="str">
            <v>木屋-上屋</v>
          </cell>
          <cell r="G8813" t="str">
            <v>V754430626</v>
          </cell>
          <cell r="H8813">
            <v>0</v>
          </cell>
          <cell r="I8813">
            <v>0.572</v>
          </cell>
          <cell r="J8813">
            <v>0.572</v>
          </cell>
        </row>
        <row r="8814">
          <cell r="F8814" t="str">
            <v>油铺组-新屋</v>
          </cell>
          <cell r="G8814" t="str">
            <v>V757430626</v>
          </cell>
          <cell r="H8814">
            <v>0</v>
          </cell>
          <cell r="I8814">
            <v>0.383</v>
          </cell>
          <cell r="J8814">
            <v>0.383</v>
          </cell>
        </row>
        <row r="8815">
          <cell r="F8815" t="str">
            <v>麻冲-车田</v>
          </cell>
          <cell r="G8815" t="str">
            <v>C44E430626</v>
          </cell>
          <cell r="H8815">
            <v>0</v>
          </cell>
          <cell r="I8815">
            <v>0.65</v>
          </cell>
          <cell r="J8815">
            <v>0.65</v>
          </cell>
        </row>
        <row r="8816">
          <cell r="F8816" t="str">
            <v>谢江桥-下街</v>
          </cell>
          <cell r="G8816" t="str">
            <v>C464430626</v>
          </cell>
          <cell r="H8816">
            <v>5.552</v>
          </cell>
          <cell r="I8816">
            <v>6.217</v>
          </cell>
          <cell r="J8816">
            <v>0.665</v>
          </cell>
        </row>
        <row r="8817">
          <cell r="F8817" t="str">
            <v>S308-边山组</v>
          </cell>
          <cell r="G8817" t="str">
            <v>V710430626</v>
          </cell>
          <cell r="H8817">
            <v>0</v>
          </cell>
          <cell r="I8817">
            <v>1.36</v>
          </cell>
          <cell r="J8817">
            <v>1.36</v>
          </cell>
        </row>
        <row r="8818">
          <cell r="F8818" t="str">
            <v>奶家坪-南岩冲</v>
          </cell>
          <cell r="G8818" t="str">
            <v>V717430626</v>
          </cell>
          <cell r="H8818">
            <v>0</v>
          </cell>
          <cell r="I8818">
            <v>0.21</v>
          </cell>
          <cell r="J8818">
            <v>0.21</v>
          </cell>
        </row>
        <row r="8819">
          <cell r="F8819" t="str">
            <v>大兴路口-谢江村部</v>
          </cell>
          <cell r="G8819" t="str">
            <v>CC51430626</v>
          </cell>
          <cell r="H8819">
            <v>0</v>
          </cell>
          <cell r="I8819">
            <v>2.879</v>
          </cell>
          <cell r="J8819">
            <v>2.879</v>
          </cell>
        </row>
        <row r="8820">
          <cell r="F8820" t="str">
            <v>堑里桥-观冲组</v>
          </cell>
          <cell r="G8820" t="str">
            <v>V734430626</v>
          </cell>
          <cell r="H8820">
            <v>0</v>
          </cell>
          <cell r="I8820">
            <v>0.654</v>
          </cell>
          <cell r="J8820">
            <v>0.654</v>
          </cell>
        </row>
        <row r="8821">
          <cell r="F8821" t="str">
            <v>高冲-新建</v>
          </cell>
          <cell r="G8821" t="str">
            <v>V736430626</v>
          </cell>
          <cell r="H8821">
            <v>0</v>
          </cell>
          <cell r="I8821">
            <v>1.1</v>
          </cell>
          <cell r="J8821">
            <v>1.1</v>
          </cell>
        </row>
        <row r="8822">
          <cell r="F8822" t="str">
            <v>学校-下沙组</v>
          </cell>
          <cell r="G8822" t="str">
            <v>V737430626</v>
          </cell>
          <cell r="H8822">
            <v>0</v>
          </cell>
          <cell r="I8822">
            <v>0.968</v>
          </cell>
          <cell r="J8822">
            <v>0.968</v>
          </cell>
        </row>
        <row r="8823">
          <cell r="F8823" t="str">
            <v>边山-白河</v>
          </cell>
          <cell r="G8823" t="str">
            <v>V738430626</v>
          </cell>
          <cell r="H8823">
            <v>0</v>
          </cell>
          <cell r="I8823">
            <v>0.568</v>
          </cell>
          <cell r="J8823">
            <v>0.568</v>
          </cell>
        </row>
        <row r="8824">
          <cell r="F8824" t="str">
            <v>横水村村道</v>
          </cell>
          <cell r="G8824" t="str">
            <v>C13E430626</v>
          </cell>
          <cell r="H8824">
            <v>0</v>
          </cell>
          <cell r="I8824">
            <v>1.141</v>
          </cell>
          <cell r="J8824">
            <v>1.141</v>
          </cell>
        </row>
        <row r="8825">
          <cell r="F8825" t="str">
            <v>田坎-盆形组</v>
          </cell>
          <cell r="G8825" t="str">
            <v>V681430626</v>
          </cell>
          <cell r="H8825">
            <v>0</v>
          </cell>
          <cell r="I8825">
            <v>0.631</v>
          </cell>
          <cell r="J8825">
            <v>0.631</v>
          </cell>
        </row>
        <row r="8826">
          <cell r="F8826" t="str">
            <v>邓家-龙咀组</v>
          </cell>
          <cell r="G8826" t="str">
            <v>V682430626</v>
          </cell>
          <cell r="H8826">
            <v>0</v>
          </cell>
          <cell r="I8826">
            <v>0.53</v>
          </cell>
          <cell r="J8826">
            <v>0.53</v>
          </cell>
        </row>
        <row r="8827">
          <cell r="F8827" t="str">
            <v>村道-塘沿组</v>
          </cell>
          <cell r="G8827" t="str">
            <v>V608430626</v>
          </cell>
          <cell r="H8827">
            <v>0</v>
          </cell>
          <cell r="I8827">
            <v>0.285</v>
          </cell>
          <cell r="J8827">
            <v>0.285</v>
          </cell>
        </row>
        <row r="8828">
          <cell r="F8828" t="str">
            <v>上街头-上街组</v>
          </cell>
          <cell r="G8828" t="str">
            <v>V611430626</v>
          </cell>
          <cell r="H8828">
            <v>0</v>
          </cell>
          <cell r="I8828">
            <v>0.361</v>
          </cell>
          <cell r="J8828">
            <v>0.361</v>
          </cell>
        </row>
        <row r="8829">
          <cell r="F8829" t="str">
            <v>排头组-永张村</v>
          </cell>
          <cell r="G8829" t="str">
            <v>C731430626</v>
          </cell>
          <cell r="H8829">
            <v>0</v>
          </cell>
          <cell r="I8829">
            <v>1.105</v>
          </cell>
          <cell r="J8829">
            <v>1.105</v>
          </cell>
        </row>
        <row r="8830">
          <cell r="F8830" t="str">
            <v>坪地-村部</v>
          </cell>
          <cell r="G8830" t="str">
            <v>C04C430626</v>
          </cell>
          <cell r="H8830">
            <v>0</v>
          </cell>
          <cell r="I8830">
            <v>0.594</v>
          </cell>
          <cell r="J8830">
            <v>0.594</v>
          </cell>
        </row>
        <row r="8831">
          <cell r="F8831" t="str">
            <v>谢江桥-下街</v>
          </cell>
          <cell r="G8831" t="str">
            <v>C464430626</v>
          </cell>
          <cell r="H8831">
            <v>2.972</v>
          </cell>
          <cell r="I8831">
            <v>3.64</v>
          </cell>
          <cell r="J8831">
            <v>0.668</v>
          </cell>
        </row>
        <row r="8832">
          <cell r="F8832" t="str">
            <v>大顶桥-邓家组</v>
          </cell>
          <cell r="G8832" t="str">
            <v>V636430626</v>
          </cell>
          <cell r="H8832">
            <v>0</v>
          </cell>
          <cell r="I8832">
            <v>0.826</v>
          </cell>
          <cell r="J8832">
            <v>0.826</v>
          </cell>
        </row>
        <row r="8833">
          <cell r="F8833" t="str">
            <v>S308-范家组</v>
          </cell>
          <cell r="G8833" t="str">
            <v>V637430626</v>
          </cell>
          <cell r="H8833">
            <v>0</v>
          </cell>
          <cell r="I8833">
            <v>1.084</v>
          </cell>
          <cell r="J8833">
            <v>1.084</v>
          </cell>
        </row>
        <row r="8834">
          <cell r="F8834" t="str">
            <v>桥在-庞家组</v>
          </cell>
          <cell r="G8834" t="str">
            <v>V702430626</v>
          </cell>
          <cell r="H8834">
            <v>0</v>
          </cell>
          <cell r="I8834">
            <v>0.622</v>
          </cell>
          <cell r="J8834">
            <v>0.622</v>
          </cell>
        </row>
        <row r="8835">
          <cell r="F8835" t="str">
            <v>岔路口-杨源</v>
          </cell>
          <cell r="G8835" t="str">
            <v>C74G430626</v>
          </cell>
          <cell r="H8835">
            <v>0</v>
          </cell>
          <cell r="I8835">
            <v>0.719</v>
          </cell>
          <cell r="J8835">
            <v>0.719</v>
          </cell>
        </row>
        <row r="8836">
          <cell r="F8836" t="str">
            <v>岔路口-丰子组</v>
          </cell>
          <cell r="G8836" t="str">
            <v>VU68430626</v>
          </cell>
          <cell r="H8836">
            <v>0</v>
          </cell>
          <cell r="I8836">
            <v>0.28</v>
          </cell>
          <cell r="J8836">
            <v>0.28</v>
          </cell>
        </row>
        <row r="8837">
          <cell r="F8837" t="str">
            <v>长江村-界上</v>
          </cell>
          <cell r="G8837" t="str">
            <v>Y094430626</v>
          </cell>
          <cell r="H8837">
            <v>3.008</v>
          </cell>
          <cell r="I8837">
            <v>3.084</v>
          </cell>
          <cell r="J8837">
            <v>0.076</v>
          </cell>
        </row>
        <row r="8838">
          <cell r="F8838" t="str">
            <v>坳上-石井</v>
          </cell>
          <cell r="G8838" t="str">
            <v>CB08430626</v>
          </cell>
          <cell r="H8838">
            <v>0</v>
          </cell>
          <cell r="I8838">
            <v>1.211</v>
          </cell>
          <cell r="J8838">
            <v>1.211</v>
          </cell>
        </row>
        <row r="8839">
          <cell r="F8839" t="str">
            <v>滑石坑-界上</v>
          </cell>
          <cell r="G8839" t="str">
            <v>C485430626</v>
          </cell>
          <cell r="H8839">
            <v>4.061</v>
          </cell>
          <cell r="I8839">
            <v>4.815</v>
          </cell>
          <cell r="J8839">
            <v>0.754</v>
          </cell>
        </row>
        <row r="8840">
          <cell r="F8840" t="str">
            <v>中心桥-石灰组</v>
          </cell>
          <cell r="G8840" t="str">
            <v>VU50430626</v>
          </cell>
          <cell r="H8840">
            <v>0</v>
          </cell>
          <cell r="I8840">
            <v>0.736</v>
          </cell>
          <cell r="J8840">
            <v>0.736</v>
          </cell>
        </row>
        <row r="8841">
          <cell r="F8841" t="str">
            <v>岭羊-亲和</v>
          </cell>
          <cell r="G8841" t="str">
            <v>Y025430626</v>
          </cell>
          <cell r="H8841">
            <v>3.302</v>
          </cell>
          <cell r="I8841">
            <v>3.848</v>
          </cell>
          <cell r="J8841">
            <v>0.546</v>
          </cell>
        </row>
        <row r="8842">
          <cell r="F8842" t="str">
            <v>戴家塘至深坑</v>
          </cell>
          <cell r="G8842" t="str">
            <v>C16C430626</v>
          </cell>
          <cell r="H8842">
            <v>0</v>
          </cell>
          <cell r="I8842">
            <v>1.654</v>
          </cell>
          <cell r="J8842">
            <v>1.654</v>
          </cell>
        </row>
        <row r="8843">
          <cell r="F8843" t="str">
            <v>大枫树至傍上</v>
          </cell>
          <cell r="G8843" t="str">
            <v>C27D430626</v>
          </cell>
          <cell r="H8843">
            <v>0</v>
          </cell>
          <cell r="I8843">
            <v>0.811</v>
          </cell>
          <cell r="J8843">
            <v>0.811</v>
          </cell>
        </row>
        <row r="8844">
          <cell r="F8844" t="str">
            <v>大河边至傍上</v>
          </cell>
          <cell r="G8844" t="str">
            <v>C28C430626</v>
          </cell>
          <cell r="H8844">
            <v>0</v>
          </cell>
          <cell r="I8844">
            <v>0.88</v>
          </cell>
          <cell r="J8844">
            <v>0.88</v>
          </cell>
        </row>
        <row r="8845">
          <cell r="F8845" t="str">
            <v>官溪-纯良</v>
          </cell>
          <cell r="G8845" t="str">
            <v>CQ71430626</v>
          </cell>
          <cell r="H8845">
            <v>0</v>
          </cell>
          <cell r="I8845">
            <v>0.789</v>
          </cell>
          <cell r="J8845">
            <v>0.789</v>
          </cell>
        </row>
        <row r="8846">
          <cell r="F8846" t="str">
            <v>塘一组-塘下组</v>
          </cell>
          <cell r="G8846" t="str">
            <v>VR35430626</v>
          </cell>
          <cell r="H8846">
            <v>0</v>
          </cell>
          <cell r="I8846">
            <v>0.55</v>
          </cell>
          <cell r="J8846">
            <v>0.55</v>
          </cell>
        </row>
        <row r="8847">
          <cell r="F8847" t="str">
            <v>林埚路口至坳下</v>
          </cell>
          <cell r="G8847" t="str">
            <v>C432430626</v>
          </cell>
          <cell r="H8847">
            <v>0</v>
          </cell>
          <cell r="I8847">
            <v>0.646</v>
          </cell>
          <cell r="J8847">
            <v>0.646</v>
          </cell>
        </row>
        <row r="8848">
          <cell r="F8848" t="str">
            <v>路口-桐车</v>
          </cell>
          <cell r="G8848" t="str">
            <v>VT27430626</v>
          </cell>
          <cell r="H8848">
            <v>0</v>
          </cell>
          <cell r="I8848">
            <v>0.345</v>
          </cell>
          <cell r="J8848">
            <v>0.345</v>
          </cell>
        </row>
        <row r="8849">
          <cell r="F8849" t="str">
            <v>桐车弯-干塘</v>
          </cell>
          <cell r="G8849" t="str">
            <v>VT28430626</v>
          </cell>
          <cell r="H8849">
            <v>0</v>
          </cell>
          <cell r="I8849">
            <v>0.425</v>
          </cell>
          <cell r="J8849">
            <v>0.425</v>
          </cell>
        </row>
        <row r="8850">
          <cell r="F8850" t="str">
            <v>大渔-元三组</v>
          </cell>
          <cell r="G8850" t="str">
            <v>VU06430626</v>
          </cell>
          <cell r="H8850">
            <v>0</v>
          </cell>
          <cell r="I8850">
            <v>0.35</v>
          </cell>
          <cell r="J8850">
            <v>0.35</v>
          </cell>
        </row>
        <row r="8851">
          <cell r="F8851" t="str">
            <v>曹冲口上-K7+100</v>
          </cell>
          <cell r="G8851" t="str">
            <v>C52A430626</v>
          </cell>
          <cell r="H8851">
            <v>0</v>
          </cell>
          <cell r="I8851">
            <v>1.848</v>
          </cell>
          <cell r="J8851">
            <v>1.848</v>
          </cell>
        </row>
        <row r="8852">
          <cell r="F8852" t="str">
            <v>村部-潭家</v>
          </cell>
          <cell r="G8852" t="str">
            <v>VT79430626</v>
          </cell>
          <cell r="H8852">
            <v>0</v>
          </cell>
          <cell r="I8852">
            <v>0.911</v>
          </cell>
          <cell r="J8852">
            <v>0.911</v>
          </cell>
        </row>
        <row r="8853">
          <cell r="F8853" t="str">
            <v>路口-喻家洞</v>
          </cell>
          <cell r="G8853" t="str">
            <v>VT80430626</v>
          </cell>
          <cell r="H8853">
            <v>0</v>
          </cell>
          <cell r="I8853">
            <v>0.526</v>
          </cell>
          <cell r="J8853">
            <v>0.526</v>
          </cell>
        </row>
        <row r="8854">
          <cell r="F8854" t="str">
            <v>原乡政府至王洞埂上</v>
          </cell>
          <cell r="G8854" t="str">
            <v>C412430626</v>
          </cell>
          <cell r="H8854">
            <v>0</v>
          </cell>
          <cell r="I8854">
            <v>1.867</v>
          </cell>
          <cell r="J8854">
            <v>1.867</v>
          </cell>
        </row>
        <row r="8855">
          <cell r="F8855" t="str">
            <v>S308-新屋</v>
          </cell>
          <cell r="G8855" t="str">
            <v>VT45430626</v>
          </cell>
          <cell r="H8855">
            <v>0</v>
          </cell>
          <cell r="I8855">
            <v>0.196</v>
          </cell>
          <cell r="J8855">
            <v>0.196</v>
          </cell>
        </row>
        <row r="8856">
          <cell r="F8856" t="str">
            <v>路口-桥头组</v>
          </cell>
          <cell r="G8856" t="str">
            <v>VT86430626</v>
          </cell>
          <cell r="H8856">
            <v>0</v>
          </cell>
          <cell r="I8856">
            <v>0.478</v>
          </cell>
          <cell r="J8856">
            <v>0.478</v>
          </cell>
        </row>
        <row r="8857">
          <cell r="F8857" t="str">
            <v>芳草-江背组</v>
          </cell>
          <cell r="G8857" t="str">
            <v>VT88430626</v>
          </cell>
          <cell r="H8857">
            <v>0</v>
          </cell>
          <cell r="I8857">
            <v>0.404</v>
          </cell>
          <cell r="J8857">
            <v>0.404</v>
          </cell>
        </row>
        <row r="8858">
          <cell r="F8858" t="str">
            <v>渔潭桥至封神庙</v>
          </cell>
          <cell r="G8858" t="str">
            <v>C420430626</v>
          </cell>
          <cell r="H8858">
            <v>0</v>
          </cell>
          <cell r="I8858">
            <v>0.756</v>
          </cell>
          <cell r="J8858">
            <v>0.756</v>
          </cell>
        </row>
        <row r="8859">
          <cell r="F8859" t="str">
            <v>S308-坪上组</v>
          </cell>
          <cell r="G8859" t="str">
            <v>VU09430626</v>
          </cell>
          <cell r="H8859">
            <v>0</v>
          </cell>
          <cell r="I8859">
            <v>0.297</v>
          </cell>
          <cell r="J8859">
            <v>0.297</v>
          </cell>
        </row>
        <row r="8860">
          <cell r="F8860" t="str">
            <v>S308-大屋组</v>
          </cell>
          <cell r="G8860" t="str">
            <v>VU10430626</v>
          </cell>
          <cell r="H8860">
            <v>0</v>
          </cell>
          <cell r="I8860">
            <v>0.502</v>
          </cell>
          <cell r="J8860">
            <v>0.502</v>
          </cell>
        </row>
        <row r="8861">
          <cell r="F8861" t="str">
            <v>枫树-龙门村</v>
          </cell>
          <cell r="G8861" t="str">
            <v>CQ64430626</v>
          </cell>
          <cell r="H8861">
            <v>0</v>
          </cell>
          <cell r="I8861">
            <v>0.338</v>
          </cell>
          <cell r="J8861">
            <v>0.338</v>
          </cell>
        </row>
        <row r="8862">
          <cell r="F8862" t="str">
            <v>扩大桥-枫树下</v>
          </cell>
          <cell r="G8862" t="str">
            <v>Y027430626</v>
          </cell>
          <cell r="H8862">
            <v>0.52</v>
          </cell>
          <cell r="I8862">
            <v>1.251</v>
          </cell>
          <cell r="J8862">
            <v>0.731</v>
          </cell>
        </row>
        <row r="8863">
          <cell r="F8863" t="str">
            <v>永太口铺至提家桥</v>
          </cell>
          <cell r="G8863" t="str">
            <v>C423430626</v>
          </cell>
          <cell r="H8863">
            <v>0</v>
          </cell>
          <cell r="I8863">
            <v>0.9</v>
          </cell>
          <cell r="J8863">
            <v>0.9</v>
          </cell>
        </row>
        <row r="8864">
          <cell r="F8864" t="str">
            <v>毛坪-新田</v>
          </cell>
          <cell r="G8864" t="str">
            <v>VU61430626</v>
          </cell>
          <cell r="H8864">
            <v>0</v>
          </cell>
          <cell r="I8864">
            <v>5.096</v>
          </cell>
          <cell r="J8864">
            <v>5.096</v>
          </cell>
        </row>
        <row r="8865">
          <cell r="F8865" t="str">
            <v>凉亭-余家</v>
          </cell>
          <cell r="G8865" t="str">
            <v>VU64430626</v>
          </cell>
          <cell r="H8865">
            <v>0</v>
          </cell>
          <cell r="I8865">
            <v>0.726</v>
          </cell>
          <cell r="J8865">
            <v>0.726</v>
          </cell>
        </row>
        <row r="8866">
          <cell r="F8866" t="str">
            <v>对门垅至团石</v>
          </cell>
          <cell r="G8866" t="str">
            <v>C21C430626</v>
          </cell>
          <cell r="H8866">
            <v>0</v>
          </cell>
          <cell r="I8866">
            <v>1.041</v>
          </cell>
          <cell r="J8866">
            <v>1.041</v>
          </cell>
        </row>
        <row r="8867">
          <cell r="F8867" t="str">
            <v>路口-徐家</v>
          </cell>
          <cell r="G8867" t="str">
            <v>VT58430626</v>
          </cell>
          <cell r="H8867">
            <v>0</v>
          </cell>
          <cell r="I8867">
            <v>0.404</v>
          </cell>
          <cell r="J8867">
            <v>0.404</v>
          </cell>
        </row>
        <row r="8868">
          <cell r="F8868" t="str">
            <v>S308-肖家族</v>
          </cell>
          <cell r="G8868" t="str">
            <v>VU18430626</v>
          </cell>
          <cell r="H8868">
            <v>0</v>
          </cell>
          <cell r="I8868">
            <v>0.357</v>
          </cell>
          <cell r="J8868">
            <v>0.357</v>
          </cell>
        </row>
        <row r="8869">
          <cell r="F8869" t="str">
            <v>桥头-石上</v>
          </cell>
          <cell r="G8869" t="str">
            <v>VU19430626</v>
          </cell>
          <cell r="H8869">
            <v>0</v>
          </cell>
          <cell r="I8869">
            <v>0.371</v>
          </cell>
          <cell r="J8869">
            <v>0.371</v>
          </cell>
        </row>
        <row r="8870">
          <cell r="F8870" t="str">
            <v>路口-破长根</v>
          </cell>
          <cell r="G8870" t="str">
            <v>VT83430626</v>
          </cell>
          <cell r="H8870">
            <v>0</v>
          </cell>
          <cell r="I8870">
            <v>0.573</v>
          </cell>
          <cell r="J8870">
            <v>0.573</v>
          </cell>
        </row>
        <row r="8871">
          <cell r="F8871" t="str">
            <v>路口-王柘组</v>
          </cell>
          <cell r="G8871" t="str">
            <v>VT84430626</v>
          </cell>
          <cell r="H8871">
            <v>0</v>
          </cell>
          <cell r="I8871">
            <v>0.438</v>
          </cell>
          <cell r="J8871">
            <v>0.438</v>
          </cell>
        </row>
        <row r="8872">
          <cell r="F8872" t="str">
            <v>学校至株树</v>
          </cell>
          <cell r="G8872" t="str">
            <v>C19C430626</v>
          </cell>
          <cell r="H8872">
            <v>0</v>
          </cell>
          <cell r="I8872">
            <v>1.661</v>
          </cell>
          <cell r="J8872">
            <v>1.661</v>
          </cell>
        </row>
        <row r="8873">
          <cell r="F8873" t="str">
            <v>三里庙至后岩</v>
          </cell>
          <cell r="G8873" t="str">
            <v>C87D430626</v>
          </cell>
          <cell r="H8873">
            <v>0</v>
          </cell>
          <cell r="I8873">
            <v>2.998</v>
          </cell>
          <cell r="J8873">
            <v>2.998</v>
          </cell>
        </row>
        <row r="8874">
          <cell r="F8874" t="str">
            <v>刘家-株数</v>
          </cell>
          <cell r="G8874" t="str">
            <v>VU38430626</v>
          </cell>
          <cell r="H8874">
            <v>0</v>
          </cell>
          <cell r="I8874">
            <v>0.835</v>
          </cell>
          <cell r="J8874">
            <v>0.835</v>
          </cell>
        </row>
        <row r="8875">
          <cell r="F8875" t="str">
            <v>石上-清水</v>
          </cell>
          <cell r="G8875" t="str">
            <v>VU43430626</v>
          </cell>
          <cell r="H8875">
            <v>0</v>
          </cell>
          <cell r="I8875">
            <v>0.753</v>
          </cell>
          <cell r="J8875">
            <v>0.753</v>
          </cell>
        </row>
        <row r="8876">
          <cell r="F8876" t="str">
            <v>龙门-枫树</v>
          </cell>
          <cell r="G8876" t="str">
            <v>CQ63430626</v>
          </cell>
          <cell r="H8876">
            <v>0</v>
          </cell>
          <cell r="I8876">
            <v>0.721</v>
          </cell>
          <cell r="J8876">
            <v>0.721</v>
          </cell>
        </row>
        <row r="8877">
          <cell r="F8877" t="str">
            <v>S308-滂上</v>
          </cell>
          <cell r="G8877" t="str">
            <v>VT33430626</v>
          </cell>
          <cell r="H8877">
            <v>0</v>
          </cell>
          <cell r="I8877">
            <v>0.686</v>
          </cell>
          <cell r="J8877">
            <v>0.686</v>
          </cell>
        </row>
        <row r="8878">
          <cell r="F8878" t="str">
            <v>S308-九组</v>
          </cell>
          <cell r="G8878" t="str">
            <v>VT34430626</v>
          </cell>
          <cell r="H8878">
            <v>0</v>
          </cell>
          <cell r="I8878">
            <v>0.941</v>
          </cell>
          <cell r="J8878">
            <v>0.941</v>
          </cell>
        </row>
        <row r="8879">
          <cell r="F8879" t="str">
            <v>坪上-十五组</v>
          </cell>
          <cell r="G8879" t="str">
            <v>VT36430626</v>
          </cell>
          <cell r="H8879">
            <v>0</v>
          </cell>
          <cell r="I8879">
            <v>0.395</v>
          </cell>
          <cell r="J8879">
            <v>0.395</v>
          </cell>
        </row>
        <row r="8880">
          <cell r="F8880" t="str">
            <v>S308-二十组</v>
          </cell>
          <cell r="G8880" t="str">
            <v>VT38430626</v>
          </cell>
          <cell r="H8880">
            <v>0</v>
          </cell>
          <cell r="I8880">
            <v>0.457</v>
          </cell>
          <cell r="J8880">
            <v>0.457</v>
          </cell>
        </row>
        <row r="8881">
          <cell r="F8881" t="str">
            <v>路口-大屋组</v>
          </cell>
          <cell r="G8881" t="str">
            <v>VT40430626</v>
          </cell>
          <cell r="H8881">
            <v>0</v>
          </cell>
          <cell r="I8881">
            <v>0.921</v>
          </cell>
          <cell r="J8881">
            <v>0.921</v>
          </cell>
        </row>
        <row r="8882">
          <cell r="F8882" t="str">
            <v>S308-龙门一组</v>
          </cell>
          <cell r="G8882" t="str">
            <v>VU60430626</v>
          </cell>
          <cell r="H8882">
            <v>0</v>
          </cell>
          <cell r="I8882">
            <v>0.887</v>
          </cell>
          <cell r="J8882">
            <v>0.887</v>
          </cell>
        </row>
        <row r="8883">
          <cell r="F8883" t="str">
            <v>大松树至黄家</v>
          </cell>
          <cell r="G8883" t="str">
            <v>C23C430626</v>
          </cell>
          <cell r="H8883">
            <v>0</v>
          </cell>
          <cell r="I8883">
            <v>1.502</v>
          </cell>
          <cell r="J8883">
            <v>1.502</v>
          </cell>
        </row>
        <row r="8884">
          <cell r="F8884" t="str">
            <v>大正-大横</v>
          </cell>
          <cell r="G8884" t="str">
            <v>VT68430626</v>
          </cell>
          <cell r="H8884">
            <v>0</v>
          </cell>
          <cell r="I8884">
            <v>0.182</v>
          </cell>
          <cell r="J8884">
            <v>0.182</v>
          </cell>
        </row>
        <row r="8885">
          <cell r="F8885" t="str">
            <v>潭下-黄家</v>
          </cell>
          <cell r="G8885" t="str">
            <v>VT17430626</v>
          </cell>
          <cell r="H8885">
            <v>0</v>
          </cell>
          <cell r="I8885">
            <v>0.241</v>
          </cell>
          <cell r="J8885">
            <v>0.241</v>
          </cell>
        </row>
        <row r="8886">
          <cell r="F8886" t="str">
            <v>桃林村-柘溪村</v>
          </cell>
          <cell r="G8886" t="str">
            <v>CN54430626</v>
          </cell>
          <cell r="H8886">
            <v>0</v>
          </cell>
          <cell r="I8886">
            <v>1.26</v>
          </cell>
          <cell r="J8886">
            <v>1.26</v>
          </cell>
        </row>
        <row r="8887">
          <cell r="F8887" t="str">
            <v>土林坳-新塘</v>
          </cell>
          <cell r="G8887" t="str">
            <v>VU92430626</v>
          </cell>
          <cell r="H8887">
            <v>0</v>
          </cell>
          <cell r="I8887">
            <v>0.549</v>
          </cell>
          <cell r="J8887">
            <v>0.549</v>
          </cell>
        </row>
        <row r="8888">
          <cell r="F8888" t="str">
            <v>河山组-村部</v>
          </cell>
          <cell r="G8888" t="str">
            <v>VU93430626</v>
          </cell>
          <cell r="H8888">
            <v>0</v>
          </cell>
          <cell r="I8888">
            <v>0.877</v>
          </cell>
          <cell r="J8888">
            <v>0.877</v>
          </cell>
        </row>
        <row r="8889">
          <cell r="F8889" t="str">
            <v>路口-金星组</v>
          </cell>
          <cell r="G8889" t="str">
            <v>VT53430626</v>
          </cell>
          <cell r="H8889">
            <v>0</v>
          </cell>
          <cell r="I8889">
            <v>0.628</v>
          </cell>
          <cell r="J8889">
            <v>0.628</v>
          </cell>
        </row>
        <row r="8890">
          <cell r="F8890" t="str">
            <v>土龙桥-黄家组</v>
          </cell>
          <cell r="G8890" t="str">
            <v>VT54430626</v>
          </cell>
          <cell r="H8890">
            <v>0</v>
          </cell>
          <cell r="I8890">
            <v>0.434</v>
          </cell>
          <cell r="J8890">
            <v>0.434</v>
          </cell>
        </row>
        <row r="8891">
          <cell r="F8891" t="str">
            <v>S308-柏树组</v>
          </cell>
          <cell r="G8891" t="str">
            <v>VT63430626</v>
          </cell>
          <cell r="H8891">
            <v>0</v>
          </cell>
          <cell r="I8891">
            <v>0.78</v>
          </cell>
          <cell r="J8891">
            <v>0.78</v>
          </cell>
        </row>
        <row r="8892">
          <cell r="F8892" t="str">
            <v>源里-土龙</v>
          </cell>
          <cell r="G8892" t="str">
            <v>Y028430626</v>
          </cell>
          <cell r="H8892">
            <v>2.743</v>
          </cell>
          <cell r="I8892">
            <v>3.186</v>
          </cell>
          <cell r="J8892">
            <v>0.443</v>
          </cell>
        </row>
        <row r="8893">
          <cell r="F8893" t="str">
            <v>泉水小学-万春</v>
          </cell>
          <cell r="G8893" t="str">
            <v>C732430626</v>
          </cell>
          <cell r="H8893">
            <v>0</v>
          </cell>
          <cell r="I8893">
            <v>1.296</v>
          </cell>
          <cell r="J8893">
            <v>1.296</v>
          </cell>
        </row>
        <row r="8894">
          <cell r="F8894" t="str">
            <v>周家-大屋</v>
          </cell>
          <cell r="G8894" t="str">
            <v>VU44430626</v>
          </cell>
          <cell r="H8894">
            <v>0</v>
          </cell>
          <cell r="I8894">
            <v>1.37</v>
          </cell>
          <cell r="J8894">
            <v>1.37</v>
          </cell>
        </row>
        <row r="8895">
          <cell r="F8895" t="str">
            <v>周家-泥段</v>
          </cell>
          <cell r="G8895" t="str">
            <v>VU46430626</v>
          </cell>
          <cell r="H8895">
            <v>0</v>
          </cell>
          <cell r="I8895">
            <v>0.55</v>
          </cell>
          <cell r="J8895">
            <v>0.55</v>
          </cell>
        </row>
        <row r="8896">
          <cell r="F8896" t="str">
            <v>戴家-杨家</v>
          </cell>
          <cell r="G8896" t="str">
            <v>VU47430626</v>
          </cell>
          <cell r="H8896">
            <v>0</v>
          </cell>
          <cell r="I8896">
            <v>0.741</v>
          </cell>
          <cell r="J8896">
            <v>0.741</v>
          </cell>
        </row>
        <row r="8897">
          <cell r="F8897" t="str">
            <v>砖桥-罗形</v>
          </cell>
          <cell r="G8897" t="str">
            <v>VU48430626</v>
          </cell>
          <cell r="H8897">
            <v>0</v>
          </cell>
          <cell r="I8897">
            <v>2.149</v>
          </cell>
          <cell r="J8897">
            <v>2.149</v>
          </cell>
        </row>
        <row r="8898">
          <cell r="F8898" t="str">
            <v>桥头至付冲</v>
          </cell>
          <cell r="G8898" t="str">
            <v>C431430626</v>
          </cell>
          <cell r="H8898">
            <v>0.988</v>
          </cell>
          <cell r="I8898">
            <v>1.323</v>
          </cell>
          <cell r="J8898">
            <v>0.335</v>
          </cell>
        </row>
        <row r="8899">
          <cell r="F8899" t="str">
            <v>路口-渣坪</v>
          </cell>
          <cell r="G8899" t="str">
            <v>VT76430626</v>
          </cell>
          <cell r="H8899">
            <v>0</v>
          </cell>
          <cell r="I8899">
            <v>0.592</v>
          </cell>
          <cell r="J8899">
            <v>0.592</v>
          </cell>
        </row>
        <row r="8900">
          <cell r="F8900" t="str">
            <v>李家塝-汤家</v>
          </cell>
          <cell r="G8900" t="str">
            <v>VU57430626</v>
          </cell>
          <cell r="H8900">
            <v>0</v>
          </cell>
          <cell r="I8900">
            <v>0.913</v>
          </cell>
          <cell r="J8900">
            <v>0.913</v>
          </cell>
        </row>
        <row r="8901">
          <cell r="F8901" t="str">
            <v>上杨林-麻雀</v>
          </cell>
          <cell r="G8901" t="str">
            <v>VU58430626</v>
          </cell>
          <cell r="H8901">
            <v>0</v>
          </cell>
          <cell r="I8901">
            <v>1.455</v>
          </cell>
          <cell r="J8901">
            <v>1.455</v>
          </cell>
        </row>
        <row r="8902">
          <cell r="F8902" t="str">
            <v>路口-姜家</v>
          </cell>
          <cell r="G8902" t="str">
            <v>VT64430626</v>
          </cell>
          <cell r="H8902">
            <v>0</v>
          </cell>
          <cell r="I8902">
            <v>0.261</v>
          </cell>
          <cell r="J8902">
            <v>0.261</v>
          </cell>
        </row>
        <row r="8903">
          <cell r="F8903" t="str">
            <v>路口-胡家组</v>
          </cell>
          <cell r="G8903" t="str">
            <v>VT50430626</v>
          </cell>
          <cell r="H8903">
            <v>0</v>
          </cell>
          <cell r="I8903">
            <v>0.691</v>
          </cell>
          <cell r="J8903">
            <v>0.691</v>
          </cell>
        </row>
        <row r="8904">
          <cell r="F8904" t="str">
            <v>S308-塘下组</v>
          </cell>
          <cell r="G8904" t="str">
            <v>VU11430626</v>
          </cell>
          <cell r="H8904">
            <v>0</v>
          </cell>
          <cell r="I8904">
            <v>0.237</v>
          </cell>
          <cell r="J8904">
            <v>0.237</v>
          </cell>
        </row>
        <row r="8905">
          <cell r="F8905" t="str">
            <v>路口-木洞组</v>
          </cell>
          <cell r="G8905" t="str">
            <v>VU13430626</v>
          </cell>
          <cell r="H8905">
            <v>0</v>
          </cell>
          <cell r="I8905">
            <v>0.603</v>
          </cell>
          <cell r="J8905">
            <v>0.603</v>
          </cell>
        </row>
        <row r="8906">
          <cell r="F8906" t="str">
            <v>周家坳-彭思</v>
          </cell>
          <cell r="G8906" t="str">
            <v>VT55430626</v>
          </cell>
          <cell r="H8906">
            <v>0.007</v>
          </cell>
          <cell r="I8906">
            <v>0.333</v>
          </cell>
          <cell r="J8906">
            <v>0.326</v>
          </cell>
        </row>
        <row r="8907">
          <cell r="F8907" t="str">
            <v>源里-土龙</v>
          </cell>
          <cell r="G8907" t="str">
            <v>Y028430626</v>
          </cell>
          <cell r="H8907">
            <v>0</v>
          </cell>
          <cell r="I8907">
            <v>1.12</v>
          </cell>
          <cell r="J8907">
            <v>1.12</v>
          </cell>
        </row>
        <row r="8908">
          <cell r="F8908" t="str">
            <v>株树塘至汪家</v>
          </cell>
          <cell r="G8908" t="str">
            <v>C15C430626</v>
          </cell>
          <cell r="H8908">
            <v>0</v>
          </cell>
          <cell r="I8908">
            <v>1.258</v>
          </cell>
          <cell r="J8908">
            <v>1.258</v>
          </cell>
        </row>
        <row r="8909">
          <cell r="F8909" t="str">
            <v>何家垅-王家组</v>
          </cell>
          <cell r="G8909" t="str">
            <v>VU21430626</v>
          </cell>
          <cell r="H8909">
            <v>0</v>
          </cell>
          <cell r="I8909">
            <v>0.596</v>
          </cell>
          <cell r="J8909">
            <v>0.596</v>
          </cell>
        </row>
        <row r="8910">
          <cell r="F8910" t="str">
            <v>祝窝-马家坳</v>
          </cell>
          <cell r="G8910" t="str">
            <v>CN54430626</v>
          </cell>
          <cell r="H8910">
            <v>0</v>
          </cell>
          <cell r="I8910">
            <v>2.684</v>
          </cell>
          <cell r="J8910">
            <v>2.684</v>
          </cell>
        </row>
        <row r="8911">
          <cell r="F8911" t="str">
            <v>塘段组-塘段桥</v>
          </cell>
          <cell r="G8911" t="str">
            <v>VU33430626</v>
          </cell>
          <cell r="H8911">
            <v>0</v>
          </cell>
          <cell r="I8911">
            <v>1.157</v>
          </cell>
          <cell r="J8911">
            <v>1.157</v>
          </cell>
        </row>
        <row r="8912">
          <cell r="F8912" t="str">
            <v>塘段桥-门前组</v>
          </cell>
          <cell r="G8912" t="str">
            <v>VU34430626</v>
          </cell>
          <cell r="H8912">
            <v>0</v>
          </cell>
          <cell r="I8912">
            <v>1.65</v>
          </cell>
          <cell r="J8912">
            <v>1.65</v>
          </cell>
        </row>
        <row r="8913">
          <cell r="F8913" t="str">
            <v>继屋-官元</v>
          </cell>
          <cell r="G8913" t="str">
            <v>VU36430626</v>
          </cell>
          <cell r="H8913">
            <v>0</v>
          </cell>
          <cell r="I8913">
            <v>2.951</v>
          </cell>
          <cell r="J8913">
            <v>2.951</v>
          </cell>
        </row>
        <row r="8914">
          <cell r="F8914" t="str">
            <v>村部-K1+900</v>
          </cell>
          <cell r="G8914" t="str">
            <v>C22C430626</v>
          </cell>
          <cell r="H8914">
            <v>0.445</v>
          </cell>
          <cell r="I8914">
            <v>1.874</v>
          </cell>
          <cell r="J8914">
            <v>1.429</v>
          </cell>
        </row>
        <row r="8915">
          <cell r="F8915" t="str">
            <v>对门垅至团石</v>
          </cell>
          <cell r="G8915" t="str">
            <v>C47I430626</v>
          </cell>
          <cell r="H8915">
            <v>0</v>
          </cell>
          <cell r="I8915">
            <v>0.825</v>
          </cell>
          <cell r="J8915">
            <v>0.825</v>
          </cell>
        </row>
        <row r="8916">
          <cell r="F8916" t="str">
            <v>车田-南坪</v>
          </cell>
          <cell r="G8916" t="str">
            <v>CQ68430626</v>
          </cell>
          <cell r="H8916">
            <v>0</v>
          </cell>
          <cell r="I8916">
            <v>1.036</v>
          </cell>
          <cell r="J8916">
            <v>1.036</v>
          </cell>
        </row>
        <row r="8917">
          <cell r="F8917" t="str">
            <v>坳背-石咀组</v>
          </cell>
          <cell r="G8917" t="str">
            <v>VT70430626</v>
          </cell>
          <cell r="H8917">
            <v>0</v>
          </cell>
          <cell r="I8917">
            <v>0.311</v>
          </cell>
          <cell r="J8917">
            <v>0.311</v>
          </cell>
        </row>
        <row r="8918">
          <cell r="F8918" t="str">
            <v>车田-车田</v>
          </cell>
          <cell r="G8918" t="str">
            <v>VT72430626</v>
          </cell>
          <cell r="H8918">
            <v>0</v>
          </cell>
          <cell r="I8918">
            <v>0.753</v>
          </cell>
          <cell r="J8918">
            <v>0.753</v>
          </cell>
        </row>
        <row r="8919">
          <cell r="F8919" t="str">
            <v>车田-陈家组</v>
          </cell>
          <cell r="G8919" t="str">
            <v>VT73430626</v>
          </cell>
          <cell r="H8919">
            <v>0</v>
          </cell>
          <cell r="I8919">
            <v>0.248</v>
          </cell>
          <cell r="J8919">
            <v>0.248</v>
          </cell>
        </row>
        <row r="8920">
          <cell r="F8920" t="str">
            <v>王家-方糖组</v>
          </cell>
          <cell r="G8920" t="str">
            <v>VU23430626</v>
          </cell>
          <cell r="H8920">
            <v>0</v>
          </cell>
          <cell r="I8920">
            <v>0.363</v>
          </cell>
          <cell r="J8920">
            <v>0.363</v>
          </cell>
        </row>
        <row r="8921">
          <cell r="F8921" t="str">
            <v>桥上-暗洞</v>
          </cell>
          <cell r="G8921" t="str">
            <v>VU24430626</v>
          </cell>
          <cell r="H8921">
            <v>0</v>
          </cell>
          <cell r="I8921">
            <v>1.165</v>
          </cell>
          <cell r="J8921">
            <v>1.165</v>
          </cell>
        </row>
        <row r="8922">
          <cell r="F8922" t="str">
            <v>何家-岩背</v>
          </cell>
          <cell r="G8922" t="str">
            <v>VU25430626</v>
          </cell>
          <cell r="H8922">
            <v>0</v>
          </cell>
          <cell r="I8922">
            <v>1.783</v>
          </cell>
          <cell r="J8922">
            <v>1.783</v>
          </cell>
        </row>
        <row r="8923">
          <cell r="F8923" t="str">
            <v>杨大-杨邓</v>
          </cell>
          <cell r="G8923" t="str">
            <v>VU29430626</v>
          </cell>
          <cell r="H8923">
            <v>0</v>
          </cell>
          <cell r="I8923">
            <v>0.445</v>
          </cell>
          <cell r="J8923">
            <v>0.445</v>
          </cell>
        </row>
        <row r="8924">
          <cell r="F8924" t="str">
            <v>白荻-西岸</v>
          </cell>
          <cell r="G8924" t="str">
            <v>CF19430626</v>
          </cell>
          <cell r="H8924">
            <v>0</v>
          </cell>
          <cell r="I8924">
            <v>0.308</v>
          </cell>
          <cell r="J8924">
            <v>0.308</v>
          </cell>
        </row>
        <row r="8925">
          <cell r="F8925" t="str">
            <v>都府庙至尧洞</v>
          </cell>
          <cell r="G8925" t="str">
            <v>V316430626</v>
          </cell>
          <cell r="H8925">
            <v>0</v>
          </cell>
          <cell r="I8925">
            <v>0.552</v>
          </cell>
          <cell r="J8925">
            <v>0.552</v>
          </cell>
        </row>
        <row r="8926">
          <cell r="F8926" t="str">
            <v>沙坪桥至沙坪组</v>
          </cell>
          <cell r="G8926" t="str">
            <v>V317430626</v>
          </cell>
          <cell r="H8926">
            <v>0</v>
          </cell>
          <cell r="I8926">
            <v>0.518</v>
          </cell>
          <cell r="J8926">
            <v>0.518</v>
          </cell>
        </row>
        <row r="8927">
          <cell r="F8927" t="str">
            <v>安塘-学校</v>
          </cell>
          <cell r="G8927" t="str">
            <v>C24B430626</v>
          </cell>
          <cell r="H8927">
            <v>0</v>
          </cell>
          <cell r="I8927">
            <v>0.725</v>
          </cell>
          <cell r="J8927">
            <v>0.725</v>
          </cell>
        </row>
        <row r="8928">
          <cell r="F8928" t="str">
            <v>筒车埠桥至万家坎</v>
          </cell>
          <cell r="G8928" t="str">
            <v>C702430626</v>
          </cell>
          <cell r="H8928">
            <v>0</v>
          </cell>
          <cell r="I8928">
            <v>0.439</v>
          </cell>
          <cell r="J8928">
            <v>0.439</v>
          </cell>
        </row>
        <row r="8929">
          <cell r="F8929" t="str">
            <v>丁公庙牌坊至上新组</v>
          </cell>
          <cell r="G8929" t="str">
            <v>V225430626</v>
          </cell>
          <cell r="H8929">
            <v>0</v>
          </cell>
          <cell r="I8929">
            <v>0.844</v>
          </cell>
          <cell r="J8929">
            <v>0.844</v>
          </cell>
        </row>
        <row r="8930">
          <cell r="F8930" t="str">
            <v>市上组至芦家旁组</v>
          </cell>
          <cell r="G8930" t="str">
            <v>V227430626</v>
          </cell>
          <cell r="H8930">
            <v>0</v>
          </cell>
          <cell r="I8930">
            <v>0.904</v>
          </cell>
          <cell r="J8930">
            <v>0.904</v>
          </cell>
        </row>
        <row r="8931">
          <cell r="F8931" t="str">
            <v>张家组至坎上组</v>
          </cell>
          <cell r="G8931" t="str">
            <v>V231430626</v>
          </cell>
          <cell r="H8931">
            <v>0</v>
          </cell>
          <cell r="I8931">
            <v>0.517</v>
          </cell>
          <cell r="J8931">
            <v>0.517</v>
          </cell>
        </row>
        <row r="8932">
          <cell r="F8932" t="str">
            <v>白马冲-上梅湾</v>
          </cell>
          <cell r="G8932" t="str">
            <v>C360430626</v>
          </cell>
          <cell r="H8932">
            <v>1.158</v>
          </cell>
          <cell r="I8932">
            <v>1.506</v>
          </cell>
          <cell r="J8932">
            <v>0.348</v>
          </cell>
        </row>
        <row r="8933">
          <cell r="F8933" t="str">
            <v>余家口至余家组</v>
          </cell>
          <cell r="G8933" t="str">
            <v>V237430626</v>
          </cell>
          <cell r="H8933">
            <v>0</v>
          </cell>
          <cell r="I8933">
            <v>0.121</v>
          </cell>
          <cell r="J8933">
            <v>0.121</v>
          </cell>
        </row>
        <row r="8934">
          <cell r="F8934" t="str">
            <v>古家组至稻田村</v>
          </cell>
          <cell r="G8934" t="str">
            <v>V256430626</v>
          </cell>
          <cell r="H8934">
            <v>0</v>
          </cell>
          <cell r="I8934">
            <v>0.702</v>
          </cell>
          <cell r="J8934">
            <v>0.702</v>
          </cell>
        </row>
        <row r="8935">
          <cell r="F8935" t="str">
            <v>邹家组至杨段大桥</v>
          </cell>
          <cell r="G8935" t="str">
            <v>V213430626</v>
          </cell>
          <cell r="H8935">
            <v>0</v>
          </cell>
          <cell r="I8935">
            <v>2.332</v>
          </cell>
          <cell r="J8935">
            <v>2.332</v>
          </cell>
        </row>
        <row r="8936">
          <cell r="F8936" t="str">
            <v>毛家组至破塘组</v>
          </cell>
          <cell r="G8936" t="str">
            <v>V214430626</v>
          </cell>
          <cell r="H8936">
            <v>0</v>
          </cell>
          <cell r="I8936">
            <v>1.074</v>
          </cell>
          <cell r="J8936">
            <v>1.074</v>
          </cell>
        </row>
        <row r="8937">
          <cell r="F8937" t="str">
            <v>东皋十字组至罗家大屋</v>
          </cell>
          <cell r="G8937" t="str">
            <v>V312430626</v>
          </cell>
          <cell r="H8937">
            <v>0</v>
          </cell>
          <cell r="I8937">
            <v>0.16</v>
          </cell>
          <cell r="J8937">
            <v>0.16</v>
          </cell>
        </row>
        <row r="8938">
          <cell r="F8938" t="str">
            <v>松山-东皋</v>
          </cell>
          <cell r="G8938" t="str">
            <v>Y053430626</v>
          </cell>
          <cell r="H8938">
            <v>2.489</v>
          </cell>
          <cell r="I8938">
            <v>4.08</v>
          </cell>
          <cell r="J8938">
            <v>1.591</v>
          </cell>
        </row>
        <row r="8939">
          <cell r="F8939" t="str">
            <v>相公路口至程老组</v>
          </cell>
          <cell r="G8939" t="str">
            <v>V338430626</v>
          </cell>
          <cell r="H8939">
            <v>0</v>
          </cell>
          <cell r="I8939">
            <v>0.732</v>
          </cell>
          <cell r="J8939">
            <v>0.732</v>
          </cell>
        </row>
        <row r="8940">
          <cell r="F8940" t="str">
            <v>铁路桥-板口村</v>
          </cell>
          <cell r="G8940" t="str">
            <v>YP73430626</v>
          </cell>
          <cell r="H8940">
            <v>0.605</v>
          </cell>
          <cell r="I8940">
            <v>0.844</v>
          </cell>
          <cell r="J8940">
            <v>0.239</v>
          </cell>
        </row>
        <row r="8941">
          <cell r="F8941" t="str">
            <v>蓝蔸至大坪</v>
          </cell>
          <cell r="G8941" t="str">
            <v>V287430626</v>
          </cell>
          <cell r="H8941">
            <v>0</v>
          </cell>
          <cell r="I8941">
            <v>0.676</v>
          </cell>
          <cell r="J8941">
            <v>0.676</v>
          </cell>
        </row>
        <row r="8942">
          <cell r="F8942" t="str">
            <v>刘家组至彭家组</v>
          </cell>
          <cell r="G8942" t="str">
            <v>V288430626</v>
          </cell>
          <cell r="H8942">
            <v>0</v>
          </cell>
          <cell r="I8942">
            <v>0.159</v>
          </cell>
          <cell r="J8942">
            <v>0.159</v>
          </cell>
        </row>
        <row r="8943">
          <cell r="F8943" t="str">
            <v>石桥组至高古村</v>
          </cell>
          <cell r="G8943" t="str">
            <v>C714430626</v>
          </cell>
          <cell r="H8943">
            <v>0</v>
          </cell>
          <cell r="I8943">
            <v>1.407</v>
          </cell>
          <cell r="J8943">
            <v>1.407</v>
          </cell>
        </row>
        <row r="8944">
          <cell r="F8944" t="str">
            <v>高古至黄土冲</v>
          </cell>
          <cell r="G8944" t="str">
            <v>V222430626</v>
          </cell>
          <cell r="H8944">
            <v>0</v>
          </cell>
          <cell r="I8944">
            <v>1.15</v>
          </cell>
          <cell r="J8944">
            <v>1.15</v>
          </cell>
        </row>
        <row r="8945">
          <cell r="F8945" t="str">
            <v>高义十七组至十五组</v>
          </cell>
          <cell r="G8945" t="str">
            <v>V311430626</v>
          </cell>
          <cell r="H8945">
            <v>0</v>
          </cell>
          <cell r="I8945">
            <v>0.332</v>
          </cell>
          <cell r="J8945">
            <v>0.332</v>
          </cell>
        </row>
        <row r="8946">
          <cell r="F8946" t="str">
            <v>黄泥小学至三组</v>
          </cell>
          <cell r="G8946" t="str">
            <v>C336430626</v>
          </cell>
          <cell r="H8946">
            <v>0</v>
          </cell>
          <cell r="I8946">
            <v>0.585</v>
          </cell>
          <cell r="J8946">
            <v>0.585</v>
          </cell>
        </row>
        <row r="8947">
          <cell r="F8947" t="str">
            <v>火洞岩-吉山</v>
          </cell>
          <cell r="G8947" t="str">
            <v>Y413430626</v>
          </cell>
          <cell r="H8947">
            <v>3.128</v>
          </cell>
          <cell r="I8947">
            <v>3.787</v>
          </cell>
          <cell r="J8947">
            <v>0.659</v>
          </cell>
        </row>
        <row r="8948">
          <cell r="F8948" t="str">
            <v>岩堪龙-大坡里</v>
          </cell>
          <cell r="G8948" t="str">
            <v>Y743430626</v>
          </cell>
          <cell r="H8948">
            <v>1.382</v>
          </cell>
          <cell r="I8948">
            <v>1.68</v>
          </cell>
          <cell r="J8948">
            <v>0.298</v>
          </cell>
        </row>
        <row r="8949">
          <cell r="F8949" t="str">
            <v>苦竹至梅仙</v>
          </cell>
          <cell r="G8949" t="str">
            <v>C717430626</v>
          </cell>
          <cell r="H8949">
            <v>0</v>
          </cell>
          <cell r="I8949">
            <v>1.745</v>
          </cell>
          <cell r="J8949">
            <v>1.745</v>
          </cell>
        </row>
        <row r="8950">
          <cell r="F8950" t="str">
            <v>二十一组至黄柏山</v>
          </cell>
          <cell r="G8950" t="str">
            <v>CH93430626</v>
          </cell>
          <cell r="H8950">
            <v>0</v>
          </cell>
          <cell r="I8950">
            <v>3.75</v>
          </cell>
          <cell r="J8950">
            <v>3.75</v>
          </cell>
        </row>
        <row r="8951">
          <cell r="F8951" t="str">
            <v>下山头-毛泥岭</v>
          </cell>
          <cell r="G8951" t="str">
            <v>CA14430626</v>
          </cell>
          <cell r="H8951">
            <v>0</v>
          </cell>
          <cell r="I8951">
            <v>1.151</v>
          </cell>
          <cell r="J8951">
            <v>1.151</v>
          </cell>
        </row>
        <row r="8952">
          <cell r="F8952" t="str">
            <v>幼儿园至梅仙垃圾场</v>
          </cell>
          <cell r="G8952" t="str">
            <v>CJ11430626</v>
          </cell>
          <cell r="H8952">
            <v>0</v>
          </cell>
          <cell r="I8952">
            <v>1.039</v>
          </cell>
          <cell r="J8952">
            <v>1.039</v>
          </cell>
        </row>
        <row r="8953">
          <cell r="F8953" t="str">
            <v>神冲-青冲</v>
          </cell>
          <cell r="G8953" t="str">
            <v>C41A430626</v>
          </cell>
          <cell r="H8953">
            <v>0</v>
          </cell>
          <cell r="I8953">
            <v>1.697</v>
          </cell>
          <cell r="J8953">
            <v>1.697</v>
          </cell>
        </row>
        <row r="8954">
          <cell r="F8954" t="str">
            <v>金子湾-石岭</v>
          </cell>
          <cell r="G8954" t="str">
            <v>C83A430626</v>
          </cell>
          <cell r="H8954">
            <v>1.081</v>
          </cell>
          <cell r="I8954">
            <v>1.984</v>
          </cell>
          <cell r="J8954">
            <v>0.903</v>
          </cell>
        </row>
        <row r="8955">
          <cell r="F8955" t="str">
            <v>新屋组至砖屋组</v>
          </cell>
          <cell r="G8955" t="str">
            <v>VH25430626</v>
          </cell>
          <cell r="H8955">
            <v>0</v>
          </cell>
          <cell r="I8955">
            <v>0.422</v>
          </cell>
          <cell r="J8955">
            <v>0.422</v>
          </cell>
        </row>
        <row r="8956">
          <cell r="F8956" t="str">
            <v>油铺至三里学校</v>
          </cell>
          <cell r="G8956" t="str">
            <v>V218430626</v>
          </cell>
          <cell r="H8956">
            <v>0</v>
          </cell>
          <cell r="I8956">
            <v>0.428</v>
          </cell>
          <cell r="J8956">
            <v>0.428</v>
          </cell>
        </row>
        <row r="8957">
          <cell r="F8957" t="str">
            <v>坎上至双龙</v>
          </cell>
          <cell r="G8957" t="str">
            <v>V219430626</v>
          </cell>
          <cell r="H8957">
            <v>0</v>
          </cell>
          <cell r="I8957">
            <v>0.727</v>
          </cell>
          <cell r="J8957">
            <v>0.727</v>
          </cell>
        </row>
        <row r="8958">
          <cell r="F8958" t="str">
            <v>跑马坡-北附</v>
          </cell>
          <cell r="G8958" t="str">
            <v>X020430626</v>
          </cell>
          <cell r="H8958">
            <v>1.142</v>
          </cell>
          <cell r="I8958">
            <v>1.631</v>
          </cell>
          <cell r="J8958">
            <v>0.489</v>
          </cell>
        </row>
        <row r="8959">
          <cell r="F8959" t="str">
            <v>洗油岭-范固桥</v>
          </cell>
          <cell r="G8959" t="str">
            <v>C348430626</v>
          </cell>
          <cell r="H8959">
            <v>2.09</v>
          </cell>
          <cell r="I8959">
            <v>3.672</v>
          </cell>
          <cell r="J8959">
            <v>1.582</v>
          </cell>
        </row>
        <row r="8960">
          <cell r="F8960" t="str">
            <v>三里至大坪组</v>
          </cell>
          <cell r="G8960" t="str">
            <v>V220430626</v>
          </cell>
          <cell r="H8960">
            <v>0</v>
          </cell>
          <cell r="I8960">
            <v>0.779</v>
          </cell>
          <cell r="J8960">
            <v>0.779</v>
          </cell>
        </row>
        <row r="8961">
          <cell r="F8961" t="str">
            <v>大屋至方坪</v>
          </cell>
          <cell r="G8961" t="str">
            <v>V221430626</v>
          </cell>
          <cell r="H8961">
            <v>1.413</v>
          </cell>
          <cell r="I8961">
            <v>1.77</v>
          </cell>
          <cell r="J8961">
            <v>0.357</v>
          </cell>
        </row>
        <row r="8962">
          <cell r="F8962" t="str">
            <v>梧桐山-石岭</v>
          </cell>
          <cell r="G8962" t="str">
            <v>X260430626</v>
          </cell>
          <cell r="H8962">
            <v>0.196</v>
          </cell>
          <cell r="I8962">
            <v>4.136</v>
          </cell>
          <cell r="J8962">
            <v>3.94</v>
          </cell>
        </row>
        <row r="8963">
          <cell r="F8963" t="str">
            <v>招贤-九坳</v>
          </cell>
          <cell r="G8963" t="str">
            <v>CF18430626</v>
          </cell>
          <cell r="H8963">
            <v>3.414</v>
          </cell>
          <cell r="I8963">
            <v>5.343</v>
          </cell>
          <cell r="J8963">
            <v>1.929</v>
          </cell>
        </row>
        <row r="8964">
          <cell r="F8964" t="str">
            <v>秦家至建新组</v>
          </cell>
          <cell r="G8964" t="str">
            <v>V294430626</v>
          </cell>
          <cell r="H8964">
            <v>0</v>
          </cell>
          <cell r="I8964">
            <v>0.579</v>
          </cell>
          <cell r="J8964">
            <v>0.579</v>
          </cell>
        </row>
        <row r="8965">
          <cell r="F8965" t="str">
            <v>彭家至下江组</v>
          </cell>
          <cell r="G8965" t="str">
            <v>V296430626</v>
          </cell>
          <cell r="H8965">
            <v>0</v>
          </cell>
          <cell r="I8965">
            <v>0.757</v>
          </cell>
          <cell r="J8965">
            <v>0.757</v>
          </cell>
        </row>
        <row r="8966">
          <cell r="F8966" t="str">
            <v>杨锄岭至黄泥曲</v>
          </cell>
          <cell r="G8966" t="str">
            <v>V269430626</v>
          </cell>
          <cell r="H8966">
            <v>0</v>
          </cell>
          <cell r="I8966">
            <v>0.943</v>
          </cell>
          <cell r="J8966">
            <v>0.943</v>
          </cell>
        </row>
        <row r="8967">
          <cell r="F8967" t="str">
            <v>邓家坳至富家洞</v>
          </cell>
          <cell r="G8967" t="str">
            <v>V272430626</v>
          </cell>
          <cell r="H8967">
            <v>0</v>
          </cell>
          <cell r="I8967">
            <v>0.991</v>
          </cell>
          <cell r="J8967">
            <v>0.991</v>
          </cell>
        </row>
        <row r="8968">
          <cell r="F8968" t="str">
            <v>白荻-西岸</v>
          </cell>
          <cell r="G8968" t="str">
            <v>CF19430626</v>
          </cell>
          <cell r="H8968">
            <v>0.308</v>
          </cell>
          <cell r="I8968">
            <v>0.616</v>
          </cell>
          <cell r="J8968">
            <v>0.308</v>
          </cell>
        </row>
        <row r="8969">
          <cell r="F8969" t="str">
            <v>庙嘴潭至长门组</v>
          </cell>
          <cell r="G8969" t="str">
            <v>V236430626</v>
          </cell>
          <cell r="H8969">
            <v>0</v>
          </cell>
          <cell r="I8969">
            <v>0.796</v>
          </cell>
          <cell r="J8969">
            <v>0.796</v>
          </cell>
        </row>
        <row r="8970">
          <cell r="F8970" t="str">
            <v>沙笼-黄家</v>
          </cell>
          <cell r="G8970" t="str">
            <v>C359430626</v>
          </cell>
          <cell r="H8970">
            <v>0</v>
          </cell>
          <cell r="I8970">
            <v>1.066</v>
          </cell>
          <cell r="J8970">
            <v>1.066</v>
          </cell>
        </row>
        <row r="8971">
          <cell r="F8971" t="str">
            <v>烂泥洞-坳上</v>
          </cell>
          <cell r="G8971" t="str">
            <v>C68A430626</v>
          </cell>
          <cell r="H8971">
            <v>0</v>
          </cell>
          <cell r="I8971">
            <v>1.125</v>
          </cell>
          <cell r="J8971">
            <v>1.125</v>
          </cell>
        </row>
        <row r="8972">
          <cell r="F8972" t="str">
            <v>牛奶组至上坡组</v>
          </cell>
          <cell r="G8972" t="str">
            <v>V259430626</v>
          </cell>
          <cell r="H8972">
            <v>0</v>
          </cell>
          <cell r="I8972">
            <v>0.341</v>
          </cell>
          <cell r="J8972">
            <v>0.341</v>
          </cell>
        </row>
        <row r="8973">
          <cell r="F8973" t="str">
            <v>上坡组至庙湾组</v>
          </cell>
          <cell r="G8973" t="str">
            <v>V260430626</v>
          </cell>
          <cell r="H8973">
            <v>0</v>
          </cell>
          <cell r="I8973">
            <v>0.289</v>
          </cell>
          <cell r="J8973">
            <v>0.289</v>
          </cell>
        </row>
        <row r="8974">
          <cell r="F8974" t="str">
            <v>铺口组至三家组</v>
          </cell>
          <cell r="G8974" t="str">
            <v>V261430626</v>
          </cell>
          <cell r="H8974">
            <v>0</v>
          </cell>
          <cell r="I8974">
            <v>0.437</v>
          </cell>
          <cell r="J8974">
            <v>0.437</v>
          </cell>
        </row>
        <row r="8975">
          <cell r="F8975" t="str">
            <v>梧桐山-石岭</v>
          </cell>
          <cell r="G8975" t="str">
            <v>X260430626</v>
          </cell>
          <cell r="H8975">
            <v>0</v>
          </cell>
          <cell r="I8975">
            <v>0.196</v>
          </cell>
          <cell r="J8975">
            <v>0.196</v>
          </cell>
        </row>
        <row r="8976">
          <cell r="F8976" t="str">
            <v>上新屋-井眼桥</v>
          </cell>
          <cell r="G8976" t="str">
            <v>C336430626</v>
          </cell>
          <cell r="H8976">
            <v>0.381</v>
          </cell>
          <cell r="I8976">
            <v>1.751</v>
          </cell>
          <cell r="J8976">
            <v>1.37</v>
          </cell>
        </row>
        <row r="8977">
          <cell r="F8977" t="str">
            <v>万谷柘三路至十五组</v>
          </cell>
          <cell r="G8977" t="str">
            <v>V244430626</v>
          </cell>
          <cell r="H8977">
            <v>0</v>
          </cell>
          <cell r="I8977">
            <v>0.264</v>
          </cell>
          <cell r="J8977">
            <v>0.264</v>
          </cell>
        </row>
        <row r="8978">
          <cell r="F8978" t="str">
            <v>万谷二十五组至二组</v>
          </cell>
          <cell r="G8978" t="str">
            <v>V246430626</v>
          </cell>
          <cell r="H8978">
            <v>0</v>
          </cell>
          <cell r="I8978">
            <v>0.712</v>
          </cell>
          <cell r="J8978">
            <v>0.712</v>
          </cell>
        </row>
        <row r="8979">
          <cell r="F8979" t="str">
            <v>柘庄桥至水庙</v>
          </cell>
          <cell r="G8979" t="str">
            <v>V247430626</v>
          </cell>
          <cell r="H8979">
            <v>0</v>
          </cell>
          <cell r="I8979">
            <v>0.568</v>
          </cell>
          <cell r="J8979">
            <v>0.568</v>
          </cell>
        </row>
        <row r="8980">
          <cell r="F8980" t="str">
            <v>上湖至大树坳</v>
          </cell>
          <cell r="G8980" t="str">
            <v>C51E430626</v>
          </cell>
          <cell r="H8980">
            <v>0</v>
          </cell>
          <cell r="I8980">
            <v>0.803</v>
          </cell>
          <cell r="J8980">
            <v>0.803</v>
          </cell>
        </row>
        <row r="8981">
          <cell r="F8981" t="str">
            <v>新屋至对树湾</v>
          </cell>
          <cell r="G8981" t="str">
            <v>V273430626</v>
          </cell>
          <cell r="H8981">
            <v>0</v>
          </cell>
          <cell r="I8981">
            <v>0.713</v>
          </cell>
          <cell r="J8981">
            <v>0.713</v>
          </cell>
        </row>
        <row r="8982">
          <cell r="F8982" t="str">
            <v>何家桥至渣冲</v>
          </cell>
          <cell r="G8982" t="str">
            <v>V274430626</v>
          </cell>
          <cell r="H8982">
            <v>0</v>
          </cell>
          <cell r="I8982">
            <v>0.996</v>
          </cell>
          <cell r="J8982">
            <v>0.996</v>
          </cell>
        </row>
        <row r="8983">
          <cell r="F8983" t="str">
            <v>丰山庙-寺源洞</v>
          </cell>
          <cell r="G8983" t="str">
            <v>C37B430626</v>
          </cell>
          <cell r="H8983">
            <v>0</v>
          </cell>
          <cell r="I8983">
            <v>1.121</v>
          </cell>
          <cell r="J8983">
            <v>1.121</v>
          </cell>
        </row>
        <row r="8984">
          <cell r="F8984" t="str">
            <v>枫林至理共洞</v>
          </cell>
          <cell r="G8984" t="str">
            <v>V205430626</v>
          </cell>
          <cell r="H8984">
            <v>0</v>
          </cell>
          <cell r="I8984">
            <v>0.522</v>
          </cell>
          <cell r="J8984">
            <v>0.522</v>
          </cell>
        </row>
        <row r="8985">
          <cell r="F8985" t="str">
            <v>七八冲至六组</v>
          </cell>
          <cell r="G8985" t="str">
            <v>V206430626</v>
          </cell>
          <cell r="H8985">
            <v>0</v>
          </cell>
          <cell r="I8985">
            <v>0.657</v>
          </cell>
          <cell r="J8985">
            <v>0.657</v>
          </cell>
        </row>
        <row r="8986">
          <cell r="F8986" t="str">
            <v>二十组至十八组</v>
          </cell>
          <cell r="G8986" t="str">
            <v>V207430626</v>
          </cell>
          <cell r="H8986">
            <v>0</v>
          </cell>
          <cell r="I8986">
            <v>0.734</v>
          </cell>
          <cell r="J8986">
            <v>0.734</v>
          </cell>
        </row>
        <row r="8987">
          <cell r="F8987" t="str">
            <v>张门坳至竹山屋</v>
          </cell>
          <cell r="G8987" t="str">
            <v>V238430626</v>
          </cell>
          <cell r="H8987">
            <v>0</v>
          </cell>
          <cell r="I8987">
            <v>0.426</v>
          </cell>
          <cell r="J8987">
            <v>0.426</v>
          </cell>
        </row>
        <row r="8988">
          <cell r="F8988" t="str">
            <v>十九组至大眼冲</v>
          </cell>
          <cell r="G8988" t="str">
            <v>V239430626</v>
          </cell>
          <cell r="H8988">
            <v>0</v>
          </cell>
          <cell r="I8988">
            <v>0.275</v>
          </cell>
          <cell r="J8988">
            <v>0.275</v>
          </cell>
        </row>
        <row r="8989">
          <cell r="F8989" t="str">
            <v>黄马-新霞</v>
          </cell>
          <cell r="G8989" t="str">
            <v>C56C430626</v>
          </cell>
          <cell r="H8989">
            <v>0</v>
          </cell>
          <cell r="I8989">
            <v>1.413</v>
          </cell>
          <cell r="J8989">
            <v>1.413</v>
          </cell>
        </row>
        <row r="8990">
          <cell r="F8990" t="str">
            <v>思公组至二显组</v>
          </cell>
          <cell r="G8990" t="str">
            <v>V253430626</v>
          </cell>
          <cell r="H8990">
            <v>0</v>
          </cell>
          <cell r="I8990">
            <v>0.177</v>
          </cell>
          <cell r="J8990">
            <v>0.177</v>
          </cell>
        </row>
        <row r="8991">
          <cell r="F8991" t="str">
            <v>四王组至丁家组</v>
          </cell>
          <cell r="G8991" t="str">
            <v>V257430626</v>
          </cell>
          <cell r="H8991">
            <v>0</v>
          </cell>
          <cell r="I8991">
            <v>0.402</v>
          </cell>
          <cell r="J8991">
            <v>0.402</v>
          </cell>
        </row>
        <row r="8992">
          <cell r="F8992" t="str">
            <v>炭坪路口至二组</v>
          </cell>
          <cell r="G8992" t="str">
            <v>V339430626</v>
          </cell>
          <cell r="H8992">
            <v>0</v>
          </cell>
          <cell r="I8992">
            <v>0.552</v>
          </cell>
          <cell r="J8992">
            <v>0.552</v>
          </cell>
        </row>
        <row r="8993">
          <cell r="F8993" t="str">
            <v>姚洲五组至六组</v>
          </cell>
          <cell r="G8993" t="str">
            <v>V340430626</v>
          </cell>
          <cell r="H8993">
            <v>0</v>
          </cell>
          <cell r="I8993">
            <v>0.405</v>
          </cell>
          <cell r="J8993">
            <v>0.405</v>
          </cell>
        </row>
        <row r="8994">
          <cell r="F8994" t="str">
            <v>电器厂-彭家组</v>
          </cell>
          <cell r="G8994" t="str">
            <v>Y401430626</v>
          </cell>
          <cell r="H8994">
            <v>0.255</v>
          </cell>
          <cell r="I8994">
            <v>3.31</v>
          </cell>
          <cell r="J8994">
            <v>3.055</v>
          </cell>
        </row>
        <row r="8995">
          <cell r="F8995" t="str">
            <v>檀树-张韩</v>
          </cell>
          <cell r="G8995" t="str">
            <v>CJ83430626</v>
          </cell>
          <cell r="H8995">
            <v>5.16</v>
          </cell>
          <cell r="I8995">
            <v>6.671</v>
          </cell>
          <cell r="J8995">
            <v>1.511</v>
          </cell>
        </row>
        <row r="8996">
          <cell r="F8996" t="str">
            <v>苦山-白石庙</v>
          </cell>
          <cell r="G8996" t="str">
            <v>CM12430626</v>
          </cell>
          <cell r="H8996">
            <v>0.935</v>
          </cell>
          <cell r="I8996">
            <v>1.89</v>
          </cell>
          <cell r="J8996">
            <v>0.955</v>
          </cell>
        </row>
        <row r="8997">
          <cell r="F8997" t="str">
            <v>凌家大屋至余家组</v>
          </cell>
          <cell r="G8997" t="str">
            <v>V262430626</v>
          </cell>
          <cell r="H8997">
            <v>0</v>
          </cell>
          <cell r="I8997">
            <v>1.349</v>
          </cell>
          <cell r="J8997">
            <v>1.349</v>
          </cell>
        </row>
        <row r="8998">
          <cell r="F8998" t="str">
            <v>四组至五组</v>
          </cell>
          <cell r="G8998" t="str">
            <v>V263430626</v>
          </cell>
          <cell r="H8998">
            <v>0</v>
          </cell>
          <cell r="I8998">
            <v>0.334</v>
          </cell>
          <cell r="J8998">
            <v>0.334</v>
          </cell>
        </row>
        <row r="8999">
          <cell r="F8999" t="str">
            <v>确堂嘴至吴家组</v>
          </cell>
          <cell r="G8999" t="str">
            <v>V264430626</v>
          </cell>
          <cell r="H8999">
            <v>0</v>
          </cell>
          <cell r="I8999">
            <v>0.906</v>
          </cell>
          <cell r="J8999">
            <v>0.906</v>
          </cell>
        </row>
        <row r="9000">
          <cell r="F9000" t="str">
            <v>横山咀至上新组</v>
          </cell>
          <cell r="G9000" t="str">
            <v>C339430626</v>
          </cell>
          <cell r="H9000">
            <v>0</v>
          </cell>
          <cell r="I9000">
            <v>0.286</v>
          </cell>
          <cell r="J9000">
            <v>0.286</v>
          </cell>
        </row>
        <row r="9001">
          <cell r="F9001" t="str">
            <v>招贤-九坳</v>
          </cell>
          <cell r="G9001" t="str">
            <v>CF18430626</v>
          </cell>
          <cell r="H9001">
            <v>1.666</v>
          </cell>
          <cell r="I9001">
            <v>3.414</v>
          </cell>
          <cell r="J9001">
            <v>1.748</v>
          </cell>
        </row>
        <row r="9002">
          <cell r="F9002" t="str">
            <v>桃树至加油站</v>
          </cell>
          <cell r="G9002" t="str">
            <v>CJ08430626</v>
          </cell>
          <cell r="H9002">
            <v>0</v>
          </cell>
          <cell r="I9002">
            <v>0.381</v>
          </cell>
          <cell r="J9002">
            <v>0.381</v>
          </cell>
        </row>
        <row r="9003">
          <cell r="F9003" t="str">
            <v>三组至二组</v>
          </cell>
          <cell r="G9003" t="str">
            <v>V202430626</v>
          </cell>
          <cell r="H9003">
            <v>0</v>
          </cell>
          <cell r="I9003">
            <v>0.231</v>
          </cell>
          <cell r="J9003">
            <v>0.231</v>
          </cell>
        </row>
        <row r="9004">
          <cell r="F9004" t="str">
            <v>杨家边至李家大屋</v>
          </cell>
          <cell r="G9004" t="str">
            <v>V248430626</v>
          </cell>
          <cell r="H9004">
            <v>0</v>
          </cell>
          <cell r="I9004">
            <v>0.754</v>
          </cell>
          <cell r="J9004">
            <v>0.754</v>
          </cell>
        </row>
        <row r="9005">
          <cell r="F9005" t="str">
            <v>敬老院-花坪</v>
          </cell>
          <cell r="G9005" t="str">
            <v>CA13430626</v>
          </cell>
          <cell r="H9005">
            <v>0</v>
          </cell>
          <cell r="I9005">
            <v>2.894</v>
          </cell>
          <cell r="J9005">
            <v>2.894</v>
          </cell>
        </row>
        <row r="9006">
          <cell r="F9006" t="str">
            <v>双龙-油铺</v>
          </cell>
          <cell r="G9006" t="str">
            <v>C354430626</v>
          </cell>
          <cell r="H9006">
            <v>2.823</v>
          </cell>
          <cell r="I9006">
            <v>3.684</v>
          </cell>
          <cell r="J9006">
            <v>0.861</v>
          </cell>
        </row>
        <row r="9007">
          <cell r="F9007" t="str">
            <v>田屋组至老屋组</v>
          </cell>
          <cell r="G9007" t="str">
            <v>CI01430626</v>
          </cell>
          <cell r="H9007">
            <v>0</v>
          </cell>
          <cell r="I9007">
            <v>1.212</v>
          </cell>
          <cell r="J9007">
            <v>1.212</v>
          </cell>
        </row>
        <row r="9008">
          <cell r="F9008" t="str">
            <v>跑马坡-北附</v>
          </cell>
          <cell r="G9008" t="str">
            <v>X020430626</v>
          </cell>
          <cell r="H9008">
            <v>1.631</v>
          </cell>
          <cell r="I9008">
            <v>2.96</v>
          </cell>
          <cell r="J9008">
            <v>1.329</v>
          </cell>
        </row>
        <row r="9009">
          <cell r="F9009" t="str">
            <v>岭羊-亲和</v>
          </cell>
          <cell r="G9009" t="str">
            <v>Y025430626</v>
          </cell>
          <cell r="H9009">
            <v>6.415</v>
          </cell>
          <cell r="I9009">
            <v>7.885</v>
          </cell>
          <cell r="J9009">
            <v>1.47</v>
          </cell>
        </row>
        <row r="9010">
          <cell r="F9010" t="str">
            <v>木金中学至江背</v>
          </cell>
          <cell r="G9010" t="str">
            <v>C10A430626</v>
          </cell>
          <cell r="H9010">
            <v>0</v>
          </cell>
          <cell r="I9010">
            <v>1.706</v>
          </cell>
          <cell r="J9010">
            <v>1.706</v>
          </cell>
        </row>
        <row r="9011">
          <cell r="F9011" t="str">
            <v>祠堂至鲁家组</v>
          </cell>
          <cell r="G9011" t="str">
            <v>V559430626</v>
          </cell>
          <cell r="H9011">
            <v>0</v>
          </cell>
          <cell r="I9011">
            <v>0.416</v>
          </cell>
          <cell r="J9011">
            <v>0.416</v>
          </cell>
        </row>
        <row r="9012">
          <cell r="F9012" t="str">
            <v>黄金组至横担组</v>
          </cell>
          <cell r="G9012" t="str">
            <v>V560430626</v>
          </cell>
          <cell r="H9012">
            <v>0</v>
          </cell>
          <cell r="I9012">
            <v>0.42</v>
          </cell>
          <cell r="J9012">
            <v>0.42</v>
          </cell>
        </row>
        <row r="9013">
          <cell r="F9013" t="str">
            <v>村部至三栋</v>
          </cell>
          <cell r="G9013" t="str">
            <v>C735430626</v>
          </cell>
          <cell r="H9013">
            <v>0</v>
          </cell>
          <cell r="I9013">
            <v>1.394</v>
          </cell>
          <cell r="J9013">
            <v>1.394</v>
          </cell>
        </row>
        <row r="9014">
          <cell r="F9014" t="str">
            <v>大桥铺至屠刀</v>
          </cell>
          <cell r="G9014" t="str">
            <v>V576430626</v>
          </cell>
          <cell r="H9014">
            <v>0</v>
          </cell>
          <cell r="I9014">
            <v>0.847</v>
          </cell>
          <cell r="J9014">
            <v>0.847</v>
          </cell>
        </row>
        <row r="9015">
          <cell r="F9015" t="str">
            <v>石上组口至石上组尾</v>
          </cell>
          <cell r="G9015" t="str">
            <v>V578430626</v>
          </cell>
          <cell r="H9015">
            <v>0</v>
          </cell>
          <cell r="I9015">
            <v>0.424</v>
          </cell>
          <cell r="J9015">
            <v>0.424</v>
          </cell>
        </row>
        <row r="9016">
          <cell r="F9016" t="str">
            <v>村部至金坪</v>
          </cell>
          <cell r="G9016" t="str">
            <v>C108430626</v>
          </cell>
          <cell r="H9016">
            <v>0</v>
          </cell>
          <cell r="I9016">
            <v>0.929</v>
          </cell>
          <cell r="J9016">
            <v>0.929</v>
          </cell>
        </row>
        <row r="9017">
          <cell r="F9017" t="str">
            <v>金坪至中学</v>
          </cell>
          <cell r="G9017" t="str">
            <v>C21D430626</v>
          </cell>
          <cell r="H9017">
            <v>0</v>
          </cell>
          <cell r="I9017">
            <v>1.519</v>
          </cell>
          <cell r="J9017">
            <v>1.519</v>
          </cell>
        </row>
        <row r="9018">
          <cell r="F9018" t="str">
            <v>信山口至信山</v>
          </cell>
          <cell r="G9018" t="str">
            <v>VK12430626</v>
          </cell>
          <cell r="H9018">
            <v>0</v>
          </cell>
          <cell r="I9018">
            <v>0.341</v>
          </cell>
          <cell r="J9018">
            <v>0.341</v>
          </cell>
        </row>
        <row r="9019">
          <cell r="F9019" t="str">
            <v>上信山至下信山</v>
          </cell>
          <cell r="G9019" t="str">
            <v>VK13430626</v>
          </cell>
          <cell r="H9019">
            <v>0</v>
          </cell>
          <cell r="I9019">
            <v>0.571</v>
          </cell>
          <cell r="J9019">
            <v>0.571</v>
          </cell>
        </row>
        <row r="9020">
          <cell r="F9020" t="str">
            <v>石坳至鲁塘</v>
          </cell>
          <cell r="G9020" t="str">
            <v>VK06430626</v>
          </cell>
          <cell r="H9020">
            <v>0</v>
          </cell>
          <cell r="I9020">
            <v>1.012</v>
          </cell>
          <cell r="J9020">
            <v>1.012</v>
          </cell>
        </row>
        <row r="9021">
          <cell r="F9021" t="str">
            <v>和平-上中</v>
          </cell>
          <cell r="G9021" t="str">
            <v>Y023430626</v>
          </cell>
          <cell r="H9021">
            <v>0</v>
          </cell>
          <cell r="I9021">
            <v>0.111</v>
          </cell>
          <cell r="J9021">
            <v>0.111</v>
          </cell>
        </row>
        <row r="9022">
          <cell r="F9022" t="str">
            <v>和平-小江</v>
          </cell>
          <cell r="G9022" t="str">
            <v>Y024430626</v>
          </cell>
          <cell r="H9022">
            <v>0.486</v>
          </cell>
          <cell r="I9022">
            <v>1.541</v>
          </cell>
          <cell r="J9022">
            <v>1.055</v>
          </cell>
        </row>
        <row r="9023">
          <cell r="F9023" t="str">
            <v>来家至汉里</v>
          </cell>
          <cell r="G9023" t="str">
            <v>V591430626</v>
          </cell>
          <cell r="H9023">
            <v>0</v>
          </cell>
          <cell r="I9023">
            <v>0.361</v>
          </cell>
          <cell r="J9023">
            <v>0.361</v>
          </cell>
        </row>
        <row r="9024">
          <cell r="F9024" t="str">
            <v>上树山至平头</v>
          </cell>
          <cell r="G9024" t="str">
            <v>V594430626</v>
          </cell>
          <cell r="H9024">
            <v>0</v>
          </cell>
          <cell r="I9024">
            <v>0.391</v>
          </cell>
          <cell r="J9024">
            <v>0.391</v>
          </cell>
        </row>
        <row r="9025">
          <cell r="F9025" t="str">
            <v>后岩至胡家</v>
          </cell>
          <cell r="G9025" t="str">
            <v>V596430626</v>
          </cell>
          <cell r="H9025">
            <v>0</v>
          </cell>
          <cell r="I9025">
            <v>0.758</v>
          </cell>
          <cell r="J9025">
            <v>0.758</v>
          </cell>
        </row>
        <row r="9026">
          <cell r="F9026" t="str">
            <v>狭石至汉新</v>
          </cell>
          <cell r="G9026" t="str">
            <v>C32B430626</v>
          </cell>
          <cell r="H9026">
            <v>0</v>
          </cell>
          <cell r="I9026">
            <v>0.925</v>
          </cell>
          <cell r="J9026">
            <v>0.925</v>
          </cell>
        </row>
        <row r="9027">
          <cell r="F9027" t="str">
            <v>青芬王母至公安白家</v>
          </cell>
          <cell r="G9027" t="str">
            <v>C98C430626</v>
          </cell>
          <cell r="H9027">
            <v>0</v>
          </cell>
          <cell r="I9027">
            <v>0.83</v>
          </cell>
          <cell r="J9027">
            <v>0.83</v>
          </cell>
        </row>
        <row r="9028">
          <cell r="F9028" t="str">
            <v>三下至歇石</v>
          </cell>
          <cell r="G9028" t="str">
            <v>VK21430626</v>
          </cell>
          <cell r="H9028">
            <v>0</v>
          </cell>
          <cell r="I9028">
            <v>0.269</v>
          </cell>
          <cell r="J9028">
            <v>0.269</v>
          </cell>
        </row>
        <row r="9029">
          <cell r="F9029" t="str">
            <v>班田至下班田</v>
          </cell>
          <cell r="G9029" t="str">
            <v>V568430626</v>
          </cell>
          <cell r="H9029">
            <v>0</v>
          </cell>
          <cell r="I9029">
            <v>0.171</v>
          </cell>
          <cell r="J9029">
            <v>0.171</v>
          </cell>
        </row>
        <row r="9030">
          <cell r="F9030" t="str">
            <v>集镇至团山</v>
          </cell>
          <cell r="G9030" t="str">
            <v>C10D430626</v>
          </cell>
          <cell r="H9030">
            <v>0</v>
          </cell>
          <cell r="I9030">
            <v>0.417</v>
          </cell>
          <cell r="J9030">
            <v>0.417</v>
          </cell>
        </row>
        <row r="9031">
          <cell r="F9031" t="str">
            <v>团山-木瓜一组</v>
          </cell>
          <cell r="G9031" t="str">
            <v>C11D430626</v>
          </cell>
          <cell r="H9031">
            <v>0</v>
          </cell>
          <cell r="I9031">
            <v>0.79</v>
          </cell>
          <cell r="J9031">
            <v>0.79</v>
          </cell>
        </row>
        <row r="9032">
          <cell r="F9032" t="str">
            <v>中学路口至中学</v>
          </cell>
          <cell r="G9032" t="str">
            <v>C33I430626</v>
          </cell>
          <cell r="H9032">
            <v>0.222</v>
          </cell>
          <cell r="I9032">
            <v>0.773</v>
          </cell>
          <cell r="J9032">
            <v>0.551</v>
          </cell>
        </row>
        <row r="9033">
          <cell r="F9033" t="str">
            <v>大桥路口至彭家洞</v>
          </cell>
          <cell r="G9033" t="str">
            <v>C32I430626</v>
          </cell>
          <cell r="H9033">
            <v>0</v>
          </cell>
          <cell r="I9033">
            <v>1.892</v>
          </cell>
          <cell r="J9033">
            <v>1.892</v>
          </cell>
        </row>
        <row r="9034">
          <cell r="F9034" t="str">
            <v>枝口-K2+300</v>
          </cell>
          <cell r="G9034" t="str">
            <v>C110430626</v>
          </cell>
          <cell r="H9034">
            <v>1.146</v>
          </cell>
          <cell r="I9034">
            <v>1.79</v>
          </cell>
          <cell r="J9034">
            <v>0.644</v>
          </cell>
        </row>
        <row r="9035">
          <cell r="F9035" t="str">
            <v>砖厂口至清水组</v>
          </cell>
          <cell r="G9035" t="str">
            <v>V583430626</v>
          </cell>
          <cell r="H9035">
            <v>0</v>
          </cell>
          <cell r="I9035">
            <v>0.915</v>
          </cell>
          <cell r="J9035">
            <v>0.915</v>
          </cell>
        </row>
        <row r="9036">
          <cell r="F9036" t="str">
            <v>沙段至薛家</v>
          </cell>
          <cell r="G9036" t="str">
            <v>V585430626</v>
          </cell>
          <cell r="H9036">
            <v>0</v>
          </cell>
          <cell r="I9036">
            <v>1.354</v>
          </cell>
          <cell r="J9036">
            <v>1.354</v>
          </cell>
        </row>
        <row r="9037">
          <cell r="F9037" t="str">
            <v>胡家至洪家</v>
          </cell>
          <cell r="G9037" t="str">
            <v>V582430626</v>
          </cell>
          <cell r="H9037">
            <v>0</v>
          </cell>
          <cell r="I9037">
            <v>0.641</v>
          </cell>
          <cell r="J9037">
            <v>0.641</v>
          </cell>
        </row>
        <row r="9038">
          <cell r="F9038" t="str">
            <v>上中至萧家</v>
          </cell>
          <cell r="G9038" t="str">
            <v>C13A430626</v>
          </cell>
          <cell r="H9038">
            <v>0</v>
          </cell>
          <cell r="I9038">
            <v>0.484</v>
          </cell>
          <cell r="J9038">
            <v>0.484</v>
          </cell>
        </row>
        <row r="9039">
          <cell r="F9039" t="str">
            <v>老虎组至对门组</v>
          </cell>
          <cell r="G9039" t="str">
            <v>VK02430626</v>
          </cell>
          <cell r="H9039">
            <v>0</v>
          </cell>
          <cell r="I9039">
            <v>0.244</v>
          </cell>
          <cell r="J9039">
            <v>0.244</v>
          </cell>
        </row>
        <row r="9040">
          <cell r="F9040" t="str">
            <v>小下江至小车湾</v>
          </cell>
          <cell r="G9040" t="str">
            <v>V570430626</v>
          </cell>
          <cell r="H9040">
            <v>0</v>
          </cell>
          <cell r="I9040">
            <v>0.485</v>
          </cell>
          <cell r="J9040">
            <v>0.485</v>
          </cell>
        </row>
        <row r="9041">
          <cell r="F9041" t="str">
            <v>嘴头至破塘</v>
          </cell>
          <cell r="G9041" t="str">
            <v>C118430626</v>
          </cell>
          <cell r="H9041">
            <v>0</v>
          </cell>
          <cell r="I9041">
            <v>1.636</v>
          </cell>
          <cell r="J9041">
            <v>1.636</v>
          </cell>
        </row>
        <row r="9042">
          <cell r="F9042" t="str">
            <v>永家至崔家咀</v>
          </cell>
          <cell r="G9042" t="str">
            <v>C738430626</v>
          </cell>
          <cell r="H9042">
            <v>0</v>
          </cell>
          <cell r="I9042">
            <v>0.895</v>
          </cell>
          <cell r="J9042">
            <v>0.895</v>
          </cell>
        </row>
        <row r="9043">
          <cell r="F9043" t="str">
            <v>陡岭至高田</v>
          </cell>
          <cell r="G9043" t="str">
            <v>VH16430626</v>
          </cell>
          <cell r="H9043">
            <v>0</v>
          </cell>
          <cell r="I9043">
            <v>1.281</v>
          </cell>
          <cell r="J9043">
            <v>1.281</v>
          </cell>
        </row>
        <row r="9044">
          <cell r="F9044" t="str">
            <v>黄仙桥至安垅组</v>
          </cell>
          <cell r="G9044" t="str">
            <v>VH17430626</v>
          </cell>
          <cell r="H9044">
            <v>0</v>
          </cell>
          <cell r="I9044">
            <v>0.681</v>
          </cell>
          <cell r="J9044">
            <v>0.681</v>
          </cell>
        </row>
        <row r="9045">
          <cell r="F9045" t="str">
            <v>上坳-如苏</v>
          </cell>
          <cell r="G9045" t="str">
            <v>Y071430626</v>
          </cell>
          <cell r="H9045">
            <v>3.227</v>
          </cell>
          <cell r="I9045">
            <v>3.855</v>
          </cell>
          <cell r="J9045">
            <v>0.628</v>
          </cell>
        </row>
        <row r="9046">
          <cell r="F9046" t="str">
            <v>洪家至大坳组</v>
          </cell>
          <cell r="G9046" t="str">
            <v>VG99430626</v>
          </cell>
          <cell r="H9046">
            <v>0</v>
          </cell>
          <cell r="I9046">
            <v>0.63</v>
          </cell>
          <cell r="J9046">
            <v>0.63</v>
          </cell>
        </row>
        <row r="9047">
          <cell r="F9047" t="str">
            <v>南上线至下良组</v>
          </cell>
          <cell r="G9047" t="str">
            <v>VH02430626</v>
          </cell>
          <cell r="H9047">
            <v>0</v>
          </cell>
          <cell r="I9047">
            <v>0.54</v>
          </cell>
          <cell r="J9047">
            <v>0.54</v>
          </cell>
        </row>
        <row r="9048">
          <cell r="F9048" t="str">
            <v>海马咀至甘坡</v>
          </cell>
          <cell r="G9048" t="str">
            <v>VH03430626</v>
          </cell>
          <cell r="H9048">
            <v>0</v>
          </cell>
          <cell r="I9048">
            <v>0.989</v>
          </cell>
          <cell r="J9048">
            <v>0.989</v>
          </cell>
        </row>
        <row r="9049">
          <cell r="F9049" t="str">
            <v>甘坡至沈家边</v>
          </cell>
          <cell r="G9049" t="str">
            <v>VH04430626</v>
          </cell>
          <cell r="H9049">
            <v>0</v>
          </cell>
          <cell r="I9049">
            <v>0.452</v>
          </cell>
          <cell r="J9049">
            <v>0.452</v>
          </cell>
        </row>
        <row r="9050">
          <cell r="F9050" t="str">
            <v>咀头桥至门前屋</v>
          </cell>
          <cell r="G9050" t="str">
            <v>VF68430626</v>
          </cell>
          <cell r="H9050">
            <v>0</v>
          </cell>
          <cell r="I9050">
            <v>0.292</v>
          </cell>
          <cell r="J9050">
            <v>0.292</v>
          </cell>
        </row>
        <row r="9051">
          <cell r="F9051" t="str">
            <v>鹏里组至长潭桥</v>
          </cell>
          <cell r="G9051" t="str">
            <v>VG86430626</v>
          </cell>
          <cell r="H9051">
            <v>0</v>
          </cell>
          <cell r="I9051">
            <v>0.735</v>
          </cell>
          <cell r="J9051">
            <v>0.735</v>
          </cell>
        </row>
        <row r="9052">
          <cell r="F9052" t="str">
            <v>新铺里至长潭埂</v>
          </cell>
          <cell r="G9052" t="str">
            <v>VG88430626</v>
          </cell>
          <cell r="H9052">
            <v>0</v>
          </cell>
          <cell r="I9052">
            <v>0.594</v>
          </cell>
          <cell r="J9052">
            <v>0.594</v>
          </cell>
        </row>
        <row r="9053">
          <cell r="F9053" t="str">
            <v>吴家2桥至铁炉坪</v>
          </cell>
          <cell r="G9053" t="str">
            <v>VG90430626</v>
          </cell>
          <cell r="H9053">
            <v>0</v>
          </cell>
          <cell r="I9053">
            <v>0.787</v>
          </cell>
          <cell r="J9053">
            <v>0.787</v>
          </cell>
        </row>
        <row r="9054">
          <cell r="F9054" t="str">
            <v>朱嘴石至刘家湾</v>
          </cell>
          <cell r="G9054" t="str">
            <v>VG92430626</v>
          </cell>
          <cell r="H9054">
            <v>0</v>
          </cell>
          <cell r="I9054">
            <v>0.344</v>
          </cell>
          <cell r="J9054">
            <v>0.344</v>
          </cell>
        </row>
        <row r="9055">
          <cell r="F9055" t="str">
            <v>新屋组至文奇组</v>
          </cell>
          <cell r="G9055" t="str">
            <v>VG02430626</v>
          </cell>
          <cell r="H9055">
            <v>0</v>
          </cell>
          <cell r="I9055">
            <v>0.496</v>
          </cell>
          <cell r="J9055">
            <v>0.496</v>
          </cell>
        </row>
        <row r="9056">
          <cell r="F9056" t="str">
            <v>水家组至香铺组</v>
          </cell>
          <cell r="G9056" t="str">
            <v>VG03430626</v>
          </cell>
          <cell r="H9056">
            <v>0</v>
          </cell>
          <cell r="I9056">
            <v>0.845</v>
          </cell>
          <cell r="J9056">
            <v>0.845</v>
          </cell>
        </row>
        <row r="9057">
          <cell r="F9057" t="str">
            <v>香铺至栗树组</v>
          </cell>
          <cell r="G9057" t="str">
            <v>VG04430626</v>
          </cell>
          <cell r="H9057">
            <v>0</v>
          </cell>
          <cell r="I9057">
            <v>0.076</v>
          </cell>
          <cell r="J9057">
            <v>0.076</v>
          </cell>
        </row>
        <row r="9058">
          <cell r="F9058" t="str">
            <v>孔家至破庄</v>
          </cell>
          <cell r="G9058" t="str">
            <v>VG05430626</v>
          </cell>
          <cell r="H9058">
            <v>0</v>
          </cell>
          <cell r="I9058">
            <v>2.698</v>
          </cell>
          <cell r="J9058">
            <v>2.698</v>
          </cell>
        </row>
        <row r="9059">
          <cell r="F9059" t="str">
            <v>大江玄1桥至平头组</v>
          </cell>
          <cell r="G9059" t="str">
            <v>VG58430626</v>
          </cell>
          <cell r="H9059">
            <v>0</v>
          </cell>
          <cell r="I9059">
            <v>0.8</v>
          </cell>
          <cell r="J9059">
            <v>0.8</v>
          </cell>
        </row>
        <row r="9060">
          <cell r="F9060" t="str">
            <v>罗堂里至汉上组</v>
          </cell>
          <cell r="G9060" t="str">
            <v>VG59430626</v>
          </cell>
          <cell r="H9060">
            <v>0</v>
          </cell>
          <cell r="I9060">
            <v>0.28</v>
          </cell>
          <cell r="J9060">
            <v>0.28</v>
          </cell>
        </row>
        <row r="9061">
          <cell r="F9061" t="str">
            <v>中头组至余家湾</v>
          </cell>
          <cell r="G9061" t="str">
            <v>VG60430626</v>
          </cell>
          <cell r="H9061">
            <v>0</v>
          </cell>
          <cell r="I9061">
            <v>0.26</v>
          </cell>
          <cell r="J9061">
            <v>0.26</v>
          </cell>
        </row>
        <row r="9062">
          <cell r="F9062" t="str">
            <v>杨寺岭-田家岭</v>
          </cell>
          <cell r="G9062" t="str">
            <v>C97A430626</v>
          </cell>
          <cell r="H9062">
            <v>0</v>
          </cell>
          <cell r="I9062">
            <v>1.413</v>
          </cell>
          <cell r="J9062">
            <v>1.413</v>
          </cell>
        </row>
        <row r="9063">
          <cell r="F9063" t="str">
            <v>余坪桥-罗家</v>
          </cell>
          <cell r="G9063" t="str">
            <v>YP46430626</v>
          </cell>
          <cell r="H9063">
            <v>1.133</v>
          </cell>
          <cell r="I9063">
            <v>2.328</v>
          </cell>
          <cell r="J9063">
            <v>1.195</v>
          </cell>
        </row>
        <row r="9064">
          <cell r="F9064" t="str">
            <v>许家坡-堪上桥</v>
          </cell>
          <cell r="G9064" t="str">
            <v>C85A430626</v>
          </cell>
          <cell r="H9064">
            <v>0</v>
          </cell>
          <cell r="I9064">
            <v>1.211</v>
          </cell>
          <cell r="J9064">
            <v>1.211</v>
          </cell>
        </row>
        <row r="9065">
          <cell r="F9065" t="str">
            <v>罗堂里-李家岭</v>
          </cell>
          <cell r="G9065" t="str">
            <v>C86A430626</v>
          </cell>
          <cell r="H9065">
            <v>0</v>
          </cell>
          <cell r="I9065">
            <v>0.606</v>
          </cell>
          <cell r="J9065">
            <v>0.606</v>
          </cell>
        </row>
        <row r="9066">
          <cell r="F9066" t="str">
            <v>来家湾至太山</v>
          </cell>
          <cell r="G9066" t="str">
            <v>VG12430626</v>
          </cell>
          <cell r="H9066">
            <v>0</v>
          </cell>
          <cell r="I9066">
            <v>0.26</v>
          </cell>
          <cell r="J9066">
            <v>0.26</v>
          </cell>
        </row>
        <row r="9067">
          <cell r="F9067" t="str">
            <v>露江山至长坡组</v>
          </cell>
          <cell r="G9067" t="str">
            <v>VG14430626</v>
          </cell>
          <cell r="H9067">
            <v>0</v>
          </cell>
          <cell r="I9067">
            <v>0.243</v>
          </cell>
          <cell r="J9067">
            <v>0.243</v>
          </cell>
        </row>
        <row r="9068">
          <cell r="F9068" t="str">
            <v>英家至王土坡</v>
          </cell>
          <cell r="G9068" t="str">
            <v>VG17430626</v>
          </cell>
          <cell r="H9068">
            <v>0</v>
          </cell>
          <cell r="I9068">
            <v>0.315</v>
          </cell>
          <cell r="J9068">
            <v>0.315</v>
          </cell>
        </row>
        <row r="9069">
          <cell r="F9069" t="str">
            <v>长冲组至跳石组</v>
          </cell>
          <cell r="G9069" t="str">
            <v>VG19430626</v>
          </cell>
          <cell r="H9069">
            <v>0</v>
          </cell>
          <cell r="I9069">
            <v>0.385</v>
          </cell>
          <cell r="J9069">
            <v>0.385</v>
          </cell>
        </row>
        <row r="9070">
          <cell r="F9070" t="str">
            <v>熊家至汤家</v>
          </cell>
          <cell r="G9070" t="str">
            <v>VG20430626</v>
          </cell>
          <cell r="H9070">
            <v>0</v>
          </cell>
          <cell r="I9070">
            <v>0.322</v>
          </cell>
          <cell r="J9070">
            <v>0.322</v>
          </cell>
        </row>
        <row r="9071">
          <cell r="F9071" t="str">
            <v>汤家至水库</v>
          </cell>
          <cell r="G9071" t="str">
            <v>VG21430626</v>
          </cell>
          <cell r="H9071">
            <v>0</v>
          </cell>
          <cell r="I9071">
            <v>0.363</v>
          </cell>
          <cell r="J9071">
            <v>0.363</v>
          </cell>
        </row>
        <row r="9072">
          <cell r="F9072" t="str">
            <v>南江-东源洞</v>
          </cell>
          <cell r="G9072" t="str">
            <v>Y116430626</v>
          </cell>
          <cell r="H9072">
            <v>0.541</v>
          </cell>
          <cell r="I9072">
            <v>1.108</v>
          </cell>
          <cell r="J9072">
            <v>0.567</v>
          </cell>
        </row>
        <row r="9073">
          <cell r="F9073" t="str">
            <v>凤祥村至青峰村</v>
          </cell>
          <cell r="G9073" t="str">
            <v>CJ25430626</v>
          </cell>
          <cell r="H9073">
            <v>0</v>
          </cell>
          <cell r="I9073">
            <v>0.689</v>
          </cell>
          <cell r="J9073">
            <v>0.689</v>
          </cell>
        </row>
        <row r="9074">
          <cell r="F9074" t="str">
            <v>桥头至江背屋</v>
          </cell>
          <cell r="G9074" t="str">
            <v>VG28430626</v>
          </cell>
          <cell r="H9074">
            <v>0</v>
          </cell>
          <cell r="I9074">
            <v>0.804</v>
          </cell>
          <cell r="J9074">
            <v>0.804</v>
          </cell>
        </row>
        <row r="9075">
          <cell r="F9075" t="str">
            <v>白家垅至二房里</v>
          </cell>
          <cell r="G9075" t="str">
            <v>VG29430626</v>
          </cell>
          <cell r="H9075">
            <v>0</v>
          </cell>
          <cell r="I9075">
            <v>0.239</v>
          </cell>
          <cell r="J9075">
            <v>0.239</v>
          </cell>
        </row>
        <row r="9076">
          <cell r="F9076" t="str">
            <v>上升桥至徐家园</v>
          </cell>
          <cell r="G9076" t="str">
            <v>VG30430626</v>
          </cell>
          <cell r="H9076">
            <v>0</v>
          </cell>
          <cell r="I9076">
            <v>0.157</v>
          </cell>
          <cell r="J9076">
            <v>0.157</v>
          </cell>
        </row>
        <row r="9077">
          <cell r="F9077" t="str">
            <v>四方桥至下大冲</v>
          </cell>
          <cell r="G9077" t="str">
            <v>VG31430626</v>
          </cell>
          <cell r="H9077">
            <v>0</v>
          </cell>
          <cell r="I9077">
            <v>0.211</v>
          </cell>
          <cell r="J9077">
            <v>0.211</v>
          </cell>
        </row>
        <row r="9078">
          <cell r="F9078" t="str">
            <v>大咀上-大咀上</v>
          </cell>
          <cell r="G9078" t="str">
            <v>C67A430626</v>
          </cell>
          <cell r="H9078">
            <v>0</v>
          </cell>
          <cell r="I9078">
            <v>1.025</v>
          </cell>
          <cell r="J9078">
            <v>1.025</v>
          </cell>
        </row>
        <row r="9079">
          <cell r="F9079" t="str">
            <v>大坝上至公平村</v>
          </cell>
          <cell r="G9079" t="str">
            <v>C746430626</v>
          </cell>
          <cell r="H9079">
            <v>0</v>
          </cell>
          <cell r="I9079">
            <v>6.963</v>
          </cell>
          <cell r="J9079">
            <v>6.963</v>
          </cell>
        </row>
        <row r="9080">
          <cell r="F9080" t="str">
            <v>益洪道口至和平组</v>
          </cell>
          <cell r="G9080" t="str">
            <v>CK97430626</v>
          </cell>
          <cell r="H9080">
            <v>0</v>
          </cell>
          <cell r="I9080">
            <v>1.024</v>
          </cell>
          <cell r="J9080">
            <v>1.024</v>
          </cell>
        </row>
        <row r="9081">
          <cell r="F9081" t="str">
            <v>付家组至凤阳</v>
          </cell>
          <cell r="G9081" t="str">
            <v>CK98430626</v>
          </cell>
          <cell r="H9081">
            <v>0</v>
          </cell>
          <cell r="I9081">
            <v>2.051</v>
          </cell>
          <cell r="J9081">
            <v>2.051</v>
          </cell>
        </row>
        <row r="9082">
          <cell r="F9082" t="str">
            <v>灰罗旁至杨柳组</v>
          </cell>
          <cell r="G9082" t="str">
            <v>VF79430626</v>
          </cell>
          <cell r="H9082">
            <v>0</v>
          </cell>
          <cell r="I9082">
            <v>0.324</v>
          </cell>
          <cell r="J9082">
            <v>0.324</v>
          </cell>
        </row>
        <row r="9083">
          <cell r="F9083" t="str">
            <v>划乡至杏树组</v>
          </cell>
          <cell r="G9083" t="str">
            <v>VF80430626</v>
          </cell>
          <cell r="H9083">
            <v>0</v>
          </cell>
          <cell r="I9083">
            <v>0.614</v>
          </cell>
          <cell r="J9083">
            <v>0.614</v>
          </cell>
        </row>
        <row r="9084">
          <cell r="F9084" t="str">
            <v>界头至延寿组</v>
          </cell>
          <cell r="G9084" t="str">
            <v>VF81430626</v>
          </cell>
          <cell r="H9084">
            <v>0</v>
          </cell>
          <cell r="I9084">
            <v>0.89</v>
          </cell>
          <cell r="J9084">
            <v>0.89</v>
          </cell>
        </row>
        <row r="9085">
          <cell r="F9085" t="str">
            <v>球场至陡岭</v>
          </cell>
          <cell r="G9085" t="str">
            <v>VF83430626</v>
          </cell>
          <cell r="H9085">
            <v>0</v>
          </cell>
          <cell r="I9085">
            <v>0.841</v>
          </cell>
          <cell r="J9085">
            <v>0.841</v>
          </cell>
        </row>
        <row r="9086">
          <cell r="F9086" t="str">
            <v>永家组至李家岭</v>
          </cell>
          <cell r="G9086" t="str">
            <v>C736430626</v>
          </cell>
          <cell r="H9086">
            <v>0</v>
          </cell>
          <cell r="I9086">
            <v>0.692</v>
          </cell>
          <cell r="J9086">
            <v>0.692</v>
          </cell>
        </row>
        <row r="9087">
          <cell r="F9087" t="str">
            <v>李家岭至耀子段</v>
          </cell>
          <cell r="G9087" t="str">
            <v>C737430626</v>
          </cell>
          <cell r="H9087">
            <v>0</v>
          </cell>
          <cell r="I9087">
            <v>0.786</v>
          </cell>
          <cell r="J9087">
            <v>0.786</v>
          </cell>
        </row>
        <row r="9088">
          <cell r="F9088" t="str">
            <v>上新组至水口</v>
          </cell>
          <cell r="G9088" t="str">
            <v>VH09430626</v>
          </cell>
          <cell r="H9088">
            <v>0</v>
          </cell>
          <cell r="I9088">
            <v>0.321</v>
          </cell>
          <cell r="J9088">
            <v>0.321</v>
          </cell>
        </row>
        <row r="9089">
          <cell r="F9089" t="str">
            <v>粉厂-云腾寺</v>
          </cell>
          <cell r="G9089" t="str">
            <v>C91A430626</v>
          </cell>
          <cell r="H9089">
            <v>0</v>
          </cell>
          <cell r="I9089">
            <v>0.593</v>
          </cell>
          <cell r="J9089">
            <v>0.593</v>
          </cell>
        </row>
        <row r="9090">
          <cell r="F9090" t="str">
            <v>仰子段至李家湾</v>
          </cell>
          <cell r="G9090" t="str">
            <v>VG78430626</v>
          </cell>
          <cell r="H9090">
            <v>0</v>
          </cell>
          <cell r="I9090">
            <v>0.499</v>
          </cell>
          <cell r="J9090">
            <v>0.499</v>
          </cell>
        </row>
        <row r="9091">
          <cell r="F9091" t="str">
            <v>游家组至下垅</v>
          </cell>
          <cell r="G9091" t="str">
            <v>VG79430626</v>
          </cell>
          <cell r="H9091">
            <v>0</v>
          </cell>
          <cell r="I9091">
            <v>0.303</v>
          </cell>
          <cell r="J9091">
            <v>0.303</v>
          </cell>
        </row>
        <row r="9092">
          <cell r="F9092" t="str">
            <v>二公桥至新民</v>
          </cell>
          <cell r="G9092" t="str">
            <v>VG93430626</v>
          </cell>
          <cell r="H9092">
            <v>0</v>
          </cell>
          <cell r="I9092">
            <v>0.658</v>
          </cell>
          <cell r="J9092">
            <v>0.658</v>
          </cell>
        </row>
        <row r="9093">
          <cell r="F9093" t="str">
            <v>路上屋至大坡里</v>
          </cell>
          <cell r="G9093" t="str">
            <v>VG94430626</v>
          </cell>
          <cell r="H9093">
            <v>0</v>
          </cell>
          <cell r="I9093">
            <v>0.189</v>
          </cell>
          <cell r="J9093">
            <v>0.189</v>
          </cell>
        </row>
        <row r="9094">
          <cell r="F9094" t="str">
            <v>大树咀至昌江洞</v>
          </cell>
          <cell r="G9094" t="str">
            <v>VG66430626</v>
          </cell>
          <cell r="H9094">
            <v>0</v>
          </cell>
          <cell r="I9094">
            <v>0.569</v>
          </cell>
          <cell r="J9094">
            <v>0.569</v>
          </cell>
        </row>
        <row r="9095">
          <cell r="F9095" t="str">
            <v>大丰山-朱家洞</v>
          </cell>
          <cell r="G9095" t="str">
            <v>C93A430626</v>
          </cell>
          <cell r="H9095">
            <v>0</v>
          </cell>
          <cell r="I9095">
            <v>0.971</v>
          </cell>
          <cell r="J9095">
            <v>0.971</v>
          </cell>
        </row>
        <row r="9096">
          <cell r="F9096" t="str">
            <v>欧家至杨家洞</v>
          </cell>
          <cell r="G9096" t="str">
            <v>VG61430626</v>
          </cell>
          <cell r="H9096">
            <v>0</v>
          </cell>
          <cell r="I9096">
            <v>1.301</v>
          </cell>
          <cell r="J9096">
            <v>1.301</v>
          </cell>
        </row>
        <row r="9097">
          <cell r="F9097" t="str">
            <v>竹山至张家</v>
          </cell>
          <cell r="G9097" t="str">
            <v>VG62430626</v>
          </cell>
          <cell r="H9097">
            <v>0</v>
          </cell>
          <cell r="I9097">
            <v>0.453</v>
          </cell>
          <cell r="J9097">
            <v>0.453</v>
          </cell>
        </row>
        <row r="9098">
          <cell r="F9098" t="str">
            <v>白马寺至华尖组</v>
          </cell>
          <cell r="G9098" t="str">
            <v>VG95430626</v>
          </cell>
          <cell r="H9098">
            <v>0</v>
          </cell>
          <cell r="I9098">
            <v>0.837</v>
          </cell>
          <cell r="J9098">
            <v>0.837</v>
          </cell>
        </row>
        <row r="9099">
          <cell r="F9099" t="str">
            <v>梗上至富家</v>
          </cell>
          <cell r="G9099" t="str">
            <v>VG96430626</v>
          </cell>
          <cell r="H9099">
            <v>0</v>
          </cell>
          <cell r="I9099">
            <v>0.748</v>
          </cell>
          <cell r="J9099">
            <v>0.748</v>
          </cell>
        </row>
        <row r="9100">
          <cell r="F9100" t="str">
            <v>锣堂里-王州坳</v>
          </cell>
          <cell r="G9100" t="str">
            <v>C66A430626</v>
          </cell>
          <cell r="H9100">
            <v>0.696</v>
          </cell>
          <cell r="I9100">
            <v>2.027</v>
          </cell>
          <cell r="J9100">
            <v>1.331</v>
          </cell>
        </row>
        <row r="9101">
          <cell r="F9101" t="str">
            <v>方家-吴家桥</v>
          </cell>
          <cell r="G9101" t="str">
            <v>C88A430626</v>
          </cell>
          <cell r="H9101">
            <v>0</v>
          </cell>
          <cell r="I9101">
            <v>0.863</v>
          </cell>
          <cell r="J9101">
            <v>0.863</v>
          </cell>
        </row>
        <row r="9102">
          <cell r="F9102" t="str">
            <v>罗堂里至大冲组</v>
          </cell>
          <cell r="G9102" t="str">
            <v>VF55430626</v>
          </cell>
          <cell r="H9102">
            <v>0</v>
          </cell>
          <cell r="I9102">
            <v>0.852</v>
          </cell>
          <cell r="J9102">
            <v>0.852</v>
          </cell>
        </row>
        <row r="9103">
          <cell r="F9103" t="str">
            <v>五角-大湾</v>
          </cell>
          <cell r="G9103" t="str">
            <v>Y760430626</v>
          </cell>
          <cell r="H9103">
            <v>1.105</v>
          </cell>
          <cell r="I9103">
            <v>2.375</v>
          </cell>
          <cell r="J9103">
            <v>1.27</v>
          </cell>
        </row>
        <row r="9104">
          <cell r="F9104" t="str">
            <v>南江-钟家</v>
          </cell>
          <cell r="G9104" t="str">
            <v>YP32430626</v>
          </cell>
          <cell r="H9104">
            <v>2.981</v>
          </cell>
          <cell r="I9104">
            <v>3.732</v>
          </cell>
          <cell r="J9104">
            <v>0.751</v>
          </cell>
        </row>
        <row r="9105">
          <cell r="F9105" t="str">
            <v>南江-钟家</v>
          </cell>
          <cell r="G9105" t="str">
            <v>YP32430626</v>
          </cell>
          <cell r="H9105">
            <v>1.286</v>
          </cell>
          <cell r="I9105">
            <v>2.981</v>
          </cell>
          <cell r="J9105">
            <v>1.695</v>
          </cell>
        </row>
        <row r="9106">
          <cell r="F9106" t="str">
            <v>洪家至戴家</v>
          </cell>
          <cell r="G9106" t="str">
            <v>VG08430626</v>
          </cell>
          <cell r="H9106">
            <v>0</v>
          </cell>
          <cell r="I9106">
            <v>0.584</v>
          </cell>
          <cell r="J9106">
            <v>0.584</v>
          </cell>
        </row>
        <row r="9107">
          <cell r="F9107" t="str">
            <v>三军庙至细洞组</v>
          </cell>
          <cell r="G9107" t="str">
            <v>VG09430626</v>
          </cell>
          <cell r="H9107">
            <v>0</v>
          </cell>
          <cell r="I9107">
            <v>0.531</v>
          </cell>
          <cell r="J9107">
            <v>0.531</v>
          </cell>
        </row>
        <row r="9108">
          <cell r="F9108" t="str">
            <v>来家冲至肖公桥</v>
          </cell>
          <cell r="G9108" t="str">
            <v>VG23430626</v>
          </cell>
          <cell r="H9108">
            <v>0</v>
          </cell>
          <cell r="I9108">
            <v>0.705</v>
          </cell>
          <cell r="J9108">
            <v>0.705</v>
          </cell>
        </row>
        <row r="9109">
          <cell r="F9109" t="str">
            <v>桥头至江背屋</v>
          </cell>
          <cell r="G9109" t="str">
            <v>VZ61430626</v>
          </cell>
          <cell r="H9109">
            <v>0</v>
          </cell>
          <cell r="I9109">
            <v>1.334</v>
          </cell>
          <cell r="J9109">
            <v>1.334</v>
          </cell>
        </row>
        <row r="9110">
          <cell r="F9110" t="str">
            <v>马安 学校到106国道</v>
          </cell>
          <cell r="G9110" t="str">
            <v>VG67430626</v>
          </cell>
          <cell r="H9110">
            <v>0</v>
          </cell>
          <cell r="I9110">
            <v>0.913</v>
          </cell>
          <cell r="J9110">
            <v>0.913</v>
          </cell>
        </row>
        <row r="9111">
          <cell r="F9111" t="str">
            <v>敢志至枫树</v>
          </cell>
          <cell r="G9111" t="str">
            <v>VG68430626</v>
          </cell>
          <cell r="H9111">
            <v>0</v>
          </cell>
          <cell r="I9111">
            <v>0.406</v>
          </cell>
          <cell r="J9111">
            <v>0.406</v>
          </cell>
        </row>
        <row r="9112">
          <cell r="F9112" t="str">
            <v>双源至黄花咀</v>
          </cell>
          <cell r="G9112" t="str">
            <v>VG69430626</v>
          </cell>
          <cell r="H9112">
            <v>0</v>
          </cell>
          <cell r="I9112">
            <v>0.502</v>
          </cell>
          <cell r="J9112">
            <v>0.502</v>
          </cell>
        </row>
        <row r="9113">
          <cell r="F9113" t="str">
            <v>横洞至育房</v>
          </cell>
          <cell r="G9113" t="str">
            <v>VG70430626</v>
          </cell>
          <cell r="H9113">
            <v>0</v>
          </cell>
          <cell r="I9113">
            <v>1.008</v>
          </cell>
          <cell r="J9113">
            <v>1.008</v>
          </cell>
        </row>
        <row r="9114">
          <cell r="F9114" t="str">
            <v>永兴组至王家大屋</v>
          </cell>
          <cell r="G9114" t="str">
            <v>VG71430626</v>
          </cell>
          <cell r="H9114">
            <v>0</v>
          </cell>
          <cell r="I9114">
            <v>0.232</v>
          </cell>
          <cell r="J9114">
            <v>0.232</v>
          </cell>
        </row>
        <row r="9115">
          <cell r="F9115" t="str">
            <v>河堤至想华屋</v>
          </cell>
          <cell r="G9115" t="str">
            <v>VG73430626</v>
          </cell>
          <cell r="H9115">
            <v>0</v>
          </cell>
          <cell r="I9115">
            <v>0.337</v>
          </cell>
          <cell r="J9115">
            <v>0.337</v>
          </cell>
        </row>
        <row r="9116">
          <cell r="F9116" t="str">
            <v>廖家湾至马安桥</v>
          </cell>
          <cell r="G9116" t="str">
            <v>VG74430626</v>
          </cell>
          <cell r="H9116">
            <v>0</v>
          </cell>
          <cell r="I9116">
            <v>0.745</v>
          </cell>
          <cell r="J9116">
            <v>0.745</v>
          </cell>
        </row>
        <row r="9117">
          <cell r="F9117" t="str">
            <v>路中至三房</v>
          </cell>
          <cell r="G9117" t="str">
            <v>VG75430626</v>
          </cell>
          <cell r="H9117">
            <v>0</v>
          </cell>
          <cell r="I9117">
            <v>0.287</v>
          </cell>
          <cell r="J9117">
            <v>0.287</v>
          </cell>
        </row>
        <row r="9118">
          <cell r="F9118" t="str">
            <v>破笼至朱家组</v>
          </cell>
          <cell r="G9118" t="str">
            <v>C22F430626</v>
          </cell>
          <cell r="H9118">
            <v>0</v>
          </cell>
          <cell r="I9118">
            <v>0.726</v>
          </cell>
          <cell r="J9118">
            <v>0.726</v>
          </cell>
        </row>
        <row r="9119">
          <cell r="F9119" t="str">
            <v>汤江村至庙铺村</v>
          </cell>
          <cell r="G9119" t="str">
            <v>C723430626</v>
          </cell>
          <cell r="H9119">
            <v>0</v>
          </cell>
          <cell r="I9119">
            <v>1.41</v>
          </cell>
          <cell r="J9119">
            <v>1.41</v>
          </cell>
        </row>
        <row r="9120">
          <cell r="F9120" t="str">
            <v>破笼组至朱家旁</v>
          </cell>
          <cell r="G9120" t="str">
            <v>VF92430626</v>
          </cell>
          <cell r="H9120">
            <v>0</v>
          </cell>
          <cell r="I9120">
            <v>1.84</v>
          </cell>
          <cell r="J9120">
            <v>1.84</v>
          </cell>
        </row>
        <row r="9121">
          <cell r="F9121" t="str">
            <v>新屋里至姚家咀</v>
          </cell>
          <cell r="G9121" t="str">
            <v>VF93430626</v>
          </cell>
          <cell r="H9121">
            <v>0</v>
          </cell>
          <cell r="I9121">
            <v>1.177</v>
          </cell>
          <cell r="J9121">
            <v>1.177</v>
          </cell>
        </row>
        <row r="9122">
          <cell r="F9122" t="str">
            <v>许家至陈家咀</v>
          </cell>
          <cell r="G9122" t="str">
            <v>VF94430626</v>
          </cell>
          <cell r="H9122">
            <v>0</v>
          </cell>
          <cell r="I9122">
            <v>0.806</v>
          </cell>
          <cell r="J9122">
            <v>0.806</v>
          </cell>
        </row>
        <row r="9123">
          <cell r="F9123" t="str">
            <v>云腾寺至脑细坪</v>
          </cell>
          <cell r="G9123" t="str">
            <v>C50K430626</v>
          </cell>
          <cell r="H9123">
            <v>0</v>
          </cell>
          <cell r="I9123">
            <v>4.282</v>
          </cell>
          <cell r="J9123">
            <v>4.282</v>
          </cell>
        </row>
        <row r="9124">
          <cell r="F9124" t="str">
            <v>大水坝至横山里</v>
          </cell>
          <cell r="G9124" t="str">
            <v>C50L430626</v>
          </cell>
          <cell r="H9124">
            <v>0</v>
          </cell>
          <cell r="I9124">
            <v>1.085</v>
          </cell>
          <cell r="J9124">
            <v>1.085</v>
          </cell>
        </row>
        <row r="9125">
          <cell r="F9125" t="str">
            <v>沸沙池至一峰尖</v>
          </cell>
          <cell r="G9125" t="str">
            <v>C50M430626</v>
          </cell>
          <cell r="H9125">
            <v>0</v>
          </cell>
          <cell r="I9125">
            <v>2.162</v>
          </cell>
          <cell r="J9125">
            <v>2.162</v>
          </cell>
        </row>
        <row r="9126">
          <cell r="F9126" t="str">
            <v>云腾寺-大江玄</v>
          </cell>
          <cell r="G9126" t="str">
            <v>X006430626</v>
          </cell>
          <cell r="H9126">
            <v>0</v>
          </cell>
          <cell r="I9126">
            <v>10.015</v>
          </cell>
          <cell r="J9126">
            <v>10.015</v>
          </cell>
        </row>
        <row r="9127">
          <cell r="F9127" t="str">
            <v>西源至团结组</v>
          </cell>
          <cell r="G9127" t="str">
            <v>VG53430626</v>
          </cell>
          <cell r="H9127">
            <v>0</v>
          </cell>
          <cell r="I9127">
            <v>0.408</v>
          </cell>
          <cell r="J9127">
            <v>0.408</v>
          </cell>
        </row>
        <row r="9128">
          <cell r="F9128" t="str">
            <v>南江-东源洞</v>
          </cell>
          <cell r="G9128" t="str">
            <v>Y116430626</v>
          </cell>
          <cell r="H9128">
            <v>1.779</v>
          </cell>
          <cell r="I9128">
            <v>2.09</v>
          </cell>
          <cell r="J9128">
            <v>0.311</v>
          </cell>
        </row>
        <row r="9129">
          <cell r="F9129" t="str">
            <v>新庄至园门组</v>
          </cell>
          <cell r="G9129" t="str">
            <v>VG98430626</v>
          </cell>
          <cell r="H9129">
            <v>0</v>
          </cell>
          <cell r="I9129">
            <v>0.507</v>
          </cell>
          <cell r="J9129">
            <v>0.507</v>
          </cell>
        </row>
        <row r="9130">
          <cell r="F9130" t="str">
            <v>306省道至寺前组</v>
          </cell>
          <cell r="G9130" t="str">
            <v>VG10430626</v>
          </cell>
          <cell r="H9130">
            <v>0</v>
          </cell>
          <cell r="I9130">
            <v>0.233</v>
          </cell>
          <cell r="J9130">
            <v>0.233</v>
          </cell>
        </row>
        <row r="9131">
          <cell r="F9131" t="str">
            <v>李西组至李中组</v>
          </cell>
          <cell r="G9131" t="str">
            <v>VG11430626</v>
          </cell>
          <cell r="H9131">
            <v>0</v>
          </cell>
          <cell r="I9131">
            <v>0.447</v>
          </cell>
          <cell r="J9131">
            <v>0.447</v>
          </cell>
        </row>
        <row r="9132">
          <cell r="F9132" t="str">
            <v>老屋里-锡家冲</v>
          </cell>
          <cell r="G9132" t="str">
            <v>C11B430626</v>
          </cell>
          <cell r="H9132">
            <v>0</v>
          </cell>
          <cell r="I9132">
            <v>0.604</v>
          </cell>
          <cell r="J9132">
            <v>0.604</v>
          </cell>
        </row>
        <row r="9133">
          <cell r="F9133" t="str">
            <v>新屋里-罗家</v>
          </cell>
          <cell r="G9133" t="str">
            <v>C95A430626</v>
          </cell>
          <cell r="H9133">
            <v>0</v>
          </cell>
          <cell r="I9133">
            <v>0.521</v>
          </cell>
          <cell r="J9133">
            <v>0.521</v>
          </cell>
        </row>
        <row r="9134">
          <cell r="F9134" t="str">
            <v>坪里至烟丝滩</v>
          </cell>
          <cell r="G9134" t="str">
            <v>VG32430626</v>
          </cell>
          <cell r="H9134">
            <v>0</v>
          </cell>
          <cell r="I9134">
            <v>0.761</v>
          </cell>
          <cell r="J9134">
            <v>0.761</v>
          </cell>
        </row>
        <row r="9135">
          <cell r="F9135" t="str">
            <v>坪里至大白林</v>
          </cell>
          <cell r="G9135" t="str">
            <v>VG33430626</v>
          </cell>
          <cell r="H9135">
            <v>0</v>
          </cell>
          <cell r="I9135">
            <v>0.882</v>
          </cell>
          <cell r="J9135">
            <v>0.882</v>
          </cell>
        </row>
        <row r="9136">
          <cell r="F9136" t="str">
            <v>迎房至山联</v>
          </cell>
          <cell r="G9136" t="str">
            <v>VG35430626</v>
          </cell>
          <cell r="H9136">
            <v>0</v>
          </cell>
          <cell r="I9136">
            <v>0.51</v>
          </cell>
          <cell r="J9136">
            <v>0.51</v>
          </cell>
        </row>
        <row r="9137">
          <cell r="F9137" t="str">
            <v>上水至上江背</v>
          </cell>
          <cell r="G9137" t="str">
            <v>VG36430626</v>
          </cell>
          <cell r="H9137">
            <v>0</v>
          </cell>
          <cell r="I9137">
            <v>0.248</v>
          </cell>
          <cell r="J9137">
            <v>0.248</v>
          </cell>
        </row>
        <row r="9138">
          <cell r="F9138" t="str">
            <v>麻枯石至野猪咀</v>
          </cell>
          <cell r="G9138" t="str">
            <v>VG81430626</v>
          </cell>
          <cell r="H9138">
            <v>0</v>
          </cell>
          <cell r="I9138">
            <v>0.554</v>
          </cell>
          <cell r="J9138">
            <v>0.554</v>
          </cell>
        </row>
        <row r="9139">
          <cell r="F9139" t="str">
            <v>兹王殿至葛坡组</v>
          </cell>
          <cell r="G9139" t="str">
            <v>VF72430626</v>
          </cell>
          <cell r="H9139">
            <v>0</v>
          </cell>
          <cell r="I9139">
            <v>0.74</v>
          </cell>
          <cell r="J9139">
            <v>0.74</v>
          </cell>
        </row>
        <row r="9140">
          <cell r="F9140" t="str">
            <v>干坡咀至水垅坡</v>
          </cell>
          <cell r="G9140" t="str">
            <v>VF73430626</v>
          </cell>
          <cell r="H9140">
            <v>0</v>
          </cell>
          <cell r="I9140">
            <v>0.339</v>
          </cell>
          <cell r="J9140">
            <v>0.339</v>
          </cell>
        </row>
        <row r="9141">
          <cell r="F9141" t="str">
            <v>游家至大屋组</v>
          </cell>
          <cell r="G9141" t="str">
            <v>VF74430626</v>
          </cell>
          <cell r="H9141">
            <v>0</v>
          </cell>
          <cell r="I9141">
            <v>0.677</v>
          </cell>
          <cell r="J9141">
            <v>0.677</v>
          </cell>
        </row>
        <row r="9142">
          <cell r="F9142" t="str">
            <v>上坳-如苏</v>
          </cell>
          <cell r="G9142" t="str">
            <v>Y071430626</v>
          </cell>
          <cell r="H9142">
            <v>2.587</v>
          </cell>
          <cell r="I9142">
            <v>2.872</v>
          </cell>
          <cell r="J9142">
            <v>0.285</v>
          </cell>
        </row>
        <row r="9143">
          <cell r="F9143" t="str">
            <v>和合组至洲上</v>
          </cell>
          <cell r="G9143" t="str">
            <v>VG76430626</v>
          </cell>
          <cell r="H9143">
            <v>0</v>
          </cell>
          <cell r="I9143">
            <v>0.244</v>
          </cell>
          <cell r="J9143">
            <v>0.244</v>
          </cell>
        </row>
        <row r="9144">
          <cell r="F9144" t="str">
            <v>毛家堰至106国道</v>
          </cell>
          <cell r="G9144" t="str">
            <v>VF96430626</v>
          </cell>
          <cell r="H9144">
            <v>0</v>
          </cell>
          <cell r="I9144">
            <v>1.076</v>
          </cell>
          <cell r="J9144">
            <v>1.076</v>
          </cell>
        </row>
        <row r="9145">
          <cell r="F9145" t="str">
            <v>天鹅学校-场林</v>
          </cell>
          <cell r="G9145" t="str">
            <v>C09B430626</v>
          </cell>
          <cell r="H9145">
            <v>0</v>
          </cell>
          <cell r="I9145">
            <v>1.026</v>
          </cell>
          <cell r="J9145">
            <v>1.026</v>
          </cell>
        </row>
        <row r="9146">
          <cell r="F9146" t="str">
            <v>王家祠-杨家</v>
          </cell>
          <cell r="G9146" t="str">
            <v>C496430626</v>
          </cell>
          <cell r="H9146">
            <v>1.345</v>
          </cell>
          <cell r="I9146">
            <v>2.957</v>
          </cell>
          <cell r="J9146">
            <v>1.612</v>
          </cell>
        </row>
        <row r="9147">
          <cell r="F9147" t="str">
            <v>下沙场至李仙冲</v>
          </cell>
          <cell r="G9147" t="str">
            <v>VG25430626</v>
          </cell>
          <cell r="H9147">
            <v>0</v>
          </cell>
          <cell r="I9147">
            <v>0.882</v>
          </cell>
          <cell r="J9147">
            <v>0.882</v>
          </cell>
        </row>
        <row r="9148">
          <cell r="F9148" t="str">
            <v>山汉里至万家</v>
          </cell>
          <cell r="G9148" t="str">
            <v>VG26430626</v>
          </cell>
          <cell r="H9148">
            <v>0</v>
          </cell>
          <cell r="I9148">
            <v>0.977</v>
          </cell>
          <cell r="J9148">
            <v>0.977</v>
          </cell>
        </row>
        <row r="9149">
          <cell r="F9149" t="str">
            <v>罗家至万家</v>
          </cell>
          <cell r="G9149" t="str">
            <v>VG34430626</v>
          </cell>
          <cell r="H9149">
            <v>0</v>
          </cell>
          <cell r="I9149">
            <v>0.724</v>
          </cell>
          <cell r="J9149">
            <v>0.724</v>
          </cell>
        </row>
        <row r="9150">
          <cell r="F9150" t="str">
            <v>山口组至下家边</v>
          </cell>
          <cell r="G9150" t="str">
            <v>VG46430626</v>
          </cell>
          <cell r="H9150">
            <v>0</v>
          </cell>
          <cell r="I9150">
            <v>0.227</v>
          </cell>
          <cell r="J9150">
            <v>0.227</v>
          </cell>
        </row>
        <row r="9151">
          <cell r="F9151" t="str">
            <v>村道至华严冲</v>
          </cell>
          <cell r="G9151" t="str">
            <v>VG47430626</v>
          </cell>
          <cell r="H9151">
            <v>0</v>
          </cell>
          <cell r="I9151">
            <v>0.853</v>
          </cell>
          <cell r="J9151">
            <v>0.853</v>
          </cell>
        </row>
        <row r="9152">
          <cell r="F9152" t="str">
            <v>新田至青峰村</v>
          </cell>
          <cell r="G9152" t="str">
            <v>VG48430626</v>
          </cell>
          <cell r="H9152">
            <v>0</v>
          </cell>
          <cell r="I9152">
            <v>0.469</v>
          </cell>
          <cell r="J9152">
            <v>0.469</v>
          </cell>
        </row>
        <row r="9153">
          <cell r="F9153" t="str">
            <v>上屋至干垅里</v>
          </cell>
          <cell r="G9153" t="str">
            <v>VG49430626</v>
          </cell>
          <cell r="H9153">
            <v>0</v>
          </cell>
          <cell r="I9153">
            <v>0.45</v>
          </cell>
          <cell r="J9153">
            <v>0.45</v>
          </cell>
        </row>
        <row r="9154">
          <cell r="F9154" t="str">
            <v>下屋至长坡组</v>
          </cell>
          <cell r="G9154" t="str">
            <v>VG50430626</v>
          </cell>
          <cell r="H9154">
            <v>0</v>
          </cell>
          <cell r="I9154">
            <v>0.624</v>
          </cell>
          <cell r="J9154">
            <v>0.624</v>
          </cell>
        </row>
        <row r="9155">
          <cell r="F9155" t="str">
            <v>杨鹏屋至月新组</v>
          </cell>
          <cell r="G9155" t="str">
            <v>VG51430626</v>
          </cell>
          <cell r="H9155">
            <v>0</v>
          </cell>
          <cell r="I9155">
            <v>0.403</v>
          </cell>
          <cell r="J9155">
            <v>0.403</v>
          </cell>
        </row>
        <row r="9156">
          <cell r="F9156" t="str">
            <v>五角小学至蝴蝶冲</v>
          </cell>
          <cell r="G9156" t="str">
            <v>VF60430626</v>
          </cell>
          <cell r="H9156">
            <v>0</v>
          </cell>
          <cell r="I9156">
            <v>0.861</v>
          </cell>
          <cell r="J9156">
            <v>0.861</v>
          </cell>
        </row>
        <row r="9157">
          <cell r="F9157" t="str">
            <v>洪家组至上浆</v>
          </cell>
          <cell r="G9157" t="str">
            <v>VF63430626</v>
          </cell>
          <cell r="H9157">
            <v>0</v>
          </cell>
          <cell r="I9157">
            <v>0.97</v>
          </cell>
          <cell r="J9157">
            <v>0.97</v>
          </cell>
        </row>
        <row r="9158">
          <cell r="F9158" t="str">
            <v>西源冲至龙山寺</v>
          </cell>
          <cell r="G9158" t="str">
            <v>C23F430626</v>
          </cell>
          <cell r="H9158">
            <v>0</v>
          </cell>
          <cell r="I9158">
            <v>0.782</v>
          </cell>
          <cell r="J9158">
            <v>0.782</v>
          </cell>
        </row>
        <row r="9159">
          <cell r="F9159" t="str">
            <v>新屋组至坳上</v>
          </cell>
          <cell r="G9159" t="str">
            <v>CH02430626</v>
          </cell>
          <cell r="H9159">
            <v>0</v>
          </cell>
          <cell r="I9159">
            <v>0.545</v>
          </cell>
          <cell r="J9159">
            <v>0.545</v>
          </cell>
        </row>
        <row r="9160">
          <cell r="F9160" t="str">
            <v>水口桥至板冲</v>
          </cell>
          <cell r="G9160" t="str">
            <v>VG38430626</v>
          </cell>
          <cell r="H9160">
            <v>0</v>
          </cell>
          <cell r="I9160">
            <v>0.682</v>
          </cell>
          <cell r="J9160">
            <v>0.682</v>
          </cell>
        </row>
        <row r="9161">
          <cell r="F9161" t="str">
            <v>马家垅至长冲</v>
          </cell>
          <cell r="G9161" t="str">
            <v>VG40430626</v>
          </cell>
          <cell r="H9161">
            <v>0</v>
          </cell>
          <cell r="I9161">
            <v>0.52</v>
          </cell>
          <cell r="J9161">
            <v>0.52</v>
          </cell>
        </row>
        <row r="9162">
          <cell r="F9162" t="str">
            <v>段屋组至李沙冲</v>
          </cell>
          <cell r="G9162" t="str">
            <v>VG42430626</v>
          </cell>
          <cell r="H9162">
            <v>0</v>
          </cell>
          <cell r="I9162">
            <v>0.382</v>
          </cell>
          <cell r="J9162">
            <v>0.382</v>
          </cell>
        </row>
        <row r="9163">
          <cell r="F9163" t="str">
            <v>野猪咀至水库</v>
          </cell>
          <cell r="G9163" t="str">
            <v>VG80430626</v>
          </cell>
          <cell r="H9163">
            <v>0</v>
          </cell>
          <cell r="I9163">
            <v>0.439</v>
          </cell>
          <cell r="J9163">
            <v>0.439</v>
          </cell>
        </row>
        <row r="9164">
          <cell r="F9164" t="str">
            <v>罗家园至金盆庵</v>
          </cell>
          <cell r="G9164" t="str">
            <v>VG82430626</v>
          </cell>
          <cell r="H9164">
            <v>0</v>
          </cell>
          <cell r="I9164">
            <v>0.467</v>
          </cell>
          <cell r="J9164">
            <v>0.467</v>
          </cell>
        </row>
        <row r="9165">
          <cell r="F9165" t="str">
            <v>机子组至老虎港</v>
          </cell>
          <cell r="G9165" t="str">
            <v>CA20430626</v>
          </cell>
          <cell r="H9165">
            <v>0</v>
          </cell>
          <cell r="I9165">
            <v>2.448</v>
          </cell>
          <cell r="J9165">
            <v>2.448</v>
          </cell>
        </row>
        <row r="9166">
          <cell r="F9166" t="str">
            <v>黄土至长亭</v>
          </cell>
          <cell r="G9166" t="str">
            <v>VG07430626</v>
          </cell>
          <cell r="H9166">
            <v>0</v>
          </cell>
          <cell r="I9166">
            <v>0.062</v>
          </cell>
          <cell r="J9166">
            <v>0.062</v>
          </cell>
        </row>
        <row r="9167">
          <cell r="F9167" t="str">
            <v>余坪桥-罗家</v>
          </cell>
          <cell r="G9167" t="str">
            <v>YP46430626</v>
          </cell>
          <cell r="H9167">
            <v>0.326</v>
          </cell>
          <cell r="I9167">
            <v>0.486</v>
          </cell>
          <cell r="J9167">
            <v>0.16</v>
          </cell>
        </row>
        <row r="9168">
          <cell r="F9168" t="str">
            <v>青坑至南幕路</v>
          </cell>
          <cell r="G9168" t="str">
            <v>VH19430626</v>
          </cell>
          <cell r="H9168">
            <v>0</v>
          </cell>
          <cell r="I9168">
            <v>0.217</v>
          </cell>
          <cell r="J9168">
            <v>0.217</v>
          </cell>
        </row>
        <row r="9169">
          <cell r="F9169" t="str">
            <v>金门坦-金门坦</v>
          </cell>
          <cell r="G9169" t="str">
            <v>C78D430626</v>
          </cell>
          <cell r="H9169">
            <v>2.818</v>
          </cell>
          <cell r="I9169">
            <v>4.736</v>
          </cell>
          <cell r="J9169">
            <v>1.918</v>
          </cell>
        </row>
        <row r="9170">
          <cell r="F9170" t="str">
            <v>英家冲至中坪界</v>
          </cell>
          <cell r="G9170" t="str">
            <v>CK96430626</v>
          </cell>
          <cell r="H9170">
            <v>0</v>
          </cell>
          <cell r="I9170">
            <v>1.716</v>
          </cell>
          <cell r="J9170">
            <v>1.716</v>
          </cell>
        </row>
        <row r="9171">
          <cell r="F9171" t="str">
            <v>大垅里至下增屋</v>
          </cell>
          <cell r="G9171" t="str">
            <v>VF77430626</v>
          </cell>
          <cell r="H9171">
            <v>0</v>
          </cell>
          <cell r="I9171">
            <v>0.234</v>
          </cell>
          <cell r="J9171">
            <v>0.234</v>
          </cell>
        </row>
        <row r="9172">
          <cell r="F9172" t="str">
            <v>马家至水龙组</v>
          </cell>
          <cell r="G9172" t="str">
            <v>VF67430626</v>
          </cell>
          <cell r="H9172">
            <v>0</v>
          </cell>
          <cell r="I9172">
            <v>0.411</v>
          </cell>
          <cell r="J9172">
            <v>0.411</v>
          </cell>
        </row>
        <row r="9173">
          <cell r="F9173" t="str">
            <v>帅春桥至烂泥湾</v>
          </cell>
          <cell r="G9173" t="str">
            <v>VF64430626</v>
          </cell>
          <cell r="H9173">
            <v>0</v>
          </cell>
          <cell r="I9173">
            <v>0.287</v>
          </cell>
          <cell r="J9173">
            <v>0.287</v>
          </cell>
        </row>
        <row r="9174">
          <cell r="F9174" t="str">
            <v>龙爪树至注家林</v>
          </cell>
          <cell r="G9174" t="str">
            <v>VF65430626</v>
          </cell>
          <cell r="H9174">
            <v>0</v>
          </cell>
          <cell r="I9174">
            <v>0.417</v>
          </cell>
          <cell r="J9174">
            <v>0.417</v>
          </cell>
        </row>
        <row r="9175">
          <cell r="F9175" t="str">
            <v>新屋至大屋</v>
          </cell>
          <cell r="G9175" t="str">
            <v>VF66430626</v>
          </cell>
          <cell r="H9175">
            <v>0</v>
          </cell>
          <cell r="I9175">
            <v>0.26</v>
          </cell>
          <cell r="J9175">
            <v>0.26</v>
          </cell>
        </row>
        <row r="9176">
          <cell r="F9176" t="str">
            <v>江背-叉路口</v>
          </cell>
          <cell r="G9176" t="str">
            <v>C538430626</v>
          </cell>
          <cell r="H9176">
            <v>1.123</v>
          </cell>
          <cell r="I9176">
            <v>2.607</v>
          </cell>
          <cell r="J9176">
            <v>1.484</v>
          </cell>
        </row>
        <row r="9177">
          <cell r="F9177" t="str">
            <v>江背-余家大屋</v>
          </cell>
          <cell r="G9177" t="str">
            <v>C92H430626</v>
          </cell>
          <cell r="H9177">
            <v>0.178</v>
          </cell>
          <cell r="I9177">
            <v>0.455</v>
          </cell>
          <cell r="J9177">
            <v>0.277</v>
          </cell>
        </row>
        <row r="9178">
          <cell r="F9178" t="str">
            <v>涂家大屋-界上</v>
          </cell>
          <cell r="G9178" t="str">
            <v>V521430626</v>
          </cell>
          <cell r="H9178">
            <v>0</v>
          </cell>
          <cell r="I9178">
            <v>0.884</v>
          </cell>
          <cell r="J9178">
            <v>0.884</v>
          </cell>
        </row>
        <row r="9179">
          <cell r="F9179" t="str">
            <v>桥头-王家垄</v>
          </cell>
          <cell r="G9179" t="str">
            <v>C532430626</v>
          </cell>
          <cell r="H9179">
            <v>0</v>
          </cell>
          <cell r="I9179">
            <v>1.286</v>
          </cell>
          <cell r="J9179">
            <v>1.286</v>
          </cell>
        </row>
        <row r="9180">
          <cell r="F9180" t="str">
            <v>车田大桥至童铺</v>
          </cell>
          <cell r="G9180" t="str">
            <v>V482430626</v>
          </cell>
          <cell r="H9180">
            <v>0</v>
          </cell>
          <cell r="I9180">
            <v>0.207</v>
          </cell>
          <cell r="J9180">
            <v>0.207</v>
          </cell>
        </row>
        <row r="9181">
          <cell r="F9181" t="str">
            <v>桥头-界方洞</v>
          </cell>
          <cell r="G9181" t="str">
            <v>YP38430626</v>
          </cell>
          <cell r="H9181">
            <v>2.02</v>
          </cell>
          <cell r="I9181">
            <v>2.643</v>
          </cell>
          <cell r="J9181">
            <v>0.623</v>
          </cell>
        </row>
        <row r="9182">
          <cell r="F9182" t="str">
            <v>德育风-三墩大桥</v>
          </cell>
          <cell r="G9182" t="str">
            <v>CN32430626</v>
          </cell>
          <cell r="H9182">
            <v>2.212</v>
          </cell>
          <cell r="I9182">
            <v>2.545</v>
          </cell>
          <cell r="J9182">
            <v>0.333</v>
          </cell>
        </row>
        <row r="9183">
          <cell r="F9183" t="str">
            <v>嘴头上至烟垅</v>
          </cell>
          <cell r="G9183" t="str">
            <v>V549430626</v>
          </cell>
          <cell r="H9183">
            <v>0</v>
          </cell>
          <cell r="I9183">
            <v>0.213</v>
          </cell>
          <cell r="J9183">
            <v>0.213</v>
          </cell>
        </row>
        <row r="9184">
          <cell r="F9184" t="str">
            <v>茶子坳至大坡</v>
          </cell>
          <cell r="G9184" t="str">
            <v>V481430626</v>
          </cell>
          <cell r="H9184">
            <v>0</v>
          </cell>
          <cell r="I9184">
            <v>1.758</v>
          </cell>
          <cell r="J9184">
            <v>1.758</v>
          </cell>
        </row>
        <row r="9185">
          <cell r="F9185" t="str">
            <v>麻坡汉上至安里</v>
          </cell>
          <cell r="G9185" t="str">
            <v>V523430626</v>
          </cell>
          <cell r="H9185">
            <v>0</v>
          </cell>
          <cell r="I9185">
            <v>2.561</v>
          </cell>
          <cell r="J9185">
            <v>2.561</v>
          </cell>
        </row>
        <row r="9186">
          <cell r="F9186" t="str">
            <v>周家里-周家里</v>
          </cell>
          <cell r="G9186" t="str">
            <v>C88D430626</v>
          </cell>
          <cell r="H9186">
            <v>0</v>
          </cell>
          <cell r="I9186">
            <v>0.437</v>
          </cell>
          <cell r="J9186">
            <v>0.437</v>
          </cell>
        </row>
        <row r="9187">
          <cell r="F9187" t="str">
            <v>大壁头至平坳垅</v>
          </cell>
          <cell r="G9187" t="str">
            <v>CK45430626</v>
          </cell>
          <cell r="H9187">
            <v>0</v>
          </cell>
          <cell r="I9187">
            <v>0.759</v>
          </cell>
          <cell r="J9187">
            <v>0.759</v>
          </cell>
        </row>
        <row r="9188">
          <cell r="F9188" t="str">
            <v>上杨坳-罗塘里</v>
          </cell>
          <cell r="G9188" t="str">
            <v>C70C430626</v>
          </cell>
          <cell r="H9188">
            <v>0.359</v>
          </cell>
          <cell r="I9188">
            <v>0.863</v>
          </cell>
          <cell r="J9188">
            <v>0.504</v>
          </cell>
        </row>
        <row r="9189">
          <cell r="F9189" t="str">
            <v>西源-九千</v>
          </cell>
          <cell r="G9189" t="str">
            <v>Y043430626</v>
          </cell>
          <cell r="H9189">
            <v>5.98</v>
          </cell>
          <cell r="I9189">
            <v>7.087</v>
          </cell>
          <cell r="J9189">
            <v>1.107</v>
          </cell>
        </row>
        <row r="9190">
          <cell r="F9190" t="str">
            <v>水泥坳至张家里</v>
          </cell>
          <cell r="G9190" t="str">
            <v>V518430626</v>
          </cell>
          <cell r="H9190">
            <v>0</v>
          </cell>
          <cell r="I9190">
            <v>0.274</v>
          </cell>
          <cell r="J9190">
            <v>0.274</v>
          </cell>
        </row>
        <row r="9191">
          <cell r="F9191" t="str">
            <v>永显庙-双江口桥</v>
          </cell>
          <cell r="G9191" t="str">
            <v>C531430626</v>
          </cell>
          <cell r="H9191">
            <v>8.802</v>
          </cell>
          <cell r="I9191">
            <v>8.911</v>
          </cell>
          <cell r="J9191">
            <v>0.109</v>
          </cell>
        </row>
        <row r="9192">
          <cell r="F9192" t="str">
            <v>彭家坳-大头林</v>
          </cell>
          <cell r="G9192" t="str">
            <v>C67I430626</v>
          </cell>
          <cell r="H9192">
            <v>0.884</v>
          </cell>
          <cell r="I9192">
            <v>1.189</v>
          </cell>
          <cell r="J9192">
            <v>0.305</v>
          </cell>
        </row>
        <row r="9193">
          <cell r="F9193" t="str">
            <v>周家里-周家里</v>
          </cell>
          <cell r="G9193" t="str">
            <v>C88D430626</v>
          </cell>
          <cell r="H9193">
            <v>1.458</v>
          </cell>
          <cell r="I9193">
            <v>1.676</v>
          </cell>
          <cell r="J9193">
            <v>0.218</v>
          </cell>
        </row>
        <row r="9194">
          <cell r="F9194" t="str">
            <v>四美-龙板</v>
          </cell>
          <cell r="G9194" t="str">
            <v>Y076430626</v>
          </cell>
          <cell r="H9194">
            <v>3.477</v>
          </cell>
          <cell r="I9194">
            <v>4.901</v>
          </cell>
          <cell r="J9194">
            <v>1.424</v>
          </cell>
        </row>
        <row r="9195">
          <cell r="F9195" t="str">
            <v>大岭上-大岭上</v>
          </cell>
          <cell r="G9195" t="str">
            <v>C73C430626</v>
          </cell>
          <cell r="H9195">
            <v>1.763</v>
          </cell>
          <cell r="I9195">
            <v>2.729</v>
          </cell>
          <cell r="J9195">
            <v>0.966</v>
          </cell>
        </row>
        <row r="9196">
          <cell r="F9196" t="str">
            <v>大岭上-大岭上</v>
          </cell>
          <cell r="G9196" t="str">
            <v>C73C430626</v>
          </cell>
          <cell r="H9196">
            <v>0</v>
          </cell>
          <cell r="I9196">
            <v>1.763</v>
          </cell>
          <cell r="J9196">
            <v>1.763</v>
          </cell>
        </row>
        <row r="9197">
          <cell r="F9197" t="str">
            <v>光荣院-南神坳</v>
          </cell>
          <cell r="G9197" t="str">
            <v>CJ01430626</v>
          </cell>
          <cell r="H9197">
            <v>0</v>
          </cell>
          <cell r="I9197">
            <v>0.214</v>
          </cell>
          <cell r="J9197">
            <v>0.214</v>
          </cell>
        </row>
        <row r="9198">
          <cell r="F9198" t="str">
            <v>小里冲至叫猫嘴</v>
          </cell>
          <cell r="G9198" t="str">
            <v>V531430626</v>
          </cell>
          <cell r="H9198">
            <v>0</v>
          </cell>
          <cell r="I9198">
            <v>0.338</v>
          </cell>
          <cell r="J9198">
            <v>0.338</v>
          </cell>
        </row>
        <row r="9199">
          <cell r="F9199" t="str">
            <v>叫嘴至贺家垅</v>
          </cell>
          <cell r="G9199" t="str">
            <v>V537430626</v>
          </cell>
          <cell r="H9199">
            <v>0</v>
          </cell>
          <cell r="I9199">
            <v>0.529</v>
          </cell>
          <cell r="J9199">
            <v>0.529</v>
          </cell>
        </row>
        <row r="9200">
          <cell r="F9200" t="str">
            <v>黄沙垅至青垅嘴</v>
          </cell>
          <cell r="G9200" t="str">
            <v>V538430626</v>
          </cell>
          <cell r="H9200">
            <v>0</v>
          </cell>
          <cell r="I9200">
            <v>0.235</v>
          </cell>
          <cell r="J9200">
            <v>0.235</v>
          </cell>
        </row>
        <row r="9201">
          <cell r="F9201" t="str">
            <v>公山嘴-杨鸭旁</v>
          </cell>
          <cell r="G9201" t="str">
            <v>C705430626</v>
          </cell>
          <cell r="H9201">
            <v>0</v>
          </cell>
          <cell r="I9201">
            <v>0.987</v>
          </cell>
          <cell r="J9201">
            <v>0.987</v>
          </cell>
        </row>
        <row r="9202">
          <cell r="F9202" t="str">
            <v>上大丘至中望</v>
          </cell>
          <cell r="G9202" t="str">
            <v>CK02430626</v>
          </cell>
          <cell r="H9202">
            <v>0</v>
          </cell>
          <cell r="I9202">
            <v>1.448</v>
          </cell>
          <cell r="J9202">
            <v>1.448</v>
          </cell>
        </row>
        <row r="9203">
          <cell r="F9203" t="str">
            <v>卫生院-张家山</v>
          </cell>
          <cell r="G9203" t="str">
            <v>CK46430626</v>
          </cell>
          <cell r="H9203">
            <v>0</v>
          </cell>
          <cell r="I9203">
            <v>0.729</v>
          </cell>
          <cell r="J9203">
            <v>0.729</v>
          </cell>
        </row>
        <row r="9204">
          <cell r="F9204" t="str">
            <v>田坪至石桥</v>
          </cell>
          <cell r="G9204" t="str">
            <v>CK05430626</v>
          </cell>
          <cell r="H9204">
            <v>0</v>
          </cell>
          <cell r="I9204">
            <v>0.425</v>
          </cell>
          <cell r="J9204">
            <v>0.425</v>
          </cell>
        </row>
        <row r="9205">
          <cell r="F9205" t="str">
            <v>官垅里-吊咀上</v>
          </cell>
          <cell r="G9205" t="str">
            <v>C93H430626</v>
          </cell>
          <cell r="H9205">
            <v>0</v>
          </cell>
          <cell r="I9205">
            <v>1.356</v>
          </cell>
          <cell r="J9205">
            <v>1.356</v>
          </cell>
        </row>
        <row r="9206">
          <cell r="F9206" t="str">
            <v>沙段至何家白</v>
          </cell>
          <cell r="G9206" t="str">
            <v>V558430626</v>
          </cell>
          <cell r="H9206">
            <v>0</v>
          </cell>
          <cell r="I9206">
            <v>0.463</v>
          </cell>
          <cell r="J9206">
            <v>0.463</v>
          </cell>
        </row>
        <row r="9207">
          <cell r="F9207" t="str">
            <v>龙坳-黄安桥</v>
          </cell>
          <cell r="G9207" t="str">
            <v>C534430626</v>
          </cell>
          <cell r="H9207">
            <v>1.859</v>
          </cell>
          <cell r="I9207">
            <v>2.686</v>
          </cell>
          <cell r="J9207">
            <v>0.827</v>
          </cell>
        </row>
        <row r="9208">
          <cell r="F9208" t="str">
            <v>坳上至圆珠</v>
          </cell>
          <cell r="G9208" t="str">
            <v>V487430626</v>
          </cell>
          <cell r="H9208">
            <v>0</v>
          </cell>
          <cell r="I9208">
            <v>0.366</v>
          </cell>
          <cell r="J9208">
            <v>0.366</v>
          </cell>
        </row>
        <row r="9209">
          <cell r="F9209" t="str">
            <v>直江牌到老屋</v>
          </cell>
          <cell r="G9209" t="str">
            <v>V489430626</v>
          </cell>
          <cell r="H9209">
            <v>0</v>
          </cell>
          <cell r="I9209">
            <v>0.311</v>
          </cell>
          <cell r="J9209">
            <v>0.311</v>
          </cell>
        </row>
        <row r="9210">
          <cell r="F9210" t="str">
            <v>王家嘴至子竹塘</v>
          </cell>
          <cell r="G9210" t="str">
            <v>V495430626</v>
          </cell>
          <cell r="H9210">
            <v>0</v>
          </cell>
          <cell r="I9210">
            <v>0.922</v>
          </cell>
          <cell r="J9210">
            <v>0.922</v>
          </cell>
        </row>
        <row r="9211">
          <cell r="F9211" t="str">
            <v>小洞村村部至龙洞桥</v>
          </cell>
          <cell r="G9211" t="str">
            <v>C739430626</v>
          </cell>
          <cell r="H9211">
            <v>0</v>
          </cell>
          <cell r="I9211">
            <v>2.249</v>
          </cell>
          <cell r="J9211">
            <v>2.249</v>
          </cell>
        </row>
        <row r="9212">
          <cell r="F9212" t="str">
            <v>杨梅坡至大水坳</v>
          </cell>
          <cell r="G9212" t="str">
            <v>V541430626</v>
          </cell>
          <cell r="H9212">
            <v>0</v>
          </cell>
          <cell r="I9212">
            <v>1.218</v>
          </cell>
          <cell r="J9212">
            <v>1.218</v>
          </cell>
        </row>
        <row r="9213">
          <cell r="F9213" t="str">
            <v>半山-高路坪</v>
          </cell>
          <cell r="G9213" t="str">
            <v>C527430626</v>
          </cell>
          <cell r="H9213">
            <v>0</v>
          </cell>
          <cell r="I9213">
            <v>0.931</v>
          </cell>
          <cell r="J9213">
            <v>0.931</v>
          </cell>
        </row>
        <row r="9214">
          <cell r="F9214" t="str">
            <v>上杨坳-罗塘里</v>
          </cell>
          <cell r="G9214" t="str">
            <v>C70C430626</v>
          </cell>
          <cell r="H9214">
            <v>0</v>
          </cell>
          <cell r="I9214">
            <v>0.359</v>
          </cell>
          <cell r="J9214">
            <v>0.359</v>
          </cell>
        </row>
        <row r="9215">
          <cell r="F9215" t="str">
            <v>破豆垅-破豆垅</v>
          </cell>
          <cell r="G9215" t="str">
            <v>C74C430626</v>
          </cell>
          <cell r="H9215">
            <v>0.808</v>
          </cell>
          <cell r="I9215">
            <v>1.974</v>
          </cell>
          <cell r="J9215">
            <v>1.166</v>
          </cell>
        </row>
        <row r="9216">
          <cell r="F9216" t="str">
            <v>中兴桥路口至灶弯里</v>
          </cell>
          <cell r="G9216" t="str">
            <v>V546430626</v>
          </cell>
          <cell r="H9216">
            <v>0</v>
          </cell>
          <cell r="I9216">
            <v>0.521</v>
          </cell>
          <cell r="J9216">
            <v>0.521</v>
          </cell>
        </row>
        <row r="9217">
          <cell r="F9217" t="str">
            <v>破沙江桥至新兴学校</v>
          </cell>
          <cell r="G9217" t="str">
            <v>V547430626</v>
          </cell>
          <cell r="H9217">
            <v>0</v>
          </cell>
          <cell r="I9217">
            <v>0.668</v>
          </cell>
          <cell r="J9217">
            <v>0.668</v>
          </cell>
        </row>
        <row r="9218">
          <cell r="F9218" t="str">
            <v>细水岩至长坡里</v>
          </cell>
          <cell r="G9218" t="str">
            <v>V548430626</v>
          </cell>
          <cell r="H9218">
            <v>0</v>
          </cell>
          <cell r="I9218">
            <v>0.863</v>
          </cell>
          <cell r="J9218">
            <v>0.863</v>
          </cell>
        </row>
        <row r="9219">
          <cell r="F9219" t="str">
            <v>苏家塘至三兴庙</v>
          </cell>
          <cell r="G9219" t="str">
            <v>V550430626</v>
          </cell>
          <cell r="H9219">
            <v>0</v>
          </cell>
          <cell r="I9219">
            <v>0.303</v>
          </cell>
          <cell r="J9219">
            <v>0.303</v>
          </cell>
        </row>
        <row r="9220">
          <cell r="F9220" t="str">
            <v>商店至桃树坡</v>
          </cell>
          <cell r="G9220" t="str">
            <v>V551430626</v>
          </cell>
          <cell r="H9220">
            <v>0</v>
          </cell>
          <cell r="I9220">
            <v>0.285</v>
          </cell>
          <cell r="J9220">
            <v>0.285</v>
          </cell>
        </row>
        <row r="9221">
          <cell r="F9221" t="str">
            <v>中兴桥至老年洞</v>
          </cell>
          <cell r="G9221" t="str">
            <v>V552430626</v>
          </cell>
          <cell r="H9221">
            <v>0</v>
          </cell>
          <cell r="I9221">
            <v>0.721</v>
          </cell>
          <cell r="J9221">
            <v>0.721</v>
          </cell>
        </row>
        <row r="9222">
          <cell r="F9222" t="str">
            <v>杨坳至老屋里</v>
          </cell>
          <cell r="G9222" t="str">
            <v>V553430626</v>
          </cell>
          <cell r="H9222">
            <v>0</v>
          </cell>
          <cell r="I9222">
            <v>0.817</v>
          </cell>
          <cell r="J9222">
            <v>0.817</v>
          </cell>
        </row>
        <row r="9223">
          <cell r="F9223" t="str">
            <v>龙家塘筻至白三坑</v>
          </cell>
          <cell r="G9223" t="str">
            <v>V554430626</v>
          </cell>
          <cell r="H9223">
            <v>0</v>
          </cell>
          <cell r="I9223">
            <v>0.455</v>
          </cell>
          <cell r="J9223">
            <v>0.455</v>
          </cell>
        </row>
        <row r="9224">
          <cell r="F9224" t="str">
            <v>显高-罗阳</v>
          </cell>
          <cell r="G9224" t="str">
            <v>Y039430626</v>
          </cell>
          <cell r="H9224">
            <v>7.47</v>
          </cell>
          <cell r="I9224">
            <v>8.729</v>
          </cell>
          <cell r="J9224">
            <v>1.259</v>
          </cell>
        </row>
        <row r="9225">
          <cell r="F9225" t="str">
            <v>罗场里至大坡里</v>
          </cell>
          <cell r="G9225" t="str">
            <v>V501430626</v>
          </cell>
          <cell r="H9225">
            <v>0</v>
          </cell>
          <cell r="I9225">
            <v>0.29</v>
          </cell>
          <cell r="J9225">
            <v>0.29</v>
          </cell>
        </row>
        <row r="9226">
          <cell r="F9226" t="str">
            <v>志坪桥头至株树组</v>
          </cell>
          <cell r="G9226" t="str">
            <v>V483430626</v>
          </cell>
          <cell r="H9226">
            <v>0</v>
          </cell>
          <cell r="I9226">
            <v>0.593</v>
          </cell>
          <cell r="J9226">
            <v>0.593</v>
          </cell>
        </row>
        <row r="9227">
          <cell r="F9227" t="str">
            <v>对门组至黄土坳</v>
          </cell>
          <cell r="G9227" t="str">
            <v>CK20430626</v>
          </cell>
          <cell r="H9227">
            <v>0</v>
          </cell>
          <cell r="I9227">
            <v>4.072</v>
          </cell>
          <cell r="J9227">
            <v>4.072</v>
          </cell>
        </row>
        <row r="9228">
          <cell r="F9228" t="str">
            <v>拱桥至内家组</v>
          </cell>
          <cell r="G9228" t="str">
            <v>V505430626</v>
          </cell>
          <cell r="H9228">
            <v>0</v>
          </cell>
          <cell r="I9228">
            <v>0.36</v>
          </cell>
          <cell r="J9228">
            <v>0.36</v>
          </cell>
        </row>
        <row r="9229">
          <cell r="F9229" t="str">
            <v>字前湾至枫岭</v>
          </cell>
          <cell r="G9229" t="str">
            <v>V510430626</v>
          </cell>
          <cell r="H9229">
            <v>0</v>
          </cell>
          <cell r="I9229">
            <v>1.129</v>
          </cell>
          <cell r="J9229">
            <v>1.129</v>
          </cell>
        </row>
        <row r="9230">
          <cell r="F9230" t="str">
            <v>新园-村部</v>
          </cell>
          <cell r="G9230" t="str">
            <v>C175430626</v>
          </cell>
          <cell r="H9230">
            <v>0</v>
          </cell>
          <cell r="I9230">
            <v>0.566</v>
          </cell>
          <cell r="J9230">
            <v>0.566</v>
          </cell>
        </row>
        <row r="9231">
          <cell r="F9231" t="str">
            <v>黄金界-保丰岭界</v>
          </cell>
          <cell r="G9231" t="str">
            <v>CZX1430626</v>
          </cell>
          <cell r="H9231">
            <v>1.085</v>
          </cell>
          <cell r="I9231">
            <v>4.196</v>
          </cell>
          <cell r="J9231">
            <v>3.111</v>
          </cell>
        </row>
        <row r="9232">
          <cell r="F9232" t="str">
            <v>官白公路-坑口</v>
          </cell>
          <cell r="G9232" t="str">
            <v>V867430626</v>
          </cell>
          <cell r="H9232">
            <v>0</v>
          </cell>
          <cell r="I9232">
            <v>0.706</v>
          </cell>
          <cell r="J9232">
            <v>0.706</v>
          </cell>
        </row>
        <row r="9233">
          <cell r="F9233" t="str">
            <v>丛新-大屋</v>
          </cell>
          <cell r="G9233" t="str">
            <v>V869430626</v>
          </cell>
          <cell r="H9233">
            <v>0</v>
          </cell>
          <cell r="I9233">
            <v>1.193</v>
          </cell>
          <cell r="J9233">
            <v>1.193</v>
          </cell>
        </row>
        <row r="9234">
          <cell r="F9234" t="str">
            <v>淡江-排形</v>
          </cell>
          <cell r="G9234" t="str">
            <v>C152430626</v>
          </cell>
          <cell r="H9234">
            <v>0</v>
          </cell>
          <cell r="I9234">
            <v>0.128</v>
          </cell>
          <cell r="J9234">
            <v>0.128</v>
          </cell>
        </row>
        <row r="9235">
          <cell r="F9235" t="str">
            <v>卡塘-低坪学校</v>
          </cell>
          <cell r="G9235" t="str">
            <v>C80B430626</v>
          </cell>
          <cell r="H9235">
            <v>0</v>
          </cell>
          <cell r="I9235">
            <v>1.931</v>
          </cell>
          <cell r="J9235">
            <v>1.931</v>
          </cell>
        </row>
        <row r="9236">
          <cell r="F9236" t="str">
            <v>破屋塘-308</v>
          </cell>
          <cell r="G9236" t="str">
            <v>V800430626</v>
          </cell>
          <cell r="H9236">
            <v>0</v>
          </cell>
          <cell r="I9236">
            <v>0.522</v>
          </cell>
          <cell r="J9236">
            <v>0.522</v>
          </cell>
        </row>
        <row r="9237">
          <cell r="F9237" t="str">
            <v>官白公路-胡家组</v>
          </cell>
          <cell r="G9237" t="str">
            <v>V873430626</v>
          </cell>
          <cell r="H9237">
            <v>0</v>
          </cell>
          <cell r="I9237">
            <v>1.977</v>
          </cell>
          <cell r="J9237">
            <v>1.977</v>
          </cell>
        </row>
        <row r="9238">
          <cell r="F9238" t="str">
            <v>对家-桐树组</v>
          </cell>
          <cell r="G9238" t="str">
            <v>V875430626</v>
          </cell>
          <cell r="H9238">
            <v>0</v>
          </cell>
          <cell r="I9238">
            <v>1.228</v>
          </cell>
          <cell r="J9238">
            <v>1.228</v>
          </cell>
        </row>
        <row r="9239">
          <cell r="F9239" t="str">
            <v>桐树组-联社组</v>
          </cell>
          <cell r="G9239" t="str">
            <v>V876430626</v>
          </cell>
          <cell r="H9239">
            <v>0</v>
          </cell>
          <cell r="I9239">
            <v>0.518</v>
          </cell>
          <cell r="J9239">
            <v>0.518</v>
          </cell>
        </row>
        <row r="9240">
          <cell r="F9240" t="str">
            <v>新屋组-白岭</v>
          </cell>
          <cell r="G9240" t="str">
            <v>C011430626</v>
          </cell>
          <cell r="H9240">
            <v>0</v>
          </cell>
          <cell r="I9240">
            <v>0.596</v>
          </cell>
          <cell r="J9240">
            <v>0.596</v>
          </cell>
        </row>
        <row r="9241">
          <cell r="F9241" t="str">
            <v>白岭-白岭</v>
          </cell>
          <cell r="G9241" t="str">
            <v>C155430626</v>
          </cell>
          <cell r="H9241">
            <v>0</v>
          </cell>
          <cell r="I9241">
            <v>0.916</v>
          </cell>
          <cell r="J9241">
            <v>0.916</v>
          </cell>
        </row>
        <row r="9242">
          <cell r="F9242" t="str">
            <v>栗树-民主组</v>
          </cell>
          <cell r="G9242" t="str">
            <v>C71B430626</v>
          </cell>
          <cell r="H9242">
            <v>0</v>
          </cell>
          <cell r="I9242">
            <v>0.509</v>
          </cell>
          <cell r="J9242">
            <v>0.509</v>
          </cell>
        </row>
        <row r="9243">
          <cell r="F9243" t="str">
            <v>新屋组-中坳组</v>
          </cell>
          <cell r="G9243" t="str">
            <v>CZ11430626</v>
          </cell>
          <cell r="H9243">
            <v>0</v>
          </cell>
          <cell r="I9243">
            <v>1.373</v>
          </cell>
          <cell r="J9243">
            <v>1.373</v>
          </cell>
        </row>
        <row r="9244">
          <cell r="F9244" t="str">
            <v>中圳-张贤</v>
          </cell>
          <cell r="G9244" t="str">
            <v>C81D430626</v>
          </cell>
          <cell r="H9244">
            <v>0.97</v>
          </cell>
          <cell r="I9244">
            <v>1.718</v>
          </cell>
          <cell r="J9244">
            <v>0.748</v>
          </cell>
        </row>
        <row r="9245">
          <cell r="F9245" t="str">
            <v>红屋组-爽口村</v>
          </cell>
          <cell r="G9245" t="str">
            <v>C96B430626</v>
          </cell>
          <cell r="H9245">
            <v>0</v>
          </cell>
          <cell r="I9245">
            <v>0.633</v>
          </cell>
          <cell r="J9245">
            <v>0.633</v>
          </cell>
        </row>
        <row r="9246">
          <cell r="F9246" t="str">
            <v>毛家-毛家</v>
          </cell>
          <cell r="G9246" t="str">
            <v>CC34430626</v>
          </cell>
          <cell r="H9246">
            <v>1.939</v>
          </cell>
          <cell r="I9246">
            <v>3.241</v>
          </cell>
          <cell r="J9246">
            <v>1.302</v>
          </cell>
        </row>
        <row r="9247">
          <cell r="F9247" t="str">
            <v>老屋组-官田村村部</v>
          </cell>
          <cell r="G9247" t="str">
            <v>C173430626</v>
          </cell>
          <cell r="H9247">
            <v>1.484</v>
          </cell>
          <cell r="I9247">
            <v>4.765</v>
          </cell>
          <cell r="J9247">
            <v>3.281</v>
          </cell>
        </row>
        <row r="9248">
          <cell r="F9248" t="str">
            <v>水口组-村部</v>
          </cell>
          <cell r="G9248" t="str">
            <v>V812430626</v>
          </cell>
          <cell r="H9248">
            <v>0</v>
          </cell>
          <cell r="I9248">
            <v>0.572</v>
          </cell>
          <cell r="J9248">
            <v>0.572</v>
          </cell>
        </row>
        <row r="9249">
          <cell r="F9249" t="str">
            <v>石里-横槎电站</v>
          </cell>
          <cell r="G9249" t="str">
            <v>C70B430626</v>
          </cell>
          <cell r="H9249">
            <v>0</v>
          </cell>
          <cell r="I9249">
            <v>2.325</v>
          </cell>
          <cell r="J9249">
            <v>2.325</v>
          </cell>
        </row>
        <row r="9250">
          <cell r="F9250" t="str">
            <v>英家-小三塘</v>
          </cell>
          <cell r="G9250" t="str">
            <v>C73B430626</v>
          </cell>
          <cell r="H9250">
            <v>0</v>
          </cell>
          <cell r="I9250">
            <v>0.646</v>
          </cell>
          <cell r="J9250">
            <v>0.646</v>
          </cell>
        </row>
        <row r="9251">
          <cell r="F9251" t="str">
            <v>村部-官路</v>
          </cell>
          <cell r="G9251" t="str">
            <v>CK70430626</v>
          </cell>
          <cell r="H9251">
            <v>0</v>
          </cell>
          <cell r="I9251">
            <v>0.394</v>
          </cell>
          <cell r="J9251">
            <v>0.394</v>
          </cell>
        </row>
        <row r="9252">
          <cell r="F9252" t="str">
            <v>新园-村部</v>
          </cell>
          <cell r="G9252" t="str">
            <v>C175430626</v>
          </cell>
          <cell r="H9252">
            <v>0.92</v>
          </cell>
          <cell r="I9252">
            <v>3.091</v>
          </cell>
          <cell r="J9252">
            <v>2.171</v>
          </cell>
        </row>
        <row r="9253">
          <cell r="F9253" t="str">
            <v>黄花-黄金</v>
          </cell>
          <cell r="G9253" t="str">
            <v>V866430626</v>
          </cell>
          <cell r="H9253">
            <v>0</v>
          </cell>
          <cell r="I9253">
            <v>0.598</v>
          </cell>
          <cell r="J9253">
            <v>0.598</v>
          </cell>
        </row>
        <row r="9254">
          <cell r="F9254" t="str">
            <v>新裕-中沙</v>
          </cell>
          <cell r="G9254" t="str">
            <v>C174430626</v>
          </cell>
          <cell r="H9254">
            <v>1.616</v>
          </cell>
          <cell r="I9254">
            <v>2.583</v>
          </cell>
          <cell r="J9254">
            <v>0.967</v>
          </cell>
        </row>
        <row r="9255">
          <cell r="F9255" t="str">
            <v>林场-北山</v>
          </cell>
          <cell r="G9255" t="str">
            <v>C365430626</v>
          </cell>
          <cell r="H9255">
            <v>0</v>
          </cell>
          <cell r="I9255">
            <v>3.097</v>
          </cell>
          <cell r="J9255">
            <v>3.097</v>
          </cell>
        </row>
        <row r="9256">
          <cell r="F9256" t="str">
            <v>肖弯组-木连组</v>
          </cell>
          <cell r="G9256" t="str">
            <v>V807430626</v>
          </cell>
          <cell r="H9256">
            <v>0</v>
          </cell>
          <cell r="I9256">
            <v>1.176</v>
          </cell>
          <cell r="J9256">
            <v>1.176</v>
          </cell>
        </row>
        <row r="9257">
          <cell r="F9257" t="str">
            <v>英家-小三塘</v>
          </cell>
          <cell r="G9257" t="str">
            <v>C73B430626</v>
          </cell>
          <cell r="H9257">
            <v>0</v>
          </cell>
          <cell r="I9257">
            <v>1.482</v>
          </cell>
          <cell r="J9257">
            <v>1.482</v>
          </cell>
        </row>
        <row r="9258">
          <cell r="F9258" t="str">
            <v>路口-三星村组1</v>
          </cell>
          <cell r="G9258" t="str">
            <v>C49H430626</v>
          </cell>
          <cell r="H9258">
            <v>0</v>
          </cell>
          <cell r="I9258">
            <v>0.657</v>
          </cell>
          <cell r="J9258">
            <v>0.657</v>
          </cell>
        </row>
        <row r="9259">
          <cell r="F9259" t="str">
            <v>暗圳-三星村村部</v>
          </cell>
          <cell r="G9259" t="str">
            <v>CC77430626</v>
          </cell>
          <cell r="H9259">
            <v>0</v>
          </cell>
          <cell r="I9259">
            <v>0.999</v>
          </cell>
          <cell r="J9259">
            <v>0.999</v>
          </cell>
        </row>
        <row r="9260">
          <cell r="F9260" t="str">
            <v>加油站-下沙村村部</v>
          </cell>
          <cell r="G9260" t="str">
            <v>C97B430626</v>
          </cell>
          <cell r="H9260">
            <v>0</v>
          </cell>
          <cell r="I9260">
            <v>2.918</v>
          </cell>
          <cell r="J9260">
            <v>2.918</v>
          </cell>
        </row>
        <row r="9261">
          <cell r="F9261" t="str">
            <v>沙段-保丰</v>
          </cell>
          <cell r="G9261" t="str">
            <v>Y014430626</v>
          </cell>
          <cell r="H9261">
            <v>1.294</v>
          </cell>
          <cell r="I9261">
            <v>1.794</v>
          </cell>
          <cell r="J9261">
            <v>0.5</v>
          </cell>
        </row>
        <row r="9262">
          <cell r="F9262" t="str">
            <v>红屋组-爽口村</v>
          </cell>
          <cell r="G9262" t="str">
            <v>C96B430626</v>
          </cell>
          <cell r="H9262">
            <v>0</v>
          </cell>
          <cell r="I9262">
            <v>1.419</v>
          </cell>
          <cell r="J9262">
            <v>1.419</v>
          </cell>
        </row>
        <row r="9263">
          <cell r="F9263" t="str">
            <v>X028-苏龙组</v>
          </cell>
          <cell r="G9263" t="str">
            <v>V846430626</v>
          </cell>
          <cell r="H9263">
            <v>0</v>
          </cell>
          <cell r="I9263">
            <v>0.601</v>
          </cell>
          <cell r="J9263">
            <v>0.601</v>
          </cell>
        </row>
        <row r="9264">
          <cell r="F9264" t="str">
            <v>村部-兴安组</v>
          </cell>
          <cell r="G9264" t="str">
            <v>V835430626</v>
          </cell>
          <cell r="H9264">
            <v>0</v>
          </cell>
          <cell r="I9264">
            <v>1.053</v>
          </cell>
          <cell r="J9264">
            <v>1.053</v>
          </cell>
        </row>
        <row r="9265">
          <cell r="F9265" t="str">
            <v>栗树-民主组</v>
          </cell>
          <cell r="G9265" t="str">
            <v>C71B430626</v>
          </cell>
          <cell r="H9265">
            <v>0</v>
          </cell>
          <cell r="I9265">
            <v>1.567</v>
          </cell>
          <cell r="J9265">
            <v>1.567</v>
          </cell>
        </row>
        <row r="9266">
          <cell r="F9266" t="str">
            <v>西燕-寨上</v>
          </cell>
          <cell r="G9266" t="str">
            <v>Y764430626</v>
          </cell>
          <cell r="H9266">
            <v>0.995</v>
          </cell>
          <cell r="I9266">
            <v>2.471</v>
          </cell>
          <cell r="J9266">
            <v>1.476</v>
          </cell>
        </row>
        <row r="9267">
          <cell r="F9267" t="str">
            <v>加油站-下沙村村部</v>
          </cell>
          <cell r="G9267" t="str">
            <v>C97B430626</v>
          </cell>
          <cell r="H9267">
            <v>0</v>
          </cell>
          <cell r="I9267">
            <v>0.651</v>
          </cell>
          <cell r="J9267">
            <v>0.651</v>
          </cell>
        </row>
        <row r="9268">
          <cell r="F9268" t="str">
            <v>肥田村-移民村村部</v>
          </cell>
          <cell r="G9268" t="str">
            <v>C02C430626</v>
          </cell>
          <cell r="H9268">
            <v>0</v>
          </cell>
          <cell r="I9268">
            <v>1.364</v>
          </cell>
          <cell r="J9268">
            <v>1.364</v>
          </cell>
        </row>
        <row r="9269">
          <cell r="F9269" t="str">
            <v>中坳-永安村村部</v>
          </cell>
          <cell r="G9269" t="str">
            <v>C157430626</v>
          </cell>
          <cell r="H9269">
            <v>0</v>
          </cell>
          <cell r="I9269">
            <v>1.584</v>
          </cell>
          <cell r="J9269">
            <v>1.584</v>
          </cell>
        </row>
        <row r="9270">
          <cell r="F9270" t="str">
            <v>英家-小三塘</v>
          </cell>
          <cell r="G9270" t="str">
            <v>CC24430626</v>
          </cell>
          <cell r="H9270">
            <v>0.747</v>
          </cell>
          <cell r="I9270">
            <v>1.394</v>
          </cell>
          <cell r="J9270">
            <v>0.647</v>
          </cell>
        </row>
        <row r="9271">
          <cell r="F9271" t="str">
            <v>C157-新建组</v>
          </cell>
          <cell r="G9271" t="str">
            <v>V837430626</v>
          </cell>
          <cell r="H9271">
            <v>0</v>
          </cell>
          <cell r="I9271">
            <v>0.283</v>
          </cell>
          <cell r="J9271">
            <v>0.283</v>
          </cell>
        </row>
        <row r="9272">
          <cell r="F9272" t="str">
            <v>西燕-寨上</v>
          </cell>
          <cell r="G9272" t="str">
            <v>Y763430626</v>
          </cell>
          <cell r="H9272">
            <v>0.35</v>
          </cell>
          <cell r="I9272">
            <v>1.28</v>
          </cell>
          <cell r="J9272">
            <v>0.93</v>
          </cell>
        </row>
        <row r="9273">
          <cell r="F9273" t="str">
            <v>边山-中沙村村部</v>
          </cell>
          <cell r="G9273" t="str">
            <v>C03C430626</v>
          </cell>
          <cell r="H9273">
            <v>0</v>
          </cell>
          <cell r="I9273">
            <v>1.219</v>
          </cell>
          <cell r="J9273">
            <v>1.219</v>
          </cell>
        </row>
        <row r="9274">
          <cell r="F9274" t="str">
            <v>砣背园-余业洞</v>
          </cell>
          <cell r="G9274" t="str">
            <v>C171430626</v>
          </cell>
          <cell r="H9274">
            <v>0</v>
          </cell>
          <cell r="I9274">
            <v>1.301</v>
          </cell>
          <cell r="J9274">
            <v>1.301</v>
          </cell>
        </row>
        <row r="9275">
          <cell r="F9275" t="str">
            <v>柱头-窑棚桥</v>
          </cell>
          <cell r="G9275" t="str">
            <v>C172430626</v>
          </cell>
          <cell r="H9275">
            <v>1.048</v>
          </cell>
          <cell r="I9275">
            <v>1.527</v>
          </cell>
          <cell r="J9275">
            <v>0.479</v>
          </cell>
        </row>
        <row r="9276">
          <cell r="F9276" t="str">
            <v>陈家祠堂-太阳庙</v>
          </cell>
          <cell r="G9276" t="str">
            <v>VV98430626</v>
          </cell>
          <cell r="H9276">
            <v>0</v>
          </cell>
          <cell r="I9276">
            <v>0.456</v>
          </cell>
          <cell r="J9276">
            <v>0.456</v>
          </cell>
        </row>
        <row r="9277">
          <cell r="F9277" t="str">
            <v>大湾-庙湾</v>
          </cell>
          <cell r="G9277" t="str">
            <v>VX02430626</v>
          </cell>
          <cell r="H9277">
            <v>0</v>
          </cell>
          <cell r="I9277">
            <v>0.199</v>
          </cell>
          <cell r="J9277">
            <v>0.199</v>
          </cell>
        </row>
        <row r="9278">
          <cell r="F9278" t="str">
            <v>金鸡组-106</v>
          </cell>
          <cell r="G9278" t="str">
            <v>CH46430626</v>
          </cell>
          <cell r="H9278">
            <v>0</v>
          </cell>
          <cell r="I9278">
            <v>1.22</v>
          </cell>
          <cell r="J9278">
            <v>1.22</v>
          </cell>
        </row>
        <row r="9279">
          <cell r="F9279" t="str">
            <v>铁铺-豪背</v>
          </cell>
          <cell r="G9279" t="str">
            <v>C92I430626</v>
          </cell>
          <cell r="H9279">
            <v>0</v>
          </cell>
          <cell r="I9279">
            <v>0.712</v>
          </cell>
          <cell r="J9279">
            <v>0.712</v>
          </cell>
        </row>
        <row r="9280">
          <cell r="F9280" t="str">
            <v>和平-豪背</v>
          </cell>
          <cell r="G9280" t="str">
            <v>VV86430626</v>
          </cell>
          <cell r="H9280">
            <v>0</v>
          </cell>
          <cell r="I9280">
            <v>0.53</v>
          </cell>
          <cell r="J9280">
            <v>0.53</v>
          </cell>
        </row>
        <row r="9281">
          <cell r="F9281" t="str">
            <v>付家桥-徐家屋</v>
          </cell>
          <cell r="G9281" t="str">
            <v>YP26430626</v>
          </cell>
          <cell r="H9281">
            <v>0</v>
          </cell>
          <cell r="I9281">
            <v>2.123</v>
          </cell>
          <cell r="J9281">
            <v>2.123</v>
          </cell>
        </row>
        <row r="9282">
          <cell r="F9282" t="str">
            <v>陈家-陈家</v>
          </cell>
          <cell r="G9282" t="str">
            <v>C69A430626</v>
          </cell>
          <cell r="H9282">
            <v>0</v>
          </cell>
          <cell r="I9282">
            <v>0.898</v>
          </cell>
          <cell r="J9282">
            <v>0.898</v>
          </cell>
        </row>
        <row r="9283">
          <cell r="F9283" t="str">
            <v>106-刘家组</v>
          </cell>
          <cell r="G9283" t="str">
            <v>VX45430626</v>
          </cell>
          <cell r="H9283">
            <v>0</v>
          </cell>
          <cell r="I9283">
            <v>0.471</v>
          </cell>
          <cell r="J9283">
            <v>0.471</v>
          </cell>
        </row>
        <row r="9284">
          <cell r="F9284" t="str">
            <v>106-杨家组</v>
          </cell>
          <cell r="G9284" t="str">
            <v>VX46430626</v>
          </cell>
          <cell r="H9284">
            <v>0</v>
          </cell>
          <cell r="I9284">
            <v>0.522</v>
          </cell>
          <cell r="J9284">
            <v>0.522</v>
          </cell>
        </row>
        <row r="9285">
          <cell r="F9285" t="str">
            <v>代家坪-熊洞</v>
          </cell>
          <cell r="G9285" t="str">
            <v>C302430626</v>
          </cell>
          <cell r="H9285">
            <v>2.272</v>
          </cell>
          <cell r="I9285">
            <v>4.662</v>
          </cell>
          <cell r="J9285">
            <v>2.39</v>
          </cell>
        </row>
        <row r="9286">
          <cell r="F9286" t="str">
            <v>葛藤坪-高登咀</v>
          </cell>
          <cell r="G9286" t="str">
            <v>CAI7430626</v>
          </cell>
          <cell r="H9286">
            <v>0</v>
          </cell>
          <cell r="I9286">
            <v>0.808</v>
          </cell>
          <cell r="J9286">
            <v>0.808</v>
          </cell>
        </row>
        <row r="9287">
          <cell r="F9287" t="str">
            <v>丁西-下神组</v>
          </cell>
          <cell r="G9287" t="str">
            <v>VW07430626</v>
          </cell>
          <cell r="H9287">
            <v>0</v>
          </cell>
          <cell r="I9287">
            <v>1.32</v>
          </cell>
          <cell r="J9287">
            <v>1.32</v>
          </cell>
        </row>
        <row r="9288">
          <cell r="F9288" t="str">
            <v>飞跃-磨山</v>
          </cell>
          <cell r="G9288" t="str">
            <v>VX37430626</v>
          </cell>
          <cell r="H9288">
            <v>0</v>
          </cell>
          <cell r="I9288">
            <v>1.887</v>
          </cell>
          <cell r="J9288">
            <v>1.887</v>
          </cell>
        </row>
        <row r="9289">
          <cell r="F9289" t="str">
            <v>坪塘组-坪塘组</v>
          </cell>
          <cell r="G9289" t="str">
            <v>VX55430626</v>
          </cell>
          <cell r="H9289">
            <v>0</v>
          </cell>
          <cell r="I9289">
            <v>0.52</v>
          </cell>
          <cell r="J9289">
            <v>0.52</v>
          </cell>
        </row>
        <row r="9290">
          <cell r="F9290" t="str">
            <v>糠头湾-庆宜村</v>
          </cell>
          <cell r="G9290" t="str">
            <v>C01E430626</v>
          </cell>
          <cell r="H9290">
            <v>0</v>
          </cell>
          <cell r="I9290">
            <v>1.122</v>
          </cell>
          <cell r="J9290">
            <v>1.122</v>
          </cell>
        </row>
        <row r="9291">
          <cell r="F9291" t="str">
            <v>坡路口-横冲</v>
          </cell>
          <cell r="G9291" t="str">
            <v>VX12430626</v>
          </cell>
          <cell r="H9291">
            <v>0</v>
          </cell>
          <cell r="I9291">
            <v>0.579</v>
          </cell>
          <cell r="J9291">
            <v>0.579</v>
          </cell>
        </row>
        <row r="9292">
          <cell r="F9292" t="str">
            <v>吕公塘-蜈蚣岭</v>
          </cell>
          <cell r="G9292" t="str">
            <v>VX16430626</v>
          </cell>
          <cell r="H9292">
            <v>0</v>
          </cell>
          <cell r="I9292">
            <v>0.972</v>
          </cell>
          <cell r="J9292">
            <v>0.972</v>
          </cell>
        </row>
        <row r="9293">
          <cell r="F9293" t="str">
            <v>宋坳-杉莫坑口</v>
          </cell>
          <cell r="G9293" t="str">
            <v>C297430626</v>
          </cell>
          <cell r="H9293">
            <v>4.27</v>
          </cell>
          <cell r="I9293">
            <v>5.044</v>
          </cell>
          <cell r="J9293">
            <v>0.774</v>
          </cell>
        </row>
        <row r="9294">
          <cell r="F9294" t="str">
            <v>岭上组-方背组</v>
          </cell>
          <cell r="G9294" t="str">
            <v>VV78430626</v>
          </cell>
          <cell r="H9294">
            <v>0</v>
          </cell>
          <cell r="I9294">
            <v>0.84</v>
          </cell>
          <cell r="J9294">
            <v>0.84</v>
          </cell>
        </row>
        <row r="9295">
          <cell r="F9295" t="str">
            <v>钟家组-刘家组</v>
          </cell>
          <cell r="G9295" t="str">
            <v>CK86430626</v>
          </cell>
          <cell r="H9295">
            <v>0</v>
          </cell>
          <cell r="I9295">
            <v>1.13</v>
          </cell>
          <cell r="J9295">
            <v>1.13</v>
          </cell>
        </row>
        <row r="9296">
          <cell r="F9296" t="str">
            <v>平源村青湾组-平头组</v>
          </cell>
          <cell r="G9296" t="str">
            <v>VW61430626</v>
          </cell>
          <cell r="H9296">
            <v>0</v>
          </cell>
          <cell r="I9296">
            <v>0.988</v>
          </cell>
          <cell r="J9296">
            <v>0.988</v>
          </cell>
        </row>
        <row r="9297">
          <cell r="F9297" t="str">
            <v>新湾-田家</v>
          </cell>
          <cell r="G9297" t="str">
            <v>C85I430626</v>
          </cell>
          <cell r="H9297">
            <v>0</v>
          </cell>
          <cell r="I9297">
            <v>1.029</v>
          </cell>
          <cell r="J9297">
            <v>1.029</v>
          </cell>
        </row>
        <row r="9298">
          <cell r="F9298" t="str">
            <v>湾里-湾里</v>
          </cell>
          <cell r="G9298" t="str">
            <v>C64D430626</v>
          </cell>
          <cell r="H9298">
            <v>2.794</v>
          </cell>
          <cell r="I9298">
            <v>3.585</v>
          </cell>
          <cell r="J9298">
            <v>0.791</v>
          </cell>
        </row>
        <row r="9299">
          <cell r="F9299" t="str">
            <v>湾里-湾里</v>
          </cell>
          <cell r="G9299" t="str">
            <v>C64D430626</v>
          </cell>
          <cell r="H9299">
            <v>0</v>
          </cell>
          <cell r="I9299">
            <v>2.789</v>
          </cell>
          <cell r="J9299">
            <v>2.789</v>
          </cell>
        </row>
        <row r="9300">
          <cell r="F9300" t="str">
            <v>苏岩新塘-黛坪源大化坳</v>
          </cell>
          <cell r="G9300" t="str">
            <v>C96D430626</v>
          </cell>
          <cell r="H9300">
            <v>0</v>
          </cell>
          <cell r="I9300">
            <v>1.358</v>
          </cell>
          <cell r="J9300">
            <v>1.358</v>
          </cell>
        </row>
        <row r="9301">
          <cell r="F9301" t="str">
            <v>合兴路口-合兴组</v>
          </cell>
          <cell r="G9301" t="str">
            <v>VV66430626</v>
          </cell>
          <cell r="H9301">
            <v>0</v>
          </cell>
          <cell r="I9301">
            <v>0.473</v>
          </cell>
          <cell r="J9301">
            <v>0.473</v>
          </cell>
        </row>
        <row r="9302">
          <cell r="F9302" t="str">
            <v>小佛坳-梅树</v>
          </cell>
          <cell r="G9302" t="str">
            <v>C295430626</v>
          </cell>
          <cell r="H9302">
            <v>3.829</v>
          </cell>
          <cell r="I9302">
            <v>7.093</v>
          </cell>
          <cell r="J9302">
            <v>3.264</v>
          </cell>
        </row>
        <row r="9303">
          <cell r="F9303" t="str">
            <v>苏白-三阳林场</v>
          </cell>
          <cell r="G9303" t="str">
            <v>C03E430626</v>
          </cell>
          <cell r="H9303">
            <v>0</v>
          </cell>
          <cell r="I9303">
            <v>1.522</v>
          </cell>
          <cell r="J9303">
            <v>1.522</v>
          </cell>
        </row>
        <row r="9304">
          <cell r="F9304" t="str">
            <v>大洞口-小洞村部</v>
          </cell>
          <cell r="G9304" t="str">
            <v>C87I430626</v>
          </cell>
          <cell r="H9304">
            <v>0</v>
          </cell>
          <cell r="I9304">
            <v>2.177</v>
          </cell>
          <cell r="J9304">
            <v>2.177</v>
          </cell>
        </row>
        <row r="9305">
          <cell r="F9305" t="str">
            <v>S317-土地冲水库</v>
          </cell>
          <cell r="G9305" t="str">
            <v>VX74430626</v>
          </cell>
          <cell r="H9305">
            <v>0</v>
          </cell>
          <cell r="I9305">
            <v>0.532</v>
          </cell>
          <cell r="J9305">
            <v>0.532</v>
          </cell>
        </row>
        <row r="9306">
          <cell r="F9306" t="str">
            <v>S317-思垅</v>
          </cell>
          <cell r="G9306" t="str">
            <v>VX75430626</v>
          </cell>
          <cell r="H9306">
            <v>0</v>
          </cell>
          <cell r="I9306">
            <v>0.596</v>
          </cell>
          <cell r="J9306">
            <v>0.596</v>
          </cell>
        </row>
        <row r="9307">
          <cell r="F9307" t="str">
            <v>村部-老屋</v>
          </cell>
          <cell r="G9307" t="str">
            <v>C99D430626</v>
          </cell>
          <cell r="H9307">
            <v>0</v>
          </cell>
          <cell r="I9307">
            <v>2.078</v>
          </cell>
          <cell r="J9307">
            <v>2.078</v>
          </cell>
        </row>
        <row r="9308">
          <cell r="F9308" t="str">
            <v>桂花-黎家</v>
          </cell>
          <cell r="G9308" t="str">
            <v>C542430626</v>
          </cell>
          <cell r="H9308">
            <v>0</v>
          </cell>
          <cell r="I9308">
            <v>0.277</v>
          </cell>
          <cell r="J9308">
            <v>0.277</v>
          </cell>
        </row>
        <row r="9309">
          <cell r="F9309" t="str">
            <v>雁湾-风湾组</v>
          </cell>
          <cell r="G9309" t="str">
            <v>VZ20430626</v>
          </cell>
          <cell r="H9309">
            <v>0</v>
          </cell>
          <cell r="I9309">
            <v>0.847</v>
          </cell>
          <cell r="J9309">
            <v>0.847</v>
          </cell>
        </row>
        <row r="9310">
          <cell r="F9310" t="str">
            <v>上星-花园</v>
          </cell>
          <cell r="G9310" t="str">
            <v>VX35430626</v>
          </cell>
          <cell r="H9310">
            <v>0</v>
          </cell>
          <cell r="I9310">
            <v>0.407</v>
          </cell>
          <cell r="J9310">
            <v>0.407</v>
          </cell>
        </row>
        <row r="9311">
          <cell r="F9311" t="str">
            <v>新仁-长冲</v>
          </cell>
          <cell r="G9311" t="str">
            <v>Y004430626</v>
          </cell>
          <cell r="H9311">
            <v>1.15</v>
          </cell>
          <cell r="I9311">
            <v>1.338</v>
          </cell>
          <cell r="J9311">
            <v>0.188</v>
          </cell>
        </row>
        <row r="9312">
          <cell r="F9312" t="str">
            <v>高山庙-美潭</v>
          </cell>
          <cell r="G9312" t="str">
            <v>Y090430626</v>
          </cell>
          <cell r="H9312">
            <v>2.177</v>
          </cell>
          <cell r="I9312">
            <v>4.048</v>
          </cell>
          <cell r="J9312">
            <v>1.871</v>
          </cell>
        </row>
        <row r="9313">
          <cell r="F9313" t="str">
            <v>宋坳-杉莫坑口</v>
          </cell>
          <cell r="G9313" t="str">
            <v>C297430626</v>
          </cell>
          <cell r="H9313">
            <v>3.428</v>
          </cell>
          <cell r="I9313">
            <v>4.27</v>
          </cell>
          <cell r="J9313">
            <v>0.842</v>
          </cell>
        </row>
        <row r="9314">
          <cell r="F9314" t="str">
            <v>百合村至白土村</v>
          </cell>
          <cell r="G9314" t="str">
            <v>CK93430626</v>
          </cell>
          <cell r="H9314">
            <v>0</v>
          </cell>
          <cell r="I9314">
            <v>2.141</v>
          </cell>
          <cell r="J9314">
            <v>2.141</v>
          </cell>
        </row>
        <row r="9315">
          <cell r="F9315" t="str">
            <v>白土学校至潘家组</v>
          </cell>
          <cell r="G9315" t="str">
            <v>VF35430626</v>
          </cell>
          <cell r="H9315">
            <v>0</v>
          </cell>
          <cell r="I9315">
            <v>0.311</v>
          </cell>
          <cell r="J9315">
            <v>0.311</v>
          </cell>
        </row>
        <row r="9316">
          <cell r="F9316" t="str">
            <v>大屋至夏坪</v>
          </cell>
          <cell r="G9316" t="str">
            <v>VF38430626</v>
          </cell>
          <cell r="H9316">
            <v>0</v>
          </cell>
          <cell r="I9316">
            <v>0.461</v>
          </cell>
          <cell r="J9316">
            <v>0.461</v>
          </cell>
        </row>
        <row r="9317">
          <cell r="F9317" t="str">
            <v>大江边至古楼</v>
          </cell>
          <cell r="G9317" t="str">
            <v>VF39430626</v>
          </cell>
          <cell r="H9317">
            <v>0</v>
          </cell>
          <cell r="I9317">
            <v>0.436</v>
          </cell>
          <cell r="J9317">
            <v>0.436</v>
          </cell>
        </row>
        <row r="9318">
          <cell r="F9318" t="str">
            <v>上坳-如苏</v>
          </cell>
          <cell r="G9318" t="str">
            <v>Y071430626</v>
          </cell>
          <cell r="H9318">
            <v>0</v>
          </cell>
          <cell r="I9318">
            <v>2.587</v>
          </cell>
          <cell r="J9318">
            <v>2.587</v>
          </cell>
        </row>
        <row r="9319">
          <cell r="F9319" t="str">
            <v>王竹山-段头屋</v>
          </cell>
          <cell r="G9319" t="str">
            <v>CF26430626</v>
          </cell>
          <cell r="H9319">
            <v>0.413</v>
          </cell>
          <cell r="I9319">
            <v>3.646</v>
          </cell>
          <cell r="J9319">
            <v>3.233</v>
          </cell>
        </row>
        <row r="9320">
          <cell r="F9320" t="str">
            <v>王竹山-段头屋</v>
          </cell>
          <cell r="G9320" t="str">
            <v>CF26430626</v>
          </cell>
          <cell r="H9320">
            <v>0</v>
          </cell>
          <cell r="I9320">
            <v>0.413</v>
          </cell>
          <cell r="J9320">
            <v>0.413</v>
          </cell>
        </row>
        <row r="9321">
          <cell r="F9321" t="str">
            <v>源头至王竹山</v>
          </cell>
          <cell r="G9321" t="str">
            <v>CI05430626</v>
          </cell>
          <cell r="H9321">
            <v>0</v>
          </cell>
          <cell r="I9321">
            <v>1.24</v>
          </cell>
          <cell r="J9321">
            <v>1.24</v>
          </cell>
        </row>
        <row r="9322">
          <cell r="F9322" t="str">
            <v>朱家组至朱家大屋</v>
          </cell>
          <cell r="G9322" t="str">
            <v>VF20430626</v>
          </cell>
          <cell r="H9322">
            <v>0</v>
          </cell>
          <cell r="I9322">
            <v>0.326</v>
          </cell>
          <cell r="J9322">
            <v>0.326</v>
          </cell>
        </row>
        <row r="9323">
          <cell r="F9323" t="str">
            <v>李家屋至段里组</v>
          </cell>
          <cell r="G9323" t="str">
            <v>VF21430626</v>
          </cell>
          <cell r="H9323">
            <v>0</v>
          </cell>
          <cell r="I9323">
            <v>0.631</v>
          </cell>
          <cell r="J9323">
            <v>0.631</v>
          </cell>
        </row>
        <row r="9324">
          <cell r="F9324" t="str">
            <v>段里桥至八罗堰</v>
          </cell>
          <cell r="G9324" t="str">
            <v>VF24430626</v>
          </cell>
          <cell r="H9324">
            <v>0</v>
          </cell>
          <cell r="I9324">
            <v>0.699</v>
          </cell>
          <cell r="J9324">
            <v>0.699</v>
          </cell>
        </row>
        <row r="9325">
          <cell r="F9325" t="str">
            <v>上十桥至胡家组</v>
          </cell>
          <cell r="G9325" t="str">
            <v>VF25430626</v>
          </cell>
          <cell r="H9325">
            <v>0</v>
          </cell>
          <cell r="I9325">
            <v>1.112</v>
          </cell>
          <cell r="J9325">
            <v>1.112</v>
          </cell>
        </row>
        <row r="9326">
          <cell r="F9326" t="str">
            <v>王沙咀至油炸里</v>
          </cell>
          <cell r="G9326" t="str">
            <v>VF46430626</v>
          </cell>
          <cell r="H9326">
            <v>0</v>
          </cell>
          <cell r="I9326">
            <v>0.535</v>
          </cell>
          <cell r="J9326">
            <v>0.535</v>
          </cell>
        </row>
        <row r="9327">
          <cell r="F9327" t="str">
            <v>瓦冲-瓦冲</v>
          </cell>
          <cell r="G9327" t="str">
            <v>C05B430626</v>
          </cell>
          <cell r="H9327">
            <v>0</v>
          </cell>
          <cell r="I9327">
            <v>1.147</v>
          </cell>
          <cell r="J9327">
            <v>1.147</v>
          </cell>
        </row>
        <row r="9328">
          <cell r="F9328" t="str">
            <v>何家至余家</v>
          </cell>
          <cell r="G9328" t="str">
            <v>V388430626</v>
          </cell>
          <cell r="H9328">
            <v>0</v>
          </cell>
          <cell r="I9328">
            <v>0.403</v>
          </cell>
          <cell r="J9328">
            <v>0.403</v>
          </cell>
        </row>
        <row r="9329">
          <cell r="F9329" t="str">
            <v>卫生院-卫生院</v>
          </cell>
          <cell r="G9329" t="str">
            <v>C03B430626</v>
          </cell>
          <cell r="H9329">
            <v>0.232</v>
          </cell>
          <cell r="I9329">
            <v>0.906</v>
          </cell>
          <cell r="J9329">
            <v>0.674</v>
          </cell>
        </row>
        <row r="9330">
          <cell r="F9330" t="str">
            <v>郭家至坎角</v>
          </cell>
          <cell r="G9330" t="str">
            <v>V384430626</v>
          </cell>
          <cell r="H9330">
            <v>0</v>
          </cell>
          <cell r="I9330">
            <v>0.392</v>
          </cell>
          <cell r="J9330">
            <v>0.392</v>
          </cell>
        </row>
        <row r="9331">
          <cell r="F9331" t="str">
            <v>周家至上屋</v>
          </cell>
          <cell r="G9331" t="str">
            <v>V385430626</v>
          </cell>
          <cell r="H9331">
            <v>0</v>
          </cell>
          <cell r="I9331">
            <v>0.358</v>
          </cell>
          <cell r="J9331">
            <v>0.358</v>
          </cell>
        </row>
        <row r="9332">
          <cell r="F9332" t="str">
            <v>新屋组至老屋组</v>
          </cell>
          <cell r="G9332" t="str">
            <v>V386430626</v>
          </cell>
          <cell r="H9332">
            <v>0</v>
          </cell>
          <cell r="I9332">
            <v>0.233</v>
          </cell>
          <cell r="J9332">
            <v>0.233</v>
          </cell>
        </row>
        <row r="9333">
          <cell r="F9333" t="str">
            <v>花炮厂至凤祥村</v>
          </cell>
          <cell r="G9333" t="str">
            <v>C721430626</v>
          </cell>
          <cell r="H9333">
            <v>0</v>
          </cell>
          <cell r="I9333">
            <v>0.413</v>
          </cell>
          <cell r="J9333">
            <v>0.413</v>
          </cell>
        </row>
        <row r="9334">
          <cell r="F9334" t="str">
            <v>塘坳组至何家组</v>
          </cell>
          <cell r="G9334" t="str">
            <v>VF31430626</v>
          </cell>
          <cell r="H9334">
            <v>0</v>
          </cell>
          <cell r="I9334">
            <v>0.748</v>
          </cell>
          <cell r="J9334">
            <v>0.748</v>
          </cell>
        </row>
        <row r="9335">
          <cell r="F9335" t="str">
            <v>南竹塝至沙坡组</v>
          </cell>
          <cell r="G9335" t="str">
            <v>CJ17430626</v>
          </cell>
          <cell r="H9335">
            <v>0</v>
          </cell>
          <cell r="I9335">
            <v>1.219</v>
          </cell>
          <cell r="J9335">
            <v>1.219</v>
          </cell>
        </row>
        <row r="9336">
          <cell r="F9336" t="str">
            <v>红星桥至双江桥</v>
          </cell>
          <cell r="G9336" t="str">
            <v>V393430626</v>
          </cell>
          <cell r="H9336">
            <v>0</v>
          </cell>
          <cell r="I9336">
            <v>1.054</v>
          </cell>
          <cell r="J9336">
            <v>1.054</v>
          </cell>
        </row>
        <row r="9337">
          <cell r="F9337" t="str">
            <v>新合组至周南组</v>
          </cell>
          <cell r="G9337" t="str">
            <v>VF12430626</v>
          </cell>
          <cell r="H9337">
            <v>0</v>
          </cell>
          <cell r="I9337">
            <v>0.339</v>
          </cell>
          <cell r="J9337">
            <v>0.339</v>
          </cell>
        </row>
        <row r="9338">
          <cell r="F9338" t="str">
            <v>学堂桥至段上组</v>
          </cell>
          <cell r="G9338" t="str">
            <v>VF13430626</v>
          </cell>
          <cell r="H9338">
            <v>0</v>
          </cell>
          <cell r="I9338">
            <v>0.648</v>
          </cell>
          <cell r="J9338">
            <v>0.648</v>
          </cell>
        </row>
        <row r="9339">
          <cell r="F9339" t="str">
            <v>革新组至毛家</v>
          </cell>
          <cell r="G9339" t="str">
            <v>VF14430626</v>
          </cell>
          <cell r="H9339">
            <v>0</v>
          </cell>
          <cell r="I9339">
            <v>0.45</v>
          </cell>
          <cell r="J9339">
            <v>0.45</v>
          </cell>
        </row>
        <row r="9340">
          <cell r="F9340" t="str">
            <v>向公桥至大和冲</v>
          </cell>
          <cell r="G9340" t="str">
            <v>VF15430626</v>
          </cell>
          <cell r="H9340">
            <v>0</v>
          </cell>
          <cell r="I9340">
            <v>0.232</v>
          </cell>
          <cell r="J9340">
            <v>0.232</v>
          </cell>
        </row>
        <row r="9341">
          <cell r="F9341" t="str">
            <v>南花至大坡里</v>
          </cell>
          <cell r="G9341" t="str">
            <v>VF16430626</v>
          </cell>
          <cell r="H9341">
            <v>0</v>
          </cell>
          <cell r="I9341">
            <v>0.368</v>
          </cell>
          <cell r="J9341">
            <v>0.368</v>
          </cell>
        </row>
        <row r="9342">
          <cell r="F9342" t="str">
            <v>五房至蒿坡</v>
          </cell>
          <cell r="G9342" t="str">
            <v>VF32430626</v>
          </cell>
          <cell r="H9342">
            <v>0</v>
          </cell>
          <cell r="I9342">
            <v>1.339</v>
          </cell>
          <cell r="J9342">
            <v>1.339</v>
          </cell>
        </row>
        <row r="9343">
          <cell r="F9343" t="str">
            <v>卫生院-卫生院</v>
          </cell>
          <cell r="G9343" t="str">
            <v>C03B430626</v>
          </cell>
          <cell r="H9343">
            <v>0</v>
          </cell>
          <cell r="I9343">
            <v>0.232</v>
          </cell>
          <cell r="J9343">
            <v>0.232</v>
          </cell>
        </row>
        <row r="9344">
          <cell r="F9344" t="str">
            <v>山壁洞-山壁洞</v>
          </cell>
          <cell r="G9344" t="str">
            <v>C81C430626</v>
          </cell>
          <cell r="H9344">
            <v>0</v>
          </cell>
          <cell r="I9344">
            <v>1.482</v>
          </cell>
          <cell r="J9344">
            <v>1.482</v>
          </cell>
        </row>
        <row r="9345">
          <cell r="F9345" t="str">
            <v>米沙泉至李家坡</v>
          </cell>
          <cell r="G9345" t="str">
            <v>VF18430626</v>
          </cell>
          <cell r="H9345">
            <v>0</v>
          </cell>
          <cell r="I9345">
            <v>0.783</v>
          </cell>
          <cell r="J9345">
            <v>0.783</v>
          </cell>
        </row>
        <row r="9346">
          <cell r="F9346" t="str">
            <v>黄桥堰至马家塘</v>
          </cell>
          <cell r="G9346" t="str">
            <v>VF19430626</v>
          </cell>
          <cell r="H9346">
            <v>0</v>
          </cell>
          <cell r="I9346">
            <v>0.222</v>
          </cell>
          <cell r="J9346">
            <v>0.222</v>
          </cell>
        </row>
        <row r="9347">
          <cell r="F9347" t="str">
            <v>湖北界-冬塔</v>
          </cell>
          <cell r="G9347" t="str">
            <v>Y067430626</v>
          </cell>
          <cell r="H9347">
            <v>0</v>
          </cell>
          <cell r="I9347">
            <v>2.077</v>
          </cell>
          <cell r="J9347">
            <v>2.077</v>
          </cell>
        </row>
        <row r="9348">
          <cell r="F9348" t="str">
            <v>盛坤组至小水组</v>
          </cell>
          <cell r="G9348" t="str">
            <v>VF49430626</v>
          </cell>
          <cell r="H9348">
            <v>0</v>
          </cell>
          <cell r="I9348">
            <v>0.274</v>
          </cell>
          <cell r="J9348">
            <v>0.274</v>
          </cell>
        </row>
        <row r="9349">
          <cell r="F9349" t="str">
            <v>冬塔-谭坳</v>
          </cell>
          <cell r="G9349" t="str">
            <v>Y066430626</v>
          </cell>
          <cell r="H9349">
            <v>3.865</v>
          </cell>
          <cell r="I9349">
            <v>4.101</v>
          </cell>
          <cell r="J9349">
            <v>0.236</v>
          </cell>
        </row>
        <row r="9350">
          <cell r="F9350" t="str">
            <v>青山坡-青山坡</v>
          </cell>
          <cell r="G9350" t="str">
            <v>C025430626</v>
          </cell>
          <cell r="H9350">
            <v>0</v>
          </cell>
          <cell r="I9350">
            <v>1.128</v>
          </cell>
          <cell r="J9350">
            <v>1.128</v>
          </cell>
        </row>
        <row r="9351">
          <cell r="F9351" t="str">
            <v>大门坳-大门坳</v>
          </cell>
          <cell r="G9351" t="str">
            <v>C02B430626</v>
          </cell>
          <cell r="H9351">
            <v>0</v>
          </cell>
          <cell r="I9351">
            <v>0.593</v>
          </cell>
          <cell r="J9351">
            <v>0.593</v>
          </cell>
        </row>
        <row r="9352">
          <cell r="F9352" t="str">
            <v>汤家屋至汤老组</v>
          </cell>
          <cell r="G9352" t="str">
            <v>VF06430626</v>
          </cell>
          <cell r="H9352">
            <v>0</v>
          </cell>
          <cell r="I9352">
            <v>0.297</v>
          </cell>
          <cell r="J9352">
            <v>0.297</v>
          </cell>
        </row>
        <row r="9353">
          <cell r="F9353" t="str">
            <v>汤老组至汤新组</v>
          </cell>
          <cell r="G9353" t="str">
            <v>VF07430626</v>
          </cell>
          <cell r="H9353">
            <v>0</v>
          </cell>
          <cell r="I9353">
            <v>0.401</v>
          </cell>
          <cell r="J9353">
            <v>0.401</v>
          </cell>
        </row>
        <row r="9354">
          <cell r="F9354" t="str">
            <v>青山坡至富家洞</v>
          </cell>
          <cell r="G9354" t="str">
            <v>VF09430626</v>
          </cell>
          <cell r="H9354">
            <v>0</v>
          </cell>
          <cell r="I9354">
            <v>0.426</v>
          </cell>
          <cell r="J9354">
            <v>0.426</v>
          </cell>
        </row>
        <row r="9355">
          <cell r="F9355" t="str">
            <v>村部至壁垅坑</v>
          </cell>
          <cell r="G9355" t="str">
            <v>CK94430626</v>
          </cell>
          <cell r="H9355">
            <v>0</v>
          </cell>
          <cell r="I9355">
            <v>0.068</v>
          </cell>
          <cell r="J9355">
            <v>0.068</v>
          </cell>
        </row>
        <row r="9356">
          <cell r="F9356" t="str">
            <v>家庆至彭湾组</v>
          </cell>
          <cell r="G9356" t="str">
            <v>VF04430626</v>
          </cell>
          <cell r="H9356">
            <v>0</v>
          </cell>
          <cell r="I9356">
            <v>0.462</v>
          </cell>
          <cell r="J9356">
            <v>0.462</v>
          </cell>
        </row>
        <row r="9357">
          <cell r="F9357" t="str">
            <v>江源桥至长冲组</v>
          </cell>
          <cell r="G9357" t="str">
            <v>CJ15430626</v>
          </cell>
          <cell r="H9357">
            <v>0</v>
          </cell>
          <cell r="I9357">
            <v>1.13</v>
          </cell>
          <cell r="J9357">
            <v>1.13</v>
          </cell>
        </row>
        <row r="9358">
          <cell r="F9358" t="str">
            <v>杉山组至黄花坳</v>
          </cell>
          <cell r="G9358" t="str">
            <v>VF33430626</v>
          </cell>
          <cell r="H9358">
            <v>0</v>
          </cell>
          <cell r="I9358">
            <v>2.161</v>
          </cell>
          <cell r="J9358">
            <v>2.161</v>
          </cell>
        </row>
        <row r="9359">
          <cell r="F9359" t="str">
            <v>塔旁至翁家组</v>
          </cell>
          <cell r="G9359" t="str">
            <v>V380430626</v>
          </cell>
          <cell r="H9359">
            <v>0</v>
          </cell>
          <cell r="I9359">
            <v>0.346</v>
          </cell>
          <cell r="J9359">
            <v>0.346</v>
          </cell>
        </row>
        <row r="9360">
          <cell r="F9360" t="str">
            <v>张家至坟坡组</v>
          </cell>
          <cell r="G9360" t="str">
            <v>V382430626</v>
          </cell>
          <cell r="H9360">
            <v>0</v>
          </cell>
          <cell r="I9360">
            <v>0.167</v>
          </cell>
          <cell r="J9360">
            <v>0.167</v>
          </cell>
        </row>
        <row r="9361">
          <cell r="F9361" t="str">
            <v>冬塔乡-木家垄桥</v>
          </cell>
          <cell r="G9361" t="str">
            <v>X007430626</v>
          </cell>
          <cell r="H9361">
            <v>7.154</v>
          </cell>
          <cell r="I9361">
            <v>8.899</v>
          </cell>
          <cell r="J9361">
            <v>1.745</v>
          </cell>
        </row>
        <row r="9362">
          <cell r="F9362" t="str">
            <v>对门组至烟竹组</v>
          </cell>
          <cell r="G9362" t="str">
            <v>VF41430626</v>
          </cell>
          <cell r="H9362">
            <v>0</v>
          </cell>
          <cell r="I9362">
            <v>0.901</v>
          </cell>
          <cell r="J9362">
            <v>0.901</v>
          </cell>
        </row>
        <row r="9363">
          <cell r="F9363" t="str">
            <v>飞渡龙至六豆坡</v>
          </cell>
          <cell r="G9363" t="str">
            <v>VF23430626</v>
          </cell>
          <cell r="H9363">
            <v>0</v>
          </cell>
          <cell r="I9363">
            <v>0.508</v>
          </cell>
          <cell r="J9363">
            <v>0.508</v>
          </cell>
        </row>
        <row r="9364">
          <cell r="F9364" t="str">
            <v>袁家组至石桥组</v>
          </cell>
          <cell r="G9364" t="str">
            <v>VF30430626</v>
          </cell>
          <cell r="H9364">
            <v>0</v>
          </cell>
          <cell r="I9364">
            <v>0.484</v>
          </cell>
          <cell r="J9364">
            <v>0.484</v>
          </cell>
        </row>
        <row r="9365">
          <cell r="F9365" t="str">
            <v>新西组至新中组</v>
          </cell>
          <cell r="G9365" t="str">
            <v>V394430626</v>
          </cell>
          <cell r="H9365">
            <v>0</v>
          </cell>
          <cell r="I9365">
            <v>0.196</v>
          </cell>
          <cell r="J9365">
            <v>0.196</v>
          </cell>
        </row>
        <row r="9366">
          <cell r="F9366" t="str">
            <v>井中至朱沙</v>
          </cell>
          <cell r="G9366" t="str">
            <v>V395430626</v>
          </cell>
          <cell r="H9366">
            <v>0</v>
          </cell>
          <cell r="I9366">
            <v>0.207</v>
          </cell>
          <cell r="J9366">
            <v>0.207</v>
          </cell>
        </row>
        <row r="9367">
          <cell r="F9367" t="str">
            <v>金龙坪至朱沙坳</v>
          </cell>
          <cell r="G9367" t="str">
            <v>V399430626</v>
          </cell>
          <cell r="H9367">
            <v>0</v>
          </cell>
          <cell r="I9367">
            <v>0.43</v>
          </cell>
          <cell r="J9367">
            <v>0.43</v>
          </cell>
        </row>
        <row r="9368">
          <cell r="F9368" t="str">
            <v>坎上组至印桂屋</v>
          </cell>
          <cell r="G9368" t="str">
            <v>VG24430626</v>
          </cell>
          <cell r="H9368">
            <v>0</v>
          </cell>
          <cell r="I9368">
            <v>0.395</v>
          </cell>
          <cell r="J9368">
            <v>0.395</v>
          </cell>
        </row>
        <row r="9369">
          <cell r="F9369" t="str">
            <v>坎上组至印桂屋</v>
          </cell>
          <cell r="G9369" t="str">
            <v>VG24430626</v>
          </cell>
          <cell r="H9369">
            <v>0</v>
          </cell>
          <cell r="I9369">
            <v>0.265</v>
          </cell>
          <cell r="J9369">
            <v>0.265</v>
          </cell>
        </row>
        <row r="9370">
          <cell r="F9370" t="str">
            <v>井冲-湖北界</v>
          </cell>
          <cell r="G9370" t="str">
            <v>Y064430626</v>
          </cell>
          <cell r="H9370">
            <v>0.868</v>
          </cell>
          <cell r="I9370">
            <v>3.026</v>
          </cell>
          <cell r="J9370">
            <v>2.158</v>
          </cell>
        </row>
        <row r="9371">
          <cell r="F9371" t="str">
            <v>马西江至大兴村</v>
          </cell>
          <cell r="G9371" t="str">
            <v>CJ22430626</v>
          </cell>
          <cell r="H9371">
            <v>0</v>
          </cell>
          <cell r="I9371">
            <v>0.683</v>
          </cell>
          <cell r="J9371">
            <v>0.683</v>
          </cell>
        </row>
        <row r="9372">
          <cell r="F9372" t="str">
            <v>双江口至吴家</v>
          </cell>
          <cell r="G9372" t="str">
            <v>VM06430626</v>
          </cell>
          <cell r="H9372">
            <v>0</v>
          </cell>
          <cell r="I9372">
            <v>0.265</v>
          </cell>
          <cell r="J9372">
            <v>0.265</v>
          </cell>
        </row>
        <row r="9373">
          <cell r="F9373" t="str">
            <v>天和街口至五云台</v>
          </cell>
          <cell r="G9373" t="str">
            <v>VM07430626</v>
          </cell>
          <cell r="H9373">
            <v>0</v>
          </cell>
          <cell r="I9373">
            <v>0.47</v>
          </cell>
          <cell r="J9373">
            <v>0.47</v>
          </cell>
        </row>
        <row r="9374">
          <cell r="F9374" t="str">
            <v>富裕至泥湾</v>
          </cell>
          <cell r="G9374" t="str">
            <v>C07J430626</v>
          </cell>
          <cell r="H9374">
            <v>0</v>
          </cell>
          <cell r="I9374">
            <v>1.035</v>
          </cell>
          <cell r="J9374">
            <v>1.035</v>
          </cell>
        </row>
        <row r="9375">
          <cell r="F9375" t="str">
            <v>龟形至冷家</v>
          </cell>
          <cell r="G9375" t="str">
            <v>VM65430626</v>
          </cell>
          <cell r="H9375">
            <v>0</v>
          </cell>
          <cell r="I9375">
            <v>0.653</v>
          </cell>
          <cell r="J9375">
            <v>0.653</v>
          </cell>
        </row>
        <row r="9376">
          <cell r="F9376" t="str">
            <v>杠东至石嘴</v>
          </cell>
          <cell r="G9376" t="str">
            <v>VM89430626</v>
          </cell>
          <cell r="H9376">
            <v>0</v>
          </cell>
          <cell r="I9376">
            <v>0.788</v>
          </cell>
          <cell r="J9376">
            <v>0.788</v>
          </cell>
        </row>
        <row r="9377">
          <cell r="F9377" t="str">
            <v>老屋至上排</v>
          </cell>
          <cell r="G9377" t="str">
            <v>VM90430626</v>
          </cell>
          <cell r="H9377">
            <v>0</v>
          </cell>
          <cell r="I9377">
            <v>0.38</v>
          </cell>
          <cell r="J9377">
            <v>0.38</v>
          </cell>
        </row>
        <row r="9378">
          <cell r="F9378" t="str">
            <v>下排至三塘</v>
          </cell>
          <cell r="G9378" t="str">
            <v>VM91430626</v>
          </cell>
          <cell r="H9378">
            <v>0</v>
          </cell>
          <cell r="I9378">
            <v>0.513</v>
          </cell>
          <cell r="J9378">
            <v>0.513</v>
          </cell>
        </row>
        <row r="9379">
          <cell r="F9379" t="str">
            <v>古江大桥至德龙</v>
          </cell>
          <cell r="G9379" t="str">
            <v>VM92430626</v>
          </cell>
          <cell r="H9379">
            <v>0</v>
          </cell>
          <cell r="I9379">
            <v>0.901</v>
          </cell>
          <cell r="J9379">
            <v>0.901</v>
          </cell>
        </row>
        <row r="9380">
          <cell r="F9380" t="str">
            <v>老屋至上新屋</v>
          </cell>
          <cell r="G9380" t="str">
            <v>VM21430626</v>
          </cell>
          <cell r="H9380">
            <v>0</v>
          </cell>
          <cell r="I9380">
            <v>0.374</v>
          </cell>
          <cell r="J9380">
            <v>0.374</v>
          </cell>
        </row>
        <row r="9381">
          <cell r="F9381" t="str">
            <v>河染至南岭</v>
          </cell>
          <cell r="G9381" t="str">
            <v>C42I430626</v>
          </cell>
          <cell r="H9381">
            <v>0</v>
          </cell>
          <cell r="I9381">
            <v>0.762</v>
          </cell>
          <cell r="J9381">
            <v>0.762</v>
          </cell>
        </row>
        <row r="9382">
          <cell r="F9382" t="str">
            <v>对门桥至正洞里</v>
          </cell>
          <cell r="G9382" t="str">
            <v>VM34430626</v>
          </cell>
          <cell r="H9382">
            <v>0</v>
          </cell>
          <cell r="I9382">
            <v>0.249</v>
          </cell>
          <cell r="J9382">
            <v>0.249</v>
          </cell>
        </row>
        <row r="9383">
          <cell r="F9383" t="str">
            <v>石弯桥至江西梅田</v>
          </cell>
          <cell r="G9383" t="str">
            <v>VM35430626</v>
          </cell>
          <cell r="H9383">
            <v>0</v>
          </cell>
          <cell r="I9383">
            <v>1.302</v>
          </cell>
          <cell r="J9383">
            <v>1.302</v>
          </cell>
        </row>
        <row r="9384">
          <cell r="F9384" t="str">
            <v>中心桥至姜源的石头铺</v>
          </cell>
          <cell r="G9384" t="str">
            <v>VM36430626</v>
          </cell>
          <cell r="H9384">
            <v>0</v>
          </cell>
          <cell r="I9384">
            <v>1.183</v>
          </cell>
          <cell r="J9384">
            <v>1.183</v>
          </cell>
        </row>
        <row r="9385">
          <cell r="F9385" t="str">
            <v>正龙至庙弯</v>
          </cell>
          <cell r="G9385" t="str">
            <v>VM37430626</v>
          </cell>
          <cell r="H9385">
            <v>0</v>
          </cell>
          <cell r="I9385">
            <v>0.691</v>
          </cell>
          <cell r="J9385">
            <v>0.691</v>
          </cell>
        </row>
        <row r="9386">
          <cell r="F9386" t="str">
            <v>罗洞至板桥垅</v>
          </cell>
          <cell r="G9386" t="str">
            <v>CK36430626</v>
          </cell>
          <cell r="H9386">
            <v>0</v>
          </cell>
          <cell r="I9386">
            <v>4.252</v>
          </cell>
          <cell r="J9386">
            <v>4.252</v>
          </cell>
        </row>
        <row r="9387">
          <cell r="F9387" t="str">
            <v>村部至柳家</v>
          </cell>
          <cell r="G9387" t="str">
            <v>CK38430626</v>
          </cell>
          <cell r="H9387">
            <v>0</v>
          </cell>
          <cell r="I9387">
            <v>3.831</v>
          </cell>
          <cell r="J9387">
            <v>3.831</v>
          </cell>
        </row>
        <row r="9388">
          <cell r="F9388" t="str">
            <v>庐家坳至高桥坳</v>
          </cell>
          <cell r="G9388" t="str">
            <v>CK39430626</v>
          </cell>
          <cell r="H9388">
            <v>0</v>
          </cell>
          <cell r="I9388">
            <v>2.016</v>
          </cell>
          <cell r="J9388">
            <v>2.016</v>
          </cell>
        </row>
        <row r="9389">
          <cell r="F9389" t="str">
            <v>井下龙至窑窝里</v>
          </cell>
          <cell r="G9389" t="str">
            <v>CK40430626</v>
          </cell>
          <cell r="H9389">
            <v>0</v>
          </cell>
          <cell r="I9389">
            <v>2.047</v>
          </cell>
          <cell r="J9389">
            <v>2.047</v>
          </cell>
        </row>
        <row r="9390">
          <cell r="F9390" t="str">
            <v>井下垅至山枣林</v>
          </cell>
          <cell r="G9390" t="str">
            <v>CK44430626</v>
          </cell>
          <cell r="H9390">
            <v>0</v>
          </cell>
          <cell r="I9390">
            <v>1.459</v>
          </cell>
          <cell r="J9390">
            <v>1.459</v>
          </cell>
        </row>
        <row r="9391">
          <cell r="F9391" t="str">
            <v>门斗坑至下安</v>
          </cell>
          <cell r="G9391" t="str">
            <v>VM31430626</v>
          </cell>
          <cell r="H9391">
            <v>0</v>
          </cell>
          <cell r="I9391">
            <v>1.17</v>
          </cell>
          <cell r="J9391">
            <v>1.17</v>
          </cell>
        </row>
        <row r="9392">
          <cell r="F9392" t="str">
            <v>中邓至东源</v>
          </cell>
          <cell r="G9392" t="str">
            <v>C12C430626</v>
          </cell>
          <cell r="H9392">
            <v>0</v>
          </cell>
          <cell r="I9392">
            <v>1.872</v>
          </cell>
          <cell r="J9392">
            <v>1.872</v>
          </cell>
        </row>
        <row r="9393">
          <cell r="F9393" t="str">
            <v>石冲至冷水组</v>
          </cell>
          <cell r="G9393" t="str">
            <v>CK34430626</v>
          </cell>
          <cell r="H9393">
            <v>0</v>
          </cell>
          <cell r="I9393">
            <v>0.947</v>
          </cell>
          <cell r="J9393">
            <v>0.947</v>
          </cell>
        </row>
        <row r="9394">
          <cell r="F9394" t="str">
            <v>神湾至西冲</v>
          </cell>
          <cell r="G9394" t="str">
            <v>CK41430626</v>
          </cell>
          <cell r="H9394">
            <v>0</v>
          </cell>
          <cell r="I9394">
            <v>1.873</v>
          </cell>
          <cell r="J9394">
            <v>1.873</v>
          </cell>
        </row>
        <row r="9395">
          <cell r="F9395" t="str">
            <v>大山组至王家珑</v>
          </cell>
          <cell r="G9395" t="str">
            <v>VM11430626</v>
          </cell>
          <cell r="H9395">
            <v>0</v>
          </cell>
          <cell r="I9395">
            <v>0.321</v>
          </cell>
          <cell r="J9395">
            <v>0.321</v>
          </cell>
        </row>
        <row r="9396">
          <cell r="F9396" t="str">
            <v>村部至东段</v>
          </cell>
          <cell r="G9396" t="str">
            <v>VM12430626</v>
          </cell>
          <cell r="H9396">
            <v>0</v>
          </cell>
          <cell r="I9396">
            <v>0.646</v>
          </cell>
          <cell r="J9396">
            <v>0.646</v>
          </cell>
        </row>
        <row r="9397">
          <cell r="F9397" t="str">
            <v>石冲组至石冲</v>
          </cell>
          <cell r="G9397" t="str">
            <v>VM17430626</v>
          </cell>
          <cell r="H9397">
            <v>0</v>
          </cell>
          <cell r="I9397">
            <v>0.294</v>
          </cell>
          <cell r="J9397">
            <v>0.294</v>
          </cell>
        </row>
        <row r="9398">
          <cell r="F9398" t="str">
            <v>桥头至梨树组</v>
          </cell>
          <cell r="G9398" t="str">
            <v>VM18430626</v>
          </cell>
          <cell r="H9398">
            <v>0</v>
          </cell>
          <cell r="I9398">
            <v>0.327</v>
          </cell>
          <cell r="J9398">
            <v>0.327</v>
          </cell>
        </row>
        <row r="9399">
          <cell r="F9399" t="str">
            <v>罗湾至南岭</v>
          </cell>
          <cell r="G9399" t="str">
            <v>VM19430626</v>
          </cell>
          <cell r="H9399">
            <v>0</v>
          </cell>
          <cell r="I9399">
            <v>0.242</v>
          </cell>
          <cell r="J9399">
            <v>0.242</v>
          </cell>
        </row>
        <row r="9400">
          <cell r="F9400" t="str">
            <v>东湾至烈士公墓</v>
          </cell>
          <cell r="G9400" t="str">
            <v>VM20430626</v>
          </cell>
          <cell r="H9400">
            <v>0</v>
          </cell>
          <cell r="I9400">
            <v>0.855</v>
          </cell>
          <cell r="J9400">
            <v>0.855</v>
          </cell>
        </row>
        <row r="9401">
          <cell r="F9401" t="str">
            <v>柘溪-枫树下</v>
          </cell>
          <cell r="G9401" t="str">
            <v>VN08430626</v>
          </cell>
          <cell r="H9401">
            <v>0</v>
          </cell>
          <cell r="I9401">
            <v>0.716</v>
          </cell>
          <cell r="J9401">
            <v>0.716</v>
          </cell>
        </row>
        <row r="9402">
          <cell r="F9402" t="str">
            <v>水沥至郑家</v>
          </cell>
          <cell r="G9402" t="str">
            <v>VM51430626</v>
          </cell>
          <cell r="H9402">
            <v>0</v>
          </cell>
          <cell r="I9402">
            <v>1.636</v>
          </cell>
          <cell r="J9402">
            <v>1.636</v>
          </cell>
        </row>
        <row r="9403">
          <cell r="F9403" t="str">
            <v>胡家至南岭</v>
          </cell>
          <cell r="G9403" t="str">
            <v>C321430626</v>
          </cell>
          <cell r="H9403">
            <v>0</v>
          </cell>
          <cell r="I9403">
            <v>1.25</v>
          </cell>
          <cell r="J9403">
            <v>1.25</v>
          </cell>
        </row>
        <row r="9404">
          <cell r="F9404" t="str">
            <v>老冠里至八丘里</v>
          </cell>
          <cell r="G9404" t="str">
            <v>C745430626</v>
          </cell>
          <cell r="H9404">
            <v>0</v>
          </cell>
          <cell r="I9404">
            <v>0.853</v>
          </cell>
          <cell r="J9404">
            <v>0.853</v>
          </cell>
        </row>
        <row r="9405">
          <cell r="F9405" t="str">
            <v>村部至洞上</v>
          </cell>
          <cell r="G9405" t="str">
            <v>VM46430626</v>
          </cell>
          <cell r="H9405">
            <v>0</v>
          </cell>
          <cell r="I9405">
            <v>1.543</v>
          </cell>
          <cell r="J9405">
            <v>1.543</v>
          </cell>
        </row>
        <row r="9406">
          <cell r="F9406" t="str">
            <v>大家垅至新牛嘴</v>
          </cell>
          <cell r="G9406" t="str">
            <v>C743430626</v>
          </cell>
          <cell r="H9406">
            <v>0</v>
          </cell>
          <cell r="I9406">
            <v>0.909</v>
          </cell>
          <cell r="J9406">
            <v>0.909</v>
          </cell>
        </row>
        <row r="9407">
          <cell r="F9407" t="str">
            <v>普安桥头至新星桥</v>
          </cell>
          <cell r="G9407" t="str">
            <v>C744430626</v>
          </cell>
          <cell r="H9407">
            <v>0</v>
          </cell>
          <cell r="I9407">
            <v>0.725</v>
          </cell>
          <cell r="J9407">
            <v>0.725</v>
          </cell>
        </row>
        <row r="9408">
          <cell r="F9408" t="str">
            <v>中段-黄家祠堂</v>
          </cell>
          <cell r="G9408" t="str">
            <v>C82C430626</v>
          </cell>
          <cell r="H9408">
            <v>0</v>
          </cell>
          <cell r="I9408">
            <v>0.343</v>
          </cell>
          <cell r="J9408">
            <v>0.343</v>
          </cell>
        </row>
        <row r="9409">
          <cell r="F9409" t="str">
            <v>孚西-平安</v>
          </cell>
          <cell r="G9409" t="str">
            <v>C47C430626</v>
          </cell>
          <cell r="H9409">
            <v>0.643</v>
          </cell>
          <cell r="I9409">
            <v>2.856</v>
          </cell>
          <cell r="J9409">
            <v>2.213</v>
          </cell>
        </row>
        <row r="9410">
          <cell r="F9410" t="str">
            <v>杉树埂至9组</v>
          </cell>
          <cell r="G9410" t="str">
            <v>VL92430626</v>
          </cell>
          <cell r="H9410">
            <v>0</v>
          </cell>
          <cell r="I9410">
            <v>0.651</v>
          </cell>
          <cell r="J9410">
            <v>0.651</v>
          </cell>
        </row>
        <row r="9411">
          <cell r="F9411" t="str">
            <v>石冲至冷水组</v>
          </cell>
          <cell r="G9411" t="str">
            <v>CK34430626</v>
          </cell>
          <cell r="H9411">
            <v>0</v>
          </cell>
          <cell r="I9411">
            <v>0.367</v>
          </cell>
          <cell r="J9411">
            <v>0.367</v>
          </cell>
        </row>
        <row r="9412">
          <cell r="F9412" t="str">
            <v>打石坡至新塘</v>
          </cell>
          <cell r="G9412" t="str">
            <v>VM42430626</v>
          </cell>
          <cell r="H9412">
            <v>0</v>
          </cell>
          <cell r="I9412">
            <v>1.995</v>
          </cell>
          <cell r="J9412">
            <v>1.995</v>
          </cell>
        </row>
        <row r="9413">
          <cell r="F9413" t="str">
            <v>信家组至村部</v>
          </cell>
          <cell r="G9413" t="str">
            <v>VM44430626</v>
          </cell>
          <cell r="H9413">
            <v>0.62</v>
          </cell>
          <cell r="I9413">
            <v>0.929</v>
          </cell>
          <cell r="J9413">
            <v>0.309</v>
          </cell>
        </row>
        <row r="9414">
          <cell r="F9414" t="str">
            <v>下安至交止</v>
          </cell>
          <cell r="G9414" t="str">
            <v>C40A430626</v>
          </cell>
          <cell r="H9414">
            <v>0</v>
          </cell>
          <cell r="I9414">
            <v>2.873</v>
          </cell>
          <cell r="J9414">
            <v>2.873</v>
          </cell>
        </row>
        <row r="9415">
          <cell r="F9415" t="str">
            <v>新纺桥至新纺组</v>
          </cell>
          <cell r="G9415" t="str">
            <v>VM75430626</v>
          </cell>
          <cell r="H9415">
            <v>0</v>
          </cell>
          <cell r="I9415">
            <v>0.31</v>
          </cell>
          <cell r="J9415">
            <v>0.31</v>
          </cell>
        </row>
        <row r="9416">
          <cell r="F9416" t="str">
            <v>古江桥-新桥</v>
          </cell>
          <cell r="G9416" t="str">
            <v>C326430626</v>
          </cell>
          <cell r="H9416">
            <v>1.527</v>
          </cell>
          <cell r="I9416">
            <v>2.321</v>
          </cell>
          <cell r="J9416">
            <v>0.794</v>
          </cell>
        </row>
        <row r="9417">
          <cell r="F9417" t="str">
            <v>兰田组至茶园组</v>
          </cell>
          <cell r="G9417" t="str">
            <v>VM87430626</v>
          </cell>
          <cell r="H9417">
            <v>0</v>
          </cell>
          <cell r="I9417">
            <v>0.893</v>
          </cell>
          <cell r="J9417">
            <v>0.893</v>
          </cell>
        </row>
        <row r="9418">
          <cell r="F9418" t="str">
            <v>朱沙湖至南源洞</v>
          </cell>
          <cell r="G9418" t="str">
            <v>VM88430626</v>
          </cell>
          <cell r="H9418">
            <v>0</v>
          </cell>
          <cell r="I9418">
            <v>1.01</v>
          </cell>
          <cell r="J9418">
            <v>1.01</v>
          </cell>
        </row>
        <row r="9419">
          <cell r="F9419" t="str">
            <v>新桥至露丝坪</v>
          </cell>
          <cell r="G9419" t="str">
            <v>VM94430626</v>
          </cell>
          <cell r="H9419">
            <v>0</v>
          </cell>
          <cell r="I9419">
            <v>0.733</v>
          </cell>
          <cell r="J9419">
            <v>0.733</v>
          </cell>
        </row>
        <row r="9420">
          <cell r="F9420" t="str">
            <v>一组至十组</v>
          </cell>
          <cell r="G9420" t="str">
            <v>VM95430626</v>
          </cell>
          <cell r="H9420">
            <v>0</v>
          </cell>
          <cell r="I9420">
            <v>0.126</v>
          </cell>
          <cell r="J9420">
            <v>0.126</v>
          </cell>
        </row>
        <row r="9421">
          <cell r="F9421" t="str">
            <v>新坎龙至巷口湾</v>
          </cell>
          <cell r="G9421" t="str">
            <v>VM80430626</v>
          </cell>
          <cell r="H9421">
            <v>0</v>
          </cell>
          <cell r="I9421">
            <v>0.359</v>
          </cell>
          <cell r="J9421">
            <v>0.359</v>
          </cell>
        </row>
        <row r="9422">
          <cell r="F9422" t="str">
            <v>木杉冲至炭窝</v>
          </cell>
          <cell r="G9422" t="str">
            <v>VM82430626</v>
          </cell>
          <cell r="H9422">
            <v>0</v>
          </cell>
          <cell r="I9422">
            <v>1.526</v>
          </cell>
          <cell r="J9422">
            <v>1.526</v>
          </cell>
        </row>
        <row r="9423">
          <cell r="F9423" t="str">
            <v>坳上至优良</v>
          </cell>
          <cell r="G9423" t="str">
            <v>CK25430626</v>
          </cell>
          <cell r="H9423">
            <v>0</v>
          </cell>
          <cell r="I9423">
            <v>6.577</v>
          </cell>
          <cell r="J9423">
            <v>6.577</v>
          </cell>
        </row>
        <row r="9424">
          <cell r="F9424" t="str">
            <v>马家至团家</v>
          </cell>
          <cell r="G9424" t="str">
            <v>V410430626</v>
          </cell>
          <cell r="H9424">
            <v>0</v>
          </cell>
          <cell r="I9424">
            <v>0.579</v>
          </cell>
          <cell r="J9424">
            <v>0.579</v>
          </cell>
        </row>
        <row r="9425">
          <cell r="F9425" t="str">
            <v>羊角至坳上</v>
          </cell>
          <cell r="G9425" t="str">
            <v>V411430626</v>
          </cell>
          <cell r="H9425">
            <v>0</v>
          </cell>
          <cell r="I9425">
            <v>0.852</v>
          </cell>
          <cell r="J9425">
            <v>0.852</v>
          </cell>
        </row>
        <row r="9426">
          <cell r="F9426" t="str">
            <v>白花-船形湾</v>
          </cell>
          <cell r="G9426" t="str">
            <v>C710430626</v>
          </cell>
          <cell r="H9426">
            <v>0</v>
          </cell>
          <cell r="I9426">
            <v>5.009</v>
          </cell>
          <cell r="J9426">
            <v>5.009</v>
          </cell>
        </row>
        <row r="9427">
          <cell r="F9427" t="str">
            <v>新铺至旁上</v>
          </cell>
          <cell r="G9427" t="str">
            <v>CK42430626</v>
          </cell>
          <cell r="H9427">
            <v>0</v>
          </cell>
          <cell r="I9427">
            <v>0.895</v>
          </cell>
          <cell r="J9427">
            <v>0.895</v>
          </cell>
        </row>
        <row r="9428">
          <cell r="F9428" t="str">
            <v>新兴-彭家组</v>
          </cell>
          <cell r="G9428" t="str">
            <v>CE42430626</v>
          </cell>
          <cell r="H9428">
            <v>0.791</v>
          </cell>
          <cell r="I9428">
            <v>3.53</v>
          </cell>
          <cell r="J9428">
            <v>2.739</v>
          </cell>
        </row>
        <row r="9429">
          <cell r="F9429" t="str">
            <v>翠阳箫家-童市居委会龙背</v>
          </cell>
          <cell r="G9429" t="str">
            <v>CM82430626</v>
          </cell>
          <cell r="H9429">
            <v>0</v>
          </cell>
          <cell r="I9429">
            <v>1.937</v>
          </cell>
          <cell r="J9429">
            <v>1.937</v>
          </cell>
        </row>
        <row r="9430">
          <cell r="F9430" t="str">
            <v>榨菜厂-义字坳上</v>
          </cell>
          <cell r="G9430" t="str">
            <v>CN33430626</v>
          </cell>
          <cell r="H9430">
            <v>0</v>
          </cell>
          <cell r="I9430">
            <v>0.648</v>
          </cell>
          <cell r="J9430">
            <v>0.648</v>
          </cell>
        </row>
        <row r="9431">
          <cell r="F9431" t="str">
            <v>新建至百柳坪</v>
          </cell>
          <cell r="G9431" t="str">
            <v>V405430626</v>
          </cell>
          <cell r="H9431">
            <v>0</v>
          </cell>
          <cell r="I9431">
            <v>0.392</v>
          </cell>
          <cell r="J9431">
            <v>0.392</v>
          </cell>
        </row>
        <row r="9432">
          <cell r="F9432" t="str">
            <v>毛家至木家洞</v>
          </cell>
          <cell r="G9432" t="str">
            <v>V406430626</v>
          </cell>
          <cell r="H9432">
            <v>0</v>
          </cell>
          <cell r="I9432">
            <v>0.443</v>
          </cell>
          <cell r="J9432">
            <v>0.443</v>
          </cell>
        </row>
        <row r="9433">
          <cell r="F9433" t="str">
            <v>枫木-慈王庙</v>
          </cell>
          <cell r="G9433" t="str">
            <v>CH81430626</v>
          </cell>
          <cell r="H9433">
            <v>0</v>
          </cell>
          <cell r="I9433">
            <v>0.394</v>
          </cell>
          <cell r="J9433">
            <v>0.394</v>
          </cell>
        </row>
        <row r="9434">
          <cell r="F9434" t="str">
            <v>淡江-排形</v>
          </cell>
          <cell r="G9434" t="str">
            <v>CE51430626</v>
          </cell>
          <cell r="H9434">
            <v>0</v>
          </cell>
          <cell r="I9434">
            <v>0.876</v>
          </cell>
          <cell r="J9434">
            <v>0.876</v>
          </cell>
        </row>
        <row r="9435">
          <cell r="F9435" t="str">
            <v>上边组至方坡</v>
          </cell>
          <cell r="G9435" t="str">
            <v>CK29430626</v>
          </cell>
          <cell r="H9435">
            <v>0</v>
          </cell>
          <cell r="I9435">
            <v>0.246</v>
          </cell>
          <cell r="J9435">
            <v>0.246</v>
          </cell>
        </row>
        <row r="9436">
          <cell r="F9436" t="str">
            <v>下排至村部</v>
          </cell>
          <cell r="G9436" t="str">
            <v>CK30430626</v>
          </cell>
          <cell r="H9436">
            <v>0</v>
          </cell>
          <cell r="I9436">
            <v>0.46</v>
          </cell>
          <cell r="J9436">
            <v>0.46</v>
          </cell>
        </row>
        <row r="9437">
          <cell r="F9437" t="str">
            <v>到字桥至到字源</v>
          </cell>
          <cell r="G9437" t="str">
            <v>V462430626</v>
          </cell>
          <cell r="H9437">
            <v>0</v>
          </cell>
          <cell r="I9437">
            <v>0.536</v>
          </cell>
          <cell r="J9437">
            <v>0.536</v>
          </cell>
        </row>
        <row r="9438">
          <cell r="F9438" t="str">
            <v>石坳&lt;桃花村&gt;-马石洞</v>
          </cell>
          <cell r="G9438" t="str">
            <v>C87H430626</v>
          </cell>
          <cell r="H9438">
            <v>0</v>
          </cell>
          <cell r="I9438">
            <v>0.579</v>
          </cell>
          <cell r="J9438">
            <v>0.579</v>
          </cell>
        </row>
        <row r="9439">
          <cell r="F9439" t="str">
            <v>老村部-塘步湾</v>
          </cell>
          <cell r="G9439" t="str">
            <v>V425430626</v>
          </cell>
          <cell r="H9439">
            <v>0</v>
          </cell>
          <cell r="I9439">
            <v>0.416</v>
          </cell>
          <cell r="J9439">
            <v>0.416</v>
          </cell>
        </row>
        <row r="9440">
          <cell r="F9440" t="str">
            <v>油铺-牛形嘴</v>
          </cell>
          <cell r="G9440" t="str">
            <v>V438430626</v>
          </cell>
          <cell r="H9440">
            <v>0</v>
          </cell>
          <cell r="I9440">
            <v>3.05</v>
          </cell>
          <cell r="J9440">
            <v>3.05</v>
          </cell>
        </row>
        <row r="9441">
          <cell r="F9441" t="str">
            <v>村部-秧田坡</v>
          </cell>
          <cell r="G9441" t="str">
            <v>C07E430626</v>
          </cell>
          <cell r="H9441">
            <v>0</v>
          </cell>
          <cell r="I9441">
            <v>2.574</v>
          </cell>
          <cell r="J9441">
            <v>2.574</v>
          </cell>
        </row>
        <row r="9442">
          <cell r="F9442" t="str">
            <v>11中至庙嘴</v>
          </cell>
          <cell r="G9442" t="str">
            <v>V401430626</v>
          </cell>
          <cell r="H9442">
            <v>0</v>
          </cell>
          <cell r="I9442">
            <v>0.334</v>
          </cell>
          <cell r="J9442">
            <v>0.334</v>
          </cell>
        </row>
        <row r="9443">
          <cell r="F9443" t="str">
            <v>思塘至荞麦</v>
          </cell>
          <cell r="G9443" t="str">
            <v>V453430626</v>
          </cell>
          <cell r="H9443">
            <v>0</v>
          </cell>
          <cell r="I9443">
            <v>1.296</v>
          </cell>
          <cell r="J9443">
            <v>1.296</v>
          </cell>
        </row>
        <row r="9444">
          <cell r="F9444" t="str">
            <v>电站至罗家</v>
          </cell>
          <cell r="G9444" t="str">
            <v>V450430626</v>
          </cell>
          <cell r="H9444">
            <v>0</v>
          </cell>
          <cell r="I9444">
            <v>1.494</v>
          </cell>
          <cell r="J9444">
            <v>1.494</v>
          </cell>
        </row>
        <row r="9445">
          <cell r="F9445" t="str">
            <v>堰排至乐家</v>
          </cell>
          <cell r="G9445" t="str">
            <v>V451430626</v>
          </cell>
          <cell r="H9445">
            <v>0</v>
          </cell>
          <cell r="I9445">
            <v>0.581</v>
          </cell>
          <cell r="J9445">
            <v>0.581</v>
          </cell>
        </row>
        <row r="9446">
          <cell r="F9446" t="str">
            <v>村部-稻花林</v>
          </cell>
          <cell r="G9446" t="str">
            <v>C61D430626</v>
          </cell>
          <cell r="H9446">
            <v>0</v>
          </cell>
          <cell r="I9446">
            <v>1.117</v>
          </cell>
          <cell r="J9446">
            <v>1.117</v>
          </cell>
        </row>
        <row r="9447">
          <cell r="F9447" t="str">
            <v>洪家至干坡</v>
          </cell>
          <cell r="G9447" t="str">
            <v>V465430626</v>
          </cell>
          <cell r="H9447">
            <v>0</v>
          </cell>
          <cell r="I9447">
            <v>0.606</v>
          </cell>
          <cell r="J9447">
            <v>0.606</v>
          </cell>
        </row>
        <row r="9448">
          <cell r="F9448" t="str">
            <v>香炉组至下大屋</v>
          </cell>
          <cell r="G9448" t="str">
            <v>V470430626</v>
          </cell>
          <cell r="H9448">
            <v>0</v>
          </cell>
          <cell r="I9448">
            <v>0.473</v>
          </cell>
          <cell r="J9448">
            <v>0.473</v>
          </cell>
        </row>
        <row r="9449">
          <cell r="F9449" t="str">
            <v>大屋组至严山</v>
          </cell>
          <cell r="G9449" t="str">
            <v>V471430626</v>
          </cell>
          <cell r="H9449">
            <v>0</v>
          </cell>
          <cell r="I9449">
            <v>1.105</v>
          </cell>
          <cell r="J9449">
            <v>1.105</v>
          </cell>
        </row>
        <row r="9450">
          <cell r="F9450" t="str">
            <v>严山至吴家</v>
          </cell>
          <cell r="G9450" t="str">
            <v>V472430626</v>
          </cell>
          <cell r="H9450">
            <v>0</v>
          </cell>
          <cell r="I9450">
            <v>0.334</v>
          </cell>
          <cell r="J9450">
            <v>0.334</v>
          </cell>
        </row>
        <row r="9451">
          <cell r="F9451" t="str">
            <v>金塘至桂花</v>
          </cell>
          <cell r="G9451" t="str">
            <v>V473430626</v>
          </cell>
          <cell r="H9451">
            <v>0</v>
          </cell>
          <cell r="I9451">
            <v>0.463</v>
          </cell>
          <cell r="J9451">
            <v>0.463</v>
          </cell>
        </row>
        <row r="9452">
          <cell r="F9452" t="str">
            <v>王家弯至子龙</v>
          </cell>
          <cell r="G9452" t="str">
            <v>VN03430626</v>
          </cell>
          <cell r="H9452">
            <v>0</v>
          </cell>
          <cell r="I9452">
            <v>4.275</v>
          </cell>
          <cell r="J9452">
            <v>4.275</v>
          </cell>
        </row>
        <row r="9453">
          <cell r="G9453" t="str">
            <v>V000</v>
          </cell>
          <cell r="H9453">
            <v>0</v>
          </cell>
          <cell r="I9453">
            <v>0.266</v>
          </cell>
          <cell r="J9453">
            <v>0.266</v>
          </cell>
        </row>
        <row r="9454">
          <cell r="F9454" t="str">
            <v>龙弯至徐家</v>
          </cell>
          <cell r="G9454" t="str">
            <v>V418430626</v>
          </cell>
          <cell r="H9454">
            <v>0</v>
          </cell>
          <cell r="I9454">
            <v>0.404</v>
          </cell>
          <cell r="J9454">
            <v>0.404</v>
          </cell>
        </row>
        <row r="9455">
          <cell r="F9455" t="str">
            <v>赵公至桃坪</v>
          </cell>
          <cell r="G9455" t="str">
            <v>V421430626</v>
          </cell>
          <cell r="H9455">
            <v>0</v>
          </cell>
          <cell r="I9455">
            <v>1.397</v>
          </cell>
          <cell r="J9455">
            <v>1.397</v>
          </cell>
        </row>
        <row r="9456">
          <cell r="F9456" t="str">
            <v>严家大屋至巴陵石</v>
          </cell>
          <cell r="G9456" t="str">
            <v>V444430626</v>
          </cell>
          <cell r="H9456">
            <v>0</v>
          </cell>
          <cell r="I9456">
            <v>2.491</v>
          </cell>
          <cell r="J9456">
            <v>2.491</v>
          </cell>
        </row>
        <row r="9457">
          <cell r="F9457" t="str">
            <v>新乐-沙坪</v>
          </cell>
          <cell r="G9457" t="str">
            <v>Y046430626</v>
          </cell>
          <cell r="H9457">
            <v>1.026</v>
          </cell>
          <cell r="I9457">
            <v>2.581</v>
          </cell>
          <cell r="J9457">
            <v>1.555</v>
          </cell>
        </row>
        <row r="9458">
          <cell r="F9458" t="str">
            <v>大源-佛坳岭</v>
          </cell>
          <cell r="G9458" t="str">
            <v>V429430626</v>
          </cell>
          <cell r="H9458">
            <v>0</v>
          </cell>
          <cell r="I9458">
            <v>2.378</v>
          </cell>
          <cell r="J9458">
            <v>2.378</v>
          </cell>
        </row>
        <row r="9459">
          <cell r="F9459" t="str">
            <v>岰背-旦碧</v>
          </cell>
          <cell r="G9459" t="str">
            <v>CJ79430626</v>
          </cell>
          <cell r="H9459">
            <v>0</v>
          </cell>
          <cell r="I9459">
            <v>0.966</v>
          </cell>
          <cell r="J9459">
            <v>0.966</v>
          </cell>
        </row>
        <row r="9460">
          <cell r="F9460" t="str">
            <v>安洞-太公</v>
          </cell>
          <cell r="G9460" t="str">
            <v>VA27430626</v>
          </cell>
          <cell r="H9460">
            <v>0</v>
          </cell>
          <cell r="I9460">
            <v>0.324</v>
          </cell>
          <cell r="J9460">
            <v>0.324</v>
          </cell>
        </row>
        <row r="9461">
          <cell r="F9461" t="str">
            <v>缺坡组至段坪村</v>
          </cell>
          <cell r="G9461" t="str">
            <v>CJ06430626</v>
          </cell>
          <cell r="H9461">
            <v>0</v>
          </cell>
          <cell r="I9461">
            <v>1.088</v>
          </cell>
          <cell r="J9461">
            <v>1.088</v>
          </cell>
        </row>
        <row r="9462">
          <cell r="F9462" t="str">
            <v>界上-界上</v>
          </cell>
          <cell r="G9462" t="str">
            <v>C43B430626</v>
          </cell>
          <cell r="H9462">
            <v>0</v>
          </cell>
          <cell r="I9462">
            <v>0.835</v>
          </cell>
          <cell r="J9462">
            <v>0.835</v>
          </cell>
        </row>
        <row r="9463">
          <cell r="F9463" t="str">
            <v>流沙-少新</v>
          </cell>
          <cell r="G9463" t="str">
            <v>CK58430626</v>
          </cell>
          <cell r="H9463">
            <v>0</v>
          </cell>
          <cell r="I9463">
            <v>0.616</v>
          </cell>
          <cell r="J9463">
            <v>0.616</v>
          </cell>
        </row>
        <row r="9464">
          <cell r="F9464" t="str">
            <v>童家-水库</v>
          </cell>
          <cell r="G9464" t="str">
            <v>VA49430626</v>
          </cell>
          <cell r="H9464">
            <v>0</v>
          </cell>
          <cell r="I9464">
            <v>0.417</v>
          </cell>
          <cell r="J9464">
            <v>0.417</v>
          </cell>
        </row>
        <row r="9465">
          <cell r="F9465" t="str">
            <v>河沙-岭上</v>
          </cell>
          <cell r="G9465" t="str">
            <v>V167430626</v>
          </cell>
          <cell r="H9465">
            <v>0</v>
          </cell>
          <cell r="I9465">
            <v>0.76</v>
          </cell>
          <cell r="J9465">
            <v>0.76</v>
          </cell>
        </row>
        <row r="9466">
          <cell r="F9466" t="str">
            <v>龙塘-塘兴</v>
          </cell>
          <cell r="G9466" t="str">
            <v>CJ72430626</v>
          </cell>
          <cell r="H9466">
            <v>0</v>
          </cell>
          <cell r="I9466">
            <v>1.151</v>
          </cell>
          <cell r="J9466">
            <v>1.151</v>
          </cell>
        </row>
        <row r="9467">
          <cell r="F9467" t="str">
            <v>呈家-方角</v>
          </cell>
          <cell r="G9467" t="str">
            <v>V190430626</v>
          </cell>
          <cell r="H9467">
            <v>0</v>
          </cell>
          <cell r="I9467">
            <v>0.638</v>
          </cell>
          <cell r="J9467">
            <v>0.638</v>
          </cell>
        </row>
        <row r="9468">
          <cell r="F9468" t="str">
            <v>金罗茶园-水库</v>
          </cell>
          <cell r="G9468" t="str">
            <v>C104430626</v>
          </cell>
          <cell r="H9468">
            <v>0.808</v>
          </cell>
          <cell r="I9468">
            <v>1.795</v>
          </cell>
          <cell r="J9468">
            <v>0.987</v>
          </cell>
        </row>
        <row r="9469">
          <cell r="F9469" t="str">
            <v>金罗村村道</v>
          </cell>
          <cell r="G9469" t="str">
            <v>C17E430626</v>
          </cell>
          <cell r="H9469">
            <v>0</v>
          </cell>
          <cell r="I9469">
            <v>0.688</v>
          </cell>
          <cell r="J9469">
            <v>0.688</v>
          </cell>
        </row>
        <row r="9470">
          <cell r="F9470" t="str">
            <v>铺则-金锣</v>
          </cell>
          <cell r="G9470" t="str">
            <v>CJ90430626</v>
          </cell>
          <cell r="H9470">
            <v>0.523</v>
          </cell>
          <cell r="I9470">
            <v>0.943</v>
          </cell>
          <cell r="J9470">
            <v>0.42</v>
          </cell>
        </row>
        <row r="9471">
          <cell r="F9471" t="str">
            <v>中洞-葛连</v>
          </cell>
          <cell r="G9471" t="str">
            <v>VA40430626</v>
          </cell>
          <cell r="H9471">
            <v>0</v>
          </cell>
          <cell r="I9471">
            <v>0.322</v>
          </cell>
          <cell r="J9471">
            <v>0.322</v>
          </cell>
        </row>
        <row r="9472">
          <cell r="F9472" t="str">
            <v>虎山桥-油铺里</v>
          </cell>
          <cell r="G9472" t="str">
            <v>V191430626</v>
          </cell>
          <cell r="H9472">
            <v>0</v>
          </cell>
          <cell r="I9472">
            <v>1.597</v>
          </cell>
          <cell r="J9472">
            <v>1.597</v>
          </cell>
        </row>
        <row r="9473">
          <cell r="F9473" t="str">
            <v>黄家-栗树</v>
          </cell>
          <cell r="G9473" t="str">
            <v>V199430626</v>
          </cell>
          <cell r="H9473">
            <v>0</v>
          </cell>
          <cell r="I9473">
            <v>0.311</v>
          </cell>
          <cell r="J9473">
            <v>0.311</v>
          </cell>
        </row>
        <row r="9474">
          <cell r="F9474" t="str">
            <v>梦中年-严家</v>
          </cell>
          <cell r="G9474" t="str">
            <v>VA05430626</v>
          </cell>
          <cell r="H9474">
            <v>0</v>
          </cell>
          <cell r="I9474">
            <v>0.683</v>
          </cell>
          <cell r="J9474">
            <v>0.683</v>
          </cell>
        </row>
        <row r="9475">
          <cell r="F9475" t="str">
            <v>趴灰咀-燕湾</v>
          </cell>
          <cell r="G9475" t="str">
            <v>VA07430626</v>
          </cell>
          <cell r="H9475">
            <v>0</v>
          </cell>
          <cell r="I9475">
            <v>0.614</v>
          </cell>
          <cell r="J9475">
            <v>0.614</v>
          </cell>
        </row>
        <row r="9476">
          <cell r="F9476" t="str">
            <v>九龙庙-昌滨学校</v>
          </cell>
          <cell r="G9476" t="str">
            <v>C080430626</v>
          </cell>
          <cell r="H9476">
            <v>0</v>
          </cell>
          <cell r="I9476">
            <v>2.153</v>
          </cell>
          <cell r="J9476">
            <v>2.153</v>
          </cell>
        </row>
        <row r="9477">
          <cell r="F9477" t="str">
            <v>柏树-禾场坪</v>
          </cell>
          <cell r="G9477" t="str">
            <v>V162430626</v>
          </cell>
          <cell r="H9477">
            <v>0</v>
          </cell>
          <cell r="I9477">
            <v>0.21</v>
          </cell>
          <cell r="J9477">
            <v>0.21</v>
          </cell>
        </row>
        <row r="9478">
          <cell r="F9478" t="str">
            <v>凌家-鲁家</v>
          </cell>
          <cell r="G9478" t="str">
            <v>V176430626</v>
          </cell>
          <cell r="H9478">
            <v>0</v>
          </cell>
          <cell r="I9478">
            <v>0.804</v>
          </cell>
          <cell r="J9478">
            <v>0.804</v>
          </cell>
        </row>
        <row r="9479">
          <cell r="F9479" t="str">
            <v>张川-塘城</v>
          </cell>
          <cell r="G9479" t="str">
            <v>CY11430626</v>
          </cell>
          <cell r="H9479">
            <v>1.862</v>
          </cell>
          <cell r="I9479">
            <v>2.472</v>
          </cell>
          <cell r="J9479">
            <v>0.61</v>
          </cell>
        </row>
        <row r="9480">
          <cell r="F9480" t="str">
            <v>华山-江背</v>
          </cell>
          <cell r="G9480" t="str">
            <v>VA54430626</v>
          </cell>
          <cell r="H9480">
            <v>0</v>
          </cell>
          <cell r="I9480">
            <v>0.668</v>
          </cell>
          <cell r="J9480">
            <v>0.668</v>
          </cell>
        </row>
        <row r="9481">
          <cell r="F9481" t="str">
            <v>石糙上-关山洞</v>
          </cell>
          <cell r="G9481" t="str">
            <v>V177430626</v>
          </cell>
          <cell r="H9481">
            <v>0</v>
          </cell>
          <cell r="I9481">
            <v>3.039</v>
          </cell>
          <cell r="J9481">
            <v>3.039</v>
          </cell>
        </row>
        <row r="9482">
          <cell r="F9482" t="str">
            <v>车公桥-谢家湾</v>
          </cell>
          <cell r="G9482" t="str">
            <v>V178430626</v>
          </cell>
          <cell r="H9482">
            <v>0</v>
          </cell>
          <cell r="I9482">
            <v>0.544</v>
          </cell>
          <cell r="J9482">
            <v>0.544</v>
          </cell>
        </row>
        <row r="9483">
          <cell r="F9483" t="str">
            <v>坛树口-尤家洞</v>
          </cell>
          <cell r="G9483" t="str">
            <v>V179430626</v>
          </cell>
          <cell r="H9483">
            <v>0</v>
          </cell>
          <cell r="I9483">
            <v>2.414</v>
          </cell>
          <cell r="J9483">
            <v>2.414</v>
          </cell>
        </row>
        <row r="9484">
          <cell r="F9484" t="str">
            <v>更古-双江口</v>
          </cell>
          <cell r="G9484" t="str">
            <v>X274430626</v>
          </cell>
          <cell r="H9484">
            <v>4.223</v>
          </cell>
          <cell r="I9484">
            <v>6.242</v>
          </cell>
          <cell r="J9484">
            <v>2.019</v>
          </cell>
        </row>
        <row r="9485">
          <cell r="F9485" t="str">
            <v>张家-兴家</v>
          </cell>
          <cell r="G9485" t="str">
            <v>CJ93430626</v>
          </cell>
          <cell r="H9485">
            <v>0</v>
          </cell>
          <cell r="I9485">
            <v>0.568</v>
          </cell>
          <cell r="J9485">
            <v>0.568</v>
          </cell>
        </row>
        <row r="9486">
          <cell r="F9486" t="str">
            <v>凤山-朱源洞</v>
          </cell>
          <cell r="G9486" t="str">
            <v>YP49430626</v>
          </cell>
          <cell r="H9486">
            <v>0.624</v>
          </cell>
          <cell r="I9486">
            <v>2.889</v>
          </cell>
          <cell r="J9486">
            <v>2.265</v>
          </cell>
        </row>
        <row r="9487">
          <cell r="F9487" t="str">
            <v>大树坪-双峰</v>
          </cell>
          <cell r="G9487" t="str">
            <v>VA72430626</v>
          </cell>
          <cell r="H9487">
            <v>0</v>
          </cell>
          <cell r="I9487">
            <v>0.75</v>
          </cell>
          <cell r="J9487">
            <v>0.75</v>
          </cell>
        </row>
        <row r="9488">
          <cell r="F9488" t="str">
            <v>张下里-张下里</v>
          </cell>
          <cell r="G9488" t="str">
            <v>CM17430626</v>
          </cell>
          <cell r="H9488">
            <v>0</v>
          </cell>
          <cell r="I9488">
            <v>0.56</v>
          </cell>
          <cell r="J9488">
            <v>0.56</v>
          </cell>
        </row>
        <row r="9489">
          <cell r="F9489" t="str">
            <v>横坦-汤家源</v>
          </cell>
          <cell r="G9489" t="str">
            <v>VA14430626</v>
          </cell>
          <cell r="H9489">
            <v>0</v>
          </cell>
          <cell r="I9489">
            <v>0.478</v>
          </cell>
          <cell r="J9489">
            <v>0.478</v>
          </cell>
        </row>
        <row r="9490">
          <cell r="F9490" t="str">
            <v>隧道口-滑石滩</v>
          </cell>
          <cell r="G9490" t="str">
            <v>C47B430626</v>
          </cell>
          <cell r="H9490">
            <v>0</v>
          </cell>
          <cell r="I9490">
            <v>1.698</v>
          </cell>
          <cell r="J9490">
            <v>1.698</v>
          </cell>
        </row>
        <row r="9491">
          <cell r="F9491" t="str">
            <v>上坪-下坪</v>
          </cell>
          <cell r="G9491" t="str">
            <v>VA20430626</v>
          </cell>
          <cell r="H9491">
            <v>0</v>
          </cell>
          <cell r="I9491">
            <v>0.268</v>
          </cell>
          <cell r="J9491">
            <v>0.268</v>
          </cell>
        </row>
        <row r="9492">
          <cell r="F9492" t="str">
            <v>丰家-茶坡</v>
          </cell>
          <cell r="G9492" t="str">
            <v>VA22430626</v>
          </cell>
          <cell r="H9492">
            <v>0</v>
          </cell>
          <cell r="I9492">
            <v>0.435</v>
          </cell>
          <cell r="J9492">
            <v>0.435</v>
          </cell>
        </row>
        <row r="9493">
          <cell r="F9493" t="str">
            <v>胡丘坡-石屋里</v>
          </cell>
          <cell r="G9493" t="str">
            <v>CK57430626</v>
          </cell>
          <cell r="H9493">
            <v>0</v>
          </cell>
          <cell r="I9493">
            <v>1.883</v>
          </cell>
          <cell r="J9493">
            <v>1.883</v>
          </cell>
        </row>
        <row r="9494">
          <cell r="F9494" t="str">
            <v>胡丘坡-石屋里</v>
          </cell>
          <cell r="G9494" t="str">
            <v>CK57430626</v>
          </cell>
          <cell r="H9494">
            <v>1.884</v>
          </cell>
          <cell r="I9494">
            <v>3.139</v>
          </cell>
          <cell r="J9494">
            <v>1.255</v>
          </cell>
        </row>
        <row r="9495">
          <cell r="F9495" t="str">
            <v>鸟树下-鸟树下</v>
          </cell>
          <cell r="G9495" t="str">
            <v>CB01430626</v>
          </cell>
          <cell r="H9495">
            <v>0</v>
          </cell>
          <cell r="I9495">
            <v>1.549</v>
          </cell>
          <cell r="J9495">
            <v>1.549</v>
          </cell>
        </row>
        <row r="9496">
          <cell r="F9496" t="str">
            <v>张通口-下湾</v>
          </cell>
          <cell r="G9496" t="str">
            <v>V172430626</v>
          </cell>
          <cell r="H9496">
            <v>0</v>
          </cell>
          <cell r="I9496">
            <v>0.761</v>
          </cell>
          <cell r="J9496">
            <v>0.761</v>
          </cell>
        </row>
        <row r="9497">
          <cell r="F9497" t="str">
            <v>岁花-蛇咀坳</v>
          </cell>
          <cell r="G9497" t="str">
            <v>CB20430626</v>
          </cell>
          <cell r="H9497">
            <v>0.425</v>
          </cell>
          <cell r="I9497">
            <v>1.767</v>
          </cell>
          <cell r="J9497">
            <v>1.342</v>
          </cell>
        </row>
        <row r="9498">
          <cell r="F9498" t="str">
            <v>东口岭-晏家</v>
          </cell>
          <cell r="G9498" t="str">
            <v>CJ65430626</v>
          </cell>
          <cell r="H9498">
            <v>0</v>
          </cell>
          <cell r="I9498">
            <v>1.454</v>
          </cell>
          <cell r="J9498">
            <v>1.454</v>
          </cell>
        </row>
        <row r="9499">
          <cell r="F9499" t="str">
            <v>洞口-抓家洞</v>
          </cell>
          <cell r="G9499" t="str">
            <v>V137430626</v>
          </cell>
          <cell r="H9499">
            <v>0</v>
          </cell>
          <cell r="I9499">
            <v>0.205</v>
          </cell>
          <cell r="J9499">
            <v>0.205</v>
          </cell>
        </row>
        <row r="9500">
          <cell r="F9500" t="str">
            <v>新岭-塘城</v>
          </cell>
          <cell r="G9500" t="str">
            <v>Y123430626</v>
          </cell>
          <cell r="H9500">
            <v>7.519</v>
          </cell>
          <cell r="I9500">
            <v>9.691</v>
          </cell>
          <cell r="J9500">
            <v>2.172</v>
          </cell>
        </row>
        <row r="9501">
          <cell r="F9501" t="str">
            <v>铜锣平-梓溪渡口</v>
          </cell>
          <cell r="G9501" t="str">
            <v>CB45430626</v>
          </cell>
          <cell r="H9501">
            <v>0</v>
          </cell>
          <cell r="I9501">
            <v>0.191</v>
          </cell>
          <cell r="J9501">
            <v>0.191</v>
          </cell>
        </row>
        <row r="9502">
          <cell r="F9502" t="str">
            <v>翠丰-梓草</v>
          </cell>
          <cell r="G9502" t="str">
            <v>VA25430626</v>
          </cell>
          <cell r="H9502">
            <v>0</v>
          </cell>
          <cell r="I9502">
            <v>1.197</v>
          </cell>
          <cell r="J9502">
            <v>1.197</v>
          </cell>
        </row>
        <row r="9503">
          <cell r="F9503" t="str">
            <v>杨潭-河舷</v>
          </cell>
          <cell r="G9503" t="str">
            <v>C637430626</v>
          </cell>
          <cell r="H9503">
            <v>0</v>
          </cell>
          <cell r="I9503">
            <v>3.088</v>
          </cell>
          <cell r="J9503">
            <v>3.088</v>
          </cell>
        </row>
        <row r="9504">
          <cell r="F9504" t="str">
            <v>岰背-坦里</v>
          </cell>
          <cell r="G9504" t="str">
            <v>VA59430626</v>
          </cell>
          <cell r="H9504">
            <v>0</v>
          </cell>
          <cell r="I9504">
            <v>0.852</v>
          </cell>
          <cell r="J9504">
            <v>0.852</v>
          </cell>
        </row>
        <row r="9505">
          <cell r="F9505" t="str">
            <v>岰上-花屋</v>
          </cell>
          <cell r="G9505" t="str">
            <v>VA60430626</v>
          </cell>
          <cell r="H9505">
            <v>0</v>
          </cell>
          <cell r="I9505">
            <v>0.355</v>
          </cell>
          <cell r="J9505">
            <v>0.355</v>
          </cell>
        </row>
        <row r="9506">
          <cell r="F9506" t="str">
            <v>坦里-桥头</v>
          </cell>
          <cell r="G9506" t="str">
            <v>VA61430626</v>
          </cell>
          <cell r="H9506">
            <v>0</v>
          </cell>
          <cell r="I9506">
            <v>0.552</v>
          </cell>
          <cell r="J9506">
            <v>0.552</v>
          </cell>
        </row>
        <row r="9507">
          <cell r="F9507" t="str">
            <v>大坪-新棚学校</v>
          </cell>
          <cell r="G9507" t="str">
            <v>CZ07430626</v>
          </cell>
          <cell r="H9507">
            <v>0</v>
          </cell>
          <cell r="I9507">
            <v>0.182</v>
          </cell>
          <cell r="J9507">
            <v>0.182</v>
          </cell>
        </row>
        <row r="9508">
          <cell r="F9508" t="str">
            <v>小塘-山背</v>
          </cell>
          <cell r="G9508" t="str">
            <v>V184430626</v>
          </cell>
          <cell r="H9508">
            <v>0</v>
          </cell>
          <cell r="I9508">
            <v>1.143</v>
          </cell>
          <cell r="J9508">
            <v>1.143</v>
          </cell>
        </row>
        <row r="9509">
          <cell r="F9509" t="str">
            <v>上河桥-河坪</v>
          </cell>
          <cell r="G9509" t="str">
            <v>V185430626</v>
          </cell>
          <cell r="H9509">
            <v>0</v>
          </cell>
          <cell r="I9509">
            <v>0.212</v>
          </cell>
          <cell r="J9509">
            <v>0.212</v>
          </cell>
        </row>
        <row r="9510">
          <cell r="F9510" t="str">
            <v>下河桥-中源</v>
          </cell>
          <cell r="G9510" t="str">
            <v>V186430626</v>
          </cell>
          <cell r="H9510">
            <v>0</v>
          </cell>
          <cell r="I9510">
            <v>0.97</v>
          </cell>
          <cell r="J9510">
            <v>0.97</v>
          </cell>
        </row>
        <row r="9511">
          <cell r="F9511" t="str">
            <v>檀树-张韩</v>
          </cell>
          <cell r="G9511" t="str">
            <v>CJ83430626</v>
          </cell>
          <cell r="H9511">
            <v>0</v>
          </cell>
          <cell r="I9511">
            <v>5.158</v>
          </cell>
          <cell r="J9511">
            <v>5.158</v>
          </cell>
        </row>
        <row r="9512">
          <cell r="F9512" t="str">
            <v>双树桥-方家</v>
          </cell>
          <cell r="G9512" t="str">
            <v>VA35430626</v>
          </cell>
          <cell r="H9512">
            <v>0</v>
          </cell>
          <cell r="I9512">
            <v>0.497</v>
          </cell>
          <cell r="J9512">
            <v>0.497</v>
          </cell>
        </row>
        <row r="9513">
          <cell r="F9513" t="str">
            <v>友谊-花门</v>
          </cell>
          <cell r="G9513" t="str">
            <v>CJ67430626</v>
          </cell>
          <cell r="H9513">
            <v>2.247</v>
          </cell>
          <cell r="I9513">
            <v>5.138</v>
          </cell>
          <cell r="J9513">
            <v>2.891</v>
          </cell>
        </row>
        <row r="9514">
          <cell r="F9514" t="str">
            <v>招呼站-坦上</v>
          </cell>
          <cell r="G9514" t="str">
            <v>V145430626</v>
          </cell>
          <cell r="H9514">
            <v>0</v>
          </cell>
          <cell r="I9514">
            <v>0.667</v>
          </cell>
          <cell r="J9514">
            <v>0.667</v>
          </cell>
        </row>
        <row r="9515">
          <cell r="F9515" t="str">
            <v>水库-烟竹</v>
          </cell>
          <cell r="G9515" t="str">
            <v>V149430626</v>
          </cell>
          <cell r="H9515">
            <v>0</v>
          </cell>
          <cell r="I9515">
            <v>0.904</v>
          </cell>
          <cell r="J9515">
            <v>0.904</v>
          </cell>
        </row>
        <row r="9516">
          <cell r="F9516" t="str">
            <v>石坎-新建</v>
          </cell>
          <cell r="G9516" t="str">
            <v>V150430626</v>
          </cell>
          <cell r="H9516">
            <v>0</v>
          </cell>
          <cell r="I9516">
            <v>0.5</v>
          </cell>
          <cell r="J9516">
            <v>0.5</v>
          </cell>
        </row>
        <row r="9517">
          <cell r="F9517" t="str">
            <v>幼儿园-齐家坪</v>
          </cell>
          <cell r="G9517" t="str">
            <v>V151430626</v>
          </cell>
          <cell r="H9517">
            <v>0</v>
          </cell>
          <cell r="I9517">
            <v>0.49</v>
          </cell>
          <cell r="J9517">
            <v>0.49</v>
          </cell>
        </row>
        <row r="9518">
          <cell r="F9518" t="str">
            <v>祠堂-暗坡</v>
          </cell>
          <cell r="G9518" t="str">
            <v>V152430626</v>
          </cell>
          <cell r="H9518">
            <v>0</v>
          </cell>
          <cell r="I9518">
            <v>1.207</v>
          </cell>
          <cell r="J9518">
            <v>1.207</v>
          </cell>
        </row>
        <row r="9519">
          <cell r="F9519" t="str">
            <v>徐家墩-雷公塅</v>
          </cell>
          <cell r="G9519" t="str">
            <v>VA65430626</v>
          </cell>
          <cell r="H9519">
            <v>0</v>
          </cell>
          <cell r="I9519">
            <v>0.364</v>
          </cell>
          <cell r="J9519">
            <v>0.364</v>
          </cell>
        </row>
        <row r="9520">
          <cell r="F9520" t="str">
            <v>童家坪-青山坡</v>
          </cell>
          <cell r="G9520" t="str">
            <v>V129430626</v>
          </cell>
          <cell r="H9520">
            <v>0</v>
          </cell>
          <cell r="I9520">
            <v>0.66</v>
          </cell>
          <cell r="J9520">
            <v>0.66</v>
          </cell>
        </row>
        <row r="9521">
          <cell r="F9521" t="str">
            <v>坦上桥-下新</v>
          </cell>
          <cell r="G9521" t="str">
            <v>V146430626</v>
          </cell>
          <cell r="H9521">
            <v>0</v>
          </cell>
          <cell r="I9521">
            <v>0.445</v>
          </cell>
          <cell r="J9521">
            <v>0.445</v>
          </cell>
        </row>
        <row r="9522">
          <cell r="F9522" t="str">
            <v>铺侧子-正茶厂</v>
          </cell>
          <cell r="G9522" t="str">
            <v>C62D430626</v>
          </cell>
          <cell r="H9522">
            <v>0</v>
          </cell>
          <cell r="I9522">
            <v>0.569</v>
          </cell>
          <cell r="J9522">
            <v>0.569</v>
          </cell>
        </row>
        <row r="9523">
          <cell r="F9523" t="str">
            <v>铺则-金锣</v>
          </cell>
          <cell r="G9523" t="str">
            <v>CJ90430626</v>
          </cell>
          <cell r="H9523">
            <v>0</v>
          </cell>
          <cell r="I9523">
            <v>0.523</v>
          </cell>
          <cell r="J9523">
            <v>0.523</v>
          </cell>
        </row>
        <row r="9524">
          <cell r="F9524" t="str">
            <v>大坝上-腾源寺</v>
          </cell>
          <cell r="G9524" t="str">
            <v>C38B430626</v>
          </cell>
          <cell r="H9524">
            <v>0</v>
          </cell>
          <cell r="I9524">
            <v>1.656</v>
          </cell>
          <cell r="J9524">
            <v>1.656</v>
          </cell>
        </row>
        <row r="9525">
          <cell r="F9525" t="str">
            <v>新屋桥-新屋组</v>
          </cell>
          <cell r="G9525" t="str">
            <v>V160430626</v>
          </cell>
          <cell r="H9525">
            <v>0</v>
          </cell>
          <cell r="I9525">
            <v>0.45</v>
          </cell>
          <cell r="J9525">
            <v>0.45</v>
          </cell>
        </row>
        <row r="9526">
          <cell r="F9526" t="str">
            <v>小段-泉水坡</v>
          </cell>
          <cell r="G9526" t="str">
            <v>C091430626</v>
          </cell>
          <cell r="H9526">
            <v>3.119</v>
          </cell>
          <cell r="I9526">
            <v>4.458</v>
          </cell>
          <cell r="J9526">
            <v>1.339</v>
          </cell>
        </row>
        <row r="9527">
          <cell r="F9527" t="str">
            <v>河湾-杨家</v>
          </cell>
          <cell r="G9527" t="str">
            <v>C708430626</v>
          </cell>
          <cell r="H9527">
            <v>0</v>
          </cell>
          <cell r="I9527">
            <v>0.583</v>
          </cell>
          <cell r="J9527">
            <v>0.583</v>
          </cell>
        </row>
        <row r="9528">
          <cell r="F9528" t="str">
            <v>泖山-新立</v>
          </cell>
          <cell r="G9528" t="str">
            <v>VA45430626</v>
          </cell>
          <cell r="H9528">
            <v>0</v>
          </cell>
          <cell r="I9528">
            <v>0.695</v>
          </cell>
          <cell r="J9528">
            <v>0.695</v>
          </cell>
        </row>
        <row r="9529">
          <cell r="F9529" t="str">
            <v>源头-正屋</v>
          </cell>
          <cell r="G9529" t="str">
            <v>VA46430626</v>
          </cell>
          <cell r="H9529">
            <v>0</v>
          </cell>
          <cell r="I9529">
            <v>0.333</v>
          </cell>
          <cell r="J9529">
            <v>0.333</v>
          </cell>
        </row>
        <row r="9530">
          <cell r="F9530" t="str">
            <v>水庙-大水坡</v>
          </cell>
          <cell r="G9530" t="str">
            <v>CG22430626</v>
          </cell>
          <cell r="H9530">
            <v>0</v>
          </cell>
          <cell r="I9530">
            <v>0.443</v>
          </cell>
          <cell r="J9530">
            <v>0.443</v>
          </cell>
        </row>
        <row r="9531">
          <cell r="F9531" t="str">
            <v>水库-桐木神</v>
          </cell>
          <cell r="G9531" t="str">
            <v>CG13430626</v>
          </cell>
          <cell r="H9531">
            <v>0</v>
          </cell>
          <cell r="I9531">
            <v>1.725</v>
          </cell>
          <cell r="J9531">
            <v>1.725</v>
          </cell>
        </row>
        <row r="9532">
          <cell r="F9532" t="str">
            <v>高机塅-蒋龙</v>
          </cell>
          <cell r="G9532" t="str">
            <v>VB72430626</v>
          </cell>
          <cell r="H9532">
            <v>0</v>
          </cell>
          <cell r="I9532">
            <v>0.512</v>
          </cell>
          <cell r="J9532">
            <v>0.512</v>
          </cell>
        </row>
        <row r="9533">
          <cell r="F9533" t="str">
            <v>棠贤-上新屋</v>
          </cell>
          <cell r="G9533" t="str">
            <v>VC03430626</v>
          </cell>
          <cell r="H9533">
            <v>0</v>
          </cell>
          <cell r="I9533">
            <v>0.273</v>
          </cell>
          <cell r="J9533">
            <v>0.273</v>
          </cell>
        </row>
        <row r="9534">
          <cell r="F9534" t="str">
            <v>四丘田-红岩洞</v>
          </cell>
          <cell r="G9534" t="str">
            <v>CG23430626</v>
          </cell>
          <cell r="H9534">
            <v>0</v>
          </cell>
          <cell r="I9534">
            <v>0.208</v>
          </cell>
          <cell r="J9534">
            <v>0.208</v>
          </cell>
        </row>
        <row r="9535">
          <cell r="F9535" t="str">
            <v>烟包咀-扎家洞</v>
          </cell>
          <cell r="G9535" t="str">
            <v>VB59430626</v>
          </cell>
          <cell r="H9535">
            <v>0</v>
          </cell>
          <cell r="I9535">
            <v>1.364</v>
          </cell>
          <cell r="J9535">
            <v>1.364</v>
          </cell>
        </row>
        <row r="9536">
          <cell r="F9536" t="str">
            <v>渡口-茶盘冲</v>
          </cell>
          <cell r="G9536" t="str">
            <v>VE90430626</v>
          </cell>
          <cell r="H9536">
            <v>0</v>
          </cell>
          <cell r="I9536">
            <v>0.917</v>
          </cell>
          <cell r="J9536">
            <v>0.917</v>
          </cell>
        </row>
        <row r="9537">
          <cell r="F9537" t="str">
            <v>罗家山-罗家山口</v>
          </cell>
          <cell r="G9537" t="str">
            <v>VB33430626</v>
          </cell>
          <cell r="H9537">
            <v>0</v>
          </cell>
          <cell r="I9537">
            <v>0.438</v>
          </cell>
          <cell r="J9537">
            <v>0.438</v>
          </cell>
        </row>
        <row r="9538">
          <cell r="F9538" t="str">
            <v>乐才-周家里</v>
          </cell>
          <cell r="G9538" t="str">
            <v>C486430626</v>
          </cell>
          <cell r="H9538">
            <v>0</v>
          </cell>
          <cell r="I9538">
            <v>0.137</v>
          </cell>
          <cell r="J9538">
            <v>0.137</v>
          </cell>
        </row>
        <row r="9539">
          <cell r="F9539" t="str">
            <v>罗家屋-杨树洞</v>
          </cell>
          <cell r="G9539" t="str">
            <v>VB50430626</v>
          </cell>
          <cell r="H9539">
            <v>0</v>
          </cell>
          <cell r="I9539">
            <v>0.501</v>
          </cell>
          <cell r="J9539">
            <v>0.501</v>
          </cell>
        </row>
        <row r="9540">
          <cell r="F9540" t="str">
            <v>路口-阳光背</v>
          </cell>
          <cell r="G9540" t="str">
            <v>VB29430626</v>
          </cell>
          <cell r="H9540">
            <v>0</v>
          </cell>
          <cell r="I9540">
            <v>0.239</v>
          </cell>
          <cell r="J9540">
            <v>0.239</v>
          </cell>
        </row>
        <row r="9541">
          <cell r="F9541" t="str">
            <v>岰上-上马官</v>
          </cell>
          <cell r="G9541" t="str">
            <v>VB30430626</v>
          </cell>
          <cell r="H9541">
            <v>0</v>
          </cell>
          <cell r="I9541">
            <v>0.185</v>
          </cell>
          <cell r="J9541">
            <v>0.185</v>
          </cell>
        </row>
        <row r="9542">
          <cell r="F9542" t="str">
            <v>鲁家桥-大坡口</v>
          </cell>
          <cell r="G9542" t="str">
            <v>VB32430626</v>
          </cell>
          <cell r="H9542">
            <v>0</v>
          </cell>
          <cell r="I9542">
            <v>1.018</v>
          </cell>
          <cell r="J9542">
            <v>1.018</v>
          </cell>
        </row>
        <row r="9543">
          <cell r="F9543" t="str">
            <v>茶盘口-茶盘洞</v>
          </cell>
          <cell r="G9543" t="str">
            <v>C59H430626</v>
          </cell>
          <cell r="H9543">
            <v>0</v>
          </cell>
          <cell r="I9543">
            <v>0.757</v>
          </cell>
          <cell r="J9543">
            <v>0.757</v>
          </cell>
        </row>
        <row r="9544">
          <cell r="F9544" t="str">
            <v>大河口-石井坡</v>
          </cell>
          <cell r="G9544" t="str">
            <v>CG04430626</v>
          </cell>
          <cell r="H9544">
            <v>0</v>
          </cell>
          <cell r="I9544">
            <v>2.253</v>
          </cell>
          <cell r="J9544">
            <v>2.253</v>
          </cell>
        </row>
        <row r="9545">
          <cell r="F9545" t="str">
            <v>瓜兴湾-大坪王</v>
          </cell>
          <cell r="G9545" t="str">
            <v>VB63430626</v>
          </cell>
          <cell r="H9545">
            <v>0</v>
          </cell>
          <cell r="I9545">
            <v>0.635</v>
          </cell>
          <cell r="J9545">
            <v>0.635</v>
          </cell>
        </row>
        <row r="9546">
          <cell r="F9546" t="str">
            <v>路口-双洞</v>
          </cell>
          <cell r="G9546" t="str">
            <v>Y424430626</v>
          </cell>
          <cell r="H9546">
            <v>2.088</v>
          </cell>
          <cell r="I9546">
            <v>2.576</v>
          </cell>
          <cell r="J9546">
            <v>0.488</v>
          </cell>
        </row>
        <row r="9547">
          <cell r="F9547" t="str">
            <v>洞口-桥源洞</v>
          </cell>
          <cell r="G9547" t="str">
            <v>VB07430626</v>
          </cell>
          <cell r="H9547">
            <v>0</v>
          </cell>
          <cell r="I9547">
            <v>0.547</v>
          </cell>
          <cell r="J9547">
            <v>0.547</v>
          </cell>
        </row>
        <row r="9548">
          <cell r="F9548" t="str">
            <v>土地庙-皮蓝洞</v>
          </cell>
          <cell r="G9548" t="str">
            <v>VB09430626</v>
          </cell>
          <cell r="H9548">
            <v>0</v>
          </cell>
          <cell r="I9548">
            <v>1.484</v>
          </cell>
          <cell r="J9548">
            <v>1.484</v>
          </cell>
        </row>
        <row r="9549">
          <cell r="F9549" t="str">
            <v>桐梓旁-潘部洞</v>
          </cell>
          <cell r="G9549" t="str">
            <v>VB12430626</v>
          </cell>
          <cell r="H9549">
            <v>0</v>
          </cell>
          <cell r="I9549">
            <v>1.238</v>
          </cell>
          <cell r="J9549">
            <v>1.238</v>
          </cell>
        </row>
        <row r="9550">
          <cell r="F9550" t="str">
            <v>路口-兰花洞</v>
          </cell>
          <cell r="G9550" t="str">
            <v>VB47430626</v>
          </cell>
          <cell r="H9550">
            <v>0</v>
          </cell>
          <cell r="I9550">
            <v>1.387</v>
          </cell>
          <cell r="J9550">
            <v>1.387</v>
          </cell>
        </row>
        <row r="9551">
          <cell r="F9551" t="str">
            <v>小罗段-九丰年</v>
          </cell>
          <cell r="G9551" t="str">
            <v>YP43430626</v>
          </cell>
          <cell r="H9551">
            <v>0</v>
          </cell>
          <cell r="I9551">
            <v>3.056</v>
          </cell>
          <cell r="J9551">
            <v>3.056</v>
          </cell>
        </row>
        <row r="9552">
          <cell r="F9552" t="str">
            <v>塘城-四合小学</v>
          </cell>
          <cell r="G9552" t="str">
            <v>Y092430626</v>
          </cell>
          <cell r="H9552">
            <v>2.637</v>
          </cell>
          <cell r="I9552">
            <v>4.379</v>
          </cell>
          <cell r="J9552">
            <v>1.742</v>
          </cell>
        </row>
        <row r="9553">
          <cell r="F9553" t="str">
            <v>长江村-界上</v>
          </cell>
          <cell r="G9553" t="str">
            <v>Y094430626</v>
          </cell>
          <cell r="H9553">
            <v>0</v>
          </cell>
          <cell r="I9553">
            <v>3.008</v>
          </cell>
          <cell r="J9553">
            <v>3.008</v>
          </cell>
        </row>
        <row r="9554">
          <cell r="F9554" t="str">
            <v>燕家山-塘城</v>
          </cell>
          <cell r="G9554" t="str">
            <v>CG07430626</v>
          </cell>
          <cell r="H9554">
            <v>0</v>
          </cell>
          <cell r="I9554">
            <v>1.731</v>
          </cell>
          <cell r="J9554">
            <v>1.731</v>
          </cell>
        </row>
        <row r="9555">
          <cell r="F9555" t="str">
            <v>关山岭-界木洞</v>
          </cell>
          <cell r="G9555" t="str">
            <v>CAK1430626</v>
          </cell>
          <cell r="H9555">
            <v>1.099</v>
          </cell>
          <cell r="I9555">
            <v>1.442</v>
          </cell>
          <cell r="J9555">
            <v>0.343</v>
          </cell>
        </row>
        <row r="9556">
          <cell r="F9556" t="str">
            <v>横板桥-桃花桥</v>
          </cell>
          <cell r="G9556" t="str">
            <v>C706430626</v>
          </cell>
          <cell r="H9556">
            <v>0</v>
          </cell>
          <cell r="I9556">
            <v>1.122</v>
          </cell>
          <cell r="J9556">
            <v>1.122</v>
          </cell>
        </row>
        <row r="9557">
          <cell r="F9557" t="str">
            <v>五里牌-染铺</v>
          </cell>
          <cell r="G9557" t="str">
            <v>VA81430626</v>
          </cell>
          <cell r="H9557">
            <v>0</v>
          </cell>
          <cell r="I9557">
            <v>0.31</v>
          </cell>
          <cell r="J9557">
            <v>0.31</v>
          </cell>
        </row>
        <row r="9558">
          <cell r="F9558" t="str">
            <v>滩头铺-魏家里</v>
          </cell>
          <cell r="G9558" t="str">
            <v>VZ44430626</v>
          </cell>
          <cell r="H9558">
            <v>0</v>
          </cell>
          <cell r="I9558">
            <v>1.058</v>
          </cell>
          <cell r="J9558">
            <v>1.058</v>
          </cell>
        </row>
        <row r="9559">
          <cell r="F9559" t="str">
            <v>田铺咀-田铺咀</v>
          </cell>
          <cell r="G9559" t="str">
            <v>C40D430626</v>
          </cell>
          <cell r="H9559">
            <v>0.566</v>
          </cell>
          <cell r="I9559">
            <v>0.859</v>
          </cell>
          <cell r="J9559">
            <v>0.293</v>
          </cell>
        </row>
        <row r="9560">
          <cell r="F9560" t="str">
            <v>桥头-水库</v>
          </cell>
          <cell r="G9560" t="str">
            <v>CG28430626</v>
          </cell>
          <cell r="H9560">
            <v>0</v>
          </cell>
          <cell r="I9560">
            <v>0.829</v>
          </cell>
          <cell r="J9560">
            <v>0.829</v>
          </cell>
        </row>
        <row r="9561">
          <cell r="F9561" t="str">
            <v>杨树桥-上林屋场</v>
          </cell>
          <cell r="G9561" t="str">
            <v>VB13430626</v>
          </cell>
          <cell r="H9561">
            <v>0</v>
          </cell>
          <cell r="I9561">
            <v>0.382</v>
          </cell>
          <cell r="J9561">
            <v>0.382</v>
          </cell>
        </row>
        <row r="9562">
          <cell r="F9562" t="str">
            <v>三渡江-林家源</v>
          </cell>
          <cell r="G9562" t="str">
            <v>C707430626</v>
          </cell>
          <cell r="H9562">
            <v>0</v>
          </cell>
          <cell r="I9562">
            <v>1.175</v>
          </cell>
          <cell r="J9562">
            <v>1.175</v>
          </cell>
        </row>
        <row r="9563">
          <cell r="F9563" t="str">
            <v>刘公咀-李公庙</v>
          </cell>
          <cell r="G9563" t="str">
            <v>VB41430626</v>
          </cell>
          <cell r="H9563">
            <v>0</v>
          </cell>
          <cell r="I9563">
            <v>1.081</v>
          </cell>
          <cell r="J9563">
            <v>1.081</v>
          </cell>
        </row>
        <row r="9564">
          <cell r="F9564" t="str">
            <v>汪家-汪家组</v>
          </cell>
          <cell r="G9564" t="str">
            <v>VB42430626</v>
          </cell>
          <cell r="H9564">
            <v>0</v>
          </cell>
          <cell r="I9564">
            <v>0.128</v>
          </cell>
          <cell r="J9564">
            <v>0.128</v>
          </cell>
        </row>
        <row r="9565">
          <cell r="F9565" t="str">
            <v>大桥-曾家</v>
          </cell>
          <cell r="G9565" t="str">
            <v>VB43430626</v>
          </cell>
          <cell r="H9565">
            <v>0</v>
          </cell>
          <cell r="I9565">
            <v>0.377</v>
          </cell>
          <cell r="J9565">
            <v>0.377</v>
          </cell>
        </row>
        <row r="9566">
          <cell r="F9566" t="str">
            <v>企石咀-大屋里</v>
          </cell>
          <cell r="G9566" t="str">
            <v>VB37430626</v>
          </cell>
          <cell r="H9566">
            <v>0</v>
          </cell>
          <cell r="I9566">
            <v>0.205</v>
          </cell>
          <cell r="J9566">
            <v>0.205</v>
          </cell>
        </row>
        <row r="9567">
          <cell r="F9567" t="str">
            <v>学校-盘家桥口</v>
          </cell>
          <cell r="G9567" t="str">
            <v>VB22430626</v>
          </cell>
          <cell r="H9567">
            <v>0</v>
          </cell>
          <cell r="I9567">
            <v>0.297</v>
          </cell>
          <cell r="J9567">
            <v>0.297</v>
          </cell>
        </row>
        <row r="9568">
          <cell r="F9568" t="str">
            <v>滑石坑-界上</v>
          </cell>
          <cell r="G9568" t="str">
            <v>C485430626</v>
          </cell>
          <cell r="H9568">
            <v>0</v>
          </cell>
          <cell r="I9568">
            <v>1.439</v>
          </cell>
          <cell r="J9568">
            <v>1.439</v>
          </cell>
        </row>
        <row r="9569">
          <cell r="F9569" t="str">
            <v>水库-西江中学</v>
          </cell>
          <cell r="G9569" t="str">
            <v>C489430626</v>
          </cell>
          <cell r="H9569">
            <v>0</v>
          </cell>
          <cell r="I9569">
            <v>2.695</v>
          </cell>
          <cell r="J9569">
            <v>2.695</v>
          </cell>
        </row>
        <row r="9570">
          <cell r="F9570" t="str">
            <v>沙龙里-中方</v>
          </cell>
          <cell r="G9570" t="str">
            <v>C88F430626</v>
          </cell>
          <cell r="H9570">
            <v>0</v>
          </cell>
          <cell r="I9570">
            <v>0.743</v>
          </cell>
          <cell r="J9570">
            <v>0.743</v>
          </cell>
        </row>
        <row r="9571">
          <cell r="F9571" t="str">
            <v>彭家旁-下背屋</v>
          </cell>
          <cell r="G9571" t="str">
            <v>VB97430626</v>
          </cell>
          <cell r="H9571">
            <v>0</v>
          </cell>
          <cell r="I9571">
            <v>0.403</v>
          </cell>
          <cell r="J9571">
            <v>0.403</v>
          </cell>
        </row>
        <row r="9572">
          <cell r="F9572" t="str">
            <v>对家咀-东毛坡</v>
          </cell>
          <cell r="G9572" t="str">
            <v>VE20430626</v>
          </cell>
          <cell r="H9572">
            <v>0</v>
          </cell>
          <cell r="I9572">
            <v>0.471</v>
          </cell>
          <cell r="J9572">
            <v>0.471</v>
          </cell>
        </row>
        <row r="9573">
          <cell r="F9573" t="str">
            <v>水库-蛇屋场</v>
          </cell>
          <cell r="G9573" t="str">
            <v>VE22430626</v>
          </cell>
          <cell r="H9573">
            <v>0</v>
          </cell>
          <cell r="I9573">
            <v>0.145</v>
          </cell>
          <cell r="J9573">
            <v>0.145</v>
          </cell>
        </row>
        <row r="9574">
          <cell r="F9574" t="str">
            <v>曾坡里-长连塘</v>
          </cell>
          <cell r="G9574" t="str">
            <v>VE07430626</v>
          </cell>
          <cell r="H9574">
            <v>0</v>
          </cell>
          <cell r="I9574">
            <v>0.292</v>
          </cell>
          <cell r="J9574">
            <v>0.292</v>
          </cell>
        </row>
        <row r="9575">
          <cell r="F9575" t="str">
            <v>上山坡-上山坡</v>
          </cell>
          <cell r="G9575" t="str">
            <v>C26A430626</v>
          </cell>
          <cell r="H9575">
            <v>0</v>
          </cell>
          <cell r="I9575">
            <v>1.951</v>
          </cell>
          <cell r="J9575">
            <v>1.951</v>
          </cell>
        </row>
        <row r="9576">
          <cell r="F9576" t="str">
            <v>姚家冲-姚家冲</v>
          </cell>
          <cell r="G9576" t="str">
            <v>CB65430626</v>
          </cell>
          <cell r="H9576">
            <v>1.759</v>
          </cell>
          <cell r="I9576">
            <v>3.376</v>
          </cell>
          <cell r="J9576">
            <v>1.617</v>
          </cell>
        </row>
        <row r="9577">
          <cell r="F9577" t="str">
            <v>捡石场-钓鱼台</v>
          </cell>
          <cell r="G9577" t="str">
            <v>CB80430626</v>
          </cell>
          <cell r="H9577">
            <v>0</v>
          </cell>
          <cell r="I9577">
            <v>1.162</v>
          </cell>
          <cell r="J9577">
            <v>1.162</v>
          </cell>
        </row>
        <row r="9578">
          <cell r="F9578" t="str">
            <v>石坦里-望坡里</v>
          </cell>
          <cell r="G9578" t="str">
            <v>VC87430626</v>
          </cell>
          <cell r="H9578">
            <v>0</v>
          </cell>
          <cell r="I9578">
            <v>0.486</v>
          </cell>
          <cell r="J9578">
            <v>0.486</v>
          </cell>
        </row>
        <row r="9579">
          <cell r="F9579" t="str">
            <v>鲁合-邹家园</v>
          </cell>
          <cell r="G9579" t="str">
            <v>Y104430626</v>
          </cell>
          <cell r="H9579">
            <v>6.246</v>
          </cell>
          <cell r="I9579">
            <v>7.194</v>
          </cell>
          <cell r="J9579">
            <v>0.948</v>
          </cell>
        </row>
        <row r="9580">
          <cell r="F9580" t="str">
            <v>门家屋-水库</v>
          </cell>
          <cell r="G9580" t="str">
            <v>CG62430626</v>
          </cell>
          <cell r="H9580">
            <v>0</v>
          </cell>
          <cell r="I9580">
            <v>0.651</v>
          </cell>
          <cell r="J9580">
            <v>0.651</v>
          </cell>
        </row>
        <row r="9581">
          <cell r="F9581" t="str">
            <v>枫树咀-学校</v>
          </cell>
          <cell r="G9581" t="str">
            <v>CG64430626</v>
          </cell>
          <cell r="H9581">
            <v>0</v>
          </cell>
          <cell r="I9581">
            <v>0.556</v>
          </cell>
          <cell r="J9581">
            <v>0.556</v>
          </cell>
        </row>
        <row r="9582">
          <cell r="F9582" t="str">
            <v>塘背屋-干冲里</v>
          </cell>
          <cell r="G9582" t="str">
            <v>VD17430626</v>
          </cell>
          <cell r="H9582">
            <v>0</v>
          </cell>
          <cell r="I9582">
            <v>0.078</v>
          </cell>
          <cell r="J9582">
            <v>0.078</v>
          </cell>
        </row>
        <row r="9583">
          <cell r="F9583" t="str">
            <v>土地庙-官家咀</v>
          </cell>
          <cell r="G9583" t="str">
            <v>VD19430626</v>
          </cell>
          <cell r="H9583">
            <v>0</v>
          </cell>
          <cell r="I9583">
            <v>0.317</v>
          </cell>
          <cell r="J9583">
            <v>0.317</v>
          </cell>
        </row>
        <row r="9584">
          <cell r="F9584" t="str">
            <v>枫树咀-张家屋</v>
          </cell>
          <cell r="G9584" t="str">
            <v>VD21430626</v>
          </cell>
          <cell r="H9584">
            <v>0</v>
          </cell>
          <cell r="I9584">
            <v>0.509</v>
          </cell>
          <cell r="J9584">
            <v>0.509</v>
          </cell>
        </row>
        <row r="9585">
          <cell r="F9585" t="str">
            <v>湖胜-湖源</v>
          </cell>
          <cell r="G9585" t="str">
            <v>Y121430626</v>
          </cell>
          <cell r="H9585">
            <v>4.273</v>
          </cell>
          <cell r="I9585">
            <v>8.316</v>
          </cell>
          <cell r="J9585">
            <v>4.043</v>
          </cell>
        </row>
        <row r="9586">
          <cell r="F9586" t="str">
            <v>黄矮桥-水库</v>
          </cell>
          <cell r="G9586" t="str">
            <v>C198430626</v>
          </cell>
          <cell r="H9586">
            <v>0</v>
          </cell>
          <cell r="I9586">
            <v>0.414</v>
          </cell>
          <cell r="J9586">
            <v>0.414</v>
          </cell>
        </row>
        <row r="9587">
          <cell r="F9587" t="str">
            <v>水库-邹家冲</v>
          </cell>
          <cell r="G9587" t="str">
            <v>CG74430626</v>
          </cell>
          <cell r="H9587">
            <v>0</v>
          </cell>
          <cell r="I9587">
            <v>0.772</v>
          </cell>
          <cell r="J9587">
            <v>0.772</v>
          </cell>
        </row>
        <row r="9588">
          <cell r="F9588" t="str">
            <v>中心桥-毛屋场</v>
          </cell>
          <cell r="G9588" t="str">
            <v>VD22430626</v>
          </cell>
          <cell r="H9588">
            <v>0</v>
          </cell>
          <cell r="I9588">
            <v>0.421</v>
          </cell>
          <cell r="J9588">
            <v>0.421</v>
          </cell>
        </row>
        <row r="9589">
          <cell r="F9589" t="str">
            <v>鲁合-邹家园</v>
          </cell>
          <cell r="G9589" t="str">
            <v>Y104430626</v>
          </cell>
          <cell r="H9589">
            <v>5.844</v>
          </cell>
          <cell r="I9589">
            <v>6.246</v>
          </cell>
          <cell r="J9589">
            <v>0.402</v>
          </cell>
        </row>
        <row r="9590">
          <cell r="F9590" t="str">
            <v>上铺岭-一组</v>
          </cell>
          <cell r="G9590" t="str">
            <v>VC94430626</v>
          </cell>
          <cell r="H9590">
            <v>0</v>
          </cell>
          <cell r="I9590">
            <v>0.478</v>
          </cell>
          <cell r="J9590">
            <v>0.478</v>
          </cell>
        </row>
        <row r="9591">
          <cell r="F9591" t="str">
            <v>土鸡园-石场</v>
          </cell>
          <cell r="G9591" t="str">
            <v>C24J430626</v>
          </cell>
          <cell r="H9591">
            <v>0</v>
          </cell>
          <cell r="I9591">
            <v>0.265</v>
          </cell>
          <cell r="J9591">
            <v>0.265</v>
          </cell>
        </row>
        <row r="9592">
          <cell r="F9592" t="str">
            <v>陵园路口-葡萄园</v>
          </cell>
          <cell r="G9592" t="str">
            <v>CB95430626</v>
          </cell>
          <cell r="H9592">
            <v>0.362</v>
          </cell>
          <cell r="I9592">
            <v>0.907</v>
          </cell>
          <cell r="J9592">
            <v>0.545</v>
          </cell>
        </row>
        <row r="9593">
          <cell r="F9593" t="str">
            <v>丁字路口-水库</v>
          </cell>
          <cell r="G9593" t="str">
            <v>C197430626</v>
          </cell>
          <cell r="H9593">
            <v>0.424</v>
          </cell>
          <cell r="I9593">
            <v>0.579</v>
          </cell>
          <cell r="J9593">
            <v>0.155</v>
          </cell>
        </row>
        <row r="9594">
          <cell r="F9594" t="str">
            <v>杉树坳-皮屋场</v>
          </cell>
          <cell r="G9594" t="str">
            <v>C54B430626</v>
          </cell>
          <cell r="H9594">
            <v>0.442</v>
          </cell>
          <cell r="I9594">
            <v>2.159</v>
          </cell>
          <cell r="J9594">
            <v>1.717</v>
          </cell>
        </row>
        <row r="9595">
          <cell r="F9595" t="str">
            <v>井坡桥-屋场湾</v>
          </cell>
          <cell r="G9595" t="str">
            <v>VD38430626</v>
          </cell>
          <cell r="H9595">
            <v>0</v>
          </cell>
          <cell r="I9595">
            <v>0.532</v>
          </cell>
          <cell r="J9595">
            <v>0.532</v>
          </cell>
        </row>
        <row r="9596">
          <cell r="F9596" t="str">
            <v>皮屋昌-童家冲</v>
          </cell>
          <cell r="G9596" t="str">
            <v>VD43430626</v>
          </cell>
          <cell r="H9596">
            <v>0</v>
          </cell>
          <cell r="I9596">
            <v>0.913</v>
          </cell>
          <cell r="J9596">
            <v>0.913</v>
          </cell>
        </row>
        <row r="9597">
          <cell r="F9597" t="str">
            <v>下家冲-鲁家冲</v>
          </cell>
          <cell r="G9597" t="str">
            <v>VD05430626</v>
          </cell>
          <cell r="H9597">
            <v>0</v>
          </cell>
          <cell r="I9597">
            <v>0.788</v>
          </cell>
          <cell r="J9597">
            <v>0.788</v>
          </cell>
        </row>
        <row r="9598">
          <cell r="F9598" t="str">
            <v>五组-对家山</v>
          </cell>
          <cell r="G9598" t="str">
            <v>VD07430626</v>
          </cell>
          <cell r="H9598">
            <v>0</v>
          </cell>
          <cell r="I9598">
            <v>0.213</v>
          </cell>
          <cell r="J9598">
            <v>0.213</v>
          </cell>
        </row>
        <row r="9599">
          <cell r="F9599" t="str">
            <v>毛坡里-王坡里</v>
          </cell>
          <cell r="G9599" t="str">
            <v>VD08430626</v>
          </cell>
          <cell r="H9599">
            <v>0</v>
          </cell>
          <cell r="I9599">
            <v>0.539</v>
          </cell>
          <cell r="J9599">
            <v>0.539</v>
          </cell>
        </row>
        <row r="9600">
          <cell r="F9600" t="str">
            <v>碳门铺-罗家里</v>
          </cell>
          <cell r="G9600" t="str">
            <v>VE75430626</v>
          </cell>
          <cell r="H9600">
            <v>0</v>
          </cell>
          <cell r="I9600">
            <v>0.849</v>
          </cell>
          <cell r="J9600">
            <v>0.849</v>
          </cell>
        </row>
        <row r="9601">
          <cell r="F9601" t="str">
            <v>普坪村-农科村</v>
          </cell>
          <cell r="G9601" t="str">
            <v>Y127430626</v>
          </cell>
          <cell r="H9601">
            <v>5.684</v>
          </cell>
          <cell r="I9601">
            <v>5.916</v>
          </cell>
          <cell r="J9601">
            <v>0.232</v>
          </cell>
        </row>
        <row r="9602">
          <cell r="F9602" t="str">
            <v>普坪学校-普坪学校</v>
          </cell>
          <cell r="G9602" t="str">
            <v>CB82430626</v>
          </cell>
          <cell r="H9602">
            <v>0.199</v>
          </cell>
          <cell r="I9602">
            <v>1.047</v>
          </cell>
          <cell r="J9602">
            <v>0.848</v>
          </cell>
        </row>
        <row r="9603">
          <cell r="F9603" t="str">
            <v>三角坪-茶鑫</v>
          </cell>
          <cell r="G9603" t="str">
            <v>VD82430626</v>
          </cell>
          <cell r="H9603">
            <v>0</v>
          </cell>
          <cell r="I9603">
            <v>0.425</v>
          </cell>
          <cell r="J9603">
            <v>0.425</v>
          </cell>
        </row>
        <row r="9604">
          <cell r="F9604" t="str">
            <v>砖厂-沙湾里</v>
          </cell>
          <cell r="G9604" t="str">
            <v>VD86430626</v>
          </cell>
          <cell r="H9604">
            <v>0</v>
          </cell>
          <cell r="I9604">
            <v>0.638</v>
          </cell>
          <cell r="J9604">
            <v>0.638</v>
          </cell>
        </row>
        <row r="9605">
          <cell r="F9605" t="str">
            <v>普坪村-农科村</v>
          </cell>
          <cell r="G9605" t="str">
            <v>Y127430626</v>
          </cell>
          <cell r="H9605">
            <v>0</v>
          </cell>
          <cell r="I9605">
            <v>1.134</v>
          </cell>
          <cell r="J9605">
            <v>1.134</v>
          </cell>
        </row>
        <row r="9606">
          <cell r="F9606" t="str">
            <v>普坪村-农科村</v>
          </cell>
          <cell r="G9606" t="str">
            <v>Y770430626</v>
          </cell>
          <cell r="H9606">
            <v>0</v>
          </cell>
          <cell r="I9606">
            <v>0.446</v>
          </cell>
          <cell r="J9606">
            <v>0.446</v>
          </cell>
        </row>
        <row r="9607">
          <cell r="F9607" t="str">
            <v>神龙王-垅坎上</v>
          </cell>
          <cell r="G9607" t="str">
            <v>C181430626</v>
          </cell>
          <cell r="H9607">
            <v>5.483</v>
          </cell>
          <cell r="I9607">
            <v>5.875</v>
          </cell>
          <cell r="J9607">
            <v>0.392</v>
          </cell>
        </row>
        <row r="9608">
          <cell r="F9608" t="str">
            <v>村部-余家大屋</v>
          </cell>
          <cell r="G9608" t="str">
            <v>CQ10430626</v>
          </cell>
          <cell r="H9608">
            <v>0</v>
          </cell>
          <cell r="I9608">
            <v>1.07</v>
          </cell>
          <cell r="J9608">
            <v>1.07</v>
          </cell>
        </row>
        <row r="9609">
          <cell r="F9609" t="str">
            <v>杜家园-长乐</v>
          </cell>
          <cell r="G9609" t="str">
            <v>CQ11430626</v>
          </cell>
          <cell r="H9609">
            <v>0</v>
          </cell>
          <cell r="I9609">
            <v>0.859</v>
          </cell>
          <cell r="J9609">
            <v>0.859</v>
          </cell>
        </row>
        <row r="9610">
          <cell r="F9610" t="str">
            <v>河里-姚家屋</v>
          </cell>
          <cell r="G9610" t="str">
            <v>VE64430626</v>
          </cell>
          <cell r="H9610">
            <v>0</v>
          </cell>
          <cell r="I9610">
            <v>1.014</v>
          </cell>
          <cell r="J9610">
            <v>1.014</v>
          </cell>
        </row>
        <row r="9611">
          <cell r="F9611" t="str">
            <v>李家河-五里墩</v>
          </cell>
          <cell r="G9611" t="str">
            <v>VE85430626</v>
          </cell>
          <cell r="H9611">
            <v>0</v>
          </cell>
          <cell r="I9611">
            <v>1.592</v>
          </cell>
          <cell r="J9611">
            <v>1.592</v>
          </cell>
        </row>
        <row r="9612">
          <cell r="F9612" t="str">
            <v>青秀路-坪上屋</v>
          </cell>
          <cell r="G9612" t="str">
            <v>VE88430626</v>
          </cell>
          <cell r="H9612">
            <v>0</v>
          </cell>
          <cell r="I9612">
            <v>0.409</v>
          </cell>
          <cell r="J9612">
            <v>0.409</v>
          </cell>
        </row>
        <row r="9613">
          <cell r="F9613" t="str">
            <v>麦园-湾家屋</v>
          </cell>
          <cell r="G9613" t="str">
            <v>VE62430626</v>
          </cell>
          <cell r="H9613">
            <v>0</v>
          </cell>
          <cell r="I9613">
            <v>0.634</v>
          </cell>
          <cell r="J9613">
            <v>0.634</v>
          </cell>
        </row>
        <row r="9614">
          <cell r="F9614" t="str">
            <v>普坪村-农科村</v>
          </cell>
          <cell r="G9614" t="str">
            <v>Y127430626</v>
          </cell>
          <cell r="H9614">
            <v>4.926</v>
          </cell>
          <cell r="I9614">
            <v>5.189</v>
          </cell>
          <cell r="J9614">
            <v>0.263</v>
          </cell>
        </row>
        <row r="9615">
          <cell r="F9615" t="str">
            <v>桐梓坡-坟坪里</v>
          </cell>
          <cell r="G9615" t="str">
            <v>VD02430626</v>
          </cell>
          <cell r="H9615">
            <v>0</v>
          </cell>
          <cell r="I9615">
            <v>0.655</v>
          </cell>
          <cell r="J9615">
            <v>0.655</v>
          </cell>
        </row>
        <row r="9616">
          <cell r="F9616" t="str">
            <v>新屋里-边石头</v>
          </cell>
          <cell r="G9616" t="str">
            <v>CK60430626</v>
          </cell>
          <cell r="H9616">
            <v>0</v>
          </cell>
          <cell r="I9616">
            <v>1.487</v>
          </cell>
          <cell r="J9616">
            <v>1.487</v>
          </cell>
        </row>
        <row r="9617">
          <cell r="F9617" t="str">
            <v>何家冲-大屋场</v>
          </cell>
          <cell r="G9617" t="str">
            <v>C22G430626</v>
          </cell>
          <cell r="H9617">
            <v>0</v>
          </cell>
          <cell r="I9617">
            <v>0.226</v>
          </cell>
          <cell r="J9617">
            <v>0.226</v>
          </cell>
        </row>
        <row r="9618">
          <cell r="F9618" t="str">
            <v>平伍路口-廖家冲</v>
          </cell>
          <cell r="G9618" t="str">
            <v>VD77430626</v>
          </cell>
          <cell r="H9618">
            <v>0</v>
          </cell>
          <cell r="I9618">
            <v>0.282</v>
          </cell>
          <cell r="J9618">
            <v>0.282</v>
          </cell>
        </row>
        <row r="9619">
          <cell r="F9619" t="str">
            <v>大仙庙-白杨纸厂</v>
          </cell>
          <cell r="G9619" t="str">
            <v>C188430626</v>
          </cell>
          <cell r="H9619">
            <v>0</v>
          </cell>
          <cell r="I9619">
            <v>1.363</v>
          </cell>
          <cell r="J9619">
            <v>1.363</v>
          </cell>
        </row>
        <row r="9620">
          <cell r="F9620" t="str">
            <v>东冲路口-西冲</v>
          </cell>
          <cell r="G9620" t="str">
            <v>VD70430626</v>
          </cell>
          <cell r="H9620">
            <v>0</v>
          </cell>
          <cell r="I9620">
            <v>0.954</v>
          </cell>
          <cell r="J9620">
            <v>0.954</v>
          </cell>
        </row>
        <row r="9621">
          <cell r="F9621" t="str">
            <v>路口-白毛冲</v>
          </cell>
          <cell r="G9621" t="str">
            <v>VD71430626</v>
          </cell>
          <cell r="H9621">
            <v>0</v>
          </cell>
          <cell r="I9621">
            <v>0.182</v>
          </cell>
          <cell r="J9621">
            <v>0.182</v>
          </cell>
        </row>
        <row r="9622">
          <cell r="F9622" t="str">
            <v>神龙王-垅坎上</v>
          </cell>
          <cell r="G9622" t="str">
            <v>C181430626</v>
          </cell>
          <cell r="H9622">
            <v>1.42</v>
          </cell>
          <cell r="I9622">
            <v>2.008</v>
          </cell>
          <cell r="J9622">
            <v>0.588</v>
          </cell>
        </row>
        <row r="9623">
          <cell r="F9623" t="str">
            <v>狮行岭-刘家段</v>
          </cell>
          <cell r="G9623" t="str">
            <v>VE73430626</v>
          </cell>
          <cell r="H9623">
            <v>0</v>
          </cell>
          <cell r="I9623">
            <v>0.636</v>
          </cell>
          <cell r="J9623">
            <v>0.636</v>
          </cell>
        </row>
        <row r="9624">
          <cell r="F9624" t="str">
            <v>曾家湾-五组</v>
          </cell>
          <cell r="G9624" t="str">
            <v>VC61430626</v>
          </cell>
          <cell r="H9624">
            <v>0</v>
          </cell>
          <cell r="I9624">
            <v>0.255</v>
          </cell>
          <cell r="J9624">
            <v>0.255</v>
          </cell>
        </row>
        <row r="9625">
          <cell r="F9625" t="str">
            <v>神龙王-垅坎上</v>
          </cell>
          <cell r="G9625" t="str">
            <v>C181430626</v>
          </cell>
          <cell r="H9625">
            <v>0</v>
          </cell>
          <cell r="I9625">
            <v>1.42</v>
          </cell>
          <cell r="J9625">
            <v>1.42</v>
          </cell>
        </row>
        <row r="9626">
          <cell r="F9626" t="str">
            <v>魏家里-茴洞</v>
          </cell>
          <cell r="G9626" t="str">
            <v>CB73430626</v>
          </cell>
          <cell r="H9626">
            <v>0.454</v>
          </cell>
          <cell r="I9626">
            <v>1.438</v>
          </cell>
          <cell r="J9626">
            <v>0.984</v>
          </cell>
        </row>
        <row r="9627">
          <cell r="F9627" t="str">
            <v>杉树坳-皮屋场</v>
          </cell>
          <cell r="G9627" t="str">
            <v>C54B430626</v>
          </cell>
          <cell r="H9627">
            <v>0</v>
          </cell>
          <cell r="I9627">
            <v>0.442</v>
          </cell>
          <cell r="J9627">
            <v>0.442</v>
          </cell>
        </row>
        <row r="9628">
          <cell r="F9628" t="str">
            <v>沙石岰-迎宾路口</v>
          </cell>
          <cell r="G9628" t="str">
            <v>CG76430626</v>
          </cell>
          <cell r="H9628">
            <v>0</v>
          </cell>
          <cell r="I9628">
            <v>0.712</v>
          </cell>
          <cell r="J9628">
            <v>0.712</v>
          </cell>
        </row>
        <row r="9629">
          <cell r="F9629" t="str">
            <v>苦树咀-肖家屋坳</v>
          </cell>
          <cell r="G9629" t="str">
            <v>C45D430626</v>
          </cell>
          <cell r="H9629">
            <v>0.548</v>
          </cell>
          <cell r="I9629">
            <v>1.094</v>
          </cell>
          <cell r="J9629">
            <v>0.546</v>
          </cell>
        </row>
        <row r="9630">
          <cell r="F9630" t="str">
            <v>瓦闹磅-花树堤</v>
          </cell>
          <cell r="G9630" t="str">
            <v>C58D430626</v>
          </cell>
          <cell r="H9630">
            <v>0.556</v>
          </cell>
          <cell r="I9630">
            <v>0.959</v>
          </cell>
          <cell r="J9630">
            <v>0.403</v>
          </cell>
        </row>
        <row r="9631">
          <cell r="F9631" t="str">
            <v>瓦闹磅-花树堤</v>
          </cell>
          <cell r="G9631" t="str">
            <v>C58D430626</v>
          </cell>
          <cell r="H9631">
            <v>0</v>
          </cell>
          <cell r="I9631">
            <v>0.433</v>
          </cell>
          <cell r="J9631">
            <v>0.433</v>
          </cell>
        </row>
        <row r="9632">
          <cell r="F9632" t="str">
            <v>塘米冲-水库</v>
          </cell>
          <cell r="G9632" t="str">
            <v>CG69430626</v>
          </cell>
          <cell r="H9632">
            <v>0</v>
          </cell>
          <cell r="I9632">
            <v>0.46</v>
          </cell>
          <cell r="J9632">
            <v>0.46</v>
          </cell>
        </row>
        <row r="9633">
          <cell r="F9633" t="str">
            <v>大屋上-黄堤丹</v>
          </cell>
          <cell r="G9633" t="str">
            <v>C84C430626</v>
          </cell>
          <cell r="H9633">
            <v>1.217</v>
          </cell>
          <cell r="I9633">
            <v>1.755</v>
          </cell>
          <cell r="J9633">
            <v>0.538</v>
          </cell>
        </row>
        <row r="9634">
          <cell r="F9634" t="str">
            <v>科斗屋-狗咀坡</v>
          </cell>
          <cell r="G9634" t="str">
            <v>VE48430626</v>
          </cell>
          <cell r="H9634">
            <v>0</v>
          </cell>
          <cell r="I9634">
            <v>0.166</v>
          </cell>
          <cell r="J9634">
            <v>0.166</v>
          </cell>
        </row>
        <row r="9635">
          <cell r="F9635" t="str">
            <v>钟家坪-老屋里</v>
          </cell>
          <cell r="G9635" t="str">
            <v>VE49430626</v>
          </cell>
          <cell r="H9635">
            <v>0</v>
          </cell>
          <cell r="I9635">
            <v>0.247</v>
          </cell>
          <cell r="J9635">
            <v>0.247</v>
          </cell>
        </row>
        <row r="9636">
          <cell r="F9636" t="str">
            <v>株树坡-老鼠寒</v>
          </cell>
          <cell r="G9636" t="str">
            <v>VE50430626</v>
          </cell>
          <cell r="H9636">
            <v>0</v>
          </cell>
          <cell r="I9636">
            <v>0.459</v>
          </cell>
          <cell r="J9636">
            <v>0.459</v>
          </cell>
        </row>
        <row r="9637">
          <cell r="F9637" t="str">
            <v>白沙园-蛇岭</v>
          </cell>
          <cell r="G9637" t="str">
            <v>VD91430626</v>
          </cell>
          <cell r="H9637">
            <v>0</v>
          </cell>
          <cell r="I9637">
            <v>0.835</v>
          </cell>
          <cell r="J9637">
            <v>0.835</v>
          </cell>
        </row>
        <row r="9638">
          <cell r="F9638" t="str">
            <v>对门园-大屋场</v>
          </cell>
          <cell r="G9638" t="str">
            <v>VD93430626</v>
          </cell>
          <cell r="H9638">
            <v>0</v>
          </cell>
          <cell r="I9638">
            <v>0.516</v>
          </cell>
          <cell r="J9638">
            <v>0.516</v>
          </cell>
        </row>
        <row r="9639">
          <cell r="F9639" t="str">
            <v>岰头岭-二白沙园</v>
          </cell>
          <cell r="G9639" t="str">
            <v>VD94430626</v>
          </cell>
          <cell r="H9639">
            <v>0</v>
          </cell>
          <cell r="I9639">
            <v>0.438</v>
          </cell>
          <cell r="J9639">
            <v>0.438</v>
          </cell>
        </row>
        <row r="9640">
          <cell r="F9640" t="str">
            <v>石屋场-刘家亭</v>
          </cell>
          <cell r="G9640" t="str">
            <v>C41B430626</v>
          </cell>
          <cell r="H9640">
            <v>0</v>
          </cell>
          <cell r="I9640">
            <v>1.503</v>
          </cell>
          <cell r="J9640">
            <v>1.503</v>
          </cell>
        </row>
        <row r="9641">
          <cell r="F9641" t="str">
            <v>塘弦屋-童家巷</v>
          </cell>
          <cell r="G9641" t="str">
            <v>VD99430626</v>
          </cell>
          <cell r="H9641">
            <v>0</v>
          </cell>
          <cell r="I9641">
            <v>0.683</v>
          </cell>
          <cell r="J9641">
            <v>0.683</v>
          </cell>
        </row>
        <row r="9642">
          <cell r="F9642" t="str">
            <v>白石咀-刘里屋</v>
          </cell>
          <cell r="G9642" t="str">
            <v>VE01430626</v>
          </cell>
          <cell r="H9642">
            <v>0</v>
          </cell>
          <cell r="I9642">
            <v>1.278</v>
          </cell>
          <cell r="J9642">
            <v>1.278</v>
          </cell>
        </row>
        <row r="9643">
          <cell r="F9643" t="str">
            <v>童家坎-对公塘</v>
          </cell>
          <cell r="G9643" t="str">
            <v>C64B430626</v>
          </cell>
          <cell r="H9643">
            <v>0</v>
          </cell>
          <cell r="I9643">
            <v>2.027</v>
          </cell>
          <cell r="J9643">
            <v>2.027</v>
          </cell>
        </row>
        <row r="9644">
          <cell r="F9644" t="str">
            <v>小冲里-三号山</v>
          </cell>
          <cell r="G9644" t="str">
            <v>VE56430626</v>
          </cell>
          <cell r="H9644">
            <v>0</v>
          </cell>
          <cell r="I9644">
            <v>0.893</v>
          </cell>
          <cell r="J9644">
            <v>0.893</v>
          </cell>
        </row>
        <row r="9645">
          <cell r="F9645" t="str">
            <v>八斗坎-门里屋</v>
          </cell>
          <cell r="G9645" t="str">
            <v>VD60430626</v>
          </cell>
          <cell r="H9645">
            <v>0</v>
          </cell>
          <cell r="I9645">
            <v>0.368</v>
          </cell>
          <cell r="J9645">
            <v>0.368</v>
          </cell>
        </row>
        <row r="9646">
          <cell r="F9646" t="str">
            <v>湖胜-湖源</v>
          </cell>
          <cell r="G9646" t="str">
            <v>Y121430626</v>
          </cell>
          <cell r="H9646">
            <v>8.316</v>
          </cell>
          <cell r="I9646">
            <v>9.77</v>
          </cell>
          <cell r="J9646">
            <v>1.454</v>
          </cell>
        </row>
        <row r="9647">
          <cell r="F9647" t="str">
            <v>常家里-坝上</v>
          </cell>
          <cell r="G9647" t="str">
            <v>VC66430626</v>
          </cell>
          <cell r="H9647">
            <v>0</v>
          </cell>
          <cell r="I9647">
            <v>0.334</v>
          </cell>
          <cell r="J9647">
            <v>0.334</v>
          </cell>
        </row>
        <row r="9648">
          <cell r="F9648" t="str">
            <v>井家-朱山岸</v>
          </cell>
          <cell r="G9648" t="str">
            <v>CF32430626</v>
          </cell>
          <cell r="H9648">
            <v>3.849</v>
          </cell>
          <cell r="I9648">
            <v>4.444</v>
          </cell>
          <cell r="J9648">
            <v>0.595</v>
          </cell>
        </row>
        <row r="9649">
          <cell r="F9649" t="str">
            <v>中学路口-田坪</v>
          </cell>
          <cell r="G9649" t="str">
            <v>Y080430626</v>
          </cell>
          <cell r="H9649">
            <v>0.341</v>
          </cell>
          <cell r="I9649">
            <v>0.599</v>
          </cell>
          <cell r="J9649">
            <v>0.258</v>
          </cell>
        </row>
        <row r="9650">
          <cell r="F9650" t="str">
            <v>楠竹桥-何家巷</v>
          </cell>
          <cell r="G9650" t="str">
            <v>VC16430626</v>
          </cell>
          <cell r="H9650">
            <v>0</v>
          </cell>
          <cell r="I9650">
            <v>0.405</v>
          </cell>
          <cell r="J9650">
            <v>0.405</v>
          </cell>
        </row>
        <row r="9651">
          <cell r="F9651" t="str">
            <v>伍向路口-许家咀</v>
          </cell>
          <cell r="G9651" t="str">
            <v>VC21430626</v>
          </cell>
          <cell r="H9651">
            <v>0</v>
          </cell>
          <cell r="I9651">
            <v>1.559</v>
          </cell>
          <cell r="J9651">
            <v>1.559</v>
          </cell>
        </row>
        <row r="9652">
          <cell r="F9652" t="str">
            <v>中学路口-田坪</v>
          </cell>
          <cell r="G9652" t="str">
            <v>Y080430626</v>
          </cell>
          <cell r="H9652">
            <v>4.164</v>
          </cell>
          <cell r="I9652">
            <v>4.602</v>
          </cell>
          <cell r="J9652">
            <v>0.438</v>
          </cell>
        </row>
        <row r="9653">
          <cell r="F9653" t="str">
            <v>鲁家山-鲁家坡</v>
          </cell>
          <cell r="G9653" t="str">
            <v>CB90430626</v>
          </cell>
          <cell r="H9653">
            <v>0</v>
          </cell>
          <cell r="I9653">
            <v>0.088</v>
          </cell>
          <cell r="J9653">
            <v>0.088</v>
          </cell>
        </row>
        <row r="9654">
          <cell r="F9654" t="str">
            <v>硼子里-童家铺</v>
          </cell>
          <cell r="G9654" t="str">
            <v>VC46430626</v>
          </cell>
          <cell r="H9654">
            <v>0</v>
          </cell>
          <cell r="I9654">
            <v>0.568</v>
          </cell>
          <cell r="J9654">
            <v>0.568</v>
          </cell>
        </row>
        <row r="9655">
          <cell r="F9655" t="str">
            <v>硼子里-传家组</v>
          </cell>
          <cell r="G9655" t="str">
            <v>VC38430626</v>
          </cell>
          <cell r="H9655">
            <v>0</v>
          </cell>
          <cell r="I9655">
            <v>0.963</v>
          </cell>
          <cell r="J9655">
            <v>0.963</v>
          </cell>
        </row>
        <row r="9656">
          <cell r="F9656" t="str">
            <v>舵铺里-舵铺里</v>
          </cell>
          <cell r="G9656" t="str">
            <v>C60B430626</v>
          </cell>
          <cell r="H9656">
            <v>0</v>
          </cell>
          <cell r="I9656">
            <v>0.222</v>
          </cell>
          <cell r="J9656">
            <v>0.222</v>
          </cell>
        </row>
        <row r="9657">
          <cell r="F9657" t="str">
            <v>毛盆咀-金狮坝</v>
          </cell>
          <cell r="G9657" t="str">
            <v>CF31430626</v>
          </cell>
          <cell r="H9657">
            <v>1.856</v>
          </cell>
          <cell r="I9657">
            <v>3.066</v>
          </cell>
          <cell r="J9657">
            <v>1.21</v>
          </cell>
        </row>
        <row r="9658">
          <cell r="F9658" t="str">
            <v>庄家神-朱家岰</v>
          </cell>
          <cell r="G9658" t="str">
            <v>VC56430626</v>
          </cell>
          <cell r="H9658">
            <v>0</v>
          </cell>
          <cell r="I9658">
            <v>0.497</v>
          </cell>
          <cell r="J9658">
            <v>0.497</v>
          </cell>
        </row>
        <row r="9659">
          <cell r="F9659" t="str">
            <v>任家岰-刘家洞</v>
          </cell>
          <cell r="G9659" t="str">
            <v>VC59430626</v>
          </cell>
          <cell r="H9659">
            <v>0</v>
          </cell>
          <cell r="I9659">
            <v>0.416</v>
          </cell>
          <cell r="J9659">
            <v>0.416</v>
          </cell>
        </row>
        <row r="9660">
          <cell r="F9660" t="str">
            <v>斑石庙-吴家巷</v>
          </cell>
          <cell r="G9660" t="str">
            <v>C46B430626</v>
          </cell>
          <cell r="H9660">
            <v>0</v>
          </cell>
          <cell r="I9660">
            <v>1.124</v>
          </cell>
          <cell r="J9660">
            <v>1.124</v>
          </cell>
        </row>
        <row r="9661">
          <cell r="F9661" t="str">
            <v>毛石里-何家岰</v>
          </cell>
          <cell r="G9661" t="str">
            <v>CG46430626</v>
          </cell>
          <cell r="H9661">
            <v>0</v>
          </cell>
          <cell r="I9661">
            <v>1.137</v>
          </cell>
          <cell r="J9661">
            <v>1.137</v>
          </cell>
        </row>
        <row r="9662">
          <cell r="F9662" t="str">
            <v>石咀头-潘鄱洞</v>
          </cell>
          <cell r="G9662" t="str">
            <v>CG47430626</v>
          </cell>
          <cell r="H9662">
            <v>0</v>
          </cell>
          <cell r="I9662">
            <v>0.797</v>
          </cell>
          <cell r="J9662">
            <v>0.797</v>
          </cell>
        </row>
        <row r="9663">
          <cell r="F9663" t="str">
            <v>南竹山-五组</v>
          </cell>
          <cell r="G9663" t="str">
            <v>VC34430626</v>
          </cell>
          <cell r="H9663">
            <v>0</v>
          </cell>
          <cell r="I9663">
            <v>0.264</v>
          </cell>
          <cell r="J9663">
            <v>0.264</v>
          </cell>
        </row>
        <row r="9664">
          <cell r="F9664" t="str">
            <v>三门楼-周家段</v>
          </cell>
          <cell r="G9664" t="str">
            <v>VC35430626</v>
          </cell>
          <cell r="H9664">
            <v>0</v>
          </cell>
          <cell r="I9664">
            <v>0.311</v>
          </cell>
          <cell r="J9664">
            <v>0.311</v>
          </cell>
        </row>
        <row r="9665">
          <cell r="F9665" t="str">
            <v>中学路口-田坪</v>
          </cell>
          <cell r="G9665" t="str">
            <v>Y080430626</v>
          </cell>
          <cell r="H9665">
            <v>4.602</v>
          </cell>
          <cell r="I9665">
            <v>5.725</v>
          </cell>
          <cell r="J9665">
            <v>1.123</v>
          </cell>
        </row>
        <row r="9666">
          <cell r="F9666" t="str">
            <v>梅树下-梅树下</v>
          </cell>
          <cell r="G9666" t="str">
            <v>C50B430626</v>
          </cell>
          <cell r="H9666">
            <v>0</v>
          </cell>
          <cell r="I9666">
            <v>0.2</v>
          </cell>
          <cell r="J9666">
            <v>0.2</v>
          </cell>
        </row>
        <row r="9667">
          <cell r="F9667" t="str">
            <v>梅树下-梅树下</v>
          </cell>
          <cell r="G9667" t="str">
            <v>VC08430626</v>
          </cell>
          <cell r="H9667">
            <v>0.2</v>
          </cell>
          <cell r="I9667">
            <v>1.092</v>
          </cell>
          <cell r="J9667">
            <v>0.892</v>
          </cell>
        </row>
        <row r="9668">
          <cell r="F9668" t="str">
            <v>喻家洞-喻家洞</v>
          </cell>
          <cell r="G9668" t="str">
            <v>CM25430626</v>
          </cell>
          <cell r="H9668">
            <v>0</v>
          </cell>
          <cell r="I9668">
            <v>0.328</v>
          </cell>
          <cell r="J9668">
            <v>0.328</v>
          </cell>
        </row>
        <row r="9669">
          <cell r="F9669" t="str">
            <v>刘家屋-方连冲</v>
          </cell>
          <cell r="G9669" t="str">
            <v>VC24430626</v>
          </cell>
          <cell r="H9669">
            <v>0</v>
          </cell>
          <cell r="I9669">
            <v>0.846</v>
          </cell>
          <cell r="J9669">
            <v>0.846</v>
          </cell>
        </row>
        <row r="9670">
          <cell r="F9670" t="str">
            <v>石咀头-潘鄱洞</v>
          </cell>
          <cell r="G9670" t="str">
            <v>CG47430626</v>
          </cell>
          <cell r="H9670">
            <v>0.796</v>
          </cell>
          <cell r="I9670">
            <v>1.25</v>
          </cell>
          <cell r="J9670">
            <v>0.454</v>
          </cell>
        </row>
        <row r="9671">
          <cell r="F9671" t="str">
            <v>条里-条里</v>
          </cell>
          <cell r="G9671" t="str">
            <v>CB66430626</v>
          </cell>
          <cell r="H9671">
            <v>0</v>
          </cell>
          <cell r="I9671">
            <v>2.979</v>
          </cell>
          <cell r="J9671">
            <v>2.979</v>
          </cell>
        </row>
        <row r="9672">
          <cell r="F9672" t="str">
            <v>井家-朱山岸</v>
          </cell>
          <cell r="G9672" t="str">
            <v>CF32430626</v>
          </cell>
          <cell r="H9672">
            <v>0</v>
          </cell>
          <cell r="I9672">
            <v>0.485</v>
          </cell>
          <cell r="J9672">
            <v>0.485</v>
          </cell>
        </row>
        <row r="9673">
          <cell r="F9673" t="str">
            <v>严家井-新合</v>
          </cell>
          <cell r="G9673" t="str">
            <v>VC37430626</v>
          </cell>
          <cell r="H9673">
            <v>0</v>
          </cell>
          <cell r="I9673">
            <v>0.213</v>
          </cell>
          <cell r="J9673">
            <v>0.213</v>
          </cell>
        </row>
        <row r="9674">
          <cell r="F9674" t="str">
            <v>仙龙砖厂-村部</v>
          </cell>
          <cell r="G9674" t="str">
            <v>VC51430626</v>
          </cell>
          <cell r="H9674">
            <v>0</v>
          </cell>
          <cell r="I9674">
            <v>0.528</v>
          </cell>
          <cell r="J9674">
            <v>0.528</v>
          </cell>
        </row>
        <row r="9675">
          <cell r="F9675" t="str">
            <v>山脚里-水库</v>
          </cell>
          <cell r="G9675" t="str">
            <v>VC53430626</v>
          </cell>
          <cell r="H9675">
            <v>0</v>
          </cell>
          <cell r="I9675">
            <v>0.701</v>
          </cell>
          <cell r="J9675">
            <v>0.701</v>
          </cell>
        </row>
        <row r="9676">
          <cell r="F9676" t="str">
            <v>向家服务区-向家服务区</v>
          </cell>
          <cell r="G9676" t="str">
            <v>CB55430626</v>
          </cell>
          <cell r="H9676">
            <v>0</v>
          </cell>
          <cell r="I9676">
            <v>1.08</v>
          </cell>
          <cell r="J9676">
            <v>1.08</v>
          </cell>
        </row>
        <row r="9677">
          <cell r="F9677" t="str">
            <v>吴家巷-油铺</v>
          </cell>
          <cell r="G9677" t="str">
            <v>C53H430626</v>
          </cell>
          <cell r="H9677">
            <v>0</v>
          </cell>
          <cell r="I9677">
            <v>0.761</v>
          </cell>
          <cell r="J9677">
            <v>0.761</v>
          </cell>
        </row>
        <row r="9678">
          <cell r="F9678" t="str">
            <v>新石学校-镇林场</v>
          </cell>
          <cell r="G9678" t="str">
            <v>CB61430626</v>
          </cell>
          <cell r="H9678">
            <v>0</v>
          </cell>
          <cell r="I9678">
            <v>1.282</v>
          </cell>
          <cell r="J9678">
            <v>1.282</v>
          </cell>
        </row>
        <row r="9679">
          <cell r="F9679" t="str">
            <v>毛石里-何家岰</v>
          </cell>
          <cell r="G9679" t="str">
            <v>CG46430626</v>
          </cell>
          <cell r="H9679">
            <v>0</v>
          </cell>
          <cell r="I9679">
            <v>0.255</v>
          </cell>
          <cell r="J9679">
            <v>0.255</v>
          </cell>
        </row>
        <row r="9680">
          <cell r="F9680" t="str">
            <v>刘家大屋-村部</v>
          </cell>
          <cell r="G9680" t="str">
            <v>VC27430626</v>
          </cell>
          <cell r="H9680">
            <v>0</v>
          </cell>
          <cell r="I9680">
            <v>0.538</v>
          </cell>
          <cell r="J9680">
            <v>0.538</v>
          </cell>
        </row>
        <row r="9681">
          <cell r="F9681" t="str">
            <v>中学路口-田坪</v>
          </cell>
          <cell r="G9681" t="str">
            <v>Y080430626</v>
          </cell>
          <cell r="H9681">
            <v>5.725</v>
          </cell>
          <cell r="I9681">
            <v>8.815</v>
          </cell>
          <cell r="J9681">
            <v>3.09</v>
          </cell>
        </row>
        <row r="9682">
          <cell r="F9682" t="str">
            <v>盘山村-忘私村</v>
          </cell>
          <cell r="G9682" t="str">
            <v>Y055430626</v>
          </cell>
          <cell r="H9682">
            <v>4.461</v>
          </cell>
          <cell r="I9682">
            <v>6.025</v>
          </cell>
          <cell r="J9682">
            <v>1.564</v>
          </cell>
        </row>
        <row r="9683">
          <cell r="F9683" t="str">
            <v>盘山村-忘私村</v>
          </cell>
          <cell r="G9683" t="str">
            <v>Y055430626</v>
          </cell>
          <cell r="H9683">
            <v>3.699</v>
          </cell>
          <cell r="I9683">
            <v>4.461</v>
          </cell>
          <cell r="J9683">
            <v>0.762</v>
          </cell>
        </row>
        <row r="9684">
          <cell r="F9684" t="str">
            <v>存新桥-湾屋</v>
          </cell>
          <cell r="G9684" t="str">
            <v>C34D430626</v>
          </cell>
          <cell r="H9684">
            <v>0</v>
          </cell>
          <cell r="I9684">
            <v>0.277</v>
          </cell>
          <cell r="J9684">
            <v>0.277</v>
          </cell>
        </row>
        <row r="9685">
          <cell r="F9685" t="str">
            <v>田坎窄-田坎窄</v>
          </cell>
          <cell r="G9685" t="str">
            <v>C59D430626</v>
          </cell>
          <cell r="H9685">
            <v>0</v>
          </cell>
          <cell r="I9685">
            <v>0.46</v>
          </cell>
          <cell r="J9685">
            <v>0.46</v>
          </cell>
        </row>
        <row r="9686">
          <cell r="F9686" t="str">
            <v>高坡岭-小高坡</v>
          </cell>
          <cell r="G9686" t="str">
            <v>CM02430626</v>
          </cell>
          <cell r="H9686">
            <v>0.182</v>
          </cell>
          <cell r="I9686">
            <v>0.892</v>
          </cell>
          <cell r="J9686">
            <v>0.71</v>
          </cell>
        </row>
        <row r="9687">
          <cell r="F9687" t="str">
            <v>枞树坳-五娘祠</v>
          </cell>
          <cell r="G9687" t="str">
            <v>C052430626</v>
          </cell>
          <cell r="H9687">
            <v>0.637</v>
          </cell>
          <cell r="I9687">
            <v>4.488</v>
          </cell>
          <cell r="J9687">
            <v>3.851</v>
          </cell>
        </row>
        <row r="9688">
          <cell r="F9688" t="str">
            <v>石咀头-三角塘</v>
          </cell>
          <cell r="G9688" t="str">
            <v>C13B430626</v>
          </cell>
          <cell r="H9688">
            <v>0</v>
          </cell>
          <cell r="I9688">
            <v>2.277</v>
          </cell>
          <cell r="J9688">
            <v>2.277</v>
          </cell>
        </row>
        <row r="9689">
          <cell r="F9689" t="str">
            <v>范固学校-狮形咀</v>
          </cell>
          <cell r="G9689" t="str">
            <v>CK50430626</v>
          </cell>
          <cell r="H9689">
            <v>0</v>
          </cell>
          <cell r="I9689">
            <v>1.886</v>
          </cell>
          <cell r="J9689">
            <v>1.886</v>
          </cell>
        </row>
        <row r="9690">
          <cell r="G9690" t="str">
            <v>V000</v>
          </cell>
          <cell r="H9690">
            <v>0</v>
          </cell>
          <cell r="I9690">
            <v>0.774</v>
          </cell>
          <cell r="J9690">
            <v>0.774</v>
          </cell>
        </row>
        <row r="9691">
          <cell r="F9691" t="str">
            <v>田坎窄-田坎窄</v>
          </cell>
          <cell r="G9691" t="str">
            <v>C59D430626</v>
          </cell>
          <cell r="H9691">
            <v>2.474</v>
          </cell>
          <cell r="I9691">
            <v>4.039</v>
          </cell>
          <cell r="J9691">
            <v>1.565</v>
          </cell>
        </row>
        <row r="9692">
          <cell r="F9692" t="str">
            <v>党冲-易林组</v>
          </cell>
          <cell r="G9692" t="str">
            <v>V053430626</v>
          </cell>
          <cell r="H9692">
            <v>0</v>
          </cell>
          <cell r="I9692">
            <v>0.608</v>
          </cell>
          <cell r="J9692">
            <v>0.608</v>
          </cell>
        </row>
        <row r="9693">
          <cell r="F9693" t="str">
            <v>石咀头-三角塘</v>
          </cell>
          <cell r="G9693" t="str">
            <v>C13B430626</v>
          </cell>
          <cell r="H9693">
            <v>2.277</v>
          </cell>
          <cell r="I9693">
            <v>2.837</v>
          </cell>
          <cell r="J9693">
            <v>0.56</v>
          </cell>
        </row>
        <row r="9694">
          <cell r="F9694" t="str">
            <v>童坑年-庙山桥</v>
          </cell>
          <cell r="G9694" t="str">
            <v>C36D430626</v>
          </cell>
          <cell r="H9694">
            <v>0</v>
          </cell>
          <cell r="I9694">
            <v>0.567</v>
          </cell>
          <cell r="J9694">
            <v>0.567</v>
          </cell>
        </row>
        <row r="9695">
          <cell r="F9695" t="str">
            <v>双园-刘洞组</v>
          </cell>
          <cell r="G9695" t="str">
            <v>V028430626</v>
          </cell>
          <cell r="H9695">
            <v>0</v>
          </cell>
          <cell r="I9695">
            <v>1.761</v>
          </cell>
          <cell r="J9695">
            <v>1.761</v>
          </cell>
        </row>
        <row r="9696">
          <cell r="F9696" t="str">
            <v>盘山-忘私</v>
          </cell>
          <cell r="G9696" t="str">
            <v>Y054430626</v>
          </cell>
          <cell r="H9696">
            <v>2.66</v>
          </cell>
          <cell r="I9696">
            <v>3.656</v>
          </cell>
          <cell r="J9696">
            <v>0.996</v>
          </cell>
        </row>
        <row r="9697">
          <cell r="F9697" t="str">
            <v>桥头桥-彭家</v>
          </cell>
          <cell r="G9697" t="str">
            <v>C39D430626</v>
          </cell>
          <cell r="H9697">
            <v>0</v>
          </cell>
          <cell r="I9697">
            <v>0.177</v>
          </cell>
          <cell r="J9697">
            <v>0.177</v>
          </cell>
        </row>
        <row r="9698">
          <cell r="F9698" t="str">
            <v>园方路口-小源洞</v>
          </cell>
          <cell r="G9698" t="str">
            <v>C37D430626</v>
          </cell>
          <cell r="H9698">
            <v>0</v>
          </cell>
          <cell r="I9698">
            <v>2.475</v>
          </cell>
          <cell r="J9698">
            <v>2.475</v>
          </cell>
        </row>
        <row r="9699">
          <cell r="F9699" t="str">
            <v>尖口桥-尖口桥</v>
          </cell>
          <cell r="G9699" t="str">
            <v>C38D430626</v>
          </cell>
          <cell r="H9699">
            <v>0.934</v>
          </cell>
          <cell r="I9699">
            <v>1.641</v>
          </cell>
          <cell r="J9699">
            <v>0.707</v>
          </cell>
        </row>
        <row r="9700">
          <cell r="F9700" t="str">
            <v>洪家源-10组</v>
          </cell>
          <cell r="G9700" t="str">
            <v>V012430626</v>
          </cell>
          <cell r="H9700">
            <v>0</v>
          </cell>
          <cell r="I9700">
            <v>0.861</v>
          </cell>
          <cell r="J9700">
            <v>0.861</v>
          </cell>
        </row>
        <row r="9701">
          <cell r="F9701" t="str">
            <v>忘私-范固</v>
          </cell>
          <cell r="G9701" t="str">
            <v>Y096430626</v>
          </cell>
          <cell r="H9701">
            <v>2.932</v>
          </cell>
          <cell r="I9701">
            <v>6.828</v>
          </cell>
          <cell r="J9701">
            <v>3.896</v>
          </cell>
        </row>
        <row r="9702">
          <cell r="F9702" t="str">
            <v>无公石-汤眼坡</v>
          </cell>
          <cell r="G9702" t="str">
            <v>V033430626</v>
          </cell>
          <cell r="H9702">
            <v>0</v>
          </cell>
          <cell r="I9702">
            <v>0.527</v>
          </cell>
          <cell r="J9702">
            <v>0.527</v>
          </cell>
        </row>
        <row r="9703">
          <cell r="F9703" t="str">
            <v>石岰背-塘洞口</v>
          </cell>
          <cell r="G9703" t="str">
            <v>V004430626</v>
          </cell>
          <cell r="H9703">
            <v>0</v>
          </cell>
          <cell r="I9703">
            <v>0.359</v>
          </cell>
          <cell r="J9703">
            <v>0.359</v>
          </cell>
        </row>
        <row r="9704">
          <cell r="F9704" t="str">
            <v>背岭-麻叶洞</v>
          </cell>
          <cell r="G9704" t="str">
            <v>V005430626</v>
          </cell>
          <cell r="H9704">
            <v>0</v>
          </cell>
          <cell r="I9704">
            <v>1.316</v>
          </cell>
          <cell r="J9704">
            <v>1.316</v>
          </cell>
        </row>
        <row r="9705">
          <cell r="F9705" t="str">
            <v>金塘路口-杨年水库</v>
          </cell>
          <cell r="G9705" t="str">
            <v>V022430626</v>
          </cell>
          <cell r="H9705">
            <v>0</v>
          </cell>
          <cell r="I9705">
            <v>0.323</v>
          </cell>
          <cell r="J9705">
            <v>0.323</v>
          </cell>
        </row>
        <row r="9706">
          <cell r="F9706" t="str">
            <v>烟包咀-赵家坳</v>
          </cell>
          <cell r="G9706" t="str">
            <v>C066430626</v>
          </cell>
          <cell r="H9706">
            <v>0</v>
          </cell>
          <cell r="I9706">
            <v>1.107</v>
          </cell>
          <cell r="J9706">
            <v>1.107</v>
          </cell>
        </row>
        <row r="9707">
          <cell r="F9707" t="str">
            <v>白虎咀-下家洞</v>
          </cell>
          <cell r="G9707" t="str">
            <v>V044430626</v>
          </cell>
          <cell r="H9707">
            <v>0</v>
          </cell>
          <cell r="I9707">
            <v>1.419</v>
          </cell>
          <cell r="J9707">
            <v>1.419</v>
          </cell>
        </row>
        <row r="9708">
          <cell r="F9708" t="str">
            <v>杉树井-毛湾</v>
          </cell>
          <cell r="G9708" t="str">
            <v>C95C430626</v>
          </cell>
          <cell r="H9708">
            <v>0</v>
          </cell>
          <cell r="I9708">
            <v>1.342</v>
          </cell>
          <cell r="J9708">
            <v>1.342</v>
          </cell>
        </row>
        <row r="9709">
          <cell r="F9709" t="str">
            <v>桃花洞-三板川</v>
          </cell>
          <cell r="G9709" t="str">
            <v>V048430626</v>
          </cell>
          <cell r="H9709">
            <v>0</v>
          </cell>
          <cell r="I9709">
            <v>0.329</v>
          </cell>
          <cell r="J9709">
            <v>0.329</v>
          </cell>
        </row>
        <row r="9710">
          <cell r="F9710" t="str">
            <v>黄洞-栗树坪</v>
          </cell>
          <cell r="G9710" t="str">
            <v>C063430626</v>
          </cell>
          <cell r="H9710">
            <v>2.238</v>
          </cell>
          <cell r="I9710">
            <v>5.658</v>
          </cell>
          <cell r="J9710">
            <v>3.42</v>
          </cell>
        </row>
        <row r="9711">
          <cell r="F9711" t="str">
            <v>新铺-沙子坑</v>
          </cell>
          <cell r="G9711" t="str">
            <v>V039430626</v>
          </cell>
          <cell r="H9711">
            <v>0</v>
          </cell>
          <cell r="I9711">
            <v>0.537</v>
          </cell>
          <cell r="J9711">
            <v>0.537</v>
          </cell>
        </row>
        <row r="9712">
          <cell r="F9712" t="str">
            <v>桃树下-李家屋</v>
          </cell>
          <cell r="G9712" t="str">
            <v>C050430626</v>
          </cell>
          <cell r="H9712">
            <v>0</v>
          </cell>
          <cell r="I9712">
            <v>0.628</v>
          </cell>
          <cell r="J9712">
            <v>0.628</v>
          </cell>
        </row>
        <row r="9713">
          <cell r="F9713" t="str">
            <v>高家屋-石洞</v>
          </cell>
          <cell r="G9713" t="str">
            <v>C52J430626</v>
          </cell>
          <cell r="H9713">
            <v>0</v>
          </cell>
          <cell r="I9713">
            <v>0.105</v>
          </cell>
          <cell r="J9713">
            <v>0.105</v>
          </cell>
        </row>
        <row r="9714">
          <cell r="F9714" t="str">
            <v>阪坑桥-罗坪</v>
          </cell>
          <cell r="G9714" t="str">
            <v>C97C430626</v>
          </cell>
          <cell r="H9714">
            <v>0</v>
          </cell>
          <cell r="I9714">
            <v>3.125</v>
          </cell>
          <cell r="J9714">
            <v>3.125</v>
          </cell>
        </row>
        <row r="9715">
          <cell r="F9715" t="str">
            <v>鸡笼路口-鸡笼组</v>
          </cell>
          <cell r="G9715" t="str">
            <v>V029430626</v>
          </cell>
          <cell r="H9715">
            <v>0</v>
          </cell>
          <cell r="I9715">
            <v>1.435</v>
          </cell>
          <cell r="J9715">
            <v>1.435</v>
          </cell>
        </row>
        <row r="9716">
          <cell r="F9716" t="str">
            <v>大塘边-大塘边</v>
          </cell>
          <cell r="G9716" t="str">
            <v>C43D430626</v>
          </cell>
          <cell r="H9716">
            <v>0</v>
          </cell>
          <cell r="I9716">
            <v>0.289</v>
          </cell>
          <cell r="J9716">
            <v>0.289</v>
          </cell>
        </row>
        <row r="9717">
          <cell r="F9717" t="str">
            <v>水庙-官冲岭</v>
          </cell>
          <cell r="G9717" t="str">
            <v>C703430626</v>
          </cell>
          <cell r="H9717">
            <v>0</v>
          </cell>
          <cell r="I9717">
            <v>0.457</v>
          </cell>
          <cell r="J9717">
            <v>0.457</v>
          </cell>
        </row>
        <row r="9718">
          <cell r="F9718" t="str">
            <v>沙涤-云圣寺</v>
          </cell>
          <cell r="G9718" t="str">
            <v>CN22430626</v>
          </cell>
          <cell r="H9718">
            <v>0</v>
          </cell>
          <cell r="I9718">
            <v>1.87</v>
          </cell>
          <cell r="J9718">
            <v>1.87</v>
          </cell>
        </row>
        <row r="9719">
          <cell r="F9719" t="str">
            <v>下新-学校</v>
          </cell>
          <cell r="G9719" t="str">
            <v>V050430626</v>
          </cell>
          <cell r="H9719">
            <v>0</v>
          </cell>
          <cell r="I9719">
            <v>0.599</v>
          </cell>
          <cell r="J9719">
            <v>0.599</v>
          </cell>
        </row>
        <row r="9720">
          <cell r="F9720" t="str">
            <v>桥头-杨古洞</v>
          </cell>
          <cell r="G9720" t="str">
            <v>V006430626</v>
          </cell>
          <cell r="H9720">
            <v>0</v>
          </cell>
          <cell r="I9720">
            <v>0.806</v>
          </cell>
          <cell r="J9720">
            <v>0.806</v>
          </cell>
        </row>
        <row r="9721">
          <cell r="F9721" t="str">
            <v>桥头-小区口</v>
          </cell>
          <cell r="G9721" t="str">
            <v>V007430626</v>
          </cell>
          <cell r="H9721">
            <v>0</v>
          </cell>
          <cell r="I9721">
            <v>0.305</v>
          </cell>
          <cell r="J9721">
            <v>0.305</v>
          </cell>
        </row>
        <row r="9722">
          <cell r="F9722" t="str">
            <v>平师组-泗灵庙</v>
          </cell>
          <cell r="G9722" t="str">
            <v>V008430626</v>
          </cell>
          <cell r="H9722">
            <v>0</v>
          </cell>
          <cell r="I9722">
            <v>0.893</v>
          </cell>
          <cell r="J9722">
            <v>0.893</v>
          </cell>
        </row>
        <row r="9723">
          <cell r="F9723" t="str">
            <v>江大线</v>
          </cell>
          <cell r="G9723" t="str">
            <v>C246430621</v>
          </cell>
          <cell r="H9723">
            <v>0.248</v>
          </cell>
          <cell r="I9723">
            <v>0.812</v>
          </cell>
          <cell r="J9723">
            <v>0.564</v>
          </cell>
        </row>
        <row r="9724">
          <cell r="F9724" t="str">
            <v>千石-大丰</v>
          </cell>
          <cell r="G9724" t="str">
            <v>C96C430626</v>
          </cell>
          <cell r="H9724">
            <v>0.662</v>
          </cell>
          <cell r="I9724">
            <v>1.624</v>
          </cell>
          <cell r="J9724">
            <v>0.962</v>
          </cell>
        </row>
        <row r="9725">
          <cell r="F9725" t="str">
            <v>学狮线</v>
          </cell>
          <cell r="G9725" t="str">
            <v>C85C430681</v>
          </cell>
          <cell r="H9725">
            <v>0</v>
          </cell>
          <cell r="I9725">
            <v>1.093</v>
          </cell>
          <cell r="J9725">
            <v>1.093</v>
          </cell>
        </row>
        <row r="9726">
          <cell r="F9726" t="str">
            <v>仁学线</v>
          </cell>
          <cell r="G9726" t="str">
            <v>C287430681</v>
          </cell>
          <cell r="H9726">
            <v>1.008</v>
          </cell>
          <cell r="I9726">
            <v>1.108</v>
          </cell>
          <cell r="J9726">
            <v>0.1</v>
          </cell>
        </row>
        <row r="9727">
          <cell r="F9727" t="str">
            <v>电白线</v>
          </cell>
          <cell r="G9727" t="str">
            <v>C767430681</v>
          </cell>
          <cell r="H9727">
            <v>0</v>
          </cell>
          <cell r="I9727">
            <v>1.415</v>
          </cell>
          <cell r="J9727">
            <v>1.415</v>
          </cell>
        </row>
        <row r="9728">
          <cell r="F9728" t="str">
            <v>樟钟线</v>
          </cell>
          <cell r="G9728" t="str">
            <v>C72A430681</v>
          </cell>
          <cell r="H9728">
            <v>0</v>
          </cell>
          <cell r="I9728">
            <v>0.685</v>
          </cell>
          <cell r="J9728">
            <v>0.685</v>
          </cell>
        </row>
        <row r="9729">
          <cell r="F9729" t="str">
            <v>古湾线</v>
          </cell>
          <cell r="G9729" t="str">
            <v>V08F430681</v>
          </cell>
          <cell r="H9729">
            <v>0</v>
          </cell>
          <cell r="I9729">
            <v>0.557</v>
          </cell>
          <cell r="J9729">
            <v>0.557</v>
          </cell>
        </row>
        <row r="9730">
          <cell r="F9730" t="str">
            <v>侧晒线</v>
          </cell>
          <cell r="G9730" t="str">
            <v>C20F430681</v>
          </cell>
          <cell r="H9730">
            <v>0</v>
          </cell>
          <cell r="I9730">
            <v>1.42</v>
          </cell>
          <cell r="J9730">
            <v>1.42</v>
          </cell>
        </row>
        <row r="9731">
          <cell r="F9731" t="str">
            <v>高望线</v>
          </cell>
          <cell r="G9731" t="str">
            <v>CK03430681</v>
          </cell>
          <cell r="H9731">
            <v>0</v>
          </cell>
          <cell r="I9731">
            <v>1.408</v>
          </cell>
          <cell r="J9731">
            <v>1.408</v>
          </cell>
        </row>
        <row r="9732">
          <cell r="F9732" t="str">
            <v>桐避线</v>
          </cell>
          <cell r="G9732" t="str">
            <v>V11F430681</v>
          </cell>
          <cell r="H9732">
            <v>0</v>
          </cell>
          <cell r="I9732">
            <v>0.728</v>
          </cell>
          <cell r="J9732">
            <v>0.728</v>
          </cell>
        </row>
        <row r="9733">
          <cell r="F9733" t="str">
            <v>水新线</v>
          </cell>
          <cell r="G9733" t="str">
            <v>C31D430681</v>
          </cell>
          <cell r="H9733">
            <v>0</v>
          </cell>
          <cell r="I9733">
            <v>1.943</v>
          </cell>
          <cell r="J9733">
            <v>1.943</v>
          </cell>
        </row>
        <row r="9734">
          <cell r="F9734" t="str">
            <v>柏杉线</v>
          </cell>
          <cell r="G9734" t="str">
            <v>C77A430681</v>
          </cell>
          <cell r="H9734">
            <v>0</v>
          </cell>
          <cell r="I9734">
            <v>0.909</v>
          </cell>
          <cell r="J9734">
            <v>0.909</v>
          </cell>
        </row>
        <row r="9735">
          <cell r="F9735" t="str">
            <v>村大线</v>
          </cell>
          <cell r="G9735" t="str">
            <v>VS60430681</v>
          </cell>
          <cell r="H9735">
            <v>0</v>
          </cell>
          <cell r="I9735">
            <v>0.337</v>
          </cell>
          <cell r="J9735">
            <v>0.337</v>
          </cell>
        </row>
        <row r="9736">
          <cell r="F9736" t="str">
            <v>水官线</v>
          </cell>
          <cell r="G9736" t="str">
            <v>VS62430681</v>
          </cell>
          <cell r="H9736">
            <v>0</v>
          </cell>
          <cell r="I9736">
            <v>0.969</v>
          </cell>
          <cell r="J9736">
            <v>0.969</v>
          </cell>
        </row>
        <row r="9737">
          <cell r="F9737" t="str">
            <v>土代线</v>
          </cell>
          <cell r="G9737" t="str">
            <v>V29F430681</v>
          </cell>
          <cell r="H9737">
            <v>0</v>
          </cell>
          <cell r="I9737">
            <v>0.565</v>
          </cell>
          <cell r="J9737">
            <v>0.565</v>
          </cell>
        </row>
        <row r="9738">
          <cell r="F9738" t="str">
            <v>三姊桥-铁龙坑</v>
          </cell>
          <cell r="G9738" t="str">
            <v>Y918430681</v>
          </cell>
          <cell r="H9738">
            <v>1.423</v>
          </cell>
          <cell r="I9738">
            <v>6.483</v>
          </cell>
          <cell r="J9738">
            <v>5.06</v>
          </cell>
        </row>
        <row r="9739">
          <cell r="F9739" t="str">
            <v>肖棉线</v>
          </cell>
          <cell r="G9739" t="str">
            <v>C118430681</v>
          </cell>
          <cell r="H9739">
            <v>0</v>
          </cell>
          <cell r="I9739">
            <v>3.275</v>
          </cell>
          <cell r="J9739">
            <v>3.275</v>
          </cell>
        </row>
        <row r="9740">
          <cell r="F9740" t="str">
            <v>魏枫线</v>
          </cell>
          <cell r="G9740" t="str">
            <v>V10F430681</v>
          </cell>
          <cell r="H9740">
            <v>0</v>
          </cell>
          <cell r="I9740">
            <v>0.451</v>
          </cell>
          <cell r="J9740">
            <v>0.451</v>
          </cell>
        </row>
        <row r="9741">
          <cell r="F9741" t="str">
            <v>罗大线</v>
          </cell>
          <cell r="G9741" t="str">
            <v>C793430681</v>
          </cell>
          <cell r="H9741">
            <v>0.177</v>
          </cell>
          <cell r="I9741">
            <v>0.392</v>
          </cell>
          <cell r="J9741">
            <v>0.215</v>
          </cell>
        </row>
        <row r="9742">
          <cell r="F9742" t="str">
            <v>曾新线</v>
          </cell>
          <cell r="G9742" t="str">
            <v>CG16430681</v>
          </cell>
          <cell r="H9742">
            <v>0.878</v>
          </cell>
          <cell r="I9742">
            <v>2.182</v>
          </cell>
          <cell r="J9742">
            <v>1.304</v>
          </cell>
        </row>
        <row r="9743">
          <cell r="F9743" t="str">
            <v>海白线</v>
          </cell>
          <cell r="G9743" t="str">
            <v>C93B430681</v>
          </cell>
          <cell r="H9743">
            <v>0</v>
          </cell>
          <cell r="I9743">
            <v>1.058</v>
          </cell>
          <cell r="J9743">
            <v>1.058</v>
          </cell>
        </row>
        <row r="9744">
          <cell r="F9744" t="str">
            <v>胡塘线</v>
          </cell>
          <cell r="G9744" t="str">
            <v>VY49430681</v>
          </cell>
          <cell r="H9744">
            <v>0</v>
          </cell>
          <cell r="I9744">
            <v>0.472</v>
          </cell>
          <cell r="J9744">
            <v>0.472</v>
          </cell>
        </row>
        <row r="9745">
          <cell r="F9745" t="str">
            <v>政石线</v>
          </cell>
          <cell r="G9745" t="str">
            <v>C083430681</v>
          </cell>
          <cell r="H9745">
            <v>0.897</v>
          </cell>
          <cell r="I9745">
            <v>1.395</v>
          </cell>
          <cell r="J9745">
            <v>0.498</v>
          </cell>
        </row>
        <row r="9746">
          <cell r="F9746" t="str">
            <v>石石线</v>
          </cell>
          <cell r="G9746" t="str">
            <v>C94C430681</v>
          </cell>
          <cell r="H9746">
            <v>0</v>
          </cell>
          <cell r="I9746">
            <v>1.581</v>
          </cell>
          <cell r="J9746">
            <v>1.581</v>
          </cell>
        </row>
        <row r="9747">
          <cell r="F9747" t="str">
            <v>村泥线</v>
          </cell>
          <cell r="G9747" t="str">
            <v>VH72430681</v>
          </cell>
          <cell r="H9747">
            <v>0</v>
          </cell>
          <cell r="I9747">
            <v>0.583</v>
          </cell>
          <cell r="J9747">
            <v>0.583</v>
          </cell>
        </row>
        <row r="9748">
          <cell r="F9748" t="str">
            <v>永丰村-永丰村</v>
          </cell>
          <cell r="G9748" t="str">
            <v>YE07430681</v>
          </cell>
          <cell r="H9748">
            <v>0</v>
          </cell>
          <cell r="I9748">
            <v>3.713</v>
          </cell>
          <cell r="J9748">
            <v>3.713</v>
          </cell>
        </row>
        <row r="9749">
          <cell r="F9749" t="str">
            <v>石七线</v>
          </cell>
          <cell r="G9749" t="str">
            <v>C04D430681</v>
          </cell>
          <cell r="H9749">
            <v>0</v>
          </cell>
          <cell r="I9749">
            <v>1.981</v>
          </cell>
          <cell r="J9749">
            <v>1.981</v>
          </cell>
        </row>
        <row r="9750">
          <cell r="F9750" t="str">
            <v>村万线</v>
          </cell>
          <cell r="G9750" t="str">
            <v>VD77430681</v>
          </cell>
          <cell r="H9750">
            <v>0</v>
          </cell>
          <cell r="I9750">
            <v>0.364</v>
          </cell>
          <cell r="J9750">
            <v>0.364</v>
          </cell>
        </row>
        <row r="9751">
          <cell r="F9751" t="str">
            <v>村涂线</v>
          </cell>
          <cell r="G9751" t="str">
            <v>VH70430681</v>
          </cell>
          <cell r="H9751">
            <v>0</v>
          </cell>
          <cell r="I9751">
            <v>0.595</v>
          </cell>
          <cell r="J9751">
            <v>0.595</v>
          </cell>
        </row>
        <row r="9752">
          <cell r="F9752" t="str">
            <v>清昌线</v>
          </cell>
          <cell r="G9752" t="str">
            <v>C099430681</v>
          </cell>
          <cell r="H9752">
            <v>0</v>
          </cell>
          <cell r="I9752">
            <v>1.71</v>
          </cell>
          <cell r="J9752">
            <v>1.71</v>
          </cell>
        </row>
        <row r="9753">
          <cell r="F9753" t="str">
            <v>石黄线</v>
          </cell>
          <cell r="G9753" t="str">
            <v>C102430681</v>
          </cell>
          <cell r="H9753">
            <v>1.806</v>
          </cell>
          <cell r="I9753">
            <v>2.184</v>
          </cell>
          <cell r="J9753">
            <v>0.378</v>
          </cell>
        </row>
        <row r="9754">
          <cell r="G9754" t="str">
            <v>CC18430681</v>
          </cell>
          <cell r="H9754">
            <v>0</v>
          </cell>
          <cell r="I9754">
            <v>0.966</v>
          </cell>
          <cell r="J9754">
            <v>0.966</v>
          </cell>
        </row>
        <row r="9755">
          <cell r="F9755" t="str">
            <v>环坝线</v>
          </cell>
          <cell r="G9755" t="str">
            <v>C01D430681</v>
          </cell>
          <cell r="H9755">
            <v>0</v>
          </cell>
          <cell r="I9755">
            <v>2.827</v>
          </cell>
          <cell r="J9755">
            <v>2.827</v>
          </cell>
        </row>
        <row r="9756">
          <cell r="F9756" t="str">
            <v>清昌线</v>
          </cell>
          <cell r="G9756" t="str">
            <v>CC15430681</v>
          </cell>
          <cell r="H9756">
            <v>0</v>
          </cell>
          <cell r="I9756">
            <v>1.847</v>
          </cell>
          <cell r="J9756">
            <v>1.847</v>
          </cell>
        </row>
        <row r="9757">
          <cell r="F9757" t="str">
            <v>村烟线</v>
          </cell>
          <cell r="G9757" t="str">
            <v>VD26430681</v>
          </cell>
          <cell r="H9757">
            <v>0</v>
          </cell>
          <cell r="I9757">
            <v>0.581</v>
          </cell>
          <cell r="J9757">
            <v>0.581</v>
          </cell>
        </row>
        <row r="9758">
          <cell r="F9758" t="str">
            <v>村道至鸟立坑</v>
          </cell>
          <cell r="G9758" t="str">
            <v>VD27430681</v>
          </cell>
          <cell r="H9758">
            <v>0</v>
          </cell>
          <cell r="I9758">
            <v>1</v>
          </cell>
          <cell r="J9758">
            <v>1</v>
          </cell>
        </row>
        <row r="9759">
          <cell r="F9759" t="str">
            <v>主道至水库</v>
          </cell>
          <cell r="G9759" t="str">
            <v>VE17430681</v>
          </cell>
          <cell r="H9759">
            <v>0</v>
          </cell>
          <cell r="I9759">
            <v>0.308</v>
          </cell>
          <cell r="J9759">
            <v>0.308</v>
          </cell>
        </row>
        <row r="9760">
          <cell r="F9760" t="str">
            <v>高广线</v>
          </cell>
          <cell r="G9760" t="str">
            <v>C861430681</v>
          </cell>
          <cell r="H9760">
            <v>0.11</v>
          </cell>
          <cell r="I9760">
            <v>0.924</v>
          </cell>
          <cell r="J9760">
            <v>0.814</v>
          </cell>
        </row>
        <row r="9761">
          <cell r="F9761" t="str">
            <v>村隘线</v>
          </cell>
          <cell r="G9761" t="str">
            <v>CK72430681</v>
          </cell>
          <cell r="H9761">
            <v>0</v>
          </cell>
          <cell r="I9761">
            <v>0.348</v>
          </cell>
          <cell r="J9761">
            <v>0.348</v>
          </cell>
        </row>
        <row r="9762">
          <cell r="F9762" t="str">
            <v>古广线</v>
          </cell>
          <cell r="G9762" t="str">
            <v>C13C430681</v>
          </cell>
          <cell r="H9762">
            <v>0</v>
          </cell>
          <cell r="I9762">
            <v>0.174</v>
          </cell>
          <cell r="J9762">
            <v>0.174</v>
          </cell>
        </row>
        <row r="9763">
          <cell r="F9763" t="str">
            <v>刘红线</v>
          </cell>
          <cell r="G9763" t="str">
            <v>C251430681</v>
          </cell>
          <cell r="H9763">
            <v>0</v>
          </cell>
          <cell r="I9763">
            <v>0.481</v>
          </cell>
          <cell r="J9763">
            <v>0.481</v>
          </cell>
        </row>
        <row r="9764">
          <cell r="F9764" t="str">
            <v>刘官线</v>
          </cell>
          <cell r="G9764" t="str">
            <v>CC21430681</v>
          </cell>
          <cell r="H9764">
            <v>0</v>
          </cell>
          <cell r="I9764">
            <v>0.223</v>
          </cell>
          <cell r="J9764">
            <v>0.223</v>
          </cell>
        </row>
        <row r="9765">
          <cell r="F9765" t="str">
            <v>灵观堰-菜塘湖桥</v>
          </cell>
          <cell r="G9765" t="str">
            <v>Y169430681</v>
          </cell>
          <cell r="H9765">
            <v>2.501</v>
          </cell>
          <cell r="I9765">
            <v>3.074</v>
          </cell>
          <cell r="J9765">
            <v>0.573</v>
          </cell>
        </row>
        <row r="9766">
          <cell r="F9766" t="str">
            <v>南唐线</v>
          </cell>
          <cell r="G9766" t="str">
            <v>CK69430681</v>
          </cell>
          <cell r="H9766">
            <v>0</v>
          </cell>
          <cell r="I9766">
            <v>0.162</v>
          </cell>
          <cell r="J9766">
            <v>0.162</v>
          </cell>
        </row>
        <row r="9767">
          <cell r="F9767" t="str">
            <v>蒋西线</v>
          </cell>
          <cell r="G9767" t="str">
            <v>V941430681</v>
          </cell>
          <cell r="H9767">
            <v>0</v>
          </cell>
          <cell r="I9767">
            <v>0.492</v>
          </cell>
          <cell r="J9767">
            <v>0.492</v>
          </cell>
        </row>
        <row r="9768">
          <cell r="F9768" t="str">
            <v>桐高线</v>
          </cell>
          <cell r="G9768" t="str">
            <v>V53E430681</v>
          </cell>
          <cell r="H9768">
            <v>0</v>
          </cell>
          <cell r="I9768">
            <v>0.132</v>
          </cell>
          <cell r="J9768">
            <v>0.132</v>
          </cell>
        </row>
        <row r="9769">
          <cell r="F9769" t="str">
            <v>城磊线</v>
          </cell>
          <cell r="G9769" t="str">
            <v>C55D430681</v>
          </cell>
          <cell r="H9769">
            <v>0</v>
          </cell>
          <cell r="I9769">
            <v>0.329</v>
          </cell>
          <cell r="J9769">
            <v>0.329</v>
          </cell>
        </row>
        <row r="9770">
          <cell r="F9770" t="str">
            <v>政青线</v>
          </cell>
          <cell r="G9770" t="str">
            <v>C67D430681</v>
          </cell>
          <cell r="H9770">
            <v>0</v>
          </cell>
          <cell r="I9770">
            <v>0.031</v>
          </cell>
          <cell r="J9770">
            <v>0.031</v>
          </cell>
        </row>
        <row r="9771">
          <cell r="F9771" t="str">
            <v>付新线</v>
          </cell>
          <cell r="G9771" t="str">
            <v>CA82430681</v>
          </cell>
          <cell r="H9771">
            <v>0</v>
          </cell>
          <cell r="I9771">
            <v>0.053</v>
          </cell>
          <cell r="J9771">
            <v>0.053</v>
          </cell>
        </row>
        <row r="9772">
          <cell r="F9772" t="str">
            <v>新岳线</v>
          </cell>
          <cell r="G9772" t="str">
            <v>C73D430681</v>
          </cell>
          <cell r="H9772">
            <v>0</v>
          </cell>
          <cell r="I9772">
            <v>0.079</v>
          </cell>
          <cell r="J9772">
            <v>0.079</v>
          </cell>
        </row>
        <row r="9773">
          <cell r="F9773" t="str">
            <v>居新线</v>
          </cell>
          <cell r="G9773" t="str">
            <v>C65D430681</v>
          </cell>
          <cell r="H9773">
            <v>0</v>
          </cell>
          <cell r="I9773">
            <v>0.288</v>
          </cell>
          <cell r="J9773">
            <v>0.288</v>
          </cell>
        </row>
        <row r="9774">
          <cell r="F9774" t="str">
            <v>新河学校-管理所</v>
          </cell>
          <cell r="G9774" t="str">
            <v>Y933430681</v>
          </cell>
          <cell r="H9774">
            <v>4.395</v>
          </cell>
          <cell r="I9774">
            <v>4.516</v>
          </cell>
          <cell r="J9774">
            <v>0.121</v>
          </cell>
        </row>
        <row r="9775">
          <cell r="F9775" t="str">
            <v>樟钟线</v>
          </cell>
          <cell r="G9775" t="str">
            <v>C72A430681</v>
          </cell>
          <cell r="H9775">
            <v>0</v>
          </cell>
          <cell r="I9775">
            <v>0.648</v>
          </cell>
          <cell r="J9775">
            <v>0.648</v>
          </cell>
        </row>
        <row r="9776">
          <cell r="F9776" t="str">
            <v>车言线</v>
          </cell>
          <cell r="G9776" t="str">
            <v>VS73430681</v>
          </cell>
          <cell r="H9776">
            <v>0</v>
          </cell>
          <cell r="I9776">
            <v>0.043</v>
          </cell>
          <cell r="J9776">
            <v>0.043</v>
          </cell>
        </row>
        <row r="9777">
          <cell r="F9777" t="str">
            <v>谭新线</v>
          </cell>
          <cell r="G9777" t="str">
            <v>C712430681</v>
          </cell>
          <cell r="H9777">
            <v>0.95</v>
          </cell>
          <cell r="I9777">
            <v>1.162</v>
          </cell>
          <cell r="J9777">
            <v>0.212</v>
          </cell>
        </row>
        <row r="9778">
          <cell r="F9778" t="str">
            <v>司凤线</v>
          </cell>
          <cell r="G9778" t="str">
            <v>C847430681</v>
          </cell>
          <cell r="H9778">
            <v>0.248</v>
          </cell>
          <cell r="I9778">
            <v>3.883</v>
          </cell>
          <cell r="J9778">
            <v>3.635</v>
          </cell>
        </row>
        <row r="9779">
          <cell r="F9779" t="str">
            <v>灵观堰-菜塘湖桥</v>
          </cell>
          <cell r="G9779" t="str">
            <v>Y915430681</v>
          </cell>
          <cell r="H9779">
            <v>1.697</v>
          </cell>
          <cell r="I9779">
            <v>2.222</v>
          </cell>
          <cell r="J9779">
            <v>0.525</v>
          </cell>
        </row>
        <row r="9780">
          <cell r="F9780" t="str">
            <v>鹅平线</v>
          </cell>
          <cell r="G9780" t="str">
            <v>CK68430681</v>
          </cell>
          <cell r="H9780">
            <v>0</v>
          </cell>
          <cell r="I9780">
            <v>5.045</v>
          </cell>
          <cell r="J9780">
            <v>5.045</v>
          </cell>
        </row>
        <row r="9781">
          <cell r="F9781" t="str">
            <v>梅塘线</v>
          </cell>
          <cell r="G9781" t="str">
            <v>V830430681</v>
          </cell>
          <cell r="H9781">
            <v>0</v>
          </cell>
          <cell r="I9781">
            <v>0.197</v>
          </cell>
          <cell r="J9781">
            <v>0.197</v>
          </cell>
        </row>
        <row r="9782">
          <cell r="F9782" t="str">
            <v>蕉平线</v>
          </cell>
          <cell r="G9782" t="str">
            <v>CA67430681</v>
          </cell>
          <cell r="H9782">
            <v>0</v>
          </cell>
          <cell r="I9782">
            <v>0.587</v>
          </cell>
          <cell r="J9782">
            <v>0.587</v>
          </cell>
        </row>
        <row r="9783">
          <cell r="F9783" t="str">
            <v>阳黄线</v>
          </cell>
          <cell r="G9783" t="str">
            <v>V98C430681</v>
          </cell>
          <cell r="H9783">
            <v>0</v>
          </cell>
          <cell r="I9783">
            <v>0.317</v>
          </cell>
          <cell r="J9783">
            <v>0.317</v>
          </cell>
        </row>
        <row r="9784">
          <cell r="F9784" t="str">
            <v>八景政府-山阳村</v>
          </cell>
          <cell r="G9784" t="str">
            <v>Y909430681</v>
          </cell>
          <cell r="H9784">
            <v>6.407</v>
          </cell>
          <cell r="I9784">
            <v>6.866</v>
          </cell>
          <cell r="J9784">
            <v>0.459</v>
          </cell>
        </row>
        <row r="9785">
          <cell r="F9785" t="str">
            <v>灵观堰-菜塘湖桥</v>
          </cell>
          <cell r="G9785" t="str">
            <v>Y915430681</v>
          </cell>
          <cell r="H9785">
            <v>0.636</v>
          </cell>
          <cell r="I9785">
            <v>1.32</v>
          </cell>
          <cell r="J9785">
            <v>0.684</v>
          </cell>
        </row>
        <row r="9786">
          <cell r="G9786" t="str">
            <v>AA73430681</v>
          </cell>
          <cell r="H9786">
            <v>0</v>
          </cell>
          <cell r="I9786">
            <v>0.528</v>
          </cell>
          <cell r="J9786">
            <v>0.528</v>
          </cell>
        </row>
        <row r="9787">
          <cell r="F9787" t="str">
            <v>彭白线</v>
          </cell>
          <cell r="G9787" t="str">
            <v>C44A430681</v>
          </cell>
          <cell r="H9787">
            <v>0</v>
          </cell>
          <cell r="I9787">
            <v>0.347</v>
          </cell>
          <cell r="J9787">
            <v>0.347</v>
          </cell>
        </row>
        <row r="9788">
          <cell r="F9788" t="str">
            <v>汤茶线</v>
          </cell>
          <cell r="G9788" t="str">
            <v>C51A430681</v>
          </cell>
          <cell r="H9788">
            <v>0</v>
          </cell>
          <cell r="I9788">
            <v>1.292</v>
          </cell>
          <cell r="J9788">
            <v>1.292</v>
          </cell>
        </row>
        <row r="9789">
          <cell r="F9789" t="str">
            <v>对杨线</v>
          </cell>
          <cell r="G9789" t="str">
            <v>V37C430681</v>
          </cell>
          <cell r="H9789">
            <v>0</v>
          </cell>
          <cell r="I9789">
            <v>1.094</v>
          </cell>
          <cell r="J9789">
            <v>1.094</v>
          </cell>
        </row>
        <row r="9790">
          <cell r="F9790" t="str">
            <v>晒杨线</v>
          </cell>
          <cell r="G9790" t="str">
            <v>V38C430681</v>
          </cell>
          <cell r="H9790">
            <v>0</v>
          </cell>
          <cell r="I9790">
            <v>1.691</v>
          </cell>
          <cell r="J9790">
            <v>1.691</v>
          </cell>
        </row>
        <row r="9791">
          <cell r="F9791" t="str">
            <v>彭石线</v>
          </cell>
          <cell r="G9791" t="str">
            <v>V59A430681</v>
          </cell>
          <cell r="H9791">
            <v>0</v>
          </cell>
          <cell r="I9791">
            <v>1.044</v>
          </cell>
          <cell r="J9791">
            <v>1.044</v>
          </cell>
        </row>
        <row r="9792">
          <cell r="F9792" t="str">
            <v>古木水库-古木水库</v>
          </cell>
          <cell r="G9792" t="str">
            <v>C78D430681</v>
          </cell>
          <cell r="H9792">
            <v>0</v>
          </cell>
          <cell r="I9792">
            <v>1.062</v>
          </cell>
          <cell r="J9792">
            <v>1.062</v>
          </cell>
        </row>
        <row r="9793">
          <cell r="F9793" t="str">
            <v>大黄线</v>
          </cell>
          <cell r="G9793" t="str">
            <v>C49D430681</v>
          </cell>
          <cell r="H9793">
            <v>0</v>
          </cell>
          <cell r="I9793">
            <v>0.719</v>
          </cell>
          <cell r="J9793">
            <v>0.719</v>
          </cell>
        </row>
        <row r="9794">
          <cell r="F9794" t="str">
            <v>新岳线</v>
          </cell>
          <cell r="G9794" t="str">
            <v>C73D430681</v>
          </cell>
          <cell r="H9794">
            <v>0</v>
          </cell>
          <cell r="I9794">
            <v>0.535</v>
          </cell>
          <cell r="J9794">
            <v>0.535</v>
          </cell>
        </row>
        <row r="9795">
          <cell r="F9795" t="str">
            <v>船十线</v>
          </cell>
          <cell r="G9795" t="str">
            <v>C20D430681</v>
          </cell>
          <cell r="H9795">
            <v>0</v>
          </cell>
          <cell r="I9795">
            <v>0.397</v>
          </cell>
          <cell r="J9795">
            <v>0.397</v>
          </cell>
        </row>
        <row r="9796">
          <cell r="F9796" t="str">
            <v>茶上线</v>
          </cell>
          <cell r="G9796" t="str">
            <v>V45C430681</v>
          </cell>
          <cell r="H9796">
            <v>0</v>
          </cell>
          <cell r="I9796">
            <v>0.137</v>
          </cell>
          <cell r="J9796">
            <v>0.137</v>
          </cell>
        </row>
        <row r="9797">
          <cell r="F9797" t="str">
            <v>芦新线</v>
          </cell>
          <cell r="G9797" t="str">
            <v>V52C430681</v>
          </cell>
          <cell r="H9797">
            <v>0</v>
          </cell>
          <cell r="I9797">
            <v>0.459</v>
          </cell>
          <cell r="J9797">
            <v>0.459</v>
          </cell>
        </row>
        <row r="9798">
          <cell r="F9798" t="str">
            <v>李粟线</v>
          </cell>
          <cell r="G9798" t="str">
            <v>C278430681</v>
          </cell>
          <cell r="H9798">
            <v>4.553</v>
          </cell>
          <cell r="I9798">
            <v>4.74</v>
          </cell>
          <cell r="J9798">
            <v>0.187</v>
          </cell>
        </row>
        <row r="9799">
          <cell r="F9799" t="str">
            <v>粟范线</v>
          </cell>
          <cell r="G9799" t="str">
            <v>C280430681</v>
          </cell>
          <cell r="H9799">
            <v>2.648</v>
          </cell>
          <cell r="I9799">
            <v>3.692</v>
          </cell>
          <cell r="J9799">
            <v>1.044</v>
          </cell>
        </row>
        <row r="9800">
          <cell r="F9800" t="str">
            <v>大黄线</v>
          </cell>
          <cell r="G9800" t="str">
            <v>C703430681</v>
          </cell>
          <cell r="H9800">
            <v>0</v>
          </cell>
          <cell r="I9800">
            <v>1.744</v>
          </cell>
          <cell r="J9800">
            <v>1.744</v>
          </cell>
        </row>
        <row r="9801">
          <cell r="F9801" t="str">
            <v>阳黄线</v>
          </cell>
          <cell r="G9801" t="str">
            <v>V98C430681</v>
          </cell>
          <cell r="H9801">
            <v>0</v>
          </cell>
          <cell r="I9801">
            <v>0.796</v>
          </cell>
          <cell r="J9801">
            <v>0.796</v>
          </cell>
        </row>
        <row r="9802">
          <cell r="F9802" t="str">
            <v>春黄路新港</v>
          </cell>
          <cell r="G9802" t="str">
            <v>C03A430683</v>
          </cell>
          <cell r="H9802">
            <v>0</v>
          </cell>
          <cell r="I9802">
            <v>0.494</v>
          </cell>
          <cell r="J9802">
            <v>0.494</v>
          </cell>
        </row>
        <row r="9803">
          <cell r="F9803" t="str">
            <v>祥和-新联</v>
          </cell>
          <cell r="G9803" t="str">
            <v>Y456430681</v>
          </cell>
          <cell r="H9803">
            <v>0</v>
          </cell>
          <cell r="I9803">
            <v>1.474</v>
          </cell>
          <cell r="J9803">
            <v>1.474</v>
          </cell>
        </row>
        <row r="9804">
          <cell r="F9804" t="str">
            <v>西山界-西山界</v>
          </cell>
          <cell r="G9804" t="str">
            <v>C465430682</v>
          </cell>
          <cell r="H9804">
            <v>0</v>
          </cell>
          <cell r="I9804">
            <v>0.048</v>
          </cell>
          <cell r="J9804">
            <v>0.048</v>
          </cell>
        </row>
        <row r="9805">
          <cell r="F9805" t="str">
            <v>东风界-东风界</v>
          </cell>
          <cell r="G9805" t="str">
            <v>C88A430682</v>
          </cell>
          <cell r="H9805">
            <v>1.945</v>
          </cell>
          <cell r="I9805">
            <v>2.715</v>
          </cell>
          <cell r="J9805">
            <v>0.77</v>
          </cell>
        </row>
        <row r="9806">
          <cell r="F9806" t="str">
            <v>桥大线</v>
          </cell>
          <cell r="G9806" t="str">
            <v>V110430682</v>
          </cell>
          <cell r="H9806">
            <v>0</v>
          </cell>
          <cell r="I9806">
            <v>0.128</v>
          </cell>
          <cell r="J9806">
            <v>0.128</v>
          </cell>
        </row>
        <row r="9807">
          <cell r="F9807" t="str">
            <v>四泉线</v>
          </cell>
          <cell r="G9807" t="str">
            <v>C48B430682</v>
          </cell>
          <cell r="H9807">
            <v>0</v>
          </cell>
          <cell r="I9807">
            <v>0.229</v>
          </cell>
          <cell r="J9807">
            <v>0.229</v>
          </cell>
        </row>
        <row r="9808">
          <cell r="F9808" t="str">
            <v>奇长线</v>
          </cell>
          <cell r="G9808" t="str">
            <v>X080430682</v>
          </cell>
          <cell r="H9808">
            <v>5.663</v>
          </cell>
          <cell r="I9808">
            <v>6.462</v>
          </cell>
          <cell r="J9808">
            <v>0.799</v>
          </cell>
        </row>
        <row r="9809">
          <cell r="F9809" t="str">
            <v>西山界-西山界</v>
          </cell>
          <cell r="G9809" t="str">
            <v>C465430682</v>
          </cell>
          <cell r="H9809">
            <v>0.374</v>
          </cell>
          <cell r="I9809">
            <v>0.794</v>
          </cell>
          <cell r="J9809">
            <v>0.42</v>
          </cell>
        </row>
        <row r="9810">
          <cell r="F9810" t="str">
            <v>西山界-西山界</v>
          </cell>
          <cell r="G9810" t="str">
            <v>CY83430682</v>
          </cell>
          <cell r="H9810">
            <v>0</v>
          </cell>
          <cell r="I9810">
            <v>1.472</v>
          </cell>
          <cell r="J9810">
            <v>1.472</v>
          </cell>
        </row>
        <row r="9811">
          <cell r="F9811" t="str">
            <v>前花园组至后花园组线</v>
          </cell>
          <cell r="G9811" t="str">
            <v>V596430682</v>
          </cell>
          <cell r="H9811">
            <v>0</v>
          </cell>
          <cell r="I9811">
            <v>0.867</v>
          </cell>
          <cell r="J9811">
            <v>0.867</v>
          </cell>
        </row>
        <row r="9812">
          <cell r="F9812" t="str">
            <v>楠木-城南乡</v>
          </cell>
          <cell r="G9812" t="str">
            <v>X072430682</v>
          </cell>
          <cell r="H9812">
            <v>2</v>
          </cell>
          <cell r="I9812">
            <v>3.858</v>
          </cell>
          <cell r="J9812">
            <v>1.858</v>
          </cell>
        </row>
        <row r="9813">
          <cell r="F9813" t="str">
            <v>长集线</v>
          </cell>
          <cell r="G9813" t="str">
            <v>C30E430682</v>
          </cell>
          <cell r="H9813">
            <v>0</v>
          </cell>
          <cell r="I9813">
            <v>1.08</v>
          </cell>
          <cell r="J9813">
            <v>1.08</v>
          </cell>
        </row>
        <row r="9814">
          <cell r="F9814" t="str">
            <v>杨田村-集庄村</v>
          </cell>
          <cell r="G9814" t="str">
            <v>C54A430682</v>
          </cell>
          <cell r="H9814">
            <v>0</v>
          </cell>
          <cell r="I9814">
            <v>1.158</v>
          </cell>
          <cell r="J9814">
            <v>1.158</v>
          </cell>
        </row>
        <row r="9815">
          <cell r="F9815" t="str">
            <v>杨立线</v>
          </cell>
          <cell r="G9815" t="str">
            <v>C92C430682</v>
          </cell>
          <cell r="H9815">
            <v>0</v>
          </cell>
          <cell r="I9815">
            <v>1.35</v>
          </cell>
          <cell r="J9815">
            <v>1.35</v>
          </cell>
        </row>
        <row r="9816">
          <cell r="F9816" t="str">
            <v>上屋至中屋组线</v>
          </cell>
          <cell r="G9816" t="str">
            <v>V594430682</v>
          </cell>
          <cell r="H9816">
            <v>0</v>
          </cell>
          <cell r="I9816">
            <v>0.693</v>
          </cell>
          <cell r="J9816">
            <v>0.693</v>
          </cell>
        </row>
        <row r="9817">
          <cell r="F9817" t="str">
            <v>大板线</v>
          </cell>
          <cell r="G9817" t="str">
            <v>Y162430682</v>
          </cell>
          <cell r="H9817">
            <v>2.72</v>
          </cell>
          <cell r="I9817">
            <v>4.996</v>
          </cell>
          <cell r="J9817">
            <v>2.276</v>
          </cell>
        </row>
        <row r="9818">
          <cell r="F9818" t="str">
            <v>花板线</v>
          </cell>
          <cell r="G9818" t="str">
            <v>C16B430682</v>
          </cell>
          <cell r="H9818">
            <v>0</v>
          </cell>
          <cell r="I9818">
            <v>1.314</v>
          </cell>
          <cell r="J9818">
            <v>1.314</v>
          </cell>
        </row>
        <row r="9819">
          <cell r="F9819" t="str">
            <v>中畈村注下村-汤桥村陈家</v>
          </cell>
          <cell r="G9819" t="str">
            <v>C49A430682</v>
          </cell>
          <cell r="H9819">
            <v>0</v>
          </cell>
          <cell r="I9819">
            <v>0.093</v>
          </cell>
          <cell r="J9819">
            <v>0.093</v>
          </cell>
        </row>
        <row r="9820">
          <cell r="F9820" t="str">
            <v>大坝线-大界村</v>
          </cell>
          <cell r="G9820" t="str">
            <v>Y216430682</v>
          </cell>
          <cell r="H9820">
            <v>1.65</v>
          </cell>
          <cell r="I9820">
            <v>4.254</v>
          </cell>
          <cell r="J9820">
            <v>2.604</v>
          </cell>
        </row>
        <row r="9821">
          <cell r="F9821" t="str">
            <v>中畈村界-中畈村界</v>
          </cell>
          <cell r="G9821" t="str">
            <v>C46A430682</v>
          </cell>
          <cell r="H9821">
            <v>0</v>
          </cell>
          <cell r="I9821">
            <v>1.801</v>
          </cell>
          <cell r="J9821">
            <v>1.801</v>
          </cell>
        </row>
        <row r="9822">
          <cell r="F9822" t="str">
            <v>中畈村注下村-汤桥村陈家</v>
          </cell>
          <cell r="G9822" t="str">
            <v>C49A430682</v>
          </cell>
          <cell r="H9822">
            <v>0</v>
          </cell>
          <cell r="I9822">
            <v>0.187</v>
          </cell>
          <cell r="J9822">
            <v>0.187</v>
          </cell>
        </row>
        <row r="9823">
          <cell r="F9823" t="str">
            <v>陈下线</v>
          </cell>
          <cell r="G9823" t="str">
            <v>V090430682</v>
          </cell>
          <cell r="H9823">
            <v>0</v>
          </cell>
          <cell r="I9823">
            <v>2.737</v>
          </cell>
          <cell r="J9823">
            <v>2.737</v>
          </cell>
        </row>
        <row r="9824">
          <cell r="F9824" t="str">
            <v>车轮后丰-古洞村</v>
          </cell>
          <cell r="G9824" t="str">
            <v>C80A430682</v>
          </cell>
          <cell r="H9824">
            <v>2.159</v>
          </cell>
          <cell r="I9824">
            <v>2.236</v>
          </cell>
          <cell r="J9824">
            <v>0.077</v>
          </cell>
        </row>
        <row r="9825">
          <cell r="F9825" t="str">
            <v>车轮后丰-古洞村</v>
          </cell>
          <cell r="G9825" t="str">
            <v>C80A430682</v>
          </cell>
          <cell r="H9825">
            <v>0</v>
          </cell>
          <cell r="I9825">
            <v>0.738</v>
          </cell>
          <cell r="J9825">
            <v>0.738</v>
          </cell>
        </row>
        <row r="9826">
          <cell r="F9826" t="str">
            <v>天元线</v>
          </cell>
          <cell r="G9826" t="str">
            <v>V183430682</v>
          </cell>
          <cell r="H9826">
            <v>0</v>
          </cell>
          <cell r="I9826">
            <v>0.497</v>
          </cell>
          <cell r="J9826">
            <v>0.497</v>
          </cell>
        </row>
        <row r="9827">
          <cell r="F9827" t="str">
            <v>汤古线</v>
          </cell>
          <cell r="G9827" t="str">
            <v>VC13430682</v>
          </cell>
          <cell r="H9827">
            <v>0</v>
          </cell>
          <cell r="I9827">
            <v>2.025</v>
          </cell>
          <cell r="J9827">
            <v>2.025</v>
          </cell>
        </row>
        <row r="9828">
          <cell r="F9828" t="str">
            <v>龙甘线</v>
          </cell>
          <cell r="G9828" t="str">
            <v>C386430682</v>
          </cell>
          <cell r="H9828">
            <v>0</v>
          </cell>
          <cell r="I9828">
            <v>0.823</v>
          </cell>
          <cell r="J9828">
            <v>0.823</v>
          </cell>
        </row>
        <row r="9829">
          <cell r="F9829" t="str">
            <v>三龟线</v>
          </cell>
          <cell r="G9829" t="str">
            <v>VD05430682</v>
          </cell>
          <cell r="H9829">
            <v>0</v>
          </cell>
          <cell r="I9829">
            <v>1.046</v>
          </cell>
          <cell r="J9829">
            <v>1.046</v>
          </cell>
        </row>
        <row r="9830">
          <cell r="F9830" t="str">
            <v>石田村界-石田村界</v>
          </cell>
          <cell r="G9830" t="str">
            <v>C81A430682</v>
          </cell>
          <cell r="H9830">
            <v>0</v>
          </cell>
          <cell r="I9830">
            <v>0.317</v>
          </cell>
          <cell r="J9830">
            <v>0.317</v>
          </cell>
        </row>
        <row r="9831">
          <cell r="F9831" t="str">
            <v>X147-龙泉村</v>
          </cell>
          <cell r="G9831" t="str">
            <v>Y139430682</v>
          </cell>
          <cell r="H9831">
            <v>0</v>
          </cell>
          <cell r="I9831">
            <v>0.111</v>
          </cell>
          <cell r="J9831">
            <v>0.111</v>
          </cell>
        </row>
        <row r="9832">
          <cell r="F9832" t="str">
            <v>泉井界-泉井界</v>
          </cell>
          <cell r="G9832" t="str">
            <v>C24B430682</v>
          </cell>
          <cell r="H9832">
            <v>0</v>
          </cell>
          <cell r="I9832">
            <v>2.022</v>
          </cell>
          <cell r="J9832">
            <v>2.022</v>
          </cell>
        </row>
        <row r="9833">
          <cell r="F9833" t="str">
            <v>农段线</v>
          </cell>
          <cell r="G9833" t="str">
            <v>VD09430682</v>
          </cell>
          <cell r="H9833">
            <v>0</v>
          </cell>
          <cell r="I9833">
            <v>0.379</v>
          </cell>
          <cell r="J9833">
            <v>0.379</v>
          </cell>
        </row>
        <row r="9834">
          <cell r="F9834" t="str">
            <v>艾吴线</v>
          </cell>
          <cell r="G9834" t="str">
            <v>VD10430682</v>
          </cell>
          <cell r="H9834">
            <v>0</v>
          </cell>
          <cell r="I9834">
            <v>1.087</v>
          </cell>
          <cell r="J9834">
            <v>1.087</v>
          </cell>
        </row>
        <row r="9835">
          <cell r="F9835" t="str">
            <v>岳彭村-古洞村</v>
          </cell>
          <cell r="G9835" t="str">
            <v>Y188430682</v>
          </cell>
          <cell r="H9835">
            <v>2.619</v>
          </cell>
          <cell r="I9835">
            <v>3.898</v>
          </cell>
          <cell r="J9835">
            <v>1.279</v>
          </cell>
        </row>
        <row r="9836">
          <cell r="F9836" t="str">
            <v>安垅村-排贝村</v>
          </cell>
          <cell r="G9836" t="str">
            <v>Y167430682</v>
          </cell>
          <cell r="H9836">
            <v>1.162</v>
          </cell>
          <cell r="I9836">
            <v>2.135</v>
          </cell>
          <cell r="J9836">
            <v>0.973</v>
          </cell>
        </row>
        <row r="9837">
          <cell r="F9837" t="str">
            <v>杨王线</v>
          </cell>
          <cell r="G9837" t="str">
            <v>C32B430682</v>
          </cell>
          <cell r="H9837">
            <v>0</v>
          </cell>
          <cell r="I9837">
            <v>1.558</v>
          </cell>
          <cell r="J9837">
            <v>1.558</v>
          </cell>
        </row>
        <row r="9838">
          <cell r="F9838" t="str">
            <v>安白线</v>
          </cell>
          <cell r="G9838" t="str">
            <v>C76D430682</v>
          </cell>
          <cell r="H9838">
            <v>0</v>
          </cell>
          <cell r="I9838">
            <v>0.593</v>
          </cell>
          <cell r="J9838">
            <v>0.593</v>
          </cell>
        </row>
        <row r="9839">
          <cell r="F9839" t="str">
            <v>沙团村-新沙村</v>
          </cell>
          <cell r="G9839" t="str">
            <v>Y158430682</v>
          </cell>
          <cell r="H9839">
            <v>3.681</v>
          </cell>
          <cell r="I9839">
            <v>5.314</v>
          </cell>
          <cell r="J9839">
            <v>1.633</v>
          </cell>
        </row>
        <row r="9840">
          <cell r="F9840" t="str">
            <v>安白线</v>
          </cell>
          <cell r="G9840" t="str">
            <v>C76D430682</v>
          </cell>
          <cell r="H9840">
            <v>0</v>
          </cell>
          <cell r="I9840">
            <v>1.363</v>
          </cell>
          <cell r="J9840">
            <v>1.363</v>
          </cell>
        </row>
        <row r="9841">
          <cell r="F9841" t="str">
            <v>胡门组至冷畈组线</v>
          </cell>
          <cell r="G9841" t="str">
            <v>VF38430682</v>
          </cell>
          <cell r="H9841">
            <v>0</v>
          </cell>
          <cell r="I9841">
            <v>0.676</v>
          </cell>
          <cell r="J9841">
            <v>0.676</v>
          </cell>
        </row>
        <row r="9842">
          <cell r="F9842" t="str">
            <v>村道至唐门组</v>
          </cell>
          <cell r="G9842" t="str">
            <v>VF39430682</v>
          </cell>
          <cell r="H9842">
            <v>0</v>
          </cell>
          <cell r="I9842">
            <v>0.43</v>
          </cell>
          <cell r="J9842">
            <v>0.43</v>
          </cell>
        </row>
        <row r="9843">
          <cell r="F9843" t="str">
            <v>曹家村树林组-刘家屋场</v>
          </cell>
          <cell r="G9843" t="str">
            <v>V881430682</v>
          </cell>
          <cell r="H9843">
            <v>0</v>
          </cell>
          <cell r="I9843">
            <v>0.103</v>
          </cell>
          <cell r="J9843">
            <v>0.103</v>
          </cell>
        </row>
        <row r="9844">
          <cell r="F9844" t="str">
            <v>曹家村曹家组-源排线</v>
          </cell>
          <cell r="G9844" t="str">
            <v>V928430682</v>
          </cell>
          <cell r="H9844">
            <v>0</v>
          </cell>
          <cell r="I9844">
            <v>0.352</v>
          </cell>
          <cell r="J9844">
            <v>0.352</v>
          </cell>
        </row>
        <row r="9845">
          <cell r="F9845" t="str">
            <v>曹家村齐家岭-柴家畈</v>
          </cell>
          <cell r="G9845" t="str">
            <v>V936430682</v>
          </cell>
          <cell r="H9845">
            <v>0</v>
          </cell>
          <cell r="I9845">
            <v>0.279</v>
          </cell>
          <cell r="J9845">
            <v>0.279</v>
          </cell>
        </row>
        <row r="9846">
          <cell r="F9846" t="str">
            <v>大星村级公路至于家组路</v>
          </cell>
          <cell r="G9846" t="str">
            <v>V854430682</v>
          </cell>
          <cell r="H9846">
            <v>0</v>
          </cell>
          <cell r="I9846">
            <v>0.615</v>
          </cell>
          <cell r="J9846">
            <v>0.615</v>
          </cell>
        </row>
        <row r="9847">
          <cell r="F9847" t="str">
            <v>东港村晏明组至大塘组路</v>
          </cell>
          <cell r="G9847" t="str">
            <v>V923430682</v>
          </cell>
          <cell r="H9847">
            <v>0</v>
          </cell>
          <cell r="I9847">
            <v>0.764</v>
          </cell>
          <cell r="J9847">
            <v>0.764</v>
          </cell>
        </row>
        <row r="9848">
          <cell r="F9848" t="str">
            <v>塘湾组至旭林线</v>
          </cell>
          <cell r="G9848" t="str">
            <v>VH75430682</v>
          </cell>
          <cell r="H9848">
            <v>0</v>
          </cell>
          <cell r="I9848">
            <v>0.943</v>
          </cell>
          <cell r="J9848">
            <v>0.943</v>
          </cell>
        </row>
        <row r="9849">
          <cell r="F9849" t="str">
            <v>双红-官田村</v>
          </cell>
          <cell r="G9849" t="str">
            <v>C46B430682</v>
          </cell>
          <cell r="H9849">
            <v>0.921</v>
          </cell>
          <cell r="I9849">
            <v>2.05</v>
          </cell>
          <cell r="J9849">
            <v>1.129</v>
          </cell>
        </row>
        <row r="9850">
          <cell r="F9850" t="str">
            <v>X060至注冲组线</v>
          </cell>
          <cell r="G9850" t="str">
            <v>V377430682</v>
          </cell>
          <cell r="H9850">
            <v>0</v>
          </cell>
          <cell r="I9850">
            <v>0.788</v>
          </cell>
          <cell r="J9850">
            <v>0.788</v>
          </cell>
        </row>
        <row r="9851">
          <cell r="F9851" t="str">
            <v>放羊坡至乌炮冲线</v>
          </cell>
          <cell r="G9851" t="str">
            <v>V390430682</v>
          </cell>
          <cell r="H9851">
            <v>0</v>
          </cell>
          <cell r="I9851">
            <v>1.149</v>
          </cell>
          <cell r="J9851">
            <v>1.149</v>
          </cell>
        </row>
        <row r="9852">
          <cell r="F9852" t="str">
            <v>红士桥-白荆</v>
          </cell>
          <cell r="G9852" t="str">
            <v>CAD5430682</v>
          </cell>
          <cell r="H9852">
            <v>0.776</v>
          </cell>
          <cell r="I9852">
            <v>1.175</v>
          </cell>
          <cell r="J9852">
            <v>0.399</v>
          </cell>
        </row>
        <row r="9853">
          <cell r="F9853" t="str">
            <v>马垅村界-马垅村界</v>
          </cell>
          <cell r="G9853" t="str">
            <v>C55B430682</v>
          </cell>
          <cell r="H9853">
            <v>1.083</v>
          </cell>
          <cell r="I9853">
            <v>1.997</v>
          </cell>
          <cell r="J9853">
            <v>0.914</v>
          </cell>
        </row>
        <row r="9854">
          <cell r="F9854" t="str">
            <v>马垅墉角组内部路</v>
          </cell>
          <cell r="G9854" t="str">
            <v>VS24430682</v>
          </cell>
          <cell r="H9854">
            <v>0</v>
          </cell>
          <cell r="I9854">
            <v>0.308</v>
          </cell>
          <cell r="J9854">
            <v>0.308</v>
          </cell>
        </row>
        <row r="9855">
          <cell r="F9855" t="str">
            <v>村道至曾门组线</v>
          </cell>
          <cell r="G9855" t="str">
            <v>VF40430682</v>
          </cell>
          <cell r="H9855">
            <v>0</v>
          </cell>
          <cell r="I9855">
            <v>0.11</v>
          </cell>
          <cell r="J9855">
            <v>0.11</v>
          </cell>
        </row>
        <row r="9856">
          <cell r="F9856" t="str">
            <v>s211至碰山组线</v>
          </cell>
          <cell r="G9856" t="str">
            <v>VF42430682</v>
          </cell>
          <cell r="H9856">
            <v>0</v>
          </cell>
          <cell r="I9856">
            <v>0.649</v>
          </cell>
          <cell r="J9856">
            <v>0.649</v>
          </cell>
        </row>
        <row r="9857">
          <cell r="F9857" t="str">
            <v>平湖村-三眼坡</v>
          </cell>
          <cell r="G9857" t="str">
            <v>C579430682</v>
          </cell>
          <cell r="H9857">
            <v>0</v>
          </cell>
          <cell r="I9857">
            <v>0.37</v>
          </cell>
          <cell r="J9857">
            <v>0.37</v>
          </cell>
        </row>
        <row r="9858">
          <cell r="F9858" t="str">
            <v>聂坳村泉坝至立家</v>
          </cell>
          <cell r="G9858" t="str">
            <v>V924430682</v>
          </cell>
          <cell r="H9858">
            <v>0</v>
          </cell>
          <cell r="I9858">
            <v>0.928</v>
          </cell>
          <cell r="J9858">
            <v>0.928</v>
          </cell>
        </row>
        <row r="9859">
          <cell r="F9859" t="str">
            <v>村道至何家组线</v>
          </cell>
          <cell r="G9859" t="str">
            <v>VF53430682</v>
          </cell>
          <cell r="H9859">
            <v>0</v>
          </cell>
          <cell r="I9859">
            <v>0.161</v>
          </cell>
          <cell r="J9859">
            <v>0.161</v>
          </cell>
        </row>
        <row r="9860">
          <cell r="F9860" t="str">
            <v>东红村-彭畈村</v>
          </cell>
          <cell r="G9860" t="str">
            <v>Y182430682</v>
          </cell>
          <cell r="H9860">
            <v>1.589</v>
          </cell>
          <cell r="I9860">
            <v>2.254</v>
          </cell>
          <cell r="J9860">
            <v>0.665</v>
          </cell>
        </row>
        <row r="9861">
          <cell r="F9861" t="str">
            <v>双红-官田村</v>
          </cell>
          <cell r="G9861" t="str">
            <v>C46B430682</v>
          </cell>
          <cell r="H9861">
            <v>0</v>
          </cell>
          <cell r="I9861">
            <v>1.087</v>
          </cell>
          <cell r="J9861">
            <v>1.087</v>
          </cell>
        </row>
        <row r="9862">
          <cell r="F9862" t="str">
            <v>同合村花门组-井湾组</v>
          </cell>
          <cell r="G9862" t="str">
            <v>V943430682</v>
          </cell>
          <cell r="H9862">
            <v>0</v>
          </cell>
          <cell r="I9862">
            <v>0.448</v>
          </cell>
          <cell r="J9862">
            <v>0.448</v>
          </cell>
        </row>
        <row r="9863">
          <cell r="F9863" t="str">
            <v>X141-新安村</v>
          </cell>
          <cell r="G9863" t="str">
            <v>Y179430682</v>
          </cell>
          <cell r="H9863">
            <v>4.083</v>
          </cell>
          <cell r="I9863">
            <v>4.656</v>
          </cell>
          <cell r="J9863">
            <v>0.573</v>
          </cell>
        </row>
        <row r="9864">
          <cell r="F9864" t="str">
            <v>从山嘴至李家冲线</v>
          </cell>
          <cell r="G9864" t="str">
            <v>V391430682</v>
          </cell>
          <cell r="H9864">
            <v>0</v>
          </cell>
          <cell r="I9864">
            <v>1.003</v>
          </cell>
          <cell r="J9864">
            <v>1.003</v>
          </cell>
        </row>
        <row r="9865">
          <cell r="F9865" t="str">
            <v>官田畈-远景村</v>
          </cell>
          <cell r="G9865" t="str">
            <v>Y193430682</v>
          </cell>
          <cell r="H9865">
            <v>2.097</v>
          </cell>
          <cell r="I9865">
            <v>2.169</v>
          </cell>
          <cell r="J9865">
            <v>0.072</v>
          </cell>
        </row>
        <row r="9866">
          <cell r="F9866" t="str">
            <v>坦渡乡</v>
          </cell>
          <cell r="G9866" t="str">
            <v>C64D430682</v>
          </cell>
          <cell r="H9866">
            <v>0</v>
          </cell>
          <cell r="I9866">
            <v>2.823</v>
          </cell>
          <cell r="J9866">
            <v>2.823</v>
          </cell>
        </row>
        <row r="9867">
          <cell r="F9867" t="str">
            <v>下王线</v>
          </cell>
          <cell r="G9867" t="str">
            <v>C67D430682</v>
          </cell>
          <cell r="H9867">
            <v>0</v>
          </cell>
          <cell r="I9867">
            <v>0.221</v>
          </cell>
          <cell r="J9867">
            <v>0.221</v>
          </cell>
        </row>
        <row r="9868">
          <cell r="F9868" t="str">
            <v>百万村桥头组至西头组路</v>
          </cell>
          <cell r="G9868" t="str">
            <v>V828430682</v>
          </cell>
          <cell r="H9868">
            <v>0</v>
          </cell>
          <cell r="I9868">
            <v>0.623</v>
          </cell>
          <cell r="J9868">
            <v>0.623</v>
          </cell>
        </row>
        <row r="9869">
          <cell r="F9869" t="str">
            <v>汤孔线</v>
          </cell>
          <cell r="G9869" t="str">
            <v>C01E430682</v>
          </cell>
          <cell r="H9869">
            <v>0</v>
          </cell>
          <cell r="I9869">
            <v>1.234</v>
          </cell>
          <cell r="J9869">
            <v>1.234</v>
          </cell>
        </row>
        <row r="9870">
          <cell r="F9870" t="str">
            <v>曹门-曹门</v>
          </cell>
          <cell r="G9870" t="str">
            <v>C74B430682</v>
          </cell>
          <cell r="H9870">
            <v>0</v>
          </cell>
          <cell r="I9870">
            <v>0.564</v>
          </cell>
          <cell r="J9870">
            <v>0.564</v>
          </cell>
        </row>
        <row r="9871">
          <cell r="F9871" t="str">
            <v>大和村白果组路</v>
          </cell>
          <cell r="G9871" t="str">
            <v>V770430682</v>
          </cell>
          <cell r="H9871">
            <v>0</v>
          </cell>
          <cell r="I9871">
            <v>0.353</v>
          </cell>
          <cell r="J9871">
            <v>0.353</v>
          </cell>
        </row>
        <row r="9872">
          <cell r="F9872" t="str">
            <v>关山村村部至来冲水库</v>
          </cell>
          <cell r="G9872" t="str">
            <v>V765430682</v>
          </cell>
          <cell r="H9872">
            <v>0</v>
          </cell>
          <cell r="I9872">
            <v>0.559</v>
          </cell>
          <cell r="J9872">
            <v>0.559</v>
          </cell>
        </row>
        <row r="9873">
          <cell r="F9873" t="str">
            <v>联合村村林场至旧庄组路</v>
          </cell>
          <cell r="G9873" t="str">
            <v>V831430682</v>
          </cell>
          <cell r="H9873">
            <v>0</v>
          </cell>
          <cell r="I9873">
            <v>0.893</v>
          </cell>
          <cell r="J9873">
            <v>0.893</v>
          </cell>
        </row>
        <row r="9874">
          <cell r="F9874" t="str">
            <v>联合村土屋组路</v>
          </cell>
          <cell r="G9874" t="str">
            <v>V834430682</v>
          </cell>
          <cell r="H9874">
            <v>0</v>
          </cell>
          <cell r="I9874">
            <v>0.151</v>
          </cell>
          <cell r="J9874">
            <v>0.151</v>
          </cell>
        </row>
        <row r="9875">
          <cell r="F9875" t="str">
            <v>前进村胡家组路</v>
          </cell>
          <cell r="G9875" t="str">
            <v>V819430682</v>
          </cell>
          <cell r="H9875">
            <v>0</v>
          </cell>
          <cell r="I9875">
            <v>0.559</v>
          </cell>
          <cell r="J9875">
            <v>0.559</v>
          </cell>
        </row>
        <row r="9876">
          <cell r="F9876" t="str">
            <v>石桥村涂家组路</v>
          </cell>
          <cell r="G9876" t="str">
            <v>V762430682</v>
          </cell>
          <cell r="H9876">
            <v>0</v>
          </cell>
          <cell r="I9876">
            <v>1.209</v>
          </cell>
          <cell r="J9876">
            <v>1.209</v>
          </cell>
        </row>
        <row r="9877">
          <cell r="F9877" t="str">
            <v>羊张线</v>
          </cell>
          <cell r="G9877" t="str">
            <v>C08C430682</v>
          </cell>
          <cell r="H9877">
            <v>0</v>
          </cell>
          <cell r="I9877">
            <v>1.436</v>
          </cell>
          <cell r="J9877">
            <v>1.436</v>
          </cell>
        </row>
        <row r="9878">
          <cell r="F9878" t="str">
            <v>同永线</v>
          </cell>
          <cell r="G9878" t="str">
            <v>C96C430682</v>
          </cell>
          <cell r="H9878">
            <v>0</v>
          </cell>
          <cell r="I9878">
            <v>1.172</v>
          </cell>
          <cell r="J9878">
            <v>1.172</v>
          </cell>
        </row>
        <row r="9879">
          <cell r="F9879" t="str">
            <v>虎坡线</v>
          </cell>
          <cell r="G9879" t="str">
            <v>V216430682</v>
          </cell>
          <cell r="H9879">
            <v>0</v>
          </cell>
          <cell r="I9879">
            <v>0.359</v>
          </cell>
          <cell r="J9879">
            <v>0.359</v>
          </cell>
        </row>
        <row r="9880">
          <cell r="F9880" t="str">
            <v>凤凰村-治水村</v>
          </cell>
          <cell r="G9880" t="str">
            <v>Y168430682</v>
          </cell>
          <cell r="H9880">
            <v>0</v>
          </cell>
          <cell r="I9880">
            <v>0.954</v>
          </cell>
          <cell r="J9880">
            <v>0.954</v>
          </cell>
        </row>
        <row r="9881">
          <cell r="F9881" t="str">
            <v>金盆村学校-源冲村彬树坡</v>
          </cell>
          <cell r="G9881" t="str">
            <v>C32A430682</v>
          </cell>
          <cell r="H9881">
            <v>0</v>
          </cell>
          <cell r="I9881">
            <v>2.011</v>
          </cell>
          <cell r="J9881">
            <v>2.011</v>
          </cell>
        </row>
        <row r="9882">
          <cell r="F9882" t="str">
            <v>安水线</v>
          </cell>
          <cell r="G9882" t="str">
            <v>V207430682</v>
          </cell>
          <cell r="H9882">
            <v>0</v>
          </cell>
          <cell r="I9882">
            <v>0.281</v>
          </cell>
          <cell r="J9882">
            <v>0.281</v>
          </cell>
        </row>
        <row r="9883">
          <cell r="F9883" t="str">
            <v>龙泉村界-龙泉村界</v>
          </cell>
          <cell r="G9883" t="str">
            <v>C71A430682</v>
          </cell>
          <cell r="H9883">
            <v>0.458</v>
          </cell>
          <cell r="I9883">
            <v>1.562</v>
          </cell>
          <cell r="J9883">
            <v>1.104</v>
          </cell>
        </row>
        <row r="9884">
          <cell r="F9884" t="str">
            <v>陈长线</v>
          </cell>
          <cell r="G9884" t="str">
            <v>VD07430682</v>
          </cell>
          <cell r="H9884">
            <v>0</v>
          </cell>
          <cell r="I9884">
            <v>0.96</v>
          </cell>
          <cell r="J9884">
            <v>0.96</v>
          </cell>
        </row>
        <row r="9885">
          <cell r="F9885" t="str">
            <v>源冲村沈家-三合村新屋</v>
          </cell>
          <cell r="G9885" t="str">
            <v>C35A430682</v>
          </cell>
          <cell r="H9885">
            <v>0</v>
          </cell>
          <cell r="I9885">
            <v>0.312</v>
          </cell>
          <cell r="J9885">
            <v>0.312</v>
          </cell>
        </row>
        <row r="9886">
          <cell r="F9886" t="str">
            <v>沅冲村-X105</v>
          </cell>
          <cell r="G9886" t="str">
            <v>Y165430682</v>
          </cell>
          <cell r="H9886">
            <v>3.133</v>
          </cell>
          <cell r="I9886">
            <v>3.619</v>
          </cell>
          <cell r="J9886">
            <v>0.486</v>
          </cell>
        </row>
        <row r="9887">
          <cell r="F9887" t="str">
            <v>金盆村学校-源冲村彬树坡</v>
          </cell>
          <cell r="G9887" t="str">
            <v>C32A430682</v>
          </cell>
          <cell r="H9887">
            <v>1.782</v>
          </cell>
          <cell r="I9887">
            <v>1.928</v>
          </cell>
          <cell r="J9887">
            <v>0.146</v>
          </cell>
        </row>
        <row r="9888">
          <cell r="F9888" t="str">
            <v>骆坪村界-骆坪村界</v>
          </cell>
          <cell r="G9888" t="str">
            <v>C38A430682</v>
          </cell>
          <cell r="H9888">
            <v>0</v>
          </cell>
          <cell r="I9888">
            <v>0.839</v>
          </cell>
          <cell r="J9888">
            <v>0.839</v>
          </cell>
        </row>
        <row r="9889">
          <cell r="F9889" t="str">
            <v>新生村界-新生村界</v>
          </cell>
          <cell r="G9889" t="str">
            <v>C70A430682</v>
          </cell>
          <cell r="H9889">
            <v>0</v>
          </cell>
          <cell r="I9889">
            <v>3.467</v>
          </cell>
          <cell r="J9889">
            <v>3.467</v>
          </cell>
        </row>
        <row r="9890">
          <cell r="F9890" t="str">
            <v>新生村界-新生村界</v>
          </cell>
          <cell r="G9890" t="str">
            <v>C84A430682</v>
          </cell>
          <cell r="H9890">
            <v>0</v>
          </cell>
          <cell r="I9890">
            <v>1.165</v>
          </cell>
          <cell r="J9890">
            <v>1.165</v>
          </cell>
        </row>
        <row r="9891">
          <cell r="F9891" t="str">
            <v>村烂线</v>
          </cell>
          <cell r="G9891" t="str">
            <v>VB25430682</v>
          </cell>
          <cell r="H9891">
            <v>0</v>
          </cell>
          <cell r="I9891">
            <v>0.269</v>
          </cell>
          <cell r="J9891">
            <v>0.269</v>
          </cell>
        </row>
        <row r="9892">
          <cell r="F9892" t="str">
            <v>沅冲村-X105</v>
          </cell>
          <cell r="G9892" t="str">
            <v>Y165430682</v>
          </cell>
          <cell r="H9892">
            <v>2.803</v>
          </cell>
          <cell r="I9892">
            <v>3.133</v>
          </cell>
          <cell r="J9892">
            <v>0.33</v>
          </cell>
        </row>
        <row r="9893">
          <cell r="F9893" t="str">
            <v>治三线</v>
          </cell>
          <cell r="G9893" t="str">
            <v>C379430682</v>
          </cell>
          <cell r="H9893">
            <v>1.002</v>
          </cell>
          <cell r="I9893">
            <v>1.414</v>
          </cell>
          <cell r="J9893">
            <v>0.412</v>
          </cell>
        </row>
        <row r="9894">
          <cell r="F9894" t="str">
            <v>中畈村界-中畈村界</v>
          </cell>
          <cell r="G9894" t="str">
            <v>C50A430682</v>
          </cell>
          <cell r="H9894">
            <v>0.071</v>
          </cell>
          <cell r="I9894">
            <v>0.916</v>
          </cell>
          <cell r="J9894">
            <v>0.845</v>
          </cell>
        </row>
        <row r="9895">
          <cell r="F9895" t="str">
            <v>梓治线</v>
          </cell>
          <cell r="G9895" t="str">
            <v>C371430682</v>
          </cell>
          <cell r="H9895">
            <v>0.388</v>
          </cell>
          <cell r="I9895">
            <v>0.718</v>
          </cell>
          <cell r="J9895">
            <v>0.33</v>
          </cell>
        </row>
        <row r="9896">
          <cell r="F9896" t="str">
            <v>坝文线</v>
          </cell>
          <cell r="G9896" t="str">
            <v>C08B430682</v>
          </cell>
          <cell r="H9896">
            <v>0</v>
          </cell>
          <cell r="I9896">
            <v>0.593</v>
          </cell>
          <cell r="J9896">
            <v>0.593</v>
          </cell>
        </row>
        <row r="9897">
          <cell r="F9897" t="str">
            <v>松丰村-坝头村</v>
          </cell>
          <cell r="G9897" t="str">
            <v>Y195430682</v>
          </cell>
          <cell r="H9897">
            <v>1.298</v>
          </cell>
          <cell r="I9897">
            <v>3.21</v>
          </cell>
          <cell r="J9897">
            <v>1.912</v>
          </cell>
        </row>
        <row r="9898">
          <cell r="F9898" t="str">
            <v>村道至郭家组线</v>
          </cell>
          <cell r="G9898" t="str">
            <v>VH57430682</v>
          </cell>
          <cell r="H9898">
            <v>0</v>
          </cell>
          <cell r="I9898">
            <v>0.842</v>
          </cell>
          <cell r="J9898">
            <v>0.842</v>
          </cell>
        </row>
        <row r="9899">
          <cell r="F9899" t="str">
            <v>栗山至弯内组线</v>
          </cell>
          <cell r="G9899" t="str">
            <v>VH58430682</v>
          </cell>
          <cell r="H9899">
            <v>0</v>
          </cell>
          <cell r="I9899">
            <v>0.652</v>
          </cell>
          <cell r="J9899">
            <v>0.652</v>
          </cell>
        </row>
        <row r="9900">
          <cell r="F9900" t="str">
            <v>高黄线</v>
          </cell>
          <cell r="G9900" t="str">
            <v>C43C430682</v>
          </cell>
          <cell r="H9900">
            <v>0</v>
          </cell>
          <cell r="I9900">
            <v>1.054</v>
          </cell>
          <cell r="J9900">
            <v>1.054</v>
          </cell>
        </row>
        <row r="9901">
          <cell r="F9901" t="str">
            <v>铁周线</v>
          </cell>
          <cell r="G9901" t="str">
            <v>C24D430682</v>
          </cell>
          <cell r="H9901">
            <v>0</v>
          </cell>
          <cell r="I9901">
            <v>1.223</v>
          </cell>
          <cell r="J9901">
            <v>1.223</v>
          </cell>
        </row>
        <row r="9902">
          <cell r="F9902" t="str">
            <v>松丰村-坝头村</v>
          </cell>
          <cell r="G9902" t="str">
            <v>Y195430682</v>
          </cell>
          <cell r="H9902">
            <v>1.076</v>
          </cell>
          <cell r="I9902">
            <v>1.298</v>
          </cell>
          <cell r="J9902">
            <v>0.222</v>
          </cell>
        </row>
        <row r="9903">
          <cell r="F9903" t="str">
            <v>坝文线</v>
          </cell>
          <cell r="G9903" t="str">
            <v>C08B430682</v>
          </cell>
          <cell r="H9903">
            <v>0.238</v>
          </cell>
          <cell r="I9903">
            <v>1.301</v>
          </cell>
          <cell r="J9903">
            <v>1.063</v>
          </cell>
        </row>
        <row r="9904">
          <cell r="F9904" t="str">
            <v>长梅线</v>
          </cell>
          <cell r="G9904" t="str">
            <v>C35D430682</v>
          </cell>
          <cell r="H9904">
            <v>0</v>
          </cell>
          <cell r="I9904">
            <v>0.407</v>
          </cell>
          <cell r="J9904">
            <v>0.407</v>
          </cell>
        </row>
        <row r="9905">
          <cell r="F9905" t="str">
            <v>旭林村-坝头村</v>
          </cell>
          <cell r="G9905" t="str">
            <v>C162430682</v>
          </cell>
          <cell r="H9905">
            <v>2.839</v>
          </cell>
          <cell r="I9905">
            <v>3.625</v>
          </cell>
          <cell r="J9905">
            <v>0.786</v>
          </cell>
        </row>
        <row r="9906">
          <cell r="F9906" t="str">
            <v>下坝组至旭林村</v>
          </cell>
          <cell r="G9906" t="str">
            <v>VH19430682</v>
          </cell>
          <cell r="H9906">
            <v>0</v>
          </cell>
          <cell r="I9906">
            <v>1.454</v>
          </cell>
          <cell r="J9906">
            <v>1.454</v>
          </cell>
        </row>
        <row r="9907">
          <cell r="F9907" t="str">
            <v>塘湾组至旭林线</v>
          </cell>
          <cell r="G9907" t="str">
            <v>VH75430682</v>
          </cell>
          <cell r="H9907">
            <v>0</v>
          </cell>
          <cell r="I9907">
            <v>0.823</v>
          </cell>
          <cell r="J9907">
            <v>0.823</v>
          </cell>
        </row>
        <row r="9908">
          <cell r="F9908" t="str">
            <v>治三线</v>
          </cell>
          <cell r="G9908" t="str">
            <v>C379430682</v>
          </cell>
          <cell r="H9908">
            <v>1.414</v>
          </cell>
          <cell r="I9908">
            <v>1.685</v>
          </cell>
          <cell r="J9908">
            <v>0.271</v>
          </cell>
        </row>
        <row r="9909">
          <cell r="F9909" t="str">
            <v>铁东线</v>
          </cell>
          <cell r="G9909" t="str">
            <v>C47C430682</v>
          </cell>
          <cell r="H9909">
            <v>0</v>
          </cell>
          <cell r="I9909">
            <v>2.193</v>
          </cell>
          <cell r="J9909">
            <v>2.193</v>
          </cell>
        </row>
        <row r="9910">
          <cell r="F9910" t="str">
            <v>三角咀至寺畈里线</v>
          </cell>
          <cell r="G9910" t="str">
            <v>VK13430682</v>
          </cell>
          <cell r="H9910">
            <v>0</v>
          </cell>
          <cell r="I9910">
            <v>0.778</v>
          </cell>
          <cell r="J9910">
            <v>0.778</v>
          </cell>
        </row>
        <row r="9911">
          <cell r="F9911" t="str">
            <v>小卖部至将家组线</v>
          </cell>
          <cell r="G9911" t="str">
            <v>VK15430682</v>
          </cell>
          <cell r="H9911">
            <v>0</v>
          </cell>
          <cell r="I9911">
            <v>0.499</v>
          </cell>
          <cell r="J9911">
            <v>0.499</v>
          </cell>
        </row>
        <row r="9912">
          <cell r="F9912" t="str">
            <v>高明线</v>
          </cell>
          <cell r="G9912" t="str">
            <v>C744430682</v>
          </cell>
          <cell r="H9912">
            <v>0</v>
          </cell>
          <cell r="I9912">
            <v>0.943</v>
          </cell>
          <cell r="J9912">
            <v>0.943</v>
          </cell>
        </row>
        <row r="9913">
          <cell r="F9913" t="str">
            <v>X070至老屋组线</v>
          </cell>
          <cell r="G9913" t="str">
            <v>V547430682</v>
          </cell>
          <cell r="H9913">
            <v>0</v>
          </cell>
          <cell r="I9913">
            <v>1.922</v>
          </cell>
          <cell r="J9913">
            <v>1.922</v>
          </cell>
        </row>
        <row r="9914">
          <cell r="F9914" t="str">
            <v>梧桐铺-大冲</v>
          </cell>
          <cell r="G9914" t="str">
            <v>C15C430682</v>
          </cell>
          <cell r="H9914">
            <v>0</v>
          </cell>
          <cell r="I9914">
            <v>0.376</v>
          </cell>
          <cell r="J9914">
            <v>0.376</v>
          </cell>
        </row>
        <row r="9915">
          <cell r="F9915" t="str">
            <v>东沈线</v>
          </cell>
          <cell r="G9915" t="str">
            <v>C16C430682</v>
          </cell>
          <cell r="H9915">
            <v>0</v>
          </cell>
          <cell r="I9915">
            <v>2.728</v>
          </cell>
          <cell r="J9915">
            <v>2.728</v>
          </cell>
        </row>
        <row r="9916">
          <cell r="F9916" t="str">
            <v>叶家至林场线</v>
          </cell>
          <cell r="G9916" t="str">
            <v>C403430682</v>
          </cell>
          <cell r="H9916">
            <v>0</v>
          </cell>
          <cell r="I9916">
            <v>1.343</v>
          </cell>
          <cell r="J9916">
            <v>1.343</v>
          </cell>
        </row>
        <row r="9917">
          <cell r="F9917" t="str">
            <v>叶家组至宋家组线</v>
          </cell>
          <cell r="G9917" t="str">
            <v>CY87430682</v>
          </cell>
          <cell r="H9917">
            <v>0</v>
          </cell>
          <cell r="I9917">
            <v>1.655</v>
          </cell>
          <cell r="J9917">
            <v>1.655</v>
          </cell>
        </row>
        <row r="9918">
          <cell r="F9918" t="str">
            <v>东沈线</v>
          </cell>
          <cell r="G9918" t="str">
            <v>C16C430682</v>
          </cell>
          <cell r="H9918">
            <v>0</v>
          </cell>
          <cell r="I9918">
            <v>0.958</v>
          </cell>
          <cell r="J9918">
            <v>0.958</v>
          </cell>
        </row>
        <row r="9919">
          <cell r="F9919" t="str">
            <v>柳树湾-小港村</v>
          </cell>
          <cell r="G9919" t="str">
            <v>C057430682</v>
          </cell>
          <cell r="H9919">
            <v>3.887</v>
          </cell>
          <cell r="I9919">
            <v>5.123</v>
          </cell>
          <cell r="J9919">
            <v>1.236</v>
          </cell>
        </row>
        <row r="9920">
          <cell r="F9920" t="str">
            <v>水团线</v>
          </cell>
          <cell r="G9920" t="str">
            <v>C11C430682</v>
          </cell>
          <cell r="H9920">
            <v>0</v>
          </cell>
          <cell r="I9920">
            <v>1.041</v>
          </cell>
          <cell r="J9920">
            <v>1.041</v>
          </cell>
        </row>
        <row r="9921">
          <cell r="F9921" t="str">
            <v>富家坪渡口-星明村</v>
          </cell>
          <cell r="G9921" t="str">
            <v>C114430682</v>
          </cell>
          <cell r="H9921">
            <v>0</v>
          </cell>
          <cell r="I9921">
            <v>0.597</v>
          </cell>
          <cell r="J9921">
            <v>0.597</v>
          </cell>
        </row>
        <row r="9922">
          <cell r="F9922" t="str">
            <v>分水线</v>
          </cell>
          <cell r="G9922" t="str">
            <v>C127430682</v>
          </cell>
          <cell r="H9922">
            <v>0.811</v>
          </cell>
          <cell r="I9922">
            <v>1.541</v>
          </cell>
          <cell r="J9922">
            <v>0.73</v>
          </cell>
        </row>
        <row r="9923">
          <cell r="F9923" t="str">
            <v>抬头村吴家老屋-贺畈村向家</v>
          </cell>
          <cell r="G9923" t="str">
            <v>C01A430682</v>
          </cell>
          <cell r="H9923">
            <v>1</v>
          </cell>
          <cell r="I9923">
            <v>2.983</v>
          </cell>
          <cell r="J9923">
            <v>1.983</v>
          </cell>
        </row>
        <row r="9924">
          <cell r="F9924" t="str">
            <v>金星村界-金星村界</v>
          </cell>
          <cell r="G9924" t="str">
            <v>C215430682</v>
          </cell>
          <cell r="H9924">
            <v>1.054</v>
          </cell>
          <cell r="I9924">
            <v>2.592</v>
          </cell>
          <cell r="J9924">
            <v>1.538</v>
          </cell>
        </row>
        <row r="9925">
          <cell r="F9925" t="str">
            <v>东群线</v>
          </cell>
          <cell r="G9925" t="str">
            <v>C87A430682</v>
          </cell>
          <cell r="H9925">
            <v>0</v>
          </cell>
          <cell r="I9925">
            <v>1.086</v>
          </cell>
          <cell r="J9925">
            <v>1.086</v>
          </cell>
        </row>
        <row r="9926">
          <cell r="F9926" t="str">
            <v>白竹村-X147</v>
          </cell>
          <cell r="G9926" t="str">
            <v>Y138430682</v>
          </cell>
          <cell r="H9926">
            <v>3.51</v>
          </cell>
          <cell r="I9926">
            <v>4.489</v>
          </cell>
          <cell r="J9926">
            <v>0.979</v>
          </cell>
        </row>
        <row r="9927">
          <cell r="F9927" t="str">
            <v>村道至付家组线</v>
          </cell>
          <cell r="G9927" t="str">
            <v>V289430682</v>
          </cell>
          <cell r="H9927">
            <v>0</v>
          </cell>
          <cell r="I9927">
            <v>0.263</v>
          </cell>
          <cell r="J9927">
            <v>0.263</v>
          </cell>
        </row>
        <row r="9928">
          <cell r="F9928" t="str">
            <v>印石村-红岭村</v>
          </cell>
          <cell r="G9928" t="str">
            <v>Y293430682</v>
          </cell>
          <cell r="H9928">
            <v>0</v>
          </cell>
          <cell r="I9928">
            <v>0.577</v>
          </cell>
          <cell r="J9928">
            <v>0.577</v>
          </cell>
        </row>
        <row r="9929">
          <cell r="F9929" t="str">
            <v>抬头村吴家老屋-贺畈村向家</v>
          </cell>
          <cell r="G9929" t="str">
            <v>C01A430682</v>
          </cell>
          <cell r="H9929">
            <v>0</v>
          </cell>
          <cell r="I9929">
            <v>1.001</v>
          </cell>
          <cell r="J9929">
            <v>1.001</v>
          </cell>
        </row>
        <row r="9930">
          <cell r="F9930" t="str">
            <v>金星村界-金星村界</v>
          </cell>
          <cell r="G9930" t="str">
            <v>C215430682</v>
          </cell>
          <cell r="H9930">
            <v>0</v>
          </cell>
          <cell r="I9930">
            <v>1.054</v>
          </cell>
          <cell r="J9930">
            <v>1.054</v>
          </cell>
        </row>
        <row r="9931">
          <cell r="F9931" t="str">
            <v>东风界-东风界</v>
          </cell>
          <cell r="G9931" t="str">
            <v>C88A430682</v>
          </cell>
          <cell r="H9931">
            <v>0</v>
          </cell>
          <cell r="I9931">
            <v>1.527</v>
          </cell>
          <cell r="J9931">
            <v>1.527</v>
          </cell>
        </row>
        <row r="9932">
          <cell r="F9932" t="str">
            <v>村道至老屋冲</v>
          </cell>
          <cell r="G9932" t="str">
            <v>AA87430682</v>
          </cell>
          <cell r="H9932">
            <v>0</v>
          </cell>
          <cell r="I9932">
            <v>0.453</v>
          </cell>
          <cell r="J9932">
            <v>0.453</v>
          </cell>
        </row>
        <row r="9933">
          <cell r="F9933" t="str">
            <v>印石村-红岭村</v>
          </cell>
          <cell r="G9933" t="str">
            <v>Y171430682</v>
          </cell>
          <cell r="H9933">
            <v>0</v>
          </cell>
          <cell r="I9933">
            <v>1.898</v>
          </cell>
          <cell r="J9933">
            <v>1.898</v>
          </cell>
        </row>
        <row r="9934">
          <cell r="F9934" t="str">
            <v>忠桃线</v>
          </cell>
          <cell r="G9934" t="str">
            <v>X066430682</v>
          </cell>
          <cell r="H9934">
            <v>5.899</v>
          </cell>
          <cell r="I9934">
            <v>8.096</v>
          </cell>
          <cell r="J9934">
            <v>2.197</v>
          </cell>
        </row>
        <row r="9935">
          <cell r="F9935" t="str">
            <v>夹街村-Y486</v>
          </cell>
          <cell r="G9935" t="str">
            <v>YJ21430702</v>
          </cell>
          <cell r="H9935">
            <v>3.06</v>
          </cell>
          <cell r="I9935">
            <v>3.323</v>
          </cell>
          <cell r="J9935">
            <v>0.263</v>
          </cell>
        </row>
        <row r="9936">
          <cell r="F9936" t="str">
            <v>白鹤庵村12组-敬老院</v>
          </cell>
          <cell r="G9936" t="str">
            <v>CH13430702</v>
          </cell>
          <cell r="H9936">
            <v>0</v>
          </cell>
          <cell r="I9936">
            <v>0.617</v>
          </cell>
          <cell r="J9936">
            <v>0.617</v>
          </cell>
        </row>
        <row r="9937">
          <cell r="F9937" t="str">
            <v>马69线</v>
          </cell>
          <cell r="G9937" t="str">
            <v>C19D430703</v>
          </cell>
          <cell r="H9937">
            <v>0</v>
          </cell>
          <cell r="I9937">
            <v>1.11</v>
          </cell>
          <cell r="J9937">
            <v>1.11</v>
          </cell>
        </row>
        <row r="9938">
          <cell r="F9938" t="str">
            <v>卸2线</v>
          </cell>
          <cell r="G9938" t="str">
            <v>CL69430703</v>
          </cell>
          <cell r="H9938">
            <v>0</v>
          </cell>
          <cell r="I9938">
            <v>0.974</v>
          </cell>
          <cell r="J9938">
            <v>0.974</v>
          </cell>
        </row>
        <row r="9939">
          <cell r="F9939" t="str">
            <v>新卸线</v>
          </cell>
          <cell r="G9939" t="str">
            <v>CL67430703</v>
          </cell>
          <cell r="H9939">
            <v>0</v>
          </cell>
          <cell r="I9939">
            <v>0.387</v>
          </cell>
          <cell r="J9939">
            <v>0.387</v>
          </cell>
        </row>
        <row r="9940">
          <cell r="F9940" t="str">
            <v>灰匠湾-灰匠湾</v>
          </cell>
          <cell r="G9940" t="str">
            <v>C597430703</v>
          </cell>
          <cell r="H9940">
            <v>0</v>
          </cell>
          <cell r="I9940">
            <v>1.121</v>
          </cell>
          <cell r="J9940">
            <v>1.121</v>
          </cell>
        </row>
        <row r="9941">
          <cell r="G9941" t="str">
            <v>V000</v>
          </cell>
          <cell r="H9941">
            <v>0</v>
          </cell>
          <cell r="I9941">
            <v>0.186</v>
          </cell>
          <cell r="J9941">
            <v>0.186</v>
          </cell>
        </row>
        <row r="9942">
          <cell r="F9942" t="str">
            <v>黑河线</v>
          </cell>
          <cell r="G9942" t="str">
            <v>C93A430703</v>
          </cell>
          <cell r="H9942">
            <v>0</v>
          </cell>
          <cell r="I9942">
            <v>1.881</v>
          </cell>
          <cell r="J9942">
            <v>1.881</v>
          </cell>
        </row>
        <row r="9943">
          <cell r="F9943" t="str">
            <v>新古线</v>
          </cell>
          <cell r="G9943" t="str">
            <v>C94A430703</v>
          </cell>
          <cell r="H9943">
            <v>0</v>
          </cell>
          <cell r="I9943">
            <v>1.298</v>
          </cell>
          <cell r="J9943">
            <v>1.298</v>
          </cell>
        </row>
        <row r="9944">
          <cell r="F9944" t="str">
            <v>潘上线</v>
          </cell>
          <cell r="G9944" t="str">
            <v>C95A430703</v>
          </cell>
          <cell r="H9944">
            <v>0</v>
          </cell>
          <cell r="I9944">
            <v>0.751</v>
          </cell>
          <cell r="J9944">
            <v>0.751</v>
          </cell>
        </row>
        <row r="9945">
          <cell r="G9945" t="str">
            <v>V000</v>
          </cell>
          <cell r="H9945">
            <v>0</v>
          </cell>
          <cell r="I9945">
            <v>0.274</v>
          </cell>
          <cell r="J9945">
            <v>0.274</v>
          </cell>
        </row>
        <row r="9946">
          <cell r="F9946" t="str">
            <v>新堰-新堰</v>
          </cell>
          <cell r="G9946" t="str">
            <v>C195430703</v>
          </cell>
          <cell r="H9946">
            <v>0</v>
          </cell>
          <cell r="I9946">
            <v>0.453</v>
          </cell>
          <cell r="J9946">
            <v>0.453</v>
          </cell>
        </row>
        <row r="9947">
          <cell r="F9947" t="str">
            <v>安家咀至张家咀</v>
          </cell>
          <cell r="G9947" t="str">
            <v>V332430703</v>
          </cell>
          <cell r="H9947">
            <v>0</v>
          </cell>
          <cell r="I9947">
            <v>3.445</v>
          </cell>
          <cell r="J9947">
            <v>3.445</v>
          </cell>
        </row>
        <row r="9948">
          <cell r="F9948" t="str">
            <v>湖海坪村部-湖海坪村部</v>
          </cell>
          <cell r="G9948" t="str">
            <v>C212430703</v>
          </cell>
          <cell r="H9948">
            <v>0</v>
          </cell>
          <cell r="I9948">
            <v>2.817</v>
          </cell>
          <cell r="J9948">
            <v>2.817</v>
          </cell>
        </row>
        <row r="9949">
          <cell r="G9949" t="str">
            <v>V000</v>
          </cell>
          <cell r="H9949">
            <v>0</v>
          </cell>
          <cell r="I9949">
            <v>0.567</v>
          </cell>
          <cell r="J9949">
            <v>0.567</v>
          </cell>
        </row>
        <row r="9950">
          <cell r="F9950" t="str">
            <v>花园村部-雷公庙虚场</v>
          </cell>
          <cell r="G9950" t="str">
            <v>C34A430703</v>
          </cell>
          <cell r="H9950">
            <v>0</v>
          </cell>
          <cell r="I9950">
            <v>1.213</v>
          </cell>
          <cell r="J9950">
            <v>1.213</v>
          </cell>
        </row>
        <row r="9951">
          <cell r="G9951" t="str">
            <v>V000</v>
          </cell>
          <cell r="H9951">
            <v>0</v>
          </cell>
          <cell r="I9951">
            <v>0.703</v>
          </cell>
          <cell r="J9951">
            <v>0.703</v>
          </cell>
        </row>
        <row r="9952">
          <cell r="F9952" t="str">
            <v>灰匠湾-灰匠湾</v>
          </cell>
          <cell r="G9952" t="str">
            <v>C597430703</v>
          </cell>
          <cell r="H9952">
            <v>1.121</v>
          </cell>
          <cell r="I9952">
            <v>1.849</v>
          </cell>
          <cell r="J9952">
            <v>0.728</v>
          </cell>
        </row>
        <row r="9953">
          <cell r="F9953" t="str">
            <v>沈东线</v>
          </cell>
          <cell r="G9953" t="str">
            <v>C33A430703</v>
          </cell>
          <cell r="H9953">
            <v>0</v>
          </cell>
          <cell r="I9953">
            <v>1.159</v>
          </cell>
          <cell r="J9953">
            <v>1.159</v>
          </cell>
        </row>
        <row r="9954">
          <cell r="F9954" t="str">
            <v>老岩湾组至花红组</v>
          </cell>
          <cell r="G9954" t="str">
            <v>V354430703</v>
          </cell>
          <cell r="H9954">
            <v>0</v>
          </cell>
          <cell r="I9954">
            <v>1.486</v>
          </cell>
          <cell r="J9954">
            <v>1.486</v>
          </cell>
        </row>
        <row r="9955">
          <cell r="F9955" t="str">
            <v>S240至丁家冲组</v>
          </cell>
          <cell r="G9955" t="str">
            <v>V352430703</v>
          </cell>
          <cell r="H9955">
            <v>0</v>
          </cell>
          <cell r="I9955">
            <v>1.427</v>
          </cell>
          <cell r="J9955">
            <v>1.427</v>
          </cell>
        </row>
        <row r="9956">
          <cell r="F9956" t="str">
            <v>沈邢线</v>
          </cell>
          <cell r="G9956" t="str">
            <v>C11B430703</v>
          </cell>
          <cell r="H9956">
            <v>0</v>
          </cell>
          <cell r="I9956">
            <v>1.584</v>
          </cell>
          <cell r="J9956">
            <v>1.584</v>
          </cell>
        </row>
        <row r="9957">
          <cell r="F9957" t="str">
            <v>村部至公家埡</v>
          </cell>
          <cell r="G9957" t="str">
            <v>V350430703</v>
          </cell>
          <cell r="H9957">
            <v>0</v>
          </cell>
          <cell r="I9957">
            <v>1.004</v>
          </cell>
          <cell r="J9957">
            <v>1.004</v>
          </cell>
        </row>
        <row r="9958">
          <cell r="G9958" t="str">
            <v>AA29430703</v>
          </cell>
          <cell r="H9958">
            <v>0</v>
          </cell>
          <cell r="I9958">
            <v>0.465</v>
          </cell>
          <cell r="J9958">
            <v>0.465</v>
          </cell>
        </row>
        <row r="9959">
          <cell r="F9959" t="str">
            <v>陡会坪8组至陡会坪8组</v>
          </cell>
          <cell r="G9959" t="str">
            <v>V549430703</v>
          </cell>
          <cell r="H9959">
            <v>0</v>
          </cell>
          <cell r="I9959">
            <v>0.94</v>
          </cell>
          <cell r="J9959">
            <v>0.94</v>
          </cell>
        </row>
        <row r="9960">
          <cell r="F9960" t="str">
            <v>稻罗岭4组至稻罗岭2组</v>
          </cell>
          <cell r="G9960" t="str">
            <v>V550430703</v>
          </cell>
          <cell r="H9960">
            <v>0</v>
          </cell>
          <cell r="I9960">
            <v>0.63</v>
          </cell>
          <cell r="J9960">
            <v>0.63</v>
          </cell>
        </row>
        <row r="9961">
          <cell r="F9961" t="str">
            <v>村部-放羊8组</v>
          </cell>
          <cell r="G9961" t="str">
            <v>C379430703</v>
          </cell>
          <cell r="H9961">
            <v>0.899</v>
          </cell>
          <cell r="I9961">
            <v>2.453</v>
          </cell>
          <cell r="J9961">
            <v>1.554</v>
          </cell>
        </row>
        <row r="9962">
          <cell r="F9962" t="str">
            <v>花木基地路</v>
          </cell>
          <cell r="G9962" t="str">
            <v>C96E430703</v>
          </cell>
          <cell r="H9962">
            <v>0</v>
          </cell>
          <cell r="I9962">
            <v>1.02</v>
          </cell>
          <cell r="J9962">
            <v>1.02</v>
          </cell>
        </row>
        <row r="9963">
          <cell r="F9963" t="str">
            <v>三角堆2组至稻罗岭6组</v>
          </cell>
          <cell r="G9963" t="str">
            <v>V553430703</v>
          </cell>
          <cell r="H9963">
            <v>0</v>
          </cell>
          <cell r="I9963">
            <v>1.242</v>
          </cell>
          <cell r="J9963">
            <v>1.242</v>
          </cell>
        </row>
        <row r="9964">
          <cell r="F9964" t="str">
            <v>三角堆12组至三角堆11组</v>
          </cell>
          <cell r="G9964" t="str">
            <v>V556430703</v>
          </cell>
          <cell r="H9964">
            <v>0</v>
          </cell>
          <cell r="I9964">
            <v>0.483</v>
          </cell>
          <cell r="J9964">
            <v>0.483</v>
          </cell>
        </row>
        <row r="9965">
          <cell r="G9965" t="str">
            <v>V000</v>
          </cell>
          <cell r="H9965">
            <v>0</v>
          </cell>
          <cell r="I9965">
            <v>0.866</v>
          </cell>
          <cell r="J9965">
            <v>0.866</v>
          </cell>
        </row>
        <row r="9966">
          <cell r="F9966" t="str">
            <v>胡家元组至白沙溪组</v>
          </cell>
          <cell r="G9966" t="str">
            <v>V427430703</v>
          </cell>
          <cell r="H9966">
            <v>0</v>
          </cell>
          <cell r="I9966">
            <v>1.552</v>
          </cell>
          <cell r="J9966">
            <v>1.552</v>
          </cell>
        </row>
        <row r="9967">
          <cell r="F9967" t="str">
            <v>先锋15组至先锋13组</v>
          </cell>
          <cell r="G9967" t="str">
            <v>V522430703</v>
          </cell>
          <cell r="H9967">
            <v>0</v>
          </cell>
          <cell r="I9967">
            <v>1.401</v>
          </cell>
          <cell r="J9967">
            <v>1.401</v>
          </cell>
        </row>
        <row r="9968">
          <cell r="F9968" t="str">
            <v>镇龙庵6组-立新9组</v>
          </cell>
          <cell r="G9968" t="str">
            <v>C62B430703</v>
          </cell>
          <cell r="H9968">
            <v>0</v>
          </cell>
          <cell r="I9968">
            <v>3.178</v>
          </cell>
          <cell r="J9968">
            <v>3.178</v>
          </cell>
        </row>
        <row r="9969">
          <cell r="F9969" t="str">
            <v>军山村部至8组</v>
          </cell>
          <cell r="G9969" t="str">
            <v>C76A430703</v>
          </cell>
          <cell r="H9969">
            <v>0</v>
          </cell>
          <cell r="I9969">
            <v>2.744</v>
          </cell>
          <cell r="J9969">
            <v>2.744</v>
          </cell>
        </row>
        <row r="9970">
          <cell r="F9970" t="str">
            <v>镇龙庵6组-立新9组</v>
          </cell>
          <cell r="G9970" t="str">
            <v>C62B430703</v>
          </cell>
          <cell r="H9970">
            <v>3.178</v>
          </cell>
          <cell r="I9970">
            <v>3.727</v>
          </cell>
          <cell r="J9970">
            <v>0.549</v>
          </cell>
        </row>
        <row r="9971">
          <cell r="F9971" t="str">
            <v>立新14组至1组</v>
          </cell>
          <cell r="G9971" t="str">
            <v>C82A430703</v>
          </cell>
          <cell r="H9971">
            <v>0</v>
          </cell>
          <cell r="I9971">
            <v>0.503</v>
          </cell>
          <cell r="J9971">
            <v>0.503</v>
          </cell>
        </row>
        <row r="9972">
          <cell r="F9972" t="str">
            <v>株木山村部-株木山6组</v>
          </cell>
          <cell r="G9972" t="str">
            <v>C144430703</v>
          </cell>
          <cell r="H9972">
            <v>1.789</v>
          </cell>
          <cell r="I9972">
            <v>3.592</v>
          </cell>
          <cell r="J9972">
            <v>1.803</v>
          </cell>
        </row>
        <row r="9973">
          <cell r="F9973" t="str">
            <v>荷堰-荷堰</v>
          </cell>
          <cell r="G9973" t="str">
            <v>C580430703</v>
          </cell>
          <cell r="H9973">
            <v>0</v>
          </cell>
          <cell r="I9973">
            <v>0.731</v>
          </cell>
          <cell r="J9973">
            <v>0.731</v>
          </cell>
        </row>
        <row r="9974">
          <cell r="F9974" t="str">
            <v>小湾村11组至小湾村3组</v>
          </cell>
          <cell r="G9974" t="str">
            <v>V292430703</v>
          </cell>
          <cell r="H9974">
            <v>0</v>
          </cell>
          <cell r="I9974">
            <v>0.319</v>
          </cell>
          <cell r="J9974">
            <v>0.319</v>
          </cell>
        </row>
        <row r="9975">
          <cell r="F9975" t="str">
            <v>永寿1组至7组</v>
          </cell>
          <cell r="G9975" t="str">
            <v>CC36430703</v>
          </cell>
          <cell r="H9975">
            <v>0</v>
          </cell>
          <cell r="I9975">
            <v>2.747</v>
          </cell>
          <cell r="J9975">
            <v>2.747</v>
          </cell>
        </row>
        <row r="9976">
          <cell r="G9976" t="str">
            <v>V000</v>
          </cell>
          <cell r="H9976">
            <v>0</v>
          </cell>
          <cell r="I9976">
            <v>0.289</v>
          </cell>
          <cell r="J9976">
            <v>0.289</v>
          </cell>
        </row>
        <row r="9977">
          <cell r="F9977" t="str">
            <v>永南村8组至永南村9组</v>
          </cell>
          <cell r="G9977" t="str">
            <v>V282430703</v>
          </cell>
          <cell r="H9977">
            <v>0</v>
          </cell>
          <cell r="I9977">
            <v>0.276</v>
          </cell>
          <cell r="J9977">
            <v>0.276</v>
          </cell>
        </row>
        <row r="9978">
          <cell r="F9978" t="str">
            <v>株1组至2组</v>
          </cell>
          <cell r="G9978" t="str">
            <v>C95D430703</v>
          </cell>
          <cell r="H9978">
            <v>0</v>
          </cell>
          <cell r="I9978">
            <v>0.685</v>
          </cell>
          <cell r="J9978">
            <v>0.685</v>
          </cell>
        </row>
        <row r="9979">
          <cell r="F9979" t="str">
            <v>柏叶坪村2组至柏叶坪村部</v>
          </cell>
          <cell r="G9979" t="str">
            <v>V433430703</v>
          </cell>
          <cell r="H9979">
            <v>0</v>
          </cell>
          <cell r="I9979">
            <v>1.21</v>
          </cell>
          <cell r="J9979">
            <v>1.21</v>
          </cell>
        </row>
        <row r="9980">
          <cell r="F9980" t="str">
            <v>高峰村1组至高峰村2组</v>
          </cell>
          <cell r="G9980" t="str">
            <v>V436430703</v>
          </cell>
          <cell r="H9980">
            <v>0</v>
          </cell>
          <cell r="I9980">
            <v>1.763</v>
          </cell>
          <cell r="J9980">
            <v>1.763</v>
          </cell>
        </row>
        <row r="9981">
          <cell r="F9981" t="str">
            <v>庙冲组至紧门溪组</v>
          </cell>
          <cell r="G9981" t="str">
            <v>V428430703</v>
          </cell>
          <cell r="H9981">
            <v>0</v>
          </cell>
          <cell r="I9981">
            <v>4.787</v>
          </cell>
          <cell r="J9981">
            <v>4.787</v>
          </cell>
        </row>
        <row r="9982">
          <cell r="F9982" t="str">
            <v>黄连溪至普栗冲</v>
          </cell>
          <cell r="G9982" t="str">
            <v>V697430703</v>
          </cell>
          <cell r="H9982">
            <v>0</v>
          </cell>
          <cell r="I9982">
            <v>2.033</v>
          </cell>
          <cell r="J9982">
            <v>2.033</v>
          </cell>
        </row>
        <row r="9983">
          <cell r="F9983" t="str">
            <v>X050-S402</v>
          </cell>
          <cell r="G9983" t="str">
            <v>Y663430703</v>
          </cell>
          <cell r="H9983">
            <v>2.263</v>
          </cell>
          <cell r="I9983">
            <v>4.495</v>
          </cell>
          <cell r="J9983">
            <v>2.232</v>
          </cell>
        </row>
        <row r="9984">
          <cell r="F9984" t="str">
            <v>饭田冲水库-饭田冲水库</v>
          </cell>
          <cell r="G9984" t="str">
            <v>C65A430703</v>
          </cell>
          <cell r="H9984">
            <v>0</v>
          </cell>
          <cell r="I9984">
            <v>1.814</v>
          </cell>
          <cell r="J9984">
            <v>1.814</v>
          </cell>
        </row>
        <row r="9985">
          <cell r="F9985" t="str">
            <v>红黄线</v>
          </cell>
          <cell r="G9985" t="str">
            <v>CB09430703</v>
          </cell>
          <cell r="H9985">
            <v>0</v>
          </cell>
          <cell r="I9985">
            <v>1.158</v>
          </cell>
          <cell r="J9985">
            <v>1.158</v>
          </cell>
        </row>
        <row r="9986">
          <cell r="G9986" t="str">
            <v>V000</v>
          </cell>
          <cell r="H9986">
            <v>0</v>
          </cell>
          <cell r="I9986">
            <v>0.219</v>
          </cell>
          <cell r="J9986">
            <v>0.219</v>
          </cell>
        </row>
        <row r="9987">
          <cell r="F9987" t="str">
            <v>白岩冲村-红岩咀村</v>
          </cell>
          <cell r="G9987" t="str">
            <v>Y629430703</v>
          </cell>
          <cell r="H9987">
            <v>3.892</v>
          </cell>
          <cell r="I9987">
            <v>6.368</v>
          </cell>
          <cell r="J9987">
            <v>2.476</v>
          </cell>
        </row>
        <row r="9988">
          <cell r="F9988" t="str">
            <v>饭田冲水库-饭田冲水库</v>
          </cell>
          <cell r="G9988" t="str">
            <v>C65A430703</v>
          </cell>
          <cell r="H9988">
            <v>1.814</v>
          </cell>
          <cell r="I9988">
            <v>2.033</v>
          </cell>
          <cell r="J9988">
            <v>0.219</v>
          </cell>
        </row>
        <row r="9989">
          <cell r="F9989" t="str">
            <v>新2线</v>
          </cell>
          <cell r="G9989" t="str">
            <v>C819430703</v>
          </cell>
          <cell r="H9989">
            <v>0</v>
          </cell>
          <cell r="I9989">
            <v>1.021</v>
          </cell>
          <cell r="J9989">
            <v>1.021</v>
          </cell>
        </row>
        <row r="9990">
          <cell r="F9990" t="str">
            <v>7组至1</v>
          </cell>
          <cell r="G9990" t="str">
            <v>C81A430703</v>
          </cell>
          <cell r="H9990">
            <v>0</v>
          </cell>
          <cell r="I9990">
            <v>3.005</v>
          </cell>
          <cell r="J9990">
            <v>3.005</v>
          </cell>
        </row>
        <row r="9991">
          <cell r="F9991" t="str">
            <v>淡1组至3组</v>
          </cell>
          <cell r="G9991" t="str">
            <v>C17E430703</v>
          </cell>
          <cell r="H9991">
            <v>0</v>
          </cell>
          <cell r="I9991">
            <v>2.213</v>
          </cell>
          <cell r="J9991">
            <v>2.213</v>
          </cell>
        </row>
        <row r="9992">
          <cell r="F9992" t="str">
            <v>临澧县城-牛鼻滩镇</v>
          </cell>
          <cell r="G9992" t="str">
            <v>X077430703</v>
          </cell>
          <cell r="H9992">
            <v>7.427</v>
          </cell>
          <cell r="I9992">
            <v>7.676</v>
          </cell>
          <cell r="J9992">
            <v>0.249</v>
          </cell>
        </row>
        <row r="9993">
          <cell r="G9993" t="str">
            <v>AA31430703</v>
          </cell>
          <cell r="H9993">
            <v>0</v>
          </cell>
          <cell r="I9993">
            <v>0.476</v>
          </cell>
          <cell r="J9993">
            <v>0.476</v>
          </cell>
        </row>
        <row r="9994">
          <cell r="F9994" t="str">
            <v>15组至11组</v>
          </cell>
          <cell r="G9994" t="str">
            <v>V079430703</v>
          </cell>
          <cell r="H9994">
            <v>0</v>
          </cell>
          <cell r="I9994">
            <v>1.494</v>
          </cell>
          <cell r="J9994">
            <v>1.494</v>
          </cell>
        </row>
        <row r="9995">
          <cell r="F9995" t="str">
            <v>8组至10组</v>
          </cell>
          <cell r="G9995" t="str">
            <v>V089430703</v>
          </cell>
          <cell r="H9995">
            <v>0</v>
          </cell>
          <cell r="I9995">
            <v>1.587</v>
          </cell>
          <cell r="J9995">
            <v>1.587</v>
          </cell>
        </row>
        <row r="9996">
          <cell r="F9996" t="str">
            <v>南堤村-S358</v>
          </cell>
          <cell r="G9996" t="str">
            <v>Y619430703</v>
          </cell>
          <cell r="H9996">
            <v>3.635</v>
          </cell>
          <cell r="I9996">
            <v>3.982</v>
          </cell>
          <cell r="J9996">
            <v>0.347</v>
          </cell>
        </row>
        <row r="9997">
          <cell r="F9997" t="str">
            <v>6组至15组</v>
          </cell>
          <cell r="G9997" t="str">
            <v>V078430703</v>
          </cell>
          <cell r="H9997">
            <v>0</v>
          </cell>
          <cell r="I9997">
            <v>0.7</v>
          </cell>
          <cell r="J9997">
            <v>0.7</v>
          </cell>
        </row>
        <row r="9998">
          <cell r="G9998" t="str">
            <v>AA18430703</v>
          </cell>
          <cell r="H9998">
            <v>0</v>
          </cell>
          <cell r="I9998">
            <v>2.923</v>
          </cell>
          <cell r="J9998">
            <v>2.923</v>
          </cell>
        </row>
        <row r="9999">
          <cell r="F9999" t="str">
            <v>1组至2组</v>
          </cell>
          <cell r="G9999" t="str">
            <v>V081430703</v>
          </cell>
          <cell r="H9999">
            <v>0</v>
          </cell>
          <cell r="I9999">
            <v>1.478</v>
          </cell>
          <cell r="J9999">
            <v>1.478</v>
          </cell>
        </row>
        <row r="10000">
          <cell r="F10000" t="str">
            <v>6组至8组</v>
          </cell>
          <cell r="G10000" t="str">
            <v>V112430703</v>
          </cell>
          <cell r="H10000">
            <v>0</v>
          </cell>
          <cell r="I10000">
            <v>1.509</v>
          </cell>
          <cell r="J10000">
            <v>1.509</v>
          </cell>
        </row>
        <row r="10001">
          <cell r="F10001" t="str">
            <v>2组至1组</v>
          </cell>
          <cell r="G10001" t="str">
            <v>V136430703</v>
          </cell>
          <cell r="H10001">
            <v>0</v>
          </cell>
          <cell r="I10001">
            <v>0.82</v>
          </cell>
          <cell r="J10001">
            <v>0.82</v>
          </cell>
        </row>
        <row r="10002">
          <cell r="F10002" t="str">
            <v>东风村-虾子村</v>
          </cell>
          <cell r="G10002" t="str">
            <v>Y605430703</v>
          </cell>
          <cell r="H10002">
            <v>6.043</v>
          </cell>
          <cell r="I10002">
            <v>6.556</v>
          </cell>
          <cell r="J10002">
            <v>0.513</v>
          </cell>
        </row>
        <row r="10003">
          <cell r="F10003" t="str">
            <v>9组至1组</v>
          </cell>
          <cell r="G10003" t="str">
            <v>V080430703</v>
          </cell>
          <cell r="H10003">
            <v>0</v>
          </cell>
          <cell r="I10003">
            <v>2.641</v>
          </cell>
          <cell r="J10003">
            <v>2.641</v>
          </cell>
        </row>
        <row r="10004">
          <cell r="F10004" t="str">
            <v>月亮4组至月亮3组</v>
          </cell>
          <cell r="G10004" t="str">
            <v>C54D430703</v>
          </cell>
          <cell r="H10004">
            <v>0</v>
          </cell>
          <cell r="I10004">
            <v>0.582</v>
          </cell>
          <cell r="J10004">
            <v>0.582</v>
          </cell>
        </row>
        <row r="10005">
          <cell r="F10005" t="str">
            <v>移堤村-黑山村</v>
          </cell>
          <cell r="G10005" t="str">
            <v>Y572430703</v>
          </cell>
          <cell r="H10005">
            <v>0</v>
          </cell>
          <cell r="I10005">
            <v>4.31</v>
          </cell>
          <cell r="J10005">
            <v>4.31</v>
          </cell>
        </row>
        <row r="10006">
          <cell r="F10006" t="str">
            <v>罗金线</v>
          </cell>
          <cell r="G10006" t="str">
            <v>C894430703</v>
          </cell>
          <cell r="H10006">
            <v>0</v>
          </cell>
          <cell r="I10006">
            <v>1.685</v>
          </cell>
          <cell r="J10006">
            <v>1.685</v>
          </cell>
        </row>
        <row r="10007">
          <cell r="F10007" t="str">
            <v>大9线</v>
          </cell>
          <cell r="G10007" t="str">
            <v>C246430703</v>
          </cell>
          <cell r="H10007">
            <v>0</v>
          </cell>
          <cell r="I10007">
            <v>0.737</v>
          </cell>
          <cell r="J10007">
            <v>0.737</v>
          </cell>
        </row>
        <row r="10008">
          <cell r="G10008" t="str">
            <v>V000</v>
          </cell>
          <cell r="H10008">
            <v>0</v>
          </cell>
          <cell r="I10008">
            <v>0.102</v>
          </cell>
          <cell r="J10008">
            <v>0.102</v>
          </cell>
        </row>
        <row r="10009">
          <cell r="F10009" t="str">
            <v>黑河线</v>
          </cell>
          <cell r="G10009" t="str">
            <v>C786430703</v>
          </cell>
          <cell r="H10009">
            <v>0</v>
          </cell>
          <cell r="I10009">
            <v>1.719</v>
          </cell>
          <cell r="J10009">
            <v>1.719</v>
          </cell>
        </row>
        <row r="10010">
          <cell r="F10010" t="str">
            <v>龙1线</v>
          </cell>
          <cell r="G10010" t="str">
            <v>C08B430703</v>
          </cell>
          <cell r="H10010">
            <v>0</v>
          </cell>
          <cell r="I10010">
            <v>0.78</v>
          </cell>
          <cell r="J10010">
            <v>0.78</v>
          </cell>
        </row>
        <row r="10011">
          <cell r="F10011" t="str">
            <v>山龙村部-5组</v>
          </cell>
          <cell r="G10011" t="str">
            <v>C28A430703</v>
          </cell>
          <cell r="H10011">
            <v>0</v>
          </cell>
          <cell r="I10011">
            <v>1.17</v>
          </cell>
          <cell r="J10011">
            <v>1.17</v>
          </cell>
        </row>
        <row r="10012">
          <cell r="F10012" t="str">
            <v>村部-白鹤亚4鲤</v>
          </cell>
          <cell r="G10012" t="str">
            <v>C556430703</v>
          </cell>
          <cell r="H10012">
            <v>0</v>
          </cell>
          <cell r="I10012">
            <v>1.498</v>
          </cell>
          <cell r="J10012">
            <v>1.498</v>
          </cell>
        </row>
        <row r="10013">
          <cell r="F10013" t="str">
            <v>农4线</v>
          </cell>
          <cell r="G10013" t="str">
            <v>C24A430703</v>
          </cell>
          <cell r="H10013">
            <v>0</v>
          </cell>
          <cell r="I10013">
            <v>1.272</v>
          </cell>
          <cell r="J10013">
            <v>1.272</v>
          </cell>
        </row>
        <row r="10014">
          <cell r="F10014" t="str">
            <v>邵西线</v>
          </cell>
          <cell r="G10014" t="str">
            <v>C25A430703</v>
          </cell>
          <cell r="H10014">
            <v>0</v>
          </cell>
          <cell r="I10014">
            <v>1.592</v>
          </cell>
          <cell r="J10014">
            <v>1.592</v>
          </cell>
        </row>
        <row r="10015">
          <cell r="F10015" t="str">
            <v>农夫堰村12组至农夫堰村9组</v>
          </cell>
          <cell r="G10015" t="str">
            <v>V401430703</v>
          </cell>
          <cell r="H10015">
            <v>0</v>
          </cell>
          <cell r="I10015">
            <v>0.588</v>
          </cell>
          <cell r="J10015">
            <v>0.588</v>
          </cell>
        </row>
        <row r="10016">
          <cell r="G10016" t="str">
            <v>BB26430703</v>
          </cell>
          <cell r="H10016">
            <v>0</v>
          </cell>
          <cell r="I10016">
            <v>0.39</v>
          </cell>
          <cell r="J10016">
            <v>0.39</v>
          </cell>
        </row>
        <row r="10017">
          <cell r="F10017" t="str">
            <v>全家坪村部-3组</v>
          </cell>
          <cell r="G10017" t="str">
            <v>C206430703</v>
          </cell>
          <cell r="H10017">
            <v>0.75</v>
          </cell>
          <cell r="I10017">
            <v>2.356</v>
          </cell>
          <cell r="J10017">
            <v>1.606</v>
          </cell>
        </row>
        <row r="10018">
          <cell r="G10018" t="str">
            <v>AA54430703</v>
          </cell>
          <cell r="H10018">
            <v>0</v>
          </cell>
          <cell r="I10018">
            <v>0.565</v>
          </cell>
          <cell r="J10018">
            <v>0.565</v>
          </cell>
        </row>
        <row r="10019">
          <cell r="F10019" t="str">
            <v>新1组-3组</v>
          </cell>
          <cell r="G10019" t="str">
            <v>C210430703</v>
          </cell>
          <cell r="H10019">
            <v>1.016</v>
          </cell>
          <cell r="I10019">
            <v>1.882</v>
          </cell>
          <cell r="J10019">
            <v>0.866</v>
          </cell>
        </row>
        <row r="10020">
          <cell r="G10020" t="str">
            <v>V000</v>
          </cell>
          <cell r="H10020">
            <v>0</v>
          </cell>
          <cell r="I10020">
            <v>0.368</v>
          </cell>
          <cell r="J10020">
            <v>0.368</v>
          </cell>
        </row>
        <row r="10021">
          <cell r="G10021" t="str">
            <v>V000</v>
          </cell>
          <cell r="H10021">
            <v>0</v>
          </cell>
          <cell r="I10021">
            <v>0.106</v>
          </cell>
          <cell r="J10021">
            <v>0.106</v>
          </cell>
        </row>
        <row r="10022">
          <cell r="F10022" t="str">
            <v>金古线</v>
          </cell>
          <cell r="G10022" t="str">
            <v>CA58430703</v>
          </cell>
          <cell r="H10022">
            <v>0</v>
          </cell>
          <cell r="I10022">
            <v>1.097</v>
          </cell>
          <cell r="J10022">
            <v>1.097</v>
          </cell>
        </row>
        <row r="10023">
          <cell r="F10023" t="str">
            <v>联兴10组-连兴10组</v>
          </cell>
          <cell r="G10023" t="str">
            <v>CA60430703</v>
          </cell>
          <cell r="H10023">
            <v>0</v>
          </cell>
          <cell r="I10023">
            <v>3.285</v>
          </cell>
          <cell r="J10023">
            <v>3.285</v>
          </cell>
        </row>
        <row r="10024">
          <cell r="F10024" t="str">
            <v>连村线</v>
          </cell>
          <cell r="G10024" t="str">
            <v>CA61430703</v>
          </cell>
          <cell r="H10024">
            <v>0</v>
          </cell>
          <cell r="I10024">
            <v>1.16</v>
          </cell>
          <cell r="J10024">
            <v>1.16</v>
          </cell>
        </row>
        <row r="10025">
          <cell r="F10025" t="str">
            <v>S298-兴隆街村</v>
          </cell>
          <cell r="G10025" t="str">
            <v>Y600430703</v>
          </cell>
          <cell r="H10025">
            <v>0</v>
          </cell>
          <cell r="I10025">
            <v>1.096</v>
          </cell>
          <cell r="J10025">
            <v>1.096</v>
          </cell>
        </row>
        <row r="10026">
          <cell r="F10026" t="str">
            <v>谢家铺镇-唐家铺乡</v>
          </cell>
          <cell r="G10026" t="str">
            <v>X181430703</v>
          </cell>
          <cell r="H10026">
            <v>11.311</v>
          </cell>
          <cell r="I10026">
            <v>12.434</v>
          </cell>
          <cell r="J10026">
            <v>1.123</v>
          </cell>
        </row>
        <row r="10027">
          <cell r="F10027" t="str">
            <v>楠竹山村2组至楠竹山村1组</v>
          </cell>
          <cell r="G10027" t="str">
            <v>V423430703</v>
          </cell>
          <cell r="H10027">
            <v>0</v>
          </cell>
          <cell r="I10027">
            <v>2.124</v>
          </cell>
          <cell r="J10027">
            <v>2.124</v>
          </cell>
        </row>
        <row r="10028">
          <cell r="F10028" t="str">
            <v>谢家铺镇-唐家铺乡</v>
          </cell>
          <cell r="G10028" t="str">
            <v>X181430703</v>
          </cell>
          <cell r="H10028">
            <v>7.068</v>
          </cell>
          <cell r="I10028">
            <v>7.741</v>
          </cell>
          <cell r="J10028">
            <v>0.673</v>
          </cell>
        </row>
        <row r="10029">
          <cell r="F10029" t="str">
            <v>五宝山7组至八叶8组</v>
          </cell>
          <cell r="G10029" t="str">
            <v>V624430703</v>
          </cell>
          <cell r="H10029">
            <v>0</v>
          </cell>
          <cell r="I10029">
            <v>3.269</v>
          </cell>
          <cell r="J10029">
            <v>3.269</v>
          </cell>
        </row>
        <row r="10030">
          <cell r="F10030" t="str">
            <v>珊1线</v>
          </cell>
          <cell r="G10030" t="str">
            <v>C61A430703</v>
          </cell>
          <cell r="H10030">
            <v>0</v>
          </cell>
          <cell r="I10030">
            <v>1.119</v>
          </cell>
          <cell r="J10030">
            <v>1.119</v>
          </cell>
        </row>
        <row r="10031">
          <cell r="F10031" t="str">
            <v>珊5至7线</v>
          </cell>
          <cell r="G10031" t="str">
            <v>C90E430703</v>
          </cell>
          <cell r="H10031">
            <v>0</v>
          </cell>
          <cell r="I10031">
            <v>0.908</v>
          </cell>
          <cell r="J10031">
            <v>0.908</v>
          </cell>
        </row>
        <row r="10032">
          <cell r="F10032" t="str">
            <v>珊11组至15组</v>
          </cell>
          <cell r="G10032" t="str">
            <v>C91E430703</v>
          </cell>
          <cell r="H10032">
            <v>0</v>
          </cell>
          <cell r="I10032">
            <v>0.727</v>
          </cell>
          <cell r="J10032">
            <v>0.727</v>
          </cell>
        </row>
        <row r="10033">
          <cell r="F10033" t="str">
            <v>药王溪4组至药王溪9组</v>
          </cell>
          <cell r="G10033" t="str">
            <v>V622430703</v>
          </cell>
          <cell r="H10033">
            <v>0</v>
          </cell>
          <cell r="I10033">
            <v>2.28</v>
          </cell>
          <cell r="J10033">
            <v>2.28</v>
          </cell>
        </row>
        <row r="10034">
          <cell r="G10034" t="str">
            <v>V000</v>
          </cell>
          <cell r="H10034">
            <v>0</v>
          </cell>
          <cell r="I10034">
            <v>0.216</v>
          </cell>
          <cell r="J10034">
            <v>0.216</v>
          </cell>
        </row>
        <row r="10035">
          <cell r="F10035" t="str">
            <v>七斗溶至百目冲</v>
          </cell>
          <cell r="G10035" t="str">
            <v>V581430703</v>
          </cell>
          <cell r="H10035">
            <v>0</v>
          </cell>
          <cell r="I10035">
            <v>0.842</v>
          </cell>
          <cell r="J10035">
            <v>0.842</v>
          </cell>
        </row>
        <row r="10036">
          <cell r="F10036" t="str">
            <v>木马山至村部</v>
          </cell>
          <cell r="G10036" t="str">
            <v>V584430703</v>
          </cell>
          <cell r="H10036">
            <v>0</v>
          </cell>
          <cell r="I10036">
            <v>1.347</v>
          </cell>
          <cell r="J10036">
            <v>1.347</v>
          </cell>
        </row>
        <row r="10037">
          <cell r="F10037" t="str">
            <v>西310线</v>
          </cell>
          <cell r="G10037" t="str">
            <v>C15C430703</v>
          </cell>
          <cell r="H10037">
            <v>0</v>
          </cell>
          <cell r="I10037">
            <v>1.698</v>
          </cell>
          <cell r="J10037">
            <v>1.698</v>
          </cell>
        </row>
        <row r="10038">
          <cell r="F10038" t="str">
            <v>西陂堰4组至西陂堰1组</v>
          </cell>
          <cell r="G10038" t="str">
            <v>V574430703</v>
          </cell>
          <cell r="H10038">
            <v>0</v>
          </cell>
          <cell r="I10038">
            <v>2.267</v>
          </cell>
          <cell r="J10038">
            <v>2.267</v>
          </cell>
        </row>
        <row r="10039">
          <cell r="G10039" t="str">
            <v>V000</v>
          </cell>
          <cell r="H10039">
            <v>0</v>
          </cell>
          <cell r="I10039">
            <v>0.911</v>
          </cell>
          <cell r="J10039">
            <v>0.911</v>
          </cell>
        </row>
        <row r="10040">
          <cell r="G10040" t="str">
            <v>BB32430703</v>
          </cell>
          <cell r="H10040">
            <v>0</v>
          </cell>
          <cell r="I10040">
            <v>0.691</v>
          </cell>
          <cell r="J10040">
            <v>0.691</v>
          </cell>
        </row>
        <row r="10041">
          <cell r="F10041" t="str">
            <v>喜洋旅游路</v>
          </cell>
          <cell r="G10041" t="str">
            <v>C01F430703</v>
          </cell>
          <cell r="H10041">
            <v>0</v>
          </cell>
          <cell r="I10041">
            <v>3.171</v>
          </cell>
          <cell r="J10041">
            <v>3.171</v>
          </cell>
        </row>
        <row r="10042">
          <cell r="F10042" t="str">
            <v>太平桥村-X051</v>
          </cell>
          <cell r="G10042" t="str">
            <v>YZ14430703</v>
          </cell>
          <cell r="H10042">
            <v>5.719</v>
          </cell>
          <cell r="I10042">
            <v>6.643</v>
          </cell>
          <cell r="J10042">
            <v>0.924</v>
          </cell>
        </row>
        <row r="10043">
          <cell r="F10043" t="str">
            <v>太平桥11组至金家冲4组</v>
          </cell>
          <cell r="G10043" t="str">
            <v>V461430703</v>
          </cell>
          <cell r="H10043">
            <v>0</v>
          </cell>
          <cell r="I10043">
            <v>1.827</v>
          </cell>
          <cell r="J10043">
            <v>1.827</v>
          </cell>
        </row>
        <row r="10044">
          <cell r="F10044" t="str">
            <v>金岗岭村8组至金岗岭村7组</v>
          </cell>
          <cell r="G10044" t="str">
            <v>V456430703</v>
          </cell>
          <cell r="H10044">
            <v>0</v>
          </cell>
          <cell r="I10044">
            <v>1.356</v>
          </cell>
          <cell r="J10044">
            <v>1.356</v>
          </cell>
        </row>
        <row r="10045">
          <cell r="G10045" t="str">
            <v>AA19430703</v>
          </cell>
          <cell r="H10045">
            <v>0</v>
          </cell>
          <cell r="I10045">
            <v>0.622</v>
          </cell>
          <cell r="J10045">
            <v>0.622</v>
          </cell>
        </row>
        <row r="10046">
          <cell r="F10046" t="str">
            <v>刘家桥至马垅桥</v>
          </cell>
          <cell r="G10046" t="str">
            <v>CA73430703</v>
          </cell>
          <cell r="H10046">
            <v>0</v>
          </cell>
          <cell r="I10046">
            <v>1.853</v>
          </cell>
          <cell r="J10046">
            <v>1.853</v>
          </cell>
        </row>
        <row r="10047">
          <cell r="F10047" t="str">
            <v>刘家桥六组-乔二组</v>
          </cell>
          <cell r="G10047" t="str">
            <v>C16A430703</v>
          </cell>
          <cell r="H10047">
            <v>0.295</v>
          </cell>
          <cell r="I10047">
            <v>1.032</v>
          </cell>
          <cell r="J10047">
            <v>0.737</v>
          </cell>
        </row>
        <row r="10048">
          <cell r="F10048" t="str">
            <v>乔9线</v>
          </cell>
          <cell r="G10048" t="str">
            <v>C77B430703</v>
          </cell>
          <cell r="H10048">
            <v>0</v>
          </cell>
          <cell r="I10048">
            <v>1.182</v>
          </cell>
          <cell r="J10048">
            <v>1.182</v>
          </cell>
        </row>
        <row r="10049">
          <cell r="F10049" t="str">
            <v>卧龙岗至同心坝</v>
          </cell>
          <cell r="G10049" t="str">
            <v>CB79430703</v>
          </cell>
          <cell r="H10049">
            <v>0</v>
          </cell>
          <cell r="I10049">
            <v>1.472</v>
          </cell>
          <cell r="J10049">
            <v>1.472</v>
          </cell>
        </row>
        <row r="10050">
          <cell r="F10050" t="str">
            <v>8组至7组</v>
          </cell>
          <cell r="G10050" t="str">
            <v>V056430703</v>
          </cell>
          <cell r="H10050">
            <v>0</v>
          </cell>
          <cell r="I10050">
            <v>1.273</v>
          </cell>
          <cell r="J10050">
            <v>1.273</v>
          </cell>
        </row>
        <row r="10051">
          <cell r="F10051" t="str">
            <v>乐2线</v>
          </cell>
          <cell r="G10051" t="str">
            <v>C75B430703</v>
          </cell>
          <cell r="H10051">
            <v>0</v>
          </cell>
          <cell r="I10051">
            <v>2.448</v>
          </cell>
          <cell r="J10051">
            <v>2.448</v>
          </cell>
        </row>
        <row r="10052">
          <cell r="F10052" t="str">
            <v>5组至4组</v>
          </cell>
          <cell r="G10052" t="str">
            <v>V054430703</v>
          </cell>
          <cell r="H10052">
            <v>0</v>
          </cell>
          <cell r="I10052">
            <v>1.014</v>
          </cell>
          <cell r="J10052">
            <v>1.014</v>
          </cell>
        </row>
        <row r="10053">
          <cell r="F10053" t="str">
            <v>6组至12组</v>
          </cell>
          <cell r="G10053" t="str">
            <v>V059430703</v>
          </cell>
          <cell r="H10053">
            <v>0</v>
          </cell>
          <cell r="I10053">
            <v>0.801</v>
          </cell>
          <cell r="J10053">
            <v>0.801</v>
          </cell>
        </row>
        <row r="10054">
          <cell r="G10054" t="str">
            <v>AA10430703</v>
          </cell>
          <cell r="H10054">
            <v>0</v>
          </cell>
          <cell r="I10054">
            <v>0.998</v>
          </cell>
          <cell r="J10054">
            <v>0.998</v>
          </cell>
        </row>
        <row r="10055">
          <cell r="G10055" t="str">
            <v>AA11430703</v>
          </cell>
          <cell r="H10055">
            <v>0</v>
          </cell>
          <cell r="I10055">
            <v>1.161</v>
          </cell>
          <cell r="J10055">
            <v>1.161</v>
          </cell>
        </row>
        <row r="10056">
          <cell r="G10056" t="str">
            <v>AA20430703</v>
          </cell>
          <cell r="H10056">
            <v>0</v>
          </cell>
          <cell r="I10056">
            <v>0.375</v>
          </cell>
          <cell r="J10056">
            <v>0.375</v>
          </cell>
        </row>
        <row r="10057">
          <cell r="F10057" t="str">
            <v>1组至1组</v>
          </cell>
          <cell r="G10057" t="str">
            <v>V067430703</v>
          </cell>
          <cell r="H10057">
            <v>0</v>
          </cell>
          <cell r="I10057">
            <v>0.999</v>
          </cell>
          <cell r="J10057">
            <v>0.999</v>
          </cell>
        </row>
        <row r="10058">
          <cell r="F10058" t="str">
            <v>5组至8组</v>
          </cell>
          <cell r="G10058" t="str">
            <v>V062430703</v>
          </cell>
          <cell r="H10058">
            <v>0</v>
          </cell>
          <cell r="I10058">
            <v>2.06</v>
          </cell>
          <cell r="J10058">
            <v>2.06</v>
          </cell>
        </row>
        <row r="10059">
          <cell r="F10059" t="str">
            <v>1组至13组</v>
          </cell>
          <cell r="G10059" t="str">
            <v>V066430703</v>
          </cell>
          <cell r="H10059">
            <v>0</v>
          </cell>
          <cell r="I10059">
            <v>1.068</v>
          </cell>
          <cell r="J10059">
            <v>1.068</v>
          </cell>
        </row>
        <row r="10060">
          <cell r="F10060" t="str">
            <v>8组至1组</v>
          </cell>
          <cell r="G10060" t="str">
            <v>V068430703</v>
          </cell>
          <cell r="H10060">
            <v>0</v>
          </cell>
          <cell r="I10060">
            <v>1.491</v>
          </cell>
          <cell r="J10060">
            <v>1.491</v>
          </cell>
        </row>
        <row r="10061">
          <cell r="F10061" t="str">
            <v>5组至5组</v>
          </cell>
          <cell r="G10061" t="str">
            <v>V057430703</v>
          </cell>
          <cell r="H10061">
            <v>0</v>
          </cell>
          <cell r="I10061">
            <v>1.221</v>
          </cell>
          <cell r="J10061">
            <v>1.221</v>
          </cell>
        </row>
        <row r="10062">
          <cell r="F10062" t="str">
            <v>2组至10组</v>
          </cell>
          <cell r="G10062" t="str">
            <v>V058430703</v>
          </cell>
          <cell r="H10062">
            <v>0</v>
          </cell>
          <cell r="I10062">
            <v>1.777</v>
          </cell>
          <cell r="J10062">
            <v>1.777</v>
          </cell>
        </row>
        <row r="10063">
          <cell r="F10063" t="str">
            <v>7组至2组</v>
          </cell>
          <cell r="G10063" t="str">
            <v>V064430703</v>
          </cell>
          <cell r="H10063">
            <v>0</v>
          </cell>
          <cell r="I10063">
            <v>0.985</v>
          </cell>
          <cell r="J10063">
            <v>0.985</v>
          </cell>
        </row>
        <row r="10064">
          <cell r="F10064" t="str">
            <v>熊太线</v>
          </cell>
          <cell r="G10064" t="str">
            <v>CA74430703</v>
          </cell>
          <cell r="H10064">
            <v>0</v>
          </cell>
          <cell r="I10064">
            <v>3.503</v>
          </cell>
          <cell r="J10064">
            <v>3.503</v>
          </cell>
        </row>
        <row r="10065">
          <cell r="F10065" t="str">
            <v>10组至13组</v>
          </cell>
          <cell r="G10065" t="str">
            <v>V226430703</v>
          </cell>
          <cell r="H10065">
            <v>0</v>
          </cell>
          <cell r="I10065">
            <v>0.491</v>
          </cell>
          <cell r="J10065">
            <v>0.491</v>
          </cell>
        </row>
        <row r="10066">
          <cell r="F10066" t="str">
            <v>5组至李家桥</v>
          </cell>
          <cell r="G10066" t="str">
            <v>V219430703</v>
          </cell>
          <cell r="H10066">
            <v>0</v>
          </cell>
          <cell r="I10066">
            <v>0.528</v>
          </cell>
          <cell r="J10066">
            <v>0.528</v>
          </cell>
        </row>
        <row r="10067">
          <cell r="G10067" t="str">
            <v>BB66430703</v>
          </cell>
          <cell r="H10067">
            <v>0</v>
          </cell>
          <cell r="I10067">
            <v>0.472</v>
          </cell>
          <cell r="J10067">
            <v>0.472</v>
          </cell>
        </row>
        <row r="10068">
          <cell r="F10068" t="str">
            <v>4组至6组</v>
          </cell>
          <cell r="G10068" t="str">
            <v>V225430703</v>
          </cell>
          <cell r="H10068">
            <v>0</v>
          </cell>
          <cell r="I10068">
            <v>1.797</v>
          </cell>
          <cell r="J10068">
            <v>1.797</v>
          </cell>
        </row>
        <row r="10069">
          <cell r="F10069" t="str">
            <v>瓦屋挡村-三堰口村</v>
          </cell>
          <cell r="G10069" t="str">
            <v>Y216430703</v>
          </cell>
          <cell r="H10069">
            <v>0</v>
          </cell>
          <cell r="I10069">
            <v>1.281</v>
          </cell>
          <cell r="J10069">
            <v>1.281</v>
          </cell>
        </row>
        <row r="10070">
          <cell r="G10070" t="str">
            <v>V000</v>
          </cell>
          <cell r="H10070">
            <v>0</v>
          </cell>
          <cell r="I10070">
            <v>0.464</v>
          </cell>
          <cell r="J10070">
            <v>0.464</v>
          </cell>
        </row>
        <row r="10071">
          <cell r="F10071" t="str">
            <v>瓦屋挡村-三堰口村</v>
          </cell>
          <cell r="G10071" t="str">
            <v>Y216430703</v>
          </cell>
          <cell r="H10071">
            <v>1.281</v>
          </cell>
          <cell r="I10071">
            <v>3.159</v>
          </cell>
          <cell r="J10071">
            <v>1.878</v>
          </cell>
        </row>
        <row r="10072">
          <cell r="F10072" t="str">
            <v>车家铺十组</v>
          </cell>
          <cell r="G10072" t="str">
            <v>V509430721</v>
          </cell>
          <cell r="H10072">
            <v>0</v>
          </cell>
          <cell r="I10072">
            <v>0.72</v>
          </cell>
          <cell r="J10072">
            <v>0.72</v>
          </cell>
        </row>
        <row r="10073">
          <cell r="F10073" t="str">
            <v>岩黄线</v>
          </cell>
          <cell r="G10073" t="str">
            <v>Z05A430721</v>
          </cell>
          <cell r="H10073">
            <v>0</v>
          </cell>
          <cell r="I10073">
            <v>3.37</v>
          </cell>
          <cell r="J10073">
            <v>3.37</v>
          </cell>
        </row>
        <row r="10074">
          <cell r="F10074" t="str">
            <v>福德线</v>
          </cell>
          <cell r="G10074" t="str">
            <v>C531430721</v>
          </cell>
          <cell r="H10074">
            <v>0</v>
          </cell>
          <cell r="I10074">
            <v>3</v>
          </cell>
          <cell r="J10074">
            <v>3</v>
          </cell>
        </row>
        <row r="10075">
          <cell r="F10075" t="str">
            <v>德兴二组</v>
          </cell>
          <cell r="G10075" t="str">
            <v>V493430721</v>
          </cell>
          <cell r="H10075">
            <v>0</v>
          </cell>
          <cell r="I10075">
            <v>0.403</v>
          </cell>
          <cell r="J10075">
            <v>0.403</v>
          </cell>
        </row>
        <row r="10076">
          <cell r="G10076" t="str">
            <v>BB02430721</v>
          </cell>
          <cell r="H10076">
            <v>0</v>
          </cell>
          <cell r="I10076">
            <v>0.745</v>
          </cell>
          <cell r="J10076">
            <v>0.745</v>
          </cell>
        </row>
        <row r="10077">
          <cell r="F10077" t="str">
            <v>蔡安线</v>
          </cell>
          <cell r="G10077" t="str">
            <v>C301430721</v>
          </cell>
          <cell r="H10077">
            <v>0</v>
          </cell>
          <cell r="I10077">
            <v>1.276</v>
          </cell>
          <cell r="J10077">
            <v>1.276</v>
          </cell>
        </row>
        <row r="10078">
          <cell r="F10078" t="str">
            <v>会子庙七组</v>
          </cell>
          <cell r="G10078" t="str">
            <v>V500430721</v>
          </cell>
          <cell r="H10078">
            <v>0</v>
          </cell>
          <cell r="I10078">
            <v>0.463</v>
          </cell>
          <cell r="J10078">
            <v>0.463</v>
          </cell>
        </row>
        <row r="10079">
          <cell r="F10079" t="str">
            <v>黄山岗九组</v>
          </cell>
          <cell r="G10079" t="str">
            <v>V523430721</v>
          </cell>
          <cell r="H10079">
            <v>0</v>
          </cell>
          <cell r="I10079">
            <v>0.384</v>
          </cell>
          <cell r="J10079">
            <v>0.384</v>
          </cell>
        </row>
        <row r="10080">
          <cell r="F10080" t="str">
            <v>黄山岗七组</v>
          </cell>
          <cell r="G10080" t="str">
            <v>V525430721</v>
          </cell>
          <cell r="H10080">
            <v>0</v>
          </cell>
          <cell r="I10080">
            <v>0.343</v>
          </cell>
          <cell r="J10080">
            <v>0.343</v>
          </cell>
        </row>
        <row r="10081">
          <cell r="F10081" t="str">
            <v>黄山岗三组</v>
          </cell>
          <cell r="G10081" t="str">
            <v>V526430721</v>
          </cell>
          <cell r="H10081">
            <v>0</v>
          </cell>
          <cell r="I10081">
            <v>0.488</v>
          </cell>
          <cell r="J10081">
            <v>0.488</v>
          </cell>
        </row>
        <row r="10082">
          <cell r="F10082" t="str">
            <v>遵保四组</v>
          </cell>
          <cell r="G10082" t="str">
            <v>V497430721</v>
          </cell>
          <cell r="H10082">
            <v>0</v>
          </cell>
          <cell r="I10082">
            <v>0.673</v>
          </cell>
          <cell r="J10082">
            <v>0.673</v>
          </cell>
        </row>
        <row r="10083">
          <cell r="F10083" t="str">
            <v>会子庙二组</v>
          </cell>
          <cell r="G10083" t="str">
            <v>V499430721</v>
          </cell>
          <cell r="H10083">
            <v>0</v>
          </cell>
          <cell r="I10083">
            <v>1.4</v>
          </cell>
          <cell r="J10083">
            <v>1.4</v>
          </cell>
        </row>
        <row r="10084">
          <cell r="F10084" t="str">
            <v>沙湖口八组-沙湖口四组</v>
          </cell>
          <cell r="G10084" t="str">
            <v>C47A430721</v>
          </cell>
          <cell r="H10084">
            <v>0</v>
          </cell>
          <cell r="I10084">
            <v>1.246</v>
          </cell>
          <cell r="J10084">
            <v>1.246</v>
          </cell>
        </row>
        <row r="10085">
          <cell r="F10085" t="str">
            <v>岩豇口-沙湖口</v>
          </cell>
          <cell r="G10085" t="str">
            <v>C524430721</v>
          </cell>
          <cell r="H10085">
            <v>0.832</v>
          </cell>
          <cell r="I10085">
            <v>1.439</v>
          </cell>
          <cell r="J10085">
            <v>0.607</v>
          </cell>
        </row>
        <row r="10086">
          <cell r="F10086" t="str">
            <v>沙湖口十七组</v>
          </cell>
          <cell r="G10086" t="str">
            <v>V529430721</v>
          </cell>
          <cell r="H10086">
            <v>0</v>
          </cell>
          <cell r="I10086">
            <v>0.524</v>
          </cell>
          <cell r="J10086">
            <v>0.524</v>
          </cell>
        </row>
        <row r="10087">
          <cell r="F10087" t="str">
            <v>沙湖口十八组</v>
          </cell>
          <cell r="G10087" t="str">
            <v>V530430721</v>
          </cell>
          <cell r="H10087">
            <v>0</v>
          </cell>
          <cell r="I10087">
            <v>0.486</v>
          </cell>
          <cell r="J10087">
            <v>0.486</v>
          </cell>
        </row>
        <row r="10088">
          <cell r="F10088" t="str">
            <v>沙湖口十一组</v>
          </cell>
          <cell r="G10088" t="str">
            <v>V532430721</v>
          </cell>
          <cell r="H10088">
            <v>0</v>
          </cell>
          <cell r="I10088">
            <v>0.57</v>
          </cell>
          <cell r="J10088">
            <v>0.57</v>
          </cell>
        </row>
        <row r="10089">
          <cell r="F10089" t="str">
            <v>沙湖口五组</v>
          </cell>
          <cell r="G10089" t="str">
            <v>V534430721</v>
          </cell>
          <cell r="H10089">
            <v>0</v>
          </cell>
          <cell r="I10089">
            <v>1.016</v>
          </cell>
          <cell r="J10089">
            <v>1.016</v>
          </cell>
        </row>
        <row r="10090">
          <cell r="F10090" t="str">
            <v>小望角至园艺埸</v>
          </cell>
          <cell r="G10090" t="str">
            <v>Z03A430721</v>
          </cell>
          <cell r="H10090">
            <v>0</v>
          </cell>
          <cell r="I10090">
            <v>2.095</v>
          </cell>
          <cell r="J10090">
            <v>2.095</v>
          </cell>
        </row>
        <row r="10091">
          <cell r="F10091" t="str">
            <v>岩渔线</v>
          </cell>
          <cell r="G10091" t="str">
            <v>C523430721</v>
          </cell>
          <cell r="H10091">
            <v>0</v>
          </cell>
          <cell r="I10091">
            <v>1.68</v>
          </cell>
          <cell r="J10091">
            <v>1.68</v>
          </cell>
        </row>
        <row r="10092">
          <cell r="F10092" t="str">
            <v>岩豇口-沙湖口</v>
          </cell>
          <cell r="G10092" t="str">
            <v>C524430721</v>
          </cell>
          <cell r="H10092">
            <v>0</v>
          </cell>
          <cell r="I10092">
            <v>0.832</v>
          </cell>
          <cell r="J10092">
            <v>0.832</v>
          </cell>
        </row>
        <row r="10093">
          <cell r="F10093" t="str">
            <v>岩豇口十八组</v>
          </cell>
          <cell r="G10093" t="str">
            <v>C996430721</v>
          </cell>
          <cell r="H10093">
            <v>0</v>
          </cell>
          <cell r="I10093">
            <v>2.284</v>
          </cell>
          <cell r="J10093">
            <v>2.284</v>
          </cell>
        </row>
        <row r="10094">
          <cell r="F10094" t="str">
            <v>岩豇口八组</v>
          </cell>
          <cell r="G10094" t="str">
            <v>V535430721</v>
          </cell>
          <cell r="H10094">
            <v>0</v>
          </cell>
          <cell r="I10094">
            <v>1.547</v>
          </cell>
          <cell r="J10094">
            <v>1.547</v>
          </cell>
        </row>
        <row r="10095">
          <cell r="F10095" t="str">
            <v>西白线</v>
          </cell>
          <cell r="G10095" t="str">
            <v>Z02A430721</v>
          </cell>
          <cell r="H10095">
            <v>0</v>
          </cell>
          <cell r="I10095">
            <v>2.158</v>
          </cell>
          <cell r="J10095">
            <v>2.158</v>
          </cell>
        </row>
        <row r="10096">
          <cell r="F10096" t="str">
            <v>X遵线</v>
          </cell>
          <cell r="G10096" t="str">
            <v>C42B430721</v>
          </cell>
          <cell r="H10096">
            <v>0</v>
          </cell>
          <cell r="I10096">
            <v>2.33</v>
          </cell>
          <cell r="J10096">
            <v>2.33</v>
          </cell>
        </row>
        <row r="10097">
          <cell r="F10097" t="str">
            <v>X麻线</v>
          </cell>
          <cell r="G10097" t="str">
            <v>C214430721</v>
          </cell>
          <cell r="H10097">
            <v>0</v>
          </cell>
          <cell r="I10097">
            <v>2.173</v>
          </cell>
          <cell r="J10097">
            <v>2.173</v>
          </cell>
        </row>
        <row r="10098">
          <cell r="F10098" t="str">
            <v>和丰-和丰</v>
          </cell>
          <cell r="G10098" t="str">
            <v>C41A430721</v>
          </cell>
          <cell r="H10098">
            <v>0</v>
          </cell>
          <cell r="I10098">
            <v>0.794</v>
          </cell>
          <cell r="J10098">
            <v>0.794</v>
          </cell>
        </row>
        <row r="10099">
          <cell r="F10099" t="str">
            <v>和丰十一组</v>
          </cell>
          <cell r="G10099" t="str">
            <v>C954430721</v>
          </cell>
          <cell r="H10099">
            <v>0</v>
          </cell>
          <cell r="I10099">
            <v>2.594</v>
          </cell>
          <cell r="J10099">
            <v>2.594</v>
          </cell>
        </row>
        <row r="10100">
          <cell r="F10100" t="str">
            <v>和丰九组</v>
          </cell>
          <cell r="G10100" t="str">
            <v>V042430721</v>
          </cell>
          <cell r="H10100">
            <v>0</v>
          </cell>
          <cell r="I10100">
            <v>0.574</v>
          </cell>
          <cell r="J10100">
            <v>0.574</v>
          </cell>
        </row>
        <row r="10101">
          <cell r="F10101" t="str">
            <v>林场一路</v>
          </cell>
          <cell r="G10101" t="str">
            <v>Z19A430721</v>
          </cell>
          <cell r="H10101">
            <v>0</v>
          </cell>
          <cell r="I10101">
            <v>1.894</v>
          </cell>
          <cell r="J10101">
            <v>1.894</v>
          </cell>
        </row>
        <row r="10102">
          <cell r="F10102" t="str">
            <v>四分局十二组</v>
          </cell>
          <cell r="G10102" t="str">
            <v>C963430721</v>
          </cell>
          <cell r="H10102">
            <v>0</v>
          </cell>
          <cell r="I10102">
            <v>1.613</v>
          </cell>
          <cell r="J10102">
            <v>1.613</v>
          </cell>
        </row>
        <row r="10103">
          <cell r="F10103" t="str">
            <v>田家沟-田家沟</v>
          </cell>
          <cell r="G10103" t="str">
            <v>C614430721</v>
          </cell>
          <cell r="H10103">
            <v>0</v>
          </cell>
          <cell r="I10103">
            <v>2.711</v>
          </cell>
          <cell r="J10103">
            <v>2.711</v>
          </cell>
        </row>
        <row r="10104">
          <cell r="F10104" t="str">
            <v>民阜-麻田</v>
          </cell>
          <cell r="G10104" t="str">
            <v>C223430721</v>
          </cell>
          <cell r="H10104">
            <v>0</v>
          </cell>
          <cell r="I10104">
            <v>4.137</v>
          </cell>
          <cell r="J10104">
            <v>4.137</v>
          </cell>
        </row>
        <row r="10105">
          <cell r="F10105" t="str">
            <v>和丰十一组边界</v>
          </cell>
          <cell r="G10105" t="str">
            <v>V041430721</v>
          </cell>
          <cell r="H10105">
            <v>0</v>
          </cell>
          <cell r="I10105">
            <v>1.112</v>
          </cell>
          <cell r="J10105">
            <v>1.112</v>
          </cell>
        </row>
        <row r="10106">
          <cell r="F10106" t="str">
            <v>中和-中和</v>
          </cell>
          <cell r="G10106" t="str">
            <v>C208430721</v>
          </cell>
          <cell r="H10106">
            <v>0</v>
          </cell>
          <cell r="I10106">
            <v>0.676</v>
          </cell>
          <cell r="J10106">
            <v>0.676</v>
          </cell>
        </row>
        <row r="10107">
          <cell r="F10107" t="str">
            <v>潭子口-潭子口</v>
          </cell>
          <cell r="G10107" t="str">
            <v>C06D430721</v>
          </cell>
          <cell r="H10107">
            <v>1.869</v>
          </cell>
          <cell r="I10107">
            <v>2.245</v>
          </cell>
          <cell r="J10107">
            <v>0.376</v>
          </cell>
        </row>
        <row r="10108">
          <cell r="F10108" t="str">
            <v>潭子口十四组</v>
          </cell>
          <cell r="G10108" t="str">
            <v>V449430721</v>
          </cell>
          <cell r="H10108">
            <v>0</v>
          </cell>
          <cell r="I10108">
            <v>0.847</v>
          </cell>
          <cell r="J10108">
            <v>0.847</v>
          </cell>
        </row>
        <row r="10109">
          <cell r="F10109" t="str">
            <v>潭子口二组</v>
          </cell>
          <cell r="G10109" t="str">
            <v>V452430721</v>
          </cell>
          <cell r="H10109">
            <v>0</v>
          </cell>
          <cell r="I10109">
            <v>0.457</v>
          </cell>
          <cell r="J10109">
            <v>0.457</v>
          </cell>
        </row>
        <row r="10110">
          <cell r="F10110" t="str">
            <v>潭子口-潭子口</v>
          </cell>
          <cell r="G10110" t="str">
            <v>C06D430721</v>
          </cell>
          <cell r="H10110">
            <v>0</v>
          </cell>
          <cell r="I10110">
            <v>1.82</v>
          </cell>
          <cell r="J10110">
            <v>1.82</v>
          </cell>
        </row>
        <row r="10111">
          <cell r="F10111" t="str">
            <v>安金一组</v>
          </cell>
          <cell r="G10111" t="str">
            <v>V479430721</v>
          </cell>
          <cell r="H10111">
            <v>0</v>
          </cell>
          <cell r="I10111">
            <v>1.367</v>
          </cell>
          <cell r="J10111">
            <v>1.367</v>
          </cell>
        </row>
        <row r="10112">
          <cell r="F10112" t="str">
            <v>长乐边界-长乐边界</v>
          </cell>
          <cell r="G10112" t="str">
            <v>C71C430721</v>
          </cell>
          <cell r="H10112">
            <v>1.462</v>
          </cell>
          <cell r="I10112">
            <v>1.964</v>
          </cell>
          <cell r="J10112">
            <v>0.502</v>
          </cell>
        </row>
        <row r="10113">
          <cell r="F10113" t="str">
            <v>长乐一组</v>
          </cell>
          <cell r="G10113" t="str">
            <v>CA68430721</v>
          </cell>
          <cell r="H10113">
            <v>0</v>
          </cell>
          <cell r="I10113">
            <v>2.489</v>
          </cell>
          <cell r="J10113">
            <v>2.489</v>
          </cell>
        </row>
        <row r="10114">
          <cell r="F10114" t="str">
            <v>长乐边界-长乐边界</v>
          </cell>
          <cell r="G10114" t="str">
            <v>C71C430721</v>
          </cell>
          <cell r="H10114">
            <v>0</v>
          </cell>
          <cell r="I10114">
            <v>1.459</v>
          </cell>
          <cell r="J10114">
            <v>1.459</v>
          </cell>
        </row>
        <row r="10115">
          <cell r="F10115" t="str">
            <v>张家拐四组</v>
          </cell>
          <cell r="G10115" t="str">
            <v>C993430721</v>
          </cell>
          <cell r="H10115">
            <v>0</v>
          </cell>
          <cell r="I10115">
            <v>1.616</v>
          </cell>
          <cell r="J10115">
            <v>1.616</v>
          </cell>
        </row>
        <row r="10116">
          <cell r="F10116" t="str">
            <v>张家拐四组</v>
          </cell>
          <cell r="G10116" t="str">
            <v>CA69430721</v>
          </cell>
          <cell r="H10116">
            <v>0</v>
          </cell>
          <cell r="I10116">
            <v>1.9</v>
          </cell>
          <cell r="J10116">
            <v>1.9</v>
          </cell>
        </row>
        <row r="10117">
          <cell r="F10117" t="str">
            <v>五一三组</v>
          </cell>
          <cell r="G10117" t="str">
            <v>V262430721</v>
          </cell>
          <cell r="H10117">
            <v>0</v>
          </cell>
          <cell r="I10117">
            <v>1.421</v>
          </cell>
          <cell r="J10117">
            <v>1.421</v>
          </cell>
        </row>
        <row r="10118">
          <cell r="F10118" t="str">
            <v>同庆五组</v>
          </cell>
          <cell r="G10118" t="str">
            <v>V242430721</v>
          </cell>
          <cell r="H10118">
            <v>0</v>
          </cell>
          <cell r="I10118">
            <v>1.021</v>
          </cell>
          <cell r="J10118">
            <v>1.021</v>
          </cell>
        </row>
        <row r="10119">
          <cell r="F10119" t="str">
            <v>同庆十组</v>
          </cell>
          <cell r="G10119" t="str">
            <v>V245430721</v>
          </cell>
          <cell r="H10119">
            <v>0</v>
          </cell>
          <cell r="I10119">
            <v>0.369</v>
          </cell>
          <cell r="J10119">
            <v>0.369</v>
          </cell>
        </row>
        <row r="10120">
          <cell r="F10120" t="str">
            <v>同庆六组</v>
          </cell>
          <cell r="G10120" t="str">
            <v>V247430721</v>
          </cell>
          <cell r="H10120">
            <v>0</v>
          </cell>
          <cell r="I10120">
            <v>1.231</v>
          </cell>
          <cell r="J10120">
            <v>1.231</v>
          </cell>
        </row>
        <row r="10121">
          <cell r="F10121" t="str">
            <v>五一五组</v>
          </cell>
          <cell r="G10121" t="str">
            <v>V265430721</v>
          </cell>
          <cell r="H10121">
            <v>0</v>
          </cell>
          <cell r="I10121">
            <v>1.444</v>
          </cell>
          <cell r="J10121">
            <v>1.444</v>
          </cell>
        </row>
        <row r="10122">
          <cell r="F10122" t="str">
            <v>八股头边界-八股头边界</v>
          </cell>
          <cell r="G10122" t="str">
            <v>C833430721</v>
          </cell>
          <cell r="H10122">
            <v>0</v>
          </cell>
          <cell r="I10122">
            <v>1.194</v>
          </cell>
          <cell r="J10122">
            <v>1.194</v>
          </cell>
        </row>
        <row r="10123">
          <cell r="F10123" t="str">
            <v>八股头-八股头</v>
          </cell>
          <cell r="G10123" t="str">
            <v>C89C430721</v>
          </cell>
          <cell r="H10123">
            <v>0</v>
          </cell>
          <cell r="I10123">
            <v>1.357</v>
          </cell>
          <cell r="J10123">
            <v>1.357</v>
          </cell>
        </row>
        <row r="10124">
          <cell r="F10124" t="str">
            <v>茶窖一组</v>
          </cell>
          <cell r="G10124" t="str">
            <v>V836430721</v>
          </cell>
          <cell r="H10124">
            <v>0</v>
          </cell>
          <cell r="I10124">
            <v>0.755</v>
          </cell>
          <cell r="J10124">
            <v>0.755</v>
          </cell>
        </row>
        <row r="10125">
          <cell r="F10125" t="str">
            <v>大杨十一组</v>
          </cell>
          <cell r="G10125" t="str">
            <v>CA91430721</v>
          </cell>
          <cell r="H10125">
            <v>0</v>
          </cell>
          <cell r="I10125">
            <v>1.553</v>
          </cell>
          <cell r="J10125">
            <v>1.553</v>
          </cell>
        </row>
        <row r="10126">
          <cell r="F10126" t="str">
            <v>大杨十一组</v>
          </cell>
          <cell r="G10126" t="str">
            <v>V690430721</v>
          </cell>
          <cell r="H10126">
            <v>0</v>
          </cell>
          <cell r="I10126">
            <v>0.48</v>
          </cell>
          <cell r="J10126">
            <v>0.48</v>
          </cell>
        </row>
        <row r="10127">
          <cell r="F10127" t="str">
            <v>丁家洲七组</v>
          </cell>
          <cell r="G10127" t="str">
            <v>V804430721</v>
          </cell>
          <cell r="H10127">
            <v>0</v>
          </cell>
          <cell r="I10127">
            <v>1.199</v>
          </cell>
          <cell r="J10127">
            <v>1.199</v>
          </cell>
        </row>
        <row r="10128">
          <cell r="F10128" t="str">
            <v>丁家洲十六组</v>
          </cell>
          <cell r="G10128" t="str">
            <v>V805430721</v>
          </cell>
          <cell r="H10128">
            <v>0</v>
          </cell>
          <cell r="I10128">
            <v>0.834</v>
          </cell>
          <cell r="J10128">
            <v>0.834</v>
          </cell>
        </row>
        <row r="10129">
          <cell r="F10129" t="str">
            <v>王家-高杨</v>
          </cell>
          <cell r="G10129" t="str">
            <v>C834430721</v>
          </cell>
          <cell r="H10129">
            <v>1.507</v>
          </cell>
          <cell r="I10129">
            <v>2.705</v>
          </cell>
          <cell r="J10129">
            <v>1.198</v>
          </cell>
        </row>
        <row r="10130">
          <cell r="F10130" t="str">
            <v>王家-王家</v>
          </cell>
          <cell r="G10130" t="str">
            <v>C90C430721</v>
          </cell>
          <cell r="H10130">
            <v>1.167</v>
          </cell>
          <cell r="I10130">
            <v>6.074</v>
          </cell>
          <cell r="J10130">
            <v>4.907</v>
          </cell>
        </row>
        <row r="10131">
          <cell r="F10131" t="str">
            <v>高杨九组</v>
          </cell>
          <cell r="G10131" t="str">
            <v>CA26430721</v>
          </cell>
          <cell r="H10131">
            <v>0</v>
          </cell>
          <cell r="I10131">
            <v>0.373</v>
          </cell>
          <cell r="J10131">
            <v>0.373</v>
          </cell>
        </row>
        <row r="10132">
          <cell r="F10132" t="str">
            <v>高杨十四组</v>
          </cell>
          <cell r="G10132" t="str">
            <v>V847430721</v>
          </cell>
          <cell r="H10132">
            <v>0</v>
          </cell>
          <cell r="I10132">
            <v>1.225</v>
          </cell>
          <cell r="J10132">
            <v>1.225</v>
          </cell>
        </row>
        <row r="10133">
          <cell r="F10133" t="str">
            <v>官X线2</v>
          </cell>
          <cell r="G10133" t="str">
            <v>C552430721</v>
          </cell>
          <cell r="H10133">
            <v>0</v>
          </cell>
          <cell r="I10133">
            <v>1.233</v>
          </cell>
          <cell r="J10133">
            <v>1.233</v>
          </cell>
        </row>
        <row r="10134">
          <cell r="F10134" t="str">
            <v>合兴十一组</v>
          </cell>
          <cell r="G10134" t="str">
            <v>V713430721</v>
          </cell>
          <cell r="H10134">
            <v>0</v>
          </cell>
          <cell r="I10134">
            <v>0.404</v>
          </cell>
          <cell r="J10134">
            <v>0.404</v>
          </cell>
        </row>
        <row r="10135">
          <cell r="F10135" t="str">
            <v>恒丰路</v>
          </cell>
          <cell r="G10135" t="str">
            <v>C54C430721</v>
          </cell>
          <cell r="H10135">
            <v>0</v>
          </cell>
          <cell r="I10135">
            <v>2.821</v>
          </cell>
          <cell r="J10135">
            <v>2.821</v>
          </cell>
        </row>
        <row r="10136">
          <cell r="F10136" t="str">
            <v>化X线</v>
          </cell>
          <cell r="G10136" t="str">
            <v>C34C430721</v>
          </cell>
          <cell r="H10136">
            <v>0</v>
          </cell>
          <cell r="I10136">
            <v>1.025</v>
          </cell>
          <cell r="J10136">
            <v>1.025</v>
          </cell>
        </row>
        <row r="10137">
          <cell r="F10137" t="str">
            <v>刘家-两美村</v>
          </cell>
          <cell r="G10137" t="str">
            <v>C071430721</v>
          </cell>
          <cell r="H10137">
            <v>0</v>
          </cell>
          <cell r="I10137">
            <v>1.155</v>
          </cell>
          <cell r="J10137">
            <v>1.155</v>
          </cell>
        </row>
        <row r="10138">
          <cell r="F10138" t="str">
            <v>汤Y线</v>
          </cell>
          <cell r="G10138" t="str">
            <v>Z58A430721</v>
          </cell>
          <cell r="H10138">
            <v>0</v>
          </cell>
          <cell r="I10138">
            <v>3.176</v>
          </cell>
          <cell r="J10138">
            <v>3.176</v>
          </cell>
        </row>
        <row r="10139">
          <cell r="F10139" t="str">
            <v>莲花八组</v>
          </cell>
          <cell r="G10139" t="str">
            <v>V677430721</v>
          </cell>
          <cell r="H10139">
            <v>0</v>
          </cell>
          <cell r="I10139">
            <v>0.565</v>
          </cell>
          <cell r="J10139">
            <v>0.565</v>
          </cell>
        </row>
        <row r="10140">
          <cell r="F10140" t="str">
            <v>莲花十一组</v>
          </cell>
          <cell r="G10140" t="str">
            <v>V678430721</v>
          </cell>
          <cell r="H10140">
            <v>0</v>
          </cell>
          <cell r="I10140">
            <v>0.535</v>
          </cell>
          <cell r="J10140">
            <v>0.535</v>
          </cell>
        </row>
        <row r="10141">
          <cell r="F10141" t="str">
            <v>两渔线</v>
          </cell>
          <cell r="G10141" t="str">
            <v>C03D430721</v>
          </cell>
          <cell r="H10141">
            <v>0</v>
          </cell>
          <cell r="I10141">
            <v>1.035</v>
          </cell>
          <cell r="J10141">
            <v>1.035</v>
          </cell>
        </row>
        <row r="10142">
          <cell r="F10142" t="str">
            <v>槐树-刘家</v>
          </cell>
          <cell r="G10142" t="str">
            <v>C01D430721</v>
          </cell>
          <cell r="H10142">
            <v>0.509</v>
          </cell>
          <cell r="I10142">
            <v>1.524</v>
          </cell>
          <cell r="J10142">
            <v>1.015</v>
          </cell>
        </row>
        <row r="10143">
          <cell r="F10143" t="str">
            <v>刘家-两美村</v>
          </cell>
          <cell r="G10143" t="str">
            <v>C071430721</v>
          </cell>
          <cell r="H10143">
            <v>1.155</v>
          </cell>
          <cell r="I10143">
            <v>1.271</v>
          </cell>
          <cell r="J10143">
            <v>0.116</v>
          </cell>
        </row>
        <row r="10144">
          <cell r="F10144" t="str">
            <v>刘家一组</v>
          </cell>
          <cell r="G10144" t="str">
            <v>CB09430721</v>
          </cell>
          <cell r="H10144">
            <v>0</v>
          </cell>
          <cell r="I10144">
            <v>1.904</v>
          </cell>
          <cell r="J10144">
            <v>1.904</v>
          </cell>
        </row>
        <row r="10145">
          <cell r="G10145" t="str">
            <v>V000</v>
          </cell>
          <cell r="H10145">
            <v>0</v>
          </cell>
          <cell r="I10145">
            <v>1.205</v>
          </cell>
          <cell r="J10145">
            <v>1.205</v>
          </cell>
        </row>
        <row r="10146">
          <cell r="F10146" t="str">
            <v>马家渡一组</v>
          </cell>
          <cell r="G10146" t="str">
            <v>V849430721</v>
          </cell>
          <cell r="H10146">
            <v>0</v>
          </cell>
          <cell r="I10146">
            <v>1.453</v>
          </cell>
          <cell r="J10146">
            <v>1.453</v>
          </cell>
        </row>
        <row r="10147">
          <cell r="F10147" t="str">
            <v>毛家豇九组</v>
          </cell>
          <cell r="G10147" t="str">
            <v>CB14430721</v>
          </cell>
          <cell r="H10147">
            <v>0</v>
          </cell>
          <cell r="I10147">
            <v>1.78</v>
          </cell>
          <cell r="J10147">
            <v>1.78</v>
          </cell>
        </row>
        <row r="10148">
          <cell r="F10148" t="str">
            <v>毛家豇八组</v>
          </cell>
          <cell r="G10148" t="str">
            <v>V860430721</v>
          </cell>
          <cell r="H10148">
            <v>0</v>
          </cell>
          <cell r="I10148">
            <v>0.771</v>
          </cell>
          <cell r="J10148">
            <v>0.771</v>
          </cell>
        </row>
        <row r="10149">
          <cell r="F10149" t="str">
            <v>潭子头十组</v>
          </cell>
          <cell r="G10149" t="str">
            <v>V856430721</v>
          </cell>
          <cell r="H10149">
            <v>0</v>
          </cell>
          <cell r="I10149">
            <v>0.524</v>
          </cell>
          <cell r="J10149">
            <v>0.524</v>
          </cell>
        </row>
        <row r="10150">
          <cell r="F10150" t="str">
            <v>王家-高杨</v>
          </cell>
          <cell r="G10150" t="str">
            <v>C834430721</v>
          </cell>
          <cell r="H10150">
            <v>0</v>
          </cell>
          <cell r="I10150">
            <v>1.507</v>
          </cell>
          <cell r="J10150">
            <v>1.507</v>
          </cell>
        </row>
        <row r="10151">
          <cell r="F10151" t="str">
            <v>王家-王家</v>
          </cell>
          <cell r="G10151" t="str">
            <v>C90C430721</v>
          </cell>
          <cell r="H10151">
            <v>0</v>
          </cell>
          <cell r="I10151">
            <v>1.164</v>
          </cell>
          <cell r="J10151">
            <v>1.164</v>
          </cell>
        </row>
        <row r="10152">
          <cell r="F10152" t="str">
            <v>X040-西堤</v>
          </cell>
          <cell r="G10152" t="str">
            <v>C079430721</v>
          </cell>
          <cell r="H10152">
            <v>3.311</v>
          </cell>
          <cell r="I10152">
            <v>3.571</v>
          </cell>
          <cell r="J10152">
            <v>0.26</v>
          </cell>
        </row>
        <row r="10153">
          <cell r="F10153" t="str">
            <v>茶西线</v>
          </cell>
          <cell r="G10153" t="str">
            <v>C96C430721</v>
          </cell>
          <cell r="H10153">
            <v>0</v>
          </cell>
          <cell r="I10153">
            <v>0.615</v>
          </cell>
          <cell r="J10153">
            <v>0.615</v>
          </cell>
        </row>
        <row r="10154">
          <cell r="F10154" t="str">
            <v>新豇口一组</v>
          </cell>
          <cell r="G10154" t="str">
            <v>V515430721</v>
          </cell>
          <cell r="H10154">
            <v>0</v>
          </cell>
          <cell r="I10154">
            <v>1.041</v>
          </cell>
          <cell r="J10154">
            <v>1.041</v>
          </cell>
        </row>
        <row r="10155">
          <cell r="F10155" t="str">
            <v>S337-槐树村</v>
          </cell>
          <cell r="G10155" t="str">
            <v>YE63430721</v>
          </cell>
          <cell r="H10155">
            <v>5.818</v>
          </cell>
          <cell r="I10155">
            <v>7.743</v>
          </cell>
          <cell r="J10155">
            <v>1.925</v>
          </cell>
        </row>
        <row r="10156">
          <cell r="F10156" t="str">
            <v>化X线</v>
          </cell>
          <cell r="G10156" t="str">
            <v>C34C430721</v>
          </cell>
          <cell r="H10156">
            <v>0</v>
          </cell>
          <cell r="I10156">
            <v>1.431</v>
          </cell>
          <cell r="J10156">
            <v>1.431</v>
          </cell>
        </row>
        <row r="10157">
          <cell r="F10157" t="str">
            <v>官垱六组</v>
          </cell>
          <cell r="G10157" t="str">
            <v>V639430721</v>
          </cell>
          <cell r="H10157">
            <v>0</v>
          </cell>
          <cell r="I10157">
            <v>0.554</v>
          </cell>
          <cell r="J10157">
            <v>0.554</v>
          </cell>
        </row>
        <row r="10158">
          <cell r="F10158" t="str">
            <v>S302-永兴</v>
          </cell>
          <cell r="G10158" t="str">
            <v>C561430721</v>
          </cell>
          <cell r="H10158">
            <v>1.036</v>
          </cell>
          <cell r="I10158">
            <v>1.472</v>
          </cell>
          <cell r="J10158">
            <v>0.436</v>
          </cell>
        </row>
        <row r="10159">
          <cell r="F10159" t="str">
            <v>永兴五组</v>
          </cell>
          <cell r="G10159" t="str">
            <v>CA82430721</v>
          </cell>
          <cell r="H10159">
            <v>0</v>
          </cell>
          <cell r="I10159">
            <v>1.862</v>
          </cell>
          <cell r="J10159">
            <v>1.862</v>
          </cell>
        </row>
        <row r="10160">
          <cell r="F10160" t="str">
            <v>永兴二组</v>
          </cell>
          <cell r="G10160" t="str">
            <v>V644430721</v>
          </cell>
          <cell r="H10160">
            <v>0</v>
          </cell>
          <cell r="I10160">
            <v>0.897</v>
          </cell>
          <cell r="J10160">
            <v>0.897</v>
          </cell>
        </row>
        <row r="10161">
          <cell r="F10161" t="str">
            <v>永兴七组</v>
          </cell>
          <cell r="G10161" t="str">
            <v>V648430721</v>
          </cell>
          <cell r="H10161">
            <v>0</v>
          </cell>
          <cell r="I10161">
            <v>0.972</v>
          </cell>
          <cell r="J10161">
            <v>0.972</v>
          </cell>
        </row>
        <row r="10162">
          <cell r="F10162" t="str">
            <v>杨家边界-杨家边界</v>
          </cell>
          <cell r="G10162" t="str">
            <v>C835430721</v>
          </cell>
          <cell r="H10162">
            <v>0.236</v>
          </cell>
          <cell r="I10162">
            <v>0.562</v>
          </cell>
          <cell r="J10162">
            <v>0.326</v>
          </cell>
        </row>
        <row r="10163">
          <cell r="F10163" t="str">
            <v>高杨九组</v>
          </cell>
          <cell r="G10163" t="str">
            <v>CA26430721</v>
          </cell>
          <cell r="H10163">
            <v>0</v>
          </cell>
          <cell r="I10163">
            <v>1.888</v>
          </cell>
          <cell r="J10163">
            <v>1.888</v>
          </cell>
        </row>
        <row r="10164">
          <cell r="F10164" t="str">
            <v>高杨一组</v>
          </cell>
          <cell r="G10164" t="str">
            <v>V842430721</v>
          </cell>
          <cell r="H10164">
            <v>0</v>
          </cell>
          <cell r="I10164">
            <v>0.916</v>
          </cell>
          <cell r="J10164">
            <v>0.916</v>
          </cell>
        </row>
        <row r="10165">
          <cell r="F10165" t="str">
            <v>白粉嘴一路</v>
          </cell>
          <cell r="G10165" t="str">
            <v>C33C430721</v>
          </cell>
          <cell r="H10165">
            <v>0</v>
          </cell>
          <cell r="I10165">
            <v>1.696</v>
          </cell>
          <cell r="J10165">
            <v>1.696</v>
          </cell>
        </row>
        <row r="10166">
          <cell r="F10166" t="str">
            <v>金家当-金家当</v>
          </cell>
          <cell r="G10166" t="str">
            <v>C545430721</v>
          </cell>
          <cell r="H10166">
            <v>0.244</v>
          </cell>
          <cell r="I10166">
            <v>3.202</v>
          </cell>
          <cell r="J10166">
            <v>2.958</v>
          </cell>
        </row>
        <row r="10167">
          <cell r="F10167" t="str">
            <v>白粉嘴一路</v>
          </cell>
          <cell r="G10167" t="str">
            <v>C706430721</v>
          </cell>
          <cell r="H10167">
            <v>0</v>
          </cell>
          <cell r="I10167">
            <v>0.858</v>
          </cell>
          <cell r="J10167">
            <v>0.858</v>
          </cell>
        </row>
        <row r="10168">
          <cell r="F10168" t="str">
            <v>宝塔十一组</v>
          </cell>
          <cell r="G10168" t="str">
            <v>CA21430721</v>
          </cell>
          <cell r="H10168">
            <v>0</v>
          </cell>
          <cell r="I10168">
            <v>0.545</v>
          </cell>
          <cell r="J10168">
            <v>0.545</v>
          </cell>
        </row>
        <row r="10169">
          <cell r="G10169" t="str">
            <v>AA19430721</v>
          </cell>
          <cell r="H10169">
            <v>0</v>
          </cell>
          <cell r="I10169">
            <v>1.737</v>
          </cell>
          <cell r="J10169">
            <v>1.737</v>
          </cell>
        </row>
        <row r="10170">
          <cell r="F10170" t="str">
            <v>何家铺-金家当边界</v>
          </cell>
          <cell r="G10170" t="str">
            <v>C544430721</v>
          </cell>
          <cell r="H10170">
            <v>0.5</v>
          </cell>
          <cell r="I10170">
            <v>2.308</v>
          </cell>
          <cell r="J10170">
            <v>1.808</v>
          </cell>
        </row>
        <row r="10171">
          <cell r="F10171" t="str">
            <v>白粉嘴-白粉嘴</v>
          </cell>
          <cell r="G10171" t="str">
            <v>C705430721</v>
          </cell>
          <cell r="H10171">
            <v>5.215</v>
          </cell>
          <cell r="I10171">
            <v>5.684</v>
          </cell>
          <cell r="J10171">
            <v>0.469</v>
          </cell>
        </row>
        <row r="10172">
          <cell r="F10172" t="str">
            <v>大中十组</v>
          </cell>
          <cell r="G10172" t="str">
            <v>CA17430721</v>
          </cell>
          <cell r="H10172">
            <v>0</v>
          </cell>
          <cell r="I10172">
            <v>2.043</v>
          </cell>
          <cell r="J10172">
            <v>2.043</v>
          </cell>
        </row>
        <row r="10173">
          <cell r="F10173" t="str">
            <v>大中二组</v>
          </cell>
          <cell r="G10173" t="str">
            <v>CA18430721</v>
          </cell>
          <cell r="H10173">
            <v>0</v>
          </cell>
          <cell r="I10173">
            <v>2.044</v>
          </cell>
          <cell r="J10173">
            <v>2.044</v>
          </cell>
        </row>
        <row r="10174">
          <cell r="F10174" t="str">
            <v>白粉嘴七组</v>
          </cell>
          <cell r="G10174" t="str">
            <v>CA97430721</v>
          </cell>
          <cell r="H10174">
            <v>0</v>
          </cell>
          <cell r="I10174">
            <v>1.787</v>
          </cell>
          <cell r="J10174">
            <v>1.787</v>
          </cell>
        </row>
        <row r="10175">
          <cell r="F10175" t="str">
            <v>丁家渡十三组</v>
          </cell>
          <cell r="G10175" t="str">
            <v>CB04430721</v>
          </cell>
          <cell r="H10175">
            <v>0</v>
          </cell>
          <cell r="I10175">
            <v>1.81</v>
          </cell>
          <cell r="J10175">
            <v>1.81</v>
          </cell>
        </row>
        <row r="10176">
          <cell r="F10176" t="str">
            <v>X025-大中村部</v>
          </cell>
          <cell r="G10176" t="str">
            <v>C10A430721</v>
          </cell>
          <cell r="H10176">
            <v>0</v>
          </cell>
          <cell r="I10176">
            <v>0.707</v>
          </cell>
          <cell r="J10176">
            <v>0.707</v>
          </cell>
        </row>
        <row r="10177">
          <cell r="F10177" t="str">
            <v>何黄线</v>
          </cell>
          <cell r="G10177" t="str">
            <v>C535430721</v>
          </cell>
          <cell r="H10177">
            <v>0</v>
          </cell>
          <cell r="I10177">
            <v>0.822</v>
          </cell>
          <cell r="J10177">
            <v>0.822</v>
          </cell>
        </row>
        <row r="10178">
          <cell r="F10178" t="str">
            <v>何家铺-金家当边界</v>
          </cell>
          <cell r="G10178" t="str">
            <v>C544430721</v>
          </cell>
          <cell r="H10178">
            <v>0</v>
          </cell>
          <cell r="I10178">
            <v>0.5</v>
          </cell>
          <cell r="J10178">
            <v>0.5</v>
          </cell>
        </row>
        <row r="10179">
          <cell r="F10179" t="str">
            <v>大中六组</v>
          </cell>
          <cell r="G10179" t="str">
            <v>CA93430721</v>
          </cell>
          <cell r="H10179">
            <v>0</v>
          </cell>
          <cell r="I10179">
            <v>2.255</v>
          </cell>
          <cell r="J10179">
            <v>2.255</v>
          </cell>
        </row>
        <row r="10180">
          <cell r="F10180" t="str">
            <v>大中六组</v>
          </cell>
          <cell r="G10180" t="str">
            <v>V714430721</v>
          </cell>
          <cell r="H10180">
            <v>0</v>
          </cell>
          <cell r="I10180">
            <v>1.67</v>
          </cell>
          <cell r="J10180">
            <v>1.67</v>
          </cell>
        </row>
        <row r="10181">
          <cell r="F10181" t="str">
            <v>金家当十二组</v>
          </cell>
          <cell r="G10181" t="str">
            <v>V739430721</v>
          </cell>
          <cell r="H10181">
            <v>0</v>
          </cell>
          <cell r="I10181">
            <v>0.993</v>
          </cell>
          <cell r="J10181">
            <v>0.993</v>
          </cell>
        </row>
        <row r="10182">
          <cell r="F10182" t="str">
            <v>金家当十四组</v>
          </cell>
          <cell r="G10182" t="str">
            <v>V740430721</v>
          </cell>
          <cell r="H10182">
            <v>0</v>
          </cell>
          <cell r="I10182">
            <v>1.435</v>
          </cell>
          <cell r="J10182">
            <v>1.435</v>
          </cell>
        </row>
        <row r="10183">
          <cell r="F10183" t="str">
            <v>六合十二组</v>
          </cell>
          <cell r="G10183" t="str">
            <v>CB03430721</v>
          </cell>
          <cell r="H10183">
            <v>0</v>
          </cell>
          <cell r="I10183">
            <v>1.536</v>
          </cell>
          <cell r="J10183">
            <v>1.536</v>
          </cell>
        </row>
        <row r="10184">
          <cell r="F10184" t="str">
            <v>纵杨十八组</v>
          </cell>
          <cell r="G10184" t="str">
            <v>V769430721</v>
          </cell>
          <cell r="H10184">
            <v>0</v>
          </cell>
          <cell r="I10184">
            <v>1.293</v>
          </cell>
          <cell r="J10184">
            <v>1.293</v>
          </cell>
        </row>
        <row r="10185">
          <cell r="F10185" t="str">
            <v>梅家洲一组</v>
          </cell>
          <cell r="G10185" t="str">
            <v>CA98430721</v>
          </cell>
          <cell r="H10185">
            <v>0</v>
          </cell>
          <cell r="I10185">
            <v>1.11</v>
          </cell>
          <cell r="J10185">
            <v>1.11</v>
          </cell>
        </row>
        <row r="10186">
          <cell r="F10186" t="str">
            <v>南堤拐路</v>
          </cell>
          <cell r="G10186" t="str">
            <v>C32C430721</v>
          </cell>
          <cell r="H10186">
            <v>0</v>
          </cell>
          <cell r="I10186">
            <v>2.522</v>
          </cell>
          <cell r="J10186">
            <v>2.522</v>
          </cell>
        </row>
        <row r="10187">
          <cell r="F10187" t="str">
            <v>南堤七组</v>
          </cell>
          <cell r="G10187" t="str">
            <v>CA94430721</v>
          </cell>
          <cell r="H10187">
            <v>0</v>
          </cell>
          <cell r="I10187">
            <v>1.737</v>
          </cell>
          <cell r="J10187">
            <v>1.737</v>
          </cell>
        </row>
        <row r="10188">
          <cell r="F10188" t="str">
            <v>五福线</v>
          </cell>
          <cell r="G10188" t="str">
            <v>CB20430721</v>
          </cell>
          <cell r="H10188">
            <v>3.788</v>
          </cell>
          <cell r="I10188">
            <v>4.25</v>
          </cell>
          <cell r="J10188">
            <v>0.462</v>
          </cell>
        </row>
        <row r="10189">
          <cell r="F10189" t="str">
            <v>五福七组</v>
          </cell>
          <cell r="G10189" t="str">
            <v>V731430721</v>
          </cell>
          <cell r="H10189">
            <v>0</v>
          </cell>
          <cell r="I10189">
            <v>0.439</v>
          </cell>
          <cell r="J10189">
            <v>0.439</v>
          </cell>
        </row>
        <row r="10190">
          <cell r="F10190" t="str">
            <v>八百弓十五组</v>
          </cell>
          <cell r="G10190" t="str">
            <v>C14A430721</v>
          </cell>
          <cell r="H10190">
            <v>0</v>
          </cell>
          <cell r="I10190">
            <v>1.235</v>
          </cell>
          <cell r="J10190">
            <v>1.235</v>
          </cell>
        </row>
        <row r="10191">
          <cell r="F10191" t="str">
            <v>一组-八百弓</v>
          </cell>
          <cell r="G10191" t="str">
            <v>X012430721</v>
          </cell>
          <cell r="H10191">
            <v>45.613</v>
          </cell>
          <cell r="I10191">
            <v>45.765</v>
          </cell>
          <cell r="J10191">
            <v>0.152</v>
          </cell>
        </row>
        <row r="10192">
          <cell r="F10192" t="str">
            <v>纵杨五组</v>
          </cell>
          <cell r="G10192" t="str">
            <v>V766430721</v>
          </cell>
          <cell r="H10192">
            <v>0</v>
          </cell>
          <cell r="I10192">
            <v>0.724</v>
          </cell>
          <cell r="J10192">
            <v>0.724</v>
          </cell>
        </row>
        <row r="10193">
          <cell r="F10193" t="str">
            <v>纵杨三组</v>
          </cell>
          <cell r="G10193" t="str">
            <v>V768430721</v>
          </cell>
          <cell r="H10193">
            <v>0</v>
          </cell>
          <cell r="I10193">
            <v>0.5</v>
          </cell>
          <cell r="J10193">
            <v>0.5</v>
          </cell>
        </row>
        <row r="10194">
          <cell r="F10194" t="str">
            <v>纵杨十组</v>
          </cell>
          <cell r="G10194" t="str">
            <v>V770430721</v>
          </cell>
          <cell r="H10194">
            <v>0</v>
          </cell>
          <cell r="I10194">
            <v>0.382</v>
          </cell>
          <cell r="J10194">
            <v>0.382</v>
          </cell>
        </row>
        <row r="10195">
          <cell r="F10195" t="str">
            <v>宏湖边界-太平</v>
          </cell>
          <cell r="G10195" t="str">
            <v>C935430721</v>
          </cell>
          <cell r="H10195">
            <v>0</v>
          </cell>
          <cell r="I10195">
            <v>1.186</v>
          </cell>
          <cell r="J10195">
            <v>1.186</v>
          </cell>
        </row>
        <row r="10196">
          <cell r="F10196" t="str">
            <v>格道湾五组</v>
          </cell>
          <cell r="G10196" t="str">
            <v>CB05430721</v>
          </cell>
          <cell r="H10196">
            <v>0</v>
          </cell>
          <cell r="I10196">
            <v>1.097</v>
          </cell>
          <cell r="J10196">
            <v>1.097</v>
          </cell>
        </row>
        <row r="10197">
          <cell r="F10197" t="str">
            <v>同春二组</v>
          </cell>
          <cell r="G10197" t="str">
            <v>CA23430721</v>
          </cell>
          <cell r="H10197">
            <v>0</v>
          </cell>
          <cell r="I10197">
            <v>2.298</v>
          </cell>
          <cell r="J10197">
            <v>2.298</v>
          </cell>
        </row>
        <row r="10198">
          <cell r="F10198" t="str">
            <v>宏湖二组</v>
          </cell>
          <cell r="G10198" t="str">
            <v>CA28430721</v>
          </cell>
          <cell r="H10198">
            <v>0</v>
          </cell>
          <cell r="I10198">
            <v>0.771</v>
          </cell>
          <cell r="J10198">
            <v>0.771</v>
          </cell>
        </row>
        <row r="10199">
          <cell r="F10199" t="str">
            <v>格潘线</v>
          </cell>
          <cell r="G10199" t="str">
            <v>C88C430721</v>
          </cell>
          <cell r="H10199">
            <v>0</v>
          </cell>
          <cell r="I10199">
            <v>1.724</v>
          </cell>
          <cell r="J10199">
            <v>1.724</v>
          </cell>
        </row>
        <row r="10200">
          <cell r="F10200" t="str">
            <v>潘田十二组</v>
          </cell>
          <cell r="G10200" t="str">
            <v>V778430721</v>
          </cell>
          <cell r="H10200">
            <v>0</v>
          </cell>
          <cell r="I10200">
            <v>0.735</v>
          </cell>
          <cell r="J10200">
            <v>0.735</v>
          </cell>
        </row>
        <row r="10201">
          <cell r="F10201" t="str">
            <v>潘田十六组</v>
          </cell>
          <cell r="G10201" t="str">
            <v>V780430721</v>
          </cell>
          <cell r="H10201">
            <v>0</v>
          </cell>
          <cell r="I10201">
            <v>0.931</v>
          </cell>
          <cell r="J10201">
            <v>0.931</v>
          </cell>
        </row>
        <row r="10202">
          <cell r="F10202" t="str">
            <v>潘田二组</v>
          </cell>
          <cell r="G10202" t="str">
            <v>V781430721</v>
          </cell>
          <cell r="H10202">
            <v>0</v>
          </cell>
          <cell r="I10202">
            <v>1.439</v>
          </cell>
          <cell r="J10202">
            <v>1.439</v>
          </cell>
        </row>
        <row r="10203">
          <cell r="F10203" t="str">
            <v>宏湖边界-太平</v>
          </cell>
          <cell r="G10203" t="str">
            <v>C935430721</v>
          </cell>
          <cell r="H10203">
            <v>1.926</v>
          </cell>
          <cell r="I10203">
            <v>3.341</v>
          </cell>
          <cell r="J10203">
            <v>1.415</v>
          </cell>
        </row>
        <row r="10204">
          <cell r="F10204" t="str">
            <v>宏湖边界-太平</v>
          </cell>
          <cell r="G10204" t="str">
            <v>C935430721</v>
          </cell>
          <cell r="H10204">
            <v>3.341</v>
          </cell>
          <cell r="I10204">
            <v>4.479</v>
          </cell>
          <cell r="J10204">
            <v>1.138</v>
          </cell>
        </row>
        <row r="10205">
          <cell r="F10205" t="str">
            <v>小河口十六组</v>
          </cell>
          <cell r="G10205" t="str">
            <v>V786430721</v>
          </cell>
          <cell r="H10205">
            <v>0</v>
          </cell>
          <cell r="I10205">
            <v>1.222</v>
          </cell>
          <cell r="J10205">
            <v>1.222</v>
          </cell>
        </row>
        <row r="10206">
          <cell r="F10206" t="str">
            <v>唐同线</v>
          </cell>
          <cell r="G10206" t="str">
            <v>C820430721</v>
          </cell>
          <cell r="H10206">
            <v>0</v>
          </cell>
          <cell r="I10206">
            <v>5.273</v>
          </cell>
          <cell r="J10206">
            <v>5.273</v>
          </cell>
        </row>
        <row r="10207">
          <cell r="F10207" t="str">
            <v>西李家十六组</v>
          </cell>
          <cell r="G10207" t="str">
            <v>V772430721</v>
          </cell>
          <cell r="H10207">
            <v>0</v>
          </cell>
          <cell r="I10207">
            <v>0.879</v>
          </cell>
          <cell r="J10207">
            <v>0.879</v>
          </cell>
        </row>
        <row r="10208">
          <cell r="F10208" t="str">
            <v>西李家四组</v>
          </cell>
          <cell r="G10208" t="str">
            <v>V773430721</v>
          </cell>
          <cell r="H10208">
            <v>0</v>
          </cell>
          <cell r="I10208">
            <v>0.835</v>
          </cell>
          <cell r="J10208">
            <v>0.835</v>
          </cell>
        </row>
        <row r="10209">
          <cell r="F10209" t="str">
            <v>小河口十组</v>
          </cell>
          <cell r="G10209" t="str">
            <v>CB15430721</v>
          </cell>
          <cell r="H10209">
            <v>0</v>
          </cell>
          <cell r="I10209">
            <v>2.183</v>
          </cell>
          <cell r="J10209">
            <v>2.183</v>
          </cell>
        </row>
        <row r="10210">
          <cell r="G10210" t="str">
            <v>AA54430722</v>
          </cell>
          <cell r="H10210">
            <v>0</v>
          </cell>
          <cell r="I10210">
            <v>0.207</v>
          </cell>
          <cell r="J10210">
            <v>0.207</v>
          </cell>
        </row>
        <row r="10211">
          <cell r="F10211" t="str">
            <v>村部-村部</v>
          </cell>
          <cell r="G10211" t="str">
            <v>C086430722</v>
          </cell>
          <cell r="H10211">
            <v>1.514</v>
          </cell>
          <cell r="I10211">
            <v>1.7</v>
          </cell>
          <cell r="J10211">
            <v>0.186</v>
          </cell>
        </row>
        <row r="10212">
          <cell r="F10212" t="str">
            <v>兵工-杨家湾</v>
          </cell>
          <cell r="G10212" t="str">
            <v>C500430722</v>
          </cell>
          <cell r="H10212">
            <v>0</v>
          </cell>
          <cell r="I10212">
            <v>1.372</v>
          </cell>
          <cell r="J10212">
            <v>1.372</v>
          </cell>
        </row>
        <row r="10213">
          <cell r="F10213" t="str">
            <v>文冲-水库</v>
          </cell>
          <cell r="G10213" t="str">
            <v>CJ74430722</v>
          </cell>
          <cell r="H10213">
            <v>0</v>
          </cell>
          <cell r="I10213">
            <v>0.671</v>
          </cell>
          <cell r="J10213">
            <v>0.671</v>
          </cell>
        </row>
        <row r="10214">
          <cell r="F10214" t="str">
            <v>新昏组至朱黄组</v>
          </cell>
          <cell r="G10214" t="str">
            <v>VQ27430722</v>
          </cell>
          <cell r="H10214">
            <v>0</v>
          </cell>
          <cell r="I10214">
            <v>0.405</v>
          </cell>
          <cell r="J10214">
            <v>0.405</v>
          </cell>
        </row>
        <row r="10215">
          <cell r="F10215" t="str">
            <v>七宝石-横山村</v>
          </cell>
          <cell r="G10215" t="str">
            <v>C550430722</v>
          </cell>
          <cell r="H10215">
            <v>0</v>
          </cell>
          <cell r="I10215">
            <v>0.833</v>
          </cell>
          <cell r="J10215">
            <v>0.833</v>
          </cell>
        </row>
        <row r="10216">
          <cell r="F10216" t="str">
            <v>罗家冲-罗家冲</v>
          </cell>
          <cell r="G10216" t="str">
            <v>CA60430722</v>
          </cell>
          <cell r="H10216">
            <v>0</v>
          </cell>
          <cell r="I10216">
            <v>0.314</v>
          </cell>
          <cell r="J10216">
            <v>0.314</v>
          </cell>
        </row>
        <row r="10217">
          <cell r="F10217" t="str">
            <v>丁宏明-李家湾</v>
          </cell>
          <cell r="G10217" t="str">
            <v>V451430722</v>
          </cell>
          <cell r="H10217">
            <v>0</v>
          </cell>
          <cell r="I10217">
            <v>0.257</v>
          </cell>
          <cell r="J10217">
            <v>0.257</v>
          </cell>
        </row>
        <row r="10218">
          <cell r="F10218" t="str">
            <v>赵元台-高家塘</v>
          </cell>
          <cell r="G10218" t="str">
            <v>V471430722</v>
          </cell>
          <cell r="H10218">
            <v>0</v>
          </cell>
          <cell r="I10218">
            <v>0.425</v>
          </cell>
          <cell r="J10218">
            <v>0.425</v>
          </cell>
        </row>
        <row r="10219">
          <cell r="F10219" t="str">
            <v>凃家湾-浑水坳</v>
          </cell>
          <cell r="G10219" t="str">
            <v>V355430722</v>
          </cell>
          <cell r="H10219">
            <v>0</v>
          </cell>
          <cell r="I10219">
            <v>1.175</v>
          </cell>
          <cell r="J10219">
            <v>1.175</v>
          </cell>
        </row>
        <row r="10220">
          <cell r="F10220" t="str">
            <v>象形一村部</v>
          </cell>
          <cell r="G10220" t="str">
            <v>C02C430722</v>
          </cell>
          <cell r="H10220">
            <v>0</v>
          </cell>
          <cell r="I10220">
            <v>1.299</v>
          </cell>
          <cell r="J10220">
            <v>1.299</v>
          </cell>
        </row>
        <row r="10221">
          <cell r="F10221" t="str">
            <v>金家组-村部</v>
          </cell>
          <cell r="G10221" t="str">
            <v>VN62430722</v>
          </cell>
          <cell r="H10221">
            <v>0</v>
          </cell>
          <cell r="I10221">
            <v>0.096</v>
          </cell>
          <cell r="J10221">
            <v>0.096</v>
          </cell>
        </row>
        <row r="10222">
          <cell r="F10222" t="str">
            <v>李家-大坳</v>
          </cell>
          <cell r="G10222" t="str">
            <v>CN18430722</v>
          </cell>
          <cell r="H10222">
            <v>1.136</v>
          </cell>
          <cell r="I10222">
            <v>1.537</v>
          </cell>
          <cell r="J10222">
            <v>0.401</v>
          </cell>
        </row>
        <row r="10223">
          <cell r="F10223" t="str">
            <v>苏贵秋-曾强佑</v>
          </cell>
          <cell r="G10223" t="str">
            <v>VN86430722</v>
          </cell>
          <cell r="H10223">
            <v>0</v>
          </cell>
          <cell r="I10223">
            <v>0.299</v>
          </cell>
          <cell r="J10223">
            <v>0.299</v>
          </cell>
        </row>
        <row r="10224">
          <cell r="F10224" t="str">
            <v>一组至七组</v>
          </cell>
          <cell r="G10224" t="str">
            <v>C65A430722</v>
          </cell>
          <cell r="H10224">
            <v>0</v>
          </cell>
          <cell r="I10224">
            <v>4.534</v>
          </cell>
          <cell r="J10224">
            <v>4.534</v>
          </cell>
        </row>
        <row r="10225">
          <cell r="F10225" t="str">
            <v>三队坝-三队坝</v>
          </cell>
          <cell r="G10225" t="str">
            <v>C48A430722</v>
          </cell>
          <cell r="H10225">
            <v>3.273</v>
          </cell>
          <cell r="I10225">
            <v>5.808</v>
          </cell>
          <cell r="J10225">
            <v>2.535</v>
          </cell>
        </row>
        <row r="10226">
          <cell r="F10226" t="str">
            <v>十组至一组</v>
          </cell>
          <cell r="G10226" t="str">
            <v>CN72430722</v>
          </cell>
          <cell r="H10226">
            <v>0</v>
          </cell>
          <cell r="I10226">
            <v>1.319</v>
          </cell>
          <cell r="J10226">
            <v>1.319</v>
          </cell>
        </row>
        <row r="10227">
          <cell r="F10227" t="str">
            <v>新联三队-S348</v>
          </cell>
          <cell r="G10227" t="str">
            <v>Y974430722</v>
          </cell>
          <cell r="H10227">
            <v>1.466</v>
          </cell>
          <cell r="I10227">
            <v>3.105</v>
          </cell>
          <cell r="J10227">
            <v>1.639</v>
          </cell>
        </row>
        <row r="10228">
          <cell r="F10228" t="str">
            <v>村部-村部</v>
          </cell>
          <cell r="G10228" t="str">
            <v>C24A430722</v>
          </cell>
          <cell r="H10228">
            <v>0</v>
          </cell>
          <cell r="I10228">
            <v>0.213</v>
          </cell>
          <cell r="J10228">
            <v>0.213</v>
          </cell>
        </row>
        <row r="10229">
          <cell r="F10229" t="str">
            <v>清明塘-王家坝</v>
          </cell>
          <cell r="G10229" t="str">
            <v>VV65430722</v>
          </cell>
          <cell r="H10229">
            <v>0</v>
          </cell>
          <cell r="I10229">
            <v>0.485</v>
          </cell>
          <cell r="J10229">
            <v>0.485</v>
          </cell>
        </row>
        <row r="10230">
          <cell r="F10230" t="str">
            <v>王家仑-张家冲</v>
          </cell>
          <cell r="G10230" t="str">
            <v>VV58430722</v>
          </cell>
          <cell r="H10230">
            <v>0</v>
          </cell>
          <cell r="I10230">
            <v>0.893</v>
          </cell>
          <cell r="J10230">
            <v>0.893</v>
          </cell>
        </row>
        <row r="10231">
          <cell r="F10231" t="str">
            <v>罗家湾-新屋</v>
          </cell>
          <cell r="G10231" t="str">
            <v>C064430722</v>
          </cell>
          <cell r="H10231">
            <v>0</v>
          </cell>
          <cell r="I10231">
            <v>2.629</v>
          </cell>
          <cell r="J10231">
            <v>2.629</v>
          </cell>
        </row>
        <row r="10232">
          <cell r="F10232" t="str">
            <v>村部-罗家组</v>
          </cell>
          <cell r="G10232" t="str">
            <v>C85A430722</v>
          </cell>
          <cell r="H10232">
            <v>0.432</v>
          </cell>
          <cell r="I10232">
            <v>3.114</v>
          </cell>
          <cell r="J10232">
            <v>2.682</v>
          </cell>
        </row>
        <row r="10233">
          <cell r="G10233" t="str">
            <v>AA13430722</v>
          </cell>
          <cell r="H10233">
            <v>0</v>
          </cell>
          <cell r="I10233">
            <v>0.444</v>
          </cell>
          <cell r="J10233">
            <v>0.444</v>
          </cell>
        </row>
        <row r="10234">
          <cell r="G10234" t="str">
            <v>AA56430722</v>
          </cell>
          <cell r="H10234">
            <v>0</v>
          </cell>
          <cell r="I10234">
            <v>0.759</v>
          </cell>
          <cell r="J10234">
            <v>0.759</v>
          </cell>
        </row>
        <row r="10235">
          <cell r="F10235" t="str">
            <v>马鞍山-朱家冲</v>
          </cell>
          <cell r="G10235" t="str">
            <v>C110430722</v>
          </cell>
          <cell r="H10235">
            <v>2.301</v>
          </cell>
          <cell r="I10235">
            <v>2.834</v>
          </cell>
          <cell r="J10235">
            <v>0.533</v>
          </cell>
        </row>
        <row r="10236">
          <cell r="F10236" t="str">
            <v>管福珍-陈孝需</v>
          </cell>
          <cell r="G10236" t="str">
            <v>VL01430722</v>
          </cell>
          <cell r="H10236">
            <v>0</v>
          </cell>
          <cell r="I10236">
            <v>0.867</v>
          </cell>
          <cell r="J10236">
            <v>0.867</v>
          </cell>
        </row>
        <row r="10237">
          <cell r="F10237" t="str">
            <v>朱东海-朱十舫</v>
          </cell>
          <cell r="G10237" t="str">
            <v>VJ92430722</v>
          </cell>
          <cell r="H10237">
            <v>0</v>
          </cell>
          <cell r="I10237">
            <v>0.507</v>
          </cell>
          <cell r="J10237">
            <v>0.507</v>
          </cell>
        </row>
        <row r="10238">
          <cell r="F10238" t="str">
            <v>张鑫安-张家湾组</v>
          </cell>
          <cell r="G10238" t="str">
            <v>C577430722</v>
          </cell>
          <cell r="H10238">
            <v>1.432</v>
          </cell>
          <cell r="I10238">
            <v>2.352</v>
          </cell>
          <cell r="J10238">
            <v>0.92</v>
          </cell>
        </row>
        <row r="10239">
          <cell r="F10239" t="str">
            <v>棉科组至电排</v>
          </cell>
          <cell r="G10239" t="str">
            <v>C848430722</v>
          </cell>
          <cell r="H10239">
            <v>0</v>
          </cell>
          <cell r="I10239">
            <v>0.742</v>
          </cell>
          <cell r="J10239">
            <v>0.742</v>
          </cell>
        </row>
        <row r="10240">
          <cell r="F10240" t="str">
            <v>朱家-村部</v>
          </cell>
          <cell r="G10240" t="str">
            <v>C330430722</v>
          </cell>
          <cell r="H10240">
            <v>0</v>
          </cell>
          <cell r="I10240">
            <v>0.534</v>
          </cell>
          <cell r="J10240">
            <v>0.534</v>
          </cell>
        </row>
        <row r="10241">
          <cell r="F10241" t="str">
            <v>颜王线</v>
          </cell>
          <cell r="G10241" t="str">
            <v>YF02430922</v>
          </cell>
          <cell r="H10241">
            <v>0.706</v>
          </cell>
          <cell r="I10241">
            <v>1.038</v>
          </cell>
          <cell r="J10241">
            <v>0.332</v>
          </cell>
        </row>
        <row r="10242">
          <cell r="F10242" t="str">
            <v>万家-丁建红</v>
          </cell>
          <cell r="G10242" t="str">
            <v>VZA1430722</v>
          </cell>
          <cell r="H10242">
            <v>0</v>
          </cell>
          <cell r="I10242">
            <v>0.698</v>
          </cell>
          <cell r="J10242">
            <v>0.698</v>
          </cell>
        </row>
        <row r="10243">
          <cell r="F10243" t="str">
            <v>村部-潘家</v>
          </cell>
          <cell r="G10243" t="str">
            <v>CJ03430722</v>
          </cell>
          <cell r="H10243">
            <v>0</v>
          </cell>
          <cell r="I10243">
            <v>1.105</v>
          </cell>
          <cell r="J10243">
            <v>1.105</v>
          </cell>
        </row>
        <row r="10244">
          <cell r="F10244" t="str">
            <v>马嘶桥-岩嘴</v>
          </cell>
          <cell r="G10244" t="str">
            <v>CB04430722</v>
          </cell>
          <cell r="H10244">
            <v>0.901</v>
          </cell>
          <cell r="I10244">
            <v>2.572</v>
          </cell>
          <cell r="J10244">
            <v>1.671</v>
          </cell>
        </row>
        <row r="10245">
          <cell r="F10245" t="str">
            <v>观鱼村-小西湖村</v>
          </cell>
          <cell r="G10245" t="str">
            <v>YL06430722</v>
          </cell>
          <cell r="H10245">
            <v>0</v>
          </cell>
          <cell r="I10245">
            <v>0.227</v>
          </cell>
          <cell r="J10245">
            <v>0.227</v>
          </cell>
        </row>
        <row r="10246">
          <cell r="F10246" t="str">
            <v>三队坝-三队坝</v>
          </cell>
          <cell r="G10246" t="str">
            <v>C48A430722</v>
          </cell>
          <cell r="H10246">
            <v>3.273</v>
          </cell>
          <cell r="I10246">
            <v>4</v>
          </cell>
          <cell r="J10246">
            <v>0.727</v>
          </cell>
        </row>
        <row r="10247">
          <cell r="F10247" t="str">
            <v>王家岭至幸福组</v>
          </cell>
          <cell r="G10247" t="str">
            <v>CE26430722</v>
          </cell>
          <cell r="H10247">
            <v>0</v>
          </cell>
          <cell r="I10247">
            <v>1.857</v>
          </cell>
          <cell r="J10247">
            <v>1.857</v>
          </cell>
        </row>
        <row r="10248">
          <cell r="F10248" t="str">
            <v>六队-六队</v>
          </cell>
          <cell r="G10248" t="str">
            <v>CA42430722</v>
          </cell>
          <cell r="H10248">
            <v>1.346</v>
          </cell>
          <cell r="I10248">
            <v>2.535</v>
          </cell>
          <cell r="J10248">
            <v>1.189</v>
          </cell>
        </row>
        <row r="10249">
          <cell r="F10249" t="str">
            <v>丰堆岭至上洲组</v>
          </cell>
          <cell r="G10249" t="str">
            <v>CE23430722</v>
          </cell>
          <cell r="H10249">
            <v>0</v>
          </cell>
          <cell r="I10249">
            <v>0.22</v>
          </cell>
          <cell r="J10249">
            <v>0.22</v>
          </cell>
        </row>
        <row r="10250">
          <cell r="F10250" t="str">
            <v>寿南村-Y389</v>
          </cell>
          <cell r="G10250" t="str">
            <v>Y957430722</v>
          </cell>
          <cell r="H10250">
            <v>3.103</v>
          </cell>
          <cell r="I10250">
            <v>3.719</v>
          </cell>
          <cell r="J10250">
            <v>0.616</v>
          </cell>
        </row>
        <row r="10251">
          <cell r="F10251" t="str">
            <v>四组至陈小毛</v>
          </cell>
          <cell r="G10251" t="str">
            <v>VT02430722</v>
          </cell>
          <cell r="H10251">
            <v>0</v>
          </cell>
          <cell r="I10251">
            <v>0.128</v>
          </cell>
          <cell r="J10251">
            <v>0.128</v>
          </cell>
        </row>
        <row r="10252">
          <cell r="F10252" t="str">
            <v>寿南村-Y389</v>
          </cell>
          <cell r="G10252" t="str">
            <v>Y957430722</v>
          </cell>
          <cell r="H10252">
            <v>2.043</v>
          </cell>
          <cell r="I10252">
            <v>3.09</v>
          </cell>
          <cell r="J10252">
            <v>1.047</v>
          </cell>
        </row>
        <row r="10253">
          <cell r="F10253" t="str">
            <v>村部至下洲</v>
          </cell>
          <cell r="G10253" t="str">
            <v>CE10430722</v>
          </cell>
          <cell r="H10253">
            <v>0</v>
          </cell>
          <cell r="I10253">
            <v>0.163</v>
          </cell>
          <cell r="J10253">
            <v>0.163</v>
          </cell>
        </row>
        <row r="10254">
          <cell r="F10254" t="str">
            <v>李云华至王青山</v>
          </cell>
          <cell r="G10254" t="str">
            <v>V764430722</v>
          </cell>
          <cell r="H10254">
            <v>0</v>
          </cell>
          <cell r="I10254">
            <v>0.47</v>
          </cell>
          <cell r="J10254">
            <v>0.47</v>
          </cell>
        </row>
        <row r="10255">
          <cell r="F10255" t="str">
            <v>中心小学至蚕桑站</v>
          </cell>
          <cell r="G10255" t="str">
            <v>CE34430722</v>
          </cell>
          <cell r="H10255">
            <v>0</v>
          </cell>
          <cell r="I10255">
            <v>0.933</v>
          </cell>
          <cell r="J10255">
            <v>0.933</v>
          </cell>
        </row>
        <row r="10256">
          <cell r="F10256" t="str">
            <v>小河村部-新昏村部</v>
          </cell>
          <cell r="G10256" t="str">
            <v>C214430722</v>
          </cell>
          <cell r="H10256">
            <v>0</v>
          </cell>
          <cell r="I10256">
            <v>1.4</v>
          </cell>
          <cell r="J10256">
            <v>1.4</v>
          </cell>
        </row>
        <row r="10257">
          <cell r="F10257" t="str">
            <v>高桥至桂花</v>
          </cell>
          <cell r="G10257" t="str">
            <v>VY43430722</v>
          </cell>
          <cell r="H10257">
            <v>0</v>
          </cell>
          <cell r="I10257">
            <v>0.977</v>
          </cell>
          <cell r="J10257">
            <v>0.977</v>
          </cell>
        </row>
        <row r="10258">
          <cell r="F10258" t="str">
            <v>彭家湾至彭家湾</v>
          </cell>
          <cell r="G10258" t="str">
            <v>CC02430722</v>
          </cell>
          <cell r="H10258">
            <v>0.482</v>
          </cell>
          <cell r="I10258">
            <v>1.575</v>
          </cell>
          <cell r="J10258">
            <v>1.093</v>
          </cell>
        </row>
        <row r="10259">
          <cell r="F10259" t="str">
            <v>龙井组至李家</v>
          </cell>
          <cell r="G10259" t="str">
            <v>VS79430722</v>
          </cell>
          <cell r="H10259">
            <v>0</v>
          </cell>
          <cell r="I10259">
            <v>0.48</v>
          </cell>
          <cell r="J10259">
            <v>0.48</v>
          </cell>
        </row>
        <row r="10260">
          <cell r="F10260" t="str">
            <v>三队坝-三队坝</v>
          </cell>
          <cell r="G10260" t="str">
            <v>C48A430722</v>
          </cell>
          <cell r="H10260">
            <v>3.273</v>
          </cell>
          <cell r="I10260">
            <v>3.452</v>
          </cell>
          <cell r="J10260">
            <v>0.179</v>
          </cell>
        </row>
        <row r="10261">
          <cell r="F10261" t="str">
            <v>观鱼村-小西湖村</v>
          </cell>
          <cell r="G10261" t="str">
            <v>YL06430722</v>
          </cell>
          <cell r="H10261">
            <v>6.845</v>
          </cell>
          <cell r="I10261">
            <v>8.579</v>
          </cell>
          <cell r="J10261">
            <v>1.734</v>
          </cell>
        </row>
        <row r="10262">
          <cell r="F10262" t="str">
            <v>紫边线-西洲办事处</v>
          </cell>
          <cell r="G10262" t="str">
            <v>X048430722</v>
          </cell>
          <cell r="H10262">
            <v>0</v>
          </cell>
          <cell r="I10262">
            <v>0.408</v>
          </cell>
          <cell r="J10262">
            <v>0.408</v>
          </cell>
        </row>
        <row r="10263">
          <cell r="F10263" t="str">
            <v>观鱼村-小西湖村</v>
          </cell>
          <cell r="G10263" t="str">
            <v>YL06430722</v>
          </cell>
          <cell r="H10263">
            <v>6.532</v>
          </cell>
          <cell r="I10263">
            <v>6.616</v>
          </cell>
          <cell r="J10263">
            <v>0.084</v>
          </cell>
        </row>
        <row r="10264">
          <cell r="F10264" t="str">
            <v>凤凰村-观鱼村</v>
          </cell>
          <cell r="G10264" t="str">
            <v>YL08430722</v>
          </cell>
          <cell r="H10264">
            <v>0.295</v>
          </cell>
          <cell r="I10264">
            <v>0.766</v>
          </cell>
          <cell r="J10264">
            <v>0.471</v>
          </cell>
        </row>
        <row r="10265">
          <cell r="F10265" t="str">
            <v>郭家屋场-青山三组</v>
          </cell>
          <cell r="G10265" t="str">
            <v>V656430723</v>
          </cell>
          <cell r="H10265">
            <v>0</v>
          </cell>
          <cell r="I10265">
            <v>1.894</v>
          </cell>
          <cell r="J10265">
            <v>1.894</v>
          </cell>
        </row>
        <row r="10266">
          <cell r="F10266" t="str">
            <v>刘杰屋场-小和门</v>
          </cell>
          <cell r="G10266" t="str">
            <v>VE60430723</v>
          </cell>
          <cell r="H10266">
            <v>0</v>
          </cell>
          <cell r="I10266">
            <v>1.215</v>
          </cell>
          <cell r="J10266">
            <v>1.215</v>
          </cell>
        </row>
        <row r="10267">
          <cell r="F10267" t="str">
            <v>陈管16组至陈管 14组</v>
          </cell>
          <cell r="G10267" t="str">
            <v>C79C430723</v>
          </cell>
          <cell r="H10267">
            <v>0</v>
          </cell>
          <cell r="I10267">
            <v>1.601</v>
          </cell>
          <cell r="J10267">
            <v>1.601</v>
          </cell>
        </row>
        <row r="10268">
          <cell r="F10268" t="str">
            <v>亘山灰矿-陈管村部</v>
          </cell>
          <cell r="G10268" t="str">
            <v>CX15430723</v>
          </cell>
          <cell r="H10268">
            <v>0</v>
          </cell>
          <cell r="I10268">
            <v>3.339</v>
          </cell>
          <cell r="J10268">
            <v>3.339</v>
          </cell>
        </row>
        <row r="10269">
          <cell r="F10269" t="str">
            <v>观察堰-陈管八组</v>
          </cell>
          <cell r="G10269" t="str">
            <v>VG38430723</v>
          </cell>
          <cell r="H10269">
            <v>0</v>
          </cell>
          <cell r="I10269">
            <v>1.152</v>
          </cell>
          <cell r="J10269">
            <v>1.152</v>
          </cell>
        </row>
        <row r="10270">
          <cell r="F10270" t="str">
            <v>崔家岭-王家湾</v>
          </cell>
          <cell r="G10270" t="str">
            <v>VG05430723</v>
          </cell>
          <cell r="H10270">
            <v>0</v>
          </cell>
          <cell r="I10270">
            <v>0.637</v>
          </cell>
          <cell r="J10270">
            <v>0.637</v>
          </cell>
        </row>
        <row r="10271">
          <cell r="F10271" t="str">
            <v>沙河堰村部-九组</v>
          </cell>
          <cell r="G10271" t="str">
            <v>CX38430723</v>
          </cell>
          <cell r="H10271">
            <v>0</v>
          </cell>
          <cell r="I10271">
            <v>0.979</v>
          </cell>
          <cell r="J10271">
            <v>0.979</v>
          </cell>
        </row>
        <row r="10272">
          <cell r="F10272" t="str">
            <v>业军铺子-渔山一组</v>
          </cell>
          <cell r="G10272" t="str">
            <v>VG34430723</v>
          </cell>
          <cell r="H10272">
            <v>0</v>
          </cell>
          <cell r="I10272">
            <v>2.545</v>
          </cell>
          <cell r="J10272">
            <v>2.545</v>
          </cell>
        </row>
        <row r="10273">
          <cell r="F10273" t="str">
            <v>北干渠-花岭岗</v>
          </cell>
          <cell r="G10273" t="str">
            <v>VE76430723</v>
          </cell>
          <cell r="H10273">
            <v>0</v>
          </cell>
          <cell r="I10273">
            <v>1.492</v>
          </cell>
          <cell r="J10273">
            <v>1.492</v>
          </cell>
        </row>
        <row r="10274">
          <cell r="F10274" t="str">
            <v>张家湾-泽华屋场</v>
          </cell>
          <cell r="G10274" t="str">
            <v>VG35430723</v>
          </cell>
          <cell r="H10274">
            <v>0</v>
          </cell>
          <cell r="I10274">
            <v>0.444</v>
          </cell>
          <cell r="J10274">
            <v>0.444</v>
          </cell>
        </row>
        <row r="10275">
          <cell r="F10275" t="str">
            <v>玉圃村部-关堰二组</v>
          </cell>
          <cell r="G10275" t="str">
            <v>VE88430723</v>
          </cell>
          <cell r="H10275">
            <v>0</v>
          </cell>
          <cell r="I10275">
            <v>0.547</v>
          </cell>
          <cell r="J10275">
            <v>0.547</v>
          </cell>
        </row>
        <row r="10276">
          <cell r="F10276" t="str">
            <v>东鑫米厂-关堰坎</v>
          </cell>
          <cell r="G10276" t="str">
            <v>VE89430723</v>
          </cell>
          <cell r="H10276">
            <v>0</v>
          </cell>
          <cell r="I10276">
            <v>1.73</v>
          </cell>
          <cell r="J10276">
            <v>1.73</v>
          </cell>
        </row>
        <row r="10277">
          <cell r="F10277" t="str">
            <v>培芝屋场-蒋家湾</v>
          </cell>
          <cell r="G10277" t="str">
            <v>VG01430723</v>
          </cell>
          <cell r="H10277">
            <v>0</v>
          </cell>
          <cell r="I10277">
            <v>1.386</v>
          </cell>
          <cell r="J10277">
            <v>1.386</v>
          </cell>
        </row>
        <row r="10278">
          <cell r="F10278" t="str">
            <v>兴国屋场-烈士墓</v>
          </cell>
          <cell r="G10278" t="str">
            <v>VG04430723</v>
          </cell>
          <cell r="H10278">
            <v>0</v>
          </cell>
          <cell r="I10278">
            <v>1.32</v>
          </cell>
          <cell r="J10278">
            <v>1.32</v>
          </cell>
        </row>
        <row r="10279">
          <cell r="F10279" t="str">
            <v>代家河二组-四组</v>
          </cell>
          <cell r="G10279" t="str">
            <v>VZ88430723</v>
          </cell>
          <cell r="H10279">
            <v>0</v>
          </cell>
          <cell r="I10279">
            <v>0.642</v>
          </cell>
          <cell r="J10279">
            <v>0.642</v>
          </cell>
        </row>
        <row r="10280">
          <cell r="F10280" t="str">
            <v>汪家台-万胜三组界</v>
          </cell>
          <cell r="G10280" t="str">
            <v>VK20430723</v>
          </cell>
          <cell r="H10280">
            <v>0</v>
          </cell>
          <cell r="I10280">
            <v>1.758</v>
          </cell>
          <cell r="J10280">
            <v>1.758</v>
          </cell>
        </row>
        <row r="10281">
          <cell r="F10281" t="str">
            <v>太青乡-长冲</v>
          </cell>
          <cell r="G10281" t="str">
            <v>X054430723</v>
          </cell>
          <cell r="H10281">
            <v>12.125</v>
          </cell>
          <cell r="I10281">
            <v>12.607</v>
          </cell>
          <cell r="J10281">
            <v>0.482</v>
          </cell>
        </row>
        <row r="10282">
          <cell r="F10282" t="str">
            <v>培龙屋旁-马家湾</v>
          </cell>
          <cell r="G10282" t="str">
            <v>VF02430723</v>
          </cell>
          <cell r="H10282">
            <v>0</v>
          </cell>
          <cell r="I10282">
            <v>0.588</v>
          </cell>
          <cell r="J10282">
            <v>0.588</v>
          </cell>
        </row>
        <row r="10283">
          <cell r="F10283" t="str">
            <v>尚云屋旁-东门四组</v>
          </cell>
          <cell r="G10283" t="str">
            <v>VF03430723</v>
          </cell>
          <cell r="H10283">
            <v>0</v>
          </cell>
          <cell r="I10283">
            <v>0.796</v>
          </cell>
          <cell r="J10283">
            <v>0.796</v>
          </cell>
        </row>
        <row r="10284">
          <cell r="F10284" t="str">
            <v>文武屋场-东门五组</v>
          </cell>
          <cell r="G10284" t="str">
            <v>VF04430723</v>
          </cell>
          <cell r="H10284">
            <v>0</v>
          </cell>
          <cell r="I10284">
            <v>0.628</v>
          </cell>
          <cell r="J10284">
            <v>0.628</v>
          </cell>
        </row>
        <row r="10285">
          <cell r="F10285" t="str">
            <v>继兰屋场-吕太岭</v>
          </cell>
          <cell r="G10285" t="str">
            <v>VF08430723</v>
          </cell>
          <cell r="H10285">
            <v>0</v>
          </cell>
          <cell r="I10285">
            <v>1.209</v>
          </cell>
          <cell r="J10285">
            <v>1.209</v>
          </cell>
        </row>
        <row r="10286">
          <cell r="F10286" t="str">
            <v>学堂湾-模范堰</v>
          </cell>
          <cell r="G10286" t="str">
            <v>VF11430723</v>
          </cell>
          <cell r="H10286">
            <v>0</v>
          </cell>
          <cell r="I10286">
            <v>1.37</v>
          </cell>
          <cell r="J10286">
            <v>1.37</v>
          </cell>
        </row>
        <row r="10287">
          <cell r="F10287" t="str">
            <v>张树坡-三等岩</v>
          </cell>
          <cell r="G10287" t="str">
            <v>CF30430723</v>
          </cell>
          <cell r="H10287">
            <v>0</v>
          </cell>
          <cell r="I10287">
            <v>4.708</v>
          </cell>
          <cell r="J10287">
            <v>4.708</v>
          </cell>
        </row>
        <row r="10288">
          <cell r="F10288" t="str">
            <v>王儿港-田家岩</v>
          </cell>
          <cell r="G10288" t="str">
            <v>VF32430723</v>
          </cell>
          <cell r="H10288">
            <v>0</v>
          </cell>
          <cell r="I10288">
            <v>1.473</v>
          </cell>
          <cell r="J10288">
            <v>1.473</v>
          </cell>
        </row>
        <row r="10289">
          <cell r="F10289" t="str">
            <v>窑咀-十八步</v>
          </cell>
          <cell r="G10289" t="str">
            <v>CF43430723</v>
          </cell>
          <cell r="H10289">
            <v>0</v>
          </cell>
          <cell r="I10289">
            <v>3.951</v>
          </cell>
          <cell r="J10289">
            <v>3.951</v>
          </cell>
        </row>
        <row r="10290">
          <cell r="F10290" t="str">
            <v>模范堰-中垭</v>
          </cell>
          <cell r="G10290" t="str">
            <v>VF07430723</v>
          </cell>
          <cell r="H10290">
            <v>0</v>
          </cell>
          <cell r="I10290">
            <v>0.598</v>
          </cell>
          <cell r="J10290">
            <v>0.598</v>
          </cell>
        </row>
        <row r="10291">
          <cell r="F10291" t="str">
            <v>云国屋场-李家湾</v>
          </cell>
          <cell r="G10291" t="str">
            <v>VF14430723</v>
          </cell>
          <cell r="H10291">
            <v>0</v>
          </cell>
          <cell r="I10291">
            <v>1.454</v>
          </cell>
          <cell r="J10291">
            <v>1.454</v>
          </cell>
        </row>
        <row r="10292">
          <cell r="F10292" t="str">
            <v>蔡家湾-古堰八组</v>
          </cell>
          <cell r="G10292" t="str">
            <v>VH35430723</v>
          </cell>
          <cell r="H10292">
            <v>0</v>
          </cell>
          <cell r="I10292">
            <v>0.777</v>
          </cell>
          <cell r="J10292">
            <v>0.777</v>
          </cell>
        </row>
        <row r="10293">
          <cell r="F10293" t="str">
            <v>汤世六屋场-竹林湾水库</v>
          </cell>
          <cell r="G10293" t="str">
            <v>VH36430723</v>
          </cell>
          <cell r="H10293">
            <v>0</v>
          </cell>
          <cell r="I10293">
            <v>0.872</v>
          </cell>
          <cell r="J10293">
            <v>0.872</v>
          </cell>
        </row>
        <row r="10294">
          <cell r="F10294" t="str">
            <v>陈未槽家-陈未军屋场</v>
          </cell>
          <cell r="G10294" t="str">
            <v>VH37430723</v>
          </cell>
          <cell r="H10294">
            <v>0</v>
          </cell>
          <cell r="I10294">
            <v>0.425</v>
          </cell>
          <cell r="J10294">
            <v>0.425</v>
          </cell>
        </row>
        <row r="10295">
          <cell r="F10295" t="str">
            <v>李家台-皮东岳屋场</v>
          </cell>
          <cell r="G10295" t="str">
            <v>VH38430723</v>
          </cell>
          <cell r="H10295">
            <v>0</v>
          </cell>
          <cell r="I10295">
            <v>0.794</v>
          </cell>
          <cell r="J10295">
            <v>0.794</v>
          </cell>
        </row>
        <row r="10296">
          <cell r="F10296" t="str">
            <v>利民桥-利民四组</v>
          </cell>
          <cell r="G10296" t="str">
            <v>VH12430723</v>
          </cell>
          <cell r="H10296">
            <v>0</v>
          </cell>
          <cell r="I10296">
            <v>0.884</v>
          </cell>
          <cell r="J10296">
            <v>0.884</v>
          </cell>
        </row>
        <row r="10297">
          <cell r="F10297" t="str">
            <v>利民三组水井-四组水库</v>
          </cell>
          <cell r="G10297" t="str">
            <v>VH13430723</v>
          </cell>
          <cell r="H10297">
            <v>0</v>
          </cell>
          <cell r="I10297">
            <v>0.549</v>
          </cell>
          <cell r="J10297">
            <v>0.549</v>
          </cell>
        </row>
        <row r="10298">
          <cell r="F10298" t="str">
            <v>本清屋场-古南二组</v>
          </cell>
          <cell r="G10298" t="str">
            <v>VH14430723</v>
          </cell>
          <cell r="H10298">
            <v>0</v>
          </cell>
          <cell r="I10298">
            <v>0.655</v>
          </cell>
          <cell r="J10298">
            <v>0.655</v>
          </cell>
        </row>
        <row r="10299">
          <cell r="F10299" t="str">
            <v>明金屋场-古南六组</v>
          </cell>
          <cell r="G10299" t="str">
            <v>VH15430723</v>
          </cell>
          <cell r="H10299">
            <v>0</v>
          </cell>
          <cell r="I10299">
            <v>0.878</v>
          </cell>
          <cell r="J10299">
            <v>0.878</v>
          </cell>
        </row>
        <row r="10300">
          <cell r="G10300" t="str">
            <v>V000</v>
          </cell>
          <cell r="H10300">
            <v>0</v>
          </cell>
          <cell r="I10300">
            <v>0.175</v>
          </cell>
          <cell r="J10300">
            <v>0.175</v>
          </cell>
        </row>
        <row r="10301">
          <cell r="F10301" t="str">
            <v>孙家屋场-徐家洼</v>
          </cell>
          <cell r="G10301" t="str">
            <v>V846430723</v>
          </cell>
          <cell r="H10301">
            <v>0</v>
          </cell>
          <cell r="I10301">
            <v>2.205</v>
          </cell>
          <cell r="J10301">
            <v>2.205</v>
          </cell>
        </row>
        <row r="10302">
          <cell r="F10302" t="str">
            <v>爱国水库-曾家大屋场</v>
          </cell>
          <cell r="G10302" t="str">
            <v>VH05430723</v>
          </cell>
          <cell r="H10302">
            <v>0</v>
          </cell>
          <cell r="I10302">
            <v>0.555</v>
          </cell>
          <cell r="J10302">
            <v>0.555</v>
          </cell>
        </row>
        <row r="10303">
          <cell r="F10303" t="str">
            <v>邓家垭-芦茅三组</v>
          </cell>
          <cell r="G10303" t="str">
            <v>VH06430723</v>
          </cell>
          <cell r="H10303">
            <v>0</v>
          </cell>
          <cell r="I10303">
            <v>0.899</v>
          </cell>
          <cell r="J10303">
            <v>0.899</v>
          </cell>
        </row>
        <row r="10304">
          <cell r="F10304" t="str">
            <v>夕阳垭-芦茅四组</v>
          </cell>
          <cell r="G10304" t="str">
            <v>VH07430723</v>
          </cell>
          <cell r="H10304">
            <v>0</v>
          </cell>
          <cell r="I10304">
            <v>0.514</v>
          </cell>
          <cell r="J10304">
            <v>0.514</v>
          </cell>
        </row>
        <row r="10305">
          <cell r="F10305" t="str">
            <v>孙家凸-芦茅二组</v>
          </cell>
          <cell r="G10305" t="str">
            <v>VH09430723</v>
          </cell>
          <cell r="H10305">
            <v>0</v>
          </cell>
          <cell r="I10305">
            <v>0.547</v>
          </cell>
          <cell r="J10305">
            <v>0.547</v>
          </cell>
        </row>
        <row r="10306">
          <cell r="F10306" t="str">
            <v>段武峪-荣华村部</v>
          </cell>
          <cell r="G10306" t="str">
            <v>VH11430723</v>
          </cell>
          <cell r="H10306">
            <v>0</v>
          </cell>
          <cell r="I10306">
            <v>1.004</v>
          </cell>
          <cell r="J10306">
            <v>1.004</v>
          </cell>
        </row>
        <row r="10307">
          <cell r="F10307" t="str">
            <v>三孙线</v>
          </cell>
          <cell r="G10307" t="str">
            <v>C91E430723</v>
          </cell>
          <cell r="H10307">
            <v>0</v>
          </cell>
          <cell r="I10307">
            <v>0.531</v>
          </cell>
          <cell r="J10307">
            <v>0.531</v>
          </cell>
        </row>
        <row r="10308">
          <cell r="F10308" t="str">
            <v>S241南山砖厂-南山一组</v>
          </cell>
          <cell r="G10308" t="str">
            <v>VH17430723</v>
          </cell>
          <cell r="H10308">
            <v>0</v>
          </cell>
          <cell r="I10308">
            <v>0.871</v>
          </cell>
          <cell r="J10308">
            <v>0.871</v>
          </cell>
        </row>
        <row r="10309">
          <cell r="F10309" t="str">
            <v>杰坪铺-黑湾</v>
          </cell>
          <cell r="G10309" t="str">
            <v>VH18430723</v>
          </cell>
          <cell r="H10309">
            <v>0</v>
          </cell>
          <cell r="I10309">
            <v>0.559</v>
          </cell>
          <cell r="J10309">
            <v>0.559</v>
          </cell>
        </row>
        <row r="10310">
          <cell r="F10310" t="str">
            <v>S241南山砖厂-南山四组</v>
          </cell>
          <cell r="G10310" t="str">
            <v>VH19430723</v>
          </cell>
          <cell r="H10310">
            <v>0</v>
          </cell>
          <cell r="I10310">
            <v>0.448</v>
          </cell>
          <cell r="J10310">
            <v>0.448</v>
          </cell>
        </row>
        <row r="10311">
          <cell r="F10311" t="str">
            <v>孙家湾-五爱二组</v>
          </cell>
          <cell r="G10311" t="str">
            <v>VH22430723</v>
          </cell>
          <cell r="H10311">
            <v>0</v>
          </cell>
          <cell r="I10311">
            <v>0.586</v>
          </cell>
          <cell r="J10311">
            <v>0.586</v>
          </cell>
        </row>
        <row r="10312">
          <cell r="F10312" t="str">
            <v>红阳水库-曹家屋场</v>
          </cell>
          <cell r="G10312" t="str">
            <v>C495430723</v>
          </cell>
          <cell r="H10312">
            <v>1.026</v>
          </cell>
          <cell r="I10312">
            <v>2.506</v>
          </cell>
          <cell r="J10312">
            <v>1.48</v>
          </cell>
        </row>
        <row r="10313">
          <cell r="F10313" t="str">
            <v>陈家屋场-柏樟六组</v>
          </cell>
          <cell r="G10313" t="str">
            <v>V980430723</v>
          </cell>
          <cell r="H10313">
            <v>0</v>
          </cell>
          <cell r="I10313">
            <v>2.363</v>
          </cell>
          <cell r="J10313">
            <v>2.363</v>
          </cell>
        </row>
        <row r="10314">
          <cell r="F10314" t="str">
            <v>柏樟五组-孙家湾</v>
          </cell>
          <cell r="G10314" t="str">
            <v>V982430723</v>
          </cell>
          <cell r="H10314">
            <v>0</v>
          </cell>
          <cell r="I10314">
            <v>0.501</v>
          </cell>
          <cell r="J10314">
            <v>0.501</v>
          </cell>
        </row>
        <row r="10315">
          <cell r="F10315" t="str">
            <v>胡家屋场-胡家台</v>
          </cell>
          <cell r="G10315" t="str">
            <v>V983430723</v>
          </cell>
          <cell r="H10315">
            <v>0</v>
          </cell>
          <cell r="I10315">
            <v>0.283</v>
          </cell>
          <cell r="J10315">
            <v>0.283</v>
          </cell>
        </row>
        <row r="10316">
          <cell r="F10316" t="str">
            <v>井丫洼-丁家湾</v>
          </cell>
          <cell r="G10316" t="str">
            <v>V985430723</v>
          </cell>
          <cell r="H10316">
            <v>0</v>
          </cell>
          <cell r="I10316">
            <v>1.233</v>
          </cell>
          <cell r="J10316">
            <v>1.233</v>
          </cell>
        </row>
        <row r="10317">
          <cell r="F10317" t="str">
            <v>士湾口-唐家屋场</v>
          </cell>
          <cell r="G10317" t="str">
            <v>V986430723</v>
          </cell>
          <cell r="H10317">
            <v>0</v>
          </cell>
          <cell r="I10317">
            <v>0.472</v>
          </cell>
          <cell r="J10317">
            <v>0.472</v>
          </cell>
        </row>
        <row r="10318">
          <cell r="F10318" t="str">
            <v>王家铺-草堰湾</v>
          </cell>
          <cell r="G10318" t="str">
            <v>V990430723</v>
          </cell>
          <cell r="H10318">
            <v>0</v>
          </cell>
          <cell r="I10318">
            <v>1.028</v>
          </cell>
          <cell r="J10318">
            <v>1.028</v>
          </cell>
        </row>
        <row r="10319">
          <cell r="F10319" t="str">
            <v>张家屋场-古城三组</v>
          </cell>
          <cell r="G10319" t="str">
            <v>V994430723</v>
          </cell>
          <cell r="H10319">
            <v>0</v>
          </cell>
          <cell r="I10319">
            <v>1.689</v>
          </cell>
          <cell r="J10319">
            <v>1.689</v>
          </cell>
        </row>
        <row r="10320">
          <cell r="F10320" t="str">
            <v>水田寺庙-三组</v>
          </cell>
          <cell r="G10320" t="str">
            <v>V996430723</v>
          </cell>
          <cell r="H10320">
            <v>0</v>
          </cell>
          <cell r="I10320">
            <v>0.608</v>
          </cell>
          <cell r="J10320">
            <v>0.608</v>
          </cell>
        </row>
        <row r="10321">
          <cell r="G10321" t="str">
            <v>AA56430723</v>
          </cell>
          <cell r="H10321">
            <v>0</v>
          </cell>
          <cell r="I10321">
            <v>0.385</v>
          </cell>
          <cell r="J10321">
            <v>0.385</v>
          </cell>
        </row>
        <row r="10322">
          <cell r="F10322" t="str">
            <v>张家垭-老木二组</v>
          </cell>
          <cell r="G10322" t="str">
            <v>V969430723</v>
          </cell>
          <cell r="H10322">
            <v>0</v>
          </cell>
          <cell r="I10322">
            <v>1.132</v>
          </cell>
          <cell r="J10322">
            <v>1.132</v>
          </cell>
        </row>
        <row r="10323">
          <cell r="F10323" t="str">
            <v>七零厂部-古城界</v>
          </cell>
          <cell r="G10323" t="str">
            <v>V975430723</v>
          </cell>
          <cell r="H10323">
            <v>0</v>
          </cell>
          <cell r="I10323">
            <v>1.543</v>
          </cell>
          <cell r="J10323">
            <v>1.543</v>
          </cell>
        </row>
        <row r="10324">
          <cell r="F10324" t="str">
            <v>肖家洼-七零一组</v>
          </cell>
          <cell r="G10324" t="str">
            <v>V977430723</v>
          </cell>
          <cell r="H10324">
            <v>0</v>
          </cell>
          <cell r="I10324">
            <v>0.79</v>
          </cell>
          <cell r="J10324">
            <v>0.79</v>
          </cell>
        </row>
        <row r="10325">
          <cell r="F10325" t="str">
            <v>石庄七组-团结水库</v>
          </cell>
          <cell r="G10325" t="str">
            <v>V978430723</v>
          </cell>
          <cell r="H10325">
            <v>0</v>
          </cell>
          <cell r="I10325">
            <v>0.501</v>
          </cell>
          <cell r="J10325">
            <v>0.501</v>
          </cell>
        </row>
        <row r="10326">
          <cell r="F10326" t="str">
            <v>海马山-大兴九组</v>
          </cell>
          <cell r="G10326" t="str">
            <v>V143430723</v>
          </cell>
          <cell r="H10326">
            <v>0</v>
          </cell>
          <cell r="I10326">
            <v>0.492</v>
          </cell>
          <cell r="J10326">
            <v>0.492</v>
          </cell>
        </row>
        <row r="10327">
          <cell r="F10327" t="str">
            <v>沿溪十二组-九组</v>
          </cell>
          <cell r="G10327" t="str">
            <v>V989430723</v>
          </cell>
          <cell r="H10327">
            <v>0</v>
          </cell>
          <cell r="I10327">
            <v>2.097</v>
          </cell>
          <cell r="J10327">
            <v>2.097</v>
          </cell>
        </row>
        <row r="10328">
          <cell r="F10328" t="str">
            <v>沿溪一组-石庄界</v>
          </cell>
          <cell r="G10328" t="str">
            <v>V990430723</v>
          </cell>
          <cell r="H10328">
            <v>0</v>
          </cell>
          <cell r="I10328">
            <v>1.288</v>
          </cell>
          <cell r="J10328">
            <v>1.288</v>
          </cell>
        </row>
        <row r="10329">
          <cell r="F10329" t="str">
            <v>回湾-孙继登屋场</v>
          </cell>
          <cell r="G10329" t="str">
            <v>VA14430723</v>
          </cell>
          <cell r="H10329">
            <v>0</v>
          </cell>
          <cell r="I10329">
            <v>0.759</v>
          </cell>
          <cell r="J10329">
            <v>0.759</v>
          </cell>
        </row>
        <row r="10330">
          <cell r="F10330" t="str">
            <v>村部-八组</v>
          </cell>
          <cell r="G10330" t="str">
            <v>VA15430723</v>
          </cell>
          <cell r="H10330">
            <v>0</v>
          </cell>
          <cell r="I10330">
            <v>0.781</v>
          </cell>
          <cell r="J10330">
            <v>0.781</v>
          </cell>
        </row>
        <row r="10331">
          <cell r="F10331" t="str">
            <v>木桥头-横昌湾</v>
          </cell>
          <cell r="G10331" t="str">
            <v>VA17430723</v>
          </cell>
          <cell r="H10331">
            <v>0</v>
          </cell>
          <cell r="I10331">
            <v>0.674</v>
          </cell>
          <cell r="J10331">
            <v>0.674</v>
          </cell>
        </row>
        <row r="10332">
          <cell r="F10332" t="str">
            <v>齐心水库-窑家垭</v>
          </cell>
          <cell r="G10332" t="str">
            <v>C04B430723</v>
          </cell>
          <cell r="H10332">
            <v>0</v>
          </cell>
          <cell r="I10332">
            <v>1.397</v>
          </cell>
          <cell r="J10332">
            <v>1.397</v>
          </cell>
        </row>
        <row r="10333">
          <cell r="F10333" t="str">
            <v>周家屋场-古太一组</v>
          </cell>
          <cell r="G10333" t="str">
            <v>V936430723</v>
          </cell>
          <cell r="H10333">
            <v>0</v>
          </cell>
          <cell r="I10333">
            <v>1.175</v>
          </cell>
          <cell r="J10333">
            <v>1.175</v>
          </cell>
        </row>
        <row r="10334">
          <cell r="F10334" t="str">
            <v>胡家峪-长堰</v>
          </cell>
          <cell r="G10334" t="str">
            <v>V938430723</v>
          </cell>
          <cell r="H10334">
            <v>0</v>
          </cell>
          <cell r="I10334">
            <v>2.011</v>
          </cell>
          <cell r="J10334">
            <v>2.011</v>
          </cell>
        </row>
        <row r="10335">
          <cell r="F10335" t="str">
            <v>双溪村界-双溪村界</v>
          </cell>
          <cell r="G10335" t="str">
            <v>CB84430723</v>
          </cell>
          <cell r="H10335">
            <v>0</v>
          </cell>
          <cell r="I10335">
            <v>2.151</v>
          </cell>
          <cell r="J10335">
            <v>2.151</v>
          </cell>
        </row>
        <row r="10336">
          <cell r="F10336" t="str">
            <v>枹桐垭-金山九组</v>
          </cell>
          <cell r="G10336" t="str">
            <v>V929430723</v>
          </cell>
          <cell r="H10336">
            <v>0</v>
          </cell>
          <cell r="I10336">
            <v>1.144</v>
          </cell>
          <cell r="J10336">
            <v>1.144</v>
          </cell>
        </row>
        <row r="10337">
          <cell r="F10337" t="str">
            <v>敬老院-敬老院</v>
          </cell>
          <cell r="G10337" t="str">
            <v>C530430723</v>
          </cell>
          <cell r="H10337">
            <v>0</v>
          </cell>
          <cell r="I10337">
            <v>0.796</v>
          </cell>
          <cell r="J10337">
            <v>0.796</v>
          </cell>
        </row>
        <row r="10338">
          <cell r="F10338" t="str">
            <v>枹桐垭-金山九组</v>
          </cell>
          <cell r="G10338" t="str">
            <v>V929430723</v>
          </cell>
          <cell r="H10338">
            <v>0</v>
          </cell>
          <cell r="I10338">
            <v>0.602</v>
          </cell>
          <cell r="J10338">
            <v>0.602</v>
          </cell>
        </row>
        <row r="10339">
          <cell r="F10339" t="str">
            <v>长矛三组-二组</v>
          </cell>
          <cell r="G10339" t="str">
            <v>V947430723</v>
          </cell>
          <cell r="H10339">
            <v>0</v>
          </cell>
          <cell r="I10339">
            <v>1.268</v>
          </cell>
          <cell r="J10339">
            <v>1.268</v>
          </cell>
        </row>
        <row r="10340">
          <cell r="F10340" t="str">
            <v>金山三组-十五组</v>
          </cell>
          <cell r="G10340" t="str">
            <v>V928430723</v>
          </cell>
          <cell r="H10340">
            <v>0</v>
          </cell>
          <cell r="I10340">
            <v>1.141</v>
          </cell>
          <cell r="J10340">
            <v>1.141</v>
          </cell>
        </row>
        <row r="10341">
          <cell r="F10341" t="str">
            <v>舒儿岭-刘家台</v>
          </cell>
          <cell r="G10341" t="str">
            <v>V945430723</v>
          </cell>
          <cell r="H10341">
            <v>0</v>
          </cell>
          <cell r="I10341">
            <v>1.74</v>
          </cell>
          <cell r="J10341">
            <v>1.74</v>
          </cell>
        </row>
        <row r="10342">
          <cell r="F10342" t="str">
            <v>S302-长矛八组</v>
          </cell>
          <cell r="G10342" t="str">
            <v>V946430723</v>
          </cell>
          <cell r="H10342">
            <v>0</v>
          </cell>
          <cell r="I10342">
            <v>1.604</v>
          </cell>
          <cell r="J10342">
            <v>1.604</v>
          </cell>
        </row>
        <row r="10343">
          <cell r="F10343" t="str">
            <v>长矛四组-六组</v>
          </cell>
          <cell r="G10343" t="str">
            <v>V948430723</v>
          </cell>
          <cell r="H10343">
            <v>0</v>
          </cell>
          <cell r="I10343">
            <v>1.033</v>
          </cell>
          <cell r="J10343">
            <v>1.033</v>
          </cell>
        </row>
        <row r="10344">
          <cell r="F10344" t="str">
            <v>楠木一组-长矛九组</v>
          </cell>
          <cell r="G10344" t="str">
            <v>V949430723</v>
          </cell>
          <cell r="H10344">
            <v>0</v>
          </cell>
          <cell r="I10344">
            <v>0.715</v>
          </cell>
          <cell r="J10344">
            <v>0.715</v>
          </cell>
        </row>
        <row r="10345">
          <cell r="F10345" t="str">
            <v>楠木二组-长矛十组</v>
          </cell>
          <cell r="G10345" t="str">
            <v>V950430723</v>
          </cell>
          <cell r="H10345">
            <v>0</v>
          </cell>
          <cell r="I10345">
            <v>0.632</v>
          </cell>
          <cell r="J10345">
            <v>0.632</v>
          </cell>
        </row>
        <row r="10346">
          <cell r="F10346" t="str">
            <v>YA47铁匠垭一谭家凸</v>
          </cell>
          <cell r="G10346" t="str">
            <v>C72H430723</v>
          </cell>
          <cell r="H10346">
            <v>0</v>
          </cell>
          <cell r="I10346">
            <v>0.412</v>
          </cell>
          <cell r="J10346">
            <v>0.412</v>
          </cell>
        </row>
        <row r="10347">
          <cell r="F10347" t="str">
            <v>刘勇大堰-单家屋场</v>
          </cell>
          <cell r="G10347" t="str">
            <v>V952430723</v>
          </cell>
          <cell r="H10347">
            <v>0</v>
          </cell>
          <cell r="I10347">
            <v>0.42</v>
          </cell>
          <cell r="J10347">
            <v>0.42</v>
          </cell>
        </row>
        <row r="10348">
          <cell r="F10348" t="str">
            <v>杨家屋场-香闸四组</v>
          </cell>
          <cell r="G10348" t="str">
            <v>V954430723</v>
          </cell>
          <cell r="H10348">
            <v>0</v>
          </cell>
          <cell r="I10348">
            <v>0.55</v>
          </cell>
          <cell r="J10348">
            <v>0.55</v>
          </cell>
        </row>
        <row r="10349">
          <cell r="F10349" t="str">
            <v>双溪村部-白龙窝</v>
          </cell>
          <cell r="G10349" t="str">
            <v>V955430723</v>
          </cell>
          <cell r="H10349">
            <v>0</v>
          </cell>
          <cell r="I10349">
            <v>0.637</v>
          </cell>
          <cell r="J10349">
            <v>0.637</v>
          </cell>
        </row>
        <row r="10350">
          <cell r="F10350" t="str">
            <v>篾匠垭-倪艳湾</v>
          </cell>
          <cell r="G10350" t="str">
            <v>V956430723</v>
          </cell>
          <cell r="H10350">
            <v>0</v>
          </cell>
          <cell r="I10350">
            <v>0.365</v>
          </cell>
          <cell r="J10350">
            <v>0.365</v>
          </cell>
        </row>
        <row r="10351">
          <cell r="F10351" t="str">
            <v>凳家湾-双溪一组</v>
          </cell>
          <cell r="G10351" t="str">
            <v>V958430723</v>
          </cell>
          <cell r="H10351">
            <v>0</v>
          </cell>
          <cell r="I10351">
            <v>1.254</v>
          </cell>
          <cell r="J10351">
            <v>1.254</v>
          </cell>
        </row>
        <row r="10352">
          <cell r="F10352" t="str">
            <v>S304高家三组桥-尖山湾</v>
          </cell>
          <cell r="G10352" t="str">
            <v>VD28430723</v>
          </cell>
          <cell r="H10352">
            <v>0</v>
          </cell>
          <cell r="I10352">
            <v>2.498</v>
          </cell>
          <cell r="J10352">
            <v>2.498</v>
          </cell>
        </row>
        <row r="10353">
          <cell r="F10353" t="str">
            <v>努力桥-灰土湾</v>
          </cell>
          <cell r="G10353" t="str">
            <v>C865430723</v>
          </cell>
          <cell r="H10353">
            <v>0.63</v>
          </cell>
          <cell r="I10353">
            <v>1.621</v>
          </cell>
          <cell r="J10353">
            <v>0.991</v>
          </cell>
        </row>
        <row r="10354">
          <cell r="F10354" t="str">
            <v>大猫坪-灰土湾</v>
          </cell>
          <cell r="G10354" t="str">
            <v>VD40430723</v>
          </cell>
          <cell r="H10354">
            <v>0</v>
          </cell>
          <cell r="I10354">
            <v>0.589</v>
          </cell>
          <cell r="J10354">
            <v>0.589</v>
          </cell>
        </row>
        <row r="10355">
          <cell r="F10355" t="str">
            <v>福神桥-高农界</v>
          </cell>
          <cell r="G10355" t="str">
            <v>VD41430723</v>
          </cell>
          <cell r="H10355">
            <v>0</v>
          </cell>
          <cell r="I10355">
            <v>0.891</v>
          </cell>
          <cell r="J10355">
            <v>0.891</v>
          </cell>
        </row>
        <row r="10356">
          <cell r="F10356" t="str">
            <v>复圣九组-五组</v>
          </cell>
          <cell r="G10356" t="str">
            <v>VD42430723</v>
          </cell>
          <cell r="H10356">
            <v>0</v>
          </cell>
          <cell r="I10356">
            <v>0.546</v>
          </cell>
          <cell r="J10356">
            <v>0.546</v>
          </cell>
        </row>
        <row r="10357">
          <cell r="F10357" t="str">
            <v>高家桥-努家冲水库</v>
          </cell>
          <cell r="G10357" t="str">
            <v>C408430723</v>
          </cell>
          <cell r="H10357">
            <v>0</v>
          </cell>
          <cell r="I10357">
            <v>0.52</v>
          </cell>
          <cell r="J10357">
            <v>0.52</v>
          </cell>
        </row>
        <row r="10358">
          <cell r="F10358" t="str">
            <v>舒德印家-高家九组</v>
          </cell>
          <cell r="G10358" t="str">
            <v>VD29430723</v>
          </cell>
          <cell r="H10358">
            <v>0</v>
          </cell>
          <cell r="I10358">
            <v>0.605</v>
          </cell>
          <cell r="J10358">
            <v>0.605</v>
          </cell>
        </row>
        <row r="10359">
          <cell r="F10359" t="str">
            <v>银珍铺-高加基范屋场</v>
          </cell>
          <cell r="G10359" t="str">
            <v>VD32430723</v>
          </cell>
          <cell r="H10359">
            <v>0</v>
          </cell>
          <cell r="I10359">
            <v>0.701</v>
          </cell>
          <cell r="J10359">
            <v>0.701</v>
          </cell>
        </row>
        <row r="10360">
          <cell r="F10360" t="str">
            <v>高农八组桥-复圣村部</v>
          </cell>
          <cell r="G10360" t="str">
            <v>VD39430723</v>
          </cell>
          <cell r="H10360">
            <v>0</v>
          </cell>
          <cell r="I10360">
            <v>1.21</v>
          </cell>
          <cell r="J10360">
            <v>1.21</v>
          </cell>
        </row>
        <row r="10361">
          <cell r="F10361" t="str">
            <v>朝阳寺商店至朝阳商店</v>
          </cell>
          <cell r="G10361" t="str">
            <v>C96C430723</v>
          </cell>
          <cell r="H10361">
            <v>0</v>
          </cell>
          <cell r="I10361">
            <v>0.377</v>
          </cell>
          <cell r="J10361">
            <v>0.377</v>
          </cell>
        </row>
        <row r="10362">
          <cell r="F10362" t="str">
            <v>笛鸣垭-联盟界</v>
          </cell>
          <cell r="G10362" t="str">
            <v>VD67430723</v>
          </cell>
          <cell r="H10362">
            <v>0</v>
          </cell>
          <cell r="I10362">
            <v>0.118</v>
          </cell>
          <cell r="J10362">
            <v>0.118</v>
          </cell>
        </row>
        <row r="10363">
          <cell r="F10363" t="str">
            <v>白马9组-夹夹堤</v>
          </cell>
          <cell r="G10363" t="str">
            <v>C82I430723</v>
          </cell>
          <cell r="H10363">
            <v>0</v>
          </cell>
          <cell r="I10363">
            <v>0.469</v>
          </cell>
          <cell r="J10363">
            <v>0.469</v>
          </cell>
        </row>
        <row r="10364">
          <cell r="G10364" t="str">
            <v>V000</v>
          </cell>
          <cell r="H10364">
            <v>0</v>
          </cell>
          <cell r="I10364">
            <v>0.896</v>
          </cell>
          <cell r="J10364">
            <v>0.896</v>
          </cell>
        </row>
        <row r="10365">
          <cell r="F10365" t="str">
            <v>白马六组-白马五组</v>
          </cell>
          <cell r="G10365" t="str">
            <v>V021430723</v>
          </cell>
          <cell r="H10365">
            <v>0</v>
          </cell>
          <cell r="I10365">
            <v>0.505</v>
          </cell>
          <cell r="J10365">
            <v>0.505</v>
          </cell>
        </row>
        <row r="10366">
          <cell r="F10366" t="str">
            <v>X181-仙女村</v>
          </cell>
          <cell r="G10366" t="str">
            <v>X064430723</v>
          </cell>
          <cell r="H10366">
            <v>5.268</v>
          </cell>
          <cell r="I10366">
            <v>5.355</v>
          </cell>
          <cell r="J10366">
            <v>0.087</v>
          </cell>
        </row>
        <row r="10367">
          <cell r="F10367" t="str">
            <v>分水10组-分水5组</v>
          </cell>
          <cell r="G10367" t="str">
            <v>V010430723</v>
          </cell>
          <cell r="H10367">
            <v>0</v>
          </cell>
          <cell r="I10367">
            <v>1.271</v>
          </cell>
          <cell r="J10367">
            <v>1.271</v>
          </cell>
        </row>
        <row r="10368">
          <cell r="F10368" t="str">
            <v>X209-唐家坪村</v>
          </cell>
          <cell r="G10368" t="str">
            <v>Y134430723</v>
          </cell>
          <cell r="H10368">
            <v>0</v>
          </cell>
          <cell r="I10368">
            <v>0.518</v>
          </cell>
          <cell r="J10368">
            <v>0.518</v>
          </cell>
        </row>
        <row r="10369">
          <cell r="F10369" t="str">
            <v>张家滩小学-S307</v>
          </cell>
          <cell r="G10369" t="str">
            <v>CX06430723</v>
          </cell>
          <cell r="H10369">
            <v>0</v>
          </cell>
          <cell r="I10369">
            <v>0.456</v>
          </cell>
          <cell r="J10369">
            <v>0.456</v>
          </cell>
        </row>
        <row r="10370">
          <cell r="F10370" t="str">
            <v>澧县乡道-潘家冲</v>
          </cell>
          <cell r="G10370" t="str">
            <v>CJB9430724</v>
          </cell>
          <cell r="H10370">
            <v>0</v>
          </cell>
          <cell r="I10370">
            <v>0.735</v>
          </cell>
          <cell r="J10370">
            <v>0.735</v>
          </cell>
        </row>
        <row r="10371">
          <cell r="F10371" t="str">
            <v>报信桥-下马桥</v>
          </cell>
          <cell r="G10371" t="str">
            <v>V006430723</v>
          </cell>
          <cell r="H10371">
            <v>0</v>
          </cell>
          <cell r="I10371">
            <v>0.937</v>
          </cell>
          <cell r="J10371">
            <v>0.937</v>
          </cell>
        </row>
        <row r="10372">
          <cell r="F10372" t="str">
            <v>英溪6组-英溪1组</v>
          </cell>
          <cell r="G10372" t="str">
            <v>V027430723</v>
          </cell>
          <cell r="H10372">
            <v>0</v>
          </cell>
          <cell r="I10372">
            <v>1.183</v>
          </cell>
          <cell r="J10372">
            <v>1.183</v>
          </cell>
        </row>
        <row r="10373">
          <cell r="F10373" t="str">
            <v>牡丹湾-戴家峪</v>
          </cell>
          <cell r="G10373" t="str">
            <v>V847430723</v>
          </cell>
          <cell r="H10373">
            <v>0</v>
          </cell>
          <cell r="I10373">
            <v>0.876</v>
          </cell>
          <cell r="J10373">
            <v>0.876</v>
          </cell>
        </row>
        <row r="10374">
          <cell r="F10374" t="str">
            <v>夏脑三组-周家屋场</v>
          </cell>
          <cell r="G10374" t="str">
            <v>V855430723</v>
          </cell>
          <cell r="H10374">
            <v>0</v>
          </cell>
          <cell r="I10374">
            <v>0.553</v>
          </cell>
          <cell r="J10374">
            <v>0.553</v>
          </cell>
        </row>
        <row r="10375">
          <cell r="F10375" t="str">
            <v>红岩街至田家湾</v>
          </cell>
          <cell r="G10375" t="str">
            <v>C42A430723</v>
          </cell>
          <cell r="H10375">
            <v>0</v>
          </cell>
          <cell r="I10375">
            <v>1.072</v>
          </cell>
          <cell r="J10375">
            <v>1.072</v>
          </cell>
        </row>
        <row r="10376">
          <cell r="F10376" t="str">
            <v>红岩老村部-黄庆垭</v>
          </cell>
          <cell r="G10376" t="str">
            <v>V823430723</v>
          </cell>
          <cell r="H10376">
            <v>0</v>
          </cell>
          <cell r="I10376">
            <v>1.822</v>
          </cell>
          <cell r="J10376">
            <v>1.822</v>
          </cell>
        </row>
        <row r="10377">
          <cell r="F10377" t="str">
            <v>红岩四组-吴家台</v>
          </cell>
          <cell r="G10377" t="str">
            <v>V824430723</v>
          </cell>
          <cell r="H10377">
            <v>0</v>
          </cell>
          <cell r="I10377">
            <v>0.691</v>
          </cell>
          <cell r="J10377">
            <v>0.691</v>
          </cell>
        </row>
        <row r="10378">
          <cell r="F10378" t="str">
            <v>红岩四组-南坡</v>
          </cell>
          <cell r="G10378" t="str">
            <v>V825430723</v>
          </cell>
          <cell r="H10378">
            <v>0</v>
          </cell>
          <cell r="I10378">
            <v>1.203</v>
          </cell>
          <cell r="J10378">
            <v>1.203</v>
          </cell>
        </row>
        <row r="10379">
          <cell r="F10379" t="str">
            <v>红岩一组-沙湾</v>
          </cell>
          <cell r="G10379" t="str">
            <v>V827430723</v>
          </cell>
          <cell r="H10379">
            <v>0</v>
          </cell>
          <cell r="I10379">
            <v>0.446</v>
          </cell>
          <cell r="J10379">
            <v>0.446</v>
          </cell>
        </row>
        <row r="10380">
          <cell r="F10380" t="str">
            <v>井铺桥-康家湾</v>
          </cell>
          <cell r="G10380" t="str">
            <v>V862430723</v>
          </cell>
          <cell r="H10380">
            <v>0</v>
          </cell>
          <cell r="I10380">
            <v>0.716</v>
          </cell>
          <cell r="J10380">
            <v>0.716</v>
          </cell>
        </row>
        <row r="10381">
          <cell r="F10381" t="str">
            <v>井铺桔园-井铺桥</v>
          </cell>
          <cell r="G10381" t="str">
            <v>V870430723</v>
          </cell>
          <cell r="H10381">
            <v>0</v>
          </cell>
          <cell r="I10381">
            <v>1.525</v>
          </cell>
          <cell r="J10381">
            <v>1.525</v>
          </cell>
        </row>
        <row r="10382">
          <cell r="G10382" t="str">
            <v>V000</v>
          </cell>
          <cell r="H10382">
            <v>0</v>
          </cell>
          <cell r="I10382">
            <v>0.273</v>
          </cell>
          <cell r="J10382">
            <v>0.273</v>
          </cell>
        </row>
        <row r="10383">
          <cell r="F10383" t="str">
            <v>桃坡八组-尖角堰</v>
          </cell>
          <cell r="G10383" t="str">
            <v>V877430723</v>
          </cell>
          <cell r="H10383">
            <v>0</v>
          </cell>
          <cell r="I10383">
            <v>0.82</v>
          </cell>
          <cell r="J10383">
            <v>0.82</v>
          </cell>
        </row>
        <row r="10384">
          <cell r="F10384" t="str">
            <v>英雄3组-一组</v>
          </cell>
          <cell r="G10384" t="str">
            <v>V879430723</v>
          </cell>
          <cell r="H10384">
            <v>0</v>
          </cell>
          <cell r="I10384">
            <v>0.717</v>
          </cell>
          <cell r="J10384">
            <v>0.717</v>
          </cell>
        </row>
        <row r="10385">
          <cell r="F10385" t="str">
            <v>三河村部至三河村界</v>
          </cell>
          <cell r="G10385" t="str">
            <v>C398430723</v>
          </cell>
          <cell r="H10385">
            <v>0</v>
          </cell>
          <cell r="I10385">
            <v>0.903</v>
          </cell>
          <cell r="J10385">
            <v>0.903</v>
          </cell>
        </row>
        <row r="10386">
          <cell r="F10386" t="str">
            <v>新华村部-平河村部</v>
          </cell>
          <cell r="G10386" t="str">
            <v>V859430723</v>
          </cell>
          <cell r="H10386">
            <v>0</v>
          </cell>
          <cell r="I10386">
            <v>1.438</v>
          </cell>
          <cell r="J10386">
            <v>1.438</v>
          </cell>
        </row>
        <row r="10387">
          <cell r="F10387" t="str">
            <v>民主老村部-回龙峪村界</v>
          </cell>
          <cell r="G10387" t="str">
            <v>V848430723</v>
          </cell>
          <cell r="H10387">
            <v>0</v>
          </cell>
          <cell r="I10387">
            <v>1.647</v>
          </cell>
          <cell r="J10387">
            <v>1.647</v>
          </cell>
        </row>
        <row r="10388">
          <cell r="F10388" t="str">
            <v>浪口头-回龙峪界</v>
          </cell>
          <cell r="G10388" t="str">
            <v>V850430723</v>
          </cell>
          <cell r="H10388">
            <v>0</v>
          </cell>
          <cell r="I10388">
            <v>0.753</v>
          </cell>
          <cell r="J10388">
            <v>0.753</v>
          </cell>
        </row>
        <row r="10389">
          <cell r="F10389" t="str">
            <v>峪口-晏家一组</v>
          </cell>
          <cell r="G10389" t="str">
            <v>V852430723</v>
          </cell>
          <cell r="H10389">
            <v>0</v>
          </cell>
          <cell r="I10389">
            <v>0.487</v>
          </cell>
          <cell r="J10389">
            <v>0.487</v>
          </cell>
        </row>
        <row r="10390">
          <cell r="F10390" t="str">
            <v>井铺五组-三观村界</v>
          </cell>
          <cell r="G10390" t="str">
            <v>V871430723</v>
          </cell>
          <cell r="H10390">
            <v>0</v>
          </cell>
          <cell r="I10390">
            <v>0.496</v>
          </cell>
          <cell r="J10390">
            <v>0.496</v>
          </cell>
        </row>
        <row r="10391">
          <cell r="F10391" t="str">
            <v>油库至方石坪乡涂河村界</v>
          </cell>
          <cell r="G10391" t="str">
            <v>C09D430723</v>
          </cell>
          <cell r="H10391">
            <v>0</v>
          </cell>
          <cell r="I10391">
            <v>2.417</v>
          </cell>
          <cell r="J10391">
            <v>2.417</v>
          </cell>
        </row>
        <row r="10392">
          <cell r="F10392" t="str">
            <v>申家沙场-十组何家台</v>
          </cell>
          <cell r="G10392" t="str">
            <v>V839430723</v>
          </cell>
          <cell r="H10392">
            <v>0</v>
          </cell>
          <cell r="I10392">
            <v>0.452</v>
          </cell>
          <cell r="J10392">
            <v>0.452</v>
          </cell>
        </row>
        <row r="10393">
          <cell r="F10393" t="str">
            <v>申家老学校-大神洞</v>
          </cell>
          <cell r="G10393" t="str">
            <v>V842430723</v>
          </cell>
          <cell r="H10393">
            <v>0</v>
          </cell>
          <cell r="I10393">
            <v>0.461</v>
          </cell>
          <cell r="J10393">
            <v>0.461</v>
          </cell>
        </row>
        <row r="10394">
          <cell r="F10394" t="str">
            <v>荷叶垭-周家湾</v>
          </cell>
          <cell r="G10394" t="str">
            <v>V822430723</v>
          </cell>
          <cell r="H10394">
            <v>0</v>
          </cell>
          <cell r="I10394">
            <v>0.751</v>
          </cell>
          <cell r="J10394">
            <v>0.751</v>
          </cell>
        </row>
        <row r="10395">
          <cell r="F10395" t="str">
            <v>涂河老村部至洞市乡申家村</v>
          </cell>
          <cell r="G10395" t="str">
            <v>C985430723</v>
          </cell>
          <cell r="H10395">
            <v>0</v>
          </cell>
          <cell r="I10395">
            <v>2.938</v>
          </cell>
          <cell r="J10395">
            <v>2.938</v>
          </cell>
        </row>
        <row r="10396">
          <cell r="F10396" t="str">
            <v>鸡公嘴-建新村</v>
          </cell>
          <cell r="G10396" t="str">
            <v>C403430723</v>
          </cell>
          <cell r="H10396">
            <v>1.805</v>
          </cell>
          <cell r="I10396">
            <v>2.568</v>
          </cell>
          <cell r="J10396">
            <v>0.763</v>
          </cell>
        </row>
        <row r="10397">
          <cell r="F10397" t="str">
            <v>五一八组-水厂</v>
          </cell>
          <cell r="G10397" t="str">
            <v>V863430723</v>
          </cell>
          <cell r="H10397">
            <v>0</v>
          </cell>
          <cell r="I10397">
            <v>2.098</v>
          </cell>
          <cell r="J10397">
            <v>2.098</v>
          </cell>
        </row>
        <row r="10398">
          <cell r="F10398" t="str">
            <v>五一学校-杨家凸</v>
          </cell>
          <cell r="G10398" t="str">
            <v>V865430723</v>
          </cell>
          <cell r="H10398">
            <v>0</v>
          </cell>
          <cell r="I10398">
            <v>0.685</v>
          </cell>
          <cell r="J10398">
            <v>0.685</v>
          </cell>
        </row>
        <row r="10399">
          <cell r="F10399" t="str">
            <v>国庆十组-六组</v>
          </cell>
          <cell r="G10399" t="str">
            <v>V867430723</v>
          </cell>
          <cell r="H10399">
            <v>0</v>
          </cell>
          <cell r="I10399">
            <v>2.009</v>
          </cell>
          <cell r="J10399">
            <v>2.009</v>
          </cell>
        </row>
        <row r="10400">
          <cell r="F10400" t="str">
            <v>高家岭-国庆村部</v>
          </cell>
          <cell r="G10400" t="str">
            <v>VK24430723</v>
          </cell>
          <cell r="H10400">
            <v>0</v>
          </cell>
          <cell r="I10400">
            <v>0.324</v>
          </cell>
          <cell r="J10400">
            <v>0.324</v>
          </cell>
        </row>
        <row r="10401">
          <cell r="F10401" t="str">
            <v>洞市4组至刘家屋场</v>
          </cell>
          <cell r="G10401" t="str">
            <v>C439430723</v>
          </cell>
          <cell r="H10401">
            <v>0</v>
          </cell>
          <cell r="I10401">
            <v>2.951</v>
          </cell>
          <cell r="J10401">
            <v>2.951</v>
          </cell>
        </row>
        <row r="10402">
          <cell r="F10402" t="str">
            <v>戴作文家至陈真爱家</v>
          </cell>
          <cell r="G10402" t="str">
            <v>C73E430723</v>
          </cell>
          <cell r="H10402">
            <v>0</v>
          </cell>
          <cell r="I10402">
            <v>0.515</v>
          </cell>
          <cell r="J10402">
            <v>0.515</v>
          </cell>
        </row>
        <row r="10403">
          <cell r="G10403" t="str">
            <v>V000</v>
          </cell>
          <cell r="H10403">
            <v>0</v>
          </cell>
          <cell r="I10403">
            <v>0.256</v>
          </cell>
          <cell r="J10403">
            <v>0.256</v>
          </cell>
        </row>
        <row r="10404">
          <cell r="F10404" t="str">
            <v>灰窑堡-桐子岗村界</v>
          </cell>
          <cell r="G10404" t="str">
            <v>VB04430723</v>
          </cell>
          <cell r="H10404">
            <v>0</v>
          </cell>
          <cell r="I10404">
            <v>1.023</v>
          </cell>
          <cell r="J10404">
            <v>1.023</v>
          </cell>
        </row>
        <row r="10405">
          <cell r="F10405" t="str">
            <v>刻木村部-刻木村部</v>
          </cell>
          <cell r="G10405" t="str">
            <v>C412430723</v>
          </cell>
          <cell r="H10405">
            <v>0</v>
          </cell>
          <cell r="I10405">
            <v>1.311</v>
          </cell>
          <cell r="J10405">
            <v>1.311</v>
          </cell>
        </row>
        <row r="10406">
          <cell r="F10406" t="str">
            <v>牛桥石灰矿-少清屋场</v>
          </cell>
          <cell r="G10406" t="str">
            <v>CB29430723</v>
          </cell>
          <cell r="H10406">
            <v>0</v>
          </cell>
          <cell r="I10406">
            <v>0.697</v>
          </cell>
          <cell r="J10406">
            <v>0.697</v>
          </cell>
        </row>
        <row r="10407">
          <cell r="F10407" t="str">
            <v>彭家七组-十五组</v>
          </cell>
          <cell r="G10407" t="str">
            <v>VA75430723</v>
          </cell>
          <cell r="H10407">
            <v>0</v>
          </cell>
          <cell r="I10407">
            <v>1.134</v>
          </cell>
          <cell r="J10407">
            <v>1.134</v>
          </cell>
        </row>
        <row r="10408">
          <cell r="F10408" t="str">
            <v>灰矿出口-张家湾</v>
          </cell>
          <cell r="G10408" t="str">
            <v>VA82430723</v>
          </cell>
          <cell r="H10408">
            <v>0</v>
          </cell>
          <cell r="I10408">
            <v>1.159</v>
          </cell>
          <cell r="J10408">
            <v>1.159</v>
          </cell>
        </row>
        <row r="10409">
          <cell r="F10409" t="str">
            <v>打米厂-斗笠坡</v>
          </cell>
          <cell r="G10409" t="str">
            <v>VA84430723</v>
          </cell>
          <cell r="H10409">
            <v>0</v>
          </cell>
          <cell r="I10409">
            <v>0.523</v>
          </cell>
          <cell r="J10409">
            <v>0.523</v>
          </cell>
        </row>
        <row r="10410">
          <cell r="F10410" t="str">
            <v>谭树湾-谭树湾</v>
          </cell>
          <cell r="G10410" t="str">
            <v>C415430723</v>
          </cell>
          <cell r="H10410">
            <v>0</v>
          </cell>
          <cell r="I10410">
            <v>3.829</v>
          </cell>
          <cell r="J10410">
            <v>3.829</v>
          </cell>
        </row>
        <row r="10411">
          <cell r="F10411" t="str">
            <v>世平屋场-永贵屋场</v>
          </cell>
          <cell r="G10411" t="str">
            <v>VA70430723</v>
          </cell>
          <cell r="H10411">
            <v>0</v>
          </cell>
          <cell r="I10411">
            <v>0.776</v>
          </cell>
          <cell r="J10411">
            <v>0.776</v>
          </cell>
        </row>
        <row r="10412">
          <cell r="F10412" t="str">
            <v>宗杰屋旁-碾子垭水库</v>
          </cell>
          <cell r="G10412" t="str">
            <v>VA71430723</v>
          </cell>
          <cell r="H10412">
            <v>0</v>
          </cell>
          <cell r="I10412">
            <v>1.447</v>
          </cell>
          <cell r="J10412">
            <v>1.447</v>
          </cell>
        </row>
        <row r="10413">
          <cell r="F10413" t="str">
            <v>莲花七组-老林场</v>
          </cell>
          <cell r="G10413" t="str">
            <v>VA74430723</v>
          </cell>
          <cell r="H10413">
            <v>0</v>
          </cell>
          <cell r="I10413">
            <v>0.828</v>
          </cell>
          <cell r="J10413">
            <v>0.828</v>
          </cell>
        </row>
        <row r="10414">
          <cell r="F10414" t="str">
            <v>岩渣脑-岩缝岭</v>
          </cell>
          <cell r="G10414" t="str">
            <v>VB05430723</v>
          </cell>
          <cell r="H10414">
            <v>0</v>
          </cell>
          <cell r="I10414">
            <v>0.877</v>
          </cell>
          <cell r="J10414">
            <v>0.877</v>
          </cell>
        </row>
        <row r="10415">
          <cell r="F10415" t="str">
            <v>凤形嘴-周家湾</v>
          </cell>
          <cell r="G10415" t="str">
            <v>VB09430723</v>
          </cell>
          <cell r="H10415">
            <v>0</v>
          </cell>
          <cell r="I10415">
            <v>0.351</v>
          </cell>
          <cell r="J10415">
            <v>0.351</v>
          </cell>
        </row>
        <row r="10416">
          <cell r="F10416" t="str">
            <v>黄毛岗-村部</v>
          </cell>
          <cell r="G10416" t="str">
            <v>V922430723</v>
          </cell>
          <cell r="H10416">
            <v>0</v>
          </cell>
          <cell r="I10416">
            <v>1.033</v>
          </cell>
          <cell r="J10416">
            <v>1.033</v>
          </cell>
        </row>
        <row r="10417">
          <cell r="F10417" t="str">
            <v>万家五组-一组</v>
          </cell>
          <cell r="G10417" t="str">
            <v>V906430723</v>
          </cell>
          <cell r="H10417">
            <v>0</v>
          </cell>
          <cell r="I10417">
            <v>1.716</v>
          </cell>
          <cell r="J10417">
            <v>1.716</v>
          </cell>
        </row>
        <row r="10418">
          <cell r="F10418" t="str">
            <v>万家四组-三组</v>
          </cell>
          <cell r="G10418" t="str">
            <v>V907430723</v>
          </cell>
          <cell r="H10418">
            <v>0</v>
          </cell>
          <cell r="I10418">
            <v>0.553</v>
          </cell>
          <cell r="J10418">
            <v>0.553</v>
          </cell>
        </row>
        <row r="10419">
          <cell r="F10419" t="str">
            <v>长福村-S337</v>
          </cell>
          <cell r="G10419" t="str">
            <v>YA17430723</v>
          </cell>
          <cell r="H10419">
            <v>0</v>
          </cell>
          <cell r="I10419">
            <v>2.899</v>
          </cell>
          <cell r="J10419">
            <v>2.899</v>
          </cell>
        </row>
        <row r="10420">
          <cell r="F10420" t="str">
            <v>大里铺-传讯七组</v>
          </cell>
          <cell r="G10420" t="str">
            <v>VA61430723</v>
          </cell>
          <cell r="H10420">
            <v>0</v>
          </cell>
          <cell r="I10420">
            <v>0.894</v>
          </cell>
          <cell r="J10420">
            <v>0.894</v>
          </cell>
        </row>
        <row r="10421">
          <cell r="F10421" t="str">
            <v>传讯机埠-木梅旁</v>
          </cell>
          <cell r="G10421" t="str">
            <v>VA62430723</v>
          </cell>
          <cell r="H10421">
            <v>0</v>
          </cell>
          <cell r="I10421">
            <v>0.731</v>
          </cell>
          <cell r="J10421">
            <v>0.731</v>
          </cell>
        </row>
        <row r="10422">
          <cell r="F10422" t="str">
            <v>大周清水桥-大周九组</v>
          </cell>
          <cell r="G10422" t="str">
            <v>V496430723</v>
          </cell>
          <cell r="H10422">
            <v>0</v>
          </cell>
          <cell r="I10422">
            <v>0.596</v>
          </cell>
          <cell r="J10422">
            <v>0.596</v>
          </cell>
        </row>
        <row r="10423">
          <cell r="F10423" t="str">
            <v>复兴十二组-八组</v>
          </cell>
          <cell r="G10423" t="str">
            <v>V499430723</v>
          </cell>
          <cell r="H10423">
            <v>0</v>
          </cell>
          <cell r="I10423">
            <v>1.241</v>
          </cell>
          <cell r="J10423">
            <v>1.241</v>
          </cell>
        </row>
        <row r="10424">
          <cell r="F10424" t="str">
            <v>广谷荡-长福村界</v>
          </cell>
          <cell r="G10424" t="str">
            <v>V909430723</v>
          </cell>
          <cell r="H10424">
            <v>0</v>
          </cell>
          <cell r="I10424">
            <v>1.183</v>
          </cell>
          <cell r="J10424">
            <v>1.183</v>
          </cell>
        </row>
        <row r="10425">
          <cell r="F10425" t="str">
            <v>中心村界-万胜界</v>
          </cell>
          <cell r="G10425" t="str">
            <v>V921430723</v>
          </cell>
          <cell r="H10425">
            <v>0</v>
          </cell>
          <cell r="I10425">
            <v>1.707</v>
          </cell>
          <cell r="J10425">
            <v>1.707</v>
          </cell>
        </row>
        <row r="10426">
          <cell r="F10426" t="str">
            <v>长福8组至长福6组</v>
          </cell>
          <cell r="G10426" t="str">
            <v>C26H430723</v>
          </cell>
          <cell r="H10426">
            <v>0</v>
          </cell>
          <cell r="I10426">
            <v>1.441</v>
          </cell>
          <cell r="J10426">
            <v>1.441</v>
          </cell>
        </row>
        <row r="10427">
          <cell r="F10427" t="str">
            <v>长福八组-十八组</v>
          </cell>
          <cell r="G10427" t="str">
            <v>V926430723</v>
          </cell>
          <cell r="H10427">
            <v>0</v>
          </cell>
          <cell r="I10427">
            <v>0.639</v>
          </cell>
          <cell r="J10427">
            <v>0.639</v>
          </cell>
        </row>
        <row r="10428">
          <cell r="F10428" t="str">
            <v>学力屋场-牛浪湖</v>
          </cell>
          <cell r="G10428" t="str">
            <v>VA28430723</v>
          </cell>
          <cell r="H10428">
            <v>0</v>
          </cell>
          <cell r="I10428">
            <v>1.017</v>
          </cell>
          <cell r="J10428">
            <v>1.017</v>
          </cell>
        </row>
        <row r="10429">
          <cell r="F10429" t="str">
            <v>牛张五组-长福村界</v>
          </cell>
          <cell r="G10429" t="str">
            <v>VA29430723</v>
          </cell>
          <cell r="H10429">
            <v>0</v>
          </cell>
          <cell r="I10429">
            <v>0.673</v>
          </cell>
          <cell r="J10429">
            <v>0.673</v>
          </cell>
        </row>
        <row r="10430">
          <cell r="F10430" t="str">
            <v>陈祖新屋场-广兴村界</v>
          </cell>
          <cell r="G10430" t="str">
            <v>VA31430723</v>
          </cell>
          <cell r="H10430">
            <v>0</v>
          </cell>
          <cell r="I10430">
            <v>1.069</v>
          </cell>
          <cell r="J10430">
            <v>1.069</v>
          </cell>
        </row>
        <row r="10431">
          <cell r="F10431" t="str">
            <v>安哥场坪-邱家三组</v>
          </cell>
          <cell r="G10431" t="str">
            <v>VA54430723</v>
          </cell>
          <cell r="H10431">
            <v>0</v>
          </cell>
          <cell r="I10431">
            <v>0.559</v>
          </cell>
          <cell r="J10431">
            <v>0.559</v>
          </cell>
        </row>
        <row r="10432">
          <cell r="F10432" t="str">
            <v>四组移动塔-四清渔塘</v>
          </cell>
          <cell r="G10432" t="str">
            <v>VA55430723</v>
          </cell>
          <cell r="H10432">
            <v>0</v>
          </cell>
          <cell r="I10432">
            <v>0.72</v>
          </cell>
          <cell r="J10432">
            <v>0.72</v>
          </cell>
        </row>
        <row r="10433">
          <cell r="F10433" t="str">
            <v>杨汊铺-杨家垱村界</v>
          </cell>
          <cell r="G10433" t="str">
            <v>VA30430723</v>
          </cell>
          <cell r="H10433">
            <v>0</v>
          </cell>
          <cell r="I10433">
            <v>0.983</v>
          </cell>
          <cell r="J10433">
            <v>0.983</v>
          </cell>
        </row>
        <row r="10434">
          <cell r="F10434" t="str">
            <v>三眼闸-永镇界</v>
          </cell>
          <cell r="G10434" t="str">
            <v>V477430723</v>
          </cell>
          <cell r="H10434">
            <v>0</v>
          </cell>
          <cell r="I10434">
            <v>1.103</v>
          </cell>
          <cell r="J10434">
            <v>1.103</v>
          </cell>
        </row>
        <row r="10435">
          <cell r="F10435" t="str">
            <v>曾家港机埠至曾家港十四组</v>
          </cell>
          <cell r="G10435" t="str">
            <v>C14E430723</v>
          </cell>
          <cell r="H10435">
            <v>0</v>
          </cell>
          <cell r="I10435">
            <v>0.562</v>
          </cell>
          <cell r="J10435">
            <v>0.562</v>
          </cell>
        </row>
        <row r="10436">
          <cell r="F10436" t="str">
            <v>田家台-三支湖支库</v>
          </cell>
          <cell r="G10436" t="str">
            <v>V540430723</v>
          </cell>
          <cell r="H10436">
            <v>0</v>
          </cell>
          <cell r="I10436">
            <v>0.327</v>
          </cell>
          <cell r="J10436">
            <v>0.327</v>
          </cell>
        </row>
        <row r="10437">
          <cell r="F10437" t="str">
            <v>七零九组-村部</v>
          </cell>
          <cell r="G10437" t="str">
            <v>V973430723</v>
          </cell>
          <cell r="H10437">
            <v>0</v>
          </cell>
          <cell r="I10437">
            <v>0.957</v>
          </cell>
          <cell r="J10437">
            <v>0.957</v>
          </cell>
        </row>
        <row r="10438">
          <cell r="F10438" t="str">
            <v>七零二组-三组</v>
          </cell>
          <cell r="G10438" t="str">
            <v>V974430723</v>
          </cell>
          <cell r="H10438">
            <v>0</v>
          </cell>
          <cell r="I10438">
            <v>1.114</v>
          </cell>
          <cell r="J10438">
            <v>1.114</v>
          </cell>
        </row>
        <row r="10439">
          <cell r="F10439" t="str">
            <v>七零厂部-四组</v>
          </cell>
          <cell r="G10439" t="str">
            <v>V976430723</v>
          </cell>
          <cell r="H10439">
            <v>0</v>
          </cell>
          <cell r="I10439">
            <v>0.878</v>
          </cell>
          <cell r="J10439">
            <v>0.878</v>
          </cell>
        </row>
        <row r="10440">
          <cell r="F10440" t="str">
            <v>石庄七组-团结水库</v>
          </cell>
          <cell r="G10440" t="str">
            <v>V978430723</v>
          </cell>
          <cell r="H10440">
            <v>0</v>
          </cell>
          <cell r="I10440">
            <v>0.79</v>
          </cell>
          <cell r="J10440">
            <v>0.79</v>
          </cell>
        </row>
        <row r="10441">
          <cell r="F10441" t="str">
            <v>古城渔池-十组</v>
          </cell>
          <cell r="G10441" t="str">
            <v>V998430723</v>
          </cell>
          <cell r="H10441">
            <v>0</v>
          </cell>
          <cell r="I10441">
            <v>1.869</v>
          </cell>
          <cell r="J10441">
            <v>1.869</v>
          </cell>
        </row>
        <row r="10442">
          <cell r="F10442" t="str">
            <v>新村线</v>
          </cell>
          <cell r="G10442" t="str">
            <v>C04D430723</v>
          </cell>
          <cell r="H10442">
            <v>0</v>
          </cell>
          <cell r="I10442">
            <v>1.076</v>
          </cell>
          <cell r="J10442">
            <v>1.076</v>
          </cell>
        </row>
        <row r="10443">
          <cell r="F10443" t="str">
            <v>钟家岭至东岳庙</v>
          </cell>
          <cell r="G10443" t="str">
            <v>C18J430723</v>
          </cell>
          <cell r="H10443">
            <v>0</v>
          </cell>
          <cell r="I10443">
            <v>1.062</v>
          </cell>
          <cell r="J10443">
            <v>1.062</v>
          </cell>
        </row>
        <row r="10444">
          <cell r="F10444" t="str">
            <v>陆王坡-窝坑咀</v>
          </cell>
          <cell r="G10444" t="str">
            <v>VB22430723</v>
          </cell>
          <cell r="H10444">
            <v>0</v>
          </cell>
          <cell r="I10444">
            <v>0.878</v>
          </cell>
          <cell r="J10444">
            <v>0.878</v>
          </cell>
        </row>
        <row r="10445">
          <cell r="F10445" t="str">
            <v>猴家岭-良金屋场</v>
          </cell>
          <cell r="G10445" t="str">
            <v>VB25430723</v>
          </cell>
          <cell r="H10445">
            <v>0</v>
          </cell>
          <cell r="I10445">
            <v>0.781</v>
          </cell>
          <cell r="J10445">
            <v>0.781</v>
          </cell>
        </row>
        <row r="10446">
          <cell r="F10446" t="str">
            <v>大兴膏矿-大兴四组</v>
          </cell>
          <cell r="G10446" t="str">
            <v>V146430723</v>
          </cell>
          <cell r="H10446">
            <v>0</v>
          </cell>
          <cell r="I10446">
            <v>0.425</v>
          </cell>
          <cell r="J10446">
            <v>0.425</v>
          </cell>
        </row>
        <row r="10447">
          <cell r="F10447" t="str">
            <v>村部-大兴二组</v>
          </cell>
          <cell r="G10447" t="str">
            <v>V147430723</v>
          </cell>
          <cell r="H10447">
            <v>0</v>
          </cell>
          <cell r="I10447">
            <v>0.616</v>
          </cell>
          <cell r="J10447">
            <v>0.616</v>
          </cell>
        </row>
        <row r="10448">
          <cell r="F10448" t="str">
            <v>蜈蚣岭-大兴三组</v>
          </cell>
          <cell r="G10448" t="str">
            <v>V149430723</v>
          </cell>
          <cell r="H10448">
            <v>0</v>
          </cell>
          <cell r="I10448">
            <v>0.572</v>
          </cell>
          <cell r="J10448">
            <v>0.572</v>
          </cell>
        </row>
        <row r="10449">
          <cell r="F10449" t="str">
            <v>S305-三元垱</v>
          </cell>
          <cell r="G10449" t="str">
            <v>V109430723</v>
          </cell>
          <cell r="H10449">
            <v>0</v>
          </cell>
          <cell r="I10449">
            <v>0.654</v>
          </cell>
          <cell r="J10449">
            <v>0.654</v>
          </cell>
        </row>
        <row r="10450">
          <cell r="F10450" t="str">
            <v>S305胡宝山家-黄木六组</v>
          </cell>
          <cell r="G10450" t="str">
            <v>V183430723</v>
          </cell>
          <cell r="H10450">
            <v>0</v>
          </cell>
          <cell r="I10450">
            <v>0.426</v>
          </cell>
          <cell r="J10450">
            <v>0.426</v>
          </cell>
        </row>
        <row r="10451">
          <cell r="F10451" t="str">
            <v>万红村界-栗树湾</v>
          </cell>
          <cell r="G10451" t="str">
            <v>V163430723</v>
          </cell>
          <cell r="H10451">
            <v>0</v>
          </cell>
          <cell r="I10451">
            <v>0.563</v>
          </cell>
          <cell r="J10451">
            <v>0.563</v>
          </cell>
        </row>
        <row r="10452">
          <cell r="F10452" t="str">
            <v>何家岭-双庆九组</v>
          </cell>
          <cell r="G10452" t="str">
            <v>V165430723</v>
          </cell>
          <cell r="H10452">
            <v>0</v>
          </cell>
          <cell r="I10452">
            <v>0.537</v>
          </cell>
          <cell r="J10452">
            <v>0.537</v>
          </cell>
        </row>
        <row r="10453">
          <cell r="F10453" t="str">
            <v>园林场-双庆十二组</v>
          </cell>
          <cell r="G10453" t="str">
            <v>V166430723</v>
          </cell>
          <cell r="H10453">
            <v>0</v>
          </cell>
          <cell r="I10453">
            <v>1.07</v>
          </cell>
          <cell r="J10453">
            <v>1.07</v>
          </cell>
        </row>
        <row r="10454">
          <cell r="F10454" t="str">
            <v>双庆化工厂-二组</v>
          </cell>
          <cell r="G10454" t="str">
            <v>V167430723</v>
          </cell>
          <cell r="H10454">
            <v>0</v>
          </cell>
          <cell r="I10454">
            <v>1.143</v>
          </cell>
          <cell r="J10454">
            <v>1.143</v>
          </cell>
        </row>
        <row r="10455">
          <cell r="F10455" t="str">
            <v>传平屋场-万红村界</v>
          </cell>
          <cell r="G10455" t="str">
            <v>VX14430723</v>
          </cell>
          <cell r="H10455">
            <v>0</v>
          </cell>
          <cell r="I10455">
            <v>0.577</v>
          </cell>
          <cell r="J10455">
            <v>0.577</v>
          </cell>
        </row>
        <row r="10456">
          <cell r="F10456" t="str">
            <v>S233-大兴二组</v>
          </cell>
          <cell r="G10456" t="str">
            <v>V164430723</v>
          </cell>
          <cell r="H10456">
            <v>0</v>
          </cell>
          <cell r="I10456">
            <v>1.218</v>
          </cell>
          <cell r="J10456">
            <v>1.218</v>
          </cell>
        </row>
        <row r="10457">
          <cell r="F10457" t="str">
            <v>万红八组-十一组</v>
          </cell>
          <cell r="G10457" t="str">
            <v>V158430723</v>
          </cell>
          <cell r="H10457">
            <v>0</v>
          </cell>
          <cell r="I10457">
            <v>0.849</v>
          </cell>
          <cell r="J10457">
            <v>0.849</v>
          </cell>
        </row>
        <row r="10458">
          <cell r="F10458" t="str">
            <v>双庆十四组-十五组</v>
          </cell>
          <cell r="G10458" t="str">
            <v>V162430723</v>
          </cell>
          <cell r="H10458">
            <v>0.926</v>
          </cell>
          <cell r="I10458">
            <v>1.854</v>
          </cell>
          <cell r="J10458">
            <v>0.928</v>
          </cell>
        </row>
        <row r="10459">
          <cell r="F10459" t="str">
            <v>马洪坡-孙家坡</v>
          </cell>
          <cell r="G10459" t="str">
            <v>VB35430723</v>
          </cell>
          <cell r="H10459">
            <v>0</v>
          </cell>
          <cell r="I10459">
            <v>1.097</v>
          </cell>
          <cell r="J10459">
            <v>1.097</v>
          </cell>
        </row>
        <row r="10460">
          <cell r="F10460" t="str">
            <v>涂河桥-王仙洞</v>
          </cell>
          <cell r="G10460" t="str">
            <v>VB39430723</v>
          </cell>
          <cell r="H10460">
            <v>0</v>
          </cell>
          <cell r="I10460">
            <v>0.672</v>
          </cell>
          <cell r="J10460">
            <v>0.672</v>
          </cell>
        </row>
        <row r="10461">
          <cell r="F10461" t="str">
            <v>苏家湾水库-井口</v>
          </cell>
          <cell r="G10461" t="str">
            <v>VB41430723</v>
          </cell>
          <cell r="H10461">
            <v>0</v>
          </cell>
          <cell r="I10461">
            <v>1.128</v>
          </cell>
          <cell r="J10461">
            <v>1.128</v>
          </cell>
        </row>
        <row r="10462">
          <cell r="F10462" t="str">
            <v>星星线</v>
          </cell>
          <cell r="G10462" t="str">
            <v>C889430723</v>
          </cell>
          <cell r="H10462">
            <v>0</v>
          </cell>
          <cell r="I10462">
            <v>1.51</v>
          </cell>
          <cell r="J10462">
            <v>1.51</v>
          </cell>
        </row>
        <row r="10463">
          <cell r="F10463" t="str">
            <v>中储粮-陈家大屋场</v>
          </cell>
          <cell r="G10463" t="str">
            <v>VG36430723</v>
          </cell>
          <cell r="H10463">
            <v>0</v>
          </cell>
          <cell r="I10463">
            <v>2.01</v>
          </cell>
          <cell r="J10463">
            <v>2.01</v>
          </cell>
        </row>
        <row r="10464">
          <cell r="F10464" t="str">
            <v>张家湾-泽华屋场</v>
          </cell>
          <cell r="G10464" t="str">
            <v>VG35430723</v>
          </cell>
          <cell r="H10464">
            <v>0</v>
          </cell>
          <cell r="I10464">
            <v>0.307</v>
          </cell>
          <cell r="J10464">
            <v>0.307</v>
          </cell>
        </row>
        <row r="10465">
          <cell r="F10465" t="str">
            <v>新学堂-本堂屋场</v>
          </cell>
          <cell r="G10465" t="str">
            <v>CX18430723</v>
          </cell>
          <cell r="H10465">
            <v>0</v>
          </cell>
          <cell r="I10465">
            <v>3.197</v>
          </cell>
          <cell r="J10465">
            <v>3.197</v>
          </cell>
        </row>
        <row r="10466">
          <cell r="F10466" t="str">
            <v>永桂线</v>
          </cell>
          <cell r="G10466" t="str">
            <v>CB32430724</v>
          </cell>
          <cell r="H10466">
            <v>0.47</v>
          </cell>
          <cell r="I10466">
            <v>1.396</v>
          </cell>
          <cell r="J10466">
            <v>0.926</v>
          </cell>
        </row>
        <row r="10467">
          <cell r="F10467" t="str">
            <v>杨岗长堰-杨岗长堰</v>
          </cell>
          <cell r="G10467" t="str">
            <v>CD44430724</v>
          </cell>
          <cell r="H10467">
            <v>0</v>
          </cell>
          <cell r="I10467">
            <v>1.21</v>
          </cell>
          <cell r="J10467">
            <v>1.21</v>
          </cell>
        </row>
        <row r="10468">
          <cell r="F10468" t="str">
            <v>唐岗—胜利</v>
          </cell>
          <cell r="G10468" t="str">
            <v>V018430724</v>
          </cell>
          <cell r="H10468">
            <v>0</v>
          </cell>
          <cell r="I10468">
            <v>0.466</v>
          </cell>
          <cell r="J10468">
            <v>0.466</v>
          </cell>
        </row>
        <row r="10469">
          <cell r="F10469" t="str">
            <v>火烧湾—人民坝</v>
          </cell>
          <cell r="G10469" t="str">
            <v>V019430724</v>
          </cell>
          <cell r="H10469">
            <v>0</v>
          </cell>
          <cell r="I10469">
            <v>0.366</v>
          </cell>
          <cell r="J10469">
            <v>0.366</v>
          </cell>
        </row>
        <row r="10470">
          <cell r="F10470" t="str">
            <v>村部—油榨</v>
          </cell>
          <cell r="G10470" t="str">
            <v>V020430724</v>
          </cell>
          <cell r="H10470">
            <v>0</v>
          </cell>
          <cell r="I10470">
            <v>0.853</v>
          </cell>
          <cell r="J10470">
            <v>0.853</v>
          </cell>
        </row>
        <row r="10471">
          <cell r="F10471" t="str">
            <v>X168-石墨村</v>
          </cell>
          <cell r="G10471" t="str">
            <v>Y002430724</v>
          </cell>
          <cell r="H10471">
            <v>0.591</v>
          </cell>
          <cell r="I10471">
            <v>1.216</v>
          </cell>
          <cell r="J10471">
            <v>0.625</v>
          </cell>
        </row>
        <row r="10472">
          <cell r="F10472" t="str">
            <v>临岩线</v>
          </cell>
          <cell r="G10472" t="str">
            <v>C05E430724</v>
          </cell>
          <cell r="H10472">
            <v>0</v>
          </cell>
          <cell r="I10472">
            <v>1.637</v>
          </cell>
          <cell r="J10472">
            <v>1.637</v>
          </cell>
        </row>
        <row r="10473">
          <cell r="F10473" t="str">
            <v>临打线</v>
          </cell>
          <cell r="G10473" t="str">
            <v>C06E430724</v>
          </cell>
          <cell r="H10473">
            <v>0</v>
          </cell>
          <cell r="I10473">
            <v>0.792</v>
          </cell>
          <cell r="J10473">
            <v>0.792</v>
          </cell>
        </row>
        <row r="10474">
          <cell r="F10474" t="str">
            <v>王家—八丰</v>
          </cell>
          <cell r="G10474" t="str">
            <v>CV09430724</v>
          </cell>
          <cell r="H10474">
            <v>0</v>
          </cell>
          <cell r="I10474">
            <v>0.397</v>
          </cell>
          <cell r="J10474">
            <v>0.397</v>
          </cell>
        </row>
        <row r="10475">
          <cell r="F10475" t="str">
            <v>村部—金牛</v>
          </cell>
          <cell r="G10475" t="str">
            <v>V038430724</v>
          </cell>
          <cell r="H10475">
            <v>0</v>
          </cell>
          <cell r="I10475">
            <v>0.734</v>
          </cell>
          <cell r="J10475">
            <v>0.734</v>
          </cell>
        </row>
        <row r="10476">
          <cell r="F10476" t="str">
            <v>段伍线-看花</v>
          </cell>
          <cell r="G10476" t="str">
            <v>Y011430724</v>
          </cell>
          <cell r="H10476">
            <v>0</v>
          </cell>
          <cell r="I10476">
            <v>3.268</v>
          </cell>
          <cell r="J10476">
            <v>3.268</v>
          </cell>
        </row>
        <row r="10477">
          <cell r="F10477" t="str">
            <v>杨岗长堰-杨岗长堰</v>
          </cell>
          <cell r="G10477" t="str">
            <v>CD44430724</v>
          </cell>
          <cell r="H10477">
            <v>1.21</v>
          </cell>
          <cell r="I10477">
            <v>1.59</v>
          </cell>
          <cell r="J10477">
            <v>0.38</v>
          </cell>
        </row>
        <row r="10478">
          <cell r="F10478" t="str">
            <v>龙潭-永安</v>
          </cell>
          <cell r="G10478" t="str">
            <v>C23F430724</v>
          </cell>
          <cell r="H10478">
            <v>1.526</v>
          </cell>
          <cell r="I10478">
            <v>3.102</v>
          </cell>
          <cell r="J10478">
            <v>1.576</v>
          </cell>
        </row>
        <row r="10479">
          <cell r="F10479" t="str">
            <v>窑骆线-湖堰</v>
          </cell>
          <cell r="G10479" t="str">
            <v>CJA7430724</v>
          </cell>
          <cell r="H10479">
            <v>0</v>
          </cell>
          <cell r="I10479">
            <v>1.825</v>
          </cell>
          <cell r="J10479">
            <v>1.825</v>
          </cell>
        </row>
        <row r="10480">
          <cell r="F10480" t="str">
            <v>斋排线—采茶坪</v>
          </cell>
          <cell r="G10480" t="str">
            <v>V412430724</v>
          </cell>
          <cell r="H10480">
            <v>0</v>
          </cell>
          <cell r="I10480">
            <v>0.459</v>
          </cell>
          <cell r="J10480">
            <v>0.459</v>
          </cell>
        </row>
        <row r="10481">
          <cell r="G10481" t="str">
            <v>AA21430724</v>
          </cell>
          <cell r="H10481">
            <v>0</v>
          </cell>
          <cell r="I10481">
            <v>0.647</v>
          </cell>
          <cell r="J10481">
            <v>0.647</v>
          </cell>
        </row>
        <row r="10482">
          <cell r="F10482" t="str">
            <v>翠春苗木基地—方家台</v>
          </cell>
          <cell r="G10482" t="str">
            <v>V949430724</v>
          </cell>
          <cell r="H10482">
            <v>0</v>
          </cell>
          <cell r="I10482">
            <v>0.762</v>
          </cell>
          <cell r="J10482">
            <v>0.762</v>
          </cell>
        </row>
        <row r="10483">
          <cell r="F10483" t="str">
            <v>白龙井-红光</v>
          </cell>
          <cell r="G10483" t="str">
            <v>C42D430724</v>
          </cell>
          <cell r="H10483">
            <v>0</v>
          </cell>
          <cell r="I10483">
            <v>1.012</v>
          </cell>
          <cell r="J10483">
            <v>1.012</v>
          </cell>
        </row>
        <row r="10484">
          <cell r="F10484" t="str">
            <v>临岩线</v>
          </cell>
          <cell r="G10484" t="str">
            <v>C05E430724</v>
          </cell>
          <cell r="H10484">
            <v>1.642</v>
          </cell>
          <cell r="I10484">
            <v>2.308</v>
          </cell>
          <cell r="J10484">
            <v>0.666</v>
          </cell>
        </row>
        <row r="10485">
          <cell r="F10485" t="str">
            <v>烽清线</v>
          </cell>
          <cell r="G10485" t="str">
            <v>CA28430724</v>
          </cell>
          <cell r="H10485">
            <v>0</v>
          </cell>
          <cell r="I10485">
            <v>0.806</v>
          </cell>
          <cell r="J10485">
            <v>0.806</v>
          </cell>
        </row>
        <row r="10486">
          <cell r="F10486" t="str">
            <v>烽柏线—洪古堰</v>
          </cell>
          <cell r="G10486" t="str">
            <v>V283430724</v>
          </cell>
          <cell r="H10486">
            <v>0</v>
          </cell>
          <cell r="I10486">
            <v>0.336</v>
          </cell>
          <cell r="J10486">
            <v>0.336</v>
          </cell>
        </row>
        <row r="10487">
          <cell r="F10487" t="str">
            <v>烽柏线—胡家峪</v>
          </cell>
          <cell r="G10487" t="str">
            <v>V284430724</v>
          </cell>
          <cell r="H10487">
            <v>0</v>
          </cell>
          <cell r="I10487">
            <v>0.371</v>
          </cell>
          <cell r="J10487">
            <v>0.371</v>
          </cell>
        </row>
        <row r="10488">
          <cell r="F10488" t="str">
            <v>六兰线—杨家</v>
          </cell>
          <cell r="G10488" t="str">
            <v>V286430724</v>
          </cell>
          <cell r="H10488">
            <v>0</v>
          </cell>
          <cell r="I10488">
            <v>0.583</v>
          </cell>
          <cell r="J10488">
            <v>0.583</v>
          </cell>
        </row>
        <row r="10489">
          <cell r="F10489" t="str">
            <v>花果村-兰田村</v>
          </cell>
          <cell r="G10489" t="str">
            <v>Y791430724</v>
          </cell>
          <cell r="H10489">
            <v>6.141</v>
          </cell>
          <cell r="I10489">
            <v>7.179</v>
          </cell>
          <cell r="J10489">
            <v>1.038</v>
          </cell>
        </row>
        <row r="10490">
          <cell r="F10490" t="str">
            <v>花果村-兰田村</v>
          </cell>
          <cell r="G10490" t="str">
            <v>Y791430724</v>
          </cell>
          <cell r="H10490">
            <v>4.08</v>
          </cell>
          <cell r="I10490">
            <v>6.141</v>
          </cell>
          <cell r="J10490">
            <v>2.061</v>
          </cell>
        </row>
        <row r="10491">
          <cell r="F10491" t="str">
            <v>竹西线</v>
          </cell>
          <cell r="G10491" t="str">
            <v>C40D430724</v>
          </cell>
          <cell r="H10491">
            <v>0</v>
          </cell>
          <cell r="I10491">
            <v>0.712</v>
          </cell>
          <cell r="J10491">
            <v>0.712</v>
          </cell>
        </row>
        <row r="10492">
          <cell r="F10492" t="str">
            <v>龙白线</v>
          </cell>
          <cell r="G10492" t="str">
            <v>C41D430724</v>
          </cell>
          <cell r="H10492">
            <v>0</v>
          </cell>
          <cell r="I10492">
            <v>1.048</v>
          </cell>
          <cell r="J10492">
            <v>1.048</v>
          </cell>
        </row>
        <row r="10493">
          <cell r="F10493" t="str">
            <v>红张线</v>
          </cell>
          <cell r="G10493" t="str">
            <v>C39D430724</v>
          </cell>
          <cell r="H10493">
            <v>0</v>
          </cell>
          <cell r="I10493">
            <v>0.687</v>
          </cell>
          <cell r="J10493">
            <v>0.687</v>
          </cell>
        </row>
        <row r="10494">
          <cell r="F10494" t="str">
            <v>樟赵线</v>
          </cell>
          <cell r="G10494" t="str">
            <v>CA16430724</v>
          </cell>
          <cell r="H10494">
            <v>0</v>
          </cell>
          <cell r="I10494">
            <v>1.455</v>
          </cell>
          <cell r="J10494">
            <v>1.455</v>
          </cell>
        </row>
        <row r="10495">
          <cell r="F10495" t="str">
            <v>长五线</v>
          </cell>
          <cell r="G10495" t="str">
            <v>C84C430724</v>
          </cell>
          <cell r="H10495">
            <v>0</v>
          </cell>
          <cell r="I10495">
            <v>1.307</v>
          </cell>
          <cell r="J10495">
            <v>1.307</v>
          </cell>
        </row>
        <row r="10496">
          <cell r="F10496" t="str">
            <v>平安桥—王家堰</v>
          </cell>
          <cell r="G10496" t="str">
            <v>CW42430724</v>
          </cell>
          <cell r="H10496">
            <v>0</v>
          </cell>
          <cell r="I10496">
            <v>0.632</v>
          </cell>
          <cell r="J10496">
            <v>0.632</v>
          </cell>
        </row>
        <row r="10497">
          <cell r="F10497" t="str">
            <v>周家水库—楼子</v>
          </cell>
          <cell r="G10497" t="str">
            <v>V787430724</v>
          </cell>
          <cell r="H10497">
            <v>0</v>
          </cell>
          <cell r="I10497">
            <v>0.394</v>
          </cell>
          <cell r="J10497">
            <v>0.394</v>
          </cell>
        </row>
        <row r="10498">
          <cell r="F10498" t="str">
            <v>俄十线</v>
          </cell>
          <cell r="G10498" t="str">
            <v>C89C430724</v>
          </cell>
          <cell r="H10498">
            <v>0</v>
          </cell>
          <cell r="I10498">
            <v>1.244</v>
          </cell>
          <cell r="J10498">
            <v>1.244</v>
          </cell>
        </row>
        <row r="10499">
          <cell r="F10499" t="str">
            <v>桃黄线</v>
          </cell>
          <cell r="G10499" t="str">
            <v>C922430724</v>
          </cell>
          <cell r="H10499">
            <v>0</v>
          </cell>
          <cell r="I10499">
            <v>0.926</v>
          </cell>
          <cell r="J10499">
            <v>0.926</v>
          </cell>
        </row>
        <row r="10500">
          <cell r="F10500" t="str">
            <v>洞眼—弹匠湾</v>
          </cell>
          <cell r="G10500" t="str">
            <v>CW49430724</v>
          </cell>
          <cell r="H10500">
            <v>0</v>
          </cell>
          <cell r="I10500">
            <v>0.968</v>
          </cell>
          <cell r="J10500">
            <v>0.968</v>
          </cell>
        </row>
        <row r="10501">
          <cell r="F10501" t="str">
            <v>S333-纸棚沟村</v>
          </cell>
          <cell r="G10501" t="str">
            <v>Y711430724</v>
          </cell>
          <cell r="H10501">
            <v>1.2</v>
          </cell>
          <cell r="I10501">
            <v>2.071</v>
          </cell>
          <cell r="J10501">
            <v>0.871</v>
          </cell>
        </row>
        <row r="10502">
          <cell r="F10502" t="str">
            <v>凤刻线</v>
          </cell>
          <cell r="G10502" t="str">
            <v>C932430724</v>
          </cell>
          <cell r="H10502">
            <v>0</v>
          </cell>
          <cell r="I10502">
            <v>0.483</v>
          </cell>
          <cell r="J10502">
            <v>0.483</v>
          </cell>
        </row>
        <row r="10503">
          <cell r="F10503" t="str">
            <v>凤水线</v>
          </cell>
          <cell r="G10503" t="str">
            <v>C94C430724</v>
          </cell>
          <cell r="H10503">
            <v>0</v>
          </cell>
          <cell r="I10503">
            <v>1.477</v>
          </cell>
          <cell r="J10503">
            <v>1.477</v>
          </cell>
        </row>
        <row r="10504">
          <cell r="F10504" t="str">
            <v>大樟树—榨湾</v>
          </cell>
          <cell r="G10504" t="str">
            <v>CW45430724</v>
          </cell>
          <cell r="H10504">
            <v>0</v>
          </cell>
          <cell r="I10504">
            <v>0.735</v>
          </cell>
          <cell r="J10504">
            <v>0.735</v>
          </cell>
        </row>
        <row r="10505">
          <cell r="F10505" t="str">
            <v>胡家屋场—羊古山</v>
          </cell>
          <cell r="G10505" t="str">
            <v>V791430724</v>
          </cell>
          <cell r="H10505">
            <v>0</v>
          </cell>
          <cell r="I10505">
            <v>0.404</v>
          </cell>
          <cell r="J10505">
            <v>0.404</v>
          </cell>
        </row>
        <row r="10506">
          <cell r="F10506" t="str">
            <v>铁路工区—陈家湾</v>
          </cell>
          <cell r="G10506" t="str">
            <v>CW84430724</v>
          </cell>
          <cell r="H10506">
            <v>0</v>
          </cell>
          <cell r="I10506">
            <v>1.016</v>
          </cell>
          <cell r="J10506">
            <v>1.016</v>
          </cell>
        </row>
        <row r="10507">
          <cell r="G10507" t="str">
            <v>V000</v>
          </cell>
          <cell r="H10507">
            <v>0</v>
          </cell>
          <cell r="I10507">
            <v>1.341</v>
          </cell>
          <cell r="J10507">
            <v>1.341</v>
          </cell>
        </row>
        <row r="10508">
          <cell r="F10508" t="str">
            <v>月池水库—裴家岭</v>
          </cell>
          <cell r="G10508" t="str">
            <v>V928430724</v>
          </cell>
          <cell r="H10508">
            <v>0</v>
          </cell>
          <cell r="I10508">
            <v>1.666</v>
          </cell>
          <cell r="J10508">
            <v>1.666</v>
          </cell>
        </row>
        <row r="10509">
          <cell r="F10509" t="str">
            <v>江家湾—月池水库</v>
          </cell>
          <cell r="G10509" t="str">
            <v>V929430724</v>
          </cell>
          <cell r="H10509">
            <v>0</v>
          </cell>
          <cell r="I10509">
            <v>0.96</v>
          </cell>
          <cell r="J10509">
            <v>0.96</v>
          </cell>
        </row>
        <row r="10510">
          <cell r="F10510" t="str">
            <v>九官线—高家屋场</v>
          </cell>
          <cell r="G10510" t="str">
            <v>V947430724</v>
          </cell>
          <cell r="H10510">
            <v>0</v>
          </cell>
          <cell r="I10510">
            <v>0.589</v>
          </cell>
          <cell r="J10510">
            <v>0.589</v>
          </cell>
        </row>
        <row r="10511">
          <cell r="F10511" t="str">
            <v>澧县S302—燕子窝</v>
          </cell>
          <cell r="G10511" t="str">
            <v>V948430724</v>
          </cell>
          <cell r="H10511">
            <v>0</v>
          </cell>
          <cell r="I10511">
            <v>0.86</v>
          </cell>
          <cell r="J10511">
            <v>0.86</v>
          </cell>
        </row>
        <row r="10512">
          <cell r="F10512" t="str">
            <v>兰青线</v>
          </cell>
          <cell r="G10512" t="str">
            <v>C92C430724</v>
          </cell>
          <cell r="H10512">
            <v>0</v>
          </cell>
          <cell r="I10512">
            <v>0.577</v>
          </cell>
          <cell r="J10512">
            <v>0.577</v>
          </cell>
        </row>
        <row r="10513">
          <cell r="F10513" t="str">
            <v>新双线</v>
          </cell>
          <cell r="G10513" t="str">
            <v>C95C430724</v>
          </cell>
          <cell r="H10513">
            <v>0</v>
          </cell>
          <cell r="I10513">
            <v>0.451</v>
          </cell>
          <cell r="J10513">
            <v>0.451</v>
          </cell>
        </row>
        <row r="10514">
          <cell r="F10514" t="str">
            <v>黄家桥—老青龙小学</v>
          </cell>
          <cell r="G10514" t="str">
            <v>CW58430724</v>
          </cell>
          <cell r="H10514">
            <v>0</v>
          </cell>
          <cell r="I10514">
            <v>1.72</v>
          </cell>
          <cell r="J10514">
            <v>1.72</v>
          </cell>
        </row>
        <row r="10515">
          <cell r="F10515" t="str">
            <v>X172-梁冯村</v>
          </cell>
          <cell r="G10515" t="str">
            <v>Y767430724</v>
          </cell>
          <cell r="H10515">
            <v>1.28</v>
          </cell>
          <cell r="I10515">
            <v>2.01</v>
          </cell>
          <cell r="J10515">
            <v>0.73</v>
          </cell>
        </row>
        <row r="10516">
          <cell r="F10516" t="str">
            <v>官亭水库-沙堤桥</v>
          </cell>
          <cell r="G10516" t="str">
            <v>CJD2430724</v>
          </cell>
          <cell r="H10516">
            <v>0.876</v>
          </cell>
          <cell r="I10516">
            <v>1.348</v>
          </cell>
          <cell r="J10516">
            <v>0.472</v>
          </cell>
        </row>
        <row r="10517">
          <cell r="F10517" t="str">
            <v>S333-纸棚沟村</v>
          </cell>
          <cell r="G10517" t="str">
            <v>Y711430724</v>
          </cell>
          <cell r="H10517">
            <v>1.188</v>
          </cell>
          <cell r="I10517">
            <v>3.42</v>
          </cell>
          <cell r="J10517">
            <v>2.232</v>
          </cell>
        </row>
        <row r="10518">
          <cell r="F10518" t="str">
            <v>四亩大地—紫草冲</v>
          </cell>
          <cell r="G10518" t="str">
            <v>V776430724</v>
          </cell>
          <cell r="H10518">
            <v>0</v>
          </cell>
          <cell r="I10518">
            <v>0.822</v>
          </cell>
          <cell r="J10518">
            <v>0.822</v>
          </cell>
        </row>
        <row r="10519">
          <cell r="F10519" t="str">
            <v>羊毛冲—五合线</v>
          </cell>
          <cell r="G10519" t="str">
            <v>V931430724</v>
          </cell>
          <cell r="H10519">
            <v>0</v>
          </cell>
          <cell r="I10519">
            <v>1.394</v>
          </cell>
          <cell r="J10519">
            <v>1.394</v>
          </cell>
        </row>
        <row r="10520">
          <cell r="F10520" t="str">
            <v>官亭水库-沙堤桥</v>
          </cell>
          <cell r="G10520" t="str">
            <v>CJD2430724</v>
          </cell>
          <cell r="H10520">
            <v>0</v>
          </cell>
          <cell r="I10520">
            <v>0.876</v>
          </cell>
          <cell r="J10520">
            <v>0.876</v>
          </cell>
        </row>
        <row r="10521">
          <cell r="F10521" t="str">
            <v>朱家冲—唐家冲</v>
          </cell>
          <cell r="G10521" t="str">
            <v>V830430724</v>
          </cell>
          <cell r="H10521">
            <v>0</v>
          </cell>
          <cell r="I10521">
            <v>1.097</v>
          </cell>
          <cell r="J10521">
            <v>1.097</v>
          </cell>
        </row>
        <row r="10522">
          <cell r="F10522" t="str">
            <v>邓家湾—丁家湾</v>
          </cell>
          <cell r="G10522" t="str">
            <v>V807430724</v>
          </cell>
          <cell r="H10522">
            <v>0</v>
          </cell>
          <cell r="I10522">
            <v>1.016</v>
          </cell>
          <cell r="J10522">
            <v>1.016</v>
          </cell>
        </row>
        <row r="10523">
          <cell r="F10523" t="str">
            <v>郭家岭—唐家堰</v>
          </cell>
          <cell r="G10523" t="str">
            <v>V500430724</v>
          </cell>
          <cell r="H10523">
            <v>0</v>
          </cell>
          <cell r="I10523">
            <v>0.889</v>
          </cell>
          <cell r="J10523">
            <v>0.889</v>
          </cell>
        </row>
        <row r="10524">
          <cell r="F10524" t="str">
            <v>X209-唐家坪村</v>
          </cell>
          <cell r="G10524" t="str">
            <v>Y134430724</v>
          </cell>
          <cell r="H10524">
            <v>0</v>
          </cell>
          <cell r="I10524">
            <v>0.199</v>
          </cell>
          <cell r="J10524">
            <v>0.199</v>
          </cell>
        </row>
        <row r="10525">
          <cell r="F10525" t="str">
            <v>澧县乡道-潘家冲</v>
          </cell>
          <cell r="G10525" t="str">
            <v>CJB9430724</v>
          </cell>
          <cell r="H10525">
            <v>0.735</v>
          </cell>
          <cell r="I10525">
            <v>2.624</v>
          </cell>
          <cell r="J10525">
            <v>1.889</v>
          </cell>
        </row>
        <row r="10526">
          <cell r="F10526" t="str">
            <v>下张家湾—澧县新桥</v>
          </cell>
          <cell r="G10526" t="str">
            <v>V512430724</v>
          </cell>
          <cell r="H10526">
            <v>0</v>
          </cell>
          <cell r="I10526">
            <v>0.573</v>
          </cell>
          <cell r="J10526">
            <v>0.573</v>
          </cell>
        </row>
        <row r="10527">
          <cell r="F10527" t="str">
            <v>谭斤铺—原里寺桥</v>
          </cell>
          <cell r="G10527" t="str">
            <v>CV01430724</v>
          </cell>
          <cell r="H10527">
            <v>2.497</v>
          </cell>
          <cell r="I10527">
            <v>2.601</v>
          </cell>
          <cell r="J10527">
            <v>0.104</v>
          </cell>
        </row>
        <row r="10528">
          <cell r="F10528" t="str">
            <v>火文线-长冲</v>
          </cell>
          <cell r="G10528" t="str">
            <v>C80D430724</v>
          </cell>
          <cell r="H10528">
            <v>0.931</v>
          </cell>
          <cell r="I10528">
            <v>1.605</v>
          </cell>
          <cell r="J10528">
            <v>0.674</v>
          </cell>
        </row>
        <row r="10529">
          <cell r="F10529" t="str">
            <v>火双线</v>
          </cell>
          <cell r="G10529" t="str">
            <v>C98A430724</v>
          </cell>
          <cell r="H10529">
            <v>0</v>
          </cell>
          <cell r="I10529">
            <v>1.082</v>
          </cell>
          <cell r="J10529">
            <v>1.082</v>
          </cell>
        </row>
        <row r="10530">
          <cell r="F10530" t="str">
            <v>火上线</v>
          </cell>
          <cell r="G10530" t="str">
            <v>C70D430724</v>
          </cell>
          <cell r="H10530">
            <v>0</v>
          </cell>
          <cell r="I10530">
            <v>0.587</v>
          </cell>
          <cell r="J10530">
            <v>0.587</v>
          </cell>
        </row>
        <row r="10531">
          <cell r="F10531" t="str">
            <v>马黄线</v>
          </cell>
          <cell r="G10531" t="str">
            <v>C82D430724</v>
          </cell>
          <cell r="H10531">
            <v>0</v>
          </cell>
          <cell r="I10531">
            <v>0.723</v>
          </cell>
          <cell r="J10531">
            <v>0.723</v>
          </cell>
        </row>
        <row r="10532">
          <cell r="F10532" t="str">
            <v>响水-文雅公路</v>
          </cell>
          <cell r="G10532" t="str">
            <v>Y009430724</v>
          </cell>
          <cell r="H10532">
            <v>4.101</v>
          </cell>
          <cell r="I10532">
            <v>5.175</v>
          </cell>
          <cell r="J10532">
            <v>1.074</v>
          </cell>
        </row>
        <row r="10533">
          <cell r="F10533" t="str">
            <v>文雅线—长堰组</v>
          </cell>
          <cell r="G10533" t="str">
            <v>V444430724</v>
          </cell>
          <cell r="H10533">
            <v>0</v>
          </cell>
          <cell r="I10533">
            <v>0.476</v>
          </cell>
          <cell r="J10533">
            <v>0.476</v>
          </cell>
        </row>
        <row r="10534">
          <cell r="G10534" t="str">
            <v>AA13430724</v>
          </cell>
          <cell r="H10534">
            <v>0</v>
          </cell>
          <cell r="I10534">
            <v>0.559</v>
          </cell>
          <cell r="J10534">
            <v>0.559</v>
          </cell>
        </row>
        <row r="10535">
          <cell r="F10535" t="str">
            <v>广丰线</v>
          </cell>
          <cell r="G10535" t="str">
            <v>AA14430724</v>
          </cell>
          <cell r="H10535">
            <v>0</v>
          </cell>
          <cell r="I10535">
            <v>0.714</v>
          </cell>
          <cell r="J10535">
            <v>0.714</v>
          </cell>
        </row>
        <row r="10536">
          <cell r="F10536" t="str">
            <v>火得线</v>
          </cell>
          <cell r="G10536" t="str">
            <v>C72D430724</v>
          </cell>
          <cell r="H10536">
            <v>0</v>
          </cell>
          <cell r="I10536">
            <v>0.305</v>
          </cell>
          <cell r="J10536">
            <v>0.305</v>
          </cell>
        </row>
        <row r="10537">
          <cell r="F10537" t="str">
            <v>火长线</v>
          </cell>
          <cell r="G10537" t="str">
            <v>C73D430724</v>
          </cell>
          <cell r="H10537">
            <v>0</v>
          </cell>
          <cell r="I10537">
            <v>1.047</v>
          </cell>
          <cell r="J10537">
            <v>1.047</v>
          </cell>
        </row>
        <row r="10538">
          <cell r="F10538" t="str">
            <v>火文线-长冲</v>
          </cell>
          <cell r="G10538" t="str">
            <v>C80D430724</v>
          </cell>
          <cell r="H10538">
            <v>0</v>
          </cell>
          <cell r="I10538">
            <v>0.931</v>
          </cell>
          <cell r="J10538">
            <v>0.931</v>
          </cell>
        </row>
        <row r="10539">
          <cell r="F10539" t="str">
            <v>严家—龙潭</v>
          </cell>
          <cell r="G10539" t="str">
            <v>C81D430724</v>
          </cell>
          <cell r="H10539">
            <v>0</v>
          </cell>
          <cell r="I10539">
            <v>1.806</v>
          </cell>
          <cell r="J10539">
            <v>1.806</v>
          </cell>
        </row>
        <row r="10540">
          <cell r="F10540" t="str">
            <v>X118线—青龙</v>
          </cell>
          <cell r="G10540" t="str">
            <v>V446430724</v>
          </cell>
          <cell r="H10540">
            <v>0</v>
          </cell>
          <cell r="I10540">
            <v>0.502</v>
          </cell>
          <cell r="J10540">
            <v>0.502</v>
          </cell>
        </row>
        <row r="10541">
          <cell r="F10541" t="str">
            <v>X118线—高堰</v>
          </cell>
          <cell r="G10541" t="str">
            <v>V447430724</v>
          </cell>
          <cell r="H10541">
            <v>0</v>
          </cell>
          <cell r="I10541">
            <v>0.848</v>
          </cell>
          <cell r="J10541">
            <v>0.848</v>
          </cell>
        </row>
        <row r="10542">
          <cell r="F10542" t="str">
            <v>文雅公路-S340</v>
          </cell>
          <cell r="G10542" t="str">
            <v>X118430724</v>
          </cell>
          <cell r="H10542">
            <v>0</v>
          </cell>
          <cell r="I10542">
            <v>2.989</v>
          </cell>
          <cell r="J10542">
            <v>2.989</v>
          </cell>
        </row>
        <row r="10543">
          <cell r="F10543" t="str">
            <v>响水-文雅公路</v>
          </cell>
          <cell r="G10543" t="str">
            <v>Y009430724</v>
          </cell>
          <cell r="H10543">
            <v>5.175</v>
          </cell>
          <cell r="I10543">
            <v>8.605</v>
          </cell>
          <cell r="J10543">
            <v>3.43</v>
          </cell>
        </row>
        <row r="10544">
          <cell r="F10544" t="str">
            <v>火姚线</v>
          </cell>
          <cell r="G10544" t="str">
            <v>C79E430724</v>
          </cell>
          <cell r="H10544">
            <v>0.535</v>
          </cell>
          <cell r="I10544">
            <v>0.841</v>
          </cell>
          <cell r="J10544">
            <v>0.306</v>
          </cell>
        </row>
        <row r="10545">
          <cell r="F10545" t="str">
            <v>火文线-涂家</v>
          </cell>
          <cell r="G10545" t="str">
            <v>CC37430724</v>
          </cell>
          <cell r="H10545">
            <v>1.077</v>
          </cell>
          <cell r="I10545">
            <v>1.646</v>
          </cell>
          <cell r="J10545">
            <v>0.569</v>
          </cell>
        </row>
        <row r="10546">
          <cell r="F10546" t="str">
            <v>新屋-老堰</v>
          </cell>
          <cell r="G10546" t="str">
            <v>V653430724</v>
          </cell>
          <cell r="H10546">
            <v>0</v>
          </cell>
          <cell r="I10546">
            <v>0.608</v>
          </cell>
          <cell r="J10546">
            <v>0.608</v>
          </cell>
        </row>
        <row r="10547">
          <cell r="F10547" t="str">
            <v>大大线</v>
          </cell>
          <cell r="G10547" t="str">
            <v>C04F430724</v>
          </cell>
          <cell r="H10547">
            <v>0</v>
          </cell>
          <cell r="I10547">
            <v>0.66</v>
          </cell>
          <cell r="J10547">
            <v>0.66</v>
          </cell>
        </row>
        <row r="10548">
          <cell r="F10548" t="str">
            <v>芭向线</v>
          </cell>
          <cell r="G10548" t="str">
            <v>CC72430724</v>
          </cell>
          <cell r="H10548">
            <v>0</v>
          </cell>
          <cell r="I10548">
            <v>2.887</v>
          </cell>
          <cell r="J10548">
            <v>2.887</v>
          </cell>
        </row>
        <row r="10549">
          <cell r="F10549" t="str">
            <v>金上线</v>
          </cell>
          <cell r="G10549" t="str">
            <v>C74E430724</v>
          </cell>
          <cell r="H10549">
            <v>0</v>
          </cell>
          <cell r="I10549">
            <v>1.412</v>
          </cell>
          <cell r="J10549">
            <v>1.412</v>
          </cell>
        </row>
        <row r="10550">
          <cell r="F10550" t="str">
            <v>窑团线</v>
          </cell>
          <cell r="G10550" t="str">
            <v>CC41430724</v>
          </cell>
          <cell r="H10550">
            <v>0</v>
          </cell>
          <cell r="I10550">
            <v>2.257</v>
          </cell>
          <cell r="J10550">
            <v>2.257</v>
          </cell>
        </row>
        <row r="10551">
          <cell r="G10551" t="str">
            <v>V000</v>
          </cell>
          <cell r="H10551">
            <v>0</v>
          </cell>
          <cell r="I10551">
            <v>0.19</v>
          </cell>
          <cell r="J10551">
            <v>0.19</v>
          </cell>
        </row>
        <row r="10552">
          <cell r="F10552" t="str">
            <v>荆江公路-X173</v>
          </cell>
          <cell r="G10552" t="str">
            <v>Y718430724</v>
          </cell>
          <cell r="H10552">
            <v>9.127</v>
          </cell>
          <cell r="I10552">
            <v>9.219</v>
          </cell>
          <cell r="J10552">
            <v>0.092</v>
          </cell>
        </row>
        <row r="10553">
          <cell r="F10553" t="str">
            <v>火文线-涂家</v>
          </cell>
          <cell r="G10553" t="str">
            <v>CC37430724</v>
          </cell>
          <cell r="H10553">
            <v>0</v>
          </cell>
          <cell r="I10553">
            <v>1.077</v>
          </cell>
          <cell r="J10553">
            <v>1.077</v>
          </cell>
        </row>
        <row r="10554">
          <cell r="F10554" t="str">
            <v>荆江公路-X173</v>
          </cell>
          <cell r="G10554" t="str">
            <v>Y718430724</v>
          </cell>
          <cell r="H10554">
            <v>6.783</v>
          </cell>
          <cell r="I10554">
            <v>9.127</v>
          </cell>
          <cell r="J10554">
            <v>2.344</v>
          </cell>
        </row>
        <row r="10555">
          <cell r="F10555" t="str">
            <v>窑中线</v>
          </cell>
          <cell r="G10555" t="str">
            <v>C75E430724</v>
          </cell>
          <cell r="H10555">
            <v>0</v>
          </cell>
          <cell r="I10555">
            <v>0.961</v>
          </cell>
          <cell r="J10555">
            <v>0.961</v>
          </cell>
        </row>
        <row r="10556">
          <cell r="F10556" t="str">
            <v>窑陈线</v>
          </cell>
          <cell r="G10556" t="str">
            <v>C76E430724</v>
          </cell>
          <cell r="H10556">
            <v>0</v>
          </cell>
          <cell r="I10556">
            <v>1.457</v>
          </cell>
          <cell r="J10556">
            <v>1.457</v>
          </cell>
        </row>
        <row r="10557">
          <cell r="F10557" t="str">
            <v>窑牛线</v>
          </cell>
          <cell r="G10557" t="str">
            <v>C78E430724</v>
          </cell>
          <cell r="H10557">
            <v>0</v>
          </cell>
          <cell r="I10557">
            <v>1.005</v>
          </cell>
          <cell r="J10557">
            <v>1.005</v>
          </cell>
        </row>
        <row r="10558">
          <cell r="F10558" t="str">
            <v>火文线-涂家</v>
          </cell>
          <cell r="G10558" t="str">
            <v>CC37430724</v>
          </cell>
          <cell r="H10558">
            <v>1.646</v>
          </cell>
          <cell r="I10558">
            <v>2.622</v>
          </cell>
          <cell r="J10558">
            <v>0.976</v>
          </cell>
        </row>
        <row r="10559">
          <cell r="F10559" t="str">
            <v>村部-新垱</v>
          </cell>
          <cell r="G10559" t="str">
            <v>V649430724</v>
          </cell>
          <cell r="H10559">
            <v>0</v>
          </cell>
          <cell r="I10559">
            <v>0.313</v>
          </cell>
          <cell r="J10559">
            <v>0.313</v>
          </cell>
        </row>
        <row r="10560">
          <cell r="F10560" t="str">
            <v>窑骆线-肖家</v>
          </cell>
          <cell r="G10560" t="str">
            <v>V650430724</v>
          </cell>
          <cell r="H10560">
            <v>0</v>
          </cell>
          <cell r="I10560">
            <v>0.354</v>
          </cell>
          <cell r="J10560">
            <v>0.354</v>
          </cell>
        </row>
        <row r="10561">
          <cell r="F10561" t="str">
            <v>麻叶－常德江家堰</v>
          </cell>
          <cell r="G10561" t="str">
            <v>CV32430724</v>
          </cell>
          <cell r="H10561">
            <v>0.263</v>
          </cell>
          <cell r="I10561">
            <v>1.367</v>
          </cell>
          <cell r="J10561">
            <v>1.104</v>
          </cell>
        </row>
        <row r="10562">
          <cell r="F10562" t="str">
            <v>S340-龙泉堰村</v>
          </cell>
          <cell r="G10562" t="str">
            <v>Y779430724</v>
          </cell>
          <cell r="H10562">
            <v>3.61</v>
          </cell>
          <cell r="I10562">
            <v>6.448</v>
          </cell>
          <cell r="J10562">
            <v>2.838</v>
          </cell>
        </row>
        <row r="10563">
          <cell r="F10563" t="str">
            <v>段伍公路-S340</v>
          </cell>
          <cell r="G10563" t="str">
            <v>Y774430724</v>
          </cell>
          <cell r="H10563">
            <v>1.464</v>
          </cell>
          <cell r="I10563">
            <v>1.929</v>
          </cell>
          <cell r="J10563">
            <v>0.465</v>
          </cell>
        </row>
        <row r="10564">
          <cell r="F10564" t="str">
            <v>炉堰－湖家</v>
          </cell>
          <cell r="G10564" t="str">
            <v>C028430724</v>
          </cell>
          <cell r="H10564">
            <v>0.72</v>
          </cell>
          <cell r="I10564">
            <v>1.545</v>
          </cell>
          <cell r="J10564">
            <v>0.825</v>
          </cell>
        </row>
        <row r="10565">
          <cell r="F10565" t="str">
            <v>珠日-枣骨堰</v>
          </cell>
          <cell r="G10565" t="str">
            <v>CD20430724</v>
          </cell>
          <cell r="H10565">
            <v>0</v>
          </cell>
          <cell r="I10565">
            <v>2.004</v>
          </cell>
          <cell r="J10565">
            <v>2.004</v>
          </cell>
        </row>
        <row r="10566">
          <cell r="F10566" t="str">
            <v>史家冲—陈家</v>
          </cell>
          <cell r="G10566" t="str">
            <v>CV18430724</v>
          </cell>
          <cell r="H10566">
            <v>0</v>
          </cell>
          <cell r="I10566">
            <v>1.931</v>
          </cell>
          <cell r="J10566">
            <v>1.931</v>
          </cell>
        </row>
        <row r="10567">
          <cell r="F10567" t="str">
            <v>南干渠—邓家</v>
          </cell>
          <cell r="G10567" t="str">
            <v>CV19430724</v>
          </cell>
          <cell r="H10567">
            <v>0</v>
          </cell>
          <cell r="I10567">
            <v>0.51</v>
          </cell>
          <cell r="J10567">
            <v>0.51</v>
          </cell>
        </row>
        <row r="10568">
          <cell r="F10568" t="str">
            <v>新堰—刘家冲</v>
          </cell>
          <cell r="G10568" t="str">
            <v>CV20430724</v>
          </cell>
          <cell r="H10568">
            <v>0</v>
          </cell>
          <cell r="I10568">
            <v>0.625</v>
          </cell>
          <cell r="J10568">
            <v>0.625</v>
          </cell>
        </row>
        <row r="10569">
          <cell r="F10569" t="str">
            <v>家港—王家湾</v>
          </cell>
          <cell r="G10569" t="str">
            <v>CV21430724</v>
          </cell>
          <cell r="H10569">
            <v>0</v>
          </cell>
          <cell r="I10569">
            <v>0.945</v>
          </cell>
          <cell r="J10569">
            <v>0.945</v>
          </cell>
        </row>
        <row r="10570">
          <cell r="F10570" t="str">
            <v>牟家—木子</v>
          </cell>
          <cell r="G10570" t="str">
            <v>CV22430724</v>
          </cell>
          <cell r="H10570">
            <v>0</v>
          </cell>
          <cell r="I10570">
            <v>0.964</v>
          </cell>
          <cell r="J10570">
            <v>0.964</v>
          </cell>
        </row>
        <row r="10571">
          <cell r="G10571" t="str">
            <v>AA17430724</v>
          </cell>
          <cell r="H10571">
            <v>0</v>
          </cell>
          <cell r="I10571">
            <v>0.603</v>
          </cell>
          <cell r="J10571">
            <v>0.603</v>
          </cell>
        </row>
        <row r="10572">
          <cell r="F10572" t="str">
            <v>高杨线</v>
          </cell>
          <cell r="G10572" t="str">
            <v>C73A430724</v>
          </cell>
          <cell r="H10572">
            <v>0</v>
          </cell>
          <cell r="I10572">
            <v>0.522</v>
          </cell>
          <cell r="J10572">
            <v>0.522</v>
          </cell>
        </row>
        <row r="10573">
          <cell r="F10573" t="str">
            <v>河边—大雁头</v>
          </cell>
          <cell r="G10573" t="str">
            <v>V237430724</v>
          </cell>
          <cell r="H10573">
            <v>0</v>
          </cell>
          <cell r="I10573">
            <v>0.716</v>
          </cell>
          <cell r="J10573">
            <v>0.716</v>
          </cell>
        </row>
        <row r="10574">
          <cell r="F10574" t="str">
            <v>S310线—立志组</v>
          </cell>
          <cell r="G10574" t="str">
            <v>V239430724</v>
          </cell>
          <cell r="H10574">
            <v>0</v>
          </cell>
          <cell r="I10574">
            <v>1.252</v>
          </cell>
          <cell r="J10574">
            <v>1.252</v>
          </cell>
        </row>
        <row r="10575">
          <cell r="F10575" t="str">
            <v>接龙-接龙</v>
          </cell>
          <cell r="G10575" t="str">
            <v>C569430724</v>
          </cell>
          <cell r="H10575">
            <v>0.147</v>
          </cell>
          <cell r="I10575">
            <v>0.914</v>
          </cell>
          <cell r="J10575">
            <v>0.767</v>
          </cell>
        </row>
        <row r="10576">
          <cell r="F10576" t="str">
            <v>上胡—上李</v>
          </cell>
          <cell r="G10576" t="str">
            <v>C570430724</v>
          </cell>
          <cell r="H10576">
            <v>0</v>
          </cell>
          <cell r="I10576">
            <v>1.548</v>
          </cell>
          <cell r="J10576">
            <v>1.548</v>
          </cell>
        </row>
        <row r="10577">
          <cell r="F10577" t="str">
            <v>百大线</v>
          </cell>
          <cell r="G10577" t="str">
            <v>C67A430724</v>
          </cell>
          <cell r="H10577">
            <v>0</v>
          </cell>
          <cell r="I10577">
            <v>1.096</v>
          </cell>
          <cell r="J10577">
            <v>1.096</v>
          </cell>
        </row>
        <row r="10578">
          <cell r="F10578" t="str">
            <v>后九线</v>
          </cell>
          <cell r="G10578" t="str">
            <v>C68A430724</v>
          </cell>
          <cell r="H10578">
            <v>0</v>
          </cell>
          <cell r="I10578">
            <v>0.788</v>
          </cell>
          <cell r="J10578">
            <v>0.788</v>
          </cell>
        </row>
        <row r="10579">
          <cell r="F10579" t="str">
            <v>龙李—杉木桥</v>
          </cell>
          <cell r="G10579" t="str">
            <v>V178430724</v>
          </cell>
          <cell r="H10579">
            <v>0</v>
          </cell>
          <cell r="I10579">
            <v>0.943</v>
          </cell>
          <cell r="J10579">
            <v>0.943</v>
          </cell>
        </row>
        <row r="10580">
          <cell r="F10580" t="str">
            <v>罗太线</v>
          </cell>
          <cell r="G10580" t="str">
            <v>C543430724</v>
          </cell>
          <cell r="H10580">
            <v>0</v>
          </cell>
          <cell r="I10580">
            <v>1.683</v>
          </cell>
          <cell r="J10580">
            <v>1.683</v>
          </cell>
        </row>
        <row r="10581">
          <cell r="F10581" t="str">
            <v>荷花堰—腊子湾</v>
          </cell>
          <cell r="G10581" t="str">
            <v>V222430724</v>
          </cell>
          <cell r="H10581">
            <v>0</v>
          </cell>
          <cell r="I10581">
            <v>0.692</v>
          </cell>
          <cell r="J10581">
            <v>0.692</v>
          </cell>
        </row>
        <row r="10582">
          <cell r="F10582" t="str">
            <v>段伍公路-S340</v>
          </cell>
          <cell r="G10582" t="str">
            <v>Y774430724</v>
          </cell>
          <cell r="H10582">
            <v>1.929</v>
          </cell>
          <cell r="I10582">
            <v>2.405</v>
          </cell>
          <cell r="J10582">
            <v>0.476</v>
          </cell>
        </row>
        <row r="10583">
          <cell r="F10583" t="str">
            <v>钱老线</v>
          </cell>
          <cell r="G10583" t="str">
            <v>C49A430724</v>
          </cell>
          <cell r="H10583">
            <v>0</v>
          </cell>
          <cell r="I10583">
            <v>1.728</v>
          </cell>
          <cell r="J10583">
            <v>1.728</v>
          </cell>
        </row>
        <row r="10584">
          <cell r="F10584" t="str">
            <v>太平堰村-七张村</v>
          </cell>
          <cell r="G10584" t="str">
            <v>Y784430724</v>
          </cell>
          <cell r="H10584">
            <v>2.809</v>
          </cell>
          <cell r="I10584">
            <v>4.669</v>
          </cell>
          <cell r="J10584">
            <v>1.86</v>
          </cell>
        </row>
        <row r="10585">
          <cell r="F10585" t="str">
            <v>湾当坪-湾当坪</v>
          </cell>
          <cell r="G10585" t="str">
            <v>C560430724</v>
          </cell>
          <cell r="H10585">
            <v>0.662</v>
          </cell>
          <cell r="I10585">
            <v>2.331</v>
          </cell>
          <cell r="J10585">
            <v>1.669</v>
          </cell>
        </row>
        <row r="10586">
          <cell r="F10586" t="str">
            <v>立老线</v>
          </cell>
          <cell r="G10586" t="str">
            <v>C564430724</v>
          </cell>
          <cell r="H10586">
            <v>0.427</v>
          </cell>
          <cell r="I10586">
            <v>0.494</v>
          </cell>
          <cell r="J10586">
            <v>0.067</v>
          </cell>
        </row>
        <row r="10587">
          <cell r="F10587" t="str">
            <v>沈家岗-沈家岗</v>
          </cell>
          <cell r="G10587" t="str">
            <v>C687430724</v>
          </cell>
          <cell r="H10587">
            <v>0</v>
          </cell>
          <cell r="I10587">
            <v>3.501</v>
          </cell>
          <cell r="J10587">
            <v>3.501</v>
          </cell>
        </row>
        <row r="10588">
          <cell r="F10588" t="str">
            <v>村道-清水</v>
          </cell>
          <cell r="G10588" t="str">
            <v>CV24430724</v>
          </cell>
          <cell r="H10588">
            <v>0</v>
          </cell>
          <cell r="I10588">
            <v>0.398</v>
          </cell>
          <cell r="J10588">
            <v>0.398</v>
          </cell>
        </row>
        <row r="10589">
          <cell r="F10589" t="str">
            <v>青山南渠-吴家</v>
          </cell>
          <cell r="G10589" t="str">
            <v>V088430724</v>
          </cell>
          <cell r="H10589">
            <v>0</v>
          </cell>
          <cell r="I10589">
            <v>1.104</v>
          </cell>
          <cell r="J10589">
            <v>1.104</v>
          </cell>
        </row>
        <row r="10590">
          <cell r="F10590" t="str">
            <v>丰火-井堰</v>
          </cell>
          <cell r="G10590" t="str">
            <v>V089430724</v>
          </cell>
          <cell r="H10590">
            <v>0</v>
          </cell>
          <cell r="I10590">
            <v>0.704</v>
          </cell>
          <cell r="J10590">
            <v>0.704</v>
          </cell>
        </row>
        <row r="10591">
          <cell r="F10591" t="str">
            <v>白珠线-老屋</v>
          </cell>
          <cell r="G10591" t="str">
            <v>V093430724</v>
          </cell>
          <cell r="H10591">
            <v>0</v>
          </cell>
          <cell r="I10591">
            <v>0.782</v>
          </cell>
          <cell r="J10591">
            <v>0.782</v>
          </cell>
        </row>
        <row r="10592">
          <cell r="F10592" t="str">
            <v>岗毛线</v>
          </cell>
          <cell r="G10592" t="str">
            <v>C28A430724</v>
          </cell>
          <cell r="H10592">
            <v>0</v>
          </cell>
          <cell r="I10592">
            <v>0.415</v>
          </cell>
          <cell r="J10592">
            <v>0.415</v>
          </cell>
        </row>
        <row r="10593">
          <cell r="F10593" t="str">
            <v>孔家—下湾</v>
          </cell>
          <cell r="G10593" t="str">
            <v>CV29430724</v>
          </cell>
          <cell r="H10593">
            <v>0</v>
          </cell>
          <cell r="I10593">
            <v>1.496</v>
          </cell>
          <cell r="J10593">
            <v>1.496</v>
          </cell>
        </row>
        <row r="10594">
          <cell r="F10594" t="str">
            <v>岗斋线—东山</v>
          </cell>
          <cell r="G10594" t="str">
            <v>V086430724</v>
          </cell>
          <cell r="H10594">
            <v>0</v>
          </cell>
          <cell r="I10594">
            <v>0.329</v>
          </cell>
          <cell r="J10594">
            <v>0.329</v>
          </cell>
        </row>
        <row r="10595">
          <cell r="F10595" t="str">
            <v>S340-龙泉堰村</v>
          </cell>
          <cell r="G10595" t="str">
            <v>Y779430724</v>
          </cell>
          <cell r="H10595">
            <v>0</v>
          </cell>
          <cell r="I10595">
            <v>2.091</v>
          </cell>
          <cell r="J10595">
            <v>2.091</v>
          </cell>
        </row>
        <row r="10596">
          <cell r="G10596" t="str">
            <v>AA20430724</v>
          </cell>
          <cell r="H10596">
            <v>0</v>
          </cell>
          <cell r="I10596">
            <v>0.575</v>
          </cell>
          <cell r="J10596">
            <v>0.575</v>
          </cell>
        </row>
        <row r="10597">
          <cell r="F10597" t="str">
            <v>村大线</v>
          </cell>
          <cell r="G10597" t="str">
            <v>C51A430724</v>
          </cell>
          <cell r="H10597">
            <v>0</v>
          </cell>
          <cell r="I10597">
            <v>0.701</v>
          </cell>
          <cell r="J10597">
            <v>0.701</v>
          </cell>
        </row>
        <row r="10598">
          <cell r="F10598" t="str">
            <v>丁陈线</v>
          </cell>
          <cell r="G10598" t="str">
            <v>C541430724</v>
          </cell>
          <cell r="H10598">
            <v>0</v>
          </cell>
          <cell r="I10598">
            <v>1.047</v>
          </cell>
          <cell r="J10598">
            <v>1.047</v>
          </cell>
        </row>
        <row r="10599">
          <cell r="F10599" t="str">
            <v>敖山村-S340</v>
          </cell>
          <cell r="G10599" t="str">
            <v>Y706430724</v>
          </cell>
          <cell r="H10599">
            <v>3.994</v>
          </cell>
          <cell r="I10599">
            <v>6.117</v>
          </cell>
          <cell r="J10599">
            <v>2.123</v>
          </cell>
        </row>
        <row r="10600">
          <cell r="F10600" t="str">
            <v>太平堰村-七张村</v>
          </cell>
          <cell r="G10600" t="str">
            <v>Y784430724</v>
          </cell>
          <cell r="H10600">
            <v>0.487</v>
          </cell>
          <cell r="I10600">
            <v>1.284</v>
          </cell>
          <cell r="J10600">
            <v>0.797</v>
          </cell>
        </row>
        <row r="10601">
          <cell r="F10601" t="str">
            <v>S340-龙泉堰村</v>
          </cell>
          <cell r="G10601" t="str">
            <v>Y779430724</v>
          </cell>
          <cell r="H10601">
            <v>6.448</v>
          </cell>
          <cell r="I10601">
            <v>6.483</v>
          </cell>
          <cell r="J10601">
            <v>0.035</v>
          </cell>
        </row>
        <row r="10602">
          <cell r="F10602" t="str">
            <v>田家－村部</v>
          </cell>
          <cell r="G10602" t="str">
            <v>CV30430724</v>
          </cell>
          <cell r="H10602">
            <v>0</v>
          </cell>
          <cell r="I10602">
            <v>0.949</v>
          </cell>
          <cell r="J10602">
            <v>0.949</v>
          </cell>
        </row>
        <row r="10603">
          <cell r="F10603" t="str">
            <v>麻叶－常德江家堰</v>
          </cell>
          <cell r="G10603" t="str">
            <v>CV32430724</v>
          </cell>
          <cell r="H10603">
            <v>0</v>
          </cell>
          <cell r="I10603">
            <v>0.265</v>
          </cell>
          <cell r="J10603">
            <v>0.265</v>
          </cell>
        </row>
        <row r="10604">
          <cell r="F10604" t="str">
            <v>岗斋线—草堰</v>
          </cell>
          <cell r="G10604" t="str">
            <v>V081430724</v>
          </cell>
          <cell r="H10604">
            <v>0</v>
          </cell>
          <cell r="I10604">
            <v>1.252</v>
          </cell>
          <cell r="J10604">
            <v>1.252</v>
          </cell>
        </row>
        <row r="10605">
          <cell r="F10605" t="str">
            <v>邵杨－合家</v>
          </cell>
          <cell r="G10605" t="str">
            <v>V111430724</v>
          </cell>
          <cell r="H10605">
            <v>0</v>
          </cell>
          <cell r="I10605">
            <v>1.423</v>
          </cell>
          <cell r="J10605">
            <v>1.423</v>
          </cell>
        </row>
        <row r="10606">
          <cell r="F10606" t="str">
            <v>S340-龙泉堰村</v>
          </cell>
          <cell r="G10606" t="str">
            <v>Y779430724</v>
          </cell>
          <cell r="H10606">
            <v>2.091</v>
          </cell>
          <cell r="I10606">
            <v>3.61</v>
          </cell>
          <cell r="J10606">
            <v>1.519</v>
          </cell>
        </row>
        <row r="10607">
          <cell r="F10607" t="str">
            <v>村部-杨桥村</v>
          </cell>
          <cell r="G10607" t="str">
            <v>C582430724</v>
          </cell>
          <cell r="H10607">
            <v>0.41</v>
          </cell>
          <cell r="I10607">
            <v>1.872</v>
          </cell>
          <cell r="J10607">
            <v>1.462</v>
          </cell>
        </row>
        <row r="10608">
          <cell r="F10608" t="str">
            <v>新河桥—王家坪</v>
          </cell>
          <cell r="G10608" t="str">
            <v>CV51430724</v>
          </cell>
          <cell r="H10608">
            <v>0</v>
          </cell>
          <cell r="I10608">
            <v>1.351</v>
          </cell>
          <cell r="J10608">
            <v>1.351</v>
          </cell>
        </row>
        <row r="10609">
          <cell r="F10609" t="str">
            <v>南竹—下港</v>
          </cell>
          <cell r="G10609" t="str">
            <v>CV53430724</v>
          </cell>
          <cell r="H10609">
            <v>2.2</v>
          </cell>
          <cell r="I10609">
            <v>2.927</v>
          </cell>
          <cell r="J10609">
            <v>0.727</v>
          </cell>
        </row>
        <row r="10610">
          <cell r="F10610" t="str">
            <v>分杨线—建新</v>
          </cell>
          <cell r="G10610" t="str">
            <v>V236430724</v>
          </cell>
          <cell r="H10610">
            <v>0</v>
          </cell>
          <cell r="I10610">
            <v>0.591</v>
          </cell>
          <cell r="J10610">
            <v>0.591</v>
          </cell>
        </row>
        <row r="10611">
          <cell r="F10611" t="str">
            <v>坪坪线</v>
          </cell>
          <cell r="G10611" t="str">
            <v>C54A430724</v>
          </cell>
          <cell r="H10611">
            <v>0</v>
          </cell>
          <cell r="I10611">
            <v>0.618</v>
          </cell>
          <cell r="J10611">
            <v>0.618</v>
          </cell>
        </row>
        <row r="10612">
          <cell r="F10612" t="str">
            <v>八毛线</v>
          </cell>
          <cell r="G10612" t="str">
            <v>C55A430724</v>
          </cell>
          <cell r="H10612">
            <v>0</v>
          </cell>
          <cell r="I10612">
            <v>0.748</v>
          </cell>
          <cell r="J10612">
            <v>0.748</v>
          </cell>
        </row>
        <row r="10613">
          <cell r="G10613" t="str">
            <v>V000</v>
          </cell>
          <cell r="H10613">
            <v>0</v>
          </cell>
          <cell r="I10613">
            <v>0.144</v>
          </cell>
          <cell r="J10613">
            <v>0.144</v>
          </cell>
        </row>
        <row r="10614">
          <cell r="F10614" t="str">
            <v>敖山村-S340</v>
          </cell>
          <cell r="G10614" t="str">
            <v>Y706430724</v>
          </cell>
          <cell r="H10614">
            <v>2.717</v>
          </cell>
          <cell r="I10614">
            <v>3.616</v>
          </cell>
          <cell r="J10614">
            <v>0.899</v>
          </cell>
        </row>
        <row r="10615">
          <cell r="F10615" t="str">
            <v>庄小线</v>
          </cell>
          <cell r="G10615" t="str">
            <v>C46A430724</v>
          </cell>
          <cell r="H10615">
            <v>0</v>
          </cell>
          <cell r="I10615">
            <v>1.135</v>
          </cell>
          <cell r="J10615">
            <v>1.135</v>
          </cell>
        </row>
        <row r="10616">
          <cell r="F10616" t="str">
            <v>庄老线</v>
          </cell>
          <cell r="G10616" t="str">
            <v>C47A430724</v>
          </cell>
          <cell r="H10616">
            <v>0</v>
          </cell>
          <cell r="I10616">
            <v>0.674</v>
          </cell>
          <cell r="J10616">
            <v>0.674</v>
          </cell>
        </row>
        <row r="10617">
          <cell r="F10617" t="str">
            <v>钱钱线</v>
          </cell>
          <cell r="G10617" t="str">
            <v>C48A430724</v>
          </cell>
          <cell r="H10617">
            <v>0</v>
          </cell>
          <cell r="I10617">
            <v>0.279</v>
          </cell>
          <cell r="J10617">
            <v>0.279</v>
          </cell>
        </row>
        <row r="10618">
          <cell r="F10618" t="str">
            <v>孔李线</v>
          </cell>
          <cell r="G10618" t="str">
            <v>C529430724</v>
          </cell>
          <cell r="H10618">
            <v>0</v>
          </cell>
          <cell r="I10618">
            <v>0.863</v>
          </cell>
          <cell r="J10618">
            <v>0.863</v>
          </cell>
        </row>
        <row r="10619">
          <cell r="F10619" t="str">
            <v>孔李线</v>
          </cell>
          <cell r="G10619" t="str">
            <v>C530430724</v>
          </cell>
          <cell r="H10619">
            <v>0</v>
          </cell>
          <cell r="I10619">
            <v>0.572</v>
          </cell>
          <cell r="J10619">
            <v>0.572</v>
          </cell>
        </row>
        <row r="10620">
          <cell r="F10620" t="str">
            <v>新屋—老人冲</v>
          </cell>
          <cell r="G10620" t="str">
            <v>CV46430724</v>
          </cell>
          <cell r="H10620">
            <v>0</v>
          </cell>
          <cell r="I10620">
            <v>0.617</v>
          </cell>
          <cell r="J10620">
            <v>0.617</v>
          </cell>
        </row>
        <row r="10621">
          <cell r="F10621" t="str">
            <v>建新组—邵家湾</v>
          </cell>
          <cell r="G10621" t="str">
            <v>V202430724</v>
          </cell>
          <cell r="H10621">
            <v>0</v>
          </cell>
          <cell r="I10621">
            <v>0.727</v>
          </cell>
          <cell r="J10621">
            <v>0.727</v>
          </cell>
        </row>
        <row r="10622">
          <cell r="F10622" t="str">
            <v>钱家嘴—中堰角</v>
          </cell>
          <cell r="G10622" t="str">
            <v>V203430724</v>
          </cell>
          <cell r="H10622">
            <v>0</v>
          </cell>
          <cell r="I10622">
            <v>0.617</v>
          </cell>
          <cell r="J10622">
            <v>0.617</v>
          </cell>
        </row>
        <row r="10623">
          <cell r="F10623" t="str">
            <v>村部—老儿冲</v>
          </cell>
          <cell r="G10623" t="str">
            <v>V204430724</v>
          </cell>
          <cell r="H10623">
            <v>0</v>
          </cell>
          <cell r="I10623">
            <v>0.432</v>
          </cell>
          <cell r="J10623">
            <v>0.432</v>
          </cell>
        </row>
        <row r="10624">
          <cell r="F10624" t="str">
            <v>村部—木家湾</v>
          </cell>
          <cell r="G10624" t="str">
            <v>V207430724</v>
          </cell>
          <cell r="H10624">
            <v>0</v>
          </cell>
          <cell r="I10624">
            <v>0.364</v>
          </cell>
          <cell r="J10624">
            <v>0.364</v>
          </cell>
        </row>
        <row r="10625">
          <cell r="F10625" t="str">
            <v>太平堰村-七张村</v>
          </cell>
          <cell r="G10625" t="str">
            <v>Y784430724</v>
          </cell>
          <cell r="H10625">
            <v>1.284</v>
          </cell>
          <cell r="I10625">
            <v>2.809</v>
          </cell>
          <cell r="J10625">
            <v>1.525</v>
          </cell>
        </row>
        <row r="10626">
          <cell r="F10626" t="str">
            <v>邵杨－合家</v>
          </cell>
          <cell r="G10626" t="str">
            <v>V111430724</v>
          </cell>
          <cell r="H10626">
            <v>1.441</v>
          </cell>
          <cell r="I10626">
            <v>2.567</v>
          </cell>
          <cell r="J10626">
            <v>1.126</v>
          </cell>
        </row>
        <row r="10627">
          <cell r="F10627" t="str">
            <v>岗斋线－朱一</v>
          </cell>
          <cell r="G10627" t="str">
            <v>V118430724</v>
          </cell>
          <cell r="H10627">
            <v>0</v>
          </cell>
          <cell r="I10627">
            <v>0.411</v>
          </cell>
          <cell r="J10627">
            <v>0.411</v>
          </cell>
        </row>
        <row r="10628">
          <cell r="F10628" t="str">
            <v>陈二村张家当-斋排线</v>
          </cell>
          <cell r="G10628" t="str">
            <v>CJA1430724</v>
          </cell>
          <cell r="H10628">
            <v>1.244</v>
          </cell>
          <cell r="I10628">
            <v>1.878</v>
          </cell>
          <cell r="J10628">
            <v>0.634</v>
          </cell>
        </row>
        <row r="10629">
          <cell r="F10629" t="str">
            <v>津市窑坡-文家乡</v>
          </cell>
          <cell r="G10629" t="str">
            <v>X116430724</v>
          </cell>
          <cell r="H10629">
            <v>14.152</v>
          </cell>
          <cell r="I10629">
            <v>16.074</v>
          </cell>
          <cell r="J10629">
            <v>1.922</v>
          </cell>
        </row>
        <row r="10630">
          <cell r="F10630" t="str">
            <v>王牛线</v>
          </cell>
          <cell r="G10630" t="str">
            <v>C80A430724</v>
          </cell>
          <cell r="H10630">
            <v>0</v>
          </cell>
          <cell r="I10630">
            <v>0.522</v>
          </cell>
          <cell r="J10630">
            <v>0.522</v>
          </cell>
        </row>
        <row r="10631">
          <cell r="F10631" t="str">
            <v>中学—欧家</v>
          </cell>
          <cell r="G10631" t="str">
            <v>VV74430724</v>
          </cell>
          <cell r="H10631">
            <v>0</v>
          </cell>
          <cell r="I10631">
            <v>0.474</v>
          </cell>
          <cell r="J10631">
            <v>0.474</v>
          </cell>
        </row>
        <row r="10632">
          <cell r="F10632" t="str">
            <v>两易线</v>
          </cell>
          <cell r="G10632" t="str">
            <v>C78A430724</v>
          </cell>
          <cell r="H10632">
            <v>0</v>
          </cell>
          <cell r="I10632">
            <v>1.787</v>
          </cell>
          <cell r="J10632">
            <v>1.787</v>
          </cell>
        </row>
        <row r="10633">
          <cell r="F10633" t="str">
            <v>两陈线—易家冲</v>
          </cell>
          <cell r="G10633" t="str">
            <v>VV65430724</v>
          </cell>
          <cell r="H10633">
            <v>0</v>
          </cell>
          <cell r="I10633">
            <v>0.729</v>
          </cell>
          <cell r="J10633">
            <v>0.729</v>
          </cell>
        </row>
        <row r="10634">
          <cell r="F10634" t="str">
            <v>临幼线</v>
          </cell>
          <cell r="G10634" t="str">
            <v>C644430724</v>
          </cell>
          <cell r="H10634">
            <v>0</v>
          </cell>
          <cell r="I10634">
            <v>1.835</v>
          </cell>
          <cell r="J10634">
            <v>1.835</v>
          </cell>
        </row>
        <row r="10635">
          <cell r="F10635" t="str">
            <v>村部—肖家堰</v>
          </cell>
          <cell r="G10635" t="str">
            <v>CX43430724</v>
          </cell>
          <cell r="H10635">
            <v>0.78</v>
          </cell>
          <cell r="I10635">
            <v>2.22</v>
          </cell>
          <cell r="J10635">
            <v>1.44</v>
          </cell>
        </row>
        <row r="10636">
          <cell r="F10636" t="str">
            <v>胜太线—王家堰</v>
          </cell>
          <cell r="G10636" t="str">
            <v>V409430724</v>
          </cell>
          <cell r="H10636">
            <v>0</v>
          </cell>
          <cell r="I10636">
            <v>0.486</v>
          </cell>
          <cell r="J10636">
            <v>0.486</v>
          </cell>
        </row>
        <row r="10637">
          <cell r="F10637" t="str">
            <v>白夏线</v>
          </cell>
          <cell r="G10637" t="str">
            <v>C76A430724</v>
          </cell>
          <cell r="H10637">
            <v>0</v>
          </cell>
          <cell r="I10637">
            <v>0.544</v>
          </cell>
          <cell r="J10637">
            <v>0.544</v>
          </cell>
        </row>
        <row r="10638">
          <cell r="F10638" t="str">
            <v>黎鸭线</v>
          </cell>
          <cell r="G10638" t="str">
            <v>C27B430724</v>
          </cell>
          <cell r="H10638">
            <v>0</v>
          </cell>
          <cell r="I10638">
            <v>0.948</v>
          </cell>
          <cell r="J10638">
            <v>0.948</v>
          </cell>
        </row>
        <row r="10639">
          <cell r="F10639" t="str">
            <v>叶万线</v>
          </cell>
          <cell r="G10639" t="str">
            <v>C647430724</v>
          </cell>
          <cell r="H10639">
            <v>0</v>
          </cell>
          <cell r="I10639">
            <v>0.817</v>
          </cell>
          <cell r="J10639">
            <v>0.817</v>
          </cell>
        </row>
        <row r="10640">
          <cell r="F10640" t="str">
            <v>安胡线</v>
          </cell>
          <cell r="G10640" t="str">
            <v>C31B430724</v>
          </cell>
          <cell r="H10640">
            <v>0</v>
          </cell>
          <cell r="I10640">
            <v>1.228</v>
          </cell>
          <cell r="J10640">
            <v>1.228</v>
          </cell>
        </row>
        <row r="10641">
          <cell r="F10641" t="str">
            <v>新村部—黎家湾</v>
          </cell>
          <cell r="G10641" t="str">
            <v>VV78430724</v>
          </cell>
          <cell r="H10641">
            <v>0</v>
          </cell>
          <cell r="I10641">
            <v>0.47</v>
          </cell>
          <cell r="J10641">
            <v>0.47</v>
          </cell>
        </row>
        <row r="10642">
          <cell r="F10642" t="str">
            <v>篾匠湾—龟元山</v>
          </cell>
          <cell r="G10642" t="str">
            <v>VV80430724</v>
          </cell>
          <cell r="H10642">
            <v>0</v>
          </cell>
          <cell r="I10642">
            <v>0.49</v>
          </cell>
          <cell r="J10642">
            <v>0.49</v>
          </cell>
        </row>
        <row r="10643">
          <cell r="F10643" t="str">
            <v>新村部—响水公湾</v>
          </cell>
          <cell r="G10643" t="str">
            <v>CX36430724</v>
          </cell>
          <cell r="H10643">
            <v>0</v>
          </cell>
          <cell r="I10643">
            <v>1.99</v>
          </cell>
          <cell r="J10643">
            <v>1.99</v>
          </cell>
        </row>
        <row r="10644">
          <cell r="F10644" t="str">
            <v>临岩线</v>
          </cell>
          <cell r="G10644" t="str">
            <v>C26B430724</v>
          </cell>
          <cell r="H10644">
            <v>2.122</v>
          </cell>
          <cell r="I10644">
            <v>2.682</v>
          </cell>
          <cell r="J10644">
            <v>0.56</v>
          </cell>
        </row>
        <row r="10645">
          <cell r="F10645" t="str">
            <v>何家湾—村部</v>
          </cell>
          <cell r="G10645" t="str">
            <v>CX42430724</v>
          </cell>
          <cell r="H10645">
            <v>0</v>
          </cell>
          <cell r="I10645">
            <v>1.221</v>
          </cell>
          <cell r="J10645">
            <v>1.221</v>
          </cell>
        </row>
        <row r="10646">
          <cell r="F10646" t="str">
            <v>村部—肖家堰</v>
          </cell>
          <cell r="G10646" t="str">
            <v>CX43430724</v>
          </cell>
          <cell r="H10646">
            <v>0</v>
          </cell>
          <cell r="I10646">
            <v>0.778</v>
          </cell>
          <cell r="J10646">
            <v>0.778</v>
          </cell>
        </row>
        <row r="10647">
          <cell r="F10647" t="str">
            <v>齐家坪—陈家塝</v>
          </cell>
          <cell r="G10647" t="str">
            <v>VV84430724</v>
          </cell>
          <cell r="H10647">
            <v>0</v>
          </cell>
          <cell r="I10647">
            <v>0.491</v>
          </cell>
          <cell r="J10647">
            <v>0.491</v>
          </cell>
        </row>
        <row r="10648">
          <cell r="F10648" t="str">
            <v>村部—新付</v>
          </cell>
          <cell r="G10648" t="str">
            <v>VV86430724</v>
          </cell>
          <cell r="H10648">
            <v>0</v>
          </cell>
          <cell r="I10648">
            <v>1.159</v>
          </cell>
          <cell r="J10648">
            <v>1.159</v>
          </cell>
        </row>
        <row r="10649">
          <cell r="F10649" t="str">
            <v>清明村-Y793</v>
          </cell>
          <cell r="G10649" t="str">
            <v>Y772430724</v>
          </cell>
          <cell r="H10649">
            <v>0</v>
          </cell>
          <cell r="I10649">
            <v>1.683</v>
          </cell>
          <cell r="J10649">
            <v>1.683</v>
          </cell>
        </row>
        <row r="10650">
          <cell r="F10650" t="str">
            <v>祠堂—小家</v>
          </cell>
          <cell r="G10650" t="str">
            <v>V389430724</v>
          </cell>
          <cell r="H10650">
            <v>0</v>
          </cell>
          <cell r="I10650">
            <v>0.952</v>
          </cell>
          <cell r="J10650">
            <v>0.952</v>
          </cell>
        </row>
        <row r="10651">
          <cell r="F10651" t="str">
            <v>斋排线—童家塆</v>
          </cell>
          <cell r="G10651" t="str">
            <v>V413430724</v>
          </cell>
          <cell r="H10651">
            <v>0</v>
          </cell>
          <cell r="I10651">
            <v>0.423</v>
          </cell>
          <cell r="J10651">
            <v>0.423</v>
          </cell>
        </row>
        <row r="10652">
          <cell r="F10652" t="str">
            <v>张家—李家</v>
          </cell>
          <cell r="G10652" t="str">
            <v>V378430724</v>
          </cell>
          <cell r="H10652">
            <v>0</v>
          </cell>
          <cell r="I10652">
            <v>0.626</v>
          </cell>
          <cell r="J10652">
            <v>0.626</v>
          </cell>
        </row>
        <row r="10653">
          <cell r="F10653" t="str">
            <v>保王线</v>
          </cell>
          <cell r="G10653" t="str">
            <v>C37A430724</v>
          </cell>
          <cell r="H10653">
            <v>0</v>
          </cell>
          <cell r="I10653">
            <v>1.034</v>
          </cell>
          <cell r="J10653">
            <v>1.034</v>
          </cell>
        </row>
        <row r="10654">
          <cell r="F10654" t="str">
            <v>南阳—大堰组</v>
          </cell>
          <cell r="G10654" t="str">
            <v>C01A430724</v>
          </cell>
          <cell r="H10654">
            <v>0.29</v>
          </cell>
          <cell r="I10654">
            <v>0.377</v>
          </cell>
          <cell r="J10654">
            <v>0.087</v>
          </cell>
        </row>
        <row r="10655">
          <cell r="F10655" t="str">
            <v>王化村-雷水岗村</v>
          </cell>
          <cell r="G10655" t="str">
            <v>Y797430724</v>
          </cell>
          <cell r="H10655">
            <v>4.768</v>
          </cell>
          <cell r="I10655">
            <v>6.71</v>
          </cell>
          <cell r="J10655">
            <v>1.942</v>
          </cell>
        </row>
        <row r="10656">
          <cell r="F10656" t="str">
            <v>胜四线</v>
          </cell>
          <cell r="G10656" t="str">
            <v>C32A430724</v>
          </cell>
          <cell r="H10656">
            <v>0</v>
          </cell>
          <cell r="I10656">
            <v>0.728</v>
          </cell>
          <cell r="J10656">
            <v>0.728</v>
          </cell>
        </row>
        <row r="10657">
          <cell r="F10657" t="str">
            <v>邢家组-采茶黑溪峪</v>
          </cell>
          <cell r="G10657" t="str">
            <v>C047430724</v>
          </cell>
          <cell r="H10657">
            <v>1.309</v>
          </cell>
          <cell r="I10657">
            <v>2.044</v>
          </cell>
          <cell r="J10657">
            <v>0.735</v>
          </cell>
        </row>
        <row r="10658">
          <cell r="F10658" t="str">
            <v>双福村部—双福桥</v>
          </cell>
          <cell r="G10658" t="str">
            <v>CV73430724</v>
          </cell>
          <cell r="H10658">
            <v>0.693</v>
          </cell>
          <cell r="I10658">
            <v>3.237</v>
          </cell>
          <cell r="J10658">
            <v>2.544</v>
          </cell>
        </row>
        <row r="10659">
          <cell r="F10659" t="str">
            <v>王化村-雷水岗村</v>
          </cell>
          <cell r="G10659" t="str">
            <v>Y797430724</v>
          </cell>
          <cell r="H10659">
            <v>2.799</v>
          </cell>
          <cell r="I10659">
            <v>4.549</v>
          </cell>
          <cell r="J10659">
            <v>1.75</v>
          </cell>
        </row>
        <row r="10660">
          <cell r="F10660" t="str">
            <v>胜粟线</v>
          </cell>
          <cell r="G10660" t="str">
            <v>C33A430724</v>
          </cell>
          <cell r="H10660">
            <v>0</v>
          </cell>
          <cell r="I10660">
            <v>1.241</v>
          </cell>
          <cell r="J10660">
            <v>1.241</v>
          </cell>
        </row>
        <row r="10661">
          <cell r="F10661" t="str">
            <v>斋牌公路-四方李家湾</v>
          </cell>
          <cell r="G10661" t="str">
            <v>C499430724</v>
          </cell>
          <cell r="H10661">
            <v>0</v>
          </cell>
          <cell r="I10661">
            <v>1.604</v>
          </cell>
          <cell r="J10661">
            <v>1.604</v>
          </cell>
        </row>
        <row r="10662">
          <cell r="F10662" t="str">
            <v>胜太线—王家堰</v>
          </cell>
          <cell r="G10662" t="str">
            <v>V409430724</v>
          </cell>
          <cell r="H10662">
            <v>0</v>
          </cell>
          <cell r="I10662">
            <v>0.127</v>
          </cell>
          <cell r="J10662">
            <v>0.127</v>
          </cell>
        </row>
        <row r="10663">
          <cell r="F10663" t="str">
            <v>胜太线—沃沙</v>
          </cell>
          <cell r="G10663" t="str">
            <v>V415430724</v>
          </cell>
          <cell r="H10663">
            <v>0</v>
          </cell>
          <cell r="I10663">
            <v>0.478</v>
          </cell>
          <cell r="J10663">
            <v>0.478</v>
          </cell>
        </row>
        <row r="10664">
          <cell r="F10664" t="str">
            <v>王化村-雷水岗村</v>
          </cell>
          <cell r="G10664" t="str">
            <v>Y797430724</v>
          </cell>
          <cell r="H10664">
            <v>1.571</v>
          </cell>
          <cell r="I10664">
            <v>2.386</v>
          </cell>
          <cell r="J10664">
            <v>0.815</v>
          </cell>
        </row>
        <row r="10665">
          <cell r="F10665" t="str">
            <v>陈一—斋排线</v>
          </cell>
          <cell r="G10665" t="str">
            <v>V410430724</v>
          </cell>
          <cell r="H10665">
            <v>0</v>
          </cell>
          <cell r="I10665">
            <v>0.273</v>
          </cell>
          <cell r="J10665">
            <v>0.273</v>
          </cell>
        </row>
        <row r="10666">
          <cell r="F10666" t="str">
            <v>白珠线—双红</v>
          </cell>
          <cell r="G10666" t="str">
            <v>VV02430724</v>
          </cell>
          <cell r="H10666">
            <v>0</v>
          </cell>
          <cell r="I10666">
            <v>0.747</v>
          </cell>
          <cell r="J10666">
            <v>0.747</v>
          </cell>
        </row>
        <row r="10667">
          <cell r="F10667" t="str">
            <v>太平桥—观堰</v>
          </cell>
          <cell r="G10667" t="str">
            <v>VV32430724</v>
          </cell>
          <cell r="H10667">
            <v>0</v>
          </cell>
          <cell r="I10667">
            <v>0.426</v>
          </cell>
          <cell r="J10667">
            <v>0.426</v>
          </cell>
        </row>
        <row r="10668">
          <cell r="F10668" t="str">
            <v>月月线</v>
          </cell>
          <cell r="G10668" t="str">
            <v>C16F430724</v>
          </cell>
          <cell r="H10668">
            <v>0</v>
          </cell>
          <cell r="I10668">
            <v>0.656</v>
          </cell>
          <cell r="J10668">
            <v>0.656</v>
          </cell>
        </row>
        <row r="10669">
          <cell r="F10669" t="str">
            <v>新四线</v>
          </cell>
          <cell r="G10669" t="str">
            <v>C17F430724</v>
          </cell>
          <cell r="H10669">
            <v>0</v>
          </cell>
          <cell r="I10669">
            <v>0.426</v>
          </cell>
          <cell r="J10669">
            <v>0.426</v>
          </cell>
        </row>
        <row r="10670">
          <cell r="F10670" t="str">
            <v>门口堰—李家屋场</v>
          </cell>
          <cell r="G10670" t="str">
            <v>CW96430724</v>
          </cell>
          <cell r="H10670">
            <v>0</v>
          </cell>
          <cell r="I10670">
            <v>1.066</v>
          </cell>
          <cell r="J10670">
            <v>1.066</v>
          </cell>
        </row>
        <row r="10671">
          <cell r="F10671" t="str">
            <v>月月线</v>
          </cell>
          <cell r="G10671" t="str">
            <v>C16F430724</v>
          </cell>
          <cell r="H10671">
            <v>0</v>
          </cell>
          <cell r="I10671">
            <v>0.403</v>
          </cell>
          <cell r="J10671">
            <v>0.403</v>
          </cell>
        </row>
        <row r="10672">
          <cell r="F10672" t="str">
            <v>简桥—澧县重阳</v>
          </cell>
          <cell r="G10672" t="str">
            <v>V789430724</v>
          </cell>
          <cell r="H10672">
            <v>0.509</v>
          </cell>
          <cell r="I10672">
            <v>0.817</v>
          </cell>
          <cell r="J10672">
            <v>0.308</v>
          </cell>
        </row>
        <row r="10673">
          <cell r="F10673" t="str">
            <v>南岳村-南岳村</v>
          </cell>
          <cell r="G10673" t="str">
            <v>C423430724</v>
          </cell>
          <cell r="H10673">
            <v>0.31</v>
          </cell>
          <cell r="I10673">
            <v>0.41</v>
          </cell>
          <cell r="J10673">
            <v>0.1</v>
          </cell>
        </row>
        <row r="10674">
          <cell r="F10674" t="str">
            <v>召永线—朗家湾</v>
          </cell>
          <cell r="G10674" t="str">
            <v>V503430724</v>
          </cell>
          <cell r="H10674">
            <v>0</v>
          </cell>
          <cell r="I10674">
            <v>0.417</v>
          </cell>
          <cell r="J10674">
            <v>0.417</v>
          </cell>
        </row>
        <row r="10675">
          <cell r="F10675" t="str">
            <v>召永线—明家桥</v>
          </cell>
          <cell r="G10675" t="str">
            <v>V505430724</v>
          </cell>
          <cell r="H10675">
            <v>0</v>
          </cell>
          <cell r="I10675">
            <v>0.689</v>
          </cell>
          <cell r="J10675">
            <v>0.689</v>
          </cell>
        </row>
        <row r="10676">
          <cell r="F10676" t="str">
            <v>唐家嘴—青龙嘴</v>
          </cell>
          <cell r="G10676" t="str">
            <v>V507430724</v>
          </cell>
          <cell r="H10676">
            <v>0</v>
          </cell>
          <cell r="I10676">
            <v>0.313</v>
          </cell>
          <cell r="J10676">
            <v>0.313</v>
          </cell>
        </row>
        <row r="10677">
          <cell r="F10677" t="str">
            <v>毛堰角—周家湾</v>
          </cell>
          <cell r="G10677" t="str">
            <v>V509430724</v>
          </cell>
          <cell r="H10677">
            <v>0</v>
          </cell>
          <cell r="I10677">
            <v>0.525</v>
          </cell>
          <cell r="J10677">
            <v>0.525</v>
          </cell>
        </row>
        <row r="10678">
          <cell r="F10678" t="str">
            <v>黄招线</v>
          </cell>
          <cell r="G10678" t="str">
            <v>V647430724</v>
          </cell>
          <cell r="H10678">
            <v>0</v>
          </cell>
          <cell r="I10678">
            <v>0.438</v>
          </cell>
          <cell r="J10678">
            <v>0.438</v>
          </cell>
        </row>
        <row r="10679">
          <cell r="F10679" t="str">
            <v>江五线</v>
          </cell>
          <cell r="G10679" t="str">
            <v>C56F430724</v>
          </cell>
          <cell r="H10679">
            <v>0</v>
          </cell>
          <cell r="I10679">
            <v>0.387</v>
          </cell>
          <cell r="J10679">
            <v>0.387</v>
          </cell>
        </row>
        <row r="10680">
          <cell r="F10680" t="str">
            <v>杉汤线</v>
          </cell>
          <cell r="G10680" t="str">
            <v>C57F430724</v>
          </cell>
          <cell r="H10680">
            <v>0</v>
          </cell>
          <cell r="I10680">
            <v>0.518</v>
          </cell>
          <cell r="J10680">
            <v>0.518</v>
          </cell>
        </row>
        <row r="10681">
          <cell r="F10681" t="str">
            <v>风李线</v>
          </cell>
          <cell r="G10681" t="str">
            <v>C58F430724</v>
          </cell>
          <cell r="H10681">
            <v>0</v>
          </cell>
          <cell r="I10681">
            <v>0.921</v>
          </cell>
          <cell r="J10681">
            <v>0.921</v>
          </cell>
        </row>
        <row r="10682">
          <cell r="F10682" t="str">
            <v>建新－李家嘴</v>
          </cell>
          <cell r="G10682" t="str">
            <v>V523430724</v>
          </cell>
          <cell r="H10682">
            <v>0</v>
          </cell>
          <cell r="I10682">
            <v>0.622</v>
          </cell>
          <cell r="J10682">
            <v>0.622</v>
          </cell>
        </row>
        <row r="10683">
          <cell r="F10683" t="str">
            <v>肖家湾-宝石桥</v>
          </cell>
          <cell r="G10683" t="str">
            <v>V522430724</v>
          </cell>
          <cell r="H10683">
            <v>0</v>
          </cell>
          <cell r="I10683">
            <v>1.805</v>
          </cell>
          <cell r="J10683">
            <v>1.805</v>
          </cell>
        </row>
        <row r="10684">
          <cell r="F10684" t="str">
            <v>肖家河—粟家湾</v>
          </cell>
          <cell r="G10684" t="str">
            <v>V519430724</v>
          </cell>
          <cell r="H10684">
            <v>0</v>
          </cell>
          <cell r="I10684">
            <v>0.69</v>
          </cell>
          <cell r="J10684">
            <v>0.69</v>
          </cell>
        </row>
        <row r="10685">
          <cell r="F10685" t="str">
            <v>太平水库-邵家坪</v>
          </cell>
          <cell r="G10685" t="str">
            <v>CV87430724</v>
          </cell>
          <cell r="H10685">
            <v>0</v>
          </cell>
          <cell r="I10685">
            <v>0.952</v>
          </cell>
          <cell r="J10685">
            <v>0.952</v>
          </cell>
        </row>
        <row r="10686">
          <cell r="F10686" t="str">
            <v>福兴村-Y132</v>
          </cell>
          <cell r="G10686" t="str">
            <v>Y732430724</v>
          </cell>
          <cell r="H10686">
            <v>2.431</v>
          </cell>
          <cell r="I10686">
            <v>5.022</v>
          </cell>
          <cell r="J10686">
            <v>2.591</v>
          </cell>
        </row>
        <row r="10687">
          <cell r="F10687" t="str">
            <v>朱木堰-林老故居</v>
          </cell>
          <cell r="G10687" t="str">
            <v>CF07430724</v>
          </cell>
          <cell r="H10687">
            <v>0</v>
          </cell>
          <cell r="I10687">
            <v>0.716</v>
          </cell>
          <cell r="J10687">
            <v>0.716</v>
          </cell>
        </row>
        <row r="10688">
          <cell r="F10688" t="str">
            <v>新坪村-车堰村</v>
          </cell>
          <cell r="G10688" t="str">
            <v>Y109430724</v>
          </cell>
          <cell r="H10688">
            <v>1.052</v>
          </cell>
          <cell r="I10688">
            <v>1.883</v>
          </cell>
          <cell r="J10688">
            <v>0.831</v>
          </cell>
        </row>
        <row r="10689">
          <cell r="G10689" t="str">
            <v>AA02430724</v>
          </cell>
          <cell r="H10689">
            <v>0</v>
          </cell>
          <cell r="I10689">
            <v>1.081</v>
          </cell>
          <cell r="J10689">
            <v>1.081</v>
          </cell>
        </row>
        <row r="10690">
          <cell r="F10690" t="str">
            <v>罗向线</v>
          </cell>
          <cell r="G10690" t="str">
            <v>C20D430724</v>
          </cell>
          <cell r="H10690">
            <v>0</v>
          </cell>
          <cell r="I10690">
            <v>0.984</v>
          </cell>
          <cell r="J10690">
            <v>0.984</v>
          </cell>
        </row>
        <row r="10691">
          <cell r="F10691" t="str">
            <v>村向线</v>
          </cell>
          <cell r="G10691" t="str">
            <v>C981430724</v>
          </cell>
          <cell r="H10691">
            <v>0</v>
          </cell>
          <cell r="I10691">
            <v>1.215</v>
          </cell>
          <cell r="J10691">
            <v>1.215</v>
          </cell>
        </row>
        <row r="10692">
          <cell r="F10692" t="str">
            <v>七停线-王家坪</v>
          </cell>
          <cell r="G10692" t="str">
            <v>VA43430724</v>
          </cell>
          <cell r="H10692">
            <v>0</v>
          </cell>
          <cell r="I10692">
            <v>0.691</v>
          </cell>
          <cell r="J10692">
            <v>0.691</v>
          </cell>
        </row>
        <row r="10693">
          <cell r="F10693" t="str">
            <v>福兴村-Y132</v>
          </cell>
          <cell r="G10693" t="str">
            <v>Y732430724</v>
          </cell>
          <cell r="H10693">
            <v>5.022</v>
          </cell>
          <cell r="I10693">
            <v>6.016</v>
          </cell>
          <cell r="J10693">
            <v>0.994</v>
          </cell>
        </row>
        <row r="10694">
          <cell r="F10694" t="str">
            <v>老国道-顺水村部</v>
          </cell>
          <cell r="G10694" t="str">
            <v>V694430724</v>
          </cell>
          <cell r="H10694">
            <v>0</v>
          </cell>
          <cell r="I10694">
            <v>0.829</v>
          </cell>
          <cell r="J10694">
            <v>0.829</v>
          </cell>
        </row>
        <row r="10695">
          <cell r="F10695" t="str">
            <v>黄家-顺水老村部</v>
          </cell>
          <cell r="G10695" t="str">
            <v>AA07430724</v>
          </cell>
          <cell r="H10695">
            <v>0</v>
          </cell>
          <cell r="I10695">
            <v>0.035</v>
          </cell>
          <cell r="J10695">
            <v>0.035</v>
          </cell>
        </row>
        <row r="10696">
          <cell r="F10696" t="str">
            <v>8组-7组</v>
          </cell>
          <cell r="G10696" t="str">
            <v>V690430724</v>
          </cell>
          <cell r="H10696">
            <v>0</v>
          </cell>
          <cell r="I10696">
            <v>0.713</v>
          </cell>
          <cell r="J10696">
            <v>0.713</v>
          </cell>
        </row>
        <row r="10697">
          <cell r="F10697" t="str">
            <v>邓家湾-6组</v>
          </cell>
          <cell r="G10697" t="str">
            <v>V691430724</v>
          </cell>
          <cell r="H10697">
            <v>0</v>
          </cell>
          <cell r="I10697">
            <v>0.269</v>
          </cell>
          <cell r="J10697">
            <v>0.269</v>
          </cell>
        </row>
        <row r="10698">
          <cell r="F10698" t="str">
            <v>槐观线</v>
          </cell>
          <cell r="G10698" t="str">
            <v>C37F430724</v>
          </cell>
          <cell r="H10698">
            <v>0</v>
          </cell>
          <cell r="I10698">
            <v>1.065</v>
          </cell>
          <cell r="J10698">
            <v>1.065</v>
          </cell>
        </row>
        <row r="10699">
          <cell r="F10699" t="str">
            <v>七停线-三组</v>
          </cell>
          <cell r="G10699" t="str">
            <v>VA27430724</v>
          </cell>
          <cell r="H10699">
            <v>0</v>
          </cell>
          <cell r="I10699">
            <v>0.519</v>
          </cell>
          <cell r="J10699">
            <v>0.519</v>
          </cell>
        </row>
        <row r="10700">
          <cell r="F10700" t="str">
            <v>卞家旁-X081</v>
          </cell>
          <cell r="G10700" t="str">
            <v>Y714430724</v>
          </cell>
          <cell r="H10700">
            <v>4.776</v>
          </cell>
          <cell r="I10700">
            <v>6.684</v>
          </cell>
          <cell r="J10700">
            <v>1.908</v>
          </cell>
        </row>
        <row r="10701">
          <cell r="F10701" t="str">
            <v>王家垱五组-王家垱五组</v>
          </cell>
          <cell r="G10701" t="str">
            <v>C07B430725</v>
          </cell>
          <cell r="H10701">
            <v>0.549</v>
          </cell>
          <cell r="I10701">
            <v>0.8</v>
          </cell>
          <cell r="J10701">
            <v>0.251</v>
          </cell>
        </row>
        <row r="10702">
          <cell r="F10702" t="str">
            <v>吉下组－岩槽门</v>
          </cell>
          <cell r="G10702" t="str">
            <v>AA48430725</v>
          </cell>
          <cell r="H10702">
            <v>0</v>
          </cell>
          <cell r="I10702">
            <v>1.139</v>
          </cell>
          <cell r="J10702">
            <v>1.139</v>
          </cell>
        </row>
        <row r="10703">
          <cell r="F10703" t="str">
            <v>烂湖线</v>
          </cell>
          <cell r="G10703" t="str">
            <v>C767430725</v>
          </cell>
          <cell r="H10703">
            <v>0</v>
          </cell>
          <cell r="I10703">
            <v>0.231</v>
          </cell>
          <cell r="J10703">
            <v>0.231</v>
          </cell>
        </row>
        <row r="10704">
          <cell r="F10704" t="str">
            <v>柳洗线</v>
          </cell>
          <cell r="G10704" t="str">
            <v>CA48430725</v>
          </cell>
          <cell r="H10704">
            <v>0</v>
          </cell>
          <cell r="I10704">
            <v>1.952</v>
          </cell>
          <cell r="J10704">
            <v>1.952</v>
          </cell>
        </row>
        <row r="10705">
          <cell r="F10705" t="str">
            <v>杨和平-刺溪</v>
          </cell>
          <cell r="G10705" t="str">
            <v>V78P430725</v>
          </cell>
          <cell r="H10705">
            <v>0</v>
          </cell>
          <cell r="I10705">
            <v>0.704</v>
          </cell>
          <cell r="J10705">
            <v>0.704</v>
          </cell>
        </row>
        <row r="10706">
          <cell r="F10706" t="str">
            <v>燕家坪-湖塘</v>
          </cell>
          <cell r="G10706" t="str">
            <v>C83B430725</v>
          </cell>
          <cell r="H10706">
            <v>2.085</v>
          </cell>
          <cell r="I10706">
            <v>3.217</v>
          </cell>
          <cell r="J10706">
            <v>1.132</v>
          </cell>
        </row>
        <row r="10707">
          <cell r="F10707" t="str">
            <v>板溪村村道</v>
          </cell>
          <cell r="G10707" t="str">
            <v>C45E430725</v>
          </cell>
          <cell r="H10707">
            <v>0</v>
          </cell>
          <cell r="I10707">
            <v>1.602</v>
          </cell>
          <cell r="J10707">
            <v>1.602</v>
          </cell>
        </row>
        <row r="10708">
          <cell r="F10708" t="str">
            <v>宋家垭－五斗丘</v>
          </cell>
          <cell r="G10708" t="str">
            <v>VD81430725</v>
          </cell>
          <cell r="H10708">
            <v>0</v>
          </cell>
          <cell r="I10708">
            <v>0.246</v>
          </cell>
          <cell r="J10708">
            <v>0.246</v>
          </cell>
        </row>
        <row r="10709">
          <cell r="F10709" t="str">
            <v>梨儿垭-板溪</v>
          </cell>
          <cell r="G10709" t="str">
            <v>C225430725</v>
          </cell>
          <cell r="H10709">
            <v>2.288</v>
          </cell>
          <cell r="I10709">
            <v>3.059</v>
          </cell>
          <cell r="J10709">
            <v>0.771</v>
          </cell>
        </row>
        <row r="10710">
          <cell r="F10710" t="str">
            <v>王家坪-老屋组</v>
          </cell>
          <cell r="G10710" t="str">
            <v>VD92430725</v>
          </cell>
          <cell r="H10710">
            <v>0</v>
          </cell>
          <cell r="I10710">
            <v>0.422</v>
          </cell>
          <cell r="J10710">
            <v>0.422</v>
          </cell>
        </row>
        <row r="10711">
          <cell r="F10711" t="str">
            <v>冯建文-周吉祥</v>
          </cell>
          <cell r="G10711" t="str">
            <v>VR82430725</v>
          </cell>
          <cell r="H10711">
            <v>0</v>
          </cell>
          <cell r="I10711">
            <v>0.432</v>
          </cell>
          <cell r="J10711">
            <v>0.432</v>
          </cell>
        </row>
        <row r="10712">
          <cell r="F10712" t="str">
            <v>农胡线</v>
          </cell>
          <cell r="G10712" t="str">
            <v>C672430725</v>
          </cell>
          <cell r="H10712">
            <v>0</v>
          </cell>
          <cell r="I10712">
            <v>1.523</v>
          </cell>
          <cell r="J10712">
            <v>1.523</v>
          </cell>
        </row>
        <row r="10713">
          <cell r="F10713" t="str">
            <v>大才线</v>
          </cell>
          <cell r="G10713" t="str">
            <v>CD04430725</v>
          </cell>
          <cell r="H10713">
            <v>6.809</v>
          </cell>
          <cell r="I10713">
            <v>6.921</v>
          </cell>
          <cell r="J10713">
            <v>0.112</v>
          </cell>
        </row>
        <row r="10714">
          <cell r="F10714" t="str">
            <v>溶口-胡湾</v>
          </cell>
          <cell r="G10714" t="str">
            <v>V900430725</v>
          </cell>
          <cell r="H10714">
            <v>0</v>
          </cell>
          <cell r="I10714">
            <v>1.715</v>
          </cell>
          <cell r="J10714">
            <v>1.715</v>
          </cell>
        </row>
        <row r="10715">
          <cell r="G10715" t="str">
            <v>V000</v>
          </cell>
          <cell r="H10715">
            <v>0</v>
          </cell>
          <cell r="I10715">
            <v>0.258</v>
          </cell>
          <cell r="J10715">
            <v>0.258</v>
          </cell>
        </row>
        <row r="10716">
          <cell r="F10716" t="str">
            <v>加工厂桥-廖方成</v>
          </cell>
          <cell r="G10716" t="str">
            <v>V918430725</v>
          </cell>
          <cell r="H10716">
            <v>0</v>
          </cell>
          <cell r="I10716">
            <v>1.128</v>
          </cell>
          <cell r="J10716">
            <v>1.128</v>
          </cell>
        </row>
        <row r="10717">
          <cell r="F10717" t="str">
            <v>新湾－姚峪</v>
          </cell>
          <cell r="G10717" t="str">
            <v>VA74430725</v>
          </cell>
          <cell r="H10717">
            <v>0</v>
          </cell>
          <cell r="I10717">
            <v>1.613</v>
          </cell>
          <cell r="J10717">
            <v>1.613</v>
          </cell>
        </row>
        <row r="10718">
          <cell r="F10718" t="str">
            <v>小边岩桥-陈正和</v>
          </cell>
          <cell r="G10718" t="str">
            <v>V921430725</v>
          </cell>
          <cell r="H10718">
            <v>0</v>
          </cell>
          <cell r="I10718">
            <v>2.735</v>
          </cell>
          <cell r="J10718">
            <v>2.735</v>
          </cell>
        </row>
        <row r="10719">
          <cell r="F10719" t="str">
            <v>田溶－笔架</v>
          </cell>
          <cell r="G10719" t="str">
            <v>VA65430725</v>
          </cell>
          <cell r="H10719">
            <v>0</v>
          </cell>
          <cell r="I10719">
            <v>0.928</v>
          </cell>
          <cell r="J10719">
            <v>0.928</v>
          </cell>
        </row>
        <row r="10720">
          <cell r="F10720" t="str">
            <v>陈家河－朱家峪</v>
          </cell>
          <cell r="G10720" t="str">
            <v>VF74430725</v>
          </cell>
          <cell r="H10720">
            <v>0</v>
          </cell>
          <cell r="I10720">
            <v>1.157</v>
          </cell>
          <cell r="J10720">
            <v>1.157</v>
          </cell>
        </row>
        <row r="10721">
          <cell r="F10721" t="str">
            <v>长田嘴-张家界</v>
          </cell>
          <cell r="G10721" t="str">
            <v>C83A430725</v>
          </cell>
          <cell r="H10721">
            <v>0</v>
          </cell>
          <cell r="I10721">
            <v>1.346</v>
          </cell>
          <cell r="J10721">
            <v>1.346</v>
          </cell>
        </row>
        <row r="10722">
          <cell r="F10722" t="str">
            <v>蚂蟥峪－干井坡</v>
          </cell>
          <cell r="G10722" t="str">
            <v>VG02430725</v>
          </cell>
          <cell r="H10722">
            <v>0</v>
          </cell>
          <cell r="I10722">
            <v>1.539</v>
          </cell>
          <cell r="J10722">
            <v>1.539</v>
          </cell>
        </row>
        <row r="10723">
          <cell r="F10723" t="str">
            <v>毛塔－老屋</v>
          </cell>
          <cell r="G10723" t="str">
            <v>VF72430725</v>
          </cell>
          <cell r="H10723">
            <v>0</v>
          </cell>
          <cell r="I10723">
            <v>2.957</v>
          </cell>
          <cell r="J10723">
            <v>2.957</v>
          </cell>
        </row>
        <row r="10724">
          <cell r="F10724" t="str">
            <v>长田嘴-张家界</v>
          </cell>
          <cell r="G10724" t="str">
            <v>C83A430725</v>
          </cell>
          <cell r="H10724">
            <v>1.342</v>
          </cell>
          <cell r="I10724">
            <v>2.448</v>
          </cell>
          <cell r="J10724">
            <v>1.106</v>
          </cell>
        </row>
        <row r="10725">
          <cell r="F10725" t="str">
            <v>斗镰线</v>
          </cell>
          <cell r="G10725" t="str">
            <v>C33C430725</v>
          </cell>
          <cell r="H10725">
            <v>0</v>
          </cell>
          <cell r="I10725">
            <v>1.992</v>
          </cell>
          <cell r="J10725">
            <v>1.992</v>
          </cell>
        </row>
        <row r="10726">
          <cell r="F10726" t="str">
            <v>干胡线</v>
          </cell>
          <cell r="G10726" t="str">
            <v>C790430725</v>
          </cell>
          <cell r="H10726">
            <v>0</v>
          </cell>
          <cell r="I10726">
            <v>2.072</v>
          </cell>
          <cell r="J10726">
            <v>2.072</v>
          </cell>
        </row>
        <row r="10727">
          <cell r="F10727" t="str">
            <v>干冲湾－李家湾</v>
          </cell>
          <cell r="G10727" t="str">
            <v>VV19430725</v>
          </cell>
          <cell r="H10727">
            <v>0</v>
          </cell>
          <cell r="I10727">
            <v>2.024</v>
          </cell>
          <cell r="J10727">
            <v>2.024</v>
          </cell>
        </row>
        <row r="10728">
          <cell r="F10728" t="str">
            <v>余儿垭－宋家溪</v>
          </cell>
          <cell r="G10728" t="str">
            <v>C348430725</v>
          </cell>
          <cell r="H10728">
            <v>0</v>
          </cell>
          <cell r="I10728">
            <v>3.711</v>
          </cell>
          <cell r="J10728">
            <v>3.711</v>
          </cell>
        </row>
        <row r="10729">
          <cell r="F10729" t="str">
            <v>大白线</v>
          </cell>
          <cell r="G10729" t="str">
            <v>C787430725</v>
          </cell>
          <cell r="H10729">
            <v>0.139</v>
          </cell>
          <cell r="I10729">
            <v>1.576</v>
          </cell>
          <cell r="J10729">
            <v>1.437</v>
          </cell>
        </row>
        <row r="10730">
          <cell r="F10730" t="str">
            <v>老工班－张家湾</v>
          </cell>
          <cell r="G10730" t="str">
            <v>VG26430725</v>
          </cell>
          <cell r="H10730">
            <v>0</v>
          </cell>
          <cell r="I10730">
            <v>0.74</v>
          </cell>
          <cell r="J10730">
            <v>0.74</v>
          </cell>
        </row>
        <row r="10731">
          <cell r="F10731" t="str">
            <v>理栗线－八组</v>
          </cell>
          <cell r="G10731" t="str">
            <v>VG28430725</v>
          </cell>
          <cell r="H10731">
            <v>0</v>
          </cell>
          <cell r="I10731">
            <v>0.846</v>
          </cell>
          <cell r="J10731">
            <v>0.846</v>
          </cell>
        </row>
        <row r="10732">
          <cell r="F10732" t="str">
            <v>理栗线－杨公桥12组</v>
          </cell>
          <cell r="G10732" t="str">
            <v>VG29430725</v>
          </cell>
          <cell r="H10732">
            <v>0</v>
          </cell>
          <cell r="I10732">
            <v>0.617</v>
          </cell>
          <cell r="J10732">
            <v>0.617</v>
          </cell>
        </row>
        <row r="10733">
          <cell r="F10733" t="str">
            <v>理栗线－18组</v>
          </cell>
          <cell r="G10733" t="str">
            <v>VG30430725</v>
          </cell>
          <cell r="H10733">
            <v>0</v>
          </cell>
          <cell r="I10733">
            <v>0.449</v>
          </cell>
          <cell r="J10733">
            <v>0.449</v>
          </cell>
        </row>
        <row r="10734">
          <cell r="F10734" t="str">
            <v>白家峪－4组</v>
          </cell>
          <cell r="G10734" t="str">
            <v>VG31430725</v>
          </cell>
          <cell r="H10734">
            <v>0</v>
          </cell>
          <cell r="I10734">
            <v>0.619</v>
          </cell>
          <cell r="J10734">
            <v>0.619</v>
          </cell>
        </row>
        <row r="10735">
          <cell r="F10735" t="str">
            <v>理栗线－19组</v>
          </cell>
          <cell r="G10735" t="str">
            <v>VG38430725</v>
          </cell>
          <cell r="H10735">
            <v>0</v>
          </cell>
          <cell r="I10735">
            <v>0.885</v>
          </cell>
          <cell r="J10735">
            <v>0.885</v>
          </cell>
        </row>
        <row r="10736">
          <cell r="F10736" t="str">
            <v>杜两线</v>
          </cell>
          <cell r="G10736" t="str">
            <v>C39A430725</v>
          </cell>
          <cell r="H10736">
            <v>0</v>
          </cell>
          <cell r="I10736">
            <v>0.717</v>
          </cell>
          <cell r="J10736">
            <v>0.717</v>
          </cell>
        </row>
        <row r="10737">
          <cell r="F10737" t="str">
            <v>欧阳坝-罗家磅</v>
          </cell>
          <cell r="G10737" t="str">
            <v>VF20430725</v>
          </cell>
          <cell r="H10737">
            <v>0</v>
          </cell>
          <cell r="I10737">
            <v>0.35</v>
          </cell>
          <cell r="J10737">
            <v>0.35</v>
          </cell>
        </row>
        <row r="10738">
          <cell r="F10738" t="str">
            <v>仙花山村-郭家界村</v>
          </cell>
          <cell r="G10738" t="str">
            <v>Y434430725</v>
          </cell>
          <cell r="H10738">
            <v>8.877</v>
          </cell>
          <cell r="I10738">
            <v>13.373</v>
          </cell>
          <cell r="J10738">
            <v>4.496</v>
          </cell>
        </row>
        <row r="10739">
          <cell r="F10739" t="str">
            <v>南天线</v>
          </cell>
          <cell r="G10739" t="str">
            <v>C201430725</v>
          </cell>
          <cell r="H10739">
            <v>0</v>
          </cell>
          <cell r="I10739">
            <v>1.889</v>
          </cell>
          <cell r="J10739">
            <v>1.889</v>
          </cell>
        </row>
        <row r="10740">
          <cell r="F10740" t="str">
            <v>吴家－鱼子垭</v>
          </cell>
          <cell r="G10740" t="str">
            <v>VF34430725</v>
          </cell>
          <cell r="H10740">
            <v>0</v>
          </cell>
          <cell r="I10740">
            <v>1.182</v>
          </cell>
          <cell r="J10740">
            <v>1.182</v>
          </cell>
        </row>
        <row r="10741">
          <cell r="F10741" t="str">
            <v>汤匙峪-缺家峪</v>
          </cell>
          <cell r="G10741" t="str">
            <v>VE89430725</v>
          </cell>
          <cell r="H10741">
            <v>0</v>
          </cell>
          <cell r="I10741">
            <v>1.566</v>
          </cell>
          <cell r="J10741">
            <v>1.566</v>
          </cell>
        </row>
        <row r="10742">
          <cell r="F10742" t="str">
            <v>山字角－孙家坪</v>
          </cell>
          <cell r="G10742" t="str">
            <v>VT40430725</v>
          </cell>
          <cell r="H10742">
            <v>0</v>
          </cell>
          <cell r="I10742">
            <v>0.738</v>
          </cell>
          <cell r="J10742">
            <v>0.738</v>
          </cell>
        </row>
        <row r="10743">
          <cell r="F10743" t="str">
            <v>张燕线</v>
          </cell>
          <cell r="G10743" t="str">
            <v>C921430725</v>
          </cell>
          <cell r="H10743">
            <v>0.33</v>
          </cell>
          <cell r="I10743">
            <v>4.088</v>
          </cell>
          <cell r="J10743">
            <v>3.758</v>
          </cell>
        </row>
        <row r="10744">
          <cell r="F10744" t="str">
            <v>天乌线</v>
          </cell>
          <cell r="G10744" t="str">
            <v>C916430725</v>
          </cell>
          <cell r="H10744">
            <v>0</v>
          </cell>
          <cell r="I10744">
            <v>1.454</v>
          </cell>
          <cell r="J10744">
            <v>1.454</v>
          </cell>
        </row>
        <row r="10745">
          <cell r="F10745" t="str">
            <v>楠木湾-楠木湾</v>
          </cell>
          <cell r="G10745" t="str">
            <v>C826430725</v>
          </cell>
          <cell r="H10745">
            <v>0.399</v>
          </cell>
          <cell r="I10745">
            <v>2.99</v>
          </cell>
          <cell r="J10745">
            <v>2.591</v>
          </cell>
        </row>
        <row r="10746">
          <cell r="F10746" t="str">
            <v>丁家坊村-沉溪坪村</v>
          </cell>
          <cell r="G10746" t="str">
            <v>Y430430725</v>
          </cell>
          <cell r="H10746">
            <v>4.638</v>
          </cell>
          <cell r="I10746">
            <v>6.011</v>
          </cell>
          <cell r="J10746">
            <v>1.373</v>
          </cell>
        </row>
        <row r="10747">
          <cell r="F10747" t="str">
            <v>张燕线</v>
          </cell>
          <cell r="G10747" t="str">
            <v>C921430725</v>
          </cell>
          <cell r="H10747">
            <v>0</v>
          </cell>
          <cell r="I10747">
            <v>0.33</v>
          </cell>
          <cell r="J10747">
            <v>0.33</v>
          </cell>
        </row>
        <row r="10748">
          <cell r="F10748" t="str">
            <v>七铃坪－金家岭</v>
          </cell>
          <cell r="G10748" t="str">
            <v>VT79430725</v>
          </cell>
          <cell r="H10748">
            <v>0</v>
          </cell>
          <cell r="I10748">
            <v>0.284</v>
          </cell>
          <cell r="J10748">
            <v>0.284</v>
          </cell>
        </row>
        <row r="10749">
          <cell r="F10749" t="str">
            <v>石灰潭－雷家坪</v>
          </cell>
          <cell r="G10749" t="str">
            <v>VT81430725</v>
          </cell>
          <cell r="H10749">
            <v>0</v>
          </cell>
          <cell r="I10749">
            <v>0.4</v>
          </cell>
          <cell r="J10749">
            <v>0.4</v>
          </cell>
        </row>
        <row r="10750">
          <cell r="F10750" t="str">
            <v>茅坪里-七铃坪村</v>
          </cell>
          <cell r="G10750" t="str">
            <v>Y528430725</v>
          </cell>
          <cell r="H10750">
            <v>0</v>
          </cell>
          <cell r="I10750">
            <v>1.162</v>
          </cell>
          <cell r="J10750">
            <v>1.162</v>
          </cell>
        </row>
        <row r="10751">
          <cell r="F10751" t="str">
            <v>大庄坪-大庄坪</v>
          </cell>
          <cell r="G10751" t="str">
            <v>C151430725</v>
          </cell>
          <cell r="H10751">
            <v>0</v>
          </cell>
          <cell r="I10751">
            <v>2.178</v>
          </cell>
          <cell r="J10751">
            <v>2.178</v>
          </cell>
        </row>
        <row r="10752">
          <cell r="F10752" t="str">
            <v>三星桥－沈家庄</v>
          </cell>
          <cell r="G10752" t="str">
            <v>VF51430725</v>
          </cell>
          <cell r="H10752">
            <v>0</v>
          </cell>
          <cell r="I10752">
            <v>0.498</v>
          </cell>
          <cell r="J10752">
            <v>0.498</v>
          </cell>
        </row>
        <row r="10753">
          <cell r="F10753" t="str">
            <v>洞溪河桥－张家边组</v>
          </cell>
          <cell r="G10753" t="str">
            <v>VF48430725</v>
          </cell>
          <cell r="H10753">
            <v>0</v>
          </cell>
          <cell r="I10753">
            <v>1.393</v>
          </cell>
          <cell r="J10753">
            <v>1.393</v>
          </cell>
        </row>
        <row r="10754">
          <cell r="F10754" t="str">
            <v>上堰坝－二渡水</v>
          </cell>
          <cell r="G10754" t="str">
            <v>VF38430725</v>
          </cell>
          <cell r="H10754">
            <v>0</v>
          </cell>
          <cell r="I10754">
            <v>3.544</v>
          </cell>
          <cell r="J10754">
            <v>3.544</v>
          </cell>
        </row>
        <row r="10755">
          <cell r="F10755" t="str">
            <v>丁家坪村-麻潭河村</v>
          </cell>
          <cell r="G10755" t="str">
            <v>Y437430725</v>
          </cell>
          <cell r="H10755">
            <v>9.155</v>
          </cell>
          <cell r="I10755">
            <v>10.995</v>
          </cell>
          <cell r="J10755">
            <v>1.84</v>
          </cell>
        </row>
        <row r="10756">
          <cell r="F10756" t="str">
            <v>马家峪－付家山</v>
          </cell>
          <cell r="G10756" t="str">
            <v>VF44430725</v>
          </cell>
          <cell r="H10756">
            <v>0</v>
          </cell>
          <cell r="I10756">
            <v>3.952</v>
          </cell>
          <cell r="J10756">
            <v>3.952</v>
          </cell>
        </row>
        <row r="10757">
          <cell r="F10757" t="str">
            <v>周忠卫－王梅姚</v>
          </cell>
          <cell r="G10757" t="str">
            <v>VU15430725</v>
          </cell>
          <cell r="H10757">
            <v>0</v>
          </cell>
          <cell r="I10757">
            <v>1.745</v>
          </cell>
          <cell r="J10757">
            <v>1.745</v>
          </cell>
        </row>
        <row r="10758">
          <cell r="F10758" t="str">
            <v>朱正江-朱文</v>
          </cell>
          <cell r="G10758" t="str">
            <v>VU25430725</v>
          </cell>
          <cell r="H10758">
            <v>0</v>
          </cell>
          <cell r="I10758">
            <v>1.581</v>
          </cell>
          <cell r="J10758">
            <v>1.581</v>
          </cell>
        </row>
        <row r="10759">
          <cell r="F10759" t="str">
            <v>新屋场-廖家山</v>
          </cell>
          <cell r="G10759" t="str">
            <v>VU39430725</v>
          </cell>
          <cell r="H10759">
            <v>0</v>
          </cell>
          <cell r="I10759">
            <v>0.775</v>
          </cell>
          <cell r="J10759">
            <v>0.775</v>
          </cell>
        </row>
        <row r="10760">
          <cell r="F10760" t="str">
            <v>轿顶岗-胡家岗</v>
          </cell>
          <cell r="G10760" t="str">
            <v>VU05430725</v>
          </cell>
          <cell r="H10760">
            <v>0</v>
          </cell>
          <cell r="I10760">
            <v>1.244</v>
          </cell>
          <cell r="J10760">
            <v>1.244</v>
          </cell>
        </row>
        <row r="10761">
          <cell r="F10761" t="str">
            <v>鲁李周-大垭田</v>
          </cell>
          <cell r="G10761" t="str">
            <v>VU07430725</v>
          </cell>
          <cell r="H10761">
            <v>0</v>
          </cell>
          <cell r="I10761">
            <v>0.419</v>
          </cell>
          <cell r="J10761">
            <v>0.419</v>
          </cell>
        </row>
        <row r="10762">
          <cell r="G10762" t="str">
            <v>V000</v>
          </cell>
          <cell r="H10762">
            <v>0</v>
          </cell>
          <cell r="I10762">
            <v>0.163</v>
          </cell>
          <cell r="J10762">
            <v>0.163</v>
          </cell>
        </row>
        <row r="10763">
          <cell r="F10763" t="str">
            <v>文家坪－楼屋</v>
          </cell>
          <cell r="G10763" t="str">
            <v>VF55430725</v>
          </cell>
          <cell r="H10763">
            <v>0</v>
          </cell>
          <cell r="I10763">
            <v>1.169</v>
          </cell>
          <cell r="J10763">
            <v>1.169</v>
          </cell>
        </row>
        <row r="10764">
          <cell r="F10764" t="str">
            <v>殷家桥－左家组</v>
          </cell>
          <cell r="G10764" t="str">
            <v>VF61430725</v>
          </cell>
          <cell r="H10764">
            <v>0</v>
          </cell>
          <cell r="I10764">
            <v>1.7</v>
          </cell>
          <cell r="J10764">
            <v>1.7</v>
          </cell>
        </row>
        <row r="10765">
          <cell r="G10765" t="str">
            <v>V000</v>
          </cell>
          <cell r="H10765">
            <v>0</v>
          </cell>
          <cell r="I10765">
            <v>0.228</v>
          </cell>
          <cell r="J10765">
            <v>0.228</v>
          </cell>
        </row>
        <row r="10766">
          <cell r="F10766" t="str">
            <v>戈儿潭水库-戈儿潭水库</v>
          </cell>
          <cell r="G10766" t="str">
            <v>CE03430725</v>
          </cell>
          <cell r="H10766">
            <v>2.901</v>
          </cell>
          <cell r="I10766">
            <v>6.207</v>
          </cell>
          <cell r="J10766">
            <v>3.306</v>
          </cell>
        </row>
        <row r="10767">
          <cell r="F10767" t="str">
            <v>山河-华林十队</v>
          </cell>
          <cell r="G10767" t="str">
            <v>C58A430725</v>
          </cell>
          <cell r="H10767">
            <v>1.281</v>
          </cell>
          <cell r="I10767">
            <v>1.692</v>
          </cell>
          <cell r="J10767">
            <v>0.411</v>
          </cell>
        </row>
        <row r="10768">
          <cell r="F10768" t="str">
            <v>西黄线</v>
          </cell>
          <cell r="G10768" t="str">
            <v>C729430725</v>
          </cell>
          <cell r="H10768">
            <v>0</v>
          </cell>
          <cell r="I10768">
            <v>1.721</v>
          </cell>
          <cell r="J10768">
            <v>1.721</v>
          </cell>
        </row>
        <row r="10769">
          <cell r="F10769" t="str">
            <v>新屋桥－天鹅</v>
          </cell>
          <cell r="G10769" t="str">
            <v>VL64430725</v>
          </cell>
          <cell r="H10769">
            <v>0</v>
          </cell>
          <cell r="I10769">
            <v>0.676</v>
          </cell>
          <cell r="J10769">
            <v>0.676</v>
          </cell>
        </row>
        <row r="10770">
          <cell r="F10770" t="str">
            <v>泥糊庙口－泥湖庙</v>
          </cell>
          <cell r="G10770" t="str">
            <v>VL67430725</v>
          </cell>
          <cell r="H10770">
            <v>0</v>
          </cell>
          <cell r="I10770">
            <v>0.269</v>
          </cell>
          <cell r="J10770">
            <v>0.269</v>
          </cell>
        </row>
        <row r="10771">
          <cell r="F10771" t="str">
            <v>马家坳-沙坪分局</v>
          </cell>
          <cell r="G10771" t="str">
            <v>Z322430725</v>
          </cell>
          <cell r="H10771">
            <v>8.377</v>
          </cell>
          <cell r="I10771">
            <v>15.008</v>
          </cell>
          <cell r="J10771">
            <v>6.631</v>
          </cell>
        </row>
        <row r="10772">
          <cell r="F10772" t="str">
            <v>小湾－小湾口</v>
          </cell>
          <cell r="G10772" t="str">
            <v>VL49430725</v>
          </cell>
          <cell r="H10772">
            <v>0</v>
          </cell>
          <cell r="I10772">
            <v>0.965</v>
          </cell>
          <cell r="J10772">
            <v>0.965</v>
          </cell>
        </row>
        <row r="10773">
          <cell r="F10773" t="str">
            <v>湖湘坪-赛阳</v>
          </cell>
          <cell r="G10773" t="str">
            <v>CB43430725</v>
          </cell>
          <cell r="H10773">
            <v>0</v>
          </cell>
          <cell r="I10773">
            <v>7.747</v>
          </cell>
          <cell r="J10773">
            <v>7.747</v>
          </cell>
        </row>
        <row r="10774">
          <cell r="F10774" t="str">
            <v>湖湘坪-赛阳</v>
          </cell>
          <cell r="G10774" t="str">
            <v>CB43430725</v>
          </cell>
          <cell r="H10774">
            <v>7.747</v>
          </cell>
          <cell r="I10774">
            <v>10.303</v>
          </cell>
          <cell r="J10774">
            <v>2.556</v>
          </cell>
        </row>
        <row r="10775">
          <cell r="F10775" t="str">
            <v>野鸡岗－胡家湾</v>
          </cell>
          <cell r="G10775" t="str">
            <v>V21M430725</v>
          </cell>
          <cell r="H10775">
            <v>0</v>
          </cell>
          <cell r="I10775">
            <v>0.505</v>
          </cell>
          <cell r="J10775">
            <v>0.505</v>
          </cell>
        </row>
        <row r="10776">
          <cell r="F10776" t="str">
            <v>马家坳-沙坪分局</v>
          </cell>
          <cell r="G10776" t="str">
            <v>Z322430725</v>
          </cell>
          <cell r="H10776">
            <v>0</v>
          </cell>
          <cell r="I10776">
            <v>6.941</v>
          </cell>
          <cell r="J10776">
            <v>6.941</v>
          </cell>
        </row>
        <row r="10777">
          <cell r="F10777" t="str">
            <v>晚溪村部－舟山</v>
          </cell>
          <cell r="G10777" t="str">
            <v>VL52430725</v>
          </cell>
          <cell r="H10777">
            <v>0</v>
          </cell>
          <cell r="I10777">
            <v>3.172</v>
          </cell>
          <cell r="J10777">
            <v>3.172</v>
          </cell>
        </row>
        <row r="10778">
          <cell r="F10778" t="str">
            <v>板溪沟－新屋</v>
          </cell>
          <cell r="G10778" t="str">
            <v>VL54430725</v>
          </cell>
          <cell r="H10778">
            <v>0</v>
          </cell>
          <cell r="I10778">
            <v>0.411</v>
          </cell>
          <cell r="J10778">
            <v>0.411</v>
          </cell>
        </row>
        <row r="10779">
          <cell r="F10779" t="str">
            <v>姚郭线</v>
          </cell>
          <cell r="G10779" t="str">
            <v>C919430725</v>
          </cell>
          <cell r="H10779">
            <v>0</v>
          </cell>
          <cell r="I10779">
            <v>5.71</v>
          </cell>
          <cell r="J10779">
            <v>5.71</v>
          </cell>
        </row>
        <row r="10780">
          <cell r="F10780" t="str">
            <v>官庄老桥－八组</v>
          </cell>
          <cell r="G10780" t="str">
            <v>VK43430725</v>
          </cell>
          <cell r="H10780">
            <v>0</v>
          </cell>
          <cell r="I10780">
            <v>0.3</v>
          </cell>
          <cell r="J10780">
            <v>0.3</v>
          </cell>
        </row>
        <row r="10781">
          <cell r="F10781" t="str">
            <v>李新初-李丽华</v>
          </cell>
          <cell r="G10781" t="str">
            <v>VY68430725</v>
          </cell>
          <cell r="H10781">
            <v>0</v>
          </cell>
          <cell r="I10781">
            <v>0.573</v>
          </cell>
          <cell r="J10781">
            <v>0.573</v>
          </cell>
        </row>
        <row r="10782">
          <cell r="F10782" t="str">
            <v>二知线</v>
          </cell>
          <cell r="G10782" t="str">
            <v>C09D430725</v>
          </cell>
          <cell r="H10782">
            <v>0</v>
          </cell>
          <cell r="I10782">
            <v>0.51</v>
          </cell>
          <cell r="J10782">
            <v>0.51</v>
          </cell>
        </row>
        <row r="10783">
          <cell r="F10783" t="str">
            <v>上庄-蟠龙林场</v>
          </cell>
          <cell r="G10783" t="str">
            <v>C669430725</v>
          </cell>
          <cell r="H10783">
            <v>0</v>
          </cell>
          <cell r="I10783">
            <v>2.182</v>
          </cell>
          <cell r="J10783">
            <v>2.182</v>
          </cell>
        </row>
        <row r="10784">
          <cell r="F10784" t="str">
            <v>李苏线</v>
          </cell>
          <cell r="G10784" t="str">
            <v>C11D430725</v>
          </cell>
          <cell r="H10784">
            <v>0</v>
          </cell>
          <cell r="I10784">
            <v>1.106</v>
          </cell>
          <cell r="J10784">
            <v>1.106</v>
          </cell>
        </row>
        <row r="10785">
          <cell r="F10785" t="str">
            <v>兴隆街乡-唐家坪</v>
          </cell>
          <cell r="G10785" t="str">
            <v>X170430725</v>
          </cell>
          <cell r="H10785">
            <v>13.28</v>
          </cell>
          <cell r="I10785">
            <v>14.616</v>
          </cell>
          <cell r="J10785">
            <v>1.336</v>
          </cell>
        </row>
        <row r="10786">
          <cell r="F10786" t="str">
            <v>郭家园－碑记垭</v>
          </cell>
          <cell r="G10786" t="str">
            <v>V48N430725</v>
          </cell>
          <cell r="H10786">
            <v>0</v>
          </cell>
          <cell r="I10786">
            <v>8.362</v>
          </cell>
          <cell r="J10786">
            <v>8.362</v>
          </cell>
        </row>
        <row r="10787">
          <cell r="F10787" t="str">
            <v>李强连-燕克伟</v>
          </cell>
          <cell r="G10787" t="str">
            <v>V50N430725</v>
          </cell>
          <cell r="H10787">
            <v>0</v>
          </cell>
          <cell r="I10787">
            <v>0.265</v>
          </cell>
          <cell r="J10787">
            <v>0.265</v>
          </cell>
        </row>
        <row r="10788">
          <cell r="F10788" t="str">
            <v>板桥－岩角溪</v>
          </cell>
          <cell r="G10788" t="str">
            <v>V65A430725</v>
          </cell>
          <cell r="H10788">
            <v>0</v>
          </cell>
          <cell r="I10788">
            <v>4.56</v>
          </cell>
          <cell r="J10788">
            <v>4.56</v>
          </cell>
        </row>
        <row r="10789">
          <cell r="F10789" t="str">
            <v>明溪口-毛家界</v>
          </cell>
          <cell r="G10789" t="str">
            <v>C778430725</v>
          </cell>
          <cell r="H10789">
            <v>1.189</v>
          </cell>
          <cell r="I10789">
            <v>6.784</v>
          </cell>
          <cell r="J10789">
            <v>5.595</v>
          </cell>
        </row>
        <row r="10790">
          <cell r="F10790" t="str">
            <v>楠竹园－野口溪</v>
          </cell>
          <cell r="G10790" t="str">
            <v>V67A430725</v>
          </cell>
          <cell r="H10790">
            <v>0</v>
          </cell>
          <cell r="I10790">
            <v>3.626</v>
          </cell>
          <cell r="J10790">
            <v>3.626</v>
          </cell>
        </row>
        <row r="10791">
          <cell r="F10791" t="str">
            <v>铜盆冲口-铜盆冲</v>
          </cell>
          <cell r="G10791" t="str">
            <v>V69N430725</v>
          </cell>
          <cell r="H10791">
            <v>0</v>
          </cell>
          <cell r="I10791">
            <v>1.26</v>
          </cell>
          <cell r="J10791">
            <v>1.26</v>
          </cell>
        </row>
        <row r="10792">
          <cell r="F10792" t="str">
            <v>双溪口－桥塘</v>
          </cell>
          <cell r="G10792" t="str">
            <v>V85P430725</v>
          </cell>
          <cell r="H10792">
            <v>0</v>
          </cell>
          <cell r="I10792">
            <v>7.076</v>
          </cell>
          <cell r="J10792">
            <v>7.076</v>
          </cell>
        </row>
        <row r="10793">
          <cell r="F10793" t="str">
            <v>王花生－朱家坳</v>
          </cell>
          <cell r="G10793" t="str">
            <v>V39N430725</v>
          </cell>
          <cell r="H10793">
            <v>0</v>
          </cell>
          <cell r="I10793">
            <v>5.894</v>
          </cell>
          <cell r="J10793">
            <v>5.894</v>
          </cell>
        </row>
        <row r="10794">
          <cell r="F10794" t="str">
            <v>居委会－余家山</v>
          </cell>
          <cell r="G10794" t="str">
            <v>V73A430725</v>
          </cell>
          <cell r="H10794">
            <v>0</v>
          </cell>
          <cell r="I10794">
            <v>2.235</v>
          </cell>
          <cell r="J10794">
            <v>2.235</v>
          </cell>
        </row>
        <row r="10795">
          <cell r="F10795" t="str">
            <v>双溪口桥－小水田</v>
          </cell>
          <cell r="G10795" t="str">
            <v>V37N430725</v>
          </cell>
          <cell r="H10795">
            <v>0</v>
          </cell>
          <cell r="I10795">
            <v>0.339</v>
          </cell>
          <cell r="J10795">
            <v>0.339</v>
          </cell>
        </row>
        <row r="10796">
          <cell r="F10796" t="str">
            <v>董沧线－竹根坡</v>
          </cell>
          <cell r="G10796" t="str">
            <v>VL68430725</v>
          </cell>
          <cell r="H10796">
            <v>0</v>
          </cell>
          <cell r="I10796">
            <v>0.479</v>
          </cell>
          <cell r="J10796">
            <v>0.479</v>
          </cell>
        </row>
        <row r="10797">
          <cell r="F10797" t="str">
            <v>柏林11组-柏林9组</v>
          </cell>
          <cell r="G10797" t="str">
            <v>V197430781</v>
          </cell>
          <cell r="H10797">
            <v>0</v>
          </cell>
          <cell r="I10797">
            <v>2.418</v>
          </cell>
          <cell r="J10797">
            <v>2.418</v>
          </cell>
        </row>
        <row r="10798">
          <cell r="F10798" t="str">
            <v>金林村部-金林4组</v>
          </cell>
          <cell r="G10798" t="str">
            <v>V188430781</v>
          </cell>
          <cell r="H10798">
            <v>0</v>
          </cell>
          <cell r="I10798">
            <v>1.418</v>
          </cell>
          <cell r="J10798">
            <v>1.418</v>
          </cell>
        </row>
        <row r="10799">
          <cell r="F10799" t="str">
            <v>柏林10组-柏林9组</v>
          </cell>
          <cell r="G10799" t="str">
            <v>V198430781</v>
          </cell>
          <cell r="H10799">
            <v>0</v>
          </cell>
          <cell r="I10799">
            <v>0.675</v>
          </cell>
          <cell r="J10799">
            <v>0.675</v>
          </cell>
        </row>
        <row r="10800">
          <cell r="F10800" t="str">
            <v>金林王家咀---楚峪湾</v>
          </cell>
          <cell r="G10800" t="str">
            <v>C295430781</v>
          </cell>
          <cell r="H10800">
            <v>0</v>
          </cell>
          <cell r="I10800">
            <v>1.621</v>
          </cell>
          <cell r="J10800">
            <v>1.621</v>
          </cell>
        </row>
        <row r="10801">
          <cell r="F10801" t="str">
            <v>金林王家咀---楚峪湾</v>
          </cell>
          <cell r="G10801" t="str">
            <v>C299430781</v>
          </cell>
          <cell r="H10801">
            <v>0</v>
          </cell>
          <cell r="I10801">
            <v>1.918</v>
          </cell>
          <cell r="J10801">
            <v>1.918</v>
          </cell>
        </row>
        <row r="10802">
          <cell r="F10802" t="str">
            <v>金林3组云刘昭-金林3组宋正久</v>
          </cell>
          <cell r="G10802" t="str">
            <v>V190430781</v>
          </cell>
          <cell r="H10802">
            <v>0</v>
          </cell>
          <cell r="I10802">
            <v>0.524</v>
          </cell>
          <cell r="J10802">
            <v>0.524</v>
          </cell>
        </row>
        <row r="10803">
          <cell r="F10803" t="str">
            <v>金林10组-金林12组</v>
          </cell>
          <cell r="G10803" t="str">
            <v>V191430781</v>
          </cell>
          <cell r="H10803">
            <v>0</v>
          </cell>
          <cell r="I10803">
            <v>0.41</v>
          </cell>
          <cell r="J10803">
            <v>0.41</v>
          </cell>
        </row>
        <row r="10804">
          <cell r="F10804" t="str">
            <v>鸡叫湾---藕池村</v>
          </cell>
          <cell r="G10804" t="str">
            <v>C59A430781</v>
          </cell>
          <cell r="H10804">
            <v>0</v>
          </cell>
          <cell r="I10804">
            <v>2.615</v>
          </cell>
          <cell r="J10804">
            <v>2.615</v>
          </cell>
        </row>
        <row r="10805">
          <cell r="F10805" t="str">
            <v>道河乡毛坪村-葵花村</v>
          </cell>
          <cell r="G10805" t="str">
            <v>C287430781</v>
          </cell>
          <cell r="H10805">
            <v>0</v>
          </cell>
          <cell r="I10805">
            <v>0.375</v>
          </cell>
          <cell r="J10805">
            <v>0.375</v>
          </cell>
        </row>
        <row r="10806">
          <cell r="G10806" t="str">
            <v>AA61430781</v>
          </cell>
          <cell r="H10806">
            <v>0</v>
          </cell>
          <cell r="I10806">
            <v>0.33</v>
          </cell>
          <cell r="J10806">
            <v>0.33</v>
          </cell>
        </row>
        <row r="10807">
          <cell r="F10807" t="str">
            <v>灯塔陡坡峪-利兴闸</v>
          </cell>
          <cell r="G10807" t="str">
            <v>C50A430781</v>
          </cell>
          <cell r="H10807">
            <v>0</v>
          </cell>
          <cell r="I10807">
            <v>0.659</v>
          </cell>
          <cell r="J10807">
            <v>0.659</v>
          </cell>
        </row>
        <row r="10808">
          <cell r="F10808" t="str">
            <v>灯塔16组-灯塔13组</v>
          </cell>
          <cell r="G10808" t="str">
            <v>V321430781</v>
          </cell>
          <cell r="H10808">
            <v>0</v>
          </cell>
          <cell r="I10808">
            <v>1.094</v>
          </cell>
          <cell r="J10808">
            <v>1.094</v>
          </cell>
        </row>
        <row r="10809">
          <cell r="F10809" t="str">
            <v>箭楼5组-箭楼4组</v>
          </cell>
          <cell r="G10809" t="str">
            <v>C100430781</v>
          </cell>
          <cell r="H10809">
            <v>0</v>
          </cell>
          <cell r="I10809">
            <v>0.842</v>
          </cell>
          <cell r="J10809">
            <v>0.842</v>
          </cell>
        </row>
        <row r="10810">
          <cell r="G10810" t="str">
            <v>V000</v>
          </cell>
          <cell r="H10810">
            <v>0</v>
          </cell>
          <cell r="I10810">
            <v>0.233</v>
          </cell>
          <cell r="J10810">
            <v>0.233</v>
          </cell>
        </row>
        <row r="10811">
          <cell r="G10811" t="str">
            <v>AA60430781</v>
          </cell>
          <cell r="H10811">
            <v>0</v>
          </cell>
          <cell r="I10811">
            <v>0.43</v>
          </cell>
          <cell r="J10811">
            <v>0.43</v>
          </cell>
        </row>
        <row r="10812">
          <cell r="F10812" t="str">
            <v>灯塔陡坡峪-利兴闸</v>
          </cell>
          <cell r="G10812" t="str">
            <v>C50A430781</v>
          </cell>
          <cell r="H10812">
            <v>0.659</v>
          </cell>
          <cell r="I10812">
            <v>1.542</v>
          </cell>
          <cell r="J10812">
            <v>0.883</v>
          </cell>
        </row>
        <row r="10813">
          <cell r="F10813" t="str">
            <v>梁家坪---梁家坪6组</v>
          </cell>
          <cell r="G10813" t="str">
            <v>C266430781</v>
          </cell>
          <cell r="H10813">
            <v>0</v>
          </cell>
          <cell r="I10813">
            <v>1.682</v>
          </cell>
          <cell r="J10813">
            <v>1.682</v>
          </cell>
        </row>
        <row r="10814">
          <cell r="F10814" t="str">
            <v>利兴-长安1组</v>
          </cell>
          <cell r="G10814" t="str">
            <v>C84A430781</v>
          </cell>
          <cell r="H10814">
            <v>0</v>
          </cell>
          <cell r="I10814">
            <v>0.07</v>
          </cell>
          <cell r="J10814">
            <v>0.07</v>
          </cell>
        </row>
        <row r="10815">
          <cell r="F10815" t="str">
            <v>双堰茶场-曾家咀</v>
          </cell>
          <cell r="G10815" t="str">
            <v>C268430781</v>
          </cell>
          <cell r="H10815">
            <v>0</v>
          </cell>
          <cell r="I10815">
            <v>1.514</v>
          </cell>
          <cell r="J10815">
            <v>1.514</v>
          </cell>
        </row>
        <row r="10816">
          <cell r="F10816" t="str">
            <v>双堰村部-双堰4组</v>
          </cell>
          <cell r="G10816" t="str">
            <v>V340430781</v>
          </cell>
          <cell r="H10816">
            <v>0</v>
          </cell>
          <cell r="I10816">
            <v>0.552</v>
          </cell>
          <cell r="J10816">
            <v>0.552</v>
          </cell>
        </row>
        <row r="10817">
          <cell r="F10817" t="str">
            <v>双堰2组-双堰1组</v>
          </cell>
          <cell r="G10817" t="str">
            <v>V341430781</v>
          </cell>
          <cell r="H10817">
            <v>0</v>
          </cell>
          <cell r="I10817">
            <v>0.786</v>
          </cell>
          <cell r="J10817">
            <v>0.786</v>
          </cell>
        </row>
        <row r="10818">
          <cell r="F10818" t="str">
            <v>同乐4组老小学-同乐4组王先福家</v>
          </cell>
          <cell r="G10818" t="str">
            <v>V325430781</v>
          </cell>
          <cell r="H10818">
            <v>0</v>
          </cell>
          <cell r="I10818">
            <v>1.336</v>
          </cell>
          <cell r="J10818">
            <v>1.336</v>
          </cell>
        </row>
        <row r="10819">
          <cell r="F10819" t="str">
            <v>同乐11组-同乐10组</v>
          </cell>
          <cell r="G10819" t="str">
            <v>V329430781</v>
          </cell>
          <cell r="H10819">
            <v>0</v>
          </cell>
          <cell r="I10819">
            <v>0.733</v>
          </cell>
          <cell r="J10819">
            <v>0.733</v>
          </cell>
        </row>
        <row r="10820">
          <cell r="G10820" t="str">
            <v>AA87430781</v>
          </cell>
          <cell r="H10820">
            <v>0</v>
          </cell>
          <cell r="I10820">
            <v>0.881</v>
          </cell>
          <cell r="J10820">
            <v>0.881</v>
          </cell>
        </row>
        <row r="10821">
          <cell r="F10821" t="str">
            <v>花桥4组-花桥9组</v>
          </cell>
          <cell r="G10821" t="str">
            <v>V278430781</v>
          </cell>
          <cell r="H10821">
            <v>0</v>
          </cell>
          <cell r="I10821">
            <v>0.94</v>
          </cell>
          <cell r="J10821">
            <v>0.94</v>
          </cell>
        </row>
        <row r="10822">
          <cell r="F10822" t="str">
            <v>澧赋村-S338</v>
          </cell>
          <cell r="G10822" t="str">
            <v>YI18430781</v>
          </cell>
          <cell r="H10822">
            <v>4.207</v>
          </cell>
          <cell r="I10822">
            <v>6.364</v>
          </cell>
          <cell r="J10822">
            <v>2.157</v>
          </cell>
        </row>
        <row r="10823">
          <cell r="G10823" t="str">
            <v>AA57430781</v>
          </cell>
          <cell r="H10823">
            <v>0</v>
          </cell>
          <cell r="I10823">
            <v>0.159</v>
          </cell>
          <cell r="J10823">
            <v>0.159</v>
          </cell>
        </row>
        <row r="10824">
          <cell r="F10824" t="str">
            <v>金林9组-金林1组</v>
          </cell>
          <cell r="G10824" t="str">
            <v>V189430781</v>
          </cell>
          <cell r="H10824">
            <v>0</v>
          </cell>
          <cell r="I10824">
            <v>2.357</v>
          </cell>
          <cell r="J10824">
            <v>2.357</v>
          </cell>
        </row>
        <row r="10825">
          <cell r="F10825" t="str">
            <v>利兴-长安1组</v>
          </cell>
          <cell r="G10825" t="str">
            <v>CJA2430781</v>
          </cell>
          <cell r="H10825">
            <v>1.594</v>
          </cell>
          <cell r="I10825">
            <v>2.973</v>
          </cell>
          <cell r="J10825">
            <v>1.379</v>
          </cell>
        </row>
        <row r="10826">
          <cell r="F10826" t="str">
            <v>汉泗3组周许元-汉泗3组水桶羊角</v>
          </cell>
          <cell r="G10826" t="str">
            <v>V371430781</v>
          </cell>
          <cell r="H10826">
            <v>0</v>
          </cell>
          <cell r="I10826">
            <v>0.855</v>
          </cell>
          <cell r="J10826">
            <v>0.855</v>
          </cell>
        </row>
        <row r="10827">
          <cell r="F10827" t="str">
            <v>汉泗1组周先林-汉泗1组周先铁</v>
          </cell>
          <cell r="G10827" t="str">
            <v>V372430781</v>
          </cell>
          <cell r="H10827">
            <v>0</v>
          </cell>
          <cell r="I10827">
            <v>0.419</v>
          </cell>
          <cell r="J10827">
            <v>0.419</v>
          </cell>
        </row>
        <row r="10828">
          <cell r="F10828" t="str">
            <v>葵花7组-葵花8组</v>
          </cell>
          <cell r="G10828" t="str">
            <v>V342430781</v>
          </cell>
          <cell r="H10828">
            <v>0</v>
          </cell>
          <cell r="I10828">
            <v>0.863</v>
          </cell>
          <cell r="J10828">
            <v>0.863</v>
          </cell>
        </row>
        <row r="10829">
          <cell r="F10829" t="str">
            <v>龙山---葵花</v>
          </cell>
          <cell r="G10829" t="str">
            <v>C348430781</v>
          </cell>
          <cell r="H10829">
            <v>0</v>
          </cell>
          <cell r="I10829">
            <v>1.914</v>
          </cell>
          <cell r="J10829">
            <v>1.914</v>
          </cell>
        </row>
        <row r="10830">
          <cell r="G10830" t="str">
            <v>AA68430781</v>
          </cell>
          <cell r="H10830">
            <v>0</v>
          </cell>
          <cell r="I10830">
            <v>1.008</v>
          </cell>
          <cell r="J10830">
            <v>1.008</v>
          </cell>
        </row>
        <row r="10831">
          <cell r="F10831" t="str">
            <v>鹿山8组-鹿山5组</v>
          </cell>
          <cell r="G10831" t="str">
            <v>V344430781</v>
          </cell>
          <cell r="H10831">
            <v>0</v>
          </cell>
          <cell r="I10831">
            <v>0.93</v>
          </cell>
          <cell r="J10831">
            <v>0.93</v>
          </cell>
        </row>
        <row r="10832">
          <cell r="F10832" t="str">
            <v>杨家村8组-杨家村1组</v>
          </cell>
          <cell r="G10832" t="str">
            <v>V357430781</v>
          </cell>
          <cell r="H10832">
            <v>0</v>
          </cell>
          <cell r="I10832">
            <v>1.389</v>
          </cell>
          <cell r="J10832">
            <v>1.389</v>
          </cell>
        </row>
        <row r="10833">
          <cell r="F10833" t="str">
            <v>官堰1组-官堰2组</v>
          </cell>
          <cell r="G10833" t="str">
            <v>V142430781</v>
          </cell>
          <cell r="H10833">
            <v>0</v>
          </cell>
          <cell r="I10833">
            <v>0.474</v>
          </cell>
          <cell r="J10833">
            <v>0.474</v>
          </cell>
        </row>
        <row r="10834">
          <cell r="F10834" t="str">
            <v>千里桥---联合村</v>
          </cell>
          <cell r="G10834" t="str">
            <v>C253430781</v>
          </cell>
          <cell r="H10834">
            <v>0</v>
          </cell>
          <cell r="I10834">
            <v>0.748</v>
          </cell>
          <cell r="J10834">
            <v>0.748</v>
          </cell>
        </row>
        <row r="10835">
          <cell r="G10835" t="str">
            <v>AA81430781</v>
          </cell>
          <cell r="H10835">
            <v>0</v>
          </cell>
          <cell r="I10835">
            <v>0.439</v>
          </cell>
          <cell r="J10835">
            <v>0.439</v>
          </cell>
        </row>
        <row r="10836">
          <cell r="G10836" t="str">
            <v>V907430781</v>
          </cell>
          <cell r="H10836">
            <v>0</v>
          </cell>
          <cell r="I10836">
            <v>0.558</v>
          </cell>
          <cell r="J10836">
            <v>0.558</v>
          </cell>
        </row>
        <row r="10837">
          <cell r="F10837" t="str">
            <v>李阳6组聂跃进家-李阳6组聂务春家</v>
          </cell>
          <cell r="G10837" t="str">
            <v>V062430781</v>
          </cell>
          <cell r="H10837">
            <v>0</v>
          </cell>
          <cell r="I10837">
            <v>0.46</v>
          </cell>
          <cell r="J10837">
            <v>0.46</v>
          </cell>
        </row>
        <row r="10838">
          <cell r="F10838" t="str">
            <v>李阳8组高守礼-李阳9组聂汉林家</v>
          </cell>
          <cell r="G10838" t="str">
            <v>V068430781</v>
          </cell>
          <cell r="H10838">
            <v>0</v>
          </cell>
          <cell r="I10838">
            <v>0.551</v>
          </cell>
          <cell r="J10838">
            <v>0.551</v>
          </cell>
        </row>
        <row r="10839">
          <cell r="F10839" t="str">
            <v>三合10组-三合16组</v>
          </cell>
          <cell r="G10839" t="str">
            <v>V056430781</v>
          </cell>
          <cell r="H10839">
            <v>0</v>
          </cell>
          <cell r="I10839">
            <v>0.707</v>
          </cell>
          <cell r="J10839">
            <v>0.707</v>
          </cell>
        </row>
        <row r="10840">
          <cell r="F10840" t="str">
            <v>三合村1组彭先进家-三合1组贺用球家</v>
          </cell>
          <cell r="G10840" t="str">
            <v>V058430781</v>
          </cell>
          <cell r="H10840">
            <v>0</v>
          </cell>
          <cell r="I10840">
            <v>0.889</v>
          </cell>
          <cell r="J10840">
            <v>0.889</v>
          </cell>
        </row>
        <row r="10841">
          <cell r="F10841" t="str">
            <v>新合5组-新合4组</v>
          </cell>
          <cell r="G10841" t="str">
            <v>V041430781</v>
          </cell>
          <cell r="H10841">
            <v>0</v>
          </cell>
          <cell r="I10841">
            <v>1.499</v>
          </cell>
          <cell r="J10841">
            <v>1.499</v>
          </cell>
        </row>
        <row r="10842">
          <cell r="F10842" t="str">
            <v>新民8组高佳峰-新民8组郭兴宝</v>
          </cell>
          <cell r="G10842" t="str">
            <v>V035430781</v>
          </cell>
          <cell r="H10842">
            <v>0</v>
          </cell>
          <cell r="I10842">
            <v>0.672</v>
          </cell>
          <cell r="J10842">
            <v>0.672</v>
          </cell>
        </row>
        <row r="10843">
          <cell r="F10843" t="str">
            <v>望日垭-龙潭湾</v>
          </cell>
          <cell r="G10843" t="str">
            <v>VY09430802</v>
          </cell>
          <cell r="H10843">
            <v>0</v>
          </cell>
          <cell r="I10843">
            <v>0.579</v>
          </cell>
          <cell r="J10843">
            <v>0.579</v>
          </cell>
        </row>
        <row r="10844">
          <cell r="F10844" t="str">
            <v>胡家-岩榨坊</v>
          </cell>
          <cell r="G10844" t="str">
            <v>C296430802</v>
          </cell>
          <cell r="H10844">
            <v>0</v>
          </cell>
          <cell r="I10844">
            <v>1.484</v>
          </cell>
          <cell r="J10844">
            <v>1.484</v>
          </cell>
        </row>
        <row r="10845">
          <cell r="F10845" t="str">
            <v>伍家井-山边组</v>
          </cell>
          <cell r="G10845" t="str">
            <v>VY11430802</v>
          </cell>
          <cell r="H10845">
            <v>0</v>
          </cell>
          <cell r="I10845">
            <v>0.591</v>
          </cell>
          <cell r="J10845">
            <v>0.591</v>
          </cell>
        </row>
        <row r="10846">
          <cell r="F10846" t="str">
            <v>六组路口-六组</v>
          </cell>
          <cell r="G10846" t="str">
            <v>VY28430802</v>
          </cell>
          <cell r="H10846">
            <v>0</v>
          </cell>
          <cell r="I10846">
            <v>0.396</v>
          </cell>
          <cell r="J10846">
            <v>0.396</v>
          </cell>
        </row>
        <row r="10847">
          <cell r="F10847" t="str">
            <v>崔家峪-将军岩</v>
          </cell>
          <cell r="G10847" t="str">
            <v>VY33430802</v>
          </cell>
          <cell r="H10847">
            <v>0</v>
          </cell>
          <cell r="I10847">
            <v>1.158</v>
          </cell>
          <cell r="J10847">
            <v>1.158</v>
          </cell>
        </row>
        <row r="10848">
          <cell r="F10848" t="str">
            <v>郝坪-茅溪</v>
          </cell>
          <cell r="G10848" t="str">
            <v>Y027430802</v>
          </cell>
          <cell r="H10848">
            <v>4.337</v>
          </cell>
          <cell r="I10848">
            <v>6.658</v>
          </cell>
          <cell r="J10848">
            <v>2.321</v>
          </cell>
        </row>
        <row r="10849">
          <cell r="F10849" t="str">
            <v>下岗-中岗</v>
          </cell>
          <cell r="G10849" t="str">
            <v>C55B430802</v>
          </cell>
          <cell r="H10849">
            <v>0</v>
          </cell>
          <cell r="I10849">
            <v>0.951</v>
          </cell>
          <cell r="J10849">
            <v>0.951</v>
          </cell>
        </row>
        <row r="10850">
          <cell r="F10850" t="str">
            <v>老丁屋-玉皇洞</v>
          </cell>
          <cell r="G10850" t="str">
            <v>C379430802</v>
          </cell>
          <cell r="H10850">
            <v>0</v>
          </cell>
          <cell r="I10850">
            <v>0.296</v>
          </cell>
          <cell r="J10850">
            <v>0.296</v>
          </cell>
        </row>
        <row r="10851">
          <cell r="F10851" t="str">
            <v>岔口-田廷汉屋</v>
          </cell>
          <cell r="G10851" t="str">
            <v>VJ14430802</v>
          </cell>
          <cell r="H10851">
            <v>0</v>
          </cell>
          <cell r="I10851">
            <v>0.352</v>
          </cell>
          <cell r="J10851">
            <v>0.352</v>
          </cell>
        </row>
        <row r="10852">
          <cell r="F10852" t="str">
            <v>李家院-芭蕉塔</v>
          </cell>
          <cell r="G10852" t="str">
            <v>C891430802</v>
          </cell>
          <cell r="H10852">
            <v>0</v>
          </cell>
          <cell r="I10852">
            <v>1.307</v>
          </cell>
          <cell r="J10852">
            <v>1.307</v>
          </cell>
        </row>
        <row r="10853">
          <cell r="F10853" t="str">
            <v>孟凡新屋边-孟家院子</v>
          </cell>
          <cell r="G10853" t="str">
            <v>VL15430802</v>
          </cell>
          <cell r="H10853">
            <v>0</v>
          </cell>
          <cell r="I10853">
            <v>0.31</v>
          </cell>
          <cell r="J10853">
            <v>0.31</v>
          </cell>
        </row>
        <row r="10854">
          <cell r="F10854" t="str">
            <v>打鼓垴-水井沟</v>
          </cell>
          <cell r="G10854" t="str">
            <v>C02B430802</v>
          </cell>
          <cell r="H10854">
            <v>0</v>
          </cell>
          <cell r="I10854">
            <v>1.294</v>
          </cell>
          <cell r="J10854">
            <v>1.294</v>
          </cell>
        </row>
        <row r="10855">
          <cell r="F10855" t="str">
            <v>狐狸峪-李家院</v>
          </cell>
          <cell r="G10855" t="str">
            <v>C383430802</v>
          </cell>
          <cell r="H10855">
            <v>0</v>
          </cell>
          <cell r="I10855">
            <v>1.336</v>
          </cell>
          <cell r="J10855">
            <v>1.336</v>
          </cell>
        </row>
        <row r="10856">
          <cell r="F10856" t="str">
            <v>花岩佬-艺山观</v>
          </cell>
          <cell r="G10856" t="str">
            <v>C66F430802</v>
          </cell>
          <cell r="H10856">
            <v>0</v>
          </cell>
          <cell r="I10856">
            <v>0.644</v>
          </cell>
          <cell r="J10856">
            <v>0.644</v>
          </cell>
        </row>
        <row r="10857">
          <cell r="F10857" t="str">
            <v>青山庙-大屋院</v>
          </cell>
          <cell r="G10857" t="str">
            <v>C89B430802</v>
          </cell>
          <cell r="H10857">
            <v>1.07</v>
          </cell>
          <cell r="I10857">
            <v>1.431</v>
          </cell>
          <cell r="J10857">
            <v>0.361</v>
          </cell>
        </row>
        <row r="10858">
          <cell r="F10858" t="str">
            <v>陈运祥-陈家河</v>
          </cell>
          <cell r="G10858" t="str">
            <v>VJ01430802</v>
          </cell>
          <cell r="H10858">
            <v>0</v>
          </cell>
          <cell r="I10858">
            <v>0.563</v>
          </cell>
          <cell r="J10858">
            <v>0.563</v>
          </cell>
        </row>
        <row r="10859">
          <cell r="F10859" t="str">
            <v>石牌-李家湾</v>
          </cell>
          <cell r="G10859" t="str">
            <v>C16C430802</v>
          </cell>
          <cell r="H10859">
            <v>0</v>
          </cell>
          <cell r="I10859">
            <v>0.813</v>
          </cell>
          <cell r="J10859">
            <v>0.813</v>
          </cell>
        </row>
        <row r="10860">
          <cell r="F10860" t="str">
            <v>石牌-陈家坎</v>
          </cell>
          <cell r="G10860" t="str">
            <v>VJ04430802</v>
          </cell>
          <cell r="H10860">
            <v>0</v>
          </cell>
          <cell r="I10860">
            <v>0.473</v>
          </cell>
          <cell r="J10860">
            <v>0.473</v>
          </cell>
        </row>
        <row r="10861">
          <cell r="F10861" t="str">
            <v>乡政府-烟灯坡</v>
          </cell>
          <cell r="G10861" t="str">
            <v>C17C430802</v>
          </cell>
          <cell r="H10861">
            <v>0</v>
          </cell>
          <cell r="I10861">
            <v>0.162</v>
          </cell>
          <cell r="J10861">
            <v>0.162</v>
          </cell>
        </row>
        <row r="10862">
          <cell r="F10862" t="str">
            <v>张家院-张家山</v>
          </cell>
          <cell r="G10862" t="str">
            <v>C39B430802</v>
          </cell>
          <cell r="H10862">
            <v>0</v>
          </cell>
          <cell r="I10862">
            <v>0.831</v>
          </cell>
          <cell r="J10862">
            <v>0.831</v>
          </cell>
        </row>
        <row r="10863">
          <cell r="F10863" t="str">
            <v>张家院-张谷峪</v>
          </cell>
          <cell r="G10863" t="str">
            <v>C474430802</v>
          </cell>
          <cell r="H10863">
            <v>0</v>
          </cell>
          <cell r="I10863">
            <v>0.764</v>
          </cell>
          <cell r="J10863">
            <v>0.764</v>
          </cell>
        </row>
        <row r="10864">
          <cell r="F10864" t="str">
            <v>青山庙-大屋院</v>
          </cell>
          <cell r="G10864" t="str">
            <v>C89B430802</v>
          </cell>
          <cell r="H10864">
            <v>0</v>
          </cell>
          <cell r="I10864">
            <v>1.07</v>
          </cell>
          <cell r="J10864">
            <v>1.07</v>
          </cell>
        </row>
        <row r="10865">
          <cell r="F10865" t="str">
            <v>丁家堰-宋家岗</v>
          </cell>
          <cell r="G10865" t="str">
            <v>C44F430802</v>
          </cell>
          <cell r="H10865">
            <v>0</v>
          </cell>
          <cell r="I10865">
            <v>0.681</v>
          </cell>
          <cell r="J10865">
            <v>0.681</v>
          </cell>
        </row>
        <row r="10866">
          <cell r="F10866" t="str">
            <v>吴家岗-宋家岗村部</v>
          </cell>
          <cell r="G10866" t="str">
            <v>C46F430802</v>
          </cell>
          <cell r="H10866">
            <v>0</v>
          </cell>
          <cell r="I10866">
            <v>0.431</v>
          </cell>
          <cell r="J10866">
            <v>0.431</v>
          </cell>
        </row>
        <row r="10867">
          <cell r="F10867" t="str">
            <v>水井坡-范家塔</v>
          </cell>
          <cell r="G10867" t="str">
            <v>C385430802</v>
          </cell>
          <cell r="H10867">
            <v>0</v>
          </cell>
          <cell r="I10867">
            <v>1.686</v>
          </cell>
          <cell r="J10867">
            <v>1.686</v>
          </cell>
        </row>
        <row r="10868">
          <cell r="F10868" t="str">
            <v>朱家峪-周家坪</v>
          </cell>
          <cell r="G10868" t="str">
            <v>C173430802</v>
          </cell>
          <cell r="H10868">
            <v>1.56</v>
          </cell>
          <cell r="I10868">
            <v>1.872</v>
          </cell>
          <cell r="J10868">
            <v>0.312</v>
          </cell>
        </row>
        <row r="10869">
          <cell r="F10869" t="str">
            <v>朱家峪-吴公塔</v>
          </cell>
          <cell r="G10869" t="str">
            <v>VL14430802</v>
          </cell>
          <cell r="H10869">
            <v>0</v>
          </cell>
          <cell r="I10869">
            <v>0.65</v>
          </cell>
          <cell r="J10869">
            <v>0.65</v>
          </cell>
        </row>
        <row r="10870">
          <cell r="F10870" t="str">
            <v>庙塔-大屋</v>
          </cell>
          <cell r="G10870" t="str">
            <v>VZ07430802</v>
          </cell>
          <cell r="H10870">
            <v>0</v>
          </cell>
          <cell r="I10870">
            <v>2.705</v>
          </cell>
          <cell r="J10870">
            <v>2.705</v>
          </cell>
        </row>
        <row r="10871">
          <cell r="F10871" t="str">
            <v>弯脚板-平塔</v>
          </cell>
          <cell r="G10871" t="str">
            <v>VZ01430802</v>
          </cell>
          <cell r="H10871">
            <v>0</v>
          </cell>
          <cell r="I10871">
            <v>0.72</v>
          </cell>
          <cell r="J10871">
            <v>0.72</v>
          </cell>
        </row>
        <row r="10872">
          <cell r="F10872" t="str">
            <v>敬老院-武陵源宝峰湖</v>
          </cell>
          <cell r="G10872" t="str">
            <v>C74A430802</v>
          </cell>
          <cell r="H10872">
            <v>1.919</v>
          </cell>
          <cell r="I10872">
            <v>2.465</v>
          </cell>
          <cell r="J10872">
            <v>0.546</v>
          </cell>
        </row>
        <row r="10873">
          <cell r="F10873" t="str">
            <v>涵洞-岗口</v>
          </cell>
          <cell r="G10873" t="str">
            <v>C10E430802</v>
          </cell>
          <cell r="H10873">
            <v>0</v>
          </cell>
          <cell r="I10873">
            <v>0.259</v>
          </cell>
          <cell r="J10873">
            <v>0.259</v>
          </cell>
        </row>
        <row r="10874">
          <cell r="F10874" t="str">
            <v>鸡公垭-龚家乪</v>
          </cell>
          <cell r="G10874" t="str">
            <v>C318430802</v>
          </cell>
          <cell r="H10874">
            <v>0.515</v>
          </cell>
          <cell r="I10874">
            <v>0.921</v>
          </cell>
          <cell r="J10874">
            <v>0.406</v>
          </cell>
        </row>
        <row r="10875">
          <cell r="F10875" t="str">
            <v>岩塔-上甲</v>
          </cell>
          <cell r="G10875" t="str">
            <v>VM06430802</v>
          </cell>
          <cell r="H10875">
            <v>0</v>
          </cell>
          <cell r="I10875">
            <v>0.571</v>
          </cell>
          <cell r="J10875">
            <v>0.571</v>
          </cell>
        </row>
        <row r="10876">
          <cell r="F10876" t="str">
            <v>村部-篾匠垭</v>
          </cell>
          <cell r="G10876" t="str">
            <v>C06E430802</v>
          </cell>
          <cell r="H10876">
            <v>0</v>
          </cell>
          <cell r="I10876">
            <v>0.984</v>
          </cell>
          <cell r="J10876">
            <v>0.984</v>
          </cell>
        </row>
        <row r="10877">
          <cell r="F10877" t="str">
            <v>汤家坪-铁冶坪</v>
          </cell>
          <cell r="G10877" t="str">
            <v>VM05430802</v>
          </cell>
          <cell r="H10877">
            <v>0</v>
          </cell>
          <cell r="I10877">
            <v>0.317</v>
          </cell>
          <cell r="J10877">
            <v>0.317</v>
          </cell>
        </row>
        <row r="10878">
          <cell r="F10878" t="str">
            <v>陈家-刘家边</v>
          </cell>
          <cell r="G10878" t="str">
            <v>C02E430802</v>
          </cell>
          <cell r="H10878">
            <v>0.602</v>
          </cell>
          <cell r="I10878">
            <v>0.869</v>
          </cell>
          <cell r="J10878">
            <v>0.267</v>
          </cell>
        </row>
        <row r="10879">
          <cell r="F10879" t="str">
            <v>酸子界-大北厢</v>
          </cell>
          <cell r="G10879" t="str">
            <v>Y016430802</v>
          </cell>
          <cell r="H10879">
            <v>8.668</v>
          </cell>
          <cell r="I10879">
            <v>11.265</v>
          </cell>
          <cell r="J10879">
            <v>2.597</v>
          </cell>
        </row>
        <row r="10880">
          <cell r="F10880" t="str">
            <v>柏杨-李家湾</v>
          </cell>
          <cell r="G10880" t="str">
            <v>C81C430802</v>
          </cell>
          <cell r="H10880">
            <v>0</v>
          </cell>
          <cell r="I10880">
            <v>0.377</v>
          </cell>
          <cell r="J10880">
            <v>0.377</v>
          </cell>
        </row>
        <row r="10881">
          <cell r="F10881" t="str">
            <v>宋留桥-阴日湾</v>
          </cell>
          <cell r="G10881" t="str">
            <v>VX09430802</v>
          </cell>
          <cell r="H10881">
            <v>0</v>
          </cell>
          <cell r="I10881">
            <v>0.487</v>
          </cell>
          <cell r="J10881">
            <v>0.487</v>
          </cell>
        </row>
        <row r="10882">
          <cell r="F10882" t="str">
            <v>郝坪-茅溪</v>
          </cell>
          <cell r="G10882" t="str">
            <v>Y027430802</v>
          </cell>
          <cell r="H10882">
            <v>6.658</v>
          </cell>
          <cell r="I10882">
            <v>7.886</v>
          </cell>
          <cell r="J10882">
            <v>1.228</v>
          </cell>
        </row>
        <row r="10883">
          <cell r="F10883" t="str">
            <v>洞坎-水洋池</v>
          </cell>
          <cell r="G10883" t="str">
            <v>CZ55430802</v>
          </cell>
          <cell r="H10883">
            <v>3.318</v>
          </cell>
          <cell r="I10883">
            <v>4.945</v>
          </cell>
          <cell r="J10883">
            <v>1.627</v>
          </cell>
        </row>
        <row r="10884">
          <cell r="F10884" t="str">
            <v>伍家拐-盘龙山</v>
          </cell>
          <cell r="G10884" t="str">
            <v>C190430802</v>
          </cell>
          <cell r="H10884">
            <v>0</v>
          </cell>
          <cell r="I10884">
            <v>2.036</v>
          </cell>
          <cell r="J10884">
            <v>2.036</v>
          </cell>
        </row>
        <row r="10885">
          <cell r="F10885" t="str">
            <v>万无桥-石排峪水库</v>
          </cell>
          <cell r="G10885" t="str">
            <v>Y039430802</v>
          </cell>
          <cell r="H10885">
            <v>2.297</v>
          </cell>
          <cell r="I10885">
            <v>5.145</v>
          </cell>
          <cell r="J10885">
            <v>2.848</v>
          </cell>
        </row>
        <row r="10886">
          <cell r="F10886" t="str">
            <v>凉桥-徐家峪</v>
          </cell>
          <cell r="G10886" t="str">
            <v>CZ59430802</v>
          </cell>
          <cell r="H10886">
            <v>0</v>
          </cell>
          <cell r="I10886">
            <v>1.245</v>
          </cell>
          <cell r="J10886">
            <v>1.245</v>
          </cell>
        </row>
        <row r="10887">
          <cell r="G10887" t="str">
            <v>V000</v>
          </cell>
          <cell r="H10887">
            <v>0</v>
          </cell>
          <cell r="I10887">
            <v>0.169</v>
          </cell>
          <cell r="J10887">
            <v>0.169</v>
          </cell>
        </row>
        <row r="10888">
          <cell r="F10888" t="str">
            <v>广溪峪-田家峪</v>
          </cell>
          <cell r="G10888" t="str">
            <v>C98B430802</v>
          </cell>
          <cell r="H10888">
            <v>0</v>
          </cell>
          <cell r="I10888">
            <v>1.068</v>
          </cell>
          <cell r="J10888">
            <v>1.068</v>
          </cell>
        </row>
        <row r="10889">
          <cell r="F10889" t="str">
            <v>罗心-虎势岗</v>
          </cell>
          <cell r="G10889" t="str">
            <v>C60C430802</v>
          </cell>
          <cell r="H10889">
            <v>0</v>
          </cell>
          <cell r="I10889">
            <v>0.511</v>
          </cell>
          <cell r="J10889">
            <v>0.511</v>
          </cell>
        </row>
        <row r="10890">
          <cell r="F10890" t="str">
            <v>宋荣华-宋家院</v>
          </cell>
          <cell r="G10890" t="str">
            <v>VX20430802</v>
          </cell>
          <cell r="H10890">
            <v>0</v>
          </cell>
          <cell r="I10890">
            <v>0.49</v>
          </cell>
          <cell r="J10890">
            <v>0.49</v>
          </cell>
        </row>
        <row r="10891">
          <cell r="F10891" t="str">
            <v>黄官塔-粟家坡</v>
          </cell>
          <cell r="G10891" t="str">
            <v>C486430802</v>
          </cell>
          <cell r="H10891">
            <v>0</v>
          </cell>
          <cell r="I10891">
            <v>0.735</v>
          </cell>
          <cell r="J10891">
            <v>0.735</v>
          </cell>
        </row>
        <row r="10892">
          <cell r="F10892" t="str">
            <v>四垭-杉木界</v>
          </cell>
          <cell r="G10892" t="str">
            <v>C11A430802</v>
          </cell>
          <cell r="H10892">
            <v>0</v>
          </cell>
          <cell r="I10892">
            <v>1.789</v>
          </cell>
          <cell r="J10892">
            <v>1.789</v>
          </cell>
        </row>
        <row r="10893">
          <cell r="G10893" t="str">
            <v>CZ54430802</v>
          </cell>
          <cell r="H10893">
            <v>0</v>
          </cell>
          <cell r="I10893">
            <v>0.472</v>
          </cell>
          <cell r="J10893">
            <v>0.472</v>
          </cell>
        </row>
        <row r="10894">
          <cell r="F10894" t="str">
            <v>洞坎-水洋池</v>
          </cell>
          <cell r="G10894" t="str">
            <v>CZ55430802</v>
          </cell>
          <cell r="H10894">
            <v>1.579</v>
          </cell>
          <cell r="I10894">
            <v>2.998</v>
          </cell>
          <cell r="J10894">
            <v>1.419</v>
          </cell>
        </row>
        <row r="10895">
          <cell r="F10895" t="str">
            <v>新路-高竹山</v>
          </cell>
          <cell r="G10895" t="str">
            <v>C12B430802</v>
          </cell>
          <cell r="H10895">
            <v>2.288</v>
          </cell>
          <cell r="I10895">
            <v>2.784</v>
          </cell>
          <cell r="J10895">
            <v>0.496</v>
          </cell>
        </row>
        <row r="10896">
          <cell r="F10896" t="str">
            <v>彭家岗-彭家岗</v>
          </cell>
          <cell r="G10896" t="str">
            <v>C83D430802</v>
          </cell>
          <cell r="H10896">
            <v>0</v>
          </cell>
          <cell r="I10896">
            <v>0.251</v>
          </cell>
          <cell r="J10896">
            <v>0.251</v>
          </cell>
        </row>
        <row r="10897">
          <cell r="F10897" t="str">
            <v>村部-扎坊坪</v>
          </cell>
          <cell r="G10897" t="str">
            <v>VX30430802</v>
          </cell>
          <cell r="H10897">
            <v>0</v>
          </cell>
          <cell r="I10897">
            <v>0.737</v>
          </cell>
          <cell r="J10897">
            <v>0.737</v>
          </cell>
        </row>
        <row r="10898">
          <cell r="F10898" t="str">
            <v>水龙坪-麻力垭</v>
          </cell>
          <cell r="G10898" t="str">
            <v>CE18430802</v>
          </cell>
          <cell r="H10898">
            <v>0</v>
          </cell>
          <cell r="I10898">
            <v>6.335</v>
          </cell>
          <cell r="J10898">
            <v>6.335</v>
          </cell>
        </row>
        <row r="10899">
          <cell r="F10899" t="str">
            <v>大树垭-王家台</v>
          </cell>
          <cell r="G10899" t="str">
            <v>C31C430802</v>
          </cell>
          <cell r="H10899">
            <v>0</v>
          </cell>
          <cell r="I10899">
            <v>1.619</v>
          </cell>
          <cell r="J10899">
            <v>1.619</v>
          </cell>
        </row>
        <row r="10900">
          <cell r="F10900" t="str">
            <v>王家台-李家院</v>
          </cell>
          <cell r="G10900" t="str">
            <v>C50C430802</v>
          </cell>
          <cell r="H10900">
            <v>0</v>
          </cell>
          <cell r="I10900">
            <v>0.842</v>
          </cell>
          <cell r="J10900">
            <v>0.842</v>
          </cell>
        </row>
        <row r="10901">
          <cell r="F10901" t="str">
            <v>多唱垭-庙湾</v>
          </cell>
          <cell r="G10901" t="str">
            <v>C08B430802</v>
          </cell>
          <cell r="H10901">
            <v>0</v>
          </cell>
          <cell r="I10901">
            <v>1.224</v>
          </cell>
          <cell r="J10901">
            <v>1.224</v>
          </cell>
        </row>
        <row r="10902">
          <cell r="F10902" t="str">
            <v>覃家拐-麻场</v>
          </cell>
          <cell r="G10902" t="str">
            <v>C80C430802</v>
          </cell>
          <cell r="H10902">
            <v>0</v>
          </cell>
          <cell r="I10902">
            <v>0.291</v>
          </cell>
          <cell r="J10902">
            <v>0.291</v>
          </cell>
        </row>
        <row r="10903">
          <cell r="F10903" t="str">
            <v>中湾口-刺猪垭</v>
          </cell>
          <cell r="G10903" t="str">
            <v>C98C430802</v>
          </cell>
          <cell r="H10903">
            <v>0</v>
          </cell>
          <cell r="I10903">
            <v>0.753</v>
          </cell>
          <cell r="J10903">
            <v>0.753</v>
          </cell>
        </row>
        <row r="10904">
          <cell r="F10904" t="str">
            <v>枞树包-九斤塔</v>
          </cell>
          <cell r="G10904" t="str">
            <v>VX05430802</v>
          </cell>
          <cell r="H10904">
            <v>0</v>
          </cell>
          <cell r="I10904">
            <v>0.416</v>
          </cell>
          <cell r="J10904">
            <v>0.416</v>
          </cell>
        </row>
        <row r="10905">
          <cell r="F10905" t="str">
            <v>周家湾-八家湾</v>
          </cell>
          <cell r="G10905" t="str">
            <v>VX07430802</v>
          </cell>
          <cell r="H10905">
            <v>0</v>
          </cell>
          <cell r="I10905">
            <v>0.496</v>
          </cell>
          <cell r="J10905">
            <v>0.496</v>
          </cell>
        </row>
        <row r="10906">
          <cell r="F10906" t="str">
            <v>为子塔-香炉山</v>
          </cell>
          <cell r="G10906" t="str">
            <v>VX01430802</v>
          </cell>
          <cell r="H10906">
            <v>0</v>
          </cell>
          <cell r="I10906">
            <v>0.526</v>
          </cell>
          <cell r="J10906">
            <v>0.526</v>
          </cell>
        </row>
        <row r="10907">
          <cell r="F10907" t="str">
            <v>备战桥-竹子峪</v>
          </cell>
          <cell r="G10907" t="str">
            <v>C429430802</v>
          </cell>
          <cell r="H10907">
            <v>0</v>
          </cell>
          <cell r="I10907">
            <v>2.088</v>
          </cell>
          <cell r="J10907">
            <v>2.088</v>
          </cell>
        </row>
        <row r="10908">
          <cell r="F10908" t="str">
            <v>小学-厂边</v>
          </cell>
          <cell r="G10908" t="str">
            <v>VX26430802</v>
          </cell>
          <cell r="H10908">
            <v>0</v>
          </cell>
          <cell r="I10908">
            <v>1.573</v>
          </cell>
          <cell r="J10908">
            <v>1.573</v>
          </cell>
        </row>
        <row r="10909">
          <cell r="F10909" t="str">
            <v>敬老院-武陵源宝峰湖</v>
          </cell>
          <cell r="G10909" t="str">
            <v>C74A430802</v>
          </cell>
          <cell r="H10909">
            <v>2.549</v>
          </cell>
          <cell r="I10909">
            <v>5.372</v>
          </cell>
          <cell r="J10909">
            <v>2.823</v>
          </cell>
        </row>
        <row r="10910">
          <cell r="F10910" t="str">
            <v>赵仕垭-沙子坵</v>
          </cell>
          <cell r="G10910" t="str">
            <v>C339430802</v>
          </cell>
          <cell r="H10910">
            <v>2.385</v>
          </cell>
          <cell r="I10910">
            <v>4.221</v>
          </cell>
          <cell r="J10910">
            <v>1.836</v>
          </cell>
        </row>
        <row r="10911">
          <cell r="F10911" t="str">
            <v>何家峪-肖家台</v>
          </cell>
          <cell r="G10911" t="str">
            <v>C82B430802</v>
          </cell>
          <cell r="H10911">
            <v>0</v>
          </cell>
          <cell r="I10911">
            <v>2.907</v>
          </cell>
          <cell r="J10911">
            <v>2.907</v>
          </cell>
        </row>
        <row r="10912">
          <cell r="F10912" t="str">
            <v>大拱桥-万家塔</v>
          </cell>
          <cell r="G10912" t="str">
            <v>VU06430802</v>
          </cell>
          <cell r="H10912">
            <v>0</v>
          </cell>
          <cell r="I10912">
            <v>0.272</v>
          </cell>
          <cell r="J10912">
            <v>0.272</v>
          </cell>
        </row>
        <row r="10913">
          <cell r="F10913" t="str">
            <v>丁儿沟-仓棚峪</v>
          </cell>
          <cell r="G10913" t="str">
            <v>C20F430802</v>
          </cell>
          <cell r="H10913">
            <v>0</v>
          </cell>
          <cell r="I10913">
            <v>0.655</v>
          </cell>
          <cell r="J10913">
            <v>0.655</v>
          </cell>
        </row>
        <row r="10914">
          <cell r="F10914" t="str">
            <v>文家-杨家</v>
          </cell>
          <cell r="G10914" t="str">
            <v>CZ35430802</v>
          </cell>
          <cell r="H10914">
            <v>0</v>
          </cell>
          <cell r="I10914">
            <v>3.015</v>
          </cell>
          <cell r="J10914">
            <v>3.015</v>
          </cell>
        </row>
        <row r="10915">
          <cell r="F10915" t="str">
            <v>铺上-学校</v>
          </cell>
          <cell r="G10915" t="str">
            <v>VS06430802</v>
          </cell>
          <cell r="H10915">
            <v>0</v>
          </cell>
          <cell r="I10915">
            <v>1.595</v>
          </cell>
          <cell r="J10915">
            <v>1.595</v>
          </cell>
        </row>
        <row r="10916">
          <cell r="F10916" t="str">
            <v>沙地-宋家山</v>
          </cell>
          <cell r="G10916" t="str">
            <v>VS22430802</v>
          </cell>
          <cell r="H10916">
            <v>0</v>
          </cell>
          <cell r="I10916">
            <v>0.511</v>
          </cell>
          <cell r="J10916">
            <v>0.511</v>
          </cell>
        </row>
        <row r="10917">
          <cell r="F10917" t="str">
            <v>宏岗-武家坡</v>
          </cell>
          <cell r="G10917" t="str">
            <v>VS03430802</v>
          </cell>
          <cell r="H10917">
            <v>0</v>
          </cell>
          <cell r="I10917">
            <v>0.307</v>
          </cell>
          <cell r="J10917">
            <v>0.307</v>
          </cell>
        </row>
        <row r="10918">
          <cell r="F10918" t="str">
            <v>老屋-关塔</v>
          </cell>
          <cell r="G10918" t="str">
            <v>VS19430802</v>
          </cell>
          <cell r="H10918">
            <v>0</v>
          </cell>
          <cell r="I10918">
            <v>0.702</v>
          </cell>
          <cell r="J10918">
            <v>0.702</v>
          </cell>
        </row>
        <row r="10919">
          <cell r="F10919" t="str">
            <v>罗塔村-王家坡</v>
          </cell>
          <cell r="G10919" t="str">
            <v>C319430802</v>
          </cell>
          <cell r="H10919">
            <v>0</v>
          </cell>
          <cell r="I10919">
            <v>4.42</v>
          </cell>
          <cell r="J10919">
            <v>4.42</v>
          </cell>
        </row>
        <row r="10920">
          <cell r="F10920" t="str">
            <v>堰边-邢家</v>
          </cell>
          <cell r="G10920" t="str">
            <v>VS02430802</v>
          </cell>
          <cell r="H10920">
            <v>0</v>
          </cell>
          <cell r="I10920">
            <v>0.668</v>
          </cell>
          <cell r="J10920">
            <v>0.668</v>
          </cell>
        </row>
        <row r="10921">
          <cell r="F10921" t="str">
            <v>宏岗-武家坡</v>
          </cell>
          <cell r="G10921" t="str">
            <v>VS03430802</v>
          </cell>
          <cell r="H10921">
            <v>0</v>
          </cell>
          <cell r="I10921">
            <v>0.449</v>
          </cell>
          <cell r="J10921">
            <v>0.449</v>
          </cell>
        </row>
        <row r="10922">
          <cell r="F10922" t="str">
            <v>村部-岩根</v>
          </cell>
          <cell r="G10922" t="str">
            <v>VS04430802</v>
          </cell>
          <cell r="H10922">
            <v>0</v>
          </cell>
          <cell r="I10922">
            <v>0.759</v>
          </cell>
          <cell r="J10922">
            <v>0.759</v>
          </cell>
        </row>
        <row r="10923">
          <cell r="F10923" t="str">
            <v>岩塔-郭家</v>
          </cell>
          <cell r="G10923" t="str">
            <v>VS12430802</v>
          </cell>
          <cell r="H10923">
            <v>0</v>
          </cell>
          <cell r="I10923">
            <v>1.061</v>
          </cell>
          <cell r="J10923">
            <v>1.061</v>
          </cell>
        </row>
        <row r="10924">
          <cell r="F10924" t="str">
            <v>一湾水-竹湾</v>
          </cell>
          <cell r="G10924" t="str">
            <v>C35C430802</v>
          </cell>
          <cell r="H10924">
            <v>0</v>
          </cell>
          <cell r="I10924">
            <v>1.351</v>
          </cell>
          <cell r="J10924">
            <v>1.351</v>
          </cell>
        </row>
        <row r="10925">
          <cell r="F10925" t="str">
            <v>泉峪-犀牛</v>
          </cell>
          <cell r="G10925" t="str">
            <v>CZ51430802</v>
          </cell>
          <cell r="H10925">
            <v>0.596</v>
          </cell>
          <cell r="I10925">
            <v>2.207</v>
          </cell>
          <cell r="J10925">
            <v>1.611</v>
          </cell>
        </row>
        <row r="10926">
          <cell r="F10926" t="str">
            <v>土地垭——黄坡</v>
          </cell>
          <cell r="G10926" t="str">
            <v>VK13430802</v>
          </cell>
          <cell r="H10926">
            <v>0</v>
          </cell>
          <cell r="I10926">
            <v>0.641</v>
          </cell>
          <cell r="J10926">
            <v>0.641</v>
          </cell>
        </row>
        <row r="10927">
          <cell r="F10927" t="str">
            <v>土地垭-崩沙塆</v>
          </cell>
          <cell r="G10927" t="str">
            <v>VK14430802</v>
          </cell>
          <cell r="H10927">
            <v>0</v>
          </cell>
          <cell r="I10927">
            <v>0.484</v>
          </cell>
          <cell r="J10927">
            <v>0.484</v>
          </cell>
        </row>
        <row r="10928">
          <cell r="F10928" t="str">
            <v>大塔湾-水池</v>
          </cell>
          <cell r="G10928" t="str">
            <v>C25C430802</v>
          </cell>
          <cell r="H10928">
            <v>0.341</v>
          </cell>
          <cell r="I10928">
            <v>0.68</v>
          </cell>
          <cell r="J10928">
            <v>0.339</v>
          </cell>
        </row>
        <row r="10929">
          <cell r="F10929" t="str">
            <v>政府旁-王家庄</v>
          </cell>
          <cell r="G10929" t="str">
            <v>C48B430802</v>
          </cell>
          <cell r="H10929">
            <v>0.908</v>
          </cell>
          <cell r="I10929">
            <v>1.455</v>
          </cell>
          <cell r="J10929">
            <v>0.547</v>
          </cell>
        </row>
        <row r="10930">
          <cell r="F10930" t="str">
            <v>桥头边-汪家塔</v>
          </cell>
          <cell r="G10930" t="str">
            <v>VT12430802</v>
          </cell>
          <cell r="H10930">
            <v>0</v>
          </cell>
          <cell r="I10930">
            <v>0.42</v>
          </cell>
          <cell r="J10930">
            <v>0.42</v>
          </cell>
        </row>
        <row r="10931">
          <cell r="F10931" t="str">
            <v>主路上-上下组</v>
          </cell>
          <cell r="G10931" t="str">
            <v>VT21430802</v>
          </cell>
          <cell r="H10931">
            <v>0</v>
          </cell>
          <cell r="I10931">
            <v>0.136</v>
          </cell>
          <cell r="J10931">
            <v>0.136</v>
          </cell>
        </row>
        <row r="10932">
          <cell r="F10932" t="str">
            <v>宋家湾-八一</v>
          </cell>
          <cell r="G10932" t="str">
            <v>C63B430802</v>
          </cell>
          <cell r="H10932">
            <v>0</v>
          </cell>
          <cell r="I10932">
            <v>3.299</v>
          </cell>
          <cell r="J10932">
            <v>3.299</v>
          </cell>
        </row>
        <row r="10933">
          <cell r="F10933" t="str">
            <v>沙榔岗-向家台</v>
          </cell>
          <cell r="G10933" t="str">
            <v>VT04430802</v>
          </cell>
          <cell r="H10933">
            <v>0</v>
          </cell>
          <cell r="I10933">
            <v>0.965</v>
          </cell>
          <cell r="J10933">
            <v>0.965</v>
          </cell>
        </row>
        <row r="10934">
          <cell r="F10934" t="str">
            <v>庙边-鸡公峪</v>
          </cell>
          <cell r="G10934" t="str">
            <v>C52F430802</v>
          </cell>
          <cell r="H10934">
            <v>0.361</v>
          </cell>
          <cell r="I10934">
            <v>1.485</v>
          </cell>
          <cell r="J10934">
            <v>1.124</v>
          </cell>
        </row>
        <row r="10935">
          <cell r="F10935" t="str">
            <v>哈溪电站-鸡公峪</v>
          </cell>
          <cell r="G10935" t="str">
            <v>C79A430802</v>
          </cell>
          <cell r="H10935">
            <v>0</v>
          </cell>
          <cell r="I10935">
            <v>2.092</v>
          </cell>
          <cell r="J10935">
            <v>2.092</v>
          </cell>
        </row>
        <row r="10936">
          <cell r="F10936" t="str">
            <v>层儿岩-麻力榔</v>
          </cell>
          <cell r="G10936" t="str">
            <v>C81B430802</v>
          </cell>
          <cell r="H10936">
            <v>0</v>
          </cell>
          <cell r="I10936">
            <v>2.888</v>
          </cell>
          <cell r="J10936">
            <v>2.888</v>
          </cell>
        </row>
        <row r="10937">
          <cell r="F10937" t="str">
            <v>新屋-大唐湾</v>
          </cell>
          <cell r="G10937" t="str">
            <v>C875430802</v>
          </cell>
          <cell r="H10937">
            <v>0</v>
          </cell>
          <cell r="I10937">
            <v>0.561</v>
          </cell>
          <cell r="J10937">
            <v>0.561</v>
          </cell>
        </row>
        <row r="10938">
          <cell r="F10938" t="str">
            <v>肖家湾-堡顶</v>
          </cell>
          <cell r="G10938" t="str">
            <v>VT13430802</v>
          </cell>
          <cell r="H10938">
            <v>0</v>
          </cell>
          <cell r="I10938">
            <v>1.545</v>
          </cell>
          <cell r="J10938">
            <v>1.545</v>
          </cell>
        </row>
        <row r="10939">
          <cell r="F10939" t="str">
            <v>王家台-黎家</v>
          </cell>
          <cell r="G10939" t="str">
            <v>C04A430802</v>
          </cell>
          <cell r="H10939">
            <v>1.227</v>
          </cell>
          <cell r="I10939">
            <v>1.505</v>
          </cell>
          <cell r="J10939">
            <v>0.278</v>
          </cell>
        </row>
        <row r="10940">
          <cell r="F10940" t="str">
            <v>王家台-黎家</v>
          </cell>
          <cell r="G10940" t="str">
            <v>C04A430802</v>
          </cell>
          <cell r="H10940">
            <v>0</v>
          </cell>
          <cell r="I10940">
            <v>1.227</v>
          </cell>
          <cell r="J10940">
            <v>1.227</v>
          </cell>
        </row>
        <row r="10941">
          <cell r="F10941" t="str">
            <v>岩鼻子-大屋场</v>
          </cell>
          <cell r="G10941" t="str">
            <v>C49B430802</v>
          </cell>
          <cell r="H10941">
            <v>0.742</v>
          </cell>
          <cell r="I10941">
            <v>0.883</v>
          </cell>
          <cell r="J10941">
            <v>0.141</v>
          </cell>
        </row>
        <row r="10942">
          <cell r="F10942" t="str">
            <v>黄家角-刘家湾</v>
          </cell>
          <cell r="G10942" t="str">
            <v>C15E430802</v>
          </cell>
          <cell r="H10942">
            <v>0</v>
          </cell>
          <cell r="I10942">
            <v>0.487</v>
          </cell>
          <cell r="J10942">
            <v>0.487</v>
          </cell>
        </row>
        <row r="10943">
          <cell r="F10943" t="str">
            <v>唐家村-大院</v>
          </cell>
          <cell r="G10943" t="str">
            <v>VT01430802</v>
          </cell>
          <cell r="H10943">
            <v>0</v>
          </cell>
          <cell r="I10943">
            <v>0.533</v>
          </cell>
          <cell r="J10943">
            <v>0.533</v>
          </cell>
        </row>
        <row r="10944">
          <cell r="F10944" t="str">
            <v>田家院-老鸦槽</v>
          </cell>
          <cell r="G10944" t="str">
            <v>C874430802</v>
          </cell>
          <cell r="H10944">
            <v>0</v>
          </cell>
          <cell r="I10944">
            <v>1.045</v>
          </cell>
          <cell r="J10944">
            <v>1.045</v>
          </cell>
        </row>
        <row r="10945">
          <cell r="F10945" t="str">
            <v>陈家屋垭-磨山峪</v>
          </cell>
          <cell r="G10945" t="str">
            <v>C71F430802</v>
          </cell>
          <cell r="H10945">
            <v>0</v>
          </cell>
          <cell r="I10945">
            <v>0.653</v>
          </cell>
          <cell r="J10945">
            <v>0.653</v>
          </cell>
        </row>
        <row r="10946">
          <cell r="F10946" t="str">
            <v>李家垭-桂竹塔</v>
          </cell>
          <cell r="G10946" t="str">
            <v>C78A430802</v>
          </cell>
          <cell r="H10946">
            <v>0</v>
          </cell>
          <cell r="I10946">
            <v>1.472</v>
          </cell>
          <cell r="J10946">
            <v>1.472</v>
          </cell>
        </row>
        <row r="10947">
          <cell r="F10947" t="str">
            <v>老纸厂-热水坑</v>
          </cell>
          <cell r="G10947" t="str">
            <v>VR04430802</v>
          </cell>
          <cell r="H10947">
            <v>0</v>
          </cell>
          <cell r="I10947">
            <v>0.395</v>
          </cell>
          <cell r="J10947">
            <v>0.395</v>
          </cell>
        </row>
        <row r="10948">
          <cell r="F10948" t="str">
            <v>茶坪垭-茶园坪</v>
          </cell>
          <cell r="G10948" t="str">
            <v>VT19430802</v>
          </cell>
          <cell r="H10948">
            <v>0</v>
          </cell>
          <cell r="I10948">
            <v>0.487</v>
          </cell>
          <cell r="J10948">
            <v>0.487</v>
          </cell>
        </row>
        <row r="10949">
          <cell r="F10949" t="str">
            <v>电站桥边-上哈溪</v>
          </cell>
          <cell r="G10949" t="str">
            <v>C56F430802</v>
          </cell>
          <cell r="H10949">
            <v>0</v>
          </cell>
          <cell r="I10949">
            <v>0.324</v>
          </cell>
          <cell r="J10949">
            <v>0.324</v>
          </cell>
        </row>
        <row r="10950">
          <cell r="F10950" t="str">
            <v>刘家-金山界</v>
          </cell>
          <cell r="G10950" t="str">
            <v>C908430802</v>
          </cell>
          <cell r="H10950">
            <v>0</v>
          </cell>
          <cell r="I10950">
            <v>4.849</v>
          </cell>
          <cell r="J10950">
            <v>4.849</v>
          </cell>
        </row>
        <row r="10951">
          <cell r="F10951" t="str">
            <v>八家河-嘴上</v>
          </cell>
          <cell r="G10951" t="str">
            <v>C38C430802</v>
          </cell>
          <cell r="H10951">
            <v>0</v>
          </cell>
          <cell r="I10951">
            <v>0.423</v>
          </cell>
          <cell r="J10951">
            <v>0.423</v>
          </cell>
        </row>
        <row r="10952">
          <cell r="F10952" t="str">
            <v>中坪-甘坪</v>
          </cell>
          <cell r="G10952" t="str">
            <v>C57A430802</v>
          </cell>
          <cell r="H10952">
            <v>0</v>
          </cell>
          <cell r="I10952">
            <v>0.957</v>
          </cell>
          <cell r="J10952">
            <v>0.957</v>
          </cell>
        </row>
        <row r="10953">
          <cell r="F10953" t="str">
            <v>边岩-田家乪子</v>
          </cell>
          <cell r="G10953" t="str">
            <v>C94E430802</v>
          </cell>
          <cell r="H10953">
            <v>0</v>
          </cell>
          <cell r="I10953">
            <v>0.374</v>
          </cell>
          <cell r="J10953">
            <v>0.374</v>
          </cell>
        </row>
        <row r="10954">
          <cell r="F10954" t="str">
            <v>蔬菜基地-水库</v>
          </cell>
          <cell r="G10954" t="str">
            <v>C03F430802</v>
          </cell>
          <cell r="H10954">
            <v>0.675</v>
          </cell>
          <cell r="I10954">
            <v>0.95</v>
          </cell>
          <cell r="J10954">
            <v>0.275</v>
          </cell>
        </row>
        <row r="10955">
          <cell r="F10955" t="str">
            <v>刘正有-七组</v>
          </cell>
          <cell r="G10955" t="str">
            <v>C04F430802</v>
          </cell>
          <cell r="H10955">
            <v>0</v>
          </cell>
          <cell r="I10955">
            <v>0.524</v>
          </cell>
          <cell r="J10955">
            <v>0.524</v>
          </cell>
        </row>
        <row r="10956">
          <cell r="F10956" t="str">
            <v>加工厂-六组</v>
          </cell>
          <cell r="G10956" t="str">
            <v>C37B430802</v>
          </cell>
          <cell r="H10956">
            <v>0</v>
          </cell>
          <cell r="I10956">
            <v>0.773</v>
          </cell>
          <cell r="J10956">
            <v>0.773</v>
          </cell>
        </row>
        <row r="10957">
          <cell r="F10957" t="str">
            <v>古老泉-观山垴</v>
          </cell>
          <cell r="G10957" t="str">
            <v>C849430802</v>
          </cell>
          <cell r="H10957">
            <v>0</v>
          </cell>
          <cell r="I10957">
            <v>0.51</v>
          </cell>
          <cell r="J10957">
            <v>0.51</v>
          </cell>
        </row>
        <row r="10958">
          <cell r="F10958" t="str">
            <v>电杆厂-大竹浪</v>
          </cell>
          <cell r="G10958" t="str">
            <v>C36F430802</v>
          </cell>
          <cell r="H10958">
            <v>0.455</v>
          </cell>
          <cell r="I10958">
            <v>0.573</v>
          </cell>
          <cell r="J10958">
            <v>0.118</v>
          </cell>
        </row>
        <row r="10959">
          <cell r="G10959" t="str">
            <v>V000</v>
          </cell>
          <cell r="H10959">
            <v>0</v>
          </cell>
          <cell r="I10959">
            <v>0.127</v>
          </cell>
          <cell r="J10959">
            <v>0.127</v>
          </cell>
        </row>
        <row r="10960">
          <cell r="F10960" t="str">
            <v>五步墩-岗上</v>
          </cell>
          <cell r="G10960" t="str">
            <v>C60F430802</v>
          </cell>
          <cell r="H10960">
            <v>0</v>
          </cell>
          <cell r="I10960">
            <v>0.501</v>
          </cell>
          <cell r="J10960">
            <v>0.501</v>
          </cell>
        </row>
        <row r="10961">
          <cell r="F10961" t="str">
            <v>罗荣院-张家塔</v>
          </cell>
          <cell r="G10961" t="str">
            <v>VH20430802</v>
          </cell>
          <cell r="H10961">
            <v>0</v>
          </cell>
          <cell r="I10961">
            <v>0.205</v>
          </cell>
          <cell r="J10961">
            <v>0.205</v>
          </cell>
        </row>
        <row r="10962">
          <cell r="G10962" t="str">
            <v>V000</v>
          </cell>
          <cell r="H10962">
            <v>0</v>
          </cell>
          <cell r="I10962">
            <v>0.146</v>
          </cell>
          <cell r="J10962">
            <v>0.146</v>
          </cell>
        </row>
        <row r="10963">
          <cell r="F10963" t="str">
            <v>樊家塔-连家垭</v>
          </cell>
          <cell r="G10963" t="str">
            <v>C434430802</v>
          </cell>
          <cell r="H10963">
            <v>0</v>
          </cell>
          <cell r="I10963">
            <v>1.007</v>
          </cell>
          <cell r="J10963">
            <v>1.007</v>
          </cell>
        </row>
        <row r="10964">
          <cell r="F10964" t="str">
            <v>中山-陈家坡</v>
          </cell>
          <cell r="G10964" t="str">
            <v>C15C430802</v>
          </cell>
          <cell r="H10964">
            <v>0</v>
          </cell>
          <cell r="I10964">
            <v>0.964</v>
          </cell>
          <cell r="J10964">
            <v>0.964</v>
          </cell>
        </row>
        <row r="10965">
          <cell r="F10965" t="str">
            <v>辽子田-旋塘逻</v>
          </cell>
          <cell r="G10965" t="str">
            <v>VW19430802</v>
          </cell>
          <cell r="H10965">
            <v>0</v>
          </cell>
          <cell r="I10965">
            <v>0.833</v>
          </cell>
          <cell r="J10965">
            <v>0.833</v>
          </cell>
        </row>
        <row r="10966">
          <cell r="F10966" t="str">
            <v>岗上-秦家台</v>
          </cell>
          <cell r="G10966" t="str">
            <v>VW20430802</v>
          </cell>
          <cell r="H10966">
            <v>0</v>
          </cell>
          <cell r="I10966">
            <v>1.022</v>
          </cell>
          <cell r="J10966">
            <v>1.022</v>
          </cell>
        </row>
        <row r="10967">
          <cell r="F10967" t="str">
            <v>新路-高竹山</v>
          </cell>
          <cell r="G10967" t="str">
            <v>C12B430802</v>
          </cell>
          <cell r="H10967">
            <v>0</v>
          </cell>
          <cell r="I10967">
            <v>2.283</v>
          </cell>
          <cell r="J10967">
            <v>2.283</v>
          </cell>
        </row>
        <row r="10968">
          <cell r="F10968" t="str">
            <v>杜家峪-高峰</v>
          </cell>
          <cell r="G10968" t="str">
            <v>C188430802</v>
          </cell>
          <cell r="H10968">
            <v>0</v>
          </cell>
          <cell r="I10968">
            <v>1.366</v>
          </cell>
          <cell r="J10968">
            <v>1.366</v>
          </cell>
        </row>
        <row r="10969">
          <cell r="F10969" t="str">
            <v>覃家岗-香炉山</v>
          </cell>
          <cell r="G10969" t="str">
            <v>C35D430802</v>
          </cell>
          <cell r="H10969">
            <v>0</v>
          </cell>
          <cell r="I10969">
            <v>0.462</v>
          </cell>
          <cell r="J10969">
            <v>0.462</v>
          </cell>
        </row>
        <row r="10970">
          <cell r="F10970" t="str">
            <v>陈家脚-帽子山</v>
          </cell>
          <cell r="G10970" t="str">
            <v>VW14430802</v>
          </cell>
          <cell r="H10970">
            <v>0</v>
          </cell>
          <cell r="I10970">
            <v>0.565</v>
          </cell>
          <cell r="J10970">
            <v>0.565</v>
          </cell>
        </row>
        <row r="10971">
          <cell r="F10971" t="str">
            <v>菜湾-品子山</v>
          </cell>
          <cell r="G10971" t="str">
            <v>VW16430802</v>
          </cell>
          <cell r="H10971">
            <v>0</v>
          </cell>
          <cell r="I10971">
            <v>1.594</v>
          </cell>
          <cell r="J10971">
            <v>1.594</v>
          </cell>
        </row>
        <row r="10972">
          <cell r="F10972" t="str">
            <v>梯子湾-杨腊溪</v>
          </cell>
          <cell r="G10972" t="str">
            <v>VW27430802</v>
          </cell>
          <cell r="H10972">
            <v>0</v>
          </cell>
          <cell r="I10972">
            <v>0.751</v>
          </cell>
          <cell r="J10972">
            <v>0.751</v>
          </cell>
        </row>
        <row r="10973">
          <cell r="F10973" t="str">
            <v>梅家坪-双岗</v>
          </cell>
          <cell r="G10973" t="str">
            <v>C885430802</v>
          </cell>
          <cell r="H10973">
            <v>0.584</v>
          </cell>
          <cell r="I10973">
            <v>1.483</v>
          </cell>
          <cell r="J10973">
            <v>0.899</v>
          </cell>
        </row>
        <row r="10974">
          <cell r="F10974" t="str">
            <v>沿溪坡隧道-熊家垴</v>
          </cell>
          <cell r="G10974" t="str">
            <v>VW06430802</v>
          </cell>
          <cell r="H10974">
            <v>0</v>
          </cell>
          <cell r="I10974">
            <v>0.49</v>
          </cell>
          <cell r="J10974">
            <v>0.49</v>
          </cell>
        </row>
        <row r="10975">
          <cell r="F10975" t="str">
            <v>唐家湾-牛子岩</v>
          </cell>
          <cell r="G10975" t="str">
            <v>C083430802</v>
          </cell>
          <cell r="H10975">
            <v>2.539</v>
          </cell>
          <cell r="I10975">
            <v>3.632</v>
          </cell>
          <cell r="J10975">
            <v>1.093</v>
          </cell>
        </row>
        <row r="10976">
          <cell r="F10976" t="str">
            <v>楠木溪-岩塔</v>
          </cell>
          <cell r="G10976" t="str">
            <v>C09D430802</v>
          </cell>
          <cell r="H10976">
            <v>0</v>
          </cell>
          <cell r="I10976">
            <v>0.253</v>
          </cell>
          <cell r="J10976">
            <v>0.253</v>
          </cell>
        </row>
        <row r="10977">
          <cell r="F10977" t="str">
            <v>赵仕垭-沙子坵</v>
          </cell>
          <cell r="G10977" t="str">
            <v>C339430802</v>
          </cell>
          <cell r="H10977">
            <v>0</v>
          </cell>
          <cell r="I10977">
            <v>2.385</v>
          </cell>
          <cell r="J10977">
            <v>2.385</v>
          </cell>
        </row>
        <row r="10978">
          <cell r="F10978" t="str">
            <v>拐子-大田</v>
          </cell>
          <cell r="G10978" t="str">
            <v>C40D430802</v>
          </cell>
          <cell r="H10978">
            <v>0</v>
          </cell>
          <cell r="I10978">
            <v>0.347</v>
          </cell>
          <cell r="J10978">
            <v>0.347</v>
          </cell>
        </row>
        <row r="10979">
          <cell r="F10979" t="str">
            <v>熊超进-熊家山</v>
          </cell>
          <cell r="G10979" t="str">
            <v>VW26430802</v>
          </cell>
          <cell r="H10979">
            <v>0</v>
          </cell>
          <cell r="I10979">
            <v>0.753</v>
          </cell>
          <cell r="J10979">
            <v>0.753</v>
          </cell>
        </row>
        <row r="10980">
          <cell r="F10980" t="str">
            <v>龙尾巴桥-天子堰</v>
          </cell>
          <cell r="G10980" t="str">
            <v>C15B430802</v>
          </cell>
          <cell r="H10980">
            <v>3.448</v>
          </cell>
          <cell r="I10980">
            <v>5.292</v>
          </cell>
          <cell r="J10980">
            <v>1.844</v>
          </cell>
        </row>
        <row r="10981">
          <cell r="F10981" t="str">
            <v>枞茂-大堰</v>
          </cell>
          <cell r="G10981" t="str">
            <v>C88A430802</v>
          </cell>
          <cell r="H10981">
            <v>0</v>
          </cell>
          <cell r="I10981">
            <v>1.423</v>
          </cell>
          <cell r="J10981">
            <v>1.423</v>
          </cell>
        </row>
        <row r="10982">
          <cell r="F10982" t="str">
            <v>桐角堰-胡家垴</v>
          </cell>
          <cell r="G10982" t="str">
            <v>C54B430802</v>
          </cell>
          <cell r="H10982">
            <v>0</v>
          </cell>
          <cell r="I10982">
            <v>0.917</v>
          </cell>
          <cell r="J10982">
            <v>0.917</v>
          </cell>
        </row>
        <row r="10983">
          <cell r="F10983" t="str">
            <v>黄年洞-深坑</v>
          </cell>
          <cell r="G10983" t="str">
            <v>C349430802</v>
          </cell>
          <cell r="H10983">
            <v>0</v>
          </cell>
          <cell r="I10983">
            <v>1.812</v>
          </cell>
          <cell r="J10983">
            <v>1.812</v>
          </cell>
        </row>
        <row r="10984">
          <cell r="F10984" t="str">
            <v>望家山-黄土组</v>
          </cell>
          <cell r="G10984" t="str">
            <v>C96E430802</v>
          </cell>
          <cell r="H10984">
            <v>0</v>
          </cell>
          <cell r="I10984">
            <v>0.731</v>
          </cell>
          <cell r="J10984">
            <v>0.731</v>
          </cell>
        </row>
        <row r="10985">
          <cell r="F10985" t="str">
            <v>道坑-绿豆塔</v>
          </cell>
          <cell r="G10985" t="str">
            <v>C355430802</v>
          </cell>
          <cell r="H10985">
            <v>0</v>
          </cell>
          <cell r="I10985">
            <v>1.899</v>
          </cell>
          <cell r="J10985">
            <v>1.899</v>
          </cell>
        </row>
        <row r="10986">
          <cell r="F10986" t="str">
            <v>棕桥湾-孟家凹</v>
          </cell>
          <cell r="G10986" t="str">
            <v>C360430802</v>
          </cell>
          <cell r="H10986">
            <v>0</v>
          </cell>
          <cell r="I10986">
            <v>0.812</v>
          </cell>
          <cell r="J10986">
            <v>0.812</v>
          </cell>
        </row>
        <row r="10987">
          <cell r="F10987" t="str">
            <v>将军庙-桂花组</v>
          </cell>
          <cell r="G10987" t="str">
            <v>C97E430802</v>
          </cell>
          <cell r="H10987">
            <v>0.644</v>
          </cell>
          <cell r="I10987">
            <v>0.911</v>
          </cell>
          <cell r="J10987">
            <v>0.267</v>
          </cell>
        </row>
        <row r="10988">
          <cell r="F10988" t="str">
            <v>水沟-樊家组</v>
          </cell>
          <cell r="G10988" t="str">
            <v>VQ21430802</v>
          </cell>
          <cell r="H10988">
            <v>0</v>
          </cell>
          <cell r="I10988">
            <v>0.291</v>
          </cell>
          <cell r="J10988">
            <v>0.291</v>
          </cell>
        </row>
        <row r="10989">
          <cell r="F10989" t="str">
            <v>阙家庄-宋家湾</v>
          </cell>
          <cell r="G10989" t="str">
            <v>C33F430802</v>
          </cell>
          <cell r="H10989">
            <v>0</v>
          </cell>
          <cell r="I10989">
            <v>0.248</v>
          </cell>
          <cell r="J10989">
            <v>0.248</v>
          </cell>
        </row>
        <row r="10990">
          <cell r="F10990" t="str">
            <v>长刘湾-下关</v>
          </cell>
          <cell r="G10990" t="str">
            <v>C90A430802</v>
          </cell>
          <cell r="H10990">
            <v>0</v>
          </cell>
          <cell r="I10990">
            <v>1.157</v>
          </cell>
          <cell r="J10990">
            <v>1.157</v>
          </cell>
        </row>
        <row r="10991">
          <cell r="F10991" t="str">
            <v>阙家庄-李家垭</v>
          </cell>
          <cell r="G10991" t="str">
            <v>Y048430802</v>
          </cell>
          <cell r="H10991">
            <v>0.682</v>
          </cell>
          <cell r="I10991">
            <v>5.154</v>
          </cell>
          <cell r="J10991">
            <v>4.472</v>
          </cell>
        </row>
        <row r="10992">
          <cell r="F10992" t="str">
            <v>阙家庄-李家垭</v>
          </cell>
          <cell r="G10992" t="str">
            <v>Y048430802</v>
          </cell>
          <cell r="H10992">
            <v>0</v>
          </cell>
          <cell r="I10992">
            <v>1.832</v>
          </cell>
          <cell r="J10992">
            <v>1.832</v>
          </cell>
        </row>
        <row r="10993">
          <cell r="F10993" t="str">
            <v>冲地垭-黄家塔</v>
          </cell>
          <cell r="G10993" t="str">
            <v>C86E430802</v>
          </cell>
          <cell r="H10993">
            <v>0</v>
          </cell>
          <cell r="I10993">
            <v>0.77</v>
          </cell>
          <cell r="J10993">
            <v>0.77</v>
          </cell>
        </row>
        <row r="10994">
          <cell r="F10994" t="str">
            <v>泥沙垭-鸭坪码头</v>
          </cell>
          <cell r="G10994" t="str">
            <v>CB01430802</v>
          </cell>
          <cell r="H10994">
            <v>0.8</v>
          </cell>
          <cell r="I10994">
            <v>1.403</v>
          </cell>
          <cell r="J10994">
            <v>0.603</v>
          </cell>
        </row>
        <row r="10995">
          <cell r="F10995" t="str">
            <v>廖家村水库-垭上</v>
          </cell>
          <cell r="G10995" t="str">
            <v>VQ02430802</v>
          </cell>
          <cell r="H10995">
            <v>0</v>
          </cell>
          <cell r="I10995">
            <v>0.997</v>
          </cell>
          <cell r="J10995">
            <v>0.997</v>
          </cell>
        </row>
        <row r="10996">
          <cell r="F10996" t="str">
            <v>黄金塔-罗家峪</v>
          </cell>
          <cell r="G10996" t="str">
            <v>C352430802</v>
          </cell>
          <cell r="H10996">
            <v>2.946</v>
          </cell>
          <cell r="I10996">
            <v>3.223</v>
          </cell>
          <cell r="J10996">
            <v>0.277</v>
          </cell>
        </row>
        <row r="10997">
          <cell r="F10997" t="str">
            <v>陈家湾-一碗水</v>
          </cell>
          <cell r="G10997" t="str">
            <v>C353430802</v>
          </cell>
          <cell r="H10997">
            <v>0</v>
          </cell>
          <cell r="I10997">
            <v>2.378</v>
          </cell>
          <cell r="J10997">
            <v>2.378</v>
          </cell>
        </row>
        <row r="10998">
          <cell r="F10998" t="str">
            <v>榨坊-水井湾</v>
          </cell>
          <cell r="G10998" t="str">
            <v>C21F430802</v>
          </cell>
          <cell r="H10998">
            <v>0</v>
          </cell>
          <cell r="I10998">
            <v>0.772</v>
          </cell>
          <cell r="J10998">
            <v>0.772</v>
          </cell>
        </row>
        <row r="10999">
          <cell r="F10999" t="str">
            <v>棕桥湾-孟家凹</v>
          </cell>
          <cell r="G10999" t="str">
            <v>C360430802</v>
          </cell>
          <cell r="H10999">
            <v>0.812</v>
          </cell>
          <cell r="I10999">
            <v>1.79</v>
          </cell>
          <cell r="J10999">
            <v>0.978</v>
          </cell>
        </row>
        <row r="11000">
          <cell r="G11000" t="str">
            <v>V000</v>
          </cell>
          <cell r="H11000">
            <v>0</v>
          </cell>
          <cell r="I11000">
            <v>0.507</v>
          </cell>
          <cell r="J11000">
            <v>0.507</v>
          </cell>
        </row>
        <row r="11001">
          <cell r="F11001" t="str">
            <v>张家峪-八方峪</v>
          </cell>
          <cell r="G11001" t="str">
            <v>C358430802</v>
          </cell>
          <cell r="H11001">
            <v>0</v>
          </cell>
          <cell r="I11001">
            <v>2.243</v>
          </cell>
          <cell r="J11001">
            <v>2.243</v>
          </cell>
        </row>
        <row r="11002">
          <cell r="F11002" t="str">
            <v>张家峪-汪家湾</v>
          </cell>
          <cell r="G11002" t="str">
            <v>C86B430802</v>
          </cell>
          <cell r="H11002">
            <v>0</v>
          </cell>
          <cell r="I11002">
            <v>2.123</v>
          </cell>
          <cell r="J11002">
            <v>2.123</v>
          </cell>
        </row>
        <row r="11003">
          <cell r="F11003" t="str">
            <v>燕子坪-二姑娘塔</v>
          </cell>
          <cell r="G11003" t="str">
            <v>C82A430802</v>
          </cell>
          <cell r="H11003">
            <v>0</v>
          </cell>
          <cell r="I11003">
            <v>1.916</v>
          </cell>
          <cell r="J11003">
            <v>1.916</v>
          </cell>
        </row>
        <row r="11004">
          <cell r="F11004" t="str">
            <v>张规子-黄家院</v>
          </cell>
          <cell r="G11004" t="str">
            <v>C83A430802</v>
          </cell>
          <cell r="H11004">
            <v>0</v>
          </cell>
          <cell r="I11004">
            <v>2.363</v>
          </cell>
          <cell r="J11004">
            <v>2.363</v>
          </cell>
        </row>
        <row r="11005">
          <cell r="F11005" t="str">
            <v>Y047-少先沟组</v>
          </cell>
          <cell r="G11005" t="str">
            <v>VQ20430802</v>
          </cell>
          <cell r="H11005">
            <v>0</v>
          </cell>
          <cell r="I11005">
            <v>0.421</v>
          </cell>
          <cell r="J11005">
            <v>0.421</v>
          </cell>
        </row>
        <row r="11006">
          <cell r="F11006" t="str">
            <v>大拐-张家</v>
          </cell>
          <cell r="G11006" t="str">
            <v>C269430802</v>
          </cell>
          <cell r="H11006">
            <v>0</v>
          </cell>
          <cell r="I11006">
            <v>2.97</v>
          </cell>
          <cell r="J11006">
            <v>2.97</v>
          </cell>
        </row>
        <row r="11007">
          <cell r="F11007" t="str">
            <v>场部-悬岩</v>
          </cell>
          <cell r="G11007" t="str">
            <v>C902430802</v>
          </cell>
          <cell r="H11007">
            <v>0</v>
          </cell>
          <cell r="I11007">
            <v>5.454</v>
          </cell>
          <cell r="J11007">
            <v>5.454</v>
          </cell>
        </row>
        <row r="11008">
          <cell r="F11008" t="str">
            <v>堰塘湾口-堰塘湾</v>
          </cell>
          <cell r="G11008" t="str">
            <v>C47C430802</v>
          </cell>
          <cell r="H11008">
            <v>0</v>
          </cell>
          <cell r="I11008">
            <v>0.379</v>
          </cell>
          <cell r="J11008">
            <v>0.379</v>
          </cell>
        </row>
        <row r="11009">
          <cell r="F11009" t="str">
            <v>李家湾-木马岗</v>
          </cell>
          <cell r="G11009" t="str">
            <v>C64A430802</v>
          </cell>
          <cell r="H11009">
            <v>2.976</v>
          </cell>
          <cell r="I11009">
            <v>3.542</v>
          </cell>
          <cell r="J11009">
            <v>0.566</v>
          </cell>
        </row>
        <row r="11010">
          <cell r="F11010" t="str">
            <v>榔木界-孙家</v>
          </cell>
          <cell r="G11010" t="str">
            <v>VG12430802</v>
          </cell>
          <cell r="H11010">
            <v>0</v>
          </cell>
          <cell r="I11010">
            <v>0.406</v>
          </cell>
          <cell r="J11010">
            <v>0.406</v>
          </cell>
        </row>
        <row r="11011">
          <cell r="F11011" t="str">
            <v>朱家湾口-朱家湾</v>
          </cell>
          <cell r="G11011" t="str">
            <v>C52C430802</v>
          </cell>
          <cell r="H11011">
            <v>0</v>
          </cell>
          <cell r="I11011">
            <v>0.229</v>
          </cell>
          <cell r="J11011">
            <v>0.229</v>
          </cell>
        </row>
        <row r="11012">
          <cell r="F11012" t="str">
            <v>狮子岩-虎须洞</v>
          </cell>
          <cell r="G11012" t="str">
            <v>C446430802</v>
          </cell>
          <cell r="H11012">
            <v>0</v>
          </cell>
          <cell r="I11012">
            <v>1.577</v>
          </cell>
          <cell r="J11012">
            <v>1.577</v>
          </cell>
        </row>
        <row r="11013">
          <cell r="F11013" t="str">
            <v>娃娃鱼保护站-符新栏</v>
          </cell>
          <cell r="G11013" t="str">
            <v>C51C430802</v>
          </cell>
          <cell r="H11013">
            <v>0</v>
          </cell>
          <cell r="I11013">
            <v>0.525</v>
          </cell>
          <cell r="J11013">
            <v>0.525</v>
          </cell>
        </row>
        <row r="11014">
          <cell r="F11014" t="str">
            <v>水井坡-高溪峪</v>
          </cell>
          <cell r="G11014" t="str">
            <v>C282430802</v>
          </cell>
          <cell r="H11014">
            <v>0</v>
          </cell>
          <cell r="I11014">
            <v>1.532</v>
          </cell>
          <cell r="J11014">
            <v>1.532</v>
          </cell>
        </row>
        <row r="11015">
          <cell r="F11015" t="str">
            <v>红栗树-张家山</v>
          </cell>
          <cell r="G11015" t="str">
            <v>C283430802</v>
          </cell>
          <cell r="H11015">
            <v>0</v>
          </cell>
          <cell r="I11015">
            <v>2.534</v>
          </cell>
          <cell r="J11015">
            <v>2.534</v>
          </cell>
        </row>
        <row r="11016">
          <cell r="G11016" t="str">
            <v>AA12430802</v>
          </cell>
          <cell r="H11016">
            <v>0</v>
          </cell>
          <cell r="I11016">
            <v>1.002</v>
          </cell>
          <cell r="J11016">
            <v>1.002</v>
          </cell>
        </row>
        <row r="11017">
          <cell r="F11017" t="str">
            <v>麻栗树岗-桑银湾</v>
          </cell>
          <cell r="G11017" t="str">
            <v>C275430802</v>
          </cell>
          <cell r="H11017">
            <v>0</v>
          </cell>
          <cell r="I11017">
            <v>1.328</v>
          </cell>
          <cell r="J11017">
            <v>1.328</v>
          </cell>
        </row>
        <row r="11018">
          <cell r="F11018" t="str">
            <v>田坪桥-姚家塔</v>
          </cell>
          <cell r="G11018" t="str">
            <v>CJ01430802</v>
          </cell>
          <cell r="H11018">
            <v>0.386</v>
          </cell>
          <cell r="I11018">
            <v>0.586</v>
          </cell>
          <cell r="J11018">
            <v>0.2</v>
          </cell>
        </row>
        <row r="11019">
          <cell r="F11019" t="str">
            <v>老司岗-岩屋场</v>
          </cell>
          <cell r="G11019" t="str">
            <v>C280430802</v>
          </cell>
          <cell r="H11019">
            <v>0.013</v>
          </cell>
          <cell r="I11019">
            <v>2.423</v>
          </cell>
          <cell r="J11019">
            <v>2.41</v>
          </cell>
        </row>
        <row r="11020">
          <cell r="F11020" t="str">
            <v>油榨湾-何家山</v>
          </cell>
          <cell r="G11020" t="str">
            <v>C281430802</v>
          </cell>
          <cell r="H11020">
            <v>0</v>
          </cell>
          <cell r="I11020">
            <v>1.521</v>
          </cell>
          <cell r="J11020">
            <v>1.521</v>
          </cell>
        </row>
        <row r="11021">
          <cell r="F11021" t="str">
            <v>王二岗-前方溪</v>
          </cell>
          <cell r="G11021" t="str">
            <v>C276430802</v>
          </cell>
          <cell r="H11021">
            <v>0</v>
          </cell>
          <cell r="I11021">
            <v>2.317</v>
          </cell>
          <cell r="J11021">
            <v>2.317</v>
          </cell>
        </row>
        <row r="11022">
          <cell r="F11022" t="str">
            <v>猪儿沟-瞿家塔</v>
          </cell>
          <cell r="G11022" t="str">
            <v>C54C430802</v>
          </cell>
          <cell r="H11022">
            <v>0</v>
          </cell>
          <cell r="I11022">
            <v>0.581</v>
          </cell>
          <cell r="J11022">
            <v>0.581</v>
          </cell>
        </row>
        <row r="11023">
          <cell r="F11023" t="str">
            <v>张家塔桥-荫子岩</v>
          </cell>
          <cell r="G11023" t="str">
            <v>C903430802</v>
          </cell>
          <cell r="H11023">
            <v>0</v>
          </cell>
          <cell r="I11023">
            <v>2.897</v>
          </cell>
          <cell r="J11023">
            <v>2.897</v>
          </cell>
        </row>
        <row r="11024">
          <cell r="F11024" t="str">
            <v>松柏树-大屋场</v>
          </cell>
          <cell r="G11024" t="str">
            <v>C53C430802</v>
          </cell>
          <cell r="H11024">
            <v>0</v>
          </cell>
          <cell r="I11024">
            <v>1.563</v>
          </cell>
          <cell r="J11024">
            <v>1.563</v>
          </cell>
        </row>
        <row r="11025">
          <cell r="F11025" t="str">
            <v>堰垭-小木榔</v>
          </cell>
          <cell r="G11025" t="str">
            <v>CA11430802</v>
          </cell>
          <cell r="H11025">
            <v>5.966</v>
          </cell>
          <cell r="I11025">
            <v>6.615</v>
          </cell>
          <cell r="J11025">
            <v>0.649</v>
          </cell>
        </row>
        <row r="11026">
          <cell r="F11026" t="str">
            <v>竹林岗-中堰垭</v>
          </cell>
          <cell r="G11026" t="str">
            <v>VG18430802</v>
          </cell>
          <cell r="H11026">
            <v>0</v>
          </cell>
          <cell r="I11026">
            <v>0.656</v>
          </cell>
          <cell r="J11026">
            <v>0.656</v>
          </cell>
        </row>
        <row r="11027">
          <cell r="F11027" t="str">
            <v>胡耀红-朱家</v>
          </cell>
          <cell r="G11027" t="str">
            <v>C29D430802</v>
          </cell>
          <cell r="H11027">
            <v>0</v>
          </cell>
          <cell r="I11027">
            <v>0.54</v>
          </cell>
          <cell r="J11027">
            <v>0.54</v>
          </cell>
        </row>
        <row r="11028">
          <cell r="F11028" t="str">
            <v>新园上-柏枝塔</v>
          </cell>
          <cell r="G11028" t="str">
            <v>C30D430802</v>
          </cell>
          <cell r="H11028">
            <v>0</v>
          </cell>
          <cell r="I11028">
            <v>0.516</v>
          </cell>
          <cell r="J11028">
            <v>0.516</v>
          </cell>
        </row>
        <row r="11029">
          <cell r="F11029" t="str">
            <v>顶丰垭-天门山</v>
          </cell>
          <cell r="G11029" t="str">
            <v>C059430802</v>
          </cell>
          <cell r="H11029">
            <v>1.6</v>
          </cell>
          <cell r="I11029">
            <v>2.652</v>
          </cell>
          <cell r="J11029">
            <v>1.052</v>
          </cell>
        </row>
        <row r="11030">
          <cell r="F11030" t="str">
            <v>五角槽门-新村</v>
          </cell>
          <cell r="G11030" t="str">
            <v>C27D430802</v>
          </cell>
          <cell r="H11030">
            <v>0</v>
          </cell>
          <cell r="I11030">
            <v>0.222</v>
          </cell>
          <cell r="J11030">
            <v>0.222</v>
          </cell>
        </row>
        <row r="11031">
          <cell r="F11031" t="str">
            <v>黄庄垭-老峪</v>
          </cell>
          <cell r="G11031" t="str">
            <v>C002430802</v>
          </cell>
          <cell r="H11031">
            <v>1.768</v>
          </cell>
          <cell r="I11031">
            <v>2.852</v>
          </cell>
          <cell r="J11031">
            <v>1.084</v>
          </cell>
        </row>
        <row r="11032">
          <cell r="F11032" t="str">
            <v>唐家-沅陵峪</v>
          </cell>
          <cell r="G11032" t="str">
            <v>C274430802</v>
          </cell>
          <cell r="H11032">
            <v>2.519</v>
          </cell>
          <cell r="I11032">
            <v>3.242</v>
          </cell>
          <cell r="J11032">
            <v>0.723</v>
          </cell>
        </row>
        <row r="11033">
          <cell r="F11033" t="str">
            <v>村部-上坪</v>
          </cell>
          <cell r="G11033" t="str">
            <v>VA36430802</v>
          </cell>
          <cell r="H11033">
            <v>0</v>
          </cell>
          <cell r="I11033">
            <v>0.555</v>
          </cell>
          <cell r="J11033">
            <v>0.555</v>
          </cell>
        </row>
        <row r="11034">
          <cell r="F11034" t="str">
            <v>水管所-马栏岗</v>
          </cell>
          <cell r="G11034" t="str">
            <v>C40A430802</v>
          </cell>
          <cell r="H11034">
            <v>0</v>
          </cell>
          <cell r="I11034">
            <v>2.636</v>
          </cell>
          <cell r="J11034">
            <v>2.636</v>
          </cell>
        </row>
        <row r="11035">
          <cell r="F11035" t="str">
            <v>长塔-周家湾</v>
          </cell>
          <cell r="G11035" t="str">
            <v>CZ13430802</v>
          </cell>
          <cell r="H11035">
            <v>0</v>
          </cell>
          <cell r="I11035">
            <v>5.103</v>
          </cell>
          <cell r="J11035">
            <v>5.103</v>
          </cell>
        </row>
        <row r="11036">
          <cell r="F11036" t="str">
            <v>王家湾-阳天岗</v>
          </cell>
          <cell r="G11036" t="str">
            <v>VA22430802</v>
          </cell>
          <cell r="H11036">
            <v>0</v>
          </cell>
          <cell r="I11036">
            <v>1.532</v>
          </cell>
          <cell r="J11036">
            <v>1.532</v>
          </cell>
        </row>
        <row r="11037">
          <cell r="F11037" t="str">
            <v>欧公洞-老屋</v>
          </cell>
          <cell r="G11037" t="str">
            <v>VA25430802</v>
          </cell>
          <cell r="H11037">
            <v>0</v>
          </cell>
          <cell r="I11037">
            <v>0.827</v>
          </cell>
          <cell r="J11037">
            <v>0.827</v>
          </cell>
        </row>
        <row r="11038">
          <cell r="F11038" t="str">
            <v>坝田-李家湾</v>
          </cell>
          <cell r="G11038" t="str">
            <v>C214430802</v>
          </cell>
          <cell r="H11038">
            <v>0</v>
          </cell>
          <cell r="I11038">
            <v>1.173</v>
          </cell>
          <cell r="J11038">
            <v>1.173</v>
          </cell>
        </row>
        <row r="11039">
          <cell r="F11039" t="str">
            <v>杨儿垭-王古界</v>
          </cell>
          <cell r="G11039" t="str">
            <v>C76B430802</v>
          </cell>
          <cell r="H11039">
            <v>0</v>
          </cell>
          <cell r="I11039">
            <v>3.755</v>
          </cell>
          <cell r="J11039">
            <v>3.755</v>
          </cell>
        </row>
        <row r="11040">
          <cell r="F11040" t="str">
            <v>河口-桑木垭</v>
          </cell>
          <cell r="G11040" t="str">
            <v>C35A430802</v>
          </cell>
          <cell r="H11040">
            <v>0</v>
          </cell>
          <cell r="I11040">
            <v>4.47</v>
          </cell>
          <cell r="J11040">
            <v>4.47</v>
          </cell>
        </row>
        <row r="11041">
          <cell r="F11041" t="str">
            <v>狮道湾-连二堰</v>
          </cell>
          <cell r="G11041" t="str">
            <v>C96C430802</v>
          </cell>
          <cell r="H11041">
            <v>0</v>
          </cell>
          <cell r="I11041">
            <v>0.597</v>
          </cell>
          <cell r="J11041">
            <v>0.597</v>
          </cell>
        </row>
        <row r="11042">
          <cell r="F11042" t="str">
            <v>雷夫子垭-桑塔</v>
          </cell>
          <cell r="G11042" t="str">
            <v>C268430802</v>
          </cell>
          <cell r="H11042">
            <v>0</v>
          </cell>
          <cell r="I11042">
            <v>1.123</v>
          </cell>
          <cell r="J11042">
            <v>1.123</v>
          </cell>
        </row>
        <row r="11043">
          <cell r="F11043" t="str">
            <v>三岔-龙门洞</v>
          </cell>
          <cell r="G11043" t="str">
            <v>Y012430802</v>
          </cell>
          <cell r="H11043">
            <v>2.994</v>
          </cell>
          <cell r="I11043">
            <v>6.287</v>
          </cell>
          <cell r="J11043">
            <v>3.293</v>
          </cell>
        </row>
        <row r="11044">
          <cell r="F11044" t="str">
            <v>白水溪-鲁夫子峪</v>
          </cell>
          <cell r="G11044" t="str">
            <v>C89C430802</v>
          </cell>
          <cell r="H11044">
            <v>0</v>
          </cell>
          <cell r="I11044">
            <v>0.554</v>
          </cell>
          <cell r="J11044">
            <v>0.554</v>
          </cell>
        </row>
        <row r="11045">
          <cell r="F11045" t="str">
            <v>溪坝-山边</v>
          </cell>
          <cell r="G11045" t="str">
            <v>C23D430802</v>
          </cell>
          <cell r="H11045">
            <v>0</v>
          </cell>
          <cell r="I11045">
            <v>0.559</v>
          </cell>
          <cell r="J11045">
            <v>0.559</v>
          </cell>
        </row>
        <row r="11046">
          <cell r="F11046" t="str">
            <v>漆树湾-刘家界</v>
          </cell>
          <cell r="G11046" t="str">
            <v>C168430802</v>
          </cell>
          <cell r="H11046">
            <v>0</v>
          </cell>
          <cell r="I11046">
            <v>1.218</v>
          </cell>
          <cell r="J11046">
            <v>1.218</v>
          </cell>
        </row>
        <row r="11047">
          <cell r="F11047" t="str">
            <v>羊场-金钱坡</v>
          </cell>
          <cell r="G11047" t="str">
            <v>C90C430802</v>
          </cell>
          <cell r="H11047">
            <v>0</v>
          </cell>
          <cell r="I11047">
            <v>1.578</v>
          </cell>
          <cell r="J11047">
            <v>1.578</v>
          </cell>
        </row>
        <row r="11048">
          <cell r="F11048" t="str">
            <v>杨家溪-朱良塔</v>
          </cell>
          <cell r="G11048" t="str">
            <v>C042430802</v>
          </cell>
          <cell r="H11048">
            <v>8.681</v>
          </cell>
          <cell r="I11048">
            <v>12.281</v>
          </cell>
          <cell r="J11048">
            <v>3.6</v>
          </cell>
        </row>
        <row r="11049">
          <cell r="F11049" t="str">
            <v>杨家溪-大田垭</v>
          </cell>
          <cell r="G11049" t="str">
            <v>C18B430802</v>
          </cell>
          <cell r="H11049">
            <v>0</v>
          </cell>
          <cell r="I11049">
            <v>1.282</v>
          </cell>
          <cell r="J11049">
            <v>1.282</v>
          </cell>
        </row>
        <row r="11050">
          <cell r="F11050" t="str">
            <v>咸水坪-万山界</v>
          </cell>
          <cell r="G11050" t="str">
            <v>C424430802</v>
          </cell>
          <cell r="H11050">
            <v>0</v>
          </cell>
          <cell r="I11050">
            <v>1.397</v>
          </cell>
          <cell r="J11050">
            <v>1.397</v>
          </cell>
        </row>
        <row r="11051">
          <cell r="F11051" t="str">
            <v>田家峪-豆腐湾</v>
          </cell>
          <cell r="G11051" t="str">
            <v>C425430802</v>
          </cell>
          <cell r="H11051">
            <v>0</v>
          </cell>
          <cell r="I11051">
            <v>2.443</v>
          </cell>
          <cell r="J11051">
            <v>2.443</v>
          </cell>
        </row>
        <row r="11052">
          <cell r="F11052" t="str">
            <v>一碗水工班-长连岗</v>
          </cell>
          <cell r="G11052" t="str">
            <v>CZ17430802</v>
          </cell>
          <cell r="H11052">
            <v>0</v>
          </cell>
          <cell r="I11052">
            <v>4.525</v>
          </cell>
          <cell r="J11052">
            <v>4.525</v>
          </cell>
        </row>
        <row r="11053">
          <cell r="F11053" t="str">
            <v>福生岗-毛家山</v>
          </cell>
          <cell r="G11053" t="str">
            <v>C415430802</v>
          </cell>
          <cell r="H11053">
            <v>0</v>
          </cell>
          <cell r="I11053">
            <v>1.167</v>
          </cell>
          <cell r="J11053">
            <v>1.167</v>
          </cell>
        </row>
        <row r="11054">
          <cell r="F11054" t="str">
            <v>上湾-余树塔</v>
          </cell>
          <cell r="G11054" t="str">
            <v>C418430802</v>
          </cell>
          <cell r="H11054">
            <v>0</v>
          </cell>
          <cell r="I11054">
            <v>2.419</v>
          </cell>
          <cell r="J11054">
            <v>2.419</v>
          </cell>
        </row>
        <row r="11055">
          <cell r="F11055" t="str">
            <v>一碗水工班-长连岗</v>
          </cell>
          <cell r="G11055" t="str">
            <v>CZ17430802</v>
          </cell>
          <cell r="H11055">
            <v>0</v>
          </cell>
          <cell r="I11055">
            <v>0.042</v>
          </cell>
          <cell r="J11055">
            <v>0.042</v>
          </cell>
        </row>
        <row r="11056">
          <cell r="F11056" t="str">
            <v>乪田湾-慈利交界</v>
          </cell>
          <cell r="G11056" t="str">
            <v>C800430802</v>
          </cell>
          <cell r="H11056">
            <v>0</v>
          </cell>
          <cell r="I11056">
            <v>1.405</v>
          </cell>
          <cell r="J11056">
            <v>1.405</v>
          </cell>
        </row>
        <row r="11057">
          <cell r="F11057" t="str">
            <v>黄家坡-三官塔</v>
          </cell>
          <cell r="G11057" t="str">
            <v>C881430802</v>
          </cell>
          <cell r="H11057">
            <v>0</v>
          </cell>
          <cell r="I11057">
            <v>1.789</v>
          </cell>
          <cell r="J11057">
            <v>1.789</v>
          </cell>
        </row>
        <row r="11058">
          <cell r="F11058" t="str">
            <v>申家坡-胡家山</v>
          </cell>
          <cell r="G11058" t="str">
            <v>C842430802</v>
          </cell>
          <cell r="H11058">
            <v>0</v>
          </cell>
          <cell r="I11058">
            <v>1.665</v>
          </cell>
          <cell r="J11058">
            <v>1.665</v>
          </cell>
        </row>
        <row r="11059">
          <cell r="F11059" t="str">
            <v>水井湾-老荡组</v>
          </cell>
          <cell r="G11059" t="str">
            <v>C80B430802</v>
          </cell>
          <cell r="H11059">
            <v>0</v>
          </cell>
          <cell r="I11059">
            <v>4.022</v>
          </cell>
          <cell r="J11059">
            <v>4.022</v>
          </cell>
        </row>
        <row r="11060">
          <cell r="F11060" t="str">
            <v>张家峪-刘家峪</v>
          </cell>
          <cell r="G11060" t="str">
            <v>C040430802</v>
          </cell>
          <cell r="H11060">
            <v>0</v>
          </cell>
          <cell r="I11060">
            <v>2.433</v>
          </cell>
          <cell r="J11060">
            <v>2.433</v>
          </cell>
        </row>
        <row r="11061">
          <cell r="F11061" t="str">
            <v>分场垭-飞岩垭</v>
          </cell>
          <cell r="G11061" t="str">
            <v>C85C430802</v>
          </cell>
          <cell r="H11061">
            <v>0</v>
          </cell>
          <cell r="I11061">
            <v>0.63</v>
          </cell>
          <cell r="J11061">
            <v>0.63</v>
          </cell>
        </row>
        <row r="11062">
          <cell r="F11062" t="str">
            <v>木匠塔-边山</v>
          </cell>
          <cell r="G11062" t="str">
            <v>C837430802</v>
          </cell>
          <cell r="H11062">
            <v>0</v>
          </cell>
          <cell r="I11062">
            <v>3.279</v>
          </cell>
          <cell r="J11062">
            <v>3.279</v>
          </cell>
        </row>
        <row r="11063">
          <cell r="F11063" t="str">
            <v>学校-田草湾</v>
          </cell>
          <cell r="G11063" t="str">
            <v>VD21430802</v>
          </cell>
          <cell r="H11063">
            <v>0</v>
          </cell>
          <cell r="I11063">
            <v>1.053</v>
          </cell>
          <cell r="J11063">
            <v>1.053</v>
          </cell>
        </row>
        <row r="11064">
          <cell r="F11064" t="str">
            <v>礼堂-卧虎岗</v>
          </cell>
          <cell r="G11064" t="str">
            <v>CA07430802</v>
          </cell>
          <cell r="H11064">
            <v>1.148</v>
          </cell>
          <cell r="I11064">
            <v>1.478</v>
          </cell>
          <cell r="J11064">
            <v>0.33</v>
          </cell>
        </row>
        <row r="11065">
          <cell r="F11065" t="str">
            <v>谢岗垭-郭家容</v>
          </cell>
          <cell r="G11065" t="str">
            <v>VC26430802</v>
          </cell>
          <cell r="H11065">
            <v>0</v>
          </cell>
          <cell r="I11065">
            <v>0.484</v>
          </cell>
          <cell r="J11065">
            <v>0.484</v>
          </cell>
        </row>
        <row r="11066">
          <cell r="F11066" t="str">
            <v>谢岗垭-郭家容</v>
          </cell>
          <cell r="G11066" t="str">
            <v>VC26430802</v>
          </cell>
          <cell r="H11066">
            <v>0</v>
          </cell>
          <cell r="I11066">
            <v>0.313</v>
          </cell>
          <cell r="J11066">
            <v>0.313</v>
          </cell>
        </row>
        <row r="11067">
          <cell r="F11067" t="str">
            <v>双溪桥-袁家山</v>
          </cell>
          <cell r="G11067" t="str">
            <v>C199430802</v>
          </cell>
          <cell r="H11067">
            <v>1.375</v>
          </cell>
          <cell r="I11067">
            <v>1.575</v>
          </cell>
          <cell r="J11067">
            <v>0.2</v>
          </cell>
        </row>
        <row r="11068">
          <cell r="F11068" t="str">
            <v>碾坊门前-金刚坡</v>
          </cell>
          <cell r="G11068" t="str">
            <v>VD05430802</v>
          </cell>
          <cell r="H11068">
            <v>0</v>
          </cell>
          <cell r="I11068">
            <v>0.938</v>
          </cell>
          <cell r="J11068">
            <v>0.938</v>
          </cell>
        </row>
        <row r="11069">
          <cell r="F11069" t="str">
            <v>寿儿屋-何家塆</v>
          </cell>
          <cell r="G11069" t="str">
            <v>VD08430802</v>
          </cell>
          <cell r="H11069">
            <v>0</v>
          </cell>
          <cell r="I11069">
            <v>0.44</v>
          </cell>
          <cell r="J11069">
            <v>0.44</v>
          </cell>
        </row>
        <row r="11070">
          <cell r="F11070" t="str">
            <v>赵家垭-马鞍桥</v>
          </cell>
          <cell r="G11070" t="str">
            <v>C58C430802</v>
          </cell>
          <cell r="H11070">
            <v>0</v>
          </cell>
          <cell r="I11070">
            <v>1.027</v>
          </cell>
          <cell r="J11070">
            <v>1.027</v>
          </cell>
        </row>
        <row r="11071">
          <cell r="F11071" t="str">
            <v>杨家塆-大屋场</v>
          </cell>
          <cell r="G11071" t="str">
            <v>VC09430802</v>
          </cell>
          <cell r="H11071">
            <v>0</v>
          </cell>
          <cell r="I11071">
            <v>0.931</v>
          </cell>
          <cell r="J11071">
            <v>0.931</v>
          </cell>
        </row>
        <row r="11072">
          <cell r="F11072" t="str">
            <v>洞湾桥-云丰山</v>
          </cell>
          <cell r="G11072" t="str">
            <v>C12C430802</v>
          </cell>
          <cell r="H11072">
            <v>0</v>
          </cell>
          <cell r="I11072">
            <v>0.996</v>
          </cell>
          <cell r="J11072">
            <v>0.996</v>
          </cell>
        </row>
        <row r="11073">
          <cell r="F11073" t="str">
            <v>小儿峪-莲花峪</v>
          </cell>
          <cell r="G11073" t="str">
            <v>C367430802</v>
          </cell>
          <cell r="H11073">
            <v>0</v>
          </cell>
          <cell r="I11073">
            <v>1.256</v>
          </cell>
          <cell r="J11073">
            <v>1.256</v>
          </cell>
        </row>
        <row r="11074">
          <cell r="F11074" t="str">
            <v>八斗坵坪-老鸦口</v>
          </cell>
          <cell r="G11074" t="str">
            <v>VN04430802</v>
          </cell>
          <cell r="H11074">
            <v>0</v>
          </cell>
          <cell r="I11074">
            <v>0.426</v>
          </cell>
          <cell r="J11074">
            <v>0.426</v>
          </cell>
        </row>
        <row r="11075">
          <cell r="F11075" t="str">
            <v>水井塔-黄木岗</v>
          </cell>
          <cell r="G11075" t="str">
            <v>VN08430802</v>
          </cell>
          <cell r="H11075">
            <v>0</v>
          </cell>
          <cell r="I11075">
            <v>0.597</v>
          </cell>
          <cell r="J11075">
            <v>0.597</v>
          </cell>
        </row>
        <row r="11076">
          <cell r="F11076" t="str">
            <v>童家峪水库-丰泉</v>
          </cell>
          <cell r="G11076" t="str">
            <v>Y049430802</v>
          </cell>
          <cell r="H11076">
            <v>5.5</v>
          </cell>
          <cell r="I11076">
            <v>7.954</v>
          </cell>
          <cell r="J11076">
            <v>2.454</v>
          </cell>
        </row>
        <row r="11077">
          <cell r="F11077" t="str">
            <v>禹溪-黄家墉</v>
          </cell>
          <cell r="G11077" t="str">
            <v>C197430802</v>
          </cell>
          <cell r="H11077">
            <v>2.835</v>
          </cell>
          <cell r="I11077">
            <v>4.936</v>
          </cell>
          <cell r="J11077">
            <v>2.101</v>
          </cell>
        </row>
        <row r="11078">
          <cell r="F11078" t="str">
            <v>九儿沟-界边垭</v>
          </cell>
          <cell r="G11078" t="str">
            <v>C70E430802</v>
          </cell>
          <cell r="H11078">
            <v>0</v>
          </cell>
          <cell r="I11078">
            <v>2.465</v>
          </cell>
          <cell r="J11078">
            <v>2.465</v>
          </cell>
        </row>
        <row r="11079">
          <cell r="F11079" t="str">
            <v>石家溶-观音山</v>
          </cell>
          <cell r="G11079" t="str">
            <v>C907430802</v>
          </cell>
          <cell r="H11079">
            <v>0</v>
          </cell>
          <cell r="I11079">
            <v>3.678</v>
          </cell>
          <cell r="J11079">
            <v>3.678</v>
          </cell>
        </row>
        <row r="11080">
          <cell r="G11080" t="str">
            <v>AA11430802</v>
          </cell>
          <cell r="H11080">
            <v>0</v>
          </cell>
          <cell r="I11080">
            <v>0.378</v>
          </cell>
          <cell r="J11080">
            <v>0.378</v>
          </cell>
        </row>
        <row r="11081">
          <cell r="F11081" t="str">
            <v>覃家沟-杨家院</v>
          </cell>
          <cell r="G11081" t="str">
            <v>VK41430802</v>
          </cell>
          <cell r="H11081">
            <v>0</v>
          </cell>
          <cell r="I11081">
            <v>0.992</v>
          </cell>
          <cell r="J11081">
            <v>0.992</v>
          </cell>
        </row>
        <row r="11082">
          <cell r="F11082" t="str">
            <v>黑儿湾-宋家岗</v>
          </cell>
          <cell r="G11082" t="str">
            <v>C01C430802</v>
          </cell>
          <cell r="H11082">
            <v>0</v>
          </cell>
          <cell r="I11082">
            <v>1.192</v>
          </cell>
          <cell r="J11082">
            <v>1.192</v>
          </cell>
        </row>
        <row r="11083">
          <cell r="F11083" t="str">
            <v>石家铺-马儿山</v>
          </cell>
          <cell r="G11083" t="str">
            <v>C33A430802</v>
          </cell>
          <cell r="H11083">
            <v>1.277</v>
          </cell>
          <cell r="I11083">
            <v>2.656</v>
          </cell>
          <cell r="J11083">
            <v>1.379</v>
          </cell>
        </row>
        <row r="11084">
          <cell r="F11084" t="str">
            <v>椿树岗-后岗</v>
          </cell>
          <cell r="G11084" t="str">
            <v>C39F430802</v>
          </cell>
          <cell r="H11084">
            <v>0</v>
          </cell>
          <cell r="I11084">
            <v>0.524</v>
          </cell>
          <cell r="J11084">
            <v>0.524</v>
          </cell>
        </row>
        <row r="11085">
          <cell r="F11085" t="str">
            <v>狮子堡-马屁股</v>
          </cell>
          <cell r="G11085" t="str">
            <v>VK33430802</v>
          </cell>
          <cell r="H11085">
            <v>0</v>
          </cell>
          <cell r="I11085">
            <v>0.792</v>
          </cell>
          <cell r="J11085">
            <v>0.792</v>
          </cell>
        </row>
        <row r="11086">
          <cell r="F11086" t="str">
            <v>田家院子-莫家岗</v>
          </cell>
          <cell r="G11086" t="str">
            <v>VK34430802</v>
          </cell>
          <cell r="H11086">
            <v>0</v>
          </cell>
          <cell r="I11086">
            <v>0.682</v>
          </cell>
          <cell r="J11086">
            <v>0.682</v>
          </cell>
        </row>
        <row r="11087">
          <cell r="F11087" t="str">
            <v>进碑-马罗湾</v>
          </cell>
          <cell r="G11087" t="str">
            <v>C06C430802</v>
          </cell>
          <cell r="H11087">
            <v>0</v>
          </cell>
          <cell r="I11087">
            <v>1.035</v>
          </cell>
          <cell r="J11087">
            <v>1.035</v>
          </cell>
        </row>
        <row r="11088">
          <cell r="F11088" t="str">
            <v>溪峪堰-冲洞</v>
          </cell>
          <cell r="G11088" t="str">
            <v>C105430802</v>
          </cell>
          <cell r="H11088">
            <v>0</v>
          </cell>
          <cell r="I11088">
            <v>2.553</v>
          </cell>
          <cell r="J11088">
            <v>2.553</v>
          </cell>
        </row>
        <row r="11089">
          <cell r="F11089" t="str">
            <v>沙湾沟-符家院</v>
          </cell>
          <cell r="G11089" t="str">
            <v>C63F430802</v>
          </cell>
          <cell r="H11089">
            <v>0</v>
          </cell>
          <cell r="I11089">
            <v>0.437</v>
          </cell>
          <cell r="J11089">
            <v>0.437</v>
          </cell>
        </row>
        <row r="11090">
          <cell r="F11090" t="str">
            <v>尹家溪-宋家院</v>
          </cell>
          <cell r="G11090" t="str">
            <v>C44B430802</v>
          </cell>
          <cell r="H11090">
            <v>0.226</v>
          </cell>
          <cell r="I11090">
            <v>1.404</v>
          </cell>
          <cell r="J11090">
            <v>1.178</v>
          </cell>
        </row>
        <row r="11091">
          <cell r="F11091" t="str">
            <v>瓦窑岗-远方的家</v>
          </cell>
          <cell r="G11091" t="str">
            <v>CZ52430802</v>
          </cell>
          <cell r="H11091">
            <v>1.44</v>
          </cell>
          <cell r="I11091">
            <v>1.974</v>
          </cell>
          <cell r="J11091">
            <v>0.534</v>
          </cell>
        </row>
        <row r="11092">
          <cell r="F11092" t="str">
            <v>民阳岗-小阳岗</v>
          </cell>
          <cell r="G11092" t="str">
            <v>C106430802</v>
          </cell>
          <cell r="H11092">
            <v>1</v>
          </cell>
          <cell r="I11092">
            <v>1.97</v>
          </cell>
          <cell r="J11092">
            <v>0.97</v>
          </cell>
        </row>
        <row r="11093">
          <cell r="F11093" t="str">
            <v>尹家溪-宋家院</v>
          </cell>
          <cell r="G11093" t="str">
            <v>C44B430802</v>
          </cell>
          <cell r="H11093">
            <v>0</v>
          </cell>
          <cell r="I11093">
            <v>0.225</v>
          </cell>
          <cell r="J11093">
            <v>0.225</v>
          </cell>
        </row>
        <row r="11094">
          <cell r="F11094" t="str">
            <v>刘家垭-小阳岗</v>
          </cell>
          <cell r="G11094" t="str">
            <v>CZ94430802</v>
          </cell>
          <cell r="H11094">
            <v>0</v>
          </cell>
          <cell r="I11094">
            <v>1.723</v>
          </cell>
          <cell r="J11094">
            <v>1.723</v>
          </cell>
        </row>
        <row r="11095">
          <cell r="F11095" t="str">
            <v>彭家岗-水井湾</v>
          </cell>
          <cell r="G11095" t="str">
            <v>VK31430802</v>
          </cell>
          <cell r="H11095">
            <v>0</v>
          </cell>
          <cell r="I11095">
            <v>0.362</v>
          </cell>
          <cell r="J11095">
            <v>0.362</v>
          </cell>
        </row>
        <row r="11096">
          <cell r="F11096" t="str">
            <v>西尹砖厂-茂岭岗</v>
          </cell>
          <cell r="G11096" t="str">
            <v>VK32430802</v>
          </cell>
          <cell r="H11096">
            <v>0</v>
          </cell>
          <cell r="I11096">
            <v>0.344</v>
          </cell>
          <cell r="J11096">
            <v>0.344</v>
          </cell>
        </row>
        <row r="11097">
          <cell r="F11097" t="str">
            <v>高架桥下-赵坪5组</v>
          </cell>
          <cell r="G11097" t="str">
            <v>VK23430802</v>
          </cell>
          <cell r="H11097">
            <v>0</v>
          </cell>
          <cell r="I11097">
            <v>0.888</v>
          </cell>
          <cell r="J11097">
            <v>0.888</v>
          </cell>
        </row>
        <row r="11098">
          <cell r="F11098" t="str">
            <v>团结桥-张家坪</v>
          </cell>
          <cell r="G11098" t="str">
            <v>VB34430802</v>
          </cell>
          <cell r="H11098">
            <v>0</v>
          </cell>
          <cell r="I11098">
            <v>0.367</v>
          </cell>
          <cell r="J11098">
            <v>0.367</v>
          </cell>
        </row>
        <row r="11099">
          <cell r="F11099" t="str">
            <v>龙船塔-尤基塔</v>
          </cell>
          <cell r="G11099" t="str">
            <v>C830430802</v>
          </cell>
          <cell r="H11099">
            <v>0</v>
          </cell>
          <cell r="I11099">
            <v>1.086</v>
          </cell>
          <cell r="J11099">
            <v>1.086</v>
          </cell>
        </row>
        <row r="11100">
          <cell r="F11100" t="str">
            <v>长岭岗-南家山</v>
          </cell>
          <cell r="G11100" t="str">
            <v>C221430802</v>
          </cell>
          <cell r="H11100">
            <v>0</v>
          </cell>
          <cell r="I11100">
            <v>3.896</v>
          </cell>
          <cell r="J11100">
            <v>3.896</v>
          </cell>
        </row>
        <row r="11101">
          <cell r="F11101" t="str">
            <v>屠宰场-河里峪</v>
          </cell>
          <cell r="G11101" t="str">
            <v>C012430811</v>
          </cell>
          <cell r="H11101">
            <v>0</v>
          </cell>
          <cell r="I11101">
            <v>0.674</v>
          </cell>
          <cell r="J11101">
            <v>0.674</v>
          </cell>
        </row>
        <row r="11102">
          <cell r="F11102" t="str">
            <v>双峰村生态园公路</v>
          </cell>
          <cell r="G11102" t="str">
            <v>Y602430811</v>
          </cell>
          <cell r="H11102">
            <v>0</v>
          </cell>
          <cell r="I11102">
            <v>0.414</v>
          </cell>
          <cell r="J11102">
            <v>0.414</v>
          </cell>
        </row>
        <row r="11103">
          <cell r="G11103" t="str">
            <v>AA20430811</v>
          </cell>
          <cell r="H11103">
            <v>0</v>
          </cell>
          <cell r="I11103">
            <v>0.095</v>
          </cell>
          <cell r="J11103">
            <v>0.095</v>
          </cell>
        </row>
        <row r="11104">
          <cell r="F11104" t="str">
            <v>犀牛湾-泗南峪林场</v>
          </cell>
          <cell r="G11104" t="str">
            <v>C304430811</v>
          </cell>
          <cell r="H11104">
            <v>0</v>
          </cell>
          <cell r="I11104">
            <v>0.198</v>
          </cell>
          <cell r="J11104">
            <v>0.198</v>
          </cell>
        </row>
        <row r="11105">
          <cell r="F11105" t="str">
            <v>泉洞-风响泉</v>
          </cell>
          <cell r="G11105" t="str">
            <v>C315430811</v>
          </cell>
          <cell r="H11105">
            <v>0.053</v>
          </cell>
          <cell r="I11105">
            <v>0.252</v>
          </cell>
          <cell r="J11105">
            <v>0.199</v>
          </cell>
        </row>
        <row r="11106">
          <cell r="F11106" t="str">
            <v>扎营垭-邓家坡</v>
          </cell>
          <cell r="G11106" t="str">
            <v>C74A430811</v>
          </cell>
          <cell r="H11106">
            <v>0</v>
          </cell>
          <cell r="I11106">
            <v>0.606</v>
          </cell>
          <cell r="J11106">
            <v>0.606</v>
          </cell>
        </row>
        <row r="11107">
          <cell r="F11107" t="str">
            <v>泗南峪村新仓库公路</v>
          </cell>
          <cell r="G11107" t="str">
            <v>V002430811</v>
          </cell>
          <cell r="H11107">
            <v>0</v>
          </cell>
          <cell r="I11107">
            <v>0.789</v>
          </cell>
          <cell r="J11107">
            <v>0.789</v>
          </cell>
        </row>
        <row r="11108">
          <cell r="F11108" t="str">
            <v>白虎堂村安置点-文凤村黎家村</v>
          </cell>
          <cell r="G11108" t="str">
            <v>C026430811</v>
          </cell>
          <cell r="H11108">
            <v>0</v>
          </cell>
          <cell r="I11108">
            <v>1.78</v>
          </cell>
          <cell r="J11108">
            <v>1.78</v>
          </cell>
        </row>
        <row r="11109">
          <cell r="F11109" t="str">
            <v>文凤小学-金燕桥</v>
          </cell>
          <cell r="G11109" t="str">
            <v>Y603430811</v>
          </cell>
          <cell r="H11109">
            <v>2.654</v>
          </cell>
          <cell r="I11109">
            <v>2.766</v>
          </cell>
          <cell r="J11109">
            <v>0.112</v>
          </cell>
        </row>
        <row r="11110">
          <cell r="F11110" t="str">
            <v>向家台-小庙峪</v>
          </cell>
          <cell r="G11110" t="str">
            <v>C316430811</v>
          </cell>
          <cell r="H11110">
            <v>0</v>
          </cell>
          <cell r="I11110">
            <v>1.08</v>
          </cell>
          <cell r="J11110">
            <v>1.08</v>
          </cell>
        </row>
        <row r="11111">
          <cell r="F11111" t="str">
            <v>大点坪-赵家岗</v>
          </cell>
          <cell r="G11111" t="str">
            <v>C10A430811</v>
          </cell>
          <cell r="H11111">
            <v>0</v>
          </cell>
          <cell r="I11111">
            <v>1.251</v>
          </cell>
          <cell r="J11111">
            <v>1.251</v>
          </cell>
        </row>
        <row r="11112">
          <cell r="F11112" t="str">
            <v>李家岗-新屋</v>
          </cell>
          <cell r="G11112" t="str">
            <v>C110430811</v>
          </cell>
          <cell r="H11112">
            <v>0.035</v>
          </cell>
          <cell r="I11112">
            <v>0.235</v>
          </cell>
          <cell r="J11112">
            <v>0.2</v>
          </cell>
        </row>
        <row r="11113">
          <cell r="F11113" t="str">
            <v>黄木岗-林吉岗</v>
          </cell>
          <cell r="G11113" t="str">
            <v>C116430811</v>
          </cell>
          <cell r="H11113">
            <v>0</v>
          </cell>
          <cell r="I11113">
            <v>0.851</v>
          </cell>
          <cell r="J11113">
            <v>0.851</v>
          </cell>
        </row>
        <row r="11114">
          <cell r="F11114" t="str">
            <v>杨家坪村张家垭-协合村大岩山</v>
          </cell>
          <cell r="G11114" t="str">
            <v>C114430811</v>
          </cell>
          <cell r="H11114">
            <v>0</v>
          </cell>
          <cell r="I11114">
            <v>1.444</v>
          </cell>
          <cell r="J11114">
            <v>1.444</v>
          </cell>
        </row>
        <row r="11115">
          <cell r="F11115" t="str">
            <v>协合村大峪湾公路</v>
          </cell>
          <cell r="G11115" t="str">
            <v>V018430811</v>
          </cell>
          <cell r="H11115">
            <v>0</v>
          </cell>
          <cell r="I11115">
            <v>0.308</v>
          </cell>
          <cell r="J11115">
            <v>0.308</v>
          </cell>
        </row>
        <row r="11116">
          <cell r="F11116" t="str">
            <v>协合村水井湾公路</v>
          </cell>
          <cell r="G11116" t="str">
            <v>V020430811</v>
          </cell>
          <cell r="H11116">
            <v>0</v>
          </cell>
          <cell r="I11116">
            <v>0.642</v>
          </cell>
          <cell r="J11116">
            <v>0.642</v>
          </cell>
        </row>
        <row r="11117">
          <cell r="F11117" t="str">
            <v>黄家坪-黄家坪村</v>
          </cell>
          <cell r="G11117" t="str">
            <v>Y608430811</v>
          </cell>
          <cell r="H11117">
            <v>4.279</v>
          </cell>
          <cell r="I11117">
            <v>5.689</v>
          </cell>
          <cell r="J11117">
            <v>1.41</v>
          </cell>
        </row>
        <row r="11118">
          <cell r="F11118" t="str">
            <v>锣鼓塔居张家台公路</v>
          </cell>
          <cell r="G11118" t="str">
            <v>V030430811</v>
          </cell>
          <cell r="H11118">
            <v>0</v>
          </cell>
          <cell r="I11118">
            <v>0.827</v>
          </cell>
          <cell r="J11118">
            <v>0.827</v>
          </cell>
        </row>
        <row r="11119">
          <cell r="F11119" t="str">
            <v>三家峪村张家坪公路</v>
          </cell>
          <cell r="G11119" t="str">
            <v>V044430811</v>
          </cell>
          <cell r="H11119">
            <v>0</v>
          </cell>
          <cell r="I11119">
            <v>0.366</v>
          </cell>
          <cell r="J11119">
            <v>0.366</v>
          </cell>
        </row>
        <row r="11120">
          <cell r="F11120" t="str">
            <v>车家山村岩塔公路</v>
          </cell>
          <cell r="G11120" t="str">
            <v>V053430811</v>
          </cell>
          <cell r="H11120">
            <v>0</v>
          </cell>
          <cell r="I11120">
            <v>0.384</v>
          </cell>
          <cell r="J11120">
            <v>0.384</v>
          </cell>
        </row>
        <row r="11121">
          <cell r="F11121" t="str">
            <v>隧道下-青龙垭</v>
          </cell>
          <cell r="G11121" t="str">
            <v>C414430811</v>
          </cell>
          <cell r="H11121">
            <v>2.099</v>
          </cell>
          <cell r="I11121">
            <v>2.379</v>
          </cell>
          <cell r="J11121">
            <v>0.28</v>
          </cell>
        </row>
        <row r="11122">
          <cell r="F11122" t="str">
            <v>青龙垭村黄沙坪-夜火村水库尾</v>
          </cell>
          <cell r="G11122" t="str">
            <v>C423430811</v>
          </cell>
          <cell r="H11122">
            <v>0</v>
          </cell>
          <cell r="I11122">
            <v>1.203</v>
          </cell>
          <cell r="J11122">
            <v>1.203</v>
          </cell>
        </row>
        <row r="11123">
          <cell r="F11123" t="str">
            <v>青龙垭村大儿潭公路</v>
          </cell>
          <cell r="G11123" t="str">
            <v>V049430811</v>
          </cell>
          <cell r="H11123">
            <v>0</v>
          </cell>
          <cell r="I11123">
            <v>1.034</v>
          </cell>
          <cell r="J11123">
            <v>1.034</v>
          </cell>
        </row>
        <row r="11124">
          <cell r="F11124" t="str">
            <v>覃家边-周家院子</v>
          </cell>
          <cell r="G11124" t="str">
            <v>C54A430811</v>
          </cell>
          <cell r="H11124">
            <v>0</v>
          </cell>
          <cell r="I11124">
            <v>0.65</v>
          </cell>
          <cell r="J11124">
            <v>0.65</v>
          </cell>
        </row>
        <row r="11125">
          <cell r="F11125" t="str">
            <v>三家峪村张家坪公路</v>
          </cell>
          <cell r="G11125" t="str">
            <v>V044430811</v>
          </cell>
          <cell r="H11125">
            <v>0</v>
          </cell>
          <cell r="I11125">
            <v>0.099</v>
          </cell>
          <cell r="J11125">
            <v>0.099</v>
          </cell>
        </row>
        <row r="11126">
          <cell r="F11126" t="str">
            <v>桂花-陈家垭</v>
          </cell>
          <cell r="G11126" t="str">
            <v>C13A430811</v>
          </cell>
          <cell r="H11126">
            <v>0</v>
          </cell>
          <cell r="I11126">
            <v>0.39</v>
          </cell>
          <cell r="J11126">
            <v>0.39</v>
          </cell>
        </row>
        <row r="11127">
          <cell r="F11127" t="str">
            <v>接官亭-新屋场</v>
          </cell>
          <cell r="G11127" t="str">
            <v>C401430811</v>
          </cell>
          <cell r="H11127">
            <v>0</v>
          </cell>
          <cell r="I11127">
            <v>0.639</v>
          </cell>
          <cell r="J11127">
            <v>0.639</v>
          </cell>
        </row>
        <row r="11128">
          <cell r="F11128" t="str">
            <v>石家峪村青龙台公路</v>
          </cell>
          <cell r="G11128" t="str">
            <v>V040430811</v>
          </cell>
          <cell r="H11128">
            <v>0</v>
          </cell>
          <cell r="I11128">
            <v>1.18</v>
          </cell>
          <cell r="J11128">
            <v>1.18</v>
          </cell>
        </row>
        <row r="11129">
          <cell r="G11129" t="str">
            <v>AA24430811</v>
          </cell>
          <cell r="H11129">
            <v>0</v>
          </cell>
          <cell r="I11129">
            <v>0.314</v>
          </cell>
          <cell r="J11129">
            <v>0.314</v>
          </cell>
        </row>
        <row r="11130">
          <cell r="F11130" t="str">
            <v>檀木岗村李家湾公路</v>
          </cell>
          <cell r="G11130" t="str">
            <v>V042430811</v>
          </cell>
          <cell r="H11130">
            <v>0</v>
          </cell>
          <cell r="I11130">
            <v>0.588</v>
          </cell>
          <cell r="J11130">
            <v>0.588</v>
          </cell>
        </row>
        <row r="11131">
          <cell r="G11131" t="str">
            <v>AA16430811</v>
          </cell>
          <cell r="H11131">
            <v>0</v>
          </cell>
          <cell r="I11131">
            <v>0.166</v>
          </cell>
          <cell r="J11131">
            <v>0.166</v>
          </cell>
        </row>
        <row r="11132">
          <cell r="F11132" t="str">
            <v>唐家坡-印家坡</v>
          </cell>
          <cell r="G11132" t="str">
            <v>C02A430811</v>
          </cell>
          <cell r="H11132">
            <v>0</v>
          </cell>
          <cell r="I11132">
            <v>0.276</v>
          </cell>
          <cell r="J11132">
            <v>0.276</v>
          </cell>
        </row>
        <row r="11133">
          <cell r="F11133" t="str">
            <v>野鸡铺-西牛</v>
          </cell>
          <cell r="G11133" t="str">
            <v>C418430811</v>
          </cell>
          <cell r="H11133">
            <v>2.536</v>
          </cell>
          <cell r="I11133">
            <v>2.993</v>
          </cell>
          <cell r="J11133">
            <v>0.457</v>
          </cell>
        </row>
        <row r="11134">
          <cell r="F11134" t="str">
            <v>野鸡铺-石河峪</v>
          </cell>
          <cell r="G11134" t="str">
            <v>C419430811</v>
          </cell>
          <cell r="H11134">
            <v>1.061</v>
          </cell>
          <cell r="I11134">
            <v>1.58</v>
          </cell>
          <cell r="J11134">
            <v>0.519</v>
          </cell>
        </row>
        <row r="11135">
          <cell r="G11135" t="str">
            <v>AA18430811</v>
          </cell>
          <cell r="H11135">
            <v>0</v>
          </cell>
          <cell r="I11135">
            <v>0.099</v>
          </cell>
          <cell r="J11135">
            <v>0.099</v>
          </cell>
        </row>
        <row r="11136">
          <cell r="F11136" t="str">
            <v>甄彩垭-水桶峪</v>
          </cell>
          <cell r="G11136" t="str">
            <v>C411430811</v>
          </cell>
          <cell r="H11136">
            <v>0</v>
          </cell>
          <cell r="I11136">
            <v>1.421</v>
          </cell>
          <cell r="J11136">
            <v>1.421</v>
          </cell>
        </row>
        <row r="11137">
          <cell r="F11137" t="str">
            <v>旋家峪-李家湾</v>
          </cell>
          <cell r="G11137" t="str">
            <v>C53A430811</v>
          </cell>
          <cell r="H11137">
            <v>0</v>
          </cell>
          <cell r="I11137">
            <v>0.672</v>
          </cell>
          <cell r="J11137">
            <v>0.672</v>
          </cell>
        </row>
        <row r="11138">
          <cell r="F11138" t="str">
            <v>车家山村新屋湾公路</v>
          </cell>
          <cell r="G11138" t="str">
            <v>V052430811</v>
          </cell>
          <cell r="H11138">
            <v>0</v>
          </cell>
          <cell r="I11138">
            <v>0.837</v>
          </cell>
          <cell r="J11138">
            <v>0.837</v>
          </cell>
        </row>
        <row r="11139">
          <cell r="F11139" t="str">
            <v>印家山村高家湾公路</v>
          </cell>
          <cell r="G11139" t="str">
            <v>V033430811</v>
          </cell>
          <cell r="H11139">
            <v>0</v>
          </cell>
          <cell r="I11139">
            <v>2.336</v>
          </cell>
          <cell r="J11139">
            <v>2.336</v>
          </cell>
        </row>
        <row r="11140">
          <cell r="F11140" t="str">
            <v>王家湾-锅底峪</v>
          </cell>
          <cell r="G11140" t="str">
            <v>C17A430811</v>
          </cell>
          <cell r="H11140">
            <v>0</v>
          </cell>
          <cell r="I11140">
            <v>0.591</v>
          </cell>
          <cell r="J11140">
            <v>0.591</v>
          </cell>
        </row>
        <row r="11141">
          <cell r="F11141" t="str">
            <v>板桥村乱眼桥至庙凸</v>
          </cell>
          <cell r="G11141" t="str">
            <v>VJ13430821</v>
          </cell>
          <cell r="H11141">
            <v>0</v>
          </cell>
          <cell r="I11141">
            <v>0.639</v>
          </cell>
          <cell r="J11141">
            <v>0.639</v>
          </cell>
        </row>
        <row r="11142">
          <cell r="F11142" t="str">
            <v>渡槽-砂场</v>
          </cell>
          <cell r="G11142" t="str">
            <v>C603430821</v>
          </cell>
          <cell r="H11142">
            <v>0.89</v>
          </cell>
          <cell r="I11142">
            <v>1.45</v>
          </cell>
          <cell r="J11142">
            <v>0.56</v>
          </cell>
        </row>
        <row r="11143">
          <cell r="F11143" t="str">
            <v>北平村彭家院至溪溶</v>
          </cell>
          <cell r="G11143" t="str">
            <v>VJ02430821</v>
          </cell>
          <cell r="H11143">
            <v>0</v>
          </cell>
          <cell r="I11143">
            <v>0.654</v>
          </cell>
          <cell r="J11143">
            <v>0.654</v>
          </cell>
        </row>
        <row r="11144">
          <cell r="F11144" t="str">
            <v>太平-新湾</v>
          </cell>
          <cell r="G11144" t="str">
            <v>C507430821</v>
          </cell>
          <cell r="H11144">
            <v>0</v>
          </cell>
          <cell r="I11144">
            <v>1.419</v>
          </cell>
          <cell r="J11144">
            <v>1.419</v>
          </cell>
        </row>
        <row r="11145">
          <cell r="F11145" t="str">
            <v>大岩村平桥至胜利</v>
          </cell>
          <cell r="G11145" t="str">
            <v>VH92430821</v>
          </cell>
          <cell r="H11145">
            <v>0</v>
          </cell>
          <cell r="I11145">
            <v>1.14</v>
          </cell>
          <cell r="J11145">
            <v>1.14</v>
          </cell>
        </row>
        <row r="11146">
          <cell r="F11146" t="str">
            <v>大岩村冲水凼至八字</v>
          </cell>
          <cell r="G11146" t="str">
            <v>VH93430821</v>
          </cell>
          <cell r="H11146">
            <v>0</v>
          </cell>
          <cell r="I11146">
            <v>0.413</v>
          </cell>
          <cell r="J11146">
            <v>0.413</v>
          </cell>
        </row>
        <row r="11147">
          <cell r="F11147" t="str">
            <v>溪塔-樟树凸</v>
          </cell>
          <cell r="G11147" t="str">
            <v>C695430821</v>
          </cell>
          <cell r="H11147">
            <v>0</v>
          </cell>
          <cell r="I11147">
            <v>1.882</v>
          </cell>
          <cell r="J11147">
            <v>1.882</v>
          </cell>
        </row>
        <row r="11148">
          <cell r="F11148" t="str">
            <v>当风杉树湾至跑马史家垭</v>
          </cell>
          <cell r="G11148" t="str">
            <v>C752430821</v>
          </cell>
          <cell r="H11148">
            <v>0</v>
          </cell>
          <cell r="I11148">
            <v>1.366</v>
          </cell>
          <cell r="J11148">
            <v>1.366</v>
          </cell>
        </row>
        <row r="11149">
          <cell r="F11149" t="str">
            <v>当凤村S309至河溶</v>
          </cell>
          <cell r="G11149" t="str">
            <v>VJ06430821</v>
          </cell>
          <cell r="H11149">
            <v>0</v>
          </cell>
          <cell r="I11149">
            <v>0.648</v>
          </cell>
          <cell r="J11149">
            <v>0.648</v>
          </cell>
        </row>
        <row r="11150">
          <cell r="F11150" t="str">
            <v>东市田溶至白洋</v>
          </cell>
          <cell r="G11150" t="str">
            <v>VH71430821</v>
          </cell>
          <cell r="H11150">
            <v>0</v>
          </cell>
          <cell r="I11150">
            <v>2.044</v>
          </cell>
          <cell r="J11150">
            <v>2.044</v>
          </cell>
        </row>
        <row r="11151">
          <cell r="F11151" t="str">
            <v>北平村史家垭至新桥</v>
          </cell>
          <cell r="G11151" t="str">
            <v>VJ05430821</v>
          </cell>
          <cell r="H11151">
            <v>0</v>
          </cell>
          <cell r="I11151">
            <v>0.978</v>
          </cell>
          <cell r="J11151">
            <v>0.978</v>
          </cell>
        </row>
        <row r="11152">
          <cell r="F11152" t="str">
            <v>陡垭至花合</v>
          </cell>
          <cell r="G11152" t="str">
            <v>C604430821</v>
          </cell>
          <cell r="H11152">
            <v>0</v>
          </cell>
          <cell r="I11152">
            <v>3.367</v>
          </cell>
          <cell r="J11152">
            <v>3.367</v>
          </cell>
        </row>
        <row r="11153">
          <cell r="F11153" t="str">
            <v>陡垭村四条峪至张家院</v>
          </cell>
          <cell r="G11153" t="str">
            <v>VH62430821</v>
          </cell>
          <cell r="H11153">
            <v>0</v>
          </cell>
          <cell r="I11153">
            <v>1.43</v>
          </cell>
          <cell r="J11153">
            <v>1.43</v>
          </cell>
        </row>
        <row r="11154">
          <cell r="F11154" t="str">
            <v>陡溪村三瓦塘至孟溶</v>
          </cell>
          <cell r="G11154" t="str">
            <v>VH96430821</v>
          </cell>
          <cell r="H11154">
            <v>0.964</v>
          </cell>
          <cell r="I11154">
            <v>1.518</v>
          </cell>
          <cell r="J11154">
            <v>0.554</v>
          </cell>
        </row>
        <row r="11155">
          <cell r="F11155" t="str">
            <v>陡溪村长草堰至龙王泉</v>
          </cell>
          <cell r="G11155" t="str">
            <v>VH98430821</v>
          </cell>
          <cell r="H11155">
            <v>0</v>
          </cell>
          <cell r="I11155">
            <v>1.29</v>
          </cell>
          <cell r="J11155">
            <v>1.29</v>
          </cell>
        </row>
        <row r="11156">
          <cell r="F11156" t="str">
            <v>杨柳桥-凉水垭</v>
          </cell>
          <cell r="G11156" t="str">
            <v>C264430821</v>
          </cell>
          <cell r="H11156">
            <v>0.791</v>
          </cell>
          <cell r="I11156">
            <v>1.107</v>
          </cell>
          <cell r="J11156">
            <v>0.316</v>
          </cell>
        </row>
        <row r="11157">
          <cell r="F11157" t="str">
            <v>分水村炸棚至刘湾</v>
          </cell>
          <cell r="G11157" t="str">
            <v>VH25430821</v>
          </cell>
          <cell r="H11157">
            <v>0</v>
          </cell>
          <cell r="I11157">
            <v>0.626</v>
          </cell>
          <cell r="J11157">
            <v>0.626</v>
          </cell>
        </row>
        <row r="11158">
          <cell r="F11158" t="str">
            <v>分水村杨湾至大塌</v>
          </cell>
          <cell r="G11158" t="str">
            <v>VH40430821</v>
          </cell>
          <cell r="H11158">
            <v>0</v>
          </cell>
          <cell r="I11158">
            <v>0.342</v>
          </cell>
          <cell r="J11158">
            <v>0.342</v>
          </cell>
        </row>
        <row r="11159">
          <cell r="F11159" t="str">
            <v>风自洞兴塔至刚肚泽</v>
          </cell>
          <cell r="G11159" t="str">
            <v>VH18430821</v>
          </cell>
          <cell r="H11159">
            <v>0</v>
          </cell>
          <cell r="I11159">
            <v>0.821</v>
          </cell>
          <cell r="J11159">
            <v>0.821</v>
          </cell>
        </row>
        <row r="11160">
          <cell r="F11160" t="str">
            <v>风自洞村李湾至才湾</v>
          </cell>
          <cell r="G11160" t="str">
            <v>VH19430821</v>
          </cell>
          <cell r="H11160">
            <v>0</v>
          </cell>
          <cell r="I11160">
            <v>1.137</v>
          </cell>
          <cell r="J11160">
            <v>1.137</v>
          </cell>
        </row>
        <row r="11161">
          <cell r="F11161" t="str">
            <v>风自洞村芦沅至万坪</v>
          </cell>
          <cell r="G11161" t="str">
            <v>VH22430821</v>
          </cell>
          <cell r="H11161">
            <v>0</v>
          </cell>
          <cell r="I11161">
            <v>0.579</v>
          </cell>
          <cell r="J11161">
            <v>0.579</v>
          </cell>
        </row>
        <row r="11162">
          <cell r="F11162" t="str">
            <v>风自洞万坪至李湾</v>
          </cell>
          <cell r="G11162" t="str">
            <v>VH23430821</v>
          </cell>
          <cell r="H11162">
            <v>0</v>
          </cell>
          <cell r="I11162">
            <v>0.383</v>
          </cell>
          <cell r="J11162">
            <v>0.383</v>
          </cell>
        </row>
        <row r="11163">
          <cell r="F11163" t="str">
            <v>朱湾-新屋</v>
          </cell>
          <cell r="G11163" t="str">
            <v>C265430821</v>
          </cell>
          <cell r="H11163">
            <v>0</v>
          </cell>
          <cell r="I11163">
            <v>2.309</v>
          </cell>
          <cell r="J11163">
            <v>2.309</v>
          </cell>
        </row>
        <row r="11164">
          <cell r="F11164" t="str">
            <v>佛袈山村黑岩组道</v>
          </cell>
          <cell r="G11164" t="str">
            <v>VH37430821</v>
          </cell>
          <cell r="H11164">
            <v>0</v>
          </cell>
          <cell r="I11164">
            <v>0.349</v>
          </cell>
          <cell r="J11164">
            <v>0.349</v>
          </cell>
        </row>
        <row r="11165">
          <cell r="F11165" t="str">
            <v>当风村学校至河凸</v>
          </cell>
          <cell r="G11165" t="str">
            <v>VJ11430821</v>
          </cell>
          <cell r="H11165">
            <v>0</v>
          </cell>
          <cell r="I11165">
            <v>0.311</v>
          </cell>
          <cell r="J11165">
            <v>0.311</v>
          </cell>
        </row>
        <row r="11166">
          <cell r="F11166" t="str">
            <v>当风村学校至河凸</v>
          </cell>
          <cell r="G11166" t="str">
            <v>VJ11430821</v>
          </cell>
          <cell r="H11166">
            <v>0</v>
          </cell>
          <cell r="I11166">
            <v>1.152</v>
          </cell>
          <cell r="J11166">
            <v>1.152</v>
          </cell>
        </row>
        <row r="11167">
          <cell r="F11167" t="str">
            <v>史家大院-长湾</v>
          </cell>
          <cell r="G11167" t="str">
            <v>C259430821</v>
          </cell>
          <cell r="H11167">
            <v>2.192</v>
          </cell>
          <cell r="I11167">
            <v>3.216</v>
          </cell>
          <cell r="J11167">
            <v>1.024</v>
          </cell>
        </row>
        <row r="11168">
          <cell r="F11168" t="str">
            <v>管家峪村管家峪至榨坊</v>
          </cell>
          <cell r="G11168" t="str">
            <v>VH09430821</v>
          </cell>
          <cell r="H11168">
            <v>0</v>
          </cell>
          <cell r="I11168">
            <v>1.861</v>
          </cell>
          <cell r="J11168">
            <v>1.861</v>
          </cell>
        </row>
        <row r="11169">
          <cell r="F11169" t="str">
            <v>史家大院-长湾</v>
          </cell>
          <cell r="G11169" t="str">
            <v>C259430821</v>
          </cell>
          <cell r="H11169">
            <v>0</v>
          </cell>
          <cell r="I11169">
            <v>0.635</v>
          </cell>
          <cell r="J11169">
            <v>0.635</v>
          </cell>
        </row>
        <row r="11170">
          <cell r="F11170" t="str">
            <v>道狮岭-道狮岭</v>
          </cell>
          <cell r="G11170" t="str">
            <v>C635430821</v>
          </cell>
          <cell r="H11170">
            <v>1.083</v>
          </cell>
          <cell r="I11170">
            <v>1.901</v>
          </cell>
          <cell r="J11170">
            <v>0.818</v>
          </cell>
        </row>
        <row r="11171">
          <cell r="F11171" t="str">
            <v>西边峪至广东</v>
          </cell>
          <cell r="G11171" t="str">
            <v>C776430821</v>
          </cell>
          <cell r="H11171">
            <v>0</v>
          </cell>
          <cell r="I11171">
            <v>1.155</v>
          </cell>
          <cell r="J11171">
            <v>1.155</v>
          </cell>
        </row>
        <row r="11172">
          <cell r="F11172" t="str">
            <v>广东村黄湾至芦峪</v>
          </cell>
          <cell r="G11172" t="str">
            <v>VH47430821</v>
          </cell>
          <cell r="H11172">
            <v>0</v>
          </cell>
          <cell r="I11172">
            <v>0.654</v>
          </cell>
          <cell r="J11172">
            <v>0.654</v>
          </cell>
        </row>
        <row r="11173">
          <cell r="F11173" t="str">
            <v>广东村门湖至杨雀</v>
          </cell>
          <cell r="G11173" t="str">
            <v>VH50430821</v>
          </cell>
          <cell r="H11173">
            <v>0.424</v>
          </cell>
          <cell r="I11173">
            <v>0.784</v>
          </cell>
          <cell r="J11173">
            <v>0.36</v>
          </cell>
        </row>
        <row r="11174">
          <cell r="F11174" t="str">
            <v>广东村河湾至张溶</v>
          </cell>
          <cell r="G11174" t="str">
            <v>VH51430821</v>
          </cell>
          <cell r="H11174">
            <v>0</v>
          </cell>
          <cell r="I11174">
            <v>1.676</v>
          </cell>
          <cell r="J11174">
            <v>1.676</v>
          </cell>
        </row>
        <row r="11175">
          <cell r="F11175" t="str">
            <v>花合峪至陡垭</v>
          </cell>
          <cell r="G11175" t="str">
            <v>C824430821</v>
          </cell>
          <cell r="H11175">
            <v>1.963</v>
          </cell>
          <cell r="I11175">
            <v>2.257</v>
          </cell>
          <cell r="J11175">
            <v>0.294</v>
          </cell>
        </row>
        <row r="11176">
          <cell r="F11176" t="str">
            <v>广东村岗坪至芦峪</v>
          </cell>
          <cell r="G11176" t="str">
            <v>VH49430821</v>
          </cell>
          <cell r="H11176">
            <v>0</v>
          </cell>
          <cell r="I11176">
            <v>1.294</v>
          </cell>
          <cell r="J11176">
            <v>1.294</v>
          </cell>
        </row>
        <row r="11177">
          <cell r="F11177" t="str">
            <v>江西村二吨组至道林</v>
          </cell>
          <cell r="G11177" t="str">
            <v>VH26430821</v>
          </cell>
          <cell r="H11177">
            <v>0</v>
          </cell>
          <cell r="I11177">
            <v>1.575</v>
          </cell>
          <cell r="J11177">
            <v>1.575</v>
          </cell>
        </row>
        <row r="11178">
          <cell r="F11178" t="str">
            <v>杨柳桥-凉水垭</v>
          </cell>
          <cell r="G11178" t="str">
            <v>C264430821</v>
          </cell>
          <cell r="H11178">
            <v>1.107</v>
          </cell>
          <cell r="I11178">
            <v>1.177</v>
          </cell>
          <cell r="J11178">
            <v>0.07</v>
          </cell>
        </row>
        <row r="11179">
          <cell r="F11179" t="str">
            <v>凉水至凉水</v>
          </cell>
          <cell r="G11179" t="str">
            <v>C508430821</v>
          </cell>
          <cell r="H11179">
            <v>0</v>
          </cell>
          <cell r="I11179">
            <v>1.197</v>
          </cell>
          <cell r="J11179">
            <v>1.197</v>
          </cell>
        </row>
        <row r="11180">
          <cell r="F11180" t="str">
            <v>佛袈山村莫坪至胡湾</v>
          </cell>
          <cell r="G11180" t="str">
            <v>VH35430821</v>
          </cell>
          <cell r="H11180">
            <v>0</v>
          </cell>
          <cell r="I11180">
            <v>1.266</v>
          </cell>
          <cell r="J11180">
            <v>1.266</v>
          </cell>
        </row>
        <row r="11181">
          <cell r="F11181" t="str">
            <v>凉水村村部至祠堂</v>
          </cell>
          <cell r="G11181" t="str">
            <v>VJ14430821</v>
          </cell>
          <cell r="H11181">
            <v>0</v>
          </cell>
          <cell r="I11181">
            <v>0.364</v>
          </cell>
          <cell r="J11181">
            <v>0.364</v>
          </cell>
        </row>
        <row r="11182">
          <cell r="F11182" t="str">
            <v>凉水村村部学校至黎家大院</v>
          </cell>
          <cell r="G11182" t="str">
            <v>VJ15430821</v>
          </cell>
          <cell r="H11182">
            <v>0</v>
          </cell>
          <cell r="I11182">
            <v>1.037</v>
          </cell>
          <cell r="J11182">
            <v>1.037</v>
          </cell>
        </row>
        <row r="11183">
          <cell r="F11183" t="str">
            <v>凉水村S309至史家湾</v>
          </cell>
          <cell r="G11183" t="str">
            <v>VJ17430821</v>
          </cell>
          <cell r="H11183">
            <v>0</v>
          </cell>
          <cell r="I11183">
            <v>0.817</v>
          </cell>
          <cell r="J11183">
            <v>0.817</v>
          </cell>
        </row>
        <row r="11184">
          <cell r="F11184" t="str">
            <v>溪塔-樟树凸</v>
          </cell>
          <cell r="G11184" t="str">
            <v>C695430821</v>
          </cell>
          <cell r="H11184">
            <v>2.378</v>
          </cell>
          <cell r="I11184">
            <v>3.623</v>
          </cell>
          <cell r="J11184">
            <v>1.245</v>
          </cell>
        </row>
        <row r="11185">
          <cell r="F11185" t="str">
            <v>跑马至银泉</v>
          </cell>
          <cell r="G11185" t="str">
            <v>C818430821</v>
          </cell>
          <cell r="H11185">
            <v>0</v>
          </cell>
          <cell r="I11185">
            <v>3.051</v>
          </cell>
          <cell r="J11185">
            <v>3.051</v>
          </cell>
        </row>
        <row r="11186">
          <cell r="F11186" t="str">
            <v>跑马村村部至温坪</v>
          </cell>
          <cell r="G11186" t="str">
            <v>VH02430821</v>
          </cell>
          <cell r="H11186">
            <v>0</v>
          </cell>
          <cell r="I11186">
            <v>0.806</v>
          </cell>
          <cell r="J11186">
            <v>0.806</v>
          </cell>
        </row>
        <row r="11187">
          <cell r="F11187" t="str">
            <v>溪塔-樟树凸</v>
          </cell>
          <cell r="G11187" t="str">
            <v>C695430821</v>
          </cell>
          <cell r="H11187">
            <v>0.182</v>
          </cell>
          <cell r="I11187">
            <v>0.679</v>
          </cell>
          <cell r="J11187">
            <v>0.497</v>
          </cell>
        </row>
        <row r="11188">
          <cell r="F11188" t="str">
            <v>三岔村陈屋至范舟山</v>
          </cell>
          <cell r="G11188" t="str">
            <v>VH64430821</v>
          </cell>
          <cell r="H11188">
            <v>0</v>
          </cell>
          <cell r="I11188">
            <v>0.435</v>
          </cell>
          <cell r="J11188">
            <v>0.435</v>
          </cell>
        </row>
        <row r="11189">
          <cell r="F11189" t="str">
            <v>三岔村S309至盛家凸</v>
          </cell>
          <cell r="G11189" t="str">
            <v>VH65430821</v>
          </cell>
          <cell r="H11189">
            <v>0</v>
          </cell>
          <cell r="I11189">
            <v>0.959</v>
          </cell>
          <cell r="J11189">
            <v>0.959</v>
          </cell>
        </row>
        <row r="11190">
          <cell r="F11190" t="str">
            <v>三桥村张湾至唐家湾</v>
          </cell>
          <cell r="G11190" t="str">
            <v>VH73430821</v>
          </cell>
          <cell r="H11190">
            <v>0</v>
          </cell>
          <cell r="I11190">
            <v>0.733</v>
          </cell>
          <cell r="J11190">
            <v>0.733</v>
          </cell>
        </row>
        <row r="11191">
          <cell r="F11191" t="str">
            <v>三桥村S309至卓家大院</v>
          </cell>
          <cell r="G11191" t="str">
            <v>VH76430821</v>
          </cell>
          <cell r="H11191">
            <v>0</v>
          </cell>
          <cell r="I11191">
            <v>0.523</v>
          </cell>
          <cell r="J11191">
            <v>0.523</v>
          </cell>
        </row>
        <row r="11192">
          <cell r="F11192" t="str">
            <v>银泉村刘家垭至长溶组</v>
          </cell>
          <cell r="G11192" t="str">
            <v>VH84430821</v>
          </cell>
          <cell r="H11192">
            <v>0</v>
          </cell>
          <cell r="I11192">
            <v>1.146</v>
          </cell>
          <cell r="J11192">
            <v>1.146</v>
          </cell>
        </row>
        <row r="11193">
          <cell r="F11193" t="str">
            <v>史家大院-长湾</v>
          </cell>
          <cell r="G11193" t="str">
            <v>C259430821</v>
          </cell>
          <cell r="H11193">
            <v>0.635</v>
          </cell>
          <cell r="I11193">
            <v>1.704</v>
          </cell>
          <cell r="J11193">
            <v>1.069</v>
          </cell>
        </row>
        <row r="11194">
          <cell r="F11194" t="str">
            <v>幸福垭-广东村</v>
          </cell>
          <cell r="G11194" t="str">
            <v>C255430821</v>
          </cell>
          <cell r="H11194">
            <v>2.168</v>
          </cell>
          <cell r="I11194">
            <v>2.415</v>
          </cell>
          <cell r="J11194">
            <v>0.247</v>
          </cell>
        </row>
        <row r="11195">
          <cell r="F11195" t="str">
            <v>西边峪村唐典垭至胜利</v>
          </cell>
          <cell r="G11195" t="str">
            <v>VH60430821</v>
          </cell>
          <cell r="H11195">
            <v>0</v>
          </cell>
          <cell r="I11195">
            <v>0.487</v>
          </cell>
          <cell r="J11195">
            <v>0.487</v>
          </cell>
        </row>
        <row r="11196">
          <cell r="F11196" t="str">
            <v>新花村月新至瓦窑</v>
          </cell>
          <cell r="G11196" t="str">
            <v>VH43430821</v>
          </cell>
          <cell r="H11196">
            <v>0.65</v>
          </cell>
          <cell r="I11196">
            <v>0.92</v>
          </cell>
          <cell r="J11196">
            <v>0.27</v>
          </cell>
        </row>
        <row r="11197">
          <cell r="F11197" t="str">
            <v>新花村大田至黄家凸</v>
          </cell>
          <cell r="G11197" t="str">
            <v>VH46430821</v>
          </cell>
          <cell r="H11197">
            <v>0</v>
          </cell>
          <cell r="I11197">
            <v>0.96</v>
          </cell>
          <cell r="J11197">
            <v>0.96</v>
          </cell>
        </row>
        <row r="11198">
          <cell r="F11198" t="str">
            <v>长冲村月形池至莫家老屋</v>
          </cell>
          <cell r="G11198" t="str">
            <v>VJ24430821</v>
          </cell>
          <cell r="H11198">
            <v>0</v>
          </cell>
          <cell r="I11198">
            <v>1.069</v>
          </cell>
          <cell r="J11198">
            <v>1.069</v>
          </cell>
        </row>
        <row r="11199">
          <cell r="F11199" t="str">
            <v>阳凤坪樟桥至龙泉</v>
          </cell>
          <cell r="G11199" t="str">
            <v>VH13430821</v>
          </cell>
          <cell r="H11199">
            <v>0</v>
          </cell>
          <cell r="I11199">
            <v>1.498</v>
          </cell>
          <cell r="J11199">
            <v>1.498</v>
          </cell>
        </row>
        <row r="11200">
          <cell r="F11200" t="str">
            <v>北平村彭家院至溪溶</v>
          </cell>
          <cell r="G11200" t="str">
            <v>VJ02430821</v>
          </cell>
          <cell r="H11200">
            <v>0.55</v>
          </cell>
          <cell r="I11200">
            <v>2.24</v>
          </cell>
          <cell r="J11200">
            <v>1.69</v>
          </cell>
        </row>
        <row r="11201">
          <cell r="F11201" t="str">
            <v>彩球村银泉交界点至水库组</v>
          </cell>
          <cell r="G11201" t="str">
            <v>VH87430821</v>
          </cell>
          <cell r="H11201">
            <v>0</v>
          </cell>
          <cell r="I11201">
            <v>1.584</v>
          </cell>
          <cell r="J11201">
            <v>1.584</v>
          </cell>
        </row>
        <row r="11202">
          <cell r="F11202" t="str">
            <v>大浒村王家山至荷花</v>
          </cell>
          <cell r="G11202" t="str">
            <v>VJ48430821</v>
          </cell>
          <cell r="H11202">
            <v>0</v>
          </cell>
          <cell r="I11202">
            <v>0.417</v>
          </cell>
          <cell r="J11202">
            <v>0.417</v>
          </cell>
        </row>
        <row r="11203">
          <cell r="F11203" t="str">
            <v>大浒村三塘至道夫子湾</v>
          </cell>
          <cell r="G11203" t="str">
            <v>VJ49430821</v>
          </cell>
          <cell r="H11203">
            <v>0</v>
          </cell>
          <cell r="I11203">
            <v>0.954</v>
          </cell>
          <cell r="J11203">
            <v>0.954</v>
          </cell>
        </row>
        <row r="11204">
          <cell r="F11204" t="str">
            <v>大田村至到口湾</v>
          </cell>
          <cell r="G11204" t="str">
            <v>VJ37430821</v>
          </cell>
          <cell r="H11204">
            <v>0</v>
          </cell>
          <cell r="I11204">
            <v>0.639</v>
          </cell>
          <cell r="J11204">
            <v>0.639</v>
          </cell>
        </row>
        <row r="11205">
          <cell r="F11205" t="str">
            <v>大田村至袁家硓</v>
          </cell>
          <cell r="G11205" t="str">
            <v>VJ38430821</v>
          </cell>
          <cell r="H11205">
            <v>0</v>
          </cell>
          <cell r="I11205">
            <v>1.567</v>
          </cell>
          <cell r="J11205">
            <v>1.567</v>
          </cell>
        </row>
        <row r="11206">
          <cell r="F11206" t="str">
            <v>张三溪村枫树凸至林场</v>
          </cell>
          <cell r="G11206" t="str">
            <v>VJ45430821</v>
          </cell>
          <cell r="H11206">
            <v>0</v>
          </cell>
          <cell r="I11206">
            <v>0.903</v>
          </cell>
          <cell r="J11206">
            <v>0.903</v>
          </cell>
        </row>
        <row r="11207">
          <cell r="F11207" t="str">
            <v>乐庄村茶浪凸至交家乪</v>
          </cell>
          <cell r="G11207" t="str">
            <v>VJ52430821</v>
          </cell>
          <cell r="H11207">
            <v>0</v>
          </cell>
          <cell r="I11207">
            <v>1.967</v>
          </cell>
          <cell r="J11207">
            <v>1.967</v>
          </cell>
        </row>
        <row r="11208">
          <cell r="F11208" t="str">
            <v>乐庄村研坊岗至岩鸭子</v>
          </cell>
          <cell r="G11208" t="str">
            <v>VJ53430821</v>
          </cell>
          <cell r="H11208">
            <v>0</v>
          </cell>
          <cell r="I11208">
            <v>3.254</v>
          </cell>
          <cell r="J11208">
            <v>3.254</v>
          </cell>
        </row>
        <row r="11209">
          <cell r="F11209" t="str">
            <v>乐庄村毛坪塔至叶家塔</v>
          </cell>
          <cell r="G11209" t="str">
            <v>VJ54430821</v>
          </cell>
          <cell r="H11209">
            <v>0</v>
          </cell>
          <cell r="I11209">
            <v>0.507</v>
          </cell>
          <cell r="J11209">
            <v>0.507</v>
          </cell>
        </row>
        <row r="11210">
          <cell r="F11210" t="str">
            <v>乐庄村村部至茶浪凸</v>
          </cell>
          <cell r="G11210" t="str">
            <v>VJ56430821</v>
          </cell>
          <cell r="H11210">
            <v>0</v>
          </cell>
          <cell r="I11210">
            <v>0.572</v>
          </cell>
          <cell r="J11210">
            <v>0.572</v>
          </cell>
        </row>
        <row r="11211">
          <cell r="F11211" t="str">
            <v>田家村四儿垭至沙竹岗</v>
          </cell>
          <cell r="G11211" t="str">
            <v>CA10430821</v>
          </cell>
          <cell r="H11211">
            <v>0</v>
          </cell>
          <cell r="I11211">
            <v>3.032</v>
          </cell>
          <cell r="J11211">
            <v>3.032</v>
          </cell>
        </row>
        <row r="11212">
          <cell r="F11212" t="str">
            <v>金竹村村道</v>
          </cell>
          <cell r="G11212" t="str">
            <v>C107430821</v>
          </cell>
          <cell r="H11212">
            <v>4.469</v>
          </cell>
          <cell r="I11212">
            <v>4.692</v>
          </cell>
          <cell r="J11212">
            <v>0.223</v>
          </cell>
        </row>
        <row r="11213">
          <cell r="F11213" t="str">
            <v>张三溪村新屋场至老屋</v>
          </cell>
          <cell r="G11213" t="str">
            <v>VJ44430821</v>
          </cell>
          <cell r="H11213">
            <v>0</v>
          </cell>
          <cell r="I11213">
            <v>0.893</v>
          </cell>
          <cell r="J11213">
            <v>0.893</v>
          </cell>
        </row>
        <row r="11214">
          <cell r="F11214" t="str">
            <v>张三溪村枫树凸至林场</v>
          </cell>
          <cell r="G11214" t="str">
            <v>VJ45430821</v>
          </cell>
          <cell r="H11214">
            <v>0</v>
          </cell>
          <cell r="I11214">
            <v>0.535</v>
          </cell>
          <cell r="J11214">
            <v>0.535</v>
          </cell>
        </row>
        <row r="11215">
          <cell r="F11215" t="str">
            <v>八步桥村袁家嘴至瞿家垭</v>
          </cell>
          <cell r="G11215" t="str">
            <v>VD55430821</v>
          </cell>
          <cell r="H11215">
            <v>0</v>
          </cell>
          <cell r="I11215">
            <v>0.632</v>
          </cell>
          <cell r="J11215">
            <v>0.632</v>
          </cell>
        </row>
        <row r="11216">
          <cell r="F11216" t="str">
            <v>土地垭-土地垭</v>
          </cell>
          <cell r="G11216" t="str">
            <v>C013430821</v>
          </cell>
          <cell r="H11216">
            <v>0</v>
          </cell>
          <cell r="I11216">
            <v>2.596</v>
          </cell>
          <cell r="J11216">
            <v>2.596</v>
          </cell>
        </row>
        <row r="11217">
          <cell r="F11217" t="str">
            <v>大清至大清</v>
          </cell>
          <cell r="G11217" t="str">
            <v>C015430821</v>
          </cell>
          <cell r="H11217">
            <v>0</v>
          </cell>
          <cell r="I11217">
            <v>1.452</v>
          </cell>
          <cell r="J11217">
            <v>1.452</v>
          </cell>
        </row>
        <row r="11218">
          <cell r="F11218" t="str">
            <v>大清村刘家湾至刘家湾</v>
          </cell>
          <cell r="G11218" t="str">
            <v>VD50430821</v>
          </cell>
          <cell r="H11218">
            <v>0.446</v>
          </cell>
          <cell r="I11218">
            <v>0.655</v>
          </cell>
          <cell r="J11218">
            <v>0.209</v>
          </cell>
        </row>
        <row r="11219">
          <cell r="F11219" t="str">
            <v>二溪至大溪</v>
          </cell>
          <cell r="G11219" t="str">
            <v>C933430821</v>
          </cell>
          <cell r="H11219">
            <v>0</v>
          </cell>
          <cell r="I11219">
            <v>2.437</v>
          </cell>
          <cell r="J11219">
            <v>2.437</v>
          </cell>
        </row>
        <row r="11220">
          <cell r="F11220" t="str">
            <v>洞潭村曹门垭至渡口</v>
          </cell>
          <cell r="G11220" t="str">
            <v>C931430821</v>
          </cell>
          <cell r="H11220">
            <v>4.065</v>
          </cell>
          <cell r="I11220">
            <v>4.558</v>
          </cell>
          <cell r="J11220">
            <v>0.493</v>
          </cell>
        </row>
        <row r="11221">
          <cell r="F11221" t="str">
            <v>洞潭村曹门垭至渡口</v>
          </cell>
          <cell r="G11221" t="str">
            <v>C931430821</v>
          </cell>
          <cell r="H11221">
            <v>1.73</v>
          </cell>
          <cell r="I11221">
            <v>4.059</v>
          </cell>
          <cell r="J11221">
            <v>2.329</v>
          </cell>
        </row>
        <row r="11222">
          <cell r="F11222" t="str">
            <v>洞潭村段家院子至梅子峪</v>
          </cell>
          <cell r="G11222" t="str">
            <v>VC44430821</v>
          </cell>
          <cell r="H11222">
            <v>0</v>
          </cell>
          <cell r="I11222">
            <v>1.996</v>
          </cell>
          <cell r="J11222">
            <v>1.996</v>
          </cell>
        </row>
        <row r="11223">
          <cell r="F11223" t="str">
            <v>二坊坪村包家至冉家坪</v>
          </cell>
          <cell r="G11223" t="str">
            <v>VC30430821</v>
          </cell>
          <cell r="H11223">
            <v>0</v>
          </cell>
          <cell r="I11223">
            <v>0.728</v>
          </cell>
          <cell r="J11223">
            <v>0.728</v>
          </cell>
        </row>
        <row r="11224">
          <cell r="G11224" t="str">
            <v>V000</v>
          </cell>
          <cell r="H11224">
            <v>0</v>
          </cell>
          <cell r="I11224">
            <v>0.185</v>
          </cell>
          <cell r="J11224">
            <v>0.185</v>
          </cell>
        </row>
        <row r="11225">
          <cell r="F11225" t="str">
            <v>高溪至黄沙坪</v>
          </cell>
          <cell r="G11225" t="str">
            <v>C780430821</v>
          </cell>
          <cell r="H11225">
            <v>0</v>
          </cell>
          <cell r="I11225">
            <v>1.342</v>
          </cell>
          <cell r="J11225">
            <v>1.342</v>
          </cell>
        </row>
        <row r="11226">
          <cell r="F11226" t="str">
            <v>高溪村杨家院至丛凸</v>
          </cell>
          <cell r="G11226" t="str">
            <v>VC21430821</v>
          </cell>
          <cell r="H11226">
            <v>0.858</v>
          </cell>
          <cell r="I11226">
            <v>1.451</v>
          </cell>
          <cell r="J11226">
            <v>0.593</v>
          </cell>
        </row>
        <row r="11227">
          <cell r="F11227" t="str">
            <v>高溪村十八丘至朱家溶</v>
          </cell>
          <cell r="G11227" t="str">
            <v>VC22430821</v>
          </cell>
          <cell r="H11227">
            <v>0</v>
          </cell>
          <cell r="I11227">
            <v>0.213</v>
          </cell>
          <cell r="J11227">
            <v>0.213</v>
          </cell>
        </row>
        <row r="11228">
          <cell r="F11228" t="str">
            <v>高溪村张家湾至华儿溪</v>
          </cell>
          <cell r="G11228" t="str">
            <v>VC23430821</v>
          </cell>
          <cell r="H11228">
            <v>0.47</v>
          </cell>
          <cell r="I11228">
            <v>0.88</v>
          </cell>
          <cell r="J11228">
            <v>0.41</v>
          </cell>
        </row>
        <row r="11229">
          <cell r="F11229" t="str">
            <v>高溪村村部至邢家溶</v>
          </cell>
          <cell r="G11229" t="str">
            <v>VC26430821</v>
          </cell>
          <cell r="H11229">
            <v>0</v>
          </cell>
          <cell r="I11229">
            <v>0.569</v>
          </cell>
          <cell r="J11229">
            <v>0.569</v>
          </cell>
        </row>
        <row r="11230">
          <cell r="F11230" t="str">
            <v>二坊坪村包家至冉家坪</v>
          </cell>
          <cell r="G11230" t="str">
            <v>VC30430821</v>
          </cell>
          <cell r="H11230">
            <v>0</v>
          </cell>
          <cell r="I11230">
            <v>0.272</v>
          </cell>
          <cell r="J11230">
            <v>0.272</v>
          </cell>
        </row>
        <row r="11231">
          <cell r="F11231" t="str">
            <v>高溪至占甲桥</v>
          </cell>
          <cell r="G11231" t="str">
            <v>C907430821</v>
          </cell>
          <cell r="H11231">
            <v>0</v>
          </cell>
          <cell r="I11231">
            <v>1.797</v>
          </cell>
          <cell r="J11231">
            <v>1.797</v>
          </cell>
        </row>
        <row r="11232">
          <cell r="F11232" t="str">
            <v>邹家湾-联合村部</v>
          </cell>
          <cell r="G11232" t="str">
            <v>C618430821</v>
          </cell>
          <cell r="H11232">
            <v>0</v>
          </cell>
          <cell r="I11232">
            <v>1.894</v>
          </cell>
          <cell r="J11232">
            <v>1.894</v>
          </cell>
        </row>
        <row r="11233">
          <cell r="F11233" t="str">
            <v>景洋黄牛公路</v>
          </cell>
          <cell r="G11233" t="str">
            <v>C915430821</v>
          </cell>
          <cell r="H11233">
            <v>0</v>
          </cell>
          <cell r="I11233">
            <v>2.67</v>
          </cell>
          <cell r="J11233">
            <v>2.67</v>
          </cell>
        </row>
        <row r="11234">
          <cell r="F11234" t="str">
            <v>景泉村泥鳅凹至卓家湾</v>
          </cell>
          <cell r="G11234" t="str">
            <v>VD47430821</v>
          </cell>
          <cell r="H11234">
            <v>0</v>
          </cell>
          <cell r="I11234">
            <v>0.713</v>
          </cell>
          <cell r="J11234">
            <v>0.713</v>
          </cell>
        </row>
        <row r="11235">
          <cell r="F11235" t="str">
            <v>邹家湾-联合村部</v>
          </cell>
          <cell r="G11235" t="str">
            <v>C618430821</v>
          </cell>
          <cell r="H11235">
            <v>1.894</v>
          </cell>
          <cell r="I11235">
            <v>3.619</v>
          </cell>
          <cell r="J11235">
            <v>1.725</v>
          </cell>
        </row>
        <row r="11236">
          <cell r="F11236" t="str">
            <v>景龙桥老卫生院-铁树潭</v>
          </cell>
          <cell r="G11236" t="str">
            <v>C686430821</v>
          </cell>
          <cell r="H11236">
            <v>2.325</v>
          </cell>
          <cell r="I11236">
            <v>3.44</v>
          </cell>
          <cell r="J11236">
            <v>1.115</v>
          </cell>
        </row>
        <row r="11237">
          <cell r="F11237" t="str">
            <v>景龙桥老卫生院-铁树潭</v>
          </cell>
          <cell r="G11237" t="str">
            <v>C686430821</v>
          </cell>
          <cell r="H11237">
            <v>3.44</v>
          </cell>
          <cell r="I11237">
            <v>5.987</v>
          </cell>
          <cell r="J11237">
            <v>2.547</v>
          </cell>
        </row>
        <row r="11238">
          <cell r="F11238" t="str">
            <v>联合村至八步桥</v>
          </cell>
          <cell r="G11238" t="str">
            <v>C753430821</v>
          </cell>
          <cell r="H11238">
            <v>0.476</v>
          </cell>
          <cell r="I11238">
            <v>3.758</v>
          </cell>
          <cell r="J11238">
            <v>3.282</v>
          </cell>
        </row>
        <row r="11239">
          <cell r="F11239" t="str">
            <v>联合村白竹坪至钟家湾</v>
          </cell>
          <cell r="G11239" t="str">
            <v>VD36430821</v>
          </cell>
          <cell r="H11239">
            <v>0</v>
          </cell>
          <cell r="I11239">
            <v>0.737</v>
          </cell>
          <cell r="J11239">
            <v>0.737</v>
          </cell>
        </row>
        <row r="11240">
          <cell r="F11240" t="str">
            <v>联合村白竹坪至上龙泉溪</v>
          </cell>
          <cell r="G11240" t="str">
            <v>VD38430821</v>
          </cell>
          <cell r="H11240">
            <v>0</v>
          </cell>
          <cell r="I11240">
            <v>0.419</v>
          </cell>
          <cell r="J11240">
            <v>0.419</v>
          </cell>
        </row>
        <row r="11241">
          <cell r="F11241" t="str">
            <v>联合村财峪至自生桥</v>
          </cell>
          <cell r="G11241" t="str">
            <v>VD39430821</v>
          </cell>
          <cell r="H11241">
            <v>0.511</v>
          </cell>
          <cell r="I11241">
            <v>1.289</v>
          </cell>
          <cell r="J11241">
            <v>0.778</v>
          </cell>
        </row>
        <row r="11242">
          <cell r="F11242" t="str">
            <v>清泉村泉子口清泉</v>
          </cell>
          <cell r="G11242" t="str">
            <v>C757430821</v>
          </cell>
          <cell r="H11242">
            <v>1.613</v>
          </cell>
          <cell r="I11242">
            <v>2.001</v>
          </cell>
          <cell r="J11242">
            <v>0.388</v>
          </cell>
        </row>
        <row r="11243">
          <cell r="F11243" t="str">
            <v>清泉村泉子口清泉</v>
          </cell>
          <cell r="G11243" t="str">
            <v>C757430821</v>
          </cell>
          <cell r="H11243">
            <v>0.163</v>
          </cell>
          <cell r="I11243">
            <v>1.612</v>
          </cell>
          <cell r="J11243">
            <v>1.449</v>
          </cell>
        </row>
        <row r="11244">
          <cell r="F11244" t="str">
            <v>清泉村杨柳至牟家湾</v>
          </cell>
          <cell r="G11244" t="str">
            <v>VD43430821</v>
          </cell>
          <cell r="H11244">
            <v>0</v>
          </cell>
          <cell r="I11244">
            <v>0.744</v>
          </cell>
          <cell r="J11244">
            <v>0.744</v>
          </cell>
        </row>
        <row r="11245">
          <cell r="F11245" t="str">
            <v>清泉村泉子口至双山</v>
          </cell>
          <cell r="G11245" t="str">
            <v>VD46430821</v>
          </cell>
          <cell r="H11245">
            <v>0.279</v>
          </cell>
          <cell r="I11245">
            <v>0.999</v>
          </cell>
          <cell r="J11245">
            <v>0.72</v>
          </cell>
        </row>
        <row r="11246">
          <cell r="F11246" t="str">
            <v>太坪村大山峪至洞湾</v>
          </cell>
          <cell r="G11246" t="str">
            <v>VD34430821</v>
          </cell>
          <cell r="H11246">
            <v>0</v>
          </cell>
          <cell r="I11246">
            <v>1.579</v>
          </cell>
          <cell r="J11246">
            <v>1.579</v>
          </cell>
        </row>
        <row r="11247">
          <cell r="F11247" t="str">
            <v>新丰村朱家坡至木耳山</v>
          </cell>
          <cell r="G11247" t="str">
            <v>VD41430821</v>
          </cell>
          <cell r="H11247">
            <v>0</v>
          </cell>
          <cell r="I11247">
            <v>1.71</v>
          </cell>
          <cell r="J11247">
            <v>1.71</v>
          </cell>
        </row>
        <row r="11248">
          <cell r="F11248" t="str">
            <v>新丰村洞塆至王家厂</v>
          </cell>
          <cell r="G11248" t="str">
            <v>VD66430821</v>
          </cell>
          <cell r="H11248">
            <v>0</v>
          </cell>
          <cell r="I11248">
            <v>0.456</v>
          </cell>
          <cell r="J11248">
            <v>0.456</v>
          </cell>
        </row>
        <row r="11249">
          <cell r="F11249" t="str">
            <v>土家湾-干堰湾</v>
          </cell>
          <cell r="G11249" t="str">
            <v>C412430821</v>
          </cell>
          <cell r="H11249">
            <v>0</v>
          </cell>
          <cell r="I11249">
            <v>1.161</v>
          </cell>
          <cell r="J11249">
            <v>1.161</v>
          </cell>
        </row>
        <row r="11250">
          <cell r="F11250" t="str">
            <v>新建至二坊坪</v>
          </cell>
          <cell r="G11250" t="str">
            <v>C930430821</v>
          </cell>
          <cell r="H11250">
            <v>0</v>
          </cell>
          <cell r="I11250">
            <v>1.581</v>
          </cell>
          <cell r="J11250">
            <v>1.581</v>
          </cell>
        </row>
        <row r="11251">
          <cell r="F11251" t="str">
            <v>新建村大堤至清凉洞</v>
          </cell>
          <cell r="G11251" t="str">
            <v>VC10430821</v>
          </cell>
          <cell r="H11251">
            <v>0</v>
          </cell>
          <cell r="I11251">
            <v>2.191</v>
          </cell>
          <cell r="J11251">
            <v>2.191</v>
          </cell>
        </row>
        <row r="11252">
          <cell r="F11252" t="str">
            <v>新建村包家坪至新堰凸</v>
          </cell>
          <cell r="G11252" t="str">
            <v>VC11430821</v>
          </cell>
          <cell r="H11252">
            <v>0.884</v>
          </cell>
          <cell r="I11252">
            <v>1.312</v>
          </cell>
          <cell r="J11252">
            <v>0.428</v>
          </cell>
        </row>
        <row r="11253">
          <cell r="F11253" t="str">
            <v>杨家垭村大塆至保护庵</v>
          </cell>
          <cell r="G11253" t="str">
            <v>VD65430821</v>
          </cell>
          <cell r="H11253">
            <v>0</v>
          </cell>
          <cell r="I11253">
            <v>1.432</v>
          </cell>
          <cell r="J11253">
            <v>1.432</v>
          </cell>
        </row>
        <row r="11254">
          <cell r="F11254" t="str">
            <v>盛德村至占甲村</v>
          </cell>
          <cell r="G11254" t="str">
            <v>C905430821</v>
          </cell>
          <cell r="H11254">
            <v>1.502</v>
          </cell>
          <cell r="I11254">
            <v>4.317</v>
          </cell>
          <cell r="J11254">
            <v>2.815</v>
          </cell>
        </row>
        <row r="11255">
          <cell r="F11255" t="str">
            <v>盛德村至占甲村</v>
          </cell>
          <cell r="G11255" t="str">
            <v>C905430821</v>
          </cell>
          <cell r="H11255">
            <v>0</v>
          </cell>
          <cell r="I11255">
            <v>1.5</v>
          </cell>
          <cell r="J11255">
            <v>1.5</v>
          </cell>
        </row>
        <row r="11256">
          <cell r="F11256" t="str">
            <v>占甲桥至盛德</v>
          </cell>
          <cell r="G11256" t="str">
            <v>C906430821</v>
          </cell>
          <cell r="H11256">
            <v>0</v>
          </cell>
          <cell r="I11256">
            <v>1.68</v>
          </cell>
          <cell r="J11256">
            <v>1.68</v>
          </cell>
        </row>
        <row r="11257">
          <cell r="F11257" t="str">
            <v>长岭岗村瓦窑桥至瓦窑岗</v>
          </cell>
          <cell r="G11257" t="str">
            <v>VZ30430821</v>
          </cell>
          <cell r="H11257">
            <v>0.084</v>
          </cell>
          <cell r="I11257">
            <v>0.403</v>
          </cell>
          <cell r="J11257">
            <v>0.319</v>
          </cell>
        </row>
        <row r="11258">
          <cell r="F11258" t="str">
            <v>长岭岗村柳坪至检家凸</v>
          </cell>
          <cell r="G11258" t="str">
            <v>VZ34430821</v>
          </cell>
          <cell r="H11258">
            <v>0</v>
          </cell>
          <cell r="I11258">
            <v>2.157</v>
          </cell>
          <cell r="J11258">
            <v>2.157</v>
          </cell>
        </row>
        <row r="11259">
          <cell r="F11259" t="str">
            <v>长岭岗村王氹至王家氹</v>
          </cell>
          <cell r="G11259" t="str">
            <v>VZ37430821</v>
          </cell>
          <cell r="H11259">
            <v>0</v>
          </cell>
          <cell r="I11259">
            <v>0.337</v>
          </cell>
          <cell r="J11259">
            <v>0.337</v>
          </cell>
        </row>
        <row r="11260">
          <cell r="F11260" t="str">
            <v>龙象庵村至赤生峪村</v>
          </cell>
          <cell r="G11260" t="str">
            <v>C922430821</v>
          </cell>
          <cell r="H11260">
            <v>1.368</v>
          </cell>
          <cell r="I11260">
            <v>2.932</v>
          </cell>
          <cell r="J11260">
            <v>1.564</v>
          </cell>
        </row>
        <row r="11261">
          <cell r="F11261" t="str">
            <v>赤生峪村张湾至宁湾</v>
          </cell>
          <cell r="G11261" t="str">
            <v>VZ40430821</v>
          </cell>
          <cell r="H11261">
            <v>0</v>
          </cell>
          <cell r="I11261">
            <v>0.297</v>
          </cell>
          <cell r="J11261">
            <v>0.297</v>
          </cell>
        </row>
        <row r="11262">
          <cell r="F11262" t="str">
            <v>赤生峪村次岩至新田</v>
          </cell>
          <cell r="G11262" t="str">
            <v>VZ41430821</v>
          </cell>
          <cell r="H11262">
            <v>0</v>
          </cell>
          <cell r="I11262">
            <v>2.539</v>
          </cell>
          <cell r="J11262">
            <v>2.539</v>
          </cell>
        </row>
        <row r="11263">
          <cell r="F11263" t="str">
            <v>川石至金岩</v>
          </cell>
          <cell r="G11263" t="str">
            <v>C763430821</v>
          </cell>
          <cell r="H11263">
            <v>0</v>
          </cell>
          <cell r="I11263">
            <v>0.955</v>
          </cell>
          <cell r="J11263">
            <v>0.955</v>
          </cell>
        </row>
        <row r="11264">
          <cell r="F11264" t="str">
            <v>氽溪村六斗丘至川石村向家边</v>
          </cell>
          <cell r="G11264" t="str">
            <v>C848430821</v>
          </cell>
          <cell r="H11264">
            <v>3.115</v>
          </cell>
          <cell r="I11264">
            <v>5.165</v>
          </cell>
          <cell r="J11264">
            <v>2.05</v>
          </cell>
        </row>
        <row r="11265">
          <cell r="F11265" t="str">
            <v>川石村阴贤铺至王家岗</v>
          </cell>
          <cell r="G11265" t="str">
            <v>V95H430821</v>
          </cell>
          <cell r="H11265">
            <v>0</v>
          </cell>
          <cell r="I11265">
            <v>0.552</v>
          </cell>
          <cell r="J11265">
            <v>0.552</v>
          </cell>
        </row>
        <row r="11266">
          <cell r="F11266" t="str">
            <v>东峪村牛栏坪至苗子峪</v>
          </cell>
          <cell r="G11266" t="str">
            <v>C813430821</v>
          </cell>
          <cell r="H11266">
            <v>0</v>
          </cell>
          <cell r="I11266">
            <v>0.527</v>
          </cell>
          <cell r="J11266">
            <v>0.527</v>
          </cell>
        </row>
        <row r="11267">
          <cell r="F11267" t="str">
            <v>东峪至氽溪</v>
          </cell>
          <cell r="G11267" t="str">
            <v>C846430821</v>
          </cell>
          <cell r="H11267">
            <v>0</v>
          </cell>
          <cell r="I11267">
            <v>2.553</v>
          </cell>
          <cell r="J11267">
            <v>2.553</v>
          </cell>
        </row>
        <row r="11268">
          <cell r="F11268" t="str">
            <v>东峪村金盆至油榨坡</v>
          </cell>
          <cell r="G11268" t="str">
            <v>V89H430821</v>
          </cell>
          <cell r="H11268">
            <v>0</v>
          </cell>
          <cell r="I11268">
            <v>0.554</v>
          </cell>
          <cell r="J11268">
            <v>0.554</v>
          </cell>
        </row>
        <row r="11269">
          <cell r="F11269" t="str">
            <v>东峪村青龙嘴至蒿子塔</v>
          </cell>
          <cell r="G11269" t="str">
            <v>V90H430821</v>
          </cell>
          <cell r="H11269">
            <v>0</v>
          </cell>
          <cell r="I11269">
            <v>1.65</v>
          </cell>
          <cell r="J11269">
            <v>1.65</v>
          </cell>
        </row>
        <row r="11270">
          <cell r="F11270" t="str">
            <v>甘堰至杜坪</v>
          </cell>
          <cell r="G11270" t="str">
            <v>C782430821</v>
          </cell>
          <cell r="H11270">
            <v>0</v>
          </cell>
          <cell r="I11270">
            <v>1.691</v>
          </cell>
          <cell r="J11270">
            <v>1.691</v>
          </cell>
        </row>
        <row r="11271">
          <cell r="F11271" t="str">
            <v>甘堰村猴子凸至谢家台</v>
          </cell>
          <cell r="G11271" t="str">
            <v>V83H430821</v>
          </cell>
          <cell r="H11271">
            <v>0</v>
          </cell>
          <cell r="I11271">
            <v>1.319</v>
          </cell>
          <cell r="J11271">
            <v>1.319</v>
          </cell>
        </row>
        <row r="11272">
          <cell r="F11272" t="str">
            <v>甘堰村麻池口至白羊铺</v>
          </cell>
          <cell r="G11272" t="str">
            <v>V87H430821</v>
          </cell>
          <cell r="H11272">
            <v>0</v>
          </cell>
          <cell r="I11272">
            <v>0.856</v>
          </cell>
          <cell r="J11272">
            <v>0.856</v>
          </cell>
        </row>
        <row r="11273">
          <cell r="F11273" t="str">
            <v>高岭至官坊</v>
          </cell>
          <cell r="G11273" t="str">
            <v>C836430821</v>
          </cell>
          <cell r="H11273">
            <v>0</v>
          </cell>
          <cell r="I11273">
            <v>0.589</v>
          </cell>
          <cell r="J11273">
            <v>0.589</v>
          </cell>
        </row>
        <row r="11274">
          <cell r="G11274" t="str">
            <v>V000</v>
          </cell>
          <cell r="H11274">
            <v>0</v>
          </cell>
          <cell r="I11274">
            <v>0.185</v>
          </cell>
          <cell r="J11274">
            <v>0.185</v>
          </cell>
        </row>
        <row r="11275">
          <cell r="F11275" t="str">
            <v>高岭村鸭棚嘴至古洞溪</v>
          </cell>
          <cell r="G11275" t="str">
            <v>V66H430821</v>
          </cell>
          <cell r="H11275">
            <v>0</v>
          </cell>
          <cell r="I11275">
            <v>0.678</v>
          </cell>
          <cell r="J11275">
            <v>0.678</v>
          </cell>
        </row>
        <row r="11276">
          <cell r="F11276" t="str">
            <v>高岭村万明垭至公屋塔</v>
          </cell>
          <cell r="G11276" t="str">
            <v>V67H430821</v>
          </cell>
          <cell r="H11276">
            <v>0</v>
          </cell>
          <cell r="I11276">
            <v>0.364</v>
          </cell>
          <cell r="J11276">
            <v>0.364</v>
          </cell>
        </row>
        <row r="11277">
          <cell r="F11277" t="str">
            <v>高岭村芝麻至沙木寨</v>
          </cell>
          <cell r="G11277" t="str">
            <v>V71H430821</v>
          </cell>
          <cell r="H11277">
            <v>0</v>
          </cell>
          <cell r="I11277">
            <v>0.867</v>
          </cell>
          <cell r="J11277">
            <v>0.867</v>
          </cell>
        </row>
        <row r="11278">
          <cell r="F11278" t="str">
            <v>高岭村老学堂至上高岭</v>
          </cell>
          <cell r="G11278" t="str">
            <v>V72H430821</v>
          </cell>
          <cell r="H11278">
            <v>0</v>
          </cell>
          <cell r="I11278">
            <v>0.285</v>
          </cell>
          <cell r="J11278">
            <v>0.285</v>
          </cell>
        </row>
        <row r="11279">
          <cell r="F11279" t="str">
            <v>高岭至官坊</v>
          </cell>
          <cell r="G11279" t="str">
            <v>C836430821</v>
          </cell>
          <cell r="H11279">
            <v>0</v>
          </cell>
          <cell r="I11279">
            <v>0.618</v>
          </cell>
          <cell r="J11279">
            <v>0.618</v>
          </cell>
        </row>
        <row r="11280">
          <cell r="F11280" t="str">
            <v>桂竹村陈家湾至甘家湾</v>
          </cell>
          <cell r="G11280" t="str">
            <v>V64H430821</v>
          </cell>
          <cell r="H11280">
            <v>0</v>
          </cell>
          <cell r="I11280">
            <v>0.56</v>
          </cell>
          <cell r="J11280">
            <v>0.56</v>
          </cell>
        </row>
        <row r="11281">
          <cell r="F11281" t="str">
            <v>桂竹村向家院至龙虎峪</v>
          </cell>
          <cell r="G11281" t="str">
            <v>V97H430821</v>
          </cell>
          <cell r="H11281">
            <v>0.608</v>
          </cell>
          <cell r="I11281">
            <v>1.927</v>
          </cell>
          <cell r="J11281">
            <v>1.319</v>
          </cell>
        </row>
        <row r="11282">
          <cell r="F11282" t="str">
            <v>桂竹村向家院至舒家台</v>
          </cell>
          <cell r="G11282" t="str">
            <v>V98H430821</v>
          </cell>
          <cell r="H11282">
            <v>0</v>
          </cell>
          <cell r="I11282">
            <v>0.432</v>
          </cell>
          <cell r="J11282">
            <v>0.432</v>
          </cell>
        </row>
        <row r="11283">
          <cell r="F11283" t="str">
            <v>黄泥桥村黄泥桥至马子坪</v>
          </cell>
          <cell r="G11283" t="str">
            <v>VZ50430821</v>
          </cell>
          <cell r="H11283">
            <v>0</v>
          </cell>
          <cell r="I11283">
            <v>1.309</v>
          </cell>
          <cell r="J11283">
            <v>1.309</v>
          </cell>
        </row>
        <row r="11284">
          <cell r="F11284" t="str">
            <v>川石至金岩</v>
          </cell>
          <cell r="G11284" t="str">
            <v>C763430821</v>
          </cell>
          <cell r="H11284">
            <v>0.949</v>
          </cell>
          <cell r="I11284">
            <v>2.196</v>
          </cell>
          <cell r="J11284">
            <v>1.247</v>
          </cell>
        </row>
        <row r="11285">
          <cell r="F11285" t="str">
            <v>万佛至金岩</v>
          </cell>
          <cell r="G11285" t="str">
            <v>C901430821</v>
          </cell>
          <cell r="H11285">
            <v>0.634</v>
          </cell>
          <cell r="I11285">
            <v>1.665</v>
          </cell>
          <cell r="J11285">
            <v>1.031</v>
          </cell>
        </row>
        <row r="11286">
          <cell r="F11286" t="str">
            <v>万福村世家岗至划水溪</v>
          </cell>
          <cell r="G11286" t="str">
            <v>V62H430821</v>
          </cell>
          <cell r="H11286">
            <v>0</v>
          </cell>
          <cell r="I11286">
            <v>1.483</v>
          </cell>
          <cell r="J11286">
            <v>1.483</v>
          </cell>
        </row>
        <row r="11287">
          <cell r="F11287" t="str">
            <v>金岩村槐树洲至竹塔</v>
          </cell>
          <cell r="G11287" t="str">
            <v>V63H430821</v>
          </cell>
          <cell r="H11287">
            <v>0</v>
          </cell>
          <cell r="I11287">
            <v>1.779</v>
          </cell>
          <cell r="J11287">
            <v>1.779</v>
          </cell>
        </row>
        <row r="11288">
          <cell r="F11288" t="str">
            <v>九龙村九龙水库堤至丰香</v>
          </cell>
          <cell r="G11288" t="str">
            <v>VZZ1430821</v>
          </cell>
          <cell r="H11288">
            <v>1.468</v>
          </cell>
          <cell r="I11288">
            <v>3.634</v>
          </cell>
          <cell r="J11288">
            <v>2.166</v>
          </cell>
        </row>
        <row r="11289">
          <cell r="F11289" t="str">
            <v>九龙村大溪至簸箕</v>
          </cell>
          <cell r="G11289" t="str">
            <v>VZZ4430821</v>
          </cell>
          <cell r="H11289">
            <v>0</v>
          </cell>
          <cell r="I11289">
            <v>2.342</v>
          </cell>
          <cell r="J11289">
            <v>2.342</v>
          </cell>
        </row>
        <row r="11290">
          <cell r="F11290" t="str">
            <v>龙象庵至龙象庵</v>
          </cell>
          <cell r="G11290" t="str">
            <v>C632430821</v>
          </cell>
          <cell r="H11290">
            <v>0</v>
          </cell>
          <cell r="I11290">
            <v>2.754</v>
          </cell>
          <cell r="J11290">
            <v>2.754</v>
          </cell>
        </row>
        <row r="11291">
          <cell r="F11291" t="str">
            <v>龙象庵村至赤生峪村</v>
          </cell>
          <cell r="G11291" t="str">
            <v>C922430821</v>
          </cell>
          <cell r="H11291">
            <v>0</v>
          </cell>
          <cell r="I11291">
            <v>1.366</v>
          </cell>
          <cell r="J11291">
            <v>1.366</v>
          </cell>
        </row>
        <row r="11292">
          <cell r="F11292" t="str">
            <v>龙象庵村王台至王家岗</v>
          </cell>
          <cell r="G11292" t="str">
            <v>VZ65430821</v>
          </cell>
          <cell r="H11292">
            <v>0</v>
          </cell>
          <cell r="I11292">
            <v>0.502</v>
          </cell>
          <cell r="J11292">
            <v>0.502</v>
          </cell>
        </row>
        <row r="11293">
          <cell r="F11293" t="str">
            <v>马鞍山村杜家湾至三里乱</v>
          </cell>
          <cell r="G11293" t="str">
            <v>V53H430821</v>
          </cell>
          <cell r="H11293">
            <v>0</v>
          </cell>
          <cell r="I11293">
            <v>0.69</v>
          </cell>
          <cell r="J11293">
            <v>0.69</v>
          </cell>
        </row>
        <row r="11294">
          <cell r="F11294" t="str">
            <v>马鞍山村灰窑嘴至油榨湾</v>
          </cell>
          <cell r="G11294" t="str">
            <v>V56H430821</v>
          </cell>
          <cell r="H11294">
            <v>0.405</v>
          </cell>
          <cell r="I11294">
            <v>1.441</v>
          </cell>
          <cell r="J11294">
            <v>1.036</v>
          </cell>
        </row>
        <row r="11295">
          <cell r="F11295" t="str">
            <v>茅坪村彭家凸至老1801线</v>
          </cell>
          <cell r="G11295" t="str">
            <v>VZ68430821</v>
          </cell>
          <cell r="H11295">
            <v>0</v>
          </cell>
          <cell r="I11295">
            <v>1.315</v>
          </cell>
          <cell r="J11295">
            <v>1.315</v>
          </cell>
        </row>
        <row r="11296">
          <cell r="F11296" t="str">
            <v>楠竹村村部至门拴丘</v>
          </cell>
          <cell r="G11296" t="str">
            <v>VZ23430821</v>
          </cell>
          <cell r="H11296">
            <v>0</v>
          </cell>
          <cell r="I11296">
            <v>0.635</v>
          </cell>
          <cell r="J11296">
            <v>0.635</v>
          </cell>
        </row>
        <row r="11297">
          <cell r="F11297" t="str">
            <v>川石村大沙坪至坪溪龚家院子</v>
          </cell>
          <cell r="G11297" t="str">
            <v>C800430821</v>
          </cell>
          <cell r="H11297">
            <v>0</v>
          </cell>
          <cell r="I11297">
            <v>1.482</v>
          </cell>
          <cell r="J11297">
            <v>1.482</v>
          </cell>
        </row>
        <row r="11298">
          <cell r="F11298" t="str">
            <v>桃垭村高角浪至坪溪村十家王</v>
          </cell>
          <cell r="G11298" t="str">
            <v>C873430821</v>
          </cell>
          <cell r="H11298">
            <v>0</v>
          </cell>
          <cell r="I11298">
            <v>1.197</v>
          </cell>
          <cell r="J11298">
            <v>1.197</v>
          </cell>
        </row>
        <row r="11299">
          <cell r="F11299" t="str">
            <v>坪溪村牛兰冲垭至坪溪村村部</v>
          </cell>
          <cell r="G11299" t="str">
            <v>V45H430821</v>
          </cell>
          <cell r="H11299">
            <v>0</v>
          </cell>
          <cell r="I11299">
            <v>1.465</v>
          </cell>
          <cell r="J11299">
            <v>1.465</v>
          </cell>
        </row>
        <row r="11300">
          <cell r="F11300" t="str">
            <v>坪溪村坪溪一桥至张家祠堂</v>
          </cell>
          <cell r="G11300" t="str">
            <v>V47H430821</v>
          </cell>
          <cell r="H11300">
            <v>0</v>
          </cell>
          <cell r="I11300">
            <v>0.529</v>
          </cell>
          <cell r="J11300">
            <v>0.529</v>
          </cell>
        </row>
        <row r="11301">
          <cell r="F11301" t="str">
            <v>勤中村老砖厂至勤中村村部</v>
          </cell>
          <cell r="G11301" t="str">
            <v>V37H430821</v>
          </cell>
          <cell r="H11301">
            <v>0</v>
          </cell>
          <cell r="I11301">
            <v>1.28</v>
          </cell>
          <cell r="J11301">
            <v>1.28</v>
          </cell>
        </row>
        <row r="11302">
          <cell r="F11302" t="str">
            <v>勤中村油榨垭至旗帜岗</v>
          </cell>
          <cell r="G11302" t="str">
            <v>V39H430821</v>
          </cell>
          <cell r="H11302">
            <v>0</v>
          </cell>
          <cell r="I11302">
            <v>0.551</v>
          </cell>
          <cell r="J11302">
            <v>0.551</v>
          </cell>
        </row>
        <row r="11303">
          <cell r="F11303" t="str">
            <v>勤中村老砖厂至胡家岭</v>
          </cell>
          <cell r="G11303" t="str">
            <v>V41H430821</v>
          </cell>
          <cell r="H11303">
            <v>0</v>
          </cell>
          <cell r="I11303">
            <v>0.411</v>
          </cell>
          <cell r="J11303">
            <v>0.411</v>
          </cell>
        </row>
        <row r="11304">
          <cell r="F11304" t="str">
            <v>勤中村余家岗至朱家岗</v>
          </cell>
          <cell r="G11304" t="str">
            <v>V42H430821</v>
          </cell>
          <cell r="H11304">
            <v>0</v>
          </cell>
          <cell r="I11304">
            <v>0.513</v>
          </cell>
          <cell r="J11304">
            <v>0.513</v>
          </cell>
        </row>
        <row r="11305">
          <cell r="F11305" t="str">
            <v>任家坪村周岗至姚坡</v>
          </cell>
          <cell r="G11305" t="str">
            <v>VZ51430821</v>
          </cell>
          <cell r="H11305">
            <v>0.466</v>
          </cell>
          <cell r="I11305">
            <v>1.284</v>
          </cell>
          <cell r="J11305">
            <v>0.818</v>
          </cell>
        </row>
        <row r="11306">
          <cell r="F11306" t="str">
            <v>任家坪村双洋桥至才子</v>
          </cell>
          <cell r="G11306" t="str">
            <v>VZ71430821</v>
          </cell>
          <cell r="H11306">
            <v>0</v>
          </cell>
          <cell r="I11306">
            <v>1.954</v>
          </cell>
          <cell r="J11306">
            <v>1.954</v>
          </cell>
        </row>
        <row r="11307">
          <cell r="F11307" t="str">
            <v>沙刀湾村上公路组至香炉组道</v>
          </cell>
          <cell r="G11307" t="str">
            <v>VZ75430821</v>
          </cell>
          <cell r="H11307">
            <v>0</v>
          </cell>
          <cell r="I11307">
            <v>1.057</v>
          </cell>
          <cell r="J11307">
            <v>1.057</v>
          </cell>
        </row>
        <row r="11308">
          <cell r="G11308" t="str">
            <v>AA85430821</v>
          </cell>
          <cell r="H11308">
            <v>0</v>
          </cell>
          <cell r="I11308">
            <v>1.169</v>
          </cell>
          <cell r="J11308">
            <v>1.169</v>
          </cell>
        </row>
        <row r="11309">
          <cell r="F11309" t="str">
            <v>太坪村彭家洲溪边至烟竹村分水岭</v>
          </cell>
          <cell r="G11309" t="str">
            <v>C859430821</v>
          </cell>
          <cell r="H11309">
            <v>0</v>
          </cell>
          <cell r="I11309">
            <v>0.629</v>
          </cell>
          <cell r="J11309">
            <v>0.629</v>
          </cell>
        </row>
        <row r="11310">
          <cell r="F11310" t="str">
            <v>太坪村彭家洲桥至五福桥拐上</v>
          </cell>
          <cell r="G11310" t="str">
            <v>V32H430821</v>
          </cell>
          <cell r="H11310">
            <v>0</v>
          </cell>
          <cell r="I11310">
            <v>0.869</v>
          </cell>
          <cell r="J11310">
            <v>0.869</v>
          </cell>
        </row>
        <row r="11311">
          <cell r="F11311" t="str">
            <v>李家岗-李家岗</v>
          </cell>
          <cell r="G11311" t="str">
            <v>C633430821</v>
          </cell>
          <cell r="H11311">
            <v>0</v>
          </cell>
          <cell r="I11311">
            <v>1.818</v>
          </cell>
          <cell r="J11311">
            <v>1.818</v>
          </cell>
        </row>
        <row r="11312">
          <cell r="F11312" t="str">
            <v>桃垭村桃垭大桥至老马路</v>
          </cell>
          <cell r="G11312" t="str">
            <v>V26H430821</v>
          </cell>
          <cell r="H11312">
            <v>0</v>
          </cell>
          <cell r="I11312">
            <v>0.882</v>
          </cell>
          <cell r="J11312">
            <v>0.882</v>
          </cell>
        </row>
        <row r="11313">
          <cell r="F11313" t="str">
            <v>桃垭村李家坪至李家台</v>
          </cell>
          <cell r="G11313" t="str">
            <v>V27H430821</v>
          </cell>
          <cell r="H11313">
            <v>0</v>
          </cell>
          <cell r="I11313">
            <v>0.919</v>
          </cell>
          <cell r="J11313">
            <v>0.919</v>
          </cell>
        </row>
        <row r="11314">
          <cell r="F11314" t="str">
            <v>桃垭村郝家垭至走马岭</v>
          </cell>
          <cell r="G11314" t="str">
            <v>V31H430821</v>
          </cell>
          <cell r="H11314">
            <v>0</v>
          </cell>
          <cell r="I11314">
            <v>0.488</v>
          </cell>
          <cell r="J11314">
            <v>0.488</v>
          </cell>
        </row>
        <row r="11315">
          <cell r="F11315" t="str">
            <v>太坪村五福桥至麻湾</v>
          </cell>
          <cell r="G11315" t="str">
            <v>V33H430821</v>
          </cell>
          <cell r="H11315">
            <v>0</v>
          </cell>
          <cell r="I11315">
            <v>1.131</v>
          </cell>
          <cell r="J11315">
            <v>1.131</v>
          </cell>
        </row>
        <row r="11316">
          <cell r="F11316" t="str">
            <v>马鞍山村灰窑嘴至油榨湾</v>
          </cell>
          <cell r="G11316" t="str">
            <v>V56H430821</v>
          </cell>
          <cell r="H11316">
            <v>0</v>
          </cell>
          <cell r="I11316">
            <v>0.408</v>
          </cell>
          <cell r="J11316">
            <v>0.408</v>
          </cell>
        </row>
        <row r="11317">
          <cell r="F11317" t="str">
            <v>氽溪水泥路-氽溪村界</v>
          </cell>
          <cell r="G11317" t="str">
            <v>C171430821</v>
          </cell>
          <cell r="H11317">
            <v>0</v>
          </cell>
          <cell r="I11317">
            <v>0.225</v>
          </cell>
          <cell r="J11317">
            <v>0.225</v>
          </cell>
        </row>
        <row r="11318">
          <cell r="F11318" t="str">
            <v>氽溪村六斗丘至川石村向家边</v>
          </cell>
          <cell r="G11318" t="str">
            <v>C848430821</v>
          </cell>
          <cell r="H11318">
            <v>0</v>
          </cell>
          <cell r="I11318">
            <v>3.107</v>
          </cell>
          <cell r="J11318">
            <v>3.107</v>
          </cell>
        </row>
        <row r="11319">
          <cell r="F11319" t="str">
            <v>氽溪村龚家坪至水库</v>
          </cell>
          <cell r="G11319" t="str">
            <v>V22H430821</v>
          </cell>
          <cell r="H11319">
            <v>0</v>
          </cell>
          <cell r="I11319">
            <v>1.117</v>
          </cell>
          <cell r="J11319">
            <v>1.117</v>
          </cell>
        </row>
        <row r="11320">
          <cell r="F11320" t="str">
            <v>万福村村部至吴家台</v>
          </cell>
          <cell r="G11320" t="str">
            <v>V17H430821</v>
          </cell>
          <cell r="H11320">
            <v>0</v>
          </cell>
          <cell r="I11320">
            <v>0.902</v>
          </cell>
          <cell r="J11320">
            <v>0.902</v>
          </cell>
        </row>
        <row r="11321">
          <cell r="F11321" t="str">
            <v>万福村万佛三桥至谢家湾</v>
          </cell>
          <cell r="G11321" t="str">
            <v>V18H430821</v>
          </cell>
          <cell r="H11321">
            <v>0</v>
          </cell>
          <cell r="I11321">
            <v>0.846</v>
          </cell>
          <cell r="J11321">
            <v>0.846</v>
          </cell>
        </row>
        <row r="11322">
          <cell r="F11322" t="str">
            <v>桂竹村桂竹塔至西峪村西峪桥</v>
          </cell>
          <cell r="G11322" t="str">
            <v>C745430821</v>
          </cell>
          <cell r="H11322">
            <v>2.424</v>
          </cell>
          <cell r="I11322">
            <v>3.557</v>
          </cell>
          <cell r="J11322">
            <v>1.133</v>
          </cell>
        </row>
        <row r="11323">
          <cell r="F11323" t="str">
            <v>歇驾庄村新坪至明镜台</v>
          </cell>
          <cell r="G11323" t="str">
            <v>VZ03430821</v>
          </cell>
          <cell r="H11323">
            <v>0.263</v>
          </cell>
          <cell r="I11323">
            <v>0.538</v>
          </cell>
          <cell r="J11323">
            <v>0.275</v>
          </cell>
        </row>
        <row r="11324">
          <cell r="F11324" t="str">
            <v>月台至烟竹</v>
          </cell>
          <cell r="G11324" t="str">
            <v>C837430821</v>
          </cell>
          <cell r="H11324">
            <v>0</v>
          </cell>
          <cell r="I11324">
            <v>3.817</v>
          </cell>
          <cell r="J11324">
            <v>3.817</v>
          </cell>
        </row>
        <row r="11325">
          <cell r="F11325" t="str">
            <v>烟竹村黄土凸至氽溪堰塘</v>
          </cell>
          <cell r="G11325" t="str">
            <v>V06H430821</v>
          </cell>
          <cell r="H11325">
            <v>0</v>
          </cell>
          <cell r="I11325">
            <v>0.547</v>
          </cell>
          <cell r="J11325">
            <v>0.547</v>
          </cell>
        </row>
        <row r="11326">
          <cell r="F11326" t="str">
            <v>岩峪村小井湾至陈峪</v>
          </cell>
          <cell r="G11326" t="str">
            <v>VZ08430821</v>
          </cell>
          <cell r="H11326">
            <v>0</v>
          </cell>
          <cell r="I11326">
            <v>0.864</v>
          </cell>
          <cell r="J11326">
            <v>0.864</v>
          </cell>
        </row>
        <row r="11327">
          <cell r="F11327" t="str">
            <v>岩峪村岩屋峪至黄木坡</v>
          </cell>
          <cell r="G11327" t="str">
            <v>VZ24430821</v>
          </cell>
          <cell r="H11327">
            <v>0</v>
          </cell>
          <cell r="I11327">
            <v>1.077</v>
          </cell>
          <cell r="J11327">
            <v>1.077</v>
          </cell>
        </row>
        <row r="11328">
          <cell r="F11328" t="str">
            <v>月亮台村上坡岭至王家峪</v>
          </cell>
          <cell r="G11328" t="str">
            <v>VZ15430821</v>
          </cell>
          <cell r="H11328">
            <v>0</v>
          </cell>
          <cell r="I11328">
            <v>1.381</v>
          </cell>
          <cell r="J11328">
            <v>1.381</v>
          </cell>
        </row>
        <row r="11329">
          <cell r="F11329" t="str">
            <v>勤中至渔浦</v>
          </cell>
          <cell r="G11329" t="str">
            <v>C843430821</v>
          </cell>
          <cell r="H11329">
            <v>0</v>
          </cell>
          <cell r="I11329">
            <v>3.32</v>
          </cell>
          <cell r="J11329">
            <v>3.32</v>
          </cell>
        </row>
        <row r="11330">
          <cell r="F11330" t="str">
            <v>月亮台村老村部至竹浪湾</v>
          </cell>
          <cell r="G11330" t="str">
            <v>VZ56430821</v>
          </cell>
          <cell r="H11330">
            <v>0</v>
          </cell>
          <cell r="I11330">
            <v>0.855</v>
          </cell>
          <cell r="J11330">
            <v>0.855</v>
          </cell>
        </row>
        <row r="11331">
          <cell r="F11331" t="str">
            <v>月台村马驰口至屋后山</v>
          </cell>
          <cell r="G11331" t="str">
            <v>V04H430821</v>
          </cell>
          <cell r="H11331">
            <v>0</v>
          </cell>
          <cell r="I11331">
            <v>1.68</v>
          </cell>
          <cell r="J11331">
            <v>1.68</v>
          </cell>
        </row>
        <row r="11332">
          <cell r="F11332" t="str">
            <v>月台村卢家至大田峪</v>
          </cell>
          <cell r="G11332" t="str">
            <v>V05H430821</v>
          </cell>
          <cell r="H11332">
            <v>0</v>
          </cell>
          <cell r="I11332">
            <v>1.006</v>
          </cell>
          <cell r="J11332">
            <v>1.006</v>
          </cell>
        </row>
        <row r="11333">
          <cell r="F11333" t="str">
            <v>烟竹村部至三坪</v>
          </cell>
          <cell r="G11333" t="str">
            <v>C839430821</v>
          </cell>
          <cell r="H11333">
            <v>2.512</v>
          </cell>
          <cell r="I11333">
            <v>3.84</v>
          </cell>
          <cell r="J11333">
            <v>1.328</v>
          </cell>
        </row>
        <row r="11334">
          <cell r="F11334" t="str">
            <v>烟竹村部至三坪</v>
          </cell>
          <cell r="G11334" t="str">
            <v>C839430821</v>
          </cell>
          <cell r="H11334">
            <v>0</v>
          </cell>
          <cell r="I11334">
            <v>2.568</v>
          </cell>
          <cell r="J11334">
            <v>2.568</v>
          </cell>
        </row>
        <row r="11335">
          <cell r="F11335" t="str">
            <v>三坪村至烟竹</v>
          </cell>
          <cell r="G11335" t="str">
            <v>C911430821</v>
          </cell>
          <cell r="H11335">
            <v>0</v>
          </cell>
          <cell r="I11335">
            <v>1.154</v>
          </cell>
          <cell r="J11335">
            <v>1.154</v>
          </cell>
        </row>
        <row r="11336">
          <cell r="F11336" t="str">
            <v>中心村雷家峪至邓家台</v>
          </cell>
          <cell r="G11336" t="str">
            <v>V75H430821</v>
          </cell>
          <cell r="H11336">
            <v>0</v>
          </cell>
          <cell r="I11336">
            <v>1.435</v>
          </cell>
          <cell r="J11336">
            <v>1.435</v>
          </cell>
        </row>
        <row r="11337">
          <cell r="F11337" t="str">
            <v>桂竹村桂竹塔至西峪村西峪桥</v>
          </cell>
          <cell r="G11337" t="str">
            <v>C745430821</v>
          </cell>
          <cell r="H11337">
            <v>0</v>
          </cell>
          <cell r="I11337">
            <v>2.417</v>
          </cell>
          <cell r="J11337">
            <v>2.417</v>
          </cell>
        </row>
        <row r="11338">
          <cell r="F11338" t="str">
            <v>大兴至墨砚</v>
          </cell>
          <cell r="G11338" t="str">
            <v>C924430821</v>
          </cell>
          <cell r="H11338">
            <v>0</v>
          </cell>
          <cell r="I11338">
            <v>1.642</v>
          </cell>
          <cell r="J11338">
            <v>1.642</v>
          </cell>
        </row>
        <row r="11339">
          <cell r="F11339" t="str">
            <v>大兴至墨砚</v>
          </cell>
          <cell r="G11339" t="str">
            <v>C924430821</v>
          </cell>
          <cell r="H11339">
            <v>1.588</v>
          </cell>
          <cell r="I11339">
            <v>5.838</v>
          </cell>
          <cell r="J11339">
            <v>4.25</v>
          </cell>
        </row>
        <row r="11340">
          <cell r="F11340" t="str">
            <v>富垭村万坪至覃湾</v>
          </cell>
          <cell r="G11340" t="str">
            <v>VG64430821</v>
          </cell>
          <cell r="H11340">
            <v>0</v>
          </cell>
          <cell r="I11340">
            <v>2.616</v>
          </cell>
          <cell r="J11340">
            <v>2.616</v>
          </cell>
        </row>
        <row r="11341">
          <cell r="F11341" t="str">
            <v>高华村落家垭至林家界</v>
          </cell>
          <cell r="G11341" t="str">
            <v>VG56430821</v>
          </cell>
          <cell r="H11341">
            <v>0</v>
          </cell>
          <cell r="I11341">
            <v>1.229</v>
          </cell>
          <cell r="J11341">
            <v>1.229</v>
          </cell>
        </row>
        <row r="11342">
          <cell r="F11342" t="str">
            <v>和坪至和坪</v>
          </cell>
          <cell r="G11342" t="str">
            <v>C323430821</v>
          </cell>
          <cell r="H11342">
            <v>0</v>
          </cell>
          <cell r="I11342">
            <v>1.447</v>
          </cell>
          <cell r="J11342">
            <v>1.447</v>
          </cell>
        </row>
        <row r="11343">
          <cell r="F11343" t="str">
            <v>莫家河至双星</v>
          </cell>
          <cell r="G11343" t="str">
            <v>Y350430821</v>
          </cell>
          <cell r="H11343">
            <v>5.641</v>
          </cell>
          <cell r="I11343">
            <v>6.641</v>
          </cell>
          <cell r="J11343">
            <v>1</v>
          </cell>
        </row>
        <row r="11344">
          <cell r="F11344" t="str">
            <v>槐东-双元村部</v>
          </cell>
          <cell r="G11344" t="str">
            <v>C575430821</v>
          </cell>
          <cell r="H11344">
            <v>1.065</v>
          </cell>
          <cell r="I11344">
            <v>2.198</v>
          </cell>
          <cell r="J11344">
            <v>1.133</v>
          </cell>
        </row>
        <row r="11345">
          <cell r="F11345" t="str">
            <v>白竹园-雪岭岗</v>
          </cell>
          <cell r="G11345" t="str">
            <v>C328430821</v>
          </cell>
          <cell r="H11345">
            <v>1.577</v>
          </cell>
          <cell r="I11345">
            <v>2.394</v>
          </cell>
          <cell r="J11345">
            <v>0.817</v>
          </cell>
        </row>
        <row r="11346">
          <cell r="F11346" t="str">
            <v>茅庵村主道至千子槽门</v>
          </cell>
          <cell r="G11346" t="str">
            <v>VG83430821</v>
          </cell>
          <cell r="H11346">
            <v>0</v>
          </cell>
          <cell r="I11346">
            <v>0.627</v>
          </cell>
          <cell r="J11346">
            <v>0.627</v>
          </cell>
        </row>
        <row r="11347">
          <cell r="F11347" t="str">
            <v>孙家垭-孙家垭</v>
          </cell>
          <cell r="G11347" t="str">
            <v>C22A430821</v>
          </cell>
          <cell r="H11347">
            <v>0.669</v>
          </cell>
          <cell r="I11347">
            <v>3.381</v>
          </cell>
          <cell r="J11347">
            <v>2.712</v>
          </cell>
        </row>
        <row r="11348">
          <cell r="F11348" t="str">
            <v>南坑-S306</v>
          </cell>
          <cell r="G11348" t="str">
            <v>C569430821</v>
          </cell>
          <cell r="H11348">
            <v>0</v>
          </cell>
          <cell r="I11348">
            <v>3.566</v>
          </cell>
          <cell r="J11348">
            <v>3.566</v>
          </cell>
        </row>
        <row r="11349">
          <cell r="F11349" t="str">
            <v>莲池村邹家老屋至桂竹园</v>
          </cell>
          <cell r="G11349" t="str">
            <v>VG03430821</v>
          </cell>
          <cell r="H11349">
            <v>0</v>
          </cell>
          <cell r="I11349">
            <v>1.54</v>
          </cell>
          <cell r="J11349">
            <v>1.54</v>
          </cell>
        </row>
        <row r="11350">
          <cell r="F11350" t="str">
            <v>南井村碑垭至太田</v>
          </cell>
          <cell r="G11350" t="str">
            <v>VG09430821</v>
          </cell>
          <cell r="H11350">
            <v>0</v>
          </cell>
          <cell r="I11350">
            <v>0.797</v>
          </cell>
          <cell r="J11350">
            <v>0.797</v>
          </cell>
        </row>
        <row r="11351">
          <cell r="F11351" t="str">
            <v>三阳至三阳</v>
          </cell>
          <cell r="G11351" t="str">
            <v>C578430821</v>
          </cell>
          <cell r="H11351">
            <v>0</v>
          </cell>
          <cell r="I11351">
            <v>4.485</v>
          </cell>
          <cell r="J11351">
            <v>4.485</v>
          </cell>
        </row>
        <row r="11352">
          <cell r="F11352" t="str">
            <v>三溪村长乐至廖家塔</v>
          </cell>
          <cell r="G11352" t="str">
            <v>VG21430821</v>
          </cell>
          <cell r="H11352">
            <v>0</v>
          </cell>
          <cell r="I11352">
            <v>0.234</v>
          </cell>
          <cell r="J11352">
            <v>0.234</v>
          </cell>
        </row>
        <row r="11353">
          <cell r="F11353" t="str">
            <v>三溪村天坑至风箱</v>
          </cell>
          <cell r="G11353" t="str">
            <v>VG22430821</v>
          </cell>
          <cell r="H11353">
            <v>0</v>
          </cell>
          <cell r="I11353">
            <v>0.432</v>
          </cell>
          <cell r="J11353">
            <v>0.432</v>
          </cell>
        </row>
        <row r="11354">
          <cell r="F11354" t="str">
            <v>双合村S306至风门垭</v>
          </cell>
          <cell r="G11354" t="str">
            <v>VG44430821</v>
          </cell>
          <cell r="H11354">
            <v>0</v>
          </cell>
          <cell r="I11354">
            <v>0.264</v>
          </cell>
          <cell r="J11354">
            <v>0.264</v>
          </cell>
        </row>
        <row r="11355">
          <cell r="F11355" t="str">
            <v>张家垭-石井</v>
          </cell>
          <cell r="G11355" t="str">
            <v>C324430821</v>
          </cell>
          <cell r="H11355">
            <v>0</v>
          </cell>
          <cell r="I11355">
            <v>0.194</v>
          </cell>
          <cell r="J11355">
            <v>0.194</v>
          </cell>
        </row>
        <row r="11356">
          <cell r="F11356" t="str">
            <v>双仁村张家凸至谢家坡</v>
          </cell>
          <cell r="G11356" t="str">
            <v>VG27430821</v>
          </cell>
          <cell r="H11356">
            <v>0</v>
          </cell>
          <cell r="I11356">
            <v>1.12</v>
          </cell>
          <cell r="J11356">
            <v>1.12</v>
          </cell>
        </row>
        <row r="11357">
          <cell r="F11357" t="str">
            <v>双仁村杨家坡至李家湾</v>
          </cell>
          <cell r="G11357" t="str">
            <v>VG28430821</v>
          </cell>
          <cell r="H11357">
            <v>0</v>
          </cell>
          <cell r="I11357">
            <v>0.675</v>
          </cell>
          <cell r="J11357">
            <v>0.675</v>
          </cell>
        </row>
        <row r="11358">
          <cell r="F11358" t="str">
            <v>芝麻冲-芝麻冲</v>
          </cell>
          <cell r="G11358" t="str">
            <v>C574430821</v>
          </cell>
          <cell r="H11358">
            <v>0</v>
          </cell>
          <cell r="I11358">
            <v>4.672</v>
          </cell>
          <cell r="J11358">
            <v>4.672</v>
          </cell>
        </row>
        <row r="11359">
          <cell r="F11359" t="str">
            <v>双仁村脸盆塔至黎家凸</v>
          </cell>
          <cell r="G11359" t="str">
            <v>VG26430821</v>
          </cell>
          <cell r="H11359">
            <v>0</v>
          </cell>
          <cell r="I11359">
            <v>0.789</v>
          </cell>
          <cell r="J11359">
            <v>0.789</v>
          </cell>
        </row>
        <row r="11360">
          <cell r="F11360" t="str">
            <v>双元村赵家院子至陈家嘴</v>
          </cell>
          <cell r="G11360" t="str">
            <v>VG32430821</v>
          </cell>
          <cell r="H11360">
            <v>1.176</v>
          </cell>
          <cell r="I11360">
            <v>1.558</v>
          </cell>
          <cell r="J11360">
            <v>0.382</v>
          </cell>
        </row>
        <row r="11361">
          <cell r="F11361" t="str">
            <v>双元村白沙垭至朱家凸</v>
          </cell>
          <cell r="G11361" t="str">
            <v>VG33430821</v>
          </cell>
          <cell r="H11361">
            <v>0</v>
          </cell>
          <cell r="I11361">
            <v>0.221</v>
          </cell>
          <cell r="J11361">
            <v>0.221</v>
          </cell>
        </row>
        <row r="11362">
          <cell r="F11362" t="str">
            <v>风景村石井至双元村高岩墙</v>
          </cell>
          <cell r="G11362" t="str">
            <v>VG89430821</v>
          </cell>
          <cell r="H11362">
            <v>0</v>
          </cell>
          <cell r="I11362">
            <v>0.457</v>
          </cell>
          <cell r="J11362">
            <v>0.457</v>
          </cell>
        </row>
        <row r="11363">
          <cell r="F11363" t="str">
            <v>团坡至大兴</v>
          </cell>
          <cell r="G11363" t="str">
            <v>C825430821</v>
          </cell>
          <cell r="H11363">
            <v>0</v>
          </cell>
          <cell r="I11363">
            <v>5.206</v>
          </cell>
          <cell r="J11363">
            <v>5.206</v>
          </cell>
        </row>
        <row r="11364">
          <cell r="F11364" t="str">
            <v>牛池湾-牛池湾</v>
          </cell>
          <cell r="G11364" t="str">
            <v>C23A430821</v>
          </cell>
          <cell r="H11364">
            <v>1.14</v>
          </cell>
          <cell r="I11364">
            <v>3.212</v>
          </cell>
          <cell r="J11364">
            <v>2.072</v>
          </cell>
        </row>
        <row r="11365">
          <cell r="F11365" t="str">
            <v>白竹园-雪岭岗</v>
          </cell>
          <cell r="G11365" t="str">
            <v>C328430821</v>
          </cell>
          <cell r="H11365">
            <v>2.394</v>
          </cell>
          <cell r="I11365">
            <v>5.292</v>
          </cell>
          <cell r="J11365">
            <v>2.898</v>
          </cell>
        </row>
        <row r="11366">
          <cell r="F11366" t="str">
            <v>渣角村洞落坡至刘家凸</v>
          </cell>
          <cell r="G11366" t="str">
            <v>VG06430821</v>
          </cell>
          <cell r="H11366">
            <v>0</v>
          </cell>
          <cell r="I11366">
            <v>0.807</v>
          </cell>
          <cell r="J11366">
            <v>0.807</v>
          </cell>
        </row>
        <row r="11367">
          <cell r="F11367" t="str">
            <v>中坪村村主道至麦峪湾</v>
          </cell>
          <cell r="G11367" t="str">
            <v>VG74430821</v>
          </cell>
          <cell r="H11367">
            <v>0</v>
          </cell>
          <cell r="I11367">
            <v>0.376</v>
          </cell>
          <cell r="J11367">
            <v>0.376</v>
          </cell>
        </row>
        <row r="11368">
          <cell r="F11368" t="str">
            <v>中坪村冯家大屋至庚家溪口</v>
          </cell>
          <cell r="G11368" t="str">
            <v>VG77430821</v>
          </cell>
          <cell r="H11368">
            <v>0</v>
          </cell>
          <cell r="I11368">
            <v>0.503</v>
          </cell>
          <cell r="J11368">
            <v>0.503</v>
          </cell>
        </row>
        <row r="11369">
          <cell r="F11369" t="str">
            <v>中坪村中坪主道至皮家湾</v>
          </cell>
          <cell r="G11369" t="str">
            <v>VG79430821</v>
          </cell>
          <cell r="H11369">
            <v>0</v>
          </cell>
          <cell r="I11369">
            <v>0.339</v>
          </cell>
          <cell r="J11369">
            <v>0.339</v>
          </cell>
        </row>
        <row r="11370">
          <cell r="F11370" t="str">
            <v>白果村才树垭至湖凹</v>
          </cell>
          <cell r="G11370" t="str">
            <v>VF06430821</v>
          </cell>
          <cell r="H11370">
            <v>0</v>
          </cell>
          <cell r="I11370">
            <v>0.504</v>
          </cell>
          <cell r="J11370">
            <v>0.504</v>
          </cell>
        </row>
        <row r="11371">
          <cell r="F11371" t="str">
            <v>白竹峪村芝麻岗至杨家湾</v>
          </cell>
          <cell r="G11371" t="str">
            <v>VF34430821</v>
          </cell>
          <cell r="H11371">
            <v>0</v>
          </cell>
          <cell r="I11371">
            <v>0.84</v>
          </cell>
          <cell r="J11371">
            <v>0.84</v>
          </cell>
        </row>
        <row r="11372">
          <cell r="F11372" t="str">
            <v>材树村莫家湾至燕湾</v>
          </cell>
          <cell r="G11372" t="str">
            <v>VF37430821</v>
          </cell>
          <cell r="H11372">
            <v>0</v>
          </cell>
          <cell r="I11372">
            <v>0.49</v>
          </cell>
          <cell r="J11372">
            <v>0.49</v>
          </cell>
        </row>
        <row r="11373">
          <cell r="F11373" t="str">
            <v>长白村灰桃垭至郑家湾</v>
          </cell>
          <cell r="G11373" t="str">
            <v>VF39430821</v>
          </cell>
          <cell r="H11373">
            <v>0</v>
          </cell>
          <cell r="I11373">
            <v>0.587</v>
          </cell>
          <cell r="J11373">
            <v>0.587</v>
          </cell>
        </row>
        <row r="11374">
          <cell r="F11374" t="str">
            <v>高桥村下阳岗至莫家界</v>
          </cell>
          <cell r="G11374" t="str">
            <v>VF08430821</v>
          </cell>
          <cell r="H11374">
            <v>0.386</v>
          </cell>
          <cell r="I11374">
            <v>2.1</v>
          </cell>
          <cell r="J11374">
            <v>1.714</v>
          </cell>
        </row>
        <row r="11375">
          <cell r="F11375" t="str">
            <v>光明村牛栏湾至牛栏湾水库</v>
          </cell>
          <cell r="G11375" t="str">
            <v>VF21430821</v>
          </cell>
          <cell r="H11375">
            <v>0</v>
          </cell>
          <cell r="I11375">
            <v>0.598</v>
          </cell>
          <cell r="J11375">
            <v>0.598</v>
          </cell>
        </row>
        <row r="11376">
          <cell r="F11376" t="str">
            <v>黄林峪-黄林峪</v>
          </cell>
          <cell r="G11376" t="str">
            <v>C700430821</v>
          </cell>
          <cell r="H11376">
            <v>0</v>
          </cell>
          <cell r="I11376">
            <v>0.792</v>
          </cell>
          <cell r="J11376">
            <v>0.792</v>
          </cell>
        </row>
        <row r="11377">
          <cell r="F11377" t="str">
            <v>渠溶至黄林</v>
          </cell>
          <cell r="G11377" t="str">
            <v>C741430821</v>
          </cell>
          <cell r="H11377">
            <v>3.408</v>
          </cell>
          <cell r="I11377">
            <v>5.441</v>
          </cell>
          <cell r="J11377">
            <v>2.033</v>
          </cell>
        </row>
        <row r="11378">
          <cell r="F11378" t="str">
            <v>枧潭村大地湾至丰子洞</v>
          </cell>
          <cell r="G11378" t="str">
            <v>VF55430821</v>
          </cell>
          <cell r="H11378">
            <v>0.616</v>
          </cell>
          <cell r="I11378">
            <v>1.94</v>
          </cell>
          <cell r="J11378">
            <v>1.324</v>
          </cell>
        </row>
        <row r="11379">
          <cell r="F11379" t="str">
            <v>秋木山村小垭田至王土坡</v>
          </cell>
          <cell r="G11379" t="str">
            <v>VF25430821</v>
          </cell>
          <cell r="H11379">
            <v>0</v>
          </cell>
          <cell r="I11379">
            <v>0.63</v>
          </cell>
          <cell r="J11379">
            <v>0.63</v>
          </cell>
        </row>
        <row r="11380">
          <cell r="F11380" t="str">
            <v>砂场村老湾内至代几塘</v>
          </cell>
          <cell r="G11380" t="str">
            <v>VF46430821</v>
          </cell>
          <cell r="H11380">
            <v>0</v>
          </cell>
          <cell r="I11380">
            <v>1.31</v>
          </cell>
          <cell r="J11380">
            <v>1.31</v>
          </cell>
        </row>
        <row r="11381">
          <cell r="F11381" t="str">
            <v>四坪至四坪</v>
          </cell>
          <cell r="G11381" t="str">
            <v>C056430821</v>
          </cell>
          <cell r="H11381">
            <v>0</v>
          </cell>
          <cell r="I11381">
            <v>0.915</v>
          </cell>
          <cell r="J11381">
            <v>0.915</v>
          </cell>
        </row>
        <row r="11382">
          <cell r="F11382" t="str">
            <v>新山村水溪峪至蔡家溶</v>
          </cell>
          <cell r="G11382" t="str">
            <v>VF02430821</v>
          </cell>
          <cell r="H11382">
            <v>0</v>
          </cell>
          <cell r="I11382">
            <v>0.619</v>
          </cell>
          <cell r="J11382">
            <v>0.619</v>
          </cell>
        </row>
        <row r="11383">
          <cell r="F11383" t="str">
            <v>新山村姚家坡至周家溶</v>
          </cell>
          <cell r="G11383" t="str">
            <v>VF03430821</v>
          </cell>
          <cell r="H11383">
            <v>0</v>
          </cell>
          <cell r="I11383">
            <v>0.334</v>
          </cell>
          <cell r="J11383">
            <v>0.334</v>
          </cell>
        </row>
        <row r="11384">
          <cell r="F11384" t="str">
            <v>新山村六斗垭至朱家湾</v>
          </cell>
          <cell r="G11384" t="str">
            <v>VF05430821</v>
          </cell>
          <cell r="H11384">
            <v>0.413</v>
          </cell>
          <cell r="I11384">
            <v>1.507</v>
          </cell>
          <cell r="J11384">
            <v>1.094</v>
          </cell>
        </row>
        <row r="11385">
          <cell r="F11385" t="str">
            <v>新山村刘家湾至上刘家湾</v>
          </cell>
          <cell r="G11385" t="str">
            <v>VF48430821</v>
          </cell>
          <cell r="H11385">
            <v>0</v>
          </cell>
          <cell r="I11385">
            <v>0.367</v>
          </cell>
          <cell r="J11385">
            <v>0.367</v>
          </cell>
        </row>
        <row r="11386">
          <cell r="F11386" t="str">
            <v>大浒村村部至长湾</v>
          </cell>
          <cell r="G11386" t="str">
            <v>VJ47430821</v>
          </cell>
          <cell r="H11386">
            <v>0</v>
          </cell>
          <cell r="I11386">
            <v>2.922</v>
          </cell>
          <cell r="J11386">
            <v>2.922</v>
          </cell>
        </row>
        <row r="11387">
          <cell r="F11387" t="str">
            <v>岩音村岩音小学至马坡岭</v>
          </cell>
          <cell r="G11387" t="str">
            <v>VF17430821</v>
          </cell>
          <cell r="H11387">
            <v>0</v>
          </cell>
          <cell r="I11387">
            <v>1.454</v>
          </cell>
          <cell r="J11387">
            <v>1.454</v>
          </cell>
        </row>
        <row r="11388">
          <cell r="F11388" t="str">
            <v>阳坪村雷家溪至杨家山</v>
          </cell>
          <cell r="G11388" t="str">
            <v>VF28430821</v>
          </cell>
          <cell r="H11388">
            <v>0.829</v>
          </cell>
          <cell r="I11388">
            <v>1.051</v>
          </cell>
          <cell r="J11388">
            <v>0.222</v>
          </cell>
        </row>
        <row r="11389">
          <cell r="F11389" t="str">
            <v>阳坪村瓦屋场至李家峪</v>
          </cell>
          <cell r="G11389" t="str">
            <v>VF29430821</v>
          </cell>
          <cell r="H11389">
            <v>0</v>
          </cell>
          <cell r="I11389">
            <v>0.542</v>
          </cell>
          <cell r="J11389">
            <v>0.542</v>
          </cell>
        </row>
        <row r="11390">
          <cell r="F11390" t="str">
            <v>皂泥峪村明月嘴至止必溪</v>
          </cell>
          <cell r="G11390" t="str">
            <v>VF58430821</v>
          </cell>
          <cell r="H11390">
            <v>0</v>
          </cell>
          <cell r="I11390">
            <v>0.509</v>
          </cell>
          <cell r="J11390">
            <v>0.509</v>
          </cell>
        </row>
        <row r="11391">
          <cell r="F11391" t="str">
            <v>井岗三岔路-红峰砂岩厂</v>
          </cell>
          <cell r="G11391" t="str">
            <v>C230430821</v>
          </cell>
          <cell r="H11391">
            <v>5.943</v>
          </cell>
          <cell r="I11391">
            <v>6.157</v>
          </cell>
          <cell r="J11391">
            <v>0.214</v>
          </cell>
        </row>
        <row r="11392">
          <cell r="F11392" t="str">
            <v>亮狮村老堰湾至杨家屋场</v>
          </cell>
          <cell r="G11392" t="str">
            <v>VS13430821</v>
          </cell>
          <cell r="H11392">
            <v>0</v>
          </cell>
          <cell r="I11392">
            <v>0.291</v>
          </cell>
          <cell r="J11392">
            <v>0.291</v>
          </cell>
        </row>
        <row r="11393">
          <cell r="F11393" t="str">
            <v>三丝村庙台田至双泉洞</v>
          </cell>
          <cell r="G11393" t="str">
            <v>VS05430821</v>
          </cell>
          <cell r="H11393">
            <v>0.196</v>
          </cell>
          <cell r="I11393">
            <v>0.458</v>
          </cell>
          <cell r="J11393">
            <v>0.262</v>
          </cell>
        </row>
        <row r="11394">
          <cell r="F11394" t="str">
            <v>井岗三岔路-红峰砂岩厂</v>
          </cell>
          <cell r="G11394" t="str">
            <v>C230430821</v>
          </cell>
          <cell r="H11394">
            <v>0</v>
          </cell>
          <cell r="I11394">
            <v>1.108</v>
          </cell>
          <cell r="J11394">
            <v>1.108</v>
          </cell>
        </row>
        <row r="11395">
          <cell r="F11395" t="str">
            <v>狮岩村岩朝门至虎身山</v>
          </cell>
          <cell r="G11395" t="str">
            <v>VS11430821</v>
          </cell>
          <cell r="H11395">
            <v>0</v>
          </cell>
          <cell r="I11395">
            <v>0.512</v>
          </cell>
          <cell r="J11395">
            <v>0.512</v>
          </cell>
        </row>
        <row r="11396">
          <cell r="F11396" t="str">
            <v>双云村朱家山至大合嘴</v>
          </cell>
          <cell r="G11396" t="str">
            <v>VS39430821</v>
          </cell>
          <cell r="H11396">
            <v>0</v>
          </cell>
          <cell r="I11396">
            <v>0.991</v>
          </cell>
          <cell r="J11396">
            <v>0.991</v>
          </cell>
        </row>
        <row r="11397">
          <cell r="F11397" t="str">
            <v>岩口至杨桥</v>
          </cell>
          <cell r="G11397" t="str">
            <v>C902430821</v>
          </cell>
          <cell r="H11397">
            <v>0</v>
          </cell>
          <cell r="I11397">
            <v>5.115</v>
          </cell>
          <cell r="J11397">
            <v>5.115</v>
          </cell>
        </row>
        <row r="11398">
          <cell r="F11398" t="str">
            <v>飞马村飞岩峪至桃源茶园村蔡家垭</v>
          </cell>
          <cell r="G11398" t="str">
            <v>C787430821</v>
          </cell>
          <cell r="H11398">
            <v>0</v>
          </cell>
          <cell r="I11398">
            <v>0.523</v>
          </cell>
          <cell r="J11398">
            <v>0.523</v>
          </cell>
        </row>
        <row r="11399">
          <cell r="F11399" t="str">
            <v>八斗坵村兽家垭至周家峪</v>
          </cell>
          <cell r="G11399" t="str">
            <v>VQ14430821</v>
          </cell>
          <cell r="H11399">
            <v>0</v>
          </cell>
          <cell r="I11399">
            <v>1.05</v>
          </cell>
          <cell r="J11399">
            <v>1.05</v>
          </cell>
        </row>
        <row r="11400">
          <cell r="F11400" t="str">
            <v>八斗坵村合心至车家山</v>
          </cell>
          <cell r="G11400" t="str">
            <v>VQ16430821</v>
          </cell>
          <cell r="H11400">
            <v>0</v>
          </cell>
          <cell r="I11400">
            <v>0.914</v>
          </cell>
          <cell r="J11400">
            <v>0.914</v>
          </cell>
        </row>
        <row r="11401">
          <cell r="F11401" t="str">
            <v>白岩峪村叶家坡至贺家溶</v>
          </cell>
          <cell r="G11401" t="str">
            <v>VQ67430821</v>
          </cell>
          <cell r="H11401">
            <v>0.636</v>
          </cell>
          <cell r="I11401">
            <v>1.626</v>
          </cell>
          <cell r="J11401">
            <v>0.99</v>
          </cell>
        </row>
        <row r="11402">
          <cell r="F11402" t="str">
            <v>长峪至长峪</v>
          </cell>
          <cell r="G11402" t="str">
            <v>C559430821</v>
          </cell>
          <cell r="H11402">
            <v>0</v>
          </cell>
          <cell r="I11402">
            <v>3.732</v>
          </cell>
          <cell r="J11402">
            <v>3.732</v>
          </cell>
        </row>
        <row r="11403">
          <cell r="F11403" t="str">
            <v>斋公坡至坼岩坪</v>
          </cell>
          <cell r="G11403" t="str">
            <v>C893430821</v>
          </cell>
          <cell r="H11403">
            <v>0.82</v>
          </cell>
          <cell r="I11403">
            <v>1.93</v>
          </cell>
          <cell r="J11403">
            <v>1.11</v>
          </cell>
        </row>
        <row r="11404">
          <cell r="F11404" t="str">
            <v>枫垭村棉花抱至水库垭</v>
          </cell>
          <cell r="G11404" t="str">
            <v>VQ26430821</v>
          </cell>
          <cell r="H11404">
            <v>0</v>
          </cell>
          <cell r="I11404">
            <v>1.254</v>
          </cell>
          <cell r="J11404">
            <v>1.254</v>
          </cell>
        </row>
        <row r="11405">
          <cell r="F11405" t="str">
            <v>虎头至符坪</v>
          </cell>
          <cell r="G11405" t="str">
            <v>C864430821</v>
          </cell>
          <cell r="H11405">
            <v>0</v>
          </cell>
          <cell r="I11405">
            <v>1.316</v>
          </cell>
          <cell r="J11405">
            <v>1.316</v>
          </cell>
        </row>
        <row r="11406">
          <cell r="F11406" t="str">
            <v>甘溪坪至斋公坡</v>
          </cell>
          <cell r="G11406" t="str">
            <v>CA16430821</v>
          </cell>
          <cell r="H11406">
            <v>2.544</v>
          </cell>
          <cell r="I11406">
            <v>2.86</v>
          </cell>
          <cell r="J11406">
            <v>0.316</v>
          </cell>
        </row>
        <row r="11407">
          <cell r="F11407" t="str">
            <v>关岩村双上弯路口至白岩</v>
          </cell>
          <cell r="G11407" t="str">
            <v>CZ88430821</v>
          </cell>
          <cell r="H11407">
            <v>0</v>
          </cell>
          <cell r="I11407">
            <v>4.021</v>
          </cell>
          <cell r="J11407">
            <v>4.021</v>
          </cell>
        </row>
        <row r="11408">
          <cell r="F11408" t="str">
            <v>X011-八组</v>
          </cell>
          <cell r="G11408" t="str">
            <v>C346430821</v>
          </cell>
          <cell r="H11408">
            <v>2.457</v>
          </cell>
          <cell r="I11408">
            <v>3.087</v>
          </cell>
          <cell r="J11408">
            <v>0.63</v>
          </cell>
        </row>
        <row r="11409">
          <cell r="F11409" t="str">
            <v>皮垭至官塔</v>
          </cell>
          <cell r="G11409" t="str">
            <v>C895430821</v>
          </cell>
          <cell r="H11409">
            <v>0.347</v>
          </cell>
          <cell r="I11409">
            <v>1.09</v>
          </cell>
          <cell r="J11409">
            <v>0.743</v>
          </cell>
        </row>
        <row r="11410">
          <cell r="F11410" t="str">
            <v>官塔村官塔至谷家坡</v>
          </cell>
          <cell r="G11410" t="str">
            <v>VQ29430821</v>
          </cell>
          <cell r="H11410">
            <v>0</v>
          </cell>
          <cell r="I11410">
            <v>0.418</v>
          </cell>
          <cell r="J11410">
            <v>0.418</v>
          </cell>
        </row>
        <row r="11411">
          <cell r="F11411" t="str">
            <v>马子井-斧头一组</v>
          </cell>
          <cell r="G11411" t="str">
            <v>C535430821</v>
          </cell>
          <cell r="H11411">
            <v>0.687</v>
          </cell>
          <cell r="I11411">
            <v>2.376</v>
          </cell>
          <cell r="J11411">
            <v>1.689</v>
          </cell>
        </row>
        <row r="11412">
          <cell r="F11412" t="str">
            <v>关岩村马眼子井至吴家老屋场</v>
          </cell>
          <cell r="G11412" t="str">
            <v>VP80430821</v>
          </cell>
          <cell r="H11412">
            <v>0</v>
          </cell>
          <cell r="I11412">
            <v>1.48</v>
          </cell>
          <cell r="J11412">
            <v>1.48</v>
          </cell>
        </row>
        <row r="11413">
          <cell r="F11413" t="str">
            <v>吴王坡村村部至黄金塔村部</v>
          </cell>
          <cell r="G11413" t="str">
            <v>C961430821</v>
          </cell>
          <cell r="H11413">
            <v>2.207</v>
          </cell>
          <cell r="I11413">
            <v>3.515</v>
          </cell>
          <cell r="J11413">
            <v>1.308</v>
          </cell>
        </row>
        <row r="11414">
          <cell r="F11414" t="str">
            <v>吴王坡村村部至黄金塔村部</v>
          </cell>
          <cell r="G11414" t="str">
            <v>C961430821</v>
          </cell>
          <cell r="H11414">
            <v>0</v>
          </cell>
          <cell r="I11414">
            <v>2.204</v>
          </cell>
          <cell r="J11414">
            <v>2.204</v>
          </cell>
        </row>
        <row r="11415">
          <cell r="F11415" t="str">
            <v>教场坪村教场至三双村</v>
          </cell>
          <cell r="G11415" t="str">
            <v>C963430821</v>
          </cell>
          <cell r="H11415">
            <v>0</v>
          </cell>
          <cell r="I11415">
            <v>0.53</v>
          </cell>
          <cell r="J11415">
            <v>0.53</v>
          </cell>
        </row>
        <row r="11416">
          <cell r="F11416" t="str">
            <v>李家峪村赫家峪至马家坡</v>
          </cell>
          <cell r="G11416" t="str">
            <v>VR04430821</v>
          </cell>
          <cell r="H11416">
            <v>0</v>
          </cell>
          <cell r="I11416">
            <v>0.404</v>
          </cell>
          <cell r="J11416">
            <v>0.404</v>
          </cell>
        </row>
        <row r="11417">
          <cell r="F11417" t="str">
            <v>三岔路-白堰界</v>
          </cell>
          <cell r="G11417" t="str">
            <v>C345430821</v>
          </cell>
          <cell r="H11417">
            <v>0</v>
          </cell>
          <cell r="I11417">
            <v>2.658</v>
          </cell>
          <cell r="J11417">
            <v>2.658</v>
          </cell>
        </row>
        <row r="11418">
          <cell r="F11418" t="str">
            <v>龙王岗村甘田垭至孟家抱</v>
          </cell>
          <cell r="G11418" t="str">
            <v>C973430821</v>
          </cell>
          <cell r="H11418">
            <v>0</v>
          </cell>
          <cell r="I11418">
            <v>1.42</v>
          </cell>
          <cell r="J11418">
            <v>1.42</v>
          </cell>
        </row>
        <row r="11419">
          <cell r="F11419" t="str">
            <v>麻山村跑马田至八斗丘村和平</v>
          </cell>
          <cell r="G11419" t="str">
            <v>C899430821</v>
          </cell>
          <cell r="H11419">
            <v>0.244</v>
          </cell>
          <cell r="I11419">
            <v>0.632</v>
          </cell>
          <cell r="J11419">
            <v>0.388</v>
          </cell>
        </row>
        <row r="11420">
          <cell r="F11420" t="str">
            <v>麻山村跑马田至八斗丘村和平</v>
          </cell>
          <cell r="G11420" t="str">
            <v>C899430821</v>
          </cell>
          <cell r="H11420">
            <v>0.632</v>
          </cell>
          <cell r="I11420">
            <v>1.379</v>
          </cell>
          <cell r="J11420">
            <v>0.747</v>
          </cell>
        </row>
        <row r="11421">
          <cell r="F11421" t="str">
            <v>茅庵至细木坪</v>
          </cell>
          <cell r="G11421" t="str">
            <v>C830430821</v>
          </cell>
          <cell r="H11421">
            <v>1.687</v>
          </cell>
          <cell r="I11421">
            <v>2.154</v>
          </cell>
          <cell r="J11421">
            <v>0.467</v>
          </cell>
        </row>
        <row r="11422">
          <cell r="F11422" t="str">
            <v>皮垭至官塔</v>
          </cell>
          <cell r="G11422" t="str">
            <v>C895430821</v>
          </cell>
          <cell r="H11422">
            <v>0</v>
          </cell>
          <cell r="I11422">
            <v>0.346</v>
          </cell>
          <cell r="J11422">
            <v>0.346</v>
          </cell>
        </row>
        <row r="11423">
          <cell r="F11423" t="str">
            <v>龙王岗村甘田垭至向家峪</v>
          </cell>
          <cell r="G11423" t="str">
            <v>C975430821</v>
          </cell>
          <cell r="H11423">
            <v>0.915</v>
          </cell>
          <cell r="I11423">
            <v>2.735</v>
          </cell>
          <cell r="J11423">
            <v>1.82</v>
          </cell>
        </row>
        <row r="11424">
          <cell r="F11424" t="str">
            <v>S305-八组</v>
          </cell>
          <cell r="G11424" t="str">
            <v>C351430821</v>
          </cell>
          <cell r="H11424">
            <v>1.328</v>
          </cell>
          <cell r="I11424">
            <v>5.806</v>
          </cell>
          <cell r="J11424">
            <v>4.478</v>
          </cell>
        </row>
        <row r="11425">
          <cell r="F11425" t="str">
            <v>棋盘塔村南门至茶岭</v>
          </cell>
          <cell r="G11425" t="str">
            <v>VQ05430821</v>
          </cell>
          <cell r="H11425">
            <v>0</v>
          </cell>
          <cell r="I11425">
            <v>0.826</v>
          </cell>
          <cell r="J11425">
            <v>0.826</v>
          </cell>
        </row>
        <row r="11426">
          <cell r="F11426" t="str">
            <v>黄金塔村村部至清水洞</v>
          </cell>
          <cell r="G11426" t="str">
            <v>C971430821</v>
          </cell>
          <cell r="H11426">
            <v>1</v>
          </cell>
          <cell r="I11426">
            <v>3.304</v>
          </cell>
          <cell r="J11426">
            <v>2.304</v>
          </cell>
        </row>
        <row r="11427">
          <cell r="F11427" t="str">
            <v>青长岭村瓦场垭至建场坪</v>
          </cell>
          <cell r="G11427" t="str">
            <v>C972430821</v>
          </cell>
          <cell r="H11427">
            <v>0</v>
          </cell>
          <cell r="I11427">
            <v>1.58</v>
          </cell>
          <cell r="J11427">
            <v>1.58</v>
          </cell>
        </row>
        <row r="11428">
          <cell r="F11428" t="str">
            <v>清水洞村寒池桥至旱田湾</v>
          </cell>
          <cell r="G11428" t="str">
            <v>VQ79430821</v>
          </cell>
          <cell r="H11428">
            <v>0</v>
          </cell>
          <cell r="I11428">
            <v>0.415</v>
          </cell>
          <cell r="J11428">
            <v>0.415</v>
          </cell>
        </row>
        <row r="11429">
          <cell r="F11429" t="str">
            <v>青长岭村宋家坡至竹山坡</v>
          </cell>
          <cell r="G11429" t="str">
            <v>VQ86430821</v>
          </cell>
          <cell r="H11429">
            <v>0</v>
          </cell>
          <cell r="I11429">
            <v>0.857</v>
          </cell>
          <cell r="J11429">
            <v>0.857</v>
          </cell>
        </row>
        <row r="11430">
          <cell r="F11430" t="str">
            <v>黄金塔村村部至清水洞</v>
          </cell>
          <cell r="G11430" t="str">
            <v>C971430821</v>
          </cell>
          <cell r="H11430">
            <v>3.324</v>
          </cell>
          <cell r="I11430">
            <v>3.714</v>
          </cell>
          <cell r="J11430">
            <v>0.39</v>
          </cell>
        </row>
        <row r="11431">
          <cell r="F11431" t="str">
            <v>教场坪村教场至三双村</v>
          </cell>
          <cell r="G11431" t="str">
            <v>C963430821</v>
          </cell>
          <cell r="H11431">
            <v>0.532</v>
          </cell>
          <cell r="I11431">
            <v>2.153</v>
          </cell>
          <cell r="J11431">
            <v>1.621</v>
          </cell>
        </row>
        <row r="11432">
          <cell r="F11432" t="str">
            <v>毕家坪村陈家河至白堰</v>
          </cell>
          <cell r="G11432" t="str">
            <v>C964430821</v>
          </cell>
          <cell r="H11432">
            <v>0.741</v>
          </cell>
          <cell r="I11432">
            <v>1.617</v>
          </cell>
          <cell r="J11432">
            <v>0.876</v>
          </cell>
        </row>
        <row r="11433">
          <cell r="F11433" t="str">
            <v>四坡至四坡</v>
          </cell>
          <cell r="G11433" t="str">
            <v>C638430821</v>
          </cell>
          <cell r="H11433">
            <v>1.785</v>
          </cell>
          <cell r="I11433">
            <v>2.083</v>
          </cell>
          <cell r="J11433">
            <v>0.298</v>
          </cell>
        </row>
        <row r="11434">
          <cell r="F11434" t="str">
            <v>四坡至五四</v>
          </cell>
          <cell r="G11434" t="str">
            <v>C897430821</v>
          </cell>
          <cell r="H11434">
            <v>0</v>
          </cell>
          <cell r="I11434">
            <v>1.345</v>
          </cell>
          <cell r="J11434">
            <v>1.345</v>
          </cell>
        </row>
        <row r="11435">
          <cell r="F11435" t="str">
            <v>白岩峪村杜家溶至石王</v>
          </cell>
          <cell r="G11435" t="str">
            <v>VQ69430821</v>
          </cell>
          <cell r="H11435">
            <v>0</v>
          </cell>
          <cell r="I11435">
            <v>1.17</v>
          </cell>
          <cell r="J11435">
            <v>1.17</v>
          </cell>
        </row>
        <row r="11436">
          <cell r="F11436" t="str">
            <v>五四村庚家梆至徐家湾</v>
          </cell>
          <cell r="G11436" t="str">
            <v>VQ72430821</v>
          </cell>
          <cell r="H11436">
            <v>0</v>
          </cell>
          <cell r="I11436">
            <v>0.53</v>
          </cell>
          <cell r="J11436">
            <v>0.53</v>
          </cell>
        </row>
        <row r="11437">
          <cell r="F11437" t="str">
            <v>茅庵至细木坪</v>
          </cell>
          <cell r="G11437" t="str">
            <v>C830430821</v>
          </cell>
          <cell r="H11437">
            <v>2.155</v>
          </cell>
          <cell r="I11437">
            <v>4.396</v>
          </cell>
          <cell r="J11437">
            <v>2.241</v>
          </cell>
        </row>
        <row r="11438">
          <cell r="F11438" t="str">
            <v>细木坪村细木坪商店至金家湾</v>
          </cell>
          <cell r="G11438" t="str">
            <v>VQ52430821</v>
          </cell>
          <cell r="H11438">
            <v>0</v>
          </cell>
          <cell r="I11438">
            <v>1.142</v>
          </cell>
          <cell r="J11438">
            <v>1.142</v>
          </cell>
        </row>
        <row r="11439">
          <cell r="F11439" t="str">
            <v>细木坪村张家抱至烟棚</v>
          </cell>
          <cell r="G11439" t="str">
            <v>VQ53430821</v>
          </cell>
          <cell r="H11439">
            <v>0</v>
          </cell>
          <cell r="I11439">
            <v>0.461</v>
          </cell>
          <cell r="J11439">
            <v>0.461</v>
          </cell>
        </row>
        <row r="11440">
          <cell r="F11440" t="str">
            <v>兴隆铺村陈家垭至灰垭</v>
          </cell>
          <cell r="G11440" t="str">
            <v>VQ64430821</v>
          </cell>
          <cell r="H11440">
            <v>0</v>
          </cell>
          <cell r="I11440">
            <v>1.474</v>
          </cell>
          <cell r="J11440">
            <v>1.474</v>
          </cell>
        </row>
        <row r="11441">
          <cell r="F11441" t="str">
            <v>斋公坡村大湾至水池边</v>
          </cell>
          <cell r="G11441" t="str">
            <v>C967430821</v>
          </cell>
          <cell r="H11441">
            <v>0</v>
          </cell>
          <cell r="I11441">
            <v>3.192</v>
          </cell>
          <cell r="J11441">
            <v>3.192</v>
          </cell>
        </row>
        <row r="11442">
          <cell r="F11442" t="str">
            <v>熊家庄村河沿岸至白岩峪</v>
          </cell>
          <cell r="G11442" t="str">
            <v>VQ65430821</v>
          </cell>
          <cell r="H11442">
            <v>0</v>
          </cell>
          <cell r="I11442">
            <v>0.819</v>
          </cell>
          <cell r="J11442">
            <v>0.819</v>
          </cell>
        </row>
        <row r="11443">
          <cell r="F11443" t="str">
            <v>甘溪坪至斋公坡</v>
          </cell>
          <cell r="G11443" t="str">
            <v>CA16430821</v>
          </cell>
          <cell r="H11443">
            <v>2.86</v>
          </cell>
          <cell r="I11443">
            <v>4.12</v>
          </cell>
          <cell r="J11443">
            <v>1.26</v>
          </cell>
        </row>
        <row r="11444">
          <cell r="F11444" t="str">
            <v>八斗坵村兽家垭至王家湾</v>
          </cell>
          <cell r="G11444" t="str">
            <v>VQ12430821</v>
          </cell>
          <cell r="H11444">
            <v>0</v>
          </cell>
          <cell r="I11444">
            <v>1.18</v>
          </cell>
          <cell r="J11444">
            <v>1.18</v>
          </cell>
        </row>
        <row r="11445">
          <cell r="F11445" t="str">
            <v>保健村团子洞至长坡峪</v>
          </cell>
          <cell r="G11445" t="str">
            <v>V87M430821</v>
          </cell>
          <cell r="H11445">
            <v>0</v>
          </cell>
          <cell r="I11445">
            <v>2.377</v>
          </cell>
          <cell r="J11445">
            <v>2.377</v>
          </cell>
        </row>
        <row r="11446">
          <cell r="F11446" t="str">
            <v>保健村铁峪至铁峪岗口</v>
          </cell>
          <cell r="G11446" t="str">
            <v>V90M430821</v>
          </cell>
          <cell r="H11446">
            <v>0</v>
          </cell>
          <cell r="I11446">
            <v>0.599</v>
          </cell>
          <cell r="J11446">
            <v>0.599</v>
          </cell>
        </row>
        <row r="11447">
          <cell r="F11447" t="str">
            <v>保健村安垭至生更坡</v>
          </cell>
          <cell r="G11447" t="str">
            <v>V91M430821</v>
          </cell>
          <cell r="H11447">
            <v>0</v>
          </cell>
          <cell r="I11447">
            <v>2.001</v>
          </cell>
          <cell r="J11447">
            <v>2.001</v>
          </cell>
        </row>
        <row r="11448">
          <cell r="F11448" t="str">
            <v>茶坪村和风垭至细沙组</v>
          </cell>
          <cell r="G11448" t="str">
            <v>C814430821</v>
          </cell>
          <cell r="H11448">
            <v>0</v>
          </cell>
          <cell r="I11448">
            <v>1.005</v>
          </cell>
          <cell r="J11448">
            <v>1.005</v>
          </cell>
        </row>
        <row r="11449">
          <cell r="F11449" t="str">
            <v>红联村举榔坡至周家岗</v>
          </cell>
          <cell r="G11449" t="str">
            <v>V04M430821</v>
          </cell>
          <cell r="H11449">
            <v>0</v>
          </cell>
          <cell r="I11449">
            <v>0.342</v>
          </cell>
          <cell r="J11449">
            <v>0.342</v>
          </cell>
        </row>
        <row r="11450">
          <cell r="F11450" t="str">
            <v>红联村曲直拐至养殖场</v>
          </cell>
          <cell r="G11450" t="str">
            <v>V05M430821</v>
          </cell>
          <cell r="H11450">
            <v>0</v>
          </cell>
          <cell r="I11450">
            <v>0.52</v>
          </cell>
          <cell r="J11450">
            <v>0.52</v>
          </cell>
        </row>
        <row r="11451">
          <cell r="F11451" t="str">
            <v>湖坪至湖坪</v>
          </cell>
          <cell r="G11451" t="str">
            <v>C546430821</v>
          </cell>
          <cell r="H11451">
            <v>0</v>
          </cell>
          <cell r="I11451">
            <v>2.79</v>
          </cell>
          <cell r="J11451">
            <v>2.79</v>
          </cell>
        </row>
        <row r="11452">
          <cell r="F11452" t="str">
            <v>月潭村至湖坪</v>
          </cell>
          <cell r="G11452" t="str">
            <v>C876430821</v>
          </cell>
          <cell r="H11452">
            <v>1.476</v>
          </cell>
          <cell r="I11452">
            <v>3.675</v>
          </cell>
          <cell r="J11452">
            <v>2.199</v>
          </cell>
        </row>
        <row r="11453">
          <cell r="F11453" t="str">
            <v>土溪至金鸡</v>
          </cell>
          <cell r="G11453" t="str">
            <v>C35A430821</v>
          </cell>
          <cell r="H11453">
            <v>0</v>
          </cell>
          <cell r="I11453">
            <v>2.681</v>
          </cell>
          <cell r="J11453">
            <v>2.681</v>
          </cell>
        </row>
        <row r="11454">
          <cell r="F11454" t="str">
            <v>金鸡村小儿沟至须公坡</v>
          </cell>
          <cell r="G11454" t="str">
            <v>V12M430821</v>
          </cell>
          <cell r="H11454">
            <v>0</v>
          </cell>
          <cell r="I11454">
            <v>2.337</v>
          </cell>
          <cell r="J11454">
            <v>2.337</v>
          </cell>
        </row>
        <row r="11455">
          <cell r="F11455" t="str">
            <v>金盆村三元市场至北平</v>
          </cell>
          <cell r="G11455" t="str">
            <v>V95M430821</v>
          </cell>
          <cell r="H11455">
            <v>0</v>
          </cell>
          <cell r="I11455">
            <v>3</v>
          </cell>
          <cell r="J11455">
            <v>3</v>
          </cell>
        </row>
        <row r="11456">
          <cell r="F11456" t="str">
            <v>金龙村岩板沟至王子田</v>
          </cell>
          <cell r="G11456" t="str">
            <v>V76M430821</v>
          </cell>
          <cell r="H11456">
            <v>0</v>
          </cell>
          <cell r="I11456">
            <v>2.499</v>
          </cell>
          <cell r="J11456">
            <v>2.499</v>
          </cell>
        </row>
        <row r="11457">
          <cell r="F11457" t="str">
            <v>刘坪至茶坪</v>
          </cell>
          <cell r="G11457" t="str">
            <v>C900430821</v>
          </cell>
          <cell r="H11457">
            <v>0</v>
          </cell>
          <cell r="I11457">
            <v>1.564</v>
          </cell>
          <cell r="J11457">
            <v>1.564</v>
          </cell>
        </row>
        <row r="11458">
          <cell r="F11458" t="str">
            <v>刘坪村伍庙岗至新屋</v>
          </cell>
          <cell r="G11458" t="str">
            <v>V64M430821</v>
          </cell>
          <cell r="H11458">
            <v>0</v>
          </cell>
          <cell r="I11458">
            <v>0.359</v>
          </cell>
          <cell r="J11458">
            <v>0.359</v>
          </cell>
        </row>
        <row r="11459">
          <cell r="F11459" t="str">
            <v>刘坪村大坛坪至何垭</v>
          </cell>
          <cell r="G11459" t="str">
            <v>V67M430821</v>
          </cell>
          <cell r="H11459">
            <v>0</v>
          </cell>
          <cell r="I11459">
            <v>0.709</v>
          </cell>
          <cell r="J11459">
            <v>0.709</v>
          </cell>
        </row>
        <row r="11460">
          <cell r="F11460" t="str">
            <v>落丰村水莲至朱家落</v>
          </cell>
          <cell r="G11460" t="str">
            <v>V55M430821</v>
          </cell>
          <cell r="H11460">
            <v>0</v>
          </cell>
          <cell r="I11460">
            <v>3.446</v>
          </cell>
          <cell r="J11460">
            <v>3.446</v>
          </cell>
        </row>
        <row r="11461">
          <cell r="F11461" t="str">
            <v>乪元村新屋至方家湾</v>
          </cell>
          <cell r="G11461" t="str">
            <v>CA20430821</v>
          </cell>
          <cell r="H11461">
            <v>0</v>
          </cell>
          <cell r="I11461">
            <v>1.344</v>
          </cell>
          <cell r="J11461">
            <v>1.344</v>
          </cell>
        </row>
        <row r="11462">
          <cell r="F11462" t="str">
            <v>落元村滴水洞至桥子峪</v>
          </cell>
          <cell r="G11462" t="str">
            <v>V08M430821</v>
          </cell>
          <cell r="H11462">
            <v>0</v>
          </cell>
          <cell r="I11462">
            <v>0.449</v>
          </cell>
          <cell r="J11462">
            <v>0.449</v>
          </cell>
        </row>
        <row r="11463">
          <cell r="F11463" t="str">
            <v>乪元村方家湾至胡子峪</v>
          </cell>
          <cell r="G11463" t="str">
            <v>V58M430821</v>
          </cell>
          <cell r="H11463">
            <v>0</v>
          </cell>
          <cell r="I11463">
            <v>0.925</v>
          </cell>
          <cell r="J11463">
            <v>0.925</v>
          </cell>
        </row>
        <row r="11464">
          <cell r="F11464" t="str">
            <v>岩竹田-杨家湾垭</v>
          </cell>
          <cell r="G11464" t="str">
            <v>C543430821</v>
          </cell>
          <cell r="H11464">
            <v>0</v>
          </cell>
          <cell r="I11464">
            <v>3.4</v>
          </cell>
          <cell r="J11464">
            <v>3.4</v>
          </cell>
        </row>
        <row r="11465">
          <cell r="F11465" t="str">
            <v>敏家村兴腊组至田家组</v>
          </cell>
          <cell r="G11465" t="str">
            <v>V42M430821</v>
          </cell>
          <cell r="H11465">
            <v>0</v>
          </cell>
          <cell r="I11465">
            <v>0.807</v>
          </cell>
          <cell r="J11465">
            <v>0.807</v>
          </cell>
        </row>
        <row r="11466">
          <cell r="F11466" t="str">
            <v>敏家村何家组南山至黑泥岗</v>
          </cell>
          <cell r="G11466" t="str">
            <v>V44M430821</v>
          </cell>
          <cell r="H11466">
            <v>0</v>
          </cell>
          <cell r="I11466">
            <v>0.206</v>
          </cell>
          <cell r="J11466">
            <v>0.206</v>
          </cell>
        </row>
        <row r="11467">
          <cell r="F11467" t="str">
            <v>敏家村黄石界至南门山</v>
          </cell>
          <cell r="G11467" t="str">
            <v>V45M430821</v>
          </cell>
          <cell r="H11467">
            <v>0</v>
          </cell>
          <cell r="I11467">
            <v>0.086</v>
          </cell>
          <cell r="J11467">
            <v>0.086</v>
          </cell>
        </row>
        <row r="11468">
          <cell r="F11468" t="str">
            <v>敏家村何家至南庄</v>
          </cell>
          <cell r="G11468" t="str">
            <v>V47M430821</v>
          </cell>
          <cell r="H11468">
            <v>0</v>
          </cell>
          <cell r="I11468">
            <v>0.713</v>
          </cell>
          <cell r="J11468">
            <v>0.713</v>
          </cell>
        </row>
        <row r="11469">
          <cell r="F11469" t="str">
            <v>南岳村燕窝至中天升</v>
          </cell>
          <cell r="G11469" t="str">
            <v>V06M430821</v>
          </cell>
          <cell r="H11469">
            <v>0</v>
          </cell>
          <cell r="I11469">
            <v>1.385</v>
          </cell>
          <cell r="J11469">
            <v>1.385</v>
          </cell>
        </row>
        <row r="11470">
          <cell r="F11470" t="str">
            <v>三元至郑坪</v>
          </cell>
          <cell r="G11470" t="str">
            <v>C784430821</v>
          </cell>
          <cell r="H11470">
            <v>0</v>
          </cell>
          <cell r="I11470">
            <v>1.579</v>
          </cell>
          <cell r="J11470">
            <v>1.579</v>
          </cell>
        </row>
        <row r="11471">
          <cell r="F11471" t="str">
            <v>三元村孙家院至天三峪</v>
          </cell>
          <cell r="G11471" t="str">
            <v>CA21430821</v>
          </cell>
          <cell r="H11471">
            <v>0</v>
          </cell>
          <cell r="I11471">
            <v>2.557</v>
          </cell>
          <cell r="J11471">
            <v>2.557</v>
          </cell>
        </row>
        <row r="11472">
          <cell r="F11472" t="str">
            <v>双中村桐油岗至田湾养猪场</v>
          </cell>
          <cell r="G11472" t="str">
            <v>CA22430821</v>
          </cell>
          <cell r="H11472">
            <v>1.174</v>
          </cell>
          <cell r="I11472">
            <v>1.807</v>
          </cell>
          <cell r="J11472">
            <v>0.633</v>
          </cell>
        </row>
        <row r="11473">
          <cell r="F11473" t="str">
            <v>双中村螺丝组至朱家山</v>
          </cell>
          <cell r="G11473" t="str">
            <v>V13M430821</v>
          </cell>
          <cell r="H11473">
            <v>0</v>
          </cell>
          <cell r="I11473">
            <v>1.408</v>
          </cell>
          <cell r="J11473">
            <v>1.408</v>
          </cell>
        </row>
        <row r="11474">
          <cell r="F11474" t="str">
            <v>双中村黄牛岗嘴至鸳鸯溪</v>
          </cell>
          <cell r="G11474" t="str">
            <v>V16M430821</v>
          </cell>
          <cell r="H11474">
            <v>0</v>
          </cell>
          <cell r="I11474">
            <v>1.141</v>
          </cell>
          <cell r="J11474">
            <v>1.141</v>
          </cell>
        </row>
        <row r="11475">
          <cell r="F11475" t="str">
            <v>土溪村至范家峪</v>
          </cell>
          <cell r="G11475" t="str">
            <v>C998430821</v>
          </cell>
          <cell r="H11475">
            <v>0</v>
          </cell>
          <cell r="I11475">
            <v>4.403</v>
          </cell>
          <cell r="J11475">
            <v>4.403</v>
          </cell>
        </row>
        <row r="11476">
          <cell r="F11476" t="str">
            <v>月潭村耀子岩至楠木塔</v>
          </cell>
          <cell r="G11476" t="str">
            <v>V48M430821</v>
          </cell>
          <cell r="H11476">
            <v>0</v>
          </cell>
          <cell r="I11476">
            <v>0.806</v>
          </cell>
          <cell r="J11476">
            <v>0.806</v>
          </cell>
        </row>
        <row r="11477">
          <cell r="F11477" t="str">
            <v>郑坪村中村至关门岩</v>
          </cell>
          <cell r="G11477" t="str">
            <v>C914430821</v>
          </cell>
          <cell r="H11477">
            <v>0</v>
          </cell>
          <cell r="I11477">
            <v>1.518</v>
          </cell>
          <cell r="J11477">
            <v>1.518</v>
          </cell>
        </row>
        <row r="11478">
          <cell r="F11478" t="str">
            <v>郑坪村郑坪大桥至山边</v>
          </cell>
          <cell r="G11478" t="str">
            <v>V81M430821</v>
          </cell>
          <cell r="H11478">
            <v>0</v>
          </cell>
          <cell r="I11478">
            <v>1.219</v>
          </cell>
          <cell r="J11478">
            <v>1.219</v>
          </cell>
        </row>
        <row r="11479">
          <cell r="F11479" t="str">
            <v>白洋湾-百寿桥</v>
          </cell>
          <cell r="G11479" t="str">
            <v>C006430821</v>
          </cell>
          <cell r="H11479">
            <v>0.986</v>
          </cell>
          <cell r="I11479">
            <v>2.077</v>
          </cell>
          <cell r="J11479">
            <v>1.091</v>
          </cell>
        </row>
        <row r="11480">
          <cell r="F11480" t="str">
            <v>百寿村杨家垭至潭木档</v>
          </cell>
          <cell r="G11480" t="str">
            <v>VA27430821</v>
          </cell>
          <cell r="H11480">
            <v>0</v>
          </cell>
          <cell r="I11480">
            <v>0.495</v>
          </cell>
          <cell r="J11480">
            <v>0.495</v>
          </cell>
        </row>
        <row r="11481">
          <cell r="F11481" t="str">
            <v>百寿村吐珠塔至清明峪</v>
          </cell>
          <cell r="G11481" t="str">
            <v>VA29430821</v>
          </cell>
          <cell r="H11481">
            <v>0</v>
          </cell>
          <cell r="I11481">
            <v>1.257</v>
          </cell>
          <cell r="J11481">
            <v>1.257</v>
          </cell>
        </row>
        <row r="11482">
          <cell r="F11482" t="str">
            <v>百寿村乌龟凸至丁家溶</v>
          </cell>
          <cell r="G11482" t="str">
            <v>VA31430821</v>
          </cell>
          <cell r="H11482">
            <v>0</v>
          </cell>
          <cell r="I11482">
            <v>0.246</v>
          </cell>
          <cell r="J11482">
            <v>0.246</v>
          </cell>
        </row>
        <row r="11483">
          <cell r="F11483" t="str">
            <v>大庄村汪家湾至兰家坡</v>
          </cell>
          <cell r="G11483" t="str">
            <v>VA38430821</v>
          </cell>
          <cell r="H11483">
            <v>0</v>
          </cell>
          <cell r="I11483">
            <v>4.362</v>
          </cell>
          <cell r="J11483">
            <v>4.362</v>
          </cell>
        </row>
        <row r="11484">
          <cell r="F11484" t="str">
            <v>白虎嘴-岩子峪</v>
          </cell>
          <cell r="G11484" t="str">
            <v>C010430821</v>
          </cell>
          <cell r="H11484">
            <v>0.518</v>
          </cell>
          <cell r="I11484">
            <v>0.694</v>
          </cell>
          <cell r="J11484">
            <v>0.176</v>
          </cell>
        </row>
        <row r="11485">
          <cell r="F11485" t="str">
            <v>百寿桥至黄莲新桥</v>
          </cell>
          <cell r="G11485" t="str">
            <v>C801430821</v>
          </cell>
          <cell r="H11485">
            <v>0.81</v>
          </cell>
          <cell r="I11485">
            <v>1.477</v>
          </cell>
          <cell r="J11485">
            <v>0.667</v>
          </cell>
        </row>
        <row r="11486">
          <cell r="F11486" t="str">
            <v>百寿桥至黄莲新桥</v>
          </cell>
          <cell r="G11486" t="str">
            <v>C801430821</v>
          </cell>
          <cell r="H11486">
            <v>0.523</v>
          </cell>
          <cell r="I11486">
            <v>0.81</v>
          </cell>
          <cell r="J11486">
            <v>0.287</v>
          </cell>
        </row>
        <row r="11487">
          <cell r="F11487" t="str">
            <v>二斗岗村双溶至双坪</v>
          </cell>
          <cell r="G11487" t="str">
            <v>VA17430821</v>
          </cell>
          <cell r="H11487">
            <v>0</v>
          </cell>
          <cell r="I11487">
            <v>0.363</v>
          </cell>
          <cell r="J11487">
            <v>0.363</v>
          </cell>
        </row>
        <row r="11488">
          <cell r="F11488" t="str">
            <v>二斗岗村双龙至新望</v>
          </cell>
          <cell r="G11488" t="str">
            <v>VA18430821</v>
          </cell>
          <cell r="H11488">
            <v>0.154</v>
          </cell>
          <cell r="I11488">
            <v>2.18</v>
          </cell>
          <cell r="J11488">
            <v>2.026</v>
          </cell>
        </row>
        <row r="11489">
          <cell r="F11489" t="str">
            <v>高峰村垭田至赵家坡</v>
          </cell>
          <cell r="G11489" t="str">
            <v>VA67430821</v>
          </cell>
          <cell r="H11489">
            <v>0.869</v>
          </cell>
          <cell r="I11489">
            <v>1.536</v>
          </cell>
          <cell r="J11489">
            <v>0.667</v>
          </cell>
        </row>
        <row r="11490">
          <cell r="F11490" t="str">
            <v>象鼻嘴村至盛德村</v>
          </cell>
          <cell r="G11490" t="str">
            <v>CA23430821</v>
          </cell>
          <cell r="H11490">
            <v>3.514</v>
          </cell>
          <cell r="I11490">
            <v>8.862</v>
          </cell>
          <cell r="J11490">
            <v>5.348</v>
          </cell>
        </row>
        <row r="11491">
          <cell r="F11491" t="str">
            <v>合堰村至沙泊街村</v>
          </cell>
          <cell r="G11491" t="str">
            <v>C948430821</v>
          </cell>
          <cell r="H11491">
            <v>0</v>
          </cell>
          <cell r="I11491">
            <v>1.315</v>
          </cell>
          <cell r="J11491">
            <v>1.315</v>
          </cell>
        </row>
        <row r="11492">
          <cell r="F11492" t="str">
            <v>合堰村八龟岭至张家湾</v>
          </cell>
          <cell r="G11492" t="str">
            <v>VC77430821</v>
          </cell>
          <cell r="H11492">
            <v>0</v>
          </cell>
          <cell r="I11492">
            <v>0.619</v>
          </cell>
          <cell r="J11492">
            <v>0.619</v>
          </cell>
        </row>
        <row r="11493">
          <cell r="F11493" t="str">
            <v>合堰村广福桥至毛家湾</v>
          </cell>
          <cell r="G11493" t="str">
            <v>VC79430821</v>
          </cell>
          <cell r="H11493">
            <v>0</v>
          </cell>
          <cell r="I11493">
            <v>1.134</v>
          </cell>
          <cell r="J11493">
            <v>1.134</v>
          </cell>
        </row>
        <row r="11494">
          <cell r="F11494" t="str">
            <v>洪源至洪源</v>
          </cell>
          <cell r="G11494" t="str">
            <v>C027430821</v>
          </cell>
          <cell r="H11494">
            <v>0</v>
          </cell>
          <cell r="I11494">
            <v>2.173</v>
          </cell>
          <cell r="J11494">
            <v>2.173</v>
          </cell>
        </row>
        <row r="11495">
          <cell r="F11495" t="str">
            <v>三溶村登后堂至余家台</v>
          </cell>
          <cell r="G11495" t="str">
            <v>VC51430821</v>
          </cell>
          <cell r="H11495">
            <v>0</v>
          </cell>
          <cell r="I11495">
            <v>3.986</v>
          </cell>
          <cell r="J11495">
            <v>3.986</v>
          </cell>
        </row>
        <row r="11496">
          <cell r="F11496" t="str">
            <v>黄莲村至岩桥</v>
          </cell>
          <cell r="G11496" t="str">
            <v>C916430821</v>
          </cell>
          <cell r="H11496">
            <v>0.581</v>
          </cell>
          <cell r="I11496">
            <v>0.907</v>
          </cell>
          <cell r="J11496">
            <v>0.326</v>
          </cell>
        </row>
        <row r="11497">
          <cell r="F11497" t="str">
            <v>拣花村于家峪至金子凸</v>
          </cell>
          <cell r="G11497" t="str">
            <v>VA08430821</v>
          </cell>
          <cell r="H11497">
            <v>0</v>
          </cell>
          <cell r="I11497">
            <v>1.831</v>
          </cell>
          <cell r="J11497">
            <v>1.831</v>
          </cell>
        </row>
        <row r="11498">
          <cell r="F11498" t="str">
            <v>拣花村莫家嘴至新桥</v>
          </cell>
          <cell r="G11498" t="str">
            <v>VA09430821</v>
          </cell>
          <cell r="H11498">
            <v>0.374</v>
          </cell>
          <cell r="I11498">
            <v>0.956</v>
          </cell>
          <cell r="J11498">
            <v>0.582</v>
          </cell>
        </row>
        <row r="11499">
          <cell r="F11499" t="str">
            <v>金陵至星旗</v>
          </cell>
          <cell r="G11499" t="str">
            <v>C802430821</v>
          </cell>
          <cell r="H11499">
            <v>0.629</v>
          </cell>
          <cell r="I11499">
            <v>0.962</v>
          </cell>
          <cell r="J11499">
            <v>0.333</v>
          </cell>
        </row>
        <row r="11500">
          <cell r="F11500" t="str">
            <v>星旗至孙家坡</v>
          </cell>
          <cell r="G11500" t="str">
            <v>C806430821</v>
          </cell>
          <cell r="H11500">
            <v>0.942</v>
          </cell>
          <cell r="I11500">
            <v>1.894</v>
          </cell>
          <cell r="J11500">
            <v>0.952</v>
          </cell>
        </row>
        <row r="11501">
          <cell r="F11501" t="str">
            <v>金陵村兰竹至双峪</v>
          </cell>
          <cell r="G11501" t="str">
            <v>VA69430821</v>
          </cell>
          <cell r="H11501">
            <v>0</v>
          </cell>
          <cell r="I11501">
            <v>1.009</v>
          </cell>
          <cell r="J11501">
            <v>1.009</v>
          </cell>
        </row>
        <row r="11502">
          <cell r="F11502" t="str">
            <v>锣鼓村陈家溶至土蜂塔</v>
          </cell>
          <cell r="G11502" t="str">
            <v>VC68430821</v>
          </cell>
          <cell r="H11502">
            <v>0.287</v>
          </cell>
          <cell r="I11502">
            <v>2.48</v>
          </cell>
          <cell r="J11502">
            <v>2.193</v>
          </cell>
        </row>
        <row r="11503">
          <cell r="F11503" t="str">
            <v>锣鼓村白洋湾至朱家坡</v>
          </cell>
          <cell r="G11503" t="str">
            <v>VC69430821</v>
          </cell>
          <cell r="H11503">
            <v>0</v>
          </cell>
          <cell r="I11503">
            <v>1.062</v>
          </cell>
          <cell r="J11503">
            <v>1.062</v>
          </cell>
        </row>
        <row r="11504">
          <cell r="F11504" t="str">
            <v>庙岗村颜家坪至青龙嘴</v>
          </cell>
          <cell r="G11504" t="str">
            <v>VC71430821</v>
          </cell>
          <cell r="H11504">
            <v>0</v>
          </cell>
          <cell r="I11504">
            <v>0.487</v>
          </cell>
          <cell r="J11504">
            <v>0.487</v>
          </cell>
        </row>
        <row r="11505">
          <cell r="F11505" t="str">
            <v>庙岗村皮家溪至长湾</v>
          </cell>
          <cell r="G11505" t="str">
            <v>VC72430821</v>
          </cell>
          <cell r="H11505">
            <v>0.316</v>
          </cell>
          <cell r="I11505">
            <v>3.054</v>
          </cell>
          <cell r="J11505">
            <v>2.738</v>
          </cell>
        </row>
        <row r="11506">
          <cell r="F11506" t="str">
            <v>庙岗村颜家坪至颜家坪</v>
          </cell>
          <cell r="G11506" t="str">
            <v>VC73430821</v>
          </cell>
          <cell r="H11506">
            <v>0</v>
          </cell>
          <cell r="I11506">
            <v>0.559</v>
          </cell>
          <cell r="J11506">
            <v>0.559</v>
          </cell>
        </row>
        <row r="11507">
          <cell r="F11507" t="str">
            <v>墨园至岩溪</v>
          </cell>
          <cell r="G11507" t="str">
            <v>C918430821</v>
          </cell>
          <cell r="H11507">
            <v>0</v>
          </cell>
          <cell r="I11507">
            <v>1.524</v>
          </cell>
          <cell r="J11507">
            <v>1.524</v>
          </cell>
        </row>
        <row r="11508">
          <cell r="F11508" t="str">
            <v>墨园村枫树至朱家嘴</v>
          </cell>
          <cell r="G11508" t="str">
            <v>VA56430821</v>
          </cell>
          <cell r="H11508">
            <v>0.404</v>
          </cell>
          <cell r="I11508">
            <v>0.775</v>
          </cell>
          <cell r="J11508">
            <v>0.371</v>
          </cell>
        </row>
        <row r="11509">
          <cell r="F11509" t="str">
            <v>墨园村朱家嘴至镇计生办</v>
          </cell>
          <cell r="G11509" t="str">
            <v>VA57430821</v>
          </cell>
          <cell r="H11509">
            <v>0</v>
          </cell>
          <cell r="I11509">
            <v>0.227</v>
          </cell>
          <cell r="J11509">
            <v>0.227</v>
          </cell>
        </row>
        <row r="11510">
          <cell r="F11510" t="str">
            <v>墨园村中心完小至零甘公路</v>
          </cell>
          <cell r="G11510" t="str">
            <v>VA58430821</v>
          </cell>
          <cell r="H11510">
            <v>0</v>
          </cell>
          <cell r="I11510">
            <v>0.294</v>
          </cell>
          <cell r="J11510">
            <v>0.294</v>
          </cell>
        </row>
        <row r="11511">
          <cell r="F11511" t="str">
            <v>三溶至二级电站</v>
          </cell>
          <cell r="G11511" t="str">
            <v>C385430821</v>
          </cell>
          <cell r="H11511">
            <v>0</v>
          </cell>
          <cell r="I11511">
            <v>0.352</v>
          </cell>
          <cell r="J11511">
            <v>0.352</v>
          </cell>
        </row>
        <row r="11512">
          <cell r="F11512" t="str">
            <v>四坪村朱家嘴至大塔炮</v>
          </cell>
          <cell r="G11512" t="str">
            <v>VC58430821</v>
          </cell>
          <cell r="H11512">
            <v>0</v>
          </cell>
          <cell r="I11512">
            <v>0.313</v>
          </cell>
          <cell r="J11512">
            <v>0.313</v>
          </cell>
        </row>
        <row r="11513">
          <cell r="F11513" t="str">
            <v>四坪村黄石湾至红家湾</v>
          </cell>
          <cell r="G11513" t="str">
            <v>VC55430821</v>
          </cell>
          <cell r="H11513">
            <v>0</v>
          </cell>
          <cell r="I11513">
            <v>0.705</v>
          </cell>
          <cell r="J11513">
            <v>0.705</v>
          </cell>
        </row>
        <row r="11514">
          <cell r="F11514" t="str">
            <v>四坪村朱家落至关家坪</v>
          </cell>
          <cell r="G11514" t="str">
            <v>VC56430821</v>
          </cell>
          <cell r="H11514">
            <v>0</v>
          </cell>
          <cell r="I11514">
            <v>0.32</v>
          </cell>
          <cell r="J11514">
            <v>0.32</v>
          </cell>
        </row>
        <row r="11515">
          <cell r="F11515" t="str">
            <v>四坪村朱家嘴至大塔炮</v>
          </cell>
          <cell r="G11515" t="str">
            <v>VC58430821</v>
          </cell>
          <cell r="H11515">
            <v>0</v>
          </cell>
          <cell r="I11515">
            <v>0.845</v>
          </cell>
          <cell r="J11515">
            <v>0.845</v>
          </cell>
        </row>
        <row r="11516">
          <cell r="F11516" t="str">
            <v>四坪村新坪至新坪</v>
          </cell>
          <cell r="G11516" t="str">
            <v>VC59430821</v>
          </cell>
          <cell r="H11516">
            <v>0</v>
          </cell>
          <cell r="I11516">
            <v>0.352</v>
          </cell>
          <cell r="J11516">
            <v>0.352</v>
          </cell>
        </row>
        <row r="11517">
          <cell r="F11517" t="str">
            <v>万福村徐家岗至白垱峪</v>
          </cell>
          <cell r="G11517" t="str">
            <v>CA06430821</v>
          </cell>
          <cell r="H11517">
            <v>0.226</v>
          </cell>
          <cell r="I11517">
            <v>2.054</v>
          </cell>
          <cell r="J11517">
            <v>1.828</v>
          </cell>
        </row>
        <row r="11518">
          <cell r="F11518" t="str">
            <v>万福村密密岗至二屋坪</v>
          </cell>
          <cell r="G11518" t="str">
            <v>VC74430821</v>
          </cell>
          <cell r="H11518">
            <v>0</v>
          </cell>
          <cell r="I11518">
            <v>0.298</v>
          </cell>
          <cell r="J11518">
            <v>0.298</v>
          </cell>
        </row>
        <row r="11519">
          <cell r="F11519" t="str">
            <v>汪家桥至燕子桥</v>
          </cell>
          <cell r="G11519" t="str">
            <v>C804430821</v>
          </cell>
          <cell r="H11519">
            <v>0.547</v>
          </cell>
          <cell r="I11519">
            <v>1.136</v>
          </cell>
          <cell r="J11519">
            <v>0.589</v>
          </cell>
        </row>
        <row r="11520">
          <cell r="F11520" t="str">
            <v>象鼻嘴村至盛德村</v>
          </cell>
          <cell r="G11520" t="str">
            <v>CA23430821</v>
          </cell>
          <cell r="H11520">
            <v>0</v>
          </cell>
          <cell r="I11520">
            <v>3.506</v>
          </cell>
          <cell r="J11520">
            <v>3.506</v>
          </cell>
        </row>
        <row r="11521">
          <cell r="F11521" t="str">
            <v>象鼻嘴村新村至篙毛岭</v>
          </cell>
          <cell r="G11521" t="str">
            <v>VA46430821</v>
          </cell>
          <cell r="H11521">
            <v>0</v>
          </cell>
          <cell r="I11521">
            <v>1.037</v>
          </cell>
          <cell r="J11521">
            <v>1.037</v>
          </cell>
        </row>
        <row r="11522">
          <cell r="F11522" t="str">
            <v>星旗至孙家坡</v>
          </cell>
          <cell r="G11522" t="str">
            <v>C806430821</v>
          </cell>
          <cell r="H11522">
            <v>0.374</v>
          </cell>
          <cell r="I11522">
            <v>0.942</v>
          </cell>
          <cell r="J11522">
            <v>0.568</v>
          </cell>
        </row>
        <row r="11523">
          <cell r="F11523" t="str">
            <v>岩坪村油榨湾至村部</v>
          </cell>
          <cell r="G11523" t="str">
            <v>VC66430821</v>
          </cell>
          <cell r="H11523">
            <v>0.288</v>
          </cell>
          <cell r="I11523">
            <v>0.554</v>
          </cell>
          <cell r="J11523">
            <v>0.266</v>
          </cell>
        </row>
        <row r="11524">
          <cell r="F11524" t="str">
            <v>高峰至岩桥</v>
          </cell>
          <cell r="G11524" t="str">
            <v>C809430821</v>
          </cell>
          <cell r="H11524">
            <v>0.662</v>
          </cell>
          <cell r="I11524">
            <v>2.517</v>
          </cell>
          <cell r="J11524">
            <v>1.855</v>
          </cell>
        </row>
        <row r="11525">
          <cell r="F11525" t="str">
            <v>岩桥村铁匠岗至大岩</v>
          </cell>
          <cell r="G11525" t="str">
            <v>VA02430821</v>
          </cell>
          <cell r="H11525">
            <v>0</v>
          </cell>
          <cell r="I11525">
            <v>1.092</v>
          </cell>
          <cell r="J11525">
            <v>1.092</v>
          </cell>
        </row>
        <row r="11526">
          <cell r="F11526" t="str">
            <v>岩桥村双元至草元</v>
          </cell>
          <cell r="G11526" t="str">
            <v>VA04430821</v>
          </cell>
          <cell r="H11526">
            <v>0</v>
          </cell>
          <cell r="I11526">
            <v>0.494</v>
          </cell>
          <cell r="J11526">
            <v>0.494</v>
          </cell>
        </row>
        <row r="11527">
          <cell r="F11527" t="str">
            <v>白虎嘴-岩子峪</v>
          </cell>
          <cell r="G11527" t="str">
            <v>C010430821</v>
          </cell>
          <cell r="H11527">
            <v>1.563</v>
          </cell>
          <cell r="I11527">
            <v>2.635</v>
          </cell>
          <cell r="J11527">
            <v>1.072</v>
          </cell>
        </row>
        <row r="11528">
          <cell r="F11528" t="str">
            <v>枞阳桥-向家台</v>
          </cell>
          <cell r="G11528" t="str">
            <v>C404430821</v>
          </cell>
          <cell r="H11528">
            <v>0.471</v>
          </cell>
          <cell r="I11528">
            <v>2.2</v>
          </cell>
          <cell r="J11528">
            <v>1.729</v>
          </cell>
        </row>
        <row r="11529">
          <cell r="F11529" t="str">
            <v>刘家坪-榔树岗</v>
          </cell>
          <cell r="G11529" t="str">
            <v>C685430821</v>
          </cell>
          <cell r="H11529">
            <v>0.603</v>
          </cell>
          <cell r="I11529">
            <v>0.784</v>
          </cell>
          <cell r="J11529">
            <v>0.181</v>
          </cell>
        </row>
        <row r="11530">
          <cell r="F11530" t="str">
            <v>墨园至岩溪</v>
          </cell>
          <cell r="G11530" t="str">
            <v>C918430821</v>
          </cell>
          <cell r="H11530">
            <v>1.523</v>
          </cell>
          <cell r="I11530">
            <v>2.903</v>
          </cell>
          <cell r="J11530">
            <v>1.38</v>
          </cell>
        </row>
        <row r="11531">
          <cell r="F11531" t="str">
            <v>岩溪村魏家院子至魏家老屋</v>
          </cell>
          <cell r="G11531" t="str">
            <v>VA50430821</v>
          </cell>
          <cell r="H11531">
            <v>0</v>
          </cell>
          <cell r="I11531">
            <v>0.972</v>
          </cell>
          <cell r="J11531">
            <v>0.972</v>
          </cell>
        </row>
        <row r="11532">
          <cell r="F11532" t="str">
            <v>三岔路-王家</v>
          </cell>
          <cell r="G11532" t="str">
            <v>C402430821</v>
          </cell>
          <cell r="H11532">
            <v>2.303</v>
          </cell>
          <cell r="I11532">
            <v>2.941</v>
          </cell>
          <cell r="J11532">
            <v>0.638</v>
          </cell>
        </row>
        <row r="11533">
          <cell r="F11533" t="str">
            <v>燕子桥村龚家落至林家坪</v>
          </cell>
          <cell r="G11533" t="str">
            <v>C926430821</v>
          </cell>
          <cell r="H11533">
            <v>0</v>
          </cell>
          <cell r="I11533">
            <v>0.534</v>
          </cell>
          <cell r="J11533">
            <v>0.534</v>
          </cell>
        </row>
        <row r="11534">
          <cell r="F11534" t="str">
            <v>白云居委会永安桥头至刑家湾</v>
          </cell>
          <cell r="G11534" t="str">
            <v>V76A430821</v>
          </cell>
          <cell r="H11534">
            <v>0</v>
          </cell>
          <cell r="I11534">
            <v>0.58</v>
          </cell>
          <cell r="J11534">
            <v>0.58</v>
          </cell>
        </row>
        <row r="11535">
          <cell r="F11535" t="str">
            <v>白云居委会李家湾至上朱家湾</v>
          </cell>
          <cell r="G11535" t="str">
            <v>V79A430821</v>
          </cell>
          <cell r="H11535">
            <v>0</v>
          </cell>
          <cell r="I11535">
            <v>2.034</v>
          </cell>
          <cell r="J11535">
            <v>2.034</v>
          </cell>
        </row>
        <row r="11536">
          <cell r="F11536" t="str">
            <v>白竹水村白竹水东桥头至新敬老院</v>
          </cell>
          <cell r="G11536" t="str">
            <v>CA27430821</v>
          </cell>
          <cell r="H11536">
            <v>0</v>
          </cell>
          <cell r="I11536">
            <v>0.337</v>
          </cell>
          <cell r="J11536">
            <v>0.337</v>
          </cell>
        </row>
        <row r="11537">
          <cell r="F11537" t="str">
            <v>张慈线-枞扬</v>
          </cell>
          <cell r="G11537" t="str">
            <v>C704430821</v>
          </cell>
          <cell r="H11537">
            <v>1.815</v>
          </cell>
          <cell r="I11537">
            <v>1.991</v>
          </cell>
          <cell r="J11537">
            <v>0.176</v>
          </cell>
        </row>
        <row r="11538">
          <cell r="F11538" t="str">
            <v>同心村锅底峪至宝莲村史家溪桥</v>
          </cell>
          <cell r="G11538" t="str">
            <v>CZ53430821</v>
          </cell>
          <cell r="H11538">
            <v>0</v>
          </cell>
          <cell r="I11538">
            <v>1.689</v>
          </cell>
          <cell r="J11538">
            <v>1.689</v>
          </cell>
        </row>
        <row r="11539">
          <cell r="F11539" t="str">
            <v>芦坪村立湾至荷花湾</v>
          </cell>
          <cell r="G11539" t="str">
            <v>V34B430821</v>
          </cell>
          <cell r="H11539">
            <v>0</v>
          </cell>
          <cell r="I11539">
            <v>1.457</v>
          </cell>
          <cell r="J11539">
            <v>1.457</v>
          </cell>
        </row>
        <row r="11540">
          <cell r="F11540" t="str">
            <v>宝莲村向家岗至青湾</v>
          </cell>
          <cell r="G11540" t="str">
            <v>V44A430821</v>
          </cell>
          <cell r="H11540">
            <v>0</v>
          </cell>
          <cell r="I11540">
            <v>0.327</v>
          </cell>
          <cell r="J11540">
            <v>0.327</v>
          </cell>
        </row>
        <row r="11541">
          <cell r="F11541" t="str">
            <v>毕架至大星</v>
          </cell>
          <cell r="G11541" t="str">
            <v>C764430821</v>
          </cell>
          <cell r="H11541">
            <v>2.813</v>
          </cell>
          <cell r="I11541">
            <v>3.247</v>
          </cell>
          <cell r="J11541">
            <v>0.434</v>
          </cell>
        </row>
        <row r="11542">
          <cell r="F11542" t="str">
            <v>毕架村姜家台至姜家坪</v>
          </cell>
          <cell r="G11542" t="str">
            <v>V16C430821</v>
          </cell>
          <cell r="H11542">
            <v>0</v>
          </cell>
          <cell r="I11542">
            <v>0.349</v>
          </cell>
          <cell r="J11542">
            <v>0.349</v>
          </cell>
        </row>
        <row r="11543">
          <cell r="F11543" t="str">
            <v>毕架村村部至刘家落</v>
          </cell>
          <cell r="G11543" t="str">
            <v>V18C430821</v>
          </cell>
          <cell r="H11543">
            <v>0</v>
          </cell>
          <cell r="I11543">
            <v>0.437</v>
          </cell>
          <cell r="J11543">
            <v>0.437</v>
          </cell>
        </row>
        <row r="11544">
          <cell r="F11544" t="str">
            <v>长见村石灰厂至廖家湾</v>
          </cell>
          <cell r="G11544" t="str">
            <v>V30C430821</v>
          </cell>
          <cell r="H11544">
            <v>0</v>
          </cell>
          <cell r="I11544">
            <v>0.825</v>
          </cell>
          <cell r="J11544">
            <v>0.825</v>
          </cell>
        </row>
        <row r="11545">
          <cell r="F11545" t="str">
            <v>水文站至易家台</v>
          </cell>
          <cell r="G11545" t="str">
            <v>V01A430821</v>
          </cell>
          <cell r="H11545">
            <v>0</v>
          </cell>
          <cell r="I11545">
            <v>0.891</v>
          </cell>
          <cell r="J11545">
            <v>0.891</v>
          </cell>
        </row>
        <row r="11546">
          <cell r="F11546" t="str">
            <v>长青村S306至卓家台</v>
          </cell>
          <cell r="G11546" t="str">
            <v>V02A430821</v>
          </cell>
          <cell r="H11546">
            <v>0</v>
          </cell>
          <cell r="I11546">
            <v>0.489</v>
          </cell>
          <cell r="J11546">
            <v>0.489</v>
          </cell>
        </row>
        <row r="11547">
          <cell r="F11547" t="str">
            <v>长青村长青至姚家台</v>
          </cell>
          <cell r="G11547" t="str">
            <v>V99B430821</v>
          </cell>
          <cell r="H11547">
            <v>0</v>
          </cell>
          <cell r="I11547">
            <v>1.428</v>
          </cell>
          <cell r="J11547">
            <v>1.428</v>
          </cell>
        </row>
        <row r="11548">
          <cell r="F11548" t="str">
            <v>陈家山村部至洪家台</v>
          </cell>
          <cell r="G11548" t="str">
            <v>V01B430821</v>
          </cell>
          <cell r="H11548">
            <v>0</v>
          </cell>
          <cell r="I11548">
            <v>0.775</v>
          </cell>
          <cell r="J11548">
            <v>0.775</v>
          </cell>
        </row>
        <row r="11549">
          <cell r="F11549" t="str">
            <v>陈溪峪村陈溪水库至大坡</v>
          </cell>
          <cell r="G11549" t="str">
            <v>V55A430821</v>
          </cell>
          <cell r="H11549">
            <v>0</v>
          </cell>
          <cell r="I11549">
            <v>1.698</v>
          </cell>
          <cell r="J11549">
            <v>1.698</v>
          </cell>
        </row>
        <row r="11550">
          <cell r="F11550" t="str">
            <v>陈溪峪村村部桥头至土地垭</v>
          </cell>
          <cell r="G11550" t="str">
            <v>V56A430821</v>
          </cell>
          <cell r="H11550">
            <v>0</v>
          </cell>
          <cell r="I11550">
            <v>2.89</v>
          </cell>
          <cell r="J11550">
            <v>2.89</v>
          </cell>
        </row>
        <row r="11551">
          <cell r="F11551" t="str">
            <v>陈溪峪村伍四坡口至丁家凸</v>
          </cell>
          <cell r="G11551" t="str">
            <v>V58A430821</v>
          </cell>
          <cell r="H11551">
            <v>0</v>
          </cell>
          <cell r="I11551">
            <v>3.135</v>
          </cell>
          <cell r="J11551">
            <v>3.135</v>
          </cell>
        </row>
        <row r="11552">
          <cell r="F11552" t="str">
            <v>鸭毛至墨砚溪</v>
          </cell>
          <cell r="G11552" t="str">
            <v>C855430821</v>
          </cell>
          <cell r="H11552">
            <v>0</v>
          </cell>
          <cell r="I11552">
            <v>1.244</v>
          </cell>
          <cell r="J11552">
            <v>1.244</v>
          </cell>
        </row>
        <row r="11553">
          <cell r="F11553" t="str">
            <v>鸭毛至墨砚溪</v>
          </cell>
          <cell r="G11553" t="str">
            <v>CZ95430821</v>
          </cell>
          <cell r="H11553">
            <v>1.247</v>
          </cell>
          <cell r="I11553">
            <v>2.332</v>
          </cell>
          <cell r="J11553">
            <v>1.085</v>
          </cell>
        </row>
        <row r="11554">
          <cell r="F11554" t="str">
            <v>毕架至大星</v>
          </cell>
          <cell r="G11554" t="str">
            <v>C764430821</v>
          </cell>
          <cell r="H11554">
            <v>3.246</v>
          </cell>
          <cell r="I11554">
            <v>5.427</v>
          </cell>
          <cell r="J11554">
            <v>2.181</v>
          </cell>
        </row>
        <row r="11555">
          <cell r="F11555" t="str">
            <v>大星村渡口至郑家凸</v>
          </cell>
          <cell r="G11555" t="str">
            <v>V76B430821</v>
          </cell>
          <cell r="H11555">
            <v>0</v>
          </cell>
          <cell r="I11555">
            <v>1.297</v>
          </cell>
          <cell r="J11555">
            <v>1.297</v>
          </cell>
        </row>
        <row r="11556">
          <cell r="F11556" t="str">
            <v>大星村渡口至天坑凸</v>
          </cell>
          <cell r="G11556" t="str">
            <v>V77B430821</v>
          </cell>
          <cell r="H11556">
            <v>0</v>
          </cell>
          <cell r="I11556">
            <v>0.444</v>
          </cell>
          <cell r="J11556">
            <v>0.444</v>
          </cell>
        </row>
        <row r="11557">
          <cell r="F11557" t="str">
            <v>橡胶厂-枫树垭</v>
          </cell>
          <cell r="G11557" t="str">
            <v>C705430821</v>
          </cell>
          <cell r="H11557">
            <v>1.764</v>
          </cell>
          <cell r="I11557">
            <v>2.213</v>
          </cell>
          <cell r="J11557">
            <v>0.449</v>
          </cell>
        </row>
        <row r="11558">
          <cell r="F11558" t="str">
            <v>枫垭林场新堰塘至罗家溶</v>
          </cell>
          <cell r="G11558" t="str">
            <v>V39C430821</v>
          </cell>
          <cell r="H11558">
            <v>0</v>
          </cell>
          <cell r="I11558">
            <v>0.216</v>
          </cell>
          <cell r="J11558">
            <v>0.216</v>
          </cell>
        </row>
        <row r="11559">
          <cell r="F11559" t="str">
            <v>枫垭林场新堰塘至一字岗</v>
          </cell>
          <cell r="G11559" t="str">
            <v>V40C430821</v>
          </cell>
          <cell r="H11559">
            <v>0</v>
          </cell>
          <cell r="I11559">
            <v>1.063</v>
          </cell>
          <cell r="J11559">
            <v>1.063</v>
          </cell>
        </row>
        <row r="11560">
          <cell r="F11560" t="str">
            <v>枫杨村玉皇庙至同心村谢家凸</v>
          </cell>
          <cell r="G11560" t="str">
            <v>C842430821</v>
          </cell>
          <cell r="H11560">
            <v>0</v>
          </cell>
          <cell r="I11560">
            <v>0.438</v>
          </cell>
          <cell r="J11560">
            <v>0.438</v>
          </cell>
        </row>
        <row r="11561">
          <cell r="F11561" t="str">
            <v>枫杨村砖厂至莫家溶</v>
          </cell>
          <cell r="G11561" t="str">
            <v>V14A430821</v>
          </cell>
          <cell r="H11561">
            <v>0</v>
          </cell>
          <cell r="I11561">
            <v>0.505</v>
          </cell>
          <cell r="J11561">
            <v>0.505</v>
          </cell>
        </row>
        <row r="11562">
          <cell r="F11562" t="str">
            <v>金花村村部至于家院</v>
          </cell>
          <cell r="G11562" t="str">
            <v>CA28430821</v>
          </cell>
          <cell r="H11562">
            <v>0</v>
          </cell>
          <cell r="I11562">
            <v>0.201</v>
          </cell>
          <cell r="J11562">
            <v>0.201</v>
          </cell>
        </row>
        <row r="11563">
          <cell r="F11563" t="str">
            <v>金花村园盘至朱家河</v>
          </cell>
          <cell r="G11563" t="str">
            <v>V67A430821</v>
          </cell>
          <cell r="H11563">
            <v>0</v>
          </cell>
          <cell r="I11563">
            <v>0.297</v>
          </cell>
          <cell r="J11563">
            <v>0.297</v>
          </cell>
        </row>
        <row r="11564">
          <cell r="F11564" t="str">
            <v>水井垭-场子窝</v>
          </cell>
          <cell r="G11564" t="str">
            <v>C093430821</v>
          </cell>
          <cell r="H11564">
            <v>0</v>
          </cell>
          <cell r="I11564">
            <v>1.705</v>
          </cell>
          <cell r="J11564">
            <v>1.705</v>
          </cell>
        </row>
        <row r="11565">
          <cell r="F11565" t="str">
            <v>桑木溪村桑木至胡家湾</v>
          </cell>
          <cell r="G11565" t="str">
            <v>C755430821</v>
          </cell>
          <cell r="H11565">
            <v>0</v>
          </cell>
          <cell r="I11565">
            <v>1.008</v>
          </cell>
          <cell r="J11565">
            <v>1.008</v>
          </cell>
        </row>
        <row r="11566">
          <cell r="F11566" t="str">
            <v>两溪村村部至大湾</v>
          </cell>
          <cell r="G11566" t="str">
            <v>V88A430821</v>
          </cell>
          <cell r="H11566">
            <v>0</v>
          </cell>
          <cell r="I11566">
            <v>0.384</v>
          </cell>
          <cell r="J11566">
            <v>0.384</v>
          </cell>
        </row>
        <row r="11567">
          <cell r="F11567" t="str">
            <v>两溪村村部至毛家坡</v>
          </cell>
          <cell r="G11567" t="str">
            <v>V89A430821</v>
          </cell>
          <cell r="H11567">
            <v>0.961</v>
          </cell>
          <cell r="I11567">
            <v>2.964</v>
          </cell>
          <cell r="J11567">
            <v>2.003</v>
          </cell>
        </row>
        <row r="11568">
          <cell r="F11568" t="str">
            <v>两溪村观测站至女儿寨</v>
          </cell>
          <cell r="G11568" t="str">
            <v>V91A430821</v>
          </cell>
          <cell r="H11568">
            <v>0</v>
          </cell>
          <cell r="I11568">
            <v>0.316</v>
          </cell>
          <cell r="J11568">
            <v>0.316</v>
          </cell>
        </row>
        <row r="11569">
          <cell r="F11569" t="str">
            <v>亮垭村亮家垭至长潭河电站</v>
          </cell>
          <cell r="G11569" t="str">
            <v>C861430821</v>
          </cell>
          <cell r="H11569">
            <v>0</v>
          </cell>
          <cell r="I11569">
            <v>10.684</v>
          </cell>
          <cell r="J11569">
            <v>10.684</v>
          </cell>
        </row>
        <row r="11570">
          <cell r="F11570" t="str">
            <v>亮垭村马字岭至小姚家湾</v>
          </cell>
          <cell r="G11570" t="str">
            <v>V38A430821</v>
          </cell>
          <cell r="H11570">
            <v>0</v>
          </cell>
          <cell r="I11570">
            <v>1.298</v>
          </cell>
          <cell r="J11570">
            <v>1.298</v>
          </cell>
        </row>
        <row r="11571">
          <cell r="F11571" t="str">
            <v>亮垭村屈家坡至白果</v>
          </cell>
          <cell r="G11571" t="str">
            <v>V40A430821</v>
          </cell>
          <cell r="H11571">
            <v>0</v>
          </cell>
          <cell r="I11571">
            <v>0.918</v>
          </cell>
          <cell r="J11571">
            <v>0.918</v>
          </cell>
        </row>
        <row r="11572">
          <cell r="F11572" t="str">
            <v>铁桥至亮垭</v>
          </cell>
          <cell r="G11572" t="str">
            <v>Y209430821</v>
          </cell>
          <cell r="H11572">
            <v>13.787</v>
          </cell>
          <cell r="I11572">
            <v>18.973</v>
          </cell>
          <cell r="J11572">
            <v>5.186</v>
          </cell>
        </row>
        <row r="11573">
          <cell r="F11573" t="str">
            <v>柳林村李家凸至柳林2组路口</v>
          </cell>
          <cell r="G11573" t="str">
            <v>V32B430821</v>
          </cell>
          <cell r="H11573">
            <v>0</v>
          </cell>
          <cell r="I11573">
            <v>0.535</v>
          </cell>
          <cell r="J11573">
            <v>0.535</v>
          </cell>
        </row>
        <row r="11574">
          <cell r="F11574" t="str">
            <v>民和村姚家峪至二五桥</v>
          </cell>
          <cell r="G11574" t="str">
            <v>V01C430821</v>
          </cell>
          <cell r="H11574">
            <v>0</v>
          </cell>
          <cell r="I11574">
            <v>0.48</v>
          </cell>
          <cell r="J11574">
            <v>0.48</v>
          </cell>
        </row>
        <row r="11575">
          <cell r="F11575" t="str">
            <v>鸭毛至墨砚溪</v>
          </cell>
          <cell r="G11575" t="str">
            <v>C855430821</v>
          </cell>
          <cell r="H11575">
            <v>1.247</v>
          </cell>
          <cell r="I11575">
            <v>4.422</v>
          </cell>
          <cell r="J11575">
            <v>3.175</v>
          </cell>
        </row>
        <row r="11576">
          <cell r="F11576" t="str">
            <v>大兴至墨砚</v>
          </cell>
          <cell r="G11576" t="str">
            <v>C924430821</v>
          </cell>
          <cell r="H11576">
            <v>5.845</v>
          </cell>
          <cell r="I11576">
            <v>6.478</v>
          </cell>
          <cell r="J11576">
            <v>0.633</v>
          </cell>
        </row>
        <row r="11577">
          <cell r="F11577" t="str">
            <v>墨砚村南门垭至齐天大圣庙</v>
          </cell>
          <cell r="G11577" t="str">
            <v>VZ76430821</v>
          </cell>
          <cell r="H11577">
            <v>0</v>
          </cell>
          <cell r="I11577">
            <v>0.502</v>
          </cell>
          <cell r="J11577">
            <v>0.502</v>
          </cell>
        </row>
        <row r="11578">
          <cell r="F11578" t="str">
            <v>南洋村文家峪至村部</v>
          </cell>
          <cell r="G11578" t="str">
            <v>V97B430821</v>
          </cell>
          <cell r="H11578">
            <v>0</v>
          </cell>
          <cell r="I11578">
            <v>0.479</v>
          </cell>
          <cell r="J11578">
            <v>0.479</v>
          </cell>
        </row>
        <row r="11579">
          <cell r="F11579" t="str">
            <v>七枞村跑马场至张家院</v>
          </cell>
          <cell r="G11579" t="str">
            <v>V93A430821</v>
          </cell>
          <cell r="H11579">
            <v>0</v>
          </cell>
          <cell r="I11579">
            <v>0.216</v>
          </cell>
          <cell r="J11579">
            <v>0.216</v>
          </cell>
        </row>
        <row r="11580">
          <cell r="F11580" t="str">
            <v>白云居委会白云至樟树凸</v>
          </cell>
          <cell r="G11580" t="str">
            <v>V81A430821</v>
          </cell>
          <cell r="H11580">
            <v>0</v>
          </cell>
          <cell r="I11580">
            <v>0.307</v>
          </cell>
          <cell r="J11580">
            <v>0.307</v>
          </cell>
        </row>
        <row r="11581">
          <cell r="F11581" t="str">
            <v>仁和村朱家湾路口至朱家湾</v>
          </cell>
          <cell r="G11581" t="str">
            <v>V44B430821</v>
          </cell>
          <cell r="H11581">
            <v>0</v>
          </cell>
          <cell r="I11581">
            <v>0.615</v>
          </cell>
          <cell r="J11581">
            <v>0.615</v>
          </cell>
        </row>
        <row r="11582">
          <cell r="F11582" t="str">
            <v>仁和村双树元至罗家凸</v>
          </cell>
          <cell r="G11582" t="str">
            <v>V47B430821</v>
          </cell>
          <cell r="H11582">
            <v>0</v>
          </cell>
          <cell r="I11582">
            <v>0.482</v>
          </cell>
          <cell r="J11582">
            <v>0.482</v>
          </cell>
        </row>
        <row r="11583">
          <cell r="F11583" t="str">
            <v>两溪村梅溪峪至朱家院子</v>
          </cell>
          <cell r="G11583" t="str">
            <v>V86A430821</v>
          </cell>
          <cell r="H11583">
            <v>0</v>
          </cell>
          <cell r="I11583">
            <v>0.309</v>
          </cell>
          <cell r="J11583">
            <v>0.309</v>
          </cell>
        </row>
        <row r="11584">
          <cell r="F11584" t="str">
            <v>桑木溪村桑木至胡家湾</v>
          </cell>
          <cell r="G11584" t="str">
            <v>C755430821</v>
          </cell>
          <cell r="H11584">
            <v>0</v>
          </cell>
          <cell r="I11584">
            <v>1.997</v>
          </cell>
          <cell r="J11584">
            <v>1.997</v>
          </cell>
        </row>
        <row r="11585">
          <cell r="F11585" t="str">
            <v>桑木村饶家湾至王家坡</v>
          </cell>
          <cell r="G11585" t="str">
            <v>C912430821</v>
          </cell>
          <cell r="H11585">
            <v>0</v>
          </cell>
          <cell r="I11585">
            <v>1.212</v>
          </cell>
          <cell r="J11585">
            <v>1.212</v>
          </cell>
        </row>
        <row r="11586">
          <cell r="F11586" t="str">
            <v>星岩-周家坡</v>
          </cell>
          <cell r="G11586" t="str">
            <v>C095430821</v>
          </cell>
          <cell r="H11586">
            <v>5.988</v>
          </cell>
          <cell r="I11586">
            <v>7.8</v>
          </cell>
          <cell r="J11586">
            <v>1.812</v>
          </cell>
        </row>
        <row r="11587">
          <cell r="F11587" t="str">
            <v>铁路桥-工业园</v>
          </cell>
          <cell r="G11587" t="str">
            <v>C658430821</v>
          </cell>
          <cell r="H11587">
            <v>1.797</v>
          </cell>
          <cell r="I11587">
            <v>2.751</v>
          </cell>
          <cell r="J11587">
            <v>0.954</v>
          </cell>
        </row>
        <row r="11588">
          <cell r="F11588" t="str">
            <v>石板村松木山至岳家凸</v>
          </cell>
          <cell r="G11588" t="str">
            <v>V52B430821</v>
          </cell>
          <cell r="H11588">
            <v>0</v>
          </cell>
          <cell r="I11588">
            <v>0.417</v>
          </cell>
          <cell r="J11588">
            <v>0.417</v>
          </cell>
        </row>
        <row r="11589">
          <cell r="F11589" t="str">
            <v>鲤鱼桥居委会羊角山路口至药材厂</v>
          </cell>
          <cell r="G11589" t="str">
            <v>V54B430821</v>
          </cell>
          <cell r="H11589">
            <v>0</v>
          </cell>
          <cell r="I11589">
            <v>1.528</v>
          </cell>
          <cell r="J11589">
            <v>1.528</v>
          </cell>
        </row>
        <row r="11590">
          <cell r="F11590" t="str">
            <v>水汪至水汪</v>
          </cell>
          <cell r="G11590" t="str">
            <v>C631430821</v>
          </cell>
          <cell r="H11590">
            <v>0</v>
          </cell>
          <cell r="I11590">
            <v>1.162</v>
          </cell>
          <cell r="J11590">
            <v>1.162</v>
          </cell>
        </row>
        <row r="11591">
          <cell r="F11591" t="str">
            <v>天星村张家嘴至卓家院子</v>
          </cell>
          <cell r="G11591" t="str">
            <v>V08A430821</v>
          </cell>
          <cell r="H11591">
            <v>0</v>
          </cell>
          <cell r="I11591">
            <v>0.487</v>
          </cell>
          <cell r="J11591">
            <v>0.487</v>
          </cell>
        </row>
        <row r="11592">
          <cell r="F11592" t="str">
            <v>陈家湾-陈家湾</v>
          </cell>
          <cell r="G11592" t="str">
            <v>C043430821</v>
          </cell>
          <cell r="H11592">
            <v>0</v>
          </cell>
          <cell r="I11592">
            <v>0.722</v>
          </cell>
          <cell r="J11592">
            <v>0.722</v>
          </cell>
        </row>
        <row r="11593">
          <cell r="F11593" t="str">
            <v>团坡村石灰厂至龚家湾</v>
          </cell>
          <cell r="G11593" t="str">
            <v>V32A430821</v>
          </cell>
          <cell r="H11593">
            <v>0</v>
          </cell>
          <cell r="I11593">
            <v>1.851</v>
          </cell>
          <cell r="J11593">
            <v>1.851</v>
          </cell>
        </row>
        <row r="11594">
          <cell r="F11594" t="str">
            <v>团坡村五保之家至田家湾</v>
          </cell>
          <cell r="G11594" t="str">
            <v>V33A430821</v>
          </cell>
          <cell r="H11594">
            <v>0</v>
          </cell>
          <cell r="I11594">
            <v>0.683</v>
          </cell>
          <cell r="J11594">
            <v>0.683</v>
          </cell>
        </row>
        <row r="11595">
          <cell r="F11595" t="str">
            <v>团溪村尖洞峪至廖家凸</v>
          </cell>
          <cell r="G11595" t="str">
            <v>V23B430821</v>
          </cell>
          <cell r="H11595">
            <v>0</v>
          </cell>
          <cell r="I11595">
            <v>0.756</v>
          </cell>
          <cell r="J11595">
            <v>0.756</v>
          </cell>
        </row>
        <row r="11596">
          <cell r="F11596" t="str">
            <v>县园艺场黄花凸至柏树湾</v>
          </cell>
          <cell r="G11596" t="str">
            <v>V83A430821</v>
          </cell>
          <cell r="H11596">
            <v>1.291</v>
          </cell>
          <cell r="I11596">
            <v>1.659</v>
          </cell>
          <cell r="J11596">
            <v>0.368</v>
          </cell>
        </row>
        <row r="11597">
          <cell r="F11597" t="str">
            <v>星岩村苏家垭至九峰观</v>
          </cell>
          <cell r="G11597" t="str">
            <v>V43C430821</v>
          </cell>
          <cell r="H11597">
            <v>2.168</v>
          </cell>
          <cell r="I11597">
            <v>3.397</v>
          </cell>
          <cell r="J11597">
            <v>1.229</v>
          </cell>
        </row>
        <row r="11598">
          <cell r="F11598" t="str">
            <v>垭井村周家垭上至龚家凸</v>
          </cell>
          <cell r="G11598" t="str">
            <v>V24C430821</v>
          </cell>
          <cell r="H11598">
            <v>0</v>
          </cell>
          <cell r="I11598">
            <v>1.352</v>
          </cell>
          <cell r="J11598">
            <v>1.352</v>
          </cell>
        </row>
        <row r="11599">
          <cell r="F11599" t="str">
            <v>岩洛至岩洛</v>
          </cell>
          <cell r="G11599" t="str">
            <v>C091430821</v>
          </cell>
          <cell r="H11599">
            <v>0</v>
          </cell>
          <cell r="I11599">
            <v>6.098</v>
          </cell>
          <cell r="J11599">
            <v>6.098</v>
          </cell>
        </row>
        <row r="11600">
          <cell r="F11600" t="str">
            <v>岩洛村木子档至龚家湾</v>
          </cell>
          <cell r="G11600" t="str">
            <v>V20C430821</v>
          </cell>
          <cell r="H11600">
            <v>0</v>
          </cell>
          <cell r="I11600">
            <v>0.598</v>
          </cell>
          <cell r="J11600">
            <v>0.598</v>
          </cell>
        </row>
        <row r="11601">
          <cell r="F11601" t="str">
            <v>岩洛村田儿湾至落马庄</v>
          </cell>
          <cell r="G11601" t="str">
            <v>V22C430821</v>
          </cell>
          <cell r="H11601">
            <v>0</v>
          </cell>
          <cell r="I11601">
            <v>1.601</v>
          </cell>
          <cell r="J11601">
            <v>1.601</v>
          </cell>
        </row>
        <row r="11602">
          <cell r="F11602" t="str">
            <v>朱家坡-英旗垭</v>
          </cell>
          <cell r="G11602" t="str">
            <v>C082430821</v>
          </cell>
          <cell r="H11602">
            <v>0</v>
          </cell>
          <cell r="I11602">
            <v>0.745</v>
          </cell>
          <cell r="J11602">
            <v>0.745</v>
          </cell>
        </row>
        <row r="11603">
          <cell r="F11603" t="str">
            <v>铁路桥-工业园</v>
          </cell>
          <cell r="G11603" t="str">
            <v>C658430821</v>
          </cell>
          <cell r="H11603">
            <v>0.588</v>
          </cell>
          <cell r="I11603">
            <v>1.624</v>
          </cell>
          <cell r="J11603">
            <v>1.036</v>
          </cell>
        </row>
        <row r="11604">
          <cell r="F11604" t="str">
            <v>橡胶厂-枫树垭</v>
          </cell>
          <cell r="G11604" t="str">
            <v>C705430821</v>
          </cell>
          <cell r="H11604">
            <v>0</v>
          </cell>
          <cell r="I11604">
            <v>1.226</v>
          </cell>
          <cell r="J11604">
            <v>1.226</v>
          </cell>
        </row>
        <row r="11605">
          <cell r="F11605" t="str">
            <v>陈家岗-史家溪</v>
          </cell>
          <cell r="G11605" t="str">
            <v>C428430821</v>
          </cell>
          <cell r="H11605">
            <v>0</v>
          </cell>
          <cell r="I11605">
            <v>0.409</v>
          </cell>
          <cell r="J11605">
            <v>0.409</v>
          </cell>
        </row>
        <row r="11606">
          <cell r="F11606" t="str">
            <v>同心村何家峪园至锅底</v>
          </cell>
          <cell r="G11606" t="str">
            <v>V20A430821</v>
          </cell>
          <cell r="H11606">
            <v>0</v>
          </cell>
          <cell r="I11606">
            <v>0.296</v>
          </cell>
          <cell r="J11606">
            <v>0.296</v>
          </cell>
        </row>
        <row r="11607">
          <cell r="F11607" t="str">
            <v>茶庵村贾家坪至同心蛤蟆溶</v>
          </cell>
          <cell r="G11607" t="str">
            <v>V24A430821</v>
          </cell>
          <cell r="H11607">
            <v>0.777</v>
          </cell>
          <cell r="I11607">
            <v>1.087</v>
          </cell>
          <cell r="J11607">
            <v>0.31</v>
          </cell>
        </row>
        <row r="11608">
          <cell r="F11608" t="str">
            <v>同心村锅底峪至宝莲村史家溪桥</v>
          </cell>
          <cell r="G11608" t="str">
            <v>V45A430821</v>
          </cell>
          <cell r="H11608">
            <v>0</v>
          </cell>
          <cell r="I11608">
            <v>0.743</v>
          </cell>
          <cell r="J11608">
            <v>0.743</v>
          </cell>
        </row>
        <row r="11609">
          <cell r="F11609" t="str">
            <v>长岗村土地垭至长湾</v>
          </cell>
          <cell r="G11609" t="str">
            <v>V26K430821</v>
          </cell>
          <cell r="H11609">
            <v>0</v>
          </cell>
          <cell r="I11609">
            <v>0.691</v>
          </cell>
          <cell r="J11609">
            <v>0.691</v>
          </cell>
        </row>
        <row r="11610">
          <cell r="F11610" t="str">
            <v>长岗村部至白鹤洞</v>
          </cell>
          <cell r="G11610" t="str">
            <v>V29K430821</v>
          </cell>
          <cell r="H11610">
            <v>0</v>
          </cell>
          <cell r="I11610">
            <v>0.722</v>
          </cell>
          <cell r="J11610">
            <v>0.722</v>
          </cell>
        </row>
        <row r="11611">
          <cell r="G11611" t="str">
            <v>V000</v>
          </cell>
          <cell r="H11611">
            <v>0</v>
          </cell>
          <cell r="I11611">
            <v>0.171</v>
          </cell>
          <cell r="J11611">
            <v>0.171</v>
          </cell>
        </row>
        <row r="11612">
          <cell r="F11612" t="str">
            <v>大湖村尖猪峪至桃源学堂村</v>
          </cell>
          <cell r="G11612" t="str">
            <v>V15K430821</v>
          </cell>
          <cell r="H11612">
            <v>0</v>
          </cell>
          <cell r="I11612">
            <v>1.473</v>
          </cell>
          <cell r="J11612">
            <v>1.473</v>
          </cell>
        </row>
        <row r="11613">
          <cell r="F11613" t="str">
            <v>飞马村李家店至长岗村卢家岗</v>
          </cell>
          <cell r="G11613" t="str">
            <v>C849430821</v>
          </cell>
          <cell r="H11613">
            <v>0</v>
          </cell>
          <cell r="I11613">
            <v>2.099</v>
          </cell>
          <cell r="J11613">
            <v>2.099</v>
          </cell>
        </row>
        <row r="11614">
          <cell r="F11614" t="str">
            <v>福山至福山</v>
          </cell>
          <cell r="G11614" t="str">
            <v>C596430821</v>
          </cell>
          <cell r="H11614">
            <v>0</v>
          </cell>
          <cell r="I11614">
            <v>0.689</v>
          </cell>
          <cell r="J11614">
            <v>0.689</v>
          </cell>
        </row>
        <row r="11615">
          <cell r="F11615" t="str">
            <v>福山村田家院至南子峪</v>
          </cell>
          <cell r="G11615" t="str">
            <v>VD04430821</v>
          </cell>
          <cell r="H11615">
            <v>1.064</v>
          </cell>
          <cell r="I11615">
            <v>1.413</v>
          </cell>
          <cell r="J11615">
            <v>0.349</v>
          </cell>
        </row>
        <row r="11616">
          <cell r="F11616" t="str">
            <v>江星村河塌至江星村部</v>
          </cell>
          <cell r="G11616" t="str">
            <v>V28K430821</v>
          </cell>
          <cell r="H11616">
            <v>0.805</v>
          </cell>
          <cell r="I11616">
            <v>1.076</v>
          </cell>
          <cell r="J11616">
            <v>0.271</v>
          </cell>
        </row>
        <row r="11617">
          <cell r="F11617" t="str">
            <v>定马垭-吴家边</v>
          </cell>
          <cell r="G11617" t="str">
            <v>C601430821</v>
          </cell>
          <cell r="H11617">
            <v>0.128</v>
          </cell>
          <cell r="I11617">
            <v>1.752</v>
          </cell>
          <cell r="J11617">
            <v>1.624</v>
          </cell>
        </row>
        <row r="11618">
          <cell r="F11618" t="str">
            <v>金富村罗家湾至罗家湾</v>
          </cell>
          <cell r="G11618" t="str">
            <v>VD28430821</v>
          </cell>
          <cell r="H11618">
            <v>0</v>
          </cell>
          <cell r="I11618">
            <v>0.457</v>
          </cell>
          <cell r="J11618">
            <v>0.457</v>
          </cell>
        </row>
        <row r="11619">
          <cell r="F11619" t="str">
            <v>金富村罗家湾至碑垭</v>
          </cell>
          <cell r="G11619" t="str">
            <v>VD29430821</v>
          </cell>
          <cell r="H11619">
            <v>0</v>
          </cell>
          <cell r="I11619">
            <v>1.503</v>
          </cell>
          <cell r="J11619">
            <v>1.503</v>
          </cell>
        </row>
        <row r="11620">
          <cell r="F11620" t="str">
            <v>金坪村甘溪坪至杨家垭</v>
          </cell>
          <cell r="G11620" t="str">
            <v>CA18430821</v>
          </cell>
          <cell r="H11620">
            <v>0</v>
          </cell>
          <cell r="I11620">
            <v>2.558</v>
          </cell>
          <cell r="J11620">
            <v>2.558</v>
          </cell>
        </row>
        <row r="11621">
          <cell r="F11621" t="str">
            <v>龙溪村钟家溶至关家坡</v>
          </cell>
          <cell r="G11621" t="str">
            <v>VD18430821</v>
          </cell>
          <cell r="H11621">
            <v>0</v>
          </cell>
          <cell r="I11621">
            <v>1.398</v>
          </cell>
          <cell r="J11621">
            <v>1.398</v>
          </cell>
        </row>
        <row r="11622">
          <cell r="F11622" t="str">
            <v>清凉村王二凸至李家坪</v>
          </cell>
          <cell r="G11622" t="str">
            <v>VD24430821</v>
          </cell>
          <cell r="H11622">
            <v>0</v>
          </cell>
          <cell r="I11622">
            <v>0.938</v>
          </cell>
          <cell r="J11622">
            <v>0.938</v>
          </cell>
        </row>
        <row r="11623">
          <cell r="F11623" t="str">
            <v>渠溶至黄林</v>
          </cell>
          <cell r="G11623" t="str">
            <v>C741430821</v>
          </cell>
          <cell r="H11623">
            <v>1.651</v>
          </cell>
          <cell r="I11623">
            <v>3.408</v>
          </cell>
          <cell r="J11623">
            <v>1.757</v>
          </cell>
        </row>
        <row r="11624">
          <cell r="F11624" t="str">
            <v>银马池村王家坡至水坪村溪儿垭</v>
          </cell>
          <cell r="G11624" t="str">
            <v>C419430821</v>
          </cell>
          <cell r="H11624">
            <v>0</v>
          </cell>
          <cell r="I11624">
            <v>4.36</v>
          </cell>
          <cell r="J11624">
            <v>4.36</v>
          </cell>
        </row>
        <row r="11625">
          <cell r="F11625" t="str">
            <v>水坪村丁家院至银马池周家院</v>
          </cell>
          <cell r="G11625" t="str">
            <v>C760430821</v>
          </cell>
          <cell r="H11625">
            <v>0.824</v>
          </cell>
          <cell r="I11625">
            <v>2.284</v>
          </cell>
          <cell r="J11625">
            <v>1.46</v>
          </cell>
        </row>
        <row r="11626">
          <cell r="F11626" t="str">
            <v>水坪村下鸡毛凹至上鸡毛凹</v>
          </cell>
          <cell r="G11626" t="str">
            <v>VZZ5430821</v>
          </cell>
          <cell r="H11626">
            <v>0</v>
          </cell>
          <cell r="I11626">
            <v>0.679</v>
          </cell>
          <cell r="J11626">
            <v>0.679</v>
          </cell>
        </row>
        <row r="11627">
          <cell r="F11627" t="str">
            <v>水坪村上鸡毛凹至上鸡毛凹</v>
          </cell>
          <cell r="G11627" t="str">
            <v>VZZ9430821</v>
          </cell>
          <cell r="H11627">
            <v>0.343</v>
          </cell>
          <cell r="I11627">
            <v>0.542</v>
          </cell>
          <cell r="J11627">
            <v>0.199</v>
          </cell>
        </row>
        <row r="11628">
          <cell r="F11628" t="str">
            <v>定马垭-吴家边</v>
          </cell>
          <cell r="G11628" t="str">
            <v>C601430821</v>
          </cell>
          <cell r="H11628">
            <v>1.75</v>
          </cell>
          <cell r="I11628">
            <v>2.731</v>
          </cell>
          <cell r="J11628">
            <v>0.981</v>
          </cell>
        </row>
        <row r="11629">
          <cell r="F11629" t="str">
            <v>田湾村杨柳湾至满家垴</v>
          </cell>
          <cell r="G11629" t="str">
            <v>V30K430821</v>
          </cell>
          <cell r="H11629">
            <v>0</v>
          </cell>
          <cell r="I11629">
            <v>1.206</v>
          </cell>
          <cell r="J11629">
            <v>1.206</v>
          </cell>
        </row>
        <row r="11630">
          <cell r="F11630" t="str">
            <v>田湾村上田湾至下田湾</v>
          </cell>
          <cell r="G11630" t="str">
            <v>V31K430821</v>
          </cell>
          <cell r="H11630">
            <v>0</v>
          </cell>
          <cell r="I11630">
            <v>0.326</v>
          </cell>
          <cell r="J11630">
            <v>0.326</v>
          </cell>
        </row>
        <row r="11631">
          <cell r="F11631" t="str">
            <v>铁树潭村老屋场至竹峪村青泥峪</v>
          </cell>
          <cell r="G11631" t="str">
            <v>V20K430821</v>
          </cell>
          <cell r="H11631">
            <v>0.653</v>
          </cell>
          <cell r="I11631">
            <v>2.699</v>
          </cell>
          <cell r="J11631">
            <v>2.046</v>
          </cell>
        </row>
        <row r="11632">
          <cell r="F11632" t="str">
            <v>文高村双堰至张洪垭</v>
          </cell>
          <cell r="G11632" t="str">
            <v>V07K430821</v>
          </cell>
          <cell r="H11632">
            <v>0</v>
          </cell>
          <cell r="I11632">
            <v>1.09</v>
          </cell>
          <cell r="J11632">
            <v>1.09</v>
          </cell>
        </row>
        <row r="11633">
          <cell r="F11633" t="str">
            <v>银马池村钟家院至大屋</v>
          </cell>
          <cell r="G11633" t="str">
            <v>VZY2430821</v>
          </cell>
          <cell r="H11633">
            <v>0</v>
          </cell>
          <cell r="I11633">
            <v>0.424</v>
          </cell>
          <cell r="J11633">
            <v>0.424</v>
          </cell>
        </row>
        <row r="11634">
          <cell r="F11634" t="str">
            <v>云朝至金坪</v>
          </cell>
          <cell r="G11634" t="str">
            <v>C595430821</v>
          </cell>
          <cell r="H11634">
            <v>0</v>
          </cell>
          <cell r="I11634">
            <v>4.048</v>
          </cell>
          <cell r="J11634">
            <v>4.048</v>
          </cell>
        </row>
        <row r="11635">
          <cell r="F11635" t="str">
            <v>陈家坪-八斗丘</v>
          </cell>
          <cell r="G11635" t="str">
            <v>C049430821</v>
          </cell>
          <cell r="H11635">
            <v>1.806</v>
          </cell>
          <cell r="I11635">
            <v>3.23</v>
          </cell>
          <cell r="J11635">
            <v>1.424</v>
          </cell>
        </row>
        <row r="11636">
          <cell r="F11636" t="str">
            <v>竹峪老村部至潘丝岭</v>
          </cell>
          <cell r="G11636" t="str">
            <v>VZY4430821</v>
          </cell>
          <cell r="H11636">
            <v>0.488</v>
          </cell>
          <cell r="I11636">
            <v>1.998</v>
          </cell>
          <cell r="J11636">
            <v>1.51</v>
          </cell>
        </row>
        <row r="11637">
          <cell r="F11637" t="str">
            <v>白龙村善士垭至封合塆</v>
          </cell>
          <cell r="G11637" t="str">
            <v>VE86430821</v>
          </cell>
          <cell r="H11637">
            <v>0</v>
          </cell>
          <cell r="I11637">
            <v>0.846</v>
          </cell>
          <cell r="J11637">
            <v>0.846</v>
          </cell>
        </row>
        <row r="11638">
          <cell r="F11638" t="str">
            <v>保安村S304至六组</v>
          </cell>
          <cell r="G11638" t="str">
            <v>VE08430821</v>
          </cell>
          <cell r="H11638">
            <v>0</v>
          </cell>
          <cell r="I11638">
            <v>0.451</v>
          </cell>
          <cell r="J11638">
            <v>0.451</v>
          </cell>
        </row>
        <row r="11639">
          <cell r="F11639" t="str">
            <v>保安村S304至炮老冲</v>
          </cell>
          <cell r="G11639" t="str">
            <v>VE07430821</v>
          </cell>
          <cell r="H11639">
            <v>0</v>
          </cell>
          <cell r="I11639">
            <v>0.483</v>
          </cell>
          <cell r="J11639">
            <v>0.483</v>
          </cell>
        </row>
        <row r="11640">
          <cell r="F11640" t="str">
            <v>大兴村完小至王家院</v>
          </cell>
          <cell r="G11640" t="str">
            <v>VE24430821</v>
          </cell>
          <cell r="H11640">
            <v>0</v>
          </cell>
          <cell r="I11640">
            <v>0.48</v>
          </cell>
          <cell r="J11640">
            <v>0.48</v>
          </cell>
        </row>
        <row r="11641">
          <cell r="F11641" t="str">
            <v>东岳村慈广线至向家凸</v>
          </cell>
          <cell r="G11641" t="str">
            <v>VE90430821</v>
          </cell>
          <cell r="H11641">
            <v>0</v>
          </cell>
          <cell r="I11641">
            <v>0.449</v>
          </cell>
          <cell r="J11641">
            <v>0.449</v>
          </cell>
        </row>
        <row r="11642">
          <cell r="F11642" t="str">
            <v>东洋村陈家堰至水井墙</v>
          </cell>
          <cell r="G11642" t="str">
            <v>VE78430821</v>
          </cell>
          <cell r="H11642">
            <v>0</v>
          </cell>
          <cell r="I11642">
            <v>0.413</v>
          </cell>
          <cell r="J11642">
            <v>0.413</v>
          </cell>
        </row>
        <row r="11643">
          <cell r="F11643" t="str">
            <v>洞湾至洞湾</v>
          </cell>
          <cell r="G11643" t="str">
            <v>C491430821</v>
          </cell>
          <cell r="H11643">
            <v>0</v>
          </cell>
          <cell r="I11643">
            <v>1.491</v>
          </cell>
          <cell r="J11643">
            <v>1.491</v>
          </cell>
        </row>
        <row r="11644">
          <cell r="F11644" t="str">
            <v>高桥至高桥</v>
          </cell>
          <cell r="G11644" t="str">
            <v>C625430821</v>
          </cell>
          <cell r="H11644">
            <v>0</v>
          </cell>
          <cell r="I11644">
            <v>1.187</v>
          </cell>
          <cell r="J11644">
            <v>1.187</v>
          </cell>
        </row>
        <row r="11645">
          <cell r="F11645" t="str">
            <v>高桥村风口凸至杨家湾</v>
          </cell>
          <cell r="G11645" t="str">
            <v>VE54430821</v>
          </cell>
          <cell r="H11645">
            <v>0</v>
          </cell>
          <cell r="I11645">
            <v>0.51</v>
          </cell>
          <cell r="J11645">
            <v>0.51</v>
          </cell>
        </row>
        <row r="11646">
          <cell r="F11646" t="str">
            <v>大兴完小-大风凸</v>
          </cell>
          <cell r="G11646" t="str">
            <v>C215430821</v>
          </cell>
          <cell r="H11646">
            <v>2.804</v>
          </cell>
          <cell r="I11646">
            <v>3.644</v>
          </cell>
          <cell r="J11646">
            <v>0.84</v>
          </cell>
        </row>
        <row r="11647">
          <cell r="F11647" t="str">
            <v>关脉村马家湾至阿史岩</v>
          </cell>
          <cell r="G11647" t="str">
            <v>V01F430821</v>
          </cell>
          <cell r="H11647">
            <v>0.844</v>
          </cell>
          <cell r="I11647">
            <v>1.419</v>
          </cell>
          <cell r="J11647">
            <v>0.575</v>
          </cell>
        </row>
        <row r="11648">
          <cell r="F11648" t="str">
            <v>黄花溪村将军庙至方家塔</v>
          </cell>
          <cell r="G11648" t="str">
            <v>VE02430821</v>
          </cell>
          <cell r="H11648">
            <v>0.649</v>
          </cell>
          <cell r="I11648">
            <v>1.331</v>
          </cell>
          <cell r="J11648">
            <v>0.682</v>
          </cell>
        </row>
        <row r="11649">
          <cell r="F11649" t="str">
            <v>才溪峪-关档水库</v>
          </cell>
          <cell r="G11649" t="str">
            <v>C214430821</v>
          </cell>
          <cell r="H11649">
            <v>1.139</v>
          </cell>
          <cell r="I11649">
            <v>2.152</v>
          </cell>
          <cell r="J11649">
            <v>1.013</v>
          </cell>
        </row>
        <row r="11650">
          <cell r="F11650" t="str">
            <v>栗树村水堰湾至S304</v>
          </cell>
          <cell r="G11650" t="str">
            <v>VE17430821</v>
          </cell>
          <cell r="H11650">
            <v>0.232</v>
          </cell>
          <cell r="I11650">
            <v>0.398</v>
          </cell>
          <cell r="J11650">
            <v>0.166</v>
          </cell>
        </row>
        <row r="11651">
          <cell r="F11651" t="str">
            <v>栗树村符家湾至茶林岗</v>
          </cell>
          <cell r="G11651" t="str">
            <v>VE18430821</v>
          </cell>
          <cell r="H11651">
            <v>0</v>
          </cell>
          <cell r="I11651">
            <v>0.663</v>
          </cell>
          <cell r="J11651">
            <v>0.663</v>
          </cell>
        </row>
        <row r="11652">
          <cell r="F11652" t="str">
            <v>栗树村曹家堰至周家湾</v>
          </cell>
          <cell r="G11652" t="str">
            <v>VE19430821</v>
          </cell>
          <cell r="H11652">
            <v>0</v>
          </cell>
          <cell r="I11652">
            <v>0.893</v>
          </cell>
          <cell r="J11652">
            <v>0.893</v>
          </cell>
        </row>
        <row r="11653">
          <cell r="F11653" t="str">
            <v>栗树村村部至柳树堰</v>
          </cell>
          <cell r="G11653" t="str">
            <v>VE22430821</v>
          </cell>
          <cell r="H11653">
            <v>0</v>
          </cell>
          <cell r="I11653">
            <v>0.468</v>
          </cell>
          <cell r="J11653">
            <v>0.468</v>
          </cell>
        </row>
        <row r="11654">
          <cell r="F11654" t="str">
            <v>乐峪村部至刘家湾</v>
          </cell>
          <cell r="G11654" t="str">
            <v>VE16430821</v>
          </cell>
          <cell r="H11654">
            <v>0.834</v>
          </cell>
          <cell r="I11654">
            <v>1.079</v>
          </cell>
          <cell r="J11654">
            <v>0.245</v>
          </cell>
        </row>
        <row r="11655">
          <cell r="F11655" t="str">
            <v>龙阳村木子厂至刘家院</v>
          </cell>
          <cell r="G11655" t="str">
            <v>VE35430821</v>
          </cell>
          <cell r="H11655">
            <v>0</v>
          </cell>
          <cell r="I11655">
            <v>0.499</v>
          </cell>
          <cell r="J11655">
            <v>0.499</v>
          </cell>
        </row>
        <row r="11656">
          <cell r="F11656" t="str">
            <v>龙阳村坟山凸至覃家院</v>
          </cell>
          <cell r="G11656" t="str">
            <v>VE36430821</v>
          </cell>
          <cell r="H11656">
            <v>0</v>
          </cell>
          <cell r="I11656">
            <v>0.398</v>
          </cell>
          <cell r="J11656">
            <v>0.398</v>
          </cell>
        </row>
        <row r="11657">
          <cell r="F11657" t="str">
            <v>龙阳村沙家湾至水库堤</v>
          </cell>
          <cell r="G11657" t="str">
            <v>VE37430821</v>
          </cell>
          <cell r="H11657">
            <v>0</v>
          </cell>
          <cell r="I11657">
            <v>0.439</v>
          </cell>
          <cell r="J11657">
            <v>0.439</v>
          </cell>
        </row>
        <row r="11658">
          <cell r="F11658" t="str">
            <v>龙阳村庙堰至李家院</v>
          </cell>
          <cell r="G11658" t="str">
            <v>VE38430821</v>
          </cell>
          <cell r="H11658">
            <v>0.397</v>
          </cell>
          <cell r="I11658">
            <v>0.782</v>
          </cell>
          <cell r="J11658">
            <v>0.385</v>
          </cell>
        </row>
        <row r="11659">
          <cell r="F11659" t="str">
            <v>龙阳村张士口至陈家塆</v>
          </cell>
          <cell r="G11659" t="str">
            <v>VE43430821</v>
          </cell>
          <cell r="H11659">
            <v>0</v>
          </cell>
          <cell r="I11659">
            <v>0.703</v>
          </cell>
          <cell r="J11659">
            <v>0.703</v>
          </cell>
        </row>
        <row r="11660">
          <cell r="F11660" t="str">
            <v>麻王村村部至澧水河</v>
          </cell>
          <cell r="G11660" t="str">
            <v>VE60430821</v>
          </cell>
          <cell r="H11660">
            <v>0</v>
          </cell>
          <cell r="I11660">
            <v>0.573</v>
          </cell>
          <cell r="J11660">
            <v>0.573</v>
          </cell>
        </row>
        <row r="11661">
          <cell r="F11661" t="str">
            <v>明月村村部前桥至六家湾</v>
          </cell>
          <cell r="G11661" t="str">
            <v>VE74430821</v>
          </cell>
          <cell r="H11661">
            <v>0</v>
          </cell>
          <cell r="I11661">
            <v>0.329</v>
          </cell>
          <cell r="J11661">
            <v>0.329</v>
          </cell>
        </row>
        <row r="11662">
          <cell r="F11662" t="str">
            <v>高桥幼儿园-苏氏溪</v>
          </cell>
          <cell r="G11662" t="str">
            <v>C213430821</v>
          </cell>
          <cell r="H11662">
            <v>1.956</v>
          </cell>
          <cell r="I11662">
            <v>2.577</v>
          </cell>
          <cell r="J11662">
            <v>0.621</v>
          </cell>
        </row>
        <row r="11663">
          <cell r="F11663" t="str">
            <v>碗田村马家档至文家大院</v>
          </cell>
          <cell r="G11663" t="str">
            <v>VE62430821</v>
          </cell>
          <cell r="H11663">
            <v>0</v>
          </cell>
          <cell r="I11663">
            <v>1.173</v>
          </cell>
          <cell r="J11663">
            <v>1.173</v>
          </cell>
        </row>
        <row r="11664">
          <cell r="F11664" t="str">
            <v>新星村省道至陈家湾</v>
          </cell>
          <cell r="G11664" t="str">
            <v>CA03430821</v>
          </cell>
          <cell r="H11664">
            <v>0</v>
          </cell>
          <cell r="I11664">
            <v>0.72</v>
          </cell>
          <cell r="J11664">
            <v>0.72</v>
          </cell>
        </row>
        <row r="11665">
          <cell r="F11665" t="str">
            <v>新坪村部-长湾</v>
          </cell>
          <cell r="G11665" t="str">
            <v>C692430821</v>
          </cell>
          <cell r="H11665">
            <v>7.166</v>
          </cell>
          <cell r="I11665">
            <v>7.353</v>
          </cell>
          <cell r="J11665">
            <v>0.187</v>
          </cell>
        </row>
        <row r="11666">
          <cell r="F11666" t="str">
            <v>大沙村大沙坪至黄岩洞</v>
          </cell>
          <cell r="G11666" t="str">
            <v>V06N430821</v>
          </cell>
          <cell r="H11666">
            <v>0.475</v>
          </cell>
          <cell r="I11666">
            <v>0.642</v>
          </cell>
          <cell r="J11666">
            <v>0.167</v>
          </cell>
        </row>
        <row r="11667">
          <cell r="F11667" t="str">
            <v>杜坪村李家凸至大田村仕义岗</v>
          </cell>
          <cell r="G11667" t="str">
            <v>C865430821</v>
          </cell>
          <cell r="H11667">
            <v>0.657</v>
          </cell>
          <cell r="I11667">
            <v>5.314</v>
          </cell>
          <cell r="J11667">
            <v>4.657</v>
          </cell>
        </row>
        <row r="11668">
          <cell r="F11668" t="str">
            <v>枫树村郑家院至枫树</v>
          </cell>
          <cell r="G11668" t="str">
            <v>V18N430821</v>
          </cell>
          <cell r="H11668">
            <v>0</v>
          </cell>
          <cell r="I11668">
            <v>0.677</v>
          </cell>
          <cell r="J11668">
            <v>0.677</v>
          </cell>
        </row>
        <row r="11669">
          <cell r="F11669" t="str">
            <v>广阳村杨家铺至落马凹</v>
          </cell>
          <cell r="G11669" t="str">
            <v>V02N430821</v>
          </cell>
          <cell r="H11669">
            <v>0</v>
          </cell>
          <cell r="I11669">
            <v>0.76</v>
          </cell>
          <cell r="J11669">
            <v>0.76</v>
          </cell>
        </row>
        <row r="11670">
          <cell r="F11670" t="str">
            <v>广阳村集中垭至谭家垴</v>
          </cell>
          <cell r="G11670" t="str">
            <v>V03N430821</v>
          </cell>
          <cell r="H11670">
            <v>0.659</v>
          </cell>
          <cell r="I11670">
            <v>1.291</v>
          </cell>
          <cell r="J11670">
            <v>0.632</v>
          </cell>
        </row>
        <row r="11671">
          <cell r="F11671" t="str">
            <v>沙湾村盐湾至梁山村风洞</v>
          </cell>
          <cell r="G11671" t="str">
            <v>C835430821</v>
          </cell>
          <cell r="H11671">
            <v>1.048</v>
          </cell>
          <cell r="I11671">
            <v>2.812</v>
          </cell>
          <cell r="J11671">
            <v>1.764</v>
          </cell>
        </row>
        <row r="11672">
          <cell r="F11672" t="str">
            <v>梁山村丰阳至沙刀湾码头</v>
          </cell>
          <cell r="G11672" t="str">
            <v>V29N430821</v>
          </cell>
          <cell r="H11672">
            <v>0</v>
          </cell>
          <cell r="I11672">
            <v>0.499</v>
          </cell>
          <cell r="J11672">
            <v>0.499</v>
          </cell>
        </row>
        <row r="11673">
          <cell r="F11673" t="str">
            <v>梁山村姚家岗至姚家院</v>
          </cell>
          <cell r="G11673" t="str">
            <v>V30N430821</v>
          </cell>
          <cell r="H11673">
            <v>0</v>
          </cell>
          <cell r="I11673">
            <v>0.164</v>
          </cell>
          <cell r="J11673">
            <v>0.164</v>
          </cell>
        </row>
        <row r="11674">
          <cell r="F11674" t="str">
            <v>梁山村双元至谢家榜</v>
          </cell>
          <cell r="G11674" t="str">
            <v>V31N430821</v>
          </cell>
          <cell r="H11674">
            <v>0</v>
          </cell>
          <cell r="I11674">
            <v>0.385</v>
          </cell>
          <cell r="J11674">
            <v>0.385</v>
          </cell>
        </row>
        <row r="11675">
          <cell r="F11675" t="str">
            <v>梁山村双元至马家院</v>
          </cell>
          <cell r="G11675" t="str">
            <v>V33N430821</v>
          </cell>
          <cell r="H11675">
            <v>0</v>
          </cell>
          <cell r="I11675">
            <v>0.2</v>
          </cell>
          <cell r="J11675">
            <v>0.2</v>
          </cell>
        </row>
        <row r="11676">
          <cell r="F11676" t="str">
            <v>梁山村村部至双元</v>
          </cell>
          <cell r="G11676" t="str">
            <v>V37N430821</v>
          </cell>
          <cell r="H11676">
            <v>0</v>
          </cell>
          <cell r="I11676">
            <v>1.081</v>
          </cell>
          <cell r="J11676">
            <v>1.081</v>
          </cell>
        </row>
        <row r="11677">
          <cell r="F11677" t="str">
            <v>梁山村渡槽至马家坡</v>
          </cell>
          <cell r="G11677" t="str">
            <v>V38N430821</v>
          </cell>
          <cell r="H11677">
            <v>0</v>
          </cell>
          <cell r="I11677">
            <v>2.162</v>
          </cell>
          <cell r="J11677">
            <v>2.162</v>
          </cell>
        </row>
        <row r="11678">
          <cell r="F11678" t="str">
            <v>双湖至枫树</v>
          </cell>
          <cell r="G11678" t="str">
            <v>C762430821</v>
          </cell>
          <cell r="H11678">
            <v>0</v>
          </cell>
          <cell r="I11678">
            <v>2.18</v>
          </cell>
          <cell r="J11678">
            <v>2.18</v>
          </cell>
        </row>
        <row r="11679">
          <cell r="F11679" t="str">
            <v>沙湾村盐湾至梁山村风洞</v>
          </cell>
          <cell r="G11679" t="str">
            <v>C835430821</v>
          </cell>
          <cell r="H11679">
            <v>0</v>
          </cell>
          <cell r="I11679">
            <v>1.047</v>
          </cell>
          <cell r="J11679">
            <v>1.047</v>
          </cell>
        </row>
        <row r="11680">
          <cell r="F11680" t="str">
            <v>双合泉村夏家堰至桑树湾</v>
          </cell>
          <cell r="G11680" t="str">
            <v>V09N430821</v>
          </cell>
          <cell r="H11680">
            <v>0</v>
          </cell>
          <cell r="I11680">
            <v>0.999</v>
          </cell>
          <cell r="J11680">
            <v>0.999</v>
          </cell>
        </row>
        <row r="11681">
          <cell r="F11681" t="str">
            <v>双合泉村刘家垭至下家堰</v>
          </cell>
          <cell r="G11681" t="str">
            <v>V10N430821</v>
          </cell>
          <cell r="H11681">
            <v>0</v>
          </cell>
          <cell r="I11681">
            <v>1.034</v>
          </cell>
          <cell r="J11681">
            <v>1.034</v>
          </cell>
        </row>
        <row r="11682">
          <cell r="F11682" t="str">
            <v>龙潭坡脚-村部</v>
          </cell>
          <cell r="G11682" t="str">
            <v>C691430821</v>
          </cell>
          <cell r="H11682">
            <v>4.575</v>
          </cell>
          <cell r="I11682">
            <v>5.98</v>
          </cell>
          <cell r="J11682">
            <v>1.405</v>
          </cell>
        </row>
        <row r="11683">
          <cell r="F11683" t="str">
            <v>田垭村桃树湾至旋场落</v>
          </cell>
          <cell r="G11683" t="str">
            <v>V15N430821</v>
          </cell>
          <cell r="H11683">
            <v>0</v>
          </cell>
          <cell r="I11683">
            <v>1.003</v>
          </cell>
          <cell r="J11683">
            <v>1.003</v>
          </cell>
        </row>
        <row r="11684">
          <cell r="F11684" t="str">
            <v>犀牛至白果</v>
          </cell>
          <cell r="G11684" t="str">
            <v>C761430821</v>
          </cell>
          <cell r="H11684">
            <v>0</v>
          </cell>
          <cell r="I11684">
            <v>1.468</v>
          </cell>
          <cell r="J11684">
            <v>1.468</v>
          </cell>
        </row>
        <row r="11685">
          <cell r="F11685" t="str">
            <v>新坪村部-长湾</v>
          </cell>
          <cell r="G11685" t="str">
            <v>C692430821</v>
          </cell>
          <cell r="H11685">
            <v>0.556</v>
          </cell>
          <cell r="I11685">
            <v>0.862</v>
          </cell>
          <cell r="J11685">
            <v>0.306</v>
          </cell>
        </row>
        <row r="11686">
          <cell r="F11686" t="str">
            <v>新坪村部-长湾</v>
          </cell>
          <cell r="G11686" t="str">
            <v>C692430821</v>
          </cell>
          <cell r="H11686">
            <v>1.147</v>
          </cell>
          <cell r="I11686">
            <v>4.057</v>
          </cell>
          <cell r="J11686">
            <v>2.91</v>
          </cell>
        </row>
        <row r="11687">
          <cell r="F11687" t="str">
            <v>盐市村张家湾至双溪</v>
          </cell>
          <cell r="G11687" t="str">
            <v>V23N430821</v>
          </cell>
          <cell r="H11687">
            <v>0</v>
          </cell>
          <cell r="I11687">
            <v>0.636</v>
          </cell>
          <cell r="J11687">
            <v>0.636</v>
          </cell>
        </row>
        <row r="11688">
          <cell r="F11688" t="str">
            <v>占甲桥至盛德</v>
          </cell>
          <cell r="G11688" t="str">
            <v>C906430821</v>
          </cell>
          <cell r="H11688">
            <v>1.684</v>
          </cell>
          <cell r="I11688">
            <v>1.982</v>
          </cell>
          <cell r="J11688">
            <v>0.298</v>
          </cell>
        </row>
        <row r="11689">
          <cell r="F11689" t="str">
            <v>长岭村莆垭至下马墩</v>
          </cell>
          <cell r="G11689" t="str">
            <v>VP45430821</v>
          </cell>
          <cell r="H11689">
            <v>0</v>
          </cell>
          <cell r="I11689">
            <v>1.815</v>
          </cell>
          <cell r="J11689">
            <v>1.815</v>
          </cell>
        </row>
        <row r="11690">
          <cell r="F11690" t="str">
            <v>胡家坪界-大泉界</v>
          </cell>
          <cell r="G11690" t="str">
            <v>C582430821</v>
          </cell>
          <cell r="H11690">
            <v>3.267</v>
          </cell>
          <cell r="I11690">
            <v>4.09</v>
          </cell>
          <cell r="J11690">
            <v>0.823</v>
          </cell>
        </row>
        <row r="11691">
          <cell r="F11691" t="str">
            <v>双桥村司令岗至扯旗岩</v>
          </cell>
          <cell r="G11691" t="str">
            <v>VP05430821</v>
          </cell>
          <cell r="H11691">
            <v>0</v>
          </cell>
          <cell r="I11691">
            <v>2.583</v>
          </cell>
          <cell r="J11691">
            <v>2.583</v>
          </cell>
        </row>
        <row r="11692">
          <cell r="F11692" t="str">
            <v>大泉村腰钵丘至胡家垭</v>
          </cell>
          <cell r="G11692" t="str">
            <v>VP13430821</v>
          </cell>
          <cell r="H11692">
            <v>0</v>
          </cell>
          <cell r="I11692">
            <v>0.605</v>
          </cell>
          <cell r="J11692">
            <v>0.605</v>
          </cell>
        </row>
        <row r="11693">
          <cell r="F11693" t="str">
            <v>丰坪村垭田至沙地</v>
          </cell>
          <cell r="G11693" t="str">
            <v>VP40430821</v>
          </cell>
          <cell r="H11693">
            <v>0</v>
          </cell>
          <cell r="I11693">
            <v>0.414</v>
          </cell>
          <cell r="J11693">
            <v>0.414</v>
          </cell>
        </row>
        <row r="11694">
          <cell r="F11694" t="str">
            <v>丰坪村大拐至胡家落</v>
          </cell>
          <cell r="G11694" t="str">
            <v>VP41430821</v>
          </cell>
          <cell r="H11694">
            <v>0.62</v>
          </cell>
          <cell r="I11694">
            <v>1.429</v>
          </cell>
          <cell r="J11694">
            <v>0.809</v>
          </cell>
        </row>
        <row r="11695">
          <cell r="G11695" t="str">
            <v>V000</v>
          </cell>
          <cell r="H11695">
            <v>0</v>
          </cell>
          <cell r="I11695">
            <v>0.702</v>
          </cell>
          <cell r="J11695">
            <v>0.702</v>
          </cell>
        </row>
        <row r="11696">
          <cell r="F11696" t="str">
            <v>界河村白洋氹至毛家峪</v>
          </cell>
          <cell r="G11696" t="str">
            <v>VP24430821</v>
          </cell>
          <cell r="H11696">
            <v>0</v>
          </cell>
          <cell r="I11696">
            <v>1.47</v>
          </cell>
          <cell r="J11696">
            <v>1.47</v>
          </cell>
        </row>
        <row r="11697">
          <cell r="F11697" t="str">
            <v>罗潭至罗潭</v>
          </cell>
          <cell r="G11697" t="str">
            <v>C584430821</v>
          </cell>
          <cell r="H11697">
            <v>0</v>
          </cell>
          <cell r="I11697">
            <v>2.232</v>
          </cell>
          <cell r="J11697">
            <v>2.232</v>
          </cell>
        </row>
        <row r="11698">
          <cell r="F11698" t="str">
            <v>苗岭村斗笠湾至拐拐堰</v>
          </cell>
          <cell r="G11698" t="str">
            <v>VP04430821</v>
          </cell>
          <cell r="H11698">
            <v>0</v>
          </cell>
          <cell r="I11698">
            <v>1.091</v>
          </cell>
          <cell r="J11698">
            <v>1.091</v>
          </cell>
        </row>
        <row r="11699">
          <cell r="F11699" t="str">
            <v>丰坪村风火口至岩门</v>
          </cell>
          <cell r="G11699" t="str">
            <v>VP39430821</v>
          </cell>
          <cell r="H11699">
            <v>0</v>
          </cell>
          <cell r="I11699">
            <v>1.674</v>
          </cell>
          <cell r="J11699">
            <v>1.674</v>
          </cell>
        </row>
        <row r="11700">
          <cell r="F11700" t="str">
            <v>庆丰村杜皮湾至文家岭</v>
          </cell>
          <cell r="G11700" t="str">
            <v>VP48430821</v>
          </cell>
          <cell r="H11700">
            <v>0</v>
          </cell>
          <cell r="I11700">
            <v>0.985</v>
          </cell>
          <cell r="J11700">
            <v>0.985</v>
          </cell>
        </row>
        <row r="11701">
          <cell r="F11701" t="str">
            <v>三官寺村岩坎至雄田</v>
          </cell>
          <cell r="G11701" t="str">
            <v>CA30430821</v>
          </cell>
          <cell r="H11701">
            <v>0</v>
          </cell>
          <cell r="I11701">
            <v>0.673</v>
          </cell>
          <cell r="J11701">
            <v>0.673</v>
          </cell>
        </row>
        <row r="11702">
          <cell r="F11702" t="str">
            <v>射泉村村部至沙湾</v>
          </cell>
          <cell r="G11702" t="str">
            <v>VP59430821</v>
          </cell>
          <cell r="H11702">
            <v>0</v>
          </cell>
          <cell r="I11702">
            <v>1.377</v>
          </cell>
          <cell r="J11702">
            <v>1.377</v>
          </cell>
        </row>
        <row r="11703">
          <cell r="F11703" t="str">
            <v>三坪大桥-村部</v>
          </cell>
          <cell r="G11703" t="str">
            <v>C374430821</v>
          </cell>
          <cell r="H11703">
            <v>2.555</v>
          </cell>
          <cell r="I11703">
            <v>3.776</v>
          </cell>
          <cell r="J11703">
            <v>1.221</v>
          </cell>
        </row>
        <row r="11704">
          <cell r="F11704" t="str">
            <v>双高村纪英碑至半尖山</v>
          </cell>
          <cell r="G11704" t="str">
            <v>VP27430821</v>
          </cell>
          <cell r="H11704">
            <v>0.235</v>
          </cell>
          <cell r="I11704">
            <v>0.786</v>
          </cell>
          <cell r="J11704">
            <v>0.551</v>
          </cell>
        </row>
        <row r="11705">
          <cell r="F11705" t="str">
            <v>双高村唐家堰至王家峪</v>
          </cell>
          <cell r="G11705" t="str">
            <v>VP28430821</v>
          </cell>
          <cell r="H11705">
            <v>0</v>
          </cell>
          <cell r="I11705">
            <v>0.712</v>
          </cell>
          <cell r="J11705">
            <v>0.712</v>
          </cell>
        </row>
        <row r="11706">
          <cell r="F11706" t="str">
            <v>双龙村新谷碾至螺丝坎</v>
          </cell>
          <cell r="G11706" t="str">
            <v>VP33430821</v>
          </cell>
          <cell r="H11706">
            <v>0</v>
          </cell>
          <cell r="I11706">
            <v>1.055</v>
          </cell>
          <cell r="J11706">
            <v>1.055</v>
          </cell>
        </row>
        <row r="11707">
          <cell r="F11707" t="str">
            <v>朱垭村大拐至王昌垭</v>
          </cell>
          <cell r="G11707" t="str">
            <v>VP23430821</v>
          </cell>
          <cell r="H11707">
            <v>0</v>
          </cell>
          <cell r="I11707">
            <v>2.569</v>
          </cell>
          <cell r="J11707">
            <v>2.569</v>
          </cell>
        </row>
        <row r="11708">
          <cell r="F11708" t="str">
            <v>双桥界-苗岭界</v>
          </cell>
          <cell r="G11708" t="str">
            <v>C377430821</v>
          </cell>
          <cell r="H11708">
            <v>1.717</v>
          </cell>
          <cell r="I11708">
            <v>2.637</v>
          </cell>
          <cell r="J11708">
            <v>0.92</v>
          </cell>
        </row>
        <row r="11709">
          <cell r="F11709" t="str">
            <v>双桥村司令岗至扯旗岩</v>
          </cell>
          <cell r="G11709" t="str">
            <v>VP05430821</v>
          </cell>
          <cell r="H11709">
            <v>0</v>
          </cell>
          <cell r="I11709">
            <v>2.502</v>
          </cell>
          <cell r="J11709">
            <v>2.502</v>
          </cell>
        </row>
        <row r="11710">
          <cell r="F11710" t="str">
            <v>双桥村夹界至学堂榜</v>
          </cell>
          <cell r="G11710" t="str">
            <v>VP06430821</v>
          </cell>
          <cell r="H11710">
            <v>0.559</v>
          </cell>
          <cell r="I11710">
            <v>1.684</v>
          </cell>
          <cell r="J11710">
            <v>1.125</v>
          </cell>
        </row>
        <row r="11711">
          <cell r="F11711" t="str">
            <v>甘泉村八斗垭上至吴家勇</v>
          </cell>
          <cell r="G11711" t="str">
            <v>VP60430821</v>
          </cell>
          <cell r="H11711">
            <v>0</v>
          </cell>
          <cell r="I11711">
            <v>0.413</v>
          </cell>
          <cell r="J11711">
            <v>0.413</v>
          </cell>
        </row>
        <row r="11712">
          <cell r="F11712" t="str">
            <v>甘泉村野猪垭至拱桥上</v>
          </cell>
          <cell r="G11712" t="str">
            <v>VP61430821</v>
          </cell>
          <cell r="H11712">
            <v>0</v>
          </cell>
          <cell r="I11712">
            <v>1.016</v>
          </cell>
          <cell r="J11712">
            <v>1.016</v>
          </cell>
        </row>
        <row r="11713">
          <cell r="F11713" t="str">
            <v>胡家坪界-大泉界</v>
          </cell>
          <cell r="G11713" t="str">
            <v>C582430821</v>
          </cell>
          <cell r="H11713">
            <v>4.09</v>
          </cell>
          <cell r="I11713">
            <v>5.825</v>
          </cell>
          <cell r="J11713">
            <v>1.735</v>
          </cell>
        </row>
        <row r="11714">
          <cell r="F11714" t="str">
            <v>大泉村三望垭至沙塔垭</v>
          </cell>
          <cell r="G11714" t="str">
            <v>VP11430821</v>
          </cell>
          <cell r="H11714">
            <v>0</v>
          </cell>
          <cell r="I11714">
            <v>1.794</v>
          </cell>
          <cell r="J11714">
            <v>1.794</v>
          </cell>
        </row>
        <row r="11715">
          <cell r="F11715" t="str">
            <v>大泉村聂成嘴至易家坡</v>
          </cell>
          <cell r="G11715" t="str">
            <v>VP12430821</v>
          </cell>
          <cell r="H11715">
            <v>0</v>
          </cell>
          <cell r="I11715">
            <v>0.541</v>
          </cell>
          <cell r="J11715">
            <v>0.541</v>
          </cell>
        </row>
        <row r="11716">
          <cell r="F11716" t="str">
            <v>朱垭村窑垭至梓树垭</v>
          </cell>
          <cell r="G11716" t="str">
            <v>VP20430821</v>
          </cell>
          <cell r="H11716">
            <v>0</v>
          </cell>
          <cell r="I11716">
            <v>1.26</v>
          </cell>
          <cell r="J11716">
            <v>1.26</v>
          </cell>
        </row>
        <row r="11717">
          <cell r="F11717" t="str">
            <v>双峪村彭田至堰氹湾</v>
          </cell>
          <cell r="G11717" t="str">
            <v>VP37430821</v>
          </cell>
          <cell r="H11717">
            <v>0</v>
          </cell>
          <cell r="I11717">
            <v>0.373</v>
          </cell>
          <cell r="J11717">
            <v>0.373</v>
          </cell>
        </row>
        <row r="11718">
          <cell r="F11718" t="str">
            <v>吴王坡村漆湾至象盘落</v>
          </cell>
          <cell r="G11718" t="str">
            <v>VP54430821</v>
          </cell>
          <cell r="H11718">
            <v>0</v>
          </cell>
          <cell r="I11718">
            <v>0.874</v>
          </cell>
          <cell r="J11718">
            <v>0.874</v>
          </cell>
        </row>
        <row r="11719">
          <cell r="F11719" t="str">
            <v>吴王坡村刘家湾至太阳垭</v>
          </cell>
          <cell r="G11719" t="str">
            <v>VP55430821</v>
          </cell>
          <cell r="H11719">
            <v>0</v>
          </cell>
          <cell r="I11719">
            <v>0.665</v>
          </cell>
          <cell r="J11719">
            <v>0.665</v>
          </cell>
        </row>
        <row r="11720">
          <cell r="F11720" t="str">
            <v>袁家庄村樟树兜至漆树湾</v>
          </cell>
          <cell r="G11720" t="str">
            <v>VP29430821</v>
          </cell>
          <cell r="H11720">
            <v>1.708</v>
          </cell>
          <cell r="I11720">
            <v>2.36</v>
          </cell>
          <cell r="J11720">
            <v>0.652</v>
          </cell>
        </row>
        <row r="11721">
          <cell r="F11721" t="str">
            <v>道街村杉湾至四丘田</v>
          </cell>
          <cell r="G11721" t="str">
            <v>VD78430821</v>
          </cell>
          <cell r="H11721">
            <v>0</v>
          </cell>
          <cell r="I11721">
            <v>1.056</v>
          </cell>
          <cell r="J11721">
            <v>1.056</v>
          </cell>
        </row>
        <row r="11722">
          <cell r="F11722" t="str">
            <v>凤鹤村凉水洞至万家垭</v>
          </cell>
          <cell r="G11722" t="str">
            <v>VD97430821</v>
          </cell>
          <cell r="H11722">
            <v>0</v>
          </cell>
          <cell r="I11722">
            <v>1.482</v>
          </cell>
          <cell r="J11722">
            <v>1.482</v>
          </cell>
        </row>
        <row r="11723">
          <cell r="F11723" t="str">
            <v>凤鹤村肖家坡至赵家垭</v>
          </cell>
          <cell r="G11723" t="str">
            <v>VD98430821</v>
          </cell>
          <cell r="H11723">
            <v>0</v>
          </cell>
          <cell r="I11723">
            <v>0.816</v>
          </cell>
          <cell r="J11723">
            <v>0.816</v>
          </cell>
        </row>
        <row r="11724">
          <cell r="F11724" t="str">
            <v>黑松至枫坪</v>
          </cell>
          <cell r="G11724" t="str">
            <v>C888430821</v>
          </cell>
          <cell r="H11724">
            <v>0</v>
          </cell>
          <cell r="I11724">
            <v>2.334</v>
          </cell>
          <cell r="J11724">
            <v>2.334</v>
          </cell>
        </row>
        <row r="11725">
          <cell r="F11725" t="str">
            <v>枫坪村戈塌至唐家台</v>
          </cell>
          <cell r="G11725" t="str">
            <v>VN75430821</v>
          </cell>
          <cell r="H11725">
            <v>0</v>
          </cell>
          <cell r="I11725">
            <v>0.389</v>
          </cell>
          <cell r="J11725">
            <v>0.389</v>
          </cell>
        </row>
        <row r="11726">
          <cell r="F11726" t="str">
            <v>枫坪村雷打坑至周家坡</v>
          </cell>
          <cell r="G11726" t="str">
            <v>VN77430821</v>
          </cell>
          <cell r="H11726">
            <v>0</v>
          </cell>
          <cell r="I11726">
            <v>1.174</v>
          </cell>
          <cell r="J11726">
            <v>1.174</v>
          </cell>
        </row>
        <row r="11727">
          <cell r="F11727" t="str">
            <v>枫坪村唐家湾至李家坡</v>
          </cell>
          <cell r="G11727" t="str">
            <v>VN78430821</v>
          </cell>
          <cell r="H11727">
            <v>0</v>
          </cell>
          <cell r="I11727">
            <v>0.851</v>
          </cell>
          <cell r="J11727">
            <v>0.851</v>
          </cell>
        </row>
        <row r="11728">
          <cell r="F11728" t="str">
            <v>封泉村至划子村</v>
          </cell>
          <cell r="G11728" t="str">
            <v>C984430821</v>
          </cell>
          <cell r="H11728">
            <v>0.6</v>
          </cell>
          <cell r="I11728">
            <v>2.866</v>
          </cell>
          <cell r="J11728">
            <v>2.266</v>
          </cell>
        </row>
        <row r="11729">
          <cell r="F11729" t="str">
            <v>广口村青龙嘴至狗子湾</v>
          </cell>
          <cell r="G11729" t="str">
            <v>VD72430821</v>
          </cell>
          <cell r="H11729">
            <v>0</v>
          </cell>
          <cell r="I11729">
            <v>1.714</v>
          </cell>
          <cell r="J11729">
            <v>1.714</v>
          </cell>
        </row>
        <row r="11730">
          <cell r="F11730" t="str">
            <v>国太桥S303至三叉溪</v>
          </cell>
          <cell r="G11730" t="str">
            <v>CA50430821</v>
          </cell>
          <cell r="H11730">
            <v>0</v>
          </cell>
          <cell r="I11730">
            <v>1.547</v>
          </cell>
          <cell r="J11730">
            <v>1.547</v>
          </cell>
        </row>
        <row r="11731">
          <cell r="F11731" t="str">
            <v>国太桥村国太中学至付家湾</v>
          </cell>
          <cell r="G11731" t="str">
            <v>VD82430821</v>
          </cell>
          <cell r="H11731">
            <v>0</v>
          </cell>
          <cell r="I11731">
            <v>0.987</v>
          </cell>
          <cell r="J11731">
            <v>0.987</v>
          </cell>
        </row>
        <row r="11732">
          <cell r="F11732" t="str">
            <v>划子村至造化村</v>
          </cell>
          <cell r="G11732" t="str">
            <v>C985430821</v>
          </cell>
          <cell r="H11732">
            <v>1.882</v>
          </cell>
          <cell r="I11732">
            <v>4.252</v>
          </cell>
          <cell r="J11732">
            <v>2.37</v>
          </cell>
        </row>
        <row r="11733">
          <cell r="F11733" t="str">
            <v>雷岩村S303+43KM至杨湾</v>
          </cell>
          <cell r="G11733" t="str">
            <v>VD83430821</v>
          </cell>
          <cell r="H11733">
            <v>0.283</v>
          </cell>
          <cell r="I11733">
            <v>1.261</v>
          </cell>
          <cell r="J11733">
            <v>0.978</v>
          </cell>
        </row>
        <row r="11734">
          <cell r="F11734" t="str">
            <v>雷岩村张家院子至慈北塘</v>
          </cell>
          <cell r="G11734" t="str">
            <v>VD84430821</v>
          </cell>
          <cell r="H11734">
            <v>0</v>
          </cell>
          <cell r="I11734">
            <v>1.34</v>
          </cell>
          <cell r="J11734">
            <v>1.34</v>
          </cell>
        </row>
        <row r="11735">
          <cell r="F11735" t="str">
            <v>两合口村 S303+47KM至吴家大院</v>
          </cell>
          <cell r="G11735" t="str">
            <v>VD93430821</v>
          </cell>
          <cell r="H11735">
            <v>0.201</v>
          </cell>
          <cell r="I11735">
            <v>0.382</v>
          </cell>
          <cell r="J11735">
            <v>0.181</v>
          </cell>
        </row>
        <row r="11736">
          <cell r="F11736" t="str">
            <v>两合口村 S303+46KM至马家台</v>
          </cell>
          <cell r="G11736" t="str">
            <v>VD94430821</v>
          </cell>
          <cell r="H11736">
            <v>0</v>
          </cell>
          <cell r="I11736">
            <v>0.654</v>
          </cell>
          <cell r="J11736">
            <v>0.654</v>
          </cell>
        </row>
        <row r="11737">
          <cell r="F11737" t="str">
            <v>龙灯村岩塔至龚家垱</v>
          </cell>
          <cell r="G11737" t="str">
            <v>VN71430821</v>
          </cell>
          <cell r="H11737">
            <v>0</v>
          </cell>
          <cell r="I11737">
            <v>2.065</v>
          </cell>
          <cell r="J11737">
            <v>2.065</v>
          </cell>
        </row>
        <row r="11738">
          <cell r="F11738" t="str">
            <v>马汉村双瓦桥至陈家台</v>
          </cell>
          <cell r="G11738" t="str">
            <v>VS51430821</v>
          </cell>
          <cell r="H11738">
            <v>0</v>
          </cell>
          <cell r="I11738">
            <v>0.339</v>
          </cell>
          <cell r="J11738">
            <v>0.339</v>
          </cell>
        </row>
        <row r="11739">
          <cell r="F11739" t="str">
            <v>庄塔毛塔村至三合口杨柳村</v>
          </cell>
          <cell r="G11739" t="str">
            <v>C953430821</v>
          </cell>
          <cell r="H11739">
            <v>0</v>
          </cell>
          <cell r="I11739">
            <v>1.118</v>
          </cell>
          <cell r="J11739">
            <v>1.118</v>
          </cell>
        </row>
        <row r="11740">
          <cell r="F11740" t="str">
            <v>毛塔村邵家台至麻坑</v>
          </cell>
          <cell r="G11740" t="str">
            <v>VN83430821</v>
          </cell>
          <cell r="H11740">
            <v>0</v>
          </cell>
          <cell r="I11740">
            <v>1.448</v>
          </cell>
          <cell r="J11740">
            <v>1.448</v>
          </cell>
        </row>
        <row r="11741">
          <cell r="F11741" t="str">
            <v>三合口村乡政府至关家嘴</v>
          </cell>
          <cell r="G11741" t="str">
            <v>CA52430821</v>
          </cell>
          <cell r="H11741">
            <v>0</v>
          </cell>
          <cell r="I11741">
            <v>2.693</v>
          </cell>
          <cell r="J11741">
            <v>2.693</v>
          </cell>
        </row>
        <row r="11742">
          <cell r="G11742" t="str">
            <v>V000</v>
          </cell>
          <cell r="H11742">
            <v>0</v>
          </cell>
          <cell r="I11742">
            <v>0.121</v>
          </cell>
          <cell r="J11742">
            <v>0.121</v>
          </cell>
        </row>
        <row r="11743">
          <cell r="F11743" t="str">
            <v>桑树村董家湾至大屋场</v>
          </cell>
          <cell r="G11743" t="str">
            <v>VS73430821</v>
          </cell>
          <cell r="H11743">
            <v>0.429</v>
          </cell>
          <cell r="I11743">
            <v>1.443</v>
          </cell>
          <cell r="J11743">
            <v>1.014</v>
          </cell>
        </row>
        <row r="11744">
          <cell r="F11744" t="str">
            <v>沙塘村索儿坡至碑牌口</v>
          </cell>
          <cell r="G11744" t="str">
            <v>VS78430821</v>
          </cell>
          <cell r="H11744">
            <v>0.243</v>
          </cell>
          <cell r="I11744">
            <v>0.896</v>
          </cell>
          <cell r="J11744">
            <v>0.653</v>
          </cell>
        </row>
        <row r="11745">
          <cell r="F11745" t="str">
            <v>双龙村村部至上家垭</v>
          </cell>
          <cell r="G11745" t="str">
            <v>VS79430821</v>
          </cell>
          <cell r="H11745">
            <v>0</v>
          </cell>
          <cell r="I11745">
            <v>1.782</v>
          </cell>
          <cell r="J11745">
            <v>1.782</v>
          </cell>
        </row>
        <row r="11746">
          <cell r="F11746" t="str">
            <v>双龙村毛家凼至阴坡</v>
          </cell>
          <cell r="G11746" t="str">
            <v>VS80430821</v>
          </cell>
          <cell r="H11746">
            <v>0</v>
          </cell>
          <cell r="I11746">
            <v>0.492</v>
          </cell>
          <cell r="J11746">
            <v>0.492</v>
          </cell>
        </row>
        <row r="11747">
          <cell r="F11747" t="str">
            <v>肖塔至水田</v>
          </cell>
          <cell r="G11747" t="str">
            <v>C676430821</v>
          </cell>
          <cell r="H11747">
            <v>0</v>
          </cell>
          <cell r="I11747">
            <v>1.591</v>
          </cell>
          <cell r="J11747">
            <v>1.591</v>
          </cell>
        </row>
        <row r="11748">
          <cell r="F11748" t="str">
            <v>战马村至庄塔水田村</v>
          </cell>
          <cell r="G11748" t="str">
            <v>C986430821</v>
          </cell>
          <cell r="H11748">
            <v>0</v>
          </cell>
          <cell r="I11748">
            <v>3.105</v>
          </cell>
          <cell r="J11748">
            <v>3.105</v>
          </cell>
        </row>
        <row r="11749">
          <cell r="F11749" t="str">
            <v>水田村林家湾至杆子田</v>
          </cell>
          <cell r="G11749" t="str">
            <v>VN59430821</v>
          </cell>
          <cell r="H11749">
            <v>0</v>
          </cell>
          <cell r="I11749">
            <v>0.826</v>
          </cell>
          <cell r="J11749">
            <v>0.826</v>
          </cell>
        </row>
        <row r="11750">
          <cell r="F11750" t="str">
            <v>水田村大湾坵至黎家湾</v>
          </cell>
          <cell r="G11750" t="str">
            <v>VN60430821</v>
          </cell>
          <cell r="H11750">
            <v>0</v>
          </cell>
          <cell r="I11750">
            <v>0.535</v>
          </cell>
          <cell r="J11750">
            <v>0.535</v>
          </cell>
        </row>
        <row r="11751">
          <cell r="F11751" t="str">
            <v>水田村烂泥池至赵家屋场</v>
          </cell>
          <cell r="G11751" t="str">
            <v>VN61430821</v>
          </cell>
          <cell r="H11751">
            <v>0</v>
          </cell>
          <cell r="I11751">
            <v>0.433</v>
          </cell>
          <cell r="J11751">
            <v>0.433</v>
          </cell>
        </row>
        <row r="11752">
          <cell r="F11752" t="str">
            <v>肖塌村黎家院至广东山</v>
          </cell>
          <cell r="G11752" t="str">
            <v>VN88430821</v>
          </cell>
          <cell r="H11752">
            <v>0</v>
          </cell>
          <cell r="I11752">
            <v>0.793</v>
          </cell>
          <cell r="J11752">
            <v>0.793</v>
          </cell>
        </row>
        <row r="11753">
          <cell r="F11753" t="str">
            <v>星斗村至庄塔村至西庄居委会</v>
          </cell>
          <cell r="G11753" t="str">
            <v>C987430821</v>
          </cell>
          <cell r="H11753">
            <v>2.776</v>
          </cell>
          <cell r="I11753">
            <v>5.315</v>
          </cell>
          <cell r="J11753">
            <v>2.539</v>
          </cell>
        </row>
        <row r="11754">
          <cell r="F11754" t="str">
            <v>西庄居委会黎家垭至土地凸</v>
          </cell>
          <cell r="G11754" t="str">
            <v>VN66430821</v>
          </cell>
          <cell r="H11754">
            <v>0</v>
          </cell>
          <cell r="I11754">
            <v>0.651</v>
          </cell>
          <cell r="J11754">
            <v>0.651</v>
          </cell>
        </row>
        <row r="11755">
          <cell r="F11755" t="str">
            <v>池岩至小溪峪</v>
          </cell>
          <cell r="G11755" t="str">
            <v>C890430821</v>
          </cell>
          <cell r="H11755">
            <v>1.277</v>
          </cell>
          <cell r="I11755">
            <v>1.883</v>
          </cell>
          <cell r="J11755">
            <v>0.606</v>
          </cell>
        </row>
        <row r="11756">
          <cell r="F11756" t="str">
            <v>肖塌村石榴坡垭至张家台</v>
          </cell>
          <cell r="G11756" t="str">
            <v>VN87430821</v>
          </cell>
          <cell r="H11756">
            <v>0</v>
          </cell>
          <cell r="I11756">
            <v>0.448</v>
          </cell>
          <cell r="J11756">
            <v>0.448</v>
          </cell>
        </row>
        <row r="11757">
          <cell r="F11757" t="str">
            <v>星斗村平塌至朱家院</v>
          </cell>
          <cell r="G11757" t="str">
            <v>VN50430821</v>
          </cell>
          <cell r="H11757">
            <v>0</v>
          </cell>
          <cell r="I11757">
            <v>0.691</v>
          </cell>
          <cell r="J11757">
            <v>0.691</v>
          </cell>
        </row>
        <row r="11758">
          <cell r="F11758" t="str">
            <v>星斗村田家垭至麻家湾</v>
          </cell>
          <cell r="G11758" t="str">
            <v>VN51430821</v>
          </cell>
          <cell r="H11758">
            <v>0</v>
          </cell>
          <cell r="I11758">
            <v>0.431</v>
          </cell>
          <cell r="J11758">
            <v>0.431</v>
          </cell>
        </row>
        <row r="11759">
          <cell r="F11759" t="str">
            <v>星斗村崔家垭至严家院</v>
          </cell>
          <cell r="G11759" t="str">
            <v>VN52430821</v>
          </cell>
          <cell r="H11759">
            <v>0</v>
          </cell>
          <cell r="I11759">
            <v>0.96</v>
          </cell>
          <cell r="J11759">
            <v>0.96</v>
          </cell>
        </row>
        <row r="11760">
          <cell r="F11760" t="str">
            <v>星明村S303至金家凸</v>
          </cell>
          <cell r="G11760" t="str">
            <v>VD85430821</v>
          </cell>
          <cell r="H11760">
            <v>0.458</v>
          </cell>
          <cell r="I11760">
            <v>2.343</v>
          </cell>
          <cell r="J11760">
            <v>1.885</v>
          </cell>
        </row>
        <row r="11761">
          <cell r="F11761" t="str">
            <v>邻矿村鱼儿岩至雷家湾</v>
          </cell>
          <cell r="G11761" t="str">
            <v>VD90430821</v>
          </cell>
          <cell r="H11761">
            <v>0</v>
          </cell>
          <cell r="I11761">
            <v>0.65</v>
          </cell>
          <cell r="J11761">
            <v>0.65</v>
          </cell>
        </row>
        <row r="11762">
          <cell r="F11762" t="str">
            <v>望月坪中坪至桃竹溪</v>
          </cell>
          <cell r="G11762" t="str">
            <v>VS47430821</v>
          </cell>
          <cell r="H11762">
            <v>0</v>
          </cell>
          <cell r="I11762">
            <v>1.24</v>
          </cell>
          <cell r="J11762">
            <v>1.24</v>
          </cell>
        </row>
        <row r="11763">
          <cell r="F11763" t="str">
            <v>望月坪圆塘口至廖家湾</v>
          </cell>
          <cell r="G11763" t="str">
            <v>VS48430821</v>
          </cell>
          <cell r="H11763">
            <v>0</v>
          </cell>
          <cell r="I11763">
            <v>1.755</v>
          </cell>
          <cell r="J11763">
            <v>1.755</v>
          </cell>
        </row>
        <row r="11764">
          <cell r="F11764" t="str">
            <v>望月坪中坪至阳山</v>
          </cell>
          <cell r="G11764" t="str">
            <v>VS49430821</v>
          </cell>
          <cell r="H11764">
            <v>0</v>
          </cell>
          <cell r="I11764">
            <v>1.306</v>
          </cell>
          <cell r="J11764">
            <v>1.306</v>
          </cell>
        </row>
        <row r="11765">
          <cell r="F11765" t="str">
            <v>望月坪马家溶至张家溶</v>
          </cell>
          <cell r="G11765" t="str">
            <v>VS50430821</v>
          </cell>
          <cell r="H11765">
            <v>0</v>
          </cell>
          <cell r="I11765">
            <v>1.042</v>
          </cell>
          <cell r="J11765">
            <v>1.042</v>
          </cell>
        </row>
        <row r="11766">
          <cell r="F11766" t="str">
            <v>杨柳至肖塔</v>
          </cell>
          <cell r="G11766" t="str">
            <v>C891430821</v>
          </cell>
          <cell r="H11766">
            <v>0</v>
          </cell>
          <cell r="I11766">
            <v>3.91</v>
          </cell>
          <cell r="J11766">
            <v>3.91</v>
          </cell>
        </row>
        <row r="11767">
          <cell r="F11767" t="str">
            <v>庄塔毛塔村至三合口杨柳村</v>
          </cell>
          <cell r="G11767" t="str">
            <v>C953430821</v>
          </cell>
          <cell r="H11767">
            <v>0</v>
          </cell>
          <cell r="I11767">
            <v>1.61</v>
          </cell>
          <cell r="J11767">
            <v>1.61</v>
          </cell>
        </row>
        <row r="11768">
          <cell r="F11768" t="str">
            <v>杨柳村蛤蟆坑至食堂</v>
          </cell>
          <cell r="G11768" t="str">
            <v>VS62430821</v>
          </cell>
          <cell r="H11768">
            <v>0</v>
          </cell>
          <cell r="I11768">
            <v>0.538</v>
          </cell>
          <cell r="J11768">
            <v>0.538</v>
          </cell>
        </row>
        <row r="11769">
          <cell r="F11769" t="str">
            <v>杨柳村后坪至假尖角</v>
          </cell>
          <cell r="G11769" t="str">
            <v>VS63430821</v>
          </cell>
          <cell r="H11769">
            <v>0</v>
          </cell>
          <cell r="I11769">
            <v>2.097</v>
          </cell>
          <cell r="J11769">
            <v>2.097</v>
          </cell>
        </row>
        <row r="11770">
          <cell r="F11770" t="str">
            <v>杨柳村三叉路至老舞台</v>
          </cell>
          <cell r="G11770" t="str">
            <v>VS64430821</v>
          </cell>
          <cell r="H11770">
            <v>0</v>
          </cell>
          <cell r="I11770">
            <v>2.33</v>
          </cell>
          <cell r="J11770">
            <v>2.33</v>
          </cell>
        </row>
        <row r="11771">
          <cell r="F11771" t="str">
            <v>杨柳村照三垭至李家坡</v>
          </cell>
          <cell r="G11771" t="str">
            <v>VS65430821</v>
          </cell>
          <cell r="H11771">
            <v>0</v>
          </cell>
          <cell r="I11771">
            <v>0.443</v>
          </cell>
          <cell r="J11771">
            <v>0.443</v>
          </cell>
        </row>
        <row r="11772">
          <cell r="F11772" t="str">
            <v>英塔村村部至太平山</v>
          </cell>
          <cell r="G11772" t="str">
            <v>VS54430821</v>
          </cell>
          <cell r="H11772">
            <v>0</v>
          </cell>
          <cell r="I11772">
            <v>2.228</v>
          </cell>
          <cell r="J11772">
            <v>2.228</v>
          </cell>
        </row>
        <row r="11773">
          <cell r="F11773" t="str">
            <v>周家峪-月亮渡</v>
          </cell>
          <cell r="G11773" t="str">
            <v>C106430821</v>
          </cell>
          <cell r="H11773">
            <v>0</v>
          </cell>
          <cell r="I11773">
            <v>1.75</v>
          </cell>
          <cell r="J11773">
            <v>1.75</v>
          </cell>
        </row>
        <row r="11774">
          <cell r="F11774" t="str">
            <v>豹子村白虎栋桥至S305</v>
          </cell>
          <cell r="G11774" t="str">
            <v>CA32430821</v>
          </cell>
          <cell r="H11774">
            <v>0</v>
          </cell>
          <cell r="I11774">
            <v>0.968</v>
          </cell>
          <cell r="J11774">
            <v>0.968</v>
          </cell>
        </row>
        <row r="11775">
          <cell r="F11775" t="str">
            <v>七岭村大屋组至新尾台</v>
          </cell>
          <cell r="G11775" t="str">
            <v>VK39430821</v>
          </cell>
          <cell r="H11775">
            <v>0</v>
          </cell>
          <cell r="I11775">
            <v>1.541</v>
          </cell>
          <cell r="J11775">
            <v>1.541</v>
          </cell>
        </row>
        <row r="11776">
          <cell r="F11776" t="str">
            <v>七岭村矿山至王家湾</v>
          </cell>
          <cell r="G11776" t="str">
            <v>VK41430821</v>
          </cell>
          <cell r="H11776">
            <v>0.541</v>
          </cell>
          <cell r="I11776">
            <v>1.983</v>
          </cell>
          <cell r="J11776">
            <v>1.442</v>
          </cell>
        </row>
        <row r="11777">
          <cell r="F11777" t="str">
            <v>走马至白马</v>
          </cell>
          <cell r="G11777" t="str">
            <v>C867430821</v>
          </cell>
          <cell r="H11777">
            <v>0.551</v>
          </cell>
          <cell r="I11777">
            <v>0.94</v>
          </cell>
          <cell r="J11777">
            <v>0.389</v>
          </cell>
        </row>
        <row r="11778">
          <cell r="F11778" t="str">
            <v>走马至白马</v>
          </cell>
          <cell r="G11778" t="str">
            <v>C867430821</v>
          </cell>
          <cell r="H11778">
            <v>0</v>
          </cell>
          <cell r="I11778">
            <v>0.551</v>
          </cell>
          <cell r="J11778">
            <v>0.551</v>
          </cell>
        </row>
        <row r="11779">
          <cell r="F11779" t="str">
            <v>大市村油台至胜利</v>
          </cell>
          <cell r="G11779" t="str">
            <v>VK07430821</v>
          </cell>
          <cell r="H11779">
            <v>1.003</v>
          </cell>
          <cell r="I11779">
            <v>1.178</v>
          </cell>
          <cell r="J11779">
            <v>0.175</v>
          </cell>
        </row>
        <row r="11780">
          <cell r="F11780" t="str">
            <v>大市村打鼓岩至大市口</v>
          </cell>
          <cell r="G11780" t="str">
            <v>VK12430821</v>
          </cell>
          <cell r="H11780">
            <v>0</v>
          </cell>
          <cell r="I11780">
            <v>1.332</v>
          </cell>
          <cell r="J11780">
            <v>1.332</v>
          </cell>
        </row>
        <row r="11781">
          <cell r="F11781" t="str">
            <v>枫垭至枫垭</v>
          </cell>
          <cell r="G11781" t="str">
            <v>C527430821</v>
          </cell>
          <cell r="H11781">
            <v>0</v>
          </cell>
          <cell r="I11781">
            <v>1.266</v>
          </cell>
          <cell r="J11781">
            <v>1.266</v>
          </cell>
        </row>
        <row r="11782">
          <cell r="F11782" t="str">
            <v>中坪-张家嘴</v>
          </cell>
          <cell r="G11782" t="str">
            <v>C304430821</v>
          </cell>
          <cell r="H11782">
            <v>1.259</v>
          </cell>
          <cell r="I11782">
            <v>2.529</v>
          </cell>
          <cell r="J11782">
            <v>1.27</v>
          </cell>
        </row>
        <row r="11783">
          <cell r="F11783" t="str">
            <v>关坪村小云傍至青老太</v>
          </cell>
          <cell r="G11783" t="str">
            <v>VK04430821</v>
          </cell>
          <cell r="H11783">
            <v>0</v>
          </cell>
          <cell r="I11783">
            <v>0.778</v>
          </cell>
          <cell r="J11783">
            <v>0.778</v>
          </cell>
        </row>
        <row r="11784">
          <cell r="F11784" t="str">
            <v>湖丘村胡子坡至沙儿栋</v>
          </cell>
          <cell r="G11784" t="str">
            <v>VK52430821</v>
          </cell>
          <cell r="H11784">
            <v>0</v>
          </cell>
          <cell r="I11784">
            <v>1.085</v>
          </cell>
          <cell r="J11784">
            <v>1.085</v>
          </cell>
        </row>
        <row r="11785">
          <cell r="F11785" t="str">
            <v>湖丘村赵家铺至狮子栋</v>
          </cell>
          <cell r="G11785" t="str">
            <v>VK53430821</v>
          </cell>
          <cell r="H11785">
            <v>0</v>
          </cell>
          <cell r="I11785">
            <v>0.849</v>
          </cell>
          <cell r="J11785">
            <v>0.849</v>
          </cell>
        </row>
        <row r="11786">
          <cell r="F11786" t="str">
            <v>栗山村老屋至骄岩</v>
          </cell>
          <cell r="G11786" t="str">
            <v>VK56430821</v>
          </cell>
          <cell r="H11786">
            <v>0</v>
          </cell>
          <cell r="I11786">
            <v>0.458</v>
          </cell>
          <cell r="J11786">
            <v>0.458</v>
          </cell>
        </row>
        <row r="11787">
          <cell r="F11787" t="str">
            <v>渔泉油场-柴家沟</v>
          </cell>
          <cell r="G11787" t="str">
            <v>C286430821</v>
          </cell>
          <cell r="H11787">
            <v>1.917</v>
          </cell>
          <cell r="I11787">
            <v>2.8</v>
          </cell>
          <cell r="J11787">
            <v>0.883</v>
          </cell>
        </row>
        <row r="11788">
          <cell r="F11788" t="str">
            <v>柳子泉至湖塔</v>
          </cell>
          <cell r="G11788" t="str">
            <v>C742430821</v>
          </cell>
          <cell r="H11788">
            <v>0</v>
          </cell>
          <cell r="I11788">
            <v>1.296</v>
          </cell>
          <cell r="J11788">
            <v>1.296</v>
          </cell>
        </row>
        <row r="11789">
          <cell r="F11789" t="str">
            <v>尖角村砖厂至水井</v>
          </cell>
          <cell r="G11789" t="str">
            <v>VK66430821</v>
          </cell>
          <cell r="H11789">
            <v>0</v>
          </cell>
          <cell r="I11789">
            <v>1.171</v>
          </cell>
          <cell r="J11789">
            <v>1.171</v>
          </cell>
        </row>
        <row r="11790">
          <cell r="F11790" t="str">
            <v>尖角村曹家凸至桃垭</v>
          </cell>
          <cell r="G11790" t="str">
            <v>VK69430821</v>
          </cell>
          <cell r="H11790">
            <v>0</v>
          </cell>
          <cell r="I11790">
            <v>1.431</v>
          </cell>
          <cell r="J11790">
            <v>1.431</v>
          </cell>
        </row>
        <row r="11791">
          <cell r="F11791" t="str">
            <v>栗山至赵家铺</v>
          </cell>
          <cell r="G11791" t="str">
            <v>C943430821</v>
          </cell>
          <cell r="H11791">
            <v>0.91</v>
          </cell>
          <cell r="I11791">
            <v>1.24</v>
          </cell>
          <cell r="J11791">
            <v>0.33</v>
          </cell>
        </row>
        <row r="11792">
          <cell r="F11792" t="str">
            <v>栗山村老屋至骄岩</v>
          </cell>
          <cell r="G11792" t="str">
            <v>VK56430821</v>
          </cell>
          <cell r="H11792">
            <v>0</v>
          </cell>
          <cell r="I11792">
            <v>0.647</v>
          </cell>
          <cell r="J11792">
            <v>0.647</v>
          </cell>
        </row>
        <row r="11793">
          <cell r="F11793" t="str">
            <v>七岭至中溶</v>
          </cell>
          <cell r="G11793" t="str">
            <v>C884430821</v>
          </cell>
          <cell r="H11793">
            <v>1.747</v>
          </cell>
          <cell r="I11793">
            <v>1.917</v>
          </cell>
          <cell r="J11793">
            <v>0.17</v>
          </cell>
        </row>
        <row r="11794">
          <cell r="F11794" t="str">
            <v>豹子村岩坑至由房</v>
          </cell>
          <cell r="G11794" t="str">
            <v>VK44430821</v>
          </cell>
          <cell r="H11794">
            <v>0</v>
          </cell>
          <cell r="I11794">
            <v>0.899</v>
          </cell>
          <cell r="J11794">
            <v>0.899</v>
          </cell>
        </row>
        <row r="11795">
          <cell r="F11795" t="str">
            <v>豹子村走子坡至龙潭桥</v>
          </cell>
          <cell r="G11795" t="str">
            <v>VK45430821</v>
          </cell>
          <cell r="H11795">
            <v>0</v>
          </cell>
          <cell r="I11795">
            <v>1.067</v>
          </cell>
          <cell r="J11795">
            <v>1.067</v>
          </cell>
        </row>
        <row r="11796">
          <cell r="F11796" t="str">
            <v>七岭至中溶</v>
          </cell>
          <cell r="G11796" t="str">
            <v>C884430821</v>
          </cell>
          <cell r="H11796">
            <v>0</v>
          </cell>
          <cell r="I11796">
            <v>1.744</v>
          </cell>
          <cell r="J11796">
            <v>1.744</v>
          </cell>
        </row>
        <row r="11797">
          <cell r="F11797" t="str">
            <v>七岭村红木洞至七岭岗</v>
          </cell>
          <cell r="G11797" t="str">
            <v>VK40430821</v>
          </cell>
          <cell r="H11797">
            <v>0</v>
          </cell>
          <cell r="I11797">
            <v>0.868</v>
          </cell>
          <cell r="J11797">
            <v>0.868</v>
          </cell>
        </row>
        <row r="11798">
          <cell r="F11798" t="str">
            <v>三斗村三斗至黄家桥</v>
          </cell>
          <cell r="G11798" t="str">
            <v>C944430821</v>
          </cell>
          <cell r="H11798">
            <v>0</v>
          </cell>
          <cell r="I11798">
            <v>0.768</v>
          </cell>
          <cell r="J11798">
            <v>0.768</v>
          </cell>
        </row>
        <row r="11799">
          <cell r="F11799" t="str">
            <v>三斗村四家台至大屋场</v>
          </cell>
          <cell r="G11799" t="str">
            <v>VK73430821</v>
          </cell>
          <cell r="H11799">
            <v>0</v>
          </cell>
          <cell r="I11799">
            <v>0.371</v>
          </cell>
          <cell r="J11799">
            <v>0.371</v>
          </cell>
        </row>
        <row r="11800">
          <cell r="F11800" t="str">
            <v>小峪村岩园至平园</v>
          </cell>
          <cell r="G11800" t="str">
            <v>VK22430821</v>
          </cell>
          <cell r="H11800">
            <v>0</v>
          </cell>
          <cell r="I11800">
            <v>1.529</v>
          </cell>
          <cell r="J11800">
            <v>1.529</v>
          </cell>
        </row>
        <row r="11801">
          <cell r="F11801" t="str">
            <v>沅峪村雷关垭至丰家庙</v>
          </cell>
          <cell r="G11801" t="str">
            <v>VK31430821</v>
          </cell>
          <cell r="H11801">
            <v>0</v>
          </cell>
          <cell r="I11801">
            <v>0.659</v>
          </cell>
          <cell r="J11801">
            <v>0.659</v>
          </cell>
        </row>
        <row r="11802">
          <cell r="F11802" t="str">
            <v>丰合-丰合</v>
          </cell>
          <cell r="G11802" t="str">
            <v>C530430821</v>
          </cell>
          <cell r="H11802">
            <v>0</v>
          </cell>
          <cell r="I11802">
            <v>3.494</v>
          </cell>
          <cell r="J11802">
            <v>3.494</v>
          </cell>
        </row>
        <row r="11803">
          <cell r="F11803" t="str">
            <v>杨华村啬家湾至许家岭</v>
          </cell>
          <cell r="G11803" t="str">
            <v>VK59430821</v>
          </cell>
          <cell r="H11803">
            <v>0</v>
          </cell>
          <cell r="I11803">
            <v>1.526</v>
          </cell>
          <cell r="J11803">
            <v>1.526</v>
          </cell>
        </row>
        <row r="11804">
          <cell r="F11804" t="str">
            <v>杨家塔村杨家塔学校至猫冻</v>
          </cell>
          <cell r="G11804" t="str">
            <v>VK16430821</v>
          </cell>
          <cell r="H11804">
            <v>0.508</v>
          </cell>
          <cell r="I11804">
            <v>1.193</v>
          </cell>
          <cell r="J11804">
            <v>0.685</v>
          </cell>
        </row>
        <row r="11805">
          <cell r="F11805" t="str">
            <v>栗山至赵家铺</v>
          </cell>
          <cell r="G11805" t="str">
            <v>C943430821</v>
          </cell>
          <cell r="H11805">
            <v>0.91</v>
          </cell>
          <cell r="I11805">
            <v>1.267</v>
          </cell>
          <cell r="J11805">
            <v>0.357</v>
          </cell>
        </row>
        <row r="11806">
          <cell r="F11806" t="str">
            <v>二吾台水库-杨柳</v>
          </cell>
          <cell r="G11806" t="str">
            <v>C519430821</v>
          </cell>
          <cell r="H11806">
            <v>1.15</v>
          </cell>
          <cell r="I11806">
            <v>1.609</v>
          </cell>
          <cell r="J11806">
            <v>0.459</v>
          </cell>
        </row>
        <row r="11807">
          <cell r="F11807" t="str">
            <v>中溶村朱家裕至万让雪</v>
          </cell>
          <cell r="G11807" t="str">
            <v>VK37430821</v>
          </cell>
          <cell r="H11807">
            <v>0</v>
          </cell>
          <cell r="I11807">
            <v>0.16</v>
          </cell>
          <cell r="J11807">
            <v>0.16</v>
          </cell>
        </row>
        <row r="11808">
          <cell r="F11808" t="str">
            <v>陈坪村羊林至向坡</v>
          </cell>
          <cell r="G11808" t="str">
            <v>VX05430821</v>
          </cell>
          <cell r="H11808">
            <v>0</v>
          </cell>
          <cell r="I11808">
            <v>0.564</v>
          </cell>
          <cell r="J11808">
            <v>0.564</v>
          </cell>
        </row>
        <row r="11809">
          <cell r="F11809" t="str">
            <v>二吾台村薛峪至杨柳</v>
          </cell>
          <cell r="G11809" t="str">
            <v>VX01430821</v>
          </cell>
          <cell r="H11809">
            <v>0</v>
          </cell>
          <cell r="I11809">
            <v>0.648</v>
          </cell>
          <cell r="J11809">
            <v>0.648</v>
          </cell>
        </row>
        <row r="11810">
          <cell r="F11810" t="str">
            <v>风洞村匡峪至戈坡</v>
          </cell>
          <cell r="G11810" t="str">
            <v>VX72430821</v>
          </cell>
          <cell r="H11810">
            <v>0</v>
          </cell>
          <cell r="I11810">
            <v>0.383</v>
          </cell>
          <cell r="J11810">
            <v>0.383</v>
          </cell>
        </row>
        <row r="11811">
          <cell r="F11811" t="str">
            <v>花合峪至陡垭</v>
          </cell>
          <cell r="G11811" t="str">
            <v>C824430821</v>
          </cell>
          <cell r="H11811">
            <v>0</v>
          </cell>
          <cell r="I11811">
            <v>1.962</v>
          </cell>
          <cell r="J11811">
            <v>1.962</v>
          </cell>
        </row>
        <row r="11812">
          <cell r="F11812" t="str">
            <v>黄冈村月塔至黄冈村部</v>
          </cell>
          <cell r="G11812" t="str">
            <v>C993430821</v>
          </cell>
          <cell r="H11812">
            <v>0</v>
          </cell>
          <cell r="I11812">
            <v>1.256</v>
          </cell>
          <cell r="J11812">
            <v>1.256</v>
          </cell>
        </row>
        <row r="11813">
          <cell r="F11813" t="str">
            <v>千步至葵花台</v>
          </cell>
          <cell r="G11813" t="str">
            <v>C34A430821</v>
          </cell>
          <cell r="H11813">
            <v>0.438</v>
          </cell>
          <cell r="I11813">
            <v>1.266</v>
          </cell>
          <cell r="J11813">
            <v>0.828</v>
          </cell>
        </row>
        <row r="11814">
          <cell r="F11814" t="str">
            <v>葵花台村胜坪至桥溪</v>
          </cell>
          <cell r="G11814" t="str">
            <v>C992430821</v>
          </cell>
          <cell r="H11814">
            <v>0</v>
          </cell>
          <cell r="I11814">
            <v>2.545</v>
          </cell>
          <cell r="J11814">
            <v>2.545</v>
          </cell>
        </row>
        <row r="11815">
          <cell r="F11815" t="str">
            <v>葵花台村月塌桥至中坪</v>
          </cell>
          <cell r="G11815" t="str">
            <v>VX56430821</v>
          </cell>
          <cell r="H11815">
            <v>0</v>
          </cell>
          <cell r="I11815">
            <v>0.453</v>
          </cell>
          <cell r="J11815">
            <v>0.453</v>
          </cell>
        </row>
        <row r="11816">
          <cell r="F11816" t="str">
            <v>柳子泉村水井至黎家老屋</v>
          </cell>
          <cell r="G11816" t="str">
            <v>VX34430821</v>
          </cell>
          <cell r="H11816">
            <v>0</v>
          </cell>
          <cell r="I11816">
            <v>0.426</v>
          </cell>
          <cell r="J11816">
            <v>0.426</v>
          </cell>
        </row>
        <row r="11817">
          <cell r="F11817" t="str">
            <v>苗山村向湾至鱼儿湾水库</v>
          </cell>
          <cell r="G11817" t="str">
            <v>VX63430821</v>
          </cell>
          <cell r="H11817">
            <v>0</v>
          </cell>
          <cell r="I11817">
            <v>0.722</v>
          </cell>
          <cell r="J11817">
            <v>0.722</v>
          </cell>
        </row>
        <row r="11818">
          <cell r="F11818" t="str">
            <v>苗山村大湾至肖溶</v>
          </cell>
          <cell r="G11818" t="str">
            <v>VX85430821</v>
          </cell>
          <cell r="H11818">
            <v>0</v>
          </cell>
          <cell r="I11818">
            <v>0.334</v>
          </cell>
          <cell r="J11818">
            <v>0.334</v>
          </cell>
        </row>
        <row r="11819">
          <cell r="F11819" t="str">
            <v>千步至葵花台</v>
          </cell>
          <cell r="G11819" t="str">
            <v>C34A430821</v>
          </cell>
          <cell r="H11819">
            <v>0</v>
          </cell>
          <cell r="I11819">
            <v>0.438</v>
          </cell>
          <cell r="J11819">
            <v>0.438</v>
          </cell>
        </row>
        <row r="11820">
          <cell r="F11820" t="str">
            <v>黄岗至千步</v>
          </cell>
          <cell r="G11820" t="str">
            <v>C62A430821</v>
          </cell>
          <cell r="H11820">
            <v>1.481</v>
          </cell>
          <cell r="I11820">
            <v>2.677</v>
          </cell>
          <cell r="J11820">
            <v>1.196</v>
          </cell>
        </row>
        <row r="11821">
          <cell r="F11821" t="str">
            <v>千步村溜坪至榨坊凸</v>
          </cell>
          <cell r="G11821" t="str">
            <v>VX62430821</v>
          </cell>
          <cell r="H11821">
            <v>0.172</v>
          </cell>
          <cell r="I11821">
            <v>0.498</v>
          </cell>
          <cell r="J11821">
            <v>0.326</v>
          </cell>
        </row>
        <row r="11822">
          <cell r="F11822" t="str">
            <v>陈坪至陈坪</v>
          </cell>
          <cell r="G11822" t="str">
            <v>C517430821</v>
          </cell>
          <cell r="H11822">
            <v>0</v>
          </cell>
          <cell r="I11822">
            <v>1.055</v>
          </cell>
          <cell r="J11822">
            <v>1.055</v>
          </cell>
        </row>
        <row r="11823">
          <cell r="F11823" t="str">
            <v>燕子居委会丁坪至朱榜</v>
          </cell>
          <cell r="G11823" t="str">
            <v>VX53430821</v>
          </cell>
          <cell r="H11823">
            <v>0</v>
          </cell>
          <cell r="I11823">
            <v>0.575</v>
          </cell>
          <cell r="J11823">
            <v>0.575</v>
          </cell>
        </row>
        <row r="11824">
          <cell r="F11824" t="str">
            <v>通津铺居委会中心至后坪</v>
          </cell>
          <cell r="G11824" t="str">
            <v>VX79430821</v>
          </cell>
          <cell r="H11824">
            <v>0</v>
          </cell>
          <cell r="I11824">
            <v>0.499</v>
          </cell>
          <cell r="J11824">
            <v>0.499</v>
          </cell>
        </row>
        <row r="11825">
          <cell r="F11825" t="str">
            <v>氽湖至赵坪</v>
          </cell>
          <cell r="G11825" t="str">
            <v>C894430821</v>
          </cell>
          <cell r="H11825">
            <v>2.208</v>
          </cell>
          <cell r="I11825">
            <v>2.918</v>
          </cell>
          <cell r="J11825">
            <v>0.71</v>
          </cell>
        </row>
        <row r="11826">
          <cell r="F11826" t="str">
            <v>氽湖村泌湖至合心</v>
          </cell>
          <cell r="G11826" t="str">
            <v>VX14430821</v>
          </cell>
          <cell r="H11826">
            <v>0</v>
          </cell>
          <cell r="I11826">
            <v>0.993</v>
          </cell>
          <cell r="J11826">
            <v>0.993</v>
          </cell>
        </row>
        <row r="11827">
          <cell r="F11827" t="str">
            <v>燕子居委会后溪至建坝</v>
          </cell>
          <cell r="G11827" t="str">
            <v>VX51430821</v>
          </cell>
          <cell r="H11827">
            <v>0</v>
          </cell>
          <cell r="I11827">
            <v>0.53</v>
          </cell>
          <cell r="J11827">
            <v>0.53</v>
          </cell>
        </row>
        <row r="11828">
          <cell r="F11828" t="str">
            <v>渔泉村木塔至水落</v>
          </cell>
          <cell r="G11828" t="str">
            <v>VX39430821</v>
          </cell>
          <cell r="H11828">
            <v>0</v>
          </cell>
          <cell r="I11828">
            <v>0.429</v>
          </cell>
          <cell r="J11828">
            <v>0.429</v>
          </cell>
        </row>
        <row r="11829">
          <cell r="F11829" t="str">
            <v>二吾台村王家溶至月塔村大河州</v>
          </cell>
          <cell r="G11829" t="str">
            <v>CA34430821</v>
          </cell>
          <cell r="H11829">
            <v>0</v>
          </cell>
          <cell r="I11829">
            <v>1.149</v>
          </cell>
          <cell r="J11829">
            <v>1.149</v>
          </cell>
        </row>
        <row r="11830">
          <cell r="F11830" t="str">
            <v>氽湖至赵坪</v>
          </cell>
          <cell r="G11830" t="str">
            <v>C894430821</v>
          </cell>
          <cell r="H11830">
            <v>0</v>
          </cell>
          <cell r="I11830">
            <v>1.961</v>
          </cell>
          <cell r="J11830">
            <v>1.961</v>
          </cell>
        </row>
        <row r="11831">
          <cell r="F11831" t="str">
            <v>陈坪村工班至瓦子</v>
          </cell>
          <cell r="G11831" t="str">
            <v>CA33430821</v>
          </cell>
          <cell r="H11831">
            <v>0</v>
          </cell>
          <cell r="I11831">
            <v>1.044</v>
          </cell>
          <cell r="J11831">
            <v>1.044</v>
          </cell>
        </row>
        <row r="11832">
          <cell r="F11832" t="str">
            <v>金岩至王家坪</v>
          </cell>
          <cell r="G11832" t="str">
            <v>X086430821</v>
          </cell>
          <cell r="H11832">
            <v>15.919</v>
          </cell>
          <cell r="I11832">
            <v>16.088</v>
          </cell>
          <cell r="J11832">
            <v>0.169</v>
          </cell>
        </row>
        <row r="11833">
          <cell r="F11833" t="str">
            <v>乪元村新屋至方家湾</v>
          </cell>
          <cell r="G11833" t="str">
            <v>CA20430821</v>
          </cell>
          <cell r="H11833">
            <v>1.347</v>
          </cell>
          <cell r="I11833">
            <v>1.918</v>
          </cell>
          <cell r="J11833">
            <v>0.571</v>
          </cell>
        </row>
        <row r="11834">
          <cell r="F11834" t="str">
            <v>白岩村七里湾至陈家田</v>
          </cell>
          <cell r="G11834" t="str">
            <v>VW27430821</v>
          </cell>
          <cell r="H11834">
            <v>0</v>
          </cell>
          <cell r="I11834">
            <v>0.46</v>
          </cell>
          <cell r="J11834">
            <v>0.46</v>
          </cell>
        </row>
        <row r="11835">
          <cell r="F11835" t="str">
            <v>白岩村青岩峪至周家山</v>
          </cell>
          <cell r="G11835" t="str">
            <v>VW30430821</v>
          </cell>
          <cell r="H11835">
            <v>0</v>
          </cell>
          <cell r="I11835">
            <v>2.338</v>
          </cell>
          <cell r="J11835">
            <v>2.338</v>
          </cell>
        </row>
        <row r="11836">
          <cell r="F11836" t="str">
            <v>新街居委会九都溪大桥至小河</v>
          </cell>
          <cell r="G11836" t="str">
            <v>CA36430821</v>
          </cell>
          <cell r="H11836">
            <v>0</v>
          </cell>
          <cell r="I11836">
            <v>0.879</v>
          </cell>
          <cell r="J11836">
            <v>0.879</v>
          </cell>
        </row>
        <row r="11837">
          <cell r="F11837" t="str">
            <v>杜坪村仕垭至斗笠坡</v>
          </cell>
          <cell r="G11837" t="str">
            <v>VW14430821</v>
          </cell>
          <cell r="H11837">
            <v>0</v>
          </cell>
          <cell r="I11837">
            <v>2.779</v>
          </cell>
          <cell r="J11837">
            <v>2.779</v>
          </cell>
        </row>
        <row r="11838">
          <cell r="F11838" t="str">
            <v>白岩村六豆冲至蓑衣湾组</v>
          </cell>
          <cell r="G11838" t="str">
            <v>VW29430821</v>
          </cell>
          <cell r="H11838">
            <v>0</v>
          </cell>
          <cell r="I11838">
            <v>1.962</v>
          </cell>
          <cell r="J11838">
            <v>1.962</v>
          </cell>
        </row>
        <row r="11839">
          <cell r="F11839" t="str">
            <v>长潭村海乪至小湾岗</v>
          </cell>
          <cell r="G11839" t="str">
            <v>VW46430821</v>
          </cell>
          <cell r="H11839">
            <v>0</v>
          </cell>
          <cell r="I11839">
            <v>0.26</v>
          </cell>
          <cell r="J11839">
            <v>0.26</v>
          </cell>
        </row>
        <row r="11840">
          <cell r="F11840" t="str">
            <v>丁周村邓家寨至砂糖垭</v>
          </cell>
          <cell r="G11840" t="str">
            <v>VW58430821</v>
          </cell>
          <cell r="H11840">
            <v>0</v>
          </cell>
          <cell r="I11840">
            <v>0.978</v>
          </cell>
          <cell r="J11840">
            <v>0.978</v>
          </cell>
        </row>
        <row r="11841">
          <cell r="F11841" t="str">
            <v>杜坪村李家凸至大田村仕义岗</v>
          </cell>
          <cell r="G11841" t="str">
            <v>C865430821</v>
          </cell>
          <cell r="H11841">
            <v>0</v>
          </cell>
          <cell r="I11841">
            <v>0.61</v>
          </cell>
          <cell r="J11841">
            <v>0.61</v>
          </cell>
        </row>
        <row r="11842">
          <cell r="F11842" t="str">
            <v>杜坪村王家岗至张家凸</v>
          </cell>
          <cell r="G11842" t="str">
            <v>VW10430821</v>
          </cell>
          <cell r="H11842">
            <v>0</v>
          </cell>
          <cell r="I11842">
            <v>0.89</v>
          </cell>
          <cell r="J11842">
            <v>0.89</v>
          </cell>
        </row>
        <row r="11843">
          <cell r="F11843" t="str">
            <v>杜坪村李家凸至王家凸</v>
          </cell>
          <cell r="G11843" t="str">
            <v>VW12430821</v>
          </cell>
          <cell r="H11843">
            <v>0</v>
          </cell>
          <cell r="I11843">
            <v>2.633</v>
          </cell>
          <cell r="J11843">
            <v>2.633</v>
          </cell>
        </row>
        <row r="11844">
          <cell r="F11844" t="str">
            <v>立功村柴家坡至高公山</v>
          </cell>
          <cell r="G11844" t="str">
            <v>VW19430821</v>
          </cell>
          <cell r="H11844">
            <v>0</v>
          </cell>
          <cell r="I11844">
            <v>0.617</v>
          </cell>
          <cell r="J11844">
            <v>0.617</v>
          </cell>
        </row>
        <row r="11845">
          <cell r="F11845" t="str">
            <v>和爱村吴家坪至茶榔岗</v>
          </cell>
          <cell r="G11845" t="str">
            <v>VW31430821</v>
          </cell>
          <cell r="H11845">
            <v>0</v>
          </cell>
          <cell r="I11845">
            <v>0.109</v>
          </cell>
          <cell r="J11845">
            <v>0.109</v>
          </cell>
        </row>
        <row r="11846">
          <cell r="F11846" t="str">
            <v>和爱村吴家坪至茶榔岗</v>
          </cell>
          <cell r="G11846" t="str">
            <v>VW32430821</v>
          </cell>
          <cell r="H11846">
            <v>0</v>
          </cell>
          <cell r="I11846">
            <v>1.19</v>
          </cell>
          <cell r="J11846">
            <v>1.19</v>
          </cell>
        </row>
        <row r="11847">
          <cell r="F11847" t="str">
            <v>和爱村雪家湾至棕林峪</v>
          </cell>
          <cell r="G11847" t="str">
            <v>VW34430821</v>
          </cell>
          <cell r="H11847">
            <v>0</v>
          </cell>
          <cell r="I11847">
            <v>0.55</v>
          </cell>
          <cell r="J11847">
            <v>0.55</v>
          </cell>
        </row>
        <row r="11848">
          <cell r="F11848" t="str">
            <v>湖凹村篙子垭至吴家湾</v>
          </cell>
          <cell r="G11848" t="str">
            <v>VW50430821</v>
          </cell>
          <cell r="H11848">
            <v>0</v>
          </cell>
          <cell r="I11848">
            <v>1.151</v>
          </cell>
          <cell r="J11848">
            <v>1.151</v>
          </cell>
        </row>
        <row r="11849">
          <cell r="F11849" t="str">
            <v>湖凹村杨家院至屋场湾</v>
          </cell>
          <cell r="G11849" t="str">
            <v>VW52430821</v>
          </cell>
          <cell r="H11849">
            <v>0</v>
          </cell>
          <cell r="I11849">
            <v>1.099</v>
          </cell>
          <cell r="J11849">
            <v>1.099</v>
          </cell>
        </row>
        <row r="11850">
          <cell r="F11850" t="str">
            <v>零甘线-茅坡村部</v>
          </cell>
          <cell r="G11850" t="str">
            <v>C180430821</v>
          </cell>
          <cell r="H11850">
            <v>4.633</v>
          </cell>
          <cell r="I11850">
            <v>8.801</v>
          </cell>
          <cell r="J11850">
            <v>4.168</v>
          </cell>
        </row>
        <row r="11851">
          <cell r="F11851" t="str">
            <v>乐庄至茅坡</v>
          </cell>
          <cell r="G11851" t="str">
            <v>C190430821</v>
          </cell>
          <cell r="H11851">
            <v>5.673</v>
          </cell>
          <cell r="I11851">
            <v>10.348</v>
          </cell>
          <cell r="J11851">
            <v>4.675</v>
          </cell>
        </row>
        <row r="11852">
          <cell r="F11852" t="str">
            <v>同盟至茅坡</v>
          </cell>
          <cell r="G11852" t="str">
            <v>VW02430821</v>
          </cell>
          <cell r="H11852">
            <v>1.997</v>
          </cell>
          <cell r="I11852">
            <v>2.587</v>
          </cell>
          <cell r="J11852">
            <v>0.59</v>
          </cell>
        </row>
        <row r="11853">
          <cell r="F11853" t="str">
            <v>里仁村长田角至枫墙榔</v>
          </cell>
          <cell r="G11853" t="str">
            <v>VW37430821</v>
          </cell>
          <cell r="H11853">
            <v>0</v>
          </cell>
          <cell r="I11853">
            <v>1.693</v>
          </cell>
          <cell r="J11853">
            <v>1.693</v>
          </cell>
        </row>
        <row r="11854">
          <cell r="F11854" t="str">
            <v>立功至里仁</v>
          </cell>
          <cell r="G11854" t="str">
            <v>C650430821</v>
          </cell>
          <cell r="H11854">
            <v>0</v>
          </cell>
          <cell r="I11854">
            <v>0.983</v>
          </cell>
          <cell r="J11854">
            <v>0.983</v>
          </cell>
        </row>
        <row r="11855">
          <cell r="F11855" t="str">
            <v>立功村雷公坡至相公坪</v>
          </cell>
          <cell r="G11855" t="str">
            <v>VW18430821</v>
          </cell>
          <cell r="H11855">
            <v>0</v>
          </cell>
          <cell r="I11855">
            <v>0.355</v>
          </cell>
          <cell r="J11855">
            <v>0.355</v>
          </cell>
        </row>
        <row r="11856">
          <cell r="F11856" t="str">
            <v>立功村雷公坡至老祠堂</v>
          </cell>
          <cell r="G11856" t="str">
            <v>VW20430821</v>
          </cell>
          <cell r="H11856">
            <v>0</v>
          </cell>
          <cell r="I11856">
            <v>0.339</v>
          </cell>
          <cell r="J11856">
            <v>0.339</v>
          </cell>
        </row>
        <row r="11857">
          <cell r="F11857" t="str">
            <v>乐庄至茅坡</v>
          </cell>
          <cell r="G11857" t="str">
            <v>C190430821</v>
          </cell>
          <cell r="H11857">
            <v>2.741</v>
          </cell>
          <cell r="I11857">
            <v>5.673</v>
          </cell>
          <cell r="J11857">
            <v>2.932</v>
          </cell>
        </row>
        <row r="11858">
          <cell r="F11858" t="str">
            <v>同盟村洪家峪至洪家桥</v>
          </cell>
          <cell r="G11858" t="str">
            <v>VW54430821</v>
          </cell>
          <cell r="H11858">
            <v>0</v>
          </cell>
          <cell r="I11858">
            <v>0.581</v>
          </cell>
          <cell r="J11858">
            <v>0.581</v>
          </cell>
        </row>
        <row r="11859">
          <cell r="F11859" t="str">
            <v>天桥村村部至天桥溪</v>
          </cell>
          <cell r="G11859" t="str">
            <v>VW24430821</v>
          </cell>
          <cell r="H11859">
            <v>0</v>
          </cell>
          <cell r="I11859">
            <v>2.024</v>
          </cell>
          <cell r="J11859">
            <v>2.024</v>
          </cell>
        </row>
        <row r="11860">
          <cell r="F11860" t="str">
            <v>同盟村余树垴至马几垭</v>
          </cell>
          <cell r="G11860" t="str">
            <v>VW02430821</v>
          </cell>
          <cell r="H11860">
            <v>0</v>
          </cell>
          <cell r="I11860">
            <v>2.703</v>
          </cell>
          <cell r="J11860">
            <v>2.703</v>
          </cell>
        </row>
        <row r="11861">
          <cell r="F11861" t="str">
            <v>云桂村九家湾至九家岗</v>
          </cell>
          <cell r="G11861" t="str">
            <v>VW22430821</v>
          </cell>
          <cell r="H11861">
            <v>0</v>
          </cell>
          <cell r="I11861">
            <v>0.505</v>
          </cell>
          <cell r="J11861">
            <v>0.505</v>
          </cell>
        </row>
        <row r="11862">
          <cell r="F11862" t="str">
            <v>云桂村烟家湾至院子岗</v>
          </cell>
          <cell r="G11862" t="str">
            <v>VW23430821</v>
          </cell>
          <cell r="H11862">
            <v>0</v>
          </cell>
          <cell r="I11862">
            <v>0.395</v>
          </cell>
          <cell r="J11862">
            <v>0.395</v>
          </cell>
        </row>
        <row r="11863">
          <cell r="F11863" t="str">
            <v>走马至白马</v>
          </cell>
          <cell r="G11863" t="str">
            <v>C867430821</v>
          </cell>
          <cell r="H11863">
            <v>0.941</v>
          </cell>
          <cell r="I11863">
            <v>1.977</v>
          </cell>
          <cell r="J11863">
            <v>1.036</v>
          </cell>
        </row>
        <row r="11864">
          <cell r="F11864" t="str">
            <v>坼岩村鄢个冲至麻炕</v>
          </cell>
          <cell r="G11864" t="str">
            <v>VB85430821</v>
          </cell>
          <cell r="H11864">
            <v>0</v>
          </cell>
          <cell r="I11864">
            <v>0.38</v>
          </cell>
          <cell r="J11864">
            <v>0.38</v>
          </cell>
        </row>
        <row r="11865">
          <cell r="F11865" t="str">
            <v>大尖村农场至寨凸</v>
          </cell>
          <cell r="G11865" t="str">
            <v>VB24430821</v>
          </cell>
          <cell r="H11865">
            <v>0</v>
          </cell>
          <cell r="I11865">
            <v>0.537</v>
          </cell>
          <cell r="J11865">
            <v>0.537</v>
          </cell>
        </row>
        <row r="11866">
          <cell r="F11866" t="str">
            <v>渣角村两姊妹岩至黄家老屋</v>
          </cell>
          <cell r="G11866" t="str">
            <v>C936430821</v>
          </cell>
          <cell r="H11866">
            <v>0.87</v>
          </cell>
          <cell r="I11866">
            <v>2.629</v>
          </cell>
          <cell r="J11866">
            <v>1.759</v>
          </cell>
        </row>
        <row r="11867">
          <cell r="F11867" t="str">
            <v>放马村枫树口至庙凸</v>
          </cell>
          <cell r="G11867" t="str">
            <v>VB59430821</v>
          </cell>
          <cell r="H11867">
            <v>0</v>
          </cell>
          <cell r="I11867">
            <v>0.622</v>
          </cell>
          <cell r="J11867">
            <v>0.622</v>
          </cell>
        </row>
        <row r="11868">
          <cell r="F11868" t="str">
            <v>放马村黄家老屋至黄家沟</v>
          </cell>
          <cell r="G11868" t="str">
            <v>VB60430821</v>
          </cell>
          <cell r="H11868">
            <v>0.366</v>
          </cell>
          <cell r="I11868">
            <v>0.735</v>
          </cell>
          <cell r="J11868">
            <v>0.369</v>
          </cell>
        </row>
        <row r="11869">
          <cell r="F11869" t="str">
            <v>放马村黄家大屋场至高家凼</v>
          </cell>
          <cell r="G11869" t="str">
            <v>VB61430821</v>
          </cell>
          <cell r="H11869">
            <v>0</v>
          </cell>
          <cell r="I11869">
            <v>0.598</v>
          </cell>
          <cell r="J11869">
            <v>0.598</v>
          </cell>
        </row>
        <row r="11870">
          <cell r="F11870" t="str">
            <v>杨四垭院塘-杨四垭院塘</v>
          </cell>
          <cell r="G11870" t="str">
            <v>C305430821</v>
          </cell>
          <cell r="H11870">
            <v>0</v>
          </cell>
          <cell r="I11870">
            <v>1.228</v>
          </cell>
          <cell r="J11870">
            <v>1.228</v>
          </cell>
        </row>
        <row r="11871">
          <cell r="F11871" t="str">
            <v>高潮村小湾地至吴家湾</v>
          </cell>
          <cell r="G11871" t="str">
            <v>VB14430821</v>
          </cell>
          <cell r="H11871">
            <v>0</v>
          </cell>
          <cell r="I11871">
            <v>0.335</v>
          </cell>
          <cell r="J11871">
            <v>0.335</v>
          </cell>
        </row>
        <row r="11872">
          <cell r="F11872" t="str">
            <v>高潮村杨四垭至贺家岭</v>
          </cell>
          <cell r="G11872" t="str">
            <v>VB19430821</v>
          </cell>
          <cell r="H11872">
            <v>0</v>
          </cell>
          <cell r="I11872">
            <v>1.456</v>
          </cell>
          <cell r="J11872">
            <v>1.456</v>
          </cell>
        </row>
        <row r="11873">
          <cell r="F11873" t="str">
            <v>大尖村村部至小尖</v>
          </cell>
          <cell r="G11873" t="str">
            <v>VB90430821</v>
          </cell>
          <cell r="H11873">
            <v>0</v>
          </cell>
          <cell r="I11873">
            <v>0.592</v>
          </cell>
          <cell r="J11873">
            <v>0.592</v>
          </cell>
        </row>
        <row r="11874">
          <cell r="F11874" t="str">
            <v>虎头村蚂蚁井至虎头组</v>
          </cell>
          <cell r="G11874" t="str">
            <v>VB66430821</v>
          </cell>
          <cell r="H11874">
            <v>0</v>
          </cell>
          <cell r="I11874">
            <v>0.388</v>
          </cell>
          <cell r="J11874">
            <v>0.388</v>
          </cell>
        </row>
        <row r="11875">
          <cell r="F11875" t="str">
            <v>李子村药铺垭至木马墩</v>
          </cell>
          <cell r="G11875" t="str">
            <v>VB12430821</v>
          </cell>
          <cell r="H11875">
            <v>0</v>
          </cell>
          <cell r="I11875">
            <v>0.899</v>
          </cell>
          <cell r="J11875">
            <v>0.899</v>
          </cell>
        </row>
        <row r="11876">
          <cell r="F11876" t="str">
            <v>田家坪村周三凸至何家坡</v>
          </cell>
          <cell r="G11876" t="str">
            <v>VB29430821</v>
          </cell>
          <cell r="H11876">
            <v>0.637</v>
          </cell>
          <cell r="I11876">
            <v>0.918</v>
          </cell>
          <cell r="J11876">
            <v>0.281</v>
          </cell>
        </row>
        <row r="11877">
          <cell r="F11877" t="str">
            <v>栗垭至栗垭</v>
          </cell>
          <cell r="G11877" t="str">
            <v>C540430821</v>
          </cell>
          <cell r="H11877">
            <v>0.898</v>
          </cell>
          <cell r="I11877">
            <v>1.408</v>
          </cell>
          <cell r="J11877">
            <v>0.51</v>
          </cell>
        </row>
        <row r="11878">
          <cell r="F11878" t="str">
            <v>龙兴村永安至大凸</v>
          </cell>
          <cell r="G11878" t="str">
            <v>VB72430821</v>
          </cell>
          <cell r="H11878">
            <v>0.565</v>
          </cell>
          <cell r="I11878">
            <v>1.025</v>
          </cell>
          <cell r="J11878">
            <v>0.46</v>
          </cell>
        </row>
        <row r="11879">
          <cell r="F11879" t="str">
            <v>双潮村村部至岩门坎</v>
          </cell>
          <cell r="G11879" t="str">
            <v>VB45430821</v>
          </cell>
          <cell r="H11879">
            <v>0</v>
          </cell>
          <cell r="I11879">
            <v>0.997</v>
          </cell>
          <cell r="J11879">
            <v>0.997</v>
          </cell>
        </row>
        <row r="11880">
          <cell r="F11880" t="str">
            <v>双联至双洲</v>
          </cell>
          <cell r="G11880" t="str">
            <v>C871430821</v>
          </cell>
          <cell r="H11880">
            <v>0</v>
          </cell>
          <cell r="I11880">
            <v>2.036</v>
          </cell>
          <cell r="J11880">
            <v>2.036</v>
          </cell>
        </row>
        <row r="11881">
          <cell r="F11881" t="str">
            <v>双洲村马蹄滩至公屋</v>
          </cell>
          <cell r="G11881" t="str">
            <v>VB75430821</v>
          </cell>
          <cell r="H11881">
            <v>0</v>
          </cell>
          <cell r="I11881">
            <v>0.815</v>
          </cell>
          <cell r="J11881">
            <v>0.815</v>
          </cell>
        </row>
        <row r="11882">
          <cell r="F11882" t="str">
            <v>白洋村红星组三岔路-团结中学</v>
          </cell>
          <cell r="G11882" t="str">
            <v>C31A430821</v>
          </cell>
          <cell r="H11882">
            <v>0</v>
          </cell>
          <cell r="I11882">
            <v>3.521</v>
          </cell>
          <cell r="J11882">
            <v>3.521</v>
          </cell>
        </row>
        <row r="11883">
          <cell r="F11883" t="str">
            <v>苏家湾村白栗坡至蓝马</v>
          </cell>
          <cell r="G11883" t="str">
            <v>VB67430821</v>
          </cell>
          <cell r="H11883">
            <v>0</v>
          </cell>
          <cell r="I11883">
            <v>0.749</v>
          </cell>
          <cell r="J11883">
            <v>0.749</v>
          </cell>
        </row>
        <row r="11884">
          <cell r="F11884" t="str">
            <v>苏家湾长垭至瓦场凸</v>
          </cell>
          <cell r="G11884" t="str">
            <v>VB69430821</v>
          </cell>
          <cell r="H11884">
            <v>0</v>
          </cell>
          <cell r="I11884">
            <v>0.755</v>
          </cell>
          <cell r="J11884">
            <v>0.755</v>
          </cell>
        </row>
        <row r="11885">
          <cell r="F11885" t="str">
            <v>谢高村杨家坡路</v>
          </cell>
          <cell r="G11885" t="str">
            <v>C13C430821</v>
          </cell>
          <cell r="H11885">
            <v>0</v>
          </cell>
          <cell r="I11885">
            <v>0.745</v>
          </cell>
          <cell r="J11885">
            <v>0.745</v>
          </cell>
        </row>
        <row r="11886">
          <cell r="F11886" t="str">
            <v>龙坪三岔路-渣角村部</v>
          </cell>
          <cell r="G11886" t="str">
            <v>C572430821</v>
          </cell>
          <cell r="H11886">
            <v>0</v>
          </cell>
          <cell r="I11886">
            <v>1.633</v>
          </cell>
          <cell r="J11886">
            <v>1.633</v>
          </cell>
        </row>
        <row r="11887">
          <cell r="F11887" t="str">
            <v>坼岩至走马</v>
          </cell>
          <cell r="G11887" t="str">
            <v>C862430821</v>
          </cell>
          <cell r="H11887">
            <v>0</v>
          </cell>
          <cell r="I11887">
            <v>1.711</v>
          </cell>
          <cell r="J11887">
            <v>1.711</v>
          </cell>
        </row>
        <row r="11888">
          <cell r="F11888" t="str">
            <v>走马至白马</v>
          </cell>
          <cell r="G11888" t="str">
            <v>C867430821</v>
          </cell>
          <cell r="H11888">
            <v>0</v>
          </cell>
          <cell r="I11888">
            <v>0.162</v>
          </cell>
          <cell r="J11888">
            <v>0.162</v>
          </cell>
        </row>
        <row r="11889">
          <cell r="F11889" t="str">
            <v>走马村茶园塔至浩塔凸</v>
          </cell>
          <cell r="G11889" t="str">
            <v>VB36430821</v>
          </cell>
          <cell r="H11889">
            <v>0</v>
          </cell>
          <cell r="I11889">
            <v>1.174</v>
          </cell>
          <cell r="J11889">
            <v>1.174</v>
          </cell>
        </row>
        <row r="11890">
          <cell r="F11890" t="str">
            <v>申坪村杨申公路至测岩峪</v>
          </cell>
          <cell r="G11890" t="str">
            <v>VN30430821</v>
          </cell>
          <cell r="H11890">
            <v>0</v>
          </cell>
          <cell r="I11890">
            <v>0.915</v>
          </cell>
          <cell r="J11890">
            <v>0.915</v>
          </cell>
        </row>
        <row r="11891">
          <cell r="F11891" t="str">
            <v>麒麟至堆金</v>
          </cell>
          <cell r="G11891" t="str">
            <v>C484430821</v>
          </cell>
          <cell r="H11891">
            <v>2.099</v>
          </cell>
          <cell r="I11891">
            <v>2.235</v>
          </cell>
          <cell r="J11891">
            <v>0.136</v>
          </cell>
        </row>
        <row r="11892">
          <cell r="F11892" t="str">
            <v>陈坪至堆金</v>
          </cell>
          <cell r="G11892" t="str">
            <v>C834430821</v>
          </cell>
          <cell r="H11892">
            <v>0</v>
          </cell>
          <cell r="I11892">
            <v>4.444</v>
          </cell>
          <cell r="J11892">
            <v>4.444</v>
          </cell>
        </row>
        <row r="11893">
          <cell r="F11893" t="str">
            <v>陈坪村张家铺至官屋场</v>
          </cell>
          <cell r="G11893" t="str">
            <v>V08E430821</v>
          </cell>
          <cell r="H11893">
            <v>0</v>
          </cell>
          <cell r="I11893">
            <v>0.62</v>
          </cell>
          <cell r="J11893">
            <v>0.62</v>
          </cell>
        </row>
        <row r="11894">
          <cell r="F11894" t="str">
            <v>陈坪村堤沟边至洞口</v>
          </cell>
          <cell r="G11894" t="str">
            <v>V09E430821</v>
          </cell>
          <cell r="H11894">
            <v>0</v>
          </cell>
          <cell r="I11894">
            <v>0.195</v>
          </cell>
          <cell r="J11894">
            <v>0.195</v>
          </cell>
        </row>
        <row r="11895">
          <cell r="F11895" t="str">
            <v>陈坪村天坑边至平洞边</v>
          </cell>
          <cell r="G11895" t="str">
            <v>V11E430821</v>
          </cell>
          <cell r="H11895">
            <v>0</v>
          </cell>
          <cell r="I11895">
            <v>0.655</v>
          </cell>
          <cell r="J11895">
            <v>0.655</v>
          </cell>
        </row>
        <row r="11896">
          <cell r="F11896" t="str">
            <v>大塘村沙嘴上至沙凸上</v>
          </cell>
          <cell r="G11896" t="str">
            <v>V02E430821</v>
          </cell>
          <cell r="H11896">
            <v>0</v>
          </cell>
          <cell r="I11896">
            <v>0.316</v>
          </cell>
          <cell r="J11896">
            <v>0.316</v>
          </cell>
        </row>
        <row r="11897">
          <cell r="F11897" t="str">
            <v>大塘村沙嘴上至竹朗院子</v>
          </cell>
          <cell r="G11897" t="str">
            <v>V73E430821</v>
          </cell>
          <cell r="H11897">
            <v>0</v>
          </cell>
          <cell r="I11897">
            <v>0.639</v>
          </cell>
          <cell r="J11897">
            <v>0.639</v>
          </cell>
        </row>
        <row r="11898">
          <cell r="F11898" t="str">
            <v>大峪村唐家坡至铜锅堰</v>
          </cell>
          <cell r="G11898" t="str">
            <v>V47E430821</v>
          </cell>
          <cell r="H11898">
            <v>0.335</v>
          </cell>
          <cell r="I11898">
            <v>1.778</v>
          </cell>
          <cell r="J11898">
            <v>1.443</v>
          </cell>
        </row>
        <row r="11899">
          <cell r="F11899" t="str">
            <v>阳坪至大峪</v>
          </cell>
          <cell r="G11899" t="str">
            <v>Y330430821</v>
          </cell>
          <cell r="H11899">
            <v>7.381</v>
          </cell>
          <cell r="I11899">
            <v>8.438</v>
          </cell>
          <cell r="J11899">
            <v>1.057</v>
          </cell>
        </row>
        <row r="11900">
          <cell r="F11900" t="str">
            <v>邓界村张家湾至新建村新建桥</v>
          </cell>
          <cell r="G11900" t="str">
            <v>C877430821</v>
          </cell>
          <cell r="H11900">
            <v>0</v>
          </cell>
          <cell r="I11900">
            <v>3.595</v>
          </cell>
          <cell r="J11900">
            <v>3.595</v>
          </cell>
        </row>
        <row r="11901">
          <cell r="F11901" t="str">
            <v>邓界村两岔溪至棋盘村棋盘桥</v>
          </cell>
          <cell r="G11901" t="str">
            <v>C878430821</v>
          </cell>
          <cell r="H11901">
            <v>0</v>
          </cell>
          <cell r="I11901">
            <v>2.232</v>
          </cell>
          <cell r="J11901">
            <v>2.232</v>
          </cell>
        </row>
        <row r="11902">
          <cell r="F11902" t="str">
            <v>陈坪至堆金</v>
          </cell>
          <cell r="G11902" t="str">
            <v>C834430821</v>
          </cell>
          <cell r="H11902">
            <v>0</v>
          </cell>
          <cell r="I11902">
            <v>0.147</v>
          </cell>
          <cell r="J11902">
            <v>0.147</v>
          </cell>
        </row>
        <row r="11903">
          <cell r="F11903" t="str">
            <v>堆金村堆金大桥至张家院子</v>
          </cell>
          <cell r="G11903" t="str">
            <v>V20E430821</v>
          </cell>
          <cell r="H11903">
            <v>0</v>
          </cell>
          <cell r="I11903">
            <v>0.177</v>
          </cell>
          <cell r="J11903">
            <v>0.177</v>
          </cell>
        </row>
        <row r="11904">
          <cell r="F11904" t="str">
            <v>浮石村浮石砖厂至田家档</v>
          </cell>
          <cell r="G11904" t="str">
            <v>V13E430821</v>
          </cell>
          <cell r="H11904">
            <v>0</v>
          </cell>
          <cell r="I11904">
            <v>1.704</v>
          </cell>
          <cell r="J11904">
            <v>1.704</v>
          </cell>
        </row>
        <row r="11905">
          <cell r="F11905" t="str">
            <v>浮石村浮石桥湾至马颈界</v>
          </cell>
          <cell r="G11905" t="str">
            <v>V14E430821</v>
          </cell>
          <cell r="H11905">
            <v>0</v>
          </cell>
          <cell r="I11905">
            <v>0.441</v>
          </cell>
          <cell r="J11905">
            <v>0.441</v>
          </cell>
        </row>
        <row r="11906">
          <cell r="F11906" t="str">
            <v>夹石村岩峪至花甲</v>
          </cell>
          <cell r="G11906" t="str">
            <v>V27F430821</v>
          </cell>
          <cell r="H11906">
            <v>0</v>
          </cell>
          <cell r="I11906">
            <v>1.59</v>
          </cell>
          <cell r="J11906">
            <v>1.59</v>
          </cell>
        </row>
        <row r="11907">
          <cell r="F11907" t="str">
            <v>浮石村下头湾至白至岗</v>
          </cell>
          <cell r="G11907" t="str">
            <v>V74E432801</v>
          </cell>
          <cell r="H11907">
            <v>0</v>
          </cell>
          <cell r="I11907">
            <v>0.509</v>
          </cell>
          <cell r="J11907">
            <v>0.509</v>
          </cell>
        </row>
        <row r="11908">
          <cell r="F11908" t="str">
            <v>陈坪至咸水</v>
          </cell>
          <cell r="G11908" t="str">
            <v>C852430821</v>
          </cell>
          <cell r="H11908">
            <v>0</v>
          </cell>
          <cell r="I11908">
            <v>4.814</v>
          </cell>
          <cell r="J11908">
            <v>4.814</v>
          </cell>
        </row>
        <row r="11909">
          <cell r="F11909" t="str">
            <v>咸水村村道至朱家湾</v>
          </cell>
          <cell r="G11909" t="str">
            <v>V29E430821</v>
          </cell>
          <cell r="H11909">
            <v>0</v>
          </cell>
          <cell r="I11909">
            <v>0.743</v>
          </cell>
          <cell r="J11909">
            <v>0.743</v>
          </cell>
        </row>
        <row r="11910">
          <cell r="F11910" t="str">
            <v>南庄至陈坪</v>
          </cell>
          <cell r="G11910" t="str">
            <v>C870430821</v>
          </cell>
          <cell r="H11910">
            <v>0.422</v>
          </cell>
          <cell r="I11910">
            <v>1.352</v>
          </cell>
          <cell r="J11910">
            <v>0.93</v>
          </cell>
        </row>
        <row r="11911">
          <cell r="F11911" t="str">
            <v>南庄大桥头至半屯组</v>
          </cell>
          <cell r="G11911" t="str">
            <v>V45E430821</v>
          </cell>
          <cell r="H11911">
            <v>0</v>
          </cell>
          <cell r="I11911">
            <v>0.64</v>
          </cell>
          <cell r="J11911">
            <v>0.64</v>
          </cell>
        </row>
        <row r="11912">
          <cell r="F11912" t="str">
            <v>棋盘村汤家湾至田家院子</v>
          </cell>
          <cell r="G11912" t="str">
            <v>V63E430821</v>
          </cell>
          <cell r="H11912">
            <v>0</v>
          </cell>
          <cell r="I11912">
            <v>0.29</v>
          </cell>
          <cell r="J11912">
            <v>0.29</v>
          </cell>
        </row>
        <row r="11913">
          <cell r="F11913" t="str">
            <v>棋盘村角角滩至向家院子</v>
          </cell>
          <cell r="G11913" t="str">
            <v>V64E430821</v>
          </cell>
          <cell r="H11913">
            <v>0</v>
          </cell>
          <cell r="I11913">
            <v>0.566</v>
          </cell>
          <cell r="J11913">
            <v>0.566</v>
          </cell>
        </row>
        <row r="11914">
          <cell r="F11914" t="str">
            <v>邓界村两岔溪至棋盘村棋盘桥</v>
          </cell>
          <cell r="G11914" t="str">
            <v>C878430821</v>
          </cell>
          <cell r="H11914">
            <v>0</v>
          </cell>
          <cell r="I11914">
            <v>2.331</v>
          </cell>
          <cell r="J11914">
            <v>2.331</v>
          </cell>
        </row>
        <row r="11915">
          <cell r="F11915" t="str">
            <v>新建村伍家水井至圆岩头</v>
          </cell>
          <cell r="G11915" t="str">
            <v>V22E430821</v>
          </cell>
          <cell r="H11915">
            <v>0</v>
          </cell>
          <cell r="I11915">
            <v>2.893</v>
          </cell>
          <cell r="J11915">
            <v>2.893</v>
          </cell>
        </row>
        <row r="11916">
          <cell r="F11916" t="str">
            <v>新建村金家院子前至朱家坡</v>
          </cell>
          <cell r="G11916" t="str">
            <v>V24E430821</v>
          </cell>
          <cell r="H11916">
            <v>0</v>
          </cell>
          <cell r="I11916">
            <v>1.229</v>
          </cell>
          <cell r="J11916">
            <v>1.229</v>
          </cell>
        </row>
        <row r="11917">
          <cell r="F11917" t="str">
            <v>新建村庙湾桥至章家坡</v>
          </cell>
          <cell r="G11917" t="str">
            <v>V26E430821</v>
          </cell>
          <cell r="H11917">
            <v>0</v>
          </cell>
          <cell r="I11917">
            <v>0.789</v>
          </cell>
          <cell r="J11917">
            <v>0.789</v>
          </cell>
        </row>
        <row r="11918">
          <cell r="F11918" t="str">
            <v>新建村金家院子至岗狗岩</v>
          </cell>
          <cell r="G11918" t="str">
            <v>V27E430821</v>
          </cell>
          <cell r="H11918">
            <v>0</v>
          </cell>
          <cell r="I11918">
            <v>1.061</v>
          </cell>
          <cell r="J11918">
            <v>1.061</v>
          </cell>
        </row>
        <row r="11919">
          <cell r="F11919" t="str">
            <v>岩口至堆金</v>
          </cell>
          <cell r="G11919" t="str">
            <v>CZ92430821</v>
          </cell>
          <cell r="H11919">
            <v>0</v>
          </cell>
          <cell r="I11919">
            <v>0.77</v>
          </cell>
          <cell r="J11919">
            <v>0.77</v>
          </cell>
        </row>
        <row r="11920">
          <cell r="F11920" t="str">
            <v>阳坪村武馆至李马峪</v>
          </cell>
          <cell r="G11920" t="str">
            <v>V58E430821</v>
          </cell>
          <cell r="H11920">
            <v>0</v>
          </cell>
          <cell r="I11920">
            <v>0.769</v>
          </cell>
          <cell r="J11920">
            <v>0.769</v>
          </cell>
        </row>
        <row r="11921">
          <cell r="F11921" t="str">
            <v>阳坪村阳坪村大桥至大仓上</v>
          </cell>
          <cell r="G11921" t="str">
            <v>V59E430821</v>
          </cell>
          <cell r="H11921">
            <v>0.252</v>
          </cell>
          <cell r="I11921">
            <v>0.952</v>
          </cell>
          <cell r="J11921">
            <v>0.7</v>
          </cell>
        </row>
        <row r="11922">
          <cell r="F11922" t="str">
            <v>杨桥村便民桥至柳榔</v>
          </cell>
          <cell r="G11922" t="str">
            <v>V36E430821</v>
          </cell>
          <cell r="H11922">
            <v>0</v>
          </cell>
          <cell r="I11922">
            <v>0.293</v>
          </cell>
          <cell r="J11922">
            <v>0.293</v>
          </cell>
        </row>
        <row r="11923">
          <cell r="F11923" t="str">
            <v>村部-栗山</v>
          </cell>
          <cell r="G11923" t="str">
            <v>C443430821</v>
          </cell>
          <cell r="H11923">
            <v>0.637</v>
          </cell>
          <cell r="I11923">
            <v>2.282</v>
          </cell>
          <cell r="J11923">
            <v>1.645</v>
          </cell>
        </row>
        <row r="11924">
          <cell r="F11924" t="str">
            <v>集中村车家峪至杨家湾</v>
          </cell>
          <cell r="G11924" t="str">
            <v>VM68430821</v>
          </cell>
          <cell r="H11924">
            <v>0</v>
          </cell>
          <cell r="I11924">
            <v>0.519</v>
          </cell>
          <cell r="J11924">
            <v>0.519</v>
          </cell>
        </row>
        <row r="11925">
          <cell r="F11925" t="str">
            <v>两山罗家溶至双合村邹家台</v>
          </cell>
          <cell r="G11925" t="str">
            <v>C951430821</v>
          </cell>
          <cell r="H11925">
            <v>0</v>
          </cell>
          <cell r="I11925">
            <v>1.182</v>
          </cell>
          <cell r="J11925">
            <v>1.182</v>
          </cell>
        </row>
        <row r="11926">
          <cell r="F11926" t="str">
            <v>廖家村老水井至插柳凹</v>
          </cell>
          <cell r="G11926" t="str">
            <v>VM02430821</v>
          </cell>
          <cell r="H11926">
            <v>0</v>
          </cell>
          <cell r="I11926">
            <v>0.814</v>
          </cell>
          <cell r="J11926">
            <v>0.814</v>
          </cell>
        </row>
        <row r="11927">
          <cell r="F11927" t="str">
            <v>星明-星明</v>
          </cell>
          <cell r="G11927" t="str">
            <v>C448430821</v>
          </cell>
          <cell r="H11927">
            <v>0.598</v>
          </cell>
          <cell r="I11927">
            <v>1.101</v>
          </cell>
          <cell r="J11927">
            <v>0.503</v>
          </cell>
        </row>
        <row r="11928">
          <cell r="F11928" t="str">
            <v>长坑-宝珠</v>
          </cell>
          <cell r="G11928" t="str">
            <v>C690430821</v>
          </cell>
          <cell r="H11928">
            <v>1.775</v>
          </cell>
          <cell r="I11928">
            <v>3.157</v>
          </cell>
          <cell r="J11928">
            <v>1.382</v>
          </cell>
        </row>
        <row r="11929">
          <cell r="F11929" t="str">
            <v>失马村响水溶至煤炭弯</v>
          </cell>
          <cell r="G11929" t="str">
            <v>VM50430821</v>
          </cell>
          <cell r="H11929">
            <v>0.285</v>
          </cell>
          <cell r="I11929">
            <v>1.958</v>
          </cell>
          <cell r="J11929">
            <v>1.673</v>
          </cell>
        </row>
        <row r="11930">
          <cell r="F11930" t="str">
            <v>两山罗家溶至双合村邹家台</v>
          </cell>
          <cell r="G11930" t="str">
            <v>C951430821</v>
          </cell>
          <cell r="H11930">
            <v>3.061</v>
          </cell>
          <cell r="I11930">
            <v>3.758</v>
          </cell>
          <cell r="J11930">
            <v>0.697</v>
          </cell>
        </row>
        <row r="11931">
          <cell r="F11931" t="str">
            <v>双合村邹家台至邹家台</v>
          </cell>
          <cell r="G11931" t="str">
            <v>VMM6430821</v>
          </cell>
          <cell r="H11931">
            <v>0</v>
          </cell>
          <cell r="I11931">
            <v>0.705</v>
          </cell>
          <cell r="J11931">
            <v>0.705</v>
          </cell>
        </row>
        <row r="11932">
          <cell r="F11932" t="str">
            <v>龙潭坡脚-村部</v>
          </cell>
          <cell r="G11932" t="str">
            <v>C691430821</v>
          </cell>
          <cell r="H11932">
            <v>3.843</v>
          </cell>
          <cell r="I11932">
            <v>4.575</v>
          </cell>
          <cell r="J11932">
            <v>0.732</v>
          </cell>
        </row>
        <row r="11933">
          <cell r="F11933" t="str">
            <v>田峪村毛里县至搓箕湾</v>
          </cell>
          <cell r="G11933" t="str">
            <v>VM26430821</v>
          </cell>
          <cell r="H11933">
            <v>0</v>
          </cell>
          <cell r="I11933">
            <v>0.284</v>
          </cell>
          <cell r="J11933">
            <v>0.284</v>
          </cell>
        </row>
        <row r="11934">
          <cell r="F11934" t="str">
            <v>星明-星明</v>
          </cell>
          <cell r="G11934" t="str">
            <v>C448430821</v>
          </cell>
          <cell r="H11934">
            <v>0.598</v>
          </cell>
          <cell r="I11934">
            <v>1.066</v>
          </cell>
          <cell r="J11934">
            <v>0.468</v>
          </cell>
        </row>
        <row r="11935">
          <cell r="F11935" t="str">
            <v>行溪村两岔溪至孙家院子</v>
          </cell>
          <cell r="G11935" t="str">
            <v>VM47430821</v>
          </cell>
          <cell r="H11935">
            <v>0</v>
          </cell>
          <cell r="I11935">
            <v>0.225</v>
          </cell>
          <cell r="J11935">
            <v>0.225</v>
          </cell>
        </row>
        <row r="11936">
          <cell r="F11936" t="str">
            <v>白洋档村杆竹湾至何家档</v>
          </cell>
          <cell r="G11936" t="str">
            <v>VM59430821</v>
          </cell>
          <cell r="H11936">
            <v>0</v>
          </cell>
          <cell r="I11936">
            <v>0.53</v>
          </cell>
          <cell r="J11936">
            <v>0.53</v>
          </cell>
        </row>
        <row r="11937">
          <cell r="F11937" t="str">
            <v>村部-栗山</v>
          </cell>
          <cell r="G11937" t="str">
            <v>C15A430821</v>
          </cell>
          <cell r="H11937">
            <v>0</v>
          </cell>
          <cell r="I11937">
            <v>1.457</v>
          </cell>
          <cell r="J11937">
            <v>1.457</v>
          </cell>
        </row>
        <row r="11938">
          <cell r="F11938" t="str">
            <v>双桥至中心</v>
          </cell>
          <cell r="G11938" t="str">
            <v>C769430821</v>
          </cell>
          <cell r="H11938">
            <v>0</v>
          </cell>
          <cell r="I11938">
            <v>1.297</v>
          </cell>
          <cell r="J11938">
            <v>1.297</v>
          </cell>
        </row>
        <row r="11939">
          <cell r="F11939" t="str">
            <v>三溪村虎凸至长岭村长岭</v>
          </cell>
          <cell r="G11939" t="str">
            <v>C880430821</v>
          </cell>
          <cell r="H11939">
            <v>0</v>
          </cell>
          <cell r="I11939">
            <v>3.54</v>
          </cell>
          <cell r="J11939">
            <v>3.54</v>
          </cell>
        </row>
        <row r="11940">
          <cell r="F11940" t="str">
            <v>桃溪至杨家坪</v>
          </cell>
          <cell r="G11940" t="str">
            <v>Y253430821</v>
          </cell>
          <cell r="H11940">
            <v>4.627</v>
          </cell>
          <cell r="I11940">
            <v>5.679</v>
          </cell>
          <cell r="J11940">
            <v>1.052</v>
          </cell>
        </row>
        <row r="11941">
          <cell r="F11941" t="str">
            <v>大坊村渡口至四渡溪桥</v>
          </cell>
          <cell r="G11941" t="str">
            <v>V05F430821</v>
          </cell>
          <cell r="H11941">
            <v>0</v>
          </cell>
          <cell r="I11941">
            <v>0.84</v>
          </cell>
          <cell r="J11941">
            <v>0.84</v>
          </cell>
        </row>
        <row r="11942">
          <cell r="F11942" t="str">
            <v>高岭至渔浦</v>
          </cell>
          <cell r="G11942" t="str">
            <v>C765430821</v>
          </cell>
          <cell r="H11942">
            <v>0</v>
          </cell>
          <cell r="I11942">
            <v>1.668</v>
          </cell>
          <cell r="J11942">
            <v>1.668</v>
          </cell>
        </row>
        <row r="11943">
          <cell r="F11943" t="str">
            <v>渔浦村渔浦桥至官坊村上龙滩</v>
          </cell>
          <cell r="G11943" t="str">
            <v>C847430821</v>
          </cell>
          <cell r="H11943">
            <v>1.285</v>
          </cell>
          <cell r="I11943">
            <v>2.593</v>
          </cell>
          <cell r="J11943">
            <v>1.308</v>
          </cell>
        </row>
        <row r="11944">
          <cell r="F11944" t="str">
            <v>官坊村石堰至大垭</v>
          </cell>
          <cell r="G11944" t="str">
            <v>V14F430821</v>
          </cell>
          <cell r="H11944">
            <v>0</v>
          </cell>
          <cell r="I11944">
            <v>0.477</v>
          </cell>
          <cell r="J11944">
            <v>0.477</v>
          </cell>
        </row>
        <row r="11945">
          <cell r="F11945" t="str">
            <v>渔浦村村部至寨岗头</v>
          </cell>
          <cell r="G11945" t="str">
            <v>V21F430821</v>
          </cell>
          <cell r="H11945">
            <v>0</v>
          </cell>
          <cell r="I11945">
            <v>1.197</v>
          </cell>
          <cell r="J11945">
            <v>1.197</v>
          </cell>
        </row>
        <row r="11946">
          <cell r="F11946" t="str">
            <v>夹石村朱家峪至夹石口</v>
          </cell>
          <cell r="G11946" t="str">
            <v>V25F430821</v>
          </cell>
          <cell r="H11946">
            <v>0</v>
          </cell>
          <cell r="I11946">
            <v>0.716</v>
          </cell>
          <cell r="J11946">
            <v>0.716</v>
          </cell>
        </row>
        <row r="11947">
          <cell r="F11947" t="str">
            <v>夹石村红凸垭至赵家峪</v>
          </cell>
          <cell r="G11947" t="str">
            <v>V26F430821</v>
          </cell>
          <cell r="H11947">
            <v>0</v>
          </cell>
          <cell r="I11947">
            <v>0.678</v>
          </cell>
          <cell r="J11947">
            <v>0.678</v>
          </cell>
        </row>
        <row r="11948">
          <cell r="F11948" t="str">
            <v>七方峪村部-七方峪村部</v>
          </cell>
          <cell r="G11948" t="str">
            <v>C199430821</v>
          </cell>
          <cell r="H11948">
            <v>0</v>
          </cell>
          <cell r="I11948">
            <v>1.468</v>
          </cell>
          <cell r="J11948">
            <v>1.468</v>
          </cell>
        </row>
        <row r="11949">
          <cell r="F11949" t="str">
            <v>易家岗-冉家峪</v>
          </cell>
          <cell r="G11949" t="str">
            <v>C648430821</v>
          </cell>
          <cell r="H11949">
            <v>0</v>
          </cell>
          <cell r="I11949">
            <v>0.164</v>
          </cell>
          <cell r="J11949">
            <v>0.164</v>
          </cell>
        </row>
        <row r="11950">
          <cell r="F11950" t="str">
            <v>凤鱼村管委会至河包口</v>
          </cell>
          <cell r="G11950" t="str">
            <v>V31F430821</v>
          </cell>
          <cell r="H11950">
            <v>0.509</v>
          </cell>
          <cell r="I11950">
            <v>0.935</v>
          </cell>
          <cell r="J11950">
            <v>0.426</v>
          </cell>
        </row>
        <row r="11951">
          <cell r="F11951" t="str">
            <v>双坪村洞口至黄银岗</v>
          </cell>
          <cell r="G11951" t="str">
            <v>V35F430821</v>
          </cell>
          <cell r="H11951">
            <v>0</v>
          </cell>
          <cell r="I11951">
            <v>1.423</v>
          </cell>
          <cell r="J11951">
            <v>1.423</v>
          </cell>
        </row>
        <row r="11952">
          <cell r="F11952" t="str">
            <v>双坪村黄银岗至张家坡</v>
          </cell>
          <cell r="G11952" t="str">
            <v>V36F430821</v>
          </cell>
          <cell r="H11952">
            <v>0</v>
          </cell>
          <cell r="I11952">
            <v>0.952</v>
          </cell>
          <cell r="J11952">
            <v>0.952</v>
          </cell>
        </row>
        <row r="11953">
          <cell r="F11953" t="str">
            <v>双坪村公屋塔至台湾凸</v>
          </cell>
          <cell r="G11953" t="str">
            <v>V37F430821</v>
          </cell>
          <cell r="H11953">
            <v>0</v>
          </cell>
          <cell r="I11953">
            <v>0.559</v>
          </cell>
          <cell r="J11953">
            <v>0.559</v>
          </cell>
        </row>
        <row r="11954">
          <cell r="G11954" t="str">
            <v>V000</v>
          </cell>
          <cell r="H11954">
            <v>0</v>
          </cell>
          <cell r="I11954">
            <v>0.292</v>
          </cell>
          <cell r="J11954">
            <v>0.292</v>
          </cell>
        </row>
        <row r="11955">
          <cell r="F11955" t="str">
            <v>桃溪村黑峪湾至大沙岭</v>
          </cell>
          <cell r="G11955" t="str">
            <v>V43F430821</v>
          </cell>
          <cell r="H11955">
            <v>0</v>
          </cell>
          <cell r="I11955">
            <v>0.417</v>
          </cell>
          <cell r="J11955">
            <v>0.417</v>
          </cell>
        </row>
        <row r="11956">
          <cell r="F11956" t="str">
            <v>桃溪村陈家落至小宋家岗</v>
          </cell>
          <cell r="G11956" t="str">
            <v>V44F430821</v>
          </cell>
          <cell r="H11956">
            <v>0</v>
          </cell>
          <cell r="I11956">
            <v>1.716</v>
          </cell>
          <cell r="J11956">
            <v>1.716</v>
          </cell>
        </row>
        <row r="11957">
          <cell r="F11957" t="str">
            <v>桃溪村中坪至张家坪</v>
          </cell>
          <cell r="G11957" t="str">
            <v>V45F430821</v>
          </cell>
          <cell r="H11957">
            <v>0</v>
          </cell>
          <cell r="I11957">
            <v>0.78</v>
          </cell>
          <cell r="J11957">
            <v>0.78</v>
          </cell>
        </row>
        <row r="11958">
          <cell r="F11958" t="str">
            <v>王家坪村-王家坪村</v>
          </cell>
          <cell r="G11958" t="str">
            <v>C181430821</v>
          </cell>
          <cell r="H11958">
            <v>2.407</v>
          </cell>
          <cell r="I11958">
            <v>2.617</v>
          </cell>
          <cell r="J11958">
            <v>0.21</v>
          </cell>
        </row>
        <row r="11959">
          <cell r="G11959" t="str">
            <v>V000</v>
          </cell>
          <cell r="H11959">
            <v>0</v>
          </cell>
          <cell r="I11959">
            <v>0.121</v>
          </cell>
          <cell r="J11959">
            <v>0.121</v>
          </cell>
        </row>
        <row r="11960">
          <cell r="F11960" t="str">
            <v>渔浦村杨家岗至金盆县</v>
          </cell>
          <cell r="G11960" t="str">
            <v>V19F430821</v>
          </cell>
          <cell r="H11960">
            <v>0</v>
          </cell>
          <cell r="I11960">
            <v>0.445</v>
          </cell>
          <cell r="J11960">
            <v>0.445</v>
          </cell>
        </row>
        <row r="11961">
          <cell r="F11961" t="str">
            <v>甑家坪村胡家坡至七方峪</v>
          </cell>
          <cell r="G11961" t="str">
            <v>C882430821</v>
          </cell>
          <cell r="H11961">
            <v>0</v>
          </cell>
          <cell r="I11961">
            <v>0.901</v>
          </cell>
          <cell r="J11961">
            <v>0.901</v>
          </cell>
        </row>
        <row r="11962">
          <cell r="G11962" t="str">
            <v>AA97430821</v>
          </cell>
          <cell r="H11962">
            <v>0</v>
          </cell>
          <cell r="I11962">
            <v>1.079</v>
          </cell>
          <cell r="J11962">
            <v>1.079</v>
          </cell>
        </row>
        <row r="11963">
          <cell r="F11963" t="str">
            <v>宝景村学校至水库</v>
          </cell>
          <cell r="G11963" t="str">
            <v>VN43430821</v>
          </cell>
          <cell r="H11963">
            <v>0</v>
          </cell>
          <cell r="I11963">
            <v>1.371</v>
          </cell>
          <cell r="J11963">
            <v>1.371</v>
          </cell>
        </row>
        <row r="11964">
          <cell r="F11964" t="str">
            <v>宝景村学校至新台</v>
          </cell>
          <cell r="G11964" t="str">
            <v>VN44430821</v>
          </cell>
          <cell r="H11964">
            <v>0</v>
          </cell>
          <cell r="I11964">
            <v>0.879</v>
          </cell>
          <cell r="J11964">
            <v>0.879</v>
          </cell>
        </row>
        <row r="11965">
          <cell r="F11965" t="str">
            <v>红花岭-温湾桥</v>
          </cell>
          <cell r="G11965" t="str">
            <v>C240430821</v>
          </cell>
          <cell r="H11965">
            <v>0.47</v>
          </cell>
          <cell r="I11965">
            <v>0.805</v>
          </cell>
          <cell r="J11965">
            <v>0.335</v>
          </cell>
        </row>
        <row r="11966">
          <cell r="F11966" t="str">
            <v>红花岭-温湾桥</v>
          </cell>
          <cell r="G11966" t="str">
            <v>C240430821</v>
          </cell>
          <cell r="H11966">
            <v>0</v>
          </cell>
          <cell r="I11966">
            <v>0.47</v>
          </cell>
          <cell r="J11966">
            <v>0.47</v>
          </cell>
        </row>
        <row r="11967">
          <cell r="F11967" t="str">
            <v>永圣村村部至外坪</v>
          </cell>
          <cell r="G11967" t="str">
            <v>VR09430821</v>
          </cell>
          <cell r="H11967">
            <v>0</v>
          </cell>
          <cell r="I11967">
            <v>0.703</v>
          </cell>
          <cell r="J11967">
            <v>0.703</v>
          </cell>
        </row>
        <row r="11968">
          <cell r="F11968" t="str">
            <v>华岳村五星至陈湾</v>
          </cell>
          <cell r="G11968" t="str">
            <v>VR25430821</v>
          </cell>
          <cell r="H11968">
            <v>0</v>
          </cell>
          <cell r="I11968">
            <v>0.774</v>
          </cell>
          <cell r="J11968">
            <v>0.774</v>
          </cell>
        </row>
        <row r="11969">
          <cell r="F11969" t="str">
            <v>野鸡档-九角丘水库</v>
          </cell>
          <cell r="G11969" t="str">
            <v>C243430821</v>
          </cell>
          <cell r="H11969">
            <v>1.644</v>
          </cell>
          <cell r="I11969">
            <v>2.245</v>
          </cell>
          <cell r="J11969">
            <v>0.601</v>
          </cell>
        </row>
        <row r="11970">
          <cell r="F11970" t="str">
            <v>康庄村S309至大王湾</v>
          </cell>
          <cell r="G11970" t="str">
            <v>VN18430821</v>
          </cell>
          <cell r="H11970">
            <v>0</v>
          </cell>
          <cell r="I11970">
            <v>0.478</v>
          </cell>
          <cell r="J11970">
            <v>0.478</v>
          </cell>
        </row>
        <row r="11971">
          <cell r="F11971" t="str">
            <v>茶林至腊树</v>
          </cell>
          <cell r="G11971" t="str">
            <v>Y245430821</v>
          </cell>
          <cell r="H11971">
            <v>6.149</v>
          </cell>
          <cell r="I11971">
            <v>8.578</v>
          </cell>
          <cell r="J11971">
            <v>2.429</v>
          </cell>
        </row>
        <row r="11972">
          <cell r="F11972" t="str">
            <v>当风村S309至文湾组</v>
          </cell>
          <cell r="G11972" t="str">
            <v>VJ09430821</v>
          </cell>
          <cell r="H11972">
            <v>0.277</v>
          </cell>
          <cell r="I11972">
            <v>0.614</v>
          </cell>
          <cell r="J11972">
            <v>0.337</v>
          </cell>
        </row>
        <row r="11973">
          <cell r="F11973" t="str">
            <v>申坪村杨申公路至测岩峪</v>
          </cell>
          <cell r="G11973" t="str">
            <v>VN30430821</v>
          </cell>
          <cell r="H11973">
            <v>0</v>
          </cell>
          <cell r="I11973">
            <v>0.132</v>
          </cell>
          <cell r="J11973">
            <v>0.132</v>
          </cell>
        </row>
        <row r="11974">
          <cell r="F11974" t="str">
            <v>申坪村杨申公路至北山沟</v>
          </cell>
          <cell r="G11974" t="str">
            <v>VN31430821</v>
          </cell>
          <cell r="H11974">
            <v>0</v>
          </cell>
          <cell r="I11974">
            <v>0.386</v>
          </cell>
          <cell r="J11974">
            <v>0.386</v>
          </cell>
        </row>
        <row r="11975">
          <cell r="F11975" t="str">
            <v>申坪村杨申公路至香湾</v>
          </cell>
          <cell r="G11975" t="str">
            <v>VN32430821</v>
          </cell>
          <cell r="H11975">
            <v>0</v>
          </cell>
          <cell r="I11975">
            <v>0.325</v>
          </cell>
          <cell r="J11975">
            <v>0.325</v>
          </cell>
        </row>
        <row r="11976">
          <cell r="F11976" t="str">
            <v>新铺鱼村鱼池至鱼泉</v>
          </cell>
          <cell r="G11976" t="str">
            <v>VR31430821</v>
          </cell>
          <cell r="H11976">
            <v>0</v>
          </cell>
          <cell r="I11976">
            <v>0.497</v>
          </cell>
          <cell r="J11976">
            <v>0.497</v>
          </cell>
        </row>
        <row r="11977">
          <cell r="F11977" t="str">
            <v>新铺村双溪桥头至书房</v>
          </cell>
          <cell r="G11977" t="str">
            <v>VR34430821</v>
          </cell>
          <cell r="H11977">
            <v>0</v>
          </cell>
          <cell r="I11977">
            <v>0.258</v>
          </cell>
          <cell r="J11977">
            <v>0.258</v>
          </cell>
        </row>
        <row r="11978">
          <cell r="F11978" t="str">
            <v>新锁-新锁</v>
          </cell>
          <cell r="G11978" t="str">
            <v>C499430821</v>
          </cell>
          <cell r="H11978">
            <v>0</v>
          </cell>
          <cell r="I11978">
            <v>0.8</v>
          </cell>
          <cell r="J11978">
            <v>0.8</v>
          </cell>
        </row>
        <row r="11979">
          <cell r="F11979" t="str">
            <v>新锁-新锁</v>
          </cell>
          <cell r="G11979" t="str">
            <v>C499430821</v>
          </cell>
          <cell r="H11979">
            <v>0.8</v>
          </cell>
          <cell r="I11979">
            <v>0.849</v>
          </cell>
          <cell r="J11979">
            <v>0.049</v>
          </cell>
        </row>
        <row r="11980">
          <cell r="F11980" t="str">
            <v>杨柳至永圣</v>
          </cell>
          <cell r="G11980" t="str">
            <v>C754430821</v>
          </cell>
          <cell r="H11980">
            <v>0</v>
          </cell>
          <cell r="I11980">
            <v>0.481</v>
          </cell>
          <cell r="J11980">
            <v>0.481</v>
          </cell>
        </row>
        <row r="11981">
          <cell r="F11981" t="str">
            <v>永圣村老村部至曹家庄</v>
          </cell>
          <cell r="G11981" t="str">
            <v>VR08430821</v>
          </cell>
          <cell r="H11981">
            <v>0</v>
          </cell>
          <cell r="I11981">
            <v>0.246</v>
          </cell>
          <cell r="J11981">
            <v>0.246</v>
          </cell>
        </row>
        <row r="11982">
          <cell r="F11982" t="str">
            <v>李家-土地坡</v>
          </cell>
          <cell r="G11982" t="str">
            <v>C237430821</v>
          </cell>
          <cell r="H11982">
            <v>0</v>
          </cell>
          <cell r="I11982">
            <v>0.542</v>
          </cell>
          <cell r="J11982">
            <v>0.542</v>
          </cell>
        </row>
        <row r="11983">
          <cell r="F11983" t="str">
            <v>和坪村水井凸至麻园田</v>
          </cell>
          <cell r="G11983" t="str">
            <v>V07Z430821</v>
          </cell>
          <cell r="H11983">
            <v>0</v>
          </cell>
          <cell r="I11983">
            <v>0.946</v>
          </cell>
          <cell r="J11983">
            <v>0.946</v>
          </cell>
        </row>
        <row r="11984">
          <cell r="F11984" t="str">
            <v>和坪至双河</v>
          </cell>
          <cell r="G11984" t="str">
            <v>Y249430821</v>
          </cell>
          <cell r="H11984">
            <v>0</v>
          </cell>
          <cell r="I11984">
            <v>2.292</v>
          </cell>
          <cell r="J11984">
            <v>2.292</v>
          </cell>
        </row>
        <row r="11985">
          <cell r="F11985" t="str">
            <v>金坪村张家塔至铁匠坡</v>
          </cell>
          <cell r="G11985" t="str">
            <v>V69Z430821</v>
          </cell>
          <cell r="H11985">
            <v>0</v>
          </cell>
          <cell r="I11985">
            <v>0.592</v>
          </cell>
          <cell r="J11985">
            <v>0.592</v>
          </cell>
        </row>
        <row r="11986">
          <cell r="F11986" t="str">
            <v>新峪村小地至芭蕉锣</v>
          </cell>
          <cell r="G11986" t="str">
            <v>C883430821</v>
          </cell>
          <cell r="H11986">
            <v>1.166</v>
          </cell>
          <cell r="I11986">
            <v>1.964</v>
          </cell>
          <cell r="J11986">
            <v>0.798</v>
          </cell>
        </row>
        <row r="11987">
          <cell r="F11987" t="str">
            <v>双河村上胡家台至下胡家台</v>
          </cell>
          <cell r="G11987" t="str">
            <v>V65Z430821</v>
          </cell>
          <cell r="H11987">
            <v>0</v>
          </cell>
          <cell r="I11987">
            <v>0.739</v>
          </cell>
          <cell r="J11987">
            <v>0.739</v>
          </cell>
        </row>
        <row r="11988">
          <cell r="F11988" t="str">
            <v>大庸村沙树锣至双龙村部</v>
          </cell>
          <cell r="G11988" t="str">
            <v>C874430821</v>
          </cell>
          <cell r="H11988">
            <v>0</v>
          </cell>
          <cell r="I11988">
            <v>2.448</v>
          </cell>
          <cell r="J11988">
            <v>2.448</v>
          </cell>
        </row>
        <row r="11989">
          <cell r="F11989" t="str">
            <v>天山村半界至窑烧头</v>
          </cell>
          <cell r="G11989" t="str">
            <v>V52Z430821</v>
          </cell>
          <cell r="H11989">
            <v>0</v>
          </cell>
          <cell r="I11989">
            <v>1.008</v>
          </cell>
          <cell r="J11989">
            <v>1.008</v>
          </cell>
        </row>
        <row r="11990">
          <cell r="F11990" t="str">
            <v>新安村青龙咀至卓家凸</v>
          </cell>
          <cell r="G11990" t="str">
            <v>V26Z430821</v>
          </cell>
          <cell r="H11990">
            <v>0</v>
          </cell>
          <cell r="I11990">
            <v>0.589</v>
          </cell>
          <cell r="J11990">
            <v>0.589</v>
          </cell>
        </row>
        <row r="11991">
          <cell r="F11991" t="str">
            <v>接石岩至新泉</v>
          </cell>
          <cell r="G11991" t="str">
            <v>C588430821</v>
          </cell>
          <cell r="H11991">
            <v>0</v>
          </cell>
          <cell r="I11991">
            <v>1.088</v>
          </cell>
          <cell r="J11991">
            <v>1.088</v>
          </cell>
        </row>
        <row r="11992">
          <cell r="F11992" t="str">
            <v>新泉村杜家湾至八虎嘴</v>
          </cell>
          <cell r="G11992" t="str">
            <v>V11Z430821</v>
          </cell>
          <cell r="H11992">
            <v>0</v>
          </cell>
          <cell r="I11992">
            <v>0.439</v>
          </cell>
          <cell r="J11992">
            <v>0.439</v>
          </cell>
        </row>
        <row r="11993">
          <cell r="F11993" t="str">
            <v>新桥村赵家坡至赵家槽门</v>
          </cell>
          <cell r="G11993" t="str">
            <v>V35Z430821</v>
          </cell>
          <cell r="H11993">
            <v>0</v>
          </cell>
          <cell r="I11993">
            <v>0.458</v>
          </cell>
          <cell r="J11993">
            <v>0.458</v>
          </cell>
        </row>
        <row r="11994">
          <cell r="F11994" t="str">
            <v>新桥村朱木垭水库至垭田</v>
          </cell>
          <cell r="G11994" t="str">
            <v>V37Z430821</v>
          </cell>
          <cell r="H11994">
            <v>0.33</v>
          </cell>
          <cell r="I11994">
            <v>0.858</v>
          </cell>
          <cell r="J11994">
            <v>0.528</v>
          </cell>
        </row>
        <row r="11995">
          <cell r="F11995" t="str">
            <v>新桥村胡家沟至曹家湾</v>
          </cell>
          <cell r="G11995" t="str">
            <v>V38Z430821</v>
          </cell>
          <cell r="H11995">
            <v>0.809</v>
          </cell>
          <cell r="I11995">
            <v>1.378</v>
          </cell>
          <cell r="J11995">
            <v>0.569</v>
          </cell>
        </row>
        <row r="11996">
          <cell r="F11996" t="str">
            <v>广垭村胡家沟至锁口田</v>
          </cell>
          <cell r="G11996" t="str">
            <v>V39Z430821</v>
          </cell>
          <cell r="H11996">
            <v>0</v>
          </cell>
          <cell r="I11996">
            <v>1.758</v>
          </cell>
          <cell r="J11996">
            <v>1.758</v>
          </cell>
        </row>
        <row r="11997">
          <cell r="F11997" t="str">
            <v>新峪村虎马栋上路口至大塔</v>
          </cell>
          <cell r="G11997" t="str">
            <v>C881430821</v>
          </cell>
          <cell r="H11997">
            <v>0</v>
          </cell>
          <cell r="I11997">
            <v>0.814</v>
          </cell>
          <cell r="J11997">
            <v>0.814</v>
          </cell>
        </row>
        <row r="11998">
          <cell r="F11998" t="str">
            <v>新峪村虎马栋下路口至陈家老屋</v>
          </cell>
          <cell r="G11998" t="str">
            <v>V59Z430821</v>
          </cell>
          <cell r="H11998">
            <v>3.178</v>
          </cell>
          <cell r="I11998">
            <v>3.506</v>
          </cell>
          <cell r="J11998">
            <v>0.328</v>
          </cell>
        </row>
        <row r="11999">
          <cell r="F11999" t="str">
            <v>新峪村朱木榔至大园</v>
          </cell>
          <cell r="G11999" t="str">
            <v>V60Z430821</v>
          </cell>
          <cell r="H11999">
            <v>0.31</v>
          </cell>
          <cell r="I11999">
            <v>0.639</v>
          </cell>
          <cell r="J11999">
            <v>0.329</v>
          </cell>
        </row>
        <row r="12000">
          <cell r="F12000" t="str">
            <v>杜家坪-杜家坪</v>
          </cell>
          <cell r="G12000" t="str">
            <v>C644430821</v>
          </cell>
          <cell r="H12000">
            <v>0</v>
          </cell>
          <cell r="I12000">
            <v>1.422</v>
          </cell>
          <cell r="J12000">
            <v>1.422</v>
          </cell>
        </row>
        <row r="12001">
          <cell r="F12001" t="str">
            <v>大庸村岩盘圆至慈家垭</v>
          </cell>
          <cell r="G12001" t="str">
            <v>V48Z430821</v>
          </cell>
          <cell r="H12001">
            <v>0</v>
          </cell>
          <cell r="I12001">
            <v>1.446</v>
          </cell>
          <cell r="J12001">
            <v>1.446</v>
          </cell>
        </row>
        <row r="12002">
          <cell r="F12002" t="str">
            <v>朱木村瞿家垭至高不栋</v>
          </cell>
          <cell r="G12002" t="str">
            <v>CA47430821</v>
          </cell>
          <cell r="H12002">
            <v>0.632</v>
          </cell>
          <cell r="I12002">
            <v>0.882</v>
          </cell>
          <cell r="J12002">
            <v>0.25</v>
          </cell>
        </row>
        <row r="12003">
          <cell r="F12003" t="str">
            <v>八皮坡-下溪河</v>
          </cell>
          <cell r="G12003" t="str">
            <v>CR08430822</v>
          </cell>
          <cell r="H12003">
            <v>0</v>
          </cell>
          <cell r="I12003">
            <v>5.133</v>
          </cell>
          <cell r="J12003">
            <v>5.133</v>
          </cell>
        </row>
        <row r="12004">
          <cell r="F12004" t="str">
            <v>新南-扒河(C405修正)</v>
          </cell>
          <cell r="G12004" t="str">
            <v>CV90430822</v>
          </cell>
          <cell r="H12004">
            <v>0</v>
          </cell>
          <cell r="I12004">
            <v>11.338</v>
          </cell>
          <cell r="J12004">
            <v>11.338</v>
          </cell>
        </row>
        <row r="12005">
          <cell r="F12005" t="str">
            <v>车大河-宣恩沙道沟二坪</v>
          </cell>
          <cell r="G12005" t="str">
            <v>C314430822</v>
          </cell>
          <cell r="H12005">
            <v>0</v>
          </cell>
          <cell r="I12005">
            <v>4.188</v>
          </cell>
          <cell r="J12005">
            <v>4.188</v>
          </cell>
        </row>
        <row r="12006">
          <cell r="F12006" t="str">
            <v>车大河-乌鸦</v>
          </cell>
          <cell r="G12006" t="str">
            <v>CS15430822</v>
          </cell>
          <cell r="H12006">
            <v>0</v>
          </cell>
          <cell r="I12006">
            <v>1.513</v>
          </cell>
          <cell r="J12006">
            <v>1.513</v>
          </cell>
        </row>
        <row r="12007">
          <cell r="F12007" t="str">
            <v>蒋家垭－偏岩湾</v>
          </cell>
          <cell r="G12007" t="str">
            <v>CS17430822</v>
          </cell>
          <cell r="H12007">
            <v>0</v>
          </cell>
          <cell r="I12007">
            <v>1.468</v>
          </cell>
          <cell r="J12007">
            <v>1.468</v>
          </cell>
        </row>
        <row r="12008">
          <cell r="F12008" t="str">
            <v>九龙-中坪</v>
          </cell>
          <cell r="G12008" t="str">
            <v>C307430822</v>
          </cell>
          <cell r="H12008">
            <v>0</v>
          </cell>
          <cell r="I12008">
            <v>4.284</v>
          </cell>
          <cell r="J12008">
            <v>4.284</v>
          </cell>
        </row>
        <row r="12009">
          <cell r="F12009" t="str">
            <v>猫子垭-阳坡</v>
          </cell>
          <cell r="G12009" t="str">
            <v>C88C430822</v>
          </cell>
          <cell r="H12009">
            <v>0</v>
          </cell>
          <cell r="I12009">
            <v>1.57</v>
          </cell>
          <cell r="J12009">
            <v>1.57</v>
          </cell>
        </row>
        <row r="12010">
          <cell r="F12010" t="str">
            <v>三里池-文家界</v>
          </cell>
          <cell r="G12010" t="str">
            <v>CR29430822</v>
          </cell>
          <cell r="H12010">
            <v>0</v>
          </cell>
          <cell r="I12010">
            <v>2.715</v>
          </cell>
          <cell r="J12010">
            <v>2.715</v>
          </cell>
        </row>
        <row r="12011">
          <cell r="F12011" t="str">
            <v>岔路口-陆家院子</v>
          </cell>
          <cell r="G12011" t="str">
            <v>C75C430822</v>
          </cell>
          <cell r="H12011">
            <v>0</v>
          </cell>
          <cell r="I12011">
            <v>0.196</v>
          </cell>
          <cell r="J12011">
            <v>0.196</v>
          </cell>
        </row>
        <row r="12012">
          <cell r="F12012" t="str">
            <v>栗树堡-廖家台</v>
          </cell>
          <cell r="G12012" t="str">
            <v>C317430822</v>
          </cell>
          <cell r="H12012">
            <v>0</v>
          </cell>
          <cell r="I12012">
            <v>1.799</v>
          </cell>
          <cell r="J12012">
            <v>1.799</v>
          </cell>
        </row>
        <row r="12013">
          <cell r="F12013" t="str">
            <v>栗树堡-王家河</v>
          </cell>
          <cell r="G12013" t="str">
            <v>CS06430822</v>
          </cell>
          <cell r="H12013">
            <v>0</v>
          </cell>
          <cell r="I12013">
            <v>2.589</v>
          </cell>
          <cell r="J12013">
            <v>2.589</v>
          </cell>
        </row>
        <row r="12014">
          <cell r="F12014" t="str">
            <v>芦茅坪-杨湾</v>
          </cell>
          <cell r="G12014" t="str">
            <v>CT40430822</v>
          </cell>
          <cell r="H12014">
            <v>0</v>
          </cell>
          <cell r="I12014">
            <v>4.171</v>
          </cell>
          <cell r="J12014">
            <v>4.171</v>
          </cell>
        </row>
        <row r="12015">
          <cell r="F12015" t="str">
            <v>猫子垭－茅坡</v>
          </cell>
          <cell r="G12015" t="str">
            <v>C299430822</v>
          </cell>
          <cell r="H12015">
            <v>5.535</v>
          </cell>
          <cell r="I12015">
            <v>8.151</v>
          </cell>
          <cell r="J12015">
            <v>2.616</v>
          </cell>
        </row>
        <row r="12016">
          <cell r="F12016" t="str">
            <v>袁家桥-茅坡(679修正)</v>
          </cell>
          <cell r="G12016" t="str">
            <v>CP64430822</v>
          </cell>
          <cell r="H12016">
            <v>0</v>
          </cell>
          <cell r="I12016">
            <v>2.655</v>
          </cell>
          <cell r="J12016">
            <v>2.655</v>
          </cell>
        </row>
        <row r="12017">
          <cell r="F12017" t="str">
            <v>赵家屋场-杨家塔</v>
          </cell>
          <cell r="G12017" t="str">
            <v>CR32430822</v>
          </cell>
          <cell r="H12017">
            <v>0</v>
          </cell>
          <cell r="I12017">
            <v>1.013</v>
          </cell>
          <cell r="J12017">
            <v>1.013</v>
          </cell>
        </row>
        <row r="12018">
          <cell r="G12018" t="str">
            <v>V000</v>
          </cell>
          <cell r="H12018">
            <v>0</v>
          </cell>
          <cell r="I12018">
            <v>0.183</v>
          </cell>
          <cell r="J12018">
            <v>0.183</v>
          </cell>
        </row>
        <row r="12019">
          <cell r="F12019" t="str">
            <v>倒湾溃－下坪</v>
          </cell>
          <cell r="G12019" t="str">
            <v>CS00430822</v>
          </cell>
          <cell r="H12019">
            <v>0</v>
          </cell>
          <cell r="I12019">
            <v>4.414</v>
          </cell>
          <cell r="J12019">
            <v>4.414</v>
          </cell>
        </row>
        <row r="12020">
          <cell r="F12020" t="str">
            <v>陈家湾-落地总</v>
          </cell>
          <cell r="G12020" t="str">
            <v>CS01430822</v>
          </cell>
          <cell r="H12020">
            <v>0</v>
          </cell>
          <cell r="I12020">
            <v>1.179</v>
          </cell>
          <cell r="J12020">
            <v>1.179</v>
          </cell>
        </row>
        <row r="12021">
          <cell r="F12021" t="str">
            <v>上坪-中岭</v>
          </cell>
          <cell r="G12021" t="str">
            <v>C377430822</v>
          </cell>
          <cell r="H12021">
            <v>0</v>
          </cell>
          <cell r="I12021">
            <v>1.921</v>
          </cell>
          <cell r="J12021">
            <v>1.921</v>
          </cell>
        </row>
        <row r="12022">
          <cell r="F12022" t="str">
            <v>谢家垭－何家山</v>
          </cell>
          <cell r="G12022" t="str">
            <v>CT28430822</v>
          </cell>
          <cell r="H12022">
            <v>0</v>
          </cell>
          <cell r="I12022">
            <v>3.33</v>
          </cell>
          <cell r="J12022">
            <v>3.33</v>
          </cell>
        </row>
        <row r="12023">
          <cell r="F12023" t="str">
            <v>上坪-庄房</v>
          </cell>
          <cell r="G12023" t="str">
            <v>CT50430822</v>
          </cell>
          <cell r="H12023">
            <v>0</v>
          </cell>
          <cell r="I12023">
            <v>0.467</v>
          </cell>
          <cell r="J12023">
            <v>0.467</v>
          </cell>
        </row>
        <row r="12024">
          <cell r="F12024" t="str">
            <v>太子坪村部－杜家坡</v>
          </cell>
          <cell r="G12024" t="str">
            <v>CR24430822</v>
          </cell>
          <cell r="H12024">
            <v>0</v>
          </cell>
          <cell r="I12024">
            <v>1.828</v>
          </cell>
          <cell r="J12024">
            <v>1.828</v>
          </cell>
        </row>
        <row r="12025">
          <cell r="F12025" t="str">
            <v>药材场－垭子口</v>
          </cell>
          <cell r="G12025" t="str">
            <v>CA02430822</v>
          </cell>
          <cell r="H12025">
            <v>0</v>
          </cell>
          <cell r="I12025">
            <v>0.561</v>
          </cell>
          <cell r="J12025">
            <v>0.561</v>
          </cell>
        </row>
        <row r="12026">
          <cell r="F12026" t="str">
            <v>聂家坡-茶园坝</v>
          </cell>
          <cell r="G12026" t="str">
            <v>CR01430822</v>
          </cell>
          <cell r="H12026">
            <v>0</v>
          </cell>
          <cell r="I12026">
            <v>1.798</v>
          </cell>
          <cell r="J12026">
            <v>1.798</v>
          </cell>
        </row>
        <row r="12027">
          <cell r="F12027" t="str">
            <v>周家垭村部-青山</v>
          </cell>
          <cell r="G12027" t="str">
            <v>C91C430822</v>
          </cell>
          <cell r="H12027">
            <v>0</v>
          </cell>
          <cell r="I12027">
            <v>0.708</v>
          </cell>
          <cell r="J12027">
            <v>0.708</v>
          </cell>
        </row>
        <row r="12028">
          <cell r="F12028" t="str">
            <v>大塔-堰塘坪</v>
          </cell>
          <cell r="G12028" t="str">
            <v>CR21430822</v>
          </cell>
          <cell r="H12028">
            <v>0</v>
          </cell>
          <cell r="I12028">
            <v>1.346</v>
          </cell>
          <cell r="J12028">
            <v>1.346</v>
          </cell>
        </row>
        <row r="12029">
          <cell r="F12029" t="str">
            <v>向家湾-李家湾</v>
          </cell>
          <cell r="G12029" t="str">
            <v>VX18430822</v>
          </cell>
          <cell r="H12029">
            <v>0</v>
          </cell>
          <cell r="I12029">
            <v>0.373</v>
          </cell>
          <cell r="J12029">
            <v>0.373</v>
          </cell>
        </row>
        <row r="12030">
          <cell r="F12030" t="str">
            <v>砂家咀-斑竹</v>
          </cell>
          <cell r="G12030" t="str">
            <v>C325430822</v>
          </cell>
          <cell r="H12030">
            <v>0.596</v>
          </cell>
          <cell r="I12030">
            <v>1.045</v>
          </cell>
          <cell r="J12030">
            <v>0.449</v>
          </cell>
        </row>
        <row r="12031">
          <cell r="F12031" t="str">
            <v>蔡家湾组－团家堡组</v>
          </cell>
          <cell r="G12031" t="str">
            <v>V631430822</v>
          </cell>
          <cell r="H12031">
            <v>0</v>
          </cell>
          <cell r="I12031">
            <v>0.216</v>
          </cell>
          <cell r="J12031">
            <v>0.216</v>
          </cell>
        </row>
        <row r="12032">
          <cell r="F12032" t="str">
            <v>董家湾-董家坡</v>
          </cell>
          <cell r="G12032" t="str">
            <v>C61J430822</v>
          </cell>
          <cell r="H12032">
            <v>0</v>
          </cell>
          <cell r="I12032">
            <v>1.739</v>
          </cell>
          <cell r="J12032">
            <v>1.739</v>
          </cell>
        </row>
        <row r="12033">
          <cell r="F12033" t="str">
            <v>龚道垭-董家坡</v>
          </cell>
          <cell r="G12033" t="str">
            <v>C98B430822</v>
          </cell>
          <cell r="H12033">
            <v>0</v>
          </cell>
          <cell r="I12033">
            <v>0.775</v>
          </cell>
          <cell r="J12033">
            <v>0.775</v>
          </cell>
        </row>
        <row r="12034">
          <cell r="F12034" t="str">
            <v>厂湾-花椒园</v>
          </cell>
          <cell r="G12034" t="str">
            <v>C60P430822</v>
          </cell>
          <cell r="H12034">
            <v>0</v>
          </cell>
          <cell r="I12034">
            <v>2.227</v>
          </cell>
          <cell r="J12034">
            <v>2.227</v>
          </cell>
        </row>
        <row r="12035">
          <cell r="F12035" t="str">
            <v>立子浪组－万儿沟</v>
          </cell>
          <cell r="G12035" t="str">
            <v>C62H430822</v>
          </cell>
          <cell r="H12035">
            <v>0</v>
          </cell>
          <cell r="I12035">
            <v>0.342</v>
          </cell>
          <cell r="J12035">
            <v>0.342</v>
          </cell>
        </row>
        <row r="12036">
          <cell r="F12036" t="str">
            <v>杨家铺－斗里堡</v>
          </cell>
          <cell r="G12036" t="str">
            <v>CU26430822</v>
          </cell>
          <cell r="H12036">
            <v>0.326</v>
          </cell>
          <cell r="I12036">
            <v>4.144</v>
          </cell>
          <cell r="J12036">
            <v>3.818</v>
          </cell>
        </row>
        <row r="12037">
          <cell r="F12037" t="str">
            <v>庄二堡－小屋坝</v>
          </cell>
          <cell r="G12037" t="str">
            <v>CU27430822</v>
          </cell>
          <cell r="H12037">
            <v>0</v>
          </cell>
          <cell r="I12037">
            <v>0.916</v>
          </cell>
          <cell r="J12037">
            <v>0.916</v>
          </cell>
        </row>
        <row r="12038">
          <cell r="F12038" t="str">
            <v>大吾坝－道湾</v>
          </cell>
          <cell r="G12038" t="str">
            <v>CU30430822</v>
          </cell>
          <cell r="H12038">
            <v>0</v>
          </cell>
          <cell r="I12038">
            <v>0.753</v>
          </cell>
          <cell r="J12038">
            <v>0.753</v>
          </cell>
        </row>
        <row r="12039">
          <cell r="F12039" t="str">
            <v>大屋坝－王家坡</v>
          </cell>
          <cell r="G12039" t="str">
            <v>CU31430822</v>
          </cell>
          <cell r="H12039">
            <v>0</v>
          </cell>
          <cell r="I12039">
            <v>2.149</v>
          </cell>
          <cell r="J12039">
            <v>2.149</v>
          </cell>
        </row>
        <row r="12040">
          <cell r="F12040" t="str">
            <v>耳洞坪-陈家坡</v>
          </cell>
          <cell r="G12040" t="str">
            <v>C397430822</v>
          </cell>
          <cell r="H12040">
            <v>0</v>
          </cell>
          <cell r="I12040">
            <v>1.07</v>
          </cell>
          <cell r="J12040">
            <v>1.07</v>
          </cell>
        </row>
        <row r="12041">
          <cell r="F12041" t="str">
            <v>罗家坪-枫树垭</v>
          </cell>
          <cell r="G12041" t="str">
            <v>C555430822</v>
          </cell>
          <cell r="H12041">
            <v>0</v>
          </cell>
          <cell r="I12041">
            <v>1.821</v>
          </cell>
          <cell r="J12041">
            <v>1.821</v>
          </cell>
        </row>
        <row r="12042">
          <cell r="F12042" t="str">
            <v>向家湾-院子</v>
          </cell>
          <cell r="G12042" t="str">
            <v>CX24430822</v>
          </cell>
          <cell r="H12042">
            <v>0</v>
          </cell>
          <cell r="I12042">
            <v>0.569</v>
          </cell>
          <cell r="J12042">
            <v>0.569</v>
          </cell>
        </row>
        <row r="12043">
          <cell r="F12043" t="str">
            <v>大坝坪-唐家垭</v>
          </cell>
          <cell r="G12043" t="str">
            <v>CX26430822</v>
          </cell>
          <cell r="H12043">
            <v>0</v>
          </cell>
          <cell r="I12043">
            <v>2.132</v>
          </cell>
          <cell r="J12043">
            <v>2.132</v>
          </cell>
        </row>
        <row r="12044">
          <cell r="F12044" t="str">
            <v>叶家台-叶家台</v>
          </cell>
          <cell r="G12044" t="str">
            <v>VX35430822</v>
          </cell>
          <cell r="H12044">
            <v>0</v>
          </cell>
          <cell r="I12044">
            <v>0.233</v>
          </cell>
          <cell r="J12044">
            <v>0.233</v>
          </cell>
        </row>
        <row r="12045">
          <cell r="F12045" t="str">
            <v>官坪-王家坡</v>
          </cell>
          <cell r="G12045" t="str">
            <v>VX14430822</v>
          </cell>
          <cell r="H12045">
            <v>0</v>
          </cell>
          <cell r="I12045">
            <v>0.289</v>
          </cell>
          <cell r="J12045">
            <v>0.289</v>
          </cell>
        </row>
        <row r="12046">
          <cell r="F12046" t="str">
            <v>阳雀垭-田湾</v>
          </cell>
          <cell r="G12046" t="str">
            <v>CX23430822</v>
          </cell>
          <cell r="H12046">
            <v>0</v>
          </cell>
          <cell r="I12046">
            <v>1.492</v>
          </cell>
          <cell r="J12046">
            <v>1.492</v>
          </cell>
        </row>
        <row r="12047">
          <cell r="F12047" t="str">
            <v>小干坪-麻塔</v>
          </cell>
          <cell r="G12047" t="str">
            <v>CX01430822</v>
          </cell>
          <cell r="H12047">
            <v>0</v>
          </cell>
          <cell r="I12047">
            <v>0.968</v>
          </cell>
          <cell r="J12047">
            <v>0.968</v>
          </cell>
        </row>
        <row r="12048">
          <cell r="F12048" t="str">
            <v>细家庄-大垭</v>
          </cell>
          <cell r="G12048" t="str">
            <v>CU33430822</v>
          </cell>
          <cell r="H12048">
            <v>0</v>
          </cell>
          <cell r="I12048">
            <v>2.347</v>
          </cell>
          <cell r="J12048">
            <v>2.347</v>
          </cell>
        </row>
        <row r="12049">
          <cell r="F12049" t="str">
            <v>杨家铺－斗里堡</v>
          </cell>
          <cell r="G12049" t="str">
            <v>CU26430822</v>
          </cell>
          <cell r="H12049">
            <v>0</v>
          </cell>
          <cell r="I12049">
            <v>0.326</v>
          </cell>
          <cell r="J12049">
            <v>0.326</v>
          </cell>
        </row>
        <row r="12050">
          <cell r="F12050" t="str">
            <v>林家桥-大毛塔</v>
          </cell>
          <cell r="G12050" t="str">
            <v>C470430822</v>
          </cell>
          <cell r="H12050">
            <v>0.558</v>
          </cell>
          <cell r="I12050">
            <v>0.955</v>
          </cell>
          <cell r="J12050">
            <v>0.397</v>
          </cell>
        </row>
        <row r="12051">
          <cell r="F12051" t="str">
            <v>立子浪组－万儿沟</v>
          </cell>
          <cell r="G12051" t="str">
            <v>C62H430822</v>
          </cell>
          <cell r="H12051">
            <v>0</v>
          </cell>
          <cell r="I12051">
            <v>0.469</v>
          </cell>
          <cell r="J12051">
            <v>0.469</v>
          </cell>
        </row>
        <row r="12052">
          <cell r="F12052" t="str">
            <v>月亮坪-徐家组</v>
          </cell>
          <cell r="G12052" t="str">
            <v>C62N430822</v>
          </cell>
          <cell r="H12052">
            <v>0</v>
          </cell>
          <cell r="I12052">
            <v>1.775</v>
          </cell>
          <cell r="J12052">
            <v>1.775</v>
          </cell>
        </row>
        <row r="12053">
          <cell r="F12053" t="str">
            <v>砂河坪-茶园坪</v>
          </cell>
          <cell r="G12053" t="str">
            <v>CU36430822</v>
          </cell>
          <cell r="H12053">
            <v>0</v>
          </cell>
          <cell r="I12053">
            <v>2.2</v>
          </cell>
          <cell r="J12053">
            <v>2.2</v>
          </cell>
        </row>
        <row r="12054">
          <cell r="F12054" t="str">
            <v>张家湾-雪梅</v>
          </cell>
          <cell r="G12054" t="str">
            <v>CU15430822</v>
          </cell>
          <cell r="H12054">
            <v>0</v>
          </cell>
          <cell r="I12054">
            <v>1.073</v>
          </cell>
          <cell r="J12054">
            <v>1.073</v>
          </cell>
        </row>
        <row r="12055">
          <cell r="F12055" t="str">
            <v>撒埠溪-鲁家坡</v>
          </cell>
          <cell r="G12055" t="str">
            <v>CU18430822</v>
          </cell>
          <cell r="H12055">
            <v>0</v>
          </cell>
          <cell r="I12055">
            <v>2.93</v>
          </cell>
          <cell r="J12055">
            <v>2.93</v>
          </cell>
        </row>
        <row r="12056">
          <cell r="F12056" t="str">
            <v>三漤子-干溪</v>
          </cell>
          <cell r="G12056" t="str">
            <v>Z033430822</v>
          </cell>
          <cell r="H12056">
            <v>1.549</v>
          </cell>
          <cell r="I12056">
            <v>4.312</v>
          </cell>
          <cell r="J12056">
            <v>2.763</v>
          </cell>
        </row>
        <row r="12057">
          <cell r="F12057" t="str">
            <v>三漤子-干溪</v>
          </cell>
          <cell r="G12057" t="str">
            <v>Z033430822</v>
          </cell>
          <cell r="H12057">
            <v>4.312</v>
          </cell>
          <cell r="I12057">
            <v>6.851</v>
          </cell>
          <cell r="J12057">
            <v>2.539</v>
          </cell>
        </row>
        <row r="12058">
          <cell r="F12058" t="str">
            <v>两河口-伍家台</v>
          </cell>
          <cell r="G12058" t="str">
            <v>CU21430822</v>
          </cell>
          <cell r="H12058">
            <v>0</v>
          </cell>
          <cell r="I12058">
            <v>2.39</v>
          </cell>
          <cell r="J12058">
            <v>2.39</v>
          </cell>
        </row>
        <row r="12059">
          <cell r="F12059" t="str">
            <v>岩壁—朱家沟</v>
          </cell>
          <cell r="G12059" t="str">
            <v>C41A430822</v>
          </cell>
          <cell r="H12059">
            <v>4.111</v>
          </cell>
          <cell r="I12059">
            <v>5.826</v>
          </cell>
          <cell r="J12059">
            <v>1.715</v>
          </cell>
        </row>
        <row r="12060">
          <cell r="F12060" t="str">
            <v>潭口村-潭家垭</v>
          </cell>
          <cell r="G12060" t="str">
            <v>C554430822</v>
          </cell>
          <cell r="H12060">
            <v>0</v>
          </cell>
          <cell r="I12060">
            <v>0.208</v>
          </cell>
          <cell r="J12060">
            <v>0.208</v>
          </cell>
        </row>
        <row r="12061">
          <cell r="F12061" t="str">
            <v>街上-水库</v>
          </cell>
          <cell r="G12061" t="str">
            <v>C02C430822</v>
          </cell>
          <cell r="H12061">
            <v>0</v>
          </cell>
          <cell r="I12061">
            <v>0.892</v>
          </cell>
          <cell r="J12061">
            <v>0.892</v>
          </cell>
        </row>
        <row r="12062">
          <cell r="F12062" t="str">
            <v>口前-张家湾</v>
          </cell>
          <cell r="G12062" t="str">
            <v>C461430822</v>
          </cell>
          <cell r="H12062">
            <v>0</v>
          </cell>
          <cell r="I12062">
            <v>1.583</v>
          </cell>
          <cell r="J12062">
            <v>1.583</v>
          </cell>
        </row>
        <row r="12063">
          <cell r="F12063" t="str">
            <v>老虎台-蔡家坪</v>
          </cell>
          <cell r="G12063" t="str">
            <v>C463430822</v>
          </cell>
          <cell r="H12063">
            <v>0</v>
          </cell>
          <cell r="I12063">
            <v>2.25</v>
          </cell>
          <cell r="J12063">
            <v>2.25</v>
          </cell>
        </row>
        <row r="12064">
          <cell r="F12064" t="str">
            <v>口前-马家峪</v>
          </cell>
          <cell r="G12064" t="str">
            <v>C61P430822</v>
          </cell>
          <cell r="H12064">
            <v>0</v>
          </cell>
          <cell r="I12064">
            <v>0.561</v>
          </cell>
          <cell r="J12064">
            <v>0.561</v>
          </cell>
        </row>
        <row r="12065">
          <cell r="F12065" t="str">
            <v>陈家河-麻洛</v>
          </cell>
          <cell r="G12065" t="str">
            <v>C61T430822</v>
          </cell>
          <cell r="H12065">
            <v>0</v>
          </cell>
          <cell r="I12065">
            <v>0.922</v>
          </cell>
          <cell r="J12065">
            <v>0.922</v>
          </cell>
        </row>
        <row r="12066">
          <cell r="F12066" t="str">
            <v>岩壁—朱家沟</v>
          </cell>
          <cell r="G12066" t="str">
            <v>C41A430822</v>
          </cell>
          <cell r="H12066">
            <v>1.744</v>
          </cell>
          <cell r="I12066">
            <v>4.104</v>
          </cell>
          <cell r="J12066">
            <v>2.36</v>
          </cell>
        </row>
        <row r="12067">
          <cell r="F12067" t="str">
            <v>五渡潭-妖雾溪</v>
          </cell>
          <cell r="G12067" t="str">
            <v>CX02430822</v>
          </cell>
          <cell r="H12067">
            <v>0</v>
          </cell>
          <cell r="I12067">
            <v>0.76</v>
          </cell>
          <cell r="J12067">
            <v>0.76</v>
          </cell>
        </row>
        <row r="12068">
          <cell r="F12068" t="str">
            <v>桥头-溪口</v>
          </cell>
          <cell r="G12068" t="str">
            <v>CX04430822</v>
          </cell>
          <cell r="H12068">
            <v>0</v>
          </cell>
          <cell r="I12068">
            <v>0.575</v>
          </cell>
          <cell r="J12068">
            <v>0.575</v>
          </cell>
        </row>
        <row r="12069">
          <cell r="F12069" t="str">
            <v>陈家坡-龙家湾</v>
          </cell>
          <cell r="G12069" t="str">
            <v>C61K430822</v>
          </cell>
          <cell r="H12069">
            <v>0</v>
          </cell>
          <cell r="I12069">
            <v>1.445</v>
          </cell>
          <cell r="J12069">
            <v>1.445</v>
          </cell>
        </row>
        <row r="12070">
          <cell r="F12070" t="str">
            <v>沙家咀-刘家坡</v>
          </cell>
          <cell r="G12070" t="str">
            <v>C324430822</v>
          </cell>
          <cell r="H12070">
            <v>0</v>
          </cell>
          <cell r="I12070">
            <v>1.03</v>
          </cell>
          <cell r="J12070">
            <v>1.03</v>
          </cell>
        </row>
        <row r="12071">
          <cell r="F12071" t="str">
            <v>陈家沟-曹家湾</v>
          </cell>
          <cell r="G12071" t="str">
            <v>C05C430822</v>
          </cell>
          <cell r="H12071">
            <v>0</v>
          </cell>
          <cell r="I12071">
            <v>0.975</v>
          </cell>
          <cell r="J12071">
            <v>0.975</v>
          </cell>
        </row>
        <row r="12072">
          <cell r="F12072" t="str">
            <v>牛石坡-官坪</v>
          </cell>
          <cell r="G12072" t="str">
            <v>C249430822</v>
          </cell>
          <cell r="H12072">
            <v>0</v>
          </cell>
          <cell r="I12072">
            <v>1.842</v>
          </cell>
          <cell r="J12072">
            <v>1.842</v>
          </cell>
        </row>
        <row r="12073">
          <cell r="F12073" t="str">
            <v>文家－王家院子</v>
          </cell>
          <cell r="G12073" t="str">
            <v>CX16430822</v>
          </cell>
          <cell r="H12073">
            <v>0</v>
          </cell>
          <cell r="I12073">
            <v>0.426</v>
          </cell>
          <cell r="J12073">
            <v>0.426</v>
          </cell>
        </row>
        <row r="12074">
          <cell r="F12074" t="str">
            <v>车大河-乌鸦</v>
          </cell>
          <cell r="G12074" t="str">
            <v>CS15430822</v>
          </cell>
          <cell r="H12074">
            <v>0</v>
          </cell>
          <cell r="I12074">
            <v>0.471</v>
          </cell>
          <cell r="J12074">
            <v>0.471</v>
          </cell>
        </row>
        <row r="12075">
          <cell r="F12075" t="str">
            <v>麦地坪-大庄坪</v>
          </cell>
          <cell r="G12075" t="str">
            <v>CG40430822</v>
          </cell>
          <cell r="H12075">
            <v>0</v>
          </cell>
          <cell r="I12075">
            <v>1.537</v>
          </cell>
          <cell r="J12075">
            <v>1.537</v>
          </cell>
        </row>
        <row r="12076">
          <cell r="F12076" t="str">
            <v>魏家沟-魏家湾</v>
          </cell>
          <cell r="G12076" t="str">
            <v>VG42430822</v>
          </cell>
          <cell r="H12076">
            <v>0</v>
          </cell>
          <cell r="I12076">
            <v>0.367</v>
          </cell>
          <cell r="J12076">
            <v>0.367</v>
          </cell>
        </row>
        <row r="12077">
          <cell r="F12077" t="str">
            <v>钟家岗-姚家塔</v>
          </cell>
          <cell r="G12077" t="str">
            <v>CG51430822</v>
          </cell>
          <cell r="H12077">
            <v>0</v>
          </cell>
          <cell r="I12077">
            <v>1.393</v>
          </cell>
          <cell r="J12077">
            <v>1.393</v>
          </cell>
        </row>
        <row r="12078">
          <cell r="F12078" t="str">
            <v>福建坡-木家岗</v>
          </cell>
          <cell r="G12078" t="str">
            <v>VG52430822</v>
          </cell>
          <cell r="H12078">
            <v>0</v>
          </cell>
          <cell r="I12078">
            <v>0.408</v>
          </cell>
          <cell r="J12078">
            <v>0.408</v>
          </cell>
        </row>
        <row r="12079">
          <cell r="F12079" t="str">
            <v>梅家桥-长峪</v>
          </cell>
          <cell r="G12079" t="str">
            <v>C06B430822</v>
          </cell>
          <cell r="H12079">
            <v>0</v>
          </cell>
          <cell r="I12079">
            <v>0.472</v>
          </cell>
          <cell r="J12079">
            <v>0.472</v>
          </cell>
        </row>
        <row r="12080">
          <cell r="F12080" t="str">
            <v>岗溪峪-佘家峪</v>
          </cell>
          <cell r="G12080" t="str">
            <v>C11B430822</v>
          </cell>
          <cell r="H12080">
            <v>0</v>
          </cell>
          <cell r="I12080">
            <v>0.935</v>
          </cell>
          <cell r="J12080">
            <v>0.935</v>
          </cell>
        </row>
        <row r="12081">
          <cell r="F12081" t="str">
            <v>梅家桥-陈家庄</v>
          </cell>
          <cell r="G12081" t="str">
            <v>C180430822</v>
          </cell>
          <cell r="H12081">
            <v>0</v>
          </cell>
          <cell r="I12081">
            <v>2.585</v>
          </cell>
          <cell r="J12081">
            <v>2.585</v>
          </cell>
        </row>
        <row r="12082">
          <cell r="F12082" t="str">
            <v>八家坡-上段</v>
          </cell>
          <cell r="G12082" t="str">
            <v>CK21430822</v>
          </cell>
          <cell r="H12082">
            <v>0</v>
          </cell>
          <cell r="I12082">
            <v>0.634</v>
          </cell>
          <cell r="J12082">
            <v>0.634</v>
          </cell>
        </row>
        <row r="12083">
          <cell r="F12083" t="str">
            <v>秋木山-白树田</v>
          </cell>
          <cell r="G12083" t="str">
            <v>C55C430822</v>
          </cell>
          <cell r="H12083">
            <v>0</v>
          </cell>
          <cell r="I12083">
            <v>0.529</v>
          </cell>
          <cell r="J12083">
            <v>0.529</v>
          </cell>
        </row>
        <row r="12084">
          <cell r="F12084" t="str">
            <v>白杨垭－和寺湾</v>
          </cell>
          <cell r="G12084" t="str">
            <v>C46B430822</v>
          </cell>
          <cell r="H12084">
            <v>0</v>
          </cell>
          <cell r="I12084">
            <v>1.764</v>
          </cell>
          <cell r="J12084">
            <v>1.764</v>
          </cell>
        </row>
        <row r="12085">
          <cell r="F12085" t="str">
            <v>洞口－王家田</v>
          </cell>
          <cell r="G12085" t="str">
            <v>C28P430822</v>
          </cell>
          <cell r="H12085">
            <v>0</v>
          </cell>
          <cell r="I12085">
            <v>4.796</v>
          </cell>
          <cell r="J12085">
            <v>4.796</v>
          </cell>
        </row>
        <row r="12086">
          <cell r="F12086" t="str">
            <v>佳木峪-洞口(C12A修正及延伸)</v>
          </cell>
          <cell r="G12086" t="str">
            <v>CH04430822</v>
          </cell>
          <cell r="H12086">
            <v>0</v>
          </cell>
          <cell r="I12086">
            <v>2.847</v>
          </cell>
          <cell r="J12086">
            <v>2.847</v>
          </cell>
        </row>
        <row r="12087">
          <cell r="F12087" t="str">
            <v>樱挑湾-水库</v>
          </cell>
          <cell r="G12087" t="str">
            <v>C69B430822</v>
          </cell>
          <cell r="H12087">
            <v>0</v>
          </cell>
          <cell r="I12087">
            <v>0.86</v>
          </cell>
          <cell r="J12087">
            <v>0.86</v>
          </cell>
        </row>
        <row r="12088">
          <cell r="F12088" t="str">
            <v>吊水井-谷家落</v>
          </cell>
          <cell r="G12088" t="str">
            <v>C24I430822</v>
          </cell>
          <cell r="H12088">
            <v>0</v>
          </cell>
          <cell r="I12088">
            <v>0.59</v>
          </cell>
          <cell r="J12088">
            <v>0.59</v>
          </cell>
        </row>
        <row r="12089">
          <cell r="F12089" t="str">
            <v>杨家塔-马家山</v>
          </cell>
          <cell r="G12089" t="str">
            <v>C50B430822</v>
          </cell>
          <cell r="H12089">
            <v>0.696</v>
          </cell>
          <cell r="I12089">
            <v>1.831</v>
          </cell>
          <cell r="J12089">
            <v>1.135</v>
          </cell>
        </row>
        <row r="12090">
          <cell r="F12090" t="str">
            <v>三中-化玉湾</v>
          </cell>
          <cell r="G12090" t="str">
            <v>C56B430822</v>
          </cell>
          <cell r="H12090">
            <v>0</v>
          </cell>
          <cell r="I12090">
            <v>0.38</v>
          </cell>
          <cell r="J12090">
            <v>0.38</v>
          </cell>
        </row>
        <row r="12091">
          <cell r="F12091" t="str">
            <v>罗家山-向家台</v>
          </cell>
          <cell r="G12091" t="str">
            <v>CJ28430822</v>
          </cell>
          <cell r="H12091">
            <v>0</v>
          </cell>
          <cell r="I12091">
            <v>1.646</v>
          </cell>
          <cell r="J12091">
            <v>1.646</v>
          </cell>
        </row>
        <row r="12092">
          <cell r="F12092" t="str">
            <v>槐花井－陈家坡</v>
          </cell>
          <cell r="G12092" t="str">
            <v>C26G430822</v>
          </cell>
          <cell r="H12092">
            <v>0</v>
          </cell>
          <cell r="I12092">
            <v>1.432</v>
          </cell>
          <cell r="J12092">
            <v>1.432</v>
          </cell>
        </row>
        <row r="12093">
          <cell r="F12093" t="str">
            <v>杨家湾－学堂湾</v>
          </cell>
          <cell r="G12093" t="str">
            <v>C26J430822</v>
          </cell>
          <cell r="H12093">
            <v>0</v>
          </cell>
          <cell r="I12093">
            <v>0.466</v>
          </cell>
          <cell r="J12093">
            <v>0.466</v>
          </cell>
        </row>
        <row r="12094">
          <cell r="F12094" t="str">
            <v>红花岭-榴花界</v>
          </cell>
          <cell r="G12094" t="str">
            <v>CJ05430822</v>
          </cell>
          <cell r="H12094">
            <v>0</v>
          </cell>
          <cell r="I12094">
            <v>0.73</v>
          </cell>
          <cell r="J12094">
            <v>0.73</v>
          </cell>
        </row>
        <row r="12095">
          <cell r="F12095" t="str">
            <v>双桥-钟家院子</v>
          </cell>
          <cell r="G12095" t="str">
            <v>C54B430822</v>
          </cell>
          <cell r="H12095">
            <v>0.594</v>
          </cell>
          <cell r="I12095">
            <v>0.927</v>
          </cell>
          <cell r="J12095">
            <v>0.333</v>
          </cell>
        </row>
        <row r="12096">
          <cell r="F12096" t="str">
            <v>向家湾－仓库</v>
          </cell>
          <cell r="G12096" t="str">
            <v>CJ39430822</v>
          </cell>
          <cell r="H12096">
            <v>0</v>
          </cell>
          <cell r="I12096">
            <v>0.814</v>
          </cell>
          <cell r="J12096">
            <v>0.814</v>
          </cell>
        </row>
        <row r="12097">
          <cell r="F12097" t="str">
            <v>向家湾－上向家湾</v>
          </cell>
          <cell r="G12097" t="str">
            <v>VJ40430822</v>
          </cell>
          <cell r="H12097">
            <v>0</v>
          </cell>
          <cell r="I12097">
            <v>0.47</v>
          </cell>
          <cell r="J12097">
            <v>0.47</v>
          </cell>
        </row>
        <row r="12098">
          <cell r="F12098" t="str">
            <v>天眼池村部－玉家界</v>
          </cell>
          <cell r="G12098" t="str">
            <v>CJ03430822</v>
          </cell>
          <cell r="H12098">
            <v>0</v>
          </cell>
          <cell r="I12098">
            <v>2.673</v>
          </cell>
          <cell r="J12098">
            <v>2.673</v>
          </cell>
        </row>
        <row r="12099">
          <cell r="F12099" t="str">
            <v>杨家塔-马家山</v>
          </cell>
          <cell r="G12099" t="str">
            <v>C50B430822</v>
          </cell>
          <cell r="H12099">
            <v>0</v>
          </cell>
          <cell r="I12099">
            <v>0.695</v>
          </cell>
          <cell r="J12099">
            <v>0.695</v>
          </cell>
        </row>
        <row r="12100">
          <cell r="F12100" t="str">
            <v>五方头－赵家坪</v>
          </cell>
          <cell r="G12100" t="str">
            <v>C026430822</v>
          </cell>
          <cell r="H12100">
            <v>0</v>
          </cell>
          <cell r="I12100">
            <v>1.989</v>
          </cell>
          <cell r="J12100">
            <v>1.989</v>
          </cell>
        </row>
        <row r="12101">
          <cell r="F12101" t="str">
            <v>向家台-张家台</v>
          </cell>
          <cell r="G12101" t="str">
            <v>CV26430822</v>
          </cell>
          <cell r="H12101">
            <v>0</v>
          </cell>
          <cell r="I12101">
            <v>1.325</v>
          </cell>
          <cell r="J12101">
            <v>1.325</v>
          </cell>
        </row>
        <row r="12102">
          <cell r="F12102" t="str">
            <v>岩板塔－下庄组</v>
          </cell>
          <cell r="G12102" t="str">
            <v>CV63430822</v>
          </cell>
          <cell r="H12102">
            <v>0</v>
          </cell>
          <cell r="I12102">
            <v>3.103</v>
          </cell>
          <cell r="J12102">
            <v>3.103</v>
          </cell>
        </row>
        <row r="12103">
          <cell r="F12103" t="str">
            <v>河口-沙家台</v>
          </cell>
          <cell r="G12103" t="str">
            <v>C409430822</v>
          </cell>
          <cell r="H12103">
            <v>0</v>
          </cell>
          <cell r="I12103">
            <v>1.141</v>
          </cell>
          <cell r="J12103">
            <v>1.141</v>
          </cell>
        </row>
        <row r="12104">
          <cell r="F12104" t="str">
            <v>科溪-吴家湾</v>
          </cell>
          <cell r="G12104" t="str">
            <v>C407430822</v>
          </cell>
          <cell r="H12104">
            <v>0</v>
          </cell>
          <cell r="I12104">
            <v>3.227</v>
          </cell>
          <cell r="J12104">
            <v>3.227</v>
          </cell>
        </row>
        <row r="12105">
          <cell r="F12105" t="str">
            <v>唐家-枫火院</v>
          </cell>
          <cell r="G12105" t="str">
            <v>CV05430822</v>
          </cell>
          <cell r="H12105">
            <v>0</v>
          </cell>
          <cell r="I12105">
            <v>0.529</v>
          </cell>
          <cell r="J12105">
            <v>0.529</v>
          </cell>
        </row>
        <row r="12106">
          <cell r="F12106" t="str">
            <v>唐家-渡口屋</v>
          </cell>
          <cell r="G12106" t="str">
            <v>VV06430822</v>
          </cell>
          <cell r="H12106">
            <v>0</v>
          </cell>
          <cell r="I12106">
            <v>0.486</v>
          </cell>
          <cell r="J12106">
            <v>0.486</v>
          </cell>
        </row>
        <row r="12107">
          <cell r="F12107" t="str">
            <v>黄包垭-彭家老</v>
          </cell>
          <cell r="G12107" t="str">
            <v>C412430822</v>
          </cell>
          <cell r="H12107">
            <v>0</v>
          </cell>
          <cell r="I12107">
            <v>4.682</v>
          </cell>
          <cell r="J12107">
            <v>4.682</v>
          </cell>
        </row>
        <row r="12108">
          <cell r="F12108" t="str">
            <v>马家凹-廖家庄</v>
          </cell>
          <cell r="G12108" t="str">
            <v>C348430822</v>
          </cell>
          <cell r="H12108">
            <v>0</v>
          </cell>
          <cell r="I12108">
            <v>2.605</v>
          </cell>
          <cell r="J12108">
            <v>2.605</v>
          </cell>
        </row>
        <row r="12109">
          <cell r="F12109" t="str">
            <v>靛棚湾-魏家坪</v>
          </cell>
          <cell r="G12109" t="str">
            <v>CV22430822</v>
          </cell>
          <cell r="H12109">
            <v>0</v>
          </cell>
          <cell r="I12109">
            <v>0.325</v>
          </cell>
          <cell r="J12109">
            <v>0.325</v>
          </cell>
        </row>
        <row r="12110">
          <cell r="F12110" t="str">
            <v>廖家庄组－三里界</v>
          </cell>
          <cell r="G12110" t="str">
            <v>CV24430822</v>
          </cell>
          <cell r="H12110">
            <v>0</v>
          </cell>
          <cell r="I12110">
            <v>1.692</v>
          </cell>
          <cell r="J12110">
            <v>1.692</v>
          </cell>
        </row>
        <row r="12111">
          <cell r="F12111" t="str">
            <v>茶园冲－胡家园</v>
          </cell>
          <cell r="G12111" t="str">
            <v>CV34430822</v>
          </cell>
          <cell r="H12111">
            <v>0</v>
          </cell>
          <cell r="I12111">
            <v>1.232</v>
          </cell>
          <cell r="J12111">
            <v>1.232</v>
          </cell>
        </row>
        <row r="12112">
          <cell r="F12112" t="str">
            <v>神周界－四川溪</v>
          </cell>
          <cell r="G12112" t="str">
            <v>CV45430822</v>
          </cell>
          <cell r="H12112">
            <v>0</v>
          </cell>
          <cell r="I12112">
            <v>3.575</v>
          </cell>
          <cell r="J12112">
            <v>3.575</v>
          </cell>
        </row>
        <row r="12113">
          <cell r="F12113" t="str">
            <v>神州-西野坪</v>
          </cell>
          <cell r="G12113" t="str">
            <v>CV31430822</v>
          </cell>
          <cell r="H12113">
            <v>0</v>
          </cell>
          <cell r="I12113">
            <v>8.862</v>
          </cell>
          <cell r="J12113">
            <v>8.862</v>
          </cell>
        </row>
        <row r="12114">
          <cell r="F12114" t="str">
            <v>陈家湾-连山坡</v>
          </cell>
          <cell r="G12114" t="str">
            <v>CV18430822</v>
          </cell>
          <cell r="H12114">
            <v>0</v>
          </cell>
          <cell r="I12114">
            <v>1.868</v>
          </cell>
          <cell r="J12114">
            <v>1.868</v>
          </cell>
        </row>
        <row r="12115">
          <cell r="F12115" t="str">
            <v>向家老屋－比石溪</v>
          </cell>
          <cell r="G12115" t="str">
            <v>CV36430822</v>
          </cell>
          <cell r="H12115">
            <v>0</v>
          </cell>
          <cell r="I12115">
            <v>3.529</v>
          </cell>
          <cell r="J12115">
            <v>3.529</v>
          </cell>
        </row>
        <row r="12116">
          <cell r="F12116" t="str">
            <v>燕窝塔-西坪</v>
          </cell>
          <cell r="G12116" t="str">
            <v>CV81430822</v>
          </cell>
          <cell r="H12116">
            <v>0</v>
          </cell>
          <cell r="I12116">
            <v>3.526</v>
          </cell>
          <cell r="J12116">
            <v>3.526</v>
          </cell>
        </row>
        <row r="12117">
          <cell r="F12117" t="str">
            <v>下坪－四川溪</v>
          </cell>
          <cell r="G12117" t="str">
            <v>CV16430822</v>
          </cell>
          <cell r="H12117">
            <v>0</v>
          </cell>
          <cell r="I12117">
            <v>0.991</v>
          </cell>
          <cell r="J12117">
            <v>0.991</v>
          </cell>
        </row>
        <row r="12118">
          <cell r="F12118" t="str">
            <v>车挪洞-前湾</v>
          </cell>
          <cell r="G12118" t="str">
            <v>CV83430822</v>
          </cell>
          <cell r="H12118">
            <v>0</v>
          </cell>
          <cell r="I12118">
            <v>0.64</v>
          </cell>
          <cell r="J12118">
            <v>0.64</v>
          </cell>
        </row>
        <row r="12119">
          <cell r="F12119" t="str">
            <v>徐家垭-东风湾</v>
          </cell>
          <cell r="G12119" t="str">
            <v>C333430822</v>
          </cell>
          <cell r="H12119">
            <v>1.745</v>
          </cell>
          <cell r="I12119">
            <v>2.418</v>
          </cell>
          <cell r="J12119">
            <v>0.673</v>
          </cell>
        </row>
        <row r="12120">
          <cell r="F12120" t="str">
            <v>陈家院-榆树坪</v>
          </cell>
          <cell r="G12120" t="str">
            <v>CY10430822</v>
          </cell>
          <cell r="H12120">
            <v>0</v>
          </cell>
          <cell r="I12120">
            <v>2.676</v>
          </cell>
          <cell r="J12120">
            <v>2.676</v>
          </cell>
        </row>
        <row r="12121">
          <cell r="F12121" t="str">
            <v>黄莲溪-陈家坡</v>
          </cell>
          <cell r="G12121" t="str">
            <v>CY11430822</v>
          </cell>
          <cell r="H12121">
            <v>0</v>
          </cell>
          <cell r="I12121">
            <v>2.418</v>
          </cell>
          <cell r="J12121">
            <v>2.418</v>
          </cell>
        </row>
        <row r="12122">
          <cell r="F12122" t="str">
            <v>沙湾－陈家坡</v>
          </cell>
          <cell r="G12122" t="str">
            <v>CY15430822</v>
          </cell>
          <cell r="H12122">
            <v>0</v>
          </cell>
          <cell r="I12122">
            <v>2.93</v>
          </cell>
          <cell r="J12122">
            <v>2.93</v>
          </cell>
        </row>
        <row r="12123">
          <cell r="F12123" t="str">
            <v>秦家-村里</v>
          </cell>
          <cell r="G12123" t="str">
            <v>C71X430822</v>
          </cell>
          <cell r="H12123">
            <v>0</v>
          </cell>
          <cell r="I12123">
            <v>4.197</v>
          </cell>
          <cell r="J12123">
            <v>4.197</v>
          </cell>
        </row>
        <row r="12124">
          <cell r="F12124" t="str">
            <v>李家边-干坪</v>
          </cell>
          <cell r="G12124" t="str">
            <v>C45C430822</v>
          </cell>
          <cell r="H12124">
            <v>0</v>
          </cell>
          <cell r="I12124">
            <v>0.282</v>
          </cell>
          <cell r="J12124">
            <v>0.282</v>
          </cell>
        </row>
        <row r="12125">
          <cell r="F12125" t="str">
            <v>大桥坡一洪湾</v>
          </cell>
          <cell r="G12125" t="str">
            <v>C624430822</v>
          </cell>
          <cell r="H12125">
            <v>0</v>
          </cell>
          <cell r="I12125">
            <v>1.666</v>
          </cell>
          <cell r="J12125">
            <v>1.666</v>
          </cell>
        </row>
        <row r="12126">
          <cell r="F12126" t="str">
            <v>舒家垭-上村</v>
          </cell>
          <cell r="G12126" t="str">
            <v>CY21430822</v>
          </cell>
          <cell r="H12126">
            <v>0</v>
          </cell>
          <cell r="I12126">
            <v>0.786</v>
          </cell>
          <cell r="J12126">
            <v>0.786</v>
          </cell>
        </row>
        <row r="12127">
          <cell r="G12127" t="str">
            <v>V000</v>
          </cell>
          <cell r="H12127">
            <v>0</v>
          </cell>
          <cell r="I12127">
            <v>0.242</v>
          </cell>
          <cell r="J12127">
            <v>0.242</v>
          </cell>
        </row>
        <row r="12128">
          <cell r="F12128" t="str">
            <v>广子塔-垭口</v>
          </cell>
          <cell r="G12128" t="str">
            <v>C691430822</v>
          </cell>
          <cell r="H12128">
            <v>0</v>
          </cell>
          <cell r="I12128">
            <v>2.152</v>
          </cell>
          <cell r="J12128">
            <v>2.152</v>
          </cell>
        </row>
        <row r="12129">
          <cell r="F12129" t="str">
            <v>汤家峪-汤家湾</v>
          </cell>
          <cell r="G12129" t="str">
            <v>VL22430822</v>
          </cell>
          <cell r="H12129">
            <v>0</v>
          </cell>
          <cell r="I12129">
            <v>0.526</v>
          </cell>
          <cell r="J12129">
            <v>0.526</v>
          </cell>
        </row>
        <row r="12130">
          <cell r="F12130" t="str">
            <v>肖家沟-东方山</v>
          </cell>
          <cell r="G12130" t="str">
            <v>C26B430822</v>
          </cell>
          <cell r="H12130">
            <v>0</v>
          </cell>
          <cell r="I12130">
            <v>0.799</v>
          </cell>
          <cell r="J12130">
            <v>0.799</v>
          </cell>
        </row>
        <row r="12131">
          <cell r="F12131" t="str">
            <v>九老屋场-夏家台</v>
          </cell>
          <cell r="G12131" t="str">
            <v>CL50430822</v>
          </cell>
          <cell r="H12131">
            <v>0</v>
          </cell>
          <cell r="I12131">
            <v>0.688</v>
          </cell>
          <cell r="J12131">
            <v>0.688</v>
          </cell>
        </row>
        <row r="12132">
          <cell r="F12132" t="str">
            <v>大院-吴家界</v>
          </cell>
          <cell r="G12132" t="str">
            <v>CY04430822</v>
          </cell>
          <cell r="H12132">
            <v>0</v>
          </cell>
          <cell r="I12132">
            <v>1.714</v>
          </cell>
          <cell r="J12132">
            <v>1.714</v>
          </cell>
        </row>
        <row r="12133">
          <cell r="F12133" t="str">
            <v>代家嘴-高峰</v>
          </cell>
          <cell r="G12133" t="str">
            <v>C553430822</v>
          </cell>
          <cell r="H12133">
            <v>0</v>
          </cell>
          <cell r="I12133">
            <v>0.936</v>
          </cell>
          <cell r="J12133">
            <v>0.936</v>
          </cell>
        </row>
        <row r="12134">
          <cell r="F12134" t="str">
            <v>金家坡-陈家院</v>
          </cell>
          <cell r="G12134" t="str">
            <v>C503430822</v>
          </cell>
          <cell r="H12134">
            <v>0</v>
          </cell>
          <cell r="I12134">
            <v>1.227</v>
          </cell>
          <cell r="J12134">
            <v>1.227</v>
          </cell>
        </row>
        <row r="12135">
          <cell r="F12135" t="str">
            <v>李家沟-叶家场</v>
          </cell>
          <cell r="G12135" t="str">
            <v>C93B430822</v>
          </cell>
          <cell r="H12135">
            <v>0</v>
          </cell>
          <cell r="I12135">
            <v>0.361</v>
          </cell>
          <cell r="J12135">
            <v>0.361</v>
          </cell>
        </row>
        <row r="12136">
          <cell r="F12136" t="str">
            <v>岔路口-垭上</v>
          </cell>
          <cell r="G12136" t="str">
            <v>C95B430822</v>
          </cell>
          <cell r="H12136">
            <v>0</v>
          </cell>
          <cell r="I12136">
            <v>0.302</v>
          </cell>
          <cell r="J12136">
            <v>0.302</v>
          </cell>
        </row>
        <row r="12137">
          <cell r="F12137" t="str">
            <v>刘家峪-张家湾</v>
          </cell>
          <cell r="G12137" t="str">
            <v>C61C430822</v>
          </cell>
          <cell r="H12137">
            <v>0</v>
          </cell>
          <cell r="I12137">
            <v>0.79</v>
          </cell>
          <cell r="J12137">
            <v>0.79</v>
          </cell>
        </row>
        <row r="12138">
          <cell r="F12138" t="str">
            <v>芝麻湾-芝麻湾</v>
          </cell>
          <cell r="G12138" t="str">
            <v>CL37430822</v>
          </cell>
          <cell r="H12138">
            <v>0</v>
          </cell>
          <cell r="I12138">
            <v>1.097</v>
          </cell>
          <cell r="J12138">
            <v>1.097</v>
          </cell>
        </row>
        <row r="12139">
          <cell r="F12139" t="str">
            <v>葛家院子-葛家院子</v>
          </cell>
          <cell r="G12139" t="str">
            <v>C65A430822</v>
          </cell>
          <cell r="H12139">
            <v>0</v>
          </cell>
          <cell r="I12139">
            <v>0.215</v>
          </cell>
          <cell r="J12139">
            <v>0.215</v>
          </cell>
        </row>
        <row r="12140">
          <cell r="F12140" t="str">
            <v>丁家湾-风洞</v>
          </cell>
          <cell r="G12140" t="str">
            <v>C684430822</v>
          </cell>
          <cell r="H12140">
            <v>0</v>
          </cell>
          <cell r="I12140">
            <v>1.104</v>
          </cell>
          <cell r="J12140">
            <v>1.104</v>
          </cell>
        </row>
        <row r="12141">
          <cell r="F12141" t="str">
            <v>张家坪-高屋溪</v>
          </cell>
          <cell r="G12141" t="str">
            <v>VL25430822</v>
          </cell>
          <cell r="H12141">
            <v>0</v>
          </cell>
          <cell r="I12141">
            <v>0.444</v>
          </cell>
          <cell r="J12141">
            <v>0.444</v>
          </cell>
        </row>
        <row r="12142">
          <cell r="F12142" t="str">
            <v>金家坡－山羊溪</v>
          </cell>
          <cell r="G12142" t="str">
            <v>C521430822</v>
          </cell>
          <cell r="H12142">
            <v>0.82</v>
          </cell>
          <cell r="I12142">
            <v>1.026</v>
          </cell>
          <cell r="J12142">
            <v>0.206</v>
          </cell>
        </row>
        <row r="12143">
          <cell r="F12143" t="str">
            <v>谷家湾-谷家堡</v>
          </cell>
          <cell r="G12143" t="str">
            <v>CY23430822</v>
          </cell>
          <cell r="H12143">
            <v>0</v>
          </cell>
          <cell r="I12143">
            <v>0.553</v>
          </cell>
          <cell r="J12143">
            <v>0.553</v>
          </cell>
        </row>
        <row r="12144">
          <cell r="F12144" t="str">
            <v>马合庄-芦茅湾</v>
          </cell>
          <cell r="G12144" t="str">
            <v>CY24430822</v>
          </cell>
          <cell r="H12144">
            <v>0</v>
          </cell>
          <cell r="I12144">
            <v>0.559</v>
          </cell>
          <cell r="J12144">
            <v>0.559</v>
          </cell>
        </row>
        <row r="12145">
          <cell r="F12145" t="str">
            <v>土南溪-芭蕉湾</v>
          </cell>
          <cell r="G12145" t="str">
            <v>CY25430822</v>
          </cell>
          <cell r="H12145">
            <v>0</v>
          </cell>
          <cell r="I12145">
            <v>0.282</v>
          </cell>
          <cell r="J12145">
            <v>0.282</v>
          </cell>
        </row>
        <row r="12146">
          <cell r="F12146" t="str">
            <v>庹家坪-谢家湾</v>
          </cell>
          <cell r="G12146" t="str">
            <v>C55A430822</v>
          </cell>
          <cell r="H12146">
            <v>0</v>
          </cell>
          <cell r="I12146">
            <v>1.402</v>
          </cell>
          <cell r="J12146">
            <v>1.402</v>
          </cell>
        </row>
        <row r="12147">
          <cell r="F12147" t="str">
            <v>罗家湾-洪家湾</v>
          </cell>
          <cell r="G12147" t="str">
            <v>C56A430822</v>
          </cell>
          <cell r="H12147">
            <v>0</v>
          </cell>
          <cell r="I12147">
            <v>0.496</v>
          </cell>
          <cell r="J12147">
            <v>0.496</v>
          </cell>
        </row>
        <row r="12148">
          <cell r="F12148" t="str">
            <v>韦家峪-鲁家湾</v>
          </cell>
          <cell r="G12148" t="str">
            <v>C58A430822</v>
          </cell>
          <cell r="H12148">
            <v>0</v>
          </cell>
          <cell r="I12148">
            <v>0.648</v>
          </cell>
          <cell r="J12148">
            <v>0.648</v>
          </cell>
        </row>
        <row r="12149">
          <cell r="F12149" t="str">
            <v>罗家湾-猫子洞</v>
          </cell>
          <cell r="G12149" t="str">
            <v>CL16430822</v>
          </cell>
          <cell r="H12149">
            <v>0</v>
          </cell>
          <cell r="I12149">
            <v>2.255</v>
          </cell>
          <cell r="J12149">
            <v>2.255</v>
          </cell>
        </row>
        <row r="12150">
          <cell r="F12150" t="str">
            <v>顾家垭－陈家坡</v>
          </cell>
          <cell r="G12150" t="str">
            <v>CY14430822</v>
          </cell>
          <cell r="H12150">
            <v>0</v>
          </cell>
          <cell r="I12150">
            <v>2.244</v>
          </cell>
          <cell r="J12150">
            <v>2.244</v>
          </cell>
        </row>
        <row r="12151">
          <cell r="F12151" t="str">
            <v>桑树湾-三神寺</v>
          </cell>
          <cell r="G12151" t="str">
            <v>C689430822</v>
          </cell>
          <cell r="H12151">
            <v>1.3</v>
          </cell>
          <cell r="I12151">
            <v>2.315</v>
          </cell>
          <cell r="J12151">
            <v>1.015</v>
          </cell>
        </row>
        <row r="12152">
          <cell r="F12152" t="str">
            <v>顾家湾-文家垭</v>
          </cell>
          <cell r="G12152" t="str">
            <v>CL66430822</v>
          </cell>
          <cell r="H12152">
            <v>0</v>
          </cell>
          <cell r="I12152">
            <v>0.674</v>
          </cell>
          <cell r="J12152">
            <v>0.674</v>
          </cell>
        </row>
        <row r="12153">
          <cell r="F12153" t="str">
            <v>穿洞垭-检槽湾</v>
          </cell>
          <cell r="G12153" t="str">
            <v>C72L430822</v>
          </cell>
          <cell r="H12153">
            <v>0</v>
          </cell>
          <cell r="I12153">
            <v>1.322</v>
          </cell>
          <cell r="J12153">
            <v>1.322</v>
          </cell>
        </row>
        <row r="12154">
          <cell r="F12154" t="str">
            <v>杨家垭-五方冲</v>
          </cell>
          <cell r="G12154" t="str">
            <v>VL77430822</v>
          </cell>
          <cell r="H12154">
            <v>0</v>
          </cell>
          <cell r="I12154">
            <v>0.448</v>
          </cell>
          <cell r="J12154">
            <v>0.448</v>
          </cell>
        </row>
        <row r="12155">
          <cell r="F12155" t="str">
            <v>老屋台-龚家湾</v>
          </cell>
          <cell r="G12155" t="str">
            <v>CL61430822</v>
          </cell>
          <cell r="H12155">
            <v>0</v>
          </cell>
          <cell r="I12155">
            <v>0.708</v>
          </cell>
          <cell r="J12155">
            <v>0.708</v>
          </cell>
        </row>
        <row r="12156">
          <cell r="F12156" t="str">
            <v>海龙坪-石合界</v>
          </cell>
          <cell r="G12156" t="str">
            <v>CL00430822</v>
          </cell>
          <cell r="H12156">
            <v>0</v>
          </cell>
          <cell r="I12156">
            <v>2.624</v>
          </cell>
          <cell r="J12156">
            <v>2.624</v>
          </cell>
        </row>
        <row r="12157">
          <cell r="F12157" t="str">
            <v>银杏塔-朝西面</v>
          </cell>
          <cell r="G12157" t="str">
            <v>CL02430822</v>
          </cell>
          <cell r="H12157">
            <v>0</v>
          </cell>
          <cell r="I12157">
            <v>4.189</v>
          </cell>
          <cell r="J12157">
            <v>4.189</v>
          </cell>
        </row>
        <row r="12158">
          <cell r="F12158" t="str">
            <v>银杏垭-张家台</v>
          </cell>
          <cell r="G12158" t="str">
            <v>CL03430822</v>
          </cell>
          <cell r="H12158">
            <v>0</v>
          </cell>
          <cell r="I12158">
            <v>0.661</v>
          </cell>
          <cell r="J12158">
            <v>0.661</v>
          </cell>
        </row>
        <row r="12159">
          <cell r="F12159" t="str">
            <v>水库-垭上</v>
          </cell>
          <cell r="G12159" t="str">
            <v>C92B430822</v>
          </cell>
          <cell r="H12159">
            <v>0</v>
          </cell>
          <cell r="I12159">
            <v>0.582</v>
          </cell>
          <cell r="J12159">
            <v>0.582</v>
          </cell>
        </row>
        <row r="12160">
          <cell r="F12160" t="str">
            <v>半坡-尖山</v>
          </cell>
          <cell r="G12160" t="str">
            <v>CY05430822</v>
          </cell>
          <cell r="H12160">
            <v>0</v>
          </cell>
          <cell r="I12160">
            <v>2.202</v>
          </cell>
          <cell r="J12160">
            <v>2.202</v>
          </cell>
        </row>
        <row r="12161">
          <cell r="F12161" t="str">
            <v>钟家界-杜南峪</v>
          </cell>
          <cell r="G12161" t="str">
            <v>C394430822</v>
          </cell>
          <cell r="H12161">
            <v>0</v>
          </cell>
          <cell r="I12161">
            <v>1.274</v>
          </cell>
          <cell r="J12161">
            <v>1.274</v>
          </cell>
        </row>
        <row r="12162">
          <cell r="F12162" t="str">
            <v>万公坪-四屋岗</v>
          </cell>
          <cell r="G12162" t="str">
            <v>C90F430822</v>
          </cell>
          <cell r="H12162">
            <v>0</v>
          </cell>
          <cell r="I12162">
            <v>0.332</v>
          </cell>
          <cell r="J12162">
            <v>0.332</v>
          </cell>
        </row>
        <row r="12163">
          <cell r="F12163" t="str">
            <v>潮水所-万公坪</v>
          </cell>
          <cell r="G12163" t="str">
            <v>C03B43082</v>
          </cell>
          <cell r="H12163">
            <v>0</v>
          </cell>
          <cell r="I12163">
            <v>0.393</v>
          </cell>
          <cell r="J12163">
            <v>0.393</v>
          </cell>
        </row>
        <row r="12164">
          <cell r="F12164" t="str">
            <v>响水洞-樟木湾</v>
          </cell>
          <cell r="G12164" t="str">
            <v>C03D430822</v>
          </cell>
          <cell r="H12164">
            <v>0</v>
          </cell>
          <cell r="I12164">
            <v>0.572</v>
          </cell>
          <cell r="J12164">
            <v>0.572</v>
          </cell>
        </row>
        <row r="12165">
          <cell r="F12165" t="str">
            <v>军家峪-石家峪</v>
          </cell>
          <cell r="G12165" t="str">
            <v>C682430822</v>
          </cell>
          <cell r="H12165">
            <v>0</v>
          </cell>
          <cell r="I12165">
            <v>1.197</v>
          </cell>
          <cell r="J12165">
            <v>1.197</v>
          </cell>
        </row>
        <row r="12166">
          <cell r="F12166" t="str">
            <v>歇马塔-虎形村</v>
          </cell>
          <cell r="G12166" t="str">
            <v>C091430822</v>
          </cell>
          <cell r="H12166">
            <v>0</v>
          </cell>
          <cell r="I12166">
            <v>1.696</v>
          </cell>
          <cell r="J12166">
            <v>1.696</v>
          </cell>
        </row>
        <row r="12167">
          <cell r="F12167" t="str">
            <v>王花桥-皮树塔</v>
          </cell>
          <cell r="G12167" t="str">
            <v>C615430822</v>
          </cell>
          <cell r="H12167">
            <v>0</v>
          </cell>
          <cell r="I12167">
            <v>2.384</v>
          </cell>
          <cell r="J12167">
            <v>2.384</v>
          </cell>
        </row>
        <row r="12168">
          <cell r="F12168" t="str">
            <v>柒树峪-九斗峪</v>
          </cell>
          <cell r="G12168" t="str">
            <v>C04B430822</v>
          </cell>
          <cell r="H12168">
            <v>0</v>
          </cell>
          <cell r="I12168">
            <v>0.472</v>
          </cell>
          <cell r="J12168">
            <v>0.472</v>
          </cell>
        </row>
        <row r="12169">
          <cell r="F12169" t="str">
            <v>曾家湾-枣儿塔</v>
          </cell>
          <cell r="G12169" t="str">
            <v>V934430822</v>
          </cell>
          <cell r="H12169">
            <v>0</v>
          </cell>
          <cell r="I12169">
            <v>0.253</v>
          </cell>
          <cell r="J12169">
            <v>0.253</v>
          </cell>
        </row>
        <row r="12170">
          <cell r="F12170" t="str">
            <v>陈家槽门-万公坪</v>
          </cell>
          <cell r="G12170" t="str">
            <v>C03B430822</v>
          </cell>
          <cell r="H12170">
            <v>0</v>
          </cell>
          <cell r="I12170">
            <v>0.462</v>
          </cell>
          <cell r="J12170">
            <v>0.462</v>
          </cell>
        </row>
        <row r="12171">
          <cell r="F12171" t="str">
            <v>万公坪-四屋岗</v>
          </cell>
          <cell r="G12171" t="str">
            <v>C90F430822</v>
          </cell>
          <cell r="H12171">
            <v>0</v>
          </cell>
          <cell r="I12171">
            <v>0.417</v>
          </cell>
          <cell r="J12171">
            <v>0.417</v>
          </cell>
        </row>
        <row r="12172">
          <cell r="F12172" t="str">
            <v>盘家台-石家湾</v>
          </cell>
          <cell r="G12172" t="str">
            <v>C95A430822</v>
          </cell>
          <cell r="H12172">
            <v>0</v>
          </cell>
          <cell r="I12172">
            <v>0.938</v>
          </cell>
          <cell r="J12172">
            <v>0.938</v>
          </cell>
        </row>
        <row r="12173">
          <cell r="F12173" t="str">
            <v>火堡地-龙泉峪</v>
          </cell>
          <cell r="G12173" t="str">
            <v>C04D430822</v>
          </cell>
          <cell r="H12173">
            <v>0</v>
          </cell>
          <cell r="I12173">
            <v>0.987</v>
          </cell>
          <cell r="J12173">
            <v>0.987</v>
          </cell>
        </row>
        <row r="12174">
          <cell r="F12174" t="str">
            <v>冉家坪-铁溪峪</v>
          </cell>
          <cell r="G12174" t="str">
            <v>Y563430822</v>
          </cell>
          <cell r="H12174">
            <v>3.679</v>
          </cell>
          <cell r="I12174">
            <v>5.939</v>
          </cell>
          <cell r="J12174">
            <v>2.26</v>
          </cell>
        </row>
        <row r="12175">
          <cell r="G12175" t="str">
            <v>AA25430822</v>
          </cell>
          <cell r="H12175">
            <v>0</v>
          </cell>
          <cell r="I12175">
            <v>0.385</v>
          </cell>
          <cell r="J12175">
            <v>0.385</v>
          </cell>
        </row>
        <row r="12176">
          <cell r="F12176" t="str">
            <v>香火坪-袁家坪</v>
          </cell>
          <cell r="G12176" t="str">
            <v>C01P430822</v>
          </cell>
          <cell r="H12176">
            <v>0</v>
          </cell>
          <cell r="I12176">
            <v>1.369</v>
          </cell>
          <cell r="J12176">
            <v>1.369</v>
          </cell>
        </row>
        <row r="12177">
          <cell r="F12177" t="str">
            <v>方三组-柏一组</v>
          </cell>
          <cell r="G12177" t="str">
            <v>C04F430822</v>
          </cell>
          <cell r="H12177">
            <v>0</v>
          </cell>
          <cell r="I12177">
            <v>0.366</v>
          </cell>
          <cell r="J12177">
            <v>0.366</v>
          </cell>
        </row>
        <row r="12178">
          <cell r="F12178" t="str">
            <v>党校-柏家冲</v>
          </cell>
          <cell r="G12178" t="str">
            <v>C02U430822</v>
          </cell>
          <cell r="H12178">
            <v>0</v>
          </cell>
          <cell r="I12178">
            <v>1.381</v>
          </cell>
          <cell r="J12178">
            <v>1.381</v>
          </cell>
        </row>
        <row r="12179">
          <cell r="F12179" t="str">
            <v>香火坪-袁家坪</v>
          </cell>
          <cell r="G12179" t="str">
            <v>C01P430822</v>
          </cell>
          <cell r="H12179">
            <v>0</v>
          </cell>
          <cell r="I12179">
            <v>0.574</v>
          </cell>
          <cell r="J12179">
            <v>0.574</v>
          </cell>
        </row>
        <row r="12180">
          <cell r="F12180" t="str">
            <v>金山口前-方家</v>
          </cell>
          <cell r="G12180" t="str">
            <v>C13D430822</v>
          </cell>
          <cell r="H12180">
            <v>0</v>
          </cell>
          <cell r="I12180">
            <v>0.824</v>
          </cell>
          <cell r="J12180">
            <v>0.824</v>
          </cell>
        </row>
        <row r="12181">
          <cell r="F12181" t="str">
            <v>石家碾房-得胜寨</v>
          </cell>
          <cell r="G12181" t="str">
            <v>C550430822</v>
          </cell>
          <cell r="H12181">
            <v>0</v>
          </cell>
          <cell r="I12181">
            <v>1.982</v>
          </cell>
          <cell r="J12181">
            <v>1.982</v>
          </cell>
        </row>
        <row r="12182">
          <cell r="F12182" t="str">
            <v>石家溶－冻肉铺</v>
          </cell>
          <cell r="G12182" t="str">
            <v>C01J430822</v>
          </cell>
          <cell r="H12182">
            <v>0</v>
          </cell>
          <cell r="I12182">
            <v>1.982</v>
          </cell>
          <cell r="J12182">
            <v>1.982</v>
          </cell>
        </row>
        <row r="12183">
          <cell r="F12183" t="str">
            <v>石家溶－王家园</v>
          </cell>
          <cell r="G12183" t="str">
            <v>C01K430822</v>
          </cell>
          <cell r="H12183">
            <v>0</v>
          </cell>
          <cell r="I12183">
            <v>0.501</v>
          </cell>
          <cell r="J12183">
            <v>0.501</v>
          </cell>
        </row>
        <row r="12184">
          <cell r="F12184" t="str">
            <v>柳家洛－米糊洞组</v>
          </cell>
          <cell r="G12184" t="str">
            <v>C402430822</v>
          </cell>
          <cell r="H12184">
            <v>0</v>
          </cell>
          <cell r="I12184">
            <v>1.093</v>
          </cell>
          <cell r="J12184">
            <v>1.093</v>
          </cell>
        </row>
        <row r="12185">
          <cell r="F12185" t="str">
            <v>石家溶-米湖洞</v>
          </cell>
          <cell r="G12185" t="str">
            <v>C518430822</v>
          </cell>
          <cell r="H12185">
            <v>0</v>
          </cell>
          <cell r="I12185">
            <v>1.892</v>
          </cell>
          <cell r="J12185">
            <v>1.892</v>
          </cell>
        </row>
        <row r="12186">
          <cell r="F12186" t="str">
            <v>柳家洛－米糊洞组</v>
          </cell>
          <cell r="G12186" t="str">
            <v>C01G430822</v>
          </cell>
          <cell r="H12186">
            <v>0</v>
          </cell>
          <cell r="I12186">
            <v>1.247</v>
          </cell>
          <cell r="J12186">
            <v>1.247</v>
          </cell>
        </row>
        <row r="12187">
          <cell r="F12187" t="str">
            <v>观音洞-张家台</v>
          </cell>
          <cell r="G12187" t="str">
            <v>C36C430822</v>
          </cell>
          <cell r="H12187">
            <v>0</v>
          </cell>
          <cell r="I12187">
            <v>0.961</v>
          </cell>
          <cell r="J12187">
            <v>0.961</v>
          </cell>
        </row>
        <row r="12188">
          <cell r="F12188" t="str">
            <v>立郎子-立新</v>
          </cell>
          <cell r="G12188" t="str">
            <v>C01N430822</v>
          </cell>
          <cell r="H12188">
            <v>0</v>
          </cell>
          <cell r="I12188">
            <v>0.498</v>
          </cell>
          <cell r="J12188">
            <v>0.498</v>
          </cell>
        </row>
        <row r="12189">
          <cell r="F12189" t="str">
            <v>南庄坪-张三湾</v>
          </cell>
          <cell r="G12189" t="str">
            <v>V536430822</v>
          </cell>
          <cell r="H12189">
            <v>0</v>
          </cell>
          <cell r="I12189">
            <v>0.219</v>
          </cell>
          <cell r="J12189">
            <v>0.219</v>
          </cell>
        </row>
        <row r="12190">
          <cell r="F12190" t="str">
            <v>张家院子-团木湾组</v>
          </cell>
          <cell r="G12190" t="str">
            <v>V055430822</v>
          </cell>
          <cell r="H12190">
            <v>0</v>
          </cell>
          <cell r="I12190">
            <v>0.36</v>
          </cell>
          <cell r="J12190">
            <v>0.36</v>
          </cell>
        </row>
        <row r="12191">
          <cell r="F12191" t="str">
            <v>岩垭组－老鸦泉组</v>
          </cell>
          <cell r="G12191" t="str">
            <v>V054430822</v>
          </cell>
          <cell r="H12191">
            <v>0</v>
          </cell>
          <cell r="I12191">
            <v>0.463</v>
          </cell>
          <cell r="J12191">
            <v>0.463</v>
          </cell>
        </row>
        <row r="12192">
          <cell r="F12192" t="str">
            <v>燕窝村部-七亩田</v>
          </cell>
          <cell r="G12192" t="str">
            <v>C02K430822</v>
          </cell>
          <cell r="H12192">
            <v>0</v>
          </cell>
          <cell r="I12192">
            <v>0.666</v>
          </cell>
          <cell r="J12192">
            <v>0.666</v>
          </cell>
        </row>
        <row r="12193">
          <cell r="F12193" t="str">
            <v>前坪-后坪</v>
          </cell>
          <cell r="G12193" t="str">
            <v>V010430822</v>
          </cell>
          <cell r="H12193">
            <v>0</v>
          </cell>
          <cell r="I12193">
            <v>0.635</v>
          </cell>
          <cell r="J12193">
            <v>0.635</v>
          </cell>
        </row>
        <row r="12194">
          <cell r="F12194" t="str">
            <v>曾家湾-曾后湾</v>
          </cell>
          <cell r="G12194" t="str">
            <v>C44C430822</v>
          </cell>
          <cell r="H12194">
            <v>0</v>
          </cell>
          <cell r="I12194">
            <v>0.946</v>
          </cell>
          <cell r="J12194">
            <v>0.946</v>
          </cell>
        </row>
        <row r="12195">
          <cell r="G12195" t="str">
            <v>V000</v>
          </cell>
          <cell r="H12195">
            <v>0</v>
          </cell>
          <cell r="I12195">
            <v>0.263</v>
          </cell>
          <cell r="J12195">
            <v>0.263</v>
          </cell>
        </row>
        <row r="12196">
          <cell r="F12196" t="str">
            <v>望乡台-杨柳冲</v>
          </cell>
          <cell r="G12196" t="str">
            <v>C658430822</v>
          </cell>
          <cell r="H12196">
            <v>0</v>
          </cell>
          <cell r="I12196">
            <v>1.17</v>
          </cell>
          <cell r="J12196">
            <v>1.17</v>
          </cell>
        </row>
        <row r="12197">
          <cell r="F12197" t="str">
            <v>刘家湾-张家湾</v>
          </cell>
          <cell r="G12197" t="str">
            <v>C88B430822</v>
          </cell>
          <cell r="H12197">
            <v>0</v>
          </cell>
          <cell r="I12197">
            <v>0.974</v>
          </cell>
          <cell r="J12197">
            <v>0.974</v>
          </cell>
        </row>
        <row r="12198">
          <cell r="G12198" t="str">
            <v>V000</v>
          </cell>
          <cell r="H12198">
            <v>0</v>
          </cell>
          <cell r="I12198">
            <v>0.278</v>
          </cell>
          <cell r="J12198">
            <v>0.278</v>
          </cell>
        </row>
        <row r="12199">
          <cell r="F12199" t="str">
            <v>官庄-瞿家湾</v>
          </cell>
          <cell r="G12199" t="str">
            <v>C80M430822</v>
          </cell>
          <cell r="H12199">
            <v>0</v>
          </cell>
          <cell r="I12199">
            <v>0.714</v>
          </cell>
          <cell r="J12199">
            <v>0.714</v>
          </cell>
        </row>
        <row r="12200">
          <cell r="F12200" t="str">
            <v>泉峪口-指望溪</v>
          </cell>
          <cell r="G12200" t="str">
            <v>C80P430822</v>
          </cell>
          <cell r="H12200">
            <v>0</v>
          </cell>
          <cell r="I12200">
            <v>0.651</v>
          </cell>
          <cell r="J12200">
            <v>0.651</v>
          </cell>
        </row>
        <row r="12201">
          <cell r="F12201" t="str">
            <v>大岩堡-胡家垭</v>
          </cell>
          <cell r="G12201" t="str">
            <v>C572430822</v>
          </cell>
          <cell r="H12201">
            <v>0</v>
          </cell>
          <cell r="I12201">
            <v>1.849</v>
          </cell>
          <cell r="J12201">
            <v>1.849</v>
          </cell>
        </row>
        <row r="12202">
          <cell r="F12202" t="str">
            <v>大亮堡-梁家坪</v>
          </cell>
          <cell r="G12202" t="str">
            <v>C80U430822</v>
          </cell>
          <cell r="H12202">
            <v>0</v>
          </cell>
          <cell r="I12202">
            <v>0.28</v>
          </cell>
          <cell r="J12202">
            <v>0.28</v>
          </cell>
        </row>
        <row r="12203">
          <cell r="F12203" t="str">
            <v>香俭坡-吴家洞</v>
          </cell>
          <cell r="G12203" t="str">
            <v>C82F430822</v>
          </cell>
          <cell r="H12203">
            <v>0</v>
          </cell>
          <cell r="I12203">
            <v>1.304</v>
          </cell>
          <cell r="J12203">
            <v>1.304</v>
          </cell>
        </row>
        <row r="12204">
          <cell r="F12204" t="str">
            <v>吴家台-垭上</v>
          </cell>
          <cell r="G12204" t="str">
            <v>C084430822</v>
          </cell>
          <cell r="H12204">
            <v>1.005</v>
          </cell>
          <cell r="I12204">
            <v>2.5</v>
          </cell>
          <cell r="J12204">
            <v>1.495</v>
          </cell>
        </row>
        <row r="12205">
          <cell r="F12205" t="str">
            <v>周家坪-小泉口</v>
          </cell>
          <cell r="G12205" t="str">
            <v>C80J430822</v>
          </cell>
          <cell r="H12205">
            <v>0</v>
          </cell>
          <cell r="I12205">
            <v>0.526</v>
          </cell>
          <cell r="J12205">
            <v>0.526</v>
          </cell>
        </row>
        <row r="12206">
          <cell r="F12206" t="str">
            <v>宋家台-唐二湾</v>
          </cell>
          <cell r="G12206" t="str">
            <v>C80L430822</v>
          </cell>
          <cell r="H12206">
            <v>0</v>
          </cell>
          <cell r="I12206">
            <v>1.359</v>
          </cell>
          <cell r="J12206">
            <v>1.359</v>
          </cell>
        </row>
        <row r="12207">
          <cell r="F12207" t="str">
            <v>宋上台-岩垭</v>
          </cell>
          <cell r="G12207" t="str">
            <v>C81F430822</v>
          </cell>
          <cell r="H12207">
            <v>0</v>
          </cell>
          <cell r="I12207">
            <v>0.292</v>
          </cell>
          <cell r="J12207">
            <v>0.292</v>
          </cell>
        </row>
        <row r="12208">
          <cell r="F12208" t="str">
            <v>金家台-周家湾</v>
          </cell>
          <cell r="G12208" t="str">
            <v>V843430822</v>
          </cell>
          <cell r="H12208">
            <v>0</v>
          </cell>
          <cell r="I12208">
            <v>0.336</v>
          </cell>
          <cell r="J12208">
            <v>0.336</v>
          </cell>
        </row>
        <row r="12209">
          <cell r="F12209" t="str">
            <v>五家铺-棉花垭</v>
          </cell>
          <cell r="G12209" t="str">
            <v>C081430822</v>
          </cell>
          <cell r="H12209">
            <v>5.067</v>
          </cell>
          <cell r="I12209">
            <v>6.507</v>
          </cell>
          <cell r="J12209">
            <v>1.44</v>
          </cell>
        </row>
        <row r="12210">
          <cell r="F12210" t="str">
            <v>天湾-向家台</v>
          </cell>
          <cell r="G12210" t="str">
            <v>C81T430822</v>
          </cell>
          <cell r="H12210">
            <v>0</v>
          </cell>
          <cell r="I12210">
            <v>0.708</v>
          </cell>
          <cell r="J12210">
            <v>0.708</v>
          </cell>
        </row>
        <row r="12211">
          <cell r="G12211" t="str">
            <v>V000</v>
          </cell>
          <cell r="H12211">
            <v>0</v>
          </cell>
          <cell r="I12211">
            <v>0.331</v>
          </cell>
          <cell r="J12211">
            <v>0.331</v>
          </cell>
        </row>
        <row r="12212">
          <cell r="F12212" t="str">
            <v>吴家湾-泉峪湾</v>
          </cell>
          <cell r="G12212" t="str">
            <v>C80T430822</v>
          </cell>
          <cell r="H12212">
            <v>0</v>
          </cell>
          <cell r="I12212">
            <v>1.329</v>
          </cell>
          <cell r="J12212">
            <v>1.329</v>
          </cell>
        </row>
        <row r="12213">
          <cell r="F12213" t="str">
            <v>冒水溪-徐家冲</v>
          </cell>
          <cell r="G12213" t="str">
            <v>C80G430822</v>
          </cell>
          <cell r="H12213">
            <v>0</v>
          </cell>
          <cell r="I12213">
            <v>0.412</v>
          </cell>
          <cell r="J12213">
            <v>0.412</v>
          </cell>
        </row>
        <row r="12214">
          <cell r="F12214" t="str">
            <v>竹桶湾-大水桶</v>
          </cell>
          <cell r="G12214" t="str">
            <v>C81Y430822</v>
          </cell>
          <cell r="H12214">
            <v>0</v>
          </cell>
          <cell r="I12214">
            <v>0.895</v>
          </cell>
          <cell r="J12214">
            <v>0.895</v>
          </cell>
        </row>
        <row r="12215">
          <cell r="F12215" t="str">
            <v>五家铺-棉花垭</v>
          </cell>
          <cell r="G12215" t="str">
            <v>C081430822</v>
          </cell>
          <cell r="H12215">
            <v>0</v>
          </cell>
          <cell r="I12215">
            <v>2.29</v>
          </cell>
          <cell r="J12215">
            <v>2.29</v>
          </cell>
        </row>
        <row r="12216">
          <cell r="F12216" t="str">
            <v>五家铺-棉花垭</v>
          </cell>
          <cell r="G12216" t="str">
            <v>C081430822</v>
          </cell>
          <cell r="H12216">
            <v>2.29</v>
          </cell>
          <cell r="I12216">
            <v>4.987</v>
          </cell>
          <cell r="J12216">
            <v>2.697</v>
          </cell>
        </row>
        <row r="12217">
          <cell r="F12217" t="str">
            <v>白羊坨-马山凹</v>
          </cell>
          <cell r="G12217" t="str">
            <v>C82K430822</v>
          </cell>
          <cell r="H12217">
            <v>0</v>
          </cell>
          <cell r="I12217">
            <v>0.597</v>
          </cell>
          <cell r="J12217">
            <v>0.597</v>
          </cell>
        </row>
        <row r="12218">
          <cell r="F12218" t="str">
            <v>吴家台-垭上</v>
          </cell>
          <cell r="G12218" t="str">
            <v>C084430822</v>
          </cell>
          <cell r="H12218">
            <v>0</v>
          </cell>
          <cell r="I12218">
            <v>1.005</v>
          </cell>
          <cell r="J12218">
            <v>1.005</v>
          </cell>
        </row>
        <row r="12219">
          <cell r="F12219" t="str">
            <v>王家湾一肖家湾</v>
          </cell>
          <cell r="G12219" t="str">
            <v>C659430822</v>
          </cell>
          <cell r="H12219">
            <v>0</v>
          </cell>
          <cell r="I12219">
            <v>1.106</v>
          </cell>
          <cell r="J12219">
            <v>1.106</v>
          </cell>
        </row>
        <row r="12220">
          <cell r="F12220" t="str">
            <v>覃家塔-马子塔</v>
          </cell>
          <cell r="G12220" t="str">
            <v>C606430822</v>
          </cell>
          <cell r="H12220">
            <v>0</v>
          </cell>
          <cell r="I12220">
            <v>0.561</v>
          </cell>
          <cell r="J12220">
            <v>0.561</v>
          </cell>
        </row>
        <row r="12221">
          <cell r="F12221" t="str">
            <v>沙湾-水洞</v>
          </cell>
          <cell r="G12221" t="str">
            <v>C050430822</v>
          </cell>
          <cell r="H12221">
            <v>2.504</v>
          </cell>
          <cell r="I12221">
            <v>3.65</v>
          </cell>
          <cell r="J12221">
            <v>1.146</v>
          </cell>
        </row>
        <row r="12222">
          <cell r="F12222" t="str">
            <v>长莲头-水洞</v>
          </cell>
          <cell r="G12222" t="str">
            <v>C81L430822</v>
          </cell>
          <cell r="H12222">
            <v>0</v>
          </cell>
          <cell r="I12222">
            <v>1.877</v>
          </cell>
          <cell r="J12222">
            <v>1.877</v>
          </cell>
        </row>
        <row r="12223">
          <cell r="F12223" t="str">
            <v>沙湾-段家台</v>
          </cell>
          <cell r="G12223" t="str">
            <v>C81U430822</v>
          </cell>
          <cell r="H12223">
            <v>0</v>
          </cell>
          <cell r="I12223">
            <v>0.976</v>
          </cell>
          <cell r="J12223">
            <v>0.976</v>
          </cell>
        </row>
        <row r="12224">
          <cell r="F12224" t="str">
            <v>瞿家湾-狮子垭</v>
          </cell>
          <cell r="G12224" t="str">
            <v>C80H430822</v>
          </cell>
          <cell r="H12224">
            <v>0</v>
          </cell>
          <cell r="I12224">
            <v>0.768</v>
          </cell>
          <cell r="J12224">
            <v>0.768</v>
          </cell>
        </row>
        <row r="12225">
          <cell r="F12225" t="str">
            <v>宋上台-岩垭</v>
          </cell>
          <cell r="G12225" t="str">
            <v>C81F430822</v>
          </cell>
          <cell r="H12225">
            <v>0</v>
          </cell>
          <cell r="I12225">
            <v>0.901</v>
          </cell>
          <cell r="J12225">
            <v>0.901</v>
          </cell>
        </row>
        <row r="12226">
          <cell r="F12226" t="str">
            <v>瞿家湾-狮子垭</v>
          </cell>
          <cell r="G12226" t="str">
            <v>C80H430822</v>
          </cell>
          <cell r="H12226">
            <v>0</v>
          </cell>
          <cell r="I12226">
            <v>0.866</v>
          </cell>
          <cell r="J12226">
            <v>0.866</v>
          </cell>
        </row>
        <row r="12227">
          <cell r="F12227" t="str">
            <v>土南溪-芭蕉湾</v>
          </cell>
          <cell r="G12227" t="str">
            <v>CY25430822</v>
          </cell>
          <cell r="H12227">
            <v>0</v>
          </cell>
          <cell r="I12227">
            <v>0.427</v>
          </cell>
          <cell r="J12227">
            <v>0.427</v>
          </cell>
        </row>
        <row r="12228">
          <cell r="F12228" t="str">
            <v>邓家尖堡-下官庄界</v>
          </cell>
          <cell r="G12228" t="str">
            <v>CY26430822</v>
          </cell>
          <cell r="H12228">
            <v>0</v>
          </cell>
          <cell r="I12228">
            <v>0.96</v>
          </cell>
          <cell r="J12228">
            <v>0.96</v>
          </cell>
        </row>
        <row r="12229">
          <cell r="F12229" t="str">
            <v>泉门口-溪沟里</v>
          </cell>
          <cell r="G12229" t="str">
            <v>C030430822</v>
          </cell>
          <cell r="H12229">
            <v>2.892</v>
          </cell>
          <cell r="I12229">
            <v>3.288</v>
          </cell>
          <cell r="J12229">
            <v>0.396</v>
          </cell>
        </row>
        <row r="12230">
          <cell r="F12230" t="str">
            <v>茶园塔-茶园塔</v>
          </cell>
          <cell r="G12230" t="str">
            <v>C30L430822</v>
          </cell>
          <cell r="H12230">
            <v>0</v>
          </cell>
          <cell r="I12230">
            <v>0.35</v>
          </cell>
          <cell r="J12230">
            <v>0.35</v>
          </cell>
        </row>
        <row r="12231">
          <cell r="F12231" t="str">
            <v>茶园塔－王家坳</v>
          </cell>
          <cell r="G12231" t="str">
            <v>C30M430822</v>
          </cell>
          <cell r="H12231">
            <v>0</v>
          </cell>
          <cell r="I12231">
            <v>0.377</v>
          </cell>
          <cell r="J12231">
            <v>0.377</v>
          </cell>
        </row>
        <row r="12232">
          <cell r="F12232" t="str">
            <v>杨家塔-韩家坪</v>
          </cell>
          <cell r="G12232" t="str">
            <v>C571430822</v>
          </cell>
          <cell r="H12232">
            <v>0</v>
          </cell>
          <cell r="I12232">
            <v>0.475</v>
          </cell>
          <cell r="J12232">
            <v>0.475</v>
          </cell>
        </row>
        <row r="12233">
          <cell r="F12233" t="str">
            <v>路口-李家台</v>
          </cell>
          <cell r="G12233" t="str">
            <v>C559430822</v>
          </cell>
          <cell r="H12233">
            <v>0</v>
          </cell>
          <cell r="I12233">
            <v>1.944</v>
          </cell>
          <cell r="J12233">
            <v>1.944</v>
          </cell>
        </row>
        <row r="12234">
          <cell r="F12234" t="str">
            <v>茶园塔－王家坳</v>
          </cell>
          <cell r="G12234" t="str">
            <v>C30M430822</v>
          </cell>
          <cell r="H12234">
            <v>0</v>
          </cell>
          <cell r="I12234">
            <v>0.748</v>
          </cell>
          <cell r="J12234">
            <v>0.748</v>
          </cell>
        </row>
        <row r="12235">
          <cell r="F12235" t="str">
            <v>山羊溪－陈家界</v>
          </cell>
          <cell r="G12235" t="str">
            <v>C244430822</v>
          </cell>
          <cell r="H12235">
            <v>0</v>
          </cell>
          <cell r="I12235">
            <v>2.365</v>
          </cell>
          <cell r="J12235">
            <v>2.365</v>
          </cell>
        </row>
        <row r="12236">
          <cell r="F12236" t="str">
            <v>何家坪-何家台</v>
          </cell>
          <cell r="G12236" t="str">
            <v>V311430822</v>
          </cell>
          <cell r="H12236">
            <v>0</v>
          </cell>
          <cell r="I12236">
            <v>0.393</v>
          </cell>
          <cell r="J12236">
            <v>0.393</v>
          </cell>
        </row>
        <row r="12237">
          <cell r="F12237" t="str">
            <v>渔兰溪－四层界</v>
          </cell>
          <cell r="G12237" t="str">
            <v>C30F430822</v>
          </cell>
          <cell r="H12237">
            <v>4.456</v>
          </cell>
          <cell r="I12237">
            <v>7.919</v>
          </cell>
          <cell r="J12237">
            <v>3.463</v>
          </cell>
        </row>
        <row r="12238">
          <cell r="F12238" t="str">
            <v>四层界-斋公坪</v>
          </cell>
          <cell r="G12238" t="str">
            <v>C30G430822</v>
          </cell>
          <cell r="H12238">
            <v>0</v>
          </cell>
          <cell r="I12238">
            <v>2.264</v>
          </cell>
          <cell r="J12238">
            <v>2.264</v>
          </cell>
        </row>
        <row r="12239">
          <cell r="F12239" t="str">
            <v>渔兰溪－四层界</v>
          </cell>
          <cell r="G12239" t="str">
            <v>C30J430822</v>
          </cell>
          <cell r="H12239">
            <v>0</v>
          </cell>
          <cell r="I12239">
            <v>1.704</v>
          </cell>
          <cell r="J12239">
            <v>1.704</v>
          </cell>
        </row>
        <row r="12240">
          <cell r="F12240" t="str">
            <v>檀木塔-二界</v>
          </cell>
          <cell r="G12240" t="str">
            <v>C30P430822</v>
          </cell>
          <cell r="H12240">
            <v>0</v>
          </cell>
          <cell r="I12240">
            <v>2.279</v>
          </cell>
          <cell r="J12240">
            <v>2.279</v>
          </cell>
        </row>
        <row r="12241">
          <cell r="F12241" t="str">
            <v>土南溪-芭蕉湾</v>
          </cell>
          <cell r="G12241" t="str">
            <v>CY25430822</v>
          </cell>
          <cell r="H12241">
            <v>0</v>
          </cell>
          <cell r="I12241">
            <v>4.465</v>
          </cell>
          <cell r="J12241">
            <v>4.465</v>
          </cell>
        </row>
        <row r="12242">
          <cell r="F12242" t="str">
            <v>夏家峪-五家田</v>
          </cell>
          <cell r="G12242" t="str">
            <v>C558430822</v>
          </cell>
          <cell r="H12242">
            <v>0</v>
          </cell>
          <cell r="I12242">
            <v>1.736</v>
          </cell>
          <cell r="J12242">
            <v>1.736</v>
          </cell>
        </row>
        <row r="12243">
          <cell r="F12243" t="str">
            <v>南门垭-刘家堡</v>
          </cell>
          <cell r="G12243" t="str">
            <v>C30Y430822</v>
          </cell>
          <cell r="H12243">
            <v>0</v>
          </cell>
          <cell r="I12243">
            <v>0.474</v>
          </cell>
          <cell r="J12243">
            <v>0.474</v>
          </cell>
        </row>
        <row r="12244">
          <cell r="F12244" t="str">
            <v>南门垭-谢家坡组</v>
          </cell>
          <cell r="G12244" t="str">
            <v>V313430822</v>
          </cell>
          <cell r="H12244">
            <v>0</v>
          </cell>
          <cell r="I12244">
            <v>0.448</v>
          </cell>
          <cell r="J12244">
            <v>0.448</v>
          </cell>
        </row>
        <row r="12245">
          <cell r="F12245" t="str">
            <v>渔兰溪－四层界</v>
          </cell>
          <cell r="G12245" t="str">
            <v>C30F430822</v>
          </cell>
          <cell r="H12245">
            <v>0</v>
          </cell>
          <cell r="I12245">
            <v>4.456</v>
          </cell>
          <cell r="J12245">
            <v>4.456</v>
          </cell>
        </row>
        <row r="12246">
          <cell r="F12246" t="str">
            <v>冲天溪小学-肖家</v>
          </cell>
          <cell r="G12246" t="str">
            <v>C70L430822</v>
          </cell>
          <cell r="H12246">
            <v>0</v>
          </cell>
          <cell r="I12246">
            <v>0.463</v>
          </cell>
          <cell r="J12246">
            <v>0.463</v>
          </cell>
        </row>
        <row r="12247">
          <cell r="F12247" t="str">
            <v>麻田-洛洞</v>
          </cell>
          <cell r="G12247" t="str">
            <v>C70R430822</v>
          </cell>
          <cell r="H12247">
            <v>0</v>
          </cell>
          <cell r="I12247">
            <v>1.94</v>
          </cell>
          <cell r="J12247">
            <v>1.94</v>
          </cell>
        </row>
        <row r="12248">
          <cell r="F12248" t="str">
            <v>二付田一谭家凹</v>
          </cell>
          <cell r="G12248" t="str">
            <v>C70S430822</v>
          </cell>
          <cell r="H12248">
            <v>0</v>
          </cell>
          <cell r="I12248">
            <v>1.066</v>
          </cell>
          <cell r="J12248">
            <v>1.066</v>
          </cell>
        </row>
        <row r="12249">
          <cell r="F12249" t="str">
            <v>抱斗田一小鱼泉组</v>
          </cell>
          <cell r="G12249" t="str">
            <v>C70U430822</v>
          </cell>
          <cell r="H12249">
            <v>0</v>
          </cell>
          <cell r="I12249">
            <v>0.668</v>
          </cell>
          <cell r="J12249">
            <v>0.668</v>
          </cell>
        </row>
        <row r="12250">
          <cell r="F12250" t="str">
            <v>三岔路－黄土坡组</v>
          </cell>
          <cell r="G12250" t="str">
            <v>C70V430822</v>
          </cell>
          <cell r="H12250">
            <v>0</v>
          </cell>
          <cell r="I12250">
            <v>0.808</v>
          </cell>
          <cell r="J12250">
            <v>0.808</v>
          </cell>
        </row>
        <row r="12251">
          <cell r="G12251" t="str">
            <v>V000</v>
          </cell>
          <cell r="H12251">
            <v>0</v>
          </cell>
          <cell r="I12251">
            <v>0.147</v>
          </cell>
          <cell r="J12251">
            <v>0.147</v>
          </cell>
        </row>
        <row r="12252">
          <cell r="F12252" t="str">
            <v>垭上-麻田溪</v>
          </cell>
          <cell r="G12252" t="str">
            <v>Z063430822</v>
          </cell>
          <cell r="H12252">
            <v>0</v>
          </cell>
          <cell r="I12252">
            <v>1.082</v>
          </cell>
          <cell r="J12252">
            <v>1.082</v>
          </cell>
        </row>
        <row r="12253">
          <cell r="F12253" t="str">
            <v>对门-坐头山</v>
          </cell>
          <cell r="G12253" t="str">
            <v>C644430822</v>
          </cell>
          <cell r="H12253">
            <v>0</v>
          </cell>
          <cell r="I12253">
            <v>1.994</v>
          </cell>
          <cell r="J12253">
            <v>1.994</v>
          </cell>
        </row>
        <row r="12254">
          <cell r="F12254" t="str">
            <v>秦家-村里</v>
          </cell>
          <cell r="G12254" t="str">
            <v>C71X430822</v>
          </cell>
          <cell r="H12254">
            <v>0</v>
          </cell>
          <cell r="I12254">
            <v>0.425</v>
          </cell>
          <cell r="J12254">
            <v>0.425</v>
          </cell>
        </row>
        <row r="12255">
          <cell r="F12255" t="str">
            <v>秦家-垭上</v>
          </cell>
          <cell r="G12255" t="str">
            <v>C71Y430822</v>
          </cell>
          <cell r="H12255">
            <v>0</v>
          </cell>
          <cell r="I12255">
            <v>0.585</v>
          </cell>
          <cell r="J12255">
            <v>0.585</v>
          </cell>
        </row>
        <row r="12256">
          <cell r="F12256" t="str">
            <v>王家院-吴家坪</v>
          </cell>
          <cell r="G12256" t="str">
            <v>C71P430822</v>
          </cell>
          <cell r="H12256">
            <v>0</v>
          </cell>
          <cell r="I12256">
            <v>0.389</v>
          </cell>
          <cell r="J12256">
            <v>0.389</v>
          </cell>
        </row>
        <row r="12257">
          <cell r="F12257" t="str">
            <v>下洞街-老庄坡</v>
          </cell>
          <cell r="G12257" t="str">
            <v>C72M430822</v>
          </cell>
          <cell r="H12257">
            <v>0</v>
          </cell>
          <cell r="I12257">
            <v>0.728</v>
          </cell>
          <cell r="J12257">
            <v>0.728</v>
          </cell>
        </row>
        <row r="12258">
          <cell r="F12258" t="str">
            <v>又家坡-潭口</v>
          </cell>
          <cell r="G12258" t="str">
            <v>C70Z430822</v>
          </cell>
          <cell r="H12258">
            <v>0</v>
          </cell>
          <cell r="I12258">
            <v>1.638</v>
          </cell>
          <cell r="J12258">
            <v>1.638</v>
          </cell>
        </row>
        <row r="12259">
          <cell r="F12259" t="str">
            <v>猫子溪-二户溪</v>
          </cell>
          <cell r="G12259" t="str">
            <v>C510430822</v>
          </cell>
          <cell r="H12259">
            <v>0</v>
          </cell>
          <cell r="I12259">
            <v>3.946</v>
          </cell>
          <cell r="J12259">
            <v>3.946</v>
          </cell>
        </row>
        <row r="12260">
          <cell r="F12260" t="str">
            <v>岩板塔一二户溪</v>
          </cell>
          <cell r="G12260" t="str">
            <v>C638430822</v>
          </cell>
          <cell r="H12260">
            <v>0</v>
          </cell>
          <cell r="I12260">
            <v>1.669</v>
          </cell>
          <cell r="J12260">
            <v>1.669</v>
          </cell>
        </row>
        <row r="12261">
          <cell r="F12261" t="str">
            <v>廖家村大桥-谢家塔</v>
          </cell>
          <cell r="G12261" t="str">
            <v>C71F430822</v>
          </cell>
          <cell r="H12261">
            <v>0</v>
          </cell>
          <cell r="I12261">
            <v>1.835</v>
          </cell>
          <cell r="J12261">
            <v>1.835</v>
          </cell>
        </row>
        <row r="12262">
          <cell r="F12262" t="str">
            <v>打岩场-洗笔溪</v>
          </cell>
          <cell r="G12262" t="str">
            <v>C71L430822</v>
          </cell>
          <cell r="H12262">
            <v>0</v>
          </cell>
          <cell r="I12262">
            <v>0.973</v>
          </cell>
          <cell r="J12262">
            <v>0.973</v>
          </cell>
        </row>
        <row r="12263">
          <cell r="F12263" t="str">
            <v>新村台-小河口</v>
          </cell>
          <cell r="G12263" t="str">
            <v>C701430822</v>
          </cell>
          <cell r="H12263">
            <v>0</v>
          </cell>
          <cell r="I12263">
            <v>0.194</v>
          </cell>
          <cell r="J12263">
            <v>0.194</v>
          </cell>
        </row>
        <row r="12264">
          <cell r="F12264" t="str">
            <v>冲天溪-莫家塔</v>
          </cell>
          <cell r="G12264" t="str">
            <v>C70L430822</v>
          </cell>
          <cell r="H12264">
            <v>0</v>
          </cell>
          <cell r="I12264">
            <v>0.926</v>
          </cell>
          <cell r="J12264">
            <v>0.926</v>
          </cell>
        </row>
        <row r="12265">
          <cell r="F12265" t="str">
            <v>妖气洞-栗子园</v>
          </cell>
          <cell r="G12265" t="str">
            <v>C71Z430822</v>
          </cell>
          <cell r="H12265">
            <v>0</v>
          </cell>
          <cell r="I12265">
            <v>2.268</v>
          </cell>
          <cell r="J12265">
            <v>2.268</v>
          </cell>
        </row>
        <row r="12266">
          <cell r="F12266" t="str">
            <v>土地门前-下村</v>
          </cell>
          <cell r="G12266" t="str">
            <v>C72F430822</v>
          </cell>
          <cell r="H12266">
            <v>0</v>
          </cell>
          <cell r="I12266">
            <v>1.624</v>
          </cell>
          <cell r="J12266">
            <v>1.624</v>
          </cell>
        </row>
        <row r="12267">
          <cell r="F12267" t="str">
            <v>下村-田家湾</v>
          </cell>
          <cell r="G12267" t="str">
            <v>C72G430822</v>
          </cell>
          <cell r="H12267">
            <v>0</v>
          </cell>
          <cell r="I12267">
            <v>0.55</v>
          </cell>
          <cell r="J12267">
            <v>0.55</v>
          </cell>
        </row>
        <row r="12268">
          <cell r="F12268" t="str">
            <v>十字路-堰塘</v>
          </cell>
          <cell r="G12268" t="str">
            <v>C72H430822</v>
          </cell>
          <cell r="H12268">
            <v>0</v>
          </cell>
          <cell r="I12268">
            <v>0.7</v>
          </cell>
          <cell r="J12268">
            <v>0.7</v>
          </cell>
        </row>
        <row r="12269">
          <cell r="F12269" t="str">
            <v>沙坪-钟家塔</v>
          </cell>
          <cell r="G12269" t="str">
            <v>C71M430822</v>
          </cell>
          <cell r="H12269">
            <v>0</v>
          </cell>
          <cell r="I12269">
            <v>0.454</v>
          </cell>
          <cell r="J12269">
            <v>0.454</v>
          </cell>
        </row>
        <row r="12270">
          <cell r="F12270" t="str">
            <v>下村-水糟沟</v>
          </cell>
          <cell r="G12270" t="str">
            <v>C90B430822</v>
          </cell>
          <cell r="H12270">
            <v>0</v>
          </cell>
          <cell r="I12270">
            <v>0.607</v>
          </cell>
          <cell r="J12270">
            <v>0.607</v>
          </cell>
        </row>
        <row r="12271">
          <cell r="F12271" t="str">
            <v>斋公塔-大地坪</v>
          </cell>
          <cell r="G12271" t="str">
            <v>C70X430822</v>
          </cell>
          <cell r="H12271">
            <v>0</v>
          </cell>
          <cell r="I12271">
            <v>2.614</v>
          </cell>
          <cell r="J12271">
            <v>2.614</v>
          </cell>
        </row>
        <row r="12272">
          <cell r="F12272" t="str">
            <v>木上-木下</v>
          </cell>
          <cell r="G12272" t="str">
            <v>C52A430822</v>
          </cell>
          <cell r="H12272">
            <v>0</v>
          </cell>
          <cell r="I12272">
            <v>0.681</v>
          </cell>
          <cell r="J12272">
            <v>0.681</v>
          </cell>
        </row>
        <row r="12273">
          <cell r="F12273" t="str">
            <v>鹰嘴山-杜家山</v>
          </cell>
          <cell r="G12273" t="str">
            <v>CF00430822</v>
          </cell>
          <cell r="H12273">
            <v>0</v>
          </cell>
          <cell r="I12273">
            <v>2.825</v>
          </cell>
          <cell r="J12273">
            <v>2.825</v>
          </cell>
        </row>
        <row r="12274">
          <cell r="F12274" t="str">
            <v>小河口-青龙山</v>
          </cell>
          <cell r="G12274" t="str">
            <v>C33B430822</v>
          </cell>
          <cell r="H12274">
            <v>0</v>
          </cell>
          <cell r="I12274">
            <v>1.192</v>
          </cell>
          <cell r="J12274">
            <v>1.192</v>
          </cell>
        </row>
        <row r="12275">
          <cell r="F12275" t="str">
            <v>野猫口-长潭</v>
          </cell>
          <cell r="G12275" t="str">
            <v>C613430822</v>
          </cell>
          <cell r="H12275">
            <v>0</v>
          </cell>
          <cell r="I12275">
            <v>0.293</v>
          </cell>
          <cell r="J12275">
            <v>0.293</v>
          </cell>
        </row>
        <row r="12276">
          <cell r="F12276" t="str">
            <v>长峪-鲁公泉</v>
          </cell>
          <cell r="G12276" t="str">
            <v>C444430822</v>
          </cell>
          <cell r="H12276">
            <v>0</v>
          </cell>
          <cell r="I12276">
            <v>1.379</v>
          </cell>
          <cell r="J12276">
            <v>1.379</v>
          </cell>
        </row>
        <row r="12277">
          <cell r="F12277" t="str">
            <v>三屋岗-牛斗峪</v>
          </cell>
          <cell r="G12277" t="str">
            <v>C50A430822</v>
          </cell>
          <cell r="H12277">
            <v>0</v>
          </cell>
          <cell r="I12277">
            <v>1.448</v>
          </cell>
          <cell r="J12277">
            <v>1.448</v>
          </cell>
        </row>
        <row r="12278">
          <cell r="F12278" t="str">
            <v>俞家峪-荡溪峪</v>
          </cell>
          <cell r="G12278" t="str">
            <v>VF43430822</v>
          </cell>
          <cell r="H12278">
            <v>0</v>
          </cell>
          <cell r="I12278">
            <v>0.418</v>
          </cell>
          <cell r="J12278">
            <v>0.418</v>
          </cell>
        </row>
        <row r="12279">
          <cell r="F12279" t="str">
            <v>白竹溪-王家湾</v>
          </cell>
          <cell r="G12279" t="str">
            <v>C64A430822</v>
          </cell>
          <cell r="H12279">
            <v>0</v>
          </cell>
          <cell r="I12279">
            <v>1.54</v>
          </cell>
          <cell r="J12279">
            <v>1.54</v>
          </cell>
        </row>
        <row r="12280">
          <cell r="F12280" t="str">
            <v>二斗丘-石灰峪</v>
          </cell>
          <cell r="G12280" t="str">
            <v>C80A430822</v>
          </cell>
          <cell r="H12280">
            <v>0</v>
          </cell>
          <cell r="I12280">
            <v>0.75</v>
          </cell>
          <cell r="J12280">
            <v>0.75</v>
          </cell>
        </row>
        <row r="12281">
          <cell r="F12281" t="str">
            <v>李家岗-龙眼峪</v>
          </cell>
          <cell r="G12281" t="str">
            <v>CF22430822</v>
          </cell>
          <cell r="H12281">
            <v>0</v>
          </cell>
          <cell r="I12281">
            <v>0.671</v>
          </cell>
          <cell r="J12281">
            <v>0.671</v>
          </cell>
        </row>
        <row r="12282">
          <cell r="F12282" t="str">
            <v>新桥坝-泉家峪</v>
          </cell>
          <cell r="G12282" t="str">
            <v>C36B430822</v>
          </cell>
          <cell r="H12282">
            <v>0</v>
          </cell>
          <cell r="I12282">
            <v>0.972</v>
          </cell>
          <cell r="J12282">
            <v>0.972</v>
          </cell>
        </row>
        <row r="12283">
          <cell r="F12283" t="str">
            <v>唐家桥-长潭</v>
          </cell>
          <cell r="G12283" t="str">
            <v>C335430822</v>
          </cell>
          <cell r="H12283">
            <v>0</v>
          </cell>
          <cell r="I12283">
            <v>2.209</v>
          </cell>
          <cell r="J12283">
            <v>2.209</v>
          </cell>
        </row>
        <row r="12284">
          <cell r="F12284" t="str">
            <v>曾家湾-长潭</v>
          </cell>
          <cell r="G12284" t="str">
            <v>CF11430822</v>
          </cell>
          <cell r="H12284">
            <v>0</v>
          </cell>
          <cell r="I12284">
            <v>0.849</v>
          </cell>
          <cell r="J12284">
            <v>0.849</v>
          </cell>
        </row>
        <row r="12285">
          <cell r="F12285" t="str">
            <v>王家里-王家里</v>
          </cell>
          <cell r="G12285" t="str">
            <v>V143430822</v>
          </cell>
          <cell r="H12285">
            <v>0</v>
          </cell>
          <cell r="I12285">
            <v>0.471</v>
          </cell>
          <cell r="J12285">
            <v>0.471</v>
          </cell>
        </row>
        <row r="12286">
          <cell r="F12286" t="str">
            <v>唐家桥-张家台</v>
          </cell>
          <cell r="G12286" t="str">
            <v>VF12430822</v>
          </cell>
          <cell r="H12286">
            <v>0</v>
          </cell>
          <cell r="I12286">
            <v>0.392</v>
          </cell>
          <cell r="J12286">
            <v>0.392</v>
          </cell>
        </row>
        <row r="12287">
          <cell r="F12287" t="str">
            <v>晚田峪-喻家湾</v>
          </cell>
          <cell r="G12287" t="str">
            <v>C47A430822</v>
          </cell>
          <cell r="H12287">
            <v>0</v>
          </cell>
          <cell r="I12287">
            <v>0.402</v>
          </cell>
          <cell r="J12287">
            <v>0.402</v>
          </cell>
        </row>
        <row r="12288">
          <cell r="F12288" t="str">
            <v>丰子面-铁池峪</v>
          </cell>
          <cell r="G12288" t="str">
            <v>C46A430822</v>
          </cell>
          <cell r="H12288">
            <v>0</v>
          </cell>
          <cell r="I12288">
            <v>1.463</v>
          </cell>
          <cell r="J12288">
            <v>1.463</v>
          </cell>
        </row>
        <row r="12289">
          <cell r="F12289" t="str">
            <v>朱家湾-曲子峪</v>
          </cell>
          <cell r="G12289" t="str">
            <v>CL20430822</v>
          </cell>
          <cell r="H12289">
            <v>0</v>
          </cell>
          <cell r="I12289">
            <v>1.055</v>
          </cell>
          <cell r="J12289">
            <v>1.055</v>
          </cell>
        </row>
        <row r="12290">
          <cell r="F12290" t="str">
            <v>青树垭-贵家里</v>
          </cell>
          <cell r="G12290" t="str">
            <v>C30B430822</v>
          </cell>
          <cell r="H12290">
            <v>0</v>
          </cell>
          <cell r="I12290">
            <v>1.244</v>
          </cell>
          <cell r="J12290">
            <v>1.244</v>
          </cell>
        </row>
        <row r="12291">
          <cell r="F12291" t="str">
            <v>燕窝-鹰嘴山</v>
          </cell>
          <cell r="G12291" t="str">
            <v>C00A430822</v>
          </cell>
          <cell r="H12291">
            <v>0</v>
          </cell>
          <cell r="I12291">
            <v>2.873</v>
          </cell>
          <cell r="J12291">
            <v>2.873</v>
          </cell>
        </row>
        <row r="12292">
          <cell r="F12292" t="str">
            <v>晒岭岗-峪方庙</v>
          </cell>
          <cell r="G12292" t="str">
            <v>C445430822</v>
          </cell>
          <cell r="H12292">
            <v>0</v>
          </cell>
          <cell r="I12292">
            <v>2.214</v>
          </cell>
          <cell r="J12292">
            <v>2.214</v>
          </cell>
        </row>
        <row r="12293">
          <cell r="F12293" t="str">
            <v>思茅塔-白龙泉</v>
          </cell>
          <cell r="G12293" t="str">
            <v>CF14430822</v>
          </cell>
          <cell r="H12293">
            <v>0</v>
          </cell>
          <cell r="I12293">
            <v>1.398</v>
          </cell>
          <cell r="J12293">
            <v>1.398</v>
          </cell>
        </row>
        <row r="12294">
          <cell r="F12294" t="str">
            <v>溪湾峪-李家庄</v>
          </cell>
          <cell r="G12294" t="str">
            <v>CF16430822</v>
          </cell>
          <cell r="H12294">
            <v>0</v>
          </cell>
          <cell r="I12294">
            <v>0.962</v>
          </cell>
          <cell r="J12294">
            <v>0.962</v>
          </cell>
        </row>
        <row r="12295">
          <cell r="F12295" t="str">
            <v>桑树湾-溪湾峪</v>
          </cell>
          <cell r="G12295" t="str">
            <v>VF15430822</v>
          </cell>
          <cell r="H12295">
            <v>0</v>
          </cell>
          <cell r="I12295">
            <v>0.466</v>
          </cell>
          <cell r="J12295">
            <v>0.466</v>
          </cell>
        </row>
        <row r="12296">
          <cell r="F12296" t="str">
            <v>芭蕉垭-仓满溪</v>
          </cell>
          <cell r="G12296" t="str">
            <v>CQ63430822</v>
          </cell>
          <cell r="H12296">
            <v>0</v>
          </cell>
          <cell r="I12296">
            <v>0.907</v>
          </cell>
          <cell r="J12296">
            <v>0.907</v>
          </cell>
        </row>
        <row r="12297">
          <cell r="F12297" t="str">
            <v>周家湾-刘家湾</v>
          </cell>
          <cell r="G12297" t="str">
            <v>CQ66430822</v>
          </cell>
          <cell r="H12297">
            <v>0</v>
          </cell>
          <cell r="I12297">
            <v>1.766</v>
          </cell>
          <cell r="J12297">
            <v>1.766</v>
          </cell>
        </row>
        <row r="12298">
          <cell r="F12298" t="str">
            <v>吴家河-茶园坪</v>
          </cell>
          <cell r="G12298" t="str">
            <v>C383430822</v>
          </cell>
          <cell r="H12298">
            <v>3.357</v>
          </cell>
          <cell r="I12298">
            <v>4.697</v>
          </cell>
          <cell r="J12298">
            <v>1.34</v>
          </cell>
        </row>
        <row r="12299">
          <cell r="F12299" t="str">
            <v>泉坪-下马山</v>
          </cell>
          <cell r="G12299" t="str">
            <v>CQ22430822</v>
          </cell>
          <cell r="H12299">
            <v>0</v>
          </cell>
          <cell r="I12299">
            <v>2.58</v>
          </cell>
          <cell r="J12299">
            <v>2.58</v>
          </cell>
        </row>
        <row r="12300">
          <cell r="F12300" t="str">
            <v>土地垭-下油篓溪</v>
          </cell>
          <cell r="G12300" t="str">
            <v>CQ69430822</v>
          </cell>
          <cell r="H12300">
            <v>0</v>
          </cell>
          <cell r="I12300">
            <v>2.389</v>
          </cell>
          <cell r="J12300">
            <v>2.389</v>
          </cell>
        </row>
        <row r="12301">
          <cell r="F12301" t="str">
            <v>乜湾－郑家坡</v>
          </cell>
          <cell r="G12301" t="str">
            <v>C42H430822</v>
          </cell>
          <cell r="H12301">
            <v>0</v>
          </cell>
          <cell r="I12301">
            <v>2.443</v>
          </cell>
          <cell r="J12301">
            <v>2.443</v>
          </cell>
        </row>
        <row r="12302">
          <cell r="F12302" t="str">
            <v>古罗界-金子山</v>
          </cell>
          <cell r="G12302" t="str">
            <v>C486430822</v>
          </cell>
          <cell r="H12302">
            <v>0</v>
          </cell>
          <cell r="I12302">
            <v>3.064</v>
          </cell>
          <cell r="J12302">
            <v>3.064</v>
          </cell>
        </row>
        <row r="12303">
          <cell r="F12303" t="str">
            <v>古罗界－张家湾</v>
          </cell>
          <cell r="G12303" t="str">
            <v>CQ05430822</v>
          </cell>
          <cell r="H12303">
            <v>0</v>
          </cell>
          <cell r="I12303">
            <v>1.263</v>
          </cell>
          <cell r="J12303">
            <v>1.263</v>
          </cell>
        </row>
        <row r="12304">
          <cell r="F12304" t="str">
            <v>六耳口-骑马岭</v>
          </cell>
          <cell r="G12304" t="str">
            <v>CP11430822</v>
          </cell>
          <cell r="H12304">
            <v>0</v>
          </cell>
          <cell r="I12304">
            <v>1.427</v>
          </cell>
          <cell r="J12304">
            <v>1.427</v>
          </cell>
        </row>
        <row r="12305">
          <cell r="F12305" t="str">
            <v>洪家峪－张家台</v>
          </cell>
          <cell r="G12305" t="str">
            <v>CQ82430822</v>
          </cell>
          <cell r="H12305">
            <v>0</v>
          </cell>
          <cell r="I12305">
            <v>2.413</v>
          </cell>
          <cell r="J12305">
            <v>2.413</v>
          </cell>
        </row>
        <row r="12306">
          <cell r="F12306" t="str">
            <v>洪家峪－周家屋场</v>
          </cell>
          <cell r="G12306" t="str">
            <v>CQ83430822</v>
          </cell>
          <cell r="H12306">
            <v>0</v>
          </cell>
          <cell r="I12306">
            <v>0.594</v>
          </cell>
          <cell r="J12306">
            <v>0.594</v>
          </cell>
        </row>
        <row r="12307">
          <cell r="F12307" t="str">
            <v>中咀-彭家坝</v>
          </cell>
          <cell r="G12307" t="str">
            <v>CQ85430822</v>
          </cell>
          <cell r="H12307">
            <v>0</v>
          </cell>
          <cell r="I12307">
            <v>1.373</v>
          </cell>
          <cell r="J12307">
            <v>1.373</v>
          </cell>
        </row>
        <row r="12308">
          <cell r="F12308" t="str">
            <v>苦竹坪-猫儿庄</v>
          </cell>
          <cell r="G12308" t="str">
            <v>C489430822</v>
          </cell>
          <cell r="H12308">
            <v>0</v>
          </cell>
          <cell r="I12308">
            <v>1.476</v>
          </cell>
          <cell r="J12308">
            <v>1.476</v>
          </cell>
        </row>
        <row r="12309">
          <cell r="F12309" t="str">
            <v>老屋场-余家垭</v>
          </cell>
          <cell r="G12309" t="str">
            <v>C07C430822</v>
          </cell>
          <cell r="H12309">
            <v>0.404</v>
          </cell>
          <cell r="I12309">
            <v>3.556</v>
          </cell>
          <cell r="J12309">
            <v>3.152</v>
          </cell>
        </row>
        <row r="12310">
          <cell r="F12310" t="str">
            <v>汪家湾-付家坡</v>
          </cell>
          <cell r="G12310" t="str">
            <v>C08C430822</v>
          </cell>
          <cell r="H12310">
            <v>0</v>
          </cell>
          <cell r="I12310">
            <v>2.549</v>
          </cell>
          <cell r="J12310">
            <v>2.549</v>
          </cell>
        </row>
        <row r="12311">
          <cell r="F12311" t="str">
            <v>七方坪水牛坪</v>
          </cell>
          <cell r="G12311" t="str">
            <v>C41M430822</v>
          </cell>
          <cell r="H12311">
            <v>0</v>
          </cell>
          <cell r="I12311">
            <v>1.107</v>
          </cell>
          <cell r="J12311">
            <v>1.107</v>
          </cell>
        </row>
        <row r="12312">
          <cell r="F12312" t="str">
            <v>汪家湾－中村</v>
          </cell>
          <cell r="G12312" t="str">
            <v>C42E430822</v>
          </cell>
          <cell r="H12312">
            <v>0</v>
          </cell>
          <cell r="I12312">
            <v>1.733</v>
          </cell>
          <cell r="J12312">
            <v>1.733</v>
          </cell>
        </row>
        <row r="12313">
          <cell r="F12313" t="str">
            <v>下峪-中峪桥</v>
          </cell>
          <cell r="G12313" t="str">
            <v>C13C430822</v>
          </cell>
          <cell r="H12313">
            <v>0</v>
          </cell>
          <cell r="I12313">
            <v>0.306</v>
          </cell>
          <cell r="J12313">
            <v>0.306</v>
          </cell>
        </row>
        <row r="12314">
          <cell r="F12314" t="str">
            <v>苦竹坪-猫儿庄</v>
          </cell>
          <cell r="G12314" t="str">
            <v>C489430822</v>
          </cell>
          <cell r="H12314">
            <v>1.476</v>
          </cell>
          <cell r="I12314">
            <v>2.371</v>
          </cell>
          <cell r="J12314">
            <v>0.895</v>
          </cell>
        </row>
        <row r="12315">
          <cell r="F12315" t="str">
            <v>杨家大田一胡家榜(猫儿庄〉</v>
          </cell>
          <cell r="G12315" t="str">
            <v>C48C430822</v>
          </cell>
          <cell r="H12315">
            <v>0</v>
          </cell>
          <cell r="I12315">
            <v>0.449</v>
          </cell>
          <cell r="J12315">
            <v>0.449</v>
          </cell>
        </row>
        <row r="12316">
          <cell r="F12316" t="str">
            <v>农科站-八子溪</v>
          </cell>
          <cell r="G12316" t="str">
            <v>C488430822</v>
          </cell>
          <cell r="H12316">
            <v>0.527</v>
          </cell>
          <cell r="I12316">
            <v>1.244</v>
          </cell>
          <cell r="J12316">
            <v>0.717</v>
          </cell>
        </row>
        <row r="12317">
          <cell r="F12317" t="str">
            <v>农科站-八字溪组</v>
          </cell>
          <cell r="G12317" t="str">
            <v>VQ27430822</v>
          </cell>
          <cell r="H12317">
            <v>0</v>
          </cell>
          <cell r="I12317">
            <v>0.323</v>
          </cell>
          <cell r="J12317">
            <v>0.323</v>
          </cell>
        </row>
        <row r="12318">
          <cell r="F12318" t="str">
            <v>谢家坪-刘家湾</v>
          </cell>
          <cell r="G12318" t="str">
            <v>C41E430822</v>
          </cell>
          <cell r="H12318">
            <v>0</v>
          </cell>
          <cell r="I12318">
            <v>0.877</v>
          </cell>
          <cell r="J12318">
            <v>0.877</v>
          </cell>
        </row>
        <row r="12319">
          <cell r="F12319" t="str">
            <v>老屋场-余家垭</v>
          </cell>
          <cell r="G12319" t="str">
            <v>C07C430822</v>
          </cell>
          <cell r="H12319">
            <v>0</v>
          </cell>
          <cell r="I12319">
            <v>0.403</v>
          </cell>
          <cell r="J12319">
            <v>0.403</v>
          </cell>
        </row>
        <row r="12320">
          <cell r="F12320" t="str">
            <v>王家岗—彭家湾</v>
          </cell>
          <cell r="G12320" t="str">
            <v>C82A430822</v>
          </cell>
          <cell r="H12320">
            <v>0</v>
          </cell>
          <cell r="I12320">
            <v>1.289</v>
          </cell>
          <cell r="J12320">
            <v>1.289</v>
          </cell>
        </row>
        <row r="12321">
          <cell r="F12321" t="str">
            <v>社仓坪－干坪</v>
          </cell>
          <cell r="G12321" t="str">
            <v>CQ60430822</v>
          </cell>
          <cell r="H12321">
            <v>0</v>
          </cell>
          <cell r="I12321">
            <v>2.587</v>
          </cell>
          <cell r="J12321">
            <v>2.587</v>
          </cell>
        </row>
        <row r="12322">
          <cell r="F12322" t="str">
            <v>彭家湾-庙垭</v>
          </cell>
          <cell r="G12322" t="str">
            <v>VQ62430822</v>
          </cell>
          <cell r="H12322">
            <v>0</v>
          </cell>
          <cell r="I12322">
            <v>0.427</v>
          </cell>
          <cell r="J12322">
            <v>0.427</v>
          </cell>
        </row>
        <row r="12323">
          <cell r="F12323" t="str">
            <v>狮子塔－杜家包</v>
          </cell>
          <cell r="G12323" t="str">
            <v>C490430822</v>
          </cell>
          <cell r="H12323">
            <v>0</v>
          </cell>
          <cell r="I12323">
            <v>1.782</v>
          </cell>
          <cell r="J12323">
            <v>1.782</v>
          </cell>
        </row>
        <row r="12324">
          <cell r="F12324" t="str">
            <v>三岔溪组－榨坊组</v>
          </cell>
          <cell r="G12324" t="str">
            <v>CQ15430822</v>
          </cell>
          <cell r="H12324">
            <v>0</v>
          </cell>
          <cell r="I12324">
            <v>1.014</v>
          </cell>
          <cell r="J12324">
            <v>1.014</v>
          </cell>
        </row>
        <row r="12325">
          <cell r="F12325" t="str">
            <v>市尤坪－百凼坪</v>
          </cell>
          <cell r="G12325" t="str">
            <v>CQ17430822</v>
          </cell>
          <cell r="H12325">
            <v>0</v>
          </cell>
          <cell r="I12325">
            <v>2.046</v>
          </cell>
          <cell r="J12325">
            <v>2.046</v>
          </cell>
        </row>
        <row r="12326">
          <cell r="F12326" t="str">
            <v>沟边-马夫塔</v>
          </cell>
          <cell r="G12326" t="str">
            <v>C614430822</v>
          </cell>
          <cell r="H12326">
            <v>0</v>
          </cell>
          <cell r="I12326">
            <v>2.619</v>
          </cell>
          <cell r="J12326">
            <v>2.619</v>
          </cell>
        </row>
        <row r="12327">
          <cell r="F12327" t="str">
            <v>富民桥—川石头</v>
          </cell>
          <cell r="G12327" t="str">
            <v>C84A430822</v>
          </cell>
          <cell r="H12327">
            <v>0</v>
          </cell>
          <cell r="I12327">
            <v>1.201</v>
          </cell>
          <cell r="J12327">
            <v>1.201</v>
          </cell>
        </row>
        <row r="12328">
          <cell r="F12328" t="str">
            <v>扎溪口-红杉林保护区</v>
          </cell>
          <cell r="G12328" t="str">
            <v>C611430822</v>
          </cell>
          <cell r="H12328">
            <v>0</v>
          </cell>
          <cell r="I12328">
            <v>2.367</v>
          </cell>
          <cell r="J12328">
            <v>2.367</v>
          </cell>
        </row>
        <row r="12329">
          <cell r="F12329" t="str">
            <v>扎溪口—红杉林保护区</v>
          </cell>
          <cell r="G12329" t="str">
            <v>C69A430822</v>
          </cell>
          <cell r="H12329">
            <v>0</v>
          </cell>
          <cell r="I12329">
            <v>0.304</v>
          </cell>
          <cell r="J12329">
            <v>0.304</v>
          </cell>
        </row>
        <row r="12330">
          <cell r="F12330" t="str">
            <v>庙垭-青庄岭</v>
          </cell>
          <cell r="G12330" t="str">
            <v>CQ54430822</v>
          </cell>
          <cell r="H12330">
            <v>0</v>
          </cell>
          <cell r="I12330">
            <v>1.349</v>
          </cell>
          <cell r="J12330">
            <v>1.349</v>
          </cell>
        </row>
        <row r="12331">
          <cell r="F12331" t="str">
            <v>古树湾-榨溪口</v>
          </cell>
          <cell r="G12331" t="str">
            <v>CQ58430822</v>
          </cell>
          <cell r="H12331">
            <v>0</v>
          </cell>
          <cell r="I12331">
            <v>2.497</v>
          </cell>
          <cell r="J12331">
            <v>2.497</v>
          </cell>
        </row>
        <row r="12332">
          <cell r="F12332" t="str">
            <v>云头山-楸木坪</v>
          </cell>
          <cell r="G12332" t="str">
            <v>C40P430822</v>
          </cell>
          <cell r="H12332">
            <v>0</v>
          </cell>
          <cell r="I12332">
            <v>1.931</v>
          </cell>
          <cell r="J12332">
            <v>1.931</v>
          </cell>
        </row>
        <row r="12333">
          <cell r="F12333" t="str">
            <v>刘家界-黄柏垭</v>
          </cell>
          <cell r="G12333" t="str">
            <v>C646430822</v>
          </cell>
          <cell r="H12333">
            <v>1.135</v>
          </cell>
          <cell r="I12333">
            <v>2.276</v>
          </cell>
          <cell r="J12333">
            <v>1.141</v>
          </cell>
        </row>
        <row r="12334">
          <cell r="F12334" t="str">
            <v>刘家塔-旋屋洛</v>
          </cell>
          <cell r="G12334" t="str">
            <v>CH35430822</v>
          </cell>
          <cell r="H12334">
            <v>0</v>
          </cell>
          <cell r="I12334">
            <v>1.287</v>
          </cell>
          <cell r="J12334">
            <v>1.287</v>
          </cell>
        </row>
        <row r="12335">
          <cell r="F12335" t="str">
            <v>刘家寺-长马坪</v>
          </cell>
          <cell r="G12335" t="str">
            <v>CH19430822</v>
          </cell>
          <cell r="H12335">
            <v>0</v>
          </cell>
          <cell r="I12335">
            <v>1.708</v>
          </cell>
          <cell r="J12335">
            <v>1.708</v>
          </cell>
        </row>
        <row r="12336">
          <cell r="F12336" t="str">
            <v>广家山-谷家塔</v>
          </cell>
          <cell r="G12336" t="str">
            <v>CH60430822</v>
          </cell>
          <cell r="H12336">
            <v>0</v>
          </cell>
          <cell r="I12336">
            <v>3.285</v>
          </cell>
          <cell r="J12336">
            <v>3.285</v>
          </cell>
        </row>
        <row r="12337">
          <cell r="F12337" t="str">
            <v>孟家塔-佳木峪</v>
          </cell>
          <cell r="G12337" t="str">
            <v>CH00430822</v>
          </cell>
          <cell r="H12337">
            <v>0</v>
          </cell>
          <cell r="I12337">
            <v>3.741</v>
          </cell>
          <cell r="J12337">
            <v>3.741</v>
          </cell>
        </row>
        <row r="12338">
          <cell r="F12338" t="str">
            <v>佳木峪-佘家湾</v>
          </cell>
          <cell r="G12338" t="str">
            <v>CH05430822</v>
          </cell>
          <cell r="H12338">
            <v>0</v>
          </cell>
          <cell r="I12338">
            <v>1.006</v>
          </cell>
          <cell r="J12338">
            <v>1.006</v>
          </cell>
        </row>
        <row r="12339">
          <cell r="F12339" t="str">
            <v>佳木峪-白果塔</v>
          </cell>
          <cell r="G12339" t="str">
            <v>CH06430822</v>
          </cell>
          <cell r="H12339">
            <v>0</v>
          </cell>
          <cell r="I12339">
            <v>1.428</v>
          </cell>
          <cell r="J12339">
            <v>1.428</v>
          </cell>
        </row>
        <row r="12340">
          <cell r="F12340" t="str">
            <v>田湾-河边</v>
          </cell>
          <cell r="G12340" t="str">
            <v>CH19430822</v>
          </cell>
          <cell r="H12340">
            <v>0</v>
          </cell>
          <cell r="I12340">
            <v>0.172</v>
          </cell>
          <cell r="J12340">
            <v>0.172</v>
          </cell>
        </row>
        <row r="12341">
          <cell r="F12341" t="str">
            <v>广家山-谷家塔</v>
          </cell>
          <cell r="G12341" t="str">
            <v>CH60430822</v>
          </cell>
          <cell r="H12341">
            <v>0</v>
          </cell>
          <cell r="I12341">
            <v>1.326</v>
          </cell>
          <cell r="J12341">
            <v>1.326</v>
          </cell>
        </row>
        <row r="12342">
          <cell r="F12342" t="str">
            <v>中鱼坪-苗嘴塔</v>
          </cell>
          <cell r="G12342" t="str">
            <v>CH80430822</v>
          </cell>
          <cell r="H12342">
            <v>0</v>
          </cell>
          <cell r="I12342">
            <v>1.046</v>
          </cell>
          <cell r="J12342">
            <v>1.046</v>
          </cell>
        </row>
        <row r="12343">
          <cell r="F12343" t="str">
            <v>麦地坪－青源</v>
          </cell>
          <cell r="G12343" t="str">
            <v>CH84430822</v>
          </cell>
          <cell r="H12343">
            <v>0</v>
          </cell>
          <cell r="I12343">
            <v>0.481</v>
          </cell>
          <cell r="J12343">
            <v>0.481</v>
          </cell>
        </row>
        <row r="12344">
          <cell r="F12344" t="str">
            <v>青峰溪－二屋台</v>
          </cell>
          <cell r="G12344" t="str">
            <v>CH66430822</v>
          </cell>
          <cell r="H12344">
            <v>0</v>
          </cell>
          <cell r="I12344">
            <v>1.103</v>
          </cell>
          <cell r="J12344">
            <v>1.103</v>
          </cell>
        </row>
        <row r="12345">
          <cell r="F12345" t="str">
            <v>青峰溪-张家峪</v>
          </cell>
          <cell r="G12345" t="str">
            <v>CH79430822</v>
          </cell>
          <cell r="H12345">
            <v>0</v>
          </cell>
          <cell r="I12345">
            <v>0.517</v>
          </cell>
          <cell r="J12345">
            <v>0.517</v>
          </cell>
        </row>
        <row r="12346">
          <cell r="F12346" t="str">
            <v>桂竹园-堰洛里</v>
          </cell>
          <cell r="G12346" t="str">
            <v>CH41430822</v>
          </cell>
          <cell r="H12346">
            <v>0</v>
          </cell>
          <cell r="I12346">
            <v>0.512</v>
          </cell>
          <cell r="J12346">
            <v>0.512</v>
          </cell>
        </row>
        <row r="12347">
          <cell r="F12347" t="str">
            <v>文子峪-栗山垭</v>
          </cell>
          <cell r="G12347" t="str">
            <v>CC24430822</v>
          </cell>
          <cell r="H12347">
            <v>0</v>
          </cell>
          <cell r="I12347">
            <v>4.756</v>
          </cell>
          <cell r="J12347">
            <v>4.756</v>
          </cell>
        </row>
        <row r="12348">
          <cell r="F12348" t="str">
            <v>口前-杜家峪</v>
          </cell>
          <cell r="G12348" t="str">
            <v>CH50430822</v>
          </cell>
          <cell r="H12348">
            <v>0</v>
          </cell>
          <cell r="I12348">
            <v>0.577</v>
          </cell>
          <cell r="J12348">
            <v>0.577</v>
          </cell>
        </row>
        <row r="12349">
          <cell r="F12349" t="str">
            <v>银子岗-丰合</v>
          </cell>
          <cell r="G12349" t="str">
            <v>CH15430822</v>
          </cell>
          <cell r="H12349">
            <v>0</v>
          </cell>
          <cell r="I12349">
            <v>0.252</v>
          </cell>
          <cell r="J12349">
            <v>0.252</v>
          </cell>
        </row>
        <row r="12350">
          <cell r="F12350" t="str">
            <v>银子岗-双岗</v>
          </cell>
          <cell r="G12350" t="str">
            <v>CH20430822</v>
          </cell>
          <cell r="H12350">
            <v>0</v>
          </cell>
          <cell r="I12350">
            <v>1.494</v>
          </cell>
          <cell r="J12350">
            <v>1.494</v>
          </cell>
        </row>
        <row r="12351">
          <cell r="F12351" t="str">
            <v>榨房边-后峪里</v>
          </cell>
          <cell r="G12351" t="str">
            <v>C455430822</v>
          </cell>
          <cell r="H12351">
            <v>0</v>
          </cell>
          <cell r="I12351">
            <v>0.942</v>
          </cell>
          <cell r="J12351">
            <v>0.942</v>
          </cell>
        </row>
        <row r="12352">
          <cell r="F12352" t="str">
            <v>捌八田-樊家峪</v>
          </cell>
          <cell r="G12352" t="str">
            <v>CH29430822</v>
          </cell>
          <cell r="H12352">
            <v>0</v>
          </cell>
          <cell r="I12352">
            <v>0.586</v>
          </cell>
          <cell r="J12352">
            <v>0.586</v>
          </cell>
        </row>
        <row r="12353">
          <cell r="F12353" t="str">
            <v>七杨垭-夏家洛</v>
          </cell>
          <cell r="G12353" t="str">
            <v>CH44430822</v>
          </cell>
          <cell r="H12353">
            <v>0</v>
          </cell>
          <cell r="I12353">
            <v>1.514</v>
          </cell>
          <cell r="J12353">
            <v>1.514</v>
          </cell>
        </row>
        <row r="12354">
          <cell r="F12354" t="str">
            <v>龚家垭-曲尺垭</v>
          </cell>
          <cell r="G12354" t="str">
            <v>CH45430822</v>
          </cell>
          <cell r="H12354">
            <v>0</v>
          </cell>
          <cell r="I12354">
            <v>0.558</v>
          </cell>
          <cell r="J12354">
            <v>0.558</v>
          </cell>
        </row>
        <row r="12355">
          <cell r="F12355" t="str">
            <v>张家坡-甲湾</v>
          </cell>
          <cell r="G12355" t="str">
            <v>CM42430822</v>
          </cell>
          <cell r="H12355">
            <v>0</v>
          </cell>
          <cell r="I12355">
            <v>0.957</v>
          </cell>
          <cell r="J12355">
            <v>0.957</v>
          </cell>
        </row>
        <row r="12356">
          <cell r="F12356" t="str">
            <v>泉河-甲湾</v>
          </cell>
          <cell r="G12356" t="str">
            <v>CM43430822</v>
          </cell>
          <cell r="H12356">
            <v>0</v>
          </cell>
          <cell r="I12356">
            <v>4.439</v>
          </cell>
          <cell r="J12356">
            <v>4.439</v>
          </cell>
        </row>
        <row r="12357">
          <cell r="F12357" t="str">
            <v>张家峪-罗门界</v>
          </cell>
          <cell r="G12357" t="str">
            <v>C523430822</v>
          </cell>
          <cell r="H12357">
            <v>0</v>
          </cell>
          <cell r="I12357">
            <v>3.227</v>
          </cell>
          <cell r="J12357">
            <v>3.227</v>
          </cell>
        </row>
        <row r="12358">
          <cell r="F12358" t="str">
            <v>官塔-柏树湾</v>
          </cell>
          <cell r="G12358" t="str">
            <v>VM60430822</v>
          </cell>
          <cell r="H12358">
            <v>0</v>
          </cell>
          <cell r="I12358">
            <v>0.39</v>
          </cell>
          <cell r="J12358">
            <v>0.39</v>
          </cell>
        </row>
        <row r="12359">
          <cell r="F12359" t="str">
            <v>沙湾-黄家湾</v>
          </cell>
          <cell r="G12359" t="str">
            <v>C18D430822</v>
          </cell>
          <cell r="H12359">
            <v>0</v>
          </cell>
          <cell r="I12359">
            <v>0.937</v>
          </cell>
          <cell r="J12359">
            <v>0.937</v>
          </cell>
        </row>
        <row r="12360">
          <cell r="F12360" t="str">
            <v>庄门口-谢家坡</v>
          </cell>
          <cell r="G12360" t="str">
            <v>C525430822</v>
          </cell>
          <cell r="H12360">
            <v>0</v>
          </cell>
          <cell r="I12360">
            <v>1.311</v>
          </cell>
          <cell r="J12360">
            <v>1.311</v>
          </cell>
        </row>
        <row r="12361">
          <cell r="F12361" t="str">
            <v>谢家溃-老屋场</v>
          </cell>
          <cell r="G12361" t="str">
            <v>CM36430822</v>
          </cell>
          <cell r="H12361">
            <v>0</v>
          </cell>
          <cell r="I12361">
            <v>1.27</v>
          </cell>
          <cell r="J12361">
            <v>1.27</v>
          </cell>
        </row>
        <row r="12362">
          <cell r="F12362" t="str">
            <v>菜子溃一关阴岩</v>
          </cell>
          <cell r="G12362" t="str">
            <v>VM64430822</v>
          </cell>
          <cell r="H12362">
            <v>0</v>
          </cell>
          <cell r="I12362">
            <v>0.296</v>
          </cell>
          <cell r="J12362">
            <v>0.296</v>
          </cell>
        </row>
        <row r="12363">
          <cell r="F12363" t="str">
            <v>蛇家沟-王家包</v>
          </cell>
          <cell r="G12363" t="str">
            <v>C250430822</v>
          </cell>
          <cell r="H12363">
            <v>0</v>
          </cell>
          <cell r="I12363">
            <v>1.838</v>
          </cell>
          <cell r="J12363">
            <v>1.838</v>
          </cell>
        </row>
        <row r="12364">
          <cell r="F12364" t="str">
            <v>乌龟坡-中岭(C527修正及延伸)</v>
          </cell>
          <cell r="G12364" t="str">
            <v>CM48430822</v>
          </cell>
          <cell r="H12364">
            <v>0.441</v>
          </cell>
          <cell r="I12364">
            <v>2.126</v>
          </cell>
          <cell r="J12364">
            <v>1.685</v>
          </cell>
        </row>
        <row r="12365">
          <cell r="F12365" t="str">
            <v>栗树湾－铁厂垭</v>
          </cell>
          <cell r="G12365" t="str">
            <v>CM49430822</v>
          </cell>
          <cell r="H12365">
            <v>0</v>
          </cell>
          <cell r="I12365">
            <v>2.023</v>
          </cell>
          <cell r="J12365">
            <v>2.023</v>
          </cell>
        </row>
        <row r="12366">
          <cell r="F12366" t="str">
            <v>谷罗山－袁家垭</v>
          </cell>
          <cell r="G12366" t="str">
            <v>CN09430822</v>
          </cell>
          <cell r="H12366">
            <v>0</v>
          </cell>
          <cell r="I12366">
            <v>1.146</v>
          </cell>
          <cell r="J12366">
            <v>1.146</v>
          </cell>
        </row>
        <row r="12367">
          <cell r="F12367" t="str">
            <v>芦茅塔-白杨峪</v>
          </cell>
          <cell r="G12367" t="str">
            <v>C522430822</v>
          </cell>
          <cell r="H12367">
            <v>0</v>
          </cell>
          <cell r="I12367">
            <v>1.605</v>
          </cell>
          <cell r="J12367">
            <v>1.605</v>
          </cell>
        </row>
        <row r="12368">
          <cell r="F12368" t="str">
            <v>陈家坪－胡家湾</v>
          </cell>
          <cell r="G12368" t="str">
            <v>CN26430822</v>
          </cell>
          <cell r="H12368">
            <v>0</v>
          </cell>
          <cell r="I12368">
            <v>0.715</v>
          </cell>
          <cell r="J12368">
            <v>0.715</v>
          </cell>
        </row>
        <row r="12369">
          <cell r="F12369" t="str">
            <v>牛洞口-斋公坪</v>
          </cell>
          <cell r="G12369" t="str">
            <v>CN14430822</v>
          </cell>
          <cell r="H12369">
            <v>0</v>
          </cell>
          <cell r="I12369">
            <v>5.058</v>
          </cell>
          <cell r="J12369">
            <v>5.058</v>
          </cell>
        </row>
        <row r="12370">
          <cell r="F12370" t="str">
            <v>邓家坪-金家坡</v>
          </cell>
          <cell r="G12370" t="str">
            <v>CM15430822</v>
          </cell>
          <cell r="H12370">
            <v>0</v>
          </cell>
          <cell r="I12370">
            <v>8.497</v>
          </cell>
          <cell r="J12370">
            <v>8.497</v>
          </cell>
        </row>
        <row r="12371">
          <cell r="F12371" t="str">
            <v>邱家湾-王家堡</v>
          </cell>
          <cell r="G12371" t="str">
            <v>CM19430822</v>
          </cell>
          <cell r="H12371">
            <v>0</v>
          </cell>
          <cell r="I12371">
            <v>0.849</v>
          </cell>
          <cell r="J12371">
            <v>0.849</v>
          </cell>
        </row>
        <row r="12372">
          <cell r="F12372" t="str">
            <v>胡凹一杨家湾</v>
          </cell>
          <cell r="G12372" t="str">
            <v>C636430822</v>
          </cell>
          <cell r="H12372">
            <v>0</v>
          </cell>
          <cell r="I12372">
            <v>1.957</v>
          </cell>
          <cell r="J12372">
            <v>1.957</v>
          </cell>
        </row>
        <row r="12373">
          <cell r="F12373" t="str">
            <v>芦塘湾-钟家铺</v>
          </cell>
          <cell r="G12373" t="str">
            <v>CM24430822</v>
          </cell>
          <cell r="H12373">
            <v>0</v>
          </cell>
          <cell r="I12373">
            <v>2.259</v>
          </cell>
          <cell r="J12373">
            <v>2.259</v>
          </cell>
        </row>
        <row r="12374">
          <cell r="F12374" t="str">
            <v>黄家垭-张家坡</v>
          </cell>
          <cell r="G12374" t="str">
            <v>C243430822</v>
          </cell>
          <cell r="H12374">
            <v>1.38</v>
          </cell>
          <cell r="I12374">
            <v>2.059</v>
          </cell>
          <cell r="J12374">
            <v>0.679</v>
          </cell>
        </row>
        <row r="12375">
          <cell r="F12375" t="str">
            <v>松柏-天京堰</v>
          </cell>
          <cell r="G12375" t="str">
            <v>C526430822</v>
          </cell>
          <cell r="H12375">
            <v>0</v>
          </cell>
          <cell r="I12375">
            <v>2.52</v>
          </cell>
          <cell r="J12375">
            <v>2.52</v>
          </cell>
        </row>
        <row r="12376">
          <cell r="F12376" t="str">
            <v>大田垭-大田塔</v>
          </cell>
          <cell r="G12376" t="str">
            <v>CM40430822</v>
          </cell>
          <cell r="H12376">
            <v>0</v>
          </cell>
          <cell r="I12376">
            <v>0.601</v>
          </cell>
          <cell r="J12376">
            <v>0.601</v>
          </cell>
        </row>
        <row r="12377">
          <cell r="F12377" t="str">
            <v>乌龟坡-中岭(C527修正及延伸)</v>
          </cell>
          <cell r="G12377" t="str">
            <v>CM48430822</v>
          </cell>
          <cell r="H12377">
            <v>0</v>
          </cell>
          <cell r="I12377">
            <v>1.045</v>
          </cell>
          <cell r="J12377">
            <v>1.045</v>
          </cell>
        </row>
        <row r="12378">
          <cell r="F12378" t="str">
            <v>老屋场-陶瓷场</v>
          </cell>
          <cell r="G12378" t="str">
            <v>VM58430822</v>
          </cell>
          <cell r="H12378">
            <v>0</v>
          </cell>
          <cell r="I12378">
            <v>0.296</v>
          </cell>
          <cell r="J12378">
            <v>0.296</v>
          </cell>
        </row>
        <row r="12379">
          <cell r="F12379" t="str">
            <v>双门岛大桥-孙家湾</v>
          </cell>
          <cell r="G12379" t="str">
            <v>CM00430822</v>
          </cell>
          <cell r="H12379">
            <v>0</v>
          </cell>
          <cell r="I12379">
            <v>0.716</v>
          </cell>
          <cell r="J12379">
            <v>0.716</v>
          </cell>
        </row>
        <row r="12380">
          <cell r="F12380" t="str">
            <v>金家坡－山羊溪</v>
          </cell>
          <cell r="G12380" t="str">
            <v>C521430822</v>
          </cell>
          <cell r="H12380">
            <v>5.181</v>
          </cell>
          <cell r="I12380">
            <v>7.657</v>
          </cell>
          <cell r="J12380">
            <v>2.476</v>
          </cell>
        </row>
        <row r="12381">
          <cell r="F12381" t="str">
            <v>学堂堡—凸上</v>
          </cell>
          <cell r="G12381" t="str">
            <v>C43C430822</v>
          </cell>
          <cell r="H12381">
            <v>0</v>
          </cell>
          <cell r="I12381">
            <v>0.437</v>
          </cell>
          <cell r="J12381">
            <v>0.437</v>
          </cell>
        </row>
        <row r="12382">
          <cell r="F12382" t="str">
            <v>张家坡-一碗水</v>
          </cell>
          <cell r="G12382" t="str">
            <v>CM22430822</v>
          </cell>
          <cell r="H12382">
            <v>0</v>
          </cell>
          <cell r="I12382">
            <v>0.97</v>
          </cell>
          <cell r="J12382">
            <v>0.97</v>
          </cell>
        </row>
        <row r="12383">
          <cell r="F12383" t="str">
            <v>钟家台-下甘溪</v>
          </cell>
          <cell r="G12383" t="str">
            <v>CM32430822</v>
          </cell>
          <cell r="H12383">
            <v>0</v>
          </cell>
          <cell r="I12383">
            <v>2.806</v>
          </cell>
          <cell r="J12383">
            <v>2.806</v>
          </cell>
        </row>
        <row r="12384">
          <cell r="F12384" t="str">
            <v>钟家台-甘溪湾</v>
          </cell>
          <cell r="G12384" t="str">
            <v>CM33430822</v>
          </cell>
          <cell r="H12384">
            <v>0</v>
          </cell>
          <cell r="I12384">
            <v>1.78</v>
          </cell>
          <cell r="J12384">
            <v>1.78</v>
          </cell>
        </row>
        <row r="12385">
          <cell r="F12385" t="str">
            <v>曾家湾-赤岩爬</v>
          </cell>
          <cell r="G12385" t="str">
            <v>CM34430822</v>
          </cell>
          <cell r="H12385">
            <v>0</v>
          </cell>
          <cell r="I12385">
            <v>1.465</v>
          </cell>
          <cell r="J12385">
            <v>1.465</v>
          </cell>
        </row>
        <row r="12386">
          <cell r="F12386" t="str">
            <v>张下台-张上台</v>
          </cell>
          <cell r="G12386" t="str">
            <v>CN05430822</v>
          </cell>
          <cell r="H12386">
            <v>0</v>
          </cell>
          <cell r="I12386">
            <v>0.803</v>
          </cell>
          <cell r="J12386">
            <v>0.803</v>
          </cell>
        </row>
        <row r="12387">
          <cell r="F12387" t="str">
            <v>王同坳－米家台</v>
          </cell>
          <cell r="G12387" t="str">
            <v>CN06430822</v>
          </cell>
          <cell r="H12387">
            <v>0</v>
          </cell>
          <cell r="I12387">
            <v>0.698</v>
          </cell>
          <cell r="J12387">
            <v>0.698</v>
          </cell>
        </row>
        <row r="12388">
          <cell r="F12388" t="str">
            <v>分龙山-卓家坪</v>
          </cell>
          <cell r="G12388" t="str">
            <v>C561430822</v>
          </cell>
          <cell r="H12388">
            <v>0</v>
          </cell>
          <cell r="I12388">
            <v>0.251</v>
          </cell>
          <cell r="J12388">
            <v>0.251</v>
          </cell>
        </row>
        <row r="12389">
          <cell r="F12389" t="str">
            <v>罗潭-卓家坪</v>
          </cell>
          <cell r="G12389" t="str">
            <v>CN20430822</v>
          </cell>
          <cell r="H12389">
            <v>0</v>
          </cell>
          <cell r="I12389">
            <v>0.784</v>
          </cell>
          <cell r="J12389">
            <v>0.784</v>
          </cell>
        </row>
        <row r="12390">
          <cell r="F12390" t="str">
            <v>下台－上台</v>
          </cell>
          <cell r="G12390" t="str">
            <v>VN28430822</v>
          </cell>
          <cell r="H12390">
            <v>0</v>
          </cell>
          <cell r="I12390">
            <v>0.434</v>
          </cell>
          <cell r="J12390">
            <v>0.434</v>
          </cell>
        </row>
        <row r="12391">
          <cell r="F12391" t="str">
            <v>漆塔-金家墩</v>
          </cell>
          <cell r="G12391" t="str">
            <v>CE22430822</v>
          </cell>
          <cell r="H12391">
            <v>0</v>
          </cell>
          <cell r="I12391">
            <v>1.179</v>
          </cell>
          <cell r="J12391">
            <v>1.179</v>
          </cell>
        </row>
        <row r="12392">
          <cell r="F12392" t="str">
            <v>蒋家坡-竹笼坪</v>
          </cell>
          <cell r="G12392" t="str">
            <v>C595430822</v>
          </cell>
          <cell r="H12392">
            <v>0</v>
          </cell>
          <cell r="I12392">
            <v>1.445</v>
          </cell>
          <cell r="J12392">
            <v>1.445</v>
          </cell>
        </row>
        <row r="12393">
          <cell r="F12393" t="str">
            <v>茶叶-梅子坪</v>
          </cell>
          <cell r="G12393" t="str">
            <v>CD46430822</v>
          </cell>
          <cell r="H12393">
            <v>0</v>
          </cell>
          <cell r="I12393">
            <v>1.69</v>
          </cell>
          <cell r="J12393">
            <v>1.69</v>
          </cell>
        </row>
        <row r="12394">
          <cell r="F12394" t="str">
            <v>分水岭-杉湾</v>
          </cell>
          <cell r="G12394" t="str">
            <v>CD07430822</v>
          </cell>
          <cell r="H12394">
            <v>0</v>
          </cell>
          <cell r="I12394">
            <v>1.159</v>
          </cell>
          <cell r="J12394">
            <v>1.159</v>
          </cell>
        </row>
        <row r="12395">
          <cell r="F12395" t="str">
            <v>廖城-水竹塔</v>
          </cell>
          <cell r="G12395" t="str">
            <v>CE49430822</v>
          </cell>
          <cell r="H12395">
            <v>0</v>
          </cell>
          <cell r="I12395">
            <v>1.786</v>
          </cell>
          <cell r="J12395">
            <v>1.786</v>
          </cell>
        </row>
        <row r="12396">
          <cell r="F12396" t="str">
            <v>狮子脑－柳树</v>
          </cell>
          <cell r="G12396" t="str">
            <v>CD68430822</v>
          </cell>
          <cell r="H12396">
            <v>0</v>
          </cell>
          <cell r="I12396">
            <v>0.732</v>
          </cell>
          <cell r="J12396">
            <v>0.732</v>
          </cell>
        </row>
        <row r="12397">
          <cell r="F12397" t="str">
            <v>渣口洞-全家湾</v>
          </cell>
          <cell r="G12397" t="str">
            <v>CE05430822</v>
          </cell>
          <cell r="H12397">
            <v>0</v>
          </cell>
          <cell r="I12397">
            <v>1.523</v>
          </cell>
          <cell r="J12397">
            <v>1.523</v>
          </cell>
        </row>
        <row r="12398">
          <cell r="F12398" t="str">
            <v>王家山-打鼓洞</v>
          </cell>
          <cell r="G12398" t="str">
            <v>CE28430822</v>
          </cell>
          <cell r="H12398">
            <v>0</v>
          </cell>
          <cell r="I12398">
            <v>4.988</v>
          </cell>
          <cell r="J12398">
            <v>4.988</v>
          </cell>
        </row>
        <row r="12399">
          <cell r="F12399" t="str">
            <v>乡道-村部凉亭</v>
          </cell>
          <cell r="G12399" t="str">
            <v>CE31430822</v>
          </cell>
          <cell r="H12399">
            <v>0</v>
          </cell>
          <cell r="I12399">
            <v>0.809</v>
          </cell>
          <cell r="J12399">
            <v>0.809</v>
          </cell>
        </row>
        <row r="12400">
          <cell r="F12400" t="str">
            <v>石门垭-丰合</v>
          </cell>
          <cell r="G12400" t="str">
            <v>CD90430822</v>
          </cell>
          <cell r="H12400">
            <v>0</v>
          </cell>
          <cell r="I12400">
            <v>5.224</v>
          </cell>
          <cell r="J12400">
            <v>5.224</v>
          </cell>
        </row>
        <row r="12401">
          <cell r="G12401" t="str">
            <v>V000</v>
          </cell>
          <cell r="H12401">
            <v>0</v>
          </cell>
          <cell r="I12401">
            <v>0.16</v>
          </cell>
          <cell r="J12401">
            <v>0.16</v>
          </cell>
        </row>
        <row r="12402">
          <cell r="F12402" t="str">
            <v>黄仕塔-虎望坪</v>
          </cell>
          <cell r="G12402" t="str">
            <v>C575430822</v>
          </cell>
          <cell r="H12402">
            <v>0</v>
          </cell>
          <cell r="I12402">
            <v>4.987</v>
          </cell>
          <cell r="J12402">
            <v>4.987</v>
          </cell>
        </row>
        <row r="12403">
          <cell r="F12403" t="str">
            <v>田坪-红岩</v>
          </cell>
          <cell r="G12403" t="str">
            <v>VE38430822</v>
          </cell>
          <cell r="H12403">
            <v>0</v>
          </cell>
          <cell r="I12403">
            <v>0.401</v>
          </cell>
          <cell r="J12403">
            <v>0.401</v>
          </cell>
        </row>
        <row r="12404">
          <cell r="F12404" t="str">
            <v>太极头-田家湾</v>
          </cell>
          <cell r="G12404" t="str">
            <v>CD32430822</v>
          </cell>
          <cell r="H12404">
            <v>0</v>
          </cell>
          <cell r="I12404">
            <v>3.297</v>
          </cell>
          <cell r="J12404">
            <v>3.297</v>
          </cell>
        </row>
        <row r="12405">
          <cell r="F12405" t="str">
            <v>茶叶-梅子坪</v>
          </cell>
          <cell r="G12405" t="str">
            <v>CD46430822</v>
          </cell>
          <cell r="H12405">
            <v>0</v>
          </cell>
          <cell r="I12405">
            <v>1.532</v>
          </cell>
          <cell r="J12405">
            <v>1.532</v>
          </cell>
        </row>
        <row r="12406">
          <cell r="F12406" t="str">
            <v>分水岭-统子峪</v>
          </cell>
          <cell r="G12406" t="str">
            <v>C601430822</v>
          </cell>
          <cell r="H12406">
            <v>5.034</v>
          </cell>
          <cell r="I12406">
            <v>11.989</v>
          </cell>
          <cell r="J12406">
            <v>6.955</v>
          </cell>
        </row>
        <row r="12407">
          <cell r="F12407" t="str">
            <v>肖家垭-李家峪</v>
          </cell>
          <cell r="G12407" t="str">
            <v>VD06430822</v>
          </cell>
          <cell r="H12407">
            <v>0</v>
          </cell>
          <cell r="I12407">
            <v>0.368</v>
          </cell>
          <cell r="J12407">
            <v>0.368</v>
          </cell>
        </row>
        <row r="12408">
          <cell r="F12408" t="str">
            <v>白果湾-周家坪</v>
          </cell>
          <cell r="G12408" t="str">
            <v>CD17430822</v>
          </cell>
          <cell r="H12408">
            <v>0</v>
          </cell>
          <cell r="I12408">
            <v>1.156</v>
          </cell>
          <cell r="J12408">
            <v>1.156</v>
          </cell>
        </row>
        <row r="12409">
          <cell r="F12409" t="str">
            <v>萝卜溃-学湾</v>
          </cell>
          <cell r="G12409" t="str">
            <v>CE39430822</v>
          </cell>
          <cell r="H12409">
            <v>0</v>
          </cell>
          <cell r="I12409">
            <v>2.015</v>
          </cell>
          <cell r="J12409">
            <v>2.015</v>
          </cell>
        </row>
        <row r="12410">
          <cell r="F12410" t="str">
            <v>杨桃溪－溪儿垭</v>
          </cell>
          <cell r="G12410" t="str">
            <v>CD63430822</v>
          </cell>
          <cell r="H12410">
            <v>0</v>
          </cell>
          <cell r="I12410">
            <v>2.235</v>
          </cell>
          <cell r="J12410">
            <v>2.235</v>
          </cell>
        </row>
        <row r="12411">
          <cell r="F12411" t="str">
            <v>汨水泽-下李村</v>
          </cell>
          <cell r="G12411" t="str">
            <v>CD71430822</v>
          </cell>
          <cell r="H12411">
            <v>0</v>
          </cell>
          <cell r="I12411">
            <v>4.463</v>
          </cell>
          <cell r="J12411">
            <v>4.463</v>
          </cell>
        </row>
        <row r="12412">
          <cell r="F12412" t="str">
            <v>大竹垭-马山湾</v>
          </cell>
          <cell r="G12412" t="str">
            <v>C12T430822</v>
          </cell>
          <cell r="H12412">
            <v>0</v>
          </cell>
          <cell r="I12412">
            <v>0.574</v>
          </cell>
          <cell r="J12412">
            <v>0.574</v>
          </cell>
        </row>
        <row r="12413">
          <cell r="F12413" t="str">
            <v>竹丫子-木材峪</v>
          </cell>
          <cell r="G12413" t="str">
            <v>C533430822</v>
          </cell>
          <cell r="H12413">
            <v>0</v>
          </cell>
          <cell r="I12413">
            <v>0.682</v>
          </cell>
          <cell r="J12413">
            <v>0.682</v>
          </cell>
        </row>
        <row r="12414">
          <cell r="F12414" t="str">
            <v>谷家台-小竹垭</v>
          </cell>
          <cell r="G12414" t="str">
            <v>C53A430822</v>
          </cell>
          <cell r="H12414">
            <v>0</v>
          </cell>
          <cell r="I12414">
            <v>0.909</v>
          </cell>
          <cell r="J12414">
            <v>0.909</v>
          </cell>
        </row>
        <row r="12415">
          <cell r="F12415" t="str">
            <v>小竹垭-小竹垭</v>
          </cell>
          <cell r="G12415" t="str">
            <v>V146430822</v>
          </cell>
          <cell r="H12415">
            <v>0</v>
          </cell>
          <cell r="I12415">
            <v>0.412</v>
          </cell>
          <cell r="J12415">
            <v>0.412</v>
          </cell>
        </row>
        <row r="12416">
          <cell r="F12416" t="str">
            <v>十丘田-军峪</v>
          </cell>
          <cell r="G12416" t="str">
            <v>C12D430822</v>
          </cell>
          <cell r="H12416">
            <v>0</v>
          </cell>
          <cell r="I12416">
            <v>0.942</v>
          </cell>
          <cell r="J12416">
            <v>0.942</v>
          </cell>
        </row>
        <row r="12417">
          <cell r="F12417" t="str">
            <v>塘坝边-杨柳湾</v>
          </cell>
          <cell r="G12417" t="str">
            <v>C652430822</v>
          </cell>
          <cell r="H12417">
            <v>0</v>
          </cell>
          <cell r="I12417">
            <v>1.226</v>
          </cell>
          <cell r="J12417">
            <v>1.226</v>
          </cell>
        </row>
        <row r="12418">
          <cell r="F12418" t="str">
            <v>四儿垭-野猫冲</v>
          </cell>
          <cell r="G12418" t="str">
            <v>C12H430822</v>
          </cell>
          <cell r="H12418">
            <v>0</v>
          </cell>
          <cell r="I12418">
            <v>0.839</v>
          </cell>
          <cell r="J12418">
            <v>0.839</v>
          </cell>
        </row>
        <row r="12419">
          <cell r="F12419" t="str">
            <v>朱家-李家岗</v>
          </cell>
          <cell r="G12419" t="str">
            <v>C21D430822</v>
          </cell>
          <cell r="H12419">
            <v>0</v>
          </cell>
          <cell r="I12419">
            <v>0.332</v>
          </cell>
          <cell r="J12419">
            <v>0.332</v>
          </cell>
        </row>
        <row r="12420">
          <cell r="G12420" t="str">
            <v>AA34430822</v>
          </cell>
          <cell r="H12420">
            <v>0</v>
          </cell>
          <cell r="I12420">
            <v>0.32</v>
          </cell>
          <cell r="J12420">
            <v>0.32</v>
          </cell>
        </row>
        <row r="12421">
          <cell r="G12421" t="str">
            <v>V000</v>
          </cell>
          <cell r="H12421">
            <v>0</v>
          </cell>
          <cell r="I12421">
            <v>0.722</v>
          </cell>
          <cell r="J12421">
            <v>0.722</v>
          </cell>
        </row>
        <row r="12422">
          <cell r="F12422" t="str">
            <v>小溪口-红沙溪</v>
          </cell>
          <cell r="G12422" t="str">
            <v>C10R430822</v>
          </cell>
          <cell r="H12422">
            <v>0</v>
          </cell>
          <cell r="I12422">
            <v>2.181</v>
          </cell>
          <cell r="J12422">
            <v>2.181</v>
          </cell>
        </row>
        <row r="12423">
          <cell r="F12423" t="str">
            <v>镇政府-罗家边</v>
          </cell>
          <cell r="G12423" t="str">
            <v>C011430822</v>
          </cell>
          <cell r="H12423">
            <v>1.99</v>
          </cell>
          <cell r="I12423">
            <v>2.97</v>
          </cell>
          <cell r="J12423">
            <v>0.98</v>
          </cell>
        </row>
        <row r="12424">
          <cell r="F12424" t="str">
            <v>野猪峪-蔡家峪</v>
          </cell>
          <cell r="G12424" t="str">
            <v>C10L430822</v>
          </cell>
          <cell r="H12424">
            <v>0</v>
          </cell>
          <cell r="I12424">
            <v>0.975</v>
          </cell>
          <cell r="J12424">
            <v>0.975</v>
          </cell>
        </row>
        <row r="12425">
          <cell r="F12425" t="str">
            <v>张家里-大岩塔</v>
          </cell>
          <cell r="G12425" t="str">
            <v>C13G430822</v>
          </cell>
          <cell r="H12425">
            <v>0</v>
          </cell>
          <cell r="I12425">
            <v>0.686</v>
          </cell>
          <cell r="J12425">
            <v>0.686</v>
          </cell>
        </row>
        <row r="12426">
          <cell r="F12426" t="str">
            <v>蛇尾坝-徐家峪</v>
          </cell>
          <cell r="G12426" t="str">
            <v>C42A430822</v>
          </cell>
          <cell r="H12426">
            <v>0</v>
          </cell>
          <cell r="I12426">
            <v>2.276</v>
          </cell>
          <cell r="J12426">
            <v>2.276</v>
          </cell>
        </row>
        <row r="12427">
          <cell r="F12427" t="str">
            <v>芦斗溪-郭家湾</v>
          </cell>
          <cell r="G12427" t="str">
            <v>C11G430822</v>
          </cell>
          <cell r="H12427">
            <v>0</v>
          </cell>
          <cell r="I12427">
            <v>0.353</v>
          </cell>
          <cell r="J12427">
            <v>0.353</v>
          </cell>
        </row>
        <row r="12428">
          <cell r="F12428" t="str">
            <v>罗家边-王家湾</v>
          </cell>
          <cell r="G12428" t="str">
            <v>C535430822</v>
          </cell>
          <cell r="H12428">
            <v>0</v>
          </cell>
          <cell r="I12428">
            <v>1.583</v>
          </cell>
          <cell r="J12428">
            <v>1.583</v>
          </cell>
        </row>
        <row r="12429">
          <cell r="F12429" t="str">
            <v>桥边-六方湾</v>
          </cell>
          <cell r="G12429" t="str">
            <v>C13R430822</v>
          </cell>
          <cell r="H12429">
            <v>0</v>
          </cell>
          <cell r="I12429">
            <v>0.568</v>
          </cell>
          <cell r="J12429">
            <v>0.568</v>
          </cell>
        </row>
        <row r="12430">
          <cell r="F12430" t="str">
            <v>桥边-碧湾里</v>
          </cell>
          <cell r="G12430" t="str">
            <v>C13S430822</v>
          </cell>
          <cell r="H12430">
            <v>0</v>
          </cell>
          <cell r="I12430">
            <v>1.027</v>
          </cell>
          <cell r="J12430">
            <v>1.027</v>
          </cell>
        </row>
        <row r="12431">
          <cell r="F12431" t="str">
            <v>湾里-尚家山</v>
          </cell>
          <cell r="G12431" t="str">
            <v>C13V430822</v>
          </cell>
          <cell r="H12431">
            <v>0</v>
          </cell>
          <cell r="I12431">
            <v>0.874</v>
          </cell>
          <cell r="J12431">
            <v>0.874</v>
          </cell>
        </row>
        <row r="12432">
          <cell r="F12432" t="str">
            <v>小溪口-骑马岭</v>
          </cell>
          <cell r="G12432" t="str">
            <v>C11D430822</v>
          </cell>
          <cell r="H12432">
            <v>0</v>
          </cell>
          <cell r="I12432">
            <v>0.794</v>
          </cell>
          <cell r="J12432">
            <v>0.794</v>
          </cell>
        </row>
        <row r="12433">
          <cell r="F12433" t="str">
            <v>杨木峪-姚儿垭</v>
          </cell>
          <cell r="G12433" t="str">
            <v>C28C430822</v>
          </cell>
          <cell r="H12433">
            <v>0</v>
          </cell>
          <cell r="I12433">
            <v>0.762</v>
          </cell>
          <cell r="J12433">
            <v>0.762</v>
          </cell>
        </row>
        <row r="12434">
          <cell r="F12434" t="str">
            <v>郑家坪-青龙溪组</v>
          </cell>
          <cell r="G12434" t="str">
            <v>C11K430822</v>
          </cell>
          <cell r="H12434">
            <v>0</v>
          </cell>
          <cell r="I12434">
            <v>1.985</v>
          </cell>
          <cell r="J12434">
            <v>1.985</v>
          </cell>
        </row>
        <row r="12435">
          <cell r="F12435" t="str">
            <v>老屋里-草树堡</v>
          </cell>
          <cell r="G12435" t="str">
            <v>C11M430822</v>
          </cell>
          <cell r="H12435">
            <v>0</v>
          </cell>
          <cell r="I12435">
            <v>0.641</v>
          </cell>
          <cell r="J12435">
            <v>0.641</v>
          </cell>
        </row>
        <row r="12436">
          <cell r="F12436" t="str">
            <v>猪场-范家岗</v>
          </cell>
          <cell r="G12436" t="str">
            <v>C11V430822</v>
          </cell>
          <cell r="H12436">
            <v>0</v>
          </cell>
          <cell r="I12436">
            <v>1.071</v>
          </cell>
          <cell r="J12436">
            <v>1.071</v>
          </cell>
        </row>
        <row r="12437">
          <cell r="F12437" t="str">
            <v>瑞塔铺乡政府-彭家湾</v>
          </cell>
          <cell r="G12437" t="str">
            <v>C536430822</v>
          </cell>
          <cell r="H12437">
            <v>0.496</v>
          </cell>
          <cell r="I12437">
            <v>0.951</v>
          </cell>
          <cell r="J12437">
            <v>0.455</v>
          </cell>
        </row>
        <row r="12438">
          <cell r="F12438" t="str">
            <v>小溪口-红沙溪</v>
          </cell>
          <cell r="G12438" t="str">
            <v>C10R430822</v>
          </cell>
          <cell r="H12438">
            <v>0</v>
          </cell>
          <cell r="I12438">
            <v>2.144</v>
          </cell>
          <cell r="J12438">
            <v>2.144</v>
          </cell>
        </row>
        <row r="12439">
          <cell r="F12439" t="str">
            <v>小溪口-红沙溪</v>
          </cell>
          <cell r="G12439" t="str">
            <v>C10R430822</v>
          </cell>
          <cell r="H12439">
            <v>0</v>
          </cell>
          <cell r="I12439">
            <v>0.563</v>
          </cell>
          <cell r="J12439">
            <v>0.563</v>
          </cell>
        </row>
        <row r="12440">
          <cell r="F12440" t="str">
            <v>杨家-下中岭岗</v>
          </cell>
          <cell r="G12440" t="str">
            <v>C10V430822</v>
          </cell>
          <cell r="H12440">
            <v>0</v>
          </cell>
          <cell r="I12440">
            <v>0.22</v>
          </cell>
          <cell r="J12440">
            <v>0.22</v>
          </cell>
        </row>
        <row r="12441">
          <cell r="F12441" t="str">
            <v>盘儿界-盘儿界</v>
          </cell>
          <cell r="G12441" t="str">
            <v>C11R430822</v>
          </cell>
          <cell r="H12441">
            <v>0</v>
          </cell>
          <cell r="I12441">
            <v>0.545</v>
          </cell>
          <cell r="J12441">
            <v>0.545</v>
          </cell>
        </row>
        <row r="12442">
          <cell r="F12442" t="str">
            <v>郑家坪-庙顶岗</v>
          </cell>
          <cell r="G12442" t="str">
            <v>C11P430822</v>
          </cell>
          <cell r="H12442">
            <v>0</v>
          </cell>
          <cell r="I12442">
            <v>0.773</v>
          </cell>
          <cell r="J12442">
            <v>0.773</v>
          </cell>
        </row>
        <row r="12443">
          <cell r="F12443" t="str">
            <v>李家垭-润宝河</v>
          </cell>
          <cell r="G12443" t="str">
            <v>CP74430822</v>
          </cell>
          <cell r="H12443">
            <v>0</v>
          </cell>
          <cell r="I12443">
            <v>0.099</v>
          </cell>
          <cell r="J12443">
            <v>0.099</v>
          </cell>
        </row>
        <row r="12444">
          <cell r="F12444" t="str">
            <v>华罗咀-平塔</v>
          </cell>
          <cell r="G12444" t="str">
            <v>CP47430822</v>
          </cell>
          <cell r="H12444">
            <v>0</v>
          </cell>
          <cell r="I12444">
            <v>1.891</v>
          </cell>
          <cell r="J12444">
            <v>1.891</v>
          </cell>
        </row>
        <row r="12445">
          <cell r="F12445" t="str">
            <v>油坊-大面</v>
          </cell>
          <cell r="G12445" t="str">
            <v>C385430822</v>
          </cell>
          <cell r="H12445">
            <v>0</v>
          </cell>
          <cell r="I12445">
            <v>0.716</v>
          </cell>
          <cell r="J12445">
            <v>0.716</v>
          </cell>
        </row>
        <row r="12446">
          <cell r="F12446" t="str">
            <v>大湾口-流坊</v>
          </cell>
          <cell r="G12446" t="str">
            <v>C653430822</v>
          </cell>
          <cell r="H12446">
            <v>0</v>
          </cell>
          <cell r="I12446">
            <v>1.081</v>
          </cell>
          <cell r="J12446">
            <v>1.081</v>
          </cell>
        </row>
        <row r="12447">
          <cell r="F12447" t="str">
            <v>溪口坪-响潭坪</v>
          </cell>
          <cell r="G12447" t="str">
            <v>CP06430822</v>
          </cell>
          <cell r="H12447">
            <v>0</v>
          </cell>
          <cell r="I12447">
            <v>0.071</v>
          </cell>
          <cell r="J12447">
            <v>0.071</v>
          </cell>
        </row>
        <row r="12448">
          <cell r="F12448" t="str">
            <v>覃家岭－穿林岩</v>
          </cell>
          <cell r="G12448" t="str">
            <v>CP39430822</v>
          </cell>
          <cell r="H12448">
            <v>0</v>
          </cell>
          <cell r="I12448">
            <v>2.231</v>
          </cell>
          <cell r="J12448">
            <v>2.231</v>
          </cell>
        </row>
        <row r="12449">
          <cell r="F12449" t="str">
            <v>排岔口-土谷峪</v>
          </cell>
          <cell r="G12449" t="str">
            <v>C499430822</v>
          </cell>
          <cell r="H12449">
            <v>0</v>
          </cell>
          <cell r="I12449">
            <v>1.962</v>
          </cell>
          <cell r="J12449">
            <v>1.962</v>
          </cell>
        </row>
        <row r="12450">
          <cell r="F12450" t="str">
            <v>张家榜-殷家湾</v>
          </cell>
          <cell r="G12450" t="str">
            <v>CP34430822</v>
          </cell>
          <cell r="H12450">
            <v>0</v>
          </cell>
          <cell r="I12450">
            <v>0.883</v>
          </cell>
          <cell r="J12450">
            <v>0.883</v>
          </cell>
        </row>
        <row r="12451">
          <cell r="F12451" t="str">
            <v>丁家垭-付家坡</v>
          </cell>
          <cell r="G12451" t="str">
            <v>CP35430822</v>
          </cell>
          <cell r="H12451">
            <v>0</v>
          </cell>
          <cell r="I12451">
            <v>1.143</v>
          </cell>
          <cell r="J12451">
            <v>1.143</v>
          </cell>
        </row>
        <row r="12452">
          <cell r="F12452" t="str">
            <v>冷水塔-大面</v>
          </cell>
          <cell r="G12452" t="str">
            <v>C385430822</v>
          </cell>
          <cell r="H12452">
            <v>0</v>
          </cell>
          <cell r="I12452">
            <v>2.906</v>
          </cell>
          <cell r="J12452">
            <v>2.906</v>
          </cell>
        </row>
        <row r="12453">
          <cell r="F12453" t="str">
            <v>冷水塔-杨柳池</v>
          </cell>
          <cell r="G12453" t="str">
            <v>VP01430822</v>
          </cell>
          <cell r="H12453">
            <v>0</v>
          </cell>
          <cell r="I12453">
            <v>0.468</v>
          </cell>
          <cell r="J12453">
            <v>0.468</v>
          </cell>
        </row>
        <row r="12454">
          <cell r="F12454" t="str">
            <v>大面-鸳鸡垭</v>
          </cell>
          <cell r="G12454" t="str">
            <v>VP02430822</v>
          </cell>
          <cell r="H12454">
            <v>0</v>
          </cell>
          <cell r="I12454">
            <v>0.332</v>
          </cell>
          <cell r="J12454">
            <v>0.332</v>
          </cell>
        </row>
        <row r="12455">
          <cell r="F12455" t="str">
            <v>廖家坡-尼古田</v>
          </cell>
          <cell r="G12455" t="str">
            <v>C386430822</v>
          </cell>
          <cell r="H12455">
            <v>2.169</v>
          </cell>
          <cell r="I12455">
            <v>3.378</v>
          </cell>
          <cell r="J12455">
            <v>1.209</v>
          </cell>
        </row>
        <row r="12456">
          <cell r="F12456" t="str">
            <v>盘三路-红窝</v>
          </cell>
          <cell r="G12456" t="str">
            <v>C656430822</v>
          </cell>
          <cell r="H12456">
            <v>0</v>
          </cell>
          <cell r="I12456">
            <v>1.073</v>
          </cell>
          <cell r="J12456">
            <v>1.073</v>
          </cell>
        </row>
        <row r="12457">
          <cell r="F12457" t="str">
            <v>廖家坡-土地堡</v>
          </cell>
          <cell r="G12457" t="str">
            <v>CP18430822</v>
          </cell>
          <cell r="H12457">
            <v>0</v>
          </cell>
          <cell r="I12457">
            <v>0.548</v>
          </cell>
          <cell r="J12457">
            <v>0.548</v>
          </cell>
        </row>
        <row r="12458">
          <cell r="F12458" t="str">
            <v>廖家坡-陈家湾</v>
          </cell>
          <cell r="G12458" t="str">
            <v>CP20430822</v>
          </cell>
          <cell r="H12458">
            <v>0</v>
          </cell>
          <cell r="I12458">
            <v>0.513</v>
          </cell>
          <cell r="J12458">
            <v>0.513</v>
          </cell>
        </row>
        <row r="12459">
          <cell r="F12459" t="str">
            <v>叶家－江坑</v>
          </cell>
          <cell r="G12459" t="str">
            <v>C30J430822</v>
          </cell>
          <cell r="H12459">
            <v>0</v>
          </cell>
          <cell r="I12459">
            <v>4.672</v>
          </cell>
          <cell r="J12459">
            <v>4.672</v>
          </cell>
        </row>
        <row r="12460">
          <cell r="F12460" t="str">
            <v>溪口坪-响潭坪</v>
          </cell>
          <cell r="G12460" t="str">
            <v>CP06430822</v>
          </cell>
          <cell r="H12460">
            <v>0</v>
          </cell>
          <cell r="I12460">
            <v>2.682</v>
          </cell>
          <cell r="J12460">
            <v>2.682</v>
          </cell>
        </row>
        <row r="12461">
          <cell r="F12461" t="str">
            <v>六耳口-响潭坪</v>
          </cell>
          <cell r="G12461" t="str">
            <v>CP10430822</v>
          </cell>
          <cell r="H12461">
            <v>0</v>
          </cell>
          <cell r="I12461">
            <v>2.478</v>
          </cell>
          <cell r="J12461">
            <v>2.478</v>
          </cell>
        </row>
        <row r="12462">
          <cell r="F12462" t="str">
            <v>廖家坡-尼古田</v>
          </cell>
          <cell r="G12462" t="str">
            <v>C386430822</v>
          </cell>
          <cell r="H12462">
            <v>0</v>
          </cell>
          <cell r="I12462">
            <v>2.169</v>
          </cell>
          <cell r="J12462">
            <v>2.169</v>
          </cell>
        </row>
        <row r="12463">
          <cell r="F12463" t="str">
            <v>郭家湾-葫芦堡</v>
          </cell>
          <cell r="G12463" t="str">
            <v>CP00430822</v>
          </cell>
          <cell r="H12463">
            <v>0</v>
          </cell>
          <cell r="I12463">
            <v>1.111</v>
          </cell>
          <cell r="J12463">
            <v>1.111</v>
          </cell>
        </row>
        <row r="12464">
          <cell r="F12464" t="str">
            <v>石家湾-张家坡</v>
          </cell>
          <cell r="G12464" t="str">
            <v>CP14430822</v>
          </cell>
          <cell r="H12464">
            <v>0</v>
          </cell>
          <cell r="I12464">
            <v>0.698</v>
          </cell>
          <cell r="J12464">
            <v>0.698</v>
          </cell>
        </row>
        <row r="12465">
          <cell r="F12465" t="str">
            <v>彭家湾－廖家桥</v>
          </cell>
          <cell r="G12465" t="str">
            <v>CP67430822</v>
          </cell>
          <cell r="H12465">
            <v>0</v>
          </cell>
          <cell r="I12465">
            <v>1.032</v>
          </cell>
          <cell r="J12465">
            <v>1.032</v>
          </cell>
        </row>
        <row r="12466">
          <cell r="F12466" t="str">
            <v>牛眼槐－尚家坝</v>
          </cell>
          <cell r="G12466" t="str">
            <v>CP68430822</v>
          </cell>
          <cell r="H12466">
            <v>0</v>
          </cell>
          <cell r="I12466">
            <v>1.151</v>
          </cell>
          <cell r="J12466">
            <v>1.151</v>
          </cell>
        </row>
        <row r="12467">
          <cell r="F12467" t="str">
            <v>江家湾-水井湾</v>
          </cell>
          <cell r="G12467" t="str">
            <v>CP72430822</v>
          </cell>
          <cell r="H12467">
            <v>0</v>
          </cell>
          <cell r="I12467">
            <v>0.665</v>
          </cell>
          <cell r="J12467">
            <v>0.665</v>
          </cell>
        </row>
        <row r="12468">
          <cell r="F12468" t="str">
            <v>水田峪－黄家台</v>
          </cell>
          <cell r="G12468" t="str">
            <v>CP73430822</v>
          </cell>
          <cell r="H12468">
            <v>0</v>
          </cell>
          <cell r="I12468">
            <v>0.448</v>
          </cell>
          <cell r="J12468">
            <v>0.448</v>
          </cell>
        </row>
        <row r="12469">
          <cell r="F12469" t="str">
            <v>大龙包一唐家庄村部</v>
          </cell>
          <cell r="G12469" t="str">
            <v>C84C430822</v>
          </cell>
          <cell r="H12469">
            <v>0</v>
          </cell>
          <cell r="I12469">
            <v>0.231</v>
          </cell>
          <cell r="J12469">
            <v>0.231</v>
          </cell>
        </row>
        <row r="12470">
          <cell r="F12470" t="str">
            <v>岩屋-梨子垭</v>
          </cell>
          <cell r="G12470" t="str">
            <v>CP54430822</v>
          </cell>
          <cell r="H12470">
            <v>0</v>
          </cell>
          <cell r="I12470">
            <v>0.662</v>
          </cell>
          <cell r="J12470">
            <v>0.662</v>
          </cell>
        </row>
        <row r="12471">
          <cell r="F12471" t="str">
            <v>四元坡-刘家垭</v>
          </cell>
          <cell r="G12471" t="str">
            <v>CP23430822</v>
          </cell>
          <cell r="H12471">
            <v>0</v>
          </cell>
          <cell r="I12471">
            <v>5.606</v>
          </cell>
          <cell r="J12471">
            <v>5.606</v>
          </cell>
        </row>
        <row r="12472">
          <cell r="F12472" t="str">
            <v>刘家院子-三门坨</v>
          </cell>
          <cell r="G12472" t="str">
            <v>CP25430822</v>
          </cell>
          <cell r="H12472">
            <v>0</v>
          </cell>
          <cell r="I12472">
            <v>0.931</v>
          </cell>
          <cell r="J12472">
            <v>0.931</v>
          </cell>
        </row>
        <row r="12473">
          <cell r="F12473" t="str">
            <v>两岔河-向家湾</v>
          </cell>
          <cell r="G12473" t="str">
            <v>C392430822</v>
          </cell>
          <cell r="H12473">
            <v>1.83</v>
          </cell>
          <cell r="I12473">
            <v>3.711</v>
          </cell>
          <cell r="J12473">
            <v>1.881</v>
          </cell>
        </row>
        <row r="12474">
          <cell r="F12474" t="str">
            <v>水井台-夫妻台</v>
          </cell>
          <cell r="G12474" t="str">
            <v>CP36430822</v>
          </cell>
          <cell r="H12474">
            <v>0</v>
          </cell>
          <cell r="I12474">
            <v>2.013</v>
          </cell>
          <cell r="J12474">
            <v>2.013</v>
          </cell>
        </row>
        <row r="12475">
          <cell r="F12475" t="str">
            <v>黄家坡－傅家坡</v>
          </cell>
          <cell r="G12475" t="str">
            <v>CP30430822</v>
          </cell>
          <cell r="H12475">
            <v>0</v>
          </cell>
          <cell r="I12475">
            <v>1.886</v>
          </cell>
          <cell r="J12475">
            <v>1.886</v>
          </cell>
        </row>
        <row r="12476">
          <cell r="F12476" t="str">
            <v>锅炉圈－储家坡</v>
          </cell>
          <cell r="G12476" t="str">
            <v>CP69430822</v>
          </cell>
          <cell r="H12476">
            <v>0</v>
          </cell>
          <cell r="I12476">
            <v>1.418</v>
          </cell>
          <cell r="J12476">
            <v>1.418</v>
          </cell>
        </row>
        <row r="12477">
          <cell r="F12477" t="str">
            <v>盐井塘-盐井塘</v>
          </cell>
          <cell r="G12477" t="str">
            <v>VZ21430822</v>
          </cell>
          <cell r="H12477">
            <v>0</v>
          </cell>
          <cell r="I12477">
            <v>0.25</v>
          </cell>
          <cell r="J12477">
            <v>0.25</v>
          </cell>
        </row>
        <row r="12478">
          <cell r="F12478" t="str">
            <v>口前-小野猪溪</v>
          </cell>
          <cell r="G12478" t="str">
            <v>VZ25430822</v>
          </cell>
          <cell r="H12478">
            <v>0</v>
          </cell>
          <cell r="I12478">
            <v>0.499</v>
          </cell>
          <cell r="J12478">
            <v>0.499</v>
          </cell>
        </row>
        <row r="12479">
          <cell r="F12479" t="str">
            <v>二户坪-大地坪</v>
          </cell>
          <cell r="G12479" t="str">
            <v>C78B430822</v>
          </cell>
          <cell r="H12479">
            <v>0</v>
          </cell>
          <cell r="I12479">
            <v>1.691</v>
          </cell>
          <cell r="J12479">
            <v>1.691</v>
          </cell>
        </row>
        <row r="12480">
          <cell r="F12480" t="str">
            <v>长岭岗-老鸦溪</v>
          </cell>
          <cell r="G12480" t="str">
            <v>CZ23430822</v>
          </cell>
          <cell r="H12480">
            <v>0</v>
          </cell>
          <cell r="I12480">
            <v>1.26</v>
          </cell>
          <cell r="J12480">
            <v>1.26</v>
          </cell>
        </row>
        <row r="12481">
          <cell r="F12481" t="str">
            <v>二户坪-大地坪</v>
          </cell>
          <cell r="G12481" t="str">
            <v>C78B430822</v>
          </cell>
          <cell r="H12481">
            <v>0</v>
          </cell>
          <cell r="I12481">
            <v>1.637</v>
          </cell>
          <cell r="J12481">
            <v>1.637</v>
          </cell>
        </row>
        <row r="12482">
          <cell r="F12482" t="str">
            <v>跳岩-跳岩</v>
          </cell>
          <cell r="G12482" t="str">
            <v>VZ26430822</v>
          </cell>
          <cell r="H12482">
            <v>0</v>
          </cell>
          <cell r="I12482">
            <v>0.417</v>
          </cell>
          <cell r="J12482">
            <v>0.417</v>
          </cell>
        </row>
        <row r="12483">
          <cell r="F12483" t="str">
            <v>猫子溪-二户溪</v>
          </cell>
          <cell r="G12483" t="str">
            <v>C638430822</v>
          </cell>
          <cell r="H12483">
            <v>3.946</v>
          </cell>
          <cell r="I12483">
            <v>4.396</v>
          </cell>
          <cell r="J12483">
            <v>0.45</v>
          </cell>
        </row>
        <row r="12484">
          <cell r="F12484" t="str">
            <v>猫子溪-二户溪</v>
          </cell>
          <cell r="G12484" t="str">
            <v>C705430822</v>
          </cell>
          <cell r="H12484">
            <v>0</v>
          </cell>
          <cell r="I12484">
            <v>3.301</v>
          </cell>
          <cell r="J12484">
            <v>3.301</v>
          </cell>
        </row>
        <row r="12485">
          <cell r="F12485" t="str">
            <v>把大寨-把大寨</v>
          </cell>
          <cell r="G12485" t="str">
            <v>VZ13430822</v>
          </cell>
          <cell r="H12485">
            <v>0</v>
          </cell>
          <cell r="I12485">
            <v>0.217</v>
          </cell>
          <cell r="J12485">
            <v>0.217</v>
          </cell>
        </row>
        <row r="12486">
          <cell r="F12486" t="str">
            <v>猫子溪-矿洞山</v>
          </cell>
          <cell r="G12486" t="str">
            <v>C71T430822</v>
          </cell>
          <cell r="H12486">
            <v>0</v>
          </cell>
          <cell r="I12486">
            <v>0.345</v>
          </cell>
          <cell r="J12486">
            <v>0.345</v>
          </cell>
        </row>
        <row r="12487">
          <cell r="F12487" t="str">
            <v>上寨-代家湾</v>
          </cell>
          <cell r="G12487" t="str">
            <v>C80B430822</v>
          </cell>
          <cell r="H12487">
            <v>0</v>
          </cell>
          <cell r="I12487">
            <v>0.64</v>
          </cell>
          <cell r="J12487">
            <v>0.64</v>
          </cell>
        </row>
        <row r="12488">
          <cell r="F12488" t="str">
            <v>陈家湾-陈家湾</v>
          </cell>
          <cell r="G12488" t="str">
            <v>VZ04430822</v>
          </cell>
          <cell r="H12488">
            <v>0</v>
          </cell>
          <cell r="I12488">
            <v>0.358</v>
          </cell>
          <cell r="J12488">
            <v>0.358</v>
          </cell>
        </row>
        <row r="12489">
          <cell r="F12489" t="str">
            <v>官庄-官庄</v>
          </cell>
          <cell r="G12489" t="str">
            <v>VZ05430822</v>
          </cell>
          <cell r="H12489">
            <v>0</v>
          </cell>
          <cell r="I12489">
            <v>0.186</v>
          </cell>
          <cell r="J12489">
            <v>0.186</v>
          </cell>
        </row>
        <row r="12490">
          <cell r="F12490" t="str">
            <v>七节-八家春</v>
          </cell>
          <cell r="G12490" t="str">
            <v>CZ27430822</v>
          </cell>
          <cell r="H12490">
            <v>0</v>
          </cell>
          <cell r="I12490">
            <v>0.633</v>
          </cell>
          <cell r="J12490">
            <v>0.633</v>
          </cell>
        </row>
        <row r="12491">
          <cell r="F12491" t="str">
            <v>土塘-院子岩</v>
          </cell>
          <cell r="G12491" t="str">
            <v>CZ38430822</v>
          </cell>
          <cell r="H12491">
            <v>0</v>
          </cell>
          <cell r="I12491">
            <v>0.938</v>
          </cell>
          <cell r="J12491">
            <v>0.938</v>
          </cell>
        </row>
        <row r="12492">
          <cell r="F12492" t="str">
            <v>车拉-洞门口</v>
          </cell>
          <cell r="G12492" t="str">
            <v>VZ28430822</v>
          </cell>
          <cell r="H12492">
            <v>0</v>
          </cell>
          <cell r="I12492">
            <v>0.11</v>
          </cell>
          <cell r="J12492">
            <v>0.11</v>
          </cell>
        </row>
        <row r="12493">
          <cell r="F12493" t="str">
            <v>风响湾一陈家坡</v>
          </cell>
          <cell r="G12493" t="str">
            <v>C637430822</v>
          </cell>
          <cell r="H12493">
            <v>0</v>
          </cell>
          <cell r="I12493">
            <v>1.066</v>
          </cell>
          <cell r="J12493">
            <v>1.066</v>
          </cell>
        </row>
        <row r="12494">
          <cell r="F12494" t="str">
            <v>麦塔溪－黄家坡</v>
          </cell>
          <cell r="G12494" t="str">
            <v>CZ01430822</v>
          </cell>
          <cell r="H12494">
            <v>0</v>
          </cell>
          <cell r="I12494">
            <v>1.339</v>
          </cell>
          <cell r="J12494">
            <v>1.339</v>
          </cell>
        </row>
        <row r="12495">
          <cell r="F12495" t="str">
            <v>上洞街-麻洛</v>
          </cell>
          <cell r="G12495" t="str">
            <v>C508430822</v>
          </cell>
          <cell r="H12495">
            <v>0</v>
          </cell>
          <cell r="I12495">
            <v>2.722</v>
          </cell>
          <cell r="J12495">
            <v>2.722</v>
          </cell>
        </row>
        <row r="12496">
          <cell r="F12496" t="str">
            <v>农校-大建坝电站</v>
          </cell>
          <cell r="G12496" t="str">
            <v>C509430822</v>
          </cell>
          <cell r="H12496">
            <v>0</v>
          </cell>
          <cell r="I12496">
            <v>0.768</v>
          </cell>
          <cell r="J12496">
            <v>0.768</v>
          </cell>
        </row>
        <row r="12497">
          <cell r="F12497" t="str">
            <v>侯家溪一官庄</v>
          </cell>
          <cell r="G12497" t="str">
            <v>C639430822</v>
          </cell>
          <cell r="H12497">
            <v>0</v>
          </cell>
          <cell r="I12497">
            <v>1.893</v>
          </cell>
          <cell r="J12497">
            <v>1.893</v>
          </cell>
        </row>
        <row r="12498">
          <cell r="F12498" t="str">
            <v>上洞街村部－沈家坡</v>
          </cell>
          <cell r="G12498" t="str">
            <v>CZ06430822</v>
          </cell>
          <cell r="H12498">
            <v>0</v>
          </cell>
          <cell r="I12498">
            <v>1.311</v>
          </cell>
          <cell r="J12498">
            <v>1.311</v>
          </cell>
        </row>
        <row r="12499">
          <cell r="F12499" t="str">
            <v>上洞街-冯家坪</v>
          </cell>
          <cell r="G12499" t="str">
            <v>CZ08430822</v>
          </cell>
          <cell r="H12499">
            <v>0</v>
          </cell>
          <cell r="I12499">
            <v>0.768</v>
          </cell>
          <cell r="J12499">
            <v>0.768</v>
          </cell>
        </row>
        <row r="12500">
          <cell r="F12500" t="str">
            <v>煤炭垭-五里坡</v>
          </cell>
          <cell r="G12500" t="str">
            <v>CZ10430822</v>
          </cell>
          <cell r="H12500">
            <v>0</v>
          </cell>
          <cell r="I12500">
            <v>0.721</v>
          </cell>
          <cell r="J12500">
            <v>0.721</v>
          </cell>
        </row>
        <row r="12501">
          <cell r="F12501" t="str">
            <v>村部一俞家湾</v>
          </cell>
          <cell r="G12501" t="str">
            <v>C77B430822</v>
          </cell>
          <cell r="H12501">
            <v>0</v>
          </cell>
          <cell r="I12501">
            <v>0.6</v>
          </cell>
          <cell r="J12501">
            <v>0.6</v>
          </cell>
        </row>
        <row r="12502">
          <cell r="F12502" t="str">
            <v>易家湾-向家湾</v>
          </cell>
          <cell r="G12502" t="str">
            <v>CZ35430822</v>
          </cell>
          <cell r="H12502">
            <v>0</v>
          </cell>
          <cell r="I12502">
            <v>0.62</v>
          </cell>
          <cell r="J12502">
            <v>0.62</v>
          </cell>
        </row>
        <row r="12503">
          <cell r="F12503" t="str">
            <v>牛洞坪牛洞坪</v>
          </cell>
          <cell r="G12503" t="str">
            <v>VZ33430822</v>
          </cell>
          <cell r="H12503">
            <v>0</v>
          </cell>
          <cell r="I12503">
            <v>0.455</v>
          </cell>
          <cell r="J12503">
            <v>0.455</v>
          </cell>
        </row>
        <row r="12504">
          <cell r="F12504" t="str">
            <v>砂坝大桥-白竹湾</v>
          </cell>
          <cell r="G12504" t="str">
            <v>C345430822</v>
          </cell>
          <cell r="H12504">
            <v>0</v>
          </cell>
          <cell r="I12504">
            <v>1.225</v>
          </cell>
          <cell r="J12504">
            <v>1.225</v>
          </cell>
        </row>
        <row r="12505">
          <cell r="F12505" t="str">
            <v>上家坡-邬家坡</v>
          </cell>
          <cell r="G12505" t="str">
            <v>CW21430822</v>
          </cell>
          <cell r="H12505">
            <v>0</v>
          </cell>
          <cell r="I12505">
            <v>3.334</v>
          </cell>
          <cell r="J12505">
            <v>3.334</v>
          </cell>
        </row>
        <row r="12506">
          <cell r="F12506" t="str">
            <v>白竹山-赵家坡</v>
          </cell>
          <cell r="G12506" t="str">
            <v>CW22430822</v>
          </cell>
          <cell r="H12506">
            <v>0</v>
          </cell>
          <cell r="I12506">
            <v>1.382</v>
          </cell>
          <cell r="J12506">
            <v>1.382</v>
          </cell>
        </row>
        <row r="12507">
          <cell r="F12507" t="str">
            <v>赵家河-胡家坡</v>
          </cell>
          <cell r="G12507" t="str">
            <v>CW23430822</v>
          </cell>
          <cell r="H12507">
            <v>0</v>
          </cell>
          <cell r="I12507">
            <v>3.38</v>
          </cell>
          <cell r="J12507">
            <v>3.38</v>
          </cell>
        </row>
        <row r="12508">
          <cell r="F12508" t="str">
            <v>塘坊-比时溪</v>
          </cell>
          <cell r="G12508" t="str">
            <v>C401430822</v>
          </cell>
          <cell r="H12508">
            <v>2.494</v>
          </cell>
          <cell r="I12508">
            <v>4.986</v>
          </cell>
          <cell r="J12508">
            <v>2.492</v>
          </cell>
        </row>
        <row r="12509">
          <cell r="F12509" t="str">
            <v>铜钱凹-泥巴台</v>
          </cell>
          <cell r="G12509" t="str">
            <v>CW43430822</v>
          </cell>
          <cell r="H12509">
            <v>0</v>
          </cell>
          <cell r="I12509">
            <v>0.9</v>
          </cell>
          <cell r="J12509">
            <v>0.9</v>
          </cell>
        </row>
        <row r="12510">
          <cell r="F12510" t="str">
            <v>回头湾-胡家坡</v>
          </cell>
          <cell r="G12510" t="str">
            <v>CW46430822</v>
          </cell>
          <cell r="H12510">
            <v>0</v>
          </cell>
          <cell r="I12510">
            <v>0.863</v>
          </cell>
          <cell r="J12510">
            <v>0.863</v>
          </cell>
        </row>
        <row r="12511">
          <cell r="F12511" t="str">
            <v>罗家垭—廖家界</v>
          </cell>
          <cell r="G12511" t="str">
            <v>C630430822</v>
          </cell>
          <cell r="H12511">
            <v>0</v>
          </cell>
          <cell r="I12511">
            <v>1.379</v>
          </cell>
          <cell r="J12511">
            <v>1.379</v>
          </cell>
        </row>
        <row r="12512">
          <cell r="F12512" t="str">
            <v>雷打岩-舒家台</v>
          </cell>
          <cell r="G12512" t="str">
            <v>CW38430822</v>
          </cell>
          <cell r="H12512">
            <v>0</v>
          </cell>
          <cell r="I12512">
            <v>3.064</v>
          </cell>
          <cell r="J12512">
            <v>3.064</v>
          </cell>
        </row>
        <row r="12513">
          <cell r="F12513" t="str">
            <v>罗家垭-燕湾</v>
          </cell>
          <cell r="G12513" t="str">
            <v>CW41430822</v>
          </cell>
          <cell r="H12513">
            <v>0</v>
          </cell>
          <cell r="I12513">
            <v>0.951</v>
          </cell>
          <cell r="J12513">
            <v>0.951</v>
          </cell>
        </row>
        <row r="12514">
          <cell r="F12514" t="str">
            <v>邓家坡-乌鸦</v>
          </cell>
          <cell r="G12514" t="str">
            <v>C350430822</v>
          </cell>
          <cell r="H12514">
            <v>2.93</v>
          </cell>
          <cell r="I12514">
            <v>5.127</v>
          </cell>
          <cell r="J12514">
            <v>2.197</v>
          </cell>
        </row>
        <row r="12515">
          <cell r="F12515" t="str">
            <v>三岔路口—张家坪</v>
          </cell>
          <cell r="G12515" t="str">
            <v>C629430822</v>
          </cell>
          <cell r="H12515">
            <v>0</v>
          </cell>
          <cell r="I12515">
            <v>1.318</v>
          </cell>
          <cell r="J12515">
            <v>1.318</v>
          </cell>
        </row>
        <row r="12516">
          <cell r="F12516" t="str">
            <v>张家坪-落石湖</v>
          </cell>
          <cell r="G12516" t="str">
            <v>CW14430822</v>
          </cell>
          <cell r="H12516">
            <v>0</v>
          </cell>
          <cell r="I12516">
            <v>2.207</v>
          </cell>
          <cell r="J12516">
            <v>2.207</v>
          </cell>
        </row>
        <row r="12517">
          <cell r="F12517" t="str">
            <v>楠木湾-岗岭</v>
          </cell>
          <cell r="G12517" t="str">
            <v>CW15430822</v>
          </cell>
          <cell r="H12517">
            <v>0</v>
          </cell>
          <cell r="I12517">
            <v>2.023</v>
          </cell>
          <cell r="J12517">
            <v>2.023</v>
          </cell>
        </row>
        <row r="12518">
          <cell r="F12518" t="str">
            <v>五谷庙一汤家岩</v>
          </cell>
          <cell r="G12518" t="str">
            <v>CW16430822</v>
          </cell>
          <cell r="H12518">
            <v>0</v>
          </cell>
          <cell r="I12518">
            <v>0.551</v>
          </cell>
          <cell r="J12518">
            <v>0.551</v>
          </cell>
        </row>
        <row r="12519">
          <cell r="F12519" t="str">
            <v>芭蕉湾-苏家坡</v>
          </cell>
          <cell r="G12519" t="str">
            <v>CW17430822</v>
          </cell>
          <cell r="H12519">
            <v>0</v>
          </cell>
          <cell r="I12519">
            <v>0.596</v>
          </cell>
          <cell r="J12519">
            <v>0.596</v>
          </cell>
        </row>
        <row r="12520">
          <cell r="F12520" t="str">
            <v>罗家台-谢家台</v>
          </cell>
          <cell r="G12520" t="str">
            <v>CW18430822</v>
          </cell>
          <cell r="H12520">
            <v>0</v>
          </cell>
          <cell r="I12520">
            <v>0.432</v>
          </cell>
          <cell r="J12520">
            <v>0.432</v>
          </cell>
        </row>
        <row r="12521">
          <cell r="F12521" t="str">
            <v>桥头-李家坡</v>
          </cell>
          <cell r="G12521" t="str">
            <v>CW28430822</v>
          </cell>
          <cell r="H12521">
            <v>0</v>
          </cell>
          <cell r="I12521">
            <v>2.369</v>
          </cell>
          <cell r="J12521">
            <v>2.369</v>
          </cell>
        </row>
        <row r="12522">
          <cell r="F12522" t="str">
            <v>向家湾-八家田</v>
          </cell>
          <cell r="G12522" t="str">
            <v>CW30430822</v>
          </cell>
          <cell r="H12522">
            <v>0</v>
          </cell>
          <cell r="I12522">
            <v>1.283</v>
          </cell>
          <cell r="J12522">
            <v>1.283</v>
          </cell>
        </row>
        <row r="12523">
          <cell r="F12523" t="str">
            <v>桂家湾-桂竹垭</v>
          </cell>
          <cell r="G12523" t="str">
            <v>CW00430822</v>
          </cell>
          <cell r="H12523">
            <v>0</v>
          </cell>
          <cell r="I12523">
            <v>0.635</v>
          </cell>
          <cell r="J12523">
            <v>0.635</v>
          </cell>
        </row>
        <row r="12524">
          <cell r="F12524" t="str">
            <v>铁匠湾一洞湾</v>
          </cell>
          <cell r="G12524" t="str">
            <v>CW02430822</v>
          </cell>
          <cell r="H12524">
            <v>0</v>
          </cell>
          <cell r="I12524">
            <v>0.943</v>
          </cell>
          <cell r="J12524">
            <v>0.943</v>
          </cell>
        </row>
        <row r="12525">
          <cell r="F12525" t="str">
            <v>窝塘一杨家坡</v>
          </cell>
          <cell r="G12525" t="str">
            <v>CW08430822</v>
          </cell>
          <cell r="H12525">
            <v>0</v>
          </cell>
          <cell r="I12525">
            <v>1.775</v>
          </cell>
          <cell r="J12525">
            <v>1.775</v>
          </cell>
        </row>
        <row r="12526">
          <cell r="F12526" t="str">
            <v>中坪-碑垭</v>
          </cell>
          <cell r="G12526" t="str">
            <v>CW45430822</v>
          </cell>
          <cell r="H12526">
            <v>0</v>
          </cell>
          <cell r="I12526">
            <v>1.104</v>
          </cell>
          <cell r="J12526">
            <v>1.104</v>
          </cell>
        </row>
        <row r="12527">
          <cell r="F12527" t="str">
            <v>乡政府-唐家坡</v>
          </cell>
          <cell r="G12527" t="str">
            <v>C346430822</v>
          </cell>
          <cell r="H12527">
            <v>0</v>
          </cell>
          <cell r="I12527">
            <v>3.034</v>
          </cell>
          <cell r="J12527">
            <v>3.034</v>
          </cell>
        </row>
        <row r="12528">
          <cell r="F12528" t="str">
            <v>大洋坪—棒竹溪</v>
          </cell>
          <cell r="G12528" t="str">
            <v>C74B430822</v>
          </cell>
          <cell r="H12528">
            <v>0</v>
          </cell>
          <cell r="I12528">
            <v>0.661</v>
          </cell>
          <cell r="J12528">
            <v>0.661</v>
          </cell>
        </row>
        <row r="12529">
          <cell r="F12529" t="str">
            <v>王家湾-梁山寨</v>
          </cell>
          <cell r="G12529" t="str">
            <v>C344430822</v>
          </cell>
          <cell r="H12529">
            <v>0</v>
          </cell>
          <cell r="I12529">
            <v>4.345</v>
          </cell>
          <cell r="J12529">
            <v>4.345</v>
          </cell>
        </row>
        <row r="12530">
          <cell r="F12530" t="str">
            <v>口前—幸家湾</v>
          </cell>
          <cell r="G12530" t="str">
            <v>C73B430822</v>
          </cell>
          <cell r="H12530">
            <v>0</v>
          </cell>
          <cell r="I12530">
            <v>0.578</v>
          </cell>
          <cell r="J12530">
            <v>0.578</v>
          </cell>
        </row>
        <row r="12531">
          <cell r="F12531" t="str">
            <v>狮子坪-新屋场</v>
          </cell>
          <cell r="G12531" t="str">
            <v>CW24430822</v>
          </cell>
          <cell r="H12531">
            <v>0</v>
          </cell>
          <cell r="I12531">
            <v>0.581</v>
          </cell>
          <cell r="J12531">
            <v>0.581</v>
          </cell>
        </row>
        <row r="12532">
          <cell r="F12532" t="str">
            <v>狮子桥-鹅戏龙</v>
          </cell>
          <cell r="G12532" t="str">
            <v>CW26430822</v>
          </cell>
          <cell r="H12532">
            <v>0</v>
          </cell>
          <cell r="I12532">
            <v>0.931</v>
          </cell>
          <cell r="J12532">
            <v>0.931</v>
          </cell>
        </row>
        <row r="12533">
          <cell r="F12533" t="str">
            <v>蒋冲口-肖家台</v>
          </cell>
          <cell r="G12533" t="str">
            <v>VW25430822</v>
          </cell>
          <cell r="H12533">
            <v>0</v>
          </cell>
          <cell r="I12533">
            <v>0.218</v>
          </cell>
          <cell r="J12533">
            <v>0.218</v>
          </cell>
        </row>
        <row r="12534">
          <cell r="F12534" t="str">
            <v>三岔路口-砂坝</v>
          </cell>
          <cell r="G12534" t="str">
            <v>C340430822</v>
          </cell>
          <cell r="H12534">
            <v>0</v>
          </cell>
          <cell r="I12534">
            <v>3.074</v>
          </cell>
          <cell r="J12534">
            <v>3.074</v>
          </cell>
        </row>
        <row r="12535">
          <cell r="F12535" t="str">
            <v>竹园冲-甘溪</v>
          </cell>
          <cell r="G12535" t="str">
            <v>C347430822</v>
          </cell>
          <cell r="H12535">
            <v>1.404</v>
          </cell>
          <cell r="I12535">
            <v>1.529</v>
          </cell>
          <cell r="J12535">
            <v>0.125</v>
          </cell>
        </row>
        <row r="12536">
          <cell r="F12536" t="str">
            <v>竹园冲—猫子溪</v>
          </cell>
          <cell r="G12536" t="str">
            <v>C72B430822</v>
          </cell>
          <cell r="H12536">
            <v>0</v>
          </cell>
          <cell r="I12536">
            <v>3.202</v>
          </cell>
          <cell r="J12536">
            <v>3.202</v>
          </cell>
        </row>
        <row r="12537">
          <cell r="F12537" t="str">
            <v>岩壳-半边地</v>
          </cell>
          <cell r="G12537" t="str">
            <v>C51C430822</v>
          </cell>
          <cell r="H12537">
            <v>0</v>
          </cell>
          <cell r="I12537">
            <v>0.77</v>
          </cell>
          <cell r="J12537">
            <v>0.77</v>
          </cell>
        </row>
        <row r="12538">
          <cell r="F12538" t="str">
            <v>金竹湾-天星山</v>
          </cell>
          <cell r="G12538" t="str">
            <v>C665430822</v>
          </cell>
          <cell r="H12538">
            <v>0</v>
          </cell>
          <cell r="I12538">
            <v>1.496</v>
          </cell>
          <cell r="J12538">
            <v>1.496</v>
          </cell>
        </row>
        <row r="12539">
          <cell r="F12539" t="str">
            <v>中溪口-陈家坡组</v>
          </cell>
          <cell r="G12539" t="str">
            <v>C50X430822</v>
          </cell>
          <cell r="H12539">
            <v>0</v>
          </cell>
          <cell r="I12539">
            <v>4.266</v>
          </cell>
          <cell r="J12539">
            <v>4.266</v>
          </cell>
        </row>
        <row r="12540">
          <cell r="F12540" t="str">
            <v>小溪口-连家湾</v>
          </cell>
          <cell r="G12540" t="str">
            <v>C047430822</v>
          </cell>
          <cell r="H12540">
            <v>0</v>
          </cell>
          <cell r="I12540">
            <v>0.295</v>
          </cell>
          <cell r="J12540">
            <v>0.295</v>
          </cell>
        </row>
        <row r="12541">
          <cell r="F12541" t="str">
            <v>C79C修正</v>
          </cell>
          <cell r="G12541" t="str">
            <v>C54V430822</v>
          </cell>
          <cell r="H12541">
            <v>0</v>
          </cell>
          <cell r="I12541">
            <v>0.879</v>
          </cell>
          <cell r="J12541">
            <v>0.879</v>
          </cell>
        </row>
        <row r="12542">
          <cell r="F12542" t="str">
            <v>岔角-长滩</v>
          </cell>
          <cell r="G12542" t="str">
            <v>C044430822</v>
          </cell>
          <cell r="H12542">
            <v>0.076</v>
          </cell>
          <cell r="I12542">
            <v>1.402</v>
          </cell>
          <cell r="J12542">
            <v>1.326</v>
          </cell>
        </row>
        <row r="12543">
          <cell r="F12543" t="str">
            <v>小河口-温泉</v>
          </cell>
          <cell r="G12543" t="str">
            <v>C51F430822</v>
          </cell>
          <cell r="H12543">
            <v>0</v>
          </cell>
          <cell r="I12543">
            <v>1.037</v>
          </cell>
          <cell r="J12543">
            <v>1.037</v>
          </cell>
        </row>
        <row r="12544">
          <cell r="F12544" t="str">
            <v>杨家垭－湖溃</v>
          </cell>
          <cell r="G12544" t="str">
            <v>C51U430822</v>
          </cell>
          <cell r="H12544">
            <v>0</v>
          </cell>
          <cell r="I12544">
            <v>3.438</v>
          </cell>
          <cell r="J12544">
            <v>3.438</v>
          </cell>
        </row>
        <row r="12545">
          <cell r="F12545" t="str">
            <v>刘家岭－陈家坪</v>
          </cell>
          <cell r="G12545" t="str">
            <v>C51V430822</v>
          </cell>
          <cell r="H12545">
            <v>0</v>
          </cell>
          <cell r="I12545">
            <v>2.66</v>
          </cell>
          <cell r="J12545">
            <v>2.66</v>
          </cell>
        </row>
        <row r="12546">
          <cell r="F12546" t="str">
            <v>杨家坪一榆石岩</v>
          </cell>
          <cell r="G12546" t="str">
            <v>C632430822</v>
          </cell>
          <cell r="H12546">
            <v>0</v>
          </cell>
          <cell r="I12546">
            <v>1.366</v>
          </cell>
          <cell r="J12546">
            <v>1.366</v>
          </cell>
        </row>
        <row r="12547">
          <cell r="F12547" t="str">
            <v>沙园-黄连台</v>
          </cell>
          <cell r="G12547" t="str">
            <v>C53L430822</v>
          </cell>
          <cell r="H12547">
            <v>0</v>
          </cell>
          <cell r="I12547">
            <v>6.079</v>
          </cell>
          <cell r="J12547">
            <v>6.079</v>
          </cell>
        </row>
        <row r="12548">
          <cell r="F12548" t="str">
            <v>烟家屋场_黄莲台</v>
          </cell>
          <cell r="G12548" t="str">
            <v>C53M430822</v>
          </cell>
          <cell r="H12548">
            <v>0</v>
          </cell>
          <cell r="I12548">
            <v>2.715</v>
          </cell>
          <cell r="J12548">
            <v>2.715</v>
          </cell>
        </row>
        <row r="12549">
          <cell r="F12549" t="str">
            <v>茶园-苦竹坝</v>
          </cell>
          <cell r="G12549" t="str">
            <v>C319430822</v>
          </cell>
          <cell r="H12549">
            <v>1.86</v>
          </cell>
          <cell r="I12549">
            <v>2.649</v>
          </cell>
          <cell r="J12549">
            <v>0.789</v>
          </cell>
        </row>
        <row r="12550">
          <cell r="F12550" t="str">
            <v>河边一连家湾村小</v>
          </cell>
          <cell r="G12550" t="str">
            <v>C76B430822</v>
          </cell>
          <cell r="H12550">
            <v>0</v>
          </cell>
          <cell r="I12550">
            <v>0.279</v>
          </cell>
          <cell r="J12550">
            <v>0.279</v>
          </cell>
        </row>
        <row r="12551">
          <cell r="F12551" t="str">
            <v>汨罗湖桥一业水溪</v>
          </cell>
          <cell r="G12551" t="str">
            <v>C37C430822</v>
          </cell>
          <cell r="H12551">
            <v>0</v>
          </cell>
          <cell r="I12551">
            <v>2.657</v>
          </cell>
          <cell r="J12551">
            <v>2.657</v>
          </cell>
        </row>
        <row r="12552">
          <cell r="F12552" t="str">
            <v>万家台-木元</v>
          </cell>
          <cell r="G12552" t="str">
            <v>C53S430822</v>
          </cell>
          <cell r="H12552">
            <v>0</v>
          </cell>
          <cell r="I12552">
            <v>3.109</v>
          </cell>
          <cell r="J12552">
            <v>3.109</v>
          </cell>
        </row>
        <row r="12553">
          <cell r="F12553" t="str">
            <v>全家台_刘家垭</v>
          </cell>
          <cell r="G12553" t="str">
            <v>C54L430822</v>
          </cell>
          <cell r="H12553">
            <v>0</v>
          </cell>
          <cell r="I12553">
            <v>1.008</v>
          </cell>
          <cell r="J12553">
            <v>1.008</v>
          </cell>
        </row>
        <row r="12554">
          <cell r="F12554" t="str">
            <v>岩浪子_取和坪组</v>
          </cell>
          <cell r="G12554" t="str">
            <v>C54S430822</v>
          </cell>
          <cell r="H12554">
            <v>0</v>
          </cell>
          <cell r="I12554">
            <v>0.513</v>
          </cell>
          <cell r="J12554">
            <v>0.513</v>
          </cell>
        </row>
        <row r="12555">
          <cell r="F12555" t="str">
            <v>取和平-自生堰</v>
          </cell>
          <cell r="G12555" t="str">
            <v>C649430822</v>
          </cell>
          <cell r="H12555">
            <v>0</v>
          </cell>
          <cell r="I12555">
            <v>2.011</v>
          </cell>
          <cell r="J12555">
            <v>2.011</v>
          </cell>
        </row>
        <row r="12556">
          <cell r="F12556" t="str">
            <v>油莱园-田坪</v>
          </cell>
          <cell r="G12556" t="str">
            <v>C53Y430822</v>
          </cell>
          <cell r="H12556">
            <v>0</v>
          </cell>
          <cell r="I12556">
            <v>1.141</v>
          </cell>
          <cell r="J12556">
            <v>1.141</v>
          </cell>
        </row>
        <row r="12557">
          <cell r="F12557" t="str">
            <v>桑树堡_庙塔组</v>
          </cell>
          <cell r="G12557" t="str">
            <v>V567430822</v>
          </cell>
          <cell r="H12557">
            <v>0</v>
          </cell>
          <cell r="I12557">
            <v>0.325</v>
          </cell>
          <cell r="J12557">
            <v>0.325</v>
          </cell>
        </row>
        <row r="12558">
          <cell r="F12558" t="str">
            <v>扒泥湖组_陈家堡</v>
          </cell>
          <cell r="G12558" t="str">
            <v>C53T430822</v>
          </cell>
          <cell r="H12558">
            <v>0</v>
          </cell>
          <cell r="I12558">
            <v>1.189</v>
          </cell>
          <cell r="J12558">
            <v>1.189</v>
          </cell>
        </row>
        <row r="12559">
          <cell r="F12559" t="str">
            <v>浪口-袁家湾</v>
          </cell>
          <cell r="G12559" t="str">
            <v>C52J430822</v>
          </cell>
          <cell r="H12559">
            <v>0</v>
          </cell>
          <cell r="I12559">
            <v>2.922</v>
          </cell>
          <cell r="J12559">
            <v>2.922</v>
          </cell>
        </row>
        <row r="12560">
          <cell r="F12560" t="str">
            <v>胡芦坝_向家湾</v>
          </cell>
          <cell r="G12560" t="str">
            <v>V528430822</v>
          </cell>
          <cell r="H12560">
            <v>0</v>
          </cell>
          <cell r="I12560">
            <v>0.377</v>
          </cell>
          <cell r="J12560">
            <v>0.377</v>
          </cell>
        </row>
        <row r="12561">
          <cell r="F12561" t="str">
            <v>下土溪洞-汆坪</v>
          </cell>
          <cell r="G12561" t="str">
            <v>V531430822</v>
          </cell>
          <cell r="H12561">
            <v>0</v>
          </cell>
          <cell r="I12561">
            <v>0.405</v>
          </cell>
          <cell r="J12561">
            <v>0.405</v>
          </cell>
        </row>
        <row r="12562">
          <cell r="F12562" t="str">
            <v>新泉-谢家湾</v>
          </cell>
          <cell r="G12562" t="str">
            <v>C52S430822</v>
          </cell>
          <cell r="H12562">
            <v>0</v>
          </cell>
          <cell r="I12562">
            <v>3.568</v>
          </cell>
          <cell r="J12562">
            <v>3.568</v>
          </cell>
        </row>
        <row r="12563">
          <cell r="F12563" t="str">
            <v>五道水-八大公山</v>
          </cell>
          <cell r="G12563" t="str">
            <v>C51R430822</v>
          </cell>
          <cell r="H12563">
            <v>0</v>
          </cell>
          <cell r="I12563">
            <v>1.806</v>
          </cell>
          <cell r="J12563">
            <v>1.806</v>
          </cell>
        </row>
        <row r="12564">
          <cell r="F12564" t="str">
            <v>元宝溪－文家台</v>
          </cell>
          <cell r="G12564" t="str">
            <v>C51K430822</v>
          </cell>
          <cell r="H12564">
            <v>0</v>
          </cell>
          <cell r="I12564">
            <v>1.433</v>
          </cell>
          <cell r="J12564">
            <v>1.433</v>
          </cell>
        </row>
        <row r="12565">
          <cell r="F12565" t="str">
            <v>阴坡洞-杜家湾</v>
          </cell>
          <cell r="G12565" t="str">
            <v>CB00430822</v>
          </cell>
          <cell r="H12565">
            <v>0</v>
          </cell>
          <cell r="I12565">
            <v>4.931</v>
          </cell>
          <cell r="J12565">
            <v>4.931</v>
          </cell>
        </row>
        <row r="12566">
          <cell r="F12566" t="str">
            <v>村部－碗厂</v>
          </cell>
          <cell r="G12566" t="str">
            <v>CB33430822</v>
          </cell>
          <cell r="H12566">
            <v>0</v>
          </cell>
          <cell r="I12566">
            <v>1.441</v>
          </cell>
          <cell r="J12566">
            <v>1.441</v>
          </cell>
        </row>
        <row r="12567">
          <cell r="F12567" t="str">
            <v>林场-方家湾</v>
          </cell>
          <cell r="G12567" t="str">
            <v>C54A430822</v>
          </cell>
          <cell r="H12567">
            <v>0</v>
          </cell>
          <cell r="I12567">
            <v>2.88</v>
          </cell>
          <cell r="J12567">
            <v>2.88</v>
          </cell>
        </row>
        <row r="12568">
          <cell r="F12568" t="str">
            <v>鸡公垭-茅花界</v>
          </cell>
          <cell r="G12568" t="str">
            <v>CB11430822</v>
          </cell>
          <cell r="H12568">
            <v>0</v>
          </cell>
          <cell r="I12568">
            <v>1.31</v>
          </cell>
          <cell r="J12568">
            <v>1.31</v>
          </cell>
        </row>
        <row r="12569">
          <cell r="F12569" t="str">
            <v>方家湾-苏家界</v>
          </cell>
          <cell r="G12569" t="str">
            <v>CB15430822</v>
          </cell>
          <cell r="H12569">
            <v>0</v>
          </cell>
          <cell r="I12569">
            <v>2.157</v>
          </cell>
          <cell r="J12569">
            <v>2.157</v>
          </cell>
        </row>
        <row r="12570">
          <cell r="F12570" t="str">
            <v>柳浪坪-高家界</v>
          </cell>
          <cell r="G12570" t="str">
            <v>C688430822</v>
          </cell>
          <cell r="H12570">
            <v>3.693</v>
          </cell>
          <cell r="I12570">
            <v>4.634</v>
          </cell>
          <cell r="J12570">
            <v>0.941</v>
          </cell>
        </row>
        <row r="12571">
          <cell r="F12571" t="str">
            <v>关口-竹子界</v>
          </cell>
          <cell r="G12571" t="str">
            <v>CB18430822</v>
          </cell>
          <cell r="H12571">
            <v>0</v>
          </cell>
          <cell r="I12571">
            <v>2.293</v>
          </cell>
          <cell r="J12571">
            <v>2.293</v>
          </cell>
        </row>
        <row r="12572">
          <cell r="F12572" t="str">
            <v>康三峪-马家湾</v>
          </cell>
          <cell r="G12572" t="str">
            <v>CB42430822</v>
          </cell>
          <cell r="H12572">
            <v>0</v>
          </cell>
          <cell r="I12572">
            <v>1.267</v>
          </cell>
          <cell r="J12572">
            <v>1.267</v>
          </cell>
        </row>
        <row r="12573">
          <cell r="F12573" t="str">
            <v>陈家-张家湾</v>
          </cell>
          <cell r="G12573" t="str">
            <v>C63A430822</v>
          </cell>
          <cell r="H12573">
            <v>0</v>
          </cell>
          <cell r="I12573">
            <v>1.571</v>
          </cell>
          <cell r="J12573">
            <v>1.571</v>
          </cell>
        </row>
        <row r="12574">
          <cell r="F12574" t="str">
            <v>大树角-大坯</v>
          </cell>
          <cell r="G12574" t="str">
            <v>C441430822</v>
          </cell>
          <cell r="H12574">
            <v>0</v>
          </cell>
          <cell r="I12574">
            <v>2.203</v>
          </cell>
          <cell r="J12574">
            <v>2.203</v>
          </cell>
        </row>
        <row r="12575">
          <cell r="F12575" t="str">
            <v>汤家峪口前-凉亭垭</v>
          </cell>
          <cell r="G12575" t="str">
            <v>CB03430822</v>
          </cell>
          <cell r="H12575">
            <v>0</v>
          </cell>
          <cell r="I12575">
            <v>4.319</v>
          </cell>
          <cell r="J12575">
            <v>4.319</v>
          </cell>
        </row>
        <row r="12576">
          <cell r="F12576" t="str">
            <v>干洞-马家溪</v>
          </cell>
          <cell r="G12576" t="str">
            <v>CB53430822</v>
          </cell>
          <cell r="H12576">
            <v>0</v>
          </cell>
          <cell r="I12576">
            <v>4.263</v>
          </cell>
          <cell r="J12576">
            <v>4.263</v>
          </cell>
        </row>
        <row r="12577">
          <cell r="F12577" t="str">
            <v>杨家湾-杨家界</v>
          </cell>
          <cell r="G12577" t="str">
            <v>C10D430822</v>
          </cell>
          <cell r="H12577">
            <v>0</v>
          </cell>
          <cell r="I12577">
            <v>0.753</v>
          </cell>
          <cell r="J12577">
            <v>0.753</v>
          </cell>
        </row>
        <row r="12578">
          <cell r="F12578" t="str">
            <v>南湖-纸棚峪</v>
          </cell>
          <cell r="G12578" t="str">
            <v>CB52430822</v>
          </cell>
          <cell r="H12578">
            <v>0</v>
          </cell>
          <cell r="I12578">
            <v>0.837</v>
          </cell>
          <cell r="J12578">
            <v>0.837</v>
          </cell>
        </row>
        <row r="12579">
          <cell r="F12579" t="str">
            <v>胡家湾-椿木湾</v>
          </cell>
          <cell r="G12579" t="str">
            <v>CB43430822</v>
          </cell>
          <cell r="H12579">
            <v>0</v>
          </cell>
          <cell r="I12579">
            <v>1.163</v>
          </cell>
          <cell r="J12579">
            <v>1.163</v>
          </cell>
        </row>
        <row r="12580">
          <cell r="F12580" t="str">
            <v>关口-大垭</v>
          </cell>
          <cell r="G12580" t="str">
            <v>CB17430822</v>
          </cell>
          <cell r="H12580">
            <v>0</v>
          </cell>
          <cell r="I12580">
            <v>1.6</v>
          </cell>
          <cell r="J12580">
            <v>1.6</v>
          </cell>
        </row>
        <row r="12581">
          <cell r="F12581" t="str">
            <v>野牛湖-濠沟湾</v>
          </cell>
          <cell r="G12581" t="str">
            <v>CB25430822</v>
          </cell>
          <cell r="H12581">
            <v>0</v>
          </cell>
          <cell r="I12581">
            <v>0.298</v>
          </cell>
          <cell r="J12581">
            <v>0.298</v>
          </cell>
        </row>
        <row r="12582">
          <cell r="F12582" t="str">
            <v>狮子塔－刘家台组</v>
          </cell>
          <cell r="G12582" t="str">
            <v>CA28430822</v>
          </cell>
          <cell r="H12582">
            <v>0</v>
          </cell>
          <cell r="I12582">
            <v>0.776</v>
          </cell>
          <cell r="J12582">
            <v>0.776</v>
          </cell>
        </row>
        <row r="12583">
          <cell r="F12583" t="str">
            <v>钟家边-吴家边</v>
          </cell>
          <cell r="G12583" t="str">
            <v>C417430822</v>
          </cell>
          <cell r="H12583">
            <v>0</v>
          </cell>
          <cell r="I12583">
            <v>0.616</v>
          </cell>
          <cell r="J12583">
            <v>0.616</v>
          </cell>
        </row>
        <row r="12584">
          <cell r="F12584" t="str">
            <v>走马坪－张家垭</v>
          </cell>
          <cell r="G12584" t="str">
            <v>C122430822</v>
          </cell>
          <cell r="H12584">
            <v>3.573</v>
          </cell>
          <cell r="I12584">
            <v>6.893</v>
          </cell>
          <cell r="J12584">
            <v>3.32</v>
          </cell>
        </row>
        <row r="12585">
          <cell r="F12585" t="str">
            <v>唐家湾-彭家界</v>
          </cell>
          <cell r="G12585" t="str">
            <v>CA04430822</v>
          </cell>
          <cell r="H12585">
            <v>0</v>
          </cell>
          <cell r="I12585">
            <v>0.884</v>
          </cell>
          <cell r="J12585">
            <v>0.884</v>
          </cell>
        </row>
        <row r="12586">
          <cell r="F12586" t="str">
            <v>两岔溪-欧家台</v>
          </cell>
          <cell r="G12586" t="str">
            <v>C451430822</v>
          </cell>
          <cell r="H12586">
            <v>0</v>
          </cell>
          <cell r="I12586">
            <v>1.436</v>
          </cell>
          <cell r="J12586">
            <v>1.436</v>
          </cell>
        </row>
        <row r="12587">
          <cell r="F12587" t="str">
            <v>两岔溪-全家湾</v>
          </cell>
          <cell r="G12587" t="str">
            <v>C669430822</v>
          </cell>
          <cell r="H12587">
            <v>0</v>
          </cell>
          <cell r="I12587">
            <v>2.455</v>
          </cell>
          <cell r="J12587">
            <v>2.455</v>
          </cell>
        </row>
        <row r="12588">
          <cell r="F12588" t="str">
            <v>响水洞-甄家屋场</v>
          </cell>
          <cell r="G12588" t="str">
            <v>VC15430822</v>
          </cell>
          <cell r="H12588">
            <v>0</v>
          </cell>
          <cell r="I12588">
            <v>0.461</v>
          </cell>
          <cell r="J12588">
            <v>0.461</v>
          </cell>
        </row>
        <row r="12589">
          <cell r="F12589" t="str">
            <v>坟山峪口前-杨家湾</v>
          </cell>
          <cell r="G12589" t="str">
            <v>CC08430822</v>
          </cell>
          <cell r="H12589">
            <v>0</v>
          </cell>
          <cell r="I12589">
            <v>0.917</v>
          </cell>
          <cell r="J12589">
            <v>0.917</v>
          </cell>
        </row>
        <row r="12590">
          <cell r="F12590" t="str">
            <v>护国-马家溪</v>
          </cell>
          <cell r="G12590" t="str">
            <v>CA00430822</v>
          </cell>
          <cell r="H12590">
            <v>0</v>
          </cell>
          <cell r="I12590">
            <v>3.172</v>
          </cell>
          <cell r="J12590">
            <v>3.172</v>
          </cell>
        </row>
        <row r="12591">
          <cell r="F12591" t="str">
            <v>南门坡-北瓜峪</v>
          </cell>
          <cell r="G12591" t="str">
            <v>C449430822</v>
          </cell>
          <cell r="H12591">
            <v>0</v>
          </cell>
          <cell r="I12591">
            <v>1.329</v>
          </cell>
          <cell r="J12591">
            <v>1.329</v>
          </cell>
        </row>
        <row r="12592">
          <cell r="F12592" t="str">
            <v>虎耳形－北瓜峪</v>
          </cell>
          <cell r="G12592" t="str">
            <v>CC03430822</v>
          </cell>
          <cell r="H12592">
            <v>0</v>
          </cell>
          <cell r="I12592">
            <v>0.469</v>
          </cell>
          <cell r="J12592">
            <v>0.469</v>
          </cell>
        </row>
        <row r="12593">
          <cell r="F12593" t="str">
            <v>何家峪-卓家湾</v>
          </cell>
          <cell r="G12593" t="str">
            <v>C91A430822</v>
          </cell>
          <cell r="H12593">
            <v>0</v>
          </cell>
          <cell r="I12593">
            <v>1.261</v>
          </cell>
          <cell r="J12593">
            <v>1.261</v>
          </cell>
        </row>
        <row r="12594">
          <cell r="F12594" t="str">
            <v>走马坪－张家垭</v>
          </cell>
          <cell r="G12594" t="str">
            <v>C122430822</v>
          </cell>
          <cell r="H12594">
            <v>2.079</v>
          </cell>
          <cell r="I12594">
            <v>3.573</v>
          </cell>
          <cell r="J12594">
            <v>1.494</v>
          </cell>
        </row>
        <row r="12595">
          <cell r="F12595" t="str">
            <v>钟家台-苦竹界</v>
          </cell>
          <cell r="G12595" t="str">
            <v>C453430822</v>
          </cell>
          <cell r="H12595">
            <v>0</v>
          </cell>
          <cell r="I12595">
            <v>0.616</v>
          </cell>
          <cell r="J12595">
            <v>0.616</v>
          </cell>
        </row>
        <row r="12596">
          <cell r="F12596" t="str">
            <v>苦竹界-石家坡</v>
          </cell>
          <cell r="G12596" t="str">
            <v>CC33430822</v>
          </cell>
          <cell r="H12596">
            <v>0</v>
          </cell>
          <cell r="I12596">
            <v>1.576</v>
          </cell>
          <cell r="J12596">
            <v>1.576</v>
          </cell>
        </row>
        <row r="12597">
          <cell r="F12597" t="str">
            <v>走马坪桥-枧槽峪</v>
          </cell>
          <cell r="G12597" t="str">
            <v>CC38430822</v>
          </cell>
          <cell r="H12597">
            <v>0</v>
          </cell>
          <cell r="I12597">
            <v>0.54</v>
          </cell>
          <cell r="J12597">
            <v>0.54</v>
          </cell>
        </row>
        <row r="12598">
          <cell r="F12598" t="str">
            <v>钟家台-彭家台</v>
          </cell>
          <cell r="G12598" t="str">
            <v>VC35430822</v>
          </cell>
          <cell r="H12598">
            <v>0</v>
          </cell>
          <cell r="I12598">
            <v>0.484</v>
          </cell>
          <cell r="J12598">
            <v>0.484</v>
          </cell>
        </row>
        <row r="12599">
          <cell r="F12599" t="str">
            <v>钟家边-吴家庄</v>
          </cell>
          <cell r="G12599" t="str">
            <v>C86A430822</v>
          </cell>
          <cell r="H12599">
            <v>0</v>
          </cell>
          <cell r="I12599">
            <v>0.391</v>
          </cell>
          <cell r="J12599">
            <v>0.391</v>
          </cell>
        </row>
        <row r="12600">
          <cell r="F12600" t="str">
            <v>吴家垭-杉木园</v>
          </cell>
          <cell r="G12600" t="str">
            <v>C452430822</v>
          </cell>
          <cell r="H12600">
            <v>0</v>
          </cell>
          <cell r="I12600">
            <v>2.508</v>
          </cell>
          <cell r="J12600">
            <v>2.508</v>
          </cell>
        </row>
        <row r="12601">
          <cell r="F12601" t="str">
            <v>向家坪-田儿垭</v>
          </cell>
          <cell r="G12601" t="str">
            <v>CC18430822</v>
          </cell>
          <cell r="H12601">
            <v>0</v>
          </cell>
          <cell r="I12601">
            <v>7.121</v>
          </cell>
          <cell r="J12601">
            <v>7.121</v>
          </cell>
        </row>
        <row r="12602">
          <cell r="F12602" t="str">
            <v>苦竹界-石家坡</v>
          </cell>
          <cell r="G12602" t="str">
            <v>CC33430822</v>
          </cell>
          <cell r="H12602">
            <v>0</v>
          </cell>
          <cell r="I12602">
            <v>0.417</v>
          </cell>
          <cell r="J12602">
            <v>0.417</v>
          </cell>
        </row>
        <row r="12603">
          <cell r="F12603" t="str">
            <v>碾子包-农场</v>
          </cell>
          <cell r="G12603" t="str">
            <v>C600430822</v>
          </cell>
          <cell r="H12603">
            <v>0</v>
          </cell>
          <cell r="I12603">
            <v>3.084</v>
          </cell>
          <cell r="J12603">
            <v>3.084</v>
          </cell>
        </row>
        <row r="12604">
          <cell r="F12604" t="str">
            <v>汨湖农场-窄家沟</v>
          </cell>
          <cell r="G12604" t="str">
            <v>CA10430822</v>
          </cell>
          <cell r="H12604">
            <v>0</v>
          </cell>
          <cell r="I12604">
            <v>0.851</v>
          </cell>
          <cell r="J12604">
            <v>0.851</v>
          </cell>
        </row>
        <row r="12605">
          <cell r="F12605" t="str">
            <v>叶家桥-李家界</v>
          </cell>
          <cell r="G12605" t="str">
            <v>C420430822</v>
          </cell>
          <cell r="H12605">
            <v>0</v>
          </cell>
          <cell r="I12605">
            <v>1.094</v>
          </cell>
          <cell r="J12605">
            <v>1.094</v>
          </cell>
        </row>
        <row r="12606">
          <cell r="F12606" t="str">
            <v>岩板桥-白瓜峪</v>
          </cell>
          <cell r="G12606" t="str">
            <v>CA32430822</v>
          </cell>
          <cell r="H12606">
            <v>0</v>
          </cell>
          <cell r="I12606">
            <v>1.863</v>
          </cell>
          <cell r="J12606">
            <v>1.863</v>
          </cell>
        </row>
        <row r="12607">
          <cell r="F12607" t="str">
            <v>炉塘湾-张家垭</v>
          </cell>
          <cell r="G12607" t="str">
            <v>CC29430822</v>
          </cell>
          <cell r="H12607">
            <v>0</v>
          </cell>
          <cell r="I12607">
            <v>1.862</v>
          </cell>
          <cell r="J12607">
            <v>1.862</v>
          </cell>
        </row>
        <row r="12608">
          <cell r="F12608" t="str">
            <v>打岩嘴-枧槽峪</v>
          </cell>
          <cell r="G12608" t="str">
            <v>C124430822</v>
          </cell>
          <cell r="H12608">
            <v>1.056</v>
          </cell>
          <cell r="I12608">
            <v>3.344</v>
          </cell>
          <cell r="J12608">
            <v>2.288</v>
          </cell>
        </row>
        <row r="12609">
          <cell r="F12609" t="str">
            <v>卓家峪-陈家坡</v>
          </cell>
          <cell r="G12609" t="str">
            <v>CC38430822</v>
          </cell>
          <cell r="H12609">
            <v>0</v>
          </cell>
          <cell r="I12609">
            <v>0.525</v>
          </cell>
          <cell r="J12609">
            <v>0.525</v>
          </cell>
        </row>
        <row r="12610">
          <cell r="F12610" t="str">
            <v>许家村-莲花山</v>
          </cell>
          <cell r="G12610" t="str">
            <v>CC16430902</v>
          </cell>
          <cell r="H12610">
            <v>0</v>
          </cell>
          <cell r="I12610">
            <v>0.308</v>
          </cell>
          <cell r="J12610">
            <v>0.308</v>
          </cell>
        </row>
        <row r="12611">
          <cell r="G12611" t="str">
            <v>AA16430902</v>
          </cell>
          <cell r="H12611">
            <v>0</v>
          </cell>
          <cell r="I12611">
            <v>0.452</v>
          </cell>
          <cell r="J12611">
            <v>0.452</v>
          </cell>
        </row>
        <row r="12612">
          <cell r="F12612" t="str">
            <v>柳家村-鹿坪甲</v>
          </cell>
          <cell r="G12612" t="str">
            <v>CC09430902</v>
          </cell>
          <cell r="H12612">
            <v>0</v>
          </cell>
          <cell r="I12612">
            <v>0.811</v>
          </cell>
          <cell r="J12612">
            <v>0.811</v>
          </cell>
        </row>
        <row r="12613">
          <cell r="G12613" t="str">
            <v>AA47430902</v>
          </cell>
          <cell r="H12613">
            <v>0</v>
          </cell>
          <cell r="I12613">
            <v>0.285</v>
          </cell>
          <cell r="J12613">
            <v>0.285</v>
          </cell>
        </row>
        <row r="12614">
          <cell r="G12614" t="str">
            <v>AA51430902</v>
          </cell>
          <cell r="H12614">
            <v>0</v>
          </cell>
          <cell r="I12614">
            <v>0.707</v>
          </cell>
          <cell r="J12614">
            <v>0.707</v>
          </cell>
        </row>
        <row r="12615">
          <cell r="F12615" t="str">
            <v>锣鼓村-大谭角</v>
          </cell>
          <cell r="G12615" t="str">
            <v>CC97430902</v>
          </cell>
          <cell r="H12615">
            <v>0</v>
          </cell>
          <cell r="I12615">
            <v>0.564</v>
          </cell>
          <cell r="J12615">
            <v>0.564</v>
          </cell>
        </row>
        <row r="12616">
          <cell r="F12616" t="str">
            <v>皱家窖村-和利村</v>
          </cell>
          <cell r="G12616" t="str">
            <v>CZ22430902</v>
          </cell>
          <cell r="H12616">
            <v>0</v>
          </cell>
          <cell r="I12616">
            <v>1.251</v>
          </cell>
          <cell r="J12616">
            <v>1.251</v>
          </cell>
        </row>
        <row r="12617">
          <cell r="F12617" t="str">
            <v>同乐下湖4组-同乐下湖3组</v>
          </cell>
          <cell r="G12617" t="str">
            <v>C09S430902</v>
          </cell>
          <cell r="H12617">
            <v>0</v>
          </cell>
          <cell r="I12617">
            <v>1.034</v>
          </cell>
          <cell r="J12617">
            <v>1.034</v>
          </cell>
        </row>
        <row r="12618">
          <cell r="F12618" t="str">
            <v>天  星村-余家咀村</v>
          </cell>
          <cell r="G12618" t="str">
            <v>YD03430902</v>
          </cell>
          <cell r="H12618">
            <v>11.625</v>
          </cell>
          <cell r="I12618">
            <v>13.994</v>
          </cell>
          <cell r="J12618">
            <v>2.369</v>
          </cell>
        </row>
        <row r="12619">
          <cell r="G12619" t="str">
            <v>AA18430902</v>
          </cell>
          <cell r="H12619">
            <v>0</v>
          </cell>
          <cell r="I12619">
            <v>1.749</v>
          </cell>
          <cell r="J12619">
            <v>1.749</v>
          </cell>
        </row>
        <row r="12620">
          <cell r="G12620" t="str">
            <v>AA53430902</v>
          </cell>
          <cell r="H12620">
            <v>0</v>
          </cell>
          <cell r="I12620">
            <v>0.367</v>
          </cell>
          <cell r="J12620">
            <v>0.367</v>
          </cell>
        </row>
        <row r="12621">
          <cell r="F12621" t="str">
            <v>下大线</v>
          </cell>
          <cell r="G12621" t="str">
            <v>C577430902</v>
          </cell>
          <cell r="H12621">
            <v>0.803</v>
          </cell>
          <cell r="I12621">
            <v>1.457</v>
          </cell>
          <cell r="J12621">
            <v>0.654</v>
          </cell>
        </row>
        <row r="12622">
          <cell r="F12622" t="str">
            <v>东黄线</v>
          </cell>
          <cell r="G12622" t="str">
            <v>C19A430903</v>
          </cell>
          <cell r="H12622">
            <v>0</v>
          </cell>
          <cell r="I12622">
            <v>3.375</v>
          </cell>
          <cell r="J12622">
            <v>3.375</v>
          </cell>
        </row>
        <row r="12623">
          <cell r="G12623" t="str">
            <v>V000</v>
          </cell>
          <cell r="H12623">
            <v>0</v>
          </cell>
          <cell r="I12623">
            <v>0.197</v>
          </cell>
          <cell r="J12623">
            <v>0.197</v>
          </cell>
        </row>
        <row r="12624">
          <cell r="F12624" t="str">
            <v>李家瓦屋-横塘冲</v>
          </cell>
          <cell r="G12624" t="str">
            <v>C570430903</v>
          </cell>
          <cell r="H12624">
            <v>0</v>
          </cell>
          <cell r="I12624">
            <v>0.668</v>
          </cell>
          <cell r="J12624">
            <v>0.668</v>
          </cell>
        </row>
        <row r="12625">
          <cell r="F12625" t="str">
            <v>莲花村-金盆桥村</v>
          </cell>
          <cell r="G12625" t="str">
            <v>XE55430903</v>
          </cell>
          <cell r="H12625">
            <v>3.399</v>
          </cell>
          <cell r="I12625">
            <v>4.759</v>
          </cell>
          <cell r="J12625">
            <v>1.36</v>
          </cell>
        </row>
        <row r="12626">
          <cell r="F12626" t="str">
            <v>郑家祠堂-大兴塘</v>
          </cell>
          <cell r="G12626" t="str">
            <v>V007430903</v>
          </cell>
          <cell r="H12626">
            <v>0</v>
          </cell>
          <cell r="I12626">
            <v>0.612</v>
          </cell>
          <cell r="J12626">
            <v>0.612</v>
          </cell>
        </row>
        <row r="12627">
          <cell r="F12627" t="str">
            <v>桐子岭村-金盆桥村</v>
          </cell>
          <cell r="G12627" t="str">
            <v>YE18430903</v>
          </cell>
          <cell r="H12627">
            <v>2.856</v>
          </cell>
          <cell r="I12627">
            <v>5.935</v>
          </cell>
          <cell r="J12627">
            <v>3.079</v>
          </cell>
        </row>
        <row r="12628">
          <cell r="F12628" t="str">
            <v>段甘线</v>
          </cell>
          <cell r="G12628" t="str">
            <v>C18F430903</v>
          </cell>
          <cell r="H12628">
            <v>0</v>
          </cell>
          <cell r="I12628">
            <v>0.486</v>
          </cell>
          <cell r="J12628">
            <v>0.486</v>
          </cell>
        </row>
        <row r="12629">
          <cell r="F12629" t="str">
            <v>盛技线</v>
          </cell>
          <cell r="G12629" t="str">
            <v>C19F430903</v>
          </cell>
          <cell r="H12629">
            <v>0</v>
          </cell>
          <cell r="I12629">
            <v>1.073</v>
          </cell>
          <cell r="J12629">
            <v>1.073</v>
          </cell>
        </row>
        <row r="12630">
          <cell r="F12630" t="str">
            <v>雪雪线</v>
          </cell>
          <cell r="G12630" t="str">
            <v>C19D430903</v>
          </cell>
          <cell r="H12630">
            <v>0</v>
          </cell>
          <cell r="I12630">
            <v>0.387</v>
          </cell>
          <cell r="J12630">
            <v>0.387</v>
          </cell>
        </row>
        <row r="12631">
          <cell r="G12631" t="str">
            <v>V000</v>
          </cell>
          <cell r="H12631">
            <v>0</v>
          </cell>
          <cell r="I12631">
            <v>0.128</v>
          </cell>
          <cell r="J12631">
            <v>0.128</v>
          </cell>
        </row>
        <row r="12632">
          <cell r="F12632" t="str">
            <v>XE12-牛轭湾村</v>
          </cell>
          <cell r="G12632" t="str">
            <v>Y347430903</v>
          </cell>
          <cell r="H12632">
            <v>1.701</v>
          </cell>
          <cell r="I12632">
            <v>2.305</v>
          </cell>
          <cell r="J12632">
            <v>0.604</v>
          </cell>
        </row>
        <row r="12633">
          <cell r="F12633" t="str">
            <v>禾将线</v>
          </cell>
          <cell r="G12633" t="str">
            <v>C09G430903</v>
          </cell>
          <cell r="H12633">
            <v>0</v>
          </cell>
          <cell r="I12633">
            <v>0.105</v>
          </cell>
          <cell r="J12633">
            <v>0.105</v>
          </cell>
        </row>
        <row r="12634">
          <cell r="F12634" t="str">
            <v>油腌线</v>
          </cell>
          <cell r="G12634" t="str">
            <v>CAI1430903</v>
          </cell>
          <cell r="H12634">
            <v>0</v>
          </cell>
          <cell r="I12634">
            <v>1.007</v>
          </cell>
          <cell r="J12634">
            <v>1.007</v>
          </cell>
        </row>
        <row r="12635">
          <cell r="F12635" t="str">
            <v>六十线</v>
          </cell>
          <cell r="G12635" t="str">
            <v>C47A430903</v>
          </cell>
          <cell r="H12635">
            <v>0</v>
          </cell>
          <cell r="I12635">
            <v>1.138</v>
          </cell>
          <cell r="J12635">
            <v>1.138</v>
          </cell>
        </row>
        <row r="12636">
          <cell r="F12636" t="str">
            <v>先锋-先锋</v>
          </cell>
          <cell r="G12636" t="str">
            <v>CAD4430903</v>
          </cell>
          <cell r="H12636">
            <v>2.061</v>
          </cell>
          <cell r="I12636">
            <v>3.495</v>
          </cell>
          <cell r="J12636">
            <v>1.434</v>
          </cell>
        </row>
        <row r="12637">
          <cell r="G12637" t="str">
            <v>V000</v>
          </cell>
          <cell r="H12637">
            <v>0</v>
          </cell>
          <cell r="I12637">
            <v>0.157</v>
          </cell>
          <cell r="J12637">
            <v>0.157</v>
          </cell>
        </row>
        <row r="12638">
          <cell r="G12638" t="str">
            <v>V000</v>
          </cell>
          <cell r="H12638">
            <v>0</v>
          </cell>
          <cell r="I12638">
            <v>0.198</v>
          </cell>
          <cell r="J12638">
            <v>0.198</v>
          </cell>
        </row>
        <row r="12639">
          <cell r="F12639" t="str">
            <v>秀池二组到秀池三组</v>
          </cell>
          <cell r="G12639" t="str">
            <v>V784430624</v>
          </cell>
          <cell r="H12639">
            <v>0</v>
          </cell>
          <cell r="I12639">
            <v>0.688</v>
          </cell>
          <cell r="J12639">
            <v>0.688</v>
          </cell>
        </row>
        <row r="12640">
          <cell r="F12640" t="str">
            <v>下一线</v>
          </cell>
          <cell r="G12640" t="str">
            <v>C29B430903</v>
          </cell>
          <cell r="H12640">
            <v>0</v>
          </cell>
          <cell r="I12640">
            <v>0.762</v>
          </cell>
          <cell r="J12640">
            <v>0.762</v>
          </cell>
        </row>
        <row r="12641">
          <cell r="F12641" t="str">
            <v>向虎线</v>
          </cell>
          <cell r="G12641" t="str">
            <v>C44B430903</v>
          </cell>
          <cell r="H12641">
            <v>0</v>
          </cell>
          <cell r="I12641">
            <v>1.35</v>
          </cell>
          <cell r="J12641">
            <v>1.35</v>
          </cell>
        </row>
        <row r="12642">
          <cell r="F12642" t="str">
            <v>胡肖线</v>
          </cell>
          <cell r="G12642" t="str">
            <v>C08B430921</v>
          </cell>
          <cell r="H12642">
            <v>0</v>
          </cell>
          <cell r="I12642">
            <v>1.404</v>
          </cell>
          <cell r="J12642">
            <v>1.404</v>
          </cell>
        </row>
        <row r="12643">
          <cell r="F12643" t="str">
            <v>戴国中-李国安</v>
          </cell>
          <cell r="G12643" t="str">
            <v>VB26430921</v>
          </cell>
          <cell r="H12643">
            <v>0</v>
          </cell>
          <cell r="I12643">
            <v>0.625</v>
          </cell>
          <cell r="J12643">
            <v>0.625</v>
          </cell>
        </row>
        <row r="12644">
          <cell r="F12644" t="str">
            <v>科湾-郑斌</v>
          </cell>
          <cell r="G12644" t="str">
            <v>CK11430921</v>
          </cell>
          <cell r="H12644">
            <v>0</v>
          </cell>
          <cell r="I12644">
            <v>3.193</v>
          </cell>
          <cell r="J12644">
            <v>3.193</v>
          </cell>
        </row>
        <row r="12645">
          <cell r="F12645" t="str">
            <v>二一线</v>
          </cell>
          <cell r="G12645" t="str">
            <v>CG09430921</v>
          </cell>
          <cell r="H12645">
            <v>0</v>
          </cell>
          <cell r="I12645">
            <v>1.48</v>
          </cell>
          <cell r="J12645">
            <v>1.48</v>
          </cell>
        </row>
        <row r="12646">
          <cell r="F12646" t="str">
            <v>向杨线</v>
          </cell>
          <cell r="G12646" t="str">
            <v>C07B430921</v>
          </cell>
          <cell r="H12646">
            <v>0</v>
          </cell>
          <cell r="I12646">
            <v>1.079</v>
          </cell>
          <cell r="J12646">
            <v>1.079</v>
          </cell>
        </row>
        <row r="12647">
          <cell r="F12647" t="str">
            <v>宝明桥-养殖区</v>
          </cell>
          <cell r="G12647" t="str">
            <v>CW75430921</v>
          </cell>
          <cell r="H12647">
            <v>0</v>
          </cell>
          <cell r="I12647">
            <v>1.667</v>
          </cell>
          <cell r="J12647">
            <v>1.667</v>
          </cell>
        </row>
        <row r="12648">
          <cell r="F12648" t="str">
            <v>周三线</v>
          </cell>
          <cell r="G12648" t="str">
            <v>CF59430921</v>
          </cell>
          <cell r="H12648">
            <v>0</v>
          </cell>
          <cell r="I12648">
            <v>0.045</v>
          </cell>
          <cell r="J12648">
            <v>0.045</v>
          </cell>
        </row>
        <row r="12649">
          <cell r="F12649" t="str">
            <v>谢家-鲁代山</v>
          </cell>
          <cell r="G12649" t="str">
            <v>CBB3430921</v>
          </cell>
          <cell r="H12649">
            <v>3.598</v>
          </cell>
          <cell r="I12649">
            <v>5.304</v>
          </cell>
          <cell r="J12649">
            <v>1.706</v>
          </cell>
        </row>
        <row r="12650">
          <cell r="F12650" t="str">
            <v>戴建文-王建华</v>
          </cell>
          <cell r="G12650" t="str">
            <v>CN25430921</v>
          </cell>
          <cell r="H12650">
            <v>0</v>
          </cell>
          <cell r="I12650">
            <v>1.142</v>
          </cell>
          <cell r="J12650">
            <v>1.142</v>
          </cell>
        </row>
        <row r="12651">
          <cell r="F12651" t="str">
            <v>横干线</v>
          </cell>
          <cell r="G12651" t="str">
            <v>C47A430921</v>
          </cell>
          <cell r="H12651">
            <v>0</v>
          </cell>
          <cell r="I12651">
            <v>0.885</v>
          </cell>
          <cell r="J12651">
            <v>0.885</v>
          </cell>
        </row>
        <row r="12652">
          <cell r="F12652" t="str">
            <v>中王线</v>
          </cell>
          <cell r="G12652" t="str">
            <v>CF12430921</v>
          </cell>
          <cell r="H12652">
            <v>0</v>
          </cell>
          <cell r="I12652">
            <v>0.41</v>
          </cell>
          <cell r="J12652">
            <v>0.41</v>
          </cell>
        </row>
        <row r="12653">
          <cell r="F12653" t="str">
            <v>干河线</v>
          </cell>
          <cell r="G12653" t="str">
            <v>CF37430921</v>
          </cell>
          <cell r="H12653">
            <v>0</v>
          </cell>
          <cell r="I12653">
            <v>0.762</v>
          </cell>
          <cell r="J12653">
            <v>0.762</v>
          </cell>
        </row>
        <row r="12654">
          <cell r="F12654" t="str">
            <v>一芸线</v>
          </cell>
          <cell r="G12654" t="str">
            <v>Y405430921</v>
          </cell>
          <cell r="H12654">
            <v>2.184</v>
          </cell>
          <cell r="I12654">
            <v>2.848</v>
          </cell>
          <cell r="J12654">
            <v>0.664</v>
          </cell>
        </row>
        <row r="12655">
          <cell r="F12655" t="str">
            <v>Y405-芸洲子村</v>
          </cell>
          <cell r="G12655" t="str">
            <v>Y437430921</v>
          </cell>
          <cell r="H12655">
            <v>0</v>
          </cell>
          <cell r="I12655">
            <v>2.27</v>
          </cell>
          <cell r="J12655">
            <v>2.27</v>
          </cell>
        </row>
        <row r="12656">
          <cell r="F12656" t="str">
            <v>曾刘线</v>
          </cell>
          <cell r="G12656" t="str">
            <v>CF11430921</v>
          </cell>
          <cell r="H12656">
            <v>0</v>
          </cell>
          <cell r="I12656">
            <v>1.596</v>
          </cell>
          <cell r="J12656">
            <v>1.596</v>
          </cell>
        </row>
        <row r="12657">
          <cell r="F12657" t="str">
            <v>何陈线</v>
          </cell>
          <cell r="G12657" t="str">
            <v>CF25430921</v>
          </cell>
          <cell r="H12657">
            <v>0</v>
          </cell>
          <cell r="I12657">
            <v>1.415</v>
          </cell>
          <cell r="J12657">
            <v>1.415</v>
          </cell>
        </row>
        <row r="12658">
          <cell r="F12658" t="str">
            <v>纱猪线</v>
          </cell>
          <cell r="G12658" t="str">
            <v>CF30430921</v>
          </cell>
          <cell r="H12658">
            <v>0</v>
          </cell>
          <cell r="I12658">
            <v>0.75</v>
          </cell>
          <cell r="J12658">
            <v>0.75</v>
          </cell>
        </row>
        <row r="12659">
          <cell r="F12659" t="str">
            <v>曹将线</v>
          </cell>
          <cell r="G12659" t="str">
            <v>CF58430921</v>
          </cell>
          <cell r="H12659">
            <v>0</v>
          </cell>
          <cell r="I12659">
            <v>0.739</v>
          </cell>
          <cell r="J12659">
            <v>0.739</v>
          </cell>
        </row>
        <row r="12660">
          <cell r="F12660" t="str">
            <v>彭周线</v>
          </cell>
          <cell r="G12660" t="str">
            <v>CG13430921</v>
          </cell>
          <cell r="H12660">
            <v>0</v>
          </cell>
          <cell r="I12660">
            <v>1.744</v>
          </cell>
          <cell r="J12660">
            <v>1.744</v>
          </cell>
        </row>
        <row r="12661">
          <cell r="F12661" t="str">
            <v>王将线</v>
          </cell>
          <cell r="G12661" t="str">
            <v>CG25430921</v>
          </cell>
          <cell r="H12661">
            <v>0</v>
          </cell>
          <cell r="I12661">
            <v>1.69</v>
          </cell>
          <cell r="J12661">
            <v>1.69</v>
          </cell>
        </row>
        <row r="12662">
          <cell r="F12662" t="str">
            <v>Y414-伍家圆村</v>
          </cell>
          <cell r="G12662" t="str">
            <v>Y441430921</v>
          </cell>
          <cell r="H12662">
            <v>3.311</v>
          </cell>
          <cell r="I12662">
            <v>3.377</v>
          </cell>
          <cell r="J12662">
            <v>0.066</v>
          </cell>
        </row>
        <row r="12663">
          <cell r="F12663" t="str">
            <v>新南线</v>
          </cell>
          <cell r="G12663" t="str">
            <v>CY74430921</v>
          </cell>
          <cell r="H12663">
            <v>0</v>
          </cell>
          <cell r="I12663">
            <v>3.268</v>
          </cell>
          <cell r="J12663">
            <v>3.268</v>
          </cell>
        </row>
        <row r="12664">
          <cell r="F12664" t="str">
            <v>千山红镇-六港子</v>
          </cell>
          <cell r="G12664" t="str">
            <v>XB03430921</v>
          </cell>
          <cell r="H12664">
            <v>10.671</v>
          </cell>
          <cell r="I12664">
            <v>11.455</v>
          </cell>
          <cell r="J12664">
            <v>0.784</v>
          </cell>
        </row>
        <row r="12665">
          <cell r="F12665" t="str">
            <v>渔乡线</v>
          </cell>
          <cell r="G12665" t="str">
            <v>CV13430921</v>
          </cell>
          <cell r="H12665">
            <v>0</v>
          </cell>
          <cell r="I12665">
            <v>0.783</v>
          </cell>
          <cell r="J12665">
            <v>0.783</v>
          </cell>
        </row>
        <row r="12666">
          <cell r="F12666" t="str">
            <v>Y414-伍家圆村</v>
          </cell>
          <cell r="G12666" t="str">
            <v>Y441430921</v>
          </cell>
          <cell r="H12666">
            <v>2.513</v>
          </cell>
          <cell r="I12666">
            <v>3.311</v>
          </cell>
          <cell r="J12666">
            <v>0.798</v>
          </cell>
        </row>
        <row r="12667">
          <cell r="F12667" t="str">
            <v>崔辛线</v>
          </cell>
          <cell r="G12667" t="str">
            <v>CE84430921</v>
          </cell>
          <cell r="H12667">
            <v>0</v>
          </cell>
          <cell r="I12667">
            <v>1.168</v>
          </cell>
          <cell r="J12667">
            <v>1.168</v>
          </cell>
        </row>
        <row r="12668">
          <cell r="F12668" t="str">
            <v>主李线</v>
          </cell>
          <cell r="G12668" t="str">
            <v>CZ42430921</v>
          </cell>
          <cell r="H12668">
            <v>0</v>
          </cell>
          <cell r="I12668">
            <v>1.704</v>
          </cell>
          <cell r="J12668">
            <v>1.704</v>
          </cell>
        </row>
        <row r="12669">
          <cell r="F12669" t="str">
            <v>白蚌口渡口-八角山村</v>
          </cell>
          <cell r="G12669" t="str">
            <v>Y832430921</v>
          </cell>
          <cell r="H12669">
            <v>20.937</v>
          </cell>
          <cell r="I12669">
            <v>22.465</v>
          </cell>
          <cell r="J12669">
            <v>1.528</v>
          </cell>
        </row>
        <row r="12670">
          <cell r="F12670" t="str">
            <v>7组-东耳电排</v>
          </cell>
          <cell r="G12670" t="str">
            <v>V025430921</v>
          </cell>
          <cell r="H12670">
            <v>0</v>
          </cell>
          <cell r="I12670">
            <v>0.957</v>
          </cell>
          <cell r="J12670">
            <v>0.957</v>
          </cell>
        </row>
        <row r="12671">
          <cell r="F12671" t="str">
            <v>江汀线</v>
          </cell>
          <cell r="G12671" t="str">
            <v>C484430921</v>
          </cell>
          <cell r="H12671">
            <v>0</v>
          </cell>
          <cell r="I12671">
            <v>1.092</v>
          </cell>
          <cell r="J12671">
            <v>1.092</v>
          </cell>
        </row>
        <row r="12672">
          <cell r="F12672" t="str">
            <v>南西线-思乐村</v>
          </cell>
          <cell r="G12672" t="str">
            <v>V014430921</v>
          </cell>
          <cell r="H12672">
            <v>0</v>
          </cell>
          <cell r="I12672">
            <v>0.936</v>
          </cell>
          <cell r="J12672">
            <v>0.936</v>
          </cell>
        </row>
        <row r="12673">
          <cell r="F12673" t="str">
            <v>白蚌口渡口-八角山村</v>
          </cell>
          <cell r="G12673" t="str">
            <v>Y832430921</v>
          </cell>
          <cell r="H12673">
            <v>10.104</v>
          </cell>
          <cell r="I12673">
            <v>11.054</v>
          </cell>
          <cell r="J12673">
            <v>0.95</v>
          </cell>
        </row>
        <row r="12674">
          <cell r="F12674" t="str">
            <v>江汀线</v>
          </cell>
          <cell r="G12674" t="str">
            <v>C484430921</v>
          </cell>
          <cell r="H12674">
            <v>1.092</v>
          </cell>
          <cell r="I12674">
            <v>1.984</v>
          </cell>
          <cell r="J12674">
            <v>0.892</v>
          </cell>
        </row>
        <row r="12675">
          <cell r="F12675" t="str">
            <v>六合堂-青树嘴渡口</v>
          </cell>
          <cell r="G12675" t="str">
            <v>Y826430921</v>
          </cell>
          <cell r="H12675">
            <v>4.07</v>
          </cell>
          <cell r="I12675">
            <v>6.503</v>
          </cell>
          <cell r="J12675">
            <v>2.433</v>
          </cell>
        </row>
        <row r="12676">
          <cell r="F12676" t="str">
            <v>7组-安福电排</v>
          </cell>
          <cell r="G12676" t="str">
            <v>V423430921</v>
          </cell>
          <cell r="H12676">
            <v>0</v>
          </cell>
          <cell r="I12676">
            <v>1.106</v>
          </cell>
          <cell r="J12676">
            <v>1.106</v>
          </cell>
        </row>
        <row r="12677">
          <cell r="F12677" t="str">
            <v>东浃闸-福新桥</v>
          </cell>
          <cell r="G12677" t="str">
            <v>V673430921</v>
          </cell>
          <cell r="H12677">
            <v>0.816</v>
          </cell>
          <cell r="I12677">
            <v>1.952</v>
          </cell>
          <cell r="J12677">
            <v>1.136</v>
          </cell>
        </row>
        <row r="12678">
          <cell r="F12678" t="str">
            <v>福新桥-1组</v>
          </cell>
          <cell r="G12678" t="str">
            <v>V675430921</v>
          </cell>
          <cell r="H12678">
            <v>0</v>
          </cell>
          <cell r="I12678">
            <v>1.764</v>
          </cell>
          <cell r="J12678">
            <v>1.764</v>
          </cell>
        </row>
        <row r="12679">
          <cell r="F12679" t="str">
            <v>合美桥-五组</v>
          </cell>
          <cell r="G12679" t="str">
            <v>C220430921</v>
          </cell>
          <cell r="H12679">
            <v>0.045</v>
          </cell>
          <cell r="I12679">
            <v>2.188</v>
          </cell>
          <cell r="J12679">
            <v>2.143</v>
          </cell>
        </row>
        <row r="12680">
          <cell r="F12680" t="str">
            <v>东浃闸-福新桥</v>
          </cell>
          <cell r="G12680" t="str">
            <v>V673430921</v>
          </cell>
          <cell r="H12680">
            <v>0</v>
          </cell>
          <cell r="I12680">
            <v>0.825</v>
          </cell>
          <cell r="J12680">
            <v>0.825</v>
          </cell>
        </row>
        <row r="12681">
          <cell r="F12681" t="str">
            <v>汀头-白泥</v>
          </cell>
          <cell r="G12681" t="str">
            <v>V657430921</v>
          </cell>
          <cell r="H12681">
            <v>0</v>
          </cell>
          <cell r="I12681">
            <v>0.878</v>
          </cell>
          <cell r="J12681">
            <v>0.878</v>
          </cell>
        </row>
        <row r="12682">
          <cell r="F12682" t="str">
            <v>6组-汀头街</v>
          </cell>
          <cell r="G12682" t="str">
            <v>C132430921</v>
          </cell>
          <cell r="H12682">
            <v>4.209</v>
          </cell>
          <cell r="I12682">
            <v>5.477</v>
          </cell>
          <cell r="J12682">
            <v>1.268</v>
          </cell>
        </row>
        <row r="12683">
          <cell r="F12683" t="str">
            <v>五组-富民桥</v>
          </cell>
          <cell r="G12683" t="str">
            <v>C135430921</v>
          </cell>
          <cell r="H12683">
            <v>4.193</v>
          </cell>
          <cell r="I12683">
            <v>4.912</v>
          </cell>
          <cell r="J12683">
            <v>0.719</v>
          </cell>
        </row>
        <row r="12684">
          <cell r="F12684" t="str">
            <v>新胜桥-九组</v>
          </cell>
          <cell r="G12684" t="str">
            <v>C43A430921</v>
          </cell>
          <cell r="H12684">
            <v>0</v>
          </cell>
          <cell r="I12684">
            <v>2.881</v>
          </cell>
          <cell r="J12684">
            <v>2.881</v>
          </cell>
        </row>
        <row r="12685">
          <cell r="F12685" t="str">
            <v>新鱼村-五组</v>
          </cell>
          <cell r="G12685" t="str">
            <v>C03A430921</v>
          </cell>
          <cell r="H12685">
            <v>0</v>
          </cell>
          <cell r="I12685">
            <v>1.876</v>
          </cell>
          <cell r="J12685">
            <v>1.876</v>
          </cell>
        </row>
        <row r="12686">
          <cell r="F12686" t="str">
            <v>1组-汀头</v>
          </cell>
          <cell r="G12686" t="str">
            <v>V655430921</v>
          </cell>
          <cell r="H12686">
            <v>0</v>
          </cell>
          <cell r="I12686">
            <v>1.835</v>
          </cell>
          <cell r="J12686">
            <v>1.835</v>
          </cell>
        </row>
        <row r="12687">
          <cell r="F12687" t="str">
            <v>西大堤-陈红公路</v>
          </cell>
          <cell r="G12687" t="str">
            <v>V028430921</v>
          </cell>
          <cell r="H12687">
            <v>0</v>
          </cell>
          <cell r="I12687">
            <v>1.4</v>
          </cell>
          <cell r="J12687">
            <v>1.4</v>
          </cell>
        </row>
        <row r="12688">
          <cell r="F12688" t="str">
            <v>18线</v>
          </cell>
          <cell r="G12688" t="str">
            <v>CC96430921</v>
          </cell>
          <cell r="H12688">
            <v>0</v>
          </cell>
          <cell r="I12688">
            <v>1.094</v>
          </cell>
          <cell r="J12688">
            <v>1.094</v>
          </cell>
        </row>
        <row r="12689">
          <cell r="F12689" t="str">
            <v>S306-13组</v>
          </cell>
          <cell r="G12689" t="str">
            <v>V962430921</v>
          </cell>
          <cell r="H12689">
            <v>0</v>
          </cell>
          <cell r="I12689">
            <v>1.171</v>
          </cell>
          <cell r="J12689">
            <v>1.171</v>
          </cell>
        </row>
        <row r="12690">
          <cell r="F12690" t="str">
            <v>东耳垸（南干堤）-华美垸</v>
          </cell>
          <cell r="G12690" t="str">
            <v>Y846430921</v>
          </cell>
          <cell r="H12690">
            <v>0.531</v>
          </cell>
          <cell r="I12690">
            <v>5.553</v>
          </cell>
          <cell r="J12690">
            <v>5.022</v>
          </cell>
        </row>
        <row r="12691">
          <cell r="F12691" t="str">
            <v>新口电排-牧鹿湖集镇</v>
          </cell>
          <cell r="G12691" t="str">
            <v>Y828430921</v>
          </cell>
          <cell r="H12691">
            <v>3.282</v>
          </cell>
          <cell r="I12691">
            <v>3.711</v>
          </cell>
          <cell r="J12691">
            <v>0.429</v>
          </cell>
        </row>
        <row r="12692">
          <cell r="F12692" t="str">
            <v>新口-上茅草街</v>
          </cell>
          <cell r="G12692" t="str">
            <v>Y840430921</v>
          </cell>
          <cell r="H12692">
            <v>3.327</v>
          </cell>
          <cell r="I12692">
            <v>5.532</v>
          </cell>
          <cell r="J12692">
            <v>2.205</v>
          </cell>
        </row>
        <row r="12693">
          <cell r="F12693" t="str">
            <v>新口渡口-华美垸</v>
          </cell>
          <cell r="G12693" t="str">
            <v>YA05430921</v>
          </cell>
          <cell r="H12693">
            <v>0</v>
          </cell>
          <cell r="I12693">
            <v>3.468</v>
          </cell>
          <cell r="J12693">
            <v>3.468</v>
          </cell>
        </row>
        <row r="12694">
          <cell r="F12694" t="str">
            <v>新口-上茅草街</v>
          </cell>
          <cell r="G12694" t="str">
            <v>Y840430921</v>
          </cell>
          <cell r="H12694">
            <v>5.533</v>
          </cell>
          <cell r="I12694">
            <v>9.086</v>
          </cell>
          <cell r="J12694">
            <v>3.553</v>
          </cell>
        </row>
        <row r="12695">
          <cell r="F12695" t="str">
            <v>红堰湖-文华电排</v>
          </cell>
          <cell r="G12695" t="str">
            <v>V203430921</v>
          </cell>
          <cell r="H12695">
            <v>0.25</v>
          </cell>
          <cell r="I12695">
            <v>1.114</v>
          </cell>
          <cell r="J12695">
            <v>0.864</v>
          </cell>
        </row>
        <row r="12696">
          <cell r="F12696" t="str">
            <v>牧鹿湖渔场-陈红公路</v>
          </cell>
          <cell r="G12696" t="str">
            <v>V960430921</v>
          </cell>
          <cell r="H12696">
            <v>0</v>
          </cell>
          <cell r="I12696">
            <v>0.867</v>
          </cell>
          <cell r="J12696">
            <v>0.867</v>
          </cell>
        </row>
        <row r="12697">
          <cell r="F12697" t="str">
            <v>新口渡口-华美垸</v>
          </cell>
          <cell r="G12697" t="str">
            <v>YA05430921</v>
          </cell>
          <cell r="H12697">
            <v>3.468</v>
          </cell>
          <cell r="I12697">
            <v>3.554</v>
          </cell>
          <cell r="J12697">
            <v>0.086</v>
          </cell>
        </row>
        <row r="12698">
          <cell r="F12698" t="str">
            <v>新口-上茅草街</v>
          </cell>
          <cell r="G12698" t="str">
            <v>Y840430921</v>
          </cell>
          <cell r="H12698">
            <v>0</v>
          </cell>
          <cell r="I12698">
            <v>3.321</v>
          </cell>
          <cell r="J12698">
            <v>3.321</v>
          </cell>
        </row>
        <row r="12699">
          <cell r="F12699" t="str">
            <v>曹家铺电排-直干渠</v>
          </cell>
          <cell r="G12699" t="str">
            <v>CC47430921</v>
          </cell>
          <cell r="H12699">
            <v>2.042</v>
          </cell>
          <cell r="I12699">
            <v>3.442</v>
          </cell>
          <cell r="J12699">
            <v>1.4</v>
          </cell>
        </row>
        <row r="12700">
          <cell r="F12700" t="str">
            <v>大堤-铁芦三组</v>
          </cell>
          <cell r="G12700" t="str">
            <v>V152430921</v>
          </cell>
          <cell r="H12700">
            <v>0</v>
          </cell>
          <cell r="I12700">
            <v>0.677</v>
          </cell>
          <cell r="J12700">
            <v>0.677</v>
          </cell>
        </row>
        <row r="12701">
          <cell r="F12701" t="str">
            <v>偏垸-北河口</v>
          </cell>
          <cell r="G12701" t="str">
            <v>Y847430921</v>
          </cell>
          <cell r="H12701">
            <v>2.294</v>
          </cell>
          <cell r="I12701">
            <v>5.68</v>
          </cell>
          <cell r="J12701">
            <v>3.386</v>
          </cell>
        </row>
        <row r="12702">
          <cell r="F12702" t="str">
            <v>大坝8组-直干渠</v>
          </cell>
          <cell r="G12702" t="str">
            <v>C98C430921</v>
          </cell>
          <cell r="H12702">
            <v>0</v>
          </cell>
          <cell r="I12702">
            <v>1.701</v>
          </cell>
          <cell r="J12702">
            <v>1.701</v>
          </cell>
        </row>
        <row r="12703">
          <cell r="F12703" t="str">
            <v>紫三线</v>
          </cell>
          <cell r="G12703" t="str">
            <v>C696430921</v>
          </cell>
          <cell r="H12703">
            <v>0</v>
          </cell>
          <cell r="I12703">
            <v>2.736</v>
          </cell>
          <cell r="J12703">
            <v>2.736</v>
          </cell>
        </row>
        <row r="12704">
          <cell r="F12704" t="str">
            <v>六麻河口-下柴市渡口</v>
          </cell>
          <cell r="G12704" t="str">
            <v>Y831430921</v>
          </cell>
          <cell r="H12704">
            <v>5.099</v>
          </cell>
          <cell r="I12704">
            <v>6.164</v>
          </cell>
          <cell r="J12704">
            <v>1.065</v>
          </cell>
        </row>
        <row r="12705">
          <cell r="F12705" t="str">
            <v>Y813（陈荷线）-西大堤</v>
          </cell>
          <cell r="G12705" t="str">
            <v>CC18430921</v>
          </cell>
          <cell r="H12705">
            <v>1.026</v>
          </cell>
          <cell r="I12705">
            <v>1.489</v>
          </cell>
          <cell r="J12705">
            <v>0.463</v>
          </cell>
        </row>
        <row r="12706">
          <cell r="F12706" t="str">
            <v>万紫路口-麻河口镇</v>
          </cell>
          <cell r="G12706" t="str">
            <v>Y804430921</v>
          </cell>
          <cell r="H12706">
            <v>3.022</v>
          </cell>
          <cell r="I12706">
            <v>3.191</v>
          </cell>
          <cell r="J12706">
            <v>0.169</v>
          </cell>
        </row>
        <row r="12707">
          <cell r="F12707" t="str">
            <v>偏垸-北河口</v>
          </cell>
          <cell r="G12707" t="str">
            <v>Y847430921</v>
          </cell>
          <cell r="H12707">
            <v>1.318</v>
          </cell>
          <cell r="I12707">
            <v>2.294</v>
          </cell>
          <cell r="J12707">
            <v>0.976</v>
          </cell>
        </row>
        <row r="12708">
          <cell r="F12708" t="str">
            <v>等伴洲电排-达丰大堤</v>
          </cell>
          <cell r="G12708" t="str">
            <v>Y820430921</v>
          </cell>
          <cell r="H12708">
            <v>6.771</v>
          </cell>
          <cell r="I12708">
            <v>6.865</v>
          </cell>
          <cell r="J12708">
            <v>0.094</v>
          </cell>
        </row>
        <row r="12709">
          <cell r="F12709" t="str">
            <v>六麻河口-下柴市渡口</v>
          </cell>
          <cell r="G12709" t="str">
            <v>Y831430921</v>
          </cell>
          <cell r="H12709">
            <v>3.927</v>
          </cell>
          <cell r="I12709">
            <v>5.099</v>
          </cell>
          <cell r="J12709">
            <v>1.172</v>
          </cell>
        </row>
        <row r="12710">
          <cell r="F12710" t="str">
            <v>战备路（三组）-南湖</v>
          </cell>
          <cell r="G12710" t="str">
            <v>V168430921</v>
          </cell>
          <cell r="H12710">
            <v>0</v>
          </cell>
          <cell r="I12710">
            <v>1.58</v>
          </cell>
          <cell r="J12710">
            <v>1.58</v>
          </cell>
        </row>
        <row r="12711">
          <cell r="F12711" t="str">
            <v>大湖线</v>
          </cell>
          <cell r="G12711" t="str">
            <v>C37A430921</v>
          </cell>
          <cell r="H12711">
            <v>0</v>
          </cell>
          <cell r="I12711">
            <v>1.253</v>
          </cell>
          <cell r="J12711">
            <v>1.253</v>
          </cell>
        </row>
        <row r="12712">
          <cell r="F12712" t="str">
            <v>陈家渡-铁芦村五组</v>
          </cell>
          <cell r="G12712" t="str">
            <v>V153430921</v>
          </cell>
          <cell r="H12712">
            <v>0</v>
          </cell>
          <cell r="I12712">
            <v>0.77</v>
          </cell>
          <cell r="J12712">
            <v>0.77</v>
          </cell>
        </row>
        <row r="12713">
          <cell r="F12713" t="str">
            <v>Y813（陈荷线）-西大堤</v>
          </cell>
          <cell r="G12713" t="str">
            <v>CC18430921</v>
          </cell>
          <cell r="H12713">
            <v>0.365</v>
          </cell>
          <cell r="I12713">
            <v>1.026</v>
          </cell>
          <cell r="J12713">
            <v>0.661</v>
          </cell>
        </row>
        <row r="12714">
          <cell r="F12714" t="str">
            <v>全美二桥-胭脂浃</v>
          </cell>
          <cell r="G12714" t="str">
            <v>V107430921</v>
          </cell>
          <cell r="H12714">
            <v>0</v>
          </cell>
          <cell r="I12714">
            <v>0.512</v>
          </cell>
          <cell r="J12714">
            <v>0.512</v>
          </cell>
        </row>
        <row r="12715">
          <cell r="F12715" t="str">
            <v>万紫路口-麻河口镇</v>
          </cell>
          <cell r="G12715" t="str">
            <v>Y804430921</v>
          </cell>
          <cell r="H12715">
            <v>3.191</v>
          </cell>
          <cell r="I12715">
            <v>3.521</v>
          </cell>
          <cell r="J12715">
            <v>0.33</v>
          </cell>
        </row>
        <row r="12716">
          <cell r="F12716" t="str">
            <v>唯一-茅草街</v>
          </cell>
          <cell r="G12716" t="str">
            <v>Y844430921</v>
          </cell>
          <cell r="H12716">
            <v>7.391</v>
          </cell>
          <cell r="I12716">
            <v>9.16</v>
          </cell>
          <cell r="J12716">
            <v>1.769</v>
          </cell>
        </row>
        <row r="12717">
          <cell r="F12717" t="str">
            <v>八百弓乡-向阳村</v>
          </cell>
          <cell r="G12717" t="str">
            <v>XA10430921</v>
          </cell>
          <cell r="H12717">
            <v>2.453</v>
          </cell>
          <cell r="I12717">
            <v>3.398</v>
          </cell>
          <cell r="J12717">
            <v>0.945</v>
          </cell>
        </row>
        <row r="12718">
          <cell r="F12718" t="str">
            <v>三孔闸-同利集镇</v>
          </cell>
          <cell r="G12718" t="str">
            <v>YA07430921</v>
          </cell>
          <cell r="H12718">
            <v>0</v>
          </cell>
          <cell r="I12718">
            <v>0.588</v>
          </cell>
          <cell r="J12718">
            <v>0.588</v>
          </cell>
        </row>
        <row r="12719">
          <cell r="F12719" t="str">
            <v>三孔闸-同利集镇</v>
          </cell>
          <cell r="G12719" t="str">
            <v>YA08430921</v>
          </cell>
          <cell r="H12719">
            <v>0</v>
          </cell>
          <cell r="I12719">
            <v>0.5</v>
          </cell>
          <cell r="J12719">
            <v>0.5</v>
          </cell>
        </row>
        <row r="12720">
          <cell r="F12720" t="str">
            <v>永红-11组</v>
          </cell>
          <cell r="G12720" t="str">
            <v>C142430921</v>
          </cell>
          <cell r="H12720">
            <v>1.785</v>
          </cell>
          <cell r="I12720">
            <v>4.122</v>
          </cell>
          <cell r="J12720">
            <v>2.337</v>
          </cell>
        </row>
        <row r="12721">
          <cell r="F12721" t="str">
            <v>换同闸-换回界闸</v>
          </cell>
          <cell r="G12721" t="str">
            <v>C979430921</v>
          </cell>
          <cell r="H12721">
            <v>0</v>
          </cell>
          <cell r="I12721">
            <v>0.856</v>
          </cell>
          <cell r="J12721">
            <v>0.856</v>
          </cell>
        </row>
        <row r="12722">
          <cell r="F12722" t="str">
            <v>南剅十五组-南剅中心闸</v>
          </cell>
          <cell r="G12722" t="str">
            <v>C118430921</v>
          </cell>
          <cell r="H12722">
            <v>0</v>
          </cell>
          <cell r="I12722">
            <v>0.5</v>
          </cell>
          <cell r="J12722">
            <v>0.5</v>
          </cell>
        </row>
        <row r="12723">
          <cell r="F12723" t="str">
            <v>平伏闸-四千弓南平路</v>
          </cell>
          <cell r="G12723" t="str">
            <v>C17A430921</v>
          </cell>
          <cell r="H12723">
            <v>0</v>
          </cell>
          <cell r="I12723">
            <v>1.247</v>
          </cell>
          <cell r="J12723">
            <v>1.247</v>
          </cell>
        </row>
        <row r="12724">
          <cell r="F12724" t="str">
            <v>南平路-大通湖渔场</v>
          </cell>
          <cell r="G12724" t="str">
            <v>C276430921</v>
          </cell>
          <cell r="H12724">
            <v>0</v>
          </cell>
          <cell r="I12724">
            <v>0.902</v>
          </cell>
          <cell r="J12724">
            <v>0.902</v>
          </cell>
        </row>
        <row r="12725">
          <cell r="F12725" t="str">
            <v>南永线</v>
          </cell>
          <cell r="G12725" t="str">
            <v>C278430921</v>
          </cell>
          <cell r="H12725">
            <v>0</v>
          </cell>
          <cell r="I12725">
            <v>1.265</v>
          </cell>
          <cell r="J12725">
            <v>1.265</v>
          </cell>
        </row>
        <row r="12726">
          <cell r="F12726" t="str">
            <v>南平路-大通湖渔场</v>
          </cell>
          <cell r="G12726" t="str">
            <v>C276430921</v>
          </cell>
          <cell r="H12726">
            <v>0.902</v>
          </cell>
          <cell r="I12726">
            <v>2.252</v>
          </cell>
          <cell r="J12726">
            <v>1.35</v>
          </cell>
        </row>
        <row r="12727">
          <cell r="F12727" t="str">
            <v>11组-平福电排</v>
          </cell>
          <cell r="G12727" t="str">
            <v>C140430921</v>
          </cell>
          <cell r="H12727">
            <v>0</v>
          </cell>
          <cell r="I12727">
            <v>1.583</v>
          </cell>
          <cell r="J12727">
            <v>1.583</v>
          </cell>
        </row>
        <row r="12728">
          <cell r="F12728" t="str">
            <v>护丰闸-6组</v>
          </cell>
          <cell r="G12728" t="str">
            <v>C14A430921</v>
          </cell>
          <cell r="H12728">
            <v>2.288</v>
          </cell>
          <cell r="I12728">
            <v>4.071</v>
          </cell>
          <cell r="J12728">
            <v>1.783</v>
          </cell>
        </row>
        <row r="12729">
          <cell r="F12729" t="str">
            <v>文宅-3组</v>
          </cell>
          <cell r="G12729" t="str">
            <v>C15A430921</v>
          </cell>
          <cell r="H12729">
            <v>0</v>
          </cell>
          <cell r="I12729">
            <v>1.857</v>
          </cell>
          <cell r="J12729">
            <v>1.857</v>
          </cell>
        </row>
        <row r="12730">
          <cell r="F12730" t="str">
            <v>黄家交界-张公塘交界</v>
          </cell>
          <cell r="G12730" t="str">
            <v>C28C430921</v>
          </cell>
          <cell r="H12730">
            <v>0</v>
          </cell>
          <cell r="I12730">
            <v>1.806</v>
          </cell>
          <cell r="J12730">
            <v>1.806</v>
          </cell>
        </row>
        <row r="12731">
          <cell r="F12731" t="str">
            <v>长兴桥13组-长兴桥3组</v>
          </cell>
          <cell r="G12731" t="str">
            <v>C31C430921</v>
          </cell>
          <cell r="H12731">
            <v>0</v>
          </cell>
          <cell r="I12731">
            <v>1.128</v>
          </cell>
          <cell r="J12731">
            <v>1.128</v>
          </cell>
        </row>
        <row r="12732">
          <cell r="F12732" t="str">
            <v>金球1组-金球10组</v>
          </cell>
          <cell r="G12732" t="str">
            <v>C21B430921</v>
          </cell>
          <cell r="H12732">
            <v>0</v>
          </cell>
          <cell r="I12732">
            <v>0.908</v>
          </cell>
          <cell r="J12732">
            <v>0.908</v>
          </cell>
        </row>
        <row r="12733">
          <cell r="F12733" t="str">
            <v>黑树山12组-黑树山卫生所</v>
          </cell>
          <cell r="G12733" t="str">
            <v>C36C430921</v>
          </cell>
          <cell r="H12733">
            <v>0</v>
          </cell>
          <cell r="I12733">
            <v>0.604</v>
          </cell>
          <cell r="J12733">
            <v>0.604</v>
          </cell>
        </row>
        <row r="12734">
          <cell r="F12734" t="str">
            <v>哑巴渡大桥-方谷大桥</v>
          </cell>
          <cell r="G12734" t="str">
            <v>XX02430921</v>
          </cell>
          <cell r="H12734">
            <v>8.05</v>
          </cell>
          <cell r="I12734">
            <v>10.49</v>
          </cell>
          <cell r="J12734">
            <v>2.44</v>
          </cell>
        </row>
        <row r="12735">
          <cell r="F12735" t="str">
            <v>伏美桥6组-伏美桥11组</v>
          </cell>
          <cell r="G12735" t="str">
            <v>C34C430921</v>
          </cell>
          <cell r="H12735">
            <v>0</v>
          </cell>
          <cell r="I12735">
            <v>0.352</v>
          </cell>
          <cell r="J12735">
            <v>0.352</v>
          </cell>
        </row>
        <row r="12736">
          <cell r="F12736" t="str">
            <v>土地湖闸-班嘴村9组</v>
          </cell>
          <cell r="G12736" t="str">
            <v>C58B430921</v>
          </cell>
          <cell r="H12736">
            <v>0</v>
          </cell>
          <cell r="I12736">
            <v>1.351</v>
          </cell>
          <cell r="J12736">
            <v>1.351</v>
          </cell>
        </row>
        <row r="12737">
          <cell r="F12737" t="str">
            <v>书院村和林场交界-书院村1组</v>
          </cell>
          <cell r="G12737" t="str">
            <v>C47C430921</v>
          </cell>
          <cell r="H12737">
            <v>0</v>
          </cell>
          <cell r="I12737">
            <v>1.794</v>
          </cell>
          <cell r="J12737">
            <v>1.794</v>
          </cell>
        </row>
        <row r="12738">
          <cell r="F12738" t="str">
            <v>八闸线</v>
          </cell>
          <cell r="G12738" t="str">
            <v>C70B430921</v>
          </cell>
          <cell r="H12738">
            <v>0.732</v>
          </cell>
          <cell r="I12738">
            <v>1.607</v>
          </cell>
          <cell r="J12738">
            <v>0.875</v>
          </cell>
        </row>
        <row r="12739">
          <cell r="F12739" t="str">
            <v>4组-新苗1组</v>
          </cell>
          <cell r="G12739" t="str">
            <v>C68A430921</v>
          </cell>
          <cell r="H12739">
            <v>0</v>
          </cell>
          <cell r="I12739">
            <v>1.728</v>
          </cell>
          <cell r="J12739">
            <v>1.728</v>
          </cell>
        </row>
        <row r="12740">
          <cell r="F12740" t="str">
            <v>丁八线</v>
          </cell>
          <cell r="G12740" t="str">
            <v>Y818430921</v>
          </cell>
          <cell r="H12740">
            <v>5.359</v>
          </cell>
          <cell r="I12740">
            <v>6.553</v>
          </cell>
          <cell r="J12740">
            <v>1.194</v>
          </cell>
        </row>
        <row r="12741">
          <cell r="F12741" t="str">
            <v>单闸渠-向阳渠</v>
          </cell>
          <cell r="G12741" t="str">
            <v>V237430921</v>
          </cell>
          <cell r="H12741">
            <v>0</v>
          </cell>
          <cell r="I12741">
            <v>0.534</v>
          </cell>
          <cell r="J12741">
            <v>0.534</v>
          </cell>
        </row>
        <row r="12742">
          <cell r="F12742" t="str">
            <v>农丰一组-农丰电排</v>
          </cell>
          <cell r="G12742" t="str">
            <v>V218430921</v>
          </cell>
          <cell r="H12742">
            <v>0</v>
          </cell>
          <cell r="I12742">
            <v>0.525</v>
          </cell>
          <cell r="J12742">
            <v>0.525</v>
          </cell>
        </row>
        <row r="12743">
          <cell r="F12743" t="str">
            <v>中心路</v>
          </cell>
          <cell r="G12743" t="str">
            <v>C400430921</v>
          </cell>
          <cell r="H12743">
            <v>0</v>
          </cell>
          <cell r="I12743">
            <v>0.949</v>
          </cell>
          <cell r="J12743">
            <v>0.949</v>
          </cell>
        </row>
        <row r="12744">
          <cell r="G12744" t="str">
            <v>VA17430921</v>
          </cell>
          <cell r="H12744">
            <v>0</v>
          </cell>
          <cell r="I12744">
            <v>0.519</v>
          </cell>
          <cell r="J12744">
            <v>0.519</v>
          </cell>
        </row>
        <row r="12745">
          <cell r="F12745" t="str">
            <v>浩民村部-东胜线（浩卫渠）</v>
          </cell>
          <cell r="G12745" t="str">
            <v>V235430921</v>
          </cell>
          <cell r="H12745">
            <v>0</v>
          </cell>
          <cell r="I12745">
            <v>1.287</v>
          </cell>
          <cell r="J12745">
            <v>1.287</v>
          </cell>
        </row>
        <row r="12746">
          <cell r="F12746" t="str">
            <v>公1线</v>
          </cell>
          <cell r="G12746" t="str">
            <v>C637430921</v>
          </cell>
          <cell r="H12746">
            <v>1.001</v>
          </cell>
          <cell r="I12746">
            <v>1.236</v>
          </cell>
          <cell r="J12746">
            <v>0.235</v>
          </cell>
        </row>
        <row r="12747">
          <cell r="F12747" t="str">
            <v>南茅线-蔡家桥</v>
          </cell>
          <cell r="G12747" t="str">
            <v>C76A430921</v>
          </cell>
          <cell r="H12747">
            <v>2.508</v>
          </cell>
          <cell r="I12747">
            <v>3.486</v>
          </cell>
          <cell r="J12747">
            <v>0.978</v>
          </cell>
        </row>
        <row r="12748">
          <cell r="F12748" t="str">
            <v>78线</v>
          </cell>
          <cell r="G12748" t="str">
            <v>C21D430921</v>
          </cell>
          <cell r="H12748">
            <v>0</v>
          </cell>
          <cell r="I12748">
            <v>0.956</v>
          </cell>
          <cell r="J12748">
            <v>0.956</v>
          </cell>
        </row>
        <row r="12749">
          <cell r="F12749" t="str">
            <v>7组-大堤</v>
          </cell>
          <cell r="G12749" t="str">
            <v>V921430921</v>
          </cell>
          <cell r="H12749">
            <v>0</v>
          </cell>
          <cell r="I12749">
            <v>1.286</v>
          </cell>
          <cell r="J12749">
            <v>1.286</v>
          </cell>
        </row>
        <row r="12750">
          <cell r="F12750" t="str">
            <v>太星中心路-飞跃9队</v>
          </cell>
          <cell r="G12750" t="str">
            <v>C157430921</v>
          </cell>
          <cell r="H12750">
            <v>0</v>
          </cell>
          <cell r="I12750">
            <v>1.222</v>
          </cell>
          <cell r="J12750">
            <v>1.222</v>
          </cell>
        </row>
        <row r="12751">
          <cell r="F12751" t="str">
            <v>五星闸-太星</v>
          </cell>
          <cell r="G12751" t="str">
            <v>C244430921</v>
          </cell>
          <cell r="H12751">
            <v>2.524</v>
          </cell>
          <cell r="I12751">
            <v>2.723</v>
          </cell>
          <cell r="J12751">
            <v>0.199</v>
          </cell>
        </row>
        <row r="12752">
          <cell r="F12752" t="str">
            <v>保伏一组-蔡家桥</v>
          </cell>
          <cell r="G12752" t="str">
            <v>C77A430921</v>
          </cell>
          <cell r="H12752">
            <v>0</v>
          </cell>
          <cell r="I12752">
            <v>1.726</v>
          </cell>
          <cell r="J12752">
            <v>1.726</v>
          </cell>
        </row>
        <row r="12753">
          <cell r="F12753" t="str">
            <v>长均线</v>
          </cell>
          <cell r="G12753" t="str">
            <v>C17D430921</v>
          </cell>
          <cell r="H12753">
            <v>0</v>
          </cell>
          <cell r="I12753">
            <v>0.913</v>
          </cell>
          <cell r="J12753">
            <v>0.913</v>
          </cell>
        </row>
        <row r="12754">
          <cell r="G12754" t="str">
            <v>VA92430921</v>
          </cell>
          <cell r="H12754">
            <v>0</v>
          </cell>
          <cell r="I12754">
            <v>0.508</v>
          </cell>
          <cell r="J12754">
            <v>0.508</v>
          </cell>
        </row>
        <row r="12755">
          <cell r="F12755" t="str">
            <v>九组-X002</v>
          </cell>
          <cell r="G12755" t="str">
            <v>C841430921</v>
          </cell>
          <cell r="H12755">
            <v>0</v>
          </cell>
          <cell r="I12755">
            <v>1.137</v>
          </cell>
          <cell r="J12755">
            <v>1.137</v>
          </cell>
        </row>
        <row r="12756">
          <cell r="F12756" t="str">
            <v>朝前四组-群峰村</v>
          </cell>
          <cell r="G12756" t="str">
            <v>V545430921</v>
          </cell>
          <cell r="H12756">
            <v>0.352</v>
          </cell>
          <cell r="I12756">
            <v>0.65</v>
          </cell>
          <cell r="J12756">
            <v>0.298</v>
          </cell>
        </row>
        <row r="12757">
          <cell r="F12757" t="str">
            <v>北景港渡口-乌嘴工班</v>
          </cell>
          <cell r="G12757" t="str">
            <v>CBB8430921</v>
          </cell>
          <cell r="H12757">
            <v>2.243</v>
          </cell>
          <cell r="I12757">
            <v>2.887</v>
          </cell>
          <cell r="J12757">
            <v>0.644</v>
          </cell>
        </row>
        <row r="12758">
          <cell r="F12758" t="str">
            <v>赛南-东河五组</v>
          </cell>
          <cell r="G12758" t="str">
            <v>V574430921</v>
          </cell>
          <cell r="H12758">
            <v>0</v>
          </cell>
          <cell r="I12758">
            <v>0.579</v>
          </cell>
          <cell r="J12758">
            <v>0.579</v>
          </cell>
        </row>
        <row r="12759">
          <cell r="F12759" t="str">
            <v>群峰-11组</v>
          </cell>
          <cell r="G12759" t="str">
            <v>V538430921</v>
          </cell>
          <cell r="H12759">
            <v>0</v>
          </cell>
          <cell r="I12759">
            <v>0.922</v>
          </cell>
          <cell r="J12759">
            <v>0.922</v>
          </cell>
        </row>
        <row r="12760">
          <cell r="G12760" t="str">
            <v>VA91430921</v>
          </cell>
          <cell r="H12760">
            <v>0</v>
          </cell>
          <cell r="I12760">
            <v>0.338</v>
          </cell>
          <cell r="J12760">
            <v>0.338</v>
          </cell>
        </row>
        <row r="12761">
          <cell r="F12761" t="str">
            <v>东胜线-窑嘴一线</v>
          </cell>
          <cell r="G12761" t="str">
            <v>C50A430921</v>
          </cell>
          <cell r="H12761">
            <v>0</v>
          </cell>
          <cell r="I12761">
            <v>1.908</v>
          </cell>
          <cell r="J12761">
            <v>1.908</v>
          </cell>
        </row>
        <row r="12762">
          <cell r="F12762" t="str">
            <v>三角镇-乌嘴集镇</v>
          </cell>
          <cell r="G12762" t="str">
            <v>Y825430921</v>
          </cell>
          <cell r="H12762">
            <v>2.218</v>
          </cell>
          <cell r="I12762">
            <v>2.431</v>
          </cell>
          <cell r="J12762">
            <v>0.213</v>
          </cell>
        </row>
        <row r="12763">
          <cell r="F12763" t="str">
            <v>公1线</v>
          </cell>
          <cell r="G12763" t="str">
            <v>C637430921</v>
          </cell>
          <cell r="H12763">
            <v>0</v>
          </cell>
          <cell r="I12763">
            <v>1.001</v>
          </cell>
          <cell r="J12763">
            <v>1.001</v>
          </cell>
        </row>
        <row r="12764">
          <cell r="F12764" t="str">
            <v>倒口-学校</v>
          </cell>
          <cell r="G12764" t="str">
            <v>V084430921</v>
          </cell>
          <cell r="H12764">
            <v>0</v>
          </cell>
          <cell r="I12764">
            <v>0.627</v>
          </cell>
          <cell r="J12764">
            <v>0.627</v>
          </cell>
        </row>
        <row r="12765">
          <cell r="F12765" t="str">
            <v>等伴洲电排-达丰大堤</v>
          </cell>
          <cell r="G12765" t="str">
            <v>Y820430921</v>
          </cell>
          <cell r="H12765">
            <v>5.759</v>
          </cell>
          <cell r="I12765">
            <v>7.077</v>
          </cell>
          <cell r="J12765">
            <v>1.318</v>
          </cell>
        </row>
        <row r="12766">
          <cell r="F12766" t="str">
            <v>白蚌口渡口-八角山村</v>
          </cell>
          <cell r="G12766" t="str">
            <v>Y832430921</v>
          </cell>
          <cell r="H12766">
            <v>8.644</v>
          </cell>
          <cell r="I12766">
            <v>10.104</v>
          </cell>
          <cell r="J12766">
            <v>1.46</v>
          </cell>
        </row>
        <row r="12767">
          <cell r="F12767" t="str">
            <v>东美10组-东美2组</v>
          </cell>
          <cell r="G12767" t="str">
            <v>V055430921</v>
          </cell>
          <cell r="H12767">
            <v>0</v>
          </cell>
          <cell r="I12767">
            <v>1.738</v>
          </cell>
          <cell r="J12767">
            <v>1.738</v>
          </cell>
        </row>
        <row r="12768">
          <cell r="F12768" t="str">
            <v>幼儿园-常东界</v>
          </cell>
          <cell r="G12768" t="str">
            <v>V377430921</v>
          </cell>
          <cell r="H12768">
            <v>0</v>
          </cell>
          <cell r="I12768">
            <v>0.691</v>
          </cell>
          <cell r="J12768">
            <v>0.691</v>
          </cell>
        </row>
        <row r="12769">
          <cell r="F12769" t="str">
            <v>卫生室-南山</v>
          </cell>
          <cell r="G12769" t="str">
            <v>V378430921</v>
          </cell>
          <cell r="H12769">
            <v>0</v>
          </cell>
          <cell r="I12769">
            <v>0.871</v>
          </cell>
          <cell r="J12769">
            <v>0.871</v>
          </cell>
        </row>
        <row r="12770">
          <cell r="F12770" t="str">
            <v>南山-凯利渔场</v>
          </cell>
          <cell r="G12770" t="str">
            <v>V588430921</v>
          </cell>
          <cell r="H12770">
            <v>0.181</v>
          </cell>
          <cell r="I12770">
            <v>0.632</v>
          </cell>
          <cell r="J12770">
            <v>0.451</v>
          </cell>
        </row>
        <row r="12771">
          <cell r="F12771" t="str">
            <v>15组-艳西中线</v>
          </cell>
          <cell r="G12771" t="str">
            <v>C411430921</v>
          </cell>
          <cell r="H12771">
            <v>0</v>
          </cell>
          <cell r="I12771">
            <v>1.226</v>
          </cell>
          <cell r="J12771">
            <v>1.226</v>
          </cell>
        </row>
        <row r="12772">
          <cell r="F12772" t="str">
            <v>新民组-刘家仑组</v>
          </cell>
          <cell r="G12772" t="str">
            <v>V532430922</v>
          </cell>
          <cell r="H12772">
            <v>0</v>
          </cell>
          <cell r="I12772">
            <v>0.552</v>
          </cell>
          <cell r="J12772">
            <v>0.552</v>
          </cell>
        </row>
        <row r="12773">
          <cell r="F12773" t="str">
            <v>瓦屋冲-瓦屋冲</v>
          </cell>
          <cell r="G12773" t="str">
            <v>V396430922</v>
          </cell>
          <cell r="H12773">
            <v>0</v>
          </cell>
          <cell r="I12773">
            <v>0.593</v>
          </cell>
          <cell r="J12773">
            <v>0.593</v>
          </cell>
        </row>
        <row r="12774">
          <cell r="F12774" t="str">
            <v>大十线</v>
          </cell>
          <cell r="G12774" t="str">
            <v>YF25430922</v>
          </cell>
          <cell r="H12774">
            <v>2.297</v>
          </cell>
          <cell r="I12774">
            <v>3.304</v>
          </cell>
          <cell r="J12774">
            <v>1.007</v>
          </cell>
        </row>
        <row r="12775">
          <cell r="F12775" t="str">
            <v>先锋桥-坳上</v>
          </cell>
          <cell r="G12775" t="str">
            <v>C569430922</v>
          </cell>
          <cell r="H12775">
            <v>4.008</v>
          </cell>
          <cell r="I12775">
            <v>4.585</v>
          </cell>
          <cell r="J12775">
            <v>0.577</v>
          </cell>
        </row>
        <row r="12776">
          <cell r="G12776" t="str">
            <v>V000</v>
          </cell>
          <cell r="H12776">
            <v>0</v>
          </cell>
          <cell r="I12776">
            <v>0.244</v>
          </cell>
          <cell r="J12776">
            <v>0.244</v>
          </cell>
        </row>
        <row r="12777">
          <cell r="F12777" t="str">
            <v>启安线</v>
          </cell>
          <cell r="G12777" t="str">
            <v>C946430922</v>
          </cell>
          <cell r="H12777">
            <v>0</v>
          </cell>
          <cell r="I12777">
            <v>0.215</v>
          </cell>
          <cell r="J12777">
            <v>0.215</v>
          </cell>
        </row>
        <row r="12778">
          <cell r="F12778" t="str">
            <v>颜排线</v>
          </cell>
          <cell r="G12778" t="str">
            <v>C98J430922</v>
          </cell>
          <cell r="H12778">
            <v>0.422</v>
          </cell>
          <cell r="I12778">
            <v>0.927</v>
          </cell>
          <cell r="J12778">
            <v>0.505</v>
          </cell>
        </row>
        <row r="12779">
          <cell r="F12779" t="str">
            <v>茶麻线</v>
          </cell>
          <cell r="G12779" t="str">
            <v>C11C430922</v>
          </cell>
          <cell r="H12779">
            <v>0.519</v>
          </cell>
          <cell r="I12779">
            <v>0.955</v>
          </cell>
          <cell r="J12779">
            <v>0.436</v>
          </cell>
        </row>
        <row r="12780">
          <cell r="F12780" t="str">
            <v>符家湾-林场</v>
          </cell>
          <cell r="G12780" t="str">
            <v>C706430922</v>
          </cell>
          <cell r="H12780">
            <v>1.687</v>
          </cell>
          <cell r="I12780">
            <v>3.518</v>
          </cell>
          <cell r="J12780">
            <v>1.831</v>
          </cell>
        </row>
        <row r="12781">
          <cell r="F12781" t="str">
            <v>上鼓爽-梅山</v>
          </cell>
          <cell r="G12781" t="str">
            <v>CN19430922</v>
          </cell>
          <cell r="H12781">
            <v>0</v>
          </cell>
          <cell r="I12781">
            <v>1.954</v>
          </cell>
          <cell r="J12781">
            <v>1.954</v>
          </cell>
        </row>
        <row r="12782">
          <cell r="F12782" t="str">
            <v>梅横线</v>
          </cell>
          <cell r="G12782" t="str">
            <v>C76G430922</v>
          </cell>
          <cell r="H12782">
            <v>0</v>
          </cell>
          <cell r="I12782">
            <v>0.079</v>
          </cell>
          <cell r="J12782">
            <v>0.079</v>
          </cell>
        </row>
        <row r="12783">
          <cell r="F12783" t="str">
            <v>刘国东-相助组</v>
          </cell>
          <cell r="G12783" t="str">
            <v>C633430922</v>
          </cell>
          <cell r="H12783">
            <v>0</v>
          </cell>
          <cell r="I12783">
            <v>3.718</v>
          </cell>
          <cell r="J12783">
            <v>3.718</v>
          </cell>
        </row>
        <row r="12784">
          <cell r="F12784" t="str">
            <v>花屋井-关山上</v>
          </cell>
          <cell r="G12784" t="str">
            <v>V172430922</v>
          </cell>
          <cell r="H12784">
            <v>0</v>
          </cell>
          <cell r="I12784">
            <v>0.793</v>
          </cell>
          <cell r="J12784">
            <v>0.793</v>
          </cell>
        </row>
        <row r="12785">
          <cell r="F12785" t="str">
            <v>新细线</v>
          </cell>
          <cell r="G12785" t="str">
            <v>C951430922</v>
          </cell>
          <cell r="H12785">
            <v>0</v>
          </cell>
          <cell r="I12785">
            <v>0.655</v>
          </cell>
          <cell r="J12785">
            <v>0.655</v>
          </cell>
        </row>
        <row r="12786">
          <cell r="F12786" t="str">
            <v>宁伍线</v>
          </cell>
          <cell r="G12786" t="str">
            <v>C60L430922</v>
          </cell>
          <cell r="H12786">
            <v>0</v>
          </cell>
          <cell r="I12786">
            <v>0.176</v>
          </cell>
          <cell r="J12786">
            <v>0.176</v>
          </cell>
        </row>
        <row r="12787">
          <cell r="F12787" t="str">
            <v>深狼坝-水井村</v>
          </cell>
          <cell r="G12787" t="str">
            <v>C634430922</v>
          </cell>
          <cell r="H12787">
            <v>0.698</v>
          </cell>
          <cell r="I12787">
            <v>1.571</v>
          </cell>
          <cell r="J12787">
            <v>0.873</v>
          </cell>
        </row>
        <row r="12788">
          <cell r="F12788" t="str">
            <v>百张线</v>
          </cell>
          <cell r="G12788" t="str">
            <v>Y576430922</v>
          </cell>
          <cell r="H12788">
            <v>9.873</v>
          </cell>
          <cell r="I12788">
            <v>10.11</v>
          </cell>
          <cell r="J12788">
            <v>0.237</v>
          </cell>
        </row>
        <row r="12789">
          <cell r="G12789" t="str">
            <v>V000</v>
          </cell>
          <cell r="H12789">
            <v>0</v>
          </cell>
          <cell r="I12789">
            <v>0.179</v>
          </cell>
          <cell r="J12789">
            <v>0.179</v>
          </cell>
        </row>
        <row r="12790">
          <cell r="F12790" t="str">
            <v>老王线</v>
          </cell>
          <cell r="G12790" t="str">
            <v>CH75430922</v>
          </cell>
          <cell r="H12790">
            <v>0</v>
          </cell>
          <cell r="I12790">
            <v>1.336</v>
          </cell>
          <cell r="J12790">
            <v>1.336</v>
          </cell>
        </row>
        <row r="12791">
          <cell r="G12791" t="str">
            <v>V000</v>
          </cell>
          <cell r="H12791">
            <v>0</v>
          </cell>
          <cell r="I12791">
            <v>0.223</v>
          </cell>
          <cell r="J12791">
            <v>0.223</v>
          </cell>
        </row>
        <row r="12792">
          <cell r="F12792" t="str">
            <v>肖肖线</v>
          </cell>
          <cell r="G12792" t="str">
            <v>C65O430922</v>
          </cell>
          <cell r="H12792">
            <v>0</v>
          </cell>
          <cell r="I12792">
            <v>1.271</v>
          </cell>
          <cell r="J12792">
            <v>1.271</v>
          </cell>
        </row>
        <row r="12793">
          <cell r="F12793" t="str">
            <v>宋赤线</v>
          </cell>
          <cell r="G12793" t="str">
            <v>CP82430922</v>
          </cell>
          <cell r="H12793">
            <v>0</v>
          </cell>
          <cell r="I12793">
            <v>0.483</v>
          </cell>
          <cell r="J12793">
            <v>0.483</v>
          </cell>
        </row>
        <row r="12794">
          <cell r="G12794" t="str">
            <v>V000</v>
          </cell>
          <cell r="H12794">
            <v>0</v>
          </cell>
          <cell r="I12794">
            <v>0.126</v>
          </cell>
          <cell r="J12794">
            <v>0.126</v>
          </cell>
        </row>
        <row r="12795">
          <cell r="F12795" t="str">
            <v>泥白线</v>
          </cell>
          <cell r="G12795" t="str">
            <v>C76F430922</v>
          </cell>
          <cell r="H12795">
            <v>0</v>
          </cell>
          <cell r="I12795">
            <v>0.886</v>
          </cell>
          <cell r="J12795">
            <v>0.886</v>
          </cell>
        </row>
        <row r="12796">
          <cell r="G12796" t="str">
            <v>V000</v>
          </cell>
          <cell r="H12796">
            <v>0</v>
          </cell>
          <cell r="I12796">
            <v>0.179</v>
          </cell>
          <cell r="J12796">
            <v>0.179</v>
          </cell>
        </row>
        <row r="12797">
          <cell r="F12797" t="str">
            <v>沾梓线</v>
          </cell>
          <cell r="G12797" t="str">
            <v>C470430922</v>
          </cell>
          <cell r="H12797">
            <v>1.642</v>
          </cell>
          <cell r="I12797">
            <v>1.997</v>
          </cell>
          <cell r="J12797">
            <v>0.355</v>
          </cell>
        </row>
        <row r="12798">
          <cell r="F12798" t="str">
            <v>孙家山-革绩坝</v>
          </cell>
          <cell r="G12798" t="str">
            <v>V455430922</v>
          </cell>
          <cell r="H12798">
            <v>0</v>
          </cell>
          <cell r="I12798">
            <v>0.184</v>
          </cell>
          <cell r="J12798">
            <v>0.184</v>
          </cell>
        </row>
        <row r="12799">
          <cell r="F12799" t="str">
            <v>学塘-腊树湾组</v>
          </cell>
          <cell r="G12799" t="str">
            <v>CB97430922</v>
          </cell>
          <cell r="H12799">
            <v>0</v>
          </cell>
          <cell r="I12799">
            <v>0.309</v>
          </cell>
          <cell r="J12799">
            <v>0.309</v>
          </cell>
        </row>
        <row r="12800">
          <cell r="F12800" t="str">
            <v>三柘线</v>
          </cell>
          <cell r="G12800" t="str">
            <v>YY10430922</v>
          </cell>
          <cell r="H12800">
            <v>3.823</v>
          </cell>
          <cell r="I12800">
            <v>6.292</v>
          </cell>
          <cell r="J12800">
            <v>2.469</v>
          </cell>
        </row>
        <row r="12801">
          <cell r="F12801" t="str">
            <v>中水线</v>
          </cell>
          <cell r="G12801" t="str">
            <v>C56D430922</v>
          </cell>
          <cell r="H12801">
            <v>0</v>
          </cell>
          <cell r="I12801">
            <v>0.154</v>
          </cell>
          <cell r="J12801">
            <v>0.154</v>
          </cell>
        </row>
        <row r="12802">
          <cell r="F12802" t="str">
            <v>吴家湾-下干砂一桥</v>
          </cell>
          <cell r="G12802" t="str">
            <v>CB96430922</v>
          </cell>
          <cell r="H12802">
            <v>0</v>
          </cell>
          <cell r="I12802">
            <v>0.631</v>
          </cell>
          <cell r="J12802">
            <v>0.631</v>
          </cell>
        </row>
        <row r="12803">
          <cell r="F12803" t="str">
            <v>梅林-腰和</v>
          </cell>
          <cell r="G12803" t="str">
            <v>V293430922</v>
          </cell>
          <cell r="H12803">
            <v>0</v>
          </cell>
          <cell r="I12803">
            <v>0.749</v>
          </cell>
          <cell r="J12803">
            <v>0.749</v>
          </cell>
        </row>
        <row r="12804">
          <cell r="F12804" t="str">
            <v>沙铁线</v>
          </cell>
          <cell r="G12804" t="str">
            <v>YY09430922</v>
          </cell>
          <cell r="H12804">
            <v>0.758</v>
          </cell>
          <cell r="I12804">
            <v>1.36</v>
          </cell>
          <cell r="J12804">
            <v>0.602</v>
          </cell>
        </row>
        <row r="12805">
          <cell r="G12805" t="str">
            <v>V000</v>
          </cell>
          <cell r="H12805">
            <v>0</v>
          </cell>
          <cell r="I12805">
            <v>0.122</v>
          </cell>
          <cell r="J12805">
            <v>0.122</v>
          </cell>
        </row>
        <row r="12806">
          <cell r="F12806" t="str">
            <v>陈五线</v>
          </cell>
          <cell r="G12806" t="str">
            <v>C21A430922</v>
          </cell>
          <cell r="H12806">
            <v>0</v>
          </cell>
          <cell r="I12806">
            <v>0.47</v>
          </cell>
          <cell r="J12806">
            <v>0.47</v>
          </cell>
        </row>
        <row r="12807">
          <cell r="F12807" t="str">
            <v>竹沙线</v>
          </cell>
          <cell r="G12807" t="str">
            <v>C93N430922</v>
          </cell>
          <cell r="H12807">
            <v>0</v>
          </cell>
          <cell r="I12807">
            <v>0.109</v>
          </cell>
          <cell r="J12807">
            <v>0.109</v>
          </cell>
        </row>
        <row r="12808">
          <cell r="F12808" t="str">
            <v>周家线</v>
          </cell>
          <cell r="G12808" t="str">
            <v>V694430922</v>
          </cell>
          <cell r="H12808">
            <v>0</v>
          </cell>
          <cell r="I12808">
            <v>0.217</v>
          </cell>
          <cell r="J12808">
            <v>0.217</v>
          </cell>
        </row>
        <row r="12809">
          <cell r="G12809" t="str">
            <v>BB05430922</v>
          </cell>
          <cell r="H12809">
            <v>0</v>
          </cell>
          <cell r="I12809">
            <v>0.72</v>
          </cell>
          <cell r="J12809">
            <v>0.72</v>
          </cell>
        </row>
        <row r="12810">
          <cell r="F12810" t="str">
            <v>天陈线</v>
          </cell>
          <cell r="G12810" t="str">
            <v>C44F430922</v>
          </cell>
          <cell r="H12810">
            <v>0</v>
          </cell>
          <cell r="I12810">
            <v>0.069</v>
          </cell>
          <cell r="J12810">
            <v>0.069</v>
          </cell>
        </row>
        <row r="12811">
          <cell r="G12811" t="str">
            <v>V000</v>
          </cell>
          <cell r="H12811">
            <v>0</v>
          </cell>
          <cell r="I12811">
            <v>0.17</v>
          </cell>
          <cell r="J12811">
            <v>0.17</v>
          </cell>
        </row>
        <row r="12812">
          <cell r="F12812" t="str">
            <v>杜家冲口－杜家冲</v>
          </cell>
          <cell r="G12812" t="str">
            <v>V096430922</v>
          </cell>
          <cell r="H12812">
            <v>0</v>
          </cell>
          <cell r="I12812">
            <v>0.67</v>
          </cell>
          <cell r="J12812">
            <v>0.67</v>
          </cell>
        </row>
        <row r="12813">
          <cell r="F12813" t="str">
            <v>双柳线</v>
          </cell>
          <cell r="G12813" t="str">
            <v>C441430923</v>
          </cell>
          <cell r="H12813">
            <v>0</v>
          </cell>
          <cell r="I12813">
            <v>0.737</v>
          </cell>
          <cell r="J12813">
            <v>0.737</v>
          </cell>
        </row>
        <row r="12814">
          <cell r="F12814" t="str">
            <v>规划点-规划点</v>
          </cell>
          <cell r="G12814" t="str">
            <v>C47A430923</v>
          </cell>
          <cell r="H12814">
            <v>2.249</v>
          </cell>
          <cell r="I12814">
            <v>2.807</v>
          </cell>
          <cell r="J12814">
            <v>0.558</v>
          </cell>
        </row>
        <row r="12815">
          <cell r="F12815" t="str">
            <v>双柳线</v>
          </cell>
          <cell r="G12815" t="str">
            <v>CK13430923</v>
          </cell>
          <cell r="H12815">
            <v>0</v>
          </cell>
          <cell r="I12815">
            <v>0.657</v>
          </cell>
          <cell r="J12815">
            <v>0.657</v>
          </cell>
        </row>
        <row r="12816">
          <cell r="F12816" t="str">
            <v>双柳线</v>
          </cell>
          <cell r="G12816" t="str">
            <v>CK14430923</v>
          </cell>
          <cell r="H12816">
            <v>0</v>
          </cell>
          <cell r="I12816">
            <v>0.538</v>
          </cell>
          <cell r="J12816">
            <v>0.538</v>
          </cell>
        </row>
        <row r="12817">
          <cell r="F12817" t="str">
            <v>双柳线</v>
          </cell>
          <cell r="G12817" t="str">
            <v>CK15430923</v>
          </cell>
          <cell r="H12817">
            <v>0</v>
          </cell>
          <cell r="I12817">
            <v>0.379</v>
          </cell>
          <cell r="J12817">
            <v>0.379</v>
          </cell>
        </row>
        <row r="12818">
          <cell r="F12818" t="str">
            <v>乐进线</v>
          </cell>
          <cell r="G12818" t="str">
            <v>C901430923</v>
          </cell>
          <cell r="H12818">
            <v>1.11</v>
          </cell>
          <cell r="I12818">
            <v>1.416</v>
          </cell>
          <cell r="J12818">
            <v>0.306</v>
          </cell>
        </row>
        <row r="12819">
          <cell r="F12819" t="str">
            <v>义黄线</v>
          </cell>
          <cell r="G12819" t="str">
            <v>Y601430923</v>
          </cell>
          <cell r="H12819">
            <v>0.505</v>
          </cell>
          <cell r="I12819">
            <v>3.496</v>
          </cell>
          <cell r="J12819">
            <v>2.991</v>
          </cell>
        </row>
        <row r="12820">
          <cell r="G12820" t="str">
            <v>V000</v>
          </cell>
          <cell r="H12820">
            <v>0</v>
          </cell>
          <cell r="I12820">
            <v>0.116</v>
          </cell>
          <cell r="J12820">
            <v>0.116</v>
          </cell>
        </row>
        <row r="12821">
          <cell r="F12821" t="str">
            <v>双柳线</v>
          </cell>
          <cell r="G12821" t="str">
            <v>CK16430923</v>
          </cell>
          <cell r="H12821">
            <v>0</v>
          </cell>
          <cell r="I12821">
            <v>1.088</v>
          </cell>
          <cell r="J12821">
            <v>1.088</v>
          </cell>
        </row>
        <row r="12822">
          <cell r="F12822" t="str">
            <v>月花线</v>
          </cell>
          <cell r="G12822" t="str">
            <v>CX51430923</v>
          </cell>
          <cell r="H12822">
            <v>0</v>
          </cell>
          <cell r="I12822">
            <v>0.709</v>
          </cell>
          <cell r="J12822">
            <v>0.709</v>
          </cell>
        </row>
        <row r="12823">
          <cell r="G12823" t="str">
            <v>AA02430923</v>
          </cell>
          <cell r="H12823">
            <v>0</v>
          </cell>
          <cell r="I12823">
            <v>0.235</v>
          </cell>
          <cell r="J12823">
            <v>0.235</v>
          </cell>
        </row>
        <row r="12824">
          <cell r="F12824" t="str">
            <v>同春堂-干地坪</v>
          </cell>
          <cell r="G12824" t="str">
            <v>C44A430923</v>
          </cell>
          <cell r="H12824">
            <v>0.473</v>
          </cell>
          <cell r="I12824">
            <v>1.808</v>
          </cell>
          <cell r="J12824">
            <v>1.335</v>
          </cell>
        </row>
        <row r="12825">
          <cell r="F12825" t="str">
            <v>叶水线</v>
          </cell>
          <cell r="G12825" t="str">
            <v>C47B430923</v>
          </cell>
          <cell r="H12825">
            <v>0</v>
          </cell>
          <cell r="I12825">
            <v>1.077</v>
          </cell>
          <cell r="J12825">
            <v>1.077</v>
          </cell>
        </row>
        <row r="12826">
          <cell r="F12826" t="str">
            <v>兰溪桥口-庙山嘴</v>
          </cell>
          <cell r="G12826" t="str">
            <v>C439430923</v>
          </cell>
          <cell r="H12826">
            <v>1.003</v>
          </cell>
          <cell r="I12826">
            <v>1.743</v>
          </cell>
          <cell r="J12826">
            <v>0.74</v>
          </cell>
        </row>
        <row r="12827">
          <cell r="F12827" t="str">
            <v>黄界线</v>
          </cell>
          <cell r="G12827" t="str">
            <v>YD52430923</v>
          </cell>
          <cell r="H12827">
            <v>4.866</v>
          </cell>
          <cell r="I12827">
            <v>6.348</v>
          </cell>
          <cell r="J12827">
            <v>1.482</v>
          </cell>
        </row>
        <row r="12828">
          <cell r="F12828" t="str">
            <v>黄界线</v>
          </cell>
          <cell r="G12828" t="str">
            <v>YD52430923</v>
          </cell>
          <cell r="H12828">
            <v>6.347</v>
          </cell>
          <cell r="I12828">
            <v>7.714</v>
          </cell>
          <cell r="J12828">
            <v>1.367</v>
          </cell>
        </row>
        <row r="12829">
          <cell r="F12829" t="str">
            <v>同春堂-干地坪</v>
          </cell>
          <cell r="G12829" t="str">
            <v>C44A430923</v>
          </cell>
          <cell r="H12829">
            <v>0.473</v>
          </cell>
          <cell r="I12829">
            <v>1.487</v>
          </cell>
          <cell r="J12829">
            <v>1.014</v>
          </cell>
        </row>
        <row r="12830">
          <cell r="F12830" t="str">
            <v>甘奴线</v>
          </cell>
          <cell r="G12830" t="str">
            <v>C48B430923</v>
          </cell>
          <cell r="H12830">
            <v>0</v>
          </cell>
          <cell r="I12830">
            <v>2.167</v>
          </cell>
          <cell r="J12830">
            <v>2.167</v>
          </cell>
        </row>
        <row r="12831">
          <cell r="F12831" t="str">
            <v>大街口-大峰山水库</v>
          </cell>
          <cell r="G12831" t="str">
            <v>C990430923</v>
          </cell>
          <cell r="H12831">
            <v>2.521</v>
          </cell>
          <cell r="I12831">
            <v>2.695</v>
          </cell>
          <cell r="J12831">
            <v>0.174</v>
          </cell>
        </row>
        <row r="12832">
          <cell r="F12832" t="str">
            <v>天大线</v>
          </cell>
          <cell r="G12832" t="str">
            <v>CX35430923</v>
          </cell>
          <cell r="H12832">
            <v>0</v>
          </cell>
          <cell r="I12832">
            <v>0.761</v>
          </cell>
          <cell r="J12832">
            <v>0.761</v>
          </cell>
        </row>
        <row r="12833">
          <cell r="F12833" t="str">
            <v>兰溪桥口-庙山嘴</v>
          </cell>
          <cell r="G12833" t="str">
            <v>C439430923</v>
          </cell>
          <cell r="H12833">
            <v>2.292</v>
          </cell>
          <cell r="I12833">
            <v>2.949</v>
          </cell>
          <cell r="J12833">
            <v>0.657</v>
          </cell>
        </row>
        <row r="12834">
          <cell r="F12834" t="str">
            <v>蒋家冲-石花台</v>
          </cell>
          <cell r="G12834" t="str">
            <v>CK17430923</v>
          </cell>
          <cell r="H12834">
            <v>5.229</v>
          </cell>
          <cell r="I12834">
            <v>5.334</v>
          </cell>
          <cell r="J12834">
            <v>0.105</v>
          </cell>
        </row>
        <row r="12835">
          <cell r="F12835" t="str">
            <v>赵家湾-赵家湾</v>
          </cell>
          <cell r="G12835" t="str">
            <v>C411430923</v>
          </cell>
          <cell r="H12835">
            <v>0</v>
          </cell>
          <cell r="I12835">
            <v>0.155</v>
          </cell>
          <cell r="J12835">
            <v>0.155</v>
          </cell>
        </row>
        <row r="12836">
          <cell r="F12836" t="str">
            <v>沿峰村榨油厂-陈排冲</v>
          </cell>
          <cell r="G12836" t="str">
            <v>C56A430923</v>
          </cell>
          <cell r="H12836">
            <v>0.2</v>
          </cell>
          <cell r="I12836">
            <v>0.433</v>
          </cell>
          <cell r="J12836">
            <v>0.233</v>
          </cell>
        </row>
        <row r="12837">
          <cell r="F12837" t="str">
            <v>赵家湾-赵家湾</v>
          </cell>
          <cell r="G12837" t="str">
            <v>CK27430923</v>
          </cell>
          <cell r="H12837">
            <v>0</v>
          </cell>
          <cell r="I12837">
            <v>0.188</v>
          </cell>
          <cell r="J12837">
            <v>0.188</v>
          </cell>
        </row>
        <row r="12838">
          <cell r="F12838" t="str">
            <v>小水冲-木株洲</v>
          </cell>
          <cell r="G12838" t="str">
            <v>C427430923</v>
          </cell>
          <cell r="H12838">
            <v>4.185</v>
          </cell>
          <cell r="I12838">
            <v>4.585</v>
          </cell>
          <cell r="J12838">
            <v>0.4</v>
          </cell>
        </row>
        <row r="12839">
          <cell r="F12839" t="str">
            <v>向山口-月亮排</v>
          </cell>
          <cell r="G12839" t="str">
            <v>C428430923</v>
          </cell>
          <cell r="H12839">
            <v>0</v>
          </cell>
          <cell r="I12839">
            <v>1.543</v>
          </cell>
          <cell r="J12839">
            <v>1.543</v>
          </cell>
        </row>
        <row r="12840">
          <cell r="F12840" t="str">
            <v>塘嘴冲-洪水冲</v>
          </cell>
          <cell r="G12840" t="str">
            <v>C980430923</v>
          </cell>
          <cell r="H12840">
            <v>3.137</v>
          </cell>
          <cell r="I12840">
            <v>3.541</v>
          </cell>
          <cell r="J12840">
            <v>0.404</v>
          </cell>
        </row>
        <row r="12841">
          <cell r="F12841" t="str">
            <v>王四九-李家冲</v>
          </cell>
          <cell r="G12841" t="str">
            <v>C981430923</v>
          </cell>
          <cell r="H12841">
            <v>2.319</v>
          </cell>
          <cell r="I12841">
            <v>3.794</v>
          </cell>
          <cell r="J12841">
            <v>1.475</v>
          </cell>
        </row>
        <row r="12842">
          <cell r="F12842" t="str">
            <v>曾大线</v>
          </cell>
          <cell r="G12842" t="str">
            <v>CU35430923</v>
          </cell>
          <cell r="H12842">
            <v>0</v>
          </cell>
          <cell r="I12842">
            <v>0.283</v>
          </cell>
          <cell r="J12842">
            <v>0.283</v>
          </cell>
        </row>
        <row r="12843">
          <cell r="F12843" t="str">
            <v>广泉线</v>
          </cell>
          <cell r="G12843" t="str">
            <v>C41A430923</v>
          </cell>
          <cell r="H12843">
            <v>0</v>
          </cell>
          <cell r="I12843">
            <v>0.102</v>
          </cell>
          <cell r="J12843">
            <v>0.102</v>
          </cell>
        </row>
        <row r="12844">
          <cell r="F12844" t="str">
            <v>湾里-湾里</v>
          </cell>
          <cell r="G12844" t="str">
            <v>C1B4430923</v>
          </cell>
          <cell r="H12844">
            <v>0.339</v>
          </cell>
          <cell r="I12844">
            <v>0.445</v>
          </cell>
          <cell r="J12844">
            <v>0.106</v>
          </cell>
        </row>
        <row r="12845">
          <cell r="F12845" t="str">
            <v>湾里-湾里</v>
          </cell>
          <cell r="G12845" t="str">
            <v>C429430923</v>
          </cell>
          <cell r="H12845">
            <v>0</v>
          </cell>
          <cell r="I12845">
            <v>0.87</v>
          </cell>
          <cell r="J12845">
            <v>0.87</v>
          </cell>
        </row>
        <row r="12846">
          <cell r="F12846" t="str">
            <v>湾里-湾里</v>
          </cell>
          <cell r="G12846" t="str">
            <v>CK23430923</v>
          </cell>
          <cell r="H12846">
            <v>0</v>
          </cell>
          <cell r="I12846">
            <v>0.167</v>
          </cell>
          <cell r="J12846">
            <v>0.167</v>
          </cell>
        </row>
        <row r="12847">
          <cell r="F12847" t="str">
            <v>野水线</v>
          </cell>
          <cell r="G12847" t="str">
            <v>CY81430923</v>
          </cell>
          <cell r="H12847">
            <v>0</v>
          </cell>
          <cell r="I12847">
            <v>0.792</v>
          </cell>
          <cell r="J12847">
            <v>0.792</v>
          </cell>
        </row>
        <row r="12848">
          <cell r="G12848" t="str">
            <v>AA04430923</v>
          </cell>
          <cell r="H12848">
            <v>0</v>
          </cell>
          <cell r="I12848">
            <v>0.861</v>
          </cell>
          <cell r="J12848">
            <v>0.861</v>
          </cell>
        </row>
        <row r="12849">
          <cell r="F12849" t="str">
            <v>向山口-月亮排</v>
          </cell>
          <cell r="G12849" t="str">
            <v>C428430923</v>
          </cell>
          <cell r="H12849">
            <v>1.543</v>
          </cell>
          <cell r="I12849">
            <v>2.239</v>
          </cell>
          <cell r="J12849">
            <v>0.696</v>
          </cell>
        </row>
        <row r="12850">
          <cell r="F12850" t="str">
            <v>千丘村村道</v>
          </cell>
          <cell r="G12850" t="str">
            <v>C04E430923</v>
          </cell>
          <cell r="H12850">
            <v>0</v>
          </cell>
          <cell r="I12850">
            <v>0.631</v>
          </cell>
          <cell r="J12850">
            <v>0.631</v>
          </cell>
        </row>
        <row r="12851">
          <cell r="F12851" t="str">
            <v>千丘塘水-千丘塘水</v>
          </cell>
          <cell r="G12851" t="str">
            <v>C43A430923</v>
          </cell>
          <cell r="H12851">
            <v>0</v>
          </cell>
          <cell r="I12851">
            <v>0.564</v>
          </cell>
          <cell r="J12851">
            <v>0.564</v>
          </cell>
        </row>
        <row r="12852">
          <cell r="F12852" t="str">
            <v>小水冲-木株洲</v>
          </cell>
          <cell r="G12852" t="str">
            <v>C427430923</v>
          </cell>
          <cell r="H12852">
            <v>3.452</v>
          </cell>
          <cell r="I12852">
            <v>4.185</v>
          </cell>
          <cell r="J12852">
            <v>0.733</v>
          </cell>
        </row>
        <row r="12853">
          <cell r="F12853" t="str">
            <v>庙下面-谭家湾</v>
          </cell>
          <cell r="G12853" t="str">
            <v>C152430923</v>
          </cell>
          <cell r="H12853">
            <v>0</v>
          </cell>
          <cell r="I12853">
            <v>1.085</v>
          </cell>
          <cell r="J12853">
            <v>1.085</v>
          </cell>
        </row>
        <row r="12854">
          <cell r="F12854" t="str">
            <v>茶园坳-茶园坳</v>
          </cell>
          <cell r="G12854" t="str">
            <v>C961430923</v>
          </cell>
          <cell r="H12854">
            <v>0.173</v>
          </cell>
          <cell r="I12854">
            <v>1.397</v>
          </cell>
          <cell r="J12854">
            <v>1.224</v>
          </cell>
        </row>
        <row r="12855">
          <cell r="F12855" t="str">
            <v>学树线</v>
          </cell>
          <cell r="G12855" t="str">
            <v>V8R5430923</v>
          </cell>
          <cell r="H12855">
            <v>0</v>
          </cell>
          <cell r="I12855">
            <v>0.257</v>
          </cell>
          <cell r="J12855">
            <v>0.257</v>
          </cell>
        </row>
        <row r="12856">
          <cell r="F12856" t="str">
            <v>湘水村道</v>
          </cell>
          <cell r="G12856" t="str">
            <v>V8R0430923</v>
          </cell>
          <cell r="H12856">
            <v>0</v>
          </cell>
          <cell r="I12856">
            <v>0.63</v>
          </cell>
          <cell r="J12856">
            <v>0.63</v>
          </cell>
        </row>
        <row r="12857">
          <cell r="F12857" t="str">
            <v>猫公桥-山坳</v>
          </cell>
          <cell r="G12857" t="str">
            <v>C138430923</v>
          </cell>
          <cell r="H12857">
            <v>3.025</v>
          </cell>
          <cell r="I12857">
            <v>3.143</v>
          </cell>
          <cell r="J12857">
            <v>0.118</v>
          </cell>
        </row>
        <row r="12858">
          <cell r="F12858" t="str">
            <v>管区口-周家湾</v>
          </cell>
          <cell r="G12858" t="str">
            <v>C140430923</v>
          </cell>
          <cell r="H12858">
            <v>0</v>
          </cell>
          <cell r="I12858">
            <v>1.216</v>
          </cell>
          <cell r="J12858">
            <v>1.216</v>
          </cell>
        </row>
        <row r="12859">
          <cell r="F12859" t="str">
            <v>管区口-周家湾</v>
          </cell>
          <cell r="G12859" t="str">
            <v>CK52430923</v>
          </cell>
          <cell r="H12859">
            <v>0</v>
          </cell>
          <cell r="I12859">
            <v>0.567</v>
          </cell>
          <cell r="J12859">
            <v>0.567</v>
          </cell>
        </row>
        <row r="12860">
          <cell r="F12860" t="str">
            <v>天水线</v>
          </cell>
          <cell r="G12860" t="str">
            <v>VR34430923</v>
          </cell>
          <cell r="H12860">
            <v>0</v>
          </cell>
          <cell r="I12860">
            <v>0.585</v>
          </cell>
          <cell r="J12860">
            <v>0.585</v>
          </cell>
        </row>
        <row r="12861">
          <cell r="F12861" t="str">
            <v>小塘线</v>
          </cell>
          <cell r="G12861" t="str">
            <v>C27A430923</v>
          </cell>
          <cell r="H12861">
            <v>0</v>
          </cell>
          <cell r="I12861">
            <v>0.706</v>
          </cell>
          <cell r="J12861">
            <v>0.706</v>
          </cell>
        </row>
        <row r="12862">
          <cell r="F12862" t="str">
            <v>规划点-规划点</v>
          </cell>
          <cell r="G12862" t="str">
            <v>C281430923</v>
          </cell>
          <cell r="H12862">
            <v>0</v>
          </cell>
          <cell r="I12862">
            <v>1.008</v>
          </cell>
          <cell r="J12862">
            <v>1.008</v>
          </cell>
        </row>
        <row r="12863">
          <cell r="F12863" t="str">
            <v>金华村村道</v>
          </cell>
          <cell r="G12863" t="str">
            <v>C95D430923</v>
          </cell>
          <cell r="H12863">
            <v>0</v>
          </cell>
          <cell r="I12863">
            <v>1.414</v>
          </cell>
          <cell r="J12863">
            <v>1.414</v>
          </cell>
        </row>
        <row r="12864">
          <cell r="F12864" t="str">
            <v>金东桥-严家仑</v>
          </cell>
          <cell r="G12864" t="str">
            <v>C118430923</v>
          </cell>
          <cell r="H12864">
            <v>3.576</v>
          </cell>
          <cell r="I12864">
            <v>6.768</v>
          </cell>
          <cell r="J12864">
            <v>3.192</v>
          </cell>
        </row>
        <row r="12865">
          <cell r="F12865" t="str">
            <v>老群线</v>
          </cell>
          <cell r="G12865" t="str">
            <v>C85E430923</v>
          </cell>
          <cell r="H12865">
            <v>0</v>
          </cell>
          <cell r="I12865">
            <v>0.389</v>
          </cell>
          <cell r="J12865">
            <v>0.389</v>
          </cell>
        </row>
        <row r="12866">
          <cell r="F12866" t="str">
            <v>杨家组道</v>
          </cell>
          <cell r="G12866" t="str">
            <v>C55B430923</v>
          </cell>
          <cell r="H12866">
            <v>0</v>
          </cell>
          <cell r="I12866">
            <v>0.576</v>
          </cell>
          <cell r="J12866">
            <v>0.576</v>
          </cell>
        </row>
        <row r="12867">
          <cell r="F12867" t="str">
            <v>庵铁线</v>
          </cell>
          <cell r="G12867" t="str">
            <v>CU36430923</v>
          </cell>
          <cell r="H12867">
            <v>0</v>
          </cell>
          <cell r="I12867">
            <v>1.974</v>
          </cell>
          <cell r="J12867">
            <v>1.974</v>
          </cell>
        </row>
        <row r="12868">
          <cell r="F12868" t="str">
            <v>八门段-学校</v>
          </cell>
          <cell r="G12868" t="str">
            <v>C251430923</v>
          </cell>
          <cell r="H12868">
            <v>0</v>
          </cell>
          <cell r="I12868">
            <v>1.18</v>
          </cell>
          <cell r="J12868">
            <v>1.18</v>
          </cell>
        </row>
        <row r="12869">
          <cell r="F12869" t="str">
            <v>庵罗线</v>
          </cell>
          <cell r="G12869" t="str">
            <v>VR63430923</v>
          </cell>
          <cell r="H12869">
            <v>0</v>
          </cell>
          <cell r="I12869">
            <v>0.158</v>
          </cell>
          <cell r="J12869">
            <v>0.158</v>
          </cell>
        </row>
        <row r="12870">
          <cell r="F12870" t="str">
            <v>芭蕉湾-芭蕉湾</v>
          </cell>
          <cell r="G12870" t="str">
            <v>C26A430923</v>
          </cell>
          <cell r="H12870">
            <v>0</v>
          </cell>
          <cell r="I12870">
            <v>0.137</v>
          </cell>
          <cell r="J12870">
            <v>0.137</v>
          </cell>
        </row>
        <row r="12871">
          <cell r="F12871" t="str">
            <v>永兴大桥-富口坳上</v>
          </cell>
          <cell r="G12871" t="str">
            <v>CK38430923</v>
          </cell>
          <cell r="H12871">
            <v>0</v>
          </cell>
          <cell r="I12871">
            <v>0.141</v>
          </cell>
          <cell r="J12871">
            <v>0.141</v>
          </cell>
        </row>
        <row r="12872">
          <cell r="G12872" t="str">
            <v>AA23430923</v>
          </cell>
          <cell r="H12872">
            <v>0</v>
          </cell>
          <cell r="I12872">
            <v>1.891</v>
          </cell>
          <cell r="J12872">
            <v>1.891</v>
          </cell>
        </row>
        <row r="12873">
          <cell r="F12873" t="str">
            <v>易家桥-下木桥</v>
          </cell>
          <cell r="G12873" t="str">
            <v>C263430923</v>
          </cell>
          <cell r="H12873">
            <v>1.381</v>
          </cell>
          <cell r="I12873">
            <v>1.615</v>
          </cell>
          <cell r="J12873">
            <v>0.234</v>
          </cell>
        </row>
        <row r="12874">
          <cell r="F12874" t="str">
            <v>宋张线</v>
          </cell>
          <cell r="G12874" t="str">
            <v>V6R6430923</v>
          </cell>
          <cell r="H12874">
            <v>0</v>
          </cell>
          <cell r="I12874">
            <v>0.643</v>
          </cell>
          <cell r="J12874">
            <v>0.643</v>
          </cell>
        </row>
        <row r="12875">
          <cell r="F12875" t="str">
            <v>沙峡线</v>
          </cell>
          <cell r="G12875" t="str">
            <v>C121430923</v>
          </cell>
          <cell r="H12875">
            <v>0</v>
          </cell>
          <cell r="I12875">
            <v>1.768</v>
          </cell>
          <cell r="J12875">
            <v>1.768</v>
          </cell>
        </row>
        <row r="12876">
          <cell r="F12876" t="str">
            <v>锣沙线</v>
          </cell>
          <cell r="G12876" t="str">
            <v>C50B430923</v>
          </cell>
          <cell r="H12876">
            <v>0</v>
          </cell>
          <cell r="I12876">
            <v>1.285</v>
          </cell>
          <cell r="J12876">
            <v>1.285</v>
          </cell>
        </row>
        <row r="12877">
          <cell r="F12877" t="str">
            <v>仙高线</v>
          </cell>
          <cell r="G12877" t="str">
            <v>YD31430923</v>
          </cell>
          <cell r="H12877">
            <v>1.29</v>
          </cell>
          <cell r="I12877">
            <v>1.571</v>
          </cell>
          <cell r="J12877">
            <v>0.281</v>
          </cell>
        </row>
        <row r="12878">
          <cell r="F12878" t="str">
            <v>仙高线</v>
          </cell>
          <cell r="G12878" t="str">
            <v>YD31430923</v>
          </cell>
          <cell r="H12878">
            <v>4.854</v>
          </cell>
          <cell r="I12878">
            <v>5.7</v>
          </cell>
          <cell r="J12878">
            <v>0.846</v>
          </cell>
        </row>
        <row r="12879">
          <cell r="F12879" t="str">
            <v>永兴大桥-富口坳上</v>
          </cell>
          <cell r="G12879" t="str">
            <v>C275430923</v>
          </cell>
          <cell r="H12879">
            <v>1.534</v>
          </cell>
          <cell r="I12879">
            <v>2.841</v>
          </cell>
          <cell r="J12879">
            <v>1.307</v>
          </cell>
        </row>
        <row r="12880">
          <cell r="F12880" t="str">
            <v>老十线</v>
          </cell>
          <cell r="G12880" t="str">
            <v>CY98430923</v>
          </cell>
          <cell r="H12880">
            <v>0</v>
          </cell>
          <cell r="I12880">
            <v>1.328</v>
          </cell>
          <cell r="J12880">
            <v>1.328</v>
          </cell>
        </row>
        <row r="12881">
          <cell r="F12881" t="str">
            <v>高坝桥-高坝桥</v>
          </cell>
          <cell r="G12881" t="str">
            <v>C243430923</v>
          </cell>
          <cell r="H12881">
            <v>0</v>
          </cell>
          <cell r="I12881">
            <v>2.068</v>
          </cell>
          <cell r="J12881">
            <v>2.068</v>
          </cell>
        </row>
        <row r="12882">
          <cell r="F12882" t="str">
            <v>许牛线</v>
          </cell>
          <cell r="G12882" t="str">
            <v>CU42430923</v>
          </cell>
          <cell r="H12882">
            <v>0</v>
          </cell>
          <cell r="I12882">
            <v>0.586</v>
          </cell>
          <cell r="J12882">
            <v>0.586</v>
          </cell>
        </row>
        <row r="12883">
          <cell r="F12883" t="str">
            <v>桑容线</v>
          </cell>
          <cell r="G12883" t="str">
            <v>Y684430923</v>
          </cell>
          <cell r="H12883">
            <v>5.105</v>
          </cell>
          <cell r="I12883">
            <v>5.947</v>
          </cell>
          <cell r="J12883">
            <v>0.842</v>
          </cell>
        </row>
        <row r="12884">
          <cell r="F12884" t="str">
            <v>村部-规划点</v>
          </cell>
          <cell r="G12884" t="str">
            <v>C260430923</v>
          </cell>
          <cell r="H12884">
            <v>0</v>
          </cell>
          <cell r="I12884">
            <v>0.622</v>
          </cell>
          <cell r="J12884">
            <v>0.622</v>
          </cell>
        </row>
        <row r="12885">
          <cell r="F12885" t="str">
            <v>易家桥-下木桥</v>
          </cell>
          <cell r="G12885" t="str">
            <v>C263430923</v>
          </cell>
          <cell r="H12885">
            <v>0</v>
          </cell>
          <cell r="I12885">
            <v>0.582</v>
          </cell>
          <cell r="J12885">
            <v>0.582</v>
          </cell>
        </row>
        <row r="12886">
          <cell r="F12886" t="str">
            <v>龙口里-新梅桥</v>
          </cell>
          <cell r="G12886" t="str">
            <v>C159430923</v>
          </cell>
          <cell r="H12886">
            <v>0</v>
          </cell>
          <cell r="I12886">
            <v>0.756</v>
          </cell>
          <cell r="J12886">
            <v>0.756</v>
          </cell>
        </row>
        <row r="12887">
          <cell r="F12887" t="str">
            <v>大塘角-陈家冲</v>
          </cell>
          <cell r="G12887" t="str">
            <v>C247430923</v>
          </cell>
          <cell r="H12887">
            <v>6.868</v>
          </cell>
          <cell r="I12887">
            <v>8.284</v>
          </cell>
          <cell r="J12887">
            <v>1.416</v>
          </cell>
        </row>
        <row r="12888">
          <cell r="F12888" t="str">
            <v>文望线</v>
          </cell>
          <cell r="G12888" t="str">
            <v>CX09430923</v>
          </cell>
          <cell r="H12888">
            <v>0</v>
          </cell>
          <cell r="I12888">
            <v>1.019</v>
          </cell>
          <cell r="J12888">
            <v>1.019</v>
          </cell>
        </row>
        <row r="12889">
          <cell r="F12889" t="str">
            <v>大坪里-大坪里</v>
          </cell>
          <cell r="G12889" t="str">
            <v>C282430923</v>
          </cell>
          <cell r="H12889">
            <v>0</v>
          </cell>
          <cell r="I12889">
            <v>0.591</v>
          </cell>
          <cell r="J12889">
            <v>0.591</v>
          </cell>
        </row>
        <row r="12890">
          <cell r="F12890" t="str">
            <v>中大线</v>
          </cell>
          <cell r="G12890" t="str">
            <v>C39B430923</v>
          </cell>
          <cell r="H12890">
            <v>0</v>
          </cell>
          <cell r="I12890">
            <v>1.219</v>
          </cell>
          <cell r="J12890">
            <v>1.219</v>
          </cell>
        </row>
        <row r="12891">
          <cell r="F12891" t="str">
            <v>建花线</v>
          </cell>
          <cell r="G12891" t="str">
            <v>C123430923</v>
          </cell>
          <cell r="H12891">
            <v>0</v>
          </cell>
          <cell r="I12891">
            <v>1.898</v>
          </cell>
          <cell r="J12891">
            <v>1.898</v>
          </cell>
        </row>
        <row r="12892">
          <cell r="F12892" t="str">
            <v>建花线</v>
          </cell>
          <cell r="G12892" t="str">
            <v>CK56430923</v>
          </cell>
          <cell r="H12892">
            <v>0</v>
          </cell>
          <cell r="I12892">
            <v>1.076</v>
          </cell>
          <cell r="J12892">
            <v>1.076</v>
          </cell>
        </row>
        <row r="12893">
          <cell r="G12893" t="str">
            <v>V000</v>
          </cell>
          <cell r="H12893">
            <v>0</v>
          </cell>
          <cell r="I12893">
            <v>0.346</v>
          </cell>
          <cell r="J12893">
            <v>0.346</v>
          </cell>
        </row>
        <row r="12894">
          <cell r="F12894" t="str">
            <v>文溪桥头-周家杉山</v>
          </cell>
          <cell r="G12894" t="str">
            <v>C246430923</v>
          </cell>
          <cell r="H12894">
            <v>4.114</v>
          </cell>
          <cell r="I12894">
            <v>5.026</v>
          </cell>
          <cell r="J12894">
            <v>0.912</v>
          </cell>
        </row>
        <row r="12895">
          <cell r="F12895" t="str">
            <v>罗家湾-万炉冲</v>
          </cell>
          <cell r="G12895" t="str">
            <v>C252430923</v>
          </cell>
          <cell r="H12895">
            <v>1.474</v>
          </cell>
          <cell r="I12895">
            <v>2.306</v>
          </cell>
          <cell r="J12895">
            <v>0.832</v>
          </cell>
        </row>
        <row r="12896">
          <cell r="F12896" t="str">
            <v>白沙洲-杉木桥</v>
          </cell>
          <cell r="G12896" t="str">
            <v>C115430923</v>
          </cell>
          <cell r="H12896">
            <v>0</v>
          </cell>
          <cell r="I12896">
            <v>0.75</v>
          </cell>
          <cell r="J12896">
            <v>0.75</v>
          </cell>
        </row>
        <row r="12897">
          <cell r="F12897" t="str">
            <v>张家路口-黄金梗</v>
          </cell>
          <cell r="G12897" t="str">
            <v>C139430923</v>
          </cell>
          <cell r="H12897">
            <v>2.391</v>
          </cell>
          <cell r="I12897">
            <v>3.306</v>
          </cell>
          <cell r="J12897">
            <v>0.915</v>
          </cell>
        </row>
        <row r="12898">
          <cell r="F12898" t="str">
            <v>黄石线</v>
          </cell>
          <cell r="G12898" t="str">
            <v>CU37430923</v>
          </cell>
          <cell r="H12898">
            <v>0</v>
          </cell>
          <cell r="I12898">
            <v>2.108</v>
          </cell>
          <cell r="J12898">
            <v>2.108</v>
          </cell>
        </row>
        <row r="12899">
          <cell r="F12899" t="str">
            <v>猫公桥-山坳</v>
          </cell>
          <cell r="G12899" t="str">
            <v>C138430923</v>
          </cell>
          <cell r="H12899">
            <v>2.18</v>
          </cell>
          <cell r="I12899">
            <v>3.236</v>
          </cell>
          <cell r="J12899">
            <v>1.056</v>
          </cell>
        </row>
        <row r="12900">
          <cell r="F12900" t="str">
            <v>张家路口-黄金梗</v>
          </cell>
          <cell r="G12900" t="str">
            <v>C139430923</v>
          </cell>
          <cell r="H12900">
            <v>1.835</v>
          </cell>
          <cell r="I12900">
            <v>2.391</v>
          </cell>
          <cell r="J12900">
            <v>0.556</v>
          </cell>
        </row>
        <row r="12901">
          <cell r="F12901" t="str">
            <v>吴西线</v>
          </cell>
          <cell r="G12901" t="str">
            <v>C13A430923</v>
          </cell>
          <cell r="H12901">
            <v>0</v>
          </cell>
          <cell r="I12901">
            <v>1.613</v>
          </cell>
          <cell r="J12901">
            <v>1.613</v>
          </cell>
        </row>
        <row r="12902">
          <cell r="F12902" t="str">
            <v>塘茶线</v>
          </cell>
          <cell r="G12902" t="str">
            <v>VR21430923</v>
          </cell>
          <cell r="H12902">
            <v>0</v>
          </cell>
          <cell r="I12902">
            <v>0.739</v>
          </cell>
          <cell r="J12902">
            <v>0.739</v>
          </cell>
        </row>
        <row r="12903">
          <cell r="F12903" t="str">
            <v>茶园坳-茶园坳</v>
          </cell>
          <cell r="G12903" t="str">
            <v>C961430923</v>
          </cell>
          <cell r="H12903">
            <v>0</v>
          </cell>
          <cell r="I12903">
            <v>0.173</v>
          </cell>
          <cell r="J12903">
            <v>0.173</v>
          </cell>
        </row>
        <row r="12904">
          <cell r="F12904" t="str">
            <v>金傲线</v>
          </cell>
          <cell r="G12904" t="str">
            <v>C968430923</v>
          </cell>
          <cell r="H12904">
            <v>1.7</v>
          </cell>
          <cell r="I12904">
            <v>2.034</v>
          </cell>
          <cell r="J12904">
            <v>0.334</v>
          </cell>
        </row>
        <row r="12905">
          <cell r="F12905" t="str">
            <v>干沙学校-姚家铺</v>
          </cell>
          <cell r="G12905" t="str">
            <v>C111430923</v>
          </cell>
          <cell r="H12905">
            <v>1.904</v>
          </cell>
          <cell r="I12905">
            <v>3.3</v>
          </cell>
          <cell r="J12905">
            <v>1.396</v>
          </cell>
        </row>
        <row r="12906">
          <cell r="F12906" t="str">
            <v>五福桥-徐家湾</v>
          </cell>
          <cell r="G12906" t="str">
            <v>C161430923</v>
          </cell>
          <cell r="H12906">
            <v>1.161</v>
          </cell>
          <cell r="I12906">
            <v>2.792</v>
          </cell>
          <cell r="J12906">
            <v>1.631</v>
          </cell>
        </row>
        <row r="12907">
          <cell r="F12907" t="str">
            <v>致富桥-斗洞里</v>
          </cell>
          <cell r="G12907" t="str">
            <v>C162430923</v>
          </cell>
          <cell r="H12907">
            <v>1.08</v>
          </cell>
          <cell r="I12907">
            <v>1.907</v>
          </cell>
          <cell r="J12907">
            <v>0.827</v>
          </cell>
        </row>
        <row r="12908">
          <cell r="F12908" t="str">
            <v>桅杆组-南坳上</v>
          </cell>
          <cell r="G12908" t="str">
            <v>C157430923</v>
          </cell>
          <cell r="H12908">
            <v>1.091</v>
          </cell>
          <cell r="I12908">
            <v>1.213</v>
          </cell>
          <cell r="J12908">
            <v>0.122</v>
          </cell>
        </row>
        <row r="12909">
          <cell r="F12909" t="str">
            <v>桅杆组-南坳上</v>
          </cell>
          <cell r="G12909" t="str">
            <v>CK50430923</v>
          </cell>
          <cell r="H12909">
            <v>0</v>
          </cell>
          <cell r="I12909">
            <v>0.246</v>
          </cell>
          <cell r="J12909">
            <v>0.246</v>
          </cell>
        </row>
        <row r="12910">
          <cell r="F12910" t="str">
            <v>石建线</v>
          </cell>
          <cell r="G12910" t="str">
            <v>XG32430923</v>
          </cell>
          <cell r="H12910">
            <v>0.107</v>
          </cell>
          <cell r="I12910">
            <v>1.614</v>
          </cell>
          <cell r="J12910">
            <v>1.507</v>
          </cell>
        </row>
        <row r="12911">
          <cell r="F12911" t="str">
            <v>桃宁线</v>
          </cell>
          <cell r="G12911" t="str">
            <v>CS59430923</v>
          </cell>
          <cell r="H12911">
            <v>0</v>
          </cell>
          <cell r="I12911">
            <v>0.598</v>
          </cell>
          <cell r="J12911">
            <v>0.598</v>
          </cell>
        </row>
        <row r="12912">
          <cell r="F12912" t="str">
            <v>马家里-汤家仑</v>
          </cell>
          <cell r="G12912" t="str">
            <v>C151430923</v>
          </cell>
          <cell r="H12912">
            <v>3.46</v>
          </cell>
          <cell r="I12912">
            <v>4.202</v>
          </cell>
          <cell r="J12912">
            <v>0.742</v>
          </cell>
        </row>
        <row r="12913">
          <cell r="F12913" t="str">
            <v>道牛线</v>
          </cell>
          <cell r="G12913" t="str">
            <v>CU56430923</v>
          </cell>
          <cell r="H12913">
            <v>0</v>
          </cell>
          <cell r="I12913">
            <v>1.187</v>
          </cell>
          <cell r="J12913">
            <v>1.187</v>
          </cell>
        </row>
        <row r="12914">
          <cell r="F12914" t="str">
            <v>石建线</v>
          </cell>
          <cell r="G12914" t="str">
            <v>XG32430923</v>
          </cell>
          <cell r="H12914">
            <v>6.245</v>
          </cell>
          <cell r="I12914">
            <v>7.095</v>
          </cell>
          <cell r="J12914">
            <v>0.85</v>
          </cell>
        </row>
        <row r="12915">
          <cell r="F12915" t="str">
            <v>周塘线</v>
          </cell>
          <cell r="G12915" t="str">
            <v>YD14430923</v>
          </cell>
          <cell r="H12915">
            <v>4.32</v>
          </cell>
          <cell r="I12915">
            <v>8.391</v>
          </cell>
          <cell r="J12915">
            <v>4.071</v>
          </cell>
        </row>
        <row r="12916">
          <cell r="F12916" t="str">
            <v>乡平-杨家岭</v>
          </cell>
          <cell r="G12916" t="str">
            <v>C605430923</v>
          </cell>
          <cell r="H12916">
            <v>1.66</v>
          </cell>
          <cell r="I12916">
            <v>2.912</v>
          </cell>
          <cell r="J12916">
            <v>1.252</v>
          </cell>
        </row>
        <row r="12917">
          <cell r="F12917" t="str">
            <v>兴新线</v>
          </cell>
          <cell r="G12917" t="str">
            <v>CV13430923</v>
          </cell>
          <cell r="H12917">
            <v>0</v>
          </cell>
          <cell r="I12917">
            <v>0.551</v>
          </cell>
          <cell r="J12917">
            <v>0.551</v>
          </cell>
        </row>
        <row r="12918">
          <cell r="F12918" t="str">
            <v>永雷线</v>
          </cell>
          <cell r="G12918" t="str">
            <v>V044430923</v>
          </cell>
          <cell r="H12918">
            <v>0</v>
          </cell>
          <cell r="I12918">
            <v>0.423</v>
          </cell>
          <cell r="J12918">
            <v>0.423</v>
          </cell>
        </row>
        <row r="12919">
          <cell r="F12919" t="str">
            <v>马铁线</v>
          </cell>
          <cell r="G12919" t="str">
            <v>C34E430923</v>
          </cell>
          <cell r="H12919">
            <v>0.077</v>
          </cell>
          <cell r="I12919">
            <v>0.531</v>
          </cell>
          <cell r="J12919">
            <v>0.454</v>
          </cell>
        </row>
        <row r="12920">
          <cell r="F12920" t="str">
            <v>易家三组-溪对口桥</v>
          </cell>
          <cell r="G12920" t="str">
            <v>CK04430923</v>
          </cell>
          <cell r="H12920">
            <v>0</v>
          </cell>
          <cell r="I12920">
            <v>1.017</v>
          </cell>
          <cell r="J12920">
            <v>1.017</v>
          </cell>
        </row>
        <row r="12921">
          <cell r="F12921" t="str">
            <v>钟大线</v>
          </cell>
          <cell r="G12921" t="str">
            <v>XG43430923</v>
          </cell>
          <cell r="H12921">
            <v>2.258</v>
          </cell>
          <cell r="I12921">
            <v>2.795</v>
          </cell>
          <cell r="J12921">
            <v>0.537</v>
          </cell>
        </row>
        <row r="12922">
          <cell r="F12922" t="str">
            <v>善东线</v>
          </cell>
          <cell r="G12922" t="str">
            <v>XG46430923</v>
          </cell>
          <cell r="H12922">
            <v>21.385</v>
          </cell>
          <cell r="I12922">
            <v>24.151</v>
          </cell>
          <cell r="J12922">
            <v>2.766</v>
          </cell>
        </row>
        <row r="12923">
          <cell r="F12923" t="str">
            <v>马大线</v>
          </cell>
          <cell r="G12923" t="str">
            <v>YD56430923</v>
          </cell>
          <cell r="H12923">
            <v>0</v>
          </cell>
          <cell r="I12923">
            <v>0.53</v>
          </cell>
          <cell r="J12923">
            <v>0.53</v>
          </cell>
        </row>
        <row r="12924">
          <cell r="F12924" t="str">
            <v>柳山-柳山</v>
          </cell>
          <cell r="G12924" t="str">
            <v>C617430923</v>
          </cell>
          <cell r="H12924">
            <v>0</v>
          </cell>
          <cell r="I12924">
            <v>1.199</v>
          </cell>
          <cell r="J12924">
            <v>1.199</v>
          </cell>
        </row>
        <row r="12925">
          <cell r="F12925" t="str">
            <v>石灯线</v>
          </cell>
          <cell r="G12925" t="str">
            <v>C800430923</v>
          </cell>
          <cell r="H12925">
            <v>0</v>
          </cell>
          <cell r="I12925">
            <v>0.521</v>
          </cell>
          <cell r="J12925">
            <v>0.521</v>
          </cell>
        </row>
        <row r="12926">
          <cell r="F12926" t="str">
            <v>水火线</v>
          </cell>
          <cell r="G12926" t="str">
            <v>C43E430923</v>
          </cell>
          <cell r="H12926">
            <v>0</v>
          </cell>
          <cell r="I12926">
            <v>0.847</v>
          </cell>
          <cell r="J12926">
            <v>0.847</v>
          </cell>
        </row>
        <row r="12927">
          <cell r="F12927" t="str">
            <v>谌团线</v>
          </cell>
          <cell r="G12927" t="str">
            <v>C44E430923</v>
          </cell>
          <cell r="H12927">
            <v>0</v>
          </cell>
          <cell r="I12927">
            <v>0.494</v>
          </cell>
          <cell r="J12927">
            <v>0.494</v>
          </cell>
        </row>
        <row r="12928">
          <cell r="F12928" t="str">
            <v>通溪大队部-龟形坳</v>
          </cell>
          <cell r="G12928" t="str">
            <v>C677430923</v>
          </cell>
          <cell r="H12928">
            <v>0</v>
          </cell>
          <cell r="I12928">
            <v>6.639</v>
          </cell>
          <cell r="J12928">
            <v>6.639</v>
          </cell>
        </row>
        <row r="12929">
          <cell r="F12929" t="str">
            <v>东汉线</v>
          </cell>
          <cell r="G12929" t="str">
            <v>C24B430923</v>
          </cell>
          <cell r="H12929">
            <v>0</v>
          </cell>
          <cell r="I12929">
            <v>1.696</v>
          </cell>
          <cell r="J12929">
            <v>1.696</v>
          </cell>
        </row>
        <row r="12930">
          <cell r="F12930" t="str">
            <v>村碑线</v>
          </cell>
          <cell r="G12930" t="str">
            <v>C25B430923</v>
          </cell>
          <cell r="H12930">
            <v>0</v>
          </cell>
          <cell r="I12930">
            <v>0.426</v>
          </cell>
          <cell r="J12930">
            <v>0.426</v>
          </cell>
        </row>
        <row r="12931">
          <cell r="F12931" t="str">
            <v>双雷桥-深家桥</v>
          </cell>
          <cell r="G12931" t="str">
            <v>C797430923</v>
          </cell>
          <cell r="H12931">
            <v>0</v>
          </cell>
          <cell r="I12931">
            <v>6.882</v>
          </cell>
          <cell r="J12931">
            <v>6.882</v>
          </cell>
        </row>
        <row r="12932">
          <cell r="F12932" t="str">
            <v>菊花坪-孔家湾</v>
          </cell>
          <cell r="G12932" t="str">
            <v>C865430923</v>
          </cell>
          <cell r="H12932">
            <v>0</v>
          </cell>
          <cell r="I12932">
            <v>1.991</v>
          </cell>
          <cell r="J12932">
            <v>1.991</v>
          </cell>
        </row>
        <row r="12933">
          <cell r="F12933" t="str">
            <v>松大线</v>
          </cell>
          <cell r="G12933" t="str">
            <v>CJ62430923</v>
          </cell>
          <cell r="H12933">
            <v>0</v>
          </cell>
          <cell r="I12933">
            <v>2.009</v>
          </cell>
          <cell r="J12933">
            <v>2.009</v>
          </cell>
        </row>
        <row r="12934">
          <cell r="F12934" t="str">
            <v>钟大线</v>
          </cell>
          <cell r="G12934" t="str">
            <v>XG24430923</v>
          </cell>
          <cell r="H12934">
            <v>0</v>
          </cell>
          <cell r="I12934">
            <v>4.811</v>
          </cell>
          <cell r="J12934">
            <v>4.811</v>
          </cell>
        </row>
        <row r="12935">
          <cell r="F12935" t="str">
            <v>王颜线</v>
          </cell>
          <cell r="G12935" t="str">
            <v>C839430923</v>
          </cell>
          <cell r="H12935">
            <v>0</v>
          </cell>
          <cell r="I12935">
            <v>0.785</v>
          </cell>
          <cell r="J12935">
            <v>0.785</v>
          </cell>
        </row>
        <row r="12936">
          <cell r="F12936" t="str">
            <v>石羊线</v>
          </cell>
          <cell r="G12936" t="str">
            <v>C878430923</v>
          </cell>
          <cell r="H12936">
            <v>0</v>
          </cell>
          <cell r="I12936">
            <v>4.881</v>
          </cell>
          <cell r="J12936">
            <v>4.881</v>
          </cell>
        </row>
        <row r="12937">
          <cell r="F12937" t="str">
            <v>管双线</v>
          </cell>
          <cell r="G12937" t="str">
            <v>XG16430923</v>
          </cell>
          <cell r="H12937">
            <v>3.074</v>
          </cell>
          <cell r="I12937">
            <v>4.695</v>
          </cell>
          <cell r="J12937">
            <v>1.621</v>
          </cell>
        </row>
        <row r="12938">
          <cell r="G12938" t="str">
            <v>V000</v>
          </cell>
          <cell r="H12938">
            <v>0</v>
          </cell>
          <cell r="I12938">
            <v>0.173</v>
          </cell>
          <cell r="J12938">
            <v>0.173</v>
          </cell>
        </row>
        <row r="12939">
          <cell r="F12939" t="str">
            <v>麻吉线</v>
          </cell>
          <cell r="G12939" t="str">
            <v>C91A430923</v>
          </cell>
          <cell r="H12939">
            <v>0</v>
          </cell>
          <cell r="I12939">
            <v>2.595</v>
          </cell>
          <cell r="J12939">
            <v>2.595</v>
          </cell>
        </row>
        <row r="12940">
          <cell r="F12940" t="str">
            <v>姚菊线</v>
          </cell>
          <cell r="G12940" t="str">
            <v>CA21430923</v>
          </cell>
          <cell r="H12940">
            <v>0</v>
          </cell>
          <cell r="I12940">
            <v>2.038</v>
          </cell>
          <cell r="J12940">
            <v>2.038</v>
          </cell>
        </row>
        <row r="12941">
          <cell r="F12941" t="str">
            <v>铜思线</v>
          </cell>
          <cell r="G12941" t="str">
            <v>CS12430923</v>
          </cell>
          <cell r="H12941">
            <v>0</v>
          </cell>
          <cell r="I12941">
            <v>1.959</v>
          </cell>
          <cell r="J12941">
            <v>1.959</v>
          </cell>
        </row>
        <row r="12942">
          <cell r="F12942" t="str">
            <v>田桂线</v>
          </cell>
          <cell r="G12942" t="str">
            <v>C859430923</v>
          </cell>
          <cell r="H12942">
            <v>0</v>
          </cell>
          <cell r="I12942">
            <v>1.784</v>
          </cell>
          <cell r="J12942">
            <v>1.784</v>
          </cell>
        </row>
        <row r="12943">
          <cell r="F12943" t="str">
            <v>横桂线</v>
          </cell>
          <cell r="G12943" t="str">
            <v>V367430923</v>
          </cell>
          <cell r="H12943">
            <v>0</v>
          </cell>
          <cell r="I12943">
            <v>1.073</v>
          </cell>
          <cell r="J12943">
            <v>1.073</v>
          </cell>
        </row>
        <row r="12944">
          <cell r="F12944" t="str">
            <v>双大线</v>
          </cell>
          <cell r="G12944" t="str">
            <v>C32E430923</v>
          </cell>
          <cell r="H12944">
            <v>0</v>
          </cell>
          <cell r="I12944">
            <v>0.675</v>
          </cell>
          <cell r="J12944">
            <v>0.675</v>
          </cell>
        </row>
        <row r="12945">
          <cell r="F12945" t="str">
            <v>方黄线</v>
          </cell>
          <cell r="G12945" t="str">
            <v>CJ21430923</v>
          </cell>
          <cell r="H12945">
            <v>0</v>
          </cell>
          <cell r="I12945">
            <v>0.872</v>
          </cell>
          <cell r="J12945">
            <v>0.872</v>
          </cell>
        </row>
        <row r="12946">
          <cell r="F12946" t="str">
            <v>马大线</v>
          </cell>
          <cell r="G12946" t="str">
            <v>YD56430923</v>
          </cell>
          <cell r="H12946">
            <v>0.53</v>
          </cell>
          <cell r="I12946">
            <v>1.734</v>
          </cell>
          <cell r="J12946">
            <v>1.204</v>
          </cell>
        </row>
        <row r="12947">
          <cell r="F12947" t="str">
            <v>叉路口-下潺溪桥</v>
          </cell>
          <cell r="G12947" t="str">
            <v>C601430923</v>
          </cell>
          <cell r="H12947">
            <v>4.529</v>
          </cell>
          <cell r="I12947">
            <v>5.499</v>
          </cell>
          <cell r="J12947">
            <v>0.97</v>
          </cell>
        </row>
        <row r="12948">
          <cell r="F12948" t="str">
            <v>叉路口-下潺溪桥</v>
          </cell>
          <cell r="G12948" t="str">
            <v>CK03430923</v>
          </cell>
          <cell r="H12948">
            <v>0</v>
          </cell>
          <cell r="I12948">
            <v>2.526</v>
          </cell>
          <cell r="J12948">
            <v>2.526</v>
          </cell>
        </row>
        <row r="12949">
          <cell r="F12949" t="str">
            <v>姚菊线</v>
          </cell>
          <cell r="G12949" t="str">
            <v>CA21430923</v>
          </cell>
          <cell r="H12949">
            <v>2.038</v>
          </cell>
          <cell r="I12949">
            <v>3.447</v>
          </cell>
          <cell r="J12949">
            <v>1.409</v>
          </cell>
        </row>
        <row r="12950">
          <cell r="F12950" t="str">
            <v>信靶线</v>
          </cell>
          <cell r="G12950" t="str">
            <v>Y670430923</v>
          </cell>
          <cell r="H12950">
            <v>0.971</v>
          </cell>
          <cell r="I12950">
            <v>1.502</v>
          </cell>
          <cell r="J12950">
            <v>0.531</v>
          </cell>
        </row>
        <row r="12951">
          <cell r="F12951" t="str">
            <v>岔姚线</v>
          </cell>
          <cell r="G12951" t="str">
            <v>CV35430923</v>
          </cell>
          <cell r="H12951">
            <v>0</v>
          </cell>
          <cell r="I12951">
            <v>0.185</v>
          </cell>
          <cell r="J12951">
            <v>0.185</v>
          </cell>
        </row>
        <row r="12952">
          <cell r="G12952" t="str">
            <v>AA66430923</v>
          </cell>
          <cell r="H12952">
            <v>0</v>
          </cell>
          <cell r="I12952">
            <v>1</v>
          </cell>
          <cell r="J12952">
            <v>1</v>
          </cell>
        </row>
        <row r="12953">
          <cell r="F12953" t="str">
            <v>大湾里-斗笠坳</v>
          </cell>
          <cell r="G12953" t="str">
            <v>C611430923</v>
          </cell>
          <cell r="H12953">
            <v>1.97</v>
          </cell>
          <cell r="I12953">
            <v>5.176</v>
          </cell>
          <cell r="J12953">
            <v>3.206</v>
          </cell>
        </row>
        <row r="12954">
          <cell r="F12954" t="str">
            <v>贺贺线</v>
          </cell>
          <cell r="G12954" t="str">
            <v>C73J430923</v>
          </cell>
          <cell r="H12954">
            <v>0</v>
          </cell>
          <cell r="I12954">
            <v>0.613</v>
          </cell>
          <cell r="J12954">
            <v>0.613</v>
          </cell>
        </row>
        <row r="12955">
          <cell r="F12955" t="str">
            <v>贺松线</v>
          </cell>
          <cell r="G12955" t="str">
            <v>CA13430923</v>
          </cell>
          <cell r="H12955">
            <v>0</v>
          </cell>
          <cell r="I12955">
            <v>1.21</v>
          </cell>
          <cell r="J12955">
            <v>1.21</v>
          </cell>
        </row>
        <row r="12956">
          <cell r="F12956" t="str">
            <v>坪跃线</v>
          </cell>
          <cell r="G12956" t="str">
            <v>CM92430923</v>
          </cell>
          <cell r="H12956">
            <v>0</v>
          </cell>
          <cell r="I12956">
            <v>2.987</v>
          </cell>
          <cell r="J12956">
            <v>2.987</v>
          </cell>
        </row>
        <row r="12957">
          <cell r="F12957" t="str">
            <v>水火线</v>
          </cell>
          <cell r="G12957" t="str">
            <v>C43E430923</v>
          </cell>
          <cell r="H12957">
            <v>0.845</v>
          </cell>
          <cell r="I12957">
            <v>3.397</v>
          </cell>
          <cell r="J12957">
            <v>2.552</v>
          </cell>
        </row>
        <row r="12958">
          <cell r="F12958" t="str">
            <v>杨泥冲-杨泥冲</v>
          </cell>
          <cell r="G12958" t="str">
            <v>C673430923</v>
          </cell>
          <cell r="H12958">
            <v>0</v>
          </cell>
          <cell r="I12958">
            <v>0.924</v>
          </cell>
          <cell r="J12958">
            <v>0.924</v>
          </cell>
        </row>
        <row r="12959">
          <cell r="F12959" t="str">
            <v>卫中线</v>
          </cell>
          <cell r="G12959" t="str">
            <v>C815430923</v>
          </cell>
          <cell r="H12959">
            <v>0</v>
          </cell>
          <cell r="I12959">
            <v>0.72</v>
          </cell>
          <cell r="J12959">
            <v>0.72</v>
          </cell>
        </row>
        <row r="12960">
          <cell r="F12960" t="str">
            <v>马横线</v>
          </cell>
          <cell r="G12960" t="str">
            <v>CA42430923</v>
          </cell>
          <cell r="H12960">
            <v>0</v>
          </cell>
          <cell r="I12960">
            <v>0.844</v>
          </cell>
          <cell r="J12960">
            <v>0.844</v>
          </cell>
        </row>
        <row r="12961">
          <cell r="F12961" t="str">
            <v>石田线</v>
          </cell>
          <cell r="G12961" t="str">
            <v>CJ05430923</v>
          </cell>
          <cell r="H12961">
            <v>0</v>
          </cell>
          <cell r="I12961">
            <v>1.672</v>
          </cell>
          <cell r="J12961">
            <v>1.672</v>
          </cell>
        </row>
        <row r="12962">
          <cell r="F12962" t="str">
            <v>双雷桥-深家桥</v>
          </cell>
          <cell r="G12962" t="str">
            <v>CM93430923</v>
          </cell>
          <cell r="H12962">
            <v>0</v>
          </cell>
          <cell r="I12962">
            <v>1.885</v>
          </cell>
          <cell r="J12962">
            <v>1.885</v>
          </cell>
        </row>
        <row r="12963">
          <cell r="F12963" t="str">
            <v>黄杉线</v>
          </cell>
          <cell r="G12963" t="str">
            <v>CS04430923</v>
          </cell>
          <cell r="H12963">
            <v>0</v>
          </cell>
          <cell r="I12963">
            <v>1.585</v>
          </cell>
          <cell r="J12963">
            <v>1.585</v>
          </cell>
        </row>
        <row r="12964">
          <cell r="F12964" t="str">
            <v>龙新线</v>
          </cell>
          <cell r="G12964" t="str">
            <v>CV11430923</v>
          </cell>
          <cell r="H12964">
            <v>0</v>
          </cell>
          <cell r="I12964">
            <v>0.797</v>
          </cell>
          <cell r="J12964">
            <v>0.797</v>
          </cell>
        </row>
        <row r="12965">
          <cell r="F12965" t="str">
            <v>酸杉线</v>
          </cell>
          <cell r="G12965" t="str">
            <v>V032430923</v>
          </cell>
          <cell r="H12965">
            <v>0</v>
          </cell>
          <cell r="I12965">
            <v>0.899</v>
          </cell>
          <cell r="J12965">
            <v>0.899</v>
          </cell>
        </row>
        <row r="12966">
          <cell r="F12966" t="str">
            <v>大杨线</v>
          </cell>
          <cell r="G12966" t="str">
            <v>V035430923</v>
          </cell>
          <cell r="H12966">
            <v>0</v>
          </cell>
          <cell r="I12966">
            <v>0.201</v>
          </cell>
          <cell r="J12966">
            <v>0.201</v>
          </cell>
        </row>
        <row r="12967">
          <cell r="F12967" t="str">
            <v>青汪线</v>
          </cell>
          <cell r="G12967" t="str">
            <v>C51E430923</v>
          </cell>
          <cell r="H12967">
            <v>0</v>
          </cell>
          <cell r="I12967">
            <v>0.614</v>
          </cell>
          <cell r="J12967">
            <v>0.614</v>
          </cell>
        </row>
        <row r="12968">
          <cell r="F12968" t="str">
            <v>毛榔线</v>
          </cell>
          <cell r="G12968" t="str">
            <v>C53E430923</v>
          </cell>
          <cell r="H12968">
            <v>0</v>
          </cell>
          <cell r="I12968">
            <v>1.022</v>
          </cell>
          <cell r="J12968">
            <v>1.022</v>
          </cell>
        </row>
        <row r="12969">
          <cell r="F12969" t="str">
            <v>泉寿线</v>
          </cell>
          <cell r="G12969" t="str">
            <v>C904430923</v>
          </cell>
          <cell r="H12969">
            <v>0</v>
          </cell>
          <cell r="I12969">
            <v>0.454</v>
          </cell>
          <cell r="J12969">
            <v>0.454</v>
          </cell>
        </row>
        <row r="12970">
          <cell r="F12970" t="str">
            <v>摇双线</v>
          </cell>
          <cell r="G12970" t="str">
            <v>C07B430923</v>
          </cell>
          <cell r="H12970">
            <v>0</v>
          </cell>
          <cell r="I12970">
            <v>2.263</v>
          </cell>
          <cell r="J12970">
            <v>2.263</v>
          </cell>
        </row>
        <row r="12971">
          <cell r="F12971" t="str">
            <v>大马线</v>
          </cell>
          <cell r="G12971" t="str">
            <v>C08B430923</v>
          </cell>
          <cell r="H12971">
            <v>0</v>
          </cell>
          <cell r="I12971">
            <v>2.307</v>
          </cell>
          <cell r="J12971">
            <v>2.307</v>
          </cell>
        </row>
        <row r="12972">
          <cell r="F12972" t="str">
            <v>双管线</v>
          </cell>
          <cell r="G12972" t="str">
            <v>C676430923</v>
          </cell>
          <cell r="H12972">
            <v>0</v>
          </cell>
          <cell r="I12972">
            <v>5.469</v>
          </cell>
          <cell r="J12972">
            <v>5.469</v>
          </cell>
        </row>
        <row r="12973">
          <cell r="F12973" t="str">
            <v>管双线</v>
          </cell>
          <cell r="G12973" t="str">
            <v>XG16430923</v>
          </cell>
          <cell r="H12973">
            <v>3.074</v>
          </cell>
          <cell r="I12973">
            <v>7.476</v>
          </cell>
          <cell r="J12973">
            <v>4.402</v>
          </cell>
        </row>
        <row r="12974">
          <cell r="F12974" t="str">
            <v>和合桥-和合桥</v>
          </cell>
          <cell r="G12974" t="str">
            <v>C686430923</v>
          </cell>
          <cell r="H12974">
            <v>0</v>
          </cell>
          <cell r="I12974">
            <v>0.319</v>
          </cell>
          <cell r="J12974">
            <v>0.319</v>
          </cell>
        </row>
        <row r="12975">
          <cell r="F12975" t="str">
            <v>码家线</v>
          </cell>
          <cell r="G12975" t="str">
            <v>C95A430923</v>
          </cell>
          <cell r="H12975">
            <v>0</v>
          </cell>
          <cell r="I12975">
            <v>1.287</v>
          </cell>
          <cell r="J12975">
            <v>1.287</v>
          </cell>
        </row>
        <row r="12976">
          <cell r="G12976" t="str">
            <v>V000</v>
          </cell>
          <cell r="H12976">
            <v>0</v>
          </cell>
          <cell r="I12976">
            <v>0.141</v>
          </cell>
          <cell r="J12976">
            <v>0.141</v>
          </cell>
        </row>
        <row r="12977">
          <cell r="F12977" t="str">
            <v>绵竹线</v>
          </cell>
          <cell r="G12977" t="str">
            <v>C53I430923</v>
          </cell>
          <cell r="H12977">
            <v>0</v>
          </cell>
          <cell r="I12977">
            <v>0.674</v>
          </cell>
          <cell r="J12977">
            <v>0.674</v>
          </cell>
        </row>
        <row r="12978">
          <cell r="F12978" t="str">
            <v>虎形山-安才屋</v>
          </cell>
          <cell r="G12978" t="str">
            <v>C680430923</v>
          </cell>
          <cell r="H12978">
            <v>3.825</v>
          </cell>
          <cell r="I12978">
            <v>4.237</v>
          </cell>
          <cell r="J12978">
            <v>0.412</v>
          </cell>
        </row>
        <row r="12979">
          <cell r="F12979" t="str">
            <v>文丰线</v>
          </cell>
          <cell r="G12979" t="str">
            <v>Y640430923</v>
          </cell>
          <cell r="H12979">
            <v>9.753</v>
          </cell>
          <cell r="I12979">
            <v>14.95</v>
          </cell>
          <cell r="J12979">
            <v>5.197</v>
          </cell>
        </row>
        <row r="12980">
          <cell r="F12980" t="str">
            <v>辰柏线</v>
          </cell>
          <cell r="G12980" t="str">
            <v>Y643430923</v>
          </cell>
          <cell r="H12980">
            <v>10.046</v>
          </cell>
          <cell r="I12980">
            <v>11.115</v>
          </cell>
          <cell r="J12980">
            <v>1.069</v>
          </cell>
        </row>
        <row r="12981">
          <cell r="F12981" t="str">
            <v>清芋线</v>
          </cell>
          <cell r="G12981" t="str">
            <v>C58B430923</v>
          </cell>
          <cell r="H12981">
            <v>0</v>
          </cell>
          <cell r="I12981">
            <v>1.847</v>
          </cell>
          <cell r="J12981">
            <v>1.847</v>
          </cell>
        </row>
        <row r="12982">
          <cell r="F12982" t="str">
            <v>乡平-杨家岭</v>
          </cell>
          <cell r="G12982" t="str">
            <v>C605430923</v>
          </cell>
          <cell r="H12982">
            <v>2.924</v>
          </cell>
          <cell r="I12982">
            <v>3.663</v>
          </cell>
          <cell r="J12982">
            <v>0.739</v>
          </cell>
        </row>
        <row r="12983">
          <cell r="F12983" t="str">
            <v>龙王庙-小溪村部</v>
          </cell>
          <cell r="G12983" t="str">
            <v>C68A430923</v>
          </cell>
          <cell r="H12983">
            <v>0</v>
          </cell>
          <cell r="I12983">
            <v>2.459</v>
          </cell>
          <cell r="J12983">
            <v>2.459</v>
          </cell>
        </row>
        <row r="12984">
          <cell r="F12984" t="str">
            <v>垃圾场-垃圾场</v>
          </cell>
          <cell r="G12984" t="str">
            <v>C807430923</v>
          </cell>
          <cell r="H12984">
            <v>0</v>
          </cell>
          <cell r="I12984">
            <v>1.454</v>
          </cell>
          <cell r="J12984">
            <v>1.454</v>
          </cell>
        </row>
        <row r="12985">
          <cell r="F12985" t="str">
            <v>颜家湾-陈家口</v>
          </cell>
          <cell r="G12985" t="str">
            <v>C604430923</v>
          </cell>
          <cell r="H12985">
            <v>1</v>
          </cell>
          <cell r="I12985">
            <v>1.239</v>
          </cell>
          <cell r="J12985">
            <v>0.239</v>
          </cell>
        </row>
        <row r="12986">
          <cell r="F12986" t="str">
            <v>水井坳-水井坳</v>
          </cell>
          <cell r="G12986" t="str">
            <v>C606430923</v>
          </cell>
          <cell r="H12986">
            <v>0</v>
          </cell>
          <cell r="I12986">
            <v>1.115</v>
          </cell>
          <cell r="J12986">
            <v>1.115</v>
          </cell>
        </row>
        <row r="12987">
          <cell r="F12987" t="str">
            <v>颜茶线</v>
          </cell>
          <cell r="G12987" t="str">
            <v>C81B430923</v>
          </cell>
          <cell r="H12987">
            <v>0.57</v>
          </cell>
          <cell r="I12987">
            <v>1.149</v>
          </cell>
          <cell r="J12987">
            <v>0.579</v>
          </cell>
        </row>
        <row r="12988">
          <cell r="F12988" t="str">
            <v>马黄线</v>
          </cell>
          <cell r="G12988" t="str">
            <v>C23B430923</v>
          </cell>
          <cell r="H12988">
            <v>0</v>
          </cell>
          <cell r="I12988">
            <v>1.31</v>
          </cell>
          <cell r="J12988">
            <v>1.31</v>
          </cell>
        </row>
        <row r="12989">
          <cell r="F12989" t="str">
            <v>高王线</v>
          </cell>
          <cell r="G12989" t="str">
            <v>C57B430923</v>
          </cell>
          <cell r="H12989">
            <v>0</v>
          </cell>
          <cell r="I12989">
            <v>1.12</v>
          </cell>
          <cell r="J12989">
            <v>1.12</v>
          </cell>
        </row>
        <row r="12990">
          <cell r="F12990" t="str">
            <v>上虎皮-桂花台</v>
          </cell>
          <cell r="G12990" t="str">
            <v>C756430923</v>
          </cell>
          <cell r="H12990">
            <v>0</v>
          </cell>
          <cell r="I12990">
            <v>3.166</v>
          </cell>
          <cell r="J12990">
            <v>3.166</v>
          </cell>
        </row>
        <row r="12991">
          <cell r="F12991" t="str">
            <v>庙羊线</v>
          </cell>
          <cell r="G12991" t="str">
            <v>CV04430923</v>
          </cell>
          <cell r="H12991">
            <v>0</v>
          </cell>
          <cell r="I12991">
            <v>0.378</v>
          </cell>
          <cell r="J12991">
            <v>0.378</v>
          </cell>
        </row>
        <row r="12992">
          <cell r="F12992" t="str">
            <v>关山线</v>
          </cell>
          <cell r="G12992" t="str">
            <v>C28E430923</v>
          </cell>
          <cell r="H12992">
            <v>0.525</v>
          </cell>
          <cell r="I12992">
            <v>1.659</v>
          </cell>
          <cell r="J12992">
            <v>1.134</v>
          </cell>
        </row>
        <row r="12993">
          <cell r="F12993" t="str">
            <v>水铁线</v>
          </cell>
          <cell r="G12993" t="str">
            <v>C871430923</v>
          </cell>
          <cell r="H12993">
            <v>0.678</v>
          </cell>
          <cell r="I12993">
            <v>1.07</v>
          </cell>
          <cell r="J12993">
            <v>0.392</v>
          </cell>
        </row>
        <row r="12994">
          <cell r="F12994" t="str">
            <v>王王线</v>
          </cell>
          <cell r="G12994" t="str">
            <v>V068430923</v>
          </cell>
          <cell r="H12994">
            <v>0</v>
          </cell>
          <cell r="I12994">
            <v>0.185</v>
          </cell>
          <cell r="J12994">
            <v>0.185</v>
          </cell>
        </row>
        <row r="12995">
          <cell r="F12995" t="str">
            <v>下双线</v>
          </cell>
          <cell r="G12995" t="str">
            <v>C26E430923</v>
          </cell>
          <cell r="H12995">
            <v>0</v>
          </cell>
          <cell r="I12995">
            <v>0.836</v>
          </cell>
          <cell r="J12995">
            <v>0.836</v>
          </cell>
        </row>
        <row r="12996">
          <cell r="F12996" t="str">
            <v>善东线</v>
          </cell>
          <cell r="G12996" t="str">
            <v>XG46430923</v>
          </cell>
          <cell r="H12996">
            <v>18.947</v>
          </cell>
          <cell r="I12996">
            <v>19.875</v>
          </cell>
          <cell r="J12996">
            <v>0.928</v>
          </cell>
        </row>
        <row r="12997">
          <cell r="F12997" t="str">
            <v>宁杨线</v>
          </cell>
          <cell r="G12997" t="str">
            <v>CR37430923</v>
          </cell>
          <cell r="H12997">
            <v>0</v>
          </cell>
          <cell r="I12997">
            <v>0.54</v>
          </cell>
          <cell r="J12997">
            <v>0.54</v>
          </cell>
        </row>
        <row r="12998">
          <cell r="F12998" t="str">
            <v>大梨线</v>
          </cell>
          <cell r="G12998" t="str">
            <v>C66C430923</v>
          </cell>
          <cell r="H12998">
            <v>0</v>
          </cell>
          <cell r="I12998">
            <v>1.008</v>
          </cell>
          <cell r="J12998">
            <v>1.008</v>
          </cell>
        </row>
        <row r="12999">
          <cell r="F12999" t="str">
            <v>百新线</v>
          </cell>
          <cell r="G12999" t="str">
            <v>YA22430923</v>
          </cell>
          <cell r="H12999">
            <v>0</v>
          </cell>
          <cell r="I12999">
            <v>0.466</v>
          </cell>
          <cell r="J12999">
            <v>0.466</v>
          </cell>
        </row>
        <row r="13000">
          <cell r="F13000" t="str">
            <v>水陈线</v>
          </cell>
          <cell r="G13000" t="str">
            <v>V10S430923</v>
          </cell>
          <cell r="H13000">
            <v>0</v>
          </cell>
          <cell r="I13000">
            <v>0.825</v>
          </cell>
          <cell r="J13000">
            <v>0.825</v>
          </cell>
        </row>
        <row r="13001">
          <cell r="F13001" t="str">
            <v>百新线</v>
          </cell>
          <cell r="G13001" t="str">
            <v>YD20430923</v>
          </cell>
          <cell r="H13001">
            <v>2.813</v>
          </cell>
          <cell r="I13001">
            <v>4.01</v>
          </cell>
          <cell r="J13001">
            <v>1.197</v>
          </cell>
        </row>
        <row r="13002">
          <cell r="F13002" t="str">
            <v>杨宁线</v>
          </cell>
          <cell r="G13002" t="str">
            <v>C58C430923</v>
          </cell>
          <cell r="H13002">
            <v>0</v>
          </cell>
          <cell r="I13002">
            <v>0.388</v>
          </cell>
          <cell r="J13002">
            <v>0.388</v>
          </cell>
        </row>
        <row r="13003">
          <cell r="F13003" t="str">
            <v>百新线</v>
          </cell>
          <cell r="G13003" t="str">
            <v>YD20430923</v>
          </cell>
          <cell r="H13003">
            <v>4.029</v>
          </cell>
          <cell r="I13003">
            <v>5.431</v>
          </cell>
          <cell r="J13003">
            <v>1.402</v>
          </cell>
        </row>
        <row r="13004">
          <cell r="F13004" t="str">
            <v>司双线</v>
          </cell>
          <cell r="G13004" t="str">
            <v>YD22430923</v>
          </cell>
          <cell r="H13004">
            <v>4.975</v>
          </cell>
          <cell r="I13004">
            <v>6.789</v>
          </cell>
          <cell r="J13004">
            <v>1.814</v>
          </cell>
        </row>
        <row r="13005">
          <cell r="F13005" t="str">
            <v>马阴线</v>
          </cell>
          <cell r="G13005" t="str">
            <v>CR46430923</v>
          </cell>
          <cell r="H13005">
            <v>0</v>
          </cell>
          <cell r="I13005">
            <v>4.112</v>
          </cell>
          <cell r="J13005">
            <v>4.112</v>
          </cell>
        </row>
        <row r="13006">
          <cell r="F13006" t="str">
            <v>眉毛叉路口-独石</v>
          </cell>
          <cell r="G13006" t="str">
            <v>C346430923</v>
          </cell>
          <cell r="H13006">
            <v>3.469</v>
          </cell>
          <cell r="I13006">
            <v>4.639</v>
          </cell>
          <cell r="J13006">
            <v>1.17</v>
          </cell>
        </row>
        <row r="13007">
          <cell r="F13007" t="str">
            <v>眉毛叉路口-独石</v>
          </cell>
          <cell r="G13007" t="str">
            <v>C346430923</v>
          </cell>
          <cell r="H13007">
            <v>4.639</v>
          </cell>
          <cell r="I13007">
            <v>5.085</v>
          </cell>
          <cell r="J13007">
            <v>0.446</v>
          </cell>
        </row>
        <row r="13008">
          <cell r="F13008" t="str">
            <v>青香线</v>
          </cell>
          <cell r="G13008" t="str">
            <v>CR66430923</v>
          </cell>
          <cell r="H13008">
            <v>0</v>
          </cell>
          <cell r="I13008">
            <v>3.326</v>
          </cell>
          <cell r="J13008">
            <v>3.326</v>
          </cell>
        </row>
        <row r="13009">
          <cell r="F13009" t="str">
            <v>仙高线</v>
          </cell>
          <cell r="G13009" t="str">
            <v>YD31430923</v>
          </cell>
          <cell r="H13009">
            <v>5.7</v>
          </cell>
          <cell r="I13009">
            <v>8.48</v>
          </cell>
          <cell r="J13009">
            <v>2.78</v>
          </cell>
        </row>
        <row r="13010">
          <cell r="F13010" t="str">
            <v>水指线</v>
          </cell>
          <cell r="G13010" t="str">
            <v>CS81430923</v>
          </cell>
          <cell r="H13010">
            <v>0.436</v>
          </cell>
          <cell r="I13010">
            <v>3.229</v>
          </cell>
          <cell r="J13010">
            <v>2.793</v>
          </cell>
        </row>
        <row r="13011">
          <cell r="F13011" t="str">
            <v>分大线</v>
          </cell>
          <cell r="G13011" t="str">
            <v>CD58430923</v>
          </cell>
          <cell r="H13011">
            <v>0</v>
          </cell>
          <cell r="I13011">
            <v>0.737</v>
          </cell>
          <cell r="J13011">
            <v>0.737</v>
          </cell>
        </row>
        <row r="13012">
          <cell r="F13012" t="str">
            <v>团华线</v>
          </cell>
          <cell r="G13012" t="str">
            <v>YD30430923</v>
          </cell>
          <cell r="H13012">
            <v>2.59</v>
          </cell>
          <cell r="I13012">
            <v>5.267</v>
          </cell>
          <cell r="J13012">
            <v>2.677</v>
          </cell>
        </row>
        <row r="13013">
          <cell r="F13013" t="str">
            <v>老屋冲-黄茶</v>
          </cell>
          <cell r="G13013" t="str">
            <v>C126430923</v>
          </cell>
          <cell r="H13013">
            <v>1.385</v>
          </cell>
          <cell r="I13013">
            <v>2.8</v>
          </cell>
          <cell r="J13013">
            <v>1.415</v>
          </cell>
        </row>
        <row r="13014">
          <cell r="F13014" t="str">
            <v>洞横线</v>
          </cell>
          <cell r="G13014" t="str">
            <v>C85H430923</v>
          </cell>
          <cell r="H13014">
            <v>0.475</v>
          </cell>
          <cell r="I13014">
            <v>1.026</v>
          </cell>
          <cell r="J13014">
            <v>0.551</v>
          </cell>
        </row>
        <row r="13015">
          <cell r="F13015" t="str">
            <v>周腰线</v>
          </cell>
          <cell r="G13015" t="str">
            <v>CY72430923</v>
          </cell>
          <cell r="H13015">
            <v>0</v>
          </cell>
          <cell r="I13015">
            <v>0.779</v>
          </cell>
          <cell r="J13015">
            <v>0.779</v>
          </cell>
        </row>
        <row r="13016">
          <cell r="F13016" t="str">
            <v>谭栗线</v>
          </cell>
          <cell r="G13016" t="str">
            <v>CM21430923</v>
          </cell>
          <cell r="H13016">
            <v>0</v>
          </cell>
          <cell r="I13016">
            <v>1.159</v>
          </cell>
          <cell r="J13016">
            <v>1.159</v>
          </cell>
        </row>
        <row r="13017">
          <cell r="F13017" t="str">
            <v>老屋冲-黄茶</v>
          </cell>
          <cell r="G13017" t="str">
            <v>C126430923</v>
          </cell>
          <cell r="H13017">
            <v>0</v>
          </cell>
          <cell r="I13017">
            <v>1.385</v>
          </cell>
          <cell r="J13017">
            <v>1.385</v>
          </cell>
        </row>
        <row r="13018">
          <cell r="F13018" t="str">
            <v>李楠线</v>
          </cell>
          <cell r="G13018" t="str">
            <v>C56D430923</v>
          </cell>
          <cell r="H13018">
            <v>0</v>
          </cell>
          <cell r="I13018">
            <v>2.055</v>
          </cell>
          <cell r="J13018">
            <v>2.055</v>
          </cell>
        </row>
        <row r="13019">
          <cell r="F13019" t="str">
            <v>水金线</v>
          </cell>
          <cell r="G13019" t="str">
            <v>Y647430923</v>
          </cell>
          <cell r="H13019">
            <v>5.565</v>
          </cell>
          <cell r="I13019">
            <v>6.994</v>
          </cell>
          <cell r="J13019">
            <v>1.429</v>
          </cell>
        </row>
        <row r="13020">
          <cell r="F13020" t="str">
            <v>干金线</v>
          </cell>
          <cell r="G13020" t="str">
            <v>YE31430923</v>
          </cell>
          <cell r="H13020">
            <v>5.433</v>
          </cell>
          <cell r="I13020">
            <v>6.196</v>
          </cell>
          <cell r="J13020">
            <v>0.763</v>
          </cell>
        </row>
        <row r="13021">
          <cell r="F13021" t="str">
            <v>汪家坳-汪家坳</v>
          </cell>
          <cell r="G13021" t="str">
            <v>Y671430923</v>
          </cell>
          <cell r="H13021">
            <v>4.537</v>
          </cell>
          <cell r="I13021">
            <v>4.694</v>
          </cell>
          <cell r="J13021">
            <v>0.157</v>
          </cell>
        </row>
        <row r="13022">
          <cell r="F13022" t="str">
            <v>象凸上-牛溪</v>
          </cell>
          <cell r="G13022" t="str">
            <v>CC20430923</v>
          </cell>
          <cell r="H13022">
            <v>0</v>
          </cell>
          <cell r="I13022">
            <v>3.333</v>
          </cell>
          <cell r="J13022">
            <v>3.333</v>
          </cell>
        </row>
        <row r="13023">
          <cell r="F13023" t="str">
            <v>烟钵村口-茶园基地</v>
          </cell>
          <cell r="G13023" t="str">
            <v>C477430923</v>
          </cell>
          <cell r="H13023">
            <v>0.825</v>
          </cell>
          <cell r="I13023">
            <v>2.223</v>
          </cell>
          <cell r="J13023">
            <v>1.398</v>
          </cell>
        </row>
        <row r="13024">
          <cell r="F13024" t="str">
            <v>龙碾线</v>
          </cell>
          <cell r="G13024" t="str">
            <v>CS42430923</v>
          </cell>
          <cell r="H13024">
            <v>0</v>
          </cell>
          <cell r="I13024">
            <v>1.007</v>
          </cell>
          <cell r="J13024">
            <v>1.007</v>
          </cell>
        </row>
        <row r="13025">
          <cell r="F13025" t="str">
            <v>陈麻溪口-陈麻溪口</v>
          </cell>
          <cell r="G13025" t="str">
            <v>C011430923</v>
          </cell>
          <cell r="H13025">
            <v>0</v>
          </cell>
          <cell r="I13025">
            <v>0.391</v>
          </cell>
          <cell r="J13025">
            <v>0.391</v>
          </cell>
        </row>
        <row r="13026">
          <cell r="F13026" t="str">
            <v>滴水洞-弄子口</v>
          </cell>
          <cell r="G13026" t="str">
            <v>C025430923</v>
          </cell>
          <cell r="H13026">
            <v>0</v>
          </cell>
          <cell r="I13026">
            <v>0.497</v>
          </cell>
          <cell r="J13026">
            <v>0.497</v>
          </cell>
        </row>
        <row r="13027">
          <cell r="F13027" t="str">
            <v>亭曹线</v>
          </cell>
          <cell r="G13027" t="str">
            <v>C48C430923</v>
          </cell>
          <cell r="H13027">
            <v>0</v>
          </cell>
          <cell r="I13027">
            <v>1.561</v>
          </cell>
          <cell r="J13027">
            <v>1.561</v>
          </cell>
        </row>
        <row r="13028">
          <cell r="F13028" t="str">
            <v>村部-村部</v>
          </cell>
          <cell r="G13028" t="str">
            <v>C481430923</v>
          </cell>
          <cell r="H13028">
            <v>1.384</v>
          </cell>
          <cell r="I13028">
            <v>1.853</v>
          </cell>
          <cell r="J13028">
            <v>0.469</v>
          </cell>
        </row>
        <row r="13029">
          <cell r="F13029" t="str">
            <v>青珠线</v>
          </cell>
          <cell r="G13029" t="str">
            <v>V23A430923</v>
          </cell>
          <cell r="H13029">
            <v>0.499</v>
          </cell>
          <cell r="I13029">
            <v>0.847</v>
          </cell>
          <cell r="J13029">
            <v>0.348</v>
          </cell>
        </row>
        <row r="13030">
          <cell r="F13030" t="str">
            <v>四房里-沙家湾</v>
          </cell>
          <cell r="G13030" t="str">
            <v>C017430923</v>
          </cell>
          <cell r="H13030">
            <v>0.645</v>
          </cell>
          <cell r="I13030">
            <v>2.138</v>
          </cell>
          <cell r="J13030">
            <v>1.493</v>
          </cell>
        </row>
        <row r="13031">
          <cell r="F13031" t="str">
            <v>何张线</v>
          </cell>
          <cell r="G13031" t="str">
            <v>V45A430923</v>
          </cell>
          <cell r="H13031">
            <v>0</v>
          </cell>
          <cell r="I13031">
            <v>1.464</v>
          </cell>
          <cell r="J13031">
            <v>1.464</v>
          </cell>
        </row>
        <row r="13032">
          <cell r="F13032" t="str">
            <v>沙沙线</v>
          </cell>
          <cell r="G13032" t="str">
            <v>C07G430923</v>
          </cell>
          <cell r="H13032">
            <v>0</v>
          </cell>
          <cell r="I13032">
            <v>0.484</v>
          </cell>
          <cell r="J13032">
            <v>0.484</v>
          </cell>
        </row>
        <row r="13033">
          <cell r="F13033" t="str">
            <v>村部-村部</v>
          </cell>
          <cell r="G13033" t="str">
            <v>CK10430923</v>
          </cell>
          <cell r="H13033">
            <v>0</v>
          </cell>
          <cell r="I13033">
            <v>1.876</v>
          </cell>
          <cell r="J13033">
            <v>1.876</v>
          </cell>
        </row>
        <row r="13034">
          <cell r="F13034" t="str">
            <v>拖木仑-密岩水库</v>
          </cell>
          <cell r="G13034" t="str">
            <v>C034430923</v>
          </cell>
          <cell r="H13034">
            <v>2.506</v>
          </cell>
          <cell r="I13034">
            <v>3.823</v>
          </cell>
          <cell r="J13034">
            <v>1.317</v>
          </cell>
        </row>
        <row r="13035">
          <cell r="F13035" t="str">
            <v>白长线</v>
          </cell>
          <cell r="G13035" t="str">
            <v>CP11430923</v>
          </cell>
          <cell r="H13035">
            <v>0</v>
          </cell>
          <cell r="I13035">
            <v>2.429</v>
          </cell>
          <cell r="J13035">
            <v>2.429</v>
          </cell>
        </row>
        <row r="13036">
          <cell r="F13036" t="str">
            <v>爱高线</v>
          </cell>
          <cell r="G13036" t="str">
            <v>XG48430923</v>
          </cell>
          <cell r="H13036">
            <v>16.368</v>
          </cell>
          <cell r="I13036">
            <v>18.696</v>
          </cell>
          <cell r="J13036">
            <v>2.328</v>
          </cell>
        </row>
        <row r="13037">
          <cell r="F13037" t="str">
            <v>角塘线</v>
          </cell>
          <cell r="G13037" t="str">
            <v>CK23430923</v>
          </cell>
          <cell r="H13037">
            <v>0</v>
          </cell>
          <cell r="I13037">
            <v>0.191</v>
          </cell>
          <cell r="J13037">
            <v>0.191</v>
          </cell>
        </row>
        <row r="13038">
          <cell r="F13038" t="str">
            <v>百祥屋边-酉洲岩</v>
          </cell>
          <cell r="G13038" t="str">
            <v>V72H430923</v>
          </cell>
          <cell r="H13038">
            <v>0</v>
          </cell>
          <cell r="I13038">
            <v>0.33</v>
          </cell>
          <cell r="J13038">
            <v>0.33</v>
          </cell>
        </row>
        <row r="13039">
          <cell r="F13039" t="str">
            <v>梨梓线</v>
          </cell>
          <cell r="G13039" t="str">
            <v>CB44430923</v>
          </cell>
          <cell r="H13039">
            <v>0</v>
          </cell>
          <cell r="I13039">
            <v>1.735</v>
          </cell>
          <cell r="J13039">
            <v>1.735</v>
          </cell>
        </row>
        <row r="13040">
          <cell r="F13040" t="str">
            <v>白毛垇-马妖洞口</v>
          </cell>
          <cell r="G13040" t="str">
            <v>CS79430923</v>
          </cell>
          <cell r="H13040">
            <v>0</v>
          </cell>
          <cell r="I13040">
            <v>0.985</v>
          </cell>
          <cell r="J13040">
            <v>0.985</v>
          </cell>
        </row>
        <row r="13041">
          <cell r="F13041" t="str">
            <v>上湾神-上湾神</v>
          </cell>
          <cell r="G13041" t="str">
            <v>C63A430923</v>
          </cell>
          <cell r="H13041">
            <v>0</v>
          </cell>
          <cell r="I13041">
            <v>0.448</v>
          </cell>
          <cell r="J13041">
            <v>0.448</v>
          </cell>
        </row>
        <row r="13042">
          <cell r="F13042" t="str">
            <v>学陈线</v>
          </cell>
          <cell r="G13042" t="str">
            <v>C83B430923</v>
          </cell>
          <cell r="H13042">
            <v>0</v>
          </cell>
          <cell r="I13042">
            <v>1.591</v>
          </cell>
          <cell r="J13042">
            <v>1.591</v>
          </cell>
        </row>
        <row r="13043">
          <cell r="F13043" t="str">
            <v>勇全屋边-塘湾凸</v>
          </cell>
          <cell r="G13043" t="str">
            <v>CK95430923</v>
          </cell>
          <cell r="H13043">
            <v>0</v>
          </cell>
          <cell r="I13043">
            <v>0.399</v>
          </cell>
          <cell r="J13043">
            <v>0.399</v>
          </cell>
        </row>
        <row r="13044">
          <cell r="F13044" t="str">
            <v>马白线</v>
          </cell>
          <cell r="G13044" t="str">
            <v>XG50430923</v>
          </cell>
          <cell r="H13044">
            <v>1.484</v>
          </cell>
          <cell r="I13044">
            <v>4.547</v>
          </cell>
          <cell r="J13044">
            <v>3.063</v>
          </cell>
        </row>
        <row r="13045">
          <cell r="F13045" t="str">
            <v>言大线</v>
          </cell>
          <cell r="G13045" t="str">
            <v>C89B430923</v>
          </cell>
          <cell r="H13045">
            <v>0</v>
          </cell>
          <cell r="I13045">
            <v>0.621</v>
          </cell>
          <cell r="J13045">
            <v>0.621</v>
          </cell>
        </row>
        <row r="13046">
          <cell r="F13046" t="str">
            <v>银旺线</v>
          </cell>
          <cell r="G13046" t="str">
            <v>C62A430923</v>
          </cell>
          <cell r="H13046">
            <v>0</v>
          </cell>
          <cell r="I13046">
            <v>3.398</v>
          </cell>
          <cell r="J13046">
            <v>3.398</v>
          </cell>
        </row>
        <row r="13047">
          <cell r="F13047" t="str">
            <v>高楠线</v>
          </cell>
          <cell r="G13047" t="str">
            <v>C92B430923</v>
          </cell>
          <cell r="H13047">
            <v>0</v>
          </cell>
          <cell r="I13047">
            <v>1.712</v>
          </cell>
          <cell r="J13047">
            <v>1.712</v>
          </cell>
        </row>
        <row r="13048">
          <cell r="F13048" t="str">
            <v>学堂坳-进山坑</v>
          </cell>
          <cell r="G13048" t="str">
            <v>C376430923</v>
          </cell>
          <cell r="H13048">
            <v>1.341</v>
          </cell>
          <cell r="I13048">
            <v>3.087</v>
          </cell>
          <cell r="J13048">
            <v>1.746</v>
          </cell>
        </row>
        <row r="13049">
          <cell r="F13049" t="str">
            <v>献十线</v>
          </cell>
          <cell r="G13049" t="str">
            <v>CW40430923</v>
          </cell>
          <cell r="H13049">
            <v>0</v>
          </cell>
          <cell r="I13049">
            <v>0.519</v>
          </cell>
          <cell r="J13049">
            <v>0.519</v>
          </cell>
        </row>
        <row r="13050">
          <cell r="F13050" t="str">
            <v>信汤线</v>
          </cell>
          <cell r="G13050" t="str">
            <v>Y619430923</v>
          </cell>
          <cell r="H13050">
            <v>2.154</v>
          </cell>
          <cell r="I13050">
            <v>4.205</v>
          </cell>
          <cell r="J13050">
            <v>2.051</v>
          </cell>
        </row>
        <row r="13051">
          <cell r="F13051" t="str">
            <v>黄石线</v>
          </cell>
          <cell r="G13051" t="str">
            <v>CD79430923</v>
          </cell>
          <cell r="H13051">
            <v>0</v>
          </cell>
          <cell r="I13051">
            <v>2.172</v>
          </cell>
          <cell r="J13051">
            <v>2.172</v>
          </cell>
        </row>
        <row r="13052">
          <cell r="F13052" t="str">
            <v>十桑线</v>
          </cell>
          <cell r="G13052" t="str">
            <v>VS01430923</v>
          </cell>
          <cell r="H13052">
            <v>0</v>
          </cell>
          <cell r="I13052">
            <v>0.773</v>
          </cell>
          <cell r="J13052">
            <v>0.773</v>
          </cell>
        </row>
        <row r="13053">
          <cell r="F13053" t="str">
            <v>庵檀线</v>
          </cell>
          <cell r="G13053" t="str">
            <v>CW32430923</v>
          </cell>
          <cell r="H13053">
            <v>0</v>
          </cell>
          <cell r="I13053">
            <v>0.639</v>
          </cell>
          <cell r="J13053">
            <v>0.639</v>
          </cell>
        </row>
        <row r="13054">
          <cell r="F13054" t="str">
            <v>虎头坝-张家坳</v>
          </cell>
          <cell r="G13054" t="str">
            <v>CE12430923</v>
          </cell>
          <cell r="H13054">
            <v>1.887</v>
          </cell>
          <cell r="I13054">
            <v>3</v>
          </cell>
          <cell r="J13054">
            <v>1.113</v>
          </cell>
        </row>
        <row r="13055">
          <cell r="F13055" t="str">
            <v>庙角上-规划点</v>
          </cell>
          <cell r="G13055" t="str">
            <v>C37A430923</v>
          </cell>
          <cell r="H13055">
            <v>0</v>
          </cell>
          <cell r="I13055">
            <v>0.941</v>
          </cell>
          <cell r="J13055">
            <v>0.941</v>
          </cell>
        </row>
        <row r="13056">
          <cell r="F13056" t="str">
            <v>大房里-长溪冲</v>
          </cell>
          <cell r="G13056" t="str">
            <v>CE20430923</v>
          </cell>
          <cell r="H13056">
            <v>1.093</v>
          </cell>
          <cell r="I13056">
            <v>3.173</v>
          </cell>
          <cell r="J13056">
            <v>2.08</v>
          </cell>
        </row>
        <row r="13057">
          <cell r="F13057" t="str">
            <v>秀二线</v>
          </cell>
          <cell r="G13057" t="str">
            <v>CW75430923</v>
          </cell>
          <cell r="H13057">
            <v>0</v>
          </cell>
          <cell r="I13057">
            <v>0.474</v>
          </cell>
          <cell r="J13057">
            <v>0.474</v>
          </cell>
        </row>
        <row r="13058">
          <cell r="F13058" t="str">
            <v>火山线</v>
          </cell>
          <cell r="G13058" t="str">
            <v>C387430923</v>
          </cell>
          <cell r="H13058">
            <v>0</v>
          </cell>
          <cell r="I13058">
            <v>1.242</v>
          </cell>
          <cell r="J13058">
            <v>1.242</v>
          </cell>
        </row>
        <row r="13059">
          <cell r="F13059" t="str">
            <v>石龚线</v>
          </cell>
          <cell r="G13059" t="str">
            <v>CE18430923</v>
          </cell>
          <cell r="H13059">
            <v>0</v>
          </cell>
          <cell r="I13059">
            <v>1.927</v>
          </cell>
          <cell r="J13059">
            <v>1.927</v>
          </cell>
        </row>
        <row r="13060">
          <cell r="F13060" t="str">
            <v>火山线</v>
          </cell>
          <cell r="G13060" t="str">
            <v>CK30430923</v>
          </cell>
          <cell r="H13060">
            <v>0</v>
          </cell>
          <cell r="I13060">
            <v>0.92</v>
          </cell>
          <cell r="J13060">
            <v>0.92</v>
          </cell>
        </row>
        <row r="13061">
          <cell r="F13061" t="str">
            <v>刘铁线</v>
          </cell>
          <cell r="G13061" t="str">
            <v>VT51430923</v>
          </cell>
          <cell r="H13061">
            <v>0</v>
          </cell>
          <cell r="I13061">
            <v>0.331</v>
          </cell>
          <cell r="J13061">
            <v>0.331</v>
          </cell>
        </row>
        <row r="13062">
          <cell r="F13062" t="str">
            <v>曹松线</v>
          </cell>
          <cell r="G13062" t="str">
            <v>C81C430923</v>
          </cell>
          <cell r="H13062">
            <v>0</v>
          </cell>
          <cell r="I13062">
            <v>0.57</v>
          </cell>
          <cell r="J13062">
            <v>0.57</v>
          </cell>
        </row>
        <row r="13063">
          <cell r="F13063" t="str">
            <v>杨杨线</v>
          </cell>
          <cell r="G13063" t="str">
            <v>VU51430923</v>
          </cell>
          <cell r="H13063">
            <v>0</v>
          </cell>
          <cell r="I13063">
            <v>0.515</v>
          </cell>
          <cell r="J13063">
            <v>0.515</v>
          </cell>
        </row>
        <row r="13064">
          <cell r="F13064" t="str">
            <v>大二线</v>
          </cell>
          <cell r="G13064" t="str">
            <v>CW84430923</v>
          </cell>
          <cell r="H13064">
            <v>0</v>
          </cell>
          <cell r="I13064">
            <v>0.483</v>
          </cell>
          <cell r="J13064">
            <v>0.483</v>
          </cell>
        </row>
        <row r="13065">
          <cell r="F13065" t="str">
            <v>建株线</v>
          </cell>
          <cell r="G13065" t="str">
            <v>YD35430923</v>
          </cell>
          <cell r="H13065">
            <v>3.597</v>
          </cell>
          <cell r="I13065">
            <v>4.152</v>
          </cell>
          <cell r="J13065">
            <v>0.555</v>
          </cell>
        </row>
        <row r="13066">
          <cell r="F13066" t="str">
            <v>马双线</v>
          </cell>
          <cell r="G13066" t="str">
            <v>CU49430923</v>
          </cell>
          <cell r="H13066">
            <v>0</v>
          </cell>
          <cell r="I13066">
            <v>1.802</v>
          </cell>
          <cell r="J13066">
            <v>1.802</v>
          </cell>
        </row>
        <row r="13067">
          <cell r="F13067" t="str">
            <v>张双线</v>
          </cell>
          <cell r="G13067" t="str">
            <v>CW74430923</v>
          </cell>
          <cell r="H13067">
            <v>0</v>
          </cell>
          <cell r="I13067">
            <v>0.707</v>
          </cell>
          <cell r="J13067">
            <v>0.707</v>
          </cell>
        </row>
        <row r="13068">
          <cell r="F13068" t="str">
            <v>企金线</v>
          </cell>
          <cell r="G13068" t="str">
            <v>CW48430923</v>
          </cell>
          <cell r="H13068">
            <v>0</v>
          </cell>
          <cell r="I13068">
            <v>0.26</v>
          </cell>
          <cell r="J13068">
            <v>0.26</v>
          </cell>
        </row>
        <row r="13069">
          <cell r="F13069" t="str">
            <v>瓦陈线</v>
          </cell>
          <cell r="G13069" t="str">
            <v>CW52430923</v>
          </cell>
          <cell r="H13069">
            <v>0</v>
          </cell>
          <cell r="I13069">
            <v>0.57</v>
          </cell>
          <cell r="J13069">
            <v>0.57</v>
          </cell>
        </row>
        <row r="13070">
          <cell r="F13070" t="str">
            <v>张建线</v>
          </cell>
          <cell r="G13070" t="str">
            <v>VT16430923</v>
          </cell>
          <cell r="H13070">
            <v>0</v>
          </cell>
          <cell r="I13070">
            <v>0.364</v>
          </cell>
          <cell r="J13070">
            <v>0.364</v>
          </cell>
        </row>
        <row r="13071">
          <cell r="F13071" t="str">
            <v>易家里-规划点</v>
          </cell>
          <cell r="G13071" t="str">
            <v>C359430923</v>
          </cell>
          <cell r="H13071">
            <v>0</v>
          </cell>
          <cell r="I13071">
            <v>3.211</v>
          </cell>
          <cell r="J13071">
            <v>3.211</v>
          </cell>
        </row>
        <row r="13072">
          <cell r="F13072" t="str">
            <v>倒虹桥-金鸡山</v>
          </cell>
          <cell r="G13072" t="str">
            <v>CE51430923</v>
          </cell>
          <cell r="H13072">
            <v>0.282</v>
          </cell>
          <cell r="I13072">
            <v>2.423</v>
          </cell>
          <cell r="J13072">
            <v>2.141</v>
          </cell>
        </row>
        <row r="13073">
          <cell r="F13073" t="str">
            <v>葡萄小学-规划点</v>
          </cell>
          <cell r="G13073" t="str">
            <v>C357430923</v>
          </cell>
          <cell r="H13073">
            <v>0</v>
          </cell>
          <cell r="I13073">
            <v>1.876</v>
          </cell>
          <cell r="J13073">
            <v>1.876</v>
          </cell>
        </row>
        <row r="13074">
          <cell r="F13074" t="str">
            <v>刘家湾至安化县乐安镇</v>
          </cell>
          <cell r="G13074" t="str">
            <v>C362431322</v>
          </cell>
          <cell r="H13074">
            <v>0</v>
          </cell>
          <cell r="I13074">
            <v>0.182</v>
          </cell>
          <cell r="J13074">
            <v>0.182</v>
          </cell>
        </row>
        <row r="13075">
          <cell r="F13075" t="str">
            <v>学岩线</v>
          </cell>
          <cell r="G13075" t="str">
            <v>CU57430923</v>
          </cell>
          <cell r="H13075">
            <v>0</v>
          </cell>
          <cell r="I13075">
            <v>0.62</v>
          </cell>
          <cell r="J13075">
            <v>0.62</v>
          </cell>
        </row>
        <row r="13076">
          <cell r="F13076" t="str">
            <v>唐畅线</v>
          </cell>
          <cell r="G13076" t="str">
            <v>CD88430923</v>
          </cell>
          <cell r="H13076">
            <v>0</v>
          </cell>
          <cell r="I13076">
            <v>1.725</v>
          </cell>
          <cell r="J13076">
            <v>1.725</v>
          </cell>
        </row>
        <row r="13077">
          <cell r="F13077" t="str">
            <v>建设桥-高排学校</v>
          </cell>
          <cell r="G13077" t="str">
            <v>C391430923</v>
          </cell>
          <cell r="H13077">
            <v>1.008</v>
          </cell>
          <cell r="I13077">
            <v>1.48</v>
          </cell>
          <cell r="J13077">
            <v>0.472</v>
          </cell>
        </row>
        <row r="13078">
          <cell r="F13078" t="str">
            <v>磨彭线</v>
          </cell>
          <cell r="G13078" t="str">
            <v>CE10430923</v>
          </cell>
          <cell r="H13078">
            <v>0</v>
          </cell>
          <cell r="I13078">
            <v>3.982</v>
          </cell>
          <cell r="J13078">
            <v>3.982</v>
          </cell>
        </row>
        <row r="13079">
          <cell r="F13079" t="str">
            <v>龙祖线</v>
          </cell>
          <cell r="G13079" t="str">
            <v>CE11430923</v>
          </cell>
          <cell r="H13079">
            <v>0</v>
          </cell>
          <cell r="I13079">
            <v>1.056</v>
          </cell>
          <cell r="J13079">
            <v>1.056</v>
          </cell>
        </row>
        <row r="13080">
          <cell r="F13080" t="str">
            <v>水溪村界-新香马村部</v>
          </cell>
          <cell r="G13080" t="str">
            <v>CE13430923</v>
          </cell>
          <cell r="H13080">
            <v>0</v>
          </cell>
          <cell r="I13080">
            <v>0.769</v>
          </cell>
          <cell r="J13080">
            <v>0.769</v>
          </cell>
        </row>
        <row r="13081">
          <cell r="F13081" t="str">
            <v>万团线</v>
          </cell>
          <cell r="G13081" t="str">
            <v>CW86430923</v>
          </cell>
          <cell r="H13081">
            <v>0</v>
          </cell>
          <cell r="I13081">
            <v>1.025</v>
          </cell>
          <cell r="J13081">
            <v>1.025</v>
          </cell>
        </row>
        <row r="13082">
          <cell r="F13082" t="str">
            <v>黄沈线</v>
          </cell>
          <cell r="G13082" t="str">
            <v>VU33430923</v>
          </cell>
          <cell r="H13082">
            <v>0</v>
          </cell>
          <cell r="I13082">
            <v>1.258</v>
          </cell>
          <cell r="J13082">
            <v>1.258</v>
          </cell>
        </row>
        <row r="13083">
          <cell r="F13083" t="str">
            <v>江团线</v>
          </cell>
          <cell r="G13083" t="str">
            <v>YD98430923</v>
          </cell>
          <cell r="H13083">
            <v>0</v>
          </cell>
          <cell r="I13083">
            <v>0.892</v>
          </cell>
          <cell r="J13083">
            <v>0.892</v>
          </cell>
        </row>
        <row r="13084">
          <cell r="F13084" t="str">
            <v>陶邓线</v>
          </cell>
          <cell r="G13084" t="str">
            <v>CE60430923</v>
          </cell>
          <cell r="H13084">
            <v>0</v>
          </cell>
          <cell r="I13084">
            <v>2.057</v>
          </cell>
          <cell r="J13084">
            <v>2.057</v>
          </cell>
        </row>
        <row r="13085">
          <cell r="F13085" t="str">
            <v>长晏线</v>
          </cell>
          <cell r="G13085" t="str">
            <v>CE63430923</v>
          </cell>
          <cell r="H13085">
            <v>0</v>
          </cell>
          <cell r="I13085">
            <v>0.965</v>
          </cell>
          <cell r="J13085">
            <v>0.965</v>
          </cell>
        </row>
        <row r="13086">
          <cell r="F13086" t="str">
            <v>建村线</v>
          </cell>
          <cell r="G13086" t="str">
            <v>CW55430923</v>
          </cell>
          <cell r="H13086">
            <v>0</v>
          </cell>
          <cell r="I13086">
            <v>0.716</v>
          </cell>
          <cell r="J13086">
            <v>0.716</v>
          </cell>
        </row>
        <row r="13087">
          <cell r="F13087" t="str">
            <v>建株线</v>
          </cell>
          <cell r="G13087" t="str">
            <v>YD35430923</v>
          </cell>
          <cell r="H13087">
            <v>2.442</v>
          </cell>
          <cell r="I13087">
            <v>3.597</v>
          </cell>
          <cell r="J13087">
            <v>1.155</v>
          </cell>
        </row>
        <row r="13088">
          <cell r="F13088" t="str">
            <v>水溪村界-新香马村部</v>
          </cell>
          <cell r="G13088" t="str">
            <v>CM59430923</v>
          </cell>
          <cell r="H13088">
            <v>0</v>
          </cell>
          <cell r="I13088">
            <v>0.809</v>
          </cell>
          <cell r="J13088">
            <v>0.809</v>
          </cell>
        </row>
        <row r="13089">
          <cell r="F13089" t="str">
            <v>锯桃线</v>
          </cell>
          <cell r="G13089" t="str">
            <v>CW23430923</v>
          </cell>
          <cell r="H13089">
            <v>0</v>
          </cell>
          <cell r="I13089">
            <v>0.892</v>
          </cell>
          <cell r="J13089">
            <v>0.892</v>
          </cell>
        </row>
        <row r="13090">
          <cell r="F13090" t="str">
            <v>浮青供销社-流香</v>
          </cell>
          <cell r="G13090" t="str">
            <v>C38A430923</v>
          </cell>
          <cell r="H13090">
            <v>0</v>
          </cell>
          <cell r="I13090">
            <v>0.369</v>
          </cell>
          <cell r="J13090">
            <v>0.369</v>
          </cell>
        </row>
        <row r="13091">
          <cell r="F13091" t="str">
            <v>规划点-规划点</v>
          </cell>
          <cell r="G13091" t="str">
            <v>C399430923</v>
          </cell>
          <cell r="H13091">
            <v>0</v>
          </cell>
          <cell r="I13091">
            <v>0.237</v>
          </cell>
          <cell r="J13091">
            <v>0.237</v>
          </cell>
        </row>
        <row r="13092">
          <cell r="F13092" t="str">
            <v>古圹村界-古圹村界</v>
          </cell>
          <cell r="G13092" t="str">
            <v>C85C430923</v>
          </cell>
          <cell r="H13092">
            <v>0.357</v>
          </cell>
          <cell r="I13092">
            <v>0.91</v>
          </cell>
          <cell r="J13092">
            <v>0.553</v>
          </cell>
        </row>
        <row r="13093">
          <cell r="F13093" t="str">
            <v>严流线</v>
          </cell>
          <cell r="G13093" t="str">
            <v>CW72430923</v>
          </cell>
          <cell r="H13093">
            <v>0</v>
          </cell>
          <cell r="I13093">
            <v>0.819</v>
          </cell>
          <cell r="J13093">
            <v>0.819</v>
          </cell>
        </row>
        <row r="13094">
          <cell r="F13094" t="str">
            <v>罗大线</v>
          </cell>
          <cell r="G13094" t="str">
            <v>VT62430923</v>
          </cell>
          <cell r="H13094">
            <v>0</v>
          </cell>
          <cell r="I13094">
            <v>0.47</v>
          </cell>
          <cell r="J13094">
            <v>0.47</v>
          </cell>
        </row>
        <row r="13095">
          <cell r="F13095" t="str">
            <v>双江口-大栗山</v>
          </cell>
          <cell r="G13095" t="str">
            <v>C358430923</v>
          </cell>
          <cell r="H13095">
            <v>0</v>
          </cell>
          <cell r="I13095">
            <v>2.573</v>
          </cell>
          <cell r="J13095">
            <v>2.573</v>
          </cell>
        </row>
        <row r="13096">
          <cell r="F13096" t="str">
            <v>盐龚线</v>
          </cell>
          <cell r="G13096" t="str">
            <v>CU44430923</v>
          </cell>
          <cell r="H13096">
            <v>0</v>
          </cell>
          <cell r="I13096">
            <v>2.238</v>
          </cell>
          <cell r="J13096">
            <v>2.238</v>
          </cell>
        </row>
        <row r="13097">
          <cell r="F13097" t="str">
            <v>月形山-老屋冲</v>
          </cell>
          <cell r="G13097" t="str">
            <v>C371430923</v>
          </cell>
          <cell r="H13097">
            <v>2.429</v>
          </cell>
          <cell r="I13097">
            <v>3.612</v>
          </cell>
          <cell r="J13097">
            <v>1.183</v>
          </cell>
        </row>
        <row r="13098">
          <cell r="F13098" t="str">
            <v>加彭线</v>
          </cell>
          <cell r="G13098" t="str">
            <v>C96C430923</v>
          </cell>
          <cell r="H13098">
            <v>0</v>
          </cell>
          <cell r="I13098">
            <v>2.269</v>
          </cell>
          <cell r="J13098">
            <v>2.269</v>
          </cell>
        </row>
        <row r="13099">
          <cell r="F13099" t="str">
            <v>加东线</v>
          </cell>
          <cell r="G13099" t="str">
            <v>VU24430923</v>
          </cell>
          <cell r="H13099">
            <v>0</v>
          </cell>
          <cell r="I13099">
            <v>0.505</v>
          </cell>
          <cell r="J13099">
            <v>0.505</v>
          </cell>
        </row>
        <row r="13100">
          <cell r="F13100" t="str">
            <v>月砂线</v>
          </cell>
          <cell r="G13100" t="str">
            <v>CU53430923</v>
          </cell>
          <cell r="H13100">
            <v>0</v>
          </cell>
          <cell r="I13100">
            <v>1.58</v>
          </cell>
          <cell r="J13100">
            <v>1.58</v>
          </cell>
        </row>
        <row r="13101">
          <cell r="F13101" t="str">
            <v>双江口-桃子坳</v>
          </cell>
          <cell r="G13101" t="str">
            <v>C402430923</v>
          </cell>
          <cell r="H13101">
            <v>2.533</v>
          </cell>
          <cell r="I13101">
            <v>4.468</v>
          </cell>
          <cell r="J13101">
            <v>1.935</v>
          </cell>
        </row>
        <row r="13102">
          <cell r="F13102" t="str">
            <v>曹刘线</v>
          </cell>
          <cell r="G13102" t="str">
            <v>CW92430923</v>
          </cell>
          <cell r="H13102">
            <v>0</v>
          </cell>
          <cell r="I13102">
            <v>1.556</v>
          </cell>
          <cell r="J13102">
            <v>1.556</v>
          </cell>
        </row>
        <row r="13103">
          <cell r="F13103" t="str">
            <v>江团线</v>
          </cell>
          <cell r="G13103" t="str">
            <v>YD98430923</v>
          </cell>
          <cell r="H13103">
            <v>0.892</v>
          </cell>
          <cell r="I13103">
            <v>1.086</v>
          </cell>
          <cell r="J13103">
            <v>0.194</v>
          </cell>
        </row>
        <row r="13104">
          <cell r="F13104" t="str">
            <v>水宋线</v>
          </cell>
          <cell r="G13104" t="str">
            <v>C714430923</v>
          </cell>
          <cell r="H13104">
            <v>1.224</v>
          </cell>
          <cell r="I13104">
            <v>1.335</v>
          </cell>
          <cell r="J13104">
            <v>0.111</v>
          </cell>
        </row>
        <row r="13105">
          <cell r="F13105" t="str">
            <v>发东线</v>
          </cell>
          <cell r="G13105" t="str">
            <v>YE34430923</v>
          </cell>
          <cell r="H13105">
            <v>1.37</v>
          </cell>
          <cell r="I13105">
            <v>1.774</v>
          </cell>
          <cell r="J13105">
            <v>0.404</v>
          </cell>
        </row>
        <row r="13106">
          <cell r="F13106" t="str">
            <v>凤形山-学校</v>
          </cell>
          <cell r="G13106" t="str">
            <v>CF05430923</v>
          </cell>
          <cell r="H13106">
            <v>4.467</v>
          </cell>
          <cell r="I13106">
            <v>6.378</v>
          </cell>
          <cell r="J13106">
            <v>1.911</v>
          </cell>
        </row>
        <row r="13107">
          <cell r="F13107" t="str">
            <v>洞上至油栏冲</v>
          </cell>
          <cell r="G13107" t="str">
            <v>V77D430923</v>
          </cell>
          <cell r="H13107">
            <v>0</v>
          </cell>
          <cell r="I13107">
            <v>0.976</v>
          </cell>
          <cell r="J13107">
            <v>0.976</v>
          </cell>
        </row>
        <row r="13108">
          <cell r="F13108" t="str">
            <v>大东线</v>
          </cell>
          <cell r="G13108" t="str">
            <v>YE33430923</v>
          </cell>
          <cell r="H13108">
            <v>2.871</v>
          </cell>
          <cell r="I13108">
            <v>5.449</v>
          </cell>
          <cell r="J13108">
            <v>2.578</v>
          </cell>
        </row>
        <row r="13109">
          <cell r="F13109" t="str">
            <v>白发线</v>
          </cell>
          <cell r="G13109" t="str">
            <v>C20D430923</v>
          </cell>
          <cell r="H13109">
            <v>0</v>
          </cell>
          <cell r="I13109">
            <v>1.244</v>
          </cell>
          <cell r="J13109">
            <v>1.244</v>
          </cell>
        </row>
        <row r="13110">
          <cell r="F13110" t="str">
            <v>大东线</v>
          </cell>
          <cell r="G13110" t="str">
            <v>YE33430923</v>
          </cell>
          <cell r="H13110">
            <v>5.449</v>
          </cell>
          <cell r="I13110">
            <v>5.895</v>
          </cell>
          <cell r="J13110">
            <v>0.446</v>
          </cell>
        </row>
        <row r="13111">
          <cell r="F13111" t="str">
            <v>发东线</v>
          </cell>
          <cell r="G13111" t="str">
            <v>YE34430923</v>
          </cell>
          <cell r="H13111">
            <v>0</v>
          </cell>
          <cell r="I13111">
            <v>1.37</v>
          </cell>
          <cell r="J13111">
            <v>1.37</v>
          </cell>
        </row>
        <row r="13112">
          <cell r="F13112" t="str">
            <v>大人线</v>
          </cell>
          <cell r="G13112" t="str">
            <v>YD23430923</v>
          </cell>
          <cell r="H13112">
            <v>12.355</v>
          </cell>
          <cell r="I13112">
            <v>13.822</v>
          </cell>
          <cell r="J13112">
            <v>1.467</v>
          </cell>
        </row>
        <row r="13113">
          <cell r="F13113" t="str">
            <v>辽莫线</v>
          </cell>
          <cell r="G13113" t="str">
            <v>C19D430923</v>
          </cell>
          <cell r="H13113">
            <v>0</v>
          </cell>
          <cell r="I13113">
            <v>0.609</v>
          </cell>
          <cell r="J13113">
            <v>0.609</v>
          </cell>
        </row>
        <row r="13114">
          <cell r="F13114" t="str">
            <v>凤形山-学校</v>
          </cell>
          <cell r="G13114" t="str">
            <v>CF05430923</v>
          </cell>
          <cell r="H13114">
            <v>0</v>
          </cell>
          <cell r="I13114">
            <v>2.726</v>
          </cell>
          <cell r="J13114">
            <v>2.726</v>
          </cell>
        </row>
        <row r="13115">
          <cell r="F13115" t="str">
            <v>火岩坝至栗家山</v>
          </cell>
          <cell r="G13115" t="str">
            <v>CV79430923</v>
          </cell>
          <cell r="H13115">
            <v>0</v>
          </cell>
          <cell r="I13115">
            <v>1.213</v>
          </cell>
          <cell r="J13115">
            <v>1.213</v>
          </cell>
        </row>
        <row r="13116">
          <cell r="F13116" t="str">
            <v>付口溪至舒家冲</v>
          </cell>
          <cell r="G13116" t="str">
            <v>V42D430923</v>
          </cell>
          <cell r="H13116">
            <v>0</v>
          </cell>
          <cell r="I13116">
            <v>1.099</v>
          </cell>
          <cell r="J13116">
            <v>1.099</v>
          </cell>
        </row>
        <row r="13117">
          <cell r="F13117" t="str">
            <v>琵南线</v>
          </cell>
          <cell r="G13117" t="str">
            <v>YE32430923</v>
          </cell>
          <cell r="H13117">
            <v>6.931</v>
          </cell>
          <cell r="I13117">
            <v>8.587</v>
          </cell>
          <cell r="J13117">
            <v>1.656</v>
          </cell>
        </row>
        <row r="13118">
          <cell r="F13118" t="str">
            <v>高芭村部-滑山溪口</v>
          </cell>
          <cell r="G13118" t="str">
            <v>C584430923</v>
          </cell>
          <cell r="H13118">
            <v>1.597</v>
          </cell>
          <cell r="I13118">
            <v>4.37</v>
          </cell>
          <cell r="J13118">
            <v>2.773</v>
          </cell>
        </row>
        <row r="13119">
          <cell r="F13119" t="str">
            <v>高宋线</v>
          </cell>
          <cell r="G13119" t="str">
            <v>YD28430923</v>
          </cell>
          <cell r="H13119">
            <v>0</v>
          </cell>
          <cell r="I13119">
            <v>2.152</v>
          </cell>
          <cell r="J13119">
            <v>2.152</v>
          </cell>
        </row>
        <row r="13120">
          <cell r="F13120" t="str">
            <v>下溪线</v>
          </cell>
          <cell r="G13120" t="str">
            <v>CF01430923</v>
          </cell>
          <cell r="H13120">
            <v>0.555</v>
          </cell>
          <cell r="I13120">
            <v>0.813</v>
          </cell>
          <cell r="J13120">
            <v>0.258</v>
          </cell>
        </row>
        <row r="13121">
          <cell r="F13121" t="str">
            <v>冷田线</v>
          </cell>
          <cell r="G13121" t="str">
            <v>XG45430923</v>
          </cell>
          <cell r="H13121">
            <v>10.478</v>
          </cell>
          <cell r="I13121">
            <v>11.704</v>
          </cell>
          <cell r="J13121">
            <v>1.226</v>
          </cell>
        </row>
        <row r="13122">
          <cell r="F13122" t="str">
            <v>冷市村-柘溪冲</v>
          </cell>
          <cell r="G13122" t="str">
            <v>C575430923</v>
          </cell>
          <cell r="H13122">
            <v>0.998</v>
          </cell>
          <cell r="I13122">
            <v>2.15</v>
          </cell>
          <cell r="J13122">
            <v>1.152</v>
          </cell>
        </row>
        <row r="13123">
          <cell r="F13123" t="str">
            <v>庙山界-茶亭村口</v>
          </cell>
          <cell r="G13123" t="str">
            <v>C580430923</v>
          </cell>
          <cell r="H13123">
            <v>0</v>
          </cell>
          <cell r="I13123">
            <v>1.937</v>
          </cell>
          <cell r="J13123">
            <v>1.937</v>
          </cell>
        </row>
        <row r="13124">
          <cell r="F13124" t="str">
            <v>琵南线</v>
          </cell>
          <cell r="G13124" t="str">
            <v>YE32430923</v>
          </cell>
          <cell r="H13124">
            <v>8.585</v>
          </cell>
          <cell r="I13124">
            <v>10.067</v>
          </cell>
          <cell r="J13124">
            <v>1.482</v>
          </cell>
        </row>
        <row r="13125">
          <cell r="F13125" t="str">
            <v>曾家湾-交溪陇脚下</v>
          </cell>
          <cell r="G13125" t="str">
            <v>CF77430923</v>
          </cell>
          <cell r="H13125">
            <v>0.668</v>
          </cell>
          <cell r="I13125">
            <v>2.291</v>
          </cell>
          <cell r="J13125">
            <v>1.623</v>
          </cell>
        </row>
        <row r="13126">
          <cell r="F13126" t="str">
            <v>庙仓线</v>
          </cell>
          <cell r="G13126" t="str">
            <v>C10D430923</v>
          </cell>
          <cell r="H13126">
            <v>0</v>
          </cell>
          <cell r="I13126">
            <v>1.26</v>
          </cell>
          <cell r="J13126">
            <v>1.26</v>
          </cell>
        </row>
        <row r="13127">
          <cell r="F13127" t="str">
            <v>致泥线</v>
          </cell>
          <cell r="G13127" t="str">
            <v>C588430923</v>
          </cell>
          <cell r="H13127">
            <v>0</v>
          </cell>
          <cell r="I13127">
            <v>0.84</v>
          </cell>
          <cell r="J13127">
            <v>0.84</v>
          </cell>
        </row>
        <row r="13128">
          <cell r="F13128" t="str">
            <v>高宋线</v>
          </cell>
          <cell r="G13128" t="str">
            <v>YD28430923</v>
          </cell>
          <cell r="H13128">
            <v>2.152</v>
          </cell>
          <cell r="I13128">
            <v>3.29</v>
          </cell>
          <cell r="J13128">
            <v>1.138</v>
          </cell>
        </row>
        <row r="13129">
          <cell r="F13129" t="str">
            <v>石冷线</v>
          </cell>
          <cell r="G13129" t="str">
            <v>XH02430923</v>
          </cell>
          <cell r="H13129">
            <v>6.792</v>
          </cell>
          <cell r="I13129">
            <v>8.992</v>
          </cell>
          <cell r="J13129">
            <v>2.2</v>
          </cell>
        </row>
        <row r="13130">
          <cell r="F13130" t="str">
            <v>双溪堂至建新水库</v>
          </cell>
          <cell r="G13130" t="str">
            <v>CQ84430923</v>
          </cell>
          <cell r="H13130">
            <v>0</v>
          </cell>
          <cell r="I13130">
            <v>0.887</v>
          </cell>
          <cell r="J13130">
            <v>0.887</v>
          </cell>
        </row>
        <row r="13131">
          <cell r="F13131" t="str">
            <v>红岩线</v>
          </cell>
          <cell r="G13131" t="str">
            <v>Y663430923</v>
          </cell>
          <cell r="H13131">
            <v>0.187</v>
          </cell>
          <cell r="I13131">
            <v>0.268</v>
          </cell>
          <cell r="J13131">
            <v>0.081</v>
          </cell>
        </row>
        <row r="13132">
          <cell r="F13132" t="str">
            <v>油炸坳-苍坪内</v>
          </cell>
          <cell r="G13132" t="str">
            <v>C32D430923</v>
          </cell>
          <cell r="H13132">
            <v>0.478</v>
          </cell>
          <cell r="I13132">
            <v>1.295</v>
          </cell>
          <cell r="J13132">
            <v>0.817</v>
          </cell>
        </row>
        <row r="13133">
          <cell r="F13133" t="str">
            <v>老关桥-爱民湾</v>
          </cell>
          <cell r="G13133" t="str">
            <v>C544430923</v>
          </cell>
          <cell r="H13133">
            <v>0</v>
          </cell>
          <cell r="I13133">
            <v>1.272</v>
          </cell>
          <cell r="J13133">
            <v>1.272</v>
          </cell>
        </row>
        <row r="13134">
          <cell r="F13134" t="str">
            <v>栗树坳至庙山</v>
          </cell>
          <cell r="G13134" t="str">
            <v>CQ05430923</v>
          </cell>
          <cell r="H13134">
            <v>0</v>
          </cell>
          <cell r="I13134">
            <v>2.136</v>
          </cell>
          <cell r="J13134">
            <v>2.136</v>
          </cell>
        </row>
        <row r="13135">
          <cell r="F13135" t="str">
            <v>大人线</v>
          </cell>
          <cell r="G13135" t="str">
            <v>YA12430923</v>
          </cell>
          <cell r="H13135">
            <v>0</v>
          </cell>
          <cell r="I13135">
            <v>0.462</v>
          </cell>
          <cell r="J13135">
            <v>0.462</v>
          </cell>
        </row>
        <row r="13136">
          <cell r="G13136" t="str">
            <v>V000</v>
          </cell>
          <cell r="H13136">
            <v>0</v>
          </cell>
          <cell r="I13136">
            <v>0.133</v>
          </cell>
          <cell r="J13136">
            <v>0.133</v>
          </cell>
        </row>
        <row r="13137">
          <cell r="F13137" t="str">
            <v>塘西村-杨林村</v>
          </cell>
          <cell r="G13137" t="str">
            <v>XG22430923</v>
          </cell>
          <cell r="H13137">
            <v>3.096</v>
          </cell>
          <cell r="I13137">
            <v>3.234</v>
          </cell>
          <cell r="J13137">
            <v>0.138</v>
          </cell>
        </row>
        <row r="13138">
          <cell r="F13138" t="str">
            <v>下双线</v>
          </cell>
          <cell r="G13138" t="str">
            <v>C26E430923</v>
          </cell>
          <cell r="H13138">
            <v>0.837</v>
          </cell>
          <cell r="I13138">
            <v>1.44</v>
          </cell>
          <cell r="J13138">
            <v>0.603</v>
          </cell>
        </row>
        <row r="13139">
          <cell r="F13139" t="str">
            <v>下耳坪-桥边</v>
          </cell>
          <cell r="G13139" t="str">
            <v>C172430923</v>
          </cell>
          <cell r="H13139">
            <v>0</v>
          </cell>
          <cell r="I13139">
            <v>0.477</v>
          </cell>
          <cell r="J13139">
            <v>0.477</v>
          </cell>
        </row>
        <row r="13140">
          <cell r="F13140" t="str">
            <v>下耳坪-桥边</v>
          </cell>
          <cell r="G13140" t="str">
            <v>CK46430923</v>
          </cell>
          <cell r="H13140">
            <v>0</v>
          </cell>
          <cell r="I13140">
            <v>0.402</v>
          </cell>
          <cell r="J13140">
            <v>0.402</v>
          </cell>
        </row>
        <row r="13141">
          <cell r="F13141" t="str">
            <v>下耳坪-桥边</v>
          </cell>
          <cell r="G13141" t="str">
            <v>CK47430923</v>
          </cell>
          <cell r="H13141">
            <v>0</v>
          </cell>
          <cell r="I13141">
            <v>0.603</v>
          </cell>
          <cell r="J13141">
            <v>0.603</v>
          </cell>
        </row>
        <row r="13142">
          <cell r="F13142" t="str">
            <v>学水线</v>
          </cell>
          <cell r="G13142" t="str">
            <v>C11C430923</v>
          </cell>
          <cell r="H13142">
            <v>0</v>
          </cell>
          <cell r="I13142">
            <v>0.929</v>
          </cell>
          <cell r="J13142">
            <v>0.929</v>
          </cell>
        </row>
        <row r="13143">
          <cell r="F13143" t="str">
            <v>竹龙线</v>
          </cell>
          <cell r="G13143" t="str">
            <v>V27G430923</v>
          </cell>
          <cell r="H13143">
            <v>0</v>
          </cell>
          <cell r="I13143">
            <v>1.012</v>
          </cell>
          <cell r="J13143">
            <v>1.012</v>
          </cell>
        </row>
        <row r="13144">
          <cell r="F13144" t="str">
            <v>双梅线</v>
          </cell>
          <cell r="G13144" t="str">
            <v>C95B430923</v>
          </cell>
          <cell r="H13144">
            <v>0</v>
          </cell>
          <cell r="I13144">
            <v>1.494</v>
          </cell>
          <cell r="J13144">
            <v>1.494</v>
          </cell>
        </row>
        <row r="13145">
          <cell r="F13145" t="str">
            <v>朱蒋线</v>
          </cell>
          <cell r="G13145" t="str">
            <v>CK93430923</v>
          </cell>
          <cell r="H13145">
            <v>0</v>
          </cell>
          <cell r="I13145">
            <v>0.285</v>
          </cell>
          <cell r="J13145">
            <v>0.285</v>
          </cell>
        </row>
        <row r="13146">
          <cell r="F13146" t="str">
            <v>同会线</v>
          </cell>
          <cell r="G13146" t="str">
            <v>C81D430923</v>
          </cell>
          <cell r="H13146">
            <v>0</v>
          </cell>
          <cell r="I13146">
            <v>0.983</v>
          </cell>
          <cell r="J13146">
            <v>0.983</v>
          </cell>
        </row>
        <row r="13147">
          <cell r="F13147" t="str">
            <v>洞黄线</v>
          </cell>
          <cell r="G13147" t="str">
            <v>C84B430923</v>
          </cell>
          <cell r="H13147">
            <v>0</v>
          </cell>
          <cell r="I13147">
            <v>2.382</v>
          </cell>
          <cell r="J13147">
            <v>2.382</v>
          </cell>
        </row>
        <row r="13148">
          <cell r="G13148" t="str">
            <v>AA70430923</v>
          </cell>
          <cell r="H13148">
            <v>0</v>
          </cell>
          <cell r="I13148">
            <v>0.493</v>
          </cell>
          <cell r="J13148">
            <v>0.493</v>
          </cell>
        </row>
        <row r="13149">
          <cell r="F13149" t="str">
            <v>横溪口-木头口</v>
          </cell>
          <cell r="G13149" t="str">
            <v>C193430923</v>
          </cell>
          <cell r="H13149">
            <v>0.601</v>
          </cell>
          <cell r="I13149">
            <v>2.66</v>
          </cell>
          <cell r="J13149">
            <v>2.059</v>
          </cell>
        </row>
        <row r="13150">
          <cell r="F13150" t="str">
            <v>和民-学校边</v>
          </cell>
          <cell r="G13150" t="str">
            <v>C19A430923</v>
          </cell>
          <cell r="H13150">
            <v>2.345</v>
          </cell>
          <cell r="I13150">
            <v>3.222</v>
          </cell>
          <cell r="J13150">
            <v>0.877</v>
          </cell>
        </row>
        <row r="13151">
          <cell r="F13151" t="str">
            <v>陈老线</v>
          </cell>
          <cell r="G13151" t="str">
            <v>YA03430923</v>
          </cell>
          <cell r="H13151">
            <v>0</v>
          </cell>
          <cell r="I13151">
            <v>1.804</v>
          </cell>
          <cell r="J13151">
            <v>1.804</v>
          </cell>
        </row>
        <row r="13152">
          <cell r="F13152" t="str">
            <v>纪株线</v>
          </cell>
          <cell r="G13152" t="str">
            <v>CK69430923</v>
          </cell>
          <cell r="H13152">
            <v>0</v>
          </cell>
          <cell r="I13152">
            <v>0.437</v>
          </cell>
          <cell r="J13152">
            <v>0.437</v>
          </cell>
        </row>
        <row r="13153">
          <cell r="F13153" t="str">
            <v>马云线</v>
          </cell>
          <cell r="G13153" t="str">
            <v>Y689430923</v>
          </cell>
          <cell r="H13153">
            <v>15.145</v>
          </cell>
          <cell r="I13153">
            <v>15.476</v>
          </cell>
          <cell r="J13153">
            <v>0.331</v>
          </cell>
        </row>
        <row r="13154">
          <cell r="F13154" t="str">
            <v>八龙线</v>
          </cell>
          <cell r="G13154" t="str">
            <v>Y688430923</v>
          </cell>
          <cell r="H13154">
            <v>0.917</v>
          </cell>
          <cell r="I13154">
            <v>6.016</v>
          </cell>
          <cell r="J13154">
            <v>5.099</v>
          </cell>
        </row>
        <row r="13155">
          <cell r="F13155" t="str">
            <v>八龙线</v>
          </cell>
          <cell r="G13155" t="str">
            <v>Y688430923</v>
          </cell>
          <cell r="H13155">
            <v>6.016</v>
          </cell>
          <cell r="I13155">
            <v>8.047</v>
          </cell>
          <cell r="J13155">
            <v>2.031</v>
          </cell>
        </row>
        <row r="13156">
          <cell r="F13156" t="str">
            <v>九龙桥-雷家山桥边</v>
          </cell>
          <cell r="G13156" t="str">
            <v>CB15430923</v>
          </cell>
          <cell r="H13156">
            <v>0</v>
          </cell>
          <cell r="I13156">
            <v>0.399</v>
          </cell>
          <cell r="J13156">
            <v>0.399</v>
          </cell>
        </row>
        <row r="13157">
          <cell r="F13157" t="str">
            <v>木资线</v>
          </cell>
          <cell r="G13157" t="str">
            <v>V33G430923</v>
          </cell>
          <cell r="H13157">
            <v>0.113</v>
          </cell>
          <cell r="I13157">
            <v>0.572</v>
          </cell>
          <cell r="J13157">
            <v>0.459</v>
          </cell>
        </row>
        <row r="13158">
          <cell r="F13158" t="str">
            <v>纪株线</v>
          </cell>
          <cell r="G13158" t="str">
            <v>CK69430923</v>
          </cell>
          <cell r="H13158">
            <v>0</v>
          </cell>
          <cell r="I13158">
            <v>0.294</v>
          </cell>
          <cell r="J13158">
            <v>0.294</v>
          </cell>
        </row>
        <row r="13159">
          <cell r="F13159" t="str">
            <v>下耳坪-桥边</v>
          </cell>
          <cell r="G13159" t="str">
            <v>CK48430923</v>
          </cell>
          <cell r="H13159">
            <v>0</v>
          </cell>
          <cell r="I13159">
            <v>0.392</v>
          </cell>
          <cell r="J13159">
            <v>0.392</v>
          </cell>
        </row>
        <row r="13160">
          <cell r="F13160" t="str">
            <v>陈家冲-岩湾溪</v>
          </cell>
          <cell r="G13160" t="str">
            <v>C165430923</v>
          </cell>
          <cell r="H13160">
            <v>3.1</v>
          </cell>
          <cell r="I13160">
            <v>3.411</v>
          </cell>
          <cell r="J13160">
            <v>0.311</v>
          </cell>
        </row>
        <row r="13161">
          <cell r="F13161" t="str">
            <v>熊老线</v>
          </cell>
          <cell r="G13161" t="str">
            <v>CK52430923</v>
          </cell>
          <cell r="H13161">
            <v>0</v>
          </cell>
          <cell r="I13161">
            <v>0.295</v>
          </cell>
          <cell r="J13161">
            <v>0.295</v>
          </cell>
        </row>
        <row r="13162">
          <cell r="F13162" t="str">
            <v>白白线</v>
          </cell>
          <cell r="G13162" t="str">
            <v>CB49430923</v>
          </cell>
          <cell r="H13162">
            <v>0</v>
          </cell>
          <cell r="I13162">
            <v>0.742</v>
          </cell>
          <cell r="J13162">
            <v>0.742</v>
          </cell>
        </row>
        <row r="13163">
          <cell r="F13163" t="str">
            <v>黄獭洞-黄獭洞</v>
          </cell>
          <cell r="G13163" t="str">
            <v>C195430923</v>
          </cell>
          <cell r="H13163">
            <v>0</v>
          </cell>
          <cell r="I13163">
            <v>0.685</v>
          </cell>
          <cell r="J13163">
            <v>0.685</v>
          </cell>
        </row>
        <row r="13164">
          <cell r="F13164" t="str">
            <v>学李线</v>
          </cell>
          <cell r="G13164" t="str">
            <v>C78D430923</v>
          </cell>
          <cell r="H13164">
            <v>0</v>
          </cell>
          <cell r="I13164">
            <v>0.348</v>
          </cell>
          <cell r="J13164">
            <v>0.348</v>
          </cell>
        </row>
        <row r="13165">
          <cell r="F13165" t="str">
            <v>新梅线</v>
          </cell>
          <cell r="G13165" t="str">
            <v>C99B430923</v>
          </cell>
          <cell r="H13165">
            <v>0</v>
          </cell>
          <cell r="I13165">
            <v>1.42</v>
          </cell>
          <cell r="J13165">
            <v>1.42</v>
          </cell>
        </row>
        <row r="13166">
          <cell r="F13166" t="str">
            <v>马黄线</v>
          </cell>
          <cell r="G13166" t="str">
            <v>Y691430923</v>
          </cell>
          <cell r="H13166">
            <v>3.444</v>
          </cell>
          <cell r="I13166">
            <v>3.957</v>
          </cell>
          <cell r="J13166">
            <v>0.513</v>
          </cell>
        </row>
        <row r="13167">
          <cell r="F13167" t="str">
            <v>陈家冲-岩湾溪</v>
          </cell>
          <cell r="G13167" t="str">
            <v>C165430923</v>
          </cell>
          <cell r="H13167">
            <v>0</v>
          </cell>
          <cell r="I13167">
            <v>3.1</v>
          </cell>
          <cell r="J13167">
            <v>3.1</v>
          </cell>
        </row>
        <row r="13168">
          <cell r="F13168" t="str">
            <v>赤溪口-彭家湾</v>
          </cell>
          <cell r="G13168" t="str">
            <v>C190430923</v>
          </cell>
          <cell r="H13168">
            <v>0</v>
          </cell>
          <cell r="I13168">
            <v>1.777</v>
          </cell>
          <cell r="J13168">
            <v>1.777</v>
          </cell>
        </row>
        <row r="13169">
          <cell r="F13169" t="str">
            <v>马云线</v>
          </cell>
          <cell r="G13169" t="str">
            <v>Y689430923</v>
          </cell>
          <cell r="H13169">
            <v>11.07</v>
          </cell>
          <cell r="I13169">
            <v>14.748</v>
          </cell>
          <cell r="J13169">
            <v>3.678</v>
          </cell>
        </row>
        <row r="13170">
          <cell r="F13170" t="str">
            <v>规划点-规划点</v>
          </cell>
          <cell r="G13170" t="str">
            <v>C328430923</v>
          </cell>
          <cell r="H13170">
            <v>0</v>
          </cell>
          <cell r="I13170">
            <v>1.248</v>
          </cell>
          <cell r="J13170">
            <v>1.248</v>
          </cell>
        </row>
        <row r="13171">
          <cell r="F13171" t="str">
            <v>支傍线</v>
          </cell>
          <cell r="G13171" t="str">
            <v>VU84430923</v>
          </cell>
          <cell r="H13171">
            <v>0</v>
          </cell>
          <cell r="I13171">
            <v>0.343</v>
          </cell>
          <cell r="J13171">
            <v>0.343</v>
          </cell>
        </row>
        <row r="13172">
          <cell r="F13172" t="str">
            <v>深湾线</v>
          </cell>
          <cell r="G13172" t="str">
            <v>C60C430923</v>
          </cell>
          <cell r="H13172">
            <v>0</v>
          </cell>
          <cell r="I13172">
            <v>0.809</v>
          </cell>
          <cell r="J13172">
            <v>0.809</v>
          </cell>
        </row>
        <row r="13173">
          <cell r="F13173" t="str">
            <v>规划点-规划点</v>
          </cell>
          <cell r="G13173" t="str">
            <v>C87A430923</v>
          </cell>
          <cell r="H13173">
            <v>0.409</v>
          </cell>
          <cell r="I13173">
            <v>2.392</v>
          </cell>
          <cell r="J13173">
            <v>1.983</v>
          </cell>
        </row>
        <row r="13174">
          <cell r="F13174" t="str">
            <v>虾十线</v>
          </cell>
          <cell r="G13174" t="str">
            <v>CE80430923</v>
          </cell>
          <cell r="H13174">
            <v>0</v>
          </cell>
          <cell r="I13174">
            <v>5.61</v>
          </cell>
          <cell r="J13174">
            <v>5.61</v>
          </cell>
        </row>
        <row r="13175">
          <cell r="F13175" t="str">
            <v>桅兔线</v>
          </cell>
          <cell r="G13175" t="str">
            <v>V34T430923</v>
          </cell>
          <cell r="H13175">
            <v>0</v>
          </cell>
          <cell r="I13175">
            <v>0.592</v>
          </cell>
          <cell r="J13175">
            <v>0.592</v>
          </cell>
        </row>
        <row r="13176">
          <cell r="F13176" t="str">
            <v>彭家湾-倒圹里</v>
          </cell>
          <cell r="G13176" t="str">
            <v>C717430923</v>
          </cell>
          <cell r="H13176">
            <v>2.797</v>
          </cell>
          <cell r="I13176">
            <v>4.586</v>
          </cell>
          <cell r="J13176">
            <v>1.789</v>
          </cell>
        </row>
        <row r="13177">
          <cell r="F13177" t="str">
            <v>李栗线</v>
          </cell>
          <cell r="G13177" t="str">
            <v>CD31430923</v>
          </cell>
          <cell r="H13177">
            <v>0</v>
          </cell>
          <cell r="I13177">
            <v>0.667</v>
          </cell>
          <cell r="J13177">
            <v>0.667</v>
          </cell>
        </row>
        <row r="13178">
          <cell r="F13178" t="str">
            <v>栗竹线</v>
          </cell>
          <cell r="G13178" t="str">
            <v>V28T430923</v>
          </cell>
          <cell r="H13178">
            <v>0</v>
          </cell>
          <cell r="I13178">
            <v>1.455</v>
          </cell>
          <cell r="J13178">
            <v>1.455</v>
          </cell>
        </row>
        <row r="13179">
          <cell r="F13179" t="str">
            <v>长管线</v>
          </cell>
          <cell r="G13179" t="str">
            <v>V30T430923</v>
          </cell>
          <cell r="H13179">
            <v>0</v>
          </cell>
          <cell r="I13179">
            <v>0.728</v>
          </cell>
          <cell r="J13179">
            <v>0.728</v>
          </cell>
        </row>
        <row r="13180">
          <cell r="F13180" t="str">
            <v>铁李线</v>
          </cell>
          <cell r="G13180" t="str">
            <v>CR86430923</v>
          </cell>
          <cell r="H13180">
            <v>0</v>
          </cell>
          <cell r="I13180">
            <v>0.175</v>
          </cell>
          <cell r="J13180">
            <v>0.175</v>
          </cell>
        </row>
        <row r="13181">
          <cell r="F13181" t="str">
            <v>龙高线</v>
          </cell>
          <cell r="G13181" t="str">
            <v>YD01430923</v>
          </cell>
          <cell r="H13181">
            <v>0.676</v>
          </cell>
          <cell r="I13181">
            <v>0.818</v>
          </cell>
          <cell r="J13181">
            <v>0.142</v>
          </cell>
        </row>
        <row r="13182">
          <cell r="F13182" t="str">
            <v>龙家湾-云峰山庵</v>
          </cell>
          <cell r="G13182" t="str">
            <v>C82A430923</v>
          </cell>
          <cell r="H13182">
            <v>0.515</v>
          </cell>
          <cell r="I13182">
            <v>2.755</v>
          </cell>
          <cell r="J13182">
            <v>2.24</v>
          </cell>
        </row>
        <row r="13183">
          <cell r="F13183" t="str">
            <v>龙水线</v>
          </cell>
          <cell r="G13183" t="str">
            <v>Y618430923</v>
          </cell>
          <cell r="H13183">
            <v>0</v>
          </cell>
          <cell r="I13183">
            <v>0.958</v>
          </cell>
          <cell r="J13183">
            <v>0.958</v>
          </cell>
        </row>
        <row r="13184">
          <cell r="F13184" t="str">
            <v>谭梁线</v>
          </cell>
          <cell r="G13184" t="str">
            <v>CV47430923</v>
          </cell>
          <cell r="H13184">
            <v>0</v>
          </cell>
          <cell r="I13184">
            <v>1.027</v>
          </cell>
          <cell r="J13184">
            <v>1.027</v>
          </cell>
        </row>
        <row r="13185">
          <cell r="G13185" t="str">
            <v>V000</v>
          </cell>
          <cell r="H13185">
            <v>0</v>
          </cell>
          <cell r="I13185">
            <v>0.163</v>
          </cell>
          <cell r="J13185">
            <v>0.163</v>
          </cell>
        </row>
        <row r="13186">
          <cell r="F13186" t="str">
            <v>金鲫线</v>
          </cell>
          <cell r="G13186" t="str">
            <v>YA21430923</v>
          </cell>
          <cell r="H13186">
            <v>0.717</v>
          </cell>
          <cell r="I13186">
            <v>1.69</v>
          </cell>
          <cell r="J13186">
            <v>0.973</v>
          </cell>
        </row>
        <row r="13187">
          <cell r="F13187" t="str">
            <v>G207国道-长冲里</v>
          </cell>
          <cell r="G13187" t="str">
            <v>C705430923</v>
          </cell>
          <cell r="H13187">
            <v>0.447</v>
          </cell>
          <cell r="I13187">
            <v>0.574</v>
          </cell>
          <cell r="J13187">
            <v>0.127</v>
          </cell>
        </row>
        <row r="13188">
          <cell r="F13188" t="str">
            <v>山溪铺-湾里</v>
          </cell>
          <cell r="G13188" t="str">
            <v>CK57430923</v>
          </cell>
          <cell r="H13188">
            <v>0</v>
          </cell>
          <cell r="I13188">
            <v>0.638</v>
          </cell>
          <cell r="J13188">
            <v>0.638</v>
          </cell>
        </row>
        <row r="13189">
          <cell r="F13189" t="str">
            <v>G207国道-长冲里</v>
          </cell>
          <cell r="G13189" t="str">
            <v>CM99430923</v>
          </cell>
          <cell r="H13189">
            <v>0.229</v>
          </cell>
          <cell r="I13189">
            <v>1.887</v>
          </cell>
          <cell r="J13189">
            <v>1.658</v>
          </cell>
        </row>
        <row r="13190">
          <cell r="F13190" t="str">
            <v>石芦线</v>
          </cell>
          <cell r="G13190" t="str">
            <v>V01T430923</v>
          </cell>
          <cell r="H13190">
            <v>0</v>
          </cell>
          <cell r="I13190">
            <v>0.406</v>
          </cell>
          <cell r="J13190">
            <v>0.406</v>
          </cell>
        </row>
        <row r="13191">
          <cell r="F13191" t="str">
            <v>长中线</v>
          </cell>
          <cell r="G13191" t="str">
            <v>YD69430923</v>
          </cell>
          <cell r="H13191">
            <v>1.9</v>
          </cell>
          <cell r="I13191">
            <v>5.363</v>
          </cell>
          <cell r="J13191">
            <v>3.463</v>
          </cell>
        </row>
        <row r="13192">
          <cell r="F13192" t="str">
            <v>石牛湾桥-袁家桥</v>
          </cell>
          <cell r="G13192" t="str">
            <v>CD12430923</v>
          </cell>
          <cell r="H13192">
            <v>0.271</v>
          </cell>
          <cell r="I13192">
            <v>1.239</v>
          </cell>
          <cell r="J13192">
            <v>0.968</v>
          </cell>
        </row>
        <row r="13193">
          <cell r="F13193" t="str">
            <v>库黄线</v>
          </cell>
          <cell r="G13193" t="str">
            <v>CT26430923</v>
          </cell>
          <cell r="H13193">
            <v>0</v>
          </cell>
          <cell r="I13193">
            <v>0.237</v>
          </cell>
          <cell r="J13193">
            <v>0.237</v>
          </cell>
        </row>
        <row r="13194">
          <cell r="F13194" t="str">
            <v>龙家湾-云峰山庵</v>
          </cell>
          <cell r="G13194" t="str">
            <v>C82A430923</v>
          </cell>
          <cell r="H13194">
            <v>0</v>
          </cell>
          <cell r="I13194">
            <v>0.728</v>
          </cell>
          <cell r="J13194">
            <v>0.728</v>
          </cell>
        </row>
        <row r="13195">
          <cell r="F13195" t="str">
            <v>中梅线</v>
          </cell>
          <cell r="G13195" t="str">
            <v>CD36430923</v>
          </cell>
          <cell r="H13195">
            <v>0</v>
          </cell>
          <cell r="I13195">
            <v>2.205</v>
          </cell>
          <cell r="J13195">
            <v>2.205</v>
          </cell>
        </row>
        <row r="13196">
          <cell r="F13196" t="str">
            <v>大村线</v>
          </cell>
          <cell r="G13196" t="str">
            <v>CD90430923</v>
          </cell>
          <cell r="H13196">
            <v>0</v>
          </cell>
          <cell r="I13196">
            <v>0.574</v>
          </cell>
          <cell r="J13196">
            <v>0.574</v>
          </cell>
        </row>
        <row r="13197">
          <cell r="F13197" t="str">
            <v>胡家仑-月形老村部</v>
          </cell>
          <cell r="G13197" t="str">
            <v>C755430923</v>
          </cell>
          <cell r="H13197">
            <v>1.515</v>
          </cell>
          <cell r="I13197">
            <v>3.073</v>
          </cell>
          <cell r="J13197">
            <v>1.558</v>
          </cell>
        </row>
        <row r="13198">
          <cell r="F13198" t="str">
            <v>虎头坝-张家坳</v>
          </cell>
          <cell r="G13198" t="str">
            <v>CE12430923</v>
          </cell>
          <cell r="H13198">
            <v>0</v>
          </cell>
          <cell r="I13198">
            <v>1.887</v>
          </cell>
          <cell r="J13198">
            <v>1.887</v>
          </cell>
        </row>
        <row r="13199">
          <cell r="F13199" t="str">
            <v>讴双线</v>
          </cell>
          <cell r="G13199" t="str">
            <v>CT99430923</v>
          </cell>
          <cell r="H13199">
            <v>0</v>
          </cell>
          <cell r="I13199">
            <v>0.404</v>
          </cell>
          <cell r="J13199">
            <v>0.404</v>
          </cell>
        </row>
        <row r="13200">
          <cell r="F13200" t="str">
            <v>群大线</v>
          </cell>
          <cell r="G13200" t="str">
            <v>Y660430923</v>
          </cell>
          <cell r="H13200">
            <v>1.092</v>
          </cell>
          <cell r="I13200">
            <v>5.054</v>
          </cell>
          <cell r="J13200">
            <v>3.962</v>
          </cell>
        </row>
        <row r="13201">
          <cell r="F13201" t="str">
            <v>清新线</v>
          </cell>
          <cell r="G13201" t="str">
            <v>CE58430923</v>
          </cell>
          <cell r="H13201">
            <v>0</v>
          </cell>
          <cell r="I13201">
            <v>1.019</v>
          </cell>
          <cell r="J13201">
            <v>1.019</v>
          </cell>
        </row>
        <row r="13202">
          <cell r="F13202" t="str">
            <v>新陈线</v>
          </cell>
          <cell r="G13202" t="str">
            <v>CT82430923</v>
          </cell>
          <cell r="H13202">
            <v>0</v>
          </cell>
          <cell r="I13202">
            <v>0.635</v>
          </cell>
          <cell r="J13202">
            <v>0.635</v>
          </cell>
        </row>
        <row r="13203">
          <cell r="F13203" t="str">
            <v>长向线</v>
          </cell>
          <cell r="G13203" t="str">
            <v>V73U430923</v>
          </cell>
          <cell r="H13203">
            <v>0</v>
          </cell>
          <cell r="I13203">
            <v>0.808</v>
          </cell>
          <cell r="J13203">
            <v>0.808</v>
          </cell>
        </row>
        <row r="13204">
          <cell r="F13204" t="str">
            <v>肖川线</v>
          </cell>
          <cell r="G13204" t="str">
            <v>V77U430923</v>
          </cell>
          <cell r="H13204">
            <v>0</v>
          </cell>
          <cell r="I13204">
            <v>0.57</v>
          </cell>
          <cell r="J13204">
            <v>0.57</v>
          </cell>
        </row>
        <row r="13205">
          <cell r="F13205" t="str">
            <v>彭猪线</v>
          </cell>
          <cell r="G13205" t="str">
            <v>V81U430923</v>
          </cell>
          <cell r="H13205">
            <v>0</v>
          </cell>
          <cell r="I13205">
            <v>0.261</v>
          </cell>
          <cell r="J13205">
            <v>0.261</v>
          </cell>
        </row>
        <row r="13206">
          <cell r="F13206" t="str">
            <v>清田线</v>
          </cell>
          <cell r="G13206" t="str">
            <v>XG15430923</v>
          </cell>
          <cell r="H13206">
            <v>8.322</v>
          </cell>
          <cell r="I13206">
            <v>8.743</v>
          </cell>
          <cell r="J13206">
            <v>0.421</v>
          </cell>
        </row>
        <row r="13207">
          <cell r="F13207" t="str">
            <v>河山口-白步塘</v>
          </cell>
          <cell r="G13207" t="str">
            <v>CK02430923</v>
          </cell>
          <cell r="H13207">
            <v>0</v>
          </cell>
          <cell r="I13207">
            <v>0.376</v>
          </cell>
          <cell r="J13207">
            <v>0.376</v>
          </cell>
        </row>
        <row r="13208">
          <cell r="F13208" t="str">
            <v>石共线</v>
          </cell>
          <cell r="G13208" t="str">
            <v>CR62430923</v>
          </cell>
          <cell r="H13208">
            <v>0</v>
          </cell>
          <cell r="I13208">
            <v>0.256</v>
          </cell>
          <cell r="J13208">
            <v>0.256</v>
          </cell>
        </row>
        <row r="13209">
          <cell r="F13209" t="str">
            <v>何何线</v>
          </cell>
          <cell r="G13209" t="str">
            <v>V55U430923</v>
          </cell>
          <cell r="H13209">
            <v>0</v>
          </cell>
          <cell r="I13209">
            <v>0.451</v>
          </cell>
          <cell r="J13209">
            <v>0.451</v>
          </cell>
        </row>
        <row r="13210">
          <cell r="F13210" t="str">
            <v>山河线</v>
          </cell>
          <cell r="G13210" t="str">
            <v>Y695430923</v>
          </cell>
          <cell r="H13210">
            <v>4.843</v>
          </cell>
          <cell r="I13210">
            <v>9.156</v>
          </cell>
          <cell r="J13210">
            <v>4.313</v>
          </cell>
        </row>
        <row r="13211">
          <cell r="F13211" t="str">
            <v>河山口-白步塘</v>
          </cell>
          <cell r="G13211" t="str">
            <v>C687430923</v>
          </cell>
          <cell r="H13211">
            <v>1.103</v>
          </cell>
          <cell r="I13211">
            <v>4.757</v>
          </cell>
          <cell r="J13211">
            <v>3.654</v>
          </cell>
        </row>
        <row r="13212">
          <cell r="F13212" t="str">
            <v>双双线</v>
          </cell>
          <cell r="G13212" t="str">
            <v>CD68430923</v>
          </cell>
          <cell r="H13212">
            <v>0</v>
          </cell>
          <cell r="I13212">
            <v>0.935</v>
          </cell>
          <cell r="J13212">
            <v>0.935</v>
          </cell>
        </row>
        <row r="13213">
          <cell r="F13213" t="str">
            <v>叫花坳-叫花子坳</v>
          </cell>
          <cell r="G13213" t="str">
            <v>CF70430923</v>
          </cell>
          <cell r="H13213">
            <v>5.023</v>
          </cell>
          <cell r="I13213">
            <v>7.071</v>
          </cell>
          <cell r="J13213">
            <v>2.048</v>
          </cell>
        </row>
        <row r="13214">
          <cell r="F13214" t="str">
            <v>新方线</v>
          </cell>
          <cell r="G13214" t="str">
            <v>CR65430923</v>
          </cell>
          <cell r="H13214">
            <v>0</v>
          </cell>
          <cell r="I13214">
            <v>1.136</v>
          </cell>
          <cell r="J13214">
            <v>1.136</v>
          </cell>
        </row>
        <row r="13215">
          <cell r="F13215" t="str">
            <v>谭周线</v>
          </cell>
          <cell r="G13215" t="str">
            <v>CR81430923</v>
          </cell>
          <cell r="H13215">
            <v>0</v>
          </cell>
          <cell r="I13215">
            <v>1.111</v>
          </cell>
          <cell r="J13215">
            <v>1.111</v>
          </cell>
        </row>
        <row r="13216">
          <cell r="F13216" t="str">
            <v>四大线</v>
          </cell>
          <cell r="G13216" t="str">
            <v>CW77430923</v>
          </cell>
          <cell r="H13216">
            <v>0</v>
          </cell>
          <cell r="I13216">
            <v>0.512</v>
          </cell>
          <cell r="J13216">
            <v>0.512</v>
          </cell>
        </row>
        <row r="13217">
          <cell r="F13217" t="str">
            <v>杨杨线</v>
          </cell>
          <cell r="G13217" t="str">
            <v>CW78430923</v>
          </cell>
          <cell r="H13217">
            <v>0</v>
          </cell>
          <cell r="I13217">
            <v>0.861</v>
          </cell>
          <cell r="J13217">
            <v>0.861</v>
          </cell>
        </row>
        <row r="13218">
          <cell r="F13218" t="str">
            <v>王王线</v>
          </cell>
          <cell r="G13218" t="str">
            <v>CW79430923</v>
          </cell>
          <cell r="H13218">
            <v>0</v>
          </cell>
          <cell r="I13218">
            <v>0.7</v>
          </cell>
          <cell r="J13218">
            <v>0.7</v>
          </cell>
        </row>
        <row r="13219">
          <cell r="F13219" t="str">
            <v>铲学线</v>
          </cell>
          <cell r="G13219" t="str">
            <v>CR31430923</v>
          </cell>
          <cell r="H13219">
            <v>0</v>
          </cell>
          <cell r="I13219">
            <v>0.239</v>
          </cell>
          <cell r="J13219">
            <v>0.239</v>
          </cell>
        </row>
        <row r="13220">
          <cell r="F13220" t="str">
            <v>砂五线</v>
          </cell>
          <cell r="G13220" t="str">
            <v>CR45430923</v>
          </cell>
          <cell r="H13220">
            <v>0</v>
          </cell>
          <cell r="I13220">
            <v>1.057</v>
          </cell>
          <cell r="J13220">
            <v>1.057</v>
          </cell>
        </row>
        <row r="13221">
          <cell r="G13221" t="str">
            <v>AA22430923</v>
          </cell>
          <cell r="H13221">
            <v>0</v>
          </cell>
          <cell r="I13221">
            <v>0.847</v>
          </cell>
          <cell r="J13221">
            <v>0.847</v>
          </cell>
        </row>
        <row r="13222">
          <cell r="F13222" t="str">
            <v>熊熊线</v>
          </cell>
          <cell r="G13222" t="str">
            <v>V69U430923</v>
          </cell>
          <cell r="H13222">
            <v>0</v>
          </cell>
          <cell r="I13222">
            <v>0.648</v>
          </cell>
          <cell r="J13222">
            <v>0.648</v>
          </cell>
        </row>
        <row r="13223">
          <cell r="F13223" t="str">
            <v>老夏桥村部-规划点</v>
          </cell>
          <cell r="G13223" t="str">
            <v>C718430923</v>
          </cell>
          <cell r="H13223">
            <v>0</v>
          </cell>
          <cell r="I13223">
            <v>0.165</v>
          </cell>
          <cell r="J13223">
            <v>0.165</v>
          </cell>
        </row>
        <row r="13224">
          <cell r="F13224" t="str">
            <v>中村线</v>
          </cell>
          <cell r="G13224" t="str">
            <v>CD04430923</v>
          </cell>
          <cell r="H13224">
            <v>0</v>
          </cell>
          <cell r="I13224">
            <v>0.379</v>
          </cell>
          <cell r="J13224">
            <v>0.379</v>
          </cell>
        </row>
        <row r="13225">
          <cell r="F13225" t="str">
            <v>长中线</v>
          </cell>
          <cell r="G13225" t="str">
            <v>YD69430923</v>
          </cell>
          <cell r="H13225">
            <v>5.363</v>
          </cell>
          <cell r="I13225">
            <v>9.275</v>
          </cell>
          <cell r="J13225">
            <v>3.912</v>
          </cell>
        </row>
        <row r="13226">
          <cell r="F13226" t="str">
            <v>迫白线</v>
          </cell>
          <cell r="G13226" t="str">
            <v>CU17430923</v>
          </cell>
          <cell r="H13226">
            <v>0</v>
          </cell>
          <cell r="I13226">
            <v>1.778</v>
          </cell>
          <cell r="J13226">
            <v>1.778</v>
          </cell>
        </row>
        <row r="13227">
          <cell r="F13227" t="str">
            <v>塘曲线</v>
          </cell>
          <cell r="G13227" t="str">
            <v>VM53430923</v>
          </cell>
          <cell r="H13227">
            <v>0</v>
          </cell>
          <cell r="I13227">
            <v>4.489</v>
          </cell>
          <cell r="J13227">
            <v>4.489</v>
          </cell>
        </row>
        <row r="13228">
          <cell r="F13228" t="str">
            <v>泊溪桥-思茅坪</v>
          </cell>
          <cell r="G13228" t="str">
            <v>C231430923</v>
          </cell>
          <cell r="H13228">
            <v>3.137</v>
          </cell>
          <cell r="I13228">
            <v>4.117</v>
          </cell>
          <cell r="J13228">
            <v>0.98</v>
          </cell>
        </row>
        <row r="13229">
          <cell r="F13229" t="str">
            <v>枳青线</v>
          </cell>
          <cell r="G13229" t="str">
            <v>C34D430923</v>
          </cell>
          <cell r="H13229">
            <v>0</v>
          </cell>
          <cell r="I13229">
            <v>2.507</v>
          </cell>
          <cell r="J13229">
            <v>2.507</v>
          </cell>
        </row>
        <row r="13230">
          <cell r="F13230" t="str">
            <v>转山线</v>
          </cell>
          <cell r="G13230" t="str">
            <v>C49D430923</v>
          </cell>
          <cell r="H13230">
            <v>0</v>
          </cell>
          <cell r="I13230">
            <v>2.737</v>
          </cell>
          <cell r="J13230">
            <v>2.737</v>
          </cell>
        </row>
        <row r="13231">
          <cell r="F13231" t="str">
            <v>李家屋场-李家屋场</v>
          </cell>
          <cell r="G13231" t="str">
            <v>C232430923</v>
          </cell>
          <cell r="H13231">
            <v>0</v>
          </cell>
          <cell r="I13231">
            <v>1.173</v>
          </cell>
          <cell r="J13231">
            <v>1.173</v>
          </cell>
        </row>
        <row r="13232">
          <cell r="F13232" t="str">
            <v>将胡线</v>
          </cell>
          <cell r="G13232" t="str">
            <v>C58D430923</v>
          </cell>
          <cell r="H13232">
            <v>0</v>
          </cell>
          <cell r="I13232">
            <v>1.607</v>
          </cell>
          <cell r="J13232">
            <v>1.607</v>
          </cell>
        </row>
        <row r="13233">
          <cell r="F13233" t="str">
            <v>芭山线</v>
          </cell>
          <cell r="G13233" t="str">
            <v>CM18430923</v>
          </cell>
          <cell r="H13233">
            <v>0</v>
          </cell>
          <cell r="I13233">
            <v>1.388</v>
          </cell>
          <cell r="J13233">
            <v>1.388</v>
          </cell>
        </row>
        <row r="13234">
          <cell r="F13234" t="str">
            <v>陈家坪-陈家坪</v>
          </cell>
          <cell r="G13234" t="str">
            <v>C48D430923</v>
          </cell>
          <cell r="H13234">
            <v>0</v>
          </cell>
          <cell r="I13234">
            <v>1.595</v>
          </cell>
          <cell r="J13234">
            <v>1.595</v>
          </cell>
        </row>
        <row r="13235">
          <cell r="F13235" t="str">
            <v>枫白线</v>
          </cell>
          <cell r="G13235" t="str">
            <v>CU24430923</v>
          </cell>
          <cell r="H13235">
            <v>0</v>
          </cell>
          <cell r="I13235">
            <v>0.932</v>
          </cell>
          <cell r="J13235">
            <v>0.932</v>
          </cell>
        </row>
        <row r="13236">
          <cell r="F13236" t="str">
            <v>火回线</v>
          </cell>
          <cell r="G13236" t="str">
            <v>CU27430923</v>
          </cell>
          <cell r="H13236">
            <v>0</v>
          </cell>
          <cell r="I13236">
            <v>1.861</v>
          </cell>
          <cell r="J13236">
            <v>1.861</v>
          </cell>
        </row>
        <row r="13237">
          <cell r="F13237" t="str">
            <v>岩山脚下-岩山脚下</v>
          </cell>
          <cell r="G13237" t="str">
            <v>C22A430923</v>
          </cell>
          <cell r="H13237">
            <v>0</v>
          </cell>
          <cell r="I13237">
            <v>0.961</v>
          </cell>
          <cell r="J13237">
            <v>0.961</v>
          </cell>
        </row>
        <row r="13238">
          <cell r="F13238" t="str">
            <v>双南线</v>
          </cell>
          <cell r="G13238" t="str">
            <v>CF97430923</v>
          </cell>
          <cell r="H13238">
            <v>0</v>
          </cell>
          <cell r="I13238">
            <v>1.187</v>
          </cell>
          <cell r="J13238">
            <v>1.187</v>
          </cell>
        </row>
        <row r="13239">
          <cell r="F13239" t="str">
            <v>朱家线</v>
          </cell>
          <cell r="G13239" t="str">
            <v>C36D430923</v>
          </cell>
          <cell r="H13239">
            <v>0</v>
          </cell>
          <cell r="I13239">
            <v>2.248</v>
          </cell>
          <cell r="J13239">
            <v>2.248</v>
          </cell>
        </row>
        <row r="13240">
          <cell r="F13240" t="str">
            <v>横郭线</v>
          </cell>
          <cell r="G13240" t="str">
            <v>C84H430923</v>
          </cell>
          <cell r="H13240">
            <v>0</v>
          </cell>
          <cell r="I13240">
            <v>0.943</v>
          </cell>
          <cell r="J13240">
            <v>0.943</v>
          </cell>
        </row>
        <row r="13241">
          <cell r="F13241" t="str">
            <v>天黄线</v>
          </cell>
          <cell r="G13241" t="str">
            <v>CM17430923</v>
          </cell>
          <cell r="H13241">
            <v>0</v>
          </cell>
          <cell r="I13241">
            <v>1.57</v>
          </cell>
          <cell r="J13241">
            <v>1.57</v>
          </cell>
        </row>
        <row r="13242">
          <cell r="F13242" t="str">
            <v>排聂线</v>
          </cell>
          <cell r="G13242" t="str">
            <v>C35D430923</v>
          </cell>
          <cell r="H13242">
            <v>0</v>
          </cell>
          <cell r="I13242">
            <v>3.519</v>
          </cell>
          <cell r="J13242">
            <v>3.519</v>
          </cell>
        </row>
        <row r="13243">
          <cell r="F13243" t="str">
            <v>排楼线</v>
          </cell>
          <cell r="G13243" t="str">
            <v>C59D430923</v>
          </cell>
          <cell r="H13243">
            <v>0</v>
          </cell>
          <cell r="I13243">
            <v>1.65</v>
          </cell>
          <cell r="J13243">
            <v>1.65</v>
          </cell>
        </row>
        <row r="13244">
          <cell r="F13244" t="str">
            <v>大燕线</v>
          </cell>
          <cell r="G13244" t="str">
            <v>CU23430923</v>
          </cell>
          <cell r="H13244">
            <v>0</v>
          </cell>
          <cell r="I13244">
            <v>3.559</v>
          </cell>
          <cell r="J13244">
            <v>3.559</v>
          </cell>
        </row>
        <row r="13245">
          <cell r="G13245" t="str">
            <v>V000</v>
          </cell>
          <cell r="H13245">
            <v>0</v>
          </cell>
          <cell r="I13245">
            <v>0.189</v>
          </cell>
          <cell r="J13245">
            <v>0.189</v>
          </cell>
        </row>
        <row r="13246">
          <cell r="F13246" t="str">
            <v>同董线</v>
          </cell>
          <cell r="G13246" t="str">
            <v>C41D430923</v>
          </cell>
          <cell r="H13246">
            <v>2.252</v>
          </cell>
          <cell r="I13246">
            <v>3.581</v>
          </cell>
          <cell r="J13246">
            <v>1.329</v>
          </cell>
        </row>
        <row r="13247">
          <cell r="F13247" t="str">
            <v>担柴溪-阳付界</v>
          </cell>
          <cell r="G13247" t="str">
            <v>C005430923</v>
          </cell>
          <cell r="H13247">
            <v>0</v>
          </cell>
          <cell r="I13247">
            <v>0.698</v>
          </cell>
          <cell r="J13247">
            <v>0.698</v>
          </cell>
        </row>
        <row r="13248">
          <cell r="F13248" t="str">
            <v>群月线</v>
          </cell>
          <cell r="G13248" t="str">
            <v>C46D430923</v>
          </cell>
          <cell r="H13248">
            <v>0</v>
          </cell>
          <cell r="I13248">
            <v>5.057</v>
          </cell>
          <cell r="J13248">
            <v>5.057</v>
          </cell>
        </row>
        <row r="13249">
          <cell r="F13249" t="str">
            <v>大淹溪-木家</v>
          </cell>
          <cell r="G13249" t="str">
            <v>CG36430923</v>
          </cell>
          <cell r="H13249">
            <v>0</v>
          </cell>
          <cell r="I13249">
            <v>0.169</v>
          </cell>
          <cell r="J13249">
            <v>0.169</v>
          </cell>
        </row>
        <row r="13250">
          <cell r="F13250" t="str">
            <v>卯金线</v>
          </cell>
          <cell r="G13250" t="str">
            <v>CM32430923</v>
          </cell>
          <cell r="H13250">
            <v>0</v>
          </cell>
          <cell r="I13250">
            <v>3.61</v>
          </cell>
          <cell r="J13250">
            <v>3.61</v>
          </cell>
        </row>
        <row r="13251">
          <cell r="F13251" t="str">
            <v>石门-安化平口</v>
          </cell>
          <cell r="G13251" t="str">
            <v>CZZ4430923</v>
          </cell>
          <cell r="H13251">
            <v>78.707</v>
          </cell>
          <cell r="I13251">
            <v>79.005</v>
          </cell>
          <cell r="J13251">
            <v>0.298</v>
          </cell>
        </row>
        <row r="13252">
          <cell r="F13252" t="str">
            <v>卯安线</v>
          </cell>
          <cell r="G13252" t="str">
            <v>V60J430923</v>
          </cell>
          <cell r="H13252">
            <v>0</v>
          </cell>
          <cell r="I13252">
            <v>0.887</v>
          </cell>
          <cell r="J13252">
            <v>0.887</v>
          </cell>
        </row>
        <row r="13253">
          <cell r="F13253" t="str">
            <v>水界线</v>
          </cell>
          <cell r="G13253" t="str">
            <v>CF68430923</v>
          </cell>
          <cell r="H13253">
            <v>1.926</v>
          </cell>
          <cell r="I13253">
            <v>2.424</v>
          </cell>
          <cell r="J13253">
            <v>0.498</v>
          </cell>
        </row>
        <row r="13254">
          <cell r="F13254" t="str">
            <v>烂泥坳-刘家湾</v>
          </cell>
          <cell r="G13254" t="str">
            <v>CF72430923</v>
          </cell>
          <cell r="H13254">
            <v>0.055</v>
          </cell>
          <cell r="I13254">
            <v>0.466</v>
          </cell>
          <cell r="J13254">
            <v>0.411</v>
          </cell>
        </row>
        <row r="13255">
          <cell r="F13255" t="str">
            <v>围双线</v>
          </cell>
          <cell r="G13255" t="str">
            <v>V90T430923</v>
          </cell>
          <cell r="H13255">
            <v>0</v>
          </cell>
          <cell r="I13255">
            <v>1.511</v>
          </cell>
          <cell r="J13255">
            <v>1.511</v>
          </cell>
        </row>
        <row r="13256">
          <cell r="F13256" t="str">
            <v>宁乡互通-芝山</v>
          </cell>
          <cell r="G13256" t="str">
            <v>CM09430923</v>
          </cell>
          <cell r="H13256">
            <v>5.373</v>
          </cell>
          <cell r="I13256">
            <v>7.281</v>
          </cell>
          <cell r="J13256">
            <v>1.908</v>
          </cell>
        </row>
        <row r="13257">
          <cell r="F13257" t="str">
            <v>檀新线</v>
          </cell>
          <cell r="G13257" t="str">
            <v>C22D430923</v>
          </cell>
          <cell r="H13257">
            <v>0</v>
          </cell>
          <cell r="I13257">
            <v>1.192</v>
          </cell>
          <cell r="J13257">
            <v>1.192</v>
          </cell>
        </row>
        <row r="13258">
          <cell r="F13258" t="str">
            <v>七岩线</v>
          </cell>
          <cell r="G13258" t="str">
            <v>CD72430923</v>
          </cell>
          <cell r="H13258">
            <v>0</v>
          </cell>
          <cell r="I13258">
            <v>1.625</v>
          </cell>
          <cell r="J13258">
            <v>1.625</v>
          </cell>
        </row>
        <row r="13259">
          <cell r="F13259" t="str">
            <v>加陈线</v>
          </cell>
          <cell r="G13259" t="str">
            <v>V0U8430923</v>
          </cell>
          <cell r="H13259">
            <v>0</v>
          </cell>
          <cell r="I13259">
            <v>1.343</v>
          </cell>
          <cell r="J13259">
            <v>1.343</v>
          </cell>
        </row>
        <row r="13260">
          <cell r="F13260" t="str">
            <v>陈毛线</v>
          </cell>
          <cell r="G13260" t="str">
            <v>YD33430923</v>
          </cell>
          <cell r="H13260">
            <v>5.111</v>
          </cell>
          <cell r="I13260">
            <v>5.257</v>
          </cell>
          <cell r="J13260">
            <v>0.146</v>
          </cell>
        </row>
        <row r="13261">
          <cell r="F13261" t="str">
            <v>长矿线</v>
          </cell>
          <cell r="G13261" t="str">
            <v>CE40430923</v>
          </cell>
          <cell r="H13261">
            <v>0.6</v>
          </cell>
          <cell r="I13261">
            <v>1.423</v>
          </cell>
          <cell r="J13261">
            <v>0.823</v>
          </cell>
        </row>
        <row r="13262">
          <cell r="F13262" t="str">
            <v>廖家村界-陈家坳</v>
          </cell>
          <cell r="G13262" t="str">
            <v>C074430923</v>
          </cell>
          <cell r="H13262">
            <v>0</v>
          </cell>
          <cell r="I13262">
            <v>5.849</v>
          </cell>
          <cell r="J13262">
            <v>5.849</v>
          </cell>
        </row>
        <row r="13263">
          <cell r="F13263" t="str">
            <v>廖建线</v>
          </cell>
          <cell r="G13263" t="str">
            <v>YD19430923</v>
          </cell>
          <cell r="H13263">
            <v>0</v>
          </cell>
          <cell r="I13263">
            <v>3.047</v>
          </cell>
          <cell r="J13263">
            <v>3.047</v>
          </cell>
        </row>
        <row r="13264">
          <cell r="F13264" t="str">
            <v>长矿线</v>
          </cell>
          <cell r="G13264" t="str">
            <v>CE40430923</v>
          </cell>
          <cell r="H13264">
            <v>0</v>
          </cell>
          <cell r="I13264">
            <v>0.6</v>
          </cell>
          <cell r="J13264">
            <v>0.6</v>
          </cell>
        </row>
        <row r="13265">
          <cell r="F13265" t="str">
            <v>粮店门口-赵家坳上</v>
          </cell>
          <cell r="G13265" t="str">
            <v>CK59430923</v>
          </cell>
          <cell r="H13265">
            <v>0</v>
          </cell>
          <cell r="I13265">
            <v>0.174</v>
          </cell>
          <cell r="J13265">
            <v>0.174</v>
          </cell>
        </row>
        <row r="13266">
          <cell r="F13266" t="str">
            <v>周虎线</v>
          </cell>
          <cell r="G13266" t="str">
            <v>CT13430923</v>
          </cell>
          <cell r="H13266">
            <v>0</v>
          </cell>
          <cell r="I13266">
            <v>0.441</v>
          </cell>
          <cell r="J13266">
            <v>0.441</v>
          </cell>
        </row>
        <row r="13267">
          <cell r="F13267" t="str">
            <v>铺朝线</v>
          </cell>
          <cell r="G13267" t="str">
            <v>CT73430923</v>
          </cell>
          <cell r="H13267">
            <v>0</v>
          </cell>
          <cell r="I13267">
            <v>1.985</v>
          </cell>
          <cell r="J13267">
            <v>1.985</v>
          </cell>
        </row>
        <row r="13268">
          <cell r="F13268" t="str">
            <v>长中线</v>
          </cell>
          <cell r="G13268" t="str">
            <v>YD69430923</v>
          </cell>
          <cell r="H13268">
            <v>0</v>
          </cell>
          <cell r="I13268">
            <v>1.9</v>
          </cell>
          <cell r="J13268">
            <v>1.9</v>
          </cell>
        </row>
        <row r="13269">
          <cell r="F13269" t="str">
            <v>石牛湾桥-袁家桥</v>
          </cell>
          <cell r="G13269" t="str">
            <v>CD12430923</v>
          </cell>
          <cell r="H13269">
            <v>0</v>
          </cell>
          <cell r="I13269">
            <v>0.271</v>
          </cell>
          <cell r="J13269">
            <v>0.271</v>
          </cell>
        </row>
        <row r="13270">
          <cell r="F13270" t="str">
            <v>库黄线</v>
          </cell>
          <cell r="G13270" t="str">
            <v>CT26430923</v>
          </cell>
          <cell r="H13270">
            <v>0</v>
          </cell>
          <cell r="I13270">
            <v>0.875</v>
          </cell>
          <cell r="J13270">
            <v>0.875</v>
          </cell>
        </row>
        <row r="13271">
          <cell r="F13271" t="str">
            <v>乌葡线</v>
          </cell>
          <cell r="G13271" t="str">
            <v>CT49430923</v>
          </cell>
          <cell r="H13271">
            <v>0</v>
          </cell>
          <cell r="I13271">
            <v>0.973</v>
          </cell>
          <cell r="J13271">
            <v>0.973</v>
          </cell>
        </row>
        <row r="13272">
          <cell r="F13272" t="str">
            <v>月形-月形</v>
          </cell>
          <cell r="G13272" t="str">
            <v>C100430923</v>
          </cell>
          <cell r="H13272">
            <v>0</v>
          </cell>
          <cell r="I13272">
            <v>2.399</v>
          </cell>
          <cell r="J13272">
            <v>2.399</v>
          </cell>
        </row>
        <row r="13273">
          <cell r="F13273" t="str">
            <v>卫星-卫星</v>
          </cell>
          <cell r="G13273" t="str">
            <v>CD50430923</v>
          </cell>
          <cell r="H13273">
            <v>0</v>
          </cell>
          <cell r="I13273">
            <v>2.736</v>
          </cell>
          <cell r="J13273">
            <v>2.736</v>
          </cell>
        </row>
        <row r="13274">
          <cell r="F13274" t="str">
            <v>刘建雄屋边-刘建雄屋边</v>
          </cell>
          <cell r="G13274" t="str">
            <v>CD52430923</v>
          </cell>
          <cell r="H13274">
            <v>0</v>
          </cell>
          <cell r="I13274">
            <v>0.279</v>
          </cell>
          <cell r="J13274">
            <v>0.279</v>
          </cell>
        </row>
        <row r="13275">
          <cell r="F13275" t="str">
            <v>稻羊线</v>
          </cell>
          <cell r="G13275" t="str">
            <v>CS60430923</v>
          </cell>
          <cell r="H13275">
            <v>0</v>
          </cell>
          <cell r="I13275">
            <v>2.294</v>
          </cell>
          <cell r="J13275">
            <v>2.294</v>
          </cell>
        </row>
        <row r="13276">
          <cell r="F13276" t="str">
            <v>下大线</v>
          </cell>
          <cell r="G13276" t="str">
            <v>CT24430923</v>
          </cell>
          <cell r="H13276">
            <v>0</v>
          </cell>
          <cell r="I13276">
            <v>0.741</v>
          </cell>
          <cell r="J13276">
            <v>0.741</v>
          </cell>
        </row>
        <row r="13277">
          <cell r="F13277" t="str">
            <v>油焦线</v>
          </cell>
          <cell r="G13277" t="str">
            <v>CD05430923</v>
          </cell>
          <cell r="H13277">
            <v>0</v>
          </cell>
          <cell r="I13277">
            <v>1.046</v>
          </cell>
          <cell r="J13277">
            <v>1.046</v>
          </cell>
        </row>
        <row r="13278">
          <cell r="F13278" t="str">
            <v>油焦线</v>
          </cell>
          <cell r="G13278" t="str">
            <v>CM66430923</v>
          </cell>
          <cell r="H13278">
            <v>0</v>
          </cell>
          <cell r="I13278">
            <v>1.916</v>
          </cell>
          <cell r="J13278">
            <v>1.916</v>
          </cell>
        </row>
        <row r="13279">
          <cell r="F13279" t="str">
            <v>傍傍线</v>
          </cell>
          <cell r="G13279" t="str">
            <v>V2U8430923</v>
          </cell>
          <cell r="H13279">
            <v>0.359</v>
          </cell>
          <cell r="I13279">
            <v>0.422</v>
          </cell>
          <cell r="J13279">
            <v>0.063</v>
          </cell>
        </row>
        <row r="13280">
          <cell r="F13280" t="str">
            <v>水凤线</v>
          </cell>
          <cell r="G13280" t="str">
            <v>CD28430923</v>
          </cell>
          <cell r="H13280">
            <v>0.388</v>
          </cell>
          <cell r="I13280">
            <v>2.313</v>
          </cell>
          <cell r="J13280">
            <v>1.925</v>
          </cell>
        </row>
        <row r="13281">
          <cell r="F13281" t="str">
            <v>月万线</v>
          </cell>
          <cell r="G13281" t="str">
            <v>V8T3430923</v>
          </cell>
          <cell r="H13281">
            <v>0</v>
          </cell>
          <cell r="I13281">
            <v>1.152</v>
          </cell>
          <cell r="J13281">
            <v>1.152</v>
          </cell>
        </row>
        <row r="13282">
          <cell r="F13282" t="str">
            <v>山溪铺-湾里</v>
          </cell>
          <cell r="G13282" t="str">
            <v>C101430923</v>
          </cell>
          <cell r="H13282">
            <v>1.507</v>
          </cell>
          <cell r="I13282">
            <v>2.326</v>
          </cell>
          <cell r="J13282">
            <v>0.819</v>
          </cell>
        </row>
        <row r="13283">
          <cell r="F13283" t="str">
            <v>方干线</v>
          </cell>
          <cell r="G13283" t="str">
            <v>CS65430923</v>
          </cell>
          <cell r="H13283">
            <v>0</v>
          </cell>
          <cell r="I13283">
            <v>2.355</v>
          </cell>
          <cell r="J13283">
            <v>2.355</v>
          </cell>
        </row>
        <row r="13284">
          <cell r="F13284" t="str">
            <v>新村部-新村部</v>
          </cell>
          <cell r="G13284" t="str">
            <v>CE38430923</v>
          </cell>
          <cell r="H13284">
            <v>0</v>
          </cell>
          <cell r="I13284">
            <v>2.408</v>
          </cell>
          <cell r="J13284">
            <v>2.408</v>
          </cell>
        </row>
        <row r="13285">
          <cell r="F13285" t="str">
            <v>檀新线</v>
          </cell>
          <cell r="G13285" t="str">
            <v>C22D430923</v>
          </cell>
          <cell r="H13285">
            <v>0</v>
          </cell>
          <cell r="I13285">
            <v>0.501</v>
          </cell>
          <cell r="J13285">
            <v>0.501</v>
          </cell>
        </row>
        <row r="13286">
          <cell r="F13286" t="str">
            <v>庵老线</v>
          </cell>
          <cell r="G13286" t="str">
            <v>CS78430923</v>
          </cell>
          <cell r="H13286">
            <v>0</v>
          </cell>
          <cell r="I13286">
            <v>3.738</v>
          </cell>
          <cell r="J13286">
            <v>3.738</v>
          </cell>
        </row>
        <row r="13287">
          <cell r="F13287" t="str">
            <v>庵老线</v>
          </cell>
          <cell r="G13287" t="str">
            <v>CS78430923</v>
          </cell>
          <cell r="H13287">
            <v>0</v>
          </cell>
          <cell r="I13287">
            <v>2.539</v>
          </cell>
          <cell r="J13287">
            <v>2.539</v>
          </cell>
        </row>
        <row r="13288">
          <cell r="F13288" t="str">
            <v>川大线</v>
          </cell>
          <cell r="G13288" t="str">
            <v>CT68430923</v>
          </cell>
          <cell r="H13288">
            <v>0</v>
          </cell>
          <cell r="I13288">
            <v>0.795</v>
          </cell>
          <cell r="J13288">
            <v>0.795</v>
          </cell>
        </row>
        <row r="13289">
          <cell r="F13289" t="str">
            <v>白云组部-白云组部</v>
          </cell>
          <cell r="G13289" t="str">
            <v>CF65430923</v>
          </cell>
          <cell r="H13289">
            <v>1.746</v>
          </cell>
          <cell r="I13289">
            <v>3.342</v>
          </cell>
          <cell r="J13289">
            <v>1.596</v>
          </cell>
        </row>
        <row r="13290">
          <cell r="F13290" t="str">
            <v>粮店门口-赵家坳上</v>
          </cell>
          <cell r="G13290" t="str">
            <v>C090430923</v>
          </cell>
          <cell r="H13290">
            <v>0.906</v>
          </cell>
          <cell r="I13290">
            <v>0.991</v>
          </cell>
          <cell r="J13290">
            <v>0.085</v>
          </cell>
        </row>
        <row r="13291">
          <cell r="F13291" t="str">
            <v>焦砖线</v>
          </cell>
          <cell r="G13291" t="str">
            <v>CD86430923</v>
          </cell>
          <cell r="H13291">
            <v>0.286</v>
          </cell>
          <cell r="I13291">
            <v>0.904</v>
          </cell>
          <cell r="J13291">
            <v>0.618</v>
          </cell>
        </row>
        <row r="13292">
          <cell r="F13292" t="str">
            <v>鱼祥线</v>
          </cell>
          <cell r="G13292" t="str">
            <v>CE45430923</v>
          </cell>
          <cell r="H13292">
            <v>0</v>
          </cell>
          <cell r="I13292">
            <v>1.551</v>
          </cell>
          <cell r="J13292">
            <v>1.551</v>
          </cell>
        </row>
        <row r="13293">
          <cell r="F13293" t="str">
            <v>山黄线</v>
          </cell>
          <cell r="G13293" t="str">
            <v>CR15430923</v>
          </cell>
          <cell r="H13293">
            <v>0</v>
          </cell>
          <cell r="I13293">
            <v>0.585</v>
          </cell>
          <cell r="J13293">
            <v>0.585</v>
          </cell>
        </row>
        <row r="13294">
          <cell r="F13294" t="str">
            <v>雨虎线</v>
          </cell>
          <cell r="G13294" t="str">
            <v>CT66430923</v>
          </cell>
          <cell r="H13294">
            <v>0</v>
          </cell>
          <cell r="I13294">
            <v>1.112</v>
          </cell>
          <cell r="J13294">
            <v>1.112</v>
          </cell>
        </row>
        <row r="13295">
          <cell r="F13295" t="str">
            <v>许水线</v>
          </cell>
          <cell r="G13295" t="str">
            <v>CW03430923</v>
          </cell>
          <cell r="H13295">
            <v>0</v>
          </cell>
          <cell r="I13295">
            <v>1.105</v>
          </cell>
          <cell r="J13295">
            <v>1.105</v>
          </cell>
        </row>
        <row r="13296">
          <cell r="F13296" t="str">
            <v>红老线</v>
          </cell>
          <cell r="G13296" t="str">
            <v>CW04430923</v>
          </cell>
          <cell r="H13296">
            <v>0</v>
          </cell>
          <cell r="I13296">
            <v>0.373</v>
          </cell>
          <cell r="J13296">
            <v>0.373</v>
          </cell>
        </row>
        <row r="13297">
          <cell r="F13297" t="str">
            <v>国曾线</v>
          </cell>
          <cell r="G13297" t="str">
            <v>C91N430923</v>
          </cell>
          <cell r="H13297">
            <v>0</v>
          </cell>
          <cell r="I13297">
            <v>0.217</v>
          </cell>
          <cell r="J13297">
            <v>0.217</v>
          </cell>
        </row>
        <row r="13298">
          <cell r="F13298" t="str">
            <v>水界线</v>
          </cell>
          <cell r="G13298" t="str">
            <v>CF68430923</v>
          </cell>
          <cell r="H13298">
            <v>0</v>
          </cell>
          <cell r="I13298">
            <v>1.926</v>
          </cell>
          <cell r="J13298">
            <v>1.926</v>
          </cell>
        </row>
        <row r="13299">
          <cell r="F13299" t="str">
            <v>小墓线</v>
          </cell>
          <cell r="G13299" t="str">
            <v>C55C430923</v>
          </cell>
          <cell r="H13299">
            <v>0</v>
          </cell>
          <cell r="I13299">
            <v>0.67</v>
          </cell>
          <cell r="J13299">
            <v>0.67</v>
          </cell>
        </row>
        <row r="13300">
          <cell r="F13300" t="str">
            <v>秀公线</v>
          </cell>
          <cell r="G13300" t="str">
            <v>V2U1430923</v>
          </cell>
          <cell r="H13300">
            <v>0</v>
          </cell>
          <cell r="I13300">
            <v>0.248</v>
          </cell>
          <cell r="J13300">
            <v>0.248</v>
          </cell>
        </row>
        <row r="13301">
          <cell r="F13301" t="str">
            <v>学谢线</v>
          </cell>
          <cell r="G13301" t="str">
            <v>CH45430923</v>
          </cell>
          <cell r="H13301">
            <v>0</v>
          </cell>
          <cell r="I13301">
            <v>1.012</v>
          </cell>
          <cell r="J13301">
            <v>1.012</v>
          </cell>
        </row>
        <row r="13302">
          <cell r="F13302" t="str">
            <v>土十线</v>
          </cell>
          <cell r="G13302" t="str">
            <v>CM26430923</v>
          </cell>
          <cell r="H13302">
            <v>0</v>
          </cell>
          <cell r="I13302">
            <v>3.178</v>
          </cell>
          <cell r="J13302">
            <v>3.178</v>
          </cell>
        </row>
        <row r="13303">
          <cell r="F13303" t="str">
            <v>翻湖线</v>
          </cell>
          <cell r="G13303" t="str">
            <v>CH35430923</v>
          </cell>
          <cell r="H13303">
            <v>0</v>
          </cell>
          <cell r="I13303">
            <v>2.957</v>
          </cell>
          <cell r="J13303">
            <v>2.957</v>
          </cell>
        </row>
        <row r="13304">
          <cell r="F13304" t="str">
            <v>下上线</v>
          </cell>
          <cell r="G13304" t="str">
            <v>C65D430923</v>
          </cell>
          <cell r="H13304">
            <v>0</v>
          </cell>
          <cell r="I13304">
            <v>1.337</v>
          </cell>
          <cell r="J13304">
            <v>1.337</v>
          </cell>
        </row>
        <row r="13305">
          <cell r="F13305" t="str">
            <v>张红线</v>
          </cell>
          <cell r="G13305" t="str">
            <v>CH01430923</v>
          </cell>
          <cell r="H13305">
            <v>0</v>
          </cell>
          <cell r="I13305">
            <v>4.074</v>
          </cell>
          <cell r="J13305">
            <v>4.074</v>
          </cell>
        </row>
        <row r="13306">
          <cell r="F13306" t="str">
            <v>银湖线</v>
          </cell>
          <cell r="G13306" t="str">
            <v>CH47430923</v>
          </cell>
          <cell r="H13306">
            <v>0</v>
          </cell>
          <cell r="I13306">
            <v>1.752</v>
          </cell>
          <cell r="J13306">
            <v>1.752</v>
          </cell>
        </row>
        <row r="13307">
          <cell r="F13307" t="str">
            <v>双大线</v>
          </cell>
          <cell r="G13307" t="str">
            <v>YE08430923</v>
          </cell>
          <cell r="H13307">
            <v>5.845</v>
          </cell>
          <cell r="I13307">
            <v>7.508</v>
          </cell>
          <cell r="J13307">
            <v>1.663</v>
          </cell>
        </row>
        <row r="13308">
          <cell r="F13308" t="str">
            <v>潘梨线</v>
          </cell>
          <cell r="G13308" t="str">
            <v>Y623430923</v>
          </cell>
          <cell r="H13308">
            <v>10.702</v>
          </cell>
          <cell r="I13308">
            <v>10.737</v>
          </cell>
          <cell r="J13308">
            <v>0.035</v>
          </cell>
        </row>
        <row r="13309">
          <cell r="F13309" t="str">
            <v>白毛垇-马妖洞口</v>
          </cell>
          <cell r="G13309" t="str">
            <v>CS79430923</v>
          </cell>
          <cell r="H13309">
            <v>0</v>
          </cell>
          <cell r="I13309">
            <v>0.629</v>
          </cell>
          <cell r="J13309">
            <v>0.629</v>
          </cell>
        </row>
        <row r="13310">
          <cell r="F13310" t="str">
            <v>大独线</v>
          </cell>
          <cell r="G13310" t="str">
            <v>C86D430923</v>
          </cell>
          <cell r="H13310">
            <v>0</v>
          </cell>
          <cell r="I13310">
            <v>0.465</v>
          </cell>
          <cell r="J13310">
            <v>0.465</v>
          </cell>
        </row>
        <row r="13311">
          <cell r="F13311" t="str">
            <v>瓦窑坪-瓦窑坪</v>
          </cell>
          <cell r="G13311" t="str">
            <v>CC55430923</v>
          </cell>
          <cell r="H13311">
            <v>0</v>
          </cell>
          <cell r="I13311">
            <v>1.614</v>
          </cell>
          <cell r="J13311">
            <v>1.614</v>
          </cell>
        </row>
        <row r="13312">
          <cell r="F13312" t="str">
            <v>水龙小桥-扁担弯</v>
          </cell>
          <cell r="G13312" t="str">
            <v>C31A430923</v>
          </cell>
          <cell r="H13312">
            <v>1.185</v>
          </cell>
          <cell r="I13312">
            <v>1.349</v>
          </cell>
          <cell r="J13312">
            <v>0.164</v>
          </cell>
        </row>
        <row r="13313">
          <cell r="F13313" t="str">
            <v>坝塘桥至麻溪坳塘</v>
          </cell>
          <cell r="G13313" t="str">
            <v>CP57430923</v>
          </cell>
          <cell r="H13313">
            <v>0</v>
          </cell>
          <cell r="I13313">
            <v>1.263</v>
          </cell>
          <cell r="J13313">
            <v>1.263</v>
          </cell>
        </row>
        <row r="13314">
          <cell r="F13314" t="str">
            <v>村部（原和平村村部）-村部（原和平村村部）</v>
          </cell>
          <cell r="G13314" t="str">
            <v>C298430923</v>
          </cell>
          <cell r="H13314">
            <v>0</v>
          </cell>
          <cell r="I13314">
            <v>1.197</v>
          </cell>
          <cell r="J13314">
            <v>1.197</v>
          </cell>
        </row>
        <row r="13315">
          <cell r="F13315" t="str">
            <v>分水岭-乌龟冲</v>
          </cell>
          <cell r="G13315" t="str">
            <v>CEE3430923</v>
          </cell>
          <cell r="H13315">
            <v>0.653</v>
          </cell>
          <cell r="I13315">
            <v>1.869</v>
          </cell>
          <cell r="J13315">
            <v>1.216</v>
          </cell>
        </row>
        <row r="13316">
          <cell r="F13316" t="str">
            <v>掌老线</v>
          </cell>
          <cell r="G13316" t="str">
            <v>V46B430923</v>
          </cell>
          <cell r="H13316">
            <v>0</v>
          </cell>
          <cell r="I13316">
            <v>1.19</v>
          </cell>
          <cell r="J13316">
            <v>1.19</v>
          </cell>
        </row>
        <row r="13317">
          <cell r="F13317" t="str">
            <v>小学路口至岩屋冲</v>
          </cell>
          <cell r="G13317" t="str">
            <v>CP10430923</v>
          </cell>
          <cell r="H13317">
            <v>0</v>
          </cell>
          <cell r="I13317">
            <v>2.802</v>
          </cell>
          <cell r="J13317">
            <v>2.802</v>
          </cell>
        </row>
        <row r="13318">
          <cell r="F13318" t="str">
            <v>岩老线</v>
          </cell>
          <cell r="G13318" t="str">
            <v>CC63430923</v>
          </cell>
          <cell r="H13318">
            <v>0</v>
          </cell>
          <cell r="I13318">
            <v>1.835</v>
          </cell>
          <cell r="J13318">
            <v>1.835</v>
          </cell>
        </row>
        <row r="13319">
          <cell r="G13319" t="str">
            <v>V000</v>
          </cell>
          <cell r="H13319">
            <v>0</v>
          </cell>
          <cell r="I13319">
            <v>0.139</v>
          </cell>
          <cell r="J13319">
            <v>0.139</v>
          </cell>
        </row>
        <row r="13320">
          <cell r="F13320" t="str">
            <v>三大线</v>
          </cell>
          <cell r="G13320" t="str">
            <v>V36B430923</v>
          </cell>
          <cell r="H13320">
            <v>0</v>
          </cell>
          <cell r="I13320">
            <v>0.35</v>
          </cell>
          <cell r="J13320">
            <v>0.35</v>
          </cell>
        </row>
        <row r="13321">
          <cell r="F13321" t="str">
            <v>村熊线</v>
          </cell>
          <cell r="G13321" t="str">
            <v>V37B430923</v>
          </cell>
          <cell r="H13321">
            <v>0</v>
          </cell>
          <cell r="I13321">
            <v>0.74</v>
          </cell>
          <cell r="J13321">
            <v>0.74</v>
          </cell>
        </row>
        <row r="13322">
          <cell r="F13322" t="str">
            <v>横张线</v>
          </cell>
          <cell r="G13322" t="str">
            <v>C01B430923</v>
          </cell>
          <cell r="H13322">
            <v>0</v>
          </cell>
          <cell r="I13322">
            <v>2.765</v>
          </cell>
          <cell r="J13322">
            <v>2.765</v>
          </cell>
        </row>
        <row r="13323">
          <cell r="F13323" t="str">
            <v>虎猴坳-宋家湾</v>
          </cell>
          <cell r="G13323" t="str">
            <v>C051430923</v>
          </cell>
          <cell r="H13323">
            <v>4.032</v>
          </cell>
          <cell r="I13323">
            <v>5.608</v>
          </cell>
          <cell r="J13323">
            <v>1.576</v>
          </cell>
        </row>
        <row r="13324">
          <cell r="F13324" t="str">
            <v>马三线</v>
          </cell>
          <cell r="G13324" t="str">
            <v>C92J430923</v>
          </cell>
          <cell r="H13324">
            <v>0</v>
          </cell>
          <cell r="I13324">
            <v>0.637</v>
          </cell>
          <cell r="J13324">
            <v>0.637</v>
          </cell>
        </row>
        <row r="13325">
          <cell r="F13325" t="str">
            <v>白双线</v>
          </cell>
          <cell r="G13325" t="str">
            <v>CJ40430923</v>
          </cell>
          <cell r="H13325">
            <v>0</v>
          </cell>
          <cell r="I13325">
            <v>1.115</v>
          </cell>
          <cell r="J13325">
            <v>1.115</v>
          </cell>
        </row>
        <row r="13326">
          <cell r="F13326" t="str">
            <v>反坝溪-酸子凸</v>
          </cell>
          <cell r="G13326" t="str">
            <v>XG36430923</v>
          </cell>
          <cell r="H13326">
            <v>0.996</v>
          </cell>
          <cell r="I13326">
            <v>2.681</v>
          </cell>
          <cell r="J13326">
            <v>1.685</v>
          </cell>
        </row>
        <row r="13327">
          <cell r="F13327" t="str">
            <v>官锅线</v>
          </cell>
          <cell r="G13327" t="str">
            <v>C885430923</v>
          </cell>
          <cell r="H13327">
            <v>0</v>
          </cell>
          <cell r="I13327">
            <v>2.004</v>
          </cell>
          <cell r="J13327">
            <v>2.004</v>
          </cell>
        </row>
        <row r="13328">
          <cell r="F13328" t="str">
            <v>官浪线</v>
          </cell>
          <cell r="G13328" t="str">
            <v>C99A430923</v>
          </cell>
          <cell r="H13328">
            <v>0</v>
          </cell>
          <cell r="I13328">
            <v>0.447</v>
          </cell>
          <cell r="J13328">
            <v>0.447</v>
          </cell>
        </row>
        <row r="13329">
          <cell r="F13329" t="str">
            <v>柳倒线</v>
          </cell>
          <cell r="G13329" t="str">
            <v>CM90430923</v>
          </cell>
          <cell r="H13329">
            <v>0</v>
          </cell>
          <cell r="I13329">
            <v>0.086</v>
          </cell>
          <cell r="J13329">
            <v>0.086</v>
          </cell>
        </row>
        <row r="13330">
          <cell r="F13330" t="str">
            <v>王下线</v>
          </cell>
          <cell r="G13330" t="str">
            <v>C70B430923</v>
          </cell>
          <cell r="H13330">
            <v>0.893</v>
          </cell>
          <cell r="I13330">
            <v>0.953</v>
          </cell>
          <cell r="J13330">
            <v>0.06</v>
          </cell>
        </row>
        <row r="13331">
          <cell r="F13331" t="str">
            <v>吴家台-桐皮冲</v>
          </cell>
          <cell r="G13331" t="str">
            <v>C98A430923</v>
          </cell>
          <cell r="H13331">
            <v>0</v>
          </cell>
          <cell r="I13331">
            <v>2.408</v>
          </cell>
          <cell r="J13331">
            <v>2.408</v>
          </cell>
        </row>
        <row r="13332">
          <cell r="F13332" t="str">
            <v>二马田-二马田</v>
          </cell>
          <cell r="G13332" t="str">
            <v>C044430923</v>
          </cell>
          <cell r="H13332">
            <v>1.274</v>
          </cell>
          <cell r="I13332">
            <v>2.886</v>
          </cell>
          <cell r="J13332">
            <v>1.612</v>
          </cell>
        </row>
        <row r="13333">
          <cell r="F13333" t="str">
            <v>水水线</v>
          </cell>
          <cell r="G13333" t="str">
            <v>C40J430923</v>
          </cell>
          <cell r="H13333">
            <v>0</v>
          </cell>
          <cell r="I13333">
            <v>0.207</v>
          </cell>
          <cell r="J13333">
            <v>0.207</v>
          </cell>
        </row>
        <row r="13334">
          <cell r="F13334" t="str">
            <v>麻匪线</v>
          </cell>
          <cell r="G13334" t="str">
            <v>C05B430923</v>
          </cell>
          <cell r="H13334">
            <v>0</v>
          </cell>
          <cell r="I13334">
            <v>2.155</v>
          </cell>
          <cell r="J13334">
            <v>2.155</v>
          </cell>
        </row>
        <row r="13335">
          <cell r="F13335" t="str">
            <v>五斗丘-五斗丘</v>
          </cell>
          <cell r="G13335" t="str">
            <v>CZ06430923</v>
          </cell>
          <cell r="H13335">
            <v>2.957</v>
          </cell>
          <cell r="I13335">
            <v>4.58</v>
          </cell>
          <cell r="J13335">
            <v>1.623</v>
          </cell>
        </row>
        <row r="13336">
          <cell r="F13336" t="str">
            <v>学田线</v>
          </cell>
          <cell r="G13336" t="str">
            <v>CA24430923</v>
          </cell>
          <cell r="H13336">
            <v>0</v>
          </cell>
          <cell r="I13336">
            <v>1.511</v>
          </cell>
          <cell r="J13336">
            <v>1.511</v>
          </cell>
        </row>
        <row r="13337">
          <cell r="F13337" t="str">
            <v>廖家台-桐林坳冲</v>
          </cell>
          <cell r="G13337" t="str">
            <v>CZ34430923</v>
          </cell>
          <cell r="H13337">
            <v>0.865</v>
          </cell>
          <cell r="I13337">
            <v>2.441</v>
          </cell>
          <cell r="J13337">
            <v>1.576</v>
          </cell>
        </row>
        <row r="13338">
          <cell r="F13338" t="str">
            <v>双坳桥-桑塘坪</v>
          </cell>
          <cell r="G13338" t="str">
            <v>C047430923</v>
          </cell>
          <cell r="H13338">
            <v>5.412</v>
          </cell>
          <cell r="I13338">
            <v>7.13</v>
          </cell>
          <cell r="J13338">
            <v>1.718</v>
          </cell>
        </row>
        <row r="13339">
          <cell r="F13339" t="str">
            <v>金桃线</v>
          </cell>
          <cell r="G13339" t="str">
            <v>C43J430923</v>
          </cell>
          <cell r="H13339">
            <v>0</v>
          </cell>
          <cell r="I13339">
            <v>1.366</v>
          </cell>
          <cell r="J13339">
            <v>1.366</v>
          </cell>
        </row>
        <row r="13340">
          <cell r="F13340" t="str">
            <v>桃李线</v>
          </cell>
          <cell r="G13340" t="str">
            <v>C67B430923</v>
          </cell>
          <cell r="H13340">
            <v>0</v>
          </cell>
          <cell r="I13340">
            <v>0.762</v>
          </cell>
          <cell r="J13340">
            <v>0.762</v>
          </cell>
        </row>
        <row r="13341">
          <cell r="F13341" t="str">
            <v>木家冲口-十组水塘</v>
          </cell>
          <cell r="G13341" t="str">
            <v>CZ14430923</v>
          </cell>
          <cell r="H13341">
            <v>4.447</v>
          </cell>
          <cell r="I13341">
            <v>7.719</v>
          </cell>
          <cell r="J13341">
            <v>3.272</v>
          </cell>
        </row>
        <row r="13342">
          <cell r="F13342" t="str">
            <v>反坝溪-酸子凸</v>
          </cell>
          <cell r="G13342" t="str">
            <v>XG36430923</v>
          </cell>
          <cell r="H13342">
            <v>2.681</v>
          </cell>
          <cell r="I13342">
            <v>2.92</v>
          </cell>
          <cell r="J13342">
            <v>0.239</v>
          </cell>
        </row>
        <row r="13343">
          <cell r="F13343" t="str">
            <v>二马田-二马田</v>
          </cell>
          <cell r="G13343" t="str">
            <v>C044430923</v>
          </cell>
          <cell r="H13343">
            <v>0</v>
          </cell>
          <cell r="I13343">
            <v>1.274</v>
          </cell>
          <cell r="J13343">
            <v>1.274</v>
          </cell>
        </row>
        <row r="13344">
          <cell r="F13344" t="str">
            <v>留船大桥-黄金村</v>
          </cell>
          <cell r="G13344" t="str">
            <v>XG02430923</v>
          </cell>
          <cell r="H13344">
            <v>2.076</v>
          </cell>
          <cell r="I13344">
            <v>3.675</v>
          </cell>
          <cell r="J13344">
            <v>1.599</v>
          </cell>
        </row>
        <row r="13345">
          <cell r="F13345" t="str">
            <v>谢家溪口-上湾神</v>
          </cell>
          <cell r="G13345" t="str">
            <v>C194430923</v>
          </cell>
          <cell r="H13345">
            <v>4.001</v>
          </cell>
          <cell r="I13345">
            <v>6.035</v>
          </cell>
          <cell r="J13345">
            <v>2.034</v>
          </cell>
        </row>
        <row r="13346">
          <cell r="F13346" t="str">
            <v>朱王线</v>
          </cell>
          <cell r="G13346" t="str">
            <v>CS88430923</v>
          </cell>
          <cell r="H13346">
            <v>0</v>
          </cell>
          <cell r="I13346">
            <v>1.583</v>
          </cell>
          <cell r="J13346">
            <v>1.583</v>
          </cell>
        </row>
        <row r="13347">
          <cell r="F13347" t="str">
            <v>大湾里-斗笠坳</v>
          </cell>
          <cell r="G13347" t="str">
            <v>C611430923</v>
          </cell>
          <cell r="H13347">
            <v>5.176</v>
          </cell>
          <cell r="I13347">
            <v>5.382</v>
          </cell>
          <cell r="J13347">
            <v>0.206</v>
          </cell>
        </row>
        <row r="13348">
          <cell r="F13348" t="str">
            <v>叫邓线</v>
          </cell>
          <cell r="G13348" t="str">
            <v>CX39430923</v>
          </cell>
          <cell r="H13348">
            <v>0</v>
          </cell>
          <cell r="I13348">
            <v>0.71</v>
          </cell>
          <cell r="J13348">
            <v>0.71</v>
          </cell>
        </row>
        <row r="13349">
          <cell r="G13349" t="str">
            <v>AA08430923</v>
          </cell>
          <cell r="H13349">
            <v>0</v>
          </cell>
          <cell r="I13349">
            <v>0.426</v>
          </cell>
          <cell r="J13349">
            <v>0.426</v>
          </cell>
        </row>
        <row r="13350">
          <cell r="F13350" t="str">
            <v>光曾线</v>
          </cell>
          <cell r="G13350" t="str">
            <v>XG13430923</v>
          </cell>
          <cell r="H13350">
            <v>13.624</v>
          </cell>
          <cell r="I13350">
            <v>15.119</v>
          </cell>
          <cell r="J13350">
            <v>1.495</v>
          </cell>
        </row>
        <row r="13351">
          <cell r="F13351" t="str">
            <v>规划点-规划点</v>
          </cell>
          <cell r="G13351" t="str">
            <v>CM87430923</v>
          </cell>
          <cell r="H13351">
            <v>0</v>
          </cell>
          <cell r="I13351">
            <v>1.766</v>
          </cell>
          <cell r="J13351">
            <v>1.766</v>
          </cell>
        </row>
        <row r="13352">
          <cell r="F13352" t="str">
            <v>叉麻线</v>
          </cell>
          <cell r="G13352" t="str">
            <v>CY17430923</v>
          </cell>
          <cell r="H13352">
            <v>0</v>
          </cell>
          <cell r="I13352">
            <v>1.268</v>
          </cell>
          <cell r="J13352">
            <v>1.268</v>
          </cell>
        </row>
        <row r="13353">
          <cell r="F13353" t="str">
            <v>名横线</v>
          </cell>
          <cell r="G13353" t="str">
            <v>C931430923</v>
          </cell>
          <cell r="H13353">
            <v>0</v>
          </cell>
          <cell r="I13353">
            <v>1.084</v>
          </cell>
          <cell r="J13353">
            <v>1.084</v>
          </cell>
        </row>
        <row r="13354">
          <cell r="F13354" t="str">
            <v>名横线</v>
          </cell>
          <cell r="G13354" t="str">
            <v>CM85430923</v>
          </cell>
          <cell r="H13354">
            <v>0</v>
          </cell>
          <cell r="I13354">
            <v>2.79</v>
          </cell>
          <cell r="J13354">
            <v>2.79</v>
          </cell>
        </row>
        <row r="13355">
          <cell r="F13355" t="str">
            <v>桂殷线</v>
          </cell>
          <cell r="G13355" t="str">
            <v>C932430923</v>
          </cell>
          <cell r="H13355">
            <v>0</v>
          </cell>
          <cell r="I13355">
            <v>0.811</v>
          </cell>
          <cell r="J13355">
            <v>0.811</v>
          </cell>
        </row>
        <row r="13356">
          <cell r="F13356" t="str">
            <v>规划点-规划点</v>
          </cell>
          <cell r="G13356" t="str">
            <v>C928430923</v>
          </cell>
          <cell r="H13356">
            <v>0</v>
          </cell>
          <cell r="I13356">
            <v>0.501</v>
          </cell>
          <cell r="J13356">
            <v>0.501</v>
          </cell>
        </row>
        <row r="13357">
          <cell r="F13357" t="str">
            <v>泉塘桥-泉塘口</v>
          </cell>
          <cell r="G13357" t="str">
            <v>C34B430923</v>
          </cell>
          <cell r="H13357">
            <v>0.341</v>
          </cell>
          <cell r="I13357">
            <v>1.21</v>
          </cell>
          <cell r="J13357">
            <v>0.869</v>
          </cell>
        </row>
        <row r="13358">
          <cell r="F13358" t="str">
            <v>龙长线</v>
          </cell>
          <cell r="G13358" t="str">
            <v>C929430923</v>
          </cell>
          <cell r="H13358">
            <v>0</v>
          </cell>
          <cell r="I13358">
            <v>0.737</v>
          </cell>
          <cell r="J13358">
            <v>0.737</v>
          </cell>
        </row>
        <row r="13359">
          <cell r="F13359" t="str">
            <v>株双线</v>
          </cell>
          <cell r="G13359" t="str">
            <v>V3Q4430923</v>
          </cell>
          <cell r="H13359">
            <v>0</v>
          </cell>
          <cell r="I13359">
            <v>0.692</v>
          </cell>
          <cell r="J13359">
            <v>0.692</v>
          </cell>
        </row>
        <row r="13360">
          <cell r="F13360" t="str">
            <v>谭杉线</v>
          </cell>
          <cell r="G13360" t="str">
            <v>CS15430923</v>
          </cell>
          <cell r="H13360">
            <v>0</v>
          </cell>
          <cell r="I13360">
            <v>1.572</v>
          </cell>
          <cell r="J13360">
            <v>1.572</v>
          </cell>
        </row>
        <row r="13361">
          <cell r="F13361" t="str">
            <v>岩茶线</v>
          </cell>
          <cell r="G13361" t="str">
            <v>CS16430923</v>
          </cell>
          <cell r="H13361">
            <v>0</v>
          </cell>
          <cell r="I13361">
            <v>1.593</v>
          </cell>
          <cell r="J13361">
            <v>1.593</v>
          </cell>
        </row>
        <row r="13362">
          <cell r="F13362" t="str">
            <v>牛倒线</v>
          </cell>
          <cell r="G13362" t="str">
            <v>CS28430923</v>
          </cell>
          <cell r="H13362">
            <v>0</v>
          </cell>
          <cell r="I13362">
            <v>1.565</v>
          </cell>
          <cell r="J13362">
            <v>1.565</v>
          </cell>
        </row>
        <row r="13363">
          <cell r="F13363" t="str">
            <v>桥杉线</v>
          </cell>
          <cell r="G13363" t="str">
            <v>CV29430923</v>
          </cell>
          <cell r="H13363">
            <v>0</v>
          </cell>
          <cell r="I13363">
            <v>0.634</v>
          </cell>
          <cell r="J13363">
            <v>0.634</v>
          </cell>
        </row>
        <row r="13364">
          <cell r="F13364" t="str">
            <v>宁家洲-简丰山</v>
          </cell>
          <cell r="G13364" t="str">
            <v>C950430923</v>
          </cell>
          <cell r="H13364">
            <v>0</v>
          </cell>
          <cell r="I13364">
            <v>2.791</v>
          </cell>
          <cell r="J13364">
            <v>2.791</v>
          </cell>
        </row>
        <row r="13365">
          <cell r="F13365" t="str">
            <v>吴沙线</v>
          </cell>
          <cell r="G13365" t="str">
            <v>C940430923</v>
          </cell>
          <cell r="H13365">
            <v>0</v>
          </cell>
          <cell r="I13365">
            <v>2.359</v>
          </cell>
          <cell r="J13365">
            <v>2.359</v>
          </cell>
        </row>
        <row r="13366">
          <cell r="F13366" t="str">
            <v>鑫都村公路</v>
          </cell>
          <cell r="G13366" t="str">
            <v>C922430923</v>
          </cell>
          <cell r="H13366">
            <v>0</v>
          </cell>
          <cell r="I13366">
            <v>2.613</v>
          </cell>
          <cell r="J13366">
            <v>2.613</v>
          </cell>
        </row>
        <row r="13367">
          <cell r="F13367" t="str">
            <v>丰方线</v>
          </cell>
          <cell r="G13367" t="str">
            <v>V6Q6430923</v>
          </cell>
          <cell r="H13367">
            <v>0</v>
          </cell>
          <cell r="I13367">
            <v>1.148</v>
          </cell>
          <cell r="J13367">
            <v>1.148</v>
          </cell>
        </row>
        <row r="13368">
          <cell r="F13368" t="str">
            <v>谭家湾-谭家湾</v>
          </cell>
          <cell r="G13368" t="str">
            <v>C939430923</v>
          </cell>
          <cell r="H13368">
            <v>0</v>
          </cell>
          <cell r="I13368">
            <v>0.039</v>
          </cell>
          <cell r="J13368">
            <v>0.039</v>
          </cell>
        </row>
        <row r="13369">
          <cell r="G13369" t="str">
            <v>V000</v>
          </cell>
          <cell r="H13369">
            <v>0</v>
          </cell>
          <cell r="I13369">
            <v>0.134</v>
          </cell>
          <cell r="J13369">
            <v>0.134</v>
          </cell>
        </row>
        <row r="13370">
          <cell r="F13370" t="str">
            <v>枫树坪叉口-村部(原莲花村村部)</v>
          </cell>
          <cell r="G13370" t="str">
            <v>C633430923</v>
          </cell>
          <cell r="H13370">
            <v>2.168</v>
          </cell>
          <cell r="I13370">
            <v>4.072</v>
          </cell>
          <cell r="J13370">
            <v>1.904</v>
          </cell>
        </row>
        <row r="13371">
          <cell r="F13371" t="str">
            <v>叉路口-牛娃凸</v>
          </cell>
          <cell r="G13371" t="str">
            <v>CH49430923</v>
          </cell>
          <cell r="H13371">
            <v>4.369</v>
          </cell>
          <cell r="I13371">
            <v>6.942</v>
          </cell>
          <cell r="J13371">
            <v>2.573</v>
          </cell>
        </row>
        <row r="13372">
          <cell r="F13372" t="str">
            <v>白丹线</v>
          </cell>
          <cell r="G13372" t="str">
            <v>YD65430923</v>
          </cell>
          <cell r="H13372">
            <v>11.011</v>
          </cell>
          <cell r="I13372">
            <v>12.173</v>
          </cell>
          <cell r="J13372">
            <v>1.162</v>
          </cell>
        </row>
        <row r="13373">
          <cell r="F13373" t="str">
            <v>铁老线</v>
          </cell>
          <cell r="G13373" t="str">
            <v>CC41430923</v>
          </cell>
          <cell r="H13373">
            <v>2.031</v>
          </cell>
          <cell r="I13373">
            <v>2.624</v>
          </cell>
          <cell r="J13373">
            <v>0.593</v>
          </cell>
        </row>
        <row r="13374">
          <cell r="F13374" t="str">
            <v>环老线</v>
          </cell>
          <cell r="G13374" t="str">
            <v>CU01430923</v>
          </cell>
          <cell r="H13374">
            <v>0</v>
          </cell>
          <cell r="I13374">
            <v>3.104</v>
          </cell>
          <cell r="J13374">
            <v>3.104</v>
          </cell>
        </row>
        <row r="13375">
          <cell r="F13375" t="str">
            <v>庙门口-欣欣大桥</v>
          </cell>
          <cell r="G13375" t="str">
            <v>C061430923</v>
          </cell>
          <cell r="H13375">
            <v>0</v>
          </cell>
          <cell r="I13375">
            <v>0.573</v>
          </cell>
          <cell r="J13375">
            <v>0.573</v>
          </cell>
        </row>
        <row r="13376">
          <cell r="F13376" t="str">
            <v>拱河线</v>
          </cell>
          <cell r="G13376" t="str">
            <v>CP60430923</v>
          </cell>
          <cell r="H13376">
            <v>0</v>
          </cell>
          <cell r="I13376">
            <v>0.484</v>
          </cell>
          <cell r="J13376">
            <v>0.484</v>
          </cell>
        </row>
        <row r="13377">
          <cell r="F13377" t="str">
            <v>烂牛冲-马家仑</v>
          </cell>
          <cell r="G13377" t="str">
            <v>C067430923</v>
          </cell>
          <cell r="H13377">
            <v>6.983</v>
          </cell>
          <cell r="I13377">
            <v>8.599</v>
          </cell>
          <cell r="J13377">
            <v>1.616</v>
          </cell>
        </row>
        <row r="13378">
          <cell r="F13378" t="str">
            <v>岩板桥-吴家湾</v>
          </cell>
          <cell r="G13378" t="str">
            <v>CC77430923</v>
          </cell>
          <cell r="H13378">
            <v>0</v>
          </cell>
          <cell r="I13378">
            <v>3.867</v>
          </cell>
          <cell r="J13378">
            <v>3.867</v>
          </cell>
        </row>
        <row r="13379">
          <cell r="F13379" t="str">
            <v>滑溪口-村部</v>
          </cell>
          <cell r="G13379" t="str">
            <v>C063430923</v>
          </cell>
          <cell r="H13379">
            <v>2.721</v>
          </cell>
          <cell r="I13379">
            <v>3.705</v>
          </cell>
          <cell r="J13379">
            <v>0.984</v>
          </cell>
        </row>
        <row r="13380">
          <cell r="F13380" t="str">
            <v>黄庙线</v>
          </cell>
          <cell r="G13380" t="str">
            <v>CY38430923</v>
          </cell>
          <cell r="H13380">
            <v>0</v>
          </cell>
          <cell r="I13380">
            <v>0.72</v>
          </cell>
          <cell r="J13380">
            <v>0.72</v>
          </cell>
        </row>
        <row r="13381">
          <cell r="F13381" t="str">
            <v>端田后-羊牯冲</v>
          </cell>
          <cell r="G13381" t="str">
            <v>C42C430923</v>
          </cell>
          <cell r="H13381">
            <v>0</v>
          </cell>
          <cell r="I13381">
            <v>1.068</v>
          </cell>
          <cell r="J13381">
            <v>1.068</v>
          </cell>
        </row>
        <row r="13382">
          <cell r="F13382" t="str">
            <v>接葫线</v>
          </cell>
          <cell r="G13382" t="str">
            <v>CC06430923</v>
          </cell>
          <cell r="H13382">
            <v>0</v>
          </cell>
          <cell r="I13382">
            <v>0.835</v>
          </cell>
          <cell r="J13382">
            <v>0.835</v>
          </cell>
        </row>
        <row r="13383">
          <cell r="F13383" t="str">
            <v>白小线</v>
          </cell>
          <cell r="G13383" t="str">
            <v>Y682430923</v>
          </cell>
          <cell r="H13383">
            <v>0</v>
          </cell>
          <cell r="I13383">
            <v>0.85</v>
          </cell>
          <cell r="J13383">
            <v>0.85</v>
          </cell>
        </row>
        <row r="13384">
          <cell r="F13384" t="str">
            <v>白小线</v>
          </cell>
          <cell r="G13384" t="str">
            <v>Y682430923</v>
          </cell>
          <cell r="H13384">
            <v>0.85</v>
          </cell>
          <cell r="I13384">
            <v>3.611</v>
          </cell>
          <cell r="J13384">
            <v>2.761</v>
          </cell>
        </row>
        <row r="13385">
          <cell r="F13385" t="str">
            <v>枫林桥-金家仑上</v>
          </cell>
          <cell r="G13385" t="str">
            <v>C059430923</v>
          </cell>
          <cell r="H13385">
            <v>7.903</v>
          </cell>
          <cell r="I13385">
            <v>8.445</v>
          </cell>
          <cell r="J13385">
            <v>0.542</v>
          </cell>
        </row>
        <row r="13386">
          <cell r="F13386" t="str">
            <v>袁富线</v>
          </cell>
          <cell r="G13386" t="str">
            <v>C45C430923</v>
          </cell>
          <cell r="H13386">
            <v>3.682</v>
          </cell>
          <cell r="I13386">
            <v>4.561</v>
          </cell>
          <cell r="J13386">
            <v>0.879</v>
          </cell>
        </row>
        <row r="13387">
          <cell r="F13387" t="str">
            <v>小盖线</v>
          </cell>
          <cell r="G13387" t="str">
            <v>CU02430923</v>
          </cell>
          <cell r="H13387">
            <v>0</v>
          </cell>
          <cell r="I13387">
            <v>1.642</v>
          </cell>
          <cell r="J13387">
            <v>1.642</v>
          </cell>
        </row>
        <row r="13388">
          <cell r="F13388" t="str">
            <v>红关线</v>
          </cell>
          <cell r="G13388" t="str">
            <v>C34C430923</v>
          </cell>
          <cell r="H13388">
            <v>0</v>
          </cell>
          <cell r="I13388">
            <v>2.561</v>
          </cell>
          <cell r="J13388">
            <v>2.561</v>
          </cell>
        </row>
        <row r="13389">
          <cell r="F13389" t="str">
            <v>岩乐线</v>
          </cell>
          <cell r="G13389" t="str">
            <v>CC44430923</v>
          </cell>
          <cell r="H13389">
            <v>0</v>
          </cell>
          <cell r="I13389">
            <v>3.473</v>
          </cell>
          <cell r="J13389">
            <v>3.473</v>
          </cell>
        </row>
        <row r="13390">
          <cell r="F13390" t="str">
            <v>庙白线</v>
          </cell>
          <cell r="G13390" t="str">
            <v>CP71430923</v>
          </cell>
          <cell r="H13390">
            <v>0</v>
          </cell>
          <cell r="I13390">
            <v>1.193</v>
          </cell>
          <cell r="J13390">
            <v>1.193</v>
          </cell>
        </row>
        <row r="13391">
          <cell r="F13391" t="str">
            <v>钥大线</v>
          </cell>
          <cell r="G13391" t="str">
            <v>C23G430923</v>
          </cell>
          <cell r="H13391">
            <v>0</v>
          </cell>
          <cell r="I13391">
            <v>0.553</v>
          </cell>
          <cell r="J13391">
            <v>0.553</v>
          </cell>
        </row>
        <row r="13392">
          <cell r="F13392" t="str">
            <v>小辽线</v>
          </cell>
          <cell r="G13392" t="str">
            <v>CC47430923</v>
          </cell>
          <cell r="H13392">
            <v>0</v>
          </cell>
          <cell r="I13392">
            <v>0.786</v>
          </cell>
          <cell r="J13392">
            <v>0.786</v>
          </cell>
        </row>
        <row r="13393">
          <cell r="F13393" t="str">
            <v>油灯线</v>
          </cell>
          <cell r="G13393" t="str">
            <v>CN20430923</v>
          </cell>
          <cell r="H13393">
            <v>0</v>
          </cell>
          <cell r="I13393">
            <v>1.03</v>
          </cell>
          <cell r="J13393">
            <v>1.03</v>
          </cell>
        </row>
        <row r="13394">
          <cell r="F13394" t="str">
            <v>胜福线</v>
          </cell>
          <cell r="G13394" t="str">
            <v>CN23430923</v>
          </cell>
          <cell r="H13394">
            <v>0</v>
          </cell>
          <cell r="I13394">
            <v>1.35</v>
          </cell>
          <cell r="J13394">
            <v>1.35</v>
          </cell>
        </row>
        <row r="13395">
          <cell r="F13395" t="str">
            <v>孙茶线</v>
          </cell>
          <cell r="G13395" t="str">
            <v>V95A430923</v>
          </cell>
          <cell r="H13395">
            <v>0.388</v>
          </cell>
          <cell r="I13395">
            <v>0.495</v>
          </cell>
          <cell r="J13395">
            <v>0.107</v>
          </cell>
        </row>
        <row r="13396">
          <cell r="F13396" t="str">
            <v>抱龙-屈公溪</v>
          </cell>
          <cell r="G13396" t="str">
            <v>C460430923</v>
          </cell>
          <cell r="H13396">
            <v>2.606</v>
          </cell>
          <cell r="I13396">
            <v>3.564</v>
          </cell>
          <cell r="J13396">
            <v>0.958</v>
          </cell>
        </row>
        <row r="13397">
          <cell r="F13397" t="str">
            <v>湖家坳-木秀溪</v>
          </cell>
          <cell r="G13397" t="str">
            <v>C454430923</v>
          </cell>
          <cell r="H13397">
            <v>1.185</v>
          </cell>
          <cell r="I13397">
            <v>3.105</v>
          </cell>
          <cell r="J13397">
            <v>1.92</v>
          </cell>
        </row>
        <row r="13398">
          <cell r="F13398" t="str">
            <v>庙山边-观音山</v>
          </cell>
          <cell r="G13398" t="str">
            <v>C93D430923</v>
          </cell>
          <cell r="H13398">
            <v>0</v>
          </cell>
          <cell r="I13398">
            <v>9.081</v>
          </cell>
          <cell r="J13398">
            <v>9.081</v>
          </cell>
        </row>
        <row r="13399">
          <cell r="F13399" t="str">
            <v>联湖线</v>
          </cell>
          <cell r="G13399" t="str">
            <v>CL02430923</v>
          </cell>
          <cell r="H13399">
            <v>0</v>
          </cell>
          <cell r="I13399">
            <v>1.775</v>
          </cell>
          <cell r="J13399">
            <v>1.775</v>
          </cell>
        </row>
        <row r="13400">
          <cell r="F13400" t="str">
            <v>村联线</v>
          </cell>
          <cell r="G13400" t="str">
            <v>C24I430923</v>
          </cell>
          <cell r="H13400">
            <v>0</v>
          </cell>
          <cell r="I13400">
            <v>0.446</v>
          </cell>
          <cell r="J13400">
            <v>0.446</v>
          </cell>
        </row>
        <row r="13401">
          <cell r="F13401" t="str">
            <v>抱龙-屈公溪</v>
          </cell>
          <cell r="G13401" t="str">
            <v>C460430923</v>
          </cell>
          <cell r="H13401">
            <v>3.526</v>
          </cell>
          <cell r="I13401">
            <v>4.515</v>
          </cell>
          <cell r="J13401">
            <v>0.989</v>
          </cell>
        </row>
        <row r="13402">
          <cell r="F13402" t="str">
            <v>四五线</v>
          </cell>
          <cell r="G13402" t="str">
            <v>C72D430923</v>
          </cell>
          <cell r="H13402">
            <v>0</v>
          </cell>
          <cell r="I13402">
            <v>0.625</v>
          </cell>
          <cell r="J13402">
            <v>0.625</v>
          </cell>
        </row>
        <row r="13403">
          <cell r="F13403" t="str">
            <v>联楠线</v>
          </cell>
          <cell r="G13403" t="str">
            <v>CS32430923</v>
          </cell>
          <cell r="H13403">
            <v>0</v>
          </cell>
          <cell r="I13403">
            <v>2.671</v>
          </cell>
          <cell r="J13403">
            <v>2.671</v>
          </cell>
        </row>
        <row r="13404">
          <cell r="F13404" t="str">
            <v>学村线</v>
          </cell>
          <cell r="G13404" t="str">
            <v>C22I430923</v>
          </cell>
          <cell r="H13404">
            <v>0</v>
          </cell>
          <cell r="I13404">
            <v>0.447</v>
          </cell>
          <cell r="J13404">
            <v>0.447</v>
          </cell>
        </row>
        <row r="13405">
          <cell r="F13405" t="str">
            <v>抱卧线</v>
          </cell>
          <cell r="G13405" t="str">
            <v>YD48430923</v>
          </cell>
          <cell r="H13405">
            <v>9.745</v>
          </cell>
          <cell r="I13405">
            <v>10.726</v>
          </cell>
          <cell r="J13405">
            <v>0.981</v>
          </cell>
        </row>
        <row r="13406">
          <cell r="F13406" t="str">
            <v>涵连线</v>
          </cell>
          <cell r="G13406" t="str">
            <v>C33I430923</v>
          </cell>
          <cell r="H13406">
            <v>0.324</v>
          </cell>
          <cell r="I13406">
            <v>0.691</v>
          </cell>
          <cell r="J13406">
            <v>0.367</v>
          </cell>
        </row>
        <row r="13407">
          <cell r="F13407" t="str">
            <v>黄黄线</v>
          </cell>
          <cell r="G13407" t="str">
            <v>C73D430923</v>
          </cell>
          <cell r="H13407">
            <v>0</v>
          </cell>
          <cell r="I13407">
            <v>0.608</v>
          </cell>
          <cell r="J13407">
            <v>0.608</v>
          </cell>
        </row>
        <row r="13408">
          <cell r="F13408" t="str">
            <v>新老线</v>
          </cell>
          <cell r="G13408" t="str">
            <v>CH38430923</v>
          </cell>
          <cell r="H13408">
            <v>0</v>
          </cell>
          <cell r="I13408">
            <v>1.761</v>
          </cell>
          <cell r="J13408">
            <v>1.761</v>
          </cell>
        </row>
        <row r="13409">
          <cell r="F13409" t="str">
            <v>抱卧线</v>
          </cell>
          <cell r="G13409" t="str">
            <v>YD48430923</v>
          </cell>
          <cell r="H13409">
            <v>10.729</v>
          </cell>
          <cell r="I13409">
            <v>12.219</v>
          </cell>
          <cell r="J13409">
            <v>1.49</v>
          </cell>
        </row>
        <row r="13410">
          <cell r="F13410" t="str">
            <v>老树下-老树下</v>
          </cell>
          <cell r="G13410" t="str">
            <v>C49A430923</v>
          </cell>
          <cell r="H13410">
            <v>0</v>
          </cell>
          <cell r="I13410">
            <v>0.208</v>
          </cell>
          <cell r="J13410">
            <v>0.208</v>
          </cell>
        </row>
        <row r="13411">
          <cell r="F13411" t="str">
            <v>连通线</v>
          </cell>
          <cell r="G13411" t="str">
            <v>YD51430923</v>
          </cell>
          <cell r="H13411">
            <v>4.023</v>
          </cell>
          <cell r="I13411">
            <v>9.4</v>
          </cell>
          <cell r="J13411">
            <v>5.377</v>
          </cell>
        </row>
        <row r="13412">
          <cell r="F13412" t="str">
            <v>村部-村部</v>
          </cell>
          <cell r="G13412" t="str">
            <v>C74A430923</v>
          </cell>
          <cell r="H13412">
            <v>0</v>
          </cell>
          <cell r="I13412">
            <v>2.096</v>
          </cell>
          <cell r="J13412">
            <v>2.096</v>
          </cell>
        </row>
        <row r="13413">
          <cell r="F13413" t="str">
            <v>老虎组口组老虎组</v>
          </cell>
          <cell r="G13413" t="str">
            <v>VF29430923</v>
          </cell>
          <cell r="H13413">
            <v>0</v>
          </cell>
          <cell r="I13413">
            <v>1.518</v>
          </cell>
          <cell r="J13413">
            <v>1.518</v>
          </cell>
        </row>
        <row r="13414">
          <cell r="F13414" t="str">
            <v>蔡家溪口至陈家组口</v>
          </cell>
          <cell r="G13414" t="str">
            <v>YF05430923</v>
          </cell>
          <cell r="H13414">
            <v>7.672</v>
          </cell>
          <cell r="I13414">
            <v>9.423</v>
          </cell>
          <cell r="J13414">
            <v>1.751</v>
          </cell>
        </row>
        <row r="13415">
          <cell r="G13415" t="str">
            <v>AA33430923</v>
          </cell>
          <cell r="H13415">
            <v>0</v>
          </cell>
          <cell r="I13415">
            <v>0.321</v>
          </cell>
          <cell r="J13415">
            <v>0.321</v>
          </cell>
        </row>
        <row r="13416">
          <cell r="F13416" t="str">
            <v>汪家坳-汪家坳</v>
          </cell>
          <cell r="G13416" t="str">
            <v>Y671430923</v>
          </cell>
          <cell r="H13416">
            <v>4.439</v>
          </cell>
          <cell r="I13416">
            <v>4.537</v>
          </cell>
          <cell r="J13416">
            <v>0.098</v>
          </cell>
        </row>
        <row r="13417">
          <cell r="F13417" t="str">
            <v>望观线</v>
          </cell>
          <cell r="G13417" t="str">
            <v>C06D430923</v>
          </cell>
          <cell r="H13417">
            <v>0</v>
          </cell>
          <cell r="I13417">
            <v>1.725</v>
          </cell>
          <cell r="J13417">
            <v>1.725</v>
          </cell>
        </row>
        <row r="13418">
          <cell r="F13418" t="str">
            <v>斗山至岐阳组</v>
          </cell>
          <cell r="G13418" t="str">
            <v>CQ47430923</v>
          </cell>
          <cell r="H13418">
            <v>0</v>
          </cell>
          <cell r="I13418">
            <v>0.316</v>
          </cell>
          <cell r="J13418">
            <v>0.316</v>
          </cell>
        </row>
        <row r="13419">
          <cell r="F13419" t="str">
            <v>龙甲至彭家</v>
          </cell>
          <cell r="G13419" t="str">
            <v>VE91430923</v>
          </cell>
          <cell r="H13419">
            <v>0</v>
          </cell>
          <cell r="I13419">
            <v>0.869</v>
          </cell>
          <cell r="J13419">
            <v>0.869</v>
          </cell>
        </row>
        <row r="13420">
          <cell r="F13420" t="str">
            <v>汾金线</v>
          </cell>
          <cell r="G13420" t="str">
            <v>YE30430923</v>
          </cell>
          <cell r="H13420">
            <v>0</v>
          </cell>
          <cell r="I13420">
            <v>3.258</v>
          </cell>
          <cell r="J13420">
            <v>3.258</v>
          </cell>
        </row>
        <row r="13421">
          <cell r="F13421" t="str">
            <v>太太线</v>
          </cell>
          <cell r="G13421" t="str">
            <v>C650430923</v>
          </cell>
          <cell r="H13421">
            <v>2.23</v>
          </cell>
          <cell r="I13421">
            <v>3.453</v>
          </cell>
          <cell r="J13421">
            <v>1.223</v>
          </cell>
        </row>
        <row r="13422">
          <cell r="F13422" t="str">
            <v>五斗-长毛兔</v>
          </cell>
          <cell r="G13422" t="str">
            <v>CE96430923</v>
          </cell>
          <cell r="H13422">
            <v>0</v>
          </cell>
          <cell r="I13422">
            <v>1.736</v>
          </cell>
          <cell r="J13422">
            <v>1.736</v>
          </cell>
        </row>
        <row r="13423">
          <cell r="F13423" t="str">
            <v>孟银线</v>
          </cell>
          <cell r="G13423" t="str">
            <v>Y621430923</v>
          </cell>
          <cell r="H13423">
            <v>6.706</v>
          </cell>
          <cell r="I13423">
            <v>7.105</v>
          </cell>
          <cell r="J13423">
            <v>0.399</v>
          </cell>
        </row>
        <row r="13424">
          <cell r="F13424" t="str">
            <v>西边坡-文言冲</v>
          </cell>
          <cell r="G13424" t="str">
            <v>C13D430923</v>
          </cell>
          <cell r="H13424">
            <v>0</v>
          </cell>
          <cell r="I13424">
            <v>4.259</v>
          </cell>
          <cell r="J13424">
            <v>4.259</v>
          </cell>
        </row>
        <row r="13425">
          <cell r="F13425" t="str">
            <v>王聂线</v>
          </cell>
          <cell r="G13425" t="str">
            <v>C99C430923</v>
          </cell>
          <cell r="H13425">
            <v>3.745</v>
          </cell>
          <cell r="I13425">
            <v>4.261</v>
          </cell>
          <cell r="J13425">
            <v>0.516</v>
          </cell>
        </row>
        <row r="13426">
          <cell r="F13426" t="str">
            <v>油茶-油塘</v>
          </cell>
          <cell r="G13426" t="str">
            <v>CF34430923</v>
          </cell>
          <cell r="H13426">
            <v>0.305</v>
          </cell>
          <cell r="I13426">
            <v>1.16</v>
          </cell>
          <cell r="J13426">
            <v>0.855</v>
          </cell>
        </row>
        <row r="13427">
          <cell r="F13427" t="str">
            <v>樟树组口至樟树组</v>
          </cell>
          <cell r="G13427" t="str">
            <v>CQ73430923</v>
          </cell>
          <cell r="H13427">
            <v>0</v>
          </cell>
          <cell r="I13427">
            <v>1.274</v>
          </cell>
          <cell r="J13427">
            <v>1.274</v>
          </cell>
        </row>
        <row r="13428">
          <cell r="F13428" t="str">
            <v>岩山组至半山组</v>
          </cell>
          <cell r="G13428" t="str">
            <v>CQ83430923</v>
          </cell>
          <cell r="H13428">
            <v>0</v>
          </cell>
          <cell r="I13428">
            <v>0.342</v>
          </cell>
          <cell r="J13428">
            <v>0.342</v>
          </cell>
        </row>
        <row r="13429">
          <cell r="F13429" t="str">
            <v>热碑线</v>
          </cell>
          <cell r="G13429" t="str">
            <v>XG01430923</v>
          </cell>
          <cell r="H13429">
            <v>0.01</v>
          </cell>
          <cell r="I13429">
            <v>1.362</v>
          </cell>
          <cell r="J13429">
            <v>1.352</v>
          </cell>
        </row>
        <row r="13430">
          <cell r="F13430" t="str">
            <v>干金线</v>
          </cell>
          <cell r="G13430" t="str">
            <v>YE31430923</v>
          </cell>
          <cell r="H13430">
            <v>3.648</v>
          </cell>
          <cell r="I13430">
            <v>5.433</v>
          </cell>
          <cell r="J13430">
            <v>1.785</v>
          </cell>
        </row>
        <row r="13431">
          <cell r="F13431" t="str">
            <v>蔡家溪口至陈家组口</v>
          </cell>
          <cell r="G13431" t="str">
            <v>YF05430923</v>
          </cell>
          <cell r="H13431">
            <v>0</v>
          </cell>
          <cell r="I13431">
            <v>2.345</v>
          </cell>
          <cell r="J13431">
            <v>2.345</v>
          </cell>
        </row>
        <row r="13432">
          <cell r="F13432" t="str">
            <v>潘梨线</v>
          </cell>
          <cell r="G13432" t="str">
            <v>Y623430923</v>
          </cell>
          <cell r="H13432">
            <v>7.423</v>
          </cell>
          <cell r="I13432">
            <v>10.702</v>
          </cell>
          <cell r="J13432">
            <v>3.279</v>
          </cell>
        </row>
        <row r="13433">
          <cell r="F13433" t="str">
            <v>鸟姐口鸟姐冲</v>
          </cell>
          <cell r="G13433" t="str">
            <v>VE56430923</v>
          </cell>
          <cell r="H13433">
            <v>0</v>
          </cell>
          <cell r="I13433">
            <v>0.917</v>
          </cell>
          <cell r="J13433">
            <v>0.917</v>
          </cell>
        </row>
        <row r="13434">
          <cell r="F13434" t="str">
            <v>晓睦线</v>
          </cell>
          <cell r="G13434" t="str">
            <v>YE27430923</v>
          </cell>
          <cell r="H13434">
            <v>2.865</v>
          </cell>
          <cell r="I13434">
            <v>3.48</v>
          </cell>
          <cell r="J13434">
            <v>0.615</v>
          </cell>
        </row>
        <row r="13435">
          <cell r="F13435" t="str">
            <v>卢家组-村部</v>
          </cell>
          <cell r="G13435" t="str">
            <v>C646430923</v>
          </cell>
          <cell r="H13435">
            <v>5.242</v>
          </cell>
          <cell r="I13435">
            <v>6.406</v>
          </cell>
          <cell r="J13435">
            <v>1.164</v>
          </cell>
        </row>
        <row r="13436">
          <cell r="F13436" t="str">
            <v>莲花大桥至老村部</v>
          </cell>
          <cell r="G13436" t="str">
            <v>VF34430923</v>
          </cell>
          <cell r="H13436">
            <v>0</v>
          </cell>
          <cell r="I13436">
            <v>0.708</v>
          </cell>
          <cell r="J13436">
            <v>0.708</v>
          </cell>
        </row>
        <row r="13437">
          <cell r="F13437" t="str">
            <v>石冷线</v>
          </cell>
          <cell r="G13437" t="str">
            <v>XH02430923</v>
          </cell>
          <cell r="H13437">
            <v>4.568</v>
          </cell>
          <cell r="I13437">
            <v>6.792</v>
          </cell>
          <cell r="J13437">
            <v>2.224</v>
          </cell>
        </row>
        <row r="13438">
          <cell r="F13438" t="str">
            <v>王聂线</v>
          </cell>
          <cell r="G13438" t="str">
            <v>C99C430923</v>
          </cell>
          <cell r="H13438">
            <v>0</v>
          </cell>
          <cell r="I13438">
            <v>3.123</v>
          </cell>
          <cell r="J13438">
            <v>3.123</v>
          </cell>
        </row>
        <row r="13439">
          <cell r="F13439" t="str">
            <v>黄竹同沟至油陀坪</v>
          </cell>
          <cell r="G13439" t="str">
            <v>CF38430923</v>
          </cell>
          <cell r="H13439">
            <v>0</v>
          </cell>
          <cell r="I13439">
            <v>3.345</v>
          </cell>
          <cell r="J13439">
            <v>3.345</v>
          </cell>
        </row>
        <row r="13440">
          <cell r="F13440" t="str">
            <v>芭蕉庙-六王沟</v>
          </cell>
          <cell r="G13440" t="str">
            <v>CM50430923</v>
          </cell>
          <cell r="H13440">
            <v>0</v>
          </cell>
          <cell r="I13440">
            <v>1.51</v>
          </cell>
          <cell r="J13440">
            <v>1.51</v>
          </cell>
        </row>
        <row r="13441">
          <cell r="F13441" t="str">
            <v>岩山组至半山组</v>
          </cell>
          <cell r="G13441" t="str">
            <v>CQ83430923</v>
          </cell>
          <cell r="H13441">
            <v>0</v>
          </cell>
          <cell r="I13441">
            <v>0.552</v>
          </cell>
          <cell r="J13441">
            <v>0.552</v>
          </cell>
        </row>
        <row r="13442">
          <cell r="F13442" t="str">
            <v>凉王线</v>
          </cell>
          <cell r="G13442" t="str">
            <v>CF28430923</v>
          </cell>
          <cell r="H13442">
            <v>0</v>
          </cell>
          <cell r="I13442">
            <v>1.548</v>
          </cell>
          <cell r="J13442">
            <v>1.548</v>
          </cell>
        </row>
        <row r="13443">
          <cell r="F13443" t="str">
            <v>水冲沟至毛尖冲</v>
          </cell>
          <cell r="G13443" t="str">
            <v>VD76430923</v>
          </cell>
          <cell r="H13443">
            <v>0</v>
          </cell>
          <cell r="I13443">
            <v>0.261</v>
          </cell>
          <cell r="J13443">
            <v>0.261</v>
          </cell>
        </row>
        <row r="13444">
          <cell r="F13444" t="str">
            <v>神屋山路口至卜家组</v>
          </cell>
          <cell r="G13444" t="str">
            <v>VD80430923</v>
          </cell>
          <cell r="H13444">
            <v>0</v>
          </cell>
          <cell r="I13444">
            <v>0.262</v>
          </cell>
          <cell r="J13444">
            <v>0.262</v>
          </cell>
        </row>
        <row r="13445">
          <cell r="F13445" t="str">
            <v>碳山组至青狮组</v>
          </cell>
          <cell r="G13445" t="str">
            <v>VD81430923</v>
          </cell>
          <cell r="H13445">
            <v>0</v>
          </cell>
          <cell r="I13445">
            <v>0.87</v>
          </cell>
          <cell r="J13445">
            <v>0.87</v>
          </cell>
        </row>
        <row r="13446">
          <cell r="F13446" t="str">
            <v>严家至燕窝组</v>
          </cell>
          <cell r="G13446" t="str">
            <v>VD84430923</v>
          </cell>
          <cell r="H13446">
            <v>0</v>
          </cell>
          <cell r="I13446">
            <v>0.295</v>
          </cell>
          <cell r="J13446">
            <v>0.295</v>
          </cell>
        </row>
        <row r="13447">
          <cell r="F13447" t="str">
            <v>牛皮组-晓坪组</v>
          </cell>
          <cell r="G13447" t="str">
            <v>CE90430923</v>
          </cell>
          <cell r="H13447">
            <v>0</v>
          </cell>
          <cell r="I13447">
            <v>1.018</v>
          </cell>
          <cell r="J13447">
            <v>1.018</v>
          </cell>
        </row>
        <row r="13448">
          <cell r="F13448" t="str">
            <v>晓睦线</v>
          </cell>
          <cell r="G13448" t="str">
            <v>YE27430923</v>
          </cell>
          <cell r="H13448">
            <v>3.48</v>
          </cell>
          <cell r="I13448">
            <v>4.818</v>
          </cell>
          <cell r="J13448">
            <v>1.338</v>
          </cell>
        </row>
        <row r="13449">
          <cell r="F13449" t="str">
            <v>太太线</v>
          </cell>
          <cell r="G13449" t="str">
            <v>C650430923</v>
          </cell>
          <cell r="H13449">
            <v>3.456</v>
          </cell>
          <cell r="I13449">
            <v>4.174</v>
          </cell>
          <cell r="J13449">
            <v>0.718</v>
          </cell>
        </row>
        <row r="13450">
          <cell r="F13450" t="str">
            <v>村部-南山</v>
          </cell>
          <cell r="G13450" t="str">
            <v>C663430923</v>
          </cell>
          <cell r="H13450">
            <v>2.365</v>
          </cell>
          <cell r="I13450">
            <v>3.96</v>
          </cell>
          <cell r="J13450">
            <v>1.595</v>
          </cell>
        </row>
        <row r="13451">
          <cell r="F13451" t="str">
            <v>花叉线</v>
          </cell>
          <cell r="G13451" t="str">
            <v>C77A430923</v>
          </cell>
          <cell r="H13451">
            <v>1.466</v>
          </cell>
          <cell r="I13451">
            <v>2.151</v>
          </cell>
          <cell r="J13451">
            <v>0.685</v>
          </cell>
        </row>
        <row r="13452">
          <cell r="F13452" t="str">
            <v>中心至塘冲</v>
          </cell>
          <cell r="G13452" t="str">
            <v>CQ50430923</v>
          </cell>
          <cell r="H13452">
            <v>0</v>
          </cell>
          <cell r="I13452">
            <v>0.563</v>
          </cell>
          <cell r="J13452">
            <v>0.563</v>
          </cell>
        </row>
        <row r="13453">
          <cell r="F13453" t="str">
            <v>莲花至三斗冲</v>
          </cell>
          <cell r="G13453" t="str">
            <v>VD48430923</v>
          </cell>
          <cell r="H13453">
            <v>0</v>
          </cell>
          <cell r="I13453">
            <v>0.255</v>
          </cell>
          <cell r="J13453">
            <v>0.255</v>
          </cell>
        </row>
        <row r="13454">
          <cell r="F13454" t="str">
            <v>叉张线</v>
          </cell>
          <cell r="G13454" t="str">
            <v>C75A430923</v>
          </cell>
          <cell r="H13454">
            <v>1.968</v>
          </cell>
          <cell r="I13454">
            <v>2.126</v>
          </cell>
          <cell r="J13454">
            <v>0.158</v>
          </cell>
        </row>
        <row r="13455">
          <cell r="F13455" t="str">
            <v>晓田线</v>
          </cell>
          <cell r="G13455" t="str">
            <v>YE28430923</v>
          </cell>
          <cell r="H13455">
            <v>4.413</v>
          </cell>
          <cell r="I13455">
            <v>5.486</v>
          </cell>
          <cell r="J13455">
            <v>1.073</v>
          </cell>
        </row>
        <row r="13456">
          <cell r="F13456" t="str">
            <v>云峡线</v>
          </cell>
          <cell r="G13456" t="str">
            <v>Z507430923</v>
          </cell>
          <cell r="H13456">
            <v>0</v>
          </cell>
          <cell r="I13456">
            <v>1.485</v>
          </cell>
          <cell r="J13456">
            <v>1.485</v>
          </cell>
        </row>
        <row r="13457">
          <cell r="F13457" t="str">
            <v>村直线</v>
          </cell>
          <cell r="G13457" t="str">
            <v>C76A430923</v>
          </cell>
          <cell r="H13457">
            <v>2.031</v>
          </cell>
          <cell r="I13457">
            <v>2.949</v>
          </cell>
          <cell r="J13457">
            <v>0.918</v>
          </cell>
        </row>
        <row r="13458">
          <cell r="F13458" t="str">
            <v>金鸡嘴至小画龙</v>
          </cell>
          <cell r="G13458" t="str">
            <v>CQ58430923</v>
          </cell>
          <cell r="H13458">
            <v>1.237</v>
          </cell>
          <cell r="I13458">
            <v>3.389</v>
          </cell>
          <cell r="J13458">
            <v>2.152</v>
          </cell>
        </row>
        <row r="13459">
          <cell r="F13459" t="str">
            <v>神溪庙至安化坳</v>
          </cell>
          <cell r="G13459" t="str">
            <v>CQ59430923</v>
          </cell>
          <cell r="H13459">
            <v>0</v>
          </cell>
          <cell r="I13459">
            <v>2.099</v>
          </cell>
          <cell r="J13459">
            <v>2.099</v>
          </cell>
        </row>
        <row r="13460">
          <cell r="G13460" t="str">
            <v>V000</v>
          </cell>
          <cell r="H13460">
            <v>0</v>
          </cell>
          <cell r="I13460">
            <v>0.13</v>
          </cell>
          <cell r="J13460">
            <v>0.13</v>
          </cell>
        </row>
        <row r="13461">
          <cell r="F13461" t="str">
            <v>杨家冲口至庙子冲口</v>
          </cell>
          <cell r="G13461" t="str">
            <v>VE44430923</v>
          </cell>
          <cell r="H13461">
            <v>0</v>
          </cell>
          <cell r="I13461">
            <v>0.46</v>
          </cell>
          <cell r="J13461">
            <v>0.46</v>
          </cell>
        </row>
        <row r="13462">
          <cell r="F13462" t="str">
            <v>楠稠线</v>
          </cell>
          <cell r="G13462" t="str">
            <v>C03D430923</v>
          </cell>
          <cell r="H13462">
            <v>0</v>
          </cell>
          <cell r="I13462">
            <v>0.788</v>
          </cell>
          <cell r="J13462">
            <v>0.788</v>
          </cell>
        </row>
        <row r="13463">
          <cell r="F13463" t="str">
            <v>留船大桥-黄金村</v>
          </cell>
          <cell r="G13463" t="str">
            <v>XG02430923</v>
          </cell>
          <cell r="H13463">
            <v>1.593</v>
          </cell>
          <cell r="I13463">
            <v>2.076</v>
          </cell>
          <cell r="J13463">
            <v>0.483</v>
          </cell>
        </row>
        <row r="13464">
          <cell r="F13464" t="str">
            <v>羊角客运站-下官溪口</v>
          </cell>
          <cell r="G13464" t="str">
            <v>Y672430923</v>
          </cell>
          <cell r="H13464">
            <v>1.553</v>
          </cell>
          <cell r="I13464">
            <v>3.916</v>
          </cell>
          <cell r="J13464">
            <v>2.363</v>
          </cell>
        </row>
        <row r="13465">
          <cell r="F13465" t="str">
            <v>辰溪口-杉山界</v>
          </cell>
          <cell r="G13465" t="str">
            <v>C625430923</v>
          </cell>
          <cell r="H13465">
            <v>5.291</v>
          </cell>
          <cell r="I13465">
            <v>6.535</v>
          </cell>
          <cell r="J13465">
            <v>1.244</v>
          </cell>
        </row>
        <row r="13466">
          <cell r="F13466" t="str">
            <v>马井坳下-马井坳下</v>
          </cell>
          <cell r="G13466" t="str">
            <v>C624430923</v>
          </cell>
          <cell r="H13466">
            <v>0</v>
          </cell>
          <cell r="I13466">
            <v>0.327</v>
          </cell>
          <cell r="J13466">
            <v>0.327</v>
          </cell>
        </row>
        <row r="13467">
          <cell r="F13467" t="str">
            <v>大刺线</v>
          </cell>
          <cell r="G13467" t="str">
            <v>C76B430923</v>
          </cell>
          <cell r="H13467">
            <v>0</v>
          </cell>
          <cell r="I13467">
            <v>1.169</v>
          </cell>
          <cell r="J13467">
            <v>1.169</v>
          </cell>
        </row>
        <row r="13468">
          <cell r="F13468" t="str">
            <v>梽葡线</v>
          </cell>
          <cell r="G13468" t="str">
            <v>CM02430923</v>
          </cell>
          <cell r="H13468">
            <v>0</v>
          </cell>
          <cell r="I13468">
            <v>0.794</v>
          </cell>
          <cell r="J13468">
            <v>0.794</v>
          </cell>
        </row>
        <row r="13469">
          <cell r="F13469" t="str">
            <v>泊溪桥-思茅坪</v>
          </cell>
          <cell r="G13469" t="str">
            <v>C231430923</v>
          </cell>
          <cell r="H13469">
            <v>4.153</v>
          </cell>
          <cell r="I13469">
            <v>7.5</v>
          </cell>
          <cell r="J13469">
            <v>3.347</v>
          </cell>
        </row>
        <row r="13470">
          <cell r="F13470" t="str">
            <v>汪姓屋场-红桃园村</v>
          </cell>
          <cell r="G13470" t="str">
            <v>C631430923</v>
          </cell>
          <cell r="H13470">
            <v>1.319</v>
          </cell>
          <cell r="I13470">
            <v>4.749</v>
          </cell>
          <cell r="J13470">
            <v>3.43</v>
          </cell>
        </row>
        <row r="13471">
          <cell r="F13471" t="str">
            <v>拱双线</v>
          </cell>
          <cell r="G13471" t="str">
            <v>C55E430923</v>
          </cell>
          <cell r="H13471">
            <v>0</v>
          </cell>
          <cell r="I13471">
            <v>0.259</v>
          </cell>
          <cell r="J13471">
            <v>0.259</v>
          </cell>
        </row>
        <row r="13472">
          <cell r="F13472" t="str">
            <v>村双线</v>
          </cell>
          <cell r="G13472" t="str">
            <v>C619430923</v>
          </cell>
          <cell r="H13472">
            <v>0</v>
          </cell>
          <cell r="I13472">
            <v>0.436</v>
          </cell>
          <cell r="J13472">
            <v>0.436</v>
          </cell>
        </row>
        <row r="13473">
          <cell r="F13473" t="str">
            <v>花明桥-腊溪</v>
          </cell>
          <cell r="G13473" t="str">
            <v>C19B430923</v>
          </cell>
          <cell r="H13473">
            <v>1.422</v>
          </cell>
          <cell r="I13473">
            <v>2.473</v>
          </cell>
          <cell r="J13473">
            <v>1.051</v>
          </cell>
        </row>
        <row r="13474">
          <cell r="F13474" t="str">
            <v>人益村-常乐村</v>
          </cell>
          <cell r="G13474" t="str">
            <v>YC41430981</v>
          </cell>
          <cell r="H13474">
            <v>9.191</v>
          </cell>
          <cell r="I13474">
            <v>12.39</v>
          </cell>
          <cell r="J13474">
            <v>3.199</v>
          </cell>
        </row>
        <row r="13475">
          <cell r="F13475" t="str">
            <v>乐二线</v>
          </cell>
          <cell r="G13475" t="str">
            <v>C61A430981</v>
          </cell>
          <cell r="H13475">
            <v>0</v>
          </cell>
          <cell r="I13475">
            <v>3.175</v>
          </cell>
          <cell r="J13475">
            <v>3.175</v>
          </cell>
        </row>
        <row r="13476">
          <cell r="F13476" t="str">
            <v>敬老院-中排渠</v>
          </cell>
          <cell r="G13476" t="str">
            <v>CD56430981</v>
          </cell>
          <cell r="H13476">
            <v>0</v>
          </cell>
          <cell r="I13476">
            <v>0.951</v>
          </cell>
          <cell r="J13476">
            <v>0.951</v>
          </cell>
        </row>
        <row r="13477">
          <cell r="F13477" t="str">
            <v>苏南线</v>
          </cell>
          <cell r="G13477" t="str">
            <v>CA40430981</v>
          </cell>
          <cell r="H13477">
            <v>0</v>
          </cell>
          <cell r="I13477">
            <v>1.137</v>
          </cell>
          <cell r="J13477">
            <v>1.137</v>
          </cell>
        </row>
        <row r="13478">
          <cell r="F13478" t="str">
            <v>敬老院-中排渠</v>
          </cell>
          <cell r="G13478" t="str">
            <v>CD56430981</v>
          </cell>
          <cell r="H13478">
            <v>0.951</v>
          </cell>
          <cell r="I13478">
            <v>2.256</v>
          </cell>
          <cell r="J13478">
            <v>1.305</v>
          </cell>
        </row>
        <row r="13479">
          <cell r="F13479" t="str">
            <v>幸四线</v>
          </cell>
          <cell r="G13479" t="str">
            <v>C766430981</v>
          </cell>
          <cell r="H13479">
            <v>0</v>
          </cell>
          <cell r="I13479">
            <v>1.026</v>
          </cell>
          <cell r="J13479">
            <v>1.026</v>
          </cell>
        </row>
        <row r="13480">
          <cell r="F13480" t="str">
            <v>幸福村三组-镇郊村四组</v>
          </cell>
          <cell r="G13480" t="str">
            <v>CA68430981</v>
          </cell>
          <cell r="H13480">
            <v>0</v>
          </cell>
          <cell r="I13480">
            <v>1.029</v>
          </cell>
          <cell r="J13480">
            <v>1.029</v>
          </cell>
        </row>
        <row r="13481">
          <cell r="F13481" t="str">
            <v>镇镇线</v>
          </cell>
          <cell r="G13481" t="str">
            <v>V220430981</v>
          </cell>
          <cell r="H13481">
            <v>0</v>
          </cell>
          <cell r="I13481">
            <v>0.71</v>
          </cell>
          <cell r="J13481">
            <v>0.71</v>
          </cell>
        </row>
        <row r="13482">
          <cell r="F13482" t="str">
            <v>刘王线</v>
          </cell>
          <cell r="G13482" t="str">
            <v>V444430981</v>
          </cell>
          <cell r="H13482">
            <v>0</v>
          </cell>
          <cell r="I13482">
            <v>6.721</v>
          </cell>
          <cell r="J13482">
            <v>6.721</v>
          </cell>
        </row>
        <row r="13483">
          <cell r="F13483" t="str">
            <v>兴丰村-一里程村</v>
          </cell>
          <cell r="G13483" t="str">
            <v>YC37430981</v>
          </cell>
          <cell r="H13483">
            <v>0</v>
          </cell>
          <cell r="I13483">
            <v>2.008</v>
          </cell>
          <cell r="J13483">
            <v>2.008</v>
          </cell>
        </row>
        <row r="13484">
          <cell r="F13484" t="str">
            <v>永十线</v>
          </cell>
          <cell r="G13484" t="str">
            <v>C09G430981</v>
          </cell>
          <cell r="H13484">
            <v>0</v>
          </cell>
          <cell r="I13484">
            <v>1.745</v>
          </cell>
          <cell r="J13484">
            <v>1.745</v>
          </cell>
        </row>
        <row r="13485">
          <cell r="F13485" t="str">
            <v>永八线</v>
          </cell>
          <cell r="G13485" t="str">
            <v>C32B430981</v>
          </cell>
          <cell r="H13485">
            <v>0</v>
          </cell>
          <cell r="I13485">
            <v>1.905</v>
          </cell>
          <cell r="J13485">
            <v>1.905</v>
          </cell>
        </row>
        <row r="13486">
          <cell r="F13486" t="str">
            <v>苏界线</v>
          </cell>
          <cell r="G13486" t="str">
            <v>CA29430981</v>
          </cell>
          <cell r="H13486">
            <v>0</v>
          </cell>
          <cell r="I13486">
            <v>1.079</v>
          </cell>
          <cell r="J13486">
            <v>1.079</v>
          </cell>
        </row>
        <row r="13487">
          <cell r="F13487" t="str">
            <v>阜安村-永安村八组</v>
          </cell>
          <cell r="G13487" t="str">
            <v>CC07430981</v>
          </cell>
          <cell r="H13487">
            <v>0</v>
          </cell>
          <cell r="I13487">
            <v>2.997</v>
          </cell>
          <cell r="J13487">
            <v>2.997</v>
          </cell>
        </row>
        <row r="13488">
          <cell r="F13488" t="str">
            <v>徐张线</v>
          </cell>
          <cell r="G13488" t="str">
            <v>VA53430981</v>
          </cell>
          <cell r="H13488">
            <v>0</v>
          </cell>
          <cell r="I13488">
            <v>0.852</v>
          </cell>
          <cell r="J13488">
            <v>0.852</v>
          </cell>
        </row>
        <row r="13489">
          <cell r="F13489" t="str">
            <v>熊谢线</v>
          </cell>
          <cell r="G13489" t="str">
            <v>VA55430981</v>
          </cell>
          <cell r="H13489">
            <v>0</v>
          </cell>
          <cell r="I13489">
            <v>1.04</v>
          </cell>
          <cell r="J13489">
            <v>1.04</v>
          </cell>
        </row>
        <row r="13490">
          <cell r="F13490" t="str">
            <v>胡左线</v>
          </cell>
          <cell r="G13490" t="str">
            <v>VA56430981</v>
          </cell>
          <cell r="H13490">
            <v>0</v>
          </cell>
          <cell r="I13490">
            <v>0.524</v>
          </cell>
          <cell r="J13490">
            <v>0.524</v>
          </cell>
        </row>
        <row r="13491">
          <cell r="F13491" t="str">
            <v>群兴村五组-二组</v>
          </cell>
          <cell r="G13491" t="str">
            <v>C30B430981</v>
          </cell>
          <cell r="H13491">
            <v>1.95</v>
          </cell>
          <cell r="I13491">
            <v>4.409</v>
          </cell>
          <cell r="J13491">
            <v>2.459</v>
          </cell>
        </row>
        <row r="13492">
          <cell r="F13492" t="str">
            <v>东电线</v>
          </cell>
          <cell r="G13492" t="str">
            <v>C341430981</v>
          </cell>
          <cell r="H13492">
            <v>0</v>
          </cell>
          <cell r="I13492">
            <v>0.499</v>
          </cell>
          <cell r="J13492">
            <v>0.499</v>
          </cell>
        </row>
        <row r="13493">
          <cell r="F13493" t="str">
            <v>阜重线</v>
          </cell>
          <cell r="G13493" t="str">
            <v>C02G430981</v>
          </cell>
          <cell r="H13493">
            <v>0</v>
          </cell>
          <cell r="I13493">
            <v>0.983</v>
          </cell>
          <cell r="J13493">
            <v>0.983</v>
          </cell>
        </row>
        <row r="13494">
          <cell r="F13494" t="str">
            <v>福洲线</v>
          </cell>
          <cell r="G13494" t="str">
            <v>VB17430981</v>
          </cell>
          <cell r="H13494">
            <v>0</v>
          </cell>
          <cell r="I13494">
            <v>1.609</v>
          </cell>
          <cell r="J13494">
            <v>1.609</v>
          </cell>
        </row>
        <row r="13495">
          <cell r="G13495" t="str">
            <v>AA14430981</v>
          </cell>
          <cell r="H13495">
            <v>0</v>
          </cell>
          <cell r="I13495">
            <v>1.9</v>
          </cell>
          <cell r="J13495">
            <v>1.9</v>
          </cell>
        </row>
        <row r="13496">
          <cell r="F13496" t="str">
            <v>徐家岭一组-徐家岭六组</v>
          </cell>
          <cell r="G13496" t="str">
            <v>CC08430981</v>
          </cell>
          <cell r="H13496">
            <v>0.187</v>
          </cell>
          <cell r="I13496">
            <v>3.775</v>
          </cell>
          <cell r="J13496">
            <v>3.588</v>
          </cell>
        </row>
        <row r="13497">
          <cell r="F13497" t="str">
            <v>五六线</v>
          </cell>
          <cell r="G13497" t="str">
            <v>CE77430981</v>
          </cell>
          <cell r="H13497">
            <v>0</v>
          </cell>
          <cell r="I13497">
            <v>1.756</v>
          </cell>
          <cell r="J13497">
            <v>1.756</v>
          </cell>
        </row>
        <row r="13498">
          <cell r="F13498" t="str">
            <v>徐家岭一组-徐家岭六组</v>
          </cell>
          <cell r="G13498" t="str">
            <v>CC08430981</v>
          </cell>
          <cell r="H13498">
            <v>0</v>
          </cell>
          <cell r="I13498">
            <v>0.182</v>
          </cell>
          <cell r="J13498">
            <v>0.182</v>
          </cell>
        </row>
        <row r="13499">
          <cell r="F13499" t="str">
            <v>百胡线</v>
          </cell>
          <cell r="G13499" t="str">
            <v>V862430981</v>
          </cell>
          <cell r="H13499">
            <v>0</v>
          </cell>
          <cell r="I13499">
            <v>0.855</v>
          </cell>
          <cell r="J13499">
            <v>0.855</v>
          </cell>
        </row>
        <row r="13500">
          <cell r="F13500" t="str">
            <v>渔双线</v>
          </cell>
          <cell r="G13500" t="str">
            <v>C14D430981</v>
          </cell>
          <cell r="H13500">
            <v>1.659</v>
          </cell>
          <cell r="I13500">
            <v>1.957</v>
          </cell>
          <cell r="J13500">
            <v>0.298</v>
          </cell>
        </row>
        <row r="13501">
          <cell r="F13501" t="str">
            <v>甘姚线</v>
          </cell>
          <cell r="G13501" t="str">
            <v>C75B430981</v>
          </cell>
          <cell r="H13501">
            <v>2.104</v>
          </cell>
          <cell r="I13501">
            <v>2.513</v>
          </cell>
          <cell r="J13501">
            <v>0.409</v>
          </cell>
        </row>
        <row r="13502">
          <cell r="F13502" t="str">
            <v>二胡线</v>
          </cell>
          <cell r="G13502" t="str">
            <v>C89B430981</v>
          </cell>
          <cell r="H13502">
            <v>0.567</v>
          </cell>
          <cell r="I13502">
            <v>1.035</v>
          </cell>
          <cell r="J13502">
            <v>0.468</v>
          </cell>
        </row>
        <row r="13503">
          <cell r="F13503" t="str">
            <v>二曾线</v>
          </cell>
          <cell r="G13503" t="str">
            <v>C83B430981</v>
          </cell>
          <cell r="H13503">
            <v>0.302</v>
          </cell>
          <cell r="I13503">
            <v>0.692</v>
          </cell>
          <cell r="J13503">
            <v>0.39</v>
          </cell>
        </row>
        <row r="13504">
          <cell r="F13504" t="str">
            <v>王河线</v>
          </cell>
          <cell r="G13504" t="str">
            <v>C87B430981</v>
          </cell>
          <cell r="H13504">
            <v>1.71</v>
          </cell>
          <cell r="I13504">
            <v>2.134</v>
          </cell>
          <cell r="J13504">
            <v>0.424</v>
          </cell>
        </row>
        <row r="13505">
          <cell r="F13505" t="str">
            <v>八组周家-土地庙</v>
          </cell>
          <cell r="G13505" t="str">
            <v>CN05430981</v>
          </cell>
          <cell r="H13505">
            <v>0.509</v>
          </cell>
          <cell r="I13505">
            <v>1.216</v>
          </cell>
          <cell r="J13505">
            <v>0.707</v>
          </cell>
        </row>
        <row r="13506">
          <cell r="F13506" t="str">
            <v>阳雀洪村-长征村</v>
          </cell>
          <cell r="G13506" t="str">
            <v>YC43430981</v>
          </cell>
          <cell r="H13506">
            <v>0</v>
          </cell>
          <cell r="I13506">
            <v>1.058</v>
          </cell>
          <cell r="J13506">
            <v>1.058</v>
          </cell>
        </row>
        <row r="13507">
          <cell r="F13507" t="str">
            <v>平瓦厂-C038</v>
          </cell>
          <cell r="G13507" t="str">
            <v>YC11430981</v>
          </cell>
          <cell r="H13507">
            <v>22.32</v>
          </cell>
          <cell r="I13507">
            <v>23.289</v>
          </cell>
          <cell r="J13507">
            <v>0.969</v>
          </cell>
        </row>
        <row r="13508">
          <cell r="F13508" t="str">
            <v>万明线</v>
          </cell>
          <cell r="G13508" t="str">
            <v>C16D430981</v>
          </cell>
          <cell r="H13508">
            <v>0</v>
          </cell>
          <cell r="I13508">
            <v>1.379</v>
          </cell>
          <cell r="J13508">
            <v>1.379</v>
          </cell>
        </row>
        <row r="13509">
          <cell r="F13509" t="str">
            <v>新保线</v>
          </cell>
          <cell r="G13509" t="str">
            <v>C009430981</v>
          </cell>
          <cell r="H13509">
            <v>0</v>
          </cell>
          <cell r="I13509">
            <v>1.914</v>
          </cell>
          <cell r="J13509">
            <v>1.914</v>
          </cell>
        </row>
        <row r="13510">
          <cell r="F13510" t="str">
            <v>张K线</v>
          </cell>
          <cell r="G13510" t="str">
            <v>CB42430981</v>
          </cell>
          <cell r="H13510">
            <v>0</v>
          </cell>
          <cell r="I13510">
            <v>3.2</v>
          </cell>
          <cell r="J13510">
            <v>3.2</v>
          </cell>
        </row>
        <row r="13511">
          <cell r="F13511" t="str">
            <v>大五线</v>
          </cell>
          <cell r="G13511" t="str">
            <v>C45I430981</v>
          </cell>
          <cell r="H13511">
            <v>0</v>
          </cell>
          <cell r="I13511">
            <v>1.907</v>
          </cell>
          <cell r="J13511">
            <v>1.907</v>
          </cell>
        </row>
        <row r="13512">
          <cell r="F13512" t="str">
            <v>贺堵线</v>
          </cell>
          <cell r="G13512" t="str">
            <v>CE91430981</v>
          </cell>
          <cell r="H13512">
            <v>0</v>
          </cell>
          <cell r="I13512">
            <v>0.58</v>
          </cell>
          <cell r="J13512">
            <v>0.58</v>
          </cell>
        </row>
        <row r="13513">
          <cell r="F13513" t="str">
            <v>卯向线</v>
          </cell>
          <cell r="G13513" t="str">
            <v>C57I430981</v>
          </cell>
          <cell r="H13513">
            <v>0</v>
          </cell>
          <cell r="I13513">
            <v>1.553</v>
          </cell>
          <cell r="J13513">
            <v>1.553</v>
          </cell>
        </row>
        <row r="13514">
          <cell r="F13514" t="str">
            <v>候向线</v>
          </cell>
          <cell r="G13514" t="str">
            <v>C54I430981</v>
          </cell>
          <cell r="H13514">
            <v>0</v>
          </cell>
          <cell r="I13514">
            <v>3.009</v>
          </cell>
          <cell r="J13514">
            <v>3.009</v>
          </cell>
        </row>
        <row r="13515">
          <cell r="F13515" t="str">
            <v>七子浃乡-XC04</v>
          </cell>
          <cell r="G13515" t="str">
            <v>XH01430981</v>
          </cell>
          <cell r="H13515">
            <v>2.585</v>
          </cell>
          <cell r="I13515">
            <v>4.624</v>
          </cell>
          <cell r="J13515">
            <v>2.039</v>
          </cell>
        </row>
        <row r="13516">
          <cell r="F13516" t="str">
            <v>兴八线</v>
          </cell>
          <cell r="G13516" t="str">
            <v>C36I430981</v>
          </cell>
          <cell r="H13516">
            <v>0</v>
          </cell>
          <cell r="I13516">
            <v>1.545</v>
          </cell>
          <cell r="J13516">
            <v>1.545</v>
          </cell>
        </row>
        <row r="13517">
          <cell r="F13517" t="str">
            <v>复复线</v>
          </cell>
          <cell r="G13517" t="str">
            <v>C89G430981</v>
          </cell>
          <cell r="H13517">
            <v>0</v>
          </cell>
          <cell r="I13517">
            <v>1.024</v>
          </cell>
          <cell r="J13517">
            <v>1.024</v>
          </cell>
        </row>
        <row r="13518">
          <cell r="F13518" t="str">
            <v>转先线</v>
          </cell>
          <cell r="G13518" t="str">
            <v>V773430981</v>
          </cell>
          <cell r="H13518">
            <v>0</v>
          </cell>
          <cell r="I13518">
            <v>0.944</v>
          </cell>
          <cell r="J13518">
            <v>0.944</v>
          </cell>
        </row>
        <row r="13519">
          <cell r="F13519" t="str">
            <v>虎朝线</v>
          </cell>
          <cell r="G13519" t="str">
            <v>CA26430981</v>
          </cell>
          <cell r="H13519">
            <v>0</v>
          </cell>
          <cell r="I13519">
            <v>0.98</v>
          </cell>
          <cell r="J13519">
            <v>0.98</v>
          </cell>
        </row>
        <row r="13520">
          <cell r="F13520" t="str">
            <v>转金线</v>
          </cell>
          <cell r="G13520" t="str">
            <v>V774430981</v>
          </cell>
          <cell r="H13520">
            <v>0</v>
          </cell>
          <cell r="I13520">
            <v>0.603</v>
          </cell>
          <cell r="J13520">
            <v>0.603</v>
          </cell>
        </row>
        <row r="13521">
          <cell r="F13521" t="str">
            <v>黄家－黄家一组</v>
          </cell>
          <cell r="G13521" t="str">
            <v>C078431002</v>
          </cell>
          <cell r="H13521">
            <v>0.778</v>
          </cell>
          <cell r="I13521">
            <v>2.131</v>
          </cell>
          <cell r="J13521">
            <v>1.353</v>
          </cell>
        </row>
        <row r="13522">
          <cell r="F13522" t="str">
            <v>叉路口-山门口</v>
          </cell>
          <cell r="G13522" t="str">
            <v>V215431002</v>
          </cell>
          <cell r="H13522">
            <v>0</v>
          </cell>
          <cell r="I13522">
            <v>0.259</v>
          </cell>
          <cell r="J13522">
            <v>0.259</v>
          </cell>
        </row>
        <row r="13523">
          <cell r="F13523" t="str">
            <v>叉路口-下丫头山</v>
          </cell>
          <cell r="G13523" t="str">
            <v>C42B431002</v>
          </cell>
          <cell r="H13523">
            <v>0</v>
          </cell>
          <cell r="I13523">
            <v>0.387</v>
          </cell>
          <cell r="J13523">
            <v>0.387</v>
          </cell>
        </row>
        <row r="13524">
          <cell r="F13524" t="str">
            <v>大窝岭-黄石江</v>
          </cell>
          <cell r="G13524" t="str">
            <v>C53B431002</v>
          </cell>
          <cell r="H13524">
            <v>0</v>
          </cell>
          <cell r="I13524">
            <v>1.668</v>
          </cell>
          <cell r="J13524">
            <v>1.668</v>
          </cell>
        </row>
        <row r="13525">
          <cell r="F13525" t="str">
            <v>叉路口-下丫头山</v>
          </cell>
          <cell r="G13525" t="str">
            <v>C42B431002</v>
          </cell>
          <cell r="H13525">
            <v>0.385</v>
          </cell>
          <cell r="I13525">
            <v>3.005</v>
          </cell>
          <cell r="J13525">
            <v>2.62</v>
          </cell>
        </row>
        <row r="13526">
          <cell r="F13526" t="str">
            <v>叉路口-上石浪窝</v>
          </cell>
          <cell r="G13526" t="str">
            <v>C48A431002</v>
          </cell>
          <cell r="H13526">
            <v>0</v>
          </cell>
          <cell r="I13526">
            <v>0.719</v>
          </cell>
          <cell r="J13526">
            <v>0.719</v>
          </cell>
        </row>
        <row r="13527">
          <cell r="F13527" t="str">
            <v>水大瀑-五里吉古</v>
          </cell>
          <cell r="G13527" t="str">
            <v>Y566431002</v>
          </cell>
          <cell r="H13527">
            <v>2.675</v>
          </cell>
          <cell r="I13527">
            <v>4.61</v>
          </cell>
          <cell r="J13527">
            <v>1.935</v>
          </cell>
        </row>
        <row r="13528">
          <cell r="F13528" t="str">
            <v>串水湾-石榴坪</v>
          </cell>
          <cell r="G13528" t="str">
            <v>C49B431002</v>
          </cell>
          <cell r="H13528">
            <v>0</v>
          </cell>
          <cell r="I13528">
            <v>3.154</v>
          </cell>
          <cell r="J13528">
            <v>3.154</v>
          </cell>
        </row>
        <row r="13529">
          <cell r="F13529" t="str">
            <v>对江铺-陡岭上</v>
          </cell>
          <cell r="G13529" t="str">
            <v>C50B431002</v>
          </cell>
          <cell r="H13529">
            <v>0</v>
          </cell>
          <cell r="I13529">
            <v>0.458</v>
          </cell>
          <cell r="J13529">
            <v>0.458</v>
          </cell>
        </row>
        <row r="13530">
          <cell r="F13530" t="str">
            <v>老庙图-鸡公代</v>
          </cell>
          <cell r="G13530" t="str">
            <v>C47B431002</v>
          </cell>
          <cell r="H13530">
            <v>0</v>
          </cell>
          <cell r="I13530">
            <v>0.422</v>
          </cell>
          <cell r="J13530">
            <v>0.422</v>
          </cell>
        </row>
        <row r="13531">
          <cell r="F13531" t="str">
            <v>侧边冲-四亩田</v>
          </cell>
          <cell r="G13531" t="str">
            <v>C13A431002</v>
          </cell>
          <cell r="H13531">
            <v>0</v>
          </cell>
          <cell r="I13531">
            <v>0.323</v>
          </cell>
          <cell r="J13531">
            <v>0.323</v>
          </cell>
        </row>
        <row r="13532">
          <cell r="F13532" t="str">
            <v>长岭坳-岭脚下</v>
          </cell>
          <cell r="G13532" t="str">
            <v>Y561431002</v>
          </cell>
          <cell r="H13532">
            <v>0</v>
          </cell>
          <cell r="I13532">
            <v>3.227</v>
          </cell>
          <cell r="J13532">
            <v>3.227</v>
          </cell>
        </row>
        <row r="13533">
          <cell r="F13533" t="str">
            <v>叉路口-回头湾</v>
          </cell>
          <cell r="G13533" t="str">
            <v>C82B431002</v>
          </cell>
          <cell r="H13533">
            <v>0</v>
          </cell>
          <cell r="I13533">
            <v>0.342</v>
          </cell>
          <cell r="J13533">
            <v>0.342</v>
          </cell>
        </row>
        <row r="13534">
          <cell r="F13534" t="str">
            <v>叉路口-斋家塘</v>
          </cell>
          <cell r="G13534" t="str">
            <v>C83B431002</v>
          </cell>
          <cell r="H13534">
            <v>0</v>
          </cell>
          <cell r="I13534">
            <v>0.212</v>
          </cell>
          <cell r="J13534">
            <v>0.212</v>
          </cell>
        </row>
        <row r="13535">
          <cell r="F13535" t="str">
            <v>路口－蛾形叉</v>
          </cell>
          <cell r="G13535" t="str">
            <v>C009431002</v>
          </cell>
          <cell r="H13535">
            <v>3.54</v>
          </cell>
          <cell r="I13535">
            <v>4.787</v>
          </cell>
          <cell r="J13535">
            <v>1.247</v>
          </cell>
        </row>
        <row r="13536">
          <cell r="F13536" t="str">
            <v>叉路口-茶源头</v>
          </cell>
          <cell r="G13536" t="str">
            <v>C97B431002</v>
          </cell>
          <cell r="H13536">
            <v>0</v>
          </cell>
          <cell r="I13536">
            <v>0.78</v>
          </cell>
          <cell r="J13536">
            <v>0.78</v>
          </cell>
        </row>
        <row r="13537">
          <cell r="F13537" t="str">
            <v>路口－蛾形叉</v>
          </cell>
          <cell r="G13537" t="str">
            <v>C009431002</v>
          </cell>
          <cell r="H13537">
            <v>6.044</v>
          </cell>
          <cell r="I13537">
            <v>8.207</v>
          </cell>
          <cell r="J13537">
            <v>2.163</v>
          </cell>
        </row>
        <row r="13538">
          <cell r="F13538" t="str">
            <v>白石岭-廖家田</v>
          </cell>
          <cell r="G13538" t="str">
            <v>C82A431002</v>
          </cell>
          <cell r="H13538">
            <v>0</v>
          </cell>
          <cell r="I13538">
            <v>1.004</v>
          </cell>
          <cell r="J13538">
            <v>1.004</v>
          </cell>
        </row>
        <row r="13539">
          <cell r="F13539" t="str">
            <v>金猫矿-下海南冲</v>
          </cell>
          <cell r="G13539" t="str">
            <v>C85A431002</v>
          </cell>
          <cell r="H13539">
            <v>0</v>
          </cell>
          <cell r="I13539">
            <v>0.527</v>
          </cell>
          <cell r="J13539">
            <v>0.527</v>
          </cell>
        </row>
        <row r="13540">
          <cell r="F13540" t="str">
            <v>杉树垅-村委会</v>
          </cell>
          <cell r="G13540" t="str">
            <v>V146431002</v>
          </cell>
          <cell r="H13540">
            <v>0</v>
          </cell>
          <cell r="I13540">
            <v>1.017</v>
          </cell>
          <cell r="J13540">
            <v>1.017</v>
          </cell>
        </row>
        <row r="13541">
          <cell r="F13541" t="str">
            <v>京深线－龙广洞</v>
          </cell>
          <cell r="G13541" t="str">
            <v>X137431002</v>
          </cell>
          <cell r="H13541">
            <v>6.763</v>
          </cell>
          <cell r="I13541">
            <v>7.107</v>
          </cell>
          <cell r="J13541">
            <v>0.344</v>
          </cell>
        </row>
        <row r="13542">
          <cell r="F13542" t="str">
            <v>大树边－叉路口</v>
          </cell>
          <cell r="G13542" t="str">
            <v>C058431002</v>
          </cell>
          <cell r="H13542">
            <v>0.296</v>
          </cell>
          <cell r="I13542">
            <v>0.603</v>
          </cell>
          <cell r="J13542">
            <v>0.307</v>
          </cell>
        </row>
        <row r="13543">
          <cell r="F13543" t="str">
            <v>叉路口-下芒头岭</v>
          </cell>
          <cell r="G13543" t="str">
            <v>C28B431002</v>
          </cell>
          <cell r="H13543">
            <v>0</v>
          </cell>
          <cell r="I13543">
            <v>0.602</v>
          </cell>
          <cell r="J13543">
            <v>0.602</v>
          </cell>
        </row>
        <row r="13544">
          <cell r="F13544" t="str">
            <v>叉路口-袁家田</v>
          </cell>
          <cell r="G13544" t="str">
            <v>C93A431002</v>
          </cell>
          <cell r="H13544">
            <v>0</v>
          </cell>
          <cell r="I13544">
            <v>0.593</v>
          </cell>
          <cell r="J13544">
            <v>0.593</v>
          </cell>
        </row>
        <row r="13545">
          <cell r="F13545" t="str">
            <v>亭子脚-上湾洞</v>
          </cell>
          <cell r="G13545" t="str">
            <v>C94A431002</v>
          </cell>
          <cell r="H13545">
            <v>0</v>
          </cell>
          <cell r="I13545">
            <v>0.886</v>
          </cell>
          <cell r="J13545">
            <v>0.886</v>
          </cell>
        </row>
        <row r="13546">
          <cell r="F13546" t="str">
            <v>大树边－叉路口</v>
          </cell>
          <cell r="G13546" t="str">
            <v>C058431002</v>
          </cell>
          <cell r="H13546">
            <v>0.603</v>
          </cell>
          <cell r="I13546">
            <v>2.156</v>
          </cell>
          <cell r="J13546">
            <v>1.553</v>
          </cell>
        </row>
        <row r="13547">
          <cell r="F13547" t="str">
            <v>杨梅坳-X102线</v>
          </cell>
          <cell r="G13547" t="str">
            <v>C23B431002</v>
          </cell>
          <cell r="H13547">
            <v>0</v>
          </cell>
          <cell r="I13547">
            <v>0.439</v>
          </cell>
          <cell r="J13547">
            <v>0.439</v>
          </cell>
        </row>
        <row r="13548">
          <cell r="F13548" t="str">
            <v>大山里-大竹园王家</v>
          </cell>
          <cell r="G13548" t="str">
            <v>C24B431002</v>
          </cell>
          <cell r="H13548">
            <v>0</v>
          </cell>
          <cell r="I13548">
            <v>0.37</v>
          </cell>
          <cell r="J13548">
            <v>0.37</v>
          </cell>
        </row>
        <row r="13549">
          <cell r="F13549" t="str">
            <v>大山里-栏牛岭</v>
          </cell>
          <cell r="G13549" t="str">
            <v>C25B431002</v>
          </cell>
          <cell r="H13549">
            <v>0</v>
          </cell>
          <cell r="I13549">
            <v>0.653</v>
          </cell>
          <cell r="J13549">
            <v>0.653</v>
          </cell>
        </row>
        <row r="13550">
          <cell r="F13550" t="str">
            <v>叉路口-上芒头岭</v>
          </cell>
          <cell r="G13550" t="str">
            <v>C26B431002</v>
          </cell>
          <cell r="H13550">
            <v>0</v>
          </cell>
          <cell r="I13550">
            <v>0.284</v>
          </cell>
          <cell r="J13550">
            <v>0.284</v>
          </cell>
        </row>
        <row r="13551">
          <cell r="F13551" t="str">
            <v>燕竹山-板上</v>
          </cell>
          <cell r="G13551" t="str">
            <v>C41D431002</v>
          </cell>
          <cell r="H13551">
            <v>0</v>
          </cell>
          <cell r="I13551">
            <v>0.429</v>
          </cell>
          <cell r="J13551">
            <v>0.429</v>
          </cell>
        </row>
        <row r="13552">
          <cell r="F13552" t="str">
            <v>叉路口-燕竹山</v>
          </cell>
          <cell r="G13552" t="str">
            <v>C42D431002</v>
          </cell>
          <cell r="H13552">
            <v>0</v>
          </cell>
          <cell r="I13552">
            <v>0.256</v>
          </cell>
          <cell r="J13552">
            <v>0.256</v>
          </cell>
        </row>
        <row r="13553">
          <cell r="F13553" t="str">
            <v>新田岭小学-牛角湾谢家</v>
          </cell>
          <cell r="G13553" t="str">
            <v>C43D431002</v>
          </cell>
          <cell r="H13553">
            <v>0</v>
          </cell>
          <cell r="I13553">
            <v>1.071</v>
          </cell>
          <cell r="J13553">
            <v>1.071</v>
          </cell>
        </row>
        <row r="13554">
          <cell r="F13554" t="str">
            <v>五坝上-青龙首</v>
          </cell>
          <cell r="G13554" t="str">
            <v>C65F431003</v>
          </cell>
          <cell r="H13554">
            <v>0</v>
          </cell>
          <cell r="I13554">
            <v>0.397</v>
          </cell>
          <cell r="J13554">
            <v>0.397</v>
          </cell>
        </row>
        <row r="13555">
          <cell r="F13555" t="str">
            <v>石子下-陈家</v>
          </cell>
          <cell r="G13555" t="str">
            <v>C73F431003</v>
          </cell>
          <cell r="H13555">
            <v>0</v>
          </cell>
          <cell r="I13555">
            <v>0.542</v>
          </cell>
          <cell r="J13555">
            <v>0.542</v>
          </cell>
        </row>
        <row r="13556">
          <cell r="F13556" t="str">
            <v>青大庙-左家冲</v>
          </cell>
          <cell r="G13556" t="str">
            <v>C38B431003</v>
          </cell>
          <cell r="H13556">
            <v>0</v>
          </cell>
          <cell r="I13556">
            <v>0.587</v>
          </cell>
          <cell r="J13556">
            <v>0.587</v>
          </cell>
        </row>
        <row r="13557">
          <cell r="F13557" t="str">
            <v>罗家寨-上岭坳</v>
          </cell>
          <cell r="G13557" t="str">
            <v>C40B431003</v>
          </cell>
          <cell r="H13557">
            <v>0</v>
          </cell>
          <cell r="I13557">
            <v>0.414</v>
          </cell>
          <cell r="J13557">
            <v>0.414</v>
          </cell>
        </row>
        <row r="13558">
          <cell r="F13558" t="str">
            <v>鸭大线</v>
          </cell>
          <cell r="G13558" t="str">
            <v>C295431003</v>
          </cell>
          <cell r="H13558">
            <v>0</v>
          </cell>
          <cell r="I13558">
            <v>1.975</v>
          </cell>
          <cell r="J13558">
            <v>1.975</v>
          </cell>
        </row>
        <row r="13559">
          <cell r="F13559" t="str">
            <v>公门－大岭背</v>
          </cell>
          <cell r="G13559" t="str">
            <v>C837431003</v>
          </cell>
          <cell r="H13559">
            <v>0</v>
          </cell>
          <cell r="I13559">
            <v>0.269</v>
          </cell>
          <cell r="J13559">
            <v>0.269</v>
          </cell>
        </row>
        <row r="13560">
          <cell r="F13560" t="str">
            <v>庙背-吴溪</v>
          </cell>
          <cell r="G13560" t="str">
            <v>C254431003</v>
          </cell>
          <cell r="H13560">
            <v>0.631</v>
          </cell>
          <cell r="I13560">
            <v>2.125</v>
          </cell>
          <cell r="J13560">
            <v>1.494</v>
          </cell>
        </row>
        <row r="13561">
          <cell r="F13561" t="str">
            <v>豪口-太平里</v>
          </cell>
          <cell r="G13561" t="str">
            <v>X117431003</v>
          </cell>
          <cell r="H13561">
            <v>11.031</v>
          </cell>
          <cell r="I13561">
            <v>11.09</v>
          </cell>
          <cell r="J13561">
            <v>0.059</v>
          </cell>
        </row>
        <row r="13562">
          <cell r="F13562" t="str">
            <v>何家洞-塘冲</v>
          </cell>
          <cell r="G13562" t="str">
            <v>C67B431003</v>
          </cell>
          <cell r="H13562">
            <v>0</v>
          </cell>
          <cell r="I13562">
            <v>1.031</v>
          </cell>
          <cell r="J13562">
            <v>1.031</v>
          </cell>
        </row>
        <row r="13563">
          <cell r="F13563" t="str">
            <v>自木坳-下高坦岭</v>
          </cell>
          <cell r="G13563" t="str">
            <v>C58B431003</v>
          </cell>
          <cell r="H13563">
            <v>3.491</v>
          </cell>
          <cell r="I13563">
            <v>5.293</v>
          </cell>
          <cell r="J13563">
            <v>1.802</v>
          </cell>
        </row>
        <row r="13564">
          <cell r="F13564" t="str">
            <v>腊峰山-东边岭</v>
          </cell>
          <cell r="G13564" t="str">
            <v>Y501431003</v>
          </cell>
          <cell r="H13564">
            <v>9.864</v>
          </cell>
          <cell r="I13564">
            <v>11.704</v>
          </cell>
          <cell r="J13564">
            <v>1.84</v>
          </cell>
        </row>
        <row r="13565">
          <cell r="F13565" t="str">
            <v>庙背-吴溪</v>
          </cell>
          <cell r="G13565" t="str">
            <v>C254431003</v>
          </cell>
          <cell r="H13565">
            <v>0.631</v>
          </cell>
          <cell r="I13565">
            <v>2.387</v>
          </cell>
          <cell r="J13565">
            <v>1.756</v>
          </cell>
        </row>
        <row r="13566">
          <cell r="F13566" t="str">
            <v>龙子坳-坦门冲</v>
          </cell>
          <cell r="G13566" t="str">
            <v>C52G431003</v>
          </cell>
          <cell r="H13566">
            <v>0</v>
          </cell>
          <cell r="I13566">
            <v>0.485</v>
          </cell>
          <cell r="J13566">
            <v>0.485</v>
          </cell>
        </row>
        <row r="13567">
          <cell r="F13567" t="str">
            <v>塘角-鸡头岭</v>
          </cell>
          <cell r="G13567" t="str">
            <v>C53G431003</v>
          </cell>
          <cell r="H13567">
            <v>0</v>
          </cell>
          <cell r="I13567">
            <v>0.313</v>
          </cell>
          <cell r="J13567">
            <v>0.313</v>
          </cell>
        </row>
        <row r="13568">
          <cell r="F13568" t="str">
            <v>学校－林家庄</v>
          </cell>
          <cell r="G13568" t="str">
            <v>V094431003</v>
          </cell>
          <cell r="H13568">
            <v>0</v>
          </cell>
          <cell r="I13568">
            <v>0.483</v>
          </cell>
          <cell r="J13568">
            <v>0.483</v>
          </cell>
        </row>
        <row r="13569">
          <cell r="F13569" t="str">
            <v>狮子岭-田洞里</v>
          </cell>
          <cell r="G13569" t="str">
            <v>C20B431003</v>
          </cell>
          <cell r="H13569">
            <v>0</v>
          </cell>
          <cell r="I13569">
            <v>1.444</v>
          </cell>
          <cell r="J13569">
            <v>1.444</v>
          </cell>
        </row>
        <row r="13570">
          <cell r="F13570" t="str">
            <v>杨梅树下-南楼村</v>
          </cell>
          <cell r="G13570" t="str">
            <v>C08A431003</v>
          </cell>
          <cell r="H13570">
            <v>0</v>
          </cell>
          <cell r="I13570">
            <v>0.666</v>
          </cell>
          <cell r="J13570">
            <v>0.666</v>
          </cell>
        </row>
        <row r="13571">
          <cell r="F13571" t="str">
            <v>溜树板-白家</v>
          </cell>
          <cell r="G13571" t="str">
            <v>C806431003</v>
          </cell>
          <cell r="H13571">
            <v>0</v>
          </cell>
          <cell r="I13571">
            <v>1.108</v>
          </cell>
          <cell r="J13571">
            <v>1.108</v>
          </cell>
        </row>
        <row r="13572">
          <cell r="F13572" t="str">
            <v>村委会-梨窝冲</v>
          </cell>
          <cell r="G13572" t="str">
            <v>C89E431003</v>
          </cell>
          <cell r="H13572">
            <v>0</v>
          </cell>
          <cell r="I13572">
            <v>0.116</v>
          </cell>
          <cell r="J13572">
            <v>0.116</v>
          </cell>
        </row>
        <row r="13573">
          <cell r="F13573" t="str">
            <v>香草坪-朱家冲</v>
          </cell>
          <cell r="G13573" t="str">
            <v>C045431003</v>
          </cell>
          <cell r="H13573">
            <v>0</v>
          </cell>
          <cell r="I13573">
            <v>2.173</v>
          </cell>
          <cell r="J13573">
            <v>2.173</v>
          </cell>
        </row>
        <row r="13574">
          <cell r="F13574" t="str">
            <v>杨家坳-火冲</v>
          </cell>
          <cell r="G13574" t="str">
            <v>C04B431003</v>
          </cell>
          <cell r="H13574">
            <v>0</v>
          </cell>
          <cell r="I13574">
            <v>0.33</v>
          </cell>
          <cell r="J13574">
            <v>0.33</v>
          </cell>
        </row>
        <row r="13575">
          <cell r="F13575" t="str">
            <v>后背山-会管脚</v>
          </cell>
          <cell r="G13575" t="str">
            <v>C05B431003</v>
          </cell>
          <cell r="H13575">
            <v>0</v>
          </cell>
          <cell r="I13575">
            <v>0.714</v>
          </cell>
          <cell r="J13575">
            <v>0.714</v>
          </cell>
        </row>
        <row r="13576">
          <cell r="F13576" t="str">
            <v>云凤-正源圩</v>
          </cell>
          <cell r="G13576" t="str">
            <v>Y524431003</v>
          </cell>
          <cell r="H13576">
            <v>5.275</v>
          </cell>
          <cell r="I13576">
            <v>5.684</v>
          </cell>
          <cell r="J13576">
            <v>0.409</v>
          </cell>
        </row>
        <row r="13577">
          <cell r="F13577" t="str">
            <v>坳苦线</v>
          </cell>
          <cell r="G13577" t="str">
            <v>C260431003</v>
          </cell>
          <cell r="H13577">
            <v>0</v>
          </cell>
          <cell r="I13577">
            <v>5.567</v>
          </cell>
          <cell r="J13577">
            <v>5.567</v>
          </cell>
        </row>
        <row r="13578">
          <cell r="F13578" t="str">
            <v>山背-窑家岭</v>
          </cell>
          <cell r="G13578" t="str">
            <v>C827431003</v>
          </cell>
          <cell r="H13578">
            <v>0</v>
          </cell>
          <cell r="I13578">
            <v>3.497</v>
          </cell>
          <cell r="J13578">
            <v>3.497</v>
          </cell>
        </row>
        <row r="13579">
          <cell r="F13579" t="str">
            <v>粟木水井-头水</v>
          </cell>
          <cell r="G13579" t="str">
            <v>C18D431003</v>
          </cell>
          <cell r="H13579">
            <v>0</v>
          </cell>
          <cell r="I13579">
            <v>0.248</v>
          </cell>
          <cell r="J13579">
            <v>0.248</v>
          </cell>
        </row>
        <row r="13580">
          <cell r="F13580" t="str">
            <v>唐石塘-罗卜山</v>
          </cell>
          <cell r="G13580" t="str">
            <v>C58A431003</v>
          </cell>
          <cell r="H13580">
            <v>0</v>
          </cell>
          <cell r="I13580">
            <v>1.064</v>
          </cell>
          <cell r="J13580">
            <v>1.064</v>
          </cell>
        </row>
        <row r="13581">
          <cell r="F13581" t="str">
            <v>唐四唐-松树下</v>
          </cell>
          <cell r="G13581" t="str">
            <v>C59A431003</v>
          </cell>
          <cell r="H13581">
            <v>0</v>
          </cell>
          <cell r="I13581">
            <v>0.725</v>
          </cell>
          <cell r="J13581">
            <v>0.725</v>
          </cell>
        </row>
        <row r="13582">
          <cell r="F13582" t="str">
            <v>三李线</v>
          </cell>
          <cell r="G13582" t="str">
            <v>C312431003</v>
          </cell>
          <cell r="H13582">
            <v>0</v>
          </cell>
          <cell r="I13582">
            <v>1.395</v>
          </cell>
          <cell r="J13582">
            <v>1.395</v>
          </cell>
        </row>
        <row r="13583">
          <cell r="F13583" t="str">
            <v>新铺上-大路头</v>
          </cell>
          <cell r="G13583" t="str">
            <v>C826431003</v>
          </cell>
          <cell r="H13583">
            <v>0</v>
          </cell>
          <cell r="I13583">
            <v>1.642</v>
          </cell>
          <cell r="J13583">
            <v>1.642</v>
          </cell>
        </row>
        <row r="13584">
          <cell r="F13584" t="str">
            <v>山背-窑家岭</v>
          </cell>
          <cell r="G13584" t="str">
            <v>C827431003</v>
          </cell>
          <cell r="H13584">
            <v>0</v>
          </cell>
          <cell r="I13584">
            <v>2.055</v>
          </cell>
          <cell r="J13584">
            <v>2.055</v>
          </cell>
        </row>
        <row r="13585">
          <cell r="F13585" t="str">
            <v>坳下-对门江</v>
          </cell>
          <cell r="G13585" t="str">
            <v>C13D431003</v>
          </cell>
          <cell r="H13585">
            <v>0</v>
          </cell>
          <cell r="I13585">
            <v>0.54</v>
          </cell>
          <cell r="J13585">
            <v>0.54</v>
          </cell>
        </row>
        <row r="13586">
          <cell r="F13586" t="str">
            <v>松井坳-下洞</v>
          </cell>
          <cell r="G13586" t="str">
            <v>C16D431003</v>
          </cell>
          <cell r="H13586">
            <v>0</v>
          </cell>
          <cell r="I13586">
            <v>0.344</v>
          </cell>
          <cell r="J13586">
            <v>0.344</v>
          </cell>
        </row>
        <row r="13587">
          <cell r="F13587" t="str">
            <v>小背线</v>
          </cell>
          <cell r="G13587" t="str">
            <v>C311431003</v>
          </cell>
          <cell r="H13587">
            <v>0</v>
          </cell>
          <cell r="I13587">
            <v>3.159</v>
          </cell>
          <cell r="J13587">
            <v>3.159</v>
          </cell>
        </row>
        <row r="13588">
          <cell r="F13588" t="str">
            <v>塘洞-土豆垅</v>
          </cell>
          <cell r="G13588" t="str">
            <v>C825431003</v>
          </cell>
          <cell r="H13588">
            <v>0</v>
          </cell>
          <cell r="I13588">
            <v>1.17</v>
          </cell>
          <cell r="J13588">
            <v>1.17</v>
          </cell>
        </row>
        <row r="13589">
          <cell r="G13589" t="str">
            <v>V000</v>
          </cell>
          <cell r="H13589">
            <v>0</v>
          </cell>
          <cell r="I13589">
            <v>0.306</v>
          </cell>
          <cell r="J13589">
            <v>0.306</v>
          </cell>
        </row>
        <row r="13590">
          <cell r="G13590" t="str">
            <v>AA02431021</v>
          </cell>
          <cell r="H13590">
            <v>0</v>
          </cell>
          <cell r="I13590">
            <v>0.944</v>
          </cell>
          <cell r="J13590">
            <v>0.944</v>
          </cell>
        </row>
        <row r="13591">
          <cell r="F13591" t="str">
            <v>拱桥-菜下</v>
          </cell>
          <cell r="G13591" t="str">
            <v>C15H431021</v>
          </cell>
          <cell r="H13591">
            <v>0</v>
          </cell>
          <cell r="I13591">
            <v>0.158</v>
          </cell>
          <cell r="J13591">
            <v>0.158</v>
          </cell>
        </row>
        <row r="13592">
          <cell r="G13592" t="str">
            <v>V000</v>
          </cell>
          <cell r="H13592">
            <v>0</v>
          </cell>
          <cell r="I13592">
            <v>0.39</v>
          </cell>
          <cell r="J13592">
            <v>0.39</v>
          </cell>
        </row>
        <row r="13593">
          <cell r="F13593" t="str">
            <v>周家-李家塘</v>
          </cell>
          <cell r="G13593" t="str">
            <v>V61M431021</v>
          </cell>
          <cell r="H13593">
            <v>0</v>
          </cell>
          <cell r="I13593">
            <v>1.157</v>
          </cell>
          <cell r="J13593">
            <v>1.157</v>
          </cell>
        </row>
        <row r="13594">
          <cell r="F13594" t="str">
            <v>下陈家-江口沅</v>
          </cell>
          <cell r="G13594" t="str">
            <v>C654431021</v>
          </cell>
          <cell r="H13594">
            <v>0</v>
          </cell>
          <cell r="I13594">
            <v>2.315</v>
          </cell>
          <cell r="J13594">
            <v>2.315</v>
          </cell>
        </row>
        <row r="13595">
          <cell r="F13595" t="str">
            <v>叉路口-石门冲</v>
          </cell>
          <cell r="G13595" t="str">
            <v>V833431021</v>
          </cell>
          <cell r="H13595">
            <v>0</v>
          </cell>
          <cell r="I13595">
            <v>1.665</v>
          </cell>
          <cell r="J13595">
            <v>1.665</v>
          </cell>
        </row>
        <row r="13596">
          <cell r="F13596" t="str">
            <v>陈家桥-上陈家</v>
          </cell>
          <cell r="G13596" t="str">
            <v>V835431021</v>
          </cell>
          <cell r="H13596">
            <v>0</v>
          </cell>
          <cell r="I13596">
            <v>0.214</v>
          </cell>
          <cell r="J13596">
            <v>0.214</v>
          </cell>
        </row>
        <row r="13597">
          <cell r="F13597" t="str">
            <v>蚂蝗田-上大何湾</v>
          </cell>
          <cell r="G13597" t="str">
            <v>V61N431021</v>
          </cell>
          <cell r="H13597">
            <v>0</v>
          </cell>
          <cell r="I13597">
            <v>1.558</v>
          </cell>
          <cell r="J13597">
            <v>1.558</v>
          </cell>
        </row>
        <row r="13598">
          <cell r="F13598" t="str">
            <v>杀羊冲-高角岭</v>
          </cell>
          <cell r="G13598" t="str">
            <v>C54L431021</v>
          </cell>
          <cell r="H13598">
            <v>0</v>
          </cell>
          <cell r="I13598">
            <v>0.336</v>
          </cell>
          <cell r="J13598">
            <v>0.336</v>
          </cell>
        </row>
        <row r="13599">
          <cell r="F13599" t="str">
            <v>碧高沅桥-碑家沅</v>
          </cell>
          <cell r="G13599" t="str">
            <v>C653431021</v>
          </cell>
          <cell r="H13599">
            <v>0</v>
          </cell>
          <cell r="I13599">
            <v>1.711</v>
          </cell>
          <cell r="J13599">
            <v>1.711</v>
          </cell>
        </row>
        <row r="13600">
          <cell r="F13600" t="str">
            <v>政府-石榴花</v>
          </cell>
          <cell r="G13600" t="str">
            <v>V839431021</v>
          </cell>
          <cell r="H13600">
            <v>0</v>
          </cell>
          <cell r="I13600">
            <v>0.371</v>
          </cell>
          <cell r="J13600">
            <v>0.371</v>
          </cell>
        </row>
        <row r="13601">
          <cell r="F13601" t="str">
            <v>桐木沅路口-小河</v>
          </cell>
          <cell r="G13601" t="str">
            <v>V842431021</v>
          </cell>
          <cell r="H13601">
            <v>0</v>
          </cell>
          <cell r="I13601">
            <v>1.293</v>
          </cell>
          <cell r="J13601">
            <v>1.293</v>
          </cell>
        </row>
        <row r="13602">
          <cell r="F13602" t="str">
            <v>麻裕背-廖山下</v>
          </cell>
          <cell r="G13602" t="str">
            <v>C78D431021</v>
          </cell>
          <cell r="H13602">
            <v>0</v>
          </cell>
          <cell r="I13602">
            <v>0.703</v>
          </cell>
          <cell r="J13602">
            <v>0.703</v>
          </cell>
        </row>
        <row r="13603">
          <cell r="F13603" t="str">
            <v>丝瓜冲桥-宜福</v>
          </cell>
          <cell r="G13603" t="str">
            <v>C251431021</v>
          </cell>
          <cell r="H13603">
            <v>5.797</v>
          </cell>
          <cell r="I13603">
            <v>7.64</v>
          </cell>
          <cell r="J13603">
            <v>1.843</v>
          </cell>
        </row>
        <row r="13604">
          <cell r="F13604" t="str">
            <v>坦家坳-反木岭</v>
          </cell>
          <cell r="G13604" t="str">
            <v>V61G431021</v>
          </cell>
          <cell r="H13604">
            <v>0</v>
          </cell>
          <cell r="I13604">
            <v>2.122</v>
          </cell>
          <cell r="J13604">
            <v>2.122</v>
          </cell>
        </row>
        <row r="13605">
          <cell r="F13605" t="str">
            <v>枸杞坪-河坝</v>
          </cell>
          <cell r="G13605" t="str">
            <v>V586431021</v>
          </cell>
          <cell r="H13605">
            <v>0</v>
          </cell>
          <cell r="I13605">
            <v>0.788</v>
          </cell>
          <cell r="J13605">
            <v>0.788</v>
          </cell>
        </row>
        <row r="13606">
          <cell r="F13606" t="str">
            <v>桐木-横塘侯家</v>
          </cell>
          <cell r="G13606" t="str">
            <v>C061431021</v>
          </cell>
          <cell r="H13606">
            <v>3.311</v>
          </cell>
          <cell r="I13606">
            <v>3.412</v>
          </cell>
          <cell r="J13606">
            <v>0.101</v>
          </cell>
        </row>
        <row r="13607">
          <cell r="F13607" t="str">
            <v>高干渠-栗梨山</v>
          </cell>
          <cell r="G13607" t="str">
            <v>C629431021</v>
          </cell>
          <cell r="H13607">
            <v>0.485</v>
          </cell>
          <cell r="I13607">
            <v>1.261</v>
          </cell>
          <cell r="J13607">
            <v>0.776</v>
          </cell>
        </row>
        <row r="13608">
          <cell r="F13608" t="str">
            <v>王头山-上愁</v>
          </cell>
          <cell r="G13608" t="str">
            <v>C83D431021</v>
          </cell>
          <cell r="H13608">
            <v>0</v>
          </cell>
          <cell r="I13608">
            <v>0.817</v>
          </cell>
          <cell r="J13608">
            <v>0.817</v>
          </cell>
        </row>
        <row r="13609">
          <cell r="F13609" t="str">
            <v>雷打石－鹅公井（新田县）</v>
          </cell>
          <cell r="G13609" t="str">
            <v>C326431021</v>
          </cell>
          <cell r="H13609">
            <v>1.586</v>
          </cell>
          <cell r="I13609">
            <v>2.543</v>
          </cell>
          <cell r="J13609">
            <v>0.957</v>
          </cell>
        </row>
        <row r="13610">
          <cell r="F13610" t="str">
            <v>干塘坪-井冲</v>
          </cell>
          <cell r="G13610" t="str">
            <v>C445431021</v>
          </cell>
          <cell r="H13610">
            <v>0</v>
          </cell>
          <cell r="I13610">
            <v>2.402</v>
          </cell>
          <cell r="J13610">
            <v>2.402</v>
          </cell>
        </row>
        <row r="13611">
          <cell r="F13611" t="str">
            <v>杨梅岭-上邦路口</v>
          </cell>
          <cell r="G13611" t="str">
            <v>V64B431021</v>
          </cell>
          <cell r="H13611">
            <v>0</v>
          </cell>
          <cell r="I13611">
            <v>0.174</v>
          </cell>
          <cell r="J13611">
            <v>0.174</v>
          </cell>
        </row>
        <row r="13612">
          <cell r="F13612" t="str">
            <v>白市-吴家树亭</v>
          </cell>
          <cell r="G13612" t="str">
            <v>Y646431021</v>
          </cell>
          <cell r="H13612">
            <v>5.006</v>
          </cell>
          <cell r="I13612">
            <v>5.664</v>
          </cell>
          <cell r="J13612">
            <v>0.658</v>
          </cell>
        </row>
        <row r="13613">
          <cell r="F13613" t="str">
            <v>三泉口-沙泉大岭上</v>
          </cell>
          <cell r="G13613" t="str">
            <v>C145431021</v>
          </cell>
          <cell r="H13613">
            <v>2.688</v>
          </cell>
          <cell r="I13613">
            <v>8.522</v>
          </cell>
          <cell r="J13613">
            <v>5.834</v>
          </cell>
        </row>
        <row r="13614">
          <cell r="F13614" t="str">
            <v>竹狮邱路口－风力发电站</v>
          </cell>
          <cell r="G13614" t="str">
            <v>C667431021</v>
          </cell>
          <cell r="H13614">
            <v>0</v>
          </cell>
          <cell r="I13614">
            <v>1.94</v>
          </cell>
          <cell r="J13614">
            <v>1.94</v>
          </cell>
        </row>
        <row r="13615">
          <cell r="F13615" t="str">
            <v>胡家口－长沙</v>
          </cell>
          <cell r="G13615" t="str">
            <v>C638431021</v>
          </cell>
          <cell r="H13615">
            <v>2.326</v>
          </cell>
          <cell r="I13615">
            <v>2.968</v>
          </cell>
          <cell r="J13615">
            <v>0.642</v>
          </cell>
        </row>
        <row r="13616">
          <cell r="F13616" t="str">
            <v>兔子岭-大水井</v>
          </cell>
          <cell r="G13616" t="str">
            <v>C93A431021</v>
          </cell>
          <cell r="H13616">
            <v>0</v>
          </cell>
          <cell r="I13616">
            <v>2.012</v>
          </cell>
          <cell r="J13616">
            <v>2.012</v>
          </cell>
        </row>
        <row r="13617">
          <cell r="F13617" t="str">
            <v>炮服凹-红老命</v>
          </cell>
          <cell r="G13617" t="str">
            <v>C249431021</v>
          </cell>
          <cell r="H13617">
            <v>0</v>
          </cell>
          <cell r="I13617">
            <v>1.407</v>
          </cell>
          <cell r="J13617">
            <v>1.407</v>
          </cell>
        </row>
        <row r="13618">
          <cell r="F13618" t="str">
            <v>水口山-庙山下</v>
          </cell>
          <cell r="G13618" t="str">
            <v>C95A431021</v>
          </cell>
          <cell r="H13618">
            <v>0</v>
          </cell>
          <cell r="I13618">
            <v>0.37</v>
          </cell>
          <cell r="J13618">
            <v>0.37</v>
          </cell>
        </row>
        <row r="13619">
          <cell r="F13619" t="str">
            <v>青松口-丛山下</v>
          </cell>
          <cell r="G13619" t="str">
            <v>C265431021</v>
          </cell>
          <cell r="H13619">
            <v>0.45</v>
          </cell>
          <cell r="I13619">
            <v>0.776</v>
          </cell>
          <cell r="J13619">
            <v>0.326</v>
          </cell>
        </row>
        <row r="13620">
          <cell r="F13620" t="str">
            <v>铁渣炉-三侯牛马江</v>
          </cell>
          <cell r="G13620" t="str">
            <v>C130431021</v>
          </cell>
          <cell r="H13620">
            <v>4.566</v>
          </cell>
          <cell r="I13620">
            <v>5.368</v>
          </cell>
          <cell r="J13620">
            <v>0.802</v>
          </cell>
        </row>
        <row r="13621">
          <cell r="F13621" t="str">
            <v>廖家口-牛环生</v>
          </cell>
          <cell r="G13621" t="str">
            <v>C96A431021</v>
          </cell>
          <cell r="H13621">
            <v>0</v>
          </cell>
          <cell r="I13621">
            <v>1.818</v>
          </cell>
          <cell r="J13621">
            <v>1.818</v>
          </cell>
        </row>
        <row r="13622">
          <cell r="F13622" t="str">
            <v>三泉口-沙泉大岭上</v>
          </cell>
          <cell r="G13622" t="str">
            <v>C145431021</v>
          </cell>
          <cell r="H13622">
            <v>6.105</v>
          </cell>
          <cell r="I13622">
            <v>7.122</v>
          </cell>
          <cell r="J13622">
            <v>1.017</v>
          </cell>
        </row>
        <row r="13623">
          <cell r="F13623" t="str">
            <v>垃圾场-宜福板木塘</v>
          </cell>
          <cell r="G13623" t="str">
            <v>C257431021</v>
          </cell>
          <cell r="H13623">
            <v>5.162</v>
          </cell>
          <cell r="I13623">
            <v>8.179</v>
          </cell>
          <cell r="J13623">
            <v>3.017</v>
          </cell>
        </row>
        <row r="13624">
          <cell r="F13624" t="str">
            <v>卫生院-宜福七十担凹</v>
          </cell>
          <cell r="G13624" t="str">
            <v>C137431021</v>
          </cell>
          <cell r="H13624">
            <v>5.708</v>
          </cell>
          <cell r="I13624">
            <v>6.451</v>
          </cell>
          <cell r="J13624">
            <v>0.743</v>
          </cell>
        </row>
        <row r="13625">
          <cell r="F13625" t="str">
            <v>龚家-板木塘</v>
          </cell>
          <cell r="G13625" t="str">
            <v>C257431021</v>
          </cell>
          <cell r="H13625">
            <v>0</v>
          </cell>
          <cell r="I13625">
            <v>1.875</v>
          </cell>
          <cell r="J13625">
            <v>1.875</v>
          </cell>
        </row>
        <row r="13626">
          <cell r="F13626" t="str">
            <v>石担老-花包庄</v>
          </cell>
          <cell r="G13626" t="str">
            <v>C27L431021</v>
          </cell>
          <cell r="H13626">
            <v>0</v>
          </cell>
          <cell r="I13626">
            <v>0.477</v>
          </cell>
          <cell r="J13626">
            <v>0.477</v>
          </cell>
        </row>
        <row r="13627">
          <cell r="F13627" t="str">
            <v>崔江桥-唐家冲</v>
          </cell>
          <cell r="G13627" t="str">
            <v>V919431021</v>
          </cell>
          <cell r="H13627">
            <v>0</v>
          </cell>
          <cell r="I13627">
            <v>0.112</v>
          </cell>
          <cell r="J13627">
            <v>0.112</v>
          </cell>
        </row>
        <row r="13628">
          <cell r="F13628" t="str">
            <v>公家屋场-大竹冲</v>
          </cell>
          <cell r="G13628" t="str">
            <v>V923431021</v>
          </cell>
          <cell r="H13628">
            <v>0</v>
          </cell>
          <cell r="I13628">
            <v>0.205</v>
          </cell>
          <cell r="J13628">
            <v>0.205</v>
          </cell>
        </row>
        <row r="13629">
          <cell r="F13629" t="str">
            <v>桐子岭-上西安</v>
          </cell>
          <cell r="G13629" t="str">
            <v>C65A431021</v>
          </cell>
          <cell r="H13629">
            <v>0</v>
          </cell>
          <cell r="I13629">
            <v>0.691</v>
          </cell>
          <cell r="J13629">
            <v>0.691</v>
          </cell>
        </row>
        <row r="13630">
          <cell r="F13630" t="str">
            <v>杉木岭-何家庄</v>
          </cell>
          <cell r="G13630" t="str">
            <v>V604431021</v>
          </cell>
          <cell r="H13630">
            <v>0</v>
          </cell>
          <cell r="I13630">
            <v>0.12</v>
          </cell>
          <cell r="J13630">
            <v>0.12</v>
          </cell>
        </row>
        <row r="13631">
          <cell r="F13631" t="str">
            <v>井边-下西安</v>
          </cell>
          <cell r="G13631" t="str">
            <v>V605431021</v>
          </cell>
          <cell r="H13631">
            <v>0</v>
          </cell>
          <cell r="I13631">
            <v>0.227</v>
          </cell>
          <cell r="J13631">
            <v>0.227</v>
          </cell>
        </row>
        <row r="13632">
          <cell r="F13632" t="str">
            <v>碧高沅桥-碑家沅</v>
          </cell>
          <cell r="G13632" t="str">
            <v>C653431021</v>
          </cell>
          <cell r="H13632">
            <v>0</v>
          </cell>
          <cell r="I13632">
            <v>0.445</v>
          </cell>
          <cell r="J13632">
            <v>0.445</v>
          </cell>
        </row>
        <row r="13633">
          <cell r="G13633" t="str">
            <v>V000</v>
          </cell>
          <cell r="H13633">
            <v>0</v>
          </cell>
          <cell r="I13633">
            <v>0.119</v>
          </cell>
          <cell r="J13633">
            <v>0.119</v>
          </cell>
        </row>
        <row r="13634">
          <cell r="F13634" t="str">
            <v>老虎口-横路上</v>
          </cell>
          <cell r="G13634" t="str">
            <v>V168431021</v>
          </cell>
          <cell r="H13634">
            <v>0</v>
          </cell>
          <cell r="I13634">
            <v>1.606</v>
          </cell>
          <cell r="J13634">
            <v>1.606</v>
          </cell>
        </row>
        <row r="13635">
          <cell r="F13635" t="str">
            <v>老虎口-黄矛江</v>
          </cell>
          <cell r="G13635" t="str">
            <v>V169431021</v>
          </cell>
          <cell r="H13635">
            <v>0</v>
          </cell>
          <cell r="I13635">
            <v>2.166</v>
          </cell>
          <cell r="J13635">
            <v>2.166</v>
          </cell>
        </row>
        <row r="13636">
          <cell r="F13636" t="str">
            <v>野牛塘-龙家</v>
          </cell>
          <cell r="G13636" t="str">
            <v>V170431021</v>
          </cell>
          <cell r="H13636">
            <v>0</v>
          </cell>
          <cell r="I13636">
            <v>1.062</v>
          </cell>
          <cell r="J13636">
            <v>1.062</v>
          </cell>
        </row>
        <row r="13637">
          <cell r="F13637" t="str">
            <v>凤凰村-刘家</v>
          </cell>
          <cell r="G13637" t="str">
            <v>C280431021</v>
          </cell>
          <cell r="H13637">
            <v>0</v>
          </cell>
          <cell r="I13637">
            <v>1.236</v>
          </cell>
          <cell r="J13637">
            <v>1.236</v>
          </cell>
        </row>
        <row r="13638">
          <cell r="F13638" t="str">
            <v>东石岭-栗山背</v>
          </cell>
          <cell r="G13638" t="str">
            <v>C59D431021</v>
          </cell>
          <cell r="H13638">
            <v>0</v>
          </cell>
          <cell r="I13638">
            <v>0.218</v>
          </cell>
          <cell r="J13638">
            <v>0.218</v>
          </cell>
        </row>
        <row r="13639">
          <cell r="F13639" t="str">
            <v>牛桠岭-坳上</v>
          </cell>
          <cell r="G13639" t="str">
            <v>C60D431021</v>
          </cell>
          <cell r="H13639">
            <v>0</v>
          </cell>
          <cell r="I13639">
            <v>0.779</v>
          </cell>
          <cell r="J13639">
            <v>0.779</v>
          </cell>
        </row>
        <row r="13640">
          <cell r="F13640" t="str">
            <v>对门岐-湾里</v>
          </cell>
          <cell r="G13640" t="str">
            <v>C272431021</v>
          </cell>
          <cell r="H13640">
            <v>0</v>
          </cell>
          <cell r="I13640">
            <v>1.122</v>
          </cell>
          <cell r="J13640">
            <v>1.122</v>
          </cell>
        </row>
        <row r="13641">
          <cell r="G13641" t="str">
            <v>V000</v>
          </cell>
          <cell r="H13641">
            <v>0</v>
          </cell>
          <cell r="I13641">
            <v>0.211</v>
          </cell>
          <cell r="J13641">
            <v>0.211</v>
          </cell>
        </row>
        <row r="13642">
          <cell r="F13642" t="str">
            <v>志木桥-火烧冲</v>
          </cell>
          <cell r="G13642" t="str">
            <v>V196431021</v>
          </cell>
          <cell r="H13642">
            <v>0</v>
          </cell>
          <cell r="I13642">
            <v>1.405</v>
          </cell>
          <cell r="J13642">
            <v>1.405</v>
          </cell>
        </row>
        <row r="13643">
          <cell r="F13643" t="str">
            <v>老屋背-美女图</v>
          </cell>
          <cell r="G13643" t="str">
            <v>V202431021</v>
          </cell>
          <cell r="H13643">
            <v>0</v>
          </cell>
          <cell r="I13643">
            <v>0.651</v>
          </cell>
          <cell r="J13643">
            <v>0.651</v>
          </cell>
        </row>
        <row r="13644">
          <cell r="F13644" t="str">
            <v>水库-岔口</v>
          </cell>
          <cell r="G13644" t="str">
            <v>C582431021</v>
          </cell>
          <cell r="H13644">
            <v>1.12</v>
          </cell>
          <cell r="I13644">
            <v>2.162</v>
          </cell>
          <cell r="J13644">
            <v>1.042</v>
          </cell>
        </row>
        <row r="13645">
          <cell r="F13645" t="str">
            <v>土地寺-上石背</v>
          </cell>
          <cell r="G13645" t="str">
            <v>C44C431021</v>
          </cell>
          <cell r="H13645">
            <v>0</v>
          </cell>
          <cell r="I13645">
            <v>1.655</v>
          </cell>
          <cell r="J13645">
            <v>1.655</v>
          </cell>
        </row>
        <row r="13646">
          <cell r="F13646" t="str">
            <v>苎麻村口-洋火龙</v>
          </cell>
          <cell r="G13646" t="str">
            <v>C65J431021</v>
          </cell>
          <cell r="H13646">
            <v>0</v>
          </cell>
          <cell r="I13646">
            <v>0.056</v>
          </cell>
          <cell r="J13646">
            <v>0.056</v>
          </cell>
        </row>
        <row r="13647">
          <cell r="F13647" t="str">
            <v>油炸背-鲁塘冲</v>
          </cell>
          <cell r="G13647" t="str">
            <v>C95C431021</v>
          </cell>
          <cell r="H13647">
            <v>0</v>
          </cell>
          <cell r="I13647">
            <v>0.88</v>
          </cell>
          <cell r="J13647">
            <v>0.88</v>
          </cell>
        </row>
        <row r="13648">
          <cell r="F13648" t="str">
            <v>大坝水厂-董家冲</v>
          </cell>
          <cell r="G13648" t="str">
            <v>C96C431021</v>
          </cell>
          <cell r="H13648">
            <v>0</v>
          </cell>
          <cell r="I13648">
            <v>1.917</v>
          </cell>
          <cell r="J13648">
            <v>1.917</v>
          </cell>
        </row>
        <row r="13649">
          <cell r="G13649" t="str">
            <v>AA05431021</v>
          </cell>
          <cell r="H13649">
            <v>0</v>
          </cell>
          <cell r="I13649">
            <v>0.52</v>
          </cell>
          <cell r="J13649">
            <v>0.52</v>
          </cell>
        </row>
        <row r="13650">
          <cell r="F13650" t="str">
            <v>欧家路口-欧家</v>
          </cell>
          <cell r="G13650" t="str">
            <v>C62J431021</v>
          </cell>
          <cell r="H13650">
            <v>0</v>
          </cell>
          <cell r="I13650">
            <v>0.265</v>
          </cell>
          <cell r="J13650">
            <v>0.265</v>
          </cell>
        </row>
        <row r="13651">
          <cell r="F13651" t="str">
            <v>山口-老鸦山</v>
          </cell>
          <cell r="G13651" t="str">
            <v>C93C431021</v>
          </cell>
          <cell r="H13651">
            <v>1.383</v>
          </cell>
          <cell r="I13651">
            <v>1.957</v>
          </cell>
          <cell r="J13651">
            <v>0.574</v>
          </cell>
        </row>
        <row r="13652">
          <cell r="F13652" t="str">
            <v>长冲口-芙塘三洞</v>
          </cell>
          <cell r="G13652" t="str">
            <v>C103431021</v>
          </cell>
          <cell r="H13652">
            <v>0.554</v>
          </cell>
          <cell r="I13652">
            <v>1.46</v>
          </cell>
          <cell r="J13652">
            <v>0.906</v>
          </cell>
        </row>
        <row r="13653">
          <cell r="F13653" t="str">
            <v>窑上-卢山</v>
          </cell>
          <cell r="G13653" t="str">
            <v>V806431021</v>
          </cell>
          <cell r="H13653">
            <v>0</v>
          </cell>
          <cell r="I13653">
            <v>0.728</v>
          </cell>
          <cell r="J13653">
            <v>0.728</v>
          </cell>
        </row>
        <row r="13654">
          <cell r="F13654" t="str">
            <v>常宁国正村-小茶料</v>
          </cell>
          <cell r="G13654" t="str">
            <v>C231431021</v>
          </cell>
          <cell r="H13654">
            <v>2.565</v>
          </cell>
          <cell r="I13654">
            <v>5.683</v>
          </cell>
          <cell r="J13654">
            <v>3.118</v>
          </cell>
        </row>
        <row r="13655">
          <cell r="F13655" t="str">
            <v>当家桥-黄泥榜</v>
          </cell>
          <cell r="G13655" t="str">
            <v>C171431021</v>
          </cell>
          <cell r="H13655">
            <v>4.758</v>
          </cell>
          <cell r="I13655">
            <v>4.886</v>
          </cell>
          <cell r="J13655">
            <v>0.128</v>
          </cell>
        </row>
        <row r="13656">
          <cell r="F13656" t="str">
            <v>新村-龙不田</v>
          </cell>
          <cell r="G13656" t="str">
            <v>C21C431021</v>
          </cell>
          <cell r="H13656">
            <v>0</v>
          </cell>
          <cell r="I13656">
            <v>3.48</v>
          </cell>
          <cell r="J13656">
            <v>3.48</v>
          </cell>
        </row>
        <row r="13657">
          <cell r="F13657" t="str">
            <v>老茶亭-西冲</v>
          </cell>
          <cell r="G13657" t="str">
            <v>C347431021</v>
          </cell>
          <cell r="H13657">
            <v>0</v>
          </cell>
          <cell r="I13657">
            <v>1.24</v>
          </cell>
          <cell r="J13657">
            <v>1.24</v>
          </cell>
        </row>
        <row r="13658">
          <cell r="F13658" t="str">
            <v>高头山-田乾朱谢洞</v>
          </cell>
          <cell r="G13658" t="str">
            <v>C243431021</v>
          </cell>
          <cell r="H13658">
            <v>3.13</v>
          </cell>
          <cell r="I13658">
            <v>4.392</v>
          </cell>
          <cell r="J13658">
            <v>1.262</v>
          </cell>
        </row>
        <row r="13659">
          <cell r="F13659" t="str">
            <v>腰子形-欧家冲</v>
          </cell>
          <cell r="G13659" t="str">
            <v>C681431021</v>
          </cell>
          <cell r="H13659">
            <v>0</v>
          </cell>
          <cell r="I13659">
            <v>2.185</v>
          </cell>
          <cell r="J13659">
            <v>2.185</v>
          </cell>
        </row>
        <row r="13660">
          <cell r="F13660" t="str">
            <v>柞树下-经济塘</v>
          </cell>
          <cell r="G13660" t="str">
            <v>Y956431022</v>
          </cell>
          <cell r="H13660">
            <v>4.917</v>
          </cell>
          <cell r="I13660">
            <v>5.166</v>
          </cell>
          <cell r="J13660">
            <v>0.249</v>
          </cell>
        </row>
        <row r="13661">
          <cell r="F13661" t="str">
            <v>变电站-邓家</v>
          </cell>
          <cell r="G13661" t="str">
            <v>C426431022</v>
          </cell>
          <cell r="H13661">
            <v>0</v>
          </cell>
          <cell r="I13661">
            <v>2.016</v>
          </cell>
          <cell r="J13661">
            <v>2.016</v>
          </cell>
        </row>
        <row r="13662">
          <cell r="F13662" t="str">
            <v>香花牌-后背山</v>
          </cell>
          <cell r="G13662" t="str">
            <v>C731431022</v>
          </cell>
          <cell r="H13662">
            <v>0</v>
          </cell>
          <cell r="I13662">
            <v>0.48</v>
          </cell>
          <cell r="J13662">
            <v>0.48</v>
          </cell>
        </row>
        <row r="13663">
          <cell r="F13663" t="str">
            <v>一白路口-岭下范家</v>
          </cell>
          <cell r="G13663" t="str">
            <v>C32K431022</v>
          </cell>
          <cell r="H13663">
            <v>0</v>
          </cell>
          <cell r="I13663">
            <v>0.205</v>
          </cell>
          <cell r="J13663">
            <v>0.205</v>
          </cell>
        </row>
        <row r="13664">
          <cell r="F13664" t="str">
            <v>水浸窝-石瓦排</v>
          </cell>
          <cell r="G13664" t="str">
            <v>C89C431022</v>
          </cell>
          <cell r="H13664">
            <v>0</v>
          </cell>
          <cell r="I13664">
            <v>0.578</v>
          </cell>
          <cell r="J13664">
            <v>0.578</v>
          </cell>
        </row>
        <row r="13665">
          <cell r="F13665" t="str">
            <v>梨湾-庙上村</v>
          </cell>
          <cell r="G13665" t="str">
            <v>C49K431022</v>
          </cell>
          <cell r="H13665">
            <v>0.363</v>
          </cell>
          <cell r="I13665">
            <v>0.686</v>
          </cell>
          <cell r="J13665">
            <v>0.323</v>
          </cell>
        </row>
        <row r="13666">
          <cell r="F13666" t="str">
            <v>黄泥坑-黄土岭</v>
          </cell>
          <cell r="G13666" t="str">
            <v>C725431022</v>
          </cell>
          <cell r="H13666">
            <v>0.584</v>
          </cell>
          <cell r="I13666">
            <v>2.285</v>
          </cell>
          <cell r="J13666">
            <v>1.701</v>
          </cell>
        </row>
        <row r="13667">
          <cell r="F13667" t="str">
            <v>桃子窝-廖家</v>
          </cell>
          <cell r="G13667" t="str">
            <v>C728431022</v>
          </cell>
          <cell r="H13667">
            <v>1.375</v>
          </cell>
          <cell r="I13667">
            <v>1.561</v>
          </cell>
          <cell r="J13667">
            <v>0.186</v>
          </cell>
        </row>
        <row r="13668">
          <cell r="F13668" t="str">
            <v>腊园村委会-半冲岭</v>
          </cell>
          <cell r="G13668" t="str">
            <v>C21K431022</v>
          </cell>
          <cell r="H13668">
            <v>0</v>
          </cell>
          <cell r="I13668">
            <v>0.212</v>
          </cell>
          <cell r="J13668">
            <v>0.212</v>
          </cell>
        </row>
        <row r="13669">
          <cell r="F13669" t="str">
            <v>李家桥-黄花村</v>
          </cell>
          <cell r="G13669" t="str">
            <v>C422431022</v>
          </cell>
          <cell r="H13669">
            <v>0</v>
          </cell>
          <cell r="I13669">
            <v>0.837</v>
          </cell>
          <cell r="J13669">
            <v>0.837</v>
          </cell>
        </row>
        <row r="13670">
          <cell r="F13670" t="str">
            <v>香花牌-后背山</v>
          </cell>
          <cell r="G13670" t="str">
            <v>C731431022</v>
          </cell>
          <cell r="H13670">
            <v>0.48</v>
          </cell>
          <cell r="I13670">
            <v>0.757</v>
          </cell>
          <cell r="J13670">
            <v>0.277</v>
          </cell>
        </row>
        <row r="13671">
          <cell r="F13671" t="str">
            <v>柞树下-经济塘</v>
          </cell>
          <cell r="G13671" t="str">
            <v>Y956431022</v>
          </cell>
          <cell r="H13671">
            <v>5.941</v>
          </cell>
          <cell r="I13671">
            <v>6.916</v>
          </cell>
          <cell r="J13671">
            <v>0.975</v>
          </cell>
        </row>
        <row r="13672">
          <cell r="F13672" t="str">
            <v>茅坪山-仰路口</v>
          </cell>
          <cell r="G13672" t="str">
            <v>C51K431022</v>
          </cell>
          <cell r="H13672">
            <v>0</v>
          </cell>
          <cell r="I13672">
            <v>0.269</v>
          </cell>
          <cell r="J13672">
            <v>0.269</v>
          </cell>
        </row>
        <row r="13673">
          <cell r="F13673" t="str">
            <v>茅坪山-仰路口</v>
          </cell>
          <cell r="G13673" t="str">
            <v>C51K431022</v>
          </cell>
          <cell r="H13673">
            <v>0</v>
          </cell>
          <cell r="I13673">
            <v>1.296</v>
          </cell>
          <cell r="J13673">
            <v>1.296</v>
          </cell>
        </row>
        <row r="13674">
          <cell r="F13674" t="str">
            <v>牛头山-芹菜塘</v>
          </cell>
          <cell r="G13674" t="str">
            <v>C710431022</v>
          </cell>
          <cell r="H13674">
            <v>0</v>
          </cell>
          <cell r="I13674">
            <v>3.491</v>
          </cell>
          <cell r="J13674">
            <v>3.491</v>
          </cell>
        </row>
        <row r="13675">
          <cell r="F13675" t="str">
            <v>上牛角冲-鼎浮岭</v>
          </cell>
          <cell r="G13675" t="str">
            <v>C776431022</v>
          </cell>
          <cell r="H13675">
            <v>0</v>
          </cell>
          <cell r="I13675">
            <v>1.263</v>
          </cell>
          <cell r="J13675">
            <v>1.263</v>
          </cell>
        </row>
        <row r="13676">
          <cell r="F13676" t="str">
            <v>白公口-下铁丝坪</v>
          </cell>
          <cell r="G13676" t="str">
            <v>C99J431022</v>
          </cell>
          <cell r="H13676">
            <v>0</v>
          </cell>
          <cell r="I13676">
            <v>0.348</v>
          </cell>
          <cell r="J13676">
            <v>0.348</v>
          </cell>
        </row>
        <row r="13677">
          <cell r="F13677" t="str">
            <v>弯上－曹家排</v>
          </cell>
          <cell r="G13677" t="str">
            <v>V518431022</v>
          </cell>
          <cell r="H13677">
            <v>0</v>
          </cell>
          <cell r="I13677">
            <v>1.133</v>
          </cell>
          <cell r="J13677">
            <v>1.133</v>
          </cell>
        </row>
        <row r="13678">
          <cell r="F13678" t="str">
            <v>蛤蟆坳-水打龙</v>
          </cell>
          <cell r="G13678" t="str">
            <v>C80C431022</v>
          </cell>
          <cell r="H13678">
            <v>0</v>
          </cell>
          <cell r="I13678">
            <v>0.543</v>
          </cell>
          <cell r="J13678">
            <v>0.543</v>
          </cell>
        </row>
        <row r="13679">
          <cell r="F13679" t="str">
            <v>黄田坳-甘田浪</v>
          </cell>
          <cell r="G13679" t="str">
            <v>C394431022</v>
          </cell>
          <cell r="H13679">
            <v>0</v>
          </cell>
          <cell r="I13679">
            <v>2.134</v>
          </cell>
          <cell r="J13679">
            <v>2.134</v>
          </cell>
        </row>
        <row r="13680">
          <cell r="F13680" t="str">
            <v>玉德冲-高寮</v>
          </cell>
          <cell r="G13680" t="str">
            <v>C433431022</v>
          </cell>
          <cell r="H13680">
            <v>1.326</v>
          </cell>
          <cell r="I13680">
            <v>2.332</v>
          </cell>
          <cell r="J13680">
            <v>1.006</v>
          </cell>
        </row>
        <row r="13681">
          <cell r="F13681" t="str">
            <v>凳板形-老鸭窝</v>
          </cell>
          <cell r="G13681" t="str">
            <v>C81C431022</v>
          </cell>
          <cell r="H13681">
            <v>0</v>
          </cell>
          <cell r="I13681">
            <v>1.17</v>
          </cell>
          <cell r="J13681">
            <v>1.17</v>
          </cell>
        </row>
        <row r="13682">
          <cell r="F13682" t="str">
            <v>看牛郎-牛仔石</v>
          </cell>
          <cell r="G13682" t="str">
            <v>C82C431022</v>
          </cell>
          <cell r="H13682">
            <v>0</v>
          </cell>
          <cell r="I13682">
            <v>0.662</v>
          </cell>
          <cell r="J13682">
            <v>0.662</v>
          </cell>
        </row>
        <row r="13683">
          <cell r="F13683" t="str">
            <v>沙子岭-高寮</v>
          </cell>
          <cell r="G13683" t="str">
            <v>C84C431022</v>
          </cell>
          <cell r="H13683">
            <v>0</v>
          </cell>
          <cell r="I13683">
            <v>1.196</v>
          </cell>
          <cell r="J13683">
            <v>1.196</v>
          </cell>
        </row>
        <row r="13684">
          <cell r="F13684" t="str">
            <v>郭家寮-皂角山</v>
          </cell>
          <cell r="G13684" t="str">
            <v>V505431022</v>
          </cell>
          <cell r="H13684">
            <v>0</v>
          </cell>
          <cell r="I13684">
            <v>1.193</v>
          </cell>
          <cell r="J13684">
            <v>1.193</v>
          </cell>
        </row>
        <row r="13685">
          <cell r="F13685" t="str">
            <v>大麻石-柞里坳</v>
          </cell>
          <cell r="G13685" t="str">
            <v>C01D431022</v>
          </cell>
          <cell r="H13685">
            <v>0</v>
          </cell>
          <cell r="I13685">
            <v>1.168</v>
          </cell>
          <cell r="J13685">
            <v>1.168</v>
          </cell>
        </row>
        <row r="13686">
          <cell r="F13686" t="str">
            <v>峙冲-乡敬老院</v>
          </cell>
          <cell r="G13686" t="str">
            <v>C410431022</v>
          </cell>
          <cell r="H13686">
            <v>1.199</v>
          </cell>
          <cell r="I13686">
            <v>1.327</v>
          </cell>
          <cell r="J13686">
            <v>0.128</v>
          </cell>
        </row>
        <row r="13687">
          <cell r="F13687" t="str">
            <v>白石渡-奶子坪</v>
          </cell>
          <cell r="G13687" t="str">
            <v>C014431022</v>
          </cell>
          <cell r="H13687">
            <v>0.926</v>
          </cell>
          <cell r="I13687">
            <v>1.502</v>
          </cell>
          <cell r="J13687">
            <v>0.576</v>
          </cell>
        </row>
        <row r="13688">
          <cell r="F13688" t="str">
            <v>雪柳安-陈家冲</v>
          </cell>
          <cell r="G13688" t="str">
            <v>C611431022</v>
          </cell>
          <cell r="H13688">
            <v>0</v>
          </cell>
          <cell r="I13688">
            <v>2.548</v>
          </cell>
          <cell r="J13688">
            <v>2.548</v>
          </cell>
        </row>
        <row r="13689">
          <cell r="F13689" t="str">
            <v>老湾-龙家</v>
          </cell>
          <cell r="G13689" t="str">
            <v>V003431022</v>
          </cell>
          <cell r="H13689">
            <v>0</v>
          </cell>
          <cell r="I13689">
            <v>2.448</v>
          </cell>
          <cell r="J13689">
            <v>2.448</v>
          </cell>
        </row>
        <row r="13690">
          <cell r="F13690" t="str">
            <v>铁桥下-八里排</v>
          </cell>
          <cell r="G13690" t="str">
            <v>C020431022</v>
          </cell>
          <cell r="H13690">
            <v>0.816</v>
          </cell>
          <cell r="I13690">
            <v>1.032</v>
          </cell>
          <cell r="J13690">
            <v>0.216</v>
          </cell>
        </row>
        <row r="13691">
          <cell r="F13691" t="str">
            <v>铁桥-官渡</v>
          </cell>
          <cell r="G13691" t="str">
            <v>C67B431022</v>
          </cell>
          <cell r="H13691">
            <v>0</v>
          </cell>
          <cell r="I13691">
            <v>0.722</v>
          </cell>
          <cell r="J13691">
            <v>0.722</v>
          </cell>
        </row>
        <row r="13692">
          <cell r="F13692" t="str">
            <v>丫口上-太阳冲</v>
          </cell>
          <cell r="G13692" t="str">
            <v>C780431022</v>
          </cell>
          <cell r="H13692">
            <v>0.762</v>
          </cell>
          <cell r="I13692">
            <v>1.022</v>
          </cell>
          <cell r="J13692">
            <v>0.26</v>
          </cell>
        </row>
        <row r="13693">
          <cell r="F13693" t="str">
            <v>白石渡-小溪</v>
          </cell>
          <cell r="G13693" t="str">
            <v>Y714431022</v>
          </cell>
          <cell r="H13693">
            <v>0</v>
          </cell>
          <cell r="I13693">
            <v>2.115</v>
          </cell>
          <cell r="J13693">
            <v>2.115</v>
          </cell>
        </row>
        <row r="13694">
          <cell r="F13694" t="str">
            <v>上水-杨梅基地</v>
          </cell>
          <cell r="G13694" t="str">
            <v>C017431022</v>
          </cell>
          <cell r="H13694">
            <v>0.384</v>
          </cell>
          <cell r="I13694">
            <v>0.87</v>
          </cell>
          <cell r="J13694">
            <v>0.486</v>
          </cell>
        </row>
        <row r="13695">
          <cell r="F13695" t="str">
            <v>上水-杨梅基地</v>
          </cell>
          <cell r="G13695" t="str">
            <v>C017431022</v>
          </cell>
          <cell r="H13695">
            <v>0.87</v>
          </cell>
          <cell r="I13695">
            <v>2.927</v>
          </cell>
          <cell r="J13695">
            <v>2.057</v>
          </cell>
        </row>
        <row r="13696">
          <cell r="F13696" t="str">
            <v>新车桥-坝上</v>
          </cell>
          <cell r="G13696" t="str">
            <v>C018431022</v>
          </cell>
          <cell r="H13696">
            <v>0</v>
          </cell>
          <cell r="I13696">
            <v>2.209</v>
          </cell>
          <cell r="J13696">
            <v>2.209</v>
          </cell>
        </row>
        <row r="13697">
          <cell r="F13697" t="str">
            <v>大路口-蛇井</v>
          </cell>
          <cell r="G13697" t="str">
            <v>C324431022</v>
          </cell>
          <cell r="H13697">
            <v>0.893</v>
          </cell>
          <cell r="I13697">
            <v>2.422</v>
          </cell>
          <cell r="J13697">
            <v>1.529</v>
          </cell>
        </row>
        <row r="13698">
          <cell r="F13698" t="str">
            <v>庙脚-浆水塘</v>
          </cell>
          <cell r="G13698" t="str">
            <v>C158431022</v>
          </cell>
          <cell r="H13698">
            <v>2.262</v>
          </cell>
          <cell r="I13698">
            <v>4.236</v>
          </cell>
          <cell r="J13698">
            <v>1.974</v>
          </cell>
        </row>
        <row r="13699">
          <cell r="F13699" t="str">
            <v>长上岭-岭中</v>
          </cell>
          <cell r="G13699" t="str">
            <v>C100431022</v>
          </cell>
          <cell r="H13699">
            <v>1.922</v>
          </cell>
          <cell r="I13699">
            <v>2.35</v>
          </cell>
          <cell r="J13699">
            <v>0.428</v>
          </cell>
        </row>
        <row r="13700">
          <cell r="G13700" t="str">
            <v>V000</v>
          </cell>
          <cell r="H13700">
            <v>0</v>
          </cell>
          <cell r="I13700">
            <v>0.188</v>
          </cell>
          <cell r="J13700">
            <v>0.188</v>
          </cell>
        </row>
        <row r="13701">
          <cell r="F13701" t="str">
            <v>杨柳冲-大花岭头</v>
          </cell>
          <cell r="G13701" t="str">
            <v>Y750431022</v>
          </cell>
          <cell r="H13701">
            <v>2.345</v>
          </cell>
          <cell r="I13701">
            <v>5</v>
          </cell>
          <cell r="J13701">
            <v>2.655</v>
          </cell>
        </row>
        <row r="13702">
          <cell r="F13702" t="str">
            <v>大路口-蛇井</v>
          </cell>
          <cell r="G13702" t="str">
            <v>C324431022</v>
          </cell>
          <cell r="H13702">
            <v>2.542</v>
          </cell>
          <cell r="I13702">
            <v>2.855</v>
          </cell>
          <cell r="J13702">
            <v>0.313</v>
          </cell>
        </row>
        <row r="13703">
          <cell r="F13703" t="str">
            <v>壕口-指背岭</v>
          </cell>
          <cell r="G13703" t="str">
            <v>C320431022</v>
          </cell>
          <cell r="H13703">
            <v>0</v>
          </cell>
          <cell r="I13703">
            <v>2.26</v>
          </cell>
          <cell r="J13703">
            <v>2.26</v>
          </cell>
        </row>
        <row r="13704">
          <cell r="F13704" t="str">
            <v>毛家田-马头岭</v>
          </cell>
          <cell r="G13704" t="str">
            <v>C786431022</v>
          </cell>
          <cell r="H13704">
            <v>1.872</v>
          </cell>
          <cell r="I13704">
            <v>2.481</v>
          </cell>
          <cell r="J13704">
            <v>0.609</v>
          </cell>
        </row>
        <row r="13705">
          <cell r="F13705" t="str">
            <v>岔子龙口-塘背</v>
          </cell>
          <cell r="G13705" t="str">
            <v>C505431022</v>
          </cell>
          <cell r="H13705">
            <v>2.68</v>
          </cell>
          <cell r="I13705">
            <v>4.25</v>
          </cell>
          <cell r="J13705">
            <v>1.57</v>
          </cell>
        </row>
        <row r="13706">
          <cell r="F13706" t="str">
            <v>茶子坳-河树田</v>
          </cell>
          <cell r="G13706" t="str">
            <v>C69G431022</v>
          </cell>
          <cell r="H13706">
            <v>0</v>
          </cell>
          <cell r="I13706">
            <v>0.184</v>
          </cell>
          <cell r="J13706">
            <v>0.184</v>
          </cell>
        </row>
        <row r="13707">
          <cell r="F13707" t="str">
            <v>马口洞-县七中</v>
          </cell>
          <cell r="G13707" t="str">
            <v>C496431022</v>
          </cell>
          <cell r="H13707">
            <v>1.501</v>
          </cell>
          <cell r="I13707">
            <v>3.323</v>
          </cell>
          <cell r="J13707">
            <v>1.822</v>
          </cell>
        </row>
        <row r="13708">
          <cell r="F13708" t="str">
            <v>龙角塘-陈家塘</v>
          </cell>
          <cell r="G13708" t="str">
            <v>C777431022</v>
          </cell>
          <cell r="H13708">
            <v>0</v>
          </cell>
          <cell r="I13708">
            <v>1.235</v>
          </cell>
          <cell r="J13708">
            <v>1.235</v>
          </cell>
        </row>
        <row r="13709">
          <cell r="F13709" t="str">
            <v>骑马洞-塘里</v>
          </cell>
          <cell r="G13709" t="str">
            <v>C494431022</v>
          </cell>
          <cell r="H13709">
            <v>0.814</v>
          </cell>
          <cell r="I13709">
            <v>2.265</v>
          </cell>
          <cell r="J13709">
            <v>1.451</v>
          </cell>
        </row>
        <row r="13710">
          <cell r="F13710" t="str">
            <v>飞水岱-水库边</v>
          </cell>
          <cell r="G13710" t="str">
            <v>C614431022</v>
          </cell>
          <cell r="H13710">
            <v>1.178</v>
          </cell>
          <cell r="I13710">
            <v>1.391</v>
          </cell>
          <cell r="J13710">
            <v>0.213</v>
          </cell>
        </row>
        <row r="13711">
          <cell r="F13711" t="str">
            <v>枧头山-钟家</v>
          </cell>
          <cell r="G13711" t="str">
            <v>Y703431022</v>
          </cell>
          <cell r="H13711">
            <v>5.75</v>
          </cell>
          <cell r="I13711">
            <v>7.366</v>
          </cell>
          <cell r="J13711">
            <v>1.616</v>
          </cell>
        </row>
        <row r="13712">
          <cell r="F13712" t="str">
            <v>米筛坪-广江</v>
          </cell>
          <cell r="G13712" t="str">
            <v>C503431022</v>
          </cell>
          <cell r="H13712">
            <v>4.84</v>
          </cell>
          <cell r="I13712">
            <v>7.104</v>
          </cell>
          <cell r="J13712">
            <v>2.264</v>
          </cell>
        </row>
        <row r="13713">
          <cell r="F13713" t="str">
            <v>猫屋山-洞头</v>
          </cell>
          <cell r="G13713" t="str">
            <v>C493431022</v>
          </cell>
          <cell r="H13713">
            <v>0</v>
          </cell>
          <cell r="I13713">
            <v>1.451</v>
          </cell>
          <cell r="J13713">
            <v>1.451</v>
          </cell>
        </row>
        <row r="13714">
          <cell r="F13714" t="str">
            <v>下里坪-大坪</v>
          </cell>
          <cell r="G13714" t="str">
            <v>C619431022</v>
          </cell>
          <cell r="H13714">
            <v>0</v>
          </cell>
          <cell r="I13714">
            <v>1.467</v>
          </cell>
          <cell r="J13714">
            <v>1.467</v>
          </cell>
        </row>
        <row r="13715">
          <cell r="F13715" t="str">
            <v>龙向井-小路</v>
          </cell>
          <cell r="G13715" t="str">
            <v>C89G431022</v>
          </cell>
          <cell r="H13715">
            <v>0</v>
          </cell>
          <cell r="I13715">
            <v>0.2</v>
          </cell>
          <cell r="J13715">
            <v>0.2</v>
          </cell>
        </row>
        <row r="13716">
          <cell r="F13716" t="str">
            <v>米筛坪-广廊塘水库</v>
          </cell>
          <cell r="G13716" t="str">
            <v>Y702431022</v>
          </cell>
          <cell r="H13716">
            <v>2.166</v>
          </cell>
          <cell r="I13716">
            <v>2.697</v>
          </cell>
          <cell r="J13716">
            <v>0.531</v>
          </cell>
        </row>
        <row r="13717">
          <cell r="F13717" t="str">
            <v>红家洞-新田</v>
          </cell>
          <cell r="G13717" t="str">
            <v>C487431022</v>
          </cell>
          <cell r="H13717">
            <v>0</v>
          </cell>
          <cell r="I13717">
            <v>0.255</v>
          </cell>
          <cell r="J13717">
            <v>0.255</v>
          </cell>
        </row>
        <row r="13718">
          <cell r="F13718" t="str">
            <v>丫口-大湾上</v>
          </cell>
          <cell r="G13718" t="str">
            <v>C618431022</v>
          </cell>
          <cell r="H13718">
            <v>0.75</v>
          </cell>
          <cell r="I13718">
            <v>1.238</v>
          </cell>
          <cell r="J13718">
            <v>0.488</v>
          </cell>
        </row>
        <row r="13719">
          <cell r="F13719" t="str">
            <v>榕树下-龙王庙</v>
          </cell>
          <cell r="G13719" t="str">
            <v>C73B431022</v>
          </cell>
          <cell r="H13719">
            <v>0</v>
          </cell>
          <cell r="I13719">
            <v>0.678</v>
          </cell>
          <cell r="J13719">
            <v>0.678</v>
          </cell>
        </row>
        <row r="13720">
          <cell r="F13720" t="str">
            <v>棕树窝-上均飞岭</v>
          </cell>
          <cell r="G13720" t="str">
            <v>C74G431022</v>
          </cell>
          <cell r="H13720">
            <v>0</v>
          </cell>
          <cell r="I13720">
            <v>0.13</v>
          </cell>
          <cell r="J13720">
            <v>0.13</v>
          </cell>
        </row>
        <row r="13721">
          <cell r="F13721" t="str">
            <v>大土内-均飞岭</v>
          </cell>
          <cell r="G13721" t="str">
            <v>C76G431022</v>
          </cell>
          <cell r="H13721">
            <v>0</v>
          </cell>
          <cell r="I13721">
            <v>0.197</v>
          </cell>
          <cell r="J13721">
            <v>0.197</v>
          </cell>
        </row>
        <row r="13722">
          <cell r="F13722" t="str">
            <v>上黄-断山桥</v>
          </cell>
          <cell r="G13722" t="str">
            <v>C884431022</v>
          </cell>
          <cell r="H13722">
            <v>0</v>
          </cell>
          <cell r="I13722">
            <v>1.155</v>
          </cell>
          <cell r="J13722">
            <v>1.155</v>
          </cell>
        </row>
        <row r="13723">
          <cell r="F13723" t="str">
            <v>石灰厂-谭家</v>
          </cell>
          <cell r="G13723" t="str">
            <v>C457431022</v>
          </cell>
          <cell r="H13723">
            <v>0.73</v>
          </cell>
          <cell r="I13723">
            <v>0.971</v>
          </cell>
          <cell r="J13723">
            <v>0.241</v>
          </cell>
        </row>
        <row r="13724">
          <cell r="F13724" t="str">
            <v>胡汽坳-对门岭</v>
          </cell>
          <cell r="G13724" t="str">
            <v>C713431022</v>
          </cell>
          <cell r="H13724">
            <v>0</v>
          </cell>
          <cell r="I13724">
            <v>0.493</v>
          </cell>
          <cell r="J13724">
            <v>0.493</v>
          </cell>
        </row>
        <row r="13725">
          <cell r="F13725" t="str">
            <v>中学-大湾寮</v>
          </cell>
          <cell r="G13725" t="str">
            <v>C02C431022</v>
          </cell>
          <cell r="H13725">
            <v>0</v>
          </cell>
          <cell r="I13725">
            <v>1.493</v>
          </cell>
          <cell r="J13725">
            <v>1.493</v>
          </cell>
        </row>
        <row r="13726">
          <cell r="F13726" t="str">
            <v>粮站-江家</v>
          </cell>
          <cell r="G13726" t="str">
            <v>C556431022</v>
          </cell>
          <cell r="H13726">
            <v>0</v>
          </cell>
          <cell r="I13726">
            <v>0.744</v>
          </cell>
          <cell r="J13726">
            <v>0.744</v>
          </cell>
        </row>
        <row r="13727">
          <cell r="F13727" t="str">
            <v>兔子冲-吴家湾</v>
          </cell>
          <cell r="G13727" t="str">
            <v>C713431022</v>
          </cell>
          <cell r="H13727">
            <v>0</v>
          </cell>
          <cell r="I13727">
            <v>0.999</v>
          </cell>
          <cell r="J13727">
            <v>0.999</v>
          </cell>
        </row>
        <row r="13728">
          <cell r="F13728" t="str">
            <v>兔子冲-东岭背</v>
          </cell>
          <cell r="G13728" t="str">
            <v>CA35431022</v>
          </cell>
          <cell r="H13728">
            <v>0</v>
          </cell>
          <cell r="I13728">
            <v>1.744</v>
          </cell>
          <cell r="J13728">
            <v>1.744</v>
          </cell>
        </row>
        <row r="13729">
          <cell r="F13729" t="str">
            <v>下门-云岩河</v>
          </cell>
          <cell r="G13729" t="str">
            <v>C452431022</v>
          </cell>
          <cell r="H13729">
            <v>2.157</v>
          </cell>
          <cell r="I13729">
            <v>2.759</v>
          </cell>
          <cell r="J13729">
            <v>0.602</v>
          </cell>
        </row>
        <row r="13730">
          <cell r="F13730" t="str">
            <v>黄泥墩-马头下</v>
          </cell>
          <cell r="G13730" t="str">
            <v>C715431022</v>
          </cell>
          <cell r="H13730">
            <v>0</v>
          </cell>
          <cell r="I13730">
            <v>0.388</v>
          </cell>
          <cell r="J13730">
            <v>0.388</v>
          </cell>
        </row>
        <row r="13731">
          <cell r="F13731" t="str">
            <v>下门-吊井坪</v>
          </cell>
          <cell r="G13731" t="str">
            <v>C80H431022</v>
          </cell>
          <cell r="H13731">
            <v>0</v>
          </cell>
          <cell r="I13731">
            <v>0.314</v>
          </cell>
          <cell r="J13731">
            <v>0.314</v>
          </cell>
        </row>
        <row r="13732">
          <cell r="F13732" t="str">
            <v>洋古冲-屋长坪</v>
          </cell>
          <cell r="G13732" t="str">
            <v>C84H431022</v>
          </cell>
          <cell r="H13732">
            <v>0</v>
          </cell>
          <cell r="I13732">
            <v>0.362</v>
          </cell>
          <cell r="J13732">
            <v>0.362</v>
          </cell>
        </row>
        <row r="13733">
          <cell r="G13733" t="str">
            <v>V000</v>
          </cell>
          <cell r="H13733">
            <v>0</v>
          </cell>
          <cell r="I13733">
            <v>0.183</v>
          </cell>
          <cell r="J13733">
            <v>0.183</v>
          </cell>
        </row>
        <row r="13734">
          <cell r="F13734" t="str">
            <v>马丘窝-文笔山</v>
          </cell>
          <cell r="G13734" t="str">
            <v>C449431022</v>
          </cell>
          <cell r="H13734">
            <v>0</v>
          </cell>
          <cell r="I13734">
            <v>1.873</v>
          </cell>
          <cell r="J13734">
            <v>1.873</v>
          </cell>
        </row>
        <row r="13735">
          <cell r="F13735" t="str">
            <v>坳口-茶头排</v>
          </cell>
          <cell r="G13735" t="str">
            <v>C99B431022</v>
          </cell>
          <cell r="H13735">
            <v>0</v>
          </cell>
          <cell r="I13735">
            <v>1.158</v>
          </cell>
          <cell r="J13735">
            <v>1.158</v>
          </cell>
        </row>
        <row r="13736">
          <cell r="F13736" t="str">
            <v>角下-瑶山里</v>
          </cell>
          <cell r="G13736" t="str">
            <v>C01C431022</v>
          </cell>
          <cell r="H13736">
            <v>0</v>
          </cell>
          <cell r="I13736">
            <v>1.114</v>
          </cell>
          <cell r="J13736">
            <v>1.114</v>
          </cell>
        </row>
        <row r="13737">
          <cell r="F13737" t="str">
            <v>打米厂-川角里</v>
          </cell>
          <cell r="G13737" t="str">
            <v>C97H431022</v>
          </cell>
          <cell r="H13737">
            <v>0</v>
          </cell>
          <cell r="I13737">
            <v>0.361</v>
          </cell>
          <cell r="J13737">
            <v>0.361</v>
          </cell>
        </row>
        <row r="13738">
          <cell r="F13738" t="str">
            <v>石窝塘-圣公坛</v>
          </cell>
          <cell r="G13738" t="str">
            <v>Y772431022</v>
          </cell>
          <cell r="H13738">
            <v>4.87</v>
          </cell>
          <cell r="I13738">
            <v>6.024</v>
          </cell>
          <cell r="J13738">
            <v>1.154</v>
          </cell>
        </row>
        <row r="13739">
          <cell r="F13739" t="str">
            <v>铁厂-菜子窟</v>
          </cell>
          <cell r="G13739" t="str">
            <v>C97B431022</v>
          </cell>
          <cell r="H13739">
            <v>0</v>
          </cell>
          <cell r="I13739">
            <v>0.794</v>
          </cell>
          <cell r="J13739">
            <v>0.794</v>
          </cell>
        </row>
        <row r="13740">
          <cell r="F13740" t="str">
            <v>黄泥墩-马头下</v>
          </cell>
          <cell r="G13740" t="str">
            <v>C715431022</v>
          </cell>
          <cell r="H13740">
            <v>0.38</v>
          </cell>
          <cell r="I13740">
            <v>1.351</v>
          </cell>
          <cell r="J13740">
            <v>0.971</v>
          </cell>
        </row>
        <row r="13741">
          <cell r="F13741" t="str">
            <v>簸箕窝-陈家</v>
          </cell>
          <cell r="G13741" t="str">
            <v>C448431022</v>
          </cell>
          <cell r="H13741">
            <v>0.313</v>
          </cell>
          <cell r="I13741">
            <v>0.878</v>
          </cell>
          <cell r="J13741">
            <v>0.565</v>
          </cell>
        </row>
        <row r="13742">
          <cell r="F13742" t="str">
            <v>团结-谭吴宁</v>
          </cell>
          <cell r="G13742" t="str">
            <v>X161431022</v>
          </cell>
          <cell r="H13742">
            <v>8.749</v>
          </cell>
          <cell r="I13742">
            <v>10.424</v>
          </cell>
          <cell r="J13742">
            <v>1.675</v>
          </cell>
        </row>
        <row r="13743">
          <cell r="F13743" t="str">
            <v>半岭上-芋头窝</v>
          </cell>
          <cell r="G13743" t="str">
            <v>C98H431022</v>
          </cell>
          <cell r="H13743">
            <v>0</v>
          </cell>
          <cell r="I13743">
            <v>0.272</v>
          </cell>
          <cell r="J13743">
            <v>0.272</v>
          </cell>
        </row>
        <row r="13744">
          <cell r="F13744" t="str">
            <v>桥头上-下岩</v>
          </cell>
          <cell r="G13744" t="str">
            <v>C73K431022</v>
          </cell>
          <cell r="H13744">
            <v>0</v>
          </cell>
          <cell r="I13744">
            <v>0.413</v>
          </cell>
          <cell r="J13744">
            <v>0.413</v>
          </cell>
        </row>
        <row r="13745">
          <cell r="F13745" t="str">
            <v>龙树下-金盆山</v>
          </cell>
          <cell r="G13745" t="str">
            <v>C45C431022</v>
          </cell>
          <cell r="H13745">
            <v>0</v>
          </cell>
          <cell r="I13745">
            <v>0.935</v>
          </cell>
          <cell r="J13745">
            <v>0.935</v>
          </cell>
        </row>
        <row r="13746">
          <cell r="F13746" t="str">
            <v>电香土-下王家寮</v>
          </cell>
          <cell r="G13746" t="str">
            <v>C52C431022</v>
          </cell>
          <cell r="H13746">
            <v>0</v>
          </cell>
          <cell r="I13746">
            <v>1.3</v>
          </cell>
          <cell r="J13746">
            <v>1.3</v>
          </cell>
        </row>
        <row r="13747">
          <cell r="F13747" t="str">
            <v>李家湾路口-草鞋耙</v>
          </cell>
          <cell r="G13747" t="str">
            <v>C700431022</v>
          </cell>
          <cell r="H13747">
            <v>4.264</v>
          </cell>
          <cell r="I13747">
            <v>5.482</v>
          </cell>
          <cell r="J13747">
            <v>1.218</v>
          </cell>
        </row>
        <row r="13748">
          <cell r="F13748" t="str">
            <v>黄沙圩-曹家坌</v>
          </cell>
          <cell r="G13748" t="str">
            <v>C106431022</v>
          </cell>
          <cell r="H13748">
            <v>3.758</v>
          </cell>
          <cell r="I13748">
            <v>4.014</v>
          </cell>
          <cell r="J13748">
            <v>0.256</v>
          </cell>
        </row>
        <row r="13749">
          <cell r="F13749" t="str">
            <v>黄沙-大凤</v>
          </cell>
          <cell r="G13749" t="str">
            <v>Y754431022</v>
          </cell>
          <cell r="H13749">
            <v>8.198</v>
          </cell>
          <cell r="I13749">
            <v>9.122</v>
          </cell>
          <cell r="J13749">
            <v>0.924</v>
          </cell>
        </row>
        <row r="13750">
          <cell r="F13750" t="str">
            <v>桥头-田头弯</v>
          </cell>
          <cell r="G13750" t="str">
            <v>C27J431022</v>
          </cell>
          <cell r="H13750">
            <v>0</v>
          </cell>
          <cell r="I13750">
            <v>0.34</v>
          </cell>
          <cell r="J13750">
            <v>0.34</v>
          </cell>
        </row>
        <row r="13751">
          <cell r="F13751" t="str">
            <v>风官庙-众子</v>
          </cell>
          <cell r="G13751" t="str">
            <v>C117431022</v>
          </cell>
          <cell r="H13751">
            <v>0</v>
          </cell>
          <cell r="I13751">
            <v>0.846</v>
          </cell>
          <cell r="J13751">
            <v>0.846</v>
          </cell>
        </row>
        <row r="13752">
          <cell r="F13752" t="str">
            <v>李家湾路口-草鞋耙</v>
          </cell>
          <cell r="G13752" t="str">
            <v>C700431022</v>
          </cell>
          <cell r="H13752">
            <v>0</v>
          </cell>
          <cell r="I13752">
            <v>3.555</v>
          </cell>
          <cell r="J13752">
            <v>3.555</v>
          </cell>
        </row>
        <row r="13753">
          <cell r="F13753" t="str">
            <v>较场坪-塘冲</v>
          </cell>
          <cell r="G13753" t="str">
            <v>C767431022</v>
          </cell>
          <cell r="H13753">
            <v>0</v>
          </cell>
          <cell r="I13753">
            <v>1.087</v>
          </cell>
          <cell r="J13753">
            <v>1.087</v>
          </cell>
        </row>
        <row r="13754">
          <cell r="F13754" t="str">
            <v>长上岭-岭中</v>
          </cell>
          <cell r="G13754" t="str">
            <v>C100431022</v>
          </cell>
          <cell r="H13754">
            <v>0.893</v>
          </cell>
          <cell r="I13754">
            <v>1.298</v>
          </cell>
          <cell r="J13754">
            <v>0.405</v>
          </cell>
        </row>
        <row r="13755">
          <cell r="F13755" t="str">
            <v>岭背学校-中岭背</v>
          </cell>
          <cell r="G13755" t="str">
            <v>C36J431022</v>
          </cell>
          <cell r="H13755">
            <v>0</v>
          </cell>
          <cell r="I13755">
            <v>0.341</v>
          </cell>
          <cell r="J13755">
            <v>0.341</v>
          </cell>
        </row>
        <row r="13756">
          <cell r="F13756" t="str">
            <v>和尚岭-麻湖</v>
          </cell>
          <cell r="G13756" t="str">
            <v>C125431022</v>
          </cell>
          <cell r="H13756">
            <v>2.487</v>
          </cell>
          <cell r="I13756">
            <v>3.657</v>
          </cell>
          <cell r="J13756">
            <v>1.17</v>
          </cell>
        </row>
        <row r="13757">
          <cell r="F13757" t="str">
            <v>麻湖村委会-李家</v>
          </cell>
          <cell r="G13757" t="str">
            <v>C15J431022</v>
          </cell>
          <cell r="H13757">
            <v>0</v>
          </cell>
          <cell r="I13757">
            <v>0.281</v>
          </cell>
          <cell r="J13757">
            <v>0.281</v>
          </cell>
        </row>
        <row r="13758">
          <cell r="F13758" t="str">
            <v>农场-中浪山</v>
          </cell>
          <cell r="G13758" t="str">
            <v>C16J431022</v>
          </cell>
          <cell r="H13758">
            <v>0</v>
          </cell>
          <cell r="I13758">
            <v>0.353</v>
          </cell>
          <cell r="J13758">
            <v>0.353</v>
          </cell>
        </row>
        <row r="13759">
          <cell r="F13759" t="str">
            <v>地门口-石岐里</v>
          </cell>
          <cell r="G13759" t="str">
            <v>C17J431022</v>
          </cell>
          <cell r="H13759">
            <v>0</v>
          </cell>
          <cell r="I13759">
            <v>0.469</v>
          </cell>
          <cell r="J13759">
            <v>0.469</v>
          </cell>
        </row>
        <row r="13760">
          <cell r="F13760" t="str">
            <v>龙树下-麻湖</v>
          </cell>
          <cell r="G13760" t="str">
            <v>C833431022</v>
          </cell>
          <cell r="H13760">
            <v>0.492</v>
          </cell>
          <cell r="I13760">
            <v>2.088</v>
          </cell>
          <cell r="J13760">
            <v>1.596</v>
          </cell>
        </row>
        <row r="13761">
          <cell r="F13761" t="str">
            <v>牛过岗-钟家</v>
          </cell>
          <cell r="G13761" t="str">
            <v>C03J431022</v>
          </cell>
          <cell r="H13761">
            <v>0</v>
          </cell>
          <cell r="I13761">
            <v>0.212</v>
          </cell>
          <cell r="J13761">
            <v>0.212</v>
          </cell>
        </row>
        <row r="13762">
          <cell r="F13762" t="str">
            <v>加油站-上章銮二组</v>
          </cell>
          <cell r="G13762" t="str">
            <v>C708431022</v>
          </cell>
          <cell r="H13762">
            <v>2.9</v>
          </cell>
          <cell r="I13762">
            <v>3.154</v>
          </cell>
          <cell r="J13762">
            <v>0.254</v>
          </cell>
        </row>
        <row r="13763">
          <cell r="F13763" t="str">
            <v>龙塘-老屋湾</v>
          </cell>
          <cell r="G13763" t="str">
            <v>C696431022</v>
          </cell>
          <cell r="H13763">
            <v>1.909</v>
          </cell>
          <cell r="I13763">
            <v>2.896</v>
          </cell>
          <cell r="J13763">
            <v>0.987</v>
          </cell>
        </row>
        <row r="13764">
          <cell r="G13764" t="str">
            <v>V000</v>
          </cell>
          <cell r="H13764">
            <v>0</v>
          </cell>
          <cell r="I13764">
            <v>0.199</v>
          </cell>
          <cell r="J13764">
            <v>0.199</v>
          </cell>
        </row>
        <row r="13765">
          <cell r="F13765" t="str">
            <v>对门岭-张家冲</v>
          </cell>
          <cell r="G13765" t="str">
            <v>C118431022</v>
          </cell>
          <cell r="H13765">
            <v>0.641</v>
          </cell>
          <cell r="I13765">
            <v>3.345</v>
          </cell>
          <cell r="J13765">
            <v>2.704</v>
          </cell>
        </row>
        <row r="13766">
          <cell r="F13766" t="str">
            <v>李家湾路口-草鞋耙</v>
          </cell>
          <cell r="G13766" t="str">
            <v>C700431022</v>
          </cell>
          <cell r="H13766">
            <v>3.555</v>
          </cell>
          <cell r="I13766">
            <v>4.263</v>
          </cell>
          <cell r="J13766">
            <v>0.708</v>
          </cell>
        </row>
        <row r="13767">
          <cell r="F13767" t="str">
            <v>万安寺工班-高源</v>
          </cell>
          <cell r="G13767" t="str">
            <v>C103431022</v>
          </cell>
          <cell r="H13767">
            <v>0.787</v>
          </cell>
          <cell r="I13767">
            <v>2.398</v>
          </cell>
          <cell r="J13767">
            <v>1.611</v>
          </cell>
        </row>
        <row r="13768">
          <cell r="F13768" t="str">
            <v>新彭门口-陈家村</v>
          </cell>
          <cell r="G13768" t="str">
            <v>C31J431022</v>
          </cell>
          <cell r="H13768">
            <v>0</v>
          </cell>
          <cell r="I13768">
            <v>0.345</v>
          </cell>
          <cell r="J13768">
            <v>0.345</v>
          </cell>
        </row>
        <row r="13769">
          <cell r="F13769" t="str">
            <v>上司洞--光明</v>
          </cell>
          <cell r="G13769" t="str">
            <v>C894431022</v>
          </cell>
          <cell r="H13769">
            <v>0</v>
          </cell>
          <cell r="I13769">
            <v>2.199</v>
          </cell>
          <cell r="J13769">
            <v>2.199</v>
          </cell>
        </row>
        <row r="13770">
          <cell r="F13770" t="str">
            <v>黄家坳-水井头</v>
          </cell>
          <cell r="G13770" t="str">
            <v>C21F431022</v>
          </cell>
          <cell r="H13770">
            <v>0</v>
          </cell>
          <cell r="I13770">
            <v>0.276</v>
          </cell>
          <cell r="J13770">
            <v>0.276</v>
          </cell>
        </row>
        <row r="13771">
          <cell r="F13771" t="str">
            <v>老虎门-空垮塘</v>
          </cell>
          <cell r="G13771" t="str">
            <v>C294431022</v>
          </cell>
          <cell r="H13771">
            <v>0</v>
          </cell>
          <cell r="I13771">
            <v>3.111</v>
          </cell>
          <cell r="J13771">
            <v>3.111</v>
          </cell>
        </row>
        <row r="13772">
          <cell r="F13772" t="str">
            <v>长腊坪林场-接龙桥</v>
          </cell>
          <cell r="G13772" t="str">
            <v>C89A431022</v>
          </cell>
          <cell r="H13772">
            <v>0</v>
          </cell>
          <cell r="I13772">
            <v>0.595</v>
          </cell>
          <cell r="J13772">
            <v>0.595</v>
          </cell>
        </row>
        <row r="13773">
          <cell r="F13773" t="str">
            <v>接龙桥-满姑井</v>
          </cell>
          <cell r="G13773" t="str">
            <v>C90A431022</v>
          </cell>
          <cell r="H13773">
            <v>0</v>
          </cell>
          <cell r="I13773">
            <v>0.931</v>
          </cell>
          <cell r="J13773">
            <v>0.931</v>
          </cell>
        </row>
        <row r="13774">
          <cell r="F13774" t="str">
            <v>狗头岭-新屋场</v>
          </cell>
          <cell r="G13774" t="str">
            <v>C309431022</v>
          </cell>
          <cell r="H13774">
            <v>1.84</v>
          </cell>
          <cell r="I13774">
            <v>3.359</v>
          </cell>
          <cell r="J13774">
            <v>1.519</v>
          </cell>
        </row>
        <row r="13775">
          <cell r="F13775" t="str">
            <v>狗头岭-新下婆元</v>
          </cell>
          <cell r="G13775" t="str">
            <v>C643431022</v>
          </cell>
          <cell r="H13775">
            <v>0.867</v>
          </cell>
          <cell r="I13775">
            <v>1.004</v>
          </cell>
          <cell r="J13775">
            <v>0.137</v>
          </cell>
        </row>
        <row r="13776">
          <cell r="F13776" t="str">
            <v>陶瓷厂-新屋场</v>
          </cell>
          <cell r="G13776" t="str">
            <v>C758431022</v>
          </cell>
          <cell r="H13776">
            <v>0.8</v>
          </cell>
          <cell r="I13776">
            <v>1.221</v>
          </cell>
          <cell r="J13776">
            <v>0.421</v>
          </cell>
        </row>
        <row r="13777">
          <cell r="F13777" t="str">
            <v>龙角冲-秧头冲</v>
          </cell>
          <cell r="G13777" t="str">
            <v>C11F431022</v>
          </cell>
          <cell r="H13777">
            <v>0</v>
          </cell>
          <cell r="I13777">
            <v>0.397</v>
          </cell>
          <cell r="J13777">
            <v>0.397</v>
          </cell>
        </row>
        <row r="13778">
          <cell r="F13778" t="str">
            <v>上源头-蕉冲</v>
          </cell>
          <cell r="G13778" t="str">
            <v>C12F431022</v>
          </cell>
          <cell r="H13778">
            <v>0</v>
          </cell>
          <cell r="I13778">
            <v>0.279</v>
          </cell>
          <cell r="J13778">
            <v>0.279</v>
          </cell>
        </row>
        <row r="13779">
          <cell r="F13779" t="str">
            <v>深水塘-大木冲</v>
          </cell>
          <cell r="G13779" t="str">
            <v>C15F431022</v>
          </cell>
          <cell r="H13779">
            <v>0</v>
          </cell>
          <cell r="I13779">
            <v>0.235</v>
          </cell>
          <cell r="J13779">
            <v>0.235</v>
          </cell>
        </row>
        <row r="13780">
          <cell r="F13780" t="str">
            <v>桥头-塘泥坳</v>
          </cell>
          <cell r="G13780" t="str">
            <v>C18F431022</v>
          </cell>
          <cell r="H13780">
            <v>0</v>
          </cell>
          <cell r="I13780">
            <v>0.352</v>
          </cell>
          <cell r="J13780">
            <v>0.352</v>
          </cell>
        </row>
        <row r="13781">
          <cell r="F13781" t="str">
            <v>井水脚-大岭</v>
          </cell>
          <cell r="G13781" t="str">
            <v>C20F431022</v>
          </cell>
          <cell r="H13781">
            <v>0</v>
          </cell>
          <cell r="I13781">
            <v>0.165</v>
          </cell>
          <cell r="J13781">
            <v>0.165</v>
          </cell>
        </row>
        <row r="13782">
          <cell r="F13782" t="str">
            <v>都岭凉亭-龙王庙</v>
          </cell>
          <cell r="G13782" t="str">
            <v>C644431022</v>
          </cell>
          <cell r="H13782">
            <v>2.014</v>
          </cell>
          <cell r="I13782">
            <v>2.819</v>
          </cell>
          <cell r="J13782">
            <v>0.805</v>
          </cell>
        </row>
        <row r="13783">
          <cell r="F13783" t="str">
            <v>新阳山-寺背冲</v>
          </cell>
          <cell r="G13783" t="str">
            <v>C15B431022</v>
          </cell>
          <cell r="H13783">
            <v>0</v>
          </cell>
          <cell r="I13783">
            <v>0.859</v>
          </cell>
          <cell r="J13783">
            <v>0.859</v>
          </cell>
        </row>
        <row r="13784">
          <cell r="F13784" t="str">
            <v>修配厂-洛城</v>
          </cell>
          <cell r="G13784" t="str">
            <v>C85A431022</v>
          </cell>
          <cell r="H13784">
            <v>0</v>
          </cell>
          <cell r="I13784">
            <v>0.966</v>
          </cell>
          <cell r="J13784">
            <v>0.966</v>
          </cell>
        </row>
        <row r="13785">
          <cell r="F13785" t="str">
            <v>柏树下-狗冲</v>
          </cell>
          <cell r="G13785" t="str">
            <v>C22F431022</v>
          </cell>
          <cell r="H13785">
            <v>0</v>
          </cell>
          <cell r="I13785">
            <v>0.299</v>
          </cell>
          <cell r="J13785">
            <v>0.299</v>
          </cell>
        </row>
        <row r="13786">
          <cell r="F13786" t="str">
            <v>水口村委会-水口村2组</v>
          </cell>
          <cell r="G13786" t="str">
            <v>C299431022</v>
          </cell>
          <cell r="H13786">
            <v>0</v>
          </cell>
          <cell r="I13786">
            <v>0.54</v>
          </cell>
          <cell r="J13786">
            <v>0.54</v>
          </cell>
        </row>
        <row r="13787">
          <cell r="F13787" t="str">
            <v>牛皮凹-杨梅冲</v>
          </cell>
          <cell r="G13787" t="str">
            <v>C749431022</v>
          </cell>
          <cell r="H13787">
            <v>0</v>
          </cell>
          <cell r="I13787">
            <v>0.716</v>
          </cell>
          <cell r="J13787">
            <v>0.716</v>
          </cell>
        </row>
        <row r="13788">
          <cell r="F13788" t="str">
            <v>中心小学-年塘</v>
          </cell>
          <cell r="G13788" t="str">
            <v>C754431022</v>
          </cell>
          <cell r="H13788">
            <v>0</v>
          </cell>
          <cell r="I13788">
            <v>1.095</v>
          </cell>
          <cell r="J13788">
            <v>1.095</v>
          </cell>
        </row>
        <row r="13789">
          <cell r="F13789" t="str">
            <v>长村学校-塔塘</v>
          </cell>
          <cell r="G13789" t="str">
            <v>C321431022</v>
          </cell>
          <cell r="H13789">
            <v>0</v>
          </cell>
          <cell r="I13789">
            <v>1.417</v>
          </cell>
          <cell r="J13789">
            <v>1.417</v>
          </cell>
        </row>
        <row r="13790">
          <cell r="F13790" t="str">
            <v>加油站-金古塘</v>
          </cell>
          <cell r="G13790" t="str">
            <v>C86A431022</v>
          </cell>
          <cell r="H13790">
            <v>0</v>
          </cell>
          <cell r="I13790">
            <v>0.686</v>
          </cell>
          <cell r="J13790">
            <v>0.686</v>
          </cell>
        </row>
        <row r="13791">
          <cell r="F13791" t="str">
            <v>四方凉亭-凉亭脚</v>
          </cell>
          <cell r="G13791" t="str">
            <v>C735431022</v>
          </cell>
          <cell r="H13791">
            <v>0.249</v>
          </cell>
          <cell r="I13791">
            <v>2.295</v>
          </cell>
          <cell r="J13791">
            <v>2.046</v>
          </cell>
        </row>
        <row r="13792">
          <cell r="F13792" t="str">
            <v>横冲-新华学校</v>
          </cell>
          <cell r="G13792" t="str">
            <v>C782431022</v>
          </cell>
          <cell r="H13792">
            <v>0</v>
          </cell>
          <cell r="I13792">
            <v>0.667</v>
          </cell>
          <cell r="J13792">
            <v>0.667</v>
          </cell>
        </row>
        <row r="13793">
          <cell r="F13793" t="str">
            <v>当阳坳-杨家</v>
          </cell>
          <cell r="G13793" t="str">
            <v>C474431022</v>
          </cell>
          <cell r="H13793">
            <v>0</v>
          </cell>
          <cell r="I13793">
            <v>0.606</v>
          </cell>
          <cell r="J13793">
            <v>0.606</v>
          </cell>
        </row>
        <row r="13794">
          <cell r="F13794" t="str">
            <v>杨家-涂家</v>
          </cell>
          <cell r="G13794" t="str">
            <v>C40H431022</v>
          </cell>
          <cell r="H13794">
            <v>0</v>
          </cell>
          <cell r="I13794">
            <v>0.294</v>
          </cell>
          <cell r="J13794">
            <v>0.294</v>
          </cell>
        </row>
        <row r="13795">
          <cell r="F13795" t="str">
            <v>对门岭-丁家</v>
          </cell>
          <cell r="G13795" t="str">
            <v>C24H431022</v>
          </cell>
          <cell r="H13795">
            <v>0</v>
          </cell>
          <cell r="I13795">
            <v>0.14</v>
          </cell>
          <cell r="J13795">
            <v>0.14</v>
          </cell>
        </row>
        <row r="13796">
          <cell r="F13796" t="str">
            <v>鲁塘-康家</v>
          </cell>
          <cell r="G13796" t="str">
            <v>C482431022</v>
          </cell>
          <cell r="H13796">
            <v>0</v>
          </cell>
          <cell r="I13796">
            <v>0.699</v>
          </cell>
          <cell r="J13796">
            <v>0.699</v>
          </cell>
        </row>
        <row r="13797">
          <cell r="F13797" t="str">
            <v>龟山-张家</v>
          </cell>
          <cell r="G13797" t="str">
            <v>C01H431022</v>
          </cell>
          <cell r="H13797">
            <v>0</v>
          </cell>
          <cell r="I13797">
            <v>0.2</v>
          </cell>
          <cell r="J13797">
            <v>0.2</v>
          </cell>
        </row>
        <row r="13798">
          <cell r="F13798" t="str">
            <v>上渡桥-犁桥头</v>
          </cell>
          <cell r="G13798" t="str">
            <v>C23H431022</v>
          </cell>
          <cell r="H13798">
            <v>0</v>
          </cell>
          <cell r="I13798">
            <v>0.248</v>
          </cell>
          <cell r="J13798">
            <v>0.248</v>
          </cell>
        </row>
        <row r="13799">
          <cell r="F13799" t="str">
            <v>百步岭-绿光窗</v>
          </cell>
          <cell r="G13799" t="str">
            <v>C765431022</v>
          </cell>
          <cell r="H13799">
            <v>0</v>
          </cell>
          <cell r="I13799">
            <v>1.087</v>
          </cell>
          <cell r="J13799">
            <v>1.087</v>
          </cell>
        </row>
        <row r="13800">
          <cell r="F13800" t="str">
            <v>上里江-源发</v>
          </cell>
          <cell r="G13800" t="str">
            <v>C82B431022</v>
          </cell>
          <cell r="H13800">
            <v>0</v>
          </cell>
          <cell r="I13800">
            <v>0.572</v>
          </cell>
          <cell r="J13800">
            <v>0.572</v>
          </cell>
        </row>
        <row r="13801">
          <cell r="F13801" t="str">
            <v>白杲树下-尧家</v>
          </cell>
          <cell r="G13801" t="str">
            <v>C42H431022</v>
          </cell>
          <cell r="H13801">
            <v>0</v>
          </cell>
          <cell r="I13801">
            <v>0.38</v>
          </cell>
          <cell r="J13801">
            <v>0.38</v>
          </cell>
        </row>
        <row r="13802">
          <cell r="F13802" t="str">
            <v>拱桥头上-何家</v>
          </cell>
          <cell r="G13802" t="str">
            <v>C44H431022</v>
          </cell>
          <cell r="H13802">
            <v>0</v>
          </cell>
          <cell r="I13802">
            <v>0.28</v>
          </cell>
          <cell r="J13802">
            <v>0.28</v>
          </cell>
        </row>
        <row r="13803">
          <cell r="F13803" t="str">
            <v>围江边-罗家渡</v>
          </cell>
          <cell r="G13803" t="str">
            <v>Y709431022</v>
          </cell>
          <cell r="H13803">
            <v>0</v>
          </cell>
          <cell r="I13803">
            <v>3.028</v>
          </cell>
          <cell r="J13803">
            <v>3.028</v>
          </cell>
        </row>
        <row r="13804">
          <cell r="F13804" t="str">
            <v>铺门口-马付塘</v>
          </cell>
          <cell r="G13804" t="str">
            <v>C33H431022</v>
          </cell>
          <cell r="H13804">
            <v>0</v>
          </cell>
          <cell r="I13804">
            <v>0.206</v>
          </cell>
          <cell r="J13804">
            <v>0.206</v>
          </cell>
        </row>
        <row r="13805">
          <cell r="F13805" t="str">
            <v>四公丘-亮公村</v>
          </cell>
          <cell r="G13805" t="str">
            <v>C36H431022</v>
          </cell>
          <cell r="H13805">
            <v>0</v>
          </cell>
          <cell r="I13805">
            <v>0.259</v>
          </cell>
          <cell r="J13805">
            <v>0.259</v>
          </cell>
        </row>
        <row r="13806">
          <cell r="F13806" t="str">
            <v>毛头冲-桃花岭</v>
          </cell>
          <cell r="G13806" t="str">
            <v>C616431022</v>
          </cell>
          <cell r="H13806">
            <v>0</v>
          </cell>
          <cell r="I13806">
            <v>0.454</v>
          </cell>
          <cell r="J13806">
            <v>0.454</v>
          </cell>
        </row>
        <row r="13807">
          <cell r="F13807" t="str">
            <v>马路下-老屋带</v>
          </cell>
          <cell r="G13807" t="str">
            <v>C760431022</v>
          </cell>
          <cell r="H13807">
            <v>0</v>
          </cell>
          <cell r="I13807">
            <v>0.824</v>
          </cell>
          <cell r="J13807">
            <v>0.824</v>
          </cell>
        </row>
        <row r="13808">
          <cell r="F13808" t="str">
            <v>挑水江-谷家</v>
          </cell>
          <cell r="G13808" t="str">
            <v>V053431022</v>
          </cell>
          <cell r="H13808">
            <v>0</v>
          </cell>
          <cell r="I13808">
            <v>0.3</v>
          </cell>
          <cell r="J13808">
            <v>0.3</v>
          </cell>
        </row>
        <row r="13809">
          <cell r="F13809" t="str">
            <v>鸡奇玲-谭家堆</v>
          </cell>
          <cell r="G13809" t="str">
            <v>C17L431022</v>
          </cell>
          <cell r="H13809">
            <v>0</v>
          </cell>
          <cell r="I13809">
            <v>0.139</v>
          </cell>
          <cell r="J13809">
            <v>0.139</v>
          </cell>
        </row>
        <row r="13810">
          <cell r="F13810" t="str">
            <v>龙木湾-秀波冲</v>
          </cell>
          <cell r="G13810" t="str">
            <v>C194431022</v>
          </cell>
          <cell r="H13810">
            <v>1.035</v>
          </cell>
          <cell r="I13810">
            <v>1.559</v>
          </cell>
          <cell r="J13810">
            <v>0.524</v>
          </cell>
        </row>
        <row r="13811">
          <cell r="F13811" t="str">
            <v>李家-虎井山</v>
          </cell>
          <cell r="G13811" t="str">
            <v>C279431022</v>
          </cell>
          <cell r="H13811">
            <v>0</v>
          </cell>
          <cell r="I13811">
            <v>0.714</v>
          </cell>
          <cell r="J13811">
            <v>0.714</v>
          </cell>
        </row>
        <row r="13812">
          <cell r="F13812" t="str">
            <v>街上-周家</v>
          </cell>
          <cell r="G13812" t="str">
            <v>C195431022</v>
          </cell>
          <cell r="H13812">
            <v>0</v>
          </cell>
          <cell r="I13812">
            <v>0.532</v>
          </cell>
          <cell r="J13812">
            <v>0.532</v>
          </cell>
        </row>
        <row r="13813">
          <cell r="F13813" t="str">
            <v>圆顶山-老峦头</v>
          </cell>
          <cell r="G13813" t="str">
            <v>C19L431022</v>
          </cell>
          <cell r="H13813">
            <v>0</v>
          </cell>
          <cell r="I13813">
            <v>0.306</v>
          </cell>
          <cell r="J13813">
            <v>0.306</v>
          </cell>
        </row>
        <row r="13814">
          <cell r="F13814" t="str">
            <v>桑坦坪-何家坳</v>
          </cell>
          <cell r="G13814" t="str">
            <v>C888431022</v>
          </cell>
          <cell r="H13814">
            <v>0</v>
          </cell>
          <cell r="I13814">
            <v>1.929</v>
          </cell>
          <cell r="J13814">
            <v>1.929</v>
          </cell>
        </row>
        <row r="13815">
          <cell r="F13815" t="str">
            <v>石波潭-何家坳凉亭</v>
          </cell>
          <cell r="G13815" t="str">
            <v>Y693431022</v>
          </cell>
          <cell r="H13815">
            <v>4.469</v>
          </cell>
          <cell r="I13815">
            <v>6.664</v>
          </cell>
          <cell r="J13815">
            <v>2.195</v>
          </cell>
        </row>
        <row r="13816">
          <cell r="F13816" t="str">
            <v>甘棠湾-老坪山</v>
          </cell>
          <cell r="G13816" t="str">
            <v>Y739431022</v>
          </cell>
          <cell r="H13816">
            <v>3.903</v>
          </cell>
          <cell r="I13816">
            <v>6.451</v>
          </cell>
          <cell r="J13816">
            <v>2.548</v>
          </cell>
        </row>
        <row r="13817">
          <cell r="F13817" t="str">
            <v>黑岭头-炮竹厂</v>
          </cell>
          <cell r="G13817" t="str">
            <v>C691431022</v>
          </cell>
          <cell r="H13817">
            <v>0</v>
          </cell>
          <cell r="I13817">
            <v>2.064</v>
          </cell>
          <cell r="J13817">
            <v>2.064</v>
          </cell>
        </row>
        <row r="13818">
          <cell r="F13818" t="str">
            <v>大园坪-新村</v>
          </cell>
          <cell r="G13818" t="str">
            <v>C872431022</v>
          </cell>
          <cell r="H13818">
            <v>0</v>
          </cell>
          <cell r="I13818">
            <v>2.036</v>
          </cell>
          <cell r="J13818">
            <v>2.036</v>
          </cell>
        </row>
        <row r="13819">
          <cell r="F13819" t="str">
            <v>麻冲-上廖家</v>
          </cell>
          <cell r="G13819" t="str">
            <v>C186431022</v>
          </cell>
          <cell r="H13819">
            <v>2.056</v>
          </cell>
          <cell r="I13819">
            <v>3.377</v>
          </cell>
          <cell r="J13819">
            <v>1.321</v>
          </cell>
        </row>
        <row r="13820">
          <cell r="F13820" t="str">
            <v>狐狸坑-沙溪</v>
          </cell>
          <cell r="G13820" t="str">
            <v>Y741431022</v>
          </cell>
          <cell r="H13820">
            <v>4.205</v>
          </cell>
          <cell r="I13820">
            <v>4.799</v>
          </cell>
          <cell r="J13820">
            <v>0.594</v>
          </cell>
        </row>
        <row r="13821">
          <cell r="F13821" t="str">
            <v>三丫里-田寮里</v>
          </cell>
          <cell r="G13821" t="str">
            <v>C11L431022</v>
          </cell>
          <cell r="H13821">
            <v>0</v>
          </cell>
          <cell r="I13821">
            <v>0.297</v>
          </cell>
          <cell r="J13821">
            <v>0.297</v>
          </cell>
        </row>
        <row r="13822">
          <cell r="F13822" t="str">
            <v>老屋里-石岭</v>
          </cell>
          <cell r="G13822" t="str">
            <v>C13L431022</v>
          </cell>
          <cell r="H13822">
            <v>0.154</v>
          </cell>
          <cell r="I13822">
            <v>0.215</v>
          </cell>
          <cell r="J13822">
            <v>0.061</v>
          </cell>
        </row>
        <row r="13823">
          <cell r="F13823" t="str">
            <v>黄土岭-新屋</v>
          </cell>
          <cell r="G13823" t="str">
            <v>C199431022</v>
          </cell>
          <cell r="H13823">
            <v>0.512</v>
          </cell>
          <cell r="I13823">
            <v>0.673</v>
          </cell>
          <cell r="J13823">
            <v>0.161</v>
          </cell>
        </row>
        <row r="13824">
          <cell r="G13824" t="str">
            <v>V000</v>
          </cell>
          <cell r="H13824">
            <v>0</v>
          </cell>
          <cell r="I13824">
            <v>0.639</v>
          </cell>
          <cell r="J13824">
            <v>0.639</v>
          </cell>
        </row>
        <row r="13825">
          <cell r="F13825" t="str">
            <v>楠木冲-梨树下</v>
          </cell>
          <cell r="G13825" t="str">
            <v>C745431022</v>
          </cell>
          <cell r="H13825">
            <v>0</v>
          </cell>
          <cell r="I13825">
            <v>0.336</v>
          </cell>
          <cell r="J13825">
            <v>0.336</v>
          </cell>
        </row>
        <row r="13826">
          <cell r="F13826" t="str">
            <v>苦竹-三丫里</v>
          </cell>
          <cell r="G13826" t="str">
            <v>Y740431022</v>
          </cell>
          <cell r="H13826">
            <v>2.724</v>
          </cell>
          <cell r="I13826">
            <v>2.842</v>
          </cell>
          <cell r="J13826">
            <v>0.118</v>
          </cell>
        </row>
        <row r="13827">
          <cell r="F13827" t="str">
            <v>石王冲-佑虎冲</v>
          </cell>
          <cell r="G13827" t="str">
            <v>C196431022</v>
          </cell>
          <cell r="H13827">
            <v>0.9</v>
          </cell>
          <cell r="I13827">
            <v>1.223</v>
          </cell>
          <cell r="J13827">
            <v>0.323</v>
          </cell>
        </row>
        <row r="13828">
          <cell r="F13828" t="str">
            <v>铁路口-曾家</v>
          </cell>
          <cell r="G13828" t="str">
            <v>Y738431022</v>
          </cell>
          <cell r="H13828">
            <v>0</v>
          </cell>
          <cell r="I13828">
            <v>0.879</v>
          </cell>
          <cell r="J13828">
            <v>0.879</v>
          </cell>
        </row>
        <row r="13829">
          <cell r="F13829" t="str">
            <v>牛子坪-桥脚下</v>
          </cell>
          <cell r="G13829" t="str">
            <v>C22L431022</v>
          </cell>
          <cell r="H13829">
            <v>0.208</v>
          </cell>
          <cell r="I13829">
            <v>0.7</v>
          </cell>
          <cell r="J13829">
            <v>0.492</v>
          </cell>
        </row>
        <row r="13830">
          <cell r="F13830" t="str">
            <v>鸡场-桃树园</v>
          </cell>
          <cell r="G13830" t="str">
            <v>C178431022</v>
          </cell>
          <cell r="H13830">
            <v>0.814</v>
          </cell>
          <cell r="I13830">
            <v>1</v>
          </cell>
          <cell r="J13830">
            <v>0.186</v>
          </cell>
        </row>
        <row r="13831">
          <cell r="F13831" t="str">
            <v>南冲-南石其</v>
          </cell>
          <cell r="G13831" t="str">
            <v>C89K431022</v>
          </cell>
          <cell r="H13831">
            <v>0</v>
          </cell>
          <cell r="I13831">
            <v>0.434</v>
          </cell>
          <cell r="J13831">
            <v>0.434</v>
          </cell>
        </row>
        <row r="13832">
          <cell r="F13832" t="str">
            <v>桐子窝-塘冲</v>
          </cell>
          <cell r="G13832" t="str">
            <v>C544431022</v>
          </cell>
          <cell r="H13832">
            <v>0</v>
          </cell>
          <cell r="I13832">
            <v>0.661</v>
          </cell>
          <cell r="J13832">
            <v>0.661</v>
          </cell>
        </row>
        <row r="13833">
          <cell r="F13833" t="str">
            <v>豪口-太平里</v>
          </cell>
          <cell r="G13833" t="str">
            <v>X117431003</v>
          </cell>
          <cell r="H13833">
            <v>11.09</v>
          </cell>
          <cell r="I13833">
            <v>11.227</v>
          </cell>
          <cell r="J13833">
            <v>0.137</v>
          </cell>
        </row>
        <row r="13834">
          <cell r="F13834" t="str">
            <v>太平头-黄花水</v>
          </cell>
          <cell r="G13834" t="str">
            <v>C401431022</v>
          </cell>
          <cell r="H13834">
            <v>0</v>
          </cell>
          <cell r="I13834">
            <v>1.755</v>
          </cell>
          <cell r="J13834">
            <v>1.755</v>
          </cell>
        </row>
        <row r="13835">
          <cell r="F13835" t="str">
            <v>枫树坳-丫溪村委会</v>
          </cell>
          <cell r="G13835" t="str">
            <v>C520431022</v>
          </cell>
          <cell r="H13835">
            <v>0</v>
          </cell>
          <cell r="I13835">
            <v>1.02</v>
          </cell>
          <cell r="J13835">
            <v>1.02</v>
          </cell>
        </row>
        <row r="13836">
          <cell r="F13836" t="str">
            <v>鱼塘-兑子冲保护站</v>
          </cell>
          <cell r="G13836" t="str">
            <v>Z009431022</v>
          </cell>
          <cell r="H13836">
            <v>9.565</v>
          </cell>
          <cell r="I13836">
            <v>10.217</v>
          </cell>
          <cell r="J13836">
            <v>0.652</v>
          </cell>
        </row>
        <row r="13837">
          <cell r="F13837" t="str">
            <v>江山-下道洞</v>
          </cell>
          <cell r="G13837" t="str">
            <v>C384431022</v>
          </cell>
          <cell r="H13837">
            <v>0</v>
          </cell>
          <cell r="I13837">
            <v>4.892</v>
          </cell>
          <cell r="J13837">
            <v>4.892</v>
          </cell>
        </row>
        <row r="13838">
          <cell r="F13838" t="str">
            <v>莽山-河家湾</v>
          </cell>
          <cell r="G13838" t="str">
            <v>Y763431022</v>
          </cell>
          <cell r="H13838">
            <v>6.236</v>
          </cell>
          <cell r="I13838">
            <v>8.496</v>
          </cell>
          <cell r="J13838">
            <v>2.26</v>
          </cell>
        </row>
        <row r="13839">
          <cell r="F13839" t="str">
            <v>渡口-丫叉水</v>
          </cell>
          <cell r="G13839" t="str">
            <v>C13M431022</v>
          </cell>
          <cell r="H13839">
            <v>0</v>
          </cell>
          <cell r="I13839">
            <v>0.457</v>
          </cell>
          <cell r="J13839">
            <v>0.457</v>
          </cell>
        </row>
        <row r="13840">
          <cell r="F13840" t="str">
            <v>石岩冲-田罗背</v>
          </cell>
          <cell r="G13840" t="str">
            <v>C389431022</v>
          </cell>
          <cell r="H13840">
            <v>3.053</v>
          </cell>
          <cell r="I13840">
            <v>4.832</v>
          </cell>
          <cell r="J13840">
            <v>1.779</v>
          </cell>
        </row>
        <row r="13841">
          <cell r="F13841" t="str">
            <v>山背-老屋场</v>
          </cell>
          <cell r="G13841" t="str">
            <v>C18M431022</v>
          </cell>
          <cell r="H13841">
            <v>0</v>
          </cell>
          <cell r="I13841">
            <v>0.423</v>
          </cell>
          <cell r="J13841">
            <v>0.423</v>
          </cell>
        </row>
        <row r="13842">
          <cell r="F13842" t="str">
            <v>变电站-罗家坝</v>
          </cell>
          <cell r="G13842" t="str">
            <v>C711431022</v>
          </cell>
          <cell r="H13842">
            <v>0</v>
          </cell>
          <cell r="I13842">
            <v>1.112</v>
          </cell>
          <cell r="J13842">
            <v>1.112</v>
          </cell>
        </row>
        <row r="13843">
          <cell r="F13843" t="str">
            <v>横头村口-横头村</v>
          </cell>
          <cell r="G13843" t="str">
            <v>C075431022</v>
          </cell>
          <cell r="H13843">
            <v>0</v>
          </cell>
          <cell r="I13843">
            <v>0.69</v>
          </cell>
          <cell r="J13843">
            <v>0.69</v>
          </cell>
        </row>
        <row r="13844">
          <cell r="F13844" t="str">
            <v>横头路口-廖家山</v>
          </cell>
          <cell r="G13844" t="str">
            <v>C13F431022</v>
          </cell>
          <cell r="H13844">
            <v>0</v>
          </cell>
          <cell r="I13844">
            <v>0.279</v>
          </cell>
          <cell r="J13844">
            <v>0.279</v>
          </cell>
        </row>
        <row r="13845">
          <cell r="F13845" t="str">
            <v>岑水村口-岑水村</v>
          </cell>
          <cell r="G13845" t="str">
            <v>C79E431022</v>
          </cell>
          <cell r="H13845">
            <v>0</v>
          </cell>
          <cell r="I13845">
            <v>0.454</v>
          </cell>
          <cell r="J13845">
            <v>0.454</v>
          </cell>
        </row>
        <row r="13846">
          <cell r="F13846" t="str">
            <v>横头树口-下头楼</v>
          </cell>
          <cell r="G13846" t="str">
            <v>C80E431022</v>
          </cell>
          <cell r="H13846">
            <v>0</v>
          </cell>
          <cell r="I13846">
            <v>0.411</v>
          </cell>
          <cell r="J13846">
            <v>0.411</v>
          </cell>
        </row>
        <row r="13847">
          <cell r="F13847" t="str">
            <v>山脚下-矿区居民区</v>
          </cell>
          <cell r="G13847" t="str">
            <v>C057431022</v>
          </cell>
          <cell r="H13847">
            <v>0</v>
          </cell>
          <cell r="I13847">
            <v>0.595</v>
          </cell>
          <cell r="J13847">
            <v>0.595</v>
          </cell>
        </row>
        <row r="13848">
          <cell r="F13848" t="str">
            <v>小泉桥头-牛下坪</v>
          </cell>
          <cell r="G13848" t="str">
            <v>C058431022</v>
          </cell>
          <cell r="H13848">
            <v>0.351</v>
          </cell>
          <cell r="I13848">
            <v>1.089</v>
          </cell>
          <cell r="J13848">
            <v>0.738</v>
          </cell>
        </row>
        <row r="13849">
          <cell r="F13849" t="str">
            <v>遇仙桥-老湾</v>
          </cell>
          <cell r="G13849" t="str">
            <v>C064431022</v>
          </cell>
          <cell r="H13849">
            <v>0</v>
          </cell>
          <cell r="I13849">
            <v>1.21</v>
          </cell>
          <cell r="J13849">
            <v>1.21</v>
          </cell>
        </row>
        <row r="13850">
          <cell r="F13850" t="str">
            <v>晒坪岭-箭地冲</v>
          </cell>
          <cell r="G13850" t="str">
            <v>C071431022</v>
          </cell>
          <cell r="H13850">
            <v>0.36</v>
          </cell>
          <cell r="I13850">
            <v>0.533</v>
          </cell>
          <cell r="J13850">
            <v>0.173</v>
          </cell>
        </row>
        <row r="13851">
          <cell r="F13851" t="str">
            <v>村委会-台楼</v>
          </cell>
          <cell r="G13851" t="str">
            <v>C95E431022</v>
          </cell>
          <cell r="H13851">
            <v>0</v>
          </cell>
          <cell r="I13851">
            <v>0.309</v>
          </cell>
          <cell r="J13851">
            <v>0.309</v>
          </cell>
        </row>
        <row r="13852">
          <cell r="F13852" t="str">
            <v>上寮-岑水</v>
          </cell>
          <cell r="G13852" t="str">
            <v>Y731431022</v>
          </cell>
          <cell r="H13852">
            <v>3.377</v>
          </cell>
          <cell r="I13852">
            <v>4.691</v>
          </cell>
          <cell r="J13852">
            <v>1.314</v>
          </cell>
        </row>
        <row r="13853">
          <cell r="F13853" t="str">
            <v>储水坝-土地背</v>
          </cell>
          <cell r="G13853" t="str">
            <v>C53E431022</v>
          </cell>
          <cell r="H13853">
            <v>0</v>
          </cell>
          <cell r="I13853">
            <v>0.247</v>
          </cell>
          <cell r="J13853">
            <v>0.247</v>
          </cell>
        </row>
        <row r="13854">
          <cell r="F13854" t="str">
            <v>东长坪-上洞</v>
          </cell>
          <cell r="G13854" t="str">
            <v>X158431022</v>
          </cell>
          <cell r="H13854">
            <v>12.563</v>
          </cell>
          <cell r="I13854">
            <v>16.002</v>
          </cell>
          <cell r="J13854">
            <v>3.439</v>
          </cell>
        </row>
        <row r="13855">
          <cell r="F13855" t="str">
            <v>元背岭-氮肥厂</v>
          </cell>
          <cell r="G13855" t="str">
            <v>C059431022</v>
          </cell>
          <cell r="H13855">
            <v>0.708</v>
          </cell>
          <cell r="I13855">
            <v>1.393</v>
          </cell>
          <cell r="J13855">
            <v>0.685</v>
          </cell>
        </row>
        <row r="13856">
          <cell r="F13856" t="str">
            <v>八组-下李家</v>
          </cell>
          <cell r="G13856" t="str">
            <v>C66A431022</v>
          </cell>
          <cell r="H13856">
            <v>0</v>
          </cell>
          <cell r="I13856">
            <v>0.711</v>
          </cell>
          <cell r="J13856">
            <v>0.711</v>
          </cell>
        </row>
        <row r="13857">
          <cell r="F13857" t="str">
            <v>上水洞-田心坪矿区</v>
          </cell>
          <cell r="G13857" t="str">
            <v>C061431022</v>
          </cell>
          <cell r="H13857">
            <v>1.011</v>
          </cell>
          <cell r="I13857">
            <v>3.285</v>
          </cell>
          <cell r="J13857">
            <v>2.274</v>
          </cell>
        </row>
        <row r="13858">
          <cell r="F13858" t="str">
            <v>乌仔江-母老片</v>
          </cell>
          <cell r="G13858" t="str">
            <v>C068431022</v>
          </cell>
          <cell r="H13858">
            <v>0</v>
          </cell>
          <cell r="I13858">
            <v>1.09</v>
          </cell>
          <cell r="J13858">
            <v>1.09</v>
          </cell>
        </row>
        <row r="13859">
          <cell r="F13859" t="str">
            <v>海棠冲-欧家湾</v>
          </cell>
          <cell r="G13859" t="str">
            <v>C087431022</v>
          </cell>
          <cell r="H13859">
            <v>0.743</v>
          </cell>
          <cell r="I13859">
            <v>1.129</v>
          </cell>
          <cell r="J13859">
            <v>0.386</v>
          </cell>
        </row>
        <row r="13860">
          <cell r="F13860" t="str">
            <v>新村村头-老禾塘</v>
          </cell>
          <cell r="G13860" t="str">
            <v>C092431022</v>
          </cell>
          <cell r="H13860">
            <v>0</v>
          </cell>
          <cell r="I13860">
            <v>1.51</v>
          </cell>
          <cell r="J13860">
            <v>1.51</v>
          </cell>
        </row>
        <row r="13861">
          <cell r="F13861" t="str">
            <v>新村桥头-欧家</v>
          </cell>
          <cell r="G13861" t="str">
            <v>C628431022</v>
          </cell>
          <cell r="H13861">
            <v>0.328</v>
          </cell>
          <cell r="I13861">
            <v>0.65</v>
          </cell>
          <cell r="J13861">
            <v>0.322</v>
          </cell>
        </row>
        <row r="13862">
          <cell r="F13862" t="str">
            <v>碎石场-背后</v>
          </cell>
          <cell r="G13862" t="str">
            <v>C629431022</v>
          </cell>
          <cell r="H13862">
            <v>0</v>
          </cell>
          <cell r="I13862">
            <v>0.473</v>
          </cell>
          <cell r="J13862">
            <v>0.473</v>
          </cell>
        </row>
        <row r="13863">
          <cell r="F13863" t="str">
            <v>加油站-大坪</v>
          </cell>
          <cell r="G13863" t="str">
            <v>C74A431022</v>
          </cell>
          <cell r="H13863">
            <v>0</v>
          </cell>
          <cell r="I13863">
            <v>0.57</v>
          </cell>
          <cell r="J13863">
            <v>0.57</v>
          </cell>
        </row>
        <row r="13864">
          <cell r="F13864" t="str">
            <v>铁桥下-桐家冲</v>
          </cell>
          <cell r="G13864" t="str">
            <v>C797431022</v>
          </cell>
          <cell r="H13864">
            <v>0</v>
          </cell>
          <cell r="I13864">
            <v>0.872</v>
          </cell>
          <cell r="J13864">
            <v>0.872</v>
          </cell>
        </row>
        <row r="13865">
          <cell r="F13865" t="str">
            <v>圳头下-史家</v>
          </cell>
          <cell r="G13865" t="str">
            <v>C081431022</v>
          </cell>
          <cell r="H13865">
            <v>0</v>
          </cell>
          <cell r="I13865">
            <v>0.603</v>
          </cell>
          <cell r="J13865">
            <v>0.603</v>
          </cell>
        </row>
        <row r="13866">
          <cell r="F13866" t="str">
            <v>桐子树下-工区</v>
          </cell>
          <cell r="G13866" t="str">
            <v>C50B431022</v>
          </cell>
          <cell r="H13866">
            <v>0</v>
          </cell>
          <cell r="I13866">
            <v>1.469</v>
          </cell>
          <cell r="J13866">
            <v>1.469</v>
          </cell>
        </row>
        <row r="13867">
          <cell r="F13867" t="str">
            <v>小水-腊树坪</v>
          </cell>
          <cell r="G13867" t="str">
            <v>C781431022</v>
          </cell>
          <cell r="H13867">
            <v>0</v>
          </cell>
          <cell r="I13867">
            <v>3.427</v>
          </cell>
          <cell r="J13867">
            <v>3.427</v>
          </cell>
        </row>
        <row r="13868">
          <cell r="F13868" t="str">
            <v>东长坪-上洞</v>
          </cell>
          <cell r="G13868" t="str">
            <v>X158431022</v>
          </cell>
          <cell r="H13868">
            <v>31.409</v>
          </cell>
          <cell r="I13868">
            <v>36.378</v>
          </cell>
          <cell r="J13868">
            <v>4.969</v>
          </cell>
        </row>
        <row r="13869">
          <cell r="F13869" t="str">
            <v>桐子树下-工区</v>
          </cell>
          <cell r="G13869" t="str">
            <v>Y798431022</v>
          </cell>
          <cell r="H13869">
            <v>0</v>
          </cell>
          <cell r="I13869">
            <v>2.767</v>
          </cell>
          <cell r="J13869">
            <v>2.767</v>
          </cell>
        </row>
        <row r="13870">
          <cell r="F13870" t="str">
            <v>杨沙坪-上寮</v>
          </cell>
          <cell r="G13870" t="str">
            <v>C046431022</v>
          </cell>
          <cell r="H13870">
            <v>0.604</v>
          </cell>
          <cell r="I13870">
            <v>1.587</v>
          </cell>
          <cell r="J13870">
            <v>0.983</v>
          </cell>
        </row>
        <row r="13871">
          <cell r="F13871" t="str">
            <v>梅田汽车站-上寮村</v>
          </cell>
          <cell r="G13871" t="str">
            <v>C048431022</v>
          </cell>
          <cell r="H13871">
            <v>0.633</v>
          </cell>
          <cell r="I13871">
            <v>1.173</v>
          </cell>
          <cell r="J13871">
            <v>0.54</v>
          </cell>
        </row>
        <row r="13872">
          <cell r="F13872" t="str">
            <v>上寮村小学-袁家</v>
          </cell>
          <cell r="G13872" t="str">
            <v>C049431022</v>
          </cell>
          <cell r="H13872">
            <v>0.618</v>
          </cell>
          <cell r="I13872">
            <v>1.328</v>
          </cell>
          <cell r="J13872">
            <v>0.71</v>
          </cell>
        </row>
        <row r="13873">
          <cell r="F13873" t="str">
            <v>上寮-广东三溪丫告岭</v>
          </cell>
          <cell r="G13873" t="str">
            <v>Y744431022</v>
          </cell>
          <cell r="H13873">
            <v>2.099</v>
          </cell>
          <cell r="I13873">
            <v>2.323</v>
          </cell>
          <cell r="J13873">
            <v>0.224</v>
          </cell>
        </row>
        <row r="13874">
          <cell r="F13874" t="str">
            <v>村委会小学-中氏</v>
          </cell>
          <cell r="G13874" t="str">
            <v>C077431022</v>
          </cell>
          <cell r="H13874">
            <v>0.871</v>
          </cell>
          <cell r="I13874">
            <v>1.008</v>
          </cell>
          <cell r="J13874">
            <v>0.137</v>
          </cell>
        </row>
        <row r="13875">
          <cell r="F13875" t="str">
            <v>泗溪村口-泗发煤矿</v>
          </cell>
          <cell r="G13875" t="str">
            <v>C789431022</v>
          </cell>
          <cell r="H13875">
            <v>0</v>
          </cell>
          <cell r="I13875">
            <v>1.947</v>
          </cell>
          <cell r="J13875">
            <v>1.947</v>
          </cell>
        </row>
        <row r="13876">
          <cell r="F13876" t="str">
            <v>干瓜冲-油井头</v>
          </cell>
          <cell r="G13876" t="str">
            <v>C93E431022</v>
          </cell>
          <cell r="H13876">
            <v>0</v>
          </cell>
          <cell r="I13876">
            <v>0.213</v>
          </cell>
          <cell r="J13876">
            <v>0.213</v>
          </cell>
        </row>
        <row r="13877">
          <cell r="F13877" t="str">
            <v>新村－东堂坪</v>
          </cell>
          <cell r="G13877" t="str">
            <v>X165431022</v>
          </cell>
          <cell r="H13877">
            <v>3.142</v>
          </cell>
          <cell r="I13877">
            <v>5.18</v>
          </cell>
          <cell r="J13877">
            <v>2.038</v>
          </cell>
        </row>
        <row r="13878">
          <cell r="F13878" t="str">
            <v>村委会-吊楼脚</v>
          </cell>
          <cell r="G13878" t="str">
            <v>C091431022</v>
          </cell>
          <cell r="H13878">
            <v>0</v>
          </cell>
          <cell r="I13878">
            <v>0.554</v>
          </cell>
          <cell r="J13878">
            <v>0.554</v>
          </cell>
        </row>
        <row r="13879">
          <cell r="F13879" t="str">
            <v>鹧鸪洞罗家-桥头</v>
          </cell>
          <cell r="G13879" t="str">
            <v>C093431022</v>
          </cell>
          <cell r="H13879">
            <v>0</v>
          </cell>
          <cell r="I13879">
            <v>1.911</v>
          </cell>
          <cell r="J13879">
            <v>1.911</v>
          </cell>
        </row>
        <row r="13880">
          <cell r="F13880" t="str">
            <v>新村桥头-欧家</v>
          </cell>
          <cell r="G13880" t="str">
            <v>C628431022</v>
          </cell>
          <cell r="H13880">
            <v>0</v>
          </cell>
          <cell r="I13880">
            <v>0.328</v>
          </cell>
          <cell r="J13880">
            <v>0.328</v>
          </cell>
        </row>
        <row r="13881">
          <cell r="F13881" t="str">
            <v>水冲路口-汽朝门口</v>
          </cell>
          <cell r="G13881" t="str">
            <v>C078431022</v>
          </cell>
          <cell r="H13881">
            <v>0.807</v>
          </cell>
          <cell r="I13881">
            <v>0.968</v>
          </cell>
          <cell r="J13881">
            <v>0.161</v>
          </cell>
        </row>
        <row r="13882">
          <cell r="F13882" t="str">
            <v>桐子树下-晏家</v>
          </cell>
          <cell r="G13882" t="str">
            <v>Y728431022</v>
          </cell>
          <cell r="H13882">
            <v>1.937</v>
          </cell>
          <cell r="I13882">
            <v>2.776</v>
          </cell>
          <cell r="J13882">
            <v>0.839</v>
          </cell>
        </row>
        <row r="13883">
          <cell r="F13883" t="str">
            <v>四亩田-桥头</v>
          </cell>
          <cell r="G13883" t="str">
            <v>C044431022</v>
          </cell>
          <cell r="H13883">
            <v>1.626</v>
          </cell>
          <cell r="I13883">
            <v>2.622</v>
          </cell>
          <cell r="J13883">
            <v>0.996</v>
          </cell>
        </row>
        <row r="13884">
          <cell r="F13884" t="str">
            <v>四亩田-桥头</v>
          </cell>
          <cell r="G13884" t="str">
            <v>C044431022</v>
          </cell>
          <cell r="H13884">
            <v>0</v>
          </cell>
          <cell r="I13884">
            <v>1.626</v>
          </cell>
          <cell r="J13884">
            <v>1.626</v>
          </cell>
        </row>
        <row r="13885">
          <cell r="F13885" t="str">
            <v>曾家-泉水塘</v>
          </cell>
          <cell r="G13885" t="str">
            <v>C045431022</v>
          </cell>
          <cell r="H13885">
            <v>0.506</v>
          </cell>
          <cell r="I13885">
            <v>1.053</v>
          </cell>
          <cell r="J13885">
            <v>0.547</v>
          </cell>
        </row>
        <row r="13886">
          <cell r="F13886" t="str">
            <v>杨沙坪-上寮</v>
          </cell>
          <cell r="G13886" t="str">
            <v>C046431022</v>
          </cell>
          <cell r="H13886">
            <v>0</v>
          </cell>
          <cell r="I13886">
            <v>0.602</v>
          </cell>
          <cell r="J13886">
            <v>0.602</v>
          </cell>
        </row>
        <row r="13887">
          <cell r="F13887" t="str">
            <v>小东水塘-大坦</v>
          </cell>
          <cell r="G13887" t="str">
            <v>C216431022</v>
          </cell>
          <cell r="H13887">
            <v>0</v>
          </cell>
          <cell r="I13887">
            <v>3.255</v>
          </cell>
          <cell r="J13887">
            <v>3.255</v>
          </cell>
        </row>
        <row r="13888">
          <cell r="F13888" t="str">
            <v>鹧鸪洞罗家-车头</v>
          </cell>
          <cell r="G13888" t="str">
            <v>C627431022</v>
          </cell>
          <cell r="H13888">
            <v>0</v>
          </cell>
          <cell r="I13888">
            <v>1.706</v>
          </cell>
          <cell r="J13888">
            <v>1.706</v>
          </cell>
        </row>
        <row r="13889">
          <cell r="F13889" t="str">
            <v>叉湾-秀竹</v>
          </cell>
          <cell r="G13889" t="str">
            <v>C72A431022</v>
          </cell>
          <cell r="H13889">
            <v>0</v>
          </cell>
          <cell r="I13889">
            <v>1.468</v>
          </cell>
          <cell r="J13889">
            <v>1.468</v>
          </cell>
        </row>
        <row r="13890">
          <cell r="F13890" t="str">
            <v>大坪-新唐冲</v>
          </cell>
          <cell r="G13890" t="str">
            <v>C75A431022</v>
          </cell>
          <cell r="H13890">
            <v>0</v>
          </cell>
          <cell r="I13890">
            <v>1.5</v>
          </cell>
          <cell r="J13890">
            <v>1.5</v>
          </cell>
        </row>
        <row r="13891">
          <cell r="F13891" t="str">
            <v>五组-和尚岭头</v>
          </cell>
          <cell r="G13891" t="str">
            <v>C631431022</v>
          </cell>
          <cell r="H13891">
            <v>0</v>
          </cell>
          <cell r="I13891">
            <v>0.92</v>
          </cell>
          <cell r="J13891">
            <v>0.92</v>
          </cell>
        </row>
        <row r="13892">
          <cell r="F13892" t="str">
            <v>武水大桥-麻塘</v>
          </cell>
          <cell r="G13892" t="str">
            <v>C68A431022</v>
          </cell>
          <cell r="H13892">
            <v>0</v>
          </cell>
          <cell r="I13892">
            <v>1.486</v>
          </cell>
          <cell r="J13892">
            <v>1.486</v>
          </cell>
        </row>
        <row r="13893">
          <cell r="F13893" t="str">
            <v>上瑶头岭-竹坪</v>
          </cell>
          <cell r="G13893" t="str">
            <v>C69A431022</v>
          </cell>
          <cell r="H13893">
            <v>0</v>
          </cell>
          <cell r="I13893">
            <v>0.497</v>
          </cell>
          <cell r="J13893">
            <v>0.497</v>
          </cell>
        </row>
        <row r="13894">
          <cell r="F13894" t="str">
            <v>岩口-老八组</v>
          </cell>
          <cell r="G13894" t="str">
            <v>C76E431022</v>
          </cell>
          <cell r="H13894">
            <v>0</v>
          </cell>
          <cell r="I13894">
            <v>0.361</v>
          </cell>
          <cell r="J13894">
            <v>0.361</v>
          </cell>
        </row>
        <row r="13895">
          <cell r="F13895" t="str">
            <v>禾上岭头-栗坪火车站</v>
          </cell>
          <cell r="G13895" t="str">
            <v>C803431022</v>
          </cell>
          <cell r="H13895">
            <v>0</v>
          </cell>
          <cell r="I13895">
            <v>1.273</v>
          </cell>
          <cell r="J13895">
            <v>1.273</v>
          </cell>
        </row>
        <row r="13896">
          <cell r="F13896" t="str">
            <v>东长坪-上洞</v>
          </cell>
          <cell r="G13896" t="str">
            <v>X158431022</v>
          </cell>
          <cell r="H13896">
            <v>36.924</v>
          </cell>
          <cell r="I13896">
            <v>37.219</v>
          </cell>
          <cell r="J13896">
            <v>0.295</v>
          </cell>
        </row>
        <row r="13897">
          <cell r="F13897" t="str">
            <v>沙坝路口-河坝</v>
          </cell>
          <cell r="G13897" t="str">
            <v>C22C431022</v>
          </cell>
          <cell r="H13897">
            <v>0</v>
          </cell>
          <cell r="I13897">
            <v>0.654</v>
          </cell>
          <cell r="J13897">
            <v>0.654</v>
          </cell>
        </row>
        <row r="13898">
          <cell r="F13898" t="str">
            <v>国水门口-鱼塘</v>
          </cell>
          <cell r="G13898" t="str">
            <v>C19C431022</v>
          </cell>
          <cell r="H13898">
            <v>0</v>
          </cell>
          <cell r="I13898">
            <v>0.522</v>
          </cell>
          <cell r="J13898">
            <v>0.522</v>
          </cell>
        </row>
        <row r="13899">
          <cell r="F13899" t="str">
            <v>纸厂-志木山</v>
          </cell>
          <cell r="G13899" t="str">
            <v>C335431022</v>
          </cell>
          <cell r="H13899">
            <v>0</v>
          </cell>
          <cell r="I13899">
            <v>0.716</v>
          </cell>
          <cell r="J13899">
            <v>0.716</v>
          </cell>
        </row>
        <row r="13900">
          <cell r="F13900" t="str">
            <v>野塘圩-上仁工桥</v>
          </cell>
          <cell r="G13900" t="str">
            <v>C679431022</v>
          </cell>
          <cell r="H13900">
            <v>0</v>
          </cell>
          <cell r="I13900">
            <v>1.047</v>
          </cell>
          <cell r="J13900">
            <v>1.047</v>
          </cell>
        </row>
        <row r="13901">
          <cell r="F13901" t="str">
            <v>东风圩-贺家</v>
          </cell>
          <cell r="G13901" t="str">
            <v>Y796431022</v>
          </cell>
          <cell r="H13901">
            <v>3.613</v>
          </cell>
          <cell r="I13901">
            <v>5.757</v>
          </cell>
          <cell r="J13901">
            <v>2.144</v>
          </cell>
        </row>
        <row r="13902">
          <cell r="F13902" t="str">
            <v>枧下-山背岭</v>
          </cell>
          <cell r="G13902" t="str">
            <v>C359431022</v>
          </cell>
          <cell r="H13902">
            <v>1.293</v>
          </cell>
          <cell r="I13902">
            <v>1.591</v>
          </cell>
          <cell r="J13902">
            <v>0.298</v>
          </cell>
        </row>
        <row r="13903">
          <cell r="F13903" t="str">
            <v>天塘坪-东天公路</v>
          </cell>
          <cell r="G13903" t="str">
            <v>C357431022</v>
          </cell>
          <cell r="H13903">
            <v>2.347</v>
          </cell>
          <cell r="I13903">
            <v>4.112</v>
          </cell>
          <cell r="J13903">
            <v>1.765</v>
          </cell>
        </row>
        <row r="13904">
          <cell r="F13904" t="str">
            <v>大村-岭上包家</v>
          </cell>
          <cell r="G13904" t="str">
            <v>C07I431022</v>
          </cell>
          <cell r="H13904">
            <v>0</v>
          </cell>
          <cell r="I13904">
            <v>0.493</v>
          </cell>
          <cell r="J13904">
            <v>0.493</v>
          </cell>
        </row>
        <row r="13905">
          <cell r="F13905" t="str">
            <v>鱼塘-兑子冲保护站</v>
          </cell>
          <cell r="G13905" t="str">
            <v>C50A431022</v>
          </cell>
          <cell r="H13905">
            <v>6.286</v>
          </cell>
          <cell r="I13905">
            <v>9.565</v>
          </cell>
          <cell r="J13905">
            <v>3.279</v>
          </cell>
        </row>
        <row r="13906">
          <cell r="F13906" t="str">
            <v>付家路口-沙坝</v>
          </cell>
          <cell r="G13906" t="str">
            <v>C77D431022</v>
          </cell>
          <cell r="H13906">
            <v>0</v>
          </cell>
          <cell r="I13906">
            <v>2.719</v>
          </cell>
          <cell r="J13906">
            <v>2.719</v>
          </cell>
        </row>
        <row r="13907">
          <cell r="F13907" t="str">
            <v>阳下电站-新屋场</v>
          </cell>
          <cell r="G13907" t="str">
            <v>C376431022</v>
          </cell>
          <cell r="H13907">
            <v>0</v>
          </cell>
          <cell r="I13907">
            <v>1.083</v>
          </cell>
          <cell r="J13907">
            <v>1.083</v>
          </cell>
        </row>
        <row r="13908">
          <cell r="F13908" t="str">
            <v>三星里-樟树脚</v>
          </cell>
          <cell r="G13908" t="str">
            <v>C352431022</v>
          </cell>
          <cell r="H13908">
            <v>0.707</v>
          </cell>
          <cell r="I13908">
            <v>1.036</v>
          </cell>
          <cell r="J13908">
            <v>0.329</v>
          </cell>
        </row>
        <row r="13909">
          <cell r="F13909" t="str">
            <v>龙塘小学-据木厂</v>
          </cell>
          <cell r="G13909" t="str">
            <v>C353431022</v>
          </cell>
          <cell r="H13909">
            <v>0.528</v>
          </cell>
          <cell r="I13909">
            <v>1.558</v>
          </cell>
          <cell r="J13909">
            <v>1.03</v>
          </cell>
        </row>
        <row r="13910">
          <cell r="F13910" t="str">
            <v>龙塘村-太平洞</v>
          </cell>
          <cell r="G13910" t="str">
            <v>C90I431022</v>
          </cell>
          <cell r="H13910">
            <v>0</v>
          </cell>
          <cell r="I13910">
            <v>0.463</v>
          </cell>
          <cell r="J13910">
            <v>0.463</v>
          </cell>
        </row>
        <row r="13911">
          <cell r="G13911" t="str">
            <v>V000</v>
          </cell>
          <cell r="H13911">
            <v>0</v>
          </cell>
          <cell r="I13911">
            <v>0.212</v>
          </cell>
          <cell r="J13911">
            <v>0.212</v>
          </cell>
        </row>
        <row r="13912">
          <cell r="F13912" t="str">
            <v>竹上-吴家</v>
          </cell>
          <cell r="G13912" t="str">
            <v>C07N431022</v>
          </cell>
          <cell r="H13912">
            <v>0</v>
          </cell>
          <cell r="I13912">
            <v>0.354</v>
          </cell>
          <cell r="J13912">
            <v>0.354</v>
          </cell>
        </row>
        <row r="13913">
          <cell r="F13913" t="str">
            <v>华龙门口-上鸡爪村</v>
          </cell>
          <cell r="G13913" t="str">
            <v>C27C431022</v>
          </cell>
          <cell r="H13913">
            <v>0</v>
          </cell>
          <cell r="I13913">
            <v>0.088</v>
          </cell>
          <cell r="J13913">
            <v>0.088</v>
          </cell>
        </row>
        <row r="13914">
          <cell r="F13914" t="str">
            <v>柏树下-八卦冲</v>
          </cell>
          <cell r="G13914" t="str">
            <v>C671431022</v>
          </cell>
          <cell r="H13914">
            <v>0</v>
          </cell>
          <cell r="I13914">
            <v>0.861</v>
          </cell>
          <cell r="J13914">
            <v>0.861</v>
          </cell>
        </row>
        <row r="13915">
          <cell r="F13915" t="str">
            <v>栏莽公路-东源山</v>
          </cell>
          <cell r="G13915" t="str">
            <v>V314431022</v>
          </cell>
          <cell r="H13915">
            <v>0.756</v>
          </cell>
          <cell r="I13915">
            <v>1.399</v>
          </cell>
          <cell r="J13915">
            <v>0.643</v>
          </cell>
        </row>
        <row r="13916">
          <cell r="F13916" t="str">
            <v>福星鞭炮厂-邓家路口</v>
          </cell>
          <cell r="G13916" t="str">
            <v>Y700431022</v>
          </cell>
          <cell r="H13916">
            <v>3.57</v>
          </cell>
          <cell r="I13916">
            <v>4.07</v>
          </cell>
          <cell r="J13916">
            <v>0.5</v>
          </cell>
        </row>
        <row r="13917">
          <cell r="F13917" t="str">
            <v>沿山下-泉水塘</v>
          </cell>
          <cell r="G13917" t="str">
            <v>C364431022</v>
          </cell>
          <cell r="H13917">
            <v>0</v>
          </cell>
          <cell r="I13917">
            <v>1.928</v>
          </cell>
          <cell r="J13917">
            <v>1.928</v>
          </cell>
        </row>
        <row r="13918">
          <cell r="F13918" t="str">
            <v>沿山下-猴家冲</v>
          </cell>
          <cell r="G13918" t="str">
            <v>C673431022</v>
          </cell>
          <cell r="H13918">
            <v>0</v>
          </cell>
          <cell r="I13918">
            <v>1.18</v>
          </cell>
          <cell r="J13918">
            <v>1.18</v>
          </cell>
        </row>
        <row r="13919">
          <cell r="F13919" t="str">
            <v>柞树下-经济塘</v>
          </cell>
          <cell r="G13919" t="str">
            <v>Y956431022</v>
          </cell>
          <cell r="H13919">
            <v>0.403</v>
          </cell>
          <cell r="I13919">
            <v>1.341</v>
          </cell>
          <cell r="J13919">
            <v>0.938</v>
          </cell>
        </row>
        <row r="13920">
          <cell r="F13920" t="str">
            <v>三星里-樟树脚</v>
          </cell>
          <cell r="G13920" t="str">
            <v>C352431022</v>
          </cell>
          <cell r="H13920">
            <v>2.292</v>
          </cell>
          <cell r="I13920">
            <v>5.379</v>
          </cell>
          <cell r="J13920">
            <v>3.087</v>
          </cell>
        </row>
        <row r="13921">
          <cell r="F13921" t="str">
            <v>松树山-坦家塘</v>
          </cell>
          <cell r="G13921" t="str">
            <v>C847431022</v>
          </cell>
          <cell r="H13921">
            <v>0</v>
          </cell>
          <cell r="I13921">
            <v>0.91</v>
          </cell>
          <cell r="J13921">
            <v>0.91</v>
          </cell>
        </row>
        <row r="13922">
          <cell r="F13922" t="str">
            <v>福星鞭炮厂-邓家路口</v>
          </cell>
          <cell r="G13922" t="str">
            <v>Y700431022</v>
          </cell>
          <cell r="H13922">
            <v>0</v>
          </cell>
          <cell r="I13922">
            <v>3.57</v>
          </cell>
          <cell r="J13922">
            <v>3.57</v>
          </cell>
        </row>
        <row r="13923">
          <cell r="F13923" t="str">
            <v>谷粑井-曹家养路班</v>
          </cell>
          <cell r="G13923" t="str">
            <v>Y765431022</v>
          </cell>
          <cell r="H13923">
            <v>1.105</v>
          </cell>
          <cell r="I13923">
            <v>2.927</v>
          </cell>
          <cell r="J13923">
            <v>1.822</v>
          </cell>
        </row>
        <row r="13924">
          <cell r="F13924" t="str">
            <v>白沙圩-坳上</v>
          </cell>
          <cell r="G13924" t="str">
            <v>Y748431022</v>
          </cell>
          <cell r="H13924">
            <v>8.812</v>
          </cell>
          <cell r="I13924">
            <v>11.861</v>
          </cell>
          <cell r="J13924">
            <v>3.049</v>
          </cell>
        </row>
        <row r="13925">
          <cell r="F13925" t="str">
            <v>半下岭-大庙</v>
          </cell>
          <cell r="G13925" t="str">
            <v>C349431022</v>
          </cell>
          <cell r="H13925">
            <v>0</v>
          </cell>
          <cell r="I13925">
            <v>2.762</v>
          </cell>
          <cell r="J13925">
            <v>2.762</v>
          </cell>
        </row>
        <row r="13926">
          <cell r="F13926" t="str">
            <v>东渡桥-下廖家</v>
          </cell>
          <cell r="G13926" t="str">
            <v>C337431022</v>
          </cell>
          <cell r="H13926">
            <v>0.342</v>
          </cell>
          <cell r="I13926">
            <v>3.114</v>
          </cell>
          <cell r="J13926">
            <v>2.772</v>
          </cell>
        </row>
        <row r="13927">
          <cell r="F13927" t="str">
            <v>叉路口-新罗范</v>
          </cell>
          <cell r="G13927" t="str">
            <v>C17C431022</v>
          </cell>
          <cell r="H13927">
            <v>0</v>
          </cell>
          <cell r="I13927">
            <v>0.386</v>
          </cell>
          <cell r="J13927">
            <v>0.386</v>
          </cell>
        </row>
        <row r="13928">
          <cell r="F13928" t="str">
            <v>关桥-马尾</v>
          </cell>
          <cell r="G13928" t="str">
            <v>C663431022</v>
          </cell>
          <cell r="H13928">
            <v>0</v>
          </cell>
          <cell r="I13928">
            <v>0.65</v>
          </cell>
          <cell r="J13928">
            <v>0.65</v>
          </cell>
        </row>
        <row r="13929">
          <cell r="F13929" t="str">
            <v>谢家-太平山</v>
          </cell>
          <cell r="G13929" t="str">
            <v>C367431022</v>
          </cell>
          <cell r="H13929">
            <v>3.638</v>
          </cell>
          <cell r="I13929">
            <v>3.811</v>
          </cell>
          <cell r="J13929">
            <v>0.173</v>
          </cell>
        </row>
        <row r="13930">
          <cell r="F13930" t="str">
            <v>园岭-五指山</v>
          </cell>
          <cell r="G13930" t="str">
            <v>C372431022</v>
          </cell>
          <cell r="H13930">
            <v>0</v>
          </cell>
          <cell r="I13930">
            <v>0.998</v>
          </cell>
          <cell r="J13930">
            <v>0.998</v>
          </cell>
        </row>
        <row r="13931">
          <cell r="F13931" t="str">
            <v>刘家-拨背</v>
          </cell>
          <cell r="G13931" t="str">
            <v>C38I431022</v>
          </cell>
          <cell r="H13931">
            <v>0</v>
          </cell>
          <cell r="I13931">
            <v>0.261</v>
          </cell>
          <cell r="J13931">
            <v>0.261</v>
          </cell>
        </row>
        <row r="13932">
          <cell r="F13932" t="str">
            <v>牛岭-沙落塘</v>
          </cell>
          <cell r="G13932" t="str">
            <v>C40I431022</v>
          </cell>
          <cell r="H13932">
            <v>0</v>
          </cell>
          <cell r="I13932">
            <v>0.436</v>
          </cell>
          <cell r="J13932">
            <v>0.436</v>
          </cell>
        </row>
        <row r="13933">
          <cell r="F13933" t="str">
            <v>背下-张家</v>
          </cell>
          <cell r="G13933" t="str">
            <v>C666431022</v>
          </cell>
          <cell r="H13933">
            <v>0</v>
          </cell>
          <cell r="I13933">
            <v>1.174</v>
          </cell>
          <cell r="J13933">
            <v>1.174</v>
          </cell>
        </row>
        <row r="13934">
          <cell r="F13934" t="str">
            <v>大树脚-田尾头</v>
          </cell>
          <cell r="G13934" t="str">
            <v>C355431022</v>
          </cell>
          <cell r="H13934">
            <v>1.225</v>
          </cell>
          <cell r="I13934">
            <v>1.495</v>
          </cell>
          <cell r="J13934">
            <v>0.27</v>
          </cell>
        </row>
        <row r="13935">
          <cell r="F13935" t="str">
            <v>谢家-东天公路</v>
          </cell>
          <cell r="G13935" t="str">
            <v>C367431022</v>
          </cell>
          <cell r="H13935">
            <v>0</v>
          </cell>
          <cell r="I13935">
            <v>0.154</v>
          </cell>
          <cell r="J13935">
            <v>0.154</v>
          </cell>
        </row>
        <row r="13936">
          <cell r="F13936" t="str">
            <v>满塘果山-谢家村委会</v>
          </cell>
          <cell r="G13936" t="str">
            <v>C370431022</v>
          </cell>
          <cell r="H13936">
            <v>0.846</v>
          </cell>
          <cell r="I13936">
            <v>2.156</v>
          </cell>
          <cell r="J13936">
            <v>1.31</v>
          </cell>
        </row>
        <row r="13937">
          <cell r="F13937" t="str">
            <v>台宵桥头-廖家村</v>
          </cell>
          <cell r="G13937" t="str">
            <v>C13C431022</v>
          </cell>
          <cell r="H13937">
            <v>0</v>
          </cell>
          <cell r="I13937">
            <v>1.098</v>
          </cell>
          <cell r="J13937">
            <v>1.098</v>
          </cell>
        </row>
        <row r="13938">
          <cell r="F13938" t="str">
            <v>石山-高坎下</v>
          </cell>
          <cell r="G13938" t="str">
            <v>C25I431022</v>
          </cell>
          <cell r="H13938">
            <v>0</v>
          </cell>
          <cell r="I13938">
            <v>0.281</v>
          </cell>
          <cell r="J13938">
            <v>0.281</v>
          </cell>
        </row>
        <row r="13939">
          <cell r="F13939" t="str">
            <v>关桥-马尾</v>
          </cell>
          <cell r="G13939" t="str">
            <v>C663431022</v>
          </cell>
          <cell r="H13939">
            <v>0.649</v>
          </cell>
          <cell r="I13939">
            <v>2.097</v>
          </cell>
          <cell r="J13939">
            <v>1.448</v>
          </cell>
        </row>
        <row r="13940">
          <cell r="F13940" t="str">
            <v>杨桐江-台宵长塘</v>
          </cell>
          <cell r="G13940" t="str">
            <v>C747431022</v>
          </cell>
          <cell r="H13940">
            <v>0.538</v>
          </cell>
          <cell r="I13940">
            <v>1.512</v>
          </cell>
          <cell r="J13940">
            <v>0.974</v>
          </cell>
        </row>
        <row r="13941">
          <cell r="F13941" t="str">
            <v>樟门塘-燕子岩</v>
          </cell>
          <cell r="G13941" t="str">
            <v>C669431022</v>
          </cell>
          <cell r="H13941">
            <v>0</v>
          </cell>
          <cell r="I13941">
            <v>0.774</v>
          </cell>
          <cell r="J13941">
            <v>0.774</v>
          </cell>
        </row>
        <row r="13942">
          <cell r="F13942" t="str">
            <v>进水冲-大黄家搪</v>
          </cell>
          <cell r="G13942" t="str">
            <v>C15I431022</v>
          </cell>
          <cell r="H13942">
            <v>0</v>
          </cell>
          <cell r="I13942">
            <v>0.332</v>
          </cell>
          <cell r="J13942">
            <v>0.332</v>
          </cell>
        </row>
        <row r="13943">
          <cell r="F13943" t="str">
            <v>满塘后背山-走马丘</v>
          </cell>
          <cell r="G13943" t="str">
            <v>C379431022</v>
          </cell>
          <cell r="H13943">
            <v>1.083</v>
          </cell>
          <cell r="I13943">
            <v>2.032</v>
          </cell>
          <cell r="J13943">
            <v>0.949</v>
          </cell>
        </row>
        <row r="13944">
          <cell r="F13944" t="str">
            <v>柞树下-经济塘</v>
          </cell>
          <cell r="G13944" t="str">
            <v>Y956431022</v>
          </cell>
          <cell r="H13944">
            <v>0</v>
          </cell>
          <cell r="I13944">
            <v>0.403</v>
          </cell>
          <cell r="J13944">
            <v>0.403</v>
          </cell>
        </row>
        <row r="13945">
          <cell r="F13945" t="str">
            <v>三外线</v>
          </cell>
          <cell r="G13945" t="str">
            <v>C231431003</v>
          </cell>
          <cell r="H13945">
            <v>0</v>
          </cell>
          <cell r="I13945">
            <v>1.338</v>
          </cell>
          <cell r="J13945">
            <v>1.338</v>
          </cell>
        </row>
        <row r="13946">
          <cell r="F13946" t="str">
            <v>晒谷石-腊树下</v>
          </cell>
          <cell r="G13946" t="str">
            <v>C54K431022</v>
          </cell>
          <cell r="H13946">
            <v>0</v>
          </cell>
          <cell r="I13946">
            <v>0.42</v>
          </cell>
          <cell r="J13946">
            <v>0.42</v>
          </cell>
        </row>
        <row r="13947">
          <cell r="F13947" t="str">
            <v>谷家坳-两口塘</v>
          </cell>
          <cell r="G13947" t="str">
            <v>C622431022</v>
          </cell>
          <cell r="H13947">
            <v>0</v>
          </cell>
          <cell r="I13947">
            <v>5.385</v>
          </cell>
          <cell r="J13947">
            <v>5.385</v>
          </cell>
        </row>
        <row r="13948">
          <cell r="F13948" t="str">
            <v>下菜窝-上菜窝</v>
          </cell>
          <cell r="G13948" t="str">
            <v>C32G431022</v>
          </cell>
          <cell r="H13948">
            <v>0</v>
          </cell>
          <cell r="I13948">
            <v>0.156</v>
          </cell>
          <cell r="J13948">
            <v>0.156</v>
          </cell>
        </row>
        <row r="13949">
          <cell r="F13949" t="str">
            <v>横板上-老崽奎</v>
          </cell>
          <cell r="G13949" t="str">
            <v>C626431022</v>
          </cell>
          <cell r="H13949">
            <v>0</v>
          </cell>
          <cell r="I13949">
            <v>2.085</v>
          </cell>
          <cell r="J13949">
            <v>2.085</v>
          </cell>
        </row>
        <row r="13950">
          <cell r="F13950" t="str">
            <v>太平里-高梁山</v>
          </cell>
          <cell r="G13950" t="str">
            <v>Y712431022</v>
          </cell>
          <cell r="H13950">
            <v>4.658</v>
          </cell>
          <cell r="I13950">
            <v>6.75</v>
          </cell>
          <cell r="J13950">
            <v>2.092</v>
          </cell>
        </row>
        <row r="13951">
          <cell r="F13951" t="str">
            <v>水浸窝-桐木窝</v>
          </cell>
          <cell r="G13951" t="str">
            <v>C54B431022</v>
          </cell>
          <cell r="H13951">
            <v>0</v>
          </cell>
          <cell r="I13951">
            <v>0.358</v>
          </cell>
          <cell r="J13951">
            <v>0.358</v>
          </cell>
        </row>
        <row r="13952">
          <cell r="F13952" t="str">
            <v>谷家湾-上石口</v>
          </cell>
          <cell r="G13952" t="str">
            <v>C541431022</v>
          </cell>
          <cell r="H13952">
            <v>0</v>
          </cell>
          <cell r="I13952">
            <v>0.789</v>
          </cell>
          <cell r="J13952">
            <v>0.789</v>
          </cell>
        </row>
        <row r="13953">
          <cell r="F13953" t="str">
            <v>下珠-等园</v>
          </cell>
          <cell r="G13953" t="str">
            <v>C542431022</v>
          </cell>
          <cell r="H13953">
            <v>0.323</v>
          </cell>
          <cell r="I13953">
            <v>0.526</v>
          </cell>
          <cell r="J13953">
            <v>0.203</v>
          </cell>
        </row>
        <row r="13954">
          <cell r="F13954" t="str">
            <v>野鸡窝-上形安</v>
          </cell>
          <cell r="G13954" t="str">
            <v>C53A431022</v>
          </cell>
          <cell r="H13954">
            <v>0</v>
          </cell>
          <cell r="I13954">
            <v>1.201</v>
          </cell>
          <cell r="J13954">
            <v>1.201</v>
          </cell>
        </row>
        <row r="13955">
          <cell r="F13955" t="str">
            <v>豪口-太平里</v>
          </cell>
          <cell r="G13955" t="str">
            <v>X117431003</v>
          </cell>
          <cell r="H13955">
            <v>11.227</v>
          </cell>
          <cell r="I13955">
            <v>12.775</v>
          </cell>
          <cell r="J13955">
            <v>1.548</v>
          </cell>
        </row>
        <row r="13956">
          <cell r="F13956" t="str">
            <v>野猪窝-道窝里</v>
          </cell>
          <cell r="G13956" t="str">
            <v>C34G431022</v>
          </cell>
          <cell r="H13956">
            <v>0</v>
          </cell>
          <cell r="I13956">
            <v>0.495</v>
          </cell>
          <cell r="J13956">
            <v>0.495</v>
          </cell>
        </row>
        <row r="13957">
          <cell r="F13957" t="str">
            <v>黄田-羊古岭</v>
          </cell>
          <cell r="G13957" t="str">
            <v>C613431022</v>
          </cell>
          <cell r="H13957">
            <v>2.451</v>
          </cell>
          <cell r="I13957">
            <v>4.756</v>
          </cell>
          <cell r="J13957">
            <v>2.305</v>
          </cell>
        </row>
        <row r="13958">
          <cell r="F13958" t="str">
            <v>专业队-深坑</v>
          </cell>
          <cell r="G13958" t="str">
            <v>C530431022</v>
          </cell>
          <cell r="H13958">
            <v>0</v>
          </cell>
          <cell r="I13958">
            <v>0.566</v>
          </cell>
          <cell r="J13958">
            <v>0.566</v>
          </cell>
        </row>
        <row r="13959">
          <cell r="F13959" t="str">
            <v>双杆脚-屋场坪</v>
          </cell>
          <cell r="G13959" t="str">
            <v>C612431022</v>
          </cell>
          <cell r="H13959">
            <v>0</v>
          </cell>
          <cell r="I13959">
            <v>2.604</v>
          </cell>
          <cell r="J13959">
            <v>2.604</v>
          </cell>
        </row>
        <row r="13960">
          <cell r="F13960" t="str">
            <v>茅栗坪-欧家洞</v>
          </cell>
          <cell r="G13960" t="str">
            <v>C60M431022</v>
          </cell>
          <cell r="H13960">
            <v>0</v>
          </cell>
          <cell r="I13960">
            <v>0.491</v>
          </cell>
          <cell r="J13960">
            <v>0.491</v>
          </cell>
        </row>
        <row r="13961">
          <cell r="F13961" t="str">
            <v>东门囗-车田坪</v>
          </cell>
          <cell r="G13961" t="str">
            <v>C29G431022</v>
          </cell>
          <cell r="H13961">
            <v>0</v>
          </cell>
          <cell r="I13961">
            <v>0.323</v>
          </cell>
          <cell r="J13961">
            <v>0.323</v>
          </cell>
        </row>
        <row r="13962">
          <cell r="F13962" t="str">
            <v>奶子江-白叶树</v>
          </cell>
          <cell r="G13962" t="str">
            <v>C09E431022</v>
          </cell>
          <cell r="H13962">
            <v>0</v>
          </cell>
          <cell r="I13962">
            <v>0.368</v>
          </cell>
          <cell r="J13962">
            <v>0.368</v>
          </cell>
        </row>
        <row r="13963">
          <cell r="F13963" t="str">
            <v>毛栗坪-龙坑里</v>
          </cell>
          <cell r="G13963" t="str">
            <v>C11E431022</v>
          </cell>
          <cell r="H13963">
            <v>0</v>
          </cell>
          <cell r="I13963">
            <v>0.322</v>
          </cell>
          <cell r="J13963">
            <v>0.322</v>
          </cell>
        </row>
        <row r="13964">
          <cell r="F13964" t="str">
            <v>岩英石-曾家</v>
          </cell>
          <cell r="G13964" t="str">
            <v>C546431022</v>
          </cell>
          <cell r="H13964">
            <v>0</v>
          </cell>
          <cell r="I13964">
            <v>1.633</v>
          </cell>
          <cell r="J13964">
            <v>1.633</v>
          </cell>
        </row>
        <row r="13965">
          <cell r="F13965" t="str">
            <v>庙门口-老屋门口</v>
          </cell>
          <cell r="G13965" t="str">
            <v>V074431022</v>
          </cell>
          <cell r="H13965">
            <v>0</v>
          </cell>
          <cell r="I13965">
            <v>0.523</v>
          </cell>
          <cell r="J13965">
            <v>0.523</v>
          </cell>
        </row>
        <row r="13966">
          <cell r="F13966" t="str">
            <v>大门口-屋矿下</v>
          </cell>
          <cell r="G13966" t="str">
            <v>V075431022</v>
          </cell>
          <cell r="H13966">
            <v>0</v>
          </cell>
          <cell r="I13966">
            <v>0.172</v>
          </cell>
          <cell r="J13966">
            <v>0.172</v>
          </cell>
        </row>
        <row r="13967">
          <cell r="F13967" t="str">
            <v>周家-邝家湾</v>
          </cell>
          <cell r="G13967" t="str">
            <v>C40G431022</v>
          </cell>
          <cell r="H13967">
            <v>0</v>
          </cell>
          <cell r="I13967">
            <v>0.356</v>
          </cell>
          <cell r="J13967">
            <v>0.356</v>
          </cell>
        </row>
        <row r="13968">
          <cell r="F13968" t="str">
            <v>豆冲-吊忙垂</v>
          </cell>
          <cell r="G13968" t="str">
            <v>C52A431022</v>
          </cell>
          <cell r="H13968">
            <v>0</v>
          </cell>
          <cell r="I13968">
            <v>1.546</v>
          </cell>
          <cell r="J13968">
            <v>1.546</v>
          </cell>
        </row>
        <row r="13969">
          <cell r="F13969" t="str">
            <v>李家叉路口-靛山里</v>
          </cell>
          <cell r="G13969" t="str">
            <v>C545431022</v>
          </cell>
          <cell r="H13969">
            <v>0</v>
          </cell>
          <cell r="I13969">
            <v>1.861</v>
          </cell>
          <cell r="J13969">
            <v>1.861</v>
          </cell>
        </row>
        <row r="13970">
          <cell r="F13970" t="str">
            <v>豪口-太平里</v>
          </cell>
          <cell r="G13970" t="str">
            <v>X117431003</v>
          </cell>
          <cell r="H13970">
            <v>12.775</v>
          </cell>
          <cell r="I13970">
            <v>14.442</v>
          </cell>
          <cell r="J13970">
            <v>1.667</v>
          </cell>
        </row>
        <row r="13971">
          <cell r="F13971" t="str">
            <v>鸭场-屋背岭</v>
          </cell>
          <cell r="G13971" t="str">
            <v>C386431022</v>
          </cell>
          <cell r="H13971">
            <v>0.693</v>
          </cell>
          <cell r="I13971">
            <v>1.462</v>
          </cell>
          <cell r="J13971">
            <v>0.769</v>
          </cell>
        </row>
        <row r="13972">
          <cell r="F13972" t="str">
            <v>石头塘-玉石岭</v>
          </cell>
          <cell r="G13972" t="str">
            <v>C531431022</v>
          </cell>
          <cell r="H13972">
            <v>1.854</v>
          </cell>
          <cell r="I13972">
            <v>3.511</v>
          </cell>
          <cell r="J13972">
            <v>1.657</v>
          </cell>
        </row>
        <row r="13973">
          <cell r="F13973" t="str">
            <v>邓家湾-水浸窝</v>
          </cell>
          <cell r="G13973" t="str">
            <v>C770431022</v>
          </cell>
          <cell r="H13973">
            <v>0.768</v>
          </cell>
          <cell r="I13973">
            <v>2.541</v>
          </cell>
          <cell r="J13973">
            <v>1.773</v>
          </cell>
        </row>
        <row r="13974">
          <cell r="F13974" t="str">
            <v>丫界岭-草头岭</v>
          </cell>
          <cell r="G13974" t="str">
            <v>C624431022</v>
          </cell>
          <cell r="H13974">
            <v>0</v>
          </cell>
          <cell r="I13974">
            <v>1.67</v>
          </cell>
          <cell r="J13974">
            <v>1.67</v>
          </cell>
        </row>
        <row r="13975">
          <cell r="F13975" t="str">
            <v>白石渡-小溪</v>
          </cell>
          <cell r="G13975" t="str">
            <v>Y714431022</v>
          </cell>
          <cell r="H13975">
            <v>3.996</v>
          </cell>
          <cell r="I13975">
            <v>6.631</v>
          </cell>
          <cell r="J13975">
            <v>2.635</v>
          </cell>
        </row>
        <row r="13976">
          <cell r="F13976" t="str">
            <v>渡槽下-上门新</v>
          </cell>
          <cell r="G13976" t="str">
            <v>C36E431022</v>
          </cell>
          <cell r="H13976">
            <v>0</v>
          </cell>
          <cell r="I13976">
            <v>0.348</v>
          </cell>
          <cell r="J13976">
            <v>0.348</v>
          </cell>
        </row>
        <row r="13977">
          <cell r="F13977" t="str">
            <v>五里坳-桃李湾</v>
          </cell>
          <cell r="G13977" t="str">
            <v>X156431022</v>
          </cell>
          <cell r="H13977">
            <v>3.997</v>
          </cell>
          <cell r="I13977">
            <v>7.905</v>
          </cell>
          <cell r="J13977">
            <v>3.908</v>
          </cell>
        </row>
        <row r="13978">
          <cell r="F13978" t="str">
            <v>升祠岭-沿江</v>
          </cell>
          <cell r="G13978" t="str">
            <v>Y716431022</v>
          </cell>
          <cell r="H13978">
            <v>3.62</v>
          </cell>
          <cell r="I13978">
            <v>4.379</v>
          </cell>
          <cell r="J13978">
            <v>0.759</v>
          </cell>
        </row>
        <row r="13979">
          <cell r="F13979" t="str">
            <v>毛家口-上兰家</v>
          </cell>
          <cell r="G13979" t="str">
            <v>C15G431022</v>
          </cell>
          <cell r="H13979">
            <v>0</v>
          </cell>
          <cell r="I13979">
            <v>0.79</v>
          </cell>
          <cell r="J13979">
            <v>0.79</v>
          </cell>
        </row>
        <row r="13980">
          <cell r="F13980" t="str">
            <v>刘家-下兰家</v>
          </cell>
          <cell r="G13980" t="str">
            <v>C16G431022</v>
          </cell>
          <cell r="H13980">
            <v>0</v>
          </cell>
          <cell r="I13980">
            <v>0.545</v>
          </cell>
          <cell r="J13980">
            <v>0.545</v>
          </cell>
        </row>
        <row r="13981">
          <cell r="F13981" t="str">
            <v>坝老上-李家</v>
          </cell>
          <cell r="G13981" t="str">
            <v>C528431022</v>
          </cell>
          <cell r="H13981">
            <v>0</v>
          </cell>
          <cell r="I13981">
            <v>0.96</v>
          </cell>
          <cell r="J13981">
            <v>0.96</v>
          </cell>
        </row>
        <row r="13982">
          <cell r="F13982" t="str">
            <v>龙头窝-西冲</v>
          </cell>
          <cell r="G13982" t="str">
            <v>C53B431022</v>
          </cell>
          <cell r="H13982">
            <v>0</v>
          </cell>
          <cell r="I13982">
            <v>1.085</v>
          </cell>
          <cell r="J13982">
            <v>1.085</v>
          </cell>
        </row>
        <row r="13983">
          <cell r="F13983" t="str">
            <v>麻石窝-折岭下</v>
          </cell>
          <cell r="G13983" t="str">
            <v>C20E431022</v>
          </cell>
          <cell r="H13983">
            <v>0</v>
          </cell>
          <cell r="I13983">
            <v>1.018</v>
          </cell>
          <cell r="J13983">
            <v>1.018</v>
          </cell>
        </row>
        <row r="13984">
          <cell r="F13984" t="str">
            <v>下碑山-枣子园</v>
          </cell>
          <cell r="G13984" t="str">
            <v>C21E431022</v>
          </cell>
          <cell r="H13984">
            <v>0</v>
          </cell>
          <cell r="I13984">
            <v>0.358</v>
          </cell>
          <cell r="J13984">
            <v>0.358</v>
          </cell>
        </row>
        <row r="13985">
          <cell r="F13985" t="str">
            <v>亭子门口-油甫脚</v>
          </cell>
          <cell r="G13985" t="str">
            <v>C44J431022</v>
          </cell>
          <cell r="H13985">
            <v>0</v>
          </cell>
          <cell r="I13985">
            <v>0.444</v>
          </cell>
          <cell r="J13985">
            <v>0.444</v>
          </cell>
        </row>
        <row r="13986">
          <cell r="F13986" t="str">
            <v>才口窝-老水圾</v>
          </cell>
          <cell r="G13986" t="str">
            <v>C215431022</v>
          </cell>
          <cell r="H13986">
            <v>0</v>
          </cell>
          <cell r="I13986">
            <v>1.594</v>
          </cell>
          <cell r="J13986">
            <v>1.594</v>
          </cell>
        </row>
        <row r="13987">
          <cell r="F13987" t="str">
            <v>上七下八-邱家</v>
          </cell>
          <cell r="G13987" t="str">
            <v>C48J431022</v>
          </cell>
          <cell r="H13987">
            <v>0</v>
          </cell>
          <cell r="I13987">
            <v>0.499</v>
          </cell>
          <cell r="J13987">
            <v>0.499</v>
          </cell>
        </row>
        <row r="13988">
          <cell r="F13988" t="str">
            <v>新邹家桥-大坪头</v>
          </cell>
          <cell r="G13988" t="str">
            <v>Y799431022</v>
          </cell>
          <cell r="H13988">
            <v>3.984</v>
          </cell>
          <cell r="I13988">
            <v>6.146</v>
          </cell>
          <cell r="J13988">
            <v>2.162</v>
          </cell>
        </row>
        <row r="13989">
          <cell r="G13989" t="str">
            <v>C222431022</v>
          </cell>
          <cell r="H13989">
            <v>0</v>
          </cell>
          <cell r="I13989">
            <v>0.984</v>
          </cell>
          <cell r="J13989">
            <v>0.984</v>
          </cell>
        </row>
        <row r="13990">
          <cell r="F13990" t="str">
            <v>小冲-罗家湾</v>
          </cell>
          <cell r="G13990" t="str">
            <v>C67J431022</v>
          </cell>
          <cell r="H13990">
            <v>0</v>
          </cell>
          <cell r="I13990">
            <v>0.487</v>
          </cell>
          <cell r="J13990">
            <v>0.487</v>
          </cell>
        </row>
        <row r="13991">
          <cell r="F13991" t="str">
            <v>铁麻山-渣水洞</v>
          </cell>
          <cell r="G13991" t="str">
            <v>C72C431022</v>
          </cell>
          <cell r="H13991">
            <v>0.82</v>
          </cell>
          <cell r="I13991">
            <v>1.253</v>
          </cell>
          <cell r="J13991">
            <v>0.433</v>
          </cell>
        </row>
        <row r="13992">
          <cell r="F13992" t="str">
            <v>邹家-铁麻山</v>
          </cell>
          <cell r="G13992" t="str">
            <v>C739431022</v>
          </cell>
          <cell r="H13992">
            <v>0</v>
          </cell>
          <cell r="I13992">
            <v>1.199</v>
          </cell>
          <cell r="J13992">
            <v>1.199</v>
          </cell>
        </row>
        <row r="13993">
          <cell r="F13993" t="str">
            <v>西河桥-东河</v>
          </cell>
          <cell r="G13993" t="str">
            <v>C206431022</v>
          </cell>
          <cell r="H13993">
            <v>0.249</v>
          </cell>
          <cell r="I13993">
            <v>0.7</v>
          </cell>
          <cell r="J13993">
            <v>0.451</v>
          </cell>
        </row>
        <row r="13994">
          <cell r="F13994" t="str">
            <v>包公庙-钟家</v>
          </cell>
          <cell r="G13994" t="str">
            <v>C646431022</v>
          </cell>
          <cell r="H13994">
            <v>1.231</v>
          </cell>
          <cell r="I13994">
            <v>1.876</v>
          </cell>
          <cell r="J13994">
            <v>0.645</v>
          </cell>
        </row>
        <row r="13995">
          <cell r="F13995" t="str">
            <v>田园化-范家</v>
          </cell>
          <cell r="G13995" t="str">
            <v>C75J431022</v>
          </cell>
          <cell r="H13995">
            <v>0</v>
          </cell>
          <cell r="I13995">
            <v>0.46</v>
          </cell>
          <cell r="J13995">
            <v>0.46</v>
          </cell>
        </row>
        <row r="13996">
          <cell r="F13996" t="str">
            <v>洞江寮-五斗冲村寮脚下</v>
          </cell>
          <cell r="G13996" t="str">
            <v>C212431022</v>
          </cell>
          <cell r="H13996">
            <v>0</v>
          </cell>
          <cell r="I13996">
            <v>1.59</v>
          </cell>
          <cell r="J13996">
            <v>1.59</v>
          </cell>
        </row>
        <row r="13997">
          <cell r="F13997" t="str">
            <v>矮岭脚-腊树园口</v>
          </cell>
          <cell r="G13997" t="str">
            <v>C39J431022</v>
          </cell>
          <cell r="H13997">
            <v>0.364</v>
          </cell>
          <cell r="I13997">
            <v>0.619</v>
          </cell>
          <cell r="J13997">
            <v>0.255</v>
          </cell>
        </row>
        <row r="13998">
          <cell r="F13998" t="str">
            <v>枫木塘学校-水库</v>
          </cell>
          <cell r="G13998" t="str">
            <v>C217431022</v>
          </cell>
          <cell r="H13998">
            <v>0.44</v>
          </cell>
          <cell r="I13998">
            <v>1.555</v>
          </cell>
          <cell r="J13998">
            <v>1.115</v>
          </cell>
        </row>
        <row r="13999">
          <cell r="F13999" t="str">
            <v>老岩市-老市场</v>
          </cell>
          <cell r="G13999" t="str">
            <v>C205431022</v>
          </cell>
          <cell r="H13999">
            <v>0</v>
          </cell>
          <cell r="I13999">
            <v>0.535</v>
          </cell>
          <cell r="J13999">
            <v>0.535</v>
          </cell>
        </row>
        <row r="14000">
          <cell r="F14000" t="str">
            <v>坳背洞-马头庙</v>
          </cell>
          <cell r="G14000" t="str">
            <v>C169431022</v>
          </cell>
          <cell r="H14000">
            <v>0.973</v>
          </cell>
          <cell r="I14000">
            <v>1.744</v>
          </cell>
          <cell r="J14000">
            <v>0.771</v>
          </cell>
        </row>
        <row r="14001">
          <cell r="F14001" t="str">
            <v>李家-可达寮</v>
          </cell>
          <cell r="G14001" t="str">
            <v>C815431022</v>
          </cell>
          <cell r="H14001">
            <v>0</v>
          </cell>
          <cell r="I14001">
            <v>0.812</v>
          </cell>
          <cell r="J14001">
            <v>0.812</v>
          </cell>
        </row>
        <row r="14002">
          <cell r="F14002" t="str">
            <v>塘边-陈家湾</v>
          </cell>
          <cell r="G14002" t="str">
            <v>C49J431022</v>
          </cell>
          <cell r="H14002">
            <v>0</v>
          </cell>
          <cell r="I14002">
            <v>0.382</v>
          </cell>
          <cell r="J14002">
            <v>0.382</v>
          </cell>
        </row>
        <row r="14003">
          <cell r="F14003" t="str">
            <v>枫树脚-塘冲</v>
          </cell>
          <cell r="G14003" t="str">
            <v>Y782431022</v>
          </cell>
          <cell r="H14003">
            <v>1.006</v>
          </cell>
          <cell r="I14003">
            <v>2.624</v>
          </cell>
          <cell r="J14003">
            <v>1.618</v>
          </cell>
        </row>
        <row r="14004">
          <cell r="F14004" t="str">
            <v>后背山-上田</v>
          </cell>
          <cell r="G14004" t="str">
            <v>C229431022</v>
          </cell>
          <cell r="H14004">
            <v>1.836</v>
          </cell>
          <cell r="I14004">
            <v>5.363</v>
          </cell>
          <cell r="J14004">
            <v>3.527</v>
          </cell>
        </row>
        <row r="14005">
          <cell r="F14005" t="str">
            <v>拐子塘-下马下滩</v>
          </cell>
          <cell r="G14005" t="str">
            <v>C69C431022</v>
          </cell>
          <cell r="H14005">
            <v>0</v>
          </cell>
          <cell r="I14005">
            <v>0.912</v>
          </cell>
          <cell r="J14005">
            <v>0.912</v>
          </cell>
        </row>
        <row r="14006">
          <cell r="G14006" t="str">
            <v>V000</v>
          </cell>
          <cell r="H14006">
            <v>0</v>
          </cell>
          <cell r="I14006">
            <v>0.381</v>
          </cell>
          <cell r="J14006">
            <v>0.381</v>
          </cell>
        </row>
        <row r="14007">
          <cell r="F14007" t="str">
            <v>枫树脚-塘冲</v>
          </cell>
          <cell r="G14007" t="str">
            <v>Y782431022</v>
          </cell>
          <cell r="H14007">
            <v>5.109</v>
          </cell>
          <cell r="I14007">
            <v>6.005</v>
          </cell>
          <cell r="J14007">
            <v>0.896</v>
          </cell>
        </row>
        <row r="14008">
          <cell r="F14008" t="str">
            <v>坳峰-老屋</v>
          </cell>
          <cell r="G14008" t="str">
            <v>C55J431022</v>
          </cell>
          <cell r="H14008">
            <v>0</v>
          </cell>
          <cell r="I14008">
            <v>0.17</v>
          </cell>
          <cell r="J14008">
            <v>0.17</v>
          </cell>
        </row>
        <row r="14009">
          <cell r="F14009" t="str">
            <v>邹家-铁麻山</v>
          </cell>
          <cell r="G14009" t="str">
            <v>C739431022</v>
          </cell>
          <cell r="H14009">
            <v>0</v>
          </cell>
          <cell r="I14009">
            <v>0.308</v>
          </cell>
          <cell r="J14009">
            <v>0.308</v>
          </cell>
        </row>
        <row r="14010">
          <cell r="F14010" t="str">
            <v>岐岭脚-砖厂</v>
          </cell>
          <cell r="G14010" t="str">
            <v>C208431022</v>
          </cell>
          <cell r="H14010">
            <v>0.528</v>
          </cell>
          <cell r="I14010">
            <v>2.305</v>
          </cell>
          <cell r="J14010">
            <v>1.777</v>
          </cell>
        </row>
        <row r="14011">
          <cell r="F14011" t="str">
            <v>对门岭-岐岭脚</v>
          </cell>
          <cell r="G14011" t="str">
            <v>C211431022</v>
          </cell>
          <cell r="H14011">
            <v>0.537</v>
          </cell>
          <cell r="I14011">
            <v>1.54</v>
          </cell>
          <cell r="J14011">
            <v>1.003</v>
          </cell>
        </row>
        <row r="14012">
          <cell r="F14012" t="str">
            <v>枫树脚-塘冲</v>
          </cell>
          <cell r="G14012" t="str">
            <v>Y782431022</v>
          </cell>
          <cell r="H14012">
            <v>11.204</v>
          </cell>
          <cell r="I14012">
            <v>13.528</v>
          </cell>
          <cell r="J14012">
            <v>2.324</v>
          </cell>
        </row>
        <row r="14013">
          <cell r="F14013" t="str">
            <v>马路头-毛坪头</v>
          </cell>
          <cell r="G14013" t="str">
            <v>C226431022</v>
          </cell>
          <cell r="H14013">
            <v>0.521</v>
          </cell>
          <cell r="I14013">
            <v>1.055</v>
          </cell>
          <cell r="J14013">
            <v>0.534</v>
          </cell>
        </row>
        <row r="14014">
          <cell r="F14014" t="str">
            <v>大队部-旱冲</v>
          </cell>
          <cell r="G14014" t="str">
            <v>C645431022</v>
          </cell>
          <cell r="H14014">
            <v>0.784</v>
          </cell>
          <cell r="I14014">
            <v>2.69</v>
          </cell>
          <cell r="J14014">
            <v>1.906</v>
          </cell>
        </row>
        <row r="14015">
          <cell r="F14015" t="str">
            <v>大土脚-斗偏寮</v>
          </cell>
          <cell r="G14015" t="str">
            <v>C67C431022</v>
          </cell>
          <cell r="H14015">
            <v>0</v>
          </cell>
          <cell r="I14015">
            <v>0.552</v>
          </cell>
          <cell r="J14015">
            <v>0.552</v>
          </cell>
        </row>
        <row r="14016">
          <cell r="F14016" t="str">
            <v>挡风坳-土地归</v>
          </cell>
          <cell r="G14016" t="str">
            <v>C798431022</v>
          </cell>
          <cell r="H14016">
            <v>0</v>
          </cell>
          <cell r="I14016">
            <v>0.837</v>
          </cell>
          <cell r="J14016">
            <v>0.837</v>
          </cell>
        </row>
        <row r="14017">
          <cell r="F14017" t="str">
            <v>候车亭-双塘水库</v>
          </cell>
          <cell r="G14017" t="str">
            <v>C026431022</v>
          </cell>
          <cell r="H14017">
            <v>0.333</v>
          </cell>
          <cell r="I14017">
            <v>0.55</v>
          </cell>
          <cell r="J14017">
            <v>0.217</v>
          </cell>
        </row>
        <row r="14018">
          <cell r="F14018" t="str">
            <v>枫树下-大坪里</v>
          </cell>
          <cell r="G14018" t="str">
            <v>C04G431022</v>
          </cell>
          <cell r="H14018">
            <v>0</v>
          </cell>
          <cell r="I14018">
            <v>0.119</v>
          </cell>
          <cell r="J14018">
            <v>0.119</v>
          </cell>
        </row>
        <row r="14019">
          <cell r="F14019" t="str">
            <v>两界圩-黄家山</v>
          </cell>
          <cell r="G14019" t="str">
            <v>Y715431022</v>
          </cell>
          <cell r="H14019">
            <v>1.035</v>
          </cell>
          <cell r="I14019">
            <v>1.066</v>
          </cell>
          <cell r="J14019">
            <v>0.031</v>
          </cell>
        </row>
        <row r="14020">
          <cell r="F14020" t="str">
            <v>黄田-羊古岭</v>
          </cell>
          <cell r="G14020" t="str">
            <v>C613431022</v>
          </cell>
          <cell r="H14020">
            <v>1.538</v>
          </cell>
          <cell r="I14020">
            <v>2.449</v>
          </cell>
          <cell r="J14020">
            <v>0.911</v>
          </cell>
        </row>
        <row r="14021">
          <cell r="F14021" t="str">
            <v>早田-老屋里</v>
          </cell>
          <cell r="G14021" t="str">
            <v>C45E431022</v>
          </cell>
          <cell r="H14021">
            <v>0</v>
          </cell>
          <cell r="I14021">
            <v>0.378</v>
          </cell>
          <cell r="J14021">
            <v>0.378</v>
          </cell>
        </row>
        <row r="14022">
          <cell r="F14022" t="str">
            <v>老爱山水库-曹家</v>
          </cell>
          <cell r="G14022" t="str">
            <v>C60A431022</v>
          </cell>
          <cell r="H14022">
            <v>0</v>
          </cell>
          <cell r="I14022">
            <v>0.86</v>
          </cell>
          <cell r="J14022">
            <v>0.86</v>
          </cell>
        </row>
        <row r="14023">
          <cell r="F14023" t="str">
            <v>鸡公坦-张家寮</v>
          </cell>
          <cell r="G14023" t="str">
            <v>Y707431022</v>
          </cell>
          <cell r="H14023">
            <v>1.751</v>
          </cell>
          <cell r="I14023">
            <v>4.208</v>
          </cell>
          <cell r="J14023">
            <v>2.457</v>
          </cell>
        </row>
        <row r="14024">
          <cell r="F14024" t="str">
            <v>石门口-上南山岭</v>
          </cell>
          <cell r="G14024" t="str">
            <v>C028431022</v>
          </cell>
          <cell r="H14024">
            <v>0</v>
          </cell>
          <cell r="I14024">
            <v>2.641</v>
          </cell>
          <cell r="J14024">
            <v>2.641</v>
          </cell>
        </row>
        <row r="14025">
          <cell r="F14025" t="str">
            <v>下南山岭-毛屋里</v>
          </cell>
          <cell r="G14025" t="str">
            <v>C44B431022</v>
          </cell>
          <cell r="H14025">
            <v>0</v>
          </cell>
          <cell r="I14025">
            <v>0.95</v>
          </cell>
          <cell r="J14025">
            <v>0.95</v>
          </cell>
        </row>
        <row r="14026">
          <cell r="F14026" t="str">
            <v>双杆脚-屋场坪</v>
          </cell>
          <cell r="G14026" t="str">
            <v>C612431022</v>
          </cell>
          <cell r="H14026">
            <v>1.069</v>
          </cell>
          <cell r="I14026">
            <v>1.87</v>
          </cell>
          <cell r="J14026">
            <v>0.801</v>
          </cell>
        </row>
        <row r="14027">
          <cell r="F14027" t="str">
            <v>黄泥坳-白子塘</v>
          </cell>
          <cell r="G14027" t="str">
            <v>C512431022</v>
          </cell>
          <cell r="H14027">
            <v>0</v>
          </cell>
          <cell r="I14027">
            <v>3.739</v>
          </cell>
          <cell r="J14027">
            <v>3.739</v>
          </cell>
        </row>
        <row r="14028">
          <cell r="F14028" t="str">
            <v>桐子园-中禾</v>
          </cell>
          <cell r="G14028" t="str">
            <v>C516431022</v>
          </cell>
          <cell r="H14028">
            <v>0.811</v>
          </cell>
          <cell r="I14028">
            <v>2.04</v>
          </cell>
          <cell r="J14028">
            <v>1.229</v>
          </cell>
        </row>
        <row r="14029">
          <cell r="F14029" t="str">
            <v>官口上-横冲</v>
          </cell>
          <cell r="G14029" t="str">
            <v>C30B431022</v>
          </cell>
          <cell r="H14029">
            <v>0</v>
          </cell>
          <cell r="I14029">
            <v>1.257</v>
          </cell>
          <cell r="J14029">
            <v>1.257</v>
          </cell>
        </row>
        <row r="14030">
          <cell r="F14030" t="str">
            <v>官口上-下五里坳</v>
          </cell>
          <cell r="G14030" t="str">
            <v>C80F431022</v>
          </cell>
          <cell r="H14030">
            <v>0</v>
          </cell>
          <cell r="I14030">
            <v>0.307</v>
          </cell>
          <cell r="J14030">
            <v>0.307</v>
          </cell>
        </row>
        <row r="14031">
          <cell r="F14031" t="str">
            <v>茶子坳-赤石村</v>
          </cell>
          <cell r="G14031" t="str">
            <v>C523431022</v>
          </cell>
          <cell r="H14031">
            <v>1.111</v>
          </cell>
          <cell r="I14031">
            <v>3.141</v>
          </cell>
          <cell r="J14031">
            <v>2.03</v>
          </cell>
        </row>
        <row r="14032">
          <cell r="F14032" t="str">
            <v>山口上-杨家冲</v>
          </cell>
          <cell r="G14032" t="str">
            <v>C96F431022</v>
          </cell>
          <cell r="H14032">
            <v>0</v>
          </cell>
          <cell r="I14032">
            <v>0.39</v>
          </cell>
          <cell r="J14032">
            <v>0.39</v>
          </cell>
        </row>
        <row r="14033">
          <cell r="F14033" t="str">
            <v>塘坝岭-欧菜水</v>
          </cell>
          <cell r="G14033" t="str">
            <v>C36B431022</v>
          </cell>
          <cell r="H14033">
            <v>0</v>
          </cell>
          <cell r="I14033">
            <v>1.21</v>
          </cell>
          <cell r="J14033">
            <v>1.21</v>
          </cell>
        </row>
        <row r="14034">
          <cell r="F14034" t="str">
            <v>阳柳坳-下石</v>
          </cell>
          <cell r="G14034" t="str">
            <v>C37B431022</v>
          </cell>
          <cell r="H14034">
            <v>0</v>
          </cell>
          <cell r="I14034">
            <v>0.998</v>
          </cell>
          <cell r="J14034">
            <v>0.998</v>
          </cell>
        </row>
        <row r="14035">
          <cell r="F14035" t="str">
            <v>栏牛坳-曾家</v>
          </cell>
          <cell r="G14035" t="str">
            <v>C38B431022</v>
          </cell>
          <cell r="H14035">
            <v>0</v>
          </cell>
          <cell r="I14035">
            <v>0.609</v>
          </cell>
          <cell r="J14035">
            <v>0.609</v>
          </cell>
        </row>
        <row r="14036">
          <cell r="F14036" t="str">
            <v>欧家冲-李家田</v>
          </cell>
          <cell r="G14036" t="str">
            <v>C878431022</v>
          </cell>
          <cell r="H14036">
            <v>1.119</v>
          </cell>
          <cell r="I14036">
            <v>1.727</v>
          </cell>
          <cell r="J14036">
            <v>0.608</v>
          </cell>
        </row>
        <row r="14037">
          <cell r="F14037" t="str">
            <v>养路班-上五里坳</v>
          </cell>
          <cell r="G14037" t="str">
            <v>C94F431022</v>
          </cell>
          <cell r="H14037">
            <v>0</v>
          </cell>
          <cell r="I14037">
            <v>0.216</v>
          </cell>
          <cell r="J14037">
            <v>0.216</v>
          </cell>
        </row>
        <row r="14038">
          <cell r="F14038" t="str">
            <v>庙门口一司毛坪</v>
          </cell>
          <cell r="G14038" t="str">
            <v>V020431022</v>
          </cell>
          <cell r="H14038">
            <v>0</v>
          </cell>
          <cell r="I14038">
            <v>0.904</v>
          </cell>
          <cell r="J14038">
            <v>0.904</v>
          </cell>
        </row>
        <row r="14039">
          <cell r="F14039" t="str">
            <v>赤石-五里坳</v>
          </cell>
          <cell r="G14039" t="str">
            <v>Y706431022</v>
          </cell>
          <cell r="H14039">
            <v>7.035</v>
          </cell>
          <cell r="I14039">
            <v>8.642</v>
          </cell>
          <cell r="J14039">
            <v>1.607</v>
          </cell>
        </row>
        <row r="14040">
          <cell r="F14040" t="str">
            <v>尾砂坝-薛家田</v>
          </cell>
          <cell r="G14040" t="str">
            <v>C511431022</v>
          </cell>
          <cell r="H14040">
            <v>0</v>
          </cell>
          <cell r="I14040">
            <v>1.939</v>
          </cell>
          <cell r="J14040">
            <v>1.939</v>
          </cell>
        </row>
        <row r="14041">
          <cell r="F14041" t="str">
            <v>杉山口-王家坪</v>
          </cell>
          <cell r="G14041" t="str">
            <v>C10G431022</v>
          </cell>
          <cell r="H14041">
            <v>0</v>
          </cell>
          <cell r="I14041">
            <v>0.332</v>
          </cell>
          <cell r="J14041">
            <v>0.332</v>
          </cell>
        </row>
        <row r="14042">
          <cell r="F14042" t="str">
            <v>木板下-张家塘</v>
          </cell>
          <cell r="G14042" t="str">
            <v>C826431022</v>
          </cell>
          <cell r="H14042">
            <v>0</v>
          </cell>
          <cell r="I14042">
            <v>1.318</v>
          </cell>
          <cell r="J14042">
            <v>1.318</v>
          </cell>
        </row>
        <row r="14043">
          <cell r="F14043" t="str">
            <v>养路班-奔冲水库</v>
          </cell>
          <cell r="G14043" t="str">
            <v>Y724431022</v>
          </cell>
          <cell r="H14043">
            <v>0</v>
          </cell>
          <cell r="I14043">
            <v>3.04</v>
          </cell>
          <cell r="J14043">
            <v>3.04</v>
          </cell>
        </row>
        <row r="14044">
          <cell r="F14044" t="str">
            <v>曾家坳-狮形山</v>
          </cell>
          <cell r="G14044" t="str">
            <v>C519431022</v>
          </cell>
          <cell r="H14044">
            <v>1.001</v>
          </cell>
          <cell r="I14044">
            <v>1.737</v>
          </cell>
          <cell r="J14044">
            <v>0.736</v>
          </cell>
        </row>
        <row r="14045">
          <cell r="F14045" t="str">
            <v>枫树坳-丫溪村委会</v>
          </cell>
          <cell r="G14045" t="str">
            <v>C520431022</v>
          </cell>
          <cell r="H14045">
            <v>1.02</v>
          </cell>
          <cell r="I14045">
            <v>2.551</v>
          </cell>
          <cell r="J14045">
            <v>1.531</v>
          </cell>
        </row>
        <row r="14046">
          <cell r="F14046" t="str">
            <v>挡风坳-土地归</v>
          </cell>
          <cell r="G14046" t="str">
            <v>C798431022</v>
          </cell>
          <cell r="H14046">
            <v>0.837</v>
          </cell>
          <cell r="I14046">
            <v>1.193</v>
          </cell>
          <cell r="J14046">
            <v>0.356</v>
          </cell>
        </row>
        <row r="14047">
          <cell r="F14047" t="str">
            <v>亭子脚-枫木井</v>
          </cell>
          <cell r="G14047" t="str">
            <v>C43B431022</v>
          </cell>
          <cell r="H14047">
            <v>0</v>
          </cell>
          <cell r="I14047">
            <v>0.673</v>
          </cell>
          <cell r="J14047">
            <v>0.673</v>
          </cell>
        </row>
        <row r="14048">
          <cell r="F14048" t="str">
            <v>双杆脚-屋场坪</v>
          </cell>
          <cell r="G14048" t="str">
            <v>C612431022</v>
          </cell>
          <cell r="H14048">
            <v>3.416</v>
          </cell>
          <cell r="I14048">
            <v>4.613</v>
          </cell>
          <cell r="J14048">
            <v>1.197</v>
          </cell>
        </row>
        <row r="14049">
          <cell r="F14049" t="str">
            <v>岭头-大竹窝</v>
          </cell>
          <cell r="G14049" t="str">
            <v>C852431022</v>
          </cell>
          <cell r="H14049">
            <v>0</v>
          </cell>
          <cell r="I14049">
            <v>1.375</v>
          </cell>
          <cell r="J14049">
            <v>1.375</v>
          </cell>
        </row>
        <row r="14050">
          <cell r="F14050" t="str">
            <v>阿弥托福－欧家龙</v>
          </cell>
          <cell r="G14050" t="str">
            <v>V024431022</v>
          </cell>
          <cell r="H14050">
            <v>0</v>
          </cell>
          <cell r="I14050">
            <v>4.625</v>
          </cell>
          <cell r="J14050">
            <v>4.625</v>
          </cell>
        </row>
        <row r="14051">
          <cell r="F14051" t="str">
            <v>陈家塘-黄土岭</v>
          </cell>
          <cell r="G14051" t="str">
            <v>C62H431022</v>
          </cell>
          <cell r="H14051">
            <v>0</v>
          </cell>
          <cell r="I14051">
            <v>0.304</v>
          </cell>
          <cell r="J14051">
            <v>0.304</v>
          </cell>
        </row>
        <row r="14052">
          <cell r="F14052" t="str">
            <v>学校-大付江</v>
          </cell>
          <cell r="G14052" t="str">
            <v>C63H431022</v>
          </cell>
          <cell r="H14052">
            <v>0</v>
          </cell>
          <cell r="I14052">
            <v>0.382</v>
          </cell>
          <cell r="J14052">
            <v>0.382</v>
          </cell>
        </row>
        <row r="14053">
          <cell r="F14053" t="str">
            <v>猪场-回田村委会</v>
          </cell>
          <cell r="G14053" t="str">
            <v>C621431022</v>
          </cell>
          <cell r="H14053">
            <v>0</v>
          </cell>
          <cell r="I14053">
            <v>0.929</v>
          </cell>
          <cell r="J14053">
            <v>0.929</v>
          </cell>
        </row>
        <row r="14054">
          <cell r="F14054" t="str">
            <v>大坪上-铜钱塘</v>
          </cell>
          <cell r="G14054" t="str">
            <v>C74H431022</v>
          </cell>
          <cell r="H14054">
            <v>0</v>
          </cell>
          <cell r="I14054">
            <v>0.489</v>
          </cell>
          <cell r="J14054">
            <v>0.489</v>
          </cell>
        </row>
        <row r="14055">
          <cell r="F14055" t="str">
            <v>磕树下-下塘</v>
          </cell>
          <cell r="G14055" t="str">
            <v>C462431022</v>
          </cell>
          <cell r="H14055">
            <v>0</v>
          </cell>
          <cell r="I14055">
            <v>0.136</v>
          </cell>
          <cell r="J14055">
            <v>0.136</v>
          </cell>
        </row>
        <row r="14056">
          <cell r="F14056" t="str">
            <v>板鸠山-桐木冲</v>
          </cell>
          <cell r="G14056" t="str">
            <v>C47H431022</v>
          </cell>
          <cell r="H14056">
            <v>0</v>
          </cell>
          <cell r="I14056">
            <v>0.115</v>
          </cell>
          <cell r="J14056">
            <v>0.115</v>
          </cell>
        </row>
        <row r="14057">
          <cell r="F14057" t="str">
            <v>对门山-大毛冲</v>
          </cell>
          <cell r="G14057" t="str">
            <v>C757431022</v>
          </cell>
          <cell r="H14057">
            <v>0</v>
          </cell>
          <cell r="I14057">
            <v>0.76</v>
          </cell>
          <cell r="J14057">
            <v>0.76</v>
          </cell>
        </row>
        <row r="14058">
          <cell r="F14058" t="str">
            <v>铺上-乾向垅</v>
          </cell>
          <cell r="G14058" t="str">
            <v>C55H431022</v>
          </cell>
          <cell r="H14058">
            <v>0</v>
          </cell>
          <cell r="I14058">
            <v>0.426</v>
          </cell>
          <cell r="J14058">
            <v>0.426</v>
          </cell>
        </row>
        <row r="14059">
          <cell r="F14059" t="str">
            <v>下坡岭-垅水</v>
          </cell>
          <cell r="G14059" t="str">
            <v>C56H431022</v>
          </cell>
          <cell r="H14059">
            <v>0</v>
          </cell>
          <cell r="I14059">
            <v>0.256</v>
          </cell>
          <cell r="J14059">
            <v>0.256</v>
          </cell>
        </row>
        <row r="14060">
          <cell r="F14060" t="str">
            <v>长坪内-枣梨山</v>
          </cell>
          <cell r="G14060" t="str">
            <v>C620431022</v>
          </cell>
          <cell r="H14060">
            <v>0</v>
          </cell>
          <cell r="I14060">
            <v>0.506</v>
          </cell>
          <cell r="J14060">
            <v>0.506</v>
          </cell>
        </row>
        <row r="14061">
          <cell r="F14061" t="str">
            <v>窑门口-大屋塘</v>
          </cell>
          <cell r="G14061" t="str">
            <v>C471431022</v>
          </cell>
          <cell r="H14061">
            <v>0</v>
          </cell>
          <cell r="I14061">
            <v>0.338</v>
          </cell>
          <cell r="J14061">
            <v>0.338</v>
          </cell>
        </row>
        <row r="14062">
          <cell r="F14062" t="str">
            <v>井丘-下塘湾</v>
          </cell>
          <cell r="G14062" t="str">
            <v>C46H431022</v>
          </cell>
          <cell r="H14062">
            <v>0</v>
          </cell>
          <cell r="I14062">
            <v>0.125</v>
          </cell>
          <cell r="J14062">
            <v>0.125</v>
          </cell>
        </row>
        <row r="14063">
          <cell r="F14063" t="str">
            <v>背骑岭-花园坪</v>
          </cell>
          <cell r="G14063" t="str">
            <v>C759431022</v>
          </cell>
          <cell r="H14063">
            <v>0</v>
          </cell>
          <cell r="I14063">
            <v>1.337</v>
          </cell>
          <cell r="J14063">
            <v>1.337</v>
          </cell>
        </row>
        <row r="14064">
          <cell r="F14064" t="str">
            <v>中学-鹧鸪冲</v>
          </cell>
          <cell r="G14064" t="str">
            <v>C33A431022</v>
          </cell>
          <cell r="H14064">
            <v>0</v>
          </cell>
          <cell r="I14064">
            <v>0.61</v>
          </cell>
          <cell r="J14064">
            <v>0.61</v>
          </cell>
        </row>
        <row r="14065">
          <cell r="F14065" t="str">
            <v>管理所-朱山背</v>
          </cell>
          <cell r="G14065" t="str">
            <v>C35A431022</v>
          </cell>
          <cell r="H14065">
            <v>0</v>
          </cell>
          <cell r="I14065">
            <v>0.716</v>
          </cell>
          <cell r="J14065">
            <v>0.716</v>
          </cell>
        </row>
        <row r="14066">
          <cell r="F14066" t="str">
            <v>祠堂背-蛇形</v>
          </cell>
          <cell r="G14066" t="str">
            <v>C266431022</v>
          </cell>
          <cell r="H14066">
            <v>3.561</v>
          </cell>
          <cell r="I14066">
            <v>3.723</v>
          </cell>
          <cell r="J14066">
            <v>0.162</v>
          </cell>
        </row>
        <row r="14067">
          <cell r="F14067" t="str">
            <v>祠堂背-蛇形</v>
          </cell>
          <cell r="G14067" t="str">
            <v>C266431022</v>
          </cell>
          <cell r="H14067">
            <v>0.896</v>
          </cell>
          <cell r="I14067">
            <v>3.558</v>
          </cell>
          <cell r="J14067">
            <v>2.662</v>
          </cell>
        </row>
        <row r="14068">
          <cell r="F14068" t="str">
            <v>清水龙-望牛江</v>
          </cell>
          <cell r="G14068" t="str">
            <v>C60G431022</v>
          </cell>
          <cell r="H14068">
            <v>0</v>
          </cell>
          <cell r="I14068">
            <v>0.478</v>
          </cell>
          <cell r="J14068">
            <v>0.478</v>
          </cell>
        </row>
        <row r="14069">
          <cell r="F14069" t="str">
            <v>液化汽站-斗勘</v>
          </cell>
          <cell r="G14069" t="str">
            <v>C854431022</v>
          </cell>
          <cell r="H14069">
            <v>0</v>
          </cell>
          <cell r="I14069">
            <v>1.832</v>
          </cell>
          <cell r="J14069">
            <v>1.832</v>
          </cell>
        </row>
        <row r="14070">
          <cell r="F14070" t="str">
            <v>永红村委会-横洞果场</v>
          </cell>
          <cell r="G14070" t="str">
            <v>C034431022</v>
          </cell>
          <cell r="H14070">
            <v>0.882</v>
          </cell>
          <cell r="I14070">
            <v>1.702</v>
          </cell>
          <cell r="J14070">
            <v>0.82</v>
          </cell>
        </row>
        <row r="14071">
          <cell r="F14071" t="str">
            <v>一口塘-鸡婆店</v>
          </cell>
          <cell r="G14071" t="str">
            <v>C15A431022</v>
          </cell>
          <cell r="H14071">
            <v>0</v>
          </cell>
          <cell r="I14071">
            <v>0.24</v>
          </cell>
          <cell r="J14071">
            <v>0.24</v>
          </cell>
        </row>
        <row r="14072">
          <cell r="F14072" t="str">
            <v>石桥脚-大吉洞</v>
          </cell>
          <cell r="G14072" t="str">
            <v>C50H431022</v>
          </cell>
          <cell r="H14072">
            <v>0</v>
          </cell>
          <cell r="I14072">
            <v>0.276</v>
          </cell>
          <cell r="J14072">
            <v>0.276</v>
          </cell>
        </row>
        <row r="14073">
          <cell r="F14073" t="str">
            <v>范家-新屋周家</v>
          </cell>
          <cell r="G14073" t="str">
            <v>C168431022</v>
          </cell>
          <cell r="H14073">
            <v>0</v>
          </cell>
          <cell r="I14073">
            <v>1.573</v>
          </cell>
          <cell r="J14073">
            <v>1.573</v>
          </cell>
        </row>
        <row r="14074">
          <cell r="G14074" t="str">
            <v>AA07431022</v>
          </cell>
          <cell r="H14074">
            <v>0</v>
          </cell>
          <cell r="I14074">
            <v>0.662</v>
          </cell>
          <cell r="J14074">
            <v>0.662</v>
          </cell>
        </row>
        <row r="14075">
          <cell r="F14075" t="str">
            <v>铁路桥-团结路口</v>
          </cell>
          <cell r="G14075" t="str">
            <v>C659431022</v>
          </cell>
          <cell r="H14075">
            <v>0.278</v>
          </cell>
          <cell r="I14075">
            <v>1.143</v>
          </cell>
          <cell r="J14075">
            <v>0.865</v>
          </cell>
        </row>
        <row r="14076">
          <cell r="F14076" t="str">
            <v>连塘弯-新屋里</v>
          </cell>
          <cell r="G14076" t="str">
            <v>C811431022</v>
          </cell>
          <cell r="H14076">
            <v>0</v>
          </cell>
          <cell r="I14076">
            <v>1.034</v>
          </cell>
          <cell r="J14076">
            <v>1.034</v>
          </cell>
        </row>
        <row r="14077">
          <cell r="F14077" t="str">
            <v>良种场-船埠头</v>
          </cell>
          <cell r="G14077" t="str">
            <v>C154431022</v>
          </cell>
          <cell r="H14077">
            <v>0.691</v>
          </cell>
          <cell r="I14077">
            <v>1.45</v>
          </cell>
          <cell r="J14077">
            <v>0.759</v>
          </cell>
        </row>
        <row r="14078">
          <cell r="F14078" t="str">
            <v>河边洞学校-艾家</v>
          </cell>
          <cell r="G14078" t="str">
            <v>C155431022</v>
          </cell>
          <cell r="H14078">
            <v>0.851</v>
          </cell>
          <cell r="I14078">
            <v>1.359</v>
          </cell>
          <cell r="J14078">
            <v>0.508</v>
          </cell>
        </row>
        <row r="14079">
          <cell r="F14079" t="str">
            <v>上下岭-黄泥坎</v>
          </cell>
          <cell r="G14079" t="str">
            <v>C67D431022</v>
          </cell>
          <cell r="H14079">
            <v>0</v>
          </cell>
          <cell r="I14079">
            <v>0.615</v>
          </cell>
          <cell r="J14079">
            <v>0.615</v>
          </cell>
        </row>
        <row r="14080">
          <cell r="F14080" t="str">
            <v>庙脚-浆水塘</v>
          </cell>
          <cell r="G14080" t="str">
            <v>C158431022</v>
          </cell>
          <cell r="H14080">
            <v>0</v>
          </cell>
          <cell r="I14080">
            <v>2.262</v>
          </cell>
          <cell r="J14080">
            <v>2.262</v>
          </cell>
        </row>
        <row r="14081">
          <cell r="F14081" t="str">
            <v>老屋脚-浩源冲</v>
          </cell>
          <cell r="G14081" t="str">
            <v>C655431022</v>
          </cell>
          <cell r="H14081">
            <v>0.122</v>
          </cell>
          <cell r="I14081">
            <v>1.648</v>
          </cell>
          <cell r="J14081">
            <v>1.526</v>
          </cell>
        </row>
        <row r="14082">
          <cell r="G14082" t="str">
            <v>AA16431022</v>
          </cell>
          <cell r="H14082">
            <v>0</v>
          </cell>
          <cell r="I14082">
            <v>0.754</v>
          </cell>
          <cell r="J14082">
            <v>0.754</v>
          </cell>
        </row>
        <row r="14083">
          <cell r="F14083" t="str">
            <v>铁矿上-罗家</v>
          </cell>
          <cell r="G14083" t="str">
            <v>C164431022</v>
          </cell>
          <cell r="H14083">
            <v>1.011</v>
          </cell>
          <cell r="I14083">
            <v>1.84</v>
          </cell>
          <cell r="J14083">
            <v>0.829</v>
          </cell>
        </row>
        <row r="14084">
          <cell r="F14084" t="str">
            <v>碳龙-马家塘</v>
          </cell>
          <cell r="G14084" t="str">
            <v>C764431022</v>
          </cell>
          <cell r="H14084">
            <v>0</v>
          </cell>
          <cell r="I14084">
            <v>0.926</v>
          </cell>
          <cell r="J14084">
            <v>0.926</v>
          </cell>
        </row>
        <row r="14085">
          <cell r="F14085" t="str">
            <v>上白家村委会-张家坪</v>
          </cell>
          <cell r="G14085" t="str">
            <v>C166431022</v>
          </cell>
          <cell r="H14085">
            <v>0</v>
          </cell>
          <cell r="I14085">
            <v>0.269</v>
          </cell>
          <cell r="J14085">
            <v>0.269</v>
          </cell>
        </row>
        <row r="14086">
          <cell r="F14086" t="str">
            <v>石街头-下村</v>
          </cell>
          <cell r="G14086" t="str">
            <v>C805431022</v>
          </cell>
          <cell r="H14086">
            <v>0</v>
          </cell>
          <cell r="I14086">
            <v>0.58</v>
          </cell>
          <cell r="J14086">
            <v>0.58</v>
          </cell>
        </row>
        <row r="14087">
          <cell r="F14087" t="str">
            <v>大操坪-曾家</v>
          </cell>
          <cell r="G14087" t="str">
            <v>C32M431022</v>
          </cell>
          <cell r="H14087">
            <v>0</v>
          </cell>
          <cell r="I14087">
            <v>0.309</v>
          </cell>
          <cell r="J14087">
            <v>0.309</v>
          </cell>
        </row>
        <row r="14088">
          <cell r="F14088" t="str">
            <v>老屋脚-浩源冲</v>
          </cell>
          <cell r="G14088" t="str">
            <v>C655431022</v>
          </cell>
          <cell r="H14088">
            <v>0</v>
          </cell>
          <cell r="I14088">
            <v>0.122</v>
          </cell>
          <cell r="J14088">
            <v>0.122</v>
          </cell>
        </row>
        <row r="14089">
          <cell r="F14089" t="str">
            <v>一六桥-艾家</v>
          </cell>
          <cell r="G14089" t="str">
            <v>C147431022</v>
          </cell>
          <cell r="H14089">
            <v>0.529</v>
          </cell>
          <cell r="I14089">
            <v>0.993</v>
          </cell>
          <cell r="J14089">
            <v>0.464</v>
          </cell>
        </row>
        <row r="14090">
          <cell r="F14090" t="str">
            <v>运堂旁-湾里面</v>
          </cell>
          <cell r="G14090" t="str">
            <v>C170431022</v>
          </cell>
          <cell r="H14090">
            <v>0</v>
          </cell>
          <cell r="I14090">
            <v>1.325</v>
          </cell>
          <cell r="J14090">
            <v>1.325</v>
          </cell>
        </row>
        <row r="14091">
          <cell r="F14091" t="str">
            <v>廖家-土榜上</v>
          </cell>
          <cell r="G14091" t="str">
            <v>C152431022</v>
          </cell>
          <cell r="H14091">
            <v>0</v>
          </cell>
          <cell r="I14091">
            <v>0.648</v>
          </cell>
          <cell r="J14091">
            <v>0.648</v>
          </cell>
        </row>
        <row r="14092">
          <cell r="F14092" t="str">
            <v>桃树脚-上曾家</v>
          </cell>
          <cell r="G14092" t="str">
            <v>C153431022</v>
          </cell>
          <cell r="H14092">
            <v>0</v>
          </cell>
          <cell r="I14092">
            <v>0.716</v>
          </cell>
          <cell r="J14092">
            <v>0.716</v>
          </cell>
        </row>
        <row r="14093">
          <cell r="F14093" t="str">
            <v>桐木冲-渡桥</v>
          </cell>
          <cell r="G14093" t="str">
            <v>C249431022</v>
          </cell>
          <cell r="H14093">
            <v>2.365</v>
          </cell>
          <cell r="I14093">
            <v>2.706</v>
          </cell>
          <cell r="J14093">
            <v>0.341</v>
          </cell>
        </row>
        <row r="14094">
          <cell r="F14094" t="str">
            <v>连塘弯-新屋里</v>
          </cell>
          <cell r="G14094" t="str">
            <v>C811431022</v>
          </cell>
          <cell r="H14094">
            <v>1.034</v>
          </cell>
          <cell r="I14094">
            <v>1.246</v>
          </cell>
          <cell r="J14094">
            <v>0.212</v>
          </cell>
        </row>
        <row r="14095">
          <cell r="G14095" t="str">
            <v>V000</v>
          </cell>
          <cell r="H14095">
            <v>0</v>
          </cell>
          <cell r="I14095">
            <v>0.469</v>
          </cell>
          <cell r="J14095">
            <v>0.469</v>
          </cell>
        </row>
        <row r="14096">
          <cell r="F14096" t="str">
            <v>李家村-大冲里</v>
          </cell>
          <cell r="G14096" t="str">
            <v>C135431022</v>
          </cell>
          <cell r="H14096">
            <v>0</v>
          </cell>
          <cell r="I14096">
            <v>0.765</v>
          </cell>
          <cell r="J14096">
            <v>0.765</v>
          </cell>
        </row>
        <row r="14097">
          <cell r="F14097" t="str">
            <v>高梁下-耕冲</v>
          </cell>
          <cell r="G14097" t="str">
            <v>C134431022</v>
          </cell>
          <cell r="H14097">
            <v>0</v>
          </cell>
          <cell r="I14097">
            <v>1.839</v>
          </cell>
          <cell r="J14097">
            <v>1.839</v>
          </cell>
        </row>
        <row r="14098">
          <cell r="F14098" t="str">
            <v>药场-早禾田</v>
          </cell>
          <cell r="G14098" t="str">
            <v>C128431022</v>
          </cell>
          <cell r="H14098">
            <v>1.759</v>
          </cell>
          <cell r="I14098">
            <v>3.554</v>
          </cell>
          <cell r="J14098">
            <v>1.795</v>
          </cell>
        </row>
        <row r="14099">
          <cell r="F14099" t="str">
            <v>冲口-马后岭</v>
          </cell>
          <cell r="G14099" t="str">
            <v>C56F431022</v>
          </cell>
          <cell r="H14099">
            <v>0</v>
          </cell>
          <cell r="I14099">
            <v>0.218</v>
          </cell>
          <cell r="J14099">
            <v>0.218</v>
          </cell>
        </row>
        <row r="14100">
          <cell r="F14100" t="str">
            <v>周树凉亭-干几冲</v>
          </cell>
          <cell r="G14100" t="str">
            <v>C706431022</v>
          </cell>
          <cell r="H14100">
            <v>0</v>
          </cell>
          <cell r="I14100">
            <v>1.876</v>
          </cell>
          <cell r="J14100">
            <v>1.876</v>
          </cell>
        </row>
        <row r="14101">
          <cell r="F14101" t="str">
            <v>承启学校-兑木岭</v>
          </cell>
          <cell r="G14101" t="str">
            <v>C141431022</v>
          </cell>
          <cell r="H14101">
            <v>0</v>
          </cell>
          <cell r="I14101">
            <v>0.551</v>
          </cell>
          <cell r="J14101">
            <v>0.551</v>
          </cell>
        </row>
        <row r="14102">
          <cell r="F14102" t="str">
            <v>周家学校-石塘</v>
          </cell>
          <cell r="G14102" t="str">
            <v>C142431022</v>
          </cell>
          <cell r="H14102">
            <v>0</v>
          </cell>
          <cell r="I14102">
            <v>1.8</v>
          </cell>
          <cell r="J14102">
            <v>1.8</v>
          </cell>
        </row>
        <row r="14103">
          <cell r="F14103" t="str">
            <v>太坪圩-周家</v>
          </cell>
          <cell r="G14103" t="str">
            <v>Y775431022</v>
          </cell>
          <cell r="H14103">
            <v>1.695</v>
          </cell>
          <cell r="I14103">
            <v>3.574</v>
          </cell>
          <cell r="J14103">
            <v>1.879</v>
          </cell>
        </row>
        <row r="14104">
          <cell r="F14104" t="str">
            <v>山上凉亭-学校背后</v>
          </cell>
          <cell r="G14104" t="str">
            <v>C131431022</v>
          </cell>
          <cell r="H14104">
            <v>1.908</v>
          </cell>
          <cell r="I14104">
            <v>2.045</v>
          </cell>
          <cell r="J14104">
            <v>0.137</v>
          </cell>
        </row>
        <row r="14105">
          <cell r="F14105" t="str">
            <v>石基塘-麻子冲</v>
          </cell>
          <cell r="G14105" t="str">
            <v>C24B431022</v>
          </cell>
          <cell r="H14105">
            <v>0</v>
          </cell>
          <cell r="I14105">
            <v>0.737</v>
          </cell>
          <cell r="J14105">
            <v>0.737</v>
          </cell>
        </row>
        <row r="14106">
          <cell r="F14106" t="str">
            <v>李家村-大冲里</v>
          </cell>
          <cell r="G14106" t="str">
            <v>C135431022</v>
          </cell>
          <cell r="H14106">
            <v>0.811</v>
          </cell>
          <cell r="I14106">
            <v>1.809</v>
          </cell>
          <cell r="J14106">
            <v>0.998</v>
          </cell>
        </row>
        <row r="14107">
          <cell r="F14107" t="str">
            <v>高梁下-板皮</v>
          </cell>
          <cell r="G14107" t="str">
            <v>C21B431022</v>
          </cell>
          <cell r="H14107">
            <v>0</v>
          </cell>
          <cell r="I14107">
            <v>1.696</v>
          </cell>
          <cell r="J14107">
            <v>1.696</v>
          </cell>
        </row>
        <row r="14108">
          <cell r="F14108" t="str">
            <v>上曹家-下门楼</v>
          </cell>
          <cell r="G14108" t="str">
            <v>C32D431022</v>
          </cell>
          <cell r="H14108">
            <v>0</v>
          </cell>
          <cell r="I14108">
            <v>0.437</v>
          </cell>
          <cell r="J14108">
            <v>0.437</v>
          </cell>
        </row>
        <row r="14109">
          <cell r="F14109" t="str">
            <v>寮上-蔡背岭</v>
          </cell>
          <cell r="G14109" t="str">
            <v>C40D431022</v>
          </cell>
          <cell r="H14109">
            <v>0</v>
          </cell>
          <cell r="I14109">
            <v>3.445</v>
          </cell>
          <cell r="J14109">
            <v>3.445</v>
          </cell>
        </row>
        <row r="14110">
          <cell r="F14110" t="str">
            <v>人民医院-天子坪</v>
          </cell>
          <cell r="G14110" t="str">
            <v>C003431022</v>
          </cell>
          <cell r="H14110">
            <v>1.024</v>
          </cell>
          <cell r="I14110">
            <v>1.479</v>
          </cell>
          <cell r="J14110">
            <v>0.455</v>
          </cell>
        </row>
        <row r="14111">
          <cell r="F14111" t="str">
            <v>对门冲-上长冲</v>
          </cell>
          <cell r="G14111" t="str">
            <v>C869431022</v>
          </cell>
          <cell r="H14111">
            <v>0</v>
          </cell>
          <cell r="I14111">
            <v>0.732</v>
          </cell>
          <cell r="J14111">
            <v>0.732</v>
          </cell>
        </row>
        <row r="14112">
          <cell r="F14112" t="str">
            <v>村委会-打子冲</v>
          </cell>
          <cell r="G14112" t="str">
            <v>C287431022</v>
          </cell>
          <cell r="H14112">
            <v>2.95</v>
          </cell>
          <cell r="I14112">
            <v>3.252</v>
          </cell>
          <cell r="J14112">
            <v>0.302</v>
          </cell>
        </row>
        <row r="14113">
          <cell r="F14113" t="str">
            <v>斧头石-火烧屋</v>
          </cell>
          <cell r="G14113" t="str">
            <v>C640431022</v>
          </cell>
          <cell r="H14113">
            <v>0</v>
          </cell>
          <cell r="I14113">
            <v>0.218</v>
          </cell>
          <cell r="J14113">
            <v>0.218</v>
          </cell>
        </row>
        <row r="14114">
          <cell r="F14114" t="str">
            <v>石山坪-牛轭滩</v>
          </cell>
          <cell r="G14114" t="str">
            <v>C874431022</v>
          </cell>
          <cell r="H14114">
            <v>0</v>
          </cell>
          <cell r="I14114">
            <v>1.359</v>
          </cell>
          <cell r="J14114">
            <v>1.359</v>
          </cell>
        </row>
        <row r="14115">
          <cell r="F14115" t="str">
            <v>四亩田-桥头</v>
          </cell>
          <cell r="G14115" t="str">
            <v>C50C431022</v>
          </cell>
          <cell r="H14115">
            <v>0</v>
          </cell>
          <cell r="I14115">
            <v>0.394</v>
          </cell>
          <cell r="J14115">
            <v>0.394</v>
          </cell>
        </row>
        <row r="14116">
          <cell r="F14116" t="str">
            <v>二级电站-下水口源</v>
          </cell>
          <cell r="G14116" t="str">
            <v>C24D431022</v>
          </cell>
          <cell r="H14116">
            <v>0</v>
          </cell>
          <cell r="I14116">
            <v>1.441</v>
          </cell>
          <cell r="J14116">
            <v>1.441</v>
          </cell>
        </row>
        <row r="14117">
          <cell r="F14117" t="str">
            <v>二中-老虎坦</v>
          </cell>
          <cell r="G14117" t="str">
            <v>C837431022</v>
          </cell>
          <cell r="H14117">
            <v>1.301</v>
          </cell>
          <cell r="I14117">
            <v>2.263</v>
          </cell>
          <cell r="J14117">
            <v>0.962</v>
          </cell>
        </row>
        <row r="14118">
          <cell r="F14118" t="str">
            <v>107国道-蕉溪</v>
          </cell>
          <cell r="G14118" t="str">
            <v>Y785431022</v>
          </cell>
          <cell r="H14118">
            <v>0</v>
          </cell>
          <cell r="I14118">
            <v>2.612</v>
          </cell>
          <cell r="J14118">
            <v>2.612</v>
          </cell>
        </row>
        <row r="14119">
          <cell r="F14119" t="str">
            <v>茶叶冲-王家背后</v>
          </cell>
          <cell r="G14119" t="str">
            <v>C009431022</v>
          </cell>
          <cell r="H14119">
            <v>1</v>
          </cell>
          <cell r="I14119">
            <v>2.064</v>
          </cell>
          <cell r="J14119">
            <v>1.064</v>
          </cell>
        </row>
        <row r="14120">
          <cell r="F14120" t="str">
            <v>村部-毛家</v>
          </cell>
          <cell r="G14120" t="str">
            <v>C831431022</v>
          </cell>
          <cell r="H14120">
            <v>0</v>
          </cell>
          <cell r="I14120">
            <v>0.598</v>
          </cell>
          <cell r="J14120">
            <v>0.598</v>
          </cell>
        </row>
        <row r="14121">
          <cell r="F14121" t="str">
            <v>城东-龙珠</v>
          </cell>
          <cell r="G14121" t="str">
            <v>Y786431022</v>
          </cell>
          <cell r="H14121">
            <v>3.047</v>
          </cell>
          <cell r="I14121">
            <v>5.399</v>
          </cell>
          <cell r="J14121">
            <v>2.352</v>
          </cell>
        </row>
        <row r="14122">
          <cell r="F14122" t="str">
            <v>陈家巷口-香花岭</v>
          </cell>
          <cell r="G14122" t="str">
            <v>C288431022</v>
          </cell>
          <cell r="H14122">
            <v>2.356</v>
          </cell>
          <cell r="I14122">
            <v>3.15</v>
          </cell>
          <cell r="J14122">
            <v>0.794</v>
          </cell>
        </row>
        <row r="14123">
          <cell r="F14123" t="str">
            <v>岭背-薛家冲</v>
          </cell>
          <cell r="G14123" t="str">
            <v>C47D431022</v>
          </cell>
          <cell r="H14123">
            <v>0</v>
          </cell>
          <cell r="I14123">
            <v>0.738</v>
          </cell>
          <cell r="J14123">
            <v>0.738</v>
          </cell>
        </row>
        <row r="14124">
          <cell r="G14124" t="str">
            <v>C86L431022</v>
          </cell>
          <cell r="H14124">
            <v>0</v>
          </cell>
          <cell r="I14124">
            <v>0.269</v>
          </cell>
          <cell r="J14124">
            <v>0.269</v>
          </cell>
        </row>
        <row r="14125">
          <cell r="F14125" t="str">
            <v>下陈家-学校</v>
          </cell>
          <cell r="G14125" t="str">
            <v>C88L431022</v>
          </cell>
          <cell r="H14125">
            <v>0</v>
          </cell>
          <cell r="I14125">
            <v>0.314</v>
          </cell>
          <cell r="J14125">
            <v>0.314</v>
          </cell>
        </row>
        <row r="14126">
          <cell r="F14126" t="str">
            <v>加水站-百叫树下</v>
          </cell>
          <cell r="G14126" t="str">
            <v>C53L431022</v>
          </cell>
          <cell r="H14126">
            <v>0</v>
          </cell>
          <cell r="I14126">
            <v>0.249</v>
          </cell>
          <cell r="J14126">
            <v>0.249</v>
          </cell>
        </row>
        <row r="14127">
          <cell r="F14127" t="str">
            <v>官家冲-龙家</v>
          </cell>
          <cell r="G14127" t="str">
            <v>C848431022</v>
          </cell>
          <cell r="H14127">
            <v>0</v>
          </cell>
          <cell r="I14127">
            <v>0.441</v>
          </cell>
          <cell r="J14127">
            <v>0.441</v>
          </cell>
        </row>
        <row r="14128">
          <cell r="F14128" t="str">
            <v>东长坪-上洞</v>
          </cell>
          <cell r="G14128" t="str">
            <v>X158431022</v>
          </cell>
          <cell r="H14128">
            <v>5.86</v>
          </cell>
          <cell r="I14128">
            <v>8.73</v>
          </cell>
          <cell r="J14128">
            <v>2.87</v>
          </cell>
        </row>
        <row r="14129">
          <cell r="F14129" t="str">
            <v>清水工班-庙脚</v>
          </cell>
          <cell r="G14129" t="str">
            <v>C004431022</v>
          </cell>
          <cell r="H14129">
            <v>1.874</v>
          </cell>
          <cell r="I14129">
            <v>2.803</v>
          </cell>
          <cell r="J14129">
            <v>0.929</v>
          </cell>
        </row>
        <row r="14130">
          <cell r="F14130" t="str">
            <v>背家岭-薛家</v>
          </cell>
          <cell r="G14130" t="str">
            <v>C284431022</v>
          </cell>
          <cell r="H14130">
            <v>0.392</v>
          </cell>
          <cell r="I14130">
            <v>0.755</v>
          </cell>
          <cell r="J14130">
            <v>0.363</v>
          </cell>
        </row>
        <row r="14131">
          <cell r="F14131" t="str">
            <v>庙脚-桥上</v>
          </cell>
          <cell r="G14131" t="str">
            <v>C634431022</v>
          </cell>
          <cell r="H14131">
            <v>0</v>
          </cell>
          <cell r="I14131">
            <v>0.7</v>
          </cell>
          <cell r="J14131">
            <v>0.7</v>
          </cell>
        </row>
        <row r="14132">
          <cell r="F14132" t="str">
            <v>107国道-蕉溪</v>
          </cell>
          <cell r="G14132" t="str">
            <v>Y785431022</v>
          </cell>
          <cell r="H14132">
            <v>2.612</v>
          </cell>
          <cell r="I14132">
            <v>4.335</v>
          </cell>
          <cell r="J14132">
            <v>1.723</v>
          </cell>
        </row>
        <row r="14133">
          <cell r="F14133" t="str">
            <v>桐木桥-九坪湾</v>
          </cell>
          <cell r="G14133" t="str">
            <v>C637431022</v>
          </cell>
          <cell r="H14133">
            <v>0.248</v>
          </cell>
          <cell r="I14133">
            <v>1.004</v>
          </cell>
          <cell r="J14133">
            <v>0.756</v>
          </cell>
        </row>
        <row r="14134">
          <cell r="F14134" t="str">
            <v>桐木桥-白水带</v>
          </cell>
          <cell r="G14134" t="str">
            <v>C68L431022</v>
          </cell>
          <cell r="H14134">
            <v>0</v>
          </cell>
          <cell r="I14134">
            <v>0.341</v>
          </cell>
          <cell r="J14134">
            <v>0.341</v>
          </cell>
        </row>
        <row r="14135">
          <cell r="F14135" t="str">
            <v>农场-上湾</v>
          </cell>
          <cell r="G14135" t="str">
            <v>C69L431022</v>
          </cell>
          <cell r="H14135">
            <v>0</v>
          </cell>
          <cell r="I14135">
            <v>0.463</v>
          </cell>
          <cell r="J14135">
            <v>0.463</v>
          </cell>
        </row>
        <row r="14136">
          <cell r="F14136" t="str">
            <v>毛家-吴家</v>
          </cell>
          <cell r="G14136" t="str">
            <v>C91L431022</v>
          </cell>
          <cell r="H14136">
            <v>0</v>
          </cell>
          <cell r="I14136">
            <v>0.451</v>
          </cell>
          <cell r="J14136">
            <v>0.451</v>
          </cell>
        </row>
        <row r="14137">
          <cell r="F14137" t="str">
            <v>新兰家-排房脚</v>
          </cell>
          <cell r="G14137" t="str">
            <v>C92L431022</v>
          </cell>
          <cell r="H14137">
            <v>0</v>
          </cell>
          <cell r="I14137">
            <v>0.161</v>
          </cell>
          <cell r="J14137">
            <v>0.161</v>
          </cell>
        </row>
        <row r="14138">
          <cell r="F14138" t="str">
            <v>叉路口-白庙脚</v>
          </cell>
          <cell r="G14138" t="str">
            <v>C98L431022</v>
          </cell>
          <cell r="H14138">
            <v>0</v>
          </cell>
          <cell r="I14138">
            <v>0.324</v>
          </cell>
          <cell r="J14138">
            <v>0.324</v>
          </cell>
        </row>
        <row r="14139">
          <cell r="F14139" t="str">
            <v>电门口-梅家田</v>
          </cell>
          <cell r="G14139" t="str">
            <v>C41A431022</v>
          </cell>
          <cell r="H14139">
            <v>0</v>
          </cell>
          <cell r="I14139">
            <v>0.99</v>
          </cell>
          <cell r="J14139">
            <v>0.99</v>
          </cell>
        </row>
        <row r="14140">
          <cell r="F14140" t="str">
            <v>长坡岭-稻窝塘</v>
          </cell>
          <cell r="G14140" t="str">
            <v>C42A431022</v>
          </cell>
          <cell r="H14140">
            <v>0</v>
          </cell>
          <cell r="I14140">
            <v>0.891</v>
          </cell>
          <cell r="J14140">
            <v>0.891</v>
          </cell>
        </row>
        <row r="14141">
          <cell r="F14141" t="str">
            <v>长冲-水浸窝</v>
          </cell>
          <cell r="G14141" t="str">
            <v>Y718431022</v>
          </cell>
          <cell r="H14141">
            <v>10.794</v>
          </cell>
          <cell r="I14141">
            <v>11.068</v>
          </cell>
          <cell r="J14141">
            <v>0.274</v>
          </cell>
        </row>
        <row r="14142">
          <cell r="F14142" t="str">
            <v>城东-龙珠</v>
          </cell>
          <cell r="G14142" t="str">
            <v>Y786431022</v>
          </cell>
          <cell r="H14142">
            <v>5.399</v>
          </cell>
          <cell r="I14142">
            <v>9.391</v>
          </cell>
          <cell r="J14142">
            <v>3.992</v>
          </cell>
        </row>
        <row r="14143">
          <cell r="F14143" t="str">
            <v>水浸窝口-水浸窝</v>
          </cell>
          <cell r="G14143" t="str">
            <v>C43L431022</v>
          </cell>
          <cell r="H14143">
            <v>0.176</v>
          </cell>
          <cell r="I14143">
            <v>0.322</v>
          </cell>
          <cell r="J14143">
            <v>0.146</v>
          </cell>
        </row>
        <row r="14144">
          <cell r="F14144" t="str">
            <v>莱梨塘-赖里塘</v>
          </cell>
          <cell r="G14144" t="str">
            <v>C80L431022</v>
          </cell>
          <cell r="H14144">
            <v>0</v>
          </cell>
          <cell r="I14144">
            <v>0.333</v>
          </cell>
          <cell r="J14144">
            <v>0.333</v>
          </cell>
        </row>
        <row r="14145">
          <cell r="F14145" t="str">
            <v>二中-老虎坦</v>
          </cell>
          <cell r="G14145" t="str">
            <v>C837431022</v>
          </cell>
          <cell r="H14145">
            <v>1.301</v>
          </cell>
          <cell r="I14145">
            <v>1.787</v>
          </cell>
          <cell r="J14145">
            <v>0.486</v>
          </cell>
        </row>
        <row r="14146">
          <cell r="F14146" t="str">
            <v>连塘下-高浪头</v>
          </cell>
          <cell r="G14146" t="str">
            <v>C83L431022</v>
          </cell>
          <cell r="H14146">
            <v>0</v>
          </cell>
          <cell r="I14146">
            <v>0.458</v>
          </cell>
          <cell r="J14146">
            <v>0.458</v>
          </cell>
        </row>
        <row r="14147">
          <cell r="F14147" t="str">
            <v>老人坐-高家</v>
          </cell>
          <cell r="G14147" t="str">
            <v>C267431022</v>
          </cell>
          <cell r="H14147">
            <v>0.489</v>
          </cell>
          <cell r="I14147">
            <v>1.74</v>
          </cell>
          <cell r="J14147">
            <v>1.251</v>
          </cell>
        </row>
        <row r="14148">
          <cell r="F14148" t="str">
            <v>豆腐棋-毛笔洞</v>
          </cell>
          <cell r="G14148" t="str">
            <v>C268431022</v>
          </cell>
          <cell r="H14148">
            <v>0</v>
          </cell>
          <cell r="I14148">
            <v>0.749</v>
          </cell>
          <cell r="J14148">
            <v>0.749</v>
          </cell>
        </row>
        <row r="14149">
          <cell r="F14149" t="str">
            <v>围头七-桐木冲</v>
          </cell>
          <cell r="G14149" t="str">
            <v>C270431022</v>
          </cell>
          <cell r="H14149">
            <v>0</v>
          </cell>
          <cell r="I14149">
            <v>0.789</v>
          </cell>
          <cell r="J14149">
            <v>0.789</v>
          </cell>
        </row>
        <row r="14150">
          <cell r="F14150" t="str">
            <v>桐子坪-老观音石</v>
          </cell>
          <cell r="G14150" t="str">
            <v>C275431022</v>
          </cell>
          <cell r="H14150">
            <v>0.415</v>
          </cell>
          <cell r="I14150">
            <v>1.057</v>
          </cell>
          <cell r="J14150">
            <v>0.642</v>
          </cell>
        </row>
        <row r="14151">
          <cell r="F14151" t="str">
            <v>沙田坳-新龙凤塘</v>
          </cell>
          <cell r="G14151" t="str">
            <v>C36L431022</v>
          </cell>
          <cell r="H14151">
            <v>0</v>
          </cell>
          <cell r="I14151">
            <v>0.324</v>
          </cell>
          <cell r="J14151">
            <v>0.324</v>
          </cell>
        </row>
        <row r="14152">
          <cell r="F14152" t="str">
            <v>蕉溪-走马丘</v>
          </cell>
          <cell r="G14152" t="str">
            <v>Y726431022</v>
          </cell>
          <cell r="H14152">
            <v>8.114</v>
          </cell>
          <cell r="I14152">
            <v>12.488</v>
          </cell>
          <cell r="J14152">
            <v>4.374</v>
          </cell>
        </row>
        <row r="14153">
          <cell r="F14153" t="str">
            <v>牛丫岭-罗家</v>
          </cell>
          <cell r="G14153" t="str">
            <v>Y793431022</v>
          </cell>
          <cell r="H14153">
            <v>0</v>
          </cell>
          <cell r="I14153">
            <v>2.657</v>
          </cell>
          <cell r="J14153">
            <v>2.657</v>
          </cell>
        </row>
        <row r="14154">
          <cell r="F14154" t="str">
            <v>下角-岱头</v>
          </cell>
          <cell r="G14154" t="str">
            <v>C274431022</v>
          </cell>
          <cell r="H14154">
            <v>0</v>
          </cell>
          <cell r="I14154">
            <v>0.585</v>
          </cell>
          <cell r="J14154">
            <v>0.585</v>
          </cell>
        </row>
        <row r="14155">
          <cell r="F14155" t="str">
            <v>柏树脚-村口</v>
          </cell>
          <cell r="G14155" t="str">
            <v>C41L431022</v>
          </cell>
          <cell r="H14155">
            <v>0.174</v>
          </cell>
          <cell r="I14155">
            <v>0.351</v>
          </cell>
          <cell r="J14155">
            <v>0.177</v>
          </cell>
        </row>
        <row r="14156">
          <cell r="F14156" t="str">
            <v>炮竹厂-邓家门</v>
          </cell>
          <cell r="G14156" t="str">
            <v>C32L431022</v>
          </cell>
          <cell r="H14156">
            <v>0</v>
          </cell>
          <cell r="I14156">
            <v>0.347</v>
          </cell>
          <cell r="J14156">
            <v>0.347</v>
          </cell>
        </row>
        <row r="14157">
          <cell r="F14157" t="str">
            <v>果场-大坝</v>
          </cell>
          <cell r="G14157" t="str">
            <v>C850431022</v>
          </cell>
          <cell r="H14157">
            <v>0.377</v>
          </cell>
          <cell r="I14157">
            <v>0.513</v>
          </cell>
          <cell r="J14157">
            <v>0.136</v>
          </cell>
        </row>
        <row r="14158">
          <cell r="G14158" t="str">
            <v>V000</v>
          </cell>
          <cell r="H14158">
            <v>0</v>
          </cell>
          <cell r="I14158">
            <v>0.262</v>
          </cell>
          <cell r="J14158">
            <v>0.262</v>
          </cell>
        </row>
        <row r="14159">
          <cell r="F14159" t="str">
            <v>栗坪-张家门</v>
          </cell>
          <cell r="G14159" t="str">
            <v>C635431022</v>
          </cell>
          <cell r="H14159">
            <v>1.424</v>
          </cell>
          <cell r="I14159">
            <v>1.731</v>
          </cell>
          <cell r="J14159">
            <v>0.307</v>
          </cell>
        </row>
        <row r="14160">
          <cell r="F14160" t="str">
            <v>石灰窑-庙下</v>
          </cell>
          <cell r="G14160" t="str">
            <v>C636431022</v>
          </cell>
          <cell r="H14160">
            <v>1.797</v>
          </cell>
          <cell r="I14160">
            <v>2.027</v>
          </cell>
          <cell r="J14160">
            <v>0.23</v>
          </cell>
        </row>
        <row r="14161">
          <cell r="F14161" t="str">
            <v>省道-樟涵村</v>
          </cell>
          <cell r="G14161" t="str">
            <v>C813431022</v>
          </cell>
          <cell r="H14161">
            <v>0</v>
          </cell>
          <cell r="I14161">
            <v>1.835</v>
          </cell>
          <cell r="J14161">
            <v>1.835</v>
          </cell>
        </row>
        <row r="14162">
          <cell r="F14162" t="str">
            <v>庙下-村委会</v>
          </cell>
          <cell r="G14162" t="str">
            <v>C814431022</v>
          </cell>
          <cell r="H14162">
            <v>0.442</v>
          </cell>
          <cell r="I14162">
            <v>1.394</v>
          </cell>
          <cell r="J14162">
            <v>0.952</v>
          </cell>
        </row>
        <row r="14163">
          <cell r="F14163" t="str">
            <v>下石一上石</v>
          </cell>
          <cell r="G14163" t="str">
            <v>C57D431023</v>
          </cell>
          <cell r="H14163">
            <v>0.785</v>
          </cell>
          <cell r="I14163">
            <v>0.97</v>
          </cell>
          <cell r="J14163">
            <v>0.185</v>
          </cell>
        </row>
        <row r="14164">
          <cell r="F14164" t="str">
            <v>图府-尺里坪</v>
          </cell>
          <cell r="G14164" t="str">
            <v>C365431023</v>
          </cell>
          <cell r="H14164">
            <v>2.598</v>
          </cell>
          <cell r="I14164">
            <v>2.751</v>
          </cell>
          <cell r="J14164">
            <v>0.153</v>
          </cell>
        </row>
        <row r="14165">
          <cell r="F14165" t="str">
            <v>叉路口-老湾洞</v>
          </cell>
          <cell r="G14165" t="str">
            <v>C43S431023</v>
          </cell>
          <cell r="H14165">
            <v>0</v>
          </cell>
          <cell r="I14165">
            <v>0.636</v>
          </cell>
          <cell r="J14165">
            <v>0.636</v>
          </cell>
        </row>
        <row r="14166">
          <cell r="F14166" t="str">
            <v>马冲水库-五里冲</v>
          </cell>
          <cell r="G14166" t="str">
            <v>C73B431023</v>
          </cell>
          <cell r="H14166">
            <v>0</v>
          </cell>
          <cell r="I14166">
            <v>1.041</v>
          </cell>
          <cell r="J14166">
            <v>1.041</v>
          </cell>
        </row>
        <row r="14167">
          <cell r="F14167" t="str">
            <v>湘永-小背冲</v>
          </cell>
          <cell r="G14167" t="str">
            <v>Y433431023</v>
          </cell>
          <cell r="H14167">
            <v>2.307</v>
          </cell>
          <cell r="I14167">
            <v>3.594</v>
          </cell>
          <cell r="J14167">
            <v>1.287</v>
          </cell>
        </row>
        <row r="14168">
          <cell r="F14168" t="str">
            <v>叉路口-上菜1组</v>
          </cell>
          <cell r="G14168" t="str">
            <v>C44S431023</v>
          </cell>
          <cell r="H14168">
            <v>0.727</v>
          </cell>
          <cell r="I14168">
            <v>1.031</v>
          </cell>
          <cell r="J14168">
            <v>0.304</v>
          </cell>
        </row>
        <row r="14169">
          <cell r="F14169" t="str">
            <v>村部-上塘2组</v>
          </cell>
          <cell r="G14169" t="str">
            <v>C45S431023</v>
          </cell>
          <cell r="H14169">
            <v>0</v>
          </cell>
          <cell r="I14169">
            <v>0.646</v>
          </cell>
          <cell r="J14169">
            <v>0.646</v>
          </cell>
        </row>
        <row r="14170">
          <cell r="F14170" t="str">
            <v>湘阴-南塘</v>
          </cell>
          <cell r="G14170" t="str">
            <v>Y479431023</v>
          </cell>
          <cell r="H14170">
            <v>7.192</v>
          </cell>
          <cell r="I14170">
            <v>7.846</v>
          </cell>
          <cell r="J14170">
            <v>0.654</v>
          </cell>
        </row>
        <row r="14171">
          <cell r="F14171" t="str">
            <v>返二一返一</v>
          </cell>
          <cell r="G14171" t="str">
            <v>C22L431023</v>
          </cell>
          <cell r="H14171">
            <v>0</v>
          </cell>
          <cell r="I14171">
            <v>0.488</v>
          </cell>
          <cell r="J14171">
            <v>0.488</v>
          </cell>
        </row>
        <row r="14172">
          <cell r="F14172" t="str">
            <v>Y433-苟塘</v>
          </cell>
          <cell r="G14172" t="str">
            <v>C26L431023</v>
          </cell>
          <cell r="H14172">
            <v>0</v>
          </cell>
          <cell r="I14172">
            <v>0.435</v>
          </cell>
          <cell r="J14172">
            <v>0.435</v>
          </cell>
        </row>
        <row r="14173">
          <cell r="F14173" t="str">
            <v>Y435-边下</v>
          </cell>
          <cell r="G14173" t="str">
            <v>C28L431023</v>
          </cell>
          <cell r="H14173">
            <v>0.12</v>
          </cell>
          <cell r="I14173">
            <v>0.343</v>
          </cell>
          <cell r="J14173">
            <v>0.223</v>
          </cell>
        </row>
        <row r="14174">
          <cell r="F14174" t="str">
            <v>破塘－枯家</v>
          </cell>
          <cell r="G14174" t="str">
            <v>C563431023</v>
          </cell>
          <cell r="H14174">
            <v>1.212</v>
          </cell>
          <cell r="I14174">
            <v>2.165</v>
          </cell>
          <cell r="J14174">
            <v>0.953</v>
          </cell>
        </row>
        <row r="14175">
          <cell r="F14175" t="str">
            <v>坳上-坦冲</v>
          </cell>
          <cell r="G14175" t="str">
            <v>C25A431023</v>
          </cell>
          <cell r="H14175">
            <v>1.289</v>
          </cell>
          <cell r="I14175">
            <v>1.484</v>
          </cell>
          <cell r="J14175">
            <v>0.195</v>
          </cell>
        </row>
        <row r="14176">
          <cell r="F14176" t="str">
            <v>国土所-刘家</v>
          </cell>
          <cell r="G14176" t="str">
            <v>Y486431023</v>
          </cell>
          <cell r="H14176">
            <v>7.58</v>
          </cell>
          <cell r="I14176">
            <v>10.829</v>
          </cell>
          <cell r="J14176">
            <v>3.249</v>
          </cell>
        </row>
        <row r="14177">
          <cell r="F14177" t="str">
            <v>烟草站-十九组</v>
          </cell>
          <cell r="G14177" t="str">
            <v>C61O431023</v>
          </cell>
          <cell r="H14177">
            <v>0</v>
          </cell>
          <cell r="I14177">
            <v>0.23</v>
          </cell>
          <cell r="J14177">
            <v>0.23</v>
          </cell>
        </row>
        <row r="14178">
          <cell r="F14178" t="str">
            <v>高亭司-窝黄</v>
          </cell>
          <cell r="G14178" t="str">
            <v>C00A431023</v>
          </cell>
          <cell r="H14178">
            <v>0</v>
          </cell>
          <cell r="I14178">
            <v>1.393</v>
          </cell>
          <cell r="J14178">
            <v>1.393</v>
          </cell>
        </row>
        <row r="14179">
          <cell r="F14179" t="str">
            <v>黄家头－唐家</v>
          </cell>
          <cell r="G14179" t="str">
            <v>C627431023</v>
          </cell>
          <cell r="H14179">
            <v>1.059</v>
          </cell>
          <cell r="I14179">
            <v>1.468</v>
          </cell>
          <cell r="J14179">
            <v>0.409</v>
          </cell>
        </row>
        <row r="14180">
          <cell r="F14180" t="str">
            <v>砖厂-和尚堆</v>
          </cell>
          <cell r="G14180" t="str">
            <v>C89O431023</v>
          </cell>
          <cell r="H14180">
            <v>0</v>
          </cell>
          <cell r="I14180">
            <v>0.178</v>
          </cell>
          <cell r="J14180">
            <v>0.178</v>
          </cell>
        </row>
        <row r="14181">
          <cell r="F14181" t="str">
            <v>S212一畔塘</v>
          </cell>
          <cell r="G14181" t="str">
            <v>C14B431023</v>
          </cell>
          <cell r="H14181">
            <v>0</v>
          </cell>
          <cell r="I14181">
            <v>1.227</v>
          </cell>
          <cell r="J14181">
            <v>1.227</v>
          </cell>
        </row>
        <row r="14182">
          <cell r="F14182" t="str">
            <v>C215一术下</v>
          </cell>
          <cell r="G14182" t="str">
            <v>C81G431023</v>
          </cell>
          <cell r="H14182">
            <v>0</v>
          </cell>
          <cell r="I14182">
            <v>0.221</v>
          </cell>
          <cell r="J14182">
            <v>0.221</v>
          </cell>
        </row>
        <row r="14183">
          <cell r="F14183" t="str">
            <v>叉路口一上金</v>
          </cell>
          <cell r="G14183" t="str">
            <v>C85G431023</v>
          </cell>
          <cell r="H14183">
            <v>0</v>
          </cell>
          <cell r="I14183">
            <v>1.905</v>
          </cell>
          <cell r="J14183">
            <v>1.905</v>
          </cell>
        </row>
        <row r="14184">
          <cell r="F14184" t="str">
            <v>Y467－树洞</v>
          </cell>
          <cell r="G14184" t="str">
            <v>V672431023</v>
          </cell>
          <cell r="H14184">
            <v>0</v>
          </cell>
          <cell r="I14184">
            <v>0.345</v>
          </cell>
          <cell r="J14184">
            <v>0.345</v>
          </cell>
        </row>
        <row r="14185">
          <cell r="F14185" t="str">
            <v>叉路口－南塘</v>
          </cell>
          <cell r="G14185" t="str">
            <v>V659431023</v>
          </cell>
          <cell r="H14185">
            <v>0</v>
          </cell>
          <cell r="I14185">
            <v>0.212</v>
          </cell>
          <cell r="J14185">
            <v>0.212</v>
          </cell>
        </row>
        <row r="14186">
          <cell r="F14186" t="str">
            <v>学校一老伯头</v>
          </cell>
          <cell r="G14186" t="str">
            <v>C99G431023</v>
          </cell>
          <cell r="H14186">
            <v>0</v>
          </cell>
          <cell r="I14186">
            <v>0.087</v>
          </cell>
          <cell r="J14186">
            <v>0.087</v>
          </cell>
        </row>
        <row r="14187">
          <cell r="F14187" t="str">
            <v>双江口-大棚</v>
          </cell>
          <cell r="G14187" t="str">
            <v>Y408431023</v>
          </cell>
          <cell r="H14187">
            <v>6.892</v>
          </cell>
          <cell r="I14187">
            <v>7.186</v>
          </cell>
          <cell r="J14187">
            <v>0.294</v>
          </cell>
        </row>
        <row r="14188">
          <cell r="F14188" t="str">
            <v>上南桥－江泉塘</v>
          </cell>
          <cell r="G14188" t="str">
            <v>C601431023</v>
          </cell>
          <cell r="H14188">
            <v>1.542</v>
          </cell>
          <cell r="I14188">
            <v>1.95</v>
          </cell>
          <cell r="J14188">
            <v>0.408</v>
          </cell>
        </row>
        <row r="14189">
          <cell r="F14189" t="str">
            <v>垅口上-飞石岩</v>
          </cell>
          <cell r="G14189" t="str">
            <v>C21B431023</v>
          </cell>
          <cell r="H14189">
            <v>0</v>
          </cell>
          <cell r="I14189">
            <v>3.361</v>
          </cell>
          <cell r="J14189">
            <v>3.361</v>
          </cell>
        </row>
        <row r="14190">
          <cell r="F14190" t="str">
            <v>村部-连山脚</v>
          </cell>
          <cell r="G14190" t="str">
            <v>C76P431023</v>
          </cell>
          <cell r="H14190">
            <v>0.964</v>
          </cell>
          <cell r="I14190">
            <v>1.147</v>
          </cell>
          <cell r="J14190">
            <v>0.183</v>
          </cell>
        </row>
        <row r="14191">
          <cell r="F14191" t="str">
            <v>莲花塘-罗家坳</v>
          </cell>
          <cell r="G14191" t="str">
            <v>C047431023</v>
          </cell>
          <cell r="H14191">
            <v>0.33</v>
          </cell>
          <cell r="I14191">
            <v>1.242</v>
          </cell>
          <cell r="J14191">
            <v>0.912</v>
          </cell>
        </row>
        <row r="14192">
          <cell r="F14192" t="str">
            <v>推下－永兴七甲</v>
          </cell>
          <cell r="G14192" t="str">
            <v>Y251431081</v>
          </cell>
          <cell r="H14192">
            <v>5.102</v>
          </cell>
          <cell r="I14192">
            <v>5.29</v>
          </cell>
          <cell r="J14192">
            <v>0.188</v>
          </cell>
        </row>
        <row r="14193">
          <cell r="F14193" t="str">
            <v>西廊－下秋垅</v>
          </cell>
          <cell r="G14193" t="str">
            <v>Y401431023</v>
          </cell>
          <cell r="H14193">
            <v>14.013</v>
          </cell>
          <cell r="I14193">
            <v>16.783</v>
          </cell>
          <cell r="J14193">
            <v>2.77</v>
          </cell>
        </row>
        <row r="14194">
          <cell r="F14194" t="str">
            <v>盐塘-蛇形</v>
          </cell>
          <cell r="G14194" t="str">
            <v>C277431023</v>
          </cell>
          <cell r="H14194">
            <v>4.843</v>
          </cell>
          <cell r="I14194">
            <v>8.126</v>
          </cell>
          <cell r="J14194">
            <v>3.283</v>
          </cell>
        </row>
        <row r="14195">
          <cell r="F14195" t="str">
            <v>高里塘-老礼堂</v>
          </cell>
          <cell r="G14195" t="str">
            <v>C25O431023</v>
          </cell>
          <cell r="H14195">
            <v>0</v>
          </cell>
          <cell r="I14195">
            <v>0.44</v>
          </cell>
          <cell r="J14195">
            <v>0.44</v>
          </cell>
        </row>
        <row r="14196">
          <cell r="F14196" t="str">
            <v>蚂蝗塘-新村</v>
          </cell>
          <cell r="G14196" t="str">
            <v>C68N431023</v>
          </cell>
          <cell r="H14196">
            <v>0</v>
          </cell>
          <cell r="I14196">
            <v>0.154</v>
          </cell>
          <cell r="J14196">
            <v>0.154</v>
          </cell>
        </row>
        <row r="14197">
          <cell r="F14197" t="str">
            <v>蔼袋-葫芦山</v>
          </cell>
          <cell r="G14197" t="str">
            <v>C032431023</v>
          </cell>
          <cell r="H14197">
            <v>0</v>
          </cell>
          <cell r="I14197">
            <v>1.004</v>
          </cell>
          <cell r="J14197">
            <v>1.004</v>
          </cell>
        </row>
        <row r="14198">
          <cell r="F14198" t="str">
            <v>陈家冲-毛家</v>
          </cell>
          <cell r="G14198" t="str">
            <v>C607431023</v>
          </cell>
          <cell r="H14198">
            <v>3.46</v>
          </cell>
          <cell r="I14198">
            <v>4.133</v>
          </cell>
          <cell r="J14198">
            <v>0.673</v>
          </cell>
        </row>
        <row r="14199">
          <cell r="F14199" t="str">
            <v>仁形－易家</v>
          </cell>
          <cell r="G14199" t="str">
            <v>Y453431023</v>
          </cell>
          <cell r="H14199">
            <v>2.203</v>
          </cell>
          <cell r="I14199">
            <v>3.141</v>
          </cell>
          <cell r="J14199">
            <v>0.938</v>
          </cell>
        </row>
        <row r="14200">
          <cell r="F14200" t="str">
            <v>刘家-草冲</v>
          </cell>
          <cell r="G14200" t="str">
            <v>C37B431023</v>
          </cell>
          <cell r="H14200">
            <v>0</v>
          </cell>
          <cell r="I14200">
            <v>1.646</v>
          </cell>
          <cell r="J14200">
            <v>1.646</v>
          </cell>
        </row>
        <row r="14201">
          <cell r="F14201" t="str">
            <v>五子岭-竹溪</v>
          </cell>
          <cell r="G14201" t="str">
            <v>Y455431023</v>
          </cell>
          <cell r="H14201">
            <v>3.157</v>
          </cell>
          <cell r="I14201">
            <v>4.406</v>
          </cell>
          <cell r="J14201">
            <v>1.249</v>
          </cell>
        </row>
        <row r="14202">
          <cell r="F14202" t="str">
            <v>杜家－杜家冲</v>
          </cell>
          <cell r="G14202" t="str">
            <v>V440431023</v>
          </cell>
          <cell r="H14202">
            <v>0</v>
          </cell>
          <cell r="I14202">
            <v>0.572</v>
          </cell>
          <cell r="J14202">
            <v>0.572</v>
          </cell>
        </row>
        <row r="14203">
          <cell r="F14203" t="str">
            <v>力山－老村</v>
          </cell>
          <cell r="G14203" t="str">
            <v>C008431023</v>
          </cell>
          <cell r="H14203">
            <v>1.266</v>
          </cell>
          <cell r="I14203">
            <v>1.652</v>
          </cell>
          <cell r="J14203">
            <v>0.386</v>
          </cell>
        </row>
        <row r="14204">
          <cell r="F14204" t="str">
            <v>新屋一竹林</v>
          </cell>
          <cell r="G14204" t="str">
            <v>C04F431023</v>
          </cell>
          <cell r="H14204">
            <v>0</v>
          </cell>
          <cell r="I14204">
            <v>0.264</v>
          </cell>
          <cell r="J14204">
            <v>0.264</v>
          </cell>
        </row>
        <row r="14205">
          <cell r="F14205" t="str">
            <v>金茨线-曹家</v>
          </cell>
          <cell r="G14205" t="str">
            <v>C06F431023</v>
          </cell>
          <cell r="H14205">
            <v>0</v>
          </cell>
          <cell r="I14205">
            <v>0.848</v>
          </cell>
          <cell r="J14205">
            <v>0.848</v>
          </cell>
        </row>
        <row r="14206">
          <cell r="F14206" t="str">
            <v>中湾一村部</v>
          </cell>
          <cell r="G14206" t="str">
            <v>C76E431023</v>
          </cell>
          <cell r="H14206">
            <v>0</v>
          </cell>
          <cell r="I14206">
            <v>0.841</v>
          </cell>
          <cell r="J14206">
            <v>0.841</v>
          </cell>
        </row>
        <row r="14207">
          <cell r="F14207" t="str">
            <v>黄太线</v>
          </cell>
          <cell r="G14207" t="str">
            <v>C43A431024</v>
          </cell>
          <cell r="H14207">
            <v>0</v>
          </cell>
          <cell r="I14207">
            <v>2.552</v>
          </cell>
          <cell r="J14207">
            <v>2.552</v>
          </cell>
        </row>
        <row r="14208">
          <cell r="F14208" t="str">
            <v>云下线</v>
          </cell>
          <cell r="G14208" t="str">
            <v>C236431024</v>
          </cell>
          <cell r="H14208">
            <v>0</v>
          </cell>
          <cell r="I14208">
            <v>1.149</v>
          </cell>
          <cell r="J14208">
            <v>1.149</v>
          </cell>
        </row>
        <row r="14209">
          <cell r="F14209" t="str">
            <v>嘉社线</v>
          </cell>
          <cell r="G14209" t="str">
            <v>C11A431024</v>
          </cell>
          <cell r="H14209">
            <v>0</v>
          </cell>
          <cell r="I14209">
            <v>1.114</v>
          </cell>
          <cell r="J14209">
            <v>1.114</v>
          </cell>
        </row>
        <row r="14210">
          <cell r="F14210" t="str">
            <v>长长线</v>
          </cell>
          <cell r="G14210" t="str">
            <v>C14C431024</v>
          </cell>
          <cell r="H14210">
            <v>0</v>
          </cell>
          <cell r="I14210">
            <v>0.763</v>
          </cell>
          <cell r="J14210">
            <v>0.763</v>
          </cell>
        </row>
        <row r="14211">
          <cell r="G14211" t="str">
            <v>V000</v>
          </cell>
          <cell r="H14211">
            <v>0</v>
          </cell>
          <cell r="I14211">
            <v>0.166</v>
          </cell>
          <cell r="J14211">
            <v>0.166</v>
          </cell>
        </row>
        <row r="14212">
          <cell r="F14212" t="str">
            <v>乱三线</v>
          </cell>
          <cell r="G14212" t="str">
            <v>C15C431024</v>
          </cell>
          <cell r="H14212">
            <v>0</v>
          </cell>
          <cell r="I14212">
            <v>0.616</v>
          </cell>
          <cell r="J14212">
            <v>0.616</v>
          </cell>
        </row>
        <row r="14213">
          <cell r="F14213" t="str">
            <v>砖上线</v>
          </cell>
          <cell r="G14213" t="str">
            <v>C124431024</v>
          </cell>
          <cell r="H14213">
            <v>0.779</v>
          </cell>
          <cell r="I14213">
            <v>2.081</v>
          </cell>
          <cell r="J14213">
            <v>1.302</v>
          </cell>
        </row>
        <row r="14214">
          <cell r="F14214" t="str">
            <v>岭蛟线</v>
          </cell>
          <cell r="G14214" t="str">
            <v>C91B431024</v>
          </cell>
          <cell r="H14214">
            <v>0</v>
          </cell>
          <cell r="I14214">
            <v>0.352</v>
          </cell>
          <cell r="J14214">
            <v>0.352</v>
          </cell>
        </row>
        <row r="14215">
          <cell r="F14215" t="str">
            <v>石木线</v>
          </cell>
          <cell r="G14215" t="str">
            <v>C92B431024</v>
          </cell>
          <cell r="H14215">
            <v>0</v>
          </cell>
          <cell r="I14215">
            <v>0.681</v>
          </cell>
          <cell r="J14215">
            <v>0.681</v>
          </cell>
        </row>
        <row r="14216">
          <cell r="F14216" t="str">
            <v>石狮线</v>
          </cell>
          <cell r="G14216" t="str">
            <v>X179431024</v>
          </cell>
          <cell r="H14216">
            <v>5.727</v>
          </cell>
          <cell r="I14216">
            <v>6.758</v>
          </cell>
          <cell r="J14216">
            <v>1.031</v>
          </cell>
        </row>
        <row r="14217">
          <cell r="F14217" t="str">
            <v>砖上线</v>
          </cell>
          <cell r="G14217" t="str">
            <v>C124431024</v>
          </cell>
          <cell r="H14217">
            <v>0.103</v>
          </cell>
          <cell r="I14217">
            <v>0.779</v>
          </cell>
          <cell r="J14217">
            <v>0.676</v>
          </cell>
        </row>
        <row r="14218">
          <cell r="F14218" t="str">
            <v>山鸡线</v>
          </cell>
          <cell r="G14218" t="str">
            <v>C29A431024</v>
          </cell>
          <cell r="H14218">
            <v>0</v>
          </cell>
          <cell r="I14218">
            <v>0.8</v>
          </cell>
          <cell r="J14218">
            <v>0.8</v>
          </cell>
        </row>
        <row r="14219">
          <cell r="F14219" t="str">
            <v>江江线</v>
          </cell>
          <cell r="G14219" t="str">
            <v>C18C431024</v>
          </cell>
          <cell r="H14219">
            <v>0</v>
          </cell>
          <cell r="I14219">
            <v>0.406</v>
          </cell>
          <cell r="J14219">
            <v>0.406</v>
          </cell>
        </row>
        <row r="14220">
          <cell r="F14220" t="str">
            <v>大望线</v>
          </cell>
          <cell r="G14220" t="str">
            <v>C139431024</v>
          </cell>
          <cell r="H14220">
            <v>0.978</v>
          </cell>
          <cell r="I14220">
            <v>5.583</v>
          </cell>
          <cell r="J14220">
            <v>4.605</v>
          </cell>
        </row>
        <row r="14221">
          <cell r="F14221" t="str">
            <v>东边山学校－公鸡岭</v>
          </cell>
          <cell r="G14221" t="str">
            <v>Y827431024</v>
          </cell>
          <cell r="H14221">
            <v>1.476</v>
          </cell>
          <cell r="I14221">
            <v>2.449</v>
          </cell>
          <cell r="J14221">
            <v>0.973</v>
          </cell>
        </row>
        <row r="14222">
          <cell r="F14222" t="str">
            <v>东边山学校－公鸡岭</v>
          </cell>
          <cell r="G14222" t="str">
            <v>Y827431024</v>
          </cell>
          <cell r="H14222">
            <v>1.476</v>
          </cell>
          <cell r="I14222">
            <v>2.942</v>
          </cell>
          <cell r="J14222">
            <v>1.466</v>
          </cell>
        </row>
        <row r="14223">
          <cell r="F14223" t="str">
            <v>罗罗线</v>
          </cell>
          <cell r="G14223" t="str">
            <v>C81B431024</v>
          </cell>
          <cell r="H14223">
            <v>0</v>
          </cell>
          <cell r="I14223">
            <v>0.359</v>
          </cell>
          <cell r="J14223">
            <v>0.359</v>
          </cell>
        </row>
        <row r="14224">
          <cell r="F14224" t="str">
            <v>牛背岭－柳树下</v>
          </cell>
          <cell r="G14224" t="str">
            <v>V044431024</v>
          </cell>
          <cell r="H14224">
            <v>0</v>
          </cell>
          <cell r="I14224">
            <v>0.736</v>
          </cell>
          <cell r="J14224">
            <v>0.736</v>
          </cell>
        </row>
        <row r="14225">
          <cell r="F14225" t="str">
            <v>山牛线</v>
          </cell>
          <cell r="G14225" t="str">
            <v>C38C431024</v>
          </cell>
          <cell r="H14225">
            <v>0</v>
          </cell>
          <cell r="I14225">
            <v>0.476</v>
          </cell>
          <cell r="J14225">
            <v>0.476</v>
          </cell>
        </row>
        <row r="14226">
          <cell r="F14226" t="str">
            <v>桥藕线</v>
          </cell>
          <cell r="G14226" t="str">
            <v>C087431024</v>
          </cell>
          <cell r="H14226">
            <v>1.706</v>
          </cell>
          <cell r="I14226">
            <v>2.27</v>
          </cell>
          <cell r="J14226">
            <v>0.564</v>
          </cell>
        </row>
        <row r="14227">
          <cell r="F14227" t="str">
            <v>长告线</v>
          </cell>
          <cell r="G14227" t="str">
            <v>C096431024</v>
          </cell>
          <cell r="H14227">
            <v>1.82</v>
          </cell>
          <cell r="I14227">
            <v>2.387</v>
          </cell>
          <cell r="J14227">
            <v>0.567</v>
          </cell>
        </row>
        <row r="14228">
          <cell r="F14228" t="str">
            <v>麻庵线</v>
          </cell>
          <cell r="G14228" t="str">
            <v>C24C431024</v>
          </cell>
          <cell r="H14228">
            <v>0</v>
          </cell>
          <cell r="I14228">
            <v>0.824</v>
          </cell>
          <cell r="J14228">
            <v>0.824</v>
          </cell>
        </row>
        <row r="14229">
          <cell r="F14229" t="str">
            <v>下大线</v>
          </cell>
          <cell r="G14229" t="str">
            <v>C53A431024</v>
          </cell>
          <cell r="H14229">
            <v>0</v>
          </cell>
          <cell r="I14229">
            <v>1.555</v>
          </cell>
          <cell r="J14229">
            <v>1.555</v>
          </cell>
        </row>
        <row r="14230">
          <cell r="F14230" t="str">
            <v>下大线</v>
          </cell>
          <cell r="G14230" t="str">
            <v>C53A431024</v>
          </cell>
          <cell r="H14230">
            <v>0</v>
          </cell>
          <cell r="I14230">
            <v>0.761</v>
          </cell>
          <cell r="J14230">
            <v>0.761</v>
          </cell>
        </row>
        <row r="14231">
          <cell r="G14231" t="str">
            <v>BB01431025</v>
          </cell>
          <cell r="H14231">
            <v>0</v>
          </cell>
          <cell r="I14231">
            <v>0.332</v>
          </cell>
          <cell r="J14231">
            <v>0.332</v>
          </cell>
        </row>
        <row r="14232">
          <cell r="F14232" t="str">
            <v>城背1组-6组</v>
          </cell>
          <cell r="G14232" t="str">
            <v>V302431025</v>
          </cell>
          <cell r="H14232">
            <v>0</v>
          </cell>
          <cell r="I14232">
            <v>0.29</v>
          </cell>
          <cell r="J14232">
            <v>0.29</v>
          </cell>
        </row>
        <row r="14233">
          <cell r="F14233" t="str">
            <v>枫树坳-梁剑滩</v>
          </cell>
          <cell r="G14233" t="str">
            <v>Y924431025</v>
          </cell>
          <cell r="H14233">
            <v>5.454</v>
          </cell>
          <cell r="I14233">
            <v>7.819</v>
          </cell>
          <cell r="J14233">
            <v>2.365</v>
          </cell>
        </row>
        <row r="14234">
          <cell r="F14234" t="str">
            <v>叉路口-塘木水新村</v>
          </cell>
          <cell r="G14234" t="str">
            <v>C25A431025</v>
          </cell>
          <cell r="H14234">
            <v>0</v>
          </cell>
          <cell r="I14234">
            <v>0.138</v>
          </cell>
          <cell r="J14234">
            <v>0.138</v>
          </cell>
        </row>
        <row r="14235">
          <cell r="F14235" t="str">
            <v>叉路口-土楼冲</v>
          </cell>
          <cell r="G14235" t="str">
            <v>C26A431025</v>
          </cell>
          <cell r="H14235">
            <v>0</v>
          </cell>
          <cell r="I14235">
            <v>0.684</v>
          </cell>
          <cell r="J14235">
            <v>0.684</v>
          </cell>
        </row>
        <row r="14236">
          <cell r="F14236" t="str">
            <v>叉路口-土楼冲</v>
          </cell>
          <cell r="G14236" t="str">
            <v>C50G431025</v>
          </cell>
          <cell r="H14236">
            <v>0</v>
          </cell>
          <cell r="I14236">
            <v>0.488</v>
          </cell>
          <cell r="J14236">
            <v>0.488</v>
          </cell>
        </row>
        <row r="14237">
          <cell r="F14237" t="str">
            <v>油行村－南福村</v>
          </cell>
          <cell r="G14237" t="str">
            <v>C192431025</v>
          </cell>
          <cell r="H14237">
            <v>1.125</v>
          </cell>
          <cell r="I14237">
            <v>2.666</v>
          </cell>
          <cell r="J14237">
            <v>1.541</v>
          </cell>
        </row>
        <row r="14238">
          <cell r="F14238" t="str">
            <v>张家村-老塘木水</v>
          </cell>
          <cell r="G14238" t="str">
            <v>C30F431025</v>
          </cell>
          <cell r="H14238">
            <v>0</v>
          </cell>
          <cell r="I14238">
            <v>0.703</v>
          </cell>
          <cell r="J14238">
            <v>0.703</v>
          </cell>
        </row>
        <row r="14239">
          <cell r="F14239" t="str">
            <v>叉路口-土楼冲</v>
          </cell>
          <cell r="G14239" t="str">
            <v>C61B431025</v>
          </cell>
          <cell r="H14239">
            <v>0</v>
          </cell>
          <cell r="I14239">
            <v>1.579</v>
          </cell>
          <cell r="J14239">
            <v>1.579</v>
          </cell>
        </row>
        <row r="14240">
          <cell r="F14240" t="str">
            <v>泡金山矿-善源洞</v>
          </cell>
          <cell r="G14240" t="str">
            <v>V248431025</v>
          </cell>
          <cell r="H14240">
            <v>0</v>
          </cell>
          <cell r="I14240">
            <v>0.501</v>
          </cell>
          <cell r="J14240">
            <v>0.501</v>
          </cell>
        </row>
        <row r="14241">
          <cell r="F14241" t="str">
            <v>叉路口-文公冲</v>
          </cell>
          <cell r="G14241" t="str">
            <v>C53D431025</v>
          </cell>
          <cell r="H14241">
            <v>0</v>
          </cell>
          <cell r="I14241">
            <v>0.577</v>
          </cell>
          <cell r="J14241">
            <v>0.577</v>
          </cell>
        </row>
        <row r="14242">
          <cell r="F14242" t="str">
            <v>文公冲-县界</v>
          </cell>
          <cell r="G14242" t="str">
            <v>C54D431025</v>
          </cell>
          <cell r="H14242">
            <v>0</v>
          </cell>
          <cell r="I14242">
            <v>3.116</v>
          </cell>
          <cell r="J14242">
            <v>3.116</v>
          </cell>
        </row>
        <row r="14243">
          <cell r="F14243" t="str">
            <v>叉路口-龙水冲</v>
          </cell>
          <cell r="G14243" t="str">
            <v>C55D431025</v>
          </cell>
          <cell r="H14243">
            <v>0</v>
          </cell>
          <cell r="I14243">
            <v>1.072</v>
          </cell>
          <cell r="J14243">
            <v>1.072</v>
          </cell>
        </row>
        <row r="14244">
          <cell r="F14244" t="str">
            <v>文公冲-县界</v>
          </cell>
          <cell r="G14244" t="str">
            <v>C54D431025</v>
          </cell>
          <cell r="H14244">
            <v>0.782</v>
          </cell>
          <cell r="I14244">
            <v>0.929</v>
          </cell>
          <cell r="J14244">
            <v>0.147</v>
          </cell>
        </row>
        <row r="14245">
          <cell r="F14245" t="str">
            <v>五星－竹山</v>
          </cell>
          <cell r="G14245" t="str">
            <v>Y944431025</v>
          </cell>
          <cell r="H14245">
            <v>7.446</v>
          </cell>
          <cell r="I14245">
            <v>8.272</v>
          </cell>
          <cell r="J14245">
            <v>0.826</v>
          </cell>
        </row>
        <row r="14246">
          <cell r="F14246" t="str">
            <v>叉路口-枣子树下</v>
          </cell>
          <cell r="G14246" t="str">
            <v>C01D431025</v>
          </cell>
          <cell r="H14246">
            <v>0</v>
          </cell>
          <cell r="I14246">
            <v>2.09</v>
          </cell>
          <cell r="J14246">
            <v>2.09</v>
          </cell>
        </row>
        <row r="14247">
          <cell r="F14247" t="str">
            <v>叉路口-上淡家冲</v>
          </cell>
          <cell r="G14247" t="str">
            <v>C02D431025</v>
          </cell>
          <cell r="H14247">
            <v>0</v>
          </cell>
          <cell r="I14247">
            <v>0.337</v>
          </cell>
          <cell r="J14247">
            <v>0.337</v>
          </cell>
        </row>
        <row r="14248">
          <cell r="F14248" t="str">
            <v>五星－竹山</v>
          </cell>
          <cell r="G14248" t="str">
            <v>Y944431025</v>
          </cell>
          <cell r="H14248">
            <v>4.875</v>
          </cell>
          <cell r="I14248">
            <v>6.479</v>
          </cell>
          <cell r="J14248">
            <v>1.604</v>
          </cell>
        </row>
        <row r="14249">
          <cell r="G14249" t="str">
            <v>AA06431025</v>
          </cell>
          <cell r="H14249">
            <v>0</v>
          </cell>
          <cell r="I14249">
            <v>1.45</v>
          </cell>
          <cell r="J14249">
            <v>1.45</v>
          </cell>
        </row>
        <row r="14250">
          <cell r="F14250" t="str">
            <v>叉路口-牛毛岭</v>
          </cell>
          <cell r="G14250" t="str">
            <v>C95C431025</v>
          </cell>
          <cell r="H14250">
            <v>0</v>
          </cell>
          <cell r="I14250">
            <v>1.402</v>
          </cell>
          <cell r="J14250">
            <v>1.402</v>
          </cell>
        </row>
        <row r="14251">
          <cell r="F14251" t="str">
            <v>水油炸-牛毛岭</v>
          </cell>
          <cell r="G14251" t="str">
            <v>V050431025</v>
          </cell>
          <cell r="H14251">
            <v>0</v>
          </cell>
          <cell r="I14251">
            <v>0.583</v>
          </cell>
          <cell r="J14251">
            <v>0.583</v>
          </cell>
        </row>
        <row r="14252">
          <cell r="F14252" t="str">
            <v>叉路口-油炸下</v>
          </cell>
          <cell r="G14252" t="str">
            <v>C98C431025</v>
          </cell>
          <cell r="H14252">
            <v>0</v>
          </cell>
          <cell r="I14252">
            <v>0.433</v>
          </cell>
          <cell r="J14252">
            <v>0.433</v>
          </cell>
        </row>
        <row r="14253">
          <cell r="F14253" t="str">
            <v>水油炸-牛毛岭</v>
          </cell>
          <cell r="G14253" t="str">
            <v>V050431025</v>
          </cell>
          <cell r="H14253">
            <v>0</v>
          </cell>
          <cell r="I14253">
            <v>0.105</v>
          </cell>
          <cell r="J14253">
            <v>0.105</v>
          </cell>
        </row>
        <row r="14254">
          <cell r="F14254" t="str">
            <v>叉路口-羊角代</v>
          </cell>
          <cell r="G14254" t="str">
            <v>C94C431025</v>
          </cell>
          <cell r="H14254">
            <v>0</v>
          </cell>
          <cell r="I14254">
            <v>0.905</v>
          </cell>
          <cell r="J14254">
            <v>0.905</v>
          </cell>
        </row>
        <row r="14255">
          <cell r="F14255" t="str">
            <v>马渡－高峰</v>
          </cell>
          <cell r="G14255" t="str">
            <v>Y913431025</v>
          </cell>
          <cell r="H14255">
            <v>2.431</v>
          </cell>
          <cell r="I14255">
            <v>5.841</v>
          </cell>
          <cell r="J14255">
            <v>3.41</v>
          </cell>
        </row>
        <row r="14256">
          <cell r="F14256" t="str">
            <v>金盆－土桥</v>
          </cell>
          <cell r="G14256" t="str">
            <v>Y915431025</v>
          </cell>
          <cell r="H14256">
            <v>3.575</v>
          </cell>
          <cell r="I14256">
            <v>4.477</v>
          </cell>
          <cell r="J14256">
            <v>0.902</v>
          </cell>
        </row>
        <row r="14257">
          <cell r="F14257" t="str">
            <v>罗城山村-广东原塘村</v>
          </cell>
          <cell r="G14257" t="str">
            <v>C193431025</v>
          </cell>
          <cell r="H14257">
            <v>0</v>
          </cell>
          <cell r="I14257">
            <v>1.36</v>
          </cell>
          <cell r="J14257">
            <v>1.36</v>
          </cell>
        </row>
        <row r="14258">
          <cell r="F14258" t="str">
            <v>平天头村-峰家凹村</v>
          </cell>
          <cell r="G14258" t="str">
            <v>C60A431025</v>
          </cell>
          <cell r="H14258">
            <v>0</v>
          </cell>
          <cell r="I14258">
            <v>1.242</v>
          </cell>
          <cell r="J14258">
            <v>1.242</v>
          </cell>
        </row>
        <row r="14259">
          <cell r="F14259" t="str">
            <v>上板力村-元富坪村</v>
          </cell>
          <cell r="G14259" t="str">
            <v>C37F431025</v>
          </cell>
          <cell r="H14259">
            <v>0</v>
          </cell>
          <cell r="I14259">
            <v>2.718</v>
          </cell>
          <cell r="J14259">
            <v>2.718</v>
          </cell>
        </row>
        <row r="14260">
          <cell r="F14260" t="str">
            <v>沙松口-广东周家带</v>
          </cell>
          <cell r="G14260" t="str">
            <v>Y946431025</v>
          </cell>
          <cell r="H14260">
            <v>12.927</v>
          </cell>
          <cell r="I14260">
            <v>13.892</v>
          </cell>
          <cell r="J14260">
            <v>0.965</v>
          </cell>
        </row>
        <row r="14261">
          <cell r="F14261" t="str">
            <v>叉路口-神塘村</v>
          </cell>
          <cell r="G14261" t="str">
            <v>C71A431025</v>
          </cell>
          <cell r="H14261">
            <v>0</v>
          </cell>
          <cell r="I14261">
            <v>0.434</v>
          </cell>
          <cell r="J14261">
            <v>0.434</v>
          </cell>
        </row>
        <row r="14262">
          <cell r="F14262" t="str">
            <v>寨头水村-官里村</v>
          </cell>
          <cell r="G14262" t="str">
            <v>V187431025</v>
          </cell>
          <cell r="H14262">
            <v>0</v>
          </cell>
          <cell r="I14262">
            <v>0.441</v>
          </cell>
          <cell r="J14262">
            <v>0.441</v>
          </cell>
        </row>
        <row r="14263">
          <cell r="F14263" t="str">
            <v>沙松口-广东周家带</v>
          </cell>
          <cell r="G14263" t="str">
            <v>Y946431025</v>
          </cell>
          <cell r="H14263">
            <v>5.964</v>
          </cell>
          <cell r="I14263">
            <v>7.353</v>
          </cell>
          <cell r="J14263">
            <v>1.389</v>
          </cell>
        </row>
        <row r="14264">
          <cell r="F14264" t="str">
            <v>叉路口-莲塘坪</v>
          </cell>
          <cell r="G14264" t="str">
            <v>C15C431025</v>
          </cell>
          <cell r="H14264">
            <v>0</v>
          </cell>
          <cell r="I14264">
            <v>0.294</v>
          </cell>
          <cell r="J14264">
            <v>0.294</v>
          </cell>
        </row>
        <row r="14265">
          <cell r="F14265" t="str">
            <v>青草坪-章古老</v>
          </cell>
          <cell r="G14265" t="str">
            <v>Y904431025</v>
          </cell>
          <cell r="H14265">
            <v>7.291</v>
          </cell>
          <cell r="I14265">
            <v>8.918</v>
          </cell>
          <cell r="J14265">
            <v>1.627</v>
          </cell>
        </row>
        <row r="14266">
          <cell r="F14266" t="str">
            <v>廖家洞-陈家塘</v>
          </cell>
          <cell r="G14266" t="str">
            <v>C36F431025</v>
          </cell>
          <cell r="H14266">
            <v>0</v>
          </cell>
          <cell r="I14266">
            <v>3.375</v>
          </cell>
          <cell r="J14266">
            <v>3.375</v>
          </cell>
        </row>
        <row r="14267">
          <cell r="F14267" t="str">
            <v>金盆-廖家洞</v>
          </cell>
          <cell r="G14267" t="str">
            <v>C92A431025</v>
          </cell>
          <cell r="H14267">
            <v>0</v>
          </cell>
          <cell r="I14267">
            <v>0.348</v>
          </cell>
          <cell r="J14267">
            <v>0.348</v>
          </cell>
        </row>
        <row r="14268">
          <cell r="F14268" t="str">
            <v>鸡公嘴-太平洞</v>
          </cell>
          <cell r="G14268" t="str">
            <v>C93A431025</v>
          </cell>
          <cell r="H14268">
            <v>0</v>
          </cell>
          <cell r="I14268">
            <v>0.558</v>
          </cell>
          <cell r="J14268">
            <v>0.558</v>
          </cell>
        </row>
        <row r="14269">
          <cell r="F14269" t="str">
            <v>叉路口-鸭池塘</v>
          </cell>
          <cell r="G14269" t="str">
            <v>C94A431025</v>
          </cell>
          <cell r="H14269">
            <v>0</v>
          </cell>
          <cell r="I14269">
            <v>1.075</v>
          </cell>
          <cell r="J14269">
            <v>1.075</v>
          </cell>
        </row>
        <row r="14270">
          <cell r="F14270" t="str">
            <v>万水乡-李罗</v>
          </cell>
          <cell r="G14270" t="str">
            <v>Y940431025</v>
          </cell>
          <cell r="H14270">
            <v>3.572</v>
          </cell>
          <cell r="I14270">
            <v>4.191</v>
          </cell>
          <cell r="J14270">
            <v>0.619</v>
          </cell>
        </row>
        <row r="14271">
          <cell r="G14271" t="str">
            <v>AA03431025</v>
          </cell>
          <cell r="H14271">
            <v>0</v>
          </cell>
          <cell r="I14271">
            <v>0.685</v>
          </cell>
          <cell r="J14271">
            <v>0.685</v>
          </cell>
        </row>
        <row r="14272">
          <cell r="F14272" t="str">
            <v>门头-观音山</v>
          </cell>
          <cell r="G14272" t="str">
            <v>C57C431025</v>
          </cell>
          <cell r="H14272">
            <v>0</v>
          </cell>
          <cell r="I14272">
            <v>1.611</v>
          </cell>
          <cell r="J14272">
            <v>1.611</v>
          </cell>
        </row>
        <row r="14273">
          <cell r="F14273" t="str">
            <v>叉路口-沙子岭</v>
          </cell>
          <cell r="G14273" t="str">
            <v>C58C431025</v>
          </cell>
          <cell r="H14273">
            <v>0</v>
          </cell>
          <cell r="I14273">
            <v>0.367</v>
          </cell>
          <cell r="J14273">
            <v>0.367</v>
          </cell>
        </row>
        <row r="14274">
          <cell r="F14274" t="str">
            <v>养路公班-武源乡</v>
          </cell>
          <cell r="G14274" t="str">
            <v>Y921431025</v>
          </cell>
          <cell r="H14274">
            <v>1.904</v>
          </cell>
          <cell r="I14274">
            <v>2.496</v>
          </cell>
          <cell r="J14274">
            <v>0.592</v>
          </cell>
        </row>
        <row r="14275">
          <cell r="F14275" t="str">
            <v>桃源坪-红岩工区</v>
          </cell>
          <cell r="G14275" t="str">
            <v>C44D431025</v>
          </cell>
          <cell r="H14275">
            <v>0</v>
          </cell>
          <cell r="I14275">
            <v>0.275</v>
          </cell>
          <cell r="J14275">
            <v>0.275</v>
          </cell>
        </row>
        <row r="14276">
          <cell r="F14276" t="str">
            <v>叉路口-江村</v>
          </cell>
          <cell r="G14276" t="str">
            <v>C28B431025</v>
          </cell>
          <cell r="H14276">
            <v>0</v>
          </cell>
          <cell r="I14276">
            <v>0.544</v>
          </cell>
          <cell r="J14276">
            <v>0.544</v>
          </cell>
        </row>
        <row r="14277">
          <cell r="F14277" t="str">
            <v>叉路口-马石江</v>
          </cell>
          <cell r="G14277" t="str">
            <v>C29B431025</v>
          </cell>
          <cell r="H14277">
            <v>0</v>
          </cell>
          <cell r="I14277">
            <v>0.466</v>
          </cell>
          <cell r="J14277">
            <v>0.466</v>
          </cell>
        </row>
        <row r="14278">
          <cell r="F14278" t="str">
            <v>两江口-南力水库</v>
          </cell>
          <cell r="G14278" t="str">
            <v>C02E431025</v>
          </cell>
          <cell r="H14278">
            <v>0</v>
          </cell>
          <cell r="I14278">
            <v>1.464</v>
          </cell>
          <cell r="J14278">
            <v>1.464</v>
          </cell>
        </row>
        <row r="14279">
          <cell r="F14279" t="str">
            <v>铁路-大禾丘</v>
          </cell>
          <cell r="G14279" t="str">
            <v>C15B431025</v>
          </cell>
          <cell r="H14279">
            <v>0</v>
          </cell>
          <cell r="I14279">
            <v>1.45</v>
          </cell>
          <cell r="J14279">
            <v>1.45</v>
          </cell>
        </row>
        <row r="14280">
          <cell r="F14280" t="str">
            <v>下木湾-大山头</v>
          </cell>
          <cell r="G14280" t="str">
            <v>C23B431025</v>
          </cell>
          <cell r="H14280">
            <v>0</v>
          </cell>
          <cell r="I14280">
            <v>1.888</v>
          </cell>
          <cell r="J14280">
            <v>1.888</v>
          </cell>
        </row>
        <row r="14281">
          <cell r="F14281" t="str">
            <v>力回-杨梅塘</v>
          </cell>
          <cell r="G14281" t="str">
            <v>C24B431025</v>
          </cell>
          <cell r="H14281">
            <v>0</v>
          </cell>
          <cell r="I14281">
            <v>0.955</v>
          </cell>
          <cell r="J14281">
            <v>0.955</v>
          </cell>
        </row>
        <row r="14282">
          <cell r="F14282" t="str">
            <v>叉路口-马上</v>
          </cell>
          <cell r="G14282" t="str">
            <v>C24D431025</v>
          </cell>
          <cell r="H14282">
            <v>0</v>
          </cell>
          <cell r="I14282">
            <v>0.47</v>
          </cell>
          <cell r="J14282">
            <v>0.47</v>
          </cell>
        </row>
        <row r="14283">
          <cell r="F14283" t="str">
            <v>寨头园-中家</v>
          </cell>
          <cell r="G14283" t="str">
            <v>C22S431026</v>
          </cell>
          <cell r="H14283">
            <v>0</v>
          </cell>
          <cell r="I14283">
            <v>0.434</v>
          </cell>
          <cell r="J14283">
            <v>0.434</v>
          </cell>
        </row>
        <row r="14284">
          <cell r="F14284" t="str">
            <v>田家灰窑-竹园下</v>
          </cell>
          <cell r="G14284" t="str">
            <v>C48H431026</v>
          </cell>
          <cell r="H14284">
            <v>0</v>
          </cell>
          <cell r="I14284">
            <v>0.28</v>
          </cell>
          <cell r="J14284">
            <v>0.28</v>
          </cell>
        </row>
        <row r="14285">
          <cell r="F14285" t="str">
            <v>小麻溪路口-小麻溪</v>
          </cell>
          <cell r="G14285" t="str">
            <v>C65H431026</v>
          </cell>
          <cell r="H14285">
            <v>0</v>
          </cell>
          <cell r="I14285">
            <v>0.318</v>
          </cell>
          <cell r="J14285">
            <v>0.318</v>
          </cell>
        </row>
        <row r="14286">
          <cell r="G14286" t="str">
            <v>V000</v>
          </cell>
          <cell r="H14286">
            <v>0</v>
          </cell>
          <cell r="I14286">
            <v>0.343</v>
          </cell>
          <cell r="J14286">
            <v>0.343</v>
          </cell>
        </row>
        <row r="14287">
          <cell r="F14287" t="str">
            <v>盘形-南老屋</v>
          </cell>
          <cell r="G14287" t="str">
            <v>C09R431026</v>
          </cell>
          <cell r="H14287">
            <v>0</v>
          </cell>
          <cell r="I14287">
            <v>0.375</v>
          </cell>
          <cell r="J14287">
            <v>0.375</v>
          </cell>
        </row>
        <row r="14288">
          <cell r="F14288" t="str">
            <v>丫形-云盘</v>
          </cell>
          <cell r="G14288" t="str">
            <v>C335431026</v>
          </cell>
          <cell r="H14288">
            <v>0</v>
          </cell>
          <cell r="I14288">
            <v>1.51</v>
          </cell>
          <cell r="J14288">
            <v>1.51</v>
          </cell>
        </row>
        <row r="14289">
          <cell r="F14289" t="str">
            <v>丰坑洞心-周上门</v>
          </cell>
          <cell r="G14289" t="str">
            <v>C556431026</v>
          </cell>
          <cell r="H14289">
            <v>0.227</v>
          </cell>
          <cell r="I14289">
            <v>0.546</v>
          </cell>
          <cell r="J14289">
            <v>0.319</v>
          </cell>
        </row>
        <row r="14290">
          <cell r="F14290" t="str">
            <v>大屋场屋背-袁家湾</v>
          </cell>
          <cell r="G14290" t="str">
            <v>C555431026</v>
          </cell>
          <cell r="H14290">
            <v>0</v>
          </cell>
          <cell r="I14290">
            <v>0.562</v>
          </cell>
          <cell r="J14290">
            <v>0.562</v>
          </cell>
        </row>
        <row r="14291">
          <cell r="F14291" t="str">
            <v>饲料厂门-叶家</v>
          </cell>
          <cell r="G14291" t="str">
            <v>C58S431026</v>
          </cell>
          <cell r="H14291">
            <v>0</v>
          </cell>
          <cell r="I14291">
            <v>0.261</v>
          </cell>
          <cell r="J14291">
            <v>0.261</v>
          </cell>
        </row>
        <row r="14292">
          <cell r="F14292" t="str">
            <v>黄家土村部门-牛角垅</v>
          </cell>
          <cell r="G14292" t="str">
            <v>C114431026</v>
          </cell>
          <cell r="H14292">
            <v>0</v>
          </cell>
          <cell r="I14292">
            <v>3.379</v>
          </cell>
          <cell r="J14292">
            <v>3.379</v>
          </cell>
        </row>
        <row r="14293">
          <cell r="F14293" t="str">
            <v>粗麻园-花葛塘</v>
          </cell>
          <cell r="G14293" t="str">
            <v>C67S431026</v>
          </cell>
          <cell r="H14293">
            <v>0</v>
          </cell>
          <cell r="I14293">
            <v>0.325</v>
          </cell>
          <cell r="J14293">
            <v>0.325</v>
          </cell>
        </row>
        <row r="14294">
          <cell r="F14294" t="str">
            <v>上山坳-上山</v>
          </cell>
          <cell r="G14294" t="str">
            <v>C68S431026</v>
          </cell>
          <cell r="H14294">
            <v>0</v>
          </cell>
          <cell r="I14294">
            <v>0.517</v>
          </cell>
          <cell r="J14294">
            <v>0.517</v>
          </cell>
        </row>
        <row r="14295">
          <cell r="F14295" t="str">
            <v>陈家门-陈下组</v>
          </cell>
          <cell r="G14295" t="str">
            <v>C44K431026</v>
          </cell>
          <cell r="H14295">
            <v>0</v>
          </cell>
          <cell r="I14295">
            <v>0.655</v>
          </cell>
          <cell r="J14295">
            <v>0.655</v>
          </cell>
        </row>
        <row r="14296">
          <cell r="F14296" t="str">
            <v>窑门口-桃洞</v>
          </cell>
          <cell r="G14296" t="str">
            <v>C86C431026</v>
          </cell>
          <cell r="H14296">
            <v>0</v>
          </cell>
          <cell r="I14296">
            <v>1.199</v>
          </cell>
          <cell r="J14296">
            <v>1.199</v>
          </cell>
        </row>
        <row r="14297">
          <cell r="F14297" t="str">
            <v>电站背-打鱼坳</v>
          </cell>
          <cell r="G14297" t="str">
            <v>C91Q431026</v>
          </cell>
          <cell r="H14297">
            <v>0</v>
          </cell>
          <cell r="I14297">
            <v>0.348</v>
          </cell>
          <cell r="J14297">
            <v>0.348</v>
          </cell>
        </row>
        <row r="14298">
          <cell r="F14298" t="str">
            <v>香坳里-旁洞</v>
          </cell>
          <cell r="G14298" t="str">
            <v>C92Q431026</v>
          </cell>
          <cell r="H14298">
            <v>0</v>
          </cell>
          <cell r="I14298">
            <v>0.234</v>
          </cell>
          <cell r="J14298">
            <v>0.234</v>
          </cell>
        </row>
        <row r="14299">
          <cell r="F14299" t="str">
            <v>水口内-苗竹垅</v>
          </cell>
          <cell r="G14299" t="str">
            <v>C95Q431026</v>
          </cell>
          <cell r="H14299">
            <v>0</v>
          </cell>
          <cell r="I14299">
            <v>0.632</v>
          </cell>
          <cell r="J14299">
            <v>0.632</v>
          </cell>
        </row>
        <row r="14300">
          <cell r="F14300" t="str">
            <v>中心洞路口-中心洞</v>
          </cell>
          <cell r="G14300" t="str">
            <v>C570431026</v>
          </cell>
          <cell r="H14300">
            <v>0</v>
          </cell>
          <cell r="I14300">
            <v>0.376</v>
          </cell>
          <cell r="J14300">
            <v>0.376</v>
          </cell>
        </row>
        <row r="14301">
          <cell r="F14301" t="str">
            <v>大圩-南木塘</v>
          </cell>
          <cell r="G14301" t="str">
            <v>C798431026</v>
          </cell>
          <cell r="H14301">
            <v>0</v>
          </cell>
          <cell r="I14301">
            <v>0.732</v>
          </cell>
          <cell r="J14301">
            <v>0.732</v>
          </cell>
        </row>
        <row r="14302">
          <cell r="F14302" t="str">
            <v>上流溪桥头-荒洞</v>
          </cell>
          <cell r="G14302" t="str">
            <v>C95I431026</v>
          </cell>
          <cell r="H14302">
            <v>0</v>
          </cell>
          <cell r="I14302">
            <v>0.39</v>
          </cell>
          <cell r="J14302">
            <v>0.39</v>
          </cell>
        </row>
        <row r="14303">
          <cell r="F14303" t="str">
            <v>谭家路口-胡家寨</v>
          </cell>
          <cell r="G14303" t="str">
            <v>C482431026</v>
          </cell>
          <cell r="H14303">
            <v>0.126</v>
          </cell>
          <cell r="I14303">
            <v>0.406</v>
          </cell>
          <cell r="J14303">
            <v>0.28</v>
          </cell>
        </row>
        <row r="14304">
          <cell r="F14304" t="str">
            <v>茅岭脚尾-叉路口</v>
          </cell>
          <cell r="G14304" t="str">
            <v>C09T431026</v>
          </cell>
          <cell r="H14304">
            <v>0</v>
          </cell>
          <cell r="I14304">
            <v>0.656</v>
          </cell>
          <cell r="J14304">
            <v>0.656</v>
          </cell>
        </row>
        <row r="14305">
          <cell r="F14305" t="str">
            <v>岩前-窑头下</v>
          </cell>
          <cell r="G14305" t="str">
            <v>C540431026</v>
          </cell>
          <cell r="H14305">
            <v>0</v>
          </cell>
          <cell r="I14305">
            <v>0.523</v>
          </cell>
          <cell r="J14305">
            <v>0.523</v>
          </cell>
        </row>
        <row r="14306">
          <cell r="F14306" t="str">
            <v>枫树下-道士仙</v>
          </cell>
          <cell r="G14306" t="str">
            <v>C572431026</v>
          </cell>
          <cell r="H14306">
            <v>3.75</v>
          </cell>
          <cell r="I14306">
            <v>7.538</v>
          </cell>
          <cell r="J14306">
            <v>3.788</v>
          </cell>
        </row>
        <row r="14307">
          <cell r="F14307" t="str">
            <v>井小线-枫树下</v>
          </cell>
          <cell r="G14307" t="str">
            <v>C610431026</v>
          </cell>
          <cell r="H14307">
            <v>1.407</v>
          </cell>
          <cell r="I14307">
            <v>1.955</v>
          </cell>
          <cell r="J14307">
            <v>0.548</v>
          </cell>
        </row>
        <row r="14308">
          <cell r="F14308" t="str">
            <v>学堂背-龙塘</v>
          </cell>
          <cell r="G14308" t="str">
            <v>C71G431026</v>
          </cell>
          <cell r="H14308">
            <v>0</v>
          </cell>
          <cell r="I14308">
            <v>0.255</v>
          </cell>
          <cell r="J14308">
            <v>0.255</v>
          </cell>
        </row>
        <row r="14309">
          <cell r="F14309" t="str">
            <v>欧家山-扬子江</v>
          </cell>
          <cell r="G14309" t="str">
            <v>C059431026</v>
          </cell>
          <cell r="H14309">
            <v>1.477</v>
          </cell>
          <cell r="I14309">
            <v>3.091</v>
          </cell>
          <cell r="J14309">
            <v>1.614</v>
          </cell>
        </row>
        <row r="14310">
          <cell r="F14310" t="str">
            <v>围坳-五组</v>
          </cell>
          <cell r="G14310" t="str">
            <v>C27R431026</v>
          </cell>
          <cell r="H14310">
            <v>0</v>
          </cell>
          <cell r="I14310">
            <v>0.589</v>
          </cell>
          <cell r="J14310">
            <v>0.589</v>
          </cell>
        </row>
        <row r="14311">
          <cell r="F14311" t="str">
            <v>碾米厂-下曹</v>
          </cell>
          <cell r="G14311" t="str">
            <v>C69Q431026</v>
          </cell>
          <cell r="H14311">
            <v>0</v>
          </cell>
          <cell r="I14311">
            <v>0.218</v>
          </cell>
          <cell r="J14311">
            <v>0.218</v>
          </cell>
        </row>
        <row r="14312">
          <cell r="F14312" t="str">
            <v>道南村部-党校</v>
          </cell>
          <cell r="G14312" t="str">
            <v>C222431026</v>
          </cell>
          <cell r="H14312">
            <v>0.878</v>
          </cell>
          <cell r="I14312">
            <v>1.206</v>
          </cell>
          <cell r="J14312">
            <v>0.328</v>
          </cell>
        </row>
        <row r="14313">
          <cell r="F14313" t="str">
            <v>道南村部-邓家排</v>
          </cell>
          <cell r="G14313" t="str">
            <v>C62E431026</v>
          </cell>
          <cell r="H14313">
            <v>0</v>
          </cell>
          <cell r="I14313">
            <v>0.318</v>
          </cell>
          <cell r="J14313">
            <v>0.318</v>
          </cell>
        </row>
        <row r="14314">
          <cell r="F14314" t="str">
            <v>凉亭脚井-山头</v>
          </cell>
          <cell r="G14314" t="str">
            <v>C03F431026</v>
          </cell>
          <cell r="H14314">
            <v>0</v>
          </cell>
          <cell r="I14314">
            <v>0.269</v>
          </cell>
          <cell r="J14314">
            <v>0.269</v>
          </cell>
        </row>
        <row r="14315">
          <cell r="F14315" t="str">
            <v>方圩-李家庄</v>
          </cell>
          <cell r="G14315" t="str">
            <v>C47E431026</v>
          </cell>
          <cell r="H14315">
            <v>0</v>
          </cell>
          <cell r="I14315">
            <v>0.415</v>
          </cell>
          <cell r="J14315">
            <v>0.415</v>
          </cell>
        </row>
        <row r="14316">
          <cell r="F14316" t="str">
            <v>禹家岭路口-禹家岭</v>
          </cell>
          <cell r="G14316" t="str">
            <v>VW81431026</v>
          </cell>
          <cell r="H14316">
            <v>0</v>
          </cell>
          <cell r="I14316">
            <v>0.45</v>
          </cell>
          <cell r="J14316">
            <v>0.45</v>
          </cell>
        </row>
        <row r="14317">
          <cell r="F14317" t="str">
            <v>陈家湾路口-廖文明门口</v>
          </cell>
          <cell r="G14317" t="str">
            <v>C10F431026</v>
          </cell>
          <cell r="H14317">
            <v>0</v>
          </cell>
          <cell r="I14317">
            <v>0.358</v>
          </cell>
          <cell r="J14317">
            <v>0.358</v>
          </cell>
        </row>
        <row r="14318">
          <cell r="F14318" t="str">
            <v>朱家门-瓦厂门</v>
          </cell>
          <cell r="G14318" t="str">
            <v>C167431026</v>
          </cell>
          <cell r="H14318">
            <v>0.539</v>
          </cell>
          <cell r="I14318">
            <v>1.418</v>
          </cell>
          <cell r="J14318">
            <v>0.879</v>
          </cell>
        </row>
        <row r="14319">
          <cell r="F14319" t="str">
            <v>珠砂桥-陈家</v>
          </cell>
          <cell r="G14319" t="str">
            <v>C74L431026</v>
          </cell>
          <cell r="H14319">
            <v>0</v>
          </cell>
          <cell r="I14319">
            <v>0.38</v>
          </cell>
          <cell r="J14319">
            <v>0.38</v>
          </cell>
        </row>
        <row r="14320">
          <cell r="F14320" t="str">
            <v>小卖部-塘头</v>
          </cell>
          <cell r="G14320" t="str">
            <v>C76L431026</v>
          </cell>
          <cell r="H14320">
            <v>0</v>
          </cell>
          <cell r="I14320">
            <v>0.149</v>
          </cell>
          <cell r="J14320">
            <v>0.149</v>
          </cell>
        </row>
        <row r="14321">
          <cell r="F14321" t="str">
            <v>S324线-新屋组</v>
          </cell>
          <cell r="G14321" t="str">
            <v>C05B431026</v>
          </cell>
          <cell r="H14321">
            <v>0</v>
          </cell>
          <cell r="I14321">
            <v>0.704</v>
          </cell>
          <cell r="J14321">
            <v>0.704</v>
          </cell>
        </row>
        <row r="14322">
          <cell r="F14322" t="str">
            <v>朱振文家旁-祖江碾米厂</v>
          </cell>
          <cell r="G14322" t="str">
            <v>C01M431026</v>
          </cell>
          <cell r="H14322">
            <v>0</v>
          </cell>
          <cell r="I14322">
            <v>0.539</v>
          </cell>
          <cell r="J14322">
            <v>0.539</v>
          </cell>
        </row>
        <row r="14323">
          <cell r="F14323" t="str">
            <v>冲西线-康家</v>
          </cell>
          <cell r="G14323" t="str">
            <v>C95L431026</v>
          </cell>
          <cell r="H14323">
            <v>0</v>
          </cell>
          <cell r="I14323">
            <v>0.528</v>
          </cell>
          <cell r="J14323">
            <v>0.528</v>
          </cell>
        </row>
        <row r="14324">
          <cell r="F14324" t="str">
            <v>欢冲路口-如冲</v>
          </cell>
          <cell r="G14324" t="str">
            <v>C04S431026</v>
          </cell>
          <cell r="H14324">
            <v>0</v>
          </cell>
          <cell r="I14324">
            <v>0.277</v>
          </cell>
          <cell r="J14324">
            <v>0.277</v>
          </cell>
        </row>
        <row r="14325">
          <cell r="F14325" t="str">
            <v>胡代富门口-担水江</v>
          </cell>
          <cell r="G14325" t="str">
            <v>C82P431026</v>
          </cell>
          <cell r="H14325">
            <v>0</v>
          </cell>
          <cell r="I14325">
            <v>0.329</v>
          </cell>
          <cell r="J14325">
            <v>0.329</v>
          </cell>
        </row>
        <row r="14326">
          <cell r="F14326" t="str">
            <v>牛巷-高冲</v>
          </cell>
          <cell r="G14326" t="str">
            <v>C98R431026</v>
          </cell>
          <cell r="H14326">
            <v>0</v>
          </cell>
          <cell r="I14326">
            <v>0.325</v>
          </cell>
          <cell r="J14326">
            <v>0.325</v>
          </cell>
        </row>
        <row r="14327">
          <cell r="F14327" t="str">
            <v>淇南坳-吕洞</v>
          </cell>
          <cell r="G14327" t="str">
            <v>C015431026</v>
          </cell>
          <cell r="H14327">
            <v>2.681</v>
          </cell>
          <cell r="I14327">
            <v>3.998</v>
          </cell>
          <cell r="J14327">
            <v>1.317</v>
          </cell>
        </row>
        <row r="14328">
          <cell r="F14328" t="str">
            <v>吕洞-大岭里</v>
          </cell>
          <cell r="G14328" t="str">
            <v>C97D431026</v>
          </cell>
          <cell r="H14328">
            <v>0</v>
          </cell>
          <cell r="I14328">
            <v>0.468</v>
          </cell>
          <cell r="J14328">
            <v>0.468</v>
          </cell>
        </row>
        <row r="14329">
          <cell r="F14329" t="str">
            <v>寨子里-变压器下</v>
          </cell>
          <cell r="G14329" t="str">
            <v>C486431026</v>
          </cell>
          <cell r="H14329">
            <v>1.275</v>
          </cell>
          <cell r="I14329">
            <v>1.623</v>
          </cell>
          <cell r="J14329">
            <v>0.348</v>
          </cell>
        </row>
        <row r="14330">
          <cell r="F14330" t="str">
            <v>冲里路口-冲里</v>
          </cell>
          <cell r="G14330" t="str">
            <v>C61D431026</v>
          </cell>
          <cell r="H14330">
            <v>0</v>
          </cell>
          <cell r="I14330">
            <v>0.366</v>
          </cell>
          <cell r="J14330">
            <v>0.366</v>
          </cell>
        </row>
        <row r="14331">
          <cell r="F14331" t="str">
            <v>育才-塘面里</v>
          </cell>
          <cell r="G14331" t="str">
            <v>VS56431026</v>
          </cell>
          <cell r="H14331">
            <v>0</v>
          </cell>
          <cell r="I14331">
            <v>0.6</v>
          </cell>
          <cell r="J14331">
            <v>0.6</v>
          </cell>
        </row>
        <row r="14332">
          <cell r="F14332" t="str">
            <v>村部-云盘丘</v>
          </cell>
          <cell r="G14332" t="str">
            <v>C320431026</v>
          </cell>
          <cell r="H14332">
            <v>0</v>
          </cell>
          <cell r="I14332">
            <v>0.827</v>
          </cell>
          <cell r="J14332">
            <v>0.827</v>
          </cell>
        </row>
        <row r="14333">
          <cell r="F14333" t="str">
            <v>老屋组-杨家</v>
          </cell>
          <cell r="G14333" t="str">
            <v>C30A431026</v>
          </cell>
          <cell r="H14333">
            <v>0</v>
          </cell>
          <cell r="I14333">
            <v>0.846</v>
          </cell>
          <cell r="J14333">
            <v>0.846</v>
          </cell>
        </row>
        <row r="14334">
          <cell r="F14334" t="str">
            <v>曹氏大厅-曹家二组</v>
          </cell>
          <cell r="G14334" t="str">
            <v>C14E431026</v>
          </cell>
          <cell r="H14334">
            <v>0</v>
          </cell>
          <cell r="I14334">
            <v>0.496</v>
          </cell>
          <cell r="J14334">
            <v>0.496</v>
          </cell>
        </row>
        <row r="14335">
          <cell r="F14335" t="str">
            <v>千宝-李家</v>
          </cell>
          <cell r="G14335" t="str">
            <v>C508431026</v>
          </cell>
          <cell r="H14335">
            <v>0</v>
          </cell>
          <cell r="I14335">
            <v>2.828</v>
          </cell>
          <cell r="J14335">
            <v>2.828</v>
          </cell>
        </row>
        <row r="14336">
          <cell r="F14336" t="str">
            <v>铁桥-上屋路口</v>
          </cell>
          <cell r="G14336" t="str">
            <v>C009431026</v>
          </cell>
          <cell r="H14336">
            <v>0.858</v>
          </cell>
          <cell r="I14336">
            <v>1.004</v>
          </cell>
          <cell r="J14336">
            <v>0.146</v>
          </cell>
        </row>
        <row r="14337">
          <cell r="F14337" t="str">
            <v>屋背-朱家湾</v>
          </cell>
          <cell r="G14337" t="str">
            <v>C87S431026</v>
          </cell>
          <cell r="H14337">
            <v>0</v>
          </cell>
          <cell r="I14337">
            <v>0.276</v>
          </cell>
          <cell r="J14337">
            <v>0.276</v>
          </cell>
        </row>
        <row r="14338">
          <cell r="F14338" t="str">
            <v>朱家湾背-朱家湾</v>
          </cell>
          <cell r="G14338" t="str">
            <v>VA28431026</v>
          </cell>
          <cell r="H14338">
            <v>0</v>
          </cell>
          <cell r="I14338">
            <v>0.193</v>
          </cell>
          <cell r="J14338">
            <v>0.193</v>
          </cell>
        </row>
        <row r="14339">
          <cell r="F14339" t="str">
            <v>汤口桥头-黄家门路口</v>
          </cell>
          <cell r="G14339" t="str">
            <v>C233431026</v>
          </cell>
          <cell r="H14339">
            <v>1.814</v>
          </cell>
          <cell r="I14339">
            <v>3.205</v>
          </cell>
          <cell r="J14339">
            <v>1.391</v>
          </cell>
        </row>
        <row r="14340">
          <cell r="F14340" t="str">
            <v>小游园-木材加工厂</v>
          </cell>
          <cell r="G14340" t="str">
            <v>VB02431026</v>
          </cell>
          <cell r="H14340">
            <v>0</v>
          </cell>
          <cell r="I14340">
            <v>0.845</v>
          </cell>
          <cell r="J14340">
            <v>0.845</v>
          </cell>
        </row>
        <row r="14341">
          <cell r="F14341" t="str">
            <v>大路口-大路下组</v>
          </cell>
          <cell r="G14341" t="str">
            <v>C29D431026</v>
          </cell>
          <cell r="H14341">
            <v>0</v>
          </cell>
          <cell r="I14341">
            <v>0.241</v>
          </cell>
          <cell r="J14341">
            <v>0.241</v>
          </cell>
        </row>
        <row r="14342">
          <cell r="F14342" t="str">
            <v>白泥冲-水头</v>
          </cell>
          <cell r="G14342" t="str">
            <v>C54R431026</v>
          </cell>
          <cell r="H14342">
            <v>0</v>
          </cell>
          <cell r="I14342">
            <v>0.193</v>
          </cell>
          <cell r="J14342">
            <v>0.193</v>
          </cell>
        </row>
        <row r="14343">
          <cell r="F14343" t="str">
            <v>三步桥-加油站</v>
          </cell>
          <cell r="G14343" t="str">
            <v>VN35431026</v>
          </cell>
          <cell r="H14343">
            <v>0</v>
          </cell>
          <cell r="I14343">
            <v>0.19</v>
          </cell>
          <cell r="J14343">
            <v>0.19</v>
          </cell>
        </row>
        <row r="14344">
          <cell r="F14344" t="str">
            <v>范龙村部-龙家</v>
          </cell>
          <cell r="G14344" t="str">
            <v>C19G431026</v>
          </cell>
          <cell r="H14344">
            <v>0</v>
          </cell>
          <cell r="I14344">
            <v>0.23</v>
          </cell>
          <cell r="J14344">
            <v>0.23</v>
          </cell>
        </row>
        <row r="14345">
          <cell r="F14345" t="str">
            <v>下江-洞心对门江</v>
          </cell>
          <cell r="G14345" t="str">
            <v>C48F431026</v>
          </cell>
          <cell r="H14345">
            <v>0</v>
          </cell>
          <cell r="I14345">
            <v>0.576</v>
          </cell>
          <cell r="J14345">
            <v>0.576</v>
          </cell>
        </row>
        <row r="14346">
          <cell r="F14346" t="str">
            <v>胡汝婢门口-长竹垅</v>
          </cell>
          <cell r="G14346" t="str">
            <v>C50G431026</v>
          </cell>
          <cell r="H14346">
            <v>0</v>
          </cell>
          <cell r="I14346">
            <v>0.622</v>
          </cell>
          <cell r="J14346">
            <v>0.622</v>
          </cell>
        </row>
        <row r="14347">
          <cell r="F14347" t="str">
            <v>梨树坳口-火笼背</v>
          </cell>
          <cell r="G14347" t="str">
            <v>C774431026</v>
          </cell>
          <cell r="H14347">
            <v>0</v>
          </cell>
          <cell r="I14347">
            <v>0.748</v>
          </cell>
          <cell r="J14347">
            <v>0.748</v>
          </cell>
        </row>
        <row r="14348">
          <cell r="F14348" t="str">
            <v>中学-邓家洞</v>
          </cell>
          <cell r="G14348" t="str">
            <v>Y139431026</v>
          </cell>
          <cell r="H14348">
            <v>0.339</v>
          </cell>
          <cell r="I14348">
            <v>2.683</v>
          </cell>
          <cell r="J14348">
            <v>2.344</v>
          </cell>
        </row>
        <row r="14349">
          <cell r="F14349" t="str">
            <v>拱桥头-上大水山</v>
          </cell>
          <cell r="G14349" t="str">
            <v>C434431026</v>
          </cell>
          <cell r="H14349">
            <v>0</v>
          </cell>
          <cell r="I14349">
            <v>1.669</v>
          </cell>
          <cell r="J14349">
            <v>1.669</v>
          </cell>
        </row>
        <row r="14350">
          <cell r="F14350" t="str">
            <v>门口-罗屋</v>
          </cell>
          <cell r="G14350" t="str">
            <v>C48J431026</v>
          </cell>
          <cell r="H14350">
            <v>0</v>
          </cell>
          <cell r="I14350">
            <v>0.246</v>
          </cell>
          <cell r="J14350">
            <v>0.246</v>
          </cell>
        </row>
        <row r="14351">
          <cell r="F14351" t="str">
            <v>垅蓝子-园坪</v>
          </cell>
          <cell r="G14351" t="str">
            <v>C682431026</v>
          </cell>
          <cell r="H14351">
            <v>0</v>
          </cell>
          <cell r="I14351">
            <v>1.689</v>
          </cell>
          <cell r="J14351">
            <v>1.689</v>
          </cell>
        </row>
        <row r="14352">
          <cell r="F14352" t="str">
            <v>白果树下桥-白果树下</v>
          </cell>
          <cell r="G14352" t="str">
            <v>C90A431026</v>
          </cell>
          <cell r="H14352">
            <v>0</v>
          </cell>
          <cell r="I14352">
            <v>0.84</v>
          </cell>
          <cell r="J14352">
            <v>0.84</v>
          </cell>
        </row>
        <row r="14353">
          <cell r="F14353" t="str">
            <v>三岔路口-鸭公丘</v>
          </cell>
          <cell r="G14353" t="str">
            <v>C29J431026</v>
          </cell>
          <cell r="H14353">
            <v>0</v>
          </cell>
          <cell r="I14353">
            <v>0.104</v>
          </cell>
          <cell r="J14353">
            <v>0.104</v>
          </cell>
        </row>
        <row r="14354">
          <cell r="F14354" t="str">
            <v>白水洞-石壁下</v>
          </cell>
          <cell r="G14354" t="str">
            <v>C32J431026</v>
          </cell>
          <cell r="H14354">
            <v>0</v>
          </cell>
          <cell r="I14354">
            <v>0.18</v>
          </cell>
          <cell r="J14354">
            <v>0.18</v>
          </cell>
        </row>
        <row r="14355">
          <cell r="F14355" t="str">
            <v>杉树下-鸡记坑</v>
          </cell>
          <cell r="G14355" t="str">
            <v>C35J431026</v>
          </cell>
          <cell r="H14355">
            <v>0</v>
          </cell>
          <cell r="I14355">
            <v>0.274</v>
          </cell>
          <cell r="J14355">
            <v>0.274</v>
          </cell>
        </row>
        <row r="14356">
          <cell r="F14356" t="str">
            <v>樟树下-工农桥</v>
          </cell>
          <cell r="G14356" t="str">
            <v>C079431026</v>
          </cell>
          <cell r="H14356">
            <v>1.714</v>
          </cell>
          <cell r="I14356">
            <v>4.907</v>
          </cell>
          <cell r="J14356">
            <v>3.193</v>
          </cell>
        </row>
        <row r="14357">
          <cell r="F14357" t="str">
            <v>桥脑头-坳背岭</v>
          </cell>
          <cell r="G14357" t="str">
            <v>C299431026</v>
          </cell>
          <cell r="H14357">
            <v>0</v>
          </cell>
          <cell r="I14357">
            <v>0.371</v>
          </cell>
          <cell r="J14357">
            <v>0.371</v>
          </cell>
        </row>
        <row r="14358">
          <cell r="F14358" t="str">
            <v>路脚下桥-鼻头坑</v>
          </cell>
          <cell r="G14358" t="str">
            <v>C538431026</v>
          </cell>
          <cell r="H14358">
            <v>0</v>
          </cell>
          <cell r="I14358">
            <v>0.948</v>
          </cell>
          <cell r="J14358">
            <v>0.948</v>
          </cell>
        </row>
        <row r="14359">
          <cell r="F14359" t="str">
            <v>松山里-道南村部</v>
          </cell>
          <cell r="G14359" t="str">
            <v>C029431026</v>
          </cell>
          <cell r="H14359">
            <v>1.357</v>
          </cell>
          <cell r="I14359">
            <v>2.142</v>
          </cell>
          <cell r="J14359">
            <v>0.785</v>
          </cell>
        </row>
        <row r="14360">
          <cell r="F14360" t="str">
            <v>大坝顶-谢家</v>
          </cell>
          <cell r="G14360" t="str">
            <v>C455431026</v>
          </cell>
          <cell r="H14360">
            <v>0</v>
          </cell>
          <cell r="I14360">
            <v>1.014</v>
          </cell>
          <cell r="J14360">
            <v>1.014</v>
          </cell>
        </row>
        <row r="14361">
          <cell r="F14361" t="str">
            <v>大岭内-七组</v>
          </cell>
          <cell r="G14361" t="str">
            <v>C102431026</v>
          </cell>
          <cell r="H14361">
            <v>1.243</v>
          </cell>
          <cell r="I14361">
            <v>2.383</v>
          </cell>
          <cell r="J14361">
            <v>1.14</v>
          </cell>
        </row>
        <row r="14362">
          <cell r="F14362" t="str">
            <v>龟田-S324线</v>
          </cell>
          <cell r="G14362" t="str">
            <v>C117431026</v>
          </cell>
          <cell r="H14362">
            <v>1.18</v>
          </cell>
          <cell r="I14362">
            <v>1.554</v>
          </cell>
          <cell r="J14362">
            <v>0.374</v>
          </cell>
        </row>
        <row r="14363">
          <cell r="F14363" t="str">
            <v>井背垅-急水带</v>
          </cell>
          <cell r="G14363" t="str">
            <v>C28K431026</v>
          </cell>
          <cell r="H14363">
            <v>0</v>
          </cell>
          <cell r="I14363">
            <v>0.347</v>
          </cell>
          <cell r="J14363">
            <v>0.347</v>
          </cell>
        </row>
        <row r="14364">
          <cell r="F14364" t="str">
            <v>S324线-坪内</v>
          </cell>
          <cell r="G14364" t="str">
            <v>C666431026</v>
          </cell>
          <cell r="H14364">
            <v>0</v>
          </cell>
          <cell r="I14364">
            <v>0.704</v>
          </cell>
          <cell r="J14364">
            <v>0.704</v>
          </cell>
        </row>
        <row r="14365">
          <cell r="F14365" t="str">
            <v>二中-康家</v>
          </cell>
          <cell r="G14365" t="str">
            <v>C119431026</v>
          </cell>
          <cell r="H14365">
            <v>2.754</v>
          </cell>
          <cell r="I14365">
            <v>2.997</v>
          </cell>
          <cell r="J14365">
            <v>0.243</v>
          </cell>
        </row>
        <row r="14366">
          <cell r="F14366" t="str">
            <v>碾米厂-老屋场</v>
          </cell>
          <cell r="G14366" t="str">
            <v>C34K431026</v>
          </cell>
          <cell r="H14366">
            <v>0</v>
          </cell>
          <cell r="I14366">
            <v>0.268</v>
          </cell>
          <cell r="J14366">
            <v>0.268</v>
          </cell>
        </row>
        <row r="14367">
          <cell r="F14367" t="str">
            <v>南子凹-下庄路口</v>
          </cell>
          <cell r="G14367" t="str">
            <v>C446431026</v>
          </cell>
          <cell r="H14367">
            <v>1.246</v>
          </cell>
          <cell r="I14367">
            <v>1.799</v>
          </cell>
          <cell r="J14367">
            <v>0.553</v>
          </cell>
        </row>
        <row r="14368">
          <cell r="F14368" t="str">
            <v>严长久店面口-枫树脚</v>
          </cell>
          <cell r="G14368" t="str">
            <v>C84J431026</v>
          </cell>
          <cell r="H14368">
            <v>0</v>
          </cell>
          <cell r="I14368">
            <v>0.334</v>
          </cell>
          <cell r="J14368">
            <v>0.334</v>
          </cell>
        </row>
        <row r="14369">
          <cell r="F14369" t="str">
            <v>S201-龙山塘</v>
          </cell>
          <cell r="G14369" t="str">
            <v>VL04431026</v>
          </cell>
          <cell r="H14369">
            <v>0</v>
          </cell>
          <cell r="I14369">
            <v>0.34</v>
          </cell>
          <cell r="J14369">
            <v>0.34</v>
          </cell>
        </row>
        <row r="14370">
          <cell r="F14370" t="str">
            <v>料场-唐家</v>
          </cell>
          <cell r="G14370" t="str">
            <v>C20K431026</v>
          </cell>
          <cell r="H14370">
            <v>0</v>
          </cell>
          <cell r="I14370">
            <v>0.644</v>
          </cell>
          <cell r="J14370">
            <v>0.644</v>
          </cell>
        </row>
        <row r="14371">
          <cell r="F14371" t="str">
            <v>料场-田螺塘</v>
          </cell>
          <cell r="G14371" t="str">
            <v>C45Q431026</v>
          </cell>
          <cell r="H14371">
            <v>0</v>
          </cell>
          <cell r="I14371">
            <v>0.37</v>
          </cell>
          <cell r="J14371">
            <v>0.37</v>
          </cell>
        </row>
        <row r="14372">
          <cell r="F14372" t="str">
            <v>坪头-新屋祠堂</v>
          </cell>
          <cell r="G14372" t="str">
            <v>C77J431026</v>
          </cell>
          <cell r="H14372">
            <v>0</v>
          </cell>
          <cell r="I14372">
            <v>0.307</v>
          </cell>
          <cell r="J14372">
            <v>0.307</v>
          </cell>
        </row>
        <row r="14373">
          <cell r="F14373" t="str">
            <v>南子凹-下庄路口</v>
          </cell>
          <cell r="G14373" t="str">
            <v>C446431026</v>
          </cell>
          <cell r="H14373">
            <v>1.091</v>
          </cell>
          <cell r="I14373">
            <v>1.245</v>
          </cell>
          <cell r="J14373">
            <v>0.154</v>
          </cell>
        </row>
        <row r="14374">
          <cell r="F14374" t="str">
            <v>石油公司-山口洞村</v>
          </cell>
          <cell r="G14374" t="str">
            <v>Y142431026</v>
          </cell>
          <cell r="H14374">
            <v>3.594</v>
          </cell>
          <cell r="I14374">
            <v>3.944</v>
          </cell>
          <cell r="J14374">
            <v>0.35</v>
          </cell>
        </row>
        <row r="14375">
          <cell r="F14375" t="str">
            <v>塘口-梨树垅</v>
          </cell>
          <cell r="G14375" t="str">
            <v>C30P431026</v>
          </cell>
          <cell r="H14375">
            <v>0</v>
          </cell>
          <cell r="I14375">
            <v>0.231</v>
          </cell>
          <cell r="J14375">
            <v>0.231</v>
          </cell>
        </row>
        <row r="14376">
          <cell r="F14376" t="str">
            <v>黄路下-肖家</v>
          </cell>
          <cell r="G14376" t="str">
            <v>C33P431026</v>
          </cell>
          <cell r="H14376">
            <v>0</v>
          </cell>
          <cell r="I14376">
            <v>0.46</v>
          </cell>
          <cell r="J14376">
            <v>0.46</v>
          </cell>
        </row>
        <row r="14377">
          <cell r="F14377" t="str">
            <v>斋公山埂-吊江楼</v>
          </cell>
          <cell r="G14377" t="str">
            <v>C95N431026</v>
          </cell>
          <cell r="H14377">
            <v>0</v>
          </cell>
          <cell r="I14377">
            <v>0.629</v>
          </cell>
          <cell r="J14377">
            <v>0.629</v>
          </cell>
        </row>
        <row r="14378">
          <cell r="F14378" t="str">
            <v>麻沙-石桥头</v>
          </cell>
          <cell r="G14378" t="str">
            <v>C623431026</v>
          </cell>
          <cell r="H14378">
            <v>1.111</v>
          </cell>
          <cell r="I14378">
            <v>6.354</v>
          </cell>
          <cell r="J14378">
            <v>5.243</v>
          </cell>
        </row>
        <row r="14379">
          <cell r="F14379" t="str">
            <v>龙井-庙背埂</v>
          </cell>
          <cell r="G14379" t="str">
            <v>C72N431026</v>
          </cell>
          <cell r="H14379">
            <v>0</v>
          </cell>
          <cell r="I14379">
            <v>0.662</v>
          </cell>
          <cell r="J14379">
            <v>0.662</v>
          </cell>
        </row>
        <row r="14380">
          <cell r="F14380" t="str">
            <v>罗家山口-大坪埂</v>
          </cell>
          <cell r="G14380" t="str">
            <v>C74N431026</v>
          </cell>
          <cell r="H14380">
            <v>0</v>
          </cell>
          <cell r="I14380">
            <v>0.339</v>
          </cell>
          <cell r="J14380">
            <v>0.339</v>
          </cell>
        </row>
        <row r="14381">
          <cell r="F14381" t="str">
            <v>东山-郭家</v>
          </cell>
          <cell r="G14381" t="str">
            <v>Y124431026</v>
          </cell>
          <cell r="H14381">
            <v>11.152</v>
          </cell>
          <cell r="I14381">
            <v>11.882</v>
          </cell>
          <cell r="J14381">
            <v>0.73</v>
          </cell>
        </row>
        <row r="14382">
          <cell r="F14382" t="str">
            <v>岭背坳-寨足</v>
          </cell>
          <cell r="G14382" t="str">
            <v>C684431026</v>
          </cell>
          <cell r="H14382">
            <v>0</v>
          </cell>
          <cell r="I14382">
            <v>2.451</v>
          </cell>
          <cell r="J14382">
            <v>2.451</v>
          </cell>
        </row>
        <row r="14383">
          <cell r="F14383" t="str">
            <v>庙边-人形岭</v>
          </cell>
          <cell r="G14383" t="str">
            <v>C37C431026</v>
          </cell>
          <cell r="H14383">
            <v>0</v>
          </cell>
          <cell r="I14383">
            <v>1.632</v>
          </cell>
          <cell r="J14383">
            <v>1.632</v>
          </cell>
        </row>
        <row r="14384">
          <cell r="F14384" t="str">
            <v>青山口-青山</v>
          </cell>
          <cell r="G14384" t="str">
            <v>C42P431026</v>
          </cell>
          <cell r="H14384">
            <v>0</v>
          </cell>
          <cell r="I14384">
            <v>0.32</v>
          </cell>
          <cell r="J14384">
            <v>0.32</v>
          </cell>
        </row>
        <row r="14385">
          <cell r="F14385" t="str">
            <v>赖永辉门口-矮子垅</v>
          </cell>
          <cell r="G14385" t="str">
            <v>C41C431026</v>
          </cell>
          <cell r="H14385">
            <v>0</v>
          </cell>
          <cell r="I14385">
            <v>2.044</v>
          </cell>
          <cell r="J14385">
            <v>2.044</v>
          </cell>
        </row>
        <row r="14386">
          <cell r="F14386" t="str">
            <v>联丰门-细尾垅</v>
          </cell>
          <cell r="G14386" t="str">
            <v>C523431026</v>
          </cell>
          <cell r="H14386">
            <v>0</v>
          </cell>
          <cell r="I14386">
            <v>1.411</v>
          </cell>
          <cell r="J14386">
            <v>1.411</v>
          </cell>
        </row>
        <row r="14387">
          <cell r="F14387" t="str">
            <v>水口庙-皮竹垅</v>
          </cell>
          <cell r="G14387" t="str">
            <v>C764431026</v>
          </cell>
          <cell r="H14387">
            <v>0</v>
          </cell>
          <cell r="I14387">
            <v>3.87</v>
          </cell>
          <cell r="J14387">
            <v>3.87</v>
          </cell>
        </row>
        <row r="14388">
          <cell r="F14388" t="str">
            <v>水口庙-烂洞</v>
          </cell>
          <cell r="G14388" t="str">
            <v>C05P431026</v>
          </cell>
          <cell r="H14388">
            <v>0</v>
          </cell>
          <cell r="I14388">
            <v>0.45</v>
          </cell>
          <cell r="J14388">
            <v>0.45</v>
          </cell>
        </row>
        <row r="14389">
          <cell r="F14389" t="str">
            <v>夹水口-刘长生门口</v>
          </cell>
          <cell r="G14389" t="str">
            <v>C362431026</v>
          </cell>
          <cell r="H14389">
            <v>0</v>
          </cell>
          <cell r="I14389">
            <v>6.604</v>
          </cell>
          <cell r="J14389">
            <v>6.604</v>
          </cell>
        </row>
        <row r="14390">
          <cell r="F14390" t="str">
            <v>变压器下-大厅门</v>
          </cell>
          <cell r="G14390" t="str">
            <v>C61P431026</v>
          </cell>
          <cell r="H14390">
            <v>0</v>
          </cell>
          <cell r="I14390">
            <v>0.278</v>
          </cell>
          <cell r="J14390">
            <v>0.278</v>
          </cell>
        </row>
        <row r="14391">
          <cell r="F14391" t="str">
            <v>老屋门-石窝垅</v>
          </cell>
          <cell r="G14391" t="str">
            <v>C66P431026</v>
          </cell>
          <cell r="H14391">
            <v>0</v>
          </cell>
          <cell r="I14391">
            <v>0.455</v>
          </cell>
          <cell r="J14391">
            <v>0.455</v>
          </cell>
        </row>
        <row r="14392">
          <cell r="F14392" t="str">
            <v>龙兴埂路口-朱建松门口</v>
          </cell>
          <cell r="G14392" t="str">
            <v>C67P431026</v>
          </cell>
          <cell r="H14392">
            <v>0</v>
          </cell>
          <cell r="I14392">
            <v>0.476</v>
          </cell>
          <cell r="J14392">
            <v>0.476</v>
          </cell>
        </row>
        <row r="14393">
          <cell r="F14393" t="str">
            <v>梗备垅-龚金汉屋门口</v>
          </cell>
          <cell r="G14393" t="str">
            <v>C68P431026</v>
          </cell>
          <cell r="H14393">
            <v>0</v>
          </cell>
          <cell r="I14393">
            <v>0.445</v>
          </cell>
          <cell r="J14393">
            <v>0.445</v>
          </cell>
        </row>
        <row r="14394">
          <cell r="F14394" t="str">
            <v>天鹅塘-胡运兵门口</v>
          </cell>
          <cell r="G14394" t="str">
            <v>C31Q431026</v>
          </cell>
          <cell r="H14394">
            <v>0</v>
          </cell>
          <cell r="I14394">
            <v>0.362</v>
          </cell>
          <cell r="J14394">
            <v>0.362</v>
          </cell>
        </row>
        <row r="14395">
          <cell r="F14395" t="str">
            <v>S324线-上耒洞</v>
          </cell>
          <cell r="G14395" t="str">
            <v>C630431026</v>
          </cell>
          <cell r="H14395">
            <v>3.824</v>
          </cell>
          <cell r="I14395">
            <v>4.386</v>
          </cell>
          <cell r="J14395">
            <v>0.562</v>
          </cell>
        </row>
        <row r="14396">
          <cell r="F14396" t="str">
            <v>牛头坳-肖家</v>
          </cell>
          <cell r="G14396" t="str">
            <v>C267431026</v>
          </cell>
          <cell r="H14396">
            <v>9.74</v>
          </cell>
          <cell r="I14396">
            <v>12.925</v>
          </cell>
          <cell r="J14396">
            <v>3.185</v>
          </cell>
        </row>
        <row r="14397">
          <cell r="F14397" t="str">
            <v>庙坳-田埂</v>
          </cell>
          <cell r="G14397" t="str">
            <v>C783431026</v>
          </cell>
          <cell r="H14397">
            <v>0</v>
          </cell>
          <cell r="I14397">
            <v>3.199</v>
          </cell>
          <cell r="J14397">
            <v>3.199</v>
          </cell>
        </row>
        <row r="14398">
          <cell r="F14398" t="str">
            <v>埂背垅-坳丘坪</v>
          </cell>
          <cell r="G14398" t="str">
            <v>C40P431026</v>
          </cell>
          <cell r="H14398">
            <v>0</v>
          </cell>
          <cell r="I14398">
            <v>0.45</v>
          </cell>
          <cell r="J14398">
            <v>0.45</v>
          </cell>
        </row>
        <row r="14399">
          <cell r="F14399" t="str">
            <v>文丫线-刘孝华门口</v>
          </cell>
          <cell r="G14399" t="str">
            <v>C44C431026</v>
          </cell>
          <cell r="H14399">
            <v>0</v>
          </cell>
          <cell r="I14399">
            <v>1.372</v>
          </cell>
          <cell r="J14399">
            <v>1.372</v>
          </cell>
        </row>
        <row r="14400">
          <cell r="F14400" t="str">
            <v>狮形村道-新田埂</v>
          </cell>
          <cell r="G14400" t="str">
            <v>C51C431026</v>
          </cell>
          <cell r="H14400">
            <v>0</v>
          </cell>
          <cell r="I14400">
            <v>0.845</v>
          </cell>
          <cell r="J14400">
            <v>0.845</v>
          </cell>
        </row>
        <row r="14401">
          <cell r="F14401" t="str">
            <v>良桥-沙坝</v>
          </cell>
          <cell r="G14401" t="str">
            <v>C765431026</v>
          </cell>
          <cell r="H14401">
            <v>0</v>
          </cell>
          <cell r="I14401">
            <v>0.156</v>
          </cell>
          <cell r="J14401">
            <v>0.156</v>
          </cell>
        </row>
        <row r="14402">
          <cell r="F14402" t="str">
            <v>垅塘坳-焦叶垅</v>
          </cell>
          <cell r="G14402" t="str">
            <v>C24P431026</v>
          </cell>
          <cell r="H14402">
            <v>0</v>
          </cell>
          <cell r="I14402">
            <v>0.599</v>
          </cell>
          <cell r="J14402">
            <v>0.599</v>
          </cell>
        </row>
        <row r="14403">
          <cell r="F14403" t="str">
            <v>欧家路口-欧家</v>
          </cell>
          <cell r="G14403" t="str">
            <v>C29O431026</v>
          </cell>
          <cell r="H14403">
            <v>0</v>
          </cell>
          <cell r="I14403">
            <v>0.133</v>
          </cell>
          <cell r="J14403">
            <v>0.133</v>
          </cell>
        </row>
        <row r="14404">
          <cell r="F14404" t="str">
            <v>牛坪路口-牛坪</v>
          </cell>
          <cell r="G14404" t="str">
            <v>C17N431026</v>
          </cell>
          <cell r="H14404">
            <v>0</v>
          </cell>
          <cell r="I14404">
            <v>0.289</v>
          </cell>
          <cell r="J14404">
            <v>0.289</v>
          </cell>
        </row>
        <row r="14405">
          <cell r="F14405" t="str">
            <v>石摩坪-黄家</v>
          </cell>
          <cell r="G14405" t="str">
            <v>C07N431026</v>
          </cell>
          <cell r="H14405">
            <v>0</v>
          </cell>
          <cell r="I14405">
            <v>0.612</v>
          </cell>
          <cell r="J14405">
            <v>0.612</v>
          </cell>
        </row>
        <row r="14406">
          <cell r="F14406" t="str">
            <v>延铁公路-新见屋背</v>
          </cell>
          <cell r="G14406" t="str">
            <v>C38M431026</v>
          </cell>
          <cell r="H14406">
            <v>0</v>
          </cell>
          <cell r="I14406">
            <v>0.258</v>
          </cell>
          <cell r="J14406">
            <v>0.258</v>
          </cell>
        </row>
        <row r="14407">
          <cell r="F14407" t="str">
            <v>三角坪-老屋</v>
          </cell>
          <cell r="G14407" t="str">
            <v>C47M431026</v>
          </cell>
          <cell r="H14407">
            <v>0</v>
          </cell>
          <cell r="I14407">
            <v>0.202</v>
          </cell>
          <cell r="J14407">
            <v>0.202</v>
          </cell>
        </row>
        <row r="14408">
          <cell r="F14408" t="str">
            <v>后洞村部-上后洞</v>
          </cell>
          <cell r="G14408" t="str">
            <v>C13S431026</v>
          </cell>
          <cell r="H14408">
            <v>0</v>
          </cell>
          <cell r="I14408">
            <v>0.252</v>
          </cell>
          <cell r="J14408">
            <v>0.252</v>
          </cell>
        </row>
        <row r="14409">
          <cell r="F14409" t="str">
            <v>矮寨-黄竹坳</v>
          </cell>
          <cell r="G14409" t="str">
            <v>C52B431026</v>
          </cell>
          <cell r="H14409">
            <v>0</v>
          </cell>
          <cell r="I14409">
            <v>1.141</v>
          </cell>
          <cell r="J14409">
            <v>1.141</v>
          </cell>
        </row>
        <row r="14410">
          <cell r="F14410" t="str">
            <v>水垅口-高排</v>
          </cell>
          <cell r="G14410" t="str">
            <v>C40N431026</v>
          </cell>
          <cell r="H14410">
            <v>0</v>
          </cell>
          <cell r="I14410">
            <v>0.317</v>
          </cell>
          <cell r="J14410">
            <v>0.317</v>
          </cell>
        </row>
        <row r="14411">
          <cell r="F14411" t="str">
            <v>S324线-陈氏大厅</v>
          </cell>
          <cell r="G14411" t="str">
            <v>C74M431026</v>
          </cell>
          <cell r="H14411">
            <v>0</v>
          </cell>
          <cell r="I14411">
            <v>0.293</v>
          </cell>
          <cell r="J14411">
            <v>0.293</v>
          </cell>
        </row>
        <row r="14412">
          <cell r="F14412" t="str">
            <v>寨下路口-上胡</v>
          </cell>
          <cell r="G14412" t="str">
            <v>C66M431026</v>
          </cell>
          <cell r="H14412">
            <v>0</v>
          </cell>
          <cell r="I14412">
            <v>0.402</v>
          </cell>
          <cell r="J14412">
            <v>0.402</v>
          </cell>
        </row>
        <row r="14413">
          <cell r="F14413" t="str">
            <v>邓家路口-大厅门</v>
          </cell>
          <cell r="G14413" t="str">
            <v>C67M431026</v>
          </cell>
          <cell r="H14413">
            <v>0</v>
          </cell>
          <cell r="I14413">
            <v>0.3</v>
          </cell>
          <cell r="J14413">
            <v>0.3</v>
          </cell>
        </row>
        <row r="14414">
          <cell r="F14414" t="str">
            <v>犁头嘴-上小坑组</v>
          </cell>
          <cell r="G14414" t="str">
            <v>C06N431026</v>
          </cell>
          <cell r="H14414">
            <v>0</v>
          </cell>
          <cell r="I14414">
            <v>0.45</v>
          </cell>
          <cell r="J14414">
            <v>0.45</v>
          </cell>
        </row>
        <row r="14415">
          <cell r="F14415" t="str">
            <v>路口-楼下</v>
          </cell>
          <cell r="G14415" t="str">
            <v>C97M431026</v>
          </cell>
          <cell r="H14415">
            <v>0</v>
          </cell>
          <cell r="I14415">
            <v>0.182</v>
          </cell>
          <cell r="J14415">
            <v>0.182</v>
          </cell>
        </row>
        <row r="14416">
          <cell r="F14416" t="str">
            <v>工农桥头-梁家组</v>
          </cell>
          <cell r="G14416" t="str">
            <v>VZ69431026</v>
          </cell>
          <cell r="H14416">
            <v>0</v>
          </cell>
          <cell r="I14416">
            <v>0.23</v>
          </cell>
          <cell r="J14416">
            <v>0.23</v>
          </cell>
        </row>
        <row r="14417">
          <cell r="F14417" t="str">
            <v>豆古祠堂－荒土的</v>
          </cell>
          <cell r="G14417" t="str">
            <v>C366431028</v>
          </cell>
          <cell r="H14417">
            <v>0</v>
          </cell>
          <cell r="I14417">
            <v>1.115</v>
          </cell>
          <cell r="J14417">
            <v>1.115</v>
          </cell>
        </row>
        <row r="14418">
          <cell r="G14418" t="str">
            <v>V000</v>
          </cell>
          <cell r="H14418">
            <v>0</v>
          </cell>
          <cell r="I14418">
            <v>0.388</v>
          </cell>
          <cell r="J14418">
            <v>0.388</v>
          </cell>
        </row>
        <row r="14419">
          <cell r="F14419" t="str">
            <v>三周线</v>
          </cell>
          <cell r="G14419" t="str">
            <v>C26M431028</v>
          </cell>
          <cell r="H14419">
            <v>0</v>
          </cell>
          <cell r="I14419">
            <v>0.39</v>
          </cell>
          <cell r="J14419">
            <v>0.39</v>
          </cell>
        </row>
        <row r="14420">
          <cell r="F14420" t="str">
            <v>桥石线</v>
          </cell>
          <cell r="G14420" t="str">
            <v>C36A431028</v>
          </cell>
          <cell r="H14420">
            <v>0.172</v>
          </cell>
          <cell r="I14420">
            <v>0.329</v>
          </cell>
          <cell r="J14420">
            <v>0.157</v>
          </cell>
        </row>
        <row r="14421">
          <cell r="F14421" t="str">
            <v>瑶平线</v>
          </cell>
          <cell r="G14421" t="str">
            <v>C44P431028</v>
          </cell>
          <cell r="H14421">
            <v>0</v>
          </cell>
          <cell r="I14421">
            <v>0.531</v>
          </cell>
          <cell r="J14421">
            <v>0.531</v>
          </cell>
        </row>
        <row r="14422">
          <cell r="F14422" t="str">
            <v>瑶上线</v>
          </cell>
          <cell r="G14422" t="str">
            <v>C57O431028</v>
          </cell>
          <cell r="H14422">
            <v>0</v>
          </cell>
          <cell r="I14422">
            <v>0.178</v>
          </cell>
          <cell r="J14422">
            <v>0.178</v>
          </cell>
        </row>
        <row r="14423">
          <cell r="F14423" t="str">
            <v>王下线</v>
          </cell>
          <cell r="G14423" t="str">
            <v>C63O431028</v>
          </cell>
          <cell r="H14423">
            <v>0</v>
          </cell>
          <cell r="I14423">
            <v>1.715</v>
          </cell>
          <cell r="J14423">
            <v>1.715</v>
          </cell>
        </row>
        <row r="14424">
          <cell r="F14424" t="str">
            <v>坳单线</v>
          </cell>
          <cell r="G14424" t="str">
            <v>C48L431028</v>
          </cell>
          <cell r="H14424">
            <v>0</v>
          </cell>
          <cell r="I14424">
            <v>0.427</v>
          </cell>
          <cell r="J14424">
            <v>0.427</v>
          </cell>
        </row>
        <row r="14425">
          <cell r="F14425" t="str">
            <v>石庄线</v>
          </cell>
          <cell r="G14425" t="str">
            <v>C40A431028</v>
          </cell>
          <cell r="H14425">
            <v>0</v>
          </cell>
          <cell r="I14425">
            <v>0.084</v>
          </cell>
          <cell r="J14425">
            <v>0.084</v>
          </cell>
        </row>
        <row r="14426">
          <cell r="F14426" t="str">
            <v>坡上线</v>
          </cell>
          <cell r="G14426" t="str">
            <v>C67O431028</v>
          </cell>
          <cell r="H14426">
            <v>0</v>
          </cell>
          <cell r="I14426">
            <v>0.142</v>
          </cell>
          <cell r="J14426">
            <v>0.142</v>
          </cell>
        </row>
        <row r="14427">
          <cell r="F14427" t="str">
            <v>上马线</v>
          </cell>
          <cell r="G14427" t="str">
            <v>C73O431028</v>
          </cell>
          <cell r="H14427">
            <v>0</v>
          </cell>
          <cell r="I14427">
            <v>0.231</v>
          </cell>
          <cell r="J14427">
            <v>0.231</v>
          </cell>
        </row>
        <row r="14428">
          <cell r="F14428" t="str">
            <v>上新线</v>
          </cell>
          <cell r="G14428" t="str">
            <v>C72M431028</v>
          </cell>
          <cell r="H14428">
            <v>0</v>
          </cell>
          <cell r="I14428">
            <v>0.52</v>
          </cell>
          <cell r="J14428">
            <v>0.52</v>
          </cell>
        </row>
        <row r="14429">
          <cell r="F14429" t="str">
            <v>新塘组－禾丫组</v>
          </cell>
          <cell r="G14429" t="str">
            <v>V727431028</v>
          </cell>
          <cell r="H14429">
            <v>0</v>
          </cell>
          <cell r="I14429">
            <v>0.571</v>
          </cell>
          <cell r="J14429">
            <v>0.571</v>
          </cell>
        </row>
        <row r="14430">
          <cell r="F14430" t="str">
            <v>村茂线</v>
          </cell>
          <cell r="G14430" t="str">
            <v>C07M431028</v>
          </cell>
          <cell r="H14430">
            <v>0</v>
          </cell>
          <cell r="I14430">
            <v>0.195</v>
          </cell>
          <cell r="J14430">
            <v>0.195</v>
          </cell>
        </row>
        <row r="14431">
          <cell r="F14431" t="str">
            <v>桥石线</v>
          </cell>
          <cell r="G14431" t="str">
            <v>C36A431028</v>
          </cell>
          <cell r="H14431">
            <v>0.172</v>
          </cell>
          <cell r="I14431">
            <v>1.951</v>
          </cell>
          <cell r="J14431">
            <v>1.779</v>
          </cell>
        </row>
        <row r="14432">
          <cell r="F14432" t="str">
            <v>半肖线</v>
          </cell>
          <cell r="G14432" t="str">
            <v>C30O431028</v>
          </cell>
          <cell r="H14432">
            <v>0.46</v>
          </cell>
          <cell r="I14432">
            <v>0.701</v>
          </cell>
          <cell r="J14432">
            <v>0.241</v>
          </cell>
        </row>
        <row r="14433">
          <cell r="F14433" t="str">
            <v>绕高线</v>
          </cell>
          <cell r="G14433" t="str">
            <v>C31O431028</v>
          </cell>
          <cell r="H14433">
            <v>0</v>
          </cell>
          <cell r="I14433">
            <v>0.687</v>
          </cell>
          <cell r="J14433">
            <v>0.687</v>
          </cell>
        </row>
        <row r="14434">
          <cell r="F14434" t="str">
            <v>金当线</v>
          </cell>
          <cell r="G14434" t="str">
            <v>C33O431028</v>
          </cell>
          <cell r="H14434">
            <v>0</v>
          </cell>
          <cell r="I14434">
            <v>0.844</v>
          </cell>
          <cell r="J14434">
            <v>0.844</v>
          </cell>
        </row>
        <row r="14435">
          <cell r="F14435" t="str">
            <v>江大线</v>
          </cell>
          <cell r="G14435" t="str">
            <v>C36O431028</v>
          </cell>
          <cell r="H14435">
            <v>0</v>
          </cell>
          <cell r="I14435">
            <v>0.374</v>
          </cell>
          <cell r="J14435">
            <v>0.374</v>
          </cell>
        </row>
        <row r="14436">
          <cell r="F14436" t="str">
            <v>江廖线</v>
          </cell>
          <cell r="G14436" t="str">
            <v>C37O431028</v>
          </cell>
          <cell r="H14436">
            <v>0</v>
          </cell>
          <cell r="I14436">
            <v>0.361</v>
          </cell>
          <cell r="J14436">
            <v>0.361</v>
          </cell>
        </row>
        <row r="14437">
          <cell r="F14437" t="str">
            <v>桥石-庙下</v>
          </cell>
          <cell r="G14437" t="str">
            <v>C20A431028</v>
          </cell>
          <cell r="H14437">
            <v>0.213</v>
          </cell>
          <cell r="I14437">
            <v>0.333</v>
          </cell>
          <cell r="J14437">
            <v>0.12</v>
          </cell>
        </row>
        <row r="14438">
          <cell r="F14438" t="str">
            <v>上街-上湾</v>
          </cell>
          <cell r="G14438" t="str">
            <v>C28I431028</v>
          </cell>
          <cell r="H14438">
            <v>3.904</v>
          </cell>
          <cell r="I14438">
            <v>4.69</v>
          </cell>
          <cell r="J14438">
            <v>0.786</v>
          </cell>
        </row>
        <row r="14439">
          <cell r="F14439" t="str">
            <v>王下线</v>
          </cell>
          <cell r="G14439" t="str">
            <v>C63O431028</v>
          </cell>
          <cell r="H14439">
            <v>1.73</v>
          </cell>
          <cell r="I14439">
            <v>2.458</v>
          </cell>
          <cell r="J14439">
            <v>0.728</v>
          </cell>
        </row>
        <row r="14440">
          <cell r="F14440" t="str">
            <v>原亦线</v>
          </cell>
          <cell r="G14440" t="str">
            <v>C47A431028</v>
          </cell>
          <cell r="H14440">
            <v>0</v>
          </cell>
          <cell r="I14440">
            <v>0.905</v>
          </cell>
          <cell r="J14440">
            <v>0.905</v>
          </cell>
        </row>
        <row r="14441">
          <cell r="F14441" t="str">
            <v>东大线</v>
          </cell>
          <cell r="G14441" t="str">
            <v>C53M431028</v>
          </cell>
          <cell r="H14441">
            <v>0</v>
          </cell>
          <cell r="I14441">
            <v>0.471</v>
          </cell>
          <cell r="J14441">
            <v>0.471</v>
          </cell>
        </row>
        <row r="14442">
          <cell r="F14442" t="str">
            <v>村委会－当门组</v>
          </cell>
          <cell r="G14442" t="str">
            <v>V718431028</v>
          </cell>
          <cell r="H14442">
            <v>0.043</v>
          </cell>
          <cell r="I14442">
            <v>0.313</v>
          </cell>
          <cell r="J14442">
            <v>0.27</v>
          </cell>
        </row>
        <row r="14443">
          <cell r="F14443" t="str">
            <v>王古－石灰塘</v>
          </cell>
          <cell r="G14443" t="str">
            <v>V724431028</v>
          </cell>
          <cell r="H14443">
            <v>0</v>
          </cell>
          <cell r="I14443">
            <v>0.811</v>
          </cell>
          <cell r="J14443">
            <v>0.811</v>
          </cell>
        </row>
        <row r="14444">
          <cell r="F14444" t="str">
            <v>师老线</v>
          </cell>
          <cell r="G14444" t="str">
            <v>C79O431028</v>
          </cell>
          <cell r="H14444">
            <v>0</v>
          </cell>
          <cell r="I14444">
            <v>0.427</v>
          </cell>
          <cell r="J14444">
            <v>0.427</v>
          </cell>
        </row>
        <row r="14445">
          <cell r="F14445" t="str">
            <v>大湾线</v>
          </cell>
          <cell r="G14445" t="str">
            <v>C80O431028</v>
          </cell>
          <cell r="H14445">
            <v>0</v>
          </cell>
          <cell r="I14445">
            <v>0.13</v>
          </cell>
          <cell r="J14445">
            <v>0.13</v>
          </cell>
        </row>
        <row r="14446">
          <cell r="F14446" t="str">
            <v>下湾线</v>
          </cell>
          <cell r="G14446" t="str">
            <v>C75M431028</v>
          </cell>
          <cell r="H14446">
            <v>0</v>
          </cell>
          <cell r="I14446">
            <v>0.269</v>
          </cell>
          <cell r="J14446">
            <v>0.269</v>
          </cell>
        </row>
        <row r="14447">
          <cell r="F14447" t="str">
            <v>长一线</v>
          </cell>
          <cell r="G14447" t="str">
            <v>C62M431028</v>
          </cell>
          <cell r="H14447">
            <v>0</v>
          </cell>
          <cell r="I14447">
            <v>0.761</v>
          </cell>
          <cell r="J14447">
            <v>0.761</v>
          </cell>
        </row>
        <row r="14448">
          <cell r="F14448" t="str">
            <v>兴仙线</v>
          </cell>
          <cell r="G14448" t="str">
            <v>C63M431028</v>
          </cell>
          <cell r="H14448">
            <v>0</v>
          </cell>
          <cell r="I14448">
            <v>0.222</v>
          </cell>
          <cell r="J14448">
            <v>0.222</v>
          </cell>
        </row>
        <row r="14449">
          <cell r="F14449" t="str">
            <v>莲上线</v>
          </cell>
          <cell r="G14449" t="str">
            <v>C08M431028</v>
          </cell>
          <cell r="H14449">
            <v>0</v>
          </cell>
          <cell r="I14449">
            <v>0.899</v>
          </cell>
          <cell r="J14449">
            <v>0.899</v>
          </cell>
        </row>
        <row r="14450">
          <cell r="F14450" t="str">
            <v>学新线</v>
          </cell>
          <cell r="G14450" t="str">
            <v>C17M431028</v>
          </cell>
          <cell r="H14450">
            <v>0</v>
          </cell>
          <cell r="I14450">
            <v>0.954</v>
          </cell>
          <cell r="J14450">
            <v>0.954</v>
          </cell>
        </row>
        <row r="14451">
          <cell r="F14451" t="str">
            <v>高滩线</v>
          </cell>
          <cell r="G14451" t="str">
            <v>C19M431028</v>
          </cell>
          <cell r="H14451">
            <v>0</v>
          </cell>
          <cell r="I14451">
            <v>0.447</v>
          </cell>
          <cell r="J14451">
            <v>0.447</v>
          </cell>
        </row>
        <row r="14452">
          <cell r="F14452" t="str">
            <v>刘煤线</v>
          </cell>
          <cell r="G14452" t="str">
            <v>C21M431028</v>
          </cell>
          <cell r="H14452">
            <v>0</v>
          </cell>
          <cell r="I14452">
            <v>0.532</v>
          </cell>
          <cell r="J14452">
            <v>0.532</v>
          </cell>
        </row>
        <row r="14453">
          <cell r="F14453" t="str">
            <v>新塘－竹山</v>
          </cell>
          <cell r="G14453" t="str">
            <v>V336431028</v>
          </cell>
          <cell r="H14453">
            <v>0</v>
          </cell>
          <cell r="I14453">
            <v>0.555</v>
          </cell>
          <cell r="J14453">
            <v>0.555</v>
          </cell>
        </row>
        <row r="14454">
          <cell r="F14454" t="str">
            <v>青铺线</v>
          </cell>
          <cell r="G14454" t="str">
            <v>C89L431028</v>
          </cell>
          <cell r="H14454">
            <v>0</v>
          </cell>
          <cell r="I14454">
            <v>0.203</v>
          </cell>
          <cell r="J14454">
            <v>0.203</v>
          </cell>
        </row>
        <row r="14455">
          <cell r="F14455" t="str">
            <v>羊山线</v>
          </cell>
          <cell r="G14455" t="str">
            <v>C92L431028</v>
          </cell>
          <cell r="H14455">
            <v>0</v>
          </cell>
          <cell r="I14455">
            <v>0.177</v>
          </cell>
          <cell r="J14455">
            <v>0.177</v>
          </cell>
        </row>
        <row r="14456">
          <cell r="F14456" t="str">
            <v>汉老线</v>
          </cell>
          <cell r="G14456" t="str">
            <v>C05A431028</v>
          </cell>
          <cell r="H14456">
            <v>0</v>
          </cell>
          <cell r="I14456">
            <v>0.141</v>
          </cell>
          <cell r="J14456">
            <v>0.141</v>
          </cell>
        </row>
        <row r="14457">
          <cell r="F14457" t="str">
            <v>汉古-老屋</v>
          </cell>
          <cell r="G14457" t="str">
            <v>Y338431028</v>
          </cell>
          <cell r="H14457">
            <v>0.929</v>
          </cell>
          <cell r="I14457">
            <v>1.498</v>
          </cell>
          <cell r="J14457">
            <v>0.569</v>
          </cell>
        </row>
        <row r="14458">
          <cell r="F14458" t="str">
            <v>沙丛线</v>
          </cell>
          <cell r="G14458" t="str">
            <v>C67L431028</v>
          </cell>
          <cell r="H14458">
            <v>0</v>
          </cell>
          <cell r="I14458">
            <v>0.597</v>
          </cell>
          <cell r="J14458">
            <v>0.597</v>
          </cell>
        </row>
        <row r="14459">
          <cell r="F14459" t="str">
            <v>仪祠线</v>
          </cell>
          <cell r="G14459" t="str">
            <v>C68L431028</v>
          </cell>
          <cell r="H14459">
            <v>0</v>
          </cell>
          <cell r="I14459">
            <v>0.049</v>
          </cell>
          <cell r="J14459">
            <v>0.049</v>
          </cell>
        </row>
        <row r="14460">
          <cell r="F14460" t="str">
            <v>新高线</v>
          </cell>
          <cell r="G14460" t="str">
            <v>C38N431028</v>
          </cell>
          <cell r="H14460">
            <v>0</v>
          </cell>
          <cell r="I14460">
            <v>0.179</v>
          </cell>
          <cell r="J14460">
            <v>0.179</v>
          </cell>
        </row>
        <row r="14461">
          <cell r="F14461" t="str">
            <v>县苏线</v>
          </cell>
          <cell r="G14461" t="str">
            <v>C50A431028</v>
          </cell>
          <cell r="H14461">
            <v>0</v>
          </cell>
          <cell r="I14461">
            <v>0.637</v>
          </cell>
          <cell r="J14461">
            <v>0.637</v>
          </cell>
        </row>
        <row r="14462">
          <cell r="F14462" t="str">
            <v>麻积－牛栏</v>
          </cell>
          <cell r="G14462" t="str">
            <v>V890431028</v>
          </cell>
          <cell r="H14462">
            <v>0</v>
          </cell>
          <cell r="I14462">
            <v>0.321</v>
          </cell>
          <cell r="J14462">
            <v>0.321</v>
          </cell>
        </row>
        <row r="14463">
          <cell r="F14463" t="str">
            <v>上洲线</v>
          </cell>
          <cell r="G14463" t="str">
            <v>C28N431028</v>
          </cell>
          <cell r="H14463">
            <v>0</v>
          </cell>
          <cell r="I14463">
            <v>0.317</v>
          </cell>
          <cell r="J14463">
            <v>0.317</v>
          </cell>
        </row>
        <row r="14464">
          <cell r="F14464" t="str">
            <v>阳古－盘塘</v>
          </cell>
          <cell r="G14464" t="str">
            <v>V905431028</v>
          </cell>
          <cell r="H14464">
            <v>0</v>
          </cell>
          <cell r="I14464">
            <v>0.845</v>
          </cell>
          <cell r="J14464">
            <v>0.845</v>
          </cell>
        </row>
        <row r="14465">
          <cell r="F14465" t="str">
            <v>农阳线</v>
          </cell>
          <cell r="G14465" t="str">
            <v>C47N431028</v>
          </cell>
          <cell r="H14465">
            <v>0</v>
          </cell>
          <cell r="I14465">
            <v>0.203</v>
          </cell>
          <cell r="J14465">
            <v>0.203</v>
          </cell>
        </row>
        <row r="14466">
          <cell r="F14466" t="str">
            <v>南坪街-母下塘</v>
          </cell>
          <cell r="G14466" t="str">
            <v>X193431028</v>
          </cell>
          <cell r="H14466">
            <v>10.733</v>
          </cell>
          <cell r="I14466">
            <v>11.488</v>
          </cell>
          <cell r="J14466">
            <v>0.755</v>
          </cell>
        </row>
        <row r="14467">
          <cell r="F14467" t="str">
            <v>李家线</v>
          </cell>
          <cell r="G14467" t="str">
            <v>C01C431028</v>
          </cell>
          <cell r="H14467">
            <v>0</v>
          </cell>
          <cell r="I14467">
            <v>0.342</v>
          </cell>
          <cell r="J14467">
            <v>0.342</v>
          </cell>
        </row>
        <row r="14468">
          <cell r="F14468" t="str">
            <v>对门线</v>
          </cell>
          <cell r="G14468" t="str">
            <v>C02C431028</v>
          </cell>
          <cell r="H14468">
            <v>0</v>
          </cell>
          <cell r="I14468">
            <v>0.295</v>
          </cell>
          <cell r="J14468">
            <v>0.295</v>
          </cell>
        </row>
        <row r="14469">
          <cell r="F14469" t="str">
            <v>上石－岩下</v>
          </cell>
          <cell r="G14469" t="str">
            <v>VH09431028</v>
          </cell>
          <cell r="H14469">
            <v>0</v>
          </cell>
          <cell r="I14469">
            <v>0.282</v>
          </cell>
          <cell r="J14469">
            <v>0.282</v>
          </cell>
        </row>
        <row r="14470">
          <cell r="F14470" t="str">
            <v>尹家－跛子</v>
          </cell>
          <cell r="G14470" t="str">
            <v>VH12431028</v>
          </cell>
          <cell r="H14470">
            <v>0</v>
          </cell>
          <cell r="I14470">
            <v>0.786</v>
          </cell>
          <cell r="J14470">
            <v>0.786</v>
          </cell>
        </row>
        <row r="14471">
          <cell r="F14471" t="str">
            <v>陂三－王塘</v>
          </cell>
          <cell r="G14471" t="str">
            <v>VH20431028</v>
          </cell>
          <cell r="H14471">
            <v>0</v>
          </cell>
          <cell r="I14471">
            <v>0.203</v>
          </cell>
          <cell r="J14471">
            <v>0.203</v>
          </cell>
        </row>
        <row r="14472">
          <cell r="F14472" t="str">
            <v>村棉线</v>
          </cell>
          <cell r="G14472" t="str">
            <v>C01B431028</v>
          </cell>
          <cell r="H14472">
            <v>0</v>
          </cell>
          <cell r="I14472">
            <v>0.264</v>
          </cell>
          <cell r="J14472">
            <v>0.264</v>
          </cell>
        </row>
        <row r="14473">
          <cell r="F14473" t="str">
            <v>乡谭线</v>
          </cell>
          <cell r="G14473" t="str">
            <v>C11C431028</v>
          </cell>
          <cell r="H14473">
            <v>0</v>
          </cell>
          <cell r="I14473">
            <v>0.219</v>
          </cell>
          <cell r="J14473">
            <v>0.219</v>
          </cell>
        </row>
        <row r="14474">
          <cell r="F14474" t="str">
            <v>锋先－锋先</v>
          </cell>
          <cell r="G14474" t="str">
            <v>VG60431028</v>
          </cell>
          <cell r="H14474">
            <v>0</v>
          </cell>
          <cell r="I14474">
            <v>0.263</v>
          </cell>
          <cell r="J14474">
            <v>0.263</v>
          </cell>
        </row>
        <row r="14475">
          <cell r="F14475" t="str">
            <v>村谭线</v>
          </cell>
          <cell r="G14475" t="str">
            <v>C97A431028</v>
          </cell>
          <cell r="H14475">
            <v>0</v>
          </cell>
          <cell r="I14475">
            <v>0.609</v>
          </cell>
          <cell r="J14475">
            <v>0.609</v>
          </cell>
        </row>
        <row r="14476">
          <cell r="F14476" t="str">
            <v>毛坪－毛坪</v>
          </cell>
          <cell r="G14476" t="str">
            <v>VG63431028</v>
          </cell>
          <cell r="H14476">
            <v>0</v>
          </cell>
          <cell r="I14476">
            <v>0.266</v>
          </cell>
          <cell r="J14476">
            <v>0.266</v>
          </cell>
        </row>
        <row r="14477">
          <cell r="F14477" t="str">
            <v>新屋－永红</v>
          </cell>
          <cell r="G14477" t="str">
            <v>VG64431028</v>
          </cell>
          <cell r="H14477">
            <v>0</v>
          </cell>
          <cell r="I14477">
            <v>0.217</v>
          </cell>
          <cell r="J14477">
            <v>0.217</v>
          </cell>
        </row>
        <row r="14478">
          <cell r="F14478" t="str">
            <v>新洲线</v>
          </cell>
          <cell r="G14478" t="str">
            <v>C38C431028</v>
          </cell>
          <cell r="H14478">
            <v>0</v>
          </cell>
          <cell r="I14478">
            <v>0.34</v>
          </cell>
          <cell r="J14478">
            <v>0.34</v>
          </cell>
        </row>
        <row r="14479">
          <cell r="F14479" t="str">
            <v>新屋－李家湾</v>
          </cell>
          <cell r="G14479" t="str">
            <v>C004431028</v>
          </cell>
          <cell r="H14479">
            <v>6.948</v>
          </cell>
          <cell r="I14479">
            <v>7.849</v>
          </cell>
          <cell r="J14479">
            <v>0.901</v>
          </cell>
        </row>
        <row r="14480">
          <cell r="F14480" t="str">
            <v>鸦南线</v>
          </cell>
          <cell r="G14480" t="str">
            <v>C00A431028</v>
          </cell>
          <cell r="H14480">
            <v>0</v>
          </cell>
          <cell r="I14480">
            <v>1.433</v>
          </cell>
          <cell r="J14480">
            <v>1.433</v>
          </cell>
        </row>
        <row r="14481">
          <cell r="F14481" t="str">
            <v>坳老线</v>
          </cell>
          <cell r="G14481" t="str">
            <v>C86B431028</v>
          </cell>
          <cell r="H14481">
            <v>0</v>
          </cell>
          <cell r="I14481">
            <v>0.792</v>
          </cell>
          <cell r="J14481">
            <v>0.792</v>
          </cell>
        </row>
        <row r="14482">
          <cell r="F14482" t="str">
            <v>竹安－竹安</v>
          </cell>
          <cell r="G14482" t="str">
            <v>VH39431028</v>
          </cell>
          <cell r="H14482">
            <v>0</v>
          </cell>
          <cell r="I14482">
            <v>0.395</v>
          </cell>
          <cell r="J14482">
            <v>0.395</v>
          </cell>
        </row>
        <row r="14483">
          <cell r="F14483" t="str">
            <v>立新－高塘</v>
          </cell>
          <cell r="G14483" t="str">
            <v>VH46431028</v>
          </cell>
          <cell r="H14483">
            <v>0</v>
          </cell>
          <cell r="I14483">
            <v>0.46</v>
          </cell>
          <cell r="J14483">
            <v>0.46</v>
          </cell>
        </row>
        <row r="14484">
          <cell r="F14484" t="str">
            <v>大水龙－大水龙</v>
          </cell>
          <cell r="G14484" t="str">
            <v>VH49431028</v>
          </cell>
          <cell r="H14484">
            <v>0.542</v>
          </cell>
          <cell r="I14484">
            <v>0.988</v>
          </cell>
          <cell r="J14484">
            <v>0.446</v>
          </cell>
        </row>
        <row r="14485">
          <cell r="F14485" t="str">
            <v>新屋－光明</v>
          </cell>
          <cell r="G14485" t="str">
            <v>C315431028</v>
          </cell>
          <cell r="H14485">
            <v>0</v>
          </cell>
          <cell r="I14485">
            <v>0.796</v>
          </cell>
          <cell r="J14485">
            <v>0.796</v>
          </cell>
        </row>
        <row r="14486">
          <cell r="F14486" t="str">
            <v>肖罗线</v>
          </cell>
          <cell r="G14486" t="str">
            <v>C88B431028</v>
          </cell>
          <cell r="H14486">
            <v>0</v>
          </cell>
          <cell r="I14486">
            <v>0.478</v>
          </cell>
          <cell r="J14486">
            <v>0.478</v>
          </cell>
        </row>
        <row r="14487">
          <cell r="F14487" t="str">
            <v>村泥线</v>
          </cell>
          <cell r="G14487" t="str">
            <v>C89B431028</v>
          </cell>
          <cell r="H14487">
            <v>0</v>
          </cell>
          <cell r="I14487">
            <v>1.124</v>
          </cell>
          <cell r="J14487">
            <v>1.124</v>
          </cell>
        </row>
        <row r="14488">
          <cell r="F14488" t="str">
            <v>曾竹线</v>
          </cell>
          <cell r="G14488" t="str">
            <v>C91B431028</v>
          </cell>
          <cell r="H14488">
            <v>0</v>
          </cell>
          <cell r="I14488">
            <v>0.584</v>
          </cell>
          <cell r="J14488">
            <v>0.584</v>
          </cell>
        </row>
        <row r="14489">
          <cell r="F14489" t="str">
            <v>皂麻线</v>
          </cell>
          <cell r="G14489" t="str">
            <v>C92B431028</v>
          </cell>
          <cell r="H14489">
            <v>0</v>
          </cell>
          <cell r="I14489">
            <v>1.658</v>
          </cell>
          <cell r="J14489">
            <v>1.658</v>
          </cell>
        </row>
        <row r="14490">
          <cell r="F14490" t="str">
            <v>陈石线</v>
          </cell>
          <cell r="G14490" t="str">
            <v>C23C431028</v>
          </cell>
          <cell r="H14490">
            <v>0</v>
          </cell>
          <cell r="I14490">
            <v>0.55</v>
          </cell>
          <cell r="J14490">
            <v>0.55</v>
          </cell>
        </row>
        <row r="14491">
          <cell r="F14491" t="str">
            <v>桥五线</v>
          </cell>
          <cell r="G14491" t="str">
            <v>C99A431028</v>
          </cell>
          <cell r="H14491">
            <v>0</v>
          </cell>
          <cell r="I14491">
            <v>0.78</v>
          </cell>
          <cell r="J14491">
            <v>0.78</v>
          </cell>
        </row>
        <row r="14492">
          <cell r="F14492" t="str">
            <v>哨前线</v>
          </cell>
          <cell r="G14492" t="str">
            <v>C98A431028</v>
          </cell>
          <cell r="H14492">
            <v>1.548</v>
          </cell>
          <cell r="I14492">
            <v>1.826</v>
          </cell>
          <cell r="J14492">
            <v>0.278</v>
          </cell>
        </row>
        <row r="14493">
          <cell r="F14493" t="str">
            <v>学堂－上湾</v>
          </cell>
          <cell r="G14493" t="str">
            <v>VG74431028</v>
          </cell>
          <cell r="H14493">
            <v>0</v>
          </cell>
          <cell r="I14493">
            <v>0.246</v>
          </cell>
          <cell r="J14493">
            <v>0.246</v>
          </cell>
        </row>
        <row r="14494">
          <cell r="F14494" t="str">
            <v>毛坪－毛坪</v>
          </cell>
          <cell r="G14494" t="str">
            <v>VG78431028</v>
          </cell>
          <cell r="H14494">
            <v>0</v>
          </cell>
          <cell r="I14494">
            <v>0.222</v>
          </cell>
          <cell r="J14494">
            <v>0.222</v>
          </cell>
        </row>
        <row r="14495">
          <cell r="F14495" t="str">
            <v>东车－李家</v>
          </cell>
          <cell r="G14495" t="str">
            <v>VG80431028</v>
          </cell>
          <cell r="H14495">
            <v>0</v>
          </cell>
          <cell r="I14495">
            <v>0.512</v>
          </cell>
          <cell r="J14495">
            <v>0.512</v>
          </cell>
        </row>
        <row r="14496">
          <cell r="F14496" t="str">
            <v>东车－下湾</v>
          </cell>
          <cell r="G14496" t="str">
            <v>VG81431028</v>
          </cell>
          <cell r="H14496">
            <v>0</v>
          </cell>
          <cell r="I14496">
            <v>0.293</v>
          </cell>
          <cell r="J14496">
            <v>0.293</v>
          </cell>
        </row>
        <row r="14497">
          <cell r="F14497" t="str">
            <v>学堂－楼屋</v>
          </cell>
          <cell r="G14497" t="str">
            <v>VG86431028</v>
          </cell>
          <cell r="H14497">
            <v>0</v>
          </cell>
          <cell r="I14497">
            <v>0.684</v>
          </cell>
          <cell r="J14497">
            <v>0.684</v>
          </cell>
        </row>
        <row r="14498">
          <cell r="F14498" t="str">
            <v>朱家－单家</v>
          </cell>
          <cell r="G14498" t="str">
            <v>VG88431028</v>
          </cell>
          <cell r="H14498">
            <v>0</v>
          </cell>
          <cell r="I14498">
            <v>0.32</v>
          </cell>
          <cell r="J14498">
            <v>0.32</v>
          </cell>
        </row>
        <row r="14499">
          <cell r="F14499" t="str">
            <v>贺古－堆上</v>
          </cell>
          <cell r="G14499" t="str">
            <v>VG89431028</v>
          </cell>
          <cell r="H14499">
            <v>0</v>
          </cell>
          <cell r="I14499">
            <v>0.275</v>
          </cell>
          <cell r="J14499">
            <v>0.275</v>
          </cell>
        </row>
        <row r="14500">
          <cell r="F14500" t="str">
            <v>村井线</v>
          </cell>
          <cell r="G14500" t="str">
            <v>C14C431028</v>
          </cell>
          <cell r="H14500">
            <v>0</v>
          </cell>
          <cell r="I14500">
            <v>0.367</v>
          </cell>
          <cell r="J14500">
            <v>0.367</v>
          </cell>
        </row>
        <row r="14501">
          <cell r="F14501" t="str">
            <v>上龙－先锋</v>
          </cell>
          <cell r="G14501" t="str">
            <v>C16C431028</v>
          </cell>
          <cell r="H14501">
            <v>0</v>
          </cell>
          <cell r="I14501">
            <v>0.6</v>
          </cell>
          <cell r="J14501">
            <v>0.6</v>
          </cell>
        </row>
        <row r="14502">
          <cell r="F14502" t="str">
            <v>村边线</v>
          </cell>
          <cell r="G14502" t="str">
            <v>C18C431028</v>
          </cell>
          <cell r="H14502">
            <v>0</v>
          </cell>
          <cell r="I14502">
            <v>0.157</v>
          </cell>
          <cell r="J14502">
            <v>0.157</v>
          </cell>
        </row>
        <row r="14503">
          <cell r="F14503" t="str">
            <v>村广线</v>
          </cell>
          <cell r="G14503" t="str">
            <v>C20C431028</v>
          </cell>
          <cell r="H14503">
            <v>0</v>
          </cell>
          <cell r="I14503">
            <v>0.425</v>
          </cell>
          <cell r="J14503">
            <v>0.425</v>
          </cell>
        </row>
        <row r="14504">
          <cell r="F14504" t="str">
            <v>中文－下边</v>
          </cell>
          <cell r="G14504" t="str">
            <v>VG75431028</v>
          </cell>
          <cell r="H14504">
            <v>0</v>
          </cell>
          <cell r="I14504">
            <v>0.29</v>
          </cell>
          <cell r="J14504">
            <v>0.29</v>
          </cell>
        </row>
        <row r="14505">
          <cell r="F14505" t="str">
            <v>杀人坪-松水</v>
          </cell>
          <cell r="G14505" t="str">
            <v>Y342431028</v>
          </cell>
          <cell r="H14505">
            <v>3.08</v>
          </cell>
          <cell r="I14505">
            <v>4.111</v>
          </cell>
          <cell r="J14505">
            <v>1.031</v>
          </cell>
        </row>
        <row r="14506">
          <cell r="F14506" t="str">
            <v>四塞线</v>
          </cell>
          <cell r="G14506" t="str">
            <v>C05C431028</v>
          </cell>
          <cell r="H14506">
            <v>0</v>
          </cell>
          <cell r="I14506">
            <v>0.505</v>
          </cell>
          <cell r="J14506">
            <v>0.505</v>
          </cell>
        </row>
        <row r="14507">
          <cell r="F14507" t="str">
            <v>大垅－立新</v>
          </cell>
          <cell r="G14507" t="str">
            <v>VH25431028</v>
          </cell>
          <cell r="H14507">
            <v>0</v>
          </cell>
          <cell r="I14507">
            <v>0.354</v>
          </cell>
          <cell r="J14507">
            <v>0.354</v>
          </cell>
        </row>
        <row r="14508">
          <cell r="F14508" t="str">
            <v>合力－四井</v>
          </cell>
          <cell r="G14508" t="str">
            <v>VH30431028</v>
          </cell>
          <cell r="H14508">
            <v>0</v>
          </cell>
          <cell r="I14508">
            <v>0.399</v>
          </cell>
          <cell r="J14508">
            <v>0.399</v>
          </cell>
        </row>
        <row r="14509">
          <cell r="F14509" t="str">
            <v>竹井线</v>
          </cell>
          <cell r="G14509" t="str">
            <v>C25L431028</v>
          </cell>
          <cell r="H14509">
            <v>0</v>
          </cell>
          <cell r="I14509">
            <v>0.576</v>
          </cell>
          <cell r="J14509">
            <v>0.576</v>
          </cell>
        </row>
        <row r="14510">
          <cell r="F14510" t="str">
            <v>唐井线</v>
          </cell>
          <cell r="G14510" t="str">
            <v>C26L431028</v>
          </cell>
          <cell r="H14510">
            <v>0</v>
          </cell>
          <cell r="I14510">
            <v>0.364</v>
          </cell>
          <cell r="J14510">
            <v>0.364</v>
          </cell>
        </row>
        <row r="14511">
          <cell r="F14511" t="str">
            <v>何贺线</v>
          </cell>
          <cell r="G14511" t="str">
            <v>C97K431028</v>
          </cell>
          <cell r="H14511">
            <v>0</v>
          </cell>
          <cell r="I14511">
            <v>1.294</v>
          </cell>
          <cell r="J14511">
            <v>1.294</v>
          </cell>
        </row>
        <row r="14512">
          <cell r="F14512" t="str">
            <v>段古－段古</v>
          </cell>
          <cell r="G14512" t="str">
            <v>V530431028</v>
          </cell>
          <cell r="H14512">
            <v>0</v>
          </cell>
          <cell r="I14512">
            <v>0.501</v>
          </cell>
          <cell r="J14512">
            <v>0.501</v>
          </cell>
        </row>
        <row r="14513">
          <cell r="F14513" t="str">
            <v>西鸦线</v>
          </cell>
          <cell r="G14513" t="str">
            <v>C11A431028</v>
          </cell>
          <cell r="H14513">
            <v>0</v>
          </cell>
          <cell r="I14513">
            <v>4.618</v>
          </cell>
          <cell r="J14513">
            <v>4.618</v>
          </cell>
        </row>
        <row r="14514">
          <cell r="F14514" t="str">
            <v>金新线</v>
          </cell>
          <cell r="G14514" t="str">
            <v>C23L431028</v>
          </cell>
          <cell r="H14514">
            <v>0</v>
          </cell>
          <cell r="I14514">
            <v>1.709</v>
          </cell>
          <cell r="J14514">
            <v>1.709</v>
          </cell>
        </row>
        <row r="14515">
          <cell r="F14515" t="str">
            <v>金长线</v>
          </cell>
          <cell r="G14515" t="str">
            <v>C31A431028</v>
          </cell>
          <cell r="H14515">
            <v>0</v>
          </cell>
          <cell r="I14515">
            <v>0.553</v>
          </cell>
          <cell r="J14515">
            <v>0.553</v>
          </cell>
        </row>
        <row r="14516">
          <cell r="F14516" t="str">
            <v>长江－上岭</v>
          </cell>
          <cell r="G14516" t="str">
            <v>V572431028</v>
          </cell>
          <cell r="H14516">
            <v>0</v>
          </cell>
          <cell r="I14516">
            <v>0.557</v>
          </cell>
          <cell r="J14516">
            <v>0.557</v>
          </cell>
        </row>
        <row r="14517">
          <cell r="F14517" t="str">
            <v>建立线</v>
          </cell>
          <cell r="G14517" t="str">
            <v>C10L431028</v>
          </cell>
          <cell r="H14517">
            <v>0</v>
          </cell>
          <cell r="I14517">
            <v>0.583</v>
          </cell>
          <cell r="J14517">
            <v>0.583</v>
          </cell>
        </row>
        <row r="14518">
          <cell r="F14518" t="str">
            <v>谭家线</v>
          </cell>
          <cell r="G14518" t="str">
            <v>C13L431028</v>
          </cell>
          <cell r="H14518">
            <v>0</v>
          </cell>
          <cell r="I14518">
            <v>0.35</v>
          </cell>
          <cell r="J14518">
            <v>0.35</v>
          </cell>
        </row>
        <row r="14519">
          <cell r="F14519" t="str">
            <v>上楼线</v>
          </cell>
          <cell r="G14519" t="str">
            <v>C14L431028</v>
          </cell>
          <cell r="H14519">
            <v>0</v>
          </cell>
          <cell r="I14519">
            <v>0.411</v>
          </cell>
          <cell r="J14519">
            <v>0.411</v>
          </cell>
        </row>
        <row r="14520">
          <cell r="F14520" t="str">
            <v>上上线</v>
          </cell>
          <cell r="G14520" t="str">
            <v>C15L431028</v>
          </cell>
          <cell r="H14520">
            <v>0</v>
          </cell>
          <cell r="I14520">
            <v>0.687</v>
          </cell>
          <cell r="J14520">
            <v>0.687</v>
          </cell>
        </row>
        <row r="14521">
          <cell r="F14521" t="str">
            <v>曾管线</v>
          </cell>
          <cell r="G14521" t="str">
            <v>C61A431028</v>
          </cell>
          <cell r="H14521">
            <v>0</v>
          </cell>
          <cell r="I14521">
            <v>2.449</v>
          </cell>
          <cell r="J14521">
            <v>2.449</v>
          </cell>
        </row>
        <row r="14522">
          <cell r="F14522" t="str">
            <v>罗古－罗古</v>
          </cell>
          <cell r="G14522" t="str">
            <v>V525431028</v>
          </cell>
          <cell r="H14522">
            <v>0</v>
          </cell>
          <cell r="I14522">
            <v>0.221</v>
          </cell>
          <cell r="J14522">
            <v>0.221</v>
          </cell>
        </row>
        <row r="14523">
          <cell r="F14523" t="str">
            <v>谷柳线</v>
          </cell>
          <cell r="G14523" t="str">
            <v>C62A431028</v>
          </cell>
          <cell r="H14523">
            <v>0</v>
          </cell>
          <cell r="I14523">
            <v>1.279</v>
          </cell>
          <cell r="J14523">
            <v>1.279</v>
          </cell>
        </row>
        <row r="14524">
          <cell r="F14524" t="str">
            <v>石立线</v>
          </cell>
          <cell r="G14524" t="str">
            <v>C64A431028</v>
          </cell>
          <cell r="H14524">
            <v>0.163</v>
          </cell>
          <cell r="I14524">
            <v>1.223</v>
          </cell>
          <cell r="J14524">
            <v>1.06</v>
          </cell>
        </row>
        <row r="14525">
          <cell r="F14525" t="str">
            <v>彭蔡线</v>
          </cell>
          <cell r="G14525" t="str">
            <v>C65A431028</v>
          </cell>
          <cell r="H14525">
            <v>1.626</v>
          </cell>
          <cell r="I14525">
            <v>2.002</v>
          </cell>
          <cell r="J14525">
            <v>0.376</v>
          </cell>
        </row>
        <row r="14526">
          <cell r="F14526" t="str">
            <v>泉河线</v>
          </cell>
          <cell r="G14526" t="str">
            <v>C92K431028</v>
          </cell>
          <cell r="H14526">
            <v>0</v>
          </cell>
          <cell r="I14526">
            <v>0.671</v>
          </cell>
          <cell r="J14526">
            <v>0.671</v>
          </cell>
        </row>
        <row r="14527">
          <cell r="F14527" t="str">
            <v>林业队－老湾</v>
          </cell>
          <cell r="G14527" t="str">
            <v>V563431028</v>
          </cell>
          <cell r="H14527">
            <v>0</v>
          </cell>
          <cell r="I14527">
            <v>0.54</v>
          </cell>
          <cell r="J14527">
            <v>0.54</v>
          </cell>
        </row>
        <row r="14528">
          <cell r="F14528" t="str">
            <v>彭古桥－黄瓜</v>
          </cell>
          <cell r="G14528" t="str">
            <v>V565431028</v>
          </cell>
          <cell r="H14528">
            <v>0</v>
          </cell>
          <cell r="I14528">
            <v>0.461</v>
          </cell>
          <cell r="J14528">
            <v>0.461</v>
          </cell>
        </row>
        <row r="14529">
          <cell r="F14529" t="str">
            <v>黄瓜－杏子</v>
          </cell>
          <cell r="G14529" t="str">
            <v>V566431028</v>
          </cell>
          <cell r="H14529">
            <v>0</v>
          </cell>
          <cell r="I14529">
            <v>0.17</v>
          </cell>
          <cell r="J14529">
            <v>0.17</v>
          </cell>
        </row>
        <row r="14530">
          <cell r="F14530" t="str">
            <v>谢花冲－珠坡</v>
          </cell>
          <cell r="G14530" t="str">
            <v>V569431028</v>
          </cell>
          <cell r="H14530">
            <v>0</v>
          </cell>
          <cell r="I14530">
            <v>0.606</v>
          </cell>
          <cell r="J14530">
            <v>0.606</v>
          </cell>
        </row>
        <row r="14531">
          <cell r="F14531" t="str">
            <v>狮子线</v>
          </cell>
          <cell r="G14531" t="str">
            <v>C05L431028</v>
          </cell>
          <cell r="H14531">
            <v>0</v>
          </cell>
          <cell r="I14531">
            <v>0.585</v>
          </cell>
          <cell r="J14531">
            <v>0.585</v>
          </cell>
        </row>
        <row r="14532">
          <cell r="F14532" t="str">
            <v>茶叶-新屋</v>
          </cell>
          <cell r="G14532" t="str">
            <v>C095431028</v>
          </cell>
          <cell r="H14532">
            <v>1.583</v>
          </cell>
          <cell r="I14532">
            <v>2.666</v>
          </cell>
          <cell r="J14532">
            <v>1.083</v>
          </cell>
        </row>
        <row r="14533">
          <cell r="F14533" t="str">
            <v>谷柳线</v>
          </cell>
          <cell r="G14533" t="str">
            <v>C62A431028</v>
          </cell>
          <cell r="H14533">
            <v>0</v>
          </cell>
          <cell r="I14533">
            <v>2.347</v>
          </cell>
          <cell r="J14533">
            <v>2.347</v>
          </cell>
        </row>
        <row r="14534">
          <cell r="F14534" t="str">
            <v>傍麻线</v>
          </cell>
          <cell r="G14534" t="str">
            <v>C63A431028</v>
          </cell>
          <cell r="H14534">
            <v>0</v>
          </cell>
          <cell r="I14534">
            <v>0.633</v>
          </cell>
          <cell r="J14534">
            <v>0.633</v>
          </cell>
        </row>
        <row r="14535">
          <cell r="F14535" t="str">
            <v>涨仓线</v>
          </cell>
          <cell r="G14535" t="str">
            <v>C94K431028</v>
          </cell>
          <cell r="H14535">
            <v>0</v>
          </cell>
          <cell r="I14535">
            <v>0.342</v>
          </cell>
          <cell r="J14535">
            <v>0.342</v>
          </cell>
        </row>
        <row r="14536">
          <cell r="F14536" t="str">
            <v>永丰－邓古</v>
          </cell>
          <cell r="G14536" t="str">
            <v>V550431028</v>
          </cell>
          <cell r="H14536">
            <v>0</v>
          </cell>
          <cell r="I14536">
            <v>0.265</v>
          </cell>
          <cell r="J14536">
            <v>0.265</v>
          </cell>
        </row>
        <row r="14537">
          <cell r="F14537" t="str">
            <v>石梭线</v>
          </cell>
          <cell r="G14537" t="str">
            <v>C07L431028</v>
          </cell>
          <cell r="H14537">
            <v>0</v>
          </cell>
          <cell r="I14537">
            <v>0.734</v>
          </cell>
          <cell r="J14537">
            <v>0.734</v>
          </cell>
        </row>
        <row r="14538">
          <cell r="F14538" t="str">
            <v>加工厂-黄古</v>
          </cell>
          <cell r="G14538" t="str">
            <v>Y364431028</v>
          </cell>
          <cell r="H14538">
            <v>0</v>
          </cell>
          <cell r="I14538">
            <v>2.575</v>
          </cell>
          <cell r="J14538">
            <v>2.575</v>
          </cell>
        </row>
        <row r="14539">
          <cell r="F14539" t="str">
            <v>砂子路口-朝阳</v>
          </cell>
          <cell r="G14539" t="str">
            <v>V588431028</v>
          </cell>
          <cell r="H14539">
            <v>0</v>
          </cell>
          <cell r="I14539">
            <v>0.834</v>
          </cell>
          <cell r="J14539">
            <v>0.834</v>
          </cell>
        </row>
        <row r="14540">
          <cell r="F14540" t="str">
            <v>子里柑-向阳</v>
          </cell>
          <cell r="G14540" t="str">
            <v>V589431028</v>
          </cell>
          <cell r="H14540">
            <v>0</v>
          </cell>
          <cell r="I14540">
            <v>0.453</v>
          </cell>
          <cell r="J14540">
            <v>0.453</v>
          </cell>
        </row>
        <row r="14541">
          <cell r="F14541" t="str">
            <v>鸦鹊-高峰</v>
          </cell>
          <cell r="G14541" t="str">
            <v>V596431028</v>
          </cell>
          <cell r="H14541">
            <v>0</v>
          </cell>
          <cell r="I14541">
            <v>0.714</v>
          </cell>
          <cell r="J14541">
            <v>0.714</v>
          </cell>
        </row>
        <row r="14542">
          <cell r="F14542" t="str">
            <v>村泉线</v>
          </cell>
          <cell r="G14542" t="str">
            <v>C12A431028</v>
          </cell>
          <cell r="H14542">
            <v>0</v>
          </cell>
          <cell r="I14542">
            <v>1.318</v>
          </cell>
          <cell r="J14542">
            <v>1.318</v>
          </cell>
        </row>
        <row r="14543">
          <cell r="F14543" t="str">
            <v>塘冲线</v>
          </cell>
          <cell r="G14543" t="str">
            <v>C22L431028</v>
          </cell>
          <cell r="H14543">
            <v>0</v>
          </cell>
          <cell r="I14543">
            <v>0.719</v>
          </cell>
          <cell r="J14543">
            <v>0.719</v>
          </cell>
        </row>
        <row r="14544">
          <cell r="F14544" t="str">
            <v>石桥－上江</v>
          </cell>
          <cell r="G14544" t="str">
            <v>V576431028</v>
          </cell>
          <cell r="H14544">
            <v>0</v>
          </cell>
          <cell r="I14544">
            <v>0.566</v>
          </cell>
          <cell r="J14544">
            <v>0.566</v>
          </cell>
        </row>
        <row r="14545">
          <cell r="F14545" t="str">
            <v>张古－下江</v>
          </cell>
          <cell r="G14545" t="str">
            <v>V577431028</v>
          </cell>
          <cell r="H14545">
            <v>0</v>
          </cell>
          <cell r="I14545">
            <v>0.278</v>
          </cell>
          <cell r="J14545">
            <v>0.278</v>
          </cell>
        </row>
        <row r="14546">
          <cell r="F14546" t="str">
            <v>上湾－小十龙</v>
          </cell>
          <cell r="G14546" t="str">
            <v>V581431028</v>
          </cell>
          <cell r="H14546">
            <v>0</v>
          </cell>
          <cell r="I14546">
            <v>0.408</v>
          </cell>
          <cell r="J14546">
            <v>0.408</v>
          </cell>
        </row>
        <row r="14547">
          <cell r="F14547" t="str">
            <v>曾古－罗古</v>
          </cell>
          <cell r="G14547" t="str">
            <v>C335431028</v>
          </cell>
          <cell r="H14547">
            <v>0.717</v>
          </cell>
          <cell r="I14547">
            <v>1.362</v>
          </cell>
          <cell r="J14547">
            <v>0.645</v>
          </cell>
        </row>
        <row r="14548">
          <cell r="F14548" t="str">
            <v>曾古－罗古</v>
          </cell>
          <cell r="G14548" t="str">
            <v>C335431028</v>
          </cell>
          <cell r="H14548">
            <v>0</v>
          </cell>
          <cell r="I14548">
            <v>0.707</v>
          </cell>
          <cell r="J14548">
            <v>0.707</v>
          </cell>
        </row>
        <row r="14549">
          <cell r="F14549" t="str">
            <v>毛屋线</v>
          </cell>
          <cell r="G14549" t="str">
            <v>C33L431028</v>
          </cell>
          <cell r="H14549">
            <v>0</v>
          </cell>
          <cell r="I14549">
            <v>0.454</v>
          </cell>
          <cell r="J14549">
            <v>0.454</v>
          </cell>
        </row>
        <row r="14550">
          <cell r="F14550" t="str">
            <v>上下线</v>
          </cell>
          <cell r="G14550" t="str">
            <v>C35L431028</v>
          </cell>
          <cell r="H14550">
            <v>0</v>
          </cell>
          <cell r="I14550">
            <v>1.503</v>
          </cell>
          <cell r="J14550">
            <v>1.503</v>
          </cell>
        </row>
        <row r="14551">
          <cell r="F14551" t="str">
            <v>挖拌线</v>
          </cell>
          <cell r="G14551" t="str">
            <v>C56A431028</v>
          </cell>
          <cell r="H14551">
            <v>0</v>
          </cell>
          <cell r="I14551">
            <v>2.25</v>
          </cell>
          <cell r="J14551">
            <v>2.25</v>
          </cell>
        </row>
        <row r="14552">
          <cell r="F14552" t="str">
            <v>坪的－谭古</v>
          </cell>
          <cell r="G14552" t="str">
            <v>V510431028</v>
          </cell>
          <cell r="H14552">
            <v>0</v>
          </cell>
          <cell r="I14552">
            <v>0.164</v>
          </cell>
          <cell r="J14552">
            <v>0.164</v>
          </cell>
        </row>
        <row r="14553">
          <cell r="F14553" t="str">
            <v>下铺－矮车</v>
          </cell>
          <cell r="G14553" t="str">
            <v>C190431028</v>
          </cell>
          <cell r="H14553">
            <v>3.009</v>
          </cell>
          <cell r="I14553">
            <v>3.339</v>
          </cell>
          <cell r="J14553">
            <v>0.33</v>
          </cell>
        </row>
        <row r="14554">
          <cell r="F14554" t="str">
            <v>山白线</v>
          </cell>
          <cell r="G14554" t="str">
            <v>C87K431028</v>
          </cell>
          <cell r="H14554">
            <v>0</v>
          </cell>
          <cell r="I14554">
            <v>1.929</v>
          </cell>
          <cell r="J14554">
            <v>1.929</v>
          </cell>
        </row>
        <row r="14555">
          <cell r="F14555" t="str">
            <v>山检线</v>
          </cell>
          <cell r="G14555" t="str">
            <v>C89K431028</v>
          </cell>
          <cell r="H14555">
            <v>0</v>
          </cell>
          <cell r="I14555">
            <v>1.055</v>
          </cell>
          <cell r="J14555">
            <v>1.055</v>
          </cell>
        </row>
        <row r="14556">
          <cell r="F14556" t="str">
            <v>粟冲线</v>
          </cell>
          <cell r="G14556" t="str">
            <v>C90K431028</v>
          </cell>
          <cell r="H14556">
            <v>0</v>
          </cell>
          <cell r="I14556">
            <v>0.874</v>
          </cell>
          <cell r="J14556">
            <v>0.874</v>
          </cell>
        </row>
        <row r="14557">
          <cell r="F14557" t="str">
            <v>赵源－王坑组</v>
          </cell>
          <cell r="G14557" t="str">
            <v>Y306431028</v>
          </cell>
          <cell r="H14557">
            <v>5.597</v>
          </cell>
          <cell r="I14557">
            <v>7.643</v>
          </cell>
          <cell r="J14557">
            <v>2.046</v>
          </cell>
        </row>
        <row r="14558">
          <cell r="F14558" t="str">
            <v>大大线</v>
          </cell>
          <cell r="G14558" t="str">
            <v>C85K431028</v>
          </cell>
          <cell r="H14558">
            <v>0</v>
          </cell>
          <cell r="I14558">
            <v>2.075</v>
          </cell>
          <cell r="J14558">
            <v>2.075</v>
          </cell>
        </row>
        <row r="14559">
          <cell r="F14559" t="str">
            <v>堵潭线</v>
          </cell>
          <cell r="G14559" t="str">
            <v>C86K431028</v>
          </cell>
          <cell r="H14559">
            <v>0</v>
          </cell>
          <cell r="I14559">
            <v>0.092</v>
          </cell>
          <cell r="J14559">
            <v>0.092</v>
          </cell>
        </row>
        <row r="14560">
          <cell r="F14560" t="str">
            <v>双江口-大棚</v>
          </cell>
          <cell r="G14560" t="str">
            <v>Y408431028</v>
          </cell>
          <cell r="H14560">
            <v>7.186</v>
          </cell>
          <cell r="I14560">
            <v>7.744</v>
          </cell>
          <cell r="J14560">
            <v>0.558</v>
          </cell>
        </row>
        <row r="14561">
          <cell r="F14561" t="str">
            <v>李家线</v>
          </cell>
          <cell r="G14561" t="str">
            <v>C30I431028</v>
          </cell>
          <cell r="H14561">
            <v>0</v>
          </cell>
          <cell r="I14561">
            <v>0.102</v>
          </cell>
          <cell r="J14561">
            <v>0.102</v>
          </cell>
        </row>
        <row r="14562">
          <cell r="F14562" t="str">
            <v>贺街线</v>
          </cell>
          <cell r="G14562" t="str">
            <v>C41E431028</v>
          </cell>
          <cell r="H14562">
            <v>0</v>
          </cell>
          <cell r="I14562">
            <v>0.654</v>
          </cell>
          <cell r="J14562">
            <v>0.654</v>
          </cell>
        </row>
        <row r="14563">
          <cell r="F14563" t="str">
            <v>湖田洲－河古</v>
          </cell>
          <cell r="G14563" t="str">
            <v>V935431028</v>
          </cell>
          <cell r="H14563">
            <v>0</v>
          </cell>
          <cell r="I14563">
            <v>0.292</v>
          </cell>
          <cell r="J14563">
            <v>0.292</v>
          </cell>
        </row>
        <row r="14564">
          <cell r="F14564" t="str">
            <v>高坊－水库</v>
          </cell>
          <cell r="G14564" t="str">
            <v>C200431028</v>
          </cell>
          <cell r="H14564">
            <v>2.577</v>
          </cell>
          <cell r="I14564">
            <v>3.274</v>
          </cell>
          <cell r="J14564">
            <v>0.697</v>
          </cell>
        </row>
        <row r="14565">
          <cell r="F14565" t="str">
            <v>灵大线</v>
          </cell>
          <cell r="G14565" t="str">
            <v>C35A431028</v>
          </cell>
          <cell r="H14565">
            <v>0</v>
          </cell>
          <cell r="I14565">
            <v>0.149</v>
          </cell>
          <cell r="J14565">
            <v>0.149</v>
          </cell>
        </row>
        <row r="14566">
          <cell r="F14566" t="str">
            <v>楼下线</v>
          </cell>
          <cell r="G14566" t="str">
            <v>C77K431028</v>
          </cell>
          <cell r="H14566">
            <v>0</v>
          </cell>
          <cell r="I14566">
            <v>0.91</v>
          </cell>
          <cell r="J14566">
            <v>0.91</v>
          </cell>
        </row>
        <row r="14567">
          <cell r="F14567" t="str">
            <v>石皮线</v>
          </cell>
          <cell r="G14567" t="str">
            <v>C45E431028</v>
          </cell>
          <cell r="H14567">
            <v>0</v>
          </cell>
          <cell r="I14567">
            <v>0.106</v>
          </cell>
          <cell r="J14567">
            <v>0.106</v>
          </cell>
        </row>
        <row r="14568">
          <cell r="F14568" t="str">
            <v>二坎线</v>
          </cell>
          <cell r="G14568" t="str">
            <v>C47E431028</v>
          </cell>
          <cell r="H14568">
            <v>0</v>
          </cell>
          <cell r="I14568">
            <v>0.259</v>
          </cell>
          <cell r="J14568">
            <v>0.259</v>
          </cell>
        </row>
        <row r="14569">
          <cell r="F14569" t="str">
            <v>指学线</v>
          </cell>
          <cell r="G14569" t="str">
            <v>C95E431028</v>
          </cell>
          <cell r="H14569">
            <v>0</v>
          </cell>
          <cell r="I14569">
            <v>0.275</v>
          </cell>
          <cell r="J14569">
            <v>0.275</v>
          </cell>
        </row>
        <row r="14570">
          <cell r="F14570" t="str">
            <v>乱赵线</v>
          </cell>
          <cell r="G14570" t="str">
            <v>C96E431028</v>
          </cell>
          <cell r="H14570">
            <v>0</v>
          </cell>
          <cell r="I14570">
            <v>2.386</v>
          </cell>
          <cell r="J14570">
            <v>2.386</v>
          </cell>
        </row>
        <row r="14571">
          <cell r="F14571" t="str">
            <v>黄红线</v>
          </cell>
          <cell r="G14571" t="str">
            <v>C98E431028</v>
          </cell>
          <cell r="H14571">
            <v>0</v>
          </cell>
          <cell r="I14571">
            <v>0.682</v>
          </cell>
          <cell r="J14571">
            <v>0.682</v>
          </cell>
        </row>
        <row r="14572">
          <cell r="F14572" t="str">
            <v>当天线</v>
          </cell>
          <cell r="G14572" t="str">
            <v>C99E431028</v>
          </cell>
          <cell r="H14572">
            <v>0</v>
          </cell>
          <cell r="I14572">
            <v>0.794</v>
          </cell>
          <cell r="J14572">
            <v>0.794</v>
          </cell>
        </row>
        <row r="14573">
          <cell r="F14573" t="str">
            <v>苏洲线</v>
          </cell>
          <cell r="G14573" t="str">
            <v>C80E431028</v>
          </cell>
          <cell r="H14573">
            <v>0</v>
          </cell>
          <cell r="I14573">
            <v>0.448</v>
          </cell>
          <cell r="J14573">
            <v>0.448</v>
          </cell>
        </row>
        <row r="14574">
          <cell r="F14574" t="str">
            <v>桥花线</v>
          </cell>
          <cell r="G14574" t="str">
            <v>C90E431028</v>
          </cell>
          <cell r="H14574">
            <v>0</v>
          </cell>
          <cell r="I14574">
            <v>0.352</v>
          </cell>
          <cell r="J14574">
            <v>0.352</v>
          </cell>
        </row>
        <row r="14575">
          <cell r="F14575" t="str">
            <v>坑刘线</v>
          </cell>
          <cell r="G14575" t="str">
            <v>C46K431028</v>
          </cell>
          <cell r="H14575">
            <v>0</v>
          </cell>
          <cell r="I14575">
            <v>0.654</v>
          </cell>
          <cell r="J14575">
            <v>0.654</v>
          </cell>
        </row>
        <row r="14576">
          <cell r="F14576" t="str">
            <v>横何线</v>
          </cell>
          <cell r="G14576" t="str">
            <v>C49K431028</v>
          </cell>
          <cell r="H14576">
            <v>0</v>
          </cell>
          <cell r="I14576">
            <v>0.627</v>
          </cell>
          <cell r="J14576">
            <v>0.627</v>
          </cell>
        </row>
        <row r="14577">
          <cell r="G14577" t="str">
            <v>V000</v>
          </cell>
          <cell r="H14577">
            <v>0</v>
          </cell>
          <cell r="I14577">
            <v>0.475</v>
          </cell>
          <cell r="J14577">
            <v>0.475</v>
          </cell>
        </row>
        <row r="14578">
          <cell r="F14578" t="str">
            <v>横主线</v>
          </cell>
          <cell r="G14578" t="str">
            <v>C37F431028</v>
          </cell>
          <cell r="H14578">
            <v>0</v>
          </cell>
          <cell r="I14578">
            <v>0.402</v>
          </cell>
          <cell r="J14578">
            <v>0.402</v>
          </cell>
        </row>
        <row r="14579">
          <cell r="F14579" t="str">
            <v>王土洲－梨子山</v>
          </cell>
          <cell r="G14579" t="str">
            <v>Y301431028</v>
          </cell>
          <cell r="H14579">
            <v>10.469</v>
          </cell>
          <cell r="I14579">
            <v>13.197</v>
          </cell>
          <cell r="J14579">
            <v>2.728</v>
          </cell>
        </row>
        <row r="14580">
          <cell r="F14580" t="str">
            <v>上铺线</v>
          </cell>
          <cell r="G14580" t="str">
            <v>C94H431028</v>
          </cell>
          <cell r="H14580">
            <v>0</v>
          </cell>
          <cell r="I14580">
            <v>0.584</v>
          </cell>
          <cell r="J14580">
            <v>0.584</v>
          </cell>
        </row>
        <row r="14581">
          <cell r="F14581" t="str">
            <v>井头组-井头组</v>
          </cell>
          <cell r="G14581" t="str">
            <v>VB17431028</v>
          </cell>
          <cell r="H14581">
            <v>0</v>
          </cell>
          <cell r="I14581">
            <v>0.253</v>
          </cell>
          <cell r="J14581">
            <v>0.253</v>
          </cell>
        </row>
        <row r="14582">
          <cell r="F14582" t="str">
            <v>桥石线</v>
          </cell>
          <cell r="G14582" t="str">
            <v>C36A431028</v>
          </cell>
          <cell r="H14582">
            <v>0</v>
          </cell>
          <cell r="I14582">
            <v>0.171</v>
          </cell>
          <cell r="J14582">
            <v>0.171</v>
          </cell>
        </row>
        <row r="14583">
          <cell r="F14583" t="str">
            <v>桥新线</v>
          </cell>
          <cell r="G14583" t="str">
            <v>C26F431028</v>
          </cell>
          <cell r="H14583">
            <v>0</v>
          </cell>
          <cell r="I14583">
            <v>0.482</v>
          </cell>
          <cell r="J14583">
            <v>0.482</v>
          </cell>
        </row>
        <row r="14584">
          <cell r="F14584" t="str">
            <v>高上线</v>
          </cell>
          <cell r="G14584" t="str">
            <v>C30F431028</v>
          </cell>
          <cell r="H14584">
            <v>0</v>
          </cell>
          <cell r="I14584">
            <v>0.193</v>
          </cell>
          <cell r="J14584">
            <v>0.193</v>
          </cell>
        </row>
        <row r="14585">
          <cell r="F14585" t="str">
            <v>棉花线</v>
          </cell>
          <cell r="G14585" t="str">
            <v>C32F431028</v>
          </cell>
          <cell r="H14585">
            <v>0</v>
          </cell>
          <cell r="I14585">
            <v>0.171</v>
          </cell>
          <cell r="J14585">
            <v>0.171</v>
          </cell>
        </row>
        <row r="14586">
          <cell r="F14586" t="str">
            <v>和睦－张家</v>
          </cell>
          <cell r="G14586" t="str">
            <v>V962431028</v>
          </cell>
          <cell r="H14586">
            <v>0.132</v>
          </cell>
          <cell r="I14586">
            <v>0.496</v>
          </cell>
          <cell r="J14586">
            <v>0.364</v>
          </cell>
        </row>
        <row r="14587">
          <cell r="F14587" t="str">
            <v>介朱线</v>
          </cell>
          <cell r="G14587" t="str">
            <v>C34K431028</v>
          </cell>
          <cell r="H14587">
            <v>0</v>
          </cell>
          <cell r="I14587">
            <v>1.208</v>
          </cell>
          <cell r="J14587">
            <v>1.208</v>
          </cell>
        </row>
        <row r="14588">
          <cell r="F14588" t="str">
            <v>下棉线</v>
          </cell>
          <cell r="G14588" t="str">
            <v>C69E431028</v>
          </cell>
          <cell r="H14588">
            <v>0</v>
          </cell>
          <cell r="I14588">
            <v>1.646</v>
          </cell>
          <cell r="J14588">
            <v>1.646</v>
          </cell>
        </row>
        <row r="14589">
          <cell r="F14589" t="str">
            <v>廖邓线</v>
          </cell>
          <cell r="G14589" t="str">
            <v>C71E431028</v>
          </cell>
          <cell r="H14589">
            <v>0</v>
          </cell>
          <cell r="I14589">
            <v>0.332</v>
          </cell>
          <cell r="J14589">
            <v>0.332</v>
          </cell>
        </row>
        <row r="14590">
          <cell r="F14590" t="str">
            <v>老湾线</v>
          </cell>
          <cell r="G14590" t="str">
            <v>C77E431028</v>
          </cell>
          <cell r="H14590">
            <v>0</v>
          </cell>
          <cell r="I14590">
            <v>0.321</v>
          </cell>
          <cell r="J14590">
            <v>0.321</v>
          </cell>
        </row>
        <row r="14591">
          <cell r="F14591" t="str">
            <v>罗洲-公角寨</v>
          </cell>
          <cell r="G14591" t="str">
            <v>Y337431028</v>
          </cell>
          <cell r="H14591">
            <v>6.742</v>
          </cell>
          <cell r="I14591">
            <v>9.411</v>
          </cell>
          <cell r="J14591">
            <v>2.669</v>
          </cell>
        </row>
        <row r="14592">
          <cell r="F14592" t="str">
            <v>川石线</v>
          </cell>
          <cell r="G14592" t="str">
            <v>C98H431028</v>
          </cell>
          <cell r="H14592">
            <v>0</v>
          </cell>
          <cell r="I14592">
            <v>2.503</v>
          </cell>
          <cell r="J14592">
            <v>2.503</v>
          </cell>
        </row>
        <row r="14593">
          <cell r="F14593" t="str">
            <v>元界线</v>
          </cell>
          <cell r="G14593" t="str">
            <v>C83H431028</v>
          </cell>
          <cell r="H14593">
            <v>0</v>
          </cell>
          <cell r="I14593">
            <v>1.329</v>
          </cell>
          <cell r="J14593">
            <v>1.329</v>
          </cell>
        </row>
        <row r="14594">
          <cell r="F14594" t="str">
            <v>仙脚线</v>
          </cell>
          <cell r="G14594" t="str">
            <v>C85H431028</v>
          </cell>
          <cell r="H14594">
            <v>0</v>
          </cell>
          <cell r="I14594">
            <v>1.064</v>
          </cell>
          <cell r="J14594">
            <v>1.064</v>
          </cell>
        </row>
        <row r="14595">
          <cell r="G14595" t="str">
            <v>V000</v>
          </cell>
          <cell r="H14595">
            <v>0</v>
          </cell>
          <cell r="I14595">
            <v>0.109</v>
          </cell>
          <cell r="J14595">
            <v>0.109</v>
          </cell>
        </row>
        <row r="14596">
          <cell r="F14596" t="str">
            <v>探家路口-探家组</v>
          </cell>
          <cell r="G14596" t="str">
            <v>VB85431028</v>
          </cell>
          <cell r="H14596">
            <v>0</v>
          </cell>
          <cell r="I14596">
            <v>0.158</v>
          </cell>
          <cell r="J14596">
            <v>0.158</v>
          </cell>
        </row>
        <row r="14597">
          <cell r="F14597" t="str">
            <v>匡家屋－坳上</v>
          </cell>
          <cell r="G14597" t="str">
            <v>C196431028</v>
          </cell>
          <cell r="H14597">
            <v>1.583</v>
          </cell>
          <cell r="I14597">
            <v>3.482</v>
          </cell>
          <cell r="J14597">
            <v>1.899</v>
          </cell>
        </row>
        <row r="14598">
          <cell r="F14598" t="str">
            <v>蒋冲线</v>
          </cell>
          <cell r="G14598" t="str">
            <v>C54K431028</v>
          </cell>
          <cell r="H14598">
            <v>0</v>
          </cell>
          <cell r="I14598">
            <v>1.46</v>
          </cell>
          <cell r="J14598">
            <v>1.46</v>
          </cell>
        </row>
        <row r="14599">
          <cell r="F14599" t="str">
            <v>梅陈线</v>
          </cell>
          <cell r="G14599" t="str">
            <v>C55K431028</v>
          </cell>
          <cell r="H14599">
            <v>0</v>
          </cell>
          <cell r="I14599">
            <v>0.658</v>
          </cell>
          <cell r="J14599">
            <v>0.658</v>
          </cell>
        </row>
        <row r="14600">
          <cell r="F14600" t="str">
            <v>上下线</v>
          </cell>
          <cell r="G14600" t="str">
            <v>C57K431028</v>
          </cell>
          <cell r="H14600">
            <v>0</v>
          </cell>
          <cell r="I14600">
            <v>0.218</v>
          </cell>
          <cell r="J14600">
            <v>0.218</v>
          </cell>
        </row>
        <row r="14601">
          <cell r="F14601" t="str">
            <v>末冲线</v>
          </cell>
          <cell r="G14601" t="str">
            <v>C88H431028</v>
          </cell>
          <cell r="H14601">
            <v>0</v>
          </cell>
          <cell r="I14601">
            <v>1.059</v>
          </cell>
          <cell r="J14601">
            <v>1.059</v>
          </cell>
        </row>
        <row r="14602">
          <cell r="F14602" t="str">
            <v>上街-上湾</v>
          </cell>
          <cell r="G14602" t="str">
            <v>C28I431028</v>
          </cell>
          <cell r="H14602">
            <v>4.692</v>
          </cell>
          <cell r="I14602">
            <v>5.475</v>
          </cell>
          <cell r="J14602">
            <v>0.783</v>
          </cell>
        </row>
        <row r="14603">
          <cell r="F14603" t="str">
            <v>垄下-大坑</v>
          </cell>
          <cell r="G14603" t="str">
            <v>C206431028</v>
          </cell>
          <cell r="H14603">
            <v>5.869</v>
          </cell>
          <cell r="I14603">
            <v>7.152</v>
          </cell>
          <cell r="J14603">
            <v>1.283</v>
          </cell>
        </row>
        <row r="14604">
          <cell r="F14604" t="str">
            <v>白水线</v>
          </cell>
          <cell r="G14604" t="str">
            <v>C42F431028</v>
          </cell>
          <cell r="H14604">
            <v>0</v>
          </cell>
          <cell r="I14604">
            <v>2.887</v>
          </cell>
          <cell r="J14604">
            <v>2.887</v>
          </cell>
        </row>
        <row r="14605">
          <cell r="F14605" t="str">
            <v>垄下-墩上组</v>
          </cell>
          <cell r="G14605" t="str">
            <v>VB60431028</v>
          </cell>
          <cell r="H14605">
            <v>0</v>
          </cell>
          <cell r="I14605">
            <v>0.322</v>
          </cell>
          <cell r="J14605">
            <v>0.322</v>
          </cell>
        </row>
        <row r="14606">
          <cell r="F14606" t="str">
            <v>楼下线</v>
          </cell>
          <cell r="G14606" t="str">
            <v>C64K431028</v>
          </cell>
          <cell r="H14606">
            <v>0</v>
          </cell>
          <cell r="I14606">
            <v>0.351</v>
          </cell>
          <cell r="J14606">
            <v>0.351</v>
          </cell>
        </row>
        <row r="14607">
          <cell r="F14607" t="str">
            <v>井头组-井头组</v>
          </cell>
          <cell r="G14607" t="str">
            <v>VB17431028</v>
          </cell>
          <cell r="H14607">
            <v>0</v>
          </cell>
          <cell r="I14607">
            <v>0.105</v>
          </cell>
          <cell r="J14607">
            <v>0.105</v>
          </cell>
        </row>
        <row r="14608">
          <cell r="F14608" t="str">
            <v>楼下-源头</v>
          </cell>
          <cell r="G14608" t="str">
            <v>VB18431028</v>
          </cell>
          <cell r="H14608">
            <v>0</v>
          </cell>
          <cell r="I14608">
            <v>0.308</v>
          </cell>
          <cell r="J14608">
            <v>0.308</v>
          </cell>
        </row>
        <row r="14609">
          <cell r="F14609" t="str">
            <v>下湾-岩下组</v>
          </cell>
          <cell r="G14609" t="str">
            <v>VB22431028</v>
          </cell>
          <cell r="H14609">
            <v>0</v>
          </cell>
          <cell r="I14609">
            <v>0.306</v>
          </cell>
          <cell r="J14609">
            <v>0.306</v>
          </cell>
        </row>
        <row r="14610">
          <cell r="F14610" t="str">
            <v>水西线</v>
          </cell>
          <cell r="G14610" t="str">
            <v>C07F431028</v>
          </cell>
          <cell r="H14610">
            <v>0</v>
          </cell>
          <cell r="I14610">
            <v>0.887</v>
          </cell>
          <cell r="J14610">
            <v>0.887</v>
          </cell>
        </row>
        <row r="14611">
          <cell r="F14611" t="str">
            <v>哨上线</v>
          </cell>
          <cell r="G14611" t="str">
            <v>C09F431028</v>
          </cell>
          <cell r="H14611">
            <v>0</v>
          </cell>
          <cell r="I14611">
            <v>0.282</v>
          </cell>
          <cell r="J14611">
            <v>0.282</v>
          </cell>
        </row>
        <row r="14612">
          <cell r="F14612" t="str">
            <v>水源线</v>
          </cell>
          <cell r="G14612" t="str">
            <v>C11F431028</v>
          </cell>
          <cell r="H14612">
            <v>0</v>
          </cell>
          <cell r="I14612">
            <v>0.253</v>
          </cell>
          <cell r="J14612">
            <v>0.253</v>
          </cell>
        </row>
        <row r="14613">
          <cell r="F14613" t="str">
            <v>莫家线</v>
          </cell>
          <cell r="G14613" t="str">
            <v>C14F431028</v>
          </cell>
          <cell r="H14613">
            <v>0</v>
          </cell>
          <cell r="I14613">
            <v>0.523</v>
          </cell>
          <cell r="J14613">
            <v>0.523</v>
          </cell>
        </row>
        <row r="14614">
          <cell r="F14614" t="str">
            <v>天宝线</v>
          </cell>
          <cell r="G14614" t="str">
            <v>C15F431028</v>
          </cell>
          <cell r="H14614">
            <v>0</v>
          </cell>
          <cell r="I14614">
            <v>0.493</v>
          </cell>
          <cell r="J14614">
            <v>0.493</v>
          </cell>
        </row>
        <row r="14615">
          <cell r="F14615" t="str">
            <v>在竹线</v>
          </cell>
          <cell r="G14615" t="str">
            <v>C18F431028</v>
          </cell>
          <cell r="H14615">
            <v>0</v>
          </cell>
          <cell r="I14615">
            <v>0.611</v>
          </cell>
          <cell r="J14615">
            <v>0.611</v>
          </cell>
        </row>
        <row r="14616">
          <cell r="F14616" t="str">
            <v>苍冲线</v>
          </cell>
          <cell r="G14616" t="str">
            <v>C19F431028</v>
          </cell>
          <cell r="H14616">
            <v>0</v>
          </cell>
          <cell r="I14616">
            <v>0.369</v>
          </cell>
          <cell r="J14616">
            <v>0.369</v>
          </cell>
        </row>
        <row r="14617">
          <cell r="F14617" t="str">
            <v>扶家线</v>
          </cell>
          <cell r="G14617" t="str">
            <v>C21F431028</v>
          </cell>
          <cell r="H14617">
            <v>0</v>
          </cell>
          <cell r="I14617">
            <v>0.348</v>
          </cell>
          <cell r="J14617">
            <v>0.348</v>
          </cell>
        </row>
        <row r="14618">
          <cell r="F14618" t="str">
            <v>多钱线</v>
          </cell>
          <cell r="G14618" t="str">
            <v>C25F431028</v>
          </cell>
          <cell r="H14618">
            <v>0</v>
          </cell>
          <cell r="I14618">
            <v>0.154</v>
          </cell>
          <cell r="J14618">
            <v>0.154</v>
          </cell>
        </row>
        <row r="14619">
          <cell r="F14619" t="str">
            <v>当下线</v>
          </cell>
          <cell r="G14619" t="str">
            <v>C65E431028</v>
          </cell>
          <cell r="H14619">
            <v>0</v>
          </cell>
          <cell r="I14619">
            <v>0.182</v>
          </cell>
          <cell r="J14619">
            <v>0.182</v>
          </cell>
        </row>
        <row r="14620">
          <cell r="F14620" t="str">
            <v>管梅线</v>
          </cell>
          <cell r="G14620" t="str">
            <v>C34A431028</v>
          </cell>
          <cell r="H14620">
            <v>0</v>
          </cell>
          <cell r="I14620">
            <v>0.293</v>
          </cell>
          <cell r="J14620">
            <v>0.293</v>
          </cell>
        </row>
        <row r="14621">
          <cell r="F14621" t="str">
            <v>又天线</v>
          </cell>
          <cell r="G14621" t="str">
            <v>C80K431028</v>
          </cell>
          <cell r="H14621">
            <v>0.936</v>
          </cell>
          <cell r="I14621">
            <v>2.215</v>
          </cell>
          <cell r="J14621">
            <v>1.279</v>
          </cell>
        </row>
        <row r="14622">
          <cell r="F14622" t="str">
            <v>沙咀上-花屋</v>
          </cell>
          <cell r="G14622" t="str">
            <v>C81K431028</v>
          </cell>
          <cell r="H14622">
            <v>0</v>
          </cell>
          <cell r="I14622">
            <v>0.051</v>
          </cell>
          <cell r="J14622">
            <v>0.051</v>
          </cell>
        </row>
        <row r="14623">
          <cell r="F14623" t="str">
            <v>杨新线</v>
          </cell>
          <cell r="G14623" t="str">
            <v>C83K431028</v>
          </cell>
          <cell r="H14623">
            <v>0</v>
          </cell>
          <cell r="I14623">
            <v>0.347</v>
          </cell>
          <cell r="J14623">
            <v>0.347</v>
          </cell>
        </row>
        <row r="14624">
          <cell r="F14624" t="str">
            <v>沙山线</v>
          </cell>
          <cell r="G14624" t="str">
            <v>C84K431028</v>
          </cell>
          <cell r="H14624">
            <v>0</v>
          </cell>
          <cell r="I14624">
            <v>0.252</v>
          </cell>
          <cell r="J14624">
            <v>0.252</v>
          </cell>
        </row>
        <row r="14625">
          <cell r="F14625" t="str">
            <v>塘湾线</v>
          </cell>
          <cell r="G14625" t="str">
            <v>C04I431028</v>
          </cell>
          <cell r="H14625">
            <v>0</v>
          </cell>
          <cell r="I14625">
            <v>0.787</v>
          </cell>
          <cell r="J14625">
            <v>0.787</v>
          </cell>
        </row>
        <row r="14626">
          <cell r="F14626" t="str">
            <v>李旗线</v>
          </cell>
          <cell r="G14626" t="str">
            <v>C09I431028</v>
          </cell>
          <cell r="H14626">
            <v>0.429</v>
          </cell>
          <cell r="I14626">
            <v>0.501</v>
          </cell>
          <cell r="J14626">
            <v>0.072</v>
          </cell>
        </row>
        <row r="14627">
          <cell r="F14627" t="str">
            <v>老拦线</v>
          </cell>
          <cell r="G14627" t="str">
            <v>C39K431028</v>
          </cell>
          <cell r="H14627">
            <v>0</v>
          </cell>
          <cell r="I14627">
            <v>0.925</v>
          </cell>
          <cell r="J14627">
            <v>0.925</v>
          </cell>
        </row>
        <row r="14628">
          <cell r="F14628" t="str">
            <v>下刘线</v>
          </cell>
          <cell r="G14628" t="str">
            <v>C14J431028</v>
          </cell>
          <cell r="H14628">
            <v>0</v>
          </cell>
          <cell r="I14628">
            <v>0.489</v>
          </cell>
          <cell r="J14628">
            <v>0.489</v>
          </cell>
        </row>
        <row r="14629">
          <cell r="F14629" t="str">
            <v>发龙线</v>
          </cell>
          <cell r="G14629" t="str">
            <v>C06J431028</v>
          </cell>
          <cell r="H14629">
            <v>0</v>
          </cell>
          <cell r="I14629">
            <v>0.437</v>
          </cell>
          <cell r="J14629">
            <v>0.437</v>
          </cell>
        </row>
        <row r="14630">
          <cell r="F14630" t="str">
            <v>省官线</v>
          </cell>
          <cell r="G14630" t="str">
            <v>C08B431028</v>
          </cell>
          <cell r="H14630">
            <v>0</v>
          </cell>
          <cell r="I14630">
            <v>1.543</v>
          </cell>
          <cell r="J14630">
            <v>1.543</v>
          </cell>
        </row>
        <row r="14631">
          <cell r="F14631" t="str">
            <v>灵官－贺古</v>
          </cell>
          <cell r="G14631" t="str">
            <v>C390431028</v>
          </cell>
          <cell r="H14631">
            <v>0</v>
          </cell>
          <cell r="I14631">
            <v>1.136</v>
          </cell>
          <cell r="J14631">
            <v>1.136</v>
          </cell>
        </row>
        <row r="14632">
          <cell r="F14632" t="str">
            <v>朝头冲－下桥</v>
          </cell>
          <cell r="G14632" t="str">
            <v>V421431028</v>
          </cell>
          <cell r="H14632">
            <v>0</v>
          </cell>
          <cell r="I14632">
            <v>0.383</v>
          </cell>
          <cell r="J14632">
            <v>0.383</v>
          </cell>
        </row>
        <row r="14633">
          <cell r="F14633" t="str">
            <v>马家坪－刘山</v>
          </cell>
          <cell r="G14633" t="str">
            <v>C145431028</v>
          </cell>
          <cell r="H14633">
            <v>0</v>
          </cell>
          <cell r="I14633">
            <v>1.773</v>
          </cell>
          <cell r="J14633">
            <v>1.773</v>
          </cell>
        </row>
        <row r="14634">
          <cell r="F14634" t="str">
            <v>马家线</v>
          </cell>
          <cell r="G14634" t="str">
            <v>C58I431028</v>
          </cell>
          <cell r="H14634">
            <v>0</v>
          </cell>
          <cell r="I14634">
            <v>0.276</v>
          </cell>
          <cell r="J14634">
            <v>0.276</v>
          </cell>
        </row>
        <row r="14635">
          <cell r="F14635" t="str">
            <v>沈周线</v>
          </cell>
          <cell r="G14635" t="str">
            <v>C62I431028</v>
          </cell>
          <cell r="H14635">
            <v>0</v>
          </cell>
          <cell r="I14635">
            <v>0.301</v>
          </cell>
          <cell r="J14635">
            <v>0.301</v>
          </cell>
        </row>
        <row r="14636">
          <cell r="F14636" t="str">
            <v>村吕线</v>
          </cell>
          <cell r="G14636" t="str">
            <v>C64I431028</v>
          </cell>
          <cell r="H14636">
            <v>0</v>
          </cell>
          <cell r="I14636">
            <v>0.503</v>
          </cell>
          <cell r="J14636">
            <v>0.503</v>
          </cell>
        </row>
        <row r="14637">
          <cell r="F14637" t="str">
            <v>许张线</v>
          </cell>
          <cell r="G14637" t="str">
            <v>C65I431028</v>
          </cell>
          <cell r="H14637">
            <v>0</v>
          </cell>
          <cell r="I14637">
            <v>0.676</v>
          </cell>
          <cell r="J14637">
            <v>0.676</v>
          </cell>
        </row>
        <row r="14638">
          <cell r="F14638" t="str">
            <v>朱许线</v>
          </cell>
          <cell r="G14638" t="str">
            <v>C66I431028</v>
          </cell>
          <cell r="H14638">
            <v>0</v>
          </cell>
          <cell r="I14638">
            <v>0.325</v>
          </cell>
          <cell r="J14638">
            <v>0.325</v>
          </cell>
        </row>
        <row r="14639">
          <cell r="F14639" t="str">
            <v>黎阳线</v>
          </cell>
          <cell r="G14639" t="str">
            <v>C68I431028</v>
          </cell>
          <cell r="H14639">
            <v>0</v>
          </cell>
          <cell r="I14639">
            <v>0.875</v>
          </cell>
          <cell r="J14639">
            <v>0.875</v>
          </cell>
        </row>
        <row r="14640">
          <cell r="F14640" t="str">
            <v>段阳线</v>
          </cell>
          <cell r="G14640" t="str">
            <v>C69I431028</v>
          </cell>
          <cell r="H14640">
            <v>0</v>
          </cell>
          <cell r="I14640">
            <v>0.456</v>
          </cell>
          <cell r="J14640">
            <v>0.456</v>
          </cell>
        </row>
        <row r="14641">
          <cell r="F14641" t="str">
            <v>荷树组-油茶</v>
          </cell>
          <cell r="G14641" t="str">
            <v>C073431028</v>
          </cell>
          <cell r="H14641">
            <v>2.301</v>
          </cell>
          <cell r="I14641">
            <v>2.512</v>
          </cell>
          <cell r="J14641">
            <v>0.211</v>
          </cell>
        </row>
        <row r="14642">
          <cell r="F14642" t="str">
            <v>坪上－阳古</v>
          </cell>
          <cell r="G14642" t="str">
            <v>C71I431028</v>
          </cell>
          <cell r="H14642">
            <v>0</v>
          </cell>
          <cell r="I14642">
            <v>0.357</v>
          </cell>
          <cell r="J14642">
            <v>0.357</v>
          </cell>
        </row>
        <row r="14643">
          <cell r="F14643" t="str">
            <v>南坪街-母下塘</v>
          </cell>
          <cell r="G14643" t="str">
            <v>X193431028</v>
          </cell>
          <cell r="H14643">
            <v>7.452</v>
          </cell>
          <cell r="I14643">
            <v>11.2</v>
          </cell>
          <cell r="J14643">
            <v>3.748</v>
          </cell>
        </row>
        <row r="14644">
          <cell r="F14644" t="str">
            <v>天杏线</v>
          </cell>
          <cell r="G14644" t="str">
            <v>C46I431028</v>
          </cell>
          <cell r="H14644">
            <v>0</v>
          </cell>
          <cell r="I14644">
            <v>0.728</v>
          </cell>
          <cell r="J14644">
            <v>0.728</v>
          </cell>
        </row>
        <row r="14645">
          <cell r="F14645" t="str">
            <v>乡段线</v>
          </cell>
          <cell r="G14645" t="str">
            <v>C53I431028</v>
          </cell>
          <cell r="H14645">
            <v>0</v>
          </cell>
          <cell r="I14645">
            <v>0.773</v>
          </cell>
          <cell r="J14645">
            <v>0.773</v>
          </cell>
        </row>
        <row r="14646">
          <cell r="F14646" t="str">
            <v>乡许线</v>
          </cell>
          <cell r="G14646" t="str">
            <v>C93I431028</v>
          </cell>
          <cell r="H14646">
            <v>0</v>
          </cell>
          <cell r="I14646">
            <v>0.471</v>
          </cell>
          <cell r="J14646">
            <v>0.471</v>
          </cell>
        </row>
        <row r="14647">
          <cell r="F14647" t="str">
            <v>何上线</v>
          </cell>
          <cell r="G14647" t="str">
            <v>C98I431028</v>
          </cell>
          <cell r="H14647">
            <v>0</v>
          </cell>
          <cell r="I14647">
            <v>1.266</v>
          </cell>
          <cell r="J14647">
            <v>1.266</v>
          </cell>
        </row>
        <row r="14648">
          <cell r="F14648" t="str">
            <v>泮窑线</v>
          </cell>
          <cell r="G14648" t="str">
            <v>C43I431028</v>
          </cell>
          <cell r="H14648">
            <v>0</v>
          </cell>
          <cell r="I14648">
            <v>0.404</v>
          </cell>
          <cell r="J14648">
            <v>0.404</v>
          </cell>
        </row>
        <row r="14649">
          <cell r="F14649" t="str">
            <v>子雷线</v>
          </cell>
          <cell r="G14649" t="str">
            <v>C45I431028</v>
          </cell>
          <cell r="H14649">
            <v>0</v>
          </cell>
          <cell r="I14649">
            <v>1.084</v>
          </cell>
          <cell r="J14649">
            <v>1.084</v>
          </cell>
        </row>
        <row r="14650">
          <cell r="F14650" t="str">
            <v>高学线</v>
          </cell>
          <cell r="G14650" t="str">
            <v>C39I431028</v>
          </cell>
          <cell r="H14650">
            <v>0</v>
          </cell>
          <cell r="I14650">
            <v>0.575</v>
          </cell>
          <cell r="J14650">
            <v>0.575</v>
          </cell>
        </row>
        <row r="14651">
          <cell r="F14651" t="str">
            <v>学侯线</v>
          </cell>
          <cell r="G14651" t="str">
            <v>C40I431028</v>
          </cell>
          <cell r="H14651">
            <v>0</v>
          </cell>
          <cell r="I14651">
            <v>0.641</v>
          </cell>
          <cell r="J14651">
            <v>0.641</v>
          </cell>
        </row>
        <row r="14652">
          <cell r="F14652" t="str">
            <v>渔安线</v>
          </cell>
          <cell r="G14652" t="str">
            <v>C41I431028</v>
          </cell>
          <cell r="H14652">
            <v>0</v>
          </cell>
          <cell r="I14652">
            <v>0.681</v>
          </cell>
          <cell r="J14652">
            <v>0.681</v>
          </cell>
        </row>
        <row r="14653">
          <cell r="F14653" t="str">
            <v>新老线</v>
          </cell>
          <cell r="G14653" t="str">
            <v>C67A431028</v>
          </cell>
          <cell r="H14653">
            <v>0</v>
          </cell>
          <cell r="I14653">
            <v>2.771</v>
          </cell>
          <cell r="J14653">
            <v>2.771</v>
          </cell>
        </row>
        <row r="14654">
          <cell r="F14654" t="str">
            <v>南坪街-母下塘</v>
          </cell>
          <cell r="G14654" t="str">
            <v>X193431028</v>
          </cell>
          <cell r="H14654">
            <v>10.733</v>
          </cell>
          <cell r="I14654">
            <v>12.051</v>
          </cell>
          <cell r="J14654">
            <v>1.318</v>
          </cell>
        </row>
        <row r="14655">
          <cell r="F14655" t="str">
            <v>算祝线</v>
          </cell>
          <cell r="G14655" t="str">
            <v>C02J431028</v>
          </cell>
          <cell r="H14655">
            <v>0</v>
          </cell>
          <cell r="I14655">
            <v>0.693</v>
          </cell>
          <cell r="J14655">
            <v>0.693</v>
          </cell>
        </row>
        <row r="14656">
          <cell r="F14656" t="str">
            <v>变上线</v>
          </cell>
          <cell r="G14656" t="str">
            <v>C03J431028</v>
          </cell>
          <cell r="H14656">
            <v>0</v>
          </cell>
          <cell r="I14656">
            <v>0.736</v>
          </cell>
          <cell r="J14656">
            <v>0.736</v>
          </cell>
        </row>
        <row r="14657">
          <cell r="F14657" t="str">
            <v>上下线</v>
          </cell>
          <cell r="G14657" t="str">
            <v>C85I431028</v>
          </cell>
          <cell r="H14657">
            <v>0</v>
          </cell>
          <cell r="I14657">
            <v>1.507</v>
          </cell>
          <cell r="J14657">
            <v>1.507</v>
          </cell>
        </row>
        <row r="14658">
          <cell r="F14658" t="str">
            <v>上下线</v>
          </cell>
          <cell r="G14658" t="str">
            <v>C83I431028</v>
          </cell>
          <cell r="H14658">
            <v>0</v>
          </cell>
          <cell r="I14658">
            <v>1.457</v>
          </cell>
          <cell r="J14658">
            <v>1.457</v>
          </cell>
        </row>
        <row r="14659">
          <cell r="F14659" t="str">
            <v>何刘线</v>
          </cell>
          <cell r="G14659" t="str">
            <v>C89I431028</v>
          </cell>
          <cell r="H14659">
            <v>0</v>
          </cell>
          <cell r="I14659">
            <v>0.359</v>
          </cell>
          <cell r="J14659">
            <v>0.359</v>
          </cell>
        </row>
        <row r="14660">
          <cell r="F14660" t="str">
            <v>学刘线</v>
          </cell>
          <cell r="G14660" t="str">
            <v>C90I431028</v>
          </cell>
          <cell r="H14660">
            <v>0</v>
          </cell>
          <cell r="I14660">
            <v>0.742</v>
          </cell>
          <cell r="J14660">
            <v>0.742</v>
          </cell>
        </row>
        <row r="14661">
          <cell r="F14661" t="str">
            <v>南坪街－张古组</v>
          </cell>
          <cell r="G14661" t="str">
            <v>C078431028</v>
          </cell>
          <cell r="H14661">
            <v>0</v>
          </cell>
          <cell r="I14661">
            <v>1.34</v>
          </cell>
          <cell r="J14661">
            <v>1.34</v>
          </cell>
        </row>
        <row r="14662">
          <cell r="F14662" t="str">
            <v>渔安线</v>
          </cell>
          <cell r="G14662" t="str">
            <v>C41I431028</v>
          </cell>
          <cell r="H14662">
            <v>0</v>
          </cell>
          <cell r="I14662">
            <v>0.328</v>
          </cell>
          <cell r="J14662">
            <v>0.328</v>
          </cell>
        </row>
        <row r="14663">
          <cell r="F14663" t="str">
            <v>上下线</v>
          </cell>
          <cell r="G14663" t="str">
            <v>C56I431028</v>
          </cell>
          <cell r="H14663">
            <v>0</v>
          </cell>
          <cell r="I14663">
            <v>0.481</v>
          </cell>
          <cell r="J14663">
            <v>0.481</v>
          </cell>
        </row>
        <row r="14664">
          <cell r="F14664" t="str">
            <v>南仁线</v>
          </cell>
          <cell r="G14664" t="str">
            <v>C06Q431028</v>
          </cell>
          <cell r="H14664">
            <v>0</v>
          </cell>
          <cell r="I14664">
            <v>0.733</v>
          </cell>
          <cell r="J14664">
            <v>0.733</v>
          </cell>
        </row>
        <row r="14665">
          <cell r="F14665" t="str">
            <v>乡仁线</v>
          </cell>
          <cell r="G14665" t="str">
            <v>C80I431028</v>
          </cell>
          <cell r="H14665">
            <v>0</v>
          </cell>
          <cell r="I14665">
            <v>0.696</v>
          </cell>
          <cell r="J14665">
            <v>0.696</v>
          </cell>
        </row>
        <row r="14666">
          <cell r="F14666" t="str">
            <v>学新线</v>
          </cell>
          <cell r="G14666" t="str">
            <v>C81I431028</v>
          </cell>
          <cell r="H14666">
            <v>0</v>
          </cell>
          <cell r="I14666">
            <v>1.143</v>
          </cell>
          <cell r="J14666">
            <v>1.143</v>
          </cell>
        </row>
        <row r="14667">
          <cell r="F14667" t="str">
            <v>王毛洞－竹山</v>
          </cell>
          <cell r="G14667" t="str">
            <v>V401431028</v>
          </cell>
          <cell r="H14667">
            <v>0</v>
          </cell>
          <cell r="I14667">
            <v>1.5</v>
          </cell>
          <cell r="J14667">
            <v>1.5</v>
          </cell>
        </row>
        <row r="14668">
          <cell r="F14668" t="str">
            <v>村委会－田螺</v>
          </cell>
          <cell r="G14668" t="str">
            <v>V404431028</v>
          </cell>
          <cell r="H14668">
            <v>0</v>
          </cell>
          <cell r="I14668">
            <v>0.278</v>
          </cell>
          <cell r="J14668">
            <v>0.278</v>
          </cell>
        </row>
        <row r="14669">
          <cell r="F14669" t="str">
            <v>孔明－王毛</v>
          </cell>
          <cell r="G14669" t="str">
            <v>V405431028</v>
          </cell>
          <cell r="H14669">
            <v>0</v>
          </cell>
          <cell r="I14669">
            <v>0.305</v>
          </cell>
          <cell r="J14669">
            <v>0.305</v>
          </cell>
        </row>
        <row r="14670">
          <cell r="F14670" t="str">
            <v>月郭线</v>
          </cell>
          <cell r="G14670" t="str">
            <v>C11J431028</v>
          </cell>
          <cell r="H14670">
            <v>0</v>
          </cell>
          <cell r="I14670">
            <v>1.311</v>
          </cell>
          <cell r="J14670">
            <v>1.311</v>
          </cell>
        </row>
        <row r="14671">
          <cell r="F14671" t="str">
            <v>上下线</v>
          </cell>
          <cell r="G14671" t="str">
            <v>C22J431028</v>
          </cell>
          <cell r="H14671">
            <v>0</v>
          </cell>
          <cell r="I14671">
            <v>0.421</v>
          </cell>
          <cell r="J14671">
            <v>0.421</v>
          </cell>
        </row>
        <row r="14672">
          <cell r="F14672" t="str">
            <v>坎坳线</v>
          </cell>
          <cell r="G14672" t="str">
            <v>C17J431028</v>
          </cell>
          <cell r="H14672">
            <v>0</v>
          </cell>
          <cell r="I14672">
            <v>1.349</v>
          </cell>
          <cell r="J14672">
            <v>1.349</v>
          </cell>
        </row>
        <row r="14673">
          <cell r="F14673" t="str">
            <v>八茅线</v>
          </cell>
          <cell r="G14673" t="str">
            <v>C20J431028</v>
          </cell>
          <cell r="H14673">
            <v>0</v>
          </cell>
          <cell r="I14673">
            <v>0.45</v>
          </cell>
          <cell r="J14673">
            <v>0.45</v>
          </cell>
        </row>
        <row r="14674">
          <cell r="F14674" t="str">
            <v>村梨线</v>
          </cell>
          <cell r="G14674" t="str">
            <v>C94P431028</v>
          </cell>
          <cell r="H14674">
            <v>0</v>
          </cell>
          <cell r="I14674">
            <v>0.307</v>
          </cell>
          <cell r="J14674">
            <v>0.307</v>
          </cell>
        </row>
        <row r="14675">
          <cell r="F14675" t="str">
            <v>平山－龙田坳</v>
          </cell>
          <cell r="G14675" t="str">
            <v>V834431028</v>
          </cell>
          <cell r="H14675">
            <v>0</v>
          </cell>
          <cell r="I14675">
            <v>0.308</v>
          </cell>
          <cell r="J14675">
            <v>0.308</v>
          </cell>
        </row>
        <row r="14676">
          <cell r="F14676" t="str">
            <v>豆氏组-豆氏组</v>
          </cell>
          <cell r="G14676" t="str">
            <v>C085431028</v>
          </cell>
          <cell r="H14676">
            <v>0.646</v>
          </cell>
          <cell r="I14676">
            <v>0.901</v>
          </cell>
          <cell r="J14676">
            <v>0.255</v>
          </cell>
        </row>
        <row r="14677">
          <cell r="F14677" t="str">
            <v>禾鸡冲-豆氏组</v>
          </cell>
          <cell r="G14677" t="str">
            <v>Y343431028</v>
          </cell>
          <cell r="H14677">
            <v>5.658</v>
          </cell>
          <cell r="I14677">
            <v>6.607</v>
          </cell>
          <cell r="J14677">
            <v>0.949</v>
          </cell>
        </row>
        <row r="14678">
          <cell r="F14678" t="str">
            <v>哨学线</v>
          </cell>
          <cell r="G14678" t="str">
            <v>C16B431028</v>
          </cell>
          <cell r="H14678">
            <v>0</v>
          </cell>
          <cell r="I14678">
            <v>0.683</v>
          </cell>
          <cell r="J14678">
            <v>0.683</v>
          </cell>
        </row>
        <row r="14679">
          <cell r="F14679" t="str">
            <v>庙石线</v>
          </cell>
          <cell r="G14679" t="str">
            <v>C73N431028</v>
          </cell>
          <cell r="H14679">
            <v>0</v>
          </cell>
          <cell r="I14679">
            <v>0.625</v>
          </cell>
          <cell r="J14679">
            <v>0.625</v>
          </cell>
        </row>
        <row r="14680">
          <cell r="F14680" t="str">
            <v>上良线</v>
          </cell>
          <cell r="G14680" t="str">
            <v>C53A431028</v>
          </cell>
          <cell r="H14680">
            <v>0</v>
          </cell>
          <cell r="I14680">
            <v>1.852</v>
          </cell>
          <cell r="J14680">
            <v>1.852</v>
          </cell>
        </row>
        <row r="14681">
          <cell r="F14681" t="str">
            <v>下良线</v>
          </cell>
          <cell r="G14681" t="str">
            <v>C66N431028</v>
          </cell>
          <cell r="H14681">
            <v>0</v>
          </cell>
          <cell r="I14681">
            <v>0.429</v>
          </cell>
          <cell r="J14681">
            <v>0.429</v>
          </cell>
        </row>
        <row r="14682">
          <cell r="F14682" t="str">
            <v>中莲线</v>
          </cell>
          <cell r="G14682" t="str">
            <v>C04O431028</v>
          </cell>
          <cell r="H14682">
            <v>0</v>
          </cell>
          <cell r="I14682">
            <v>0.515</v>
          </cell>
          <cell r="J14682">
            <v>0.515</v>
          </cell>
        </row>
        <row r="14683">
          <cell r="F14683" t="str">
            <v>渡上线</v>
          </cell>
          <cell r="G14683" t="str">
            <v>C06O431028</v>
          </cell>
          <cell r="H14683">
            <v>0</v>
          </cell>
          <cell r="I14683">
            <v>0.941</v>
          </cell>
          <cell r="J14683">
            <v>0.941</v>
          </cell>
        </row>
        <row r="14684">
          <cell r="F14684" t="str">
            <v>新湾线</v>
          </cell>
          <cell r="G14684" t="str">
            <v>C07O431028</v>
          </cell>
          <cell r="H14684">
            <v>0</v>
          </cell>
          <cell r="I14684">
            <v>0.577</v>
          </cell>
          <cell r="J14684">
            <v>0.577</v>
          </cell>
        </row>
        <row r="14685">
          <cell r="F14685" t="str">
            <v>新湾－大屋</v>
          </cell>
          <cell r="G14685" t="str">
            <v>C340431028</v>
          </cell>
          <cell r="H14685">
            <v>0</v>
          </cell>
          <cell r="I14685">
            <v>0.723</v>
          </cell>
          <cell r="J14685">
            <v>0.723</v>
          </cell>
        </row>
        <row r="14686">
          <cell r="F14686" t="str">
            <v>王东线</v>
          </cell>
          <cell r="G14686" t="str">
            <v>C99N431028</v>
          </cell>
          <cell r="H14686">
            <v>0</v>
          </cell>
          <cell r="I14686">
            <v>0.222</v>
          </cell>
          <cell r="J14686">
            <v>0.222</v>
          </cell>
        </row>
        <row r="14687">
          <cell r="F14687" t="str">
            <v>唐老－麻子垄</v>
          </cell>
          <cell r="G14687" t="str">
            <v>V846431028</v>
          </cell>
          <cell r="H14687">
            <v>0</v>
          </cell>
          <cell r="I14687">
            <v>0.697</v>
          </cell>
          <cell r="J14687">
            <v>0.697</v>
          </cell>
        </row>
        <row r="14688">
          <cell r="F14688" t="str">
            <v>中梅线</v>
          </cell>
          <cell r="G14688" t="str">
            <v>Z055431028</v>
          </cell>
          <cell r="H14688">
            <v>0.711</v>
          </cell>
          <cell r="I14688">
            <v>1.647</v>
          </cell>
          <cell r="J14688">
            <v>0.936</v>
          </cell>
        </row>
        <row r="14689">
          <cell r="F14689" t="str">
            <v>南哨线</v>
          </cell>
          <cell r="G14689" t="str">
            <v>C60A431028</v>
          </cell>
          <cell r="H14689">
            <v>0</v>
          </cell>
          <cell r="I14689">
            <v>0.858</v>
          </cell>
          <cell r="J14689">
            <v>0.858</v>
          </cell>
        </row>
        <row r="14690">
          <cell r="F14690" t="str">
            <v>杉时线</v>
          </cell>
          <cell r="G14690" t="str">
            <v>C90N431028</v>
          </cell>
          <cell r="H14690">
            <v>0</v>
          </cell>
          <cell r="I14690">
            <v>0.572</v>
          </cell>
          <cell r="J14690">
            <v>0.572</v>
          </cell>
        </row>
        <row r="14691">
          <cell r="F14691" t="str">
            <v>加石线</v>
          </cell>
          <cell r="G14691" t="str">
            <v>C92N431028</v>
          </cell>
          <cell r="H14691">
            <v>0</v>
          </cell>
          <cell r="I14691">
            <v>0.403</v>
          </cell>
          <cell r="J14691">
            <v>0.403</v>
          </cell>
        </row>
        <row r="14692">
          <cell r="F14692" t="str">
            <v>龙海－山塘</v>
          </cell>
          <cell r="G14692" t="str">
            <v>Y369431028</v>
          </cell>
          <cell r="H14692">
            <v>3.977</v>
          </cell>
          <cell r="I14692">
            <v>4.577</v>
          </cell>
          <cell r="J14692">
            <v>0.6</v>
          </cell>
        </row>
        <row r="14693">
          <cell r="F14693" t="str">
            <v>桥上－楼下</v>
          </cell>
          <cell r="G14693" t="str">
            <v>V865431028</v>
          </cell>
          <cell r="H14693">
            <v>0</v>
          </cell>
          <cell r="I14693">
            <v>0.763</v>
          </cell>
          <cell r="J14693">
            <v>0.763</v>
          </cell>
        </row>
        <row r="14694">
          <cell r="F14694" t="str">
            <v>禾毛线</v>
          </cell>
          <cell r="G14694" t="str">
            <v>C09B431028</v>
          </cell>
          <cell r="H14694">
            <v>0</v>
          </cell>
          <cell r="I14694">
            <v>1.729</v>
          </cell>
          <cell r="J14694">
            <v>1.729</v>
          </cell>
        </row>
        <row r="14695">
          <cell r="F14695" t="str">
            <v>朴龙线－柴骥故居</v>
          </cell>
          <cell r="G14695" t="str">
            <v>C214431028</v>
          </cell>
          <cell r="H14695">
            <v>0</v>
          </cell>
          <cell r="I14695">
            <v>0.328</v>
          </cell>
          <cell r="J14695">
            <v>0.328</v>
          </cell>
        </row>
        <row r="14696">
          <cell r="F14696" t="str">
            <v>杉山线</v>
          </cell>
          <cell r="G14696" t="str">
            <v>C68N431028</v>
          </cell>
          <cell r="H14696">
            <v>0</v>
          </cell>
          <cell r="I14696">
            <v>0.623</v>
          </cell>
          <cell r="J14696">
            <v>0.623</v>
          </cell>
        </row>
        <row r="14697">
          <cell r="F14697" t="str">
            <v>铁丝桥－石灰堰</v>
          </cell>
          <cell r="G14697" t="str">
            <v>V874431028</v>
          </cell>
          <cell r="H14697">
            <v>0</v>
          </cell>
          <cell r="I14697">
            <v>0.73</v>
          </cell>
          <cell r="J14697">
            <v>0.73</v>
          </cell>
        </row>
        <row r="14698">
          <cell r="F14698" t="str">
            <v>石地－曾二</v>
          </cell>
          <cell r="G14698" t="str">
            <v>V100431028</v>
          </cell>
          <cell r="H14698">
            <v>0</v>
          </cell>
          <cell r="I14698">
            <v>0.551</v>
          </cell>
          <cell r="J14698">
            <v>0.551</v>
          </cell>
        </row>
        <row r="14699">
          <cell r="F14699" t="str">
            <v>虎形桥－高二组</v>
          </cell>
          <cell r="G14699" t="str">
            <v>CA08431028</v>
          </cell>
          <cell r="H14699">
            <v>1.046</v>
          </cell>
          <cell r="I14699">
            <v>1.295</v>
          </cell>
          <cell r="J14699">
            <v>0.249</v>
          </cell>
        </row>
        <row r="14700">
          <cell r="F14700" t="str">
            <v>井石塘－石头坝</v>
          </cell>
          <cell r="G14700" t="str">
            <v>V223431028</v>
          </cell>
          <cell r="H14700">
            <v>0.043</v>
          </cell>
          <cell r="I14700">
            <v>0.364</v>
          </cell>
          <cell r="J14700">
            <v>0.321</v>
          </cell>
        </row>
        <row r="14701">
          <cell r="F14701" t="str">
            <v>亭子坪-进安冲</v>
          </cell>
          <cell r="G14701" t="str">
            <v>C046431028</v>
          </cell>
          <cell r="H14701">
            <v>1.233</v>
          </cell>
          <cell r="I14701">
            <v>2.203</v>
          </cell>
          <cell r="J14701">
            <v>0.97</v>
          </cell>
        </row>
        <row r="14702">
          <cell r="F14702" t="str">
            <v>三北线</v>
          </cell>
          <cell r="G14702" t="str">
            <v>C06A431028</v>
          </cell>
          <cell r="H14702">
            <v>1.496</v>
          </cell>
          <cell r="I14702">
            <v>4.104</v>
          </cell>
          <cell r="J14702">
            <v>2.608</v>
          </cell>
        </row>
        <row r="14703">
          <cell r="F14703" t="str">
            <v>学福线</v>
          </cell>
          <cell r="G14703" t="str">
            <v>C81C431028</v>
          </cell>
          <cell r="H14703">
            <v>0</v>
          </cell>
          <cell r="I14703">
            <v>0.535</v>
          </cell>
          <cell r="J14703">
            <v>0.535</v>
          </cell>
        </row>
        <row r="14704">
          <cell r="F14704" t="str">
            <v>学遥线</v>
          </cell>
          <cell r="G14704" t="str">
            <v>C85C431028</v>
          </cell>
          <cell r="H14704">
            <v>0.602</v>
          </cell>
          <cell r="I14704">
            <v>1.035</v>
          </cell>
          <cell r="J14704">
            <v>0.433</v>
          </cell>
        </row>
        <row r="14705">
          <cell r="F14705" t="str">
            <v>五梅线</v>
          </cell>
          <cell r="G14705" t="str">
            <v>C99C431028</v>
          </cell>
          <cell r="H14705">
            <v>0</v>
          </cell>
          <cell r="I14705">
            <v>0.771</v>
          </cell>
          <cell r="J14705">
            <v>0.771</v>
          </cell>
        </row>
        <row r="14706">
          <cell r="F14706" t="str">
            <v>周陈线</v>
          </cell>
          <cell r="G14706" t="str">
            <v>C42C431028</v>
          </cell>
          <cell r="H14706">
            <v>0</v>
          </cell>
          <cell r="I14706">
            <v>0.801</v>
          </cell>
          <cell r="J14706">
            <v>0.801</v>
          </cell>
        </row>
        <row r="14707">
          <cell r="F14707" t="str">
            <v>礼上线</v>
          </cell>
          <cell r="G14707" t="str">
            <v>C89A431028</v>
          </cell>
          <cell r="H14707">
            <v>0</v>
          </cell>
          <cell r="I14707">
            <v>1.655</v>
          </cell>
          <cell r="J14707">
            <v>1.655</v>
          </cell>
        </row>
        <row r="14708">
          <cell r="F14708" t="str">
            <v>石新线</v>
          </cell>
          <cell r="G14708" t="str">
            <v>C039431028</v>
          </cell>
          <cell r="H14708">
            <v>0</v>
          </cell>
          <cell r="I14708">
            <v>0.384</v>
          </cell>
          <cell r="J14708">
            <v>0.384</v>
          </cell>
        </row>
        <row r="14709">
          <cell r="F14709" t="str">
            <v>茶黄线</v>
          </cell>
          <cell r="G14709" t="str">
            <v>C75C431028</v>
          </cell>
          <cell r="H14709">
            <v>0</v>
          </cell>
          <cell r="I14709">
            <v>0.475</v>
          </cell>
          <cell r="J14709">
            <v>0.475</v>
          </cell>
        </row>
        <row r="14710">
          <cell r="F14710" t="str">
            <v>高坡塘－下头岭</v>
          </cell>
          <cell r="G14710" t="str">
            <v>VC12431028</v>
          </cell>
          <cell r="H14710">
            <v>0</v>
          </cell>
          <cell r="I14710">
            <v>0.561</v>
          </cell>
          <cell r="J14710">
            <v>0.561</v>
          </cell>
        </row>
        <row r="14711">
          <cell r="F14711" t="str">
            <v>楼楼线</v>
          </cell>
          <cell r="G14711" t="str">
            <v>C98C431028</v>
          </cell>
          <cell r="H14711">
            <v>0</v>
          </cell>
          <cell r="I14711">
            <v>0.332</v>
          </cell>
          <cell r="J14711">
            <v>0.332</v>
          </cell>
        </row>
        <row r="14712">
          <cell r="F14712" t="str">
            <v>三北线</v>
          </cell>
          <cell r="G14712" t="str">
            <v>C06A431028</v>
          </cell>
          <cell r="H14712">
            <v>0</v>
          </cell>
          <cell r="I14712">
            <v>1.497</v>
          </cell>
          <cell r="J14712">
            <v>1.497</v>
          </cell>
        </row>
        <row r="14713">
          <cell r="F14713" t="str">
            <v>生坳线</v>
          </cell>
          <cell r="G14713" t="str">
            <v>C15O431028</v>
          </cell>
          <cell r="H14713">
            <v>0</v>
          </cell>
          <cell r="I14713">
            <v>0.177</v>
          </cell>
          <cell r="J14713">
            <v>0.177</v>
          </cell>
        </row>
        <row r="14714">
          <cell r="F14714" t="str">
            <v>学校－柏木</v>
          </cell>
          <cell r="G14714" t="str">
            <v>C364431028</v>
          </cell>
          <cell r="H14714">
            <v>0</v>
          </cell>
          <cell r="I14714">
            <v>1.162</v>
          </cell>
          <cell r="J14714">
            <v>1.162</v>
          </cell>
        </row>
        <row r="14715">
          <cell r="F14715" t="str">
            <v>草风线</v>
          </cell>
          <cell r="G14715" t="str">
            <v>C94J431028</v>
          </cell>
          <cell r="H14715">
            <v>0</v>
          </cell>
          <cell r="I14715">
            <v>0.422</v>
          </cell>
          <cell r="J14715">
            <v>0.422</v>
          </cell>
        </row>
        <row r="14716">
          <cell r="F14716" t="str">
            <v>枣仓线</v>
          </cell>
          <cell r="G14716" t="str">
            <v>C86J431028</v>
          </cell>
          <cell r="H14716">
            <v>0</v>
          </cell>
          <cell r="I14716">
            <v>0.479</v>
          </cell>
          <cell r="J14716">
            <v>0.479</v>
          </cell>
        </row>
        <row r="14717">
          <cell r="F14717" t="str">
            <v>引矿线</v>
          </cell>
          <cell r="G14717" t="str">
            <v>C96J431028</v>
          </cell>
          <cell r="H14717">
            <v>0</v>
          </cell>
          <cell r="I14717">
            <v>0.795</v>
          </cell>
          <cell r="J14717">
            <v>0.795</v>
          </cell>
        </row>
        <row r="14718">
          <cell r="F14718" t="str">
            <v>祠堂－虎形</v>
          </cell>
          <cell r="G14718" t="str">
            <v>V272431028</v>
          </cell>
          <cell r="H14718">
            <v>0</v>
          </cell>
          <cell r="I14718">
            <v>0.902</v>
          </cell>
          <cell r="J14718">
            <v>0.902</v>
          </cell>
        </row>
        <row r="14719">
          <cell r="F14719" t="str">
            <v>新屋－河皮</v>
          </cell>
          <cell r="G14719" t="str">
            <v>V992431028</v>
          </cell>
          <cell r="H14719">
            <v>0</v>
          </cell>
          <cell r="I14719">
            <v>0.465</v>
          </cell>
          <cell r="J14719">
            <v>0.465</v>
          </cell>
        </row>
        <row r="14720">
          <cell r="F14720" t="str">
            <v>桥边－竹山组</v>
          </cell>
          <cell r="G14720" t="str">
            <v>Y352431028</v>
          </cell>
          <cell r="H14720">
            <v>3.121</v>
          </cell>
          <cell r="I14720">
            <v>4.571</v>
          </cell>
          <cell r="J14720">
            <v>1.45</v>
          </cell>
        </row>
        <row r="14721">
          <cell r="F14721" t="str">
            <v>新屋线</v>
          </cell>
          <cell r="G14721" t="str">
            <v>C66J431028</v>
          </cell>
          <cell r="H14721">
            <v>0</v>
          </cell>
          <cell r="I14721">
            <v>0.223</v>
          </cell>
          <cell r="J14721">
            <v>0.223</v>
          </cell>
        </row>
        <row r="14722">
          <cell r="F14722" t="str">
            <v>利曲线</v>
          </cell>
          <cell r="G14722" t="str">
            <v>C13K431028</v>
          </cell>
          <cell r="H14722">
            <v>0.052</v>
          </cell>
          <cell r="I14722">
            <v>0.879</v>
          </cell>
          <cell r="J14722">
            <v>0.827</v>
          </cell>
        </row>
        <row r="14723">
          <cell r="F14723" t="str">
            <v>茶冲－水库</v>
          </cell>
          <cell r="G14723" t="str">
            <v>V295431028</v>
          </cell>
          <cell r="H14723">
            <v>0</v>
          </cell>
          <cell r="I14723">
            <v>0.507</v>
          </cell>
          <cell r="J14723">
            <v>0.507</v>
          </cell>
        </row>
        <row r="14724">
          <cell r="F14724" t="str">
            <v>瓦塘线</v>
          </cell>
          <cell r="G14724" t="str">
            <v>C09K431028</v>
          </cell>
          <cell r="H14724">
            <v>0</v>
          </cell>
          <cell r="I14724">
            <v>0.727</v>
          </cell>
          <cell r="J14724">
            <v>0.727</v>
          </cell>
        </row>
        <row r="14725">
          <cell r="F14725" t="str">
            <v>来大线</v>
          </cell>
          <cell r="G14725" t="str">
            <v>C27K431028</v>
          </cell>
          <cell r="H14725">
            <v>0</v>
          </cell>
          <cell r="I14725">
            <v>0.715</v>
          </cell>
          <cell r="J14725">
            <v>0.715</v>
          </cell>
        </row>
        <row r="14726">
          <cell r="F14726" t="str">
            <v>新坪线</v>
          </cell>
          <cell r="G14726" t="str">
            <v>C50J431028</v>
          </cell>
          <cell r="H14726">
            <v>0</v>
          </cell>
          <cell r="I14726">
            <v>0.193</v>
          </cell>
          <cell r="J14726">
            <v>0.193</v>
          </cell>
        </row>
        <row r="14727">
          <cell r="F14727" t="str">
            <v>龙祠线</v>
          </cell>
          <cell r="G14727" t="str">
            <v>C32J431028</v>
          </cell>
          <cell r="H14727">
            <v>0</v>
          </cell>
          <cell r="I14727">
            <v>1.87</v>
          </cell>
          <cell r="J14727">
            <v>1.87</v>
          </cell>
        </row>
        <row r="14728">
          <cell r="F14728" t="str">
            <v>龙源界－高田</v>
          </cell>
          <cell r="G14728" t="str">
            <v>V315431028</v>
          </cell>
          <cell r="H14728">
            <v>0</v>
          </cell>
          <cell r="I14728">
            <v>0.281</v>
          </cell>
          <cell r="J14728">
            <v>0.281</v>
          </cell>
        </row>
        <row r="14729">
          <cell r="F14729" t="str">
            <v>塘屋线</v>
          </cell>
          <cell r="G14729" t="str">
            <v>C45J431028</v>
          </cell>
          <cell r="H14729">
            <v>0</v>
          </cell>
          <cell r="I14729">
            <v>0.294</v>
          </cell>
          <cell r="J14729">
            <v>0.294</v>
          </cell>
        </row>
        <row r="14730">
          <cell r="F14730" t="str">
            <v>拉庙线</v>
          </cell>
          <cell r="G14730" t="str">
            <v>C02K431028</v>
          </cell>
          <cell r="H14730">
            <v>0</v>
          </cell>
          <cell r="I14730">
            <v>0.811</v>
          </cell>
          <cell r="J14730">
            <v>0.811</v>
          </cell>
        </row>
        <row r="14731">
          <cell r="F14731" t="str">
            <v>乡新线</v>
          </cell>
          <cell r="G14731" t="str">
            <v>C03K431028</v>
          </cell>
          <cell r="H14731">
            <v>0</v>
          </cell>
          <cell r="I14731">
            <v>0.595</v>
          </cell>
          <cell r="J14731">
            <v>0.595</v>
          </cell>
        </row>
        <row r="14732">
          <cell r="F14732" t="str">
            <v>下山线</v>
          </cell>
          <cell r="G14732" t="str">
            <v>C06K431028</v>
          </cell>
          <cell r="H14732">
            <v>0</v>
          </cell>
          <cell r="I14732">
            <v>0.597</v>
          </cell>
          <cell r="J14732">
            <v>0.597</v>
          </cell>
        </row>
        <row r="14733">
          <cell r="F14733" t="str">
            <v>华谷线</v>
          </cell>
          <cell r="G14733" t="str">
            <v>C99J431028</v>
          </cell>
          <cell r="H14733">
            <v>0</v>
          </cell>
          <cell r="I14733">
            <v>0.413</v>
          </cell>
          <cell r="J14733">
            <v>0.413</v>
          </cell>
        </row>
        <row r="14734">
          <cell r="F14734" t="str">
            <v>建堂－下屋</v>
          </cell>
          <cell r="G14734" t="str">
            <v>V297431028</v>
          </cell>
          <cell r="H14734">
            <v>0</v>
          </cell>
          <cell r="I14734">
            <v>0.157</v>
          </cell>
          <cell r="J14734">
            <v>0.157</v>
          </cell>
        </row>
        <row r="14735">
          <cell r="F14735" t="str">
            <v>颜家-上一</v>
          </cell>
          <cell r="G14735" t="str">
            <v>C106431028</v>
          </cell>
          <cell r="H14735">
            <v>0.499</v>
          </cell>
          <cell r="I14735">
            <v>0.884</v>
          </cell>
          <cell r="J14735">
            <v>0.385</v>
          </cell>
        </row>
        <row r="14736">
          <cell r="F14736" t="str">
            <v>龙源界－高田</v>
          </cell>
          <cell r="G14736" t="str">
            <v>V315431028</v>
          </cell>
          <cell r="H14736">
            <v>0</v>
          </cell>
          <cell r="I14736">
            <v>0.302</v>
          </cell>
          <cell r="J14736">
            <v>0.302</v>
          </cell>
        </row>
        <row r="14737">
          <cell r="F14737" t="str">
            <v>牛大线</v>
          </cell>
          <cell r="G14737" t="str">
            <v>C16A431028</v>
          </cell>
          <cell r="H14737">
            <v>0</v>
          </cell>
          <cell r="I14737">
            <v>0.227</v>
          </cell>
          <cell r="J14737">
            <v>0.227</v>
          </cell>
        </row>
        <row r="14738">
          <cell r="F14738" t="str">
            <v>上双线</v>
          </cell>
          <cell r="G14738" t="str">
            <v>C65H431028</v>
          </cell>
          <cell r="H14738">
            <v>0</v>
          </cell>
          <cell r="I14738">
            <v>0.164</v>
          </cell>
          <cell r="J14738">
            <v>0.164</v>
          </cell>
        </row>
        <row r="14739">
          <cell r="F14739" t="str">
            <v>杀石线</v>
          </cell>
          <cell r="G14739" t="str">
            <v>C49H431028</v>
          </cell>
          <cell r="H14739">
            <v>0</v>
          </cell>
          <cell r="I14739">
            <v>1.336</v>
          </cell>
          <cell r="J14739">
            <v>1.336</v>
          </cell>
        </row>
        <row r="14740">
          <cell r="F14740" t="str">
            <v>陈上线</v>
          </cell>
          <cell r="G14740" t="str">
            <v>C56H431028</v>
          </cell>
          <cell r="H14740">
            <v>0</v>
          </cell>
          <cell r="I14740">
            <v>0.516</v>
          </cell>
          <cell r="J14740">
            <v>0.516</v>
          </cell>
        </row>
        <row r="14741">
          <cell r="G14741" t="str">
            <v>V000</v>
          </cell>
          <cell r="H14741">
            <v>0</v>
          </cell>
          <cell r="I14741">
            <v>0.38</v>
          </cell>
          <cell r="J14741">
            <v>0.38</v>
          </cell>
        </row>
        <row r="14742">
          <cell r="F14742" t="str">
            <v>蛇红线</v>
          </cell>
          <cell r="G14742" t="str">
            <v>C43H431028</v>
          </cell>
          <cell r="H14742">
            <v>0</v>
          </cell>
          <cell r="I14742">
            <v>0.952</v>
          </cell>
          <cell r="J14742">
            <v>0.952</v>
          </cell>
        </row>
        <row r="14743">
          <cell r="F14743" t="str">
            <v>当湾线</v>
          </cell>
          <cell r="G14743" t="str">
            <v>C02H431028</v>
          </cell>
          <cell r="H14743">
            <v>0</v>
          </cell>
          <cell r="I14743">
            <v>0.29</v>
          </cell>
          <cell r="J14743">
            <v>0.29</v>
          </cell>
        </row>
        <row r="14744">
          <cell r="F14744" t="str">
            <v>矮廖线</v>
          </cell>
          <cell r="G14744" t="str">
            <v>C47H431028</v>
          </cell>
          <cell r="H14744">
            <v>0</v>
          </cell>
          <cell r="I14744">
            <v>0.74</v>
          </cell>
          <cell r="J14744">
            <v>0.74</v>
          </cell>
        </row>
        <row r="14745">
          <cell r="F14745" t="str">
            <v>新二线</v>
          </cell>
          <cell r="G14745" t="str">
            <v>C93A431028</v>
          </cell>
          <cell r="H14745">
            <v>0</v>
          </cell>
          <cell r="I14745">
            <v>0.327</v>
          </cell>
          <cell r="J14745">
            <v>0.327</v>
          </cell>
        </row>
        <row r="14746">
          <cell r="F14746" t="str">
            <v>屋阳线</v>
          </cell>
          <cell r="G14746" t="str">
            <v>C99G431028</v>
          </cell>
          <cell r="H14746">
            <v>0</v>
          </cell>
          <cell r="I14746">
            <v>0.666</v>
          </cell>
          <cell r="J14746">
            <v>0.666</v>
          </cell>
        </row>
        <row r="14747">
          <cell r="F14747" t="str">
            <v>朴真线</v>
          </cell>
          <cell r="G14747" t="str">
            <v>V745431028</v>
          </cell>
          <cell r="H14747">
            <v>0</v>
          </cell>
          <cell r="I14747">
            <v>0.249</v>
          </cell>
          <cell r="J14747">
            <v>0.249</v>
          </cell>
        </row>
        <row r="14748">
          <cell r="F14748" t="str">
            <v>破皮线</v>
          </cell>
          <cell r="G14748" t="str">
            <v>C22H431028</v>
          </cell>
          <cell r="H14748">
            <v>0</v>
          </cell>
          <cell r="I14748">
            <v>0.246</v>
          </cell>
          <cell r="J14748">
            <v>0.246</v>
          </cell>
        </row>
        <row r="14749">
          <cell r="F14749" t="str">
            <v>蛇红线</v>
          </cell>
          <cell r="G14749" t="str">
            <v>C43H431028</v>
          </cell>
          <cell r="H14749">
            <v>0</v>
          </cell>
          <cell r="I14749">
            <v>0.575</v>
          </cell>
          <cell r="J14749">
            <v>0.575</v>
          </cell>
        </row>
        <row r="14750">
          <cell r="F14750" t="str">
            <v>当门组－王古坝</v>
          </cell>
          <cell r="G14750" t="str">
            <v>V784431028</v>
          </cell>
          <cell r="H14750">
            <v>0</v>
          </cell>
          <cell r="I14750">
            <v>0.452</v>
          </cell>
          <cell r="J14750">
            <v>0.452</v>
          </cell>
        </row>
        <row r="14751">
          <cell r="F14751" t="str">
            <v>塔皮坳－坎上</v>
          </cell>
          <cell r="G14751" t="str">
            <v>C141431028</v>
          </cell>
          <cell r="H14751">
            <v>0</v>
          </cell>
          <cell r="I14751">
            <v>0.834</v>
          </cell>
          <cell r="J14751">
            <v>0.834</v>
          </cell>
        </row>
        <row r="14752">
          <cell r="F14752" t="str">
            <v>刘肖线</v>
          </cell>
          <cell r="G14752" t="str">
            <v>C61H431028</v>
          </cell>
          <cell r="H14752">
            <v>0</v>
          </cell>
          <cell r="I14752">
            <v>0.892</v>
          </cell>
          <cell r="J14752">
            <v>0.892</v>
          </cell>
        </row>
        <row r="14753">
          <cell r="F14753" t="str">
            <v>禾公－塘背垅</v>
          </cell>
          <cell r="G14753" t="str">
            <v>C84F431028</v>
          </cell>
          <cell r="H14753">
            <v>0</v>
          </cell>
          <cell r="I14753">
            <v>1.193</v>
          </cell>
          <cell r="J14753">
            <v>1.193</v>
          </cell>
        </row>
        <row r="14754">
          <cell r="F14754" t="str">
            <v>界青线</v>
          </cell>
          <cell r="G14754" t="str">
            <v>C86F431028</v>
          </cell>
          <cell r="H14754">
            <v>0</v>
          </cell>
          <cell r="I14754">
            <v>0.408</v>
          </cell>
          <cell r="J14754">
            <v>0.408</v>
          </cell>
        </row>
        <row r="14755">
          <cell r="F14755" t="str">
            <v>桥塘线</v>
          </cell>
          <cell r="G14755" t="str">
            <v>C87F431028</v>
          </cell>
          <cell r="H14755">
            <v>0</v>
          </cell>
          <cell r="I14755">
            <v>0.26</v>
          </cell>
          <cell r="J14755">
            <v>0.26</v>
          </cell>
        </row>
        <row r="14756">
          <cell r="F14756" t="str">
            <v>八八线</v>
          </cell>
          <cell r="G14756" t="str">
            <v>C02G431028</v>
          </cell>
          <cell r="H14756">
            <v>0</v>
          </cell>
          <cell r="I14756">
            <v>0.781</v>
          </cell>
          <cell r="J14756">
            <v>0.781</v>
          </cell>
        </row>
        <row r="14757">
          <cell r="F14757" t="str">
            <v>河一线</v>
          </cell>
          <cell r="G14757" t="str">
            <v>C03G431028</v>
          </cell>
          <cell r="H14757">
            <v>0</v>
          </cell>
          <cell r="I14757">
            <v>0.811</v>
          </cell>
          <cell r="J14757">
            <v>0.811</v>
          </cell>
        </row>
        <row r="14758">
          <cell r="F14758" t="str">
            <v>陈古湾－三组</v>
          </cell>
          <cell r="G14758" t="str">
            <v>V467431028</v>
          </cell>
          <cell r="H14758">
            <v>0</v>
          </cell>
          <cell r="I14758">
            <v>0.617</v>
          </cell>
          <cell r="J14758">
            <v>0.617</v>
          </cell>
        </row>
        <row r="14759">
          <cell r="F14759" t="str">
            <v>洋铁线</v>
          </cell>
          <cell r="G14759" t="str">
            <v>C43F431028</v>
          </cell>
          <cell r="H14759">
            <v>0</v>
          </cell>
          <cell r="I14759">
            <v>2.603</v>
          </cell>
          <cell r="J14759">
            <v>2.603</v>
          </cell>
        </row>
        <row r="14760">
          <cell r="F14760" t="str">
            <v>洋陈线</v>
          </cell>
          <cell r="G14760" t="str">
            <v>C56F431028</v>
          </cell>
          <cell r="H14760">
            <v>0.428</v>
          </cell>
          <cell r="I14760">
            <v>0.681</v>
          </cell>
          <cell r="J14760">
            <v>0.253</v>
          </cell>
        </row>
        <row r="14761">
          <cell r="F14761" t="str">
            <v>侯楼线</v>
          </cell>
          <cell r="G14761" t="str">
            <v>C08G431028</v>
          </cell>
          <cell r="H14761">
            <v>0</v>
          </cell>
          <cell r="I14761">
            <v>1.149</v>
          </cell>
          <cell r="J14761">
            <v>1.149</v>
          </cell>
        </row>
        <row r="14762">
          <cell r="F14762" t="str">
            <v>枫牛线</v>
          </cell>
          <cell r="G14762" t="str">
            <v>C09G431028</v>
          </cell>
          <cell r="H14762">
            <v>0</v>
          </cell>
          <cell r="I14762">
            <v>0.209</v>
          </cell>
          <cell r="J14762">
            <v>0.209</v>
          </cell>
        </row>
        <row r="14763">
          <cell r="F14763" t="str">
            <v>叶台线</v>
          </cell>
          <cell r="G14763" t="str">
            <v>C12G431028</v>
          </cell>
          <cell r="H14763">
            <v>0</v>
          </cell>
          <cell r="I14763">
            <v>0.586</v>
          </cell>
          <cell r="J14763">
            <v>0.586</v>
          </cell>
        </row>
        <row r="14764">
          <cell r="F14764" t="str">
            <v>枫古线</v>
          </cell>
          <cell r="G14764" t="str">
            <v>C14G431028</v>
          </cell>
          <cell r="H14764">
            <v>0</v>
          </cell>
          <cell r="I14764">
            <v>0.241</v>
          </cell>
          <cell r="J14764">
            <v>0.241</v>
          </cell>
        </row>
        <row r="14765">
          <cell r="F14765" t="str">
            <v>桥塘线</v>
          </cell>
          <cell r="G14765" t="str">
            <v>C87F431028</v>
          </cell>
          <cell r="H14765">
            <v>0.273</v>
          </cell>
          <cell r="I14765">
            <v>1.064</v>
          </cell>
          <cell r="J14765">
            <v>0.791</v>
          </cell>
        </row>
        <row r="14766">
          <cell r="F14766" t="str">
            <v>水口－水口</v>
          </cell>
          <cell r="G14766" t="str">
            <v>V456431028</v>
          </cell>
          <cell r="H14766">
            <v>0</v>
          </cell>
          <cell r="I14766">
            <v>0.3</v>
          </cell>
          <cell r="J14766">
            <v>0.3</v>
          </cell>
        </row>
        <row r="14767">
          <cell r="F14767" t="str">
            <v>周谢线</v>
          </cell>
          <cell r="G14767" t="str">
            <v>C97F431028</v>
          </cell>
          <cell r="H14767">
            <v>0</v>
          </cell>
          <cell r="I14767">
            <v>0.251</v>
          </cell>
          <cell r="J14767">
            <v>0.251</v>
          </cell>
        </row>
        <row r="14768">
          <cell r="F14768" t="str">
            <v>三门口－梨子山</v>
          </cell>
          <cell r="G14768" t="str">
            <v>C066431028</v>
          </cell>
          <cell r="H14768">
            <v>0</v>
          </cell>
          <cell r="I14768">
            <v>1.678</v>
          </cell>
          <cell r="J14768">
            <v>1.678</v>
          </cell>
        </row>
        <row r="14769">
          <cell r="F14769" t="str">
            <v>大湾周－三田冲</v>
          </cell>
          <cell r="G14769" t="str">
            <v>C150431028</v>
          </cell>
          <cell r="H14769">
            <v>0</v>
          </cell>
          <cell r="I14769">
            <v>2.226</v>
          </cell>
          <cell r="J14769">
            <v>2.226</v>
          </cell>
        </row>
        <row r="14770">
          <cell r="F14770" t="str">
            <v>洋左线</v>
          </cell>
          <cell r="G14770" t="str">
            <v>C61F431028</v>
          </cell>
          <cell r="H14770">
            <v>0.447</v>
          </cell>
          <cell r="I14770">
            <v>0.594</v>
          </cell>
          <cell r="J14770">
            <v>0.147</v>
          </cell>
        </row>
        <row r="14771">
          <cell r="F14771" t="str">
            <v>陈阳线</v>
          </cell>
          <cell r="G14771" t="str">
            <v>C82A431028</v>
          </cell>
          <cell r="H14771">
            <v>0</v>
          </cell>
          <cell r="I14771">
            <v>1.017</v>
          </cell>
          <cell r="J14771">
            <v>1.017</v>
          </cell>
        </row>
        <row r="14772">
          <cell r="F14772" t="str">
            <v>叉老线</v>
          </cell>
          <cell r="G14772" t="str">
            <v>C81F431028</v>
          </cell>
          <cell r="H14772">
            <v>0</v>
          </cell>
          <cell r="I14772">
            <v>0.364</v>
          </cell>
          <cell r="J14772">
            <v>0.364</v>
          </cell>
        </row>
        <row r="14773">
          <cell r="G14773" t="str">
            <v>V000</v>
          </cell>
          <cell r="H14773">
            <v>0</v>
          </cell>
          <cell r="I14773">
            <v>0.324</v>
          </cell>
          <cell r="J14773">
            <v>0.324</v>
          </cell>
        </row>
        <row r="14774">
          <cell r="F14774" t="str">
            <v>祠石线</v>
          </cell>
          <cell r="G14774" t="str">
            <v>C56B431028</v>
          </cell>
          <cell r="H14774">
            <v>0</v>
          </cell>
          <cell r="I14774">
            <v>0.617</v>
          </cell>
          <cell r="J14774">
            <v>0.617</v>
          </cell>
        </row>
        <row r="14775">
          <cell r="F14775" t="str">
            <v>省新线</v>
          </cell>
          <cell r="G14775" t="str">
            <v>C36B431028</v>
          </cell>
          <cell r="H14775">
            <v>0</v>
          </cell>
          <cell r="I14775">
            <v>0.581</v>
          </cell>
          <cell r="J14775">
            <v>0.581</v>
          </cell>
        </row>
        <row r="14776">
          <cell r="F14776" t="str">
            <v>省河线</v>
          </cell>
          <cell r="G14776" t="str">
            <v>C38B431028</v>
          </cell>
          <cell r="H14776">
            <v>0</v>
          </cell>
          <cell r="I14776">
            <v>0.297</v>
          </cell>
          <cell r="J14776">
            <v>0.297</v>
          </cell>
        </row>
        <row r="14777">
          <cell r="F14777" t="str">
            <v>十铺子－阳家坪</v>
          </cell>
          <cell r="G14777" t="str">
            <v>V626431028</v>
          </cell>
          <cell r="H14777">
            <v>0</v>
          </cell>
          <cell r="I14777">
            <v>0.527</v>
          </cell>
          <cell r="J14777">
            <v>0.527</v>
          </cell>
        </row>
        <row r="14778">
          <cell r="F14778" t="str">
            <v>十铺子－十铺子</v>
          </cell>
          <cell r="G14778" t="str">
            <v>V627431028</v>
          </cell>
          <cell r="H14778">
            <v>0</v>
          </cell>
          <cell r="I14778">
            <v>0.172</v>
          </cell>
          <cell r="J14778">
            <v>0.172</v>
          </cell>
        </row>
        <row r="14779">
          <cell r="F14779" t="str">
            <v>和西线</v>
          </cell>
          <cell r="G14779" t="str">
            <v>C02N431028</v>
          </cell>
          <cell r="H14779">
            <v>0</v>
          </cell>
          <cell r="I14779">
            <v>0.566</v>
          </cell>
          <cell r="J14779">
            <v>0.566</v>
          </cell>
        </row>
        <row r="14780">
          <cell r="F14780" t="str">
            <v>节屋线</v>
          </cell>
          <cell r="G14780" t="str">
            <v>C06N431028</v>
          </cell>
          <cell r="H14780">
            <v>0</v>
          </cell>
          <cell r="I14780">
            <v>0.744</v>
          </cell>
          <cell r="J14780">
            <v>0.744</v>
          </cell>
        </row>
        <row r="14781">
          <cell r="F14781" t="str">
            <v>屋乡线</v>
          </cell>
          <cell r="G14781" t="str">
            <v>C08N431028</v>
          </cell>
          <cell r="H14781">
            <v>0</v>
          </cell>
          <cell r="I14781">
            <v>0.241</v>
          </cell>
          <cell r="J14781">
            <v>0.241</v>
          </cell>
        </row>
        <row r="14782">
          <cell r="F14782" t="str">
            <v>西边组－码头</v>
          </cell>
          <cell r="G14782" t="str">
            <v>V134431028</v>
          </cell>
          <cell r="H14782">
            <v>0</v>
          </cell>
          <cell r="I14782">
            <v>0.388</v>
          </cell>
          <cell r="J14782">
            <v>0.388</v>
          </cell>
        </row>
        <row r="14783">
          <cell r="F14783" t="str">
            <v>雨侯线</v>
          </cell>
          <cell r="G14783" t="str">
            <v>C03E431028</v>
          </cell>
          <cell r="H14783">
            <v>0</v>
          </cell>
          <cell r="I14783">
            <v>0.448</v>
          </cell>
          <cell r="J14783">
            <v>0.448</v>
          </cell>
        </row>
        <row r="14784">
          <cell r="F14784" t="str">
            <v>雨坳线</v>
          </cell>
          <cell r="G14784" t="str">
            <v>C05E431028</v>
          </cell>
          <cell r="H14784">
            <v>0</v>
          </cell>
          <cell r="I14784">
            <v>0.871</v>
          </cell>
          <cell r="J14784">
            <v>0.871</v>
          </cell>
        </row>
        <row r="14785">
          <cell r="F14785" t="str">
            <v>坳段线</v>
          </cell>
          <cell r="G14785" t="str">
            <v>C06E431028</v>
          </cell>
          <cell r="H14785">
            <v>0</v>
          </cell>
          <cell r="I14785">
            <v>0.261</v>
          </cell>
          <cell r="J14785">
            <v>0.261</v>
          </cell>
        </row>
        <row r="14786">
          <cell r="F14786" t="str">
            <v>大桃线</v>
          </cell>
          <cell r="G14786" t="str">
            <v>C38P431028</v>
          </cell>
          <cell r="H14786">
            <v>1.26</v>
          </cell>
          <cell r="I14786">
            <v>1.905</v>
          </cell>
          <cell r="J14786">
            <v>0.645</v>
          </cell>
        </row>
        <row r="14787">
          <cell r="F14787" t="str">
            <v>志北线</v>
          </cell>
          <cell r="G14787" t="str">
            <v>C09O431028</v>
          </cell>
          <cell r="H14787">
            <v>0</v>
          </cell>
          <cell r="I14787">
            <v>1.24</v>
          </cell>
          <cell r="J14787">
            <v>1.24</v>
          </cell>
        </row>
        <row r="14788">
          <cell r="F14788" t="str">
            <v>东方广场-唐古</v>
          </cell>
          <cell r="G14788" t="str">
            <v>C012431028</v>
          </cell>
          <cell r="H14788">
            <v>3.069</v>
          </cell>
          <cell r="I14788">
            <v>4.409</v>
          </cell>
          <cell r="J14788">
            <v>1.34</v>
          </cell>
        </row>
        <row r="14789">
          <cell r="F14789" t="str">
            <v>张新线</v>
          </cell>
          <cell r="G14789" t="str">
            <v>C23B431028</v>
          </cell>
          <cell r="H14789">
            <v>0</v>
          </cell>
          <cell r="I14789">
            <v>0.655</v>
          </cell>
          <cell r="J14789">
            <v>0.655</v>
          </cell>
        </row>
        <row r="14790">
          <cell r="F14790" t="str">
            <v>乡红线</v>
          </cell>
          <cell r="G14790" t="str">
            <v>C26B431028</v>
          </cell>
          <cell r="H14790">
            <v>0</v>
          </cell>
          <cell r="I14790">
            <v>0.484</v>
          </cell>
          <cell r="J14790">
            <v>0.484</v>
          </cell>
        </row>
        <row r="14791">
          <cell r="F14791" t="str">
            <v>蔡枫线</v>
          </cell>
          <cell r="G14791" t="str">
            <v>C17E431028</v>
          </cell>
          <cell r="H14791">
            <v>0</v>
          </cell>
          <cell r="I14791">
            <v>0.575</v>
          </cell>
          <cell r="J14791">
            <v>0.575</v>
          </cell>
        </row>
        <row r="14792">
          <cell r="F14792" t="str">
            <v>船兴线</v>
          </cell>
          <cell r="G14792" t="str">
            <v>C18E431028</v>
          </cell>
          <cell r="H14792">
            <v>0</v>
          </cell>
          <cell r="I14792">
            <v>1.222</v>
          </cell>
          <cell r="J14792">
            <v>1.222</v>
          </cell>
        </row>
        <row r="14793">
          <cell r="F14793" t="str">
            <v>省道-仓石</v>
          </cell>
          <cell r="G14793" t="str">
            <v>V686431028</v>
          </cell>
          <cell r="H14793">
            <v>0</v>
          </cell>
          <cell r="I14793">
            <v>0.683</v>
          </cell>
          <cell r="J14793">
            <v>0.683</v>
          </cell>
        </row>
        <row r="14794">
          <cell r="F14794" t="str">
            <v>省道-枫树</v>
          </cell>
          <cell r="G14794" t="str">
            <v>V687431028</v>
          </cell>
          <cell r="H14794">
            <v>0</v>
          </cell>
          <cell r="I14794">
            <v>0.383</v>
          </cell>
          <cell r="J14794">
            <v>0.383</v>
          </cell>
        </row>
        <row r="14795">
          <cell r="F14795" t="str">
            <v>县大线</v>
          </cell>
          <cell r="G14795" t="str">
            <v>C88M431028</v>
          </cell>
          <cell r="H14795">
            <v>0</v>
          </cell>
          <cell r="I14795">
            <v>0.317</v>
          </cell>
          <cell r="J14795">
            <v>0.317</v>
          </cell>
        </row>
        <row r="14796">
          <cell r="F14796" t="str">
            <v>观上线</v>
          </cell>
          <cell r="G14796" t="str">
            <v>C93M431028</v>
          </cell>
          <cell r="H14796">
            <v>0</v>
          </cell>
          <cell r="I14796">
            <v>0.322</v>
          </cell>
          <cell r="J14796">
            <v>0.322</v>
          </cell>
        </row>
        <row r="14797">
          <cell r="F14797" t="str">
            <v>南芋线</v>
          </cell>
          <cell r="G14797" t="str">
            <v>Z015431028</v>
          </cell>
          <cell r="H14797">
            <v>0.449</v>
          </cell>
          <cell r="I14797">
            <v>0.709</v>
          </cell>
          <cell r="J14797">
            <v>0.26</v>
          </cell>
        </row>
        <row r="14798">
          <cell r="F14798" t="str">
            <v>丑田水库-丑田水库</v>
          </cell>
          <cell r="G14798" t="str">
            <v>CI51430422</v>
          </cell>
          <cell r="H14798">
            <v>0</v>
          </cell>
          <cell r="I14798">
            <v>0.82</v>
          </cell>
          <cell r="J14798">
            <v>0.82</v>
          </cell>
        </row>
        <row r="14799">
          <cell r="F14799" t="str">
            <v>学堂湾－上下张</v>
          </cell>
          <cell r="G14799" t="str">
            <v>C322431028</v>
          </cell>
          <cell r="H14799">
            <v>0</v>
          </cell>
          <cell r="I14799">
            <v>0.52</v>
          </cell>
          <cell r="J14799">
            <v>0.52</v>
          </cell>
        </row>
        <row r="14800">
          <cell r="F14800" t="str">
            <v>县木线</v>
          </cell>
          <cell r="G14800" t="str">
            <v>C80A431028</v>
          </cell>
          <cell r="H14800">
            <v>0</v>
          </cell>
          <cell r="I14800">
            <v>1.294</v>
          </cell>
          <cell r="J14800">
            <v>1.294</v>
          </cell>
        </row>
        <row r="14801">
          <cell r="F14801" t="str">
            <v>罗罗线</v>
          </cell>
          <cell r="G14801" t="str">
            <v>C83D431028</v>
          </cell>
          <cell r="H14801">
            <v>0</v>
          </cell>
          <cell r="I14801">
            <v>0.507</v>
          </cell>
          <cell r="J14801">
            <v>0.507</v>
          </cell>
        </row>
        <row r="14802">
          <cell r="F14802" t="str">
            <v>红尹线</v>
          </cell>
          <cell r="G14802" t="str">
            <v>C89D431028</v>
          </cell>
          <cell r="H14802">
            <v>0</v>
          </cell>
          <cell r="I14802">
            <v>0.45</v>
          </cell>
          <cell r="J14802">
            <v>0.45</v>
          </cell>
        </row>
        <row r="14803">
          <cell r="F14803" t="str">
            <v>瓦泉线</v>
          </cell>
          <cell r="G14803" t="str">
            <v>C90D431028</v>
          </cell>
          <cell r="H14803">
            <v>0</v>
          </cell>
          <cell r="I14803">
            <v>0.177</v>
          </cell>
          <cell r="J14803">
            <v>0.177</v>
          </cell>
        </row>
        <row r="14804">
          <cell r="F14804" t="str">
            <v>大光组-清溪中学</v>
          </cell>
          <cell r="G14804" t="str">
            <v>C060431028</v>
          </cell>
          <cell r="H14804">
            <v>3.19</v>
          </cell>
          <cell r="I14804">
            <v>3.302</v>
          </cell>
          <cell r="J14804">
            <v>0.112</v>
          </cell>
        </row>
        <row r="14805">
          <cell r="F14805" t="str">
            <v>村山线</v>
          </cell>
          <cell r="G14805" t="str">
            <v>C27A431028</v>
          </cell>
          <cell r="H14805">
            <v>0</v>
          </cell>
          <cell r="I14805">
            <v>0.666</v>
          </cell>
          <cell r="J14805">
            <v>0.666</v>
          </cell>
        </row>
        <row r="14806">
          <cell r="F14806" t="str">
            <v>江早线</v>
          </cell>
          <cell r="G14806" t="str">
            <v>C47D431028</v>
          </cell>
          <cell r="H14806">
            <v>0</v>
          </cell>
          <cell r="I14806">
            <v>0.742</v>
          </cell>
          <cell r="J14806">
            <v>0.742</v>
          </cell>
        </row>
        <row r="14807">
          <cell r="F14807" t="str">
            <v>塘干线</v>
          </cell>
          <cell r="G14807" t="str">
            <v>C48D431028</v>
          </cell>
          <cell r="H14807">
            <v>0</v>
          </cell>
          <cell r="I14807">
            <v>1.029</v>
          </cell>
          <cell r="J14807">
            <v>1.029</v>
          </cell>
        </row>
        <row r="14808">
          <cell r="F14808" t="str">
            <v>阳古线</v>
          </cell>
          <cell r="G14808" t="str">
            <v>C49D431028</v>
          </cell>
          <cell r="H14808">
            <v>0</v>
          </cell>
          <cell r="I14808">
            <v>0.178</v>
          </cell>
          <cell r="J14808">
            <v>0.178</v>
          </cell>
        </row>
        <row r="14809">
          <cell r="F14809" t="str">
            <v>向阳线</v>
          </cell>
          <cell r="G14809" t="str">
            <v>C50D431028</v>
          </cell>
          <cell r="H14809">
            <v>0</v>
          </cell>
          <cell r="I14809">
            <v>0.403</v>
          </cell>
          <cell r="J14809">
            <v>0.403</v>
          </cell>
        </row>
        <row r="14810">
          <cell r="F14810" t="str">
            <v>下湾-堆上</v>
          </cell>
          <cell r="G14810" t="str">
            <v>C52D431028</v>
          </cell>
          <cell r="H14810">
            <v>0</v>
          </cell>
          <cell r="I14810">
            <v>0.226</v>
          </cell>
          <cell r="J14810">
            <v>0.226</v>
          </cell>
        </row>
        <row r="14811">
          <cell r="F14811" t="str">
            <v>上腰线</v>
          </cell>
          <cell r="G14811" t="str">
            <v>C55D431028</v>
          </cell>
          <cell r="H14811">
            <v>0</v>
          </cell>
          <cell r="I14811">
            <v>0.533</v>
          </cell>
          <cell r="J14811">
            <v>0.533</v>
          </cell>
        </row>
        <row r="14812">
          <cell r="F14812" t="str">
            <v>村群线</v>
          </cell>
          <cell r="G14812" t="str">
            <v>C61D431028</v>
          </cell>
          <cell r="H14812">
            <v>0</v>
          </cell>
          <cell r="I14812">
            <v>0.554</v>
          </cell>
          <cell r="J14812">
            <v>0.554</v>
          </cell>
        </row>
        <row r="14813">
          <cell r="F14813" t="str">
            <v>王周线</v>
          </cell>
          <cell r="G14813" t="str">
            <v>C81A431028</v>
          </cell>
          <cell r="H14813">
            <v>0</v>
          </cell>
          <cell r="I14813">
            <v>1.554</v>
          </cell>
          <cell r="J14813">
            <v>1.554</v>
          </cell>
        </row>
        <row r="14814">
          <cell r="F14814" t="str">
            <v>长田线</v>
          </cell>
          <cell r="G14814" t="str">
            <v>C42D431028</v>
          </cell>
          <cell r="H14814">
            <v>0</v>
          </cell>
          <cell r="I14814">
            <v>0.243</v>
          </cell>
          <cell r="J14814">
            <v>0.243</v>
          </cell>
        </row>
        <row r="14815">
          <cell r="F14815" t="str">
            <v>田托线</v>
          </cell>
          <cell r="G14815" t="str">
            <v>C43D431028</v>
          </cell>
          <cell r="H14815">
            <v>0</v>
          </cell>
          <cell r="I14815">
            <v>0.777</v>
          </cell>
          <cell r="J14815">
            <v>0.777</v>
          </cell>
        </row>
        <row r="14816">
          <cell r="F14816" t="str">
            <v>风田线</v>
          </cell>
          <cell r="G14816" t="str">
            <v>C44D431028</v>
          </cell>
          <cell r="H14816">
            <v>0</v>
          </cell>
          <cell r="I14816">
            <v>0.32</v>
          </cell>
          <cell r="J14816">
            <v>0.32</v>
          </cell>
        </row>
        <row r="14817">
          <cell r="F14817" t="str">
            <v>江早线</v>
          </cell>
          <cell r="G14817" t="str">
            <v>C47D431028</v>
          </cell>
          <cell r="H14817">
            <v>0</v>
          </cell>
          <cell r="I14817">
            <v>0.183</v>
          </cell>
          <cell r="J14817">
            <v>0.183</v>
          </cell>
        </row>
        <row r="14818">
          <cell r="F14818" t="str">
            <v>上万-下万</v>
          </cell>
          <cell r="G14818" t="str">
            <v>VG50431028</v>
          </cell>
          <cell r="H14818">
            <v>0</v>
          </cell>
          <cell r="I14818">
            <v>0.454</v>
          </cell>
          <cell r="J14818">
            <v>0.454</v>
          </cell>
        </row>
        <row r="14819">
          <cell r="F14819" t="str">
            <v>蔡南线</v>
          </cell>
          <cell r="G14819" t="str">
            <v>C04B431028</v>
          </cell>
          <cell r="H14819">
            <v>0.924</v>
          </cell>
          <cell r="I14819">
            <v>1.309</v>
          </cell>
          <cell r="J14819">
            <v>0.385</v>
          </cell>
        </row>
        <row r="14820">
          <cell r="F14820" t="str">
            <v>蔡甲线</v>
          </cell>
          <cell r="G14820" t="str">
            <v>C21E431028</v>
          </cell>
          <cell r="H14820">
            <v>1.228</v>
          </cell>
          <cell r="I14820">
            <v>2.264</v>
          </cell>
          <cell r="J14820">
            <v>1.036</v>
          </cell>
        </row>
        <row r="14821">
          <cell r="F14821" t="str">
            <v>栗山-谭家组</v>
          </cell>
          <cell r="G14821" t="str">
            <v>Y358431028</v>
          </cell>
          <cell r="H14821">
            <v>10.579</v>
          </cell>
          <cell r="I14821">
            <v>11.152</v>
          </cell>
          <cell r="J14821">
            <v>0.573</v>
          </cell>
        </row>
        <row r="14822">
          <cell r="F14822" t="str">
            <v>上下线</v>
          </cell>
          <cell r="G14822" t="str">
            <v>C11E431028</v>
          </cell>
          <cell r="H14822">
            <v>0</v>
          </cell>
          <cell r="I14822">
            <v>0.351</v>
          </cell>
          <cell r="J14822">
            <v>0.351</v>
          </cell>
        </row>
        <row r="14823">
          <cell r="F14823" t="str">
            <v>村月线</v>
          </cell>
          <cell r="G14823" t="str">
            <v>C15E431028</v>
          </cell>
          <cell r="H14823">
            <v>0</v>
          </cell>
          <cell r="I14823">
            <v>0.627</v>
          </cell>
          <cell r="J14823">
            <v>0.627</v>
          </cell>
        </row>
        <row r="14824">
          <cell r="F14824" t="str">
            <v>周古-禾坪</v>
          </cell>
          <cell r="G14824" t="str">
            <v>VG12431028</v>
          </cell>
          <cell r="H14824">
            <v>0</v>
          </cell>
          <cell r="I14824">
            <v>0.352</v>
          </cell>
          <cell r="J14824">
            <v>0.352</v>
          </cell>
        </row>
        <row r="14825">
          <cell r="F14825" t="str">
            <v>老屋-新屋</v>
          </cell>
          <cell r="G14825" t="str">
            <v>VG13431028</v>
          </cell>
          <cell r="H14825">
            <v>0</v>
          </cell>
          <cell r="I14825">
            <v>0.311</v>
          </cell>
          <cell r="J14825">
            <v>0.311</v>
          </cell>
        </row>
        <row r="14826">
          <cell r="F14826" t="str">
            <v>省下线</v>
          </cell>
          <cell r="G14826" t="str">
            <v>C76M431028</v>
          </cell>
          <cell r="H14826">
            <v>0</v>
          </cell>
          <cell r="I14826">
            <v>0.466</v>
          </cell>
          <cell r="J14826">
            <v>0.466</v>
          </cell>
        </row>
        <row r="14827">
          <cell r="F14827" t="str">
            <v>省七线</v>
          </cell>
          <cell r="G14827" t="str">
            <v>C78M431028</v>
          </cell>
          <cell r="H14827">
            <v>0</v>
          </cell>
          <cell r="I14827">
            <v>1</v>
          </cell>
          <cell r="J14827">
            <v>1</v>
          </cell>
        </row>
        <row r="14828">
          <cell r="F14828" t="str">
            <v>中胡线</v>
          </cell>
          <cell r="G14828" t="str">
            <v>C81M431028</v>
          </cell>
          <cell r="H14828">
            <v>0</v>
          </cell>
          <cell r="I14828">
            <v>0.559</v>
          </cell>
          <cell r="J14828">
            <v>0.559</v>
          </cell>
        </row>
        <row r="14829">
          <cell r="F14829" t="str">
            <v>上田－中学</v>
          </cell>
          <cell r="G14829" t="str">
            <v>V149431028</v>
          </cell>
          <cell r="H14829">
            <v>0</v>
          </cell>
          <cell r="I14829">
            <v>0.727</v>
          </cell>
          <cell r="J14829">
            <v>0.727</v>
          </cell>
        </row>
        <row r="14830">
          <cell r="F14830" t="str">
            <v>省七线</v>
          </cell>
          <cell r="G14830" t="str">
            <v>V153431028</v>
          </cell>
          <cell r="H14830">
            <v>0</v>
          </cell>
          <cell r="I14830">
            <v>1.213</v>
          </cell>
          <cell r="J14830">
            <v>1.213</v>
          </cell>
        </row>
        <row r="14831">
          <cell r="F14831" t="str">
            <v>新湾－新湾</v>
          </cell>
          <cell r="G14831" t="str">
            <v>V156431028</v>
          </cell>
          <cell r="H14831">
            <v>0</v>
          </cell>
          <cell r="I14831">
            <v>0.253</v>
          </cell>
          <cell r="J14831">
            <v>0.253</v>
          </cell>
        </row>
        <row r="14832">
          <cell r="F14832" t="str">
            <v>马家坪－老屋</v>
          </cell>
          <cell r="G14832" t="str">
            <v>V159431028</v>
          </cell>
          <cell r="H14832">
            <v>0</v>
          </cell>
          <cell r="I14832">
            <v>0.64</v>
          </cell>
          <cell r="J14832">
            <v>0.64</v>
          </cell>
        </row>
        <row r="14833">
          <cell r="F14833" t="str">
            <v>学上线</v>
          </cell>
          <cell r="G14833" t="str">
            <v>C50B431028</v>
          </cell>
          <cell r="H14833">
            <v>0</v>
          </cell>
          <cell r="I14833">
            <v>0.65</v>
          </cell>
          <cell r="J14833">
            <v>0.65</v>
          </cell>
        </row>
        <row r="14834">
          <cell r="F14834" t="str">
            <v>麻良-乐友</v>
          </cell>
          <cell r="G14834" t="str">
            <v>Y327431028</v>
          </cell>
          <cell r="H14834">
            <v>1.979</v>
          </cell>
          <cell r="I14834">
            <v>2.23</v>
          </cell>
          <cell r="J14834">
            <v>0.251</v>
          </cell>
        </row>
        <row r="14835">
          <cell r="F14835" t="str">
            <v>子枫线</v>
          </cell>
          <cell r="G14835" t="str">
            <v>C10N431028</v>
          </cell>
          <cell r="H14835">
            <v>0</v>
          </cell>
          <cell r="I14835">
            <v>0.423</v>
          </cell>
          <cell r="J14835">
            <v>0.423</v>
          </cell>
        </row>
        <row r="14836">
          <cell r="F14836" t="str">
            <v>学塘线</v>
          </cell>
          <cell r="G14836" t="str">
            <v>C12N431028</v>
          </cell>
          <cell r="H14836">
            <v>0</v>
          </cell>
          <cell r="I14836">
            <v>1.08</v>
          </cell>
          <cell r="J14836">
            <v>1.08</v>
          </cell>
        </row>
        <row r="14837">
          <cell r="F14837" t="str">
            <v>村火线</v>
          </cell>
          <cell r="G14837" t="str">
            <v>C13N431028</v>
          </cell>
          <cell r="H14837">
            <v>0</v>
          </cell>
          <cell r="I14837">
            <v>0.721</v>
          </cell>
          <cell r="J14837">
            <v>0.721</v>
          </cell>
        </row>
        <row r="14838">
          <cell r="F14838" t="str">
            <v>火龙冲－火龙冲</v>
          </cell>
          <cell r="G14838" t="str">
            <v>V165431028</v>
          </cell>
          <cell r="H14838">
            <v>0</v>
          </cell>
          <cell r="I14838">
            <v>0.746</v>
          </cell>
          <cell r="J14838">
            <v>0.746</v>
          </cell>
        </row>
        <row r="14839">
          <cell r="F14839" t="str">
            <v>栗山-谭家组</v>
          </cell>
          <cell r="G14839" t="str">
            <v>Y358431028</v>
          </cell>
          <cell r="H14839">
            <v>10.579</v>
          </cell>
          <cell r="I14839">
            <v>10.742</v>
          </cell>
          <cell r="J14839">
            <v>0.163</v>
          </cell>
        </row>
        <row r="14840">
          <cell r="F14840" t="str">
            <v>亭子－流沙</v>
          </cell>
          <cell r="G14840" t="str">
            <v>V620431028</v>
          </cell>
          <cell r="H14840">
            <v>0</v>
          </cell>
          <cell r="I14840">
            <v>0.397</v>
          </cell>
          <cell r="J14840">
            <v>0.397</v>
          </cell>
        </row>
        <row r="14841">
          <cell r="F14841" t="str">
            <v>生坳线</v>
          </cell>
          <cell r="G14841" t="str">
            <v>C15O431028</v>
          </cell>
          <cell r="H14841">
            <v>0</v>
          </cell>
          <cell r="I14841">
            <v>0.286</v>
          </cell>
          <cell r="J14841">
            <v>0.286</v>
          </cell>
        </row>
        <row r="14842">
          <cell r="F14842" t="str">
            <v>周李线</v>
          </cell>
          <cell r="G14842" t="str">
            <v>C23E431028</v>
          </cell>
          <cell r="H14842">
            <v>0</v>
          </cell>
          <cell r="I14842">
            <v>0.692</v>
          </cell>
          <cell r="J14842">
            <v>0.692</v>
          </cell>
        </row>
        <row r="14843">
          <cell r="F14843" t="str">
            <v>大余线</v>
          </cell>
          <cell r="G14843" t="str">
            <v>C26E431028</v>
          </cell>
          <cell r="H14843">
            <v>0</v>
          </cell>
          <cell r="I14843">
            <v>0.267</v>
          </cell>
          <cell r="J14843">
            <v>0.267</v>
          </cell>
        </row>
        <row r="14844">
          <cell r="F14844" t="str">
            <v>渡桥-立新</v>
          </cell>
          <cell r="G14844" t="str">
            <v>V684431028</v>
          </cell>
          <cell r="H14844">
            <v>0</v>
          </cell>
          <cell r="I14844">
            <v>0.466</v>
          </cell>
          <cell r="J14844">
            <v>0.466</v>
          </cell>
        </row>
        <row r="14845">
          <cell r="F14845" t="str">
            <v>宝塔－洲上</v>
          </cell>
          <cell r="G14845" t="str">
            <v>VI61431028</v>
          </cell>
          <cell r="H14845">
            <v>0</v>
          </cell>
          <cell r="I14845">
            <v>0.455</v>
          </cell>
          <cell r="J14845">
            <v>0.455</v>
          </cell>
        </row>
        <row r="14846">
          <cell r="F14846" t="str">
            <v>汪峦线</v>
          </cell>
          <cell r="G14846" t="str">
            <v>C07A431028</v>
          </cell>
          <cell r="H14846">
            <v>2.116</v>
          </cell>
          <cell r="I14846">
            <v>2.46</v>
          </cell>
          <cell r="J14846">
            <v>0.344</v>
          </cell>
        </row>
        <row r="14847">
          <cell r="F14847" t="str">
            <v>李东线</v>
          </cell>
          <cell r="G14847" t="str">
            <v>C08E431028</v>
          </cell>
          <cell r="H14847">
            <v>0.799</v>
          </cell>
          <cell r="I14847">
            <v>1.897</v>
          </cell>
          <cell r="J14847">
            <v>1.098</v>
          </cell>
        </row>
        <row r="14848">
          <cell r="F14848" t="str">
            <v>泉塘-东毛塘</v>
          </cell>
          <cell r="G14848" t="str">
            <v>C90D431028</v>
          </cell>
          <cell r="H14848">
            <v>0</v>
          </cell>
          <cell r="I14848">
            <v>0.383</v>
          </cell>
          <cell r="J14848">
            <v>0.383</v>
          </cell>
        </row>
        <row r="14849">
          <cell r="F14849" t="str">
            <v>省廖线</v>
          </cell>
          <cell r="G14849" t="str">
            <v>C92D431028</v>
          </cell>
          <cell r="H14849">
            <v>0</v>
          </cell>
          <cell r="I14849">
            <v>0.272</v>
          </cell>
          <cell r="J14849">
            <v>0.272</v>
          </cell>
        </row>
        <row r="14850">
          <cell r="F14850" t="str">
            <v>周龙线</v>
          </cell>
          <cell r="G14850" t="str">
            <v>C93D431028</v>
          </cell>
          <cell r="H14850">
            <v>0</v>
          </cell>
          <cell r="I14850">
            <v>0.255</v>
          </cell>
          <cell r="J14850">
            <v>0.255</v>
          </cell>
        </row>
        <row r="14851">
          <cell r="F14851" t="str">
            <v>省利线</v>
          </cell>
          <cell r="G14851" t="str">
            <v>C99D431028</v>
          </cell>
          <cell r="H14851">
            <v>0</v>
          </cell>
          <cell r="I14851">
            <v>1.298</v>
          </cell>
          <cell r="J14851">
            <v>1.298</v>
          </cell>
        </row>
        <row r="14852">
          <cell r="F14852" t="str">
            <v>道巴－红旗</v>
          </cell>
          <cell r="G14852" t="str">
            <v>VP11431028</v>
          </cell>
          <cell r="H14852">
            <v>0</v>
          </cell>
          <cell r="I14852">
            <v>0.332</v>
          </cell>
          <cell r="J14852">
            <v>0.332</v>
          </cell>
        </row>
        <row r="14853">
          <cell r="F14853" t="str">
            <v>红楼－红楼</v>
          </cell>
          <cell r="G14853" t="str">
            <v>VP12431028</v>
          </cell>
          <cell r="H14853">
            <v>0</v>
          </cell>
          <cell r="I14853">
            <v>0.215</v>
          </cell>
          <cell r="J14853">
            <v>0.215</v>
          </cell>
        </row>
        <row r="14854">
          <cell r="F14854" t="str">
            <v>清桥－清桥</v>
          </cell>
          <cell r="G14854" t="str">
            <v>VP13431028</v>
          </cell>
          <cell r="H14854">
            <v>0</v>
          </cell>
          <cell r="I14854">
            <v>0.533</v>
          </cell>
          <cell r="J14854">
            <v>0.533</v>
          </cell>
        </row>
        <row r="14855">
          <cell r="F14855" t="str">
            <v>上汪－上汪</v>
          </cell>
          <cell r="G14855" t="str">
            <v>VP15431028</v>
          </cell>
          <cell r="H14855">
            <v>0</v>
          </cell>
          <cell r="I14855">
            <v>0.5</v>
          </cell>
          <cell r="J14855">
            <v>0.5</v>
          </cell>
        </row>
        <row r="14856">
          <cell r="F14856" t="str">
            <v>观平线</v>
          </cell>
          <cell r="G14856" t="str">
            <v>C28E431028</v>
          </cell>
          <cell r="H14856">
            <v>0</v>
          </cell>
          <cell r="I14856">
            <v>0.871</v>
          </cell>
          <cell r="J14856">
            <v>0.871</v>
          </cell>
        </row>
        <row r="14857">
          <cell r="F14857" t="str">
            <v>清坝线</v>
          </cell>
          <cell r="G14857" t="str">
            <v>C36E431028</v>
          </cell>
          <cell r="H14857">
            <v>0</v>
          </cell>
          <cell r="I14857">
            <v>0.667</v>
          </cell>
          <cell r="J14857">
            <v>0.667</v>
          </cell>
        </row>
        <row r="14858">
          <cell r="F14858" t="str">
            <v>石窑线</v>
          </cell>
          <cell r="G14858" t="str">
            <v>C70I431028</v>
          </cell>
          <cell r="H14858">
            <v>0</v>
          </cell>
          <cell r="I14858">
            <v>0.674</v>
          </cell>
          <cell r="J14858">
            <v>0.674</v>
          </cell>
        </row>
        <row r="14859">
          <cell r="F14859" t="str">
            <v>青雷-黄古</v>
          </cell>
          <cell r="G14859" t="str">
            <v>V667431028</v>
          </cell>
          <cell r="H14859">
            <v>0</v>
          </cell>
          <cell r="I14859">
            <v>0.858</v>
          </cell>
          <cell r="J14859">
            <v>0.858</v>
          </cell>
        </row>
        <row r="14860">
          <cell r="F14860" t="str">
            <v>省道-周古</v>
          </cell>
          <cell r="G14860" t="str">
            <v>V669431028</v>
          </cell>
          <cell r="H14860">
            <v>0</v>
          </cell>
          <cell r="I14860">
            <v>0.681</v>
          </cell>
          <cell r="J14860">
            <v>0.681</v>
          </cell>
        </row>
        <row r="14861">
          <cell r="F14861" t="str">
            <v>土尹线</v>
          </cell>
          <cell r="G14861" t="str">
            <v>Z024431028</v>
          </cell>
          <cell r="H14861">
            <v>0</v>
          </cell>
          <cell r="I14861">
            <v>0.555</v>
          </cell>
          <cell r="J14861">
            <v>0.555</v>
          </cell>
        </row>
        <row r="14862">
          <cell r="F14862" t="str">
            <v>汪峦线</v>
          </cell>
          <cell r="G14862" t="str">
            <v>C07A431028</v>
          </cell>
          <cell r="H14862">
            <v>2.116</v>
          </cell>
          <cell r="I14862">
            <v>2.583</v>
          </cell>
          <cell r="J14862">
            <v>0.467</v>
          </cell>
        </row>
        <row r="14863">
          <cell r="F14863" t="str">
            <v>刘东线</v>
          </cell>
          <cell r="G14863" t="str">
            <v>C08A431028</v>
          </cell>
          <cell r="H14863">
            <v>0</v>
          </cell>
          <cell r="I14863">
            <v>1.286</v>
          </cell>
          <cell r="J14863">
            <v>1.286</v>
          </cell>
        </row>
        <row r="14864">
          <cell r="F14864" t="str">
            <v>李古线</v>
          </cell>
          <cell r="G14864" t="str">
            <v>C69D431028</v>
          </cell>
          <cell r="H14864">
            <v>0</v>
          </cell>
          <cell r="I14864">
            <v>0.34</v>
          </cell>
          <cell r="J14864">
            <v>0.34</v>
          </cell>
        </row>
        <row r="14865">
          <cell r="F14865" t="str">
            <v>县清线</v>
          </cell>
          <cell r="G14865" t="str">
            <v>C75D431028</v>
          </cell>
          <cell r="H14865">
            <v>0</v>
          </cell>
          <cell r="I14865">
            <v>0.682</v>
          </cell>
          <cell r="J14865">
            <v>0.682</v>
          </cell>
        </row>
        <row r="14866">
          <cell r="F14866" t="str">
            <v>伍古－凤形湾</v>
          </cell>
          <cell r="G14866" t="str">
            <v>VF78431028</v>
          </cell>
          <cell r="H14866">
            <v>0</v>
          </cell>
          <cell r="I14866">
            <v>0.947</v>
          </cell>
          <cell r="J14866">
            <v>0.947</v>
          </cell>
        </row>
        <row r="14867">
          <cell r="F14867" t="str">
            <v>上屋－上屋</v>
          </cell>
          <cell r="G14867" t="str">
            <v>V613431028</v>
          </cell>
          <cell r="H14867">
            <v>0</v>
          </cell>
          <cell r="I14867">
            <v>0.441</v>
          </cell>
          <cell r="J14867">
            <v>0.441</v>
          </cell>
        </row>
        <row r="14868">
          <cell r="F14868" t="str">
            <v>挖阳线</v>
          </cell>
          <cell r="G14868" t="str">
            <v>C24D431028</v>
          </cell>
          <cell r="H14868">
            <v>0</v>
          </cell>
          <cell r="I14868">
            <v>0.289</v>
          </cell>
          <cell r="J14868">
            <v>0.289</v>
          </cell>
        </row>
        <row r="14869">
          <cell r="F14869" t="str">
            <v>烤烟房－操机坳</v>
          </cell>
          <cell r="G14869" t="str">
            <v>VI22431028</v>
          </cell>
          <cell r="H14869">
            <v>0</v>
          </cell>
          <cell r="I14869">
            <v>0.218</v>
          </cell>
          <cell r="J14869">
            <v>0.218</v>
          </cell>
        </row>
        <row r="14870">
          <cell r="F14870" t="str">
            <v>上在线</v>
          </cell>
          <cell r="G14870" t="str">
            <v>C19B431028</v>
          </cell>
          <cell r="H14870">
            <v>0</v>
          </cell>
          <cell r="I14870">
            <v>1.279</v>
          </cell>
          <cell r="J14870">
            <v>1.279</v>
          </cell>
        </row>
        <row r="14871">
          <cell r="F14871" t="str">
            <v>麻祠线</v>
          </cell>
          <cell r="G14871" t="str">
            <v>C67B431028</v>
          </cell>
          <cell r="H14871">
            <v>0</v>
          </cell>
          <cell r="I14871">
            <v>0.394</v>
          </cell>
          <cell r="J14871">
            <v>0.394</v>
          </cell>
        </row>
        <row r="14872">
          <cell r="F14872" t="str">
            <v>村大线</v>
          </cell>
          <cell r="G14872" t="str">
            <v>C70B431028</v>
          </cell>
          <cell r="H14872">
            <v>0</v>
          </cell>
          <cell r="I14872">
            <v>0.231</v>
          </cell>
          <cell r="J14872">
            <v>0.231</v>
          </cell>
        </row>
        <row r="14873">
          <cell r="F14873" t="str">
            <v>朋塘线</v>
          </cell>
          <cell r="G14873" t="str">
            <v>C72B431028</v>
          </cell>
          <cell r="H14873">
            <v>0</v>
          </cell>
          <cell r="I14873">
            <v>0.623</v>
          </cell>
          <cell r="J14873">
            <v>0.623</v>
          </cell>
        </row>
        <row r="14874">
          <cell r="F14874" t="str">
            <v>上湾-洪溪</v>
          </cell>
          <cell r="G14874" t="str">
            <v>C064431028</v>
          </cell>
          <cell r="H14874">
            <v>0.085</v>
          </cell>
          <cell r="I14874">
            <v>0.349</v>
          </cell>
          <cell r="J14874">
            <v>0.264</v>
          </cell>
        </row>
        <row r="14875">
          <cell r="F14875" t="str">
            <v>滩狮线</v>
          </cell>
          <cell r="G14875" t="str">
            <v>C74B431028</v>
          </cell>
          <cell r="H14875">
            <v>0</v>
          </cell>
          <cell r="I14875">
            <v>0.414</v>
          </cell>
          <cell r="J14875">
            <v>0.414</v>
          </cell>
        </row>
        <row r="14876">
          <cell r="F14876" t="str">
            <v>新老线</v>
          </cell>
          <cell r="G14876" t="str">
            <v>C75B431028</v>
          </cell>
          <cell r="H14876">
            <v>0</v>
          </cell>
          <cell r="I14876">
            <v>0.31</v>
          </cell>
          <cell r="J14876">
            <v>0.31</v>
          </cell>
        </row>
        <row r="14877">
          <cell r="F14877" t="str">
            <v>启塘线</v>
          </cell>
          <cell r="G14877" t="str">
            <v>C76B431028</v>
          </cell>
          <cell r="H14877">
            <v>0</v>
          </cell>
          <cell r="I14877">
            <v>0.587</v>
          </cell>
          <cell r="J14877">
            <v>0.587</v>
          </cell>
        </row>
        <row r="14878">
          <cell r="F14878" t="str">
            <v>新贺－启门</v>
          </cell>
          <cell r="G14878" t="str">
            <v>V642431028</v>
          </cell>
          <cell r="H14878">
            <v>0</v>
          </cell>
          <cell r="I14878">
            <v>0.431</v>
          </cell>
          <cell r="J14878">
            <v>0.431</v>
          </cell>
        </row>
        <row r="14879">
          <cell r="F14879" t="str">
            <v>普口谭－普口谭</v>
          </cell>
          <cell r="G14879" t="str">
            <v>V643431028</v>
          </cell>
          <cell r="H14879">
            <v>0</v>
          </cell>
          <cell r="I14879">
            <v>0.219</v>
          </cell>
          <cell r="J14879">
            <v>0.219</v>
          </cell>
        </row>
        <row r="14880">
          <cell r="F14880" t="str">
            <v>枫白线</v>
          </cell>
          <cell r="G14880" t="str">
            <v>Z004431028</v>
          </cell>
          <cell r="H14880">
            <v>0</v>
          </cell>
          <cell r="I14880">
            <v>0.231</v>
          </cell>
          <cell r="J14880">
            <v>0.231</v>
          </cell>
        </row>
        <row r="14881">
          <cell r="F14881" t="str">
            <v>乐友-西江水库</v>
          </cell>
          <cell r="G14881" t="str">
            <v>C029431028</v>
          </cell>
          <cell r="H14881">
            <v>4.758</v>
          </cell>
          <cell r="I14881">
            <v>5.309</v>
          </cell>
          <cell r="J14881">
            <v>0.551</v>
          </cell>
        </row>
        <row r="14882">
          <cell r="F14882" t="str">
            <v>颜胜线</v>
          </cell>
          <cell r="G14882" t="str">
            <v>C46B431028</v>
          </cell>
          <cell r="H14882">
            <v>0</v>
          </cell>
          <cell r="I14882">
            <v>0.31</v>
          </cell>
          <cell r="J14882">
            <v>0.31</v>
          </cell>
        </row>
        <row r="14883">
          <cell r="F14883" t="str">
            <v>S316－大屋组</v>
          </cell>
          <cell r="G14883" t="str">
            <v>C005431028</v>
          </cell>
          <cell r="H14883">
            <v>3.433</v>
          </cell>
          <cell r="I14883">
            <v>3.724</v>
          </cell>
          <cell r="J14883">
            <v>0.291</v>
          </cell>
        </row>
        <row r="14884">
          <cell r="F14884" t="str">
            <v>唐下线</v>
          </cell>
          <cell r="G14884" t="str">
            <v>C26O431028</v>
          </cell>
          <cell r="H14884">
            <v>0</v>
          </cell>
          <cell r="I14884">
            <v>0.652</v>
          </cell>
          <cell r="J14884">
            <v>0.652</v>
          </cell>
        </row>
        <row r="14885">
          <cell r="F14885" t="str">
            <v>大屋线</v>
          </cell>
          <cell r="G14885" t="str">
            <v>C29O431028</v>
          </cell>
          <cell r="H14885">
            <v>0</v>
          </cell>
          <cell r="I14885">
            <v>0.547</v>
          </cell>
          <cell r="J14885">
            <v>0.547</v>
          </cell>
        </row>
        <row r="14886">
          <cell r="F14886" t="str">
            <v>下新－老湾</v>
          </cell>
          <cell r="G14886" t="str">
            <v>C324431028</v>
          </cell>
          <cell r="H14886">
            <v>0</v>
          </cell>
          <cell r="I14886">
            <v>1.367</v>
          </cell>
          <cell r="J14886">
            <v>1.367</v>
          </cell>
        </row>
        <row r="14887">
          <cell r="F14887" t="str">
            <v>省古线</v>
          </cell>
          <cell r="G14887" t="str">
            <v>C80B431028</v>
          </cell>
          <cell r="H14887">
            <v>0</v>
          </cell>
          <cell r="I14887">
            <v>2.535</v>
          </cell>
          <cell r="J14887">
            <v>2.535</v>
          </cell>
        </row>
        <row r="14888">
          <cell r="F14888" t="str">
            <v>上新－上新</v>
          </cell>
          <cell r="G14888" t="str">
            <v>V646431028</v>
          </cell>
          <cell r="H14888">
            <v>0</v>
          </cell>
          <cell r="I14888">
            <v>0.478</v>
          </cell>
          <cell r="J14888">
            <v>0.478</v>
          </cell>
        </row>
        <row r="14889">
          <cell r="F14889" t="str">
            <v>周古－白子</v>
          </cell>
          <cell r="G14889" t="str">
            <v>V647431028</v>
          </cell>
          <cell r="H14889">
            <v>0</v>
          </cell>
          <cell r="I14889">
            <v>0.73</v>
          </cell>
          <cell r="J14889">
            <v>0.73</v>
          </cell>
        </row>
        <row r="14890">
          <cell r="F14890" t="str">
            <v>湾里－高源</v>
          </cell>
          <cell r="G14890" t="str">
            <v>V648431028</v>
          </cell>
          <cell r="H14890">
            <v>0</v>
          </cell>
          <cell r="I14890">
            <v>0.303</v>
          </cell>
          <cell r="J14890">
            <v>0.303</v>
          </cell>
        </row>
        <row r="14891">
          <cell r="F14891" t="str">
            <v>高源－新源</v>
          </cell>
          <cell r="G14891" t="str">
            <v>V649431028</v>
          </cell>
          <cell r="H14891">
            <v>0</v>
          </cell>
          <cell r="I14891">
            <v>0.402</v>
          </cell>
          <cell r="J14891">
            <v>0.402</v>
          </cell>
        </row>
        <row r="14892">
          <cell r="F14892" t="str">
            <v>凤凰桥－洲头</v>
          </cell>
          <cell r="G14892" t="str">
            <v>C002431028</v>
          </cell>
          <cell r="H14892">
            <v>0.45</v>
          </cell>
          <cell r="I14892">
            <v>0.784</v>
          </cell>
          <cell r="J14892">
            <v>0.334</v>
          </cell>
        </row>
        <row r="14893">
          <cell r="F14893" t="str">
            <v>田心线</v>
          </cell>
          <cell r="G14893" t="str">
            <v>C21O431028</v>
          </cell>
          <cell r="H14893">
            <v>0</v>
          </cell>
          <cell r="I14893">
            <v>0.593</v>
          </cell>
          <cell r="J14893">
            <v>0.593</v>
          </cell>
        </row>
        <row r="14894">
          <cell r="F14894" t="str">
            <v>杨林门－厂林门</v>
          </cell>
          <cell r="G14894" t="str">
            <v>V234431028</v>
          </cell>
          <cell r="H14894">
            <v>0</v>
          </cell>
          <cell r="I14894">
            <v>0.225</v>
          </cell>
          <cell r="J14894">
            <v>0.225</v>
          </cell>
        </row>
        <row r="14895">
          <cell r="F14895" t="str">
            <v>贺虎线</v>
          </cell>
          <cell r="G14895" t="str">
            <v>C75A431028</v>
          </cell>
          <cell r="H14895">
            <v>0</v>
          </cell>
          <cell r="I14895">
            <v>0.463</v>
          </cell>
          <cell r="J14895">
            <v>0.463</v>
          </cell>
        </row>
        <row r="14896">
          <cell r="F14896" t="str">
            <v>村上线</v>
          </cell>
          <cell r="G14896" t="str">
            <v>C16N431028</v>
          </cell>
          <cell r="H14896">
            <v>0</v>
          </cell>
          <cell r="I14896">
            <v>0.538</v>
          </cell>
          <cell r="J14896">
            <v>0.538</v>
          </cell>
        </row>
        <row r="14897">
          <cell r="F14897" t="str">
            <v>村下线</v>
          </cell>
          <cell r="G14897" t="str">
            <v>C17N431028</v>
          </cell>
          <cell r="H14897">
            <v>0</v>
          </cell>
          <cell r="I14897">
            <v>0.25</v>
          </cell>
          <cell r="J14897">
            <v>0.25</v>
          </cell>
        </row>
        <row r="14898">
          <cell r="F14898" t="str">
            <v>老塘线</v>
          </cell>
          <cell r="G14898" t="str">
            <v>C21N431028</v>
          </cell>
          <cell r="H14898">
            <v>0</v>
          </cell>
          <cell r="I14898">
            <v>0.433</v>
          </cell>
          <cell r="J14898">
            <v>0.433</v>
          </cell>
        </row>
        <row r="14899">
          <cell r="F14899" t="str">
            <v>老下线</v>
          </cell>
          <cell r="G14899" t="str">
            <v>C90A431028</v>
          </cell>
          <cell r="H14899">
            <v>0</v>
          </cell>
          <cell r="I14899">
            <v>0.324</v>
          </cell>
          <cell r="J14899">
            <v>0.324</v>
          </cell>
        </row>
        <row r="14900">
          <cell r="F14900" t="str">
            <v>郁蔡线</v>
          </cell>
          <cell r="G14900" t="str">
            <v>V138431028</v>
          </cell>
          <cell r="H14900">
            <v>0</v>
          </cell>
          <cell r="I14900">
            <v>0.694</v>
          </cell>
          <cell r="J14900">
            <v>0.694</v>
          </cell>
        </row>
        <row r="14901">
          <cell r="F14901" t="str">
            <v>村道－孝积塘</v>
          </cell>
          <cell r="G14901" t="str">
            <v>V141431028</v>
          </cell>
          <cell r="H14901">
            <v>0</v>
          </cell>
          <cell r="I14901">
            <v>0.684</v>
          </cell>
          <cell r="J14901">
            <v>0.684</v>
          </cell>
        </row>
        <row r="14902">
          <cell r="F14902" t="str">
            <v>燕子屋－下王峰</v>
          </cell>
          <cell r="G14902" t="str">
            <v>V145431028</v>
          </cell>
          <cell r="H14902">
            <v>0</v>
          </cell>
          <cell r="I14902">
            <v>0.453</v>
          </cell>
          <cell r="J14902">
            <v>0.453</v>
          </cell>
        </row>
        <row r="14903">
          <cell r="F14903" t="str">
            <v>新屋－河泉冲</v>
          </cell>
          <cell r="G14903" t="str">
            <v>V146431028</v>
          </cell>
          <cell r="H14903">
            <v>0</v>
          </cell>
          <cell r="I14903">
            <v>0.394</v>
          </cell>
          <cell r="J14903">
            <v>0.394</v>
          </cell>
        </row>
        <row r="14904">
          <cell r="F14904" t="str">
            <v>梅叉线</v>
          </cell>
          <cell r="G14904" t="str">
            <v>C166431028</v>
          </cell>
          <cell r="H14904">
            <v>1.447</v>
          </cell>
          <cell r="I14904">
            <v>2.509</v>
          </cell>
          <cell r="J14904">
            <v>1.062</v>
          </cell>
        </row>
        <row r="14905">
          <cell r="F14905" t="str">
            <v>挹新线</v>
          </cell>
          <cell r="G14905" t="str">
            <v>C40G431028</v>
          </cell>
          <cell r="H14905">
            <v>0.084</v>
          </cell>
          <cell r="I14905">
            <v>0.609</v>
          </cell>
          <cell r="J14905">
            <v>0.525</v>
          </cell>
        </row>
        <row r="14906">
          <cell r="F14906" t="str">
            <v>土龙线</v>
          </cell>
          <cell r="G14906" t="str">
            <v>C16G431028</v>
          </cell>
          <cell r="H14906">
            <v>0</v>
          </cell>
          <cell r="I14906">
            <v>0.615</v>
          </cell>
          <cell r="J14906">
            <v>0.615</v>
          </cell>
        </row>
        <row r="14907">
          <cell r="F14907" t="str">
            <v>谷树线</v>
          </cell>
          <cell r="G14907" t="str">
            <v>C168431028</v>
          </cell>
          <cell r="H14907">
            <v>0</v>
          </cell>
          <cell r="I14907">
            <v>0.199</v>
          </cell>
          <cell r="J14907">
            <v>0.199</v>
          </cell>
        </row>
        <row r="14908">
          <cell r="F14908" t="str">
            <v>王亭线</v>
          </cell>
          <cell r="G14908" t="str">
            <v>C20G431028</v>
          </cell>
          <cell r="H14908">
            <v>0.376</v>
          </cell>
          <cell r="I14908">
            <v>0.734</v>
          </cell>
          <cell r="J14908">
            <v>0.358</v>
          </cell>
        </row>
        <row r="14909">
          <cell r="F14909" t="str">
            <v>卫亭线</v>
          </cell>
          <cell r="G14909" t="str">
            <v>C42G431028</v>
          </cell>
          <cell r="H14909">
            <v>0.552</v>
          </cell>
          <cell r="I14909">
            <v>0.765</v>
          </cell>
          <cell r="J14909">
            <v>0.213</v>
          </cell>
        </row>
        <row r="14910">
          <cell r="F14910" t="str">
            <v>冻刘线</v>
          </cell>
          <cell r="G14910" t="str">
            <v>C44A431028</v>
          </cell>
          <cell r="H14910">
            <v>0</v>
          </cell>
          <cell r="I14910">
            <v>0.487</v>
          </cell>
          <cell r="J14910">
            <v>0.487</v>
          </cell>
        </row>
        <row r="14911">
          <cell r="F14911" t="str">
            <v>和新线</v>
          </cell>
          <cell r="G14911" t="str">
            <v>C48G431028</v>
          </cell>
          <cell r="H14911">
            <v>0</v>
          </cell>
          <cell r="I14911">
            <v>0.289</v>
          </cell>
          <cell r="J14911">
            <v>0.289</v>
          </cell>
        </row>
        <row r="14912">
          <cell r="F14912" t="str">
            <v>界柳线</v>
          </cell>
          <cell r="G14912" t="str">
            <v>C35G431028</v>
          </cell>
          <cell r="H14912">
            <v>0</v>
          </cell>
          <cell r="I14912">
            <v>0.456</v>
          </cell>
          <cell r="J14912">
            <v>0.456</v>
          </cell>
        </row>
        <row r="14913">
          <cell r="F14913" t="str">
            <v>田竹线</v>
          </cell>
          <cell r="G14913" t="str">
            <v>V932431028</v>
          </cell>
          <cell r="H14913">
            <v>0</v>
          </cell>
          <cell r="I14913">
            <v>0.335</v>
          </cell>
          <cell r="J14913">
            <v>0.335</v>
          </cell>
        </row>
        <row r="14914">
          <cell r="F14914" t="str">
            <v>松岗－大马</v>
          </cell>
          <cell r="G14914" t="str">
            <v>C164431028</v>
          </cell>
          <cell r="H14914">
            <v>0.372</v>
          </cell>
          <cell r="I14914">
            <v>1.313</v>
          </cell>
          <cell r="J14914">
            <v>0.941</v>
          </cell>
        </row>
        <row r="14915">
          <cell r="F14915" t="str">
            <v>大茶线</v>
          </cell>
          <cell r="G14915" t="str">
            <v>C70P431028</v>
          </cell>
          <cell r="H14915">
            <v>0</v>
          </cell>
          <cell r="I14915">
            <v>0.236</v>
          </cell>
          <cell r="J14915">
            <v>0.236</v>
          </cell>
        </row>
        <row r="14916">
          <cell r="F14916" t="str">
            <v>松上线</v>
          </cell>
          <cell r="G14916" t="str">
            <v>C84G431028</v>
          </cell>
          <cell r="H14916">
            <v>0</v>
          </cell>
          <cell r="I14916">
            <v>0.319</v>
          </cell>
          <cell r="J14916">
            <v>0.319</v>
          </cell>
        </row>
        <row r="14917">
          <cell r="F14917" t="str">
            <v>二沙线</v>
          </cell>
          <cell r="G14917" t="str">
            <v>C53G431028</v>
          </cell>
          <cell r="H14917">
            <v>0</v>
          </cell>
          <cell r="I14917">
            <v>0.305</v>
          </cell>
          <cell r="J14917">
            <v>0.305</v>
          </cell>
        </row>
        <row r="14918">
          <cell r="F14918" t="str">
            <v>莲花线</v>
          </cell>
          <cell r="G14918" t="str">
            <v>C63G431028</v>
          </cell>
          <cell r="H14918">
            <v>0</v>
          </cell>
          <cell r="I14918">
            <v>0.198</v>
          </cell>
          <cell r="J14918">
            <v>0.198</v>
          </cell>
        </row>
        <row r="14919">
          <cell r="F14919" t="str">
            <v>利古-莲花塘</v>
          </cell>
          <cell r="G14919" t="str">
            <v>Y361431028</v>
          </cell>
          <cell r="H14919">
            <v>3.46</v>
          </cell>
          <cell r="I14919">
            <v>4.615</v>
          </cell>
          <cell r="J14919">
            <v>1.155</v>
          </cell>
        </row>
        <row r="14920">
          <cell r="F14920" t="str">
            <v>村部－一组</v>
          </cell>
          <cell r="G14920" t="str">
            <v>C497431081</v>
          </cell>
          <cell r="H14920">
            <v>0</v>
          </cell>
          <cell r="I14920">
            <v>0.662</v>
          </cell>
          <cell r="J14920">
            <v>0.662</v>
          </cell>
        </row>
        <row r="14921">
          <cell r="F14921" t="str">
            <v>陈家坪-永兴县刘家</v>
          </cell>
          <cell r="G14921" t="str">
            <v>Y212431081</v>
          </cell>
          <cell r="H14921">
            <v>7.083</v>
          </cell>
          <cell r="I14921">
            <v>8.212</v>
          </cell>
          <cell r="J14921">
            <v>1.129</v>
          </cell>
        </row>
        <row r="14922">
          <cell r="F14922" t="str">
            <v>叉中线</v>
          </cell>
          <cell r="G14922" t="str">
            <v>C55D431081</v>
          </cell>
          <cell r="H14922">
            <v>0</v>
          </cell>
          <cell r="I14922">
            <v>0.192</v>
          </cell>
          <cell r="J14922">
            <v>0.192</v>
          </cell>
        </row>
        <row r="14923">
          <cell r="F14923" t="str">
            <v>老新线</v>
          </cell>
          <cell r="G14923" t="str">
            <v>C57E431081</v>
          </cell>
          <cell r="H14923">
            <v>0</v>
          </cell>
          <cell r="I14923">
            <v>0.215</v>
          </cell>
          <cell r="J14923">
            <v>0.215</v>
          </cell>
        </row>
        <row r="14924">
          <cell r="F14924" t="str">
            <v>上南湾-江南盈工区</v>
          </cell>
          <cell r="G14924" t="str">
            <v>C888431081</v>
          </cell>
          <cell r="H14924">
            <v>0</v>
          </cell>
          <cell r="I14924">
            <v>1.211</v>
          </cell>
          <cell r="J14924">
            <v>1.211</v>
          </cell>
        </row>
        <row r="14925">
          <cell r="F14925" t="str">
            <v>叉路口-五组</v>
          </cell>
          <cell r="G14925" t="str">
            <v>C254431081</v>
          </cell>
          <cell r="H14925">
            <v>0</v>
          </cell>
          <cell r="I14925">
            <v>1.072</v>
          </cell>
          <cell r="J14925">
            <v>1.072</v>
          </cell>
        </row>
        <row r="14926">
          <cell r="F14926" t="str">
            <v>叉路口－四组</v>
          </cell>
          <cell r="G14926" t="str">
            <v>C888431081</v>
          </cell>
          <cell r="H14926">
            <v>0</v>
          </cell>
          <cell r="I14926">
            <v>0.989</v>
          </cell>
          <cell r="J14926">
            <v>0.989</v>
          </cell>
        </row>
        <row r="14927">
          <cell r="F14927" t="str">
            <v>汝城文明二都村二都组－资兴滁口高山上洞组</v>
          </cell>
          <cell r="G14927" t="str">
            <v>C285431081</v>
          </cell>
          <cell r="H14927">
            <v>0</v>
          </cell>
          <cell r="I14927">
            <v>2.018</v>
          </cell>
          <cell r="J14927">
            <v>2.018</v>
          </cell>
        </row>
        <row r="14928">
          <cell r="F14928" t="str">
            <v>上刘家－黄伙洞</v>
          </cell>
          <cell r="G14928" t="str">
            <v>C869431081</v>
          </cell>
          <cell r="H14928">
            <v>0</v>
          </cell>
          <cell r="I14928">
            <v>2.609</v>
          </cell>
          <cell r="J14928">
            <v>2.609</v>
          </cell>
        </row>
        <row r="14929">
          <cell r="F14929" t="str">
            <v>叉路口－光田</v>
          </cell>
          <cell r="G14929" t="str">
            <v>C189431081</v>
          </cell>
          <cell r="H14929">
            <v>1.616</v>
          </cell>
          <cell r="I14929">
            <v>3.084</v>
          </cell>
          <cell r="J14929">
            <v>1.468</v>
          </cell>
        </row>
        <row r="14930">
          <cell r="F14930" t="str">
            <v>八大丘－大塘</v>
          </cell>
          <cell r="G14930" t="str">
            <v>C354431081</v>
          </cell>
          <cell r="H14930">
            <v>0</v>
          </cell>
          <cell r="I14930">
            <v>1.305</v>
          </cell>
          <cell r="J14930">
            <v>1.305</v>
          </cell>
        </row>
        <row r="14931">
          <cell r="F14931" t="str">
            <v>徐家-杨公塘村</v>
          </cell>
          <cell r="G14931" t="str">
            <v>C107431081</v>
          </cell>
          <cell r="H14931">
            <v>0</v>
          </cell>
          <cell r="I14931">
            <v>1.81</v>
          </cell>
          <cell r="J14931">
            <v>1.81</v>
          </cell>
        </row>
        <row r="14932">
          <cell r="F14932" t="str">
            <v>樟六线</v>
          </cell>
          <cell r="G14932" t="str">
            <v>C21K431081</v>
          </cell>
          <cell r="H14932">
            <v>0</v>
          </cell>
          <cell r="I14932">
            <v>0.307</v>
          </cell>
          <cell r="J14932">
            <v>0.307</v>
          </cell>
        </row>
        <row r="14933">
          <cell r="F14933" t="str">
            <v>大坳线</v>
          </cell>
          <cell r="G14933" t="str">
            <v>C75B431081</v>
          </cell>
          <cell r="H14933">
            <v>0</v>
          </cell>
          <cell r="I14933">
            <v>0.731</v>
          </cell>
          <cell r="J14933">
            <v>0.731</v>
          </cell>
        </row>
        <row r="14934">
          <cell r="F14934" t="str">
            <v>老大线</v>
          </cell>
          <cell r="G14934" t="str">
            <v>C65K431081</v>
          </cell>
          <cell r="H14934">
            <v>0</v>
          </cell>
          <cell r="I14934">
            <v>0.287</v>
          </cell>
          <cell r="J14934">
            <v>0.287</v>
          </cell>
        </row>
        <row r="14935">
          <cell r="F14935" t="str">
            <v>大塘线</v>
          </cell>
          <cell r="G14935" t="str">
            <v>C85B431081</v>
          </cell>
          <cell r="H14935">
            <v>0</v>
          </cell>
          <cell r="I14935">
            <v>0.975</v>
          </cell>
          <cell r="J14935">
            <v>0.975</v>
          </cell>
        </row>
        <row r="14936">
          <cell r="F14936" t="str">
            <v>小松线</v>
          </cell>
          <cell r="G14936" t="str">
            <v>C74H431102</v>
          </cell>
          <cell r="H14936">
            <v>0.919</v>
          </cell>
          <cell r="I14936">
            <v>1.205</v>
          </cell>
          <cell r="J14936">
            <v>0.286</v>
          </cell>
        </row>
        <row r="14937">
          <cell r="F14937" t="str">
            <v>岔五线</v>
          </cell>
          <cell r="G14937" t="str">
            <v>C04E431102</v>
          </cell>
          <cell r="H14937">
            <v>0</v>
          </cell>
          <cell r="I14937">
            <v>0.997</v>
          </cell>
          <cell r="J14937">
            <v>0.997</v>
          </cell>
        </row>
        <row r="14938">
          <cell r="F14938" t="str">
            <v>岔石线</v>
          </cell>
          <cell r="G14938" t="str">
            <v>C90D431102</v>
          </cell>
          <cell r="H14938">
            <v>0</v>
          </cell>
          <cell r="I14938">
            <v>0.31</v>
          </cell>
          <cell r="J14938">
            <v>0.31</v>
          </cell>
        </row>
        <row r="14939">
          <cell r="F14939" t="str">
            <v>江江线</v>
          </cell>
          <cell r="G14939" t="str">
            <v>CF51431102</v>
          </cell>
          <cell r="H14939">
            <v>0</v>
          </cell>
          <cell r="I14939">
            <v>1.966</v>
          </cell>
          <cell r="J14939">
            <v>1.966</v>
          </cell>
        </row>
        <row r="14940">
          <cell r="F14940" t="str">
            <v>岔江线</v>
          </cell>
          <cell r="G14940" t="str">
            <v>CF52431102</v>
          </cell>
          <cell r="H14940">
            <v>0</v>
          </cell>
          <cell r="I14940">
            <v>0.234</v>
          </cell>
          <cell r="J14940">
            <v>0.234</v>
          </cell>
        </row>
        <row r="14941">
          <cell r="F14941" t="str">
            <v>岔江线</v>
          </cell>
          <cell r="G14941" t="str">
            <v>VL42431102</v>
          </cell>
          <cell r="H14941">
            <v>0</v>
          </cell>
          <cell r="I14941">
            <v>0.21</v>
          </cell>
          <cell r="J14941">
            <v>0.21</v>
          </cell>
        </row>
        <row r="14942">
          <cell r="F14942" t="str">
            <v>岔晓线</v>
          </cell>
          <cell r="G14942" t="str">
            <v>C062431102</v>
          </cell>
          <cell r="H14942">
            <v>1.306</v>
          </cell>
          <cell r="I14942">
            <v>2.119</v>
          </cell>
          <cell r="J14942">
            <v>0.813</v>
          </cell>
        </row>
        <row r="14943">
          <cell r="F14943" t="str">
            <v>岔七线</v>
          </cell>
          <cell r="G14943" t="str">
            <v>C550431102</v>
          </cell>
          <cell r="H14943">
            <v>0</v>
          </cell>
          <cell r="I14943">
            <v>0.472</v>
          </cell>
          <cell r="J14943">
            <v>0.472</v>
          </cell>
        </row>
        <row r="14944">
          <cell r="G14944" t="str">
            <v>CH06431102</v>
          </cell>
          <cell r="H14944">
            <v>0</v>
          </cell>
          <cell r="I14944">
            <v>0.187</v>
          </cell>
          <cell r="J14944">
            <v>0.187</v>
          </cell>
        </row>
        <row r="14945">
          <cell r="F14945" t="str">
            <v>邓桂线</v>
          </cell>
          <cell r="G14945" t="str">
            <v>C73H431102</v>
          </cell>
          <cell r="H14945">
            <v>0</v>
          </cell>
          <cell r="I14945">
            <v>2.013</v>
          </cell>
          <cell r="J14945">
            <v>2.013</v>
          </cell>
        </row>
        <row r="14946">
          <cell r="F14946" t="str">
            <v>小老线</v>
          </cell>
          <cell r="G14946" t="str">
            <v>C205431102</v>
          </cell>
          <cell r="H14946">
            <v>1.241</v>
          </cell>
          <cell r="I14946">
            <v>1.634</v>
          </cell>
          <cell r="J14946">
            <v>0.393</v>
          </cell>
        </row>
        <row r="14947">
          <cell r="F14947" t="str">
            <v>老荷线</v>
          </cell>
          <cell r="G14947" t="str">
            <v>C60B431102</v>
          </cell>
          <cell r="H14947">
            <v>1.902</v>
          </cell>
          <cell r="I14947">
            <v>3.213</v>
          </cell>
          <cell r="J14947">
            <v>1.311</v>
          </cell>
        </row>
        <row r="14948">
          <cell r="F14948" t="str">
            <v>老荷线</v>
          </cell>
          <cell r="G14948" t="str">
            <v>C60B431102</v>
          </cell>
          <cell r="H14948">
            <v>0</v>
          </cell>
          <cell r="I14948">
            <v>0.826</v>
          </cell>
          <cell r="J14948">
            <v>0.826</v>
          </cell>
        </row>
        <row r="14949">
          <cell r="F14949" t="str">
            <v>回回线</v>
          </cell>
          <cell r="G14949" t="str">
            <v>VC49431102</v>
          </cell>
          <cell r="H14949">
            <v>0</v>
          </cell>
          <cell r="I14949">
            <v>0.166</v>
          </cell>
          <cell r="J14949">
            <v>0.166</v>
          </cell>
        </row>
        <row r="14950">
          <cell r="F14950" t="str">
            <v>栗彭线</v>
          </cell>
          <cell r="G14950" t="str">
            <v>CE07431102</v>
          </cell>
          <cell r="H14950">
            <v>0</v>
          </cell>
          <cell r="I14950">
            <v>0.48</v>
          </cell>
          <cell r="J14950">
            <v>0.48</v>
          </cell>
        </row>
        <row r="14951">
          <cell r="F14951" t="str">
            <v>眭眭线</v>
          </cell>
          <cell r="G14951" t="str">
            <v>VB40431102</v>
          </cell>
          <cell r="H14951">
            <v>0</v>
          </cell>
          <cell r="I14951">
            <v>0.363</v>
          </cell>
          <cell r="J14951">
            <v>0.363</v>
          </cell>
        </row>
        <row r="14952">
          <cell r="F14952" t="str">
            <v>邓桂线</v>
          </cell>
          <cell r="G14952" t="str">
            <v>C73H431102</v>
          </cell>
          <cell r="H14952">
            <v>1.401</v>
          </cell>
          <cell r="I14952">
            <v>6.664</v>
          </cell>
          <cell r="J14952">
            <v>5.263</v>
          </cell>
        </row>
        <row r="14953">
          <cell r="F14953" t="str">
            <v>马小线</v>
          </cell>
          <cell r="G14953" t="str">
            <v>C21A431102</v>
          </cell>
          <cell r="H14953">
            <v>0</v>
          </cell>
          <cell r="I14953">
            <v>2.709</v>
          </cell>
          <cell r="J14953">
            <v>2.709</v>
          </cell>
        </row>
        <row r="14954">
          <cell r="F14954" t="str">
            <v>学桥线</v>
          </cell>
          <cell r="G14954" t="str">
            <v>C72H431102</v>
          </cell>
          <cell r="H14954">
            <v>0</v>
          </cell>
          <cell r="I14954">
            <v>0.368</v>
          </cell>
          <cell r="J14954">
            <v>0.368</v>
          </cell>
        </row>
        <row r="14955">
          <cell r="F14955" t="str">
            <v>神社线</v>
          </cell>
          <cell r="G14955" t="str">
            <v>C60H431102</v>
          </cell>
          <cell r="H14955">
            <v>0</v>
          </cell>
          <cell r="I14955">
            <v>0.747</v>
          </cell>
          <cell r="J14955">
            <v>0.747</v>
          </cell>
        </row>
        <row r="14956">
          <cell r="F14956" t="str">
            <v>栗彭线</v>
          </cell>
          <cell r="G14956" t="str">
            <v>CE07431102</v>
          </cell>
          <cell r="H14956">
            <v>0</v>
          </cell>
          <cell r="I14956">
            <v>0.49</v>
          </cell>
          <cell r="J14956">
            <v>0.49</v>
          </cell>
        </row>
        <row r="14957">
          <cell r="F14957" t="str">
            <v>岔徐线</v>
          </cell>
          <cell r="G14957" t="str">
            <v>C89F431112</v>
          </cell>
          <cell r="H14957">
            <v>0.583</v>
          </cell>
          <cell r="I14957">
            <v>2.455</v>
          </cell>
          <cell r="J14957">
            <v>1.872</v>
          </cell>
        </row>
        <row r="14958">
          <cell r="F14958" t="str">
            <v>丁鱼线</v>
          </cell>
          <cell r="G14958" t="str">
            <v>C869431112</v>
          </cell>
          <cell r="H14958">
            <v>1</v>
          </cell>
          <cell r="I14958">
            <v>1.85</v>
          </cell>
          <cell r="J14958">
            <v>0.85</v>
          </cell>
        </row>
        <row r="14959">
          <cell r="F14959" t="str">
            <v>中鱼线</v>
          </cell>
          <cell r="G14959" t="str">
            <v>C871431112</v>
          </cell>
          <cell r="H14959">
            <v>1</v>
          </cell>
          <cell r="I14959">
            <v>1.586</v>
          </cell>
          <cell r="J14959">
            <v>0.586</v>
          </cell>
        </row>
        <row r="14960">
          <cell r="F14960" t="str">
            <v>扶鱼线</v>
          </cell>
          <cell r="G14960" t="str">
            <v>C15C431102</v>
          </cell>
          <cell r="H14960">
            <v>1</v>
          </cell>
          <cell r="I14960">
            <v>2.741</v>
          </cell>
          <cell r="J14960">
            <v>1.741</v>
          </cell>
        </row>
        <row r="14961">
          <cell r="F14961" t="str">
            <v>岔天线</v>
          </cell>
          <cell r="G14961" t="str">
            <v>C16H431102</v>
          </cell>
          <cell r="H14961">
            <v>0.3</v>
          </cell>
          <cell r="I14961">
            <v>0.504</v>
          </cell>
          <cell r="J14961">
            <v>0.204</v>
          </cell>
        </row>
        <row r="14962">
          <cell r="F14962" t="str">
            <v>沙新线</v>
          </cell>
          <cell r="G14962" t="str">
            <v>C55E431112</v>
          </cell>
          <cell r="H14962">
            <v>0.773</v>
          </cell>
          <cell r="I14962">
            <v>1.765</v>
          </cell>
          <cell r="J14962">
            <v>0.992</v>
          </cell>
        </row>
        <row r="14963">
          <cell r="F14963" t="str">
            <v>江立线</v>
          </cell>
          <cell r="G14963" t="str">
            <v>C858431112</v>
          </cell>
          <cell r="H14963">
            <v>1</v>
          </cell>
          <cell r="I14963">
            <v>1.625</v>
          </cell>
          <cell r="J14963">
            <v>0.625</v>
          </cell>
        </row>
        <row r="14964">
          <cell r="F14964" t="str">
            <v>满灯线</v>
          </cell>
          <cell r="G14964" t="str">
            <v>C892431112</v>
          </cell>
          <cell r="H14964">
            <v>1</v>
          </cell>
          <cell r="I14964">
            <v>2.161</v>
          </cell>
          <cell r="J14964">
            <v>1.161</v>
          </cell>
        </row>
        <row r="14965">
          <cell r="F14965" t="str">
            <v>蒋倒线</v>
          </cell>
          <cell r="G14965" t="str">
            <v>C53C431112</v>
          </cell>
          <cell r="H14965">
            <v>0.587</v>
          </cell>
          <cell r="I14965">
            <v>3.113</v>
          </cell>
          <cell r="J14965">
            <v>2.526</v>
          </cell>
        </row>
        <row r="14966">
          <cell r="F14966" t="str">
            <v>社社线</v>
          </cell>
          <cell r="G14966" t="str">
            <v>C856431112</v>
          </cell>
          <cell r="H14966">
            <v>1</v>
          </cell>
          <cell r="I14966">
            <v>1.519</v>
          </cell>
          <cell r="J14966">
            <v>0.519</v>
          </cell>
        </row>
        <row r="14967">
          <cell r="G14967" t="str">
            <v>V000</v>
          </cell>
          <cell r="H14967">
            <v>0</v>
          </cell>
          <cell r="I14967">
            <v>0.461</v>
          </cell>
          <cell r="J14967">
            <v>0.461</v>
          </cell>
        </row>
        <row r="14968">
          <cell r="F14968" t="str">
            <v>牛新线</v>
          </cell>
          <cell r="G14968" t="str">
            <v>C41E431112</v>
          </cell>
          <cell r="H14968">
            <v>1</v>
          </cell>
          <cell r="I14968">
            <v>2.185</v>
          </cell>
          <cell r="J14968">
            <v>1.185</v>
          </cell>
        </row>
        <row r="14969">
          <cell r="F14969" t="str">
            <v>杨张线</v>
          </cell>
          <cell r="G14969" t="str">
            <v>CC28431112</v>
          </cell>
          <cell r="H14969">
            <v>1</v>
          </cell>
          <cell r="I14969">
            <v>1.765</v>
          </cell>
          <cell r="J14969">
            <v>0.765</v>
          </cell>
        </row>
        <row r="14970">
          <cell r="F14970" t="str">
            <v>鱼欧线</v>
          </cell>
          <cell r="G14970" t="str">
            <v>C19H431102</v>
          </cell>
          <cell r="H14970">
            <v>0.877</v>
          </cell>
          <cell r="I14970">
            <v>1.571</v>
          </cell>
          <cell r="J14970">
            <v>0.694</v>
          </cell>
        </row>
        <row r="14971">
          <cell r="F14971" t="str">
            <v>杨顾线</v>
          </cell>
          <cell r="G14971" t="str">
            <v>C76A431112</v>
          </cell>
          <cell r="H14971">
            <v>0.659</v>
          </cell>
          <cell r="I14971">
            <v>0.813</v>
          </cell>
          <cell r="J14971">
            <v>0.154</v>
          </cell>
        </row>
        <row r="14972">
          <cell r="F14972" t="str">
            <v>双鱼线</v>
          </cell>
          <cell r="G14972" t="str">
            <v>Y243431112</v>
          </cell>
          <cell r="H14972">
            <v>5.395</v>
          </cell>
          <cell r="I14972">
            <v>5.783</v>
          </cell>
          <cell r="J14972">
            <v>0.388</v>
          </cell>
        </row>
        <row r="14973">
          <cell r="F14973" t="str">
            <v>郑蒋线</v>
          </cell>
          <cell r="G14973" t="str">
            <v>CF31431112</v>
          </cell>
          <cell r="H14973">
            <v>1</v>
          </cell>
          <cell r="I14973">
            <v>3.23</v>
          </cell>
          <cell r="J14973">
            <v>2.23</v>
          </cell>
        </row>
        <row r="14974">
          <cell r="F14974" t="str">
            <v>蒋北线</v>
          </cell>
          <cell r="G14974" t="str">
            <v>Y475431112</v>
          </cell>
          <cell r="H14974">
            <v>3.613</v>
          </cell>
          <cell r="I14974">
            <v>4.889</v>
          </cell>
          <cell r="J14974">
            <v>1.276</v>
          </cell>
        </row>
        <row r="14975">
          <cell r="F14975" t="str">
            <v>郑郑线</v>
          </cell>
          <cell r="G14975" t="str">
            <v>C188431102</v>
          </cell>
          <cell r="H14975">
            <v>0</v>
          </cell>
          <cell r="I14975">
            <v>0.27</v>
          </cell>
          <cell r="J14975">
            <v>0.27</v>
          </cell>
        </row>
        <row r="14976">
          <cell r="F14976" t="str">
            <v>岔文线</v>
          </cell>
          <cell r="G14976" t="str">
            <v>CA47431112</v>
          </cell>
          <cell r="H14976">
            <v>1</v>
          </cell>
          <cell r="I14976">
            <v>1.686</v>
          </cell>
          <cell r="J14976">
            <v>0.686</v>
          </cell>
        </row>
        <row r="14977">
          <cell r="F14977" t="str">
            <v>古古线</v>
          </cell>
          <cell r="G14977" t="str">
            <v>C131431112</v>
          </cell>
          <cell r="H14977">
            <v>0</v>
          </cell>
          <cell r="I14977">
            <v>1.636</v>
          </cell>
          <cell r="J14977">
            <v>1.636</v>
          </cell>
        </row>
        <row r="14978">
          <cell r="F14978" t="str">
            <v>古古线</v>
          </cell>
          <cell r="G14978" t="str">
            <v>C131431112</v>
          </cell>
          <cell r="H14978">
            <v>1.636</v>
          </cell>
          <cell r="I14978">
            <v>2.516</v>
          </cell>
          <cell r="J14978">
            <v>0.88</v>
          </cell>
        </row>
        <row r="14979">
          <cell r="F14979" t="str">
            <v>大仙线</v>
          </cell>
          <cell r="G14979" t="str">
            <v>C14A431112</v>
          </cell>
          <cell r="H14979">
            <v>2.352</v>
          </cell>
          <cell r="I14979">
            <v>2.93</v>
          </cell>
          <cell r="J14979">
            <v>0.578</v>
          </cell>
        </row>
        <row r="14980">
          <cell r="F14980" t="str">
            <v>小石线</v>
          </cell>
          <cell r="G14980" t="str">
            <v>C15G431112</v>
          </cell>
          <cell r="H14980">
            <v>1</v>
          </cell>
          <cell r="I14980">
            <v>1.387</v>
          </cell>
          <cell r="J14980">
            <v>0.387</v>
          </cell>
        </row>
        <row r="14981">
          <cell r="F14981" t="str">
            <v>岔杨线</v>
          </cell>
          <cell r="G14981" t="str">
            <v>C16G431112</v>
          </cell>
          <cell r="H14981">
            <v>0.711</v>
          </cell>
          <cell r="I14981">
            <v>1.712</v>
          </cell>
          <cell r="J14981">
            <v>1.001</v>
          </cell>
        </row>
        <row r="14982">
          <cell r="F14982" t="str">
            <v>岔白线</v>
          </cell>
          <cell r="G14982" t="str">
            <v>C17G431112</v>
          </cell>
          <cell r="H14982">
            <v>0.879</v>
          </cell>
          <cell r="I14982">
            <v>1.198</v>
          </cell>
          <cell r="J14982">
            <v>0.319</v>
          </cell>
        </row>
        <row r="14983">
          <cell r="F14983" t="str">
            <v>岔雷线</v>
          </cell>
          <cell r="G14983" t="str">
            <v>C25C431112</v>
          </cell>
          <cell r="H14983">
            <v>1</v>
          </cell>
          <cell r="I14983">
            <v>2.294</v>
          </cell>
          <cell r="J14983">
            <v>1.294</v>
          </cell>
        </row>
        <row r="14984">
          <cell r="F14984" t="str">
            <v>岔文线</v>
          </cell>
          <cell r="G14984" t="str">
            <v>CA47431112</v>
          </cell>
          <cell r="H14984">
            <v>1</v>
          </cell>
          <cell r="I14984">
            <v>1.736</v>
          </cell>
          <cell r="J14984">
            <v>0.736</v>
          </cell>
        </row>
        <row r="14985">
          <cell r="F14985" t="str">
            <v>岔二线</v>
          </cell>
          <cell r="G14985" t="str">
            <v>C26G431112</v>
          </cell>
          <cell r="H14985">
            <v>1</v>
          </cell>
          <cell r="I14985">
            <v>2</v>
          </cell>
          <cell r="J14985">
            <v>1</v>
          </cell>
        </row>
        <row r="14986">
          <cell r="F14986" t="str">
            <v>岔四线</v>
          </cell>
          <cell r="G14986" t="str">
            <v>C95E431112</v>
          </cell>
          <cell r="H14986">
            <v>0.517</v>
          </cell>
          <cell r="I14986">
            <v>2.216</v>
          </cell>
          <cell r="J14986">
            <v>1.699</v>
          </cell>
        </row>
        <row r="14987">
          <cell r="F14987" t="str">
            <v>古古线</v>
          </cell>
          <cell r="G14987" t="str">
            <v>C133431112</v>
          </cell>
          <cell r="H14987">
            <v>0</v>
          </cell>
          <cell r="I14987">
            <v>0.605</v>
          </cell>
          <cell r="J14987">
            <v>0.605</v>
          </cell>
        </row>
        <row r="14988">
          <cell r="F14988" t="str">
            <v>岔一线</v>
          </cell>
          <cell r="G14988" t="str">
            <v>C17D431112</v>
          </cell>
          <cell r="H14988">
            <v>1</v>
          </cell>
          <cell r="I14988">
            <v>1.892</v>
          </cell>
          <cell r="J14988">
            <v>0.892</v>
          </cell>
        </row>
        <row r="14989">
          <cell r="F14989" t="str">
            <v>岔一线</v>
          </cell>
          <cell r="G14989" t="str">
            <v>C92E431112</v>
          </cell>
          <cell r="H14989">
            <v>0.828</v>
          </cell>
          <cell r="I14989">
            <v>1.585</v>
          </cell>
          <cell r="J14989">
            <v>0.757</v>
          </cell>
        </row>
        <row r="14990">
          <cell r="F14990" t="str">
            <v>岔韩线</v>
          </cell>
          <cell r="G14990" t="str">
            <v>C11G431112</v>
          </cell>
          <cell r="H14990">
            <v>0.309</v>
          </cell>
          <cell r="I14990">
            <v>2.711</v>
          </cell>
          <cell r="J14990">
            <v>2.402</v>
          </cell>
        </row>
        <row r="14991">
          <cell r="F14991" t="str">
            <v>岔岭线</v>
          </cell>
          <cell r="G14991" t="str">
            <v>C14G431112</v>
          </cell>
          <cell r="H14991">
            <v>1</v>
          </cell>
          <cell r="I14991">
            <v>1.522</v>
          </cell>
          <cell r="J14991">
            <v>0.522</v>
          </cell>
        </row>
        <row r="14992">
          <cell r="F14992" t="str">
            <v>村四线</v>
          </cell>
          <cell r="G14992" t="str">
            <v>C53A431102</v>
          </cell>
          <cell r="H14992">
            <v>0.875</v>
          </cell>
          <cell r="I14992">
            <v>2.134</v>
          </cell>
          <cell r="J14992">
            <v>1.259</v>
          </cell>
        </row>
        <row r="14993">
          <cell r="F14993" t="str">
            <v>岔七线</v>
          </cell>
          <cell r="G14993" t="str">
            <v>C11C431102</v>
          </cell>
          <cell r="H14993">
            <v>1</v>
          </cell>
          <cell r="I14993">
            <v>1.548</v>
          </cell>
          <cell r="J14993">
            <v>0.548</v>
          </cell>
        </row>
        <row r="14994">
          <cell r="F14994" t="str">
            <v>周蒋线</v>
          </cell>
          <cell r="G14994" t="str">
            <v>C43J431112</v>
          </cell>
          <cell r="H14994">
            <v>1.139</v>
          </cell>
          <cell r="I14994">
            <v>2.688</v>
          </cell>
          <cell r="J14994">
            <v>1.549</v>
          </cell>
        </row>
        <row r="14995">
          <cell r="F14995" t="str">
            <v>塔塔线</v>
          </cell>
          <cell r="G14995" t="str">
            <v>V337431112</v>
          </cell>
          <cell r="H14995">
            <v>1</v>
          </cell>
          <cell r="I14995">
            <v>1.414</v>
          </cell>
          <cell r="J14995">
            <v>0.414</v>
          </cell>
        </row>
        <row r="14996">
          <cell r="F14996" t="str">
            <v>村四线</v>
          </cell>
          <cell r="G14996" t="str">
            <v>C53A431102</v>
          </cell>
          <cell r="H14996">
            <v>0</v>
          </cell>
          <cell r="I14996">
            <v>0.698</v>
          </cell>
          <cell r="J14996">
            <v>0.698</v>
          </cell>
        </row>
        <row r="14997">
          <cell r="F14997" t="str">
            <v>岔二线</v>
          </cell>
          <cell r="G14997" t="str">
            <v>C21D431112</v>
          </cell>
          <cell r="H14997">
            <v>2.626</v>
          </cell>
          <cell r="I14997">
            <v>3.688</v>
          </cell>
          <cell r="J14997">
            <v>1.062</v>
          </cell>
        </row>
        <row r="14998">
          <cell r="F14998" t="str">
            <v>陈陈线</v>
          </cell>
          <cell r="G14998" t="str">
            <v>C344431112</v>
          </cell>
          <cell r="H14998">
            <v>0</v>
          </cell>
          <cell r="I14998">
            <v>1.451</v>
          </cell>
          <cell r="J14998">
            <v>1.451</v>
          </cell>
        </row>
        <row r="14999">
          <cell r="F14999" t="str">
            <v>南木园-南木园</v>
          </cell>
          <cell r="G14999" t="str">
            <v>C49A431102</v>
          </cell>
          <cell r="H14999">
            <v>0</v>
          </cell>
          <cell r="I14999">
            <v>1.583</v>
          </cell>
          <cell r="J14999">
            <v>1.583</v>
          </cell>
        </row>
        <row r="15000">
          <cell r="G15000" t="str">
            <v>V021431102</v>
          </cell>
          <cell r="H15000">
            <v>0</v>
          </cell>
          <cell r="I15000">
            <v>0.108</v>
          </cell>
          <cell r="J15000">
            <v>0.108</v>
          </cell>
        </row>
        <row r="15001">
          <cell r="F15001" t="str">
            <v>凤凤线</v>
          </cell>
          <cell r="G15001" t="str">
            <v>C983431102</v>
          </cell>
          <cell r="H15001">
            <v>3.021</v>
          </cell>
          <cell r="I15001">
            <v>4.51</v>
          </cell>
          <cell r="J15001">
            <v>1.489</v>
          </cell>
        </row>
        <row r="15002">
          <cell r="F15002" t="str">
            <v>岭广线</v>
          </cell>
          <cell r="G15002" t="str">
            <v>C512431102</v>
          </cell>
          <cell r="H15002">
            <v>0.565</v>
          </cell>
          <cell r="I15002">
            <v>0.77</v>
          </cell>
          <cell r="J15002">
            <v>0.205</v>
          </cell>
        </row>
        <row r="15003">
          <cell r="F15003" t="str">
            <v>岭岭线</v>
          </cell>
          <cell r="G15003" t="str">
            <v>V934431102</v>
          </cell>
          <cell r="H15003">
            <v>0</v>
          </cell>
          <cell r="I15003">
            <v>0.308</v>
          </cell>
          <cell r="J15003">
            <v>0.308</v>
          </cell>
        </row>
        <row r="15004">
          <cell r="F15004" t="str">
            <v>井车线</v>
          </cell>
          <cell r="G15004" t="str">
            <v>C85C431102</v>
          </cell>
          <cell r="H15004">
            <v>0.777</v>
          </cell>
          <cell r="I15004">
            <v>2.467</v>
          </cell>
          <cell r="J15004">
            <v>1.69</v>
          </cell>
        </row>
        <row r="15005">
          <cell r="F15005" t="str">
            <v>岔坪线</v>
          </cell>
          <cell r="G15005" t="str">
            <v>CA75431112</v>
          </cell>
          <cell r="H15005">
            <v>1</v>
          </cell>
          <cell r="I15005">
            <v>1.616</v>
          </cell>
          <cell r="J15005">
            <v>0.616</v>
          </cell>
        </row>
        <row r="15006">
          <cell r="F15006" t="str">
            <v>岔班线</v>
          </cell>
          <cell r="G15006" t="str">
            <v>C623431102</v>
          </cell>
          <cell r="H15006">
            <v>0</v>
          </cell>
          <cell r="I15006">
            <v>1.699</v>
          </cell>
          <cell r="J15006">
            <v>1.699</v>
          </cell>
        </row>
        <row r="15007">
          <cell r="F15007" t="str">
            <v>鹿成线</v>
          </cell>
          <cell r="G15007" t="str">
            <v>C93F431102</v>
          </cell>
          <cell r="H15007">
            <v>0.944</v>
          </cell>
          <cell r="I15007">
            <v>1.881</v>
          </cell>
          <cell r="J15007">
            <v>0.937</v>
          </cell>
        </row>
        <row r="15008">
          <cell r="F15008" t="str">
            <v>新9线</v>
          </cell>
          <cell r="G15008" t="str">
            <v>C54B431112</v>
          </cell>
          <cell r="H15008">
            <v>1</v>
          </cell>
          <cell r="I15008">
            <v>5.278</v>
          </cell>
          <cell r="J15008">
            <v>4.278</v>
          </cell>
        </row>
        <row r="15009">
          <cell r="F15009" t="str">
            <v>婆村线</v>
          </cell>
          <cell r="G15009" t="str">
            <v>C53B431102</v>
          </cell>
          <cell r="H15009">
            <v>1.185</v>
          </cell>
          <cell r="I15009">
            <v>1.66</v>
          </cell>
          <cell r="J15009">
            <v>0.475</v>
          </cell>
        </row>
        <row r="15010">
          <cell r="F15010" t="str">
            <v>唐火线</v>
          </cell>
          <cell r="G15010" t="str">
            <v>C01H431102</v>
          </cell>
          <cell r="H15010">
            <v>1.786</v>
          </cell>
          <cell r="I15010">
            <v>1.945</v>
          </cell>
          <cell r="J15010">
            <v>0.159</v>
          </cell>
        </row>
        <row r="15011">
          <cell r="F15011" t="str">
            <v>木联线</v>
          </cell>
          <cell r="G15011" t="str">
            <v>C631431102</v>
          </cell>
          <cell r="H15011">
            <v>0</v>
          </cell>
          <cell r="I15011">
            <v>0.517</v>
          </cell>
          <cell r="J15011">
            <v>0.517</v>
          </cell>
        </row>
        <row r="15012">
          <cell r="F15012" t="str">
            <v>岔联线</v>
          </cell>
          <cell r="G15012" t="str">
            <v>CF66431102</v>
          </cell>
          <cell r="H15012">
            <v>0</v>
          </cell>
          <cell r="I15012">
            <v>0.698</v>
          </cell>
          <cell r="J15012">
            <v>0.698</v>
          </cell>
        </row>
        <row r="15013">
          <cell r="F15013" t="str">
            <v>鹿成线</v>
          </cell>
          <cell r="G15013" t="str">
            <v>C93F431112</v>
          </cell>
          <cell r="H15013">
            <v>1</v>
          </cell>
          <cell r="I15013">
            <v>1.364</v>
          </cell>
          <cell r="J15013">
            <v>0.364</v>
          </cell>
        </row>
        <row r="15014">
          <cell r="F15014" t="str">
            <v>沙白线</v>
          </cell>
          <cell r="G15014" t="str">
            <v>C481431102</v>
          </cell>
          <cell r="H15014">
            <v>0</v>
          </cell>
          <cell r="I15014">
            <v>2.653</v>
          </cell>
          <cell r="J15014">
            <v>2.653</v>
          </cell>
        </row>
        <row r="15015">
          <cell r="F15015" t="str">
            <v>木联线</v>
          </cell>
          <cell r="G15015" t="str">
            <v>C631431102</v>
          </cell>
          <cell r="H15015">
            <v>0</v>
          </cell>
          <cell r="I15015">
            <v>0.657</v>
          </cell>
          <cell r="J15015">
            <v>0.657</v>
          </cell>
        </row>
        <row r="15016">
          <cell r="F15016" t="str">
            <v>岔坪线</v>
          </cell>
          <cell r="G15016" t="str">
            <v>C665431112</v>
          </cell>
          <cell r="H15016">
            <v>1</v>
          </cell>
          <cell r="I15016">
            <v>1.409</v>
          </cell>
          <cell r="J15016">
            <v>0.409</v>
          </cell>
        </row>
        <row r="15017">
          <cell r="F15017" t="str">
            <v>世村线</v>
          </cell>
          <cell r="G15017" t="str">
            <v>C63A431112</v>
          </cell>
          <cell r="H15017">
            <v>1</v>
          </cell>
          <cell r="I15017">
            <v>3.375</v>
          </cell>
          <cell r="J15017">
            <v>2.375</v>
          </cell>
        </row>
        <row r="15018">
          <cell r="F15018" t="str">
            <v>大大线</v>
          </cell>
          <cell r="G15018" t="str">
            <v>CE17431102</v>
          </cell>
          <cell r="H15018">
            <v>1.681</v>
          </cell>
          <cell r="I15018">
            <v>1.832</v>
          </cell>
          <cell r="J15018">
            <v>0.151</v>
          </cell>
        </row>
        <row r="15019">
          <cell r="F15019" t="str">
            <v>毛长线</v>
          </cell>
          <cell r="G15019" t="str">
            <v>C85F431102</v>
          </cell>
          <cell r="H15019">
            <v>0</v>
          </cell>
          <cell r="I15019">
            <v>0.67</v>
          </cell>
          <cell r="J15019">
            <v>0.67</v>
          </cell>
        </row>
        <row r="15020">
          <cell r="F15020" t="str">
            <v>毛老线</v>
          </cell>
          <cell r="G15020" t="str">
            <v>C413431102</v>
          </cell>
          <cell r="H15020">
            <v>0</v>
          </cell>
          <cell r="I15020">
            <v>1.718</v>
          </cell>
          <cell r="J15020">
            <v>1.718</v>
          </cell>
        </row>
        <row r="15021">
          <cell r="F15021" t="str">
            <v>毛长线</v>
          </cell>
          <cell r="G15021" t="str">
            <v>C85F431102</v>
          </cell>
          <cell r="H15021">
            <v>0.672</v>
          </cell>
          <cell r="I15021">
            <v>1.085</v>
          </cell>
          <cell r="J15021">
            <v>0.413</v>
          </cell>
        </row>
        <row r="15022">
          <cell r="F15022" t="str">
            <v>山山线</v>
          </cell>
          <cell r="G15022" t="str">
            <v>CE11431102</v>
          </cell>
          <cell r="H15022">
            <v>0</v>
          </cell>
          <cell r="I15022">
            <v>1.762</v>
          </cell>
          <cell r="J15022">
            <v>1.762</v>
          </cell>
        </row>
        <row r="15023">
          <cell r="F15023" t="str">
            <v>老毛线</v>
          </cell>
          <cell r="G15023" t="str">
            <v>C125431102</v>
          </cell>
          <cell r="H15023">
            <v>0</v>
          </cell>
          <cell r="I15023">
            <v>0.397</v>
          </cell>
          <cell r="J15023">
            <v>0.397</v>
          </cell>
        </row>
        <row r="15024">
          <cell r="F15024" t="str">
            <v>上刘线</v>
          </cell>
          <cell r="G15024" t="str">
            <v>C55F431102</v>
          </cell>
          <cell r="H15024">
            <v>0</v>
          </cell>
          <cell r="I15024">
            <v>0.502</v>
          </cell>
          <cell r="J15024">
            <v>0.502</v>
          </cell>
        </row>
        <row r="15025">
          <cell r="F15025" t="str">
            <v>石石线</v>
          </cell>
          <cell r="G15025" t="str">
            <v>C50I431102</v>
          </cell>
          <cell r="H15025">
            <v>0</v>
          </cell>
          <cell r="I15025">
            <v>1.371</v>
          </cell>
          <cell r="J15025">
            <v>1.371</v>
          </cell>
        </row>
        <row r="15026">
          <cell r="F15026" t="str">
            <v>水夏线</v>
          </cell>
          <cell r="G15026" t="str">
            <v>Y474431102</v>
          </cell>
          <cell r="H15026">
            <v>8.362</v>
          </cell>
          <cell r="I15026">
            <v>11.28</v>
          </cell>
          <cell r="J15026">
            <v>2.918</v>
          </cell>
        </row>
        <row r="15027">
          <cell r="F15027" t="str">
            <v>山大线</v>
          </cell>
          <cell r="G15027" t="str">
            <v>C13B431102</v>
          </cell>
          <cell r="H15027">
            <v>1.895</v>
          </cell>
          <cell r="I15027">
            <v>2.12</v>
          </cell>
          <cell r="J15027">
            <v>0.225</v>
          </cell>
        </row>
        <row r="15028">
          <cell r="F15028" t="str">
            <v>谢羊线</v>
          </cell>
          <cell r="G15028" t="str">
            <v>C399431102</v>
          </cell>
          <cell r="H15028">
            <v>1.233</v>
          </cell>
          <cell r="I15028">
            <v>1.585</v>
          </cell>
          <cell r="J15028">
            <v>0.352</v>
          </cell>
        </row>
        <row r="15029">
          <cell r="F15029" t="str">
            <v>长刘线</v>
          </cell>
          <cell r="G15029" t="str">
            <v>C58E431102</v>
          </cell>
          <cell r="H15029">
            <v>0.638</v>
          </cell>
          <cell r="I15029">
            <v>1.918</v>
          </cell>
          <cell r="J15029">
            <v>1.28</v>
          </cell>
        </row>
        <row r="15030">
          <cell r="F15030" t="str">
            <v>羊羊线</v>
          </cell>
          <cell r="G15030" t="str">
            <v>VC99431102</v>
          </cell>
          <cell r="H15030">
            <v>0</v>
          </cell>
          <cell r="I15030">
            <v>0.369</v>
          </cell>
          <cell r="J15030">
            <v>0.369</v>
          </cell>
        </row>
        <row r="15031">
          <cell r="F15031" t="str">
            <v>茶皂线</v>
          </cell>
          <cell r="G15031" t="str">
            <v>C395431102</v>
          </cell>
          <cell r="H15031">
            <v>1.217</v>
          </cell>
          <cell r="I15031">
            <v>1.512</v>
          </cell>
          <cell r="J15031">
            <v>0.295</v>
          </cell>
        </row>
        <row r="15032">
          <cell r="F15032" t="str">
            <v>岔杨线</v>
          </cell>
          <cell r="G15032" t="str">
            <v>C12A431102</v>
          </cell>
          <cell r="H15032">
            <v>0.743</v>
          </cell>
          <cell r="I15032">
            <v>1.067</v>
          </cell>
          <cell r="J15032">
            <v>0.324</v>
          </cell>
        </row>
        <row r="15033">
          <cell r="F15033" t="str">
            <v>梅楠线</v>
          </cell>
          <cell r="G15033" t="str">
            <v>Y468431112</v>
          </cell>
          <cell r="H15033">
            <v>15.017</v>
          </cell>
          <cell r="I15033">
            <v>15.793</v>
          </cell>
          <cell r="J15033">
            <v>0.776</v>
          </cell>
        </row>
        <row r="15034">
          <cell r="F15034" t="str">
            <v>岔三线</v>
          </cell>
          <cell r="G15034" t="str">
            <v>C15I431102</v>
          </cell>
          <cell r="H15034">
            <v>1</v>
          </cell>
          <cell r="I15034">
            <v>2.434</v>
          </cell>
          <cell r="J15034">
            <v>1.434</v>
          </cell>
        </row>
        <row r="15035">
          <cell r="F15035" t="str">
            <v>岔九线</v>
          </cell>
          <cell r="G15035" t="str">
            <v>C136431102</v>
          </cell>
          <cell r="H15035">
            <v>1.399</v>
          </cell>
          <cell r="I15035">
            <v>2.537</v>
          </cell>
          <cell r="J15035">
            <v>1.138</v>
          </cell>
        </row>
        <row r="15036">
          <cell r="F15036" t="str">
            <v>罗家-罗家</v>
          </cell>
          <cell r="G15036" t="str">
            <v>C98A431112</v>
          </cell>
          <cell r="H15036">
            <v>1</v>
          </cell>
          <cell r="I15036">
            <v>1.891</v>
          </cell>
          <cell r="J15036">
            <v>0.891</v>
          </cell>
        </row>
        <row r="15037">
          <cell r="F15037" t="str">
            <v>联联线</v>
          </cell>
          <cell r="G15037" t="str">
            <v>C134431102</v>
          </cell>
          <cell r="H15037">
            <v>0.793</v>
          </cell>
          <cell r="I15037">
            <v>1.395</v>
          </cell>
          <cell r="J15037">
            <v>0.602</v>
          </cell>
        </row>
        <row r="15038">
          <cell r="F15038" t="str">
            <v>梅九线</v>
          </cell>
          <cell r="G15038" t="str">
            <v>CE38431112</v>
          </cell>
          <cell r="H15038">
            <v>1</v>
          </cell>
          <cell r="I15038">
            <v>2.062</v>
          </cell>
          <cell r="J15038">
            <v>1.062</v>
          </cell>
        </row>
        <row r="15039">
          <cell r="F15039" t="str">
            <v>老刘线</v>
          </cell>
          <cell r="G15039" t="str">
            <v>CE37431112</v>
          </cell>
          <cell r="H15039">
            <v>1</v>
          </cell>
          <cell r="I15039">
            <v>1.408</v>
          </cell>
          <cell r="J15039">
            <v>0.408</v>
          </cell>
        </row>
        <row r="15040">
          <cell r="F15040" t="str">
            <v>李家台-李家台</v>
          </cell>
          <cell r="G15040" t="str">
            <v>C12B431102</v>
          </cell>
          <cell r="H15040">
            <v>1.949</v>
          </cell>
          <cell r="I15040">
            <v>2.78</v>
          </cell>
          <cell r="J15040">
            <v>0.831</v>
          </cell>
        </row>
        <row r="15041">
          <cell r="F15041" t="str">
            <v>岔梅线</v>
          </cell>
          <cell r="G15041" t="str">
            <v>C132431102</v>
          </cell>
          <cell r="H15041">
            <v>1.924</v>
          </cell>
          <cell r="I15041">
            <v>3.569</v>
          </cell>
          <cell r="J15041">
            <v>1.645</v>
          </cell>
        </row>
        <row r="15042">
          <cell r="F15042" t="str">
            <v>邮亭圩-邮亭圩</v>
          </cell>
          <cell r="G15042" t="str">
            <v>C11A431102</v>
          </cell>
          <cell r="H15042">
            <v>0.409</v>
          </cell>
          <cell r="I15042">
            <v>0.784</v>
          </cell>
          <cell r="J15042">
            <v>0.375</v>
          </cell>
        </row>
        <row r="15043">
          <cell r="F15043" t="str">
            <v>岔村线</v>
          </cell>
          <cell r="G15043" t="str">
            <v>C387431112</v>
          </cell>
          <cell r="H15043">
            <v>1.517</v>
          </cell>
          <cell r="I15043">
            <v>2.678</v>
          </cell>
          <cell r="J15043">
            <v>1.161</v>
          </cell>
        </row>
        <row r="15044">
          <cell r="F15044" t="str">
            <v>五村线</v>
          </cell>
          <cell r="G15044" t="str">
            <v>CD19431112</v>
          </cell>
          <cell r="H15044">
            <v>1</v>
          </cell>
          <cell r="I15044">
            <v>1.761</v>
          </cell>
          <cell r="J15044">
            <v>0.761</v>
          </cell>
        </row>
        <row r="15045">
          <cell r="F15045" t="str">
            <v>岔江线</v>
          </cell>
          <cell r="G15045" t="str">
            <v>C83A431112</v>
          </cell>
          <cell r="H15045">
            <v>3.508</v>
          </cell>
          <cell r="I15045">
            <v>3.96</v>
          </cell>
          <cell r="J15045">
            <v>0.452</v>
          </cell>
        </row>
        <row r="15046">
          <cell r="F15046" t="str">
            <v>岔江线</v>
          </cell>
          <cell r="G15046" t="str">
            <v>C83A431112</v>
          </cell>
          <cell r="H15046">
            <v>2.446</v>
          </cell>
          <cell r="I15046">
            <v>3.505</v>
          </cell>
          <cell r="J15046">
            <v>1.059</v>
          </cell>
        </row>
        <row r="15047">
          <cell r="F15047" t="str">
            <v>杉二线</v>
          </cell>
          <cell r="G15047" t="str">
            <v>CD92431112</v>
          </cell>
          <cell r="H15047">
            <v>0.359</v>
          </cell>
          <cell r="I15047">
            <v>1.068</v>
          </cell>
          <cell r="J15047">
            <v>0.709</v>
          </cell>
        </row>
        <row r="15048">
          <cell r="F15048" t="str">
            <v>岔大线</v>
          </cell>
          <cell r="G15048" t="str">
            <v>C103431102</v>
          </cell>
          <cell r="H15048">
            <v>1.601</v>
          </cell>
          <cell r="I15048">
            <v>2.786</v>
          </cell>
          <cell r="J15048">
            <v>1.185</v>
          </cell>
        </row>
        <row r="15049">
          <cell r="F15049" t="str">
            <v>岔楠线</v>
          </cell>
          <cell r="G15049" t="str">
            <v>C151431102</v>
          </cell>
          <cell r="H15049">
            <v>1.246</v>
          </cell>
          <cell r="I15049">
            <v>4.624</v>
          </cell>
          <cell r="J15049">
            <v>3.378</v>
          </cell>
        </row>
        <row r="15050">
          <cell r="F15050" t="str">
            <v>园朱线</v>
          </cell>
          <cell r="G15050" t="str">
            <v>C77E431102</v>
          </cell>
          <cell r="H15050">
            <v>0</v>
          </cell>
          <cell r="I15050">
            <v>0.706</v>
          </cell>
          <cell r="J15050">
            <v>0.706</v>
          </cell>
        </row>
        <row r="15051">
          <cell r="F15051" t="str">
            <v>岔龙线</v>
          </cell>
          <cell r="G15051" t="str">
            <v>C317431112</v>
          </cell>
          <cell r="H15051">
            <v>1.051</v>
          </cell>
          <cell r="I15051">
            <v>2.399</v>
          </cell>
          <cell r="J15051">
            <v>1.348</v>
          </cell>
        </row>
        <row r="15052">
          <cell r="F15052" t="str">
            <v>大枧线</v>
          </cell>
          <cell r="G15052" t="str">
            <v>C71E431102</v>
          </cell>
          <cell r="H15052">
            <v>1</v>
          </cell>
          <cell r="I15052">
            <v>1.05</v>
          </cell>
          <cell r="J15052">
            <v>0.05</v>
          </cell>
        </row>
        <row r="15053">
          <cell r="F15053" t="str">
            <v>林大线</v>
          </cell>
          <cell r="G15053" t="str">
            <v>C911431102</v>
          </cell>
          <cell r="H15053">
            <v>1</v>
          </cell>
          <cell r="I15053">
            <v>1.798</v>
          </cell>
          <cell r="J15053">
            <v>0.798</v>
          </cell>
        </row>
        <row r="15054">
          <cell r="F15054" t="str">
            <v>毛大线</v>
          </cell>
          <cell r="G15054" t="str">
            <v>CA05431112</v>
          </cell>
          <cell r="H15054">
            <v>0</v>
          </cell>
          <cell r="I15054">
            <v>0.303</v>
          </cell>
          <cell r="J15054">
            <v>0.303</v>
          </cell>
        </row>
        <row r="15055">
          <cell r="F15055" t="str">
            <v>大枧线</v>
          </cell>
          <cell r="G15055" t="str">
            <v>C71E431102</v>
          </cell>
          <cell r="H15055">
            <v>1</v>
          </cell>
          <cell r="I15055">
            <v>2.135</v>
          </cell>
          <cell r="J15055">
            <v>1.135</v>
          </cell>
        </row>
        <row r="15056">
          <cell r="G15056" t="str">
            <v>V004431102</v>
          </cell>
          <cell r="H15056">
            <v>0</v>
          </cell>
          <cell r="I15056">
            <v>1.812</v>
          </cell>
          <cell r="J15056">
            <v>1.812</v>
          </cell>
        </row>
        <row r="15057">
          <cell r="F15057" t="str">
            <v>克东线</v>
          </cell>
          <cell r="G15057" t="str">
            <v>Y686431112</v>
          </cell>
          <cell r="H15057">
            <v>1.658</v>
          </cell>
          <cell r="I15057">
            <v>2.471</v>
          </cell>
          <cell r="J15057">
            <v>0.813</v>
          </cell>
        </row>
        <row r="15058">
          <cell r="F15058" t="str">
            <v>高高线</v>
          </cell>
          <cell r="G15058" t="str">
            <v>CF15431102</v>
          </cell>
          <cell r="H15058">
            <v>1</v>
          </cell>
          <cell r="I15058">
            <v>2.153</v>
          </cell>
          <cell r="J15058">
            <v>1.153</v>
          </cell>
        </row>
        <row r="15059">
          <cell r="F15059" t="str">
            <v>龙龙线</v>
          </cell>
          <cell r="G15059" t="str">
            <v>CF17431102</v>
          </cell>
          <cell r="H15059">
            <v>1</v>
          </cell>
          <cell r="I15059">
            <v>1.697</v>
          </cell>
          <cell r="J15059">
            <v>0.697</v>
          </cell>
        </row>
        <row r="15060">
          <cell r="F15060" t="str">
            <v>岔白线</v>
          </cell>
          <cell r="G15060" t="str">
            <v>C327431102</v>
          </cell>
          <cell r="H15060">
            <v>0</v>
          </cell>
          <cell r="I15060">
            <v>1.03</v>
          </cell>
          <cell r="J15060">
            <v>1.03</v>
          </cell>
        </row>
        <row r="15061">
          <cell r="F15061" t="str">
            <v>魏朱线</v>
          </cell>
          <cell r="G15061" t="str">
            <v>C76E431102</v>
          </cell>
          <cell r="H15061">
            <v>0</v>
          </cell>
          <cell r="I15061">
            <v>0.464</v>
          </cell>
          <cell r="J15061">
            <v>0.464</v>
          </cell>
        </row>
        <row r="15062">
          <cell r="F15062" t="str">
            <v>神岔线</v>
          </cell>
          <cell r="G15062" t="str">
            <v>CA26431112</v>
          </cell>
          <cell r="H15062">
            <v>1</v>
          </cell>
          <cell r="I15062">
            <v>2.943</v>
          </cell>
          <cell r="J15062">
            <v>1.943</v>
          </cell>
        </row>
        <row r="15063">
          <cell r="G15063" t="str">
            <v>CI11431102</v>
          </cell>
          <cell r="H15063">
            <v>0</v>
          </cell>
          <cell r="I15063">
            <v>0.284</v>
          </cell>
          <cell r="J15063">
            <v>0.284</v>
          </cell>
        </row>
        <row r="15064">
          <cell r="F15064" t="str">
            <v>克东线</v>
          </cell>
          <cell r="G15064" t="str">
            <v>Y686431112</v>
          </cell>
          <cell r="H15064">
            <v>2.475</v>
          </cell>
          <cell r="I15064">
            <v>2.666</v>
          </cell>
          <cell r="J15064">
            <v>0.191</v>
          </cell>
        </row>
        <row r="15065">
          <cell r="F15065" t="str">
            <v>杨雨线</v>
          </cell>
          <cell r="G15065" t="str">
            <v>C62F431102</v>
          </cell>
          <cell r="H15065">
            <v>1.476</v>
          </cell>
          <cell r="I15065">
            <v>1.67</v>
          </cell>
          <cell r="J15065">
            <v>0.194</v>
          </cell>
        </row>
        <row r="15066">
          <cell r="F15066" t="str">
            <v>牛二线</v>
          </cell>
          <cell r="G15066" t="str">
            <v>C213431103</v>
          </cell>
          <cell r="H15066">
            <v>0</v>
          </cell>
          <cell r="I15066">
            <v>1.186</v>
          </cell>
          <cell r="J15066">
            <v>1.186</v>
          </cell>
        </row>
        <row r="15067">
          <cell r="F15067" t="str">
            <v>三老线</v>
          </cell>
          <cell r="G15067" t="str">
            <v>C04D431103</v>
          </cell>
          <cell r="H15067">
            <v>1.423</v>
          </cell>
          <cell r="I15067">
            <v>1.59</v>
          </cell>
          <cell r="J15067">
            <v>0.167</v>
          </cell>
        </row>
        <row r="15068">
          <cell r="F15068" t="str">
            <v>张水线</v>
          </cell>
          <cell r="G15068" t="str">
            <v>C192431103</v>
          </cell>
          <cell r="H15068">
            <v>2.533</v>
          </cell>
          <cell r="I15068">
            <v>3.379</v>
          </cell>
          <cell r="J15068">
            <v>0.846</v>
          </cell>
        </row>
        <row r="15069">
          <cell r="F15069" t="str">
            <v>马训线</v>
          </cell>
          <cell r="G15069" t="str">
            <v>C346431103</v>
          </cell>
          <cell r="H15069">
            <v>0.848</v>
          </cell>
          <cell r="I15069">
            <v>7.576</v>
          </cell>
          <cell r="J15069">
            <v>6.728</v>
          </cell>
        </row>
        <row r="15070">
          <cell r="F15070" t="str">
            <v>沈东线</v>
          </cell>
          <cell r="G15070" t="str">
            <v>C142431103</v>
          </cell>
          <cell r="H15070">
            <v>2.221</v>
          </cell>
          <cell r="I15070">
            <v>5.324</v>
          </cell>
          <cell r="J15070">
            <v>3.103</v>
          </cell>
        </row>
        <row r="15071">
          <cell r="G15071" t="str">
            <v>V000</v>
          </cell>
          <cell r="H15071">
            <v>0</v>
          </cell>
          <cell r="I15071">
            <v>0.552</v>
          </cell>
          <cell r="J15071">
            <v>0.552</v>
          </cell>
        </row>
        <row r="15072">
          <cell r="F15072" t="str">
            <v>桂老线</v>
          </cell>
          <cell r="G15072" t="str">
            <v>C99B431103</v>
          </cell>
          <cell r="H15072">
            <v>0</v>
          </cell>
          <cell r="I15072">
            <v>2.727</v>
          </cell>
          <cell r="J15072">
            <v>2.727</v>
          </cell>
        </row>
        <row r="15073">
          <cell r="F15073" t="str">
            <v>冷乌线</v>
          </cell>
          <cell r="G15073" t="str">
            <v>V624431103</v>
          </cell>
          <cell r="H15073">
            <v>0</v>
          </cell>
          <cell r="I15073">
            <v>0.671</v>
          </cell>
          <cell r="J15073">
            <v>0.671</v>
          </cell>
        </row>
        <row r="15074">
          <cell r="F15074" t="str">
            <v>吊上线</v>
          </cell>
          <cell r="G15074" t="str">
            <v>C98A431103</v>
          </cell>
          <cell r="H15074">
            <v>0.77</v>
          </cell>
          <cell r="I15074">
            <v>2.186</v>
          </cell>
          <cell r="J15074">
            <v>1.416</v>
          </cell>
        </row>
        <row r="15075">
          <cell r="G15075" t="str">
            <v>V000</v>
          </cell>
          <cell r="H15075">
            <v>0</v>
          </cell>
          <cell r="I15075">
            <v>0.311</v>
          </cell>
          <cell r="J15075">
            <v>0.311</v>
          </cell>
        </row>
        <row r="15076">
          <cell r="F15076" t="str">
            <v>竹老线</v>
          </cell>
          <cell r="G15076" t="str">
            <v>C167431103</v>
          </cell>
          <cell r="H15076">
            <v>3.147</v>
          </cell>
          <cell r="I15076">
            <v>4.574</v>
          </cell>
          <cell r="J15076">
            <v>1.427</v>
          </cell>
        </row>
        <row r="15077">
          <cell r="F15077" t="str">
            <v>同易线</v>
          </cell>
          <cell r="G15077" t="str">
            <v>Y488431103</v>
          </cell>
          <cell r="H15077">
            <v>9.361</v>
          </cell>
          <cell r="I15077">
            <v>11.656</v>
          </cell>
          <cell r="J15077">
            <v>2.295</v>
          </cell>
        </row>
        <row r="15078">
          <cell r="F15078" t="str">
            <v>灯蒋线</v>
          </cell>
          <cell r="G15078" t="str">
            <v>C374431103</v>
          </cell>
          <cell r="H15078">
            <v>1.377</v>
          </cell>
          <cell r="I15078">
            <v>1.722</v>
          </cell>
          <cell r="J15078">
            <v>0.345</v>
          </cell>
        </row>
        <row r="15079">
          <cell r="G15079" t="str">
            <v>V000</v>
          </cell>
          <cell r="H15079">
            <v>0</v>
          </cell>
          <cell r="I15079">
            <v>0.485</v>
          </cell>
          <cell r="J15079">
            <v>0.485</v>
          </cell>
        </row>
        <row r="15080">
          <cell r="F15080" t="str">
            <v>竹企线</v>
          </cell>
          <cell r="G15080" t="str">
            <v>C377431103</v>
          </cell>
          <cell r="H15080">
            <v>0.453</v>
          </cell>
          <cell r="I15080">
            <v>1.455</v>
          </cell>
          <cell r="J15080">
            <v>1.002</v>
          </cell>
        </row>
        <row r="15081">
          <cell r="G15081" t="str">
            <v>V000</v>
          </cell>
          <cell r="H15081">
            <v>0</v>
          </cell>
          <cell r="I15081">
            <v>0.432</v>
          </cell>
          <cell r="J15081">
            <v>0.432</v>
          </cell>
        </row>
        <row r="15082">
          <cell r="G15082" t="str">
            <v>V000</v>
          </cell>
          <cell r="H15082">
            <v>0</v>
          </cell>
          <cell r="I15082">
            <v>0.213</v>
          </cell>
          <cell r="J15082">
            <v>0.213</v>
          </cell>
        </row>
        <row r="15083">
          <cell r="F15083" t="str">
            <v>七青线</v>
          </cell>
          <cell r="G15083" t="str">
            <v>Y492431103</v>
          </cell>
          <cell r="H15083">
            <v>0</v>
          </cell>
          <cell r="I15083">
            <v>1.927</v>
          </cell>
          <cell r="J15083">
            <v>1.927</v>
          </cell>
        </row>
        <row r="15084">
          <cell r="F15084" t="str">
            <v>长牛线</v>
          </cell>
          <cell r="G15084" t="str">
            <v>C159431103</v>
          </cell>
          <cell r="H15084">
            <v>3.698</v>
          </cell>
          <cell r="I15084">
            <v>3.881</v>
          </cell>
          <cell r="J15084">
            <v>0.183</v>
          </cell>
        </row>
        <row r="15085">
          <cell r="F15085" t="str">
            <v>下百线</v>
          </cell>
          <cell r="G15085" t="str">
            <v>C79A431103</v>
          </cell>
          <cell r="H15085">
            <v>0</v>
          </cell>
          <cell r="I15085">
            <v>0.145</v>
          </cell>
          <cell r="J15085">
            <v>0.145</v>
          </cell>
        </row>
        <row r="15086">
          <cell r="F15086" t="str">
            <v>铁胡线</v>
          </cell>
          <cell r="G15086" t="str">
            <v>C500431103</v>
          </cell>
          <cell r="H15086">
            <v>0</v>
          </cell>
          <cell r="I15086">
            <v>1.067</v>
          </cell>
          <cell r="J15086">
            <v>1.067</v>
          </cell>
        </row>
        <row r="15087">
          <cell r="F15087" t="str">
            <v>铁胡线</v>
          </cell>
          <cell r="G15087" t="str">
            <v>C501431103</v>
          </cell>
          <cell r="H15087">
            <v>0</v>
          </cell>
          <cell r="I15087">
            <v>0.254</v>
          </cell>
          <cell r="J15087">
            <v>0.254</v>
          </cell>
        </row>
        <row r="15088">
          <cell r="F15088" t="str">
            <v>岭黄线</v>
          </cell>
          <cell r="G15088" t="str">
            <v>C165431103</v>
          </cell>
          <cell r="H15088">
            <v>5.477</v>
          </cell>
          <cell r="I15088">
            <v>10.132</v>
          </cell>
          <cell r="J15088">
            <v>4.655</v>
          </cell>
        </row>
        <row r="15089">
          <cell r="F15089" t="str">
            <v>铺南线</v>
          </cell>
          <cell r="G15089" t="str">
            <v>V004431103</v>
          </cell>
          <cell r="H15089">
            <v>0</v>
          </cell>
          <cell r="I15089">
            <v>1.746</v>
          </cell>
          <cell r="J15089">
            <v>1.746</v>
          </cell>
        </row>
        <row r="15090">
          <cell r="F15090" t="str">
            <v>铺南线</v>
          </cell>
          <cell r="G15090" t="str">
            <v>V005431103</v>
          </cell>
          <cell r="H15090">
            <v>0</v>
          </cell>
          <cell r="I15090">
            <v>2.057</v>
          </cell>
          <cell r="J15090">
            <v>2.057</v>
          </cell>
        </row>
        <row r="15091">
          <cell r="F15091" t="str">
            <v>铺南线</v>
          </cell>
          <cell r="G15091" t="str">
            <v>V092431103</v>
          </cell>
          <cell r="H15091">
            <v>0</v>
          </cell>
          <cell r="I15091">
            <v>4.635</v>
          </cell>
          <cell r="J15091">
            <v>4.635</v>
          </cell>
        </row>
        <row r="15092">
          <cell r="F15092" t="str">
            <v>Y061至河上江村</v>
          </cell>
          <cell r="G15092" t="str">
            <v>C54Y431121</v>
          </cell>
          <cell r="H15092">
            <v>1.72</v>
          </cell>
          <cell r="I15092">
            <v>2.311</v>
          </cell>
          <cell r="J15092">
            <v>0.591</v>
          </cell>
        </row>
        <row r="15093">
          <cell r="F15093" t="str">
            <v>小江背至柏福村六组</v>
          </cell>
          <cell r="G15093" t="str">
            <v>VY01431121</v>
          </cell>
          <cell r="H15093">
            <v>0</v>
          </cell>
          <cell r="I15093">
            <v>0.51</v>
          </cell>
          <cell r="J15093">
            <v>0.51</v>
          </cell>
        </row>
        <row r="15094">
          <cell r="F15094" t="str">
            <v>肖白线</v>
          </cell>
          <cell r="G15094" t="str">
            <v>X181431121</v>
          </cell>
          <cell r="H15094">
            <v>3.001</v>
          </cell>
          <cell r="I15094">
            <v>9.166</v>
          </cell>
          <cell r="J15094">
            <v>6.165</v>
          </cell>
        </row>
        <row r="15095">
          <cell r="G15095" t="str">
            <v>CB72431121</v>
          </cell>
          <cell r="H15095">
            <v>0</v>
          </cell>
          <cell r="I15095">
            <v>0.848</v>
          </cell>
          <cell r="J15095">
            <v>0.848</v>
          </cell>
        </row>
        <row r="15096">
          <cell r="G15096" t="str">
            <v>VZ43431121</v>
          </cell>
          <cell r="H15096">
            <v>0</v>
          </cell>
          <cell r="I15096">
            <v>0.213</v>
          </cell>
          <cell r="J15096">
            <v>0.213</v>
          </cell>
        </row>
        <row r="15097">
          <cell r="F15097" t="str">
            <v>Y321至张家山</v>
          </cell>
          <cell r="G15097" t="str">
            <v>C59C431121</v>
          </cell>
          <cell r="H15097">
            <v>0</v>
          </cell>
          <cell r="I15097">
            <v>0.149</v>
          </cell>
          <cell r="J15097">
            <v>0.149</v>
          </cell>
        </row>
        <row r="15098">
          <cell r="F15098" t="str">
            <v>惜麻线</v>
          </cell>
          <cell r="G15098" t="str">
            <v>CA84431121</v>
          </cell>
          <cell r="H15098">
            <v>0</v>
          </cell>
          <cell r="I15098">
            <v>0.557</v>
          </cell>
          <cell r="J15098">
            <v>0.557</v>
          </cell>
        </row>
        <row r="15099">
          <cell r="G15099" t="str">
            <v>CB73431121</v>
          </cell>
          <cell r="H15099">
            <v>0</v>
          </cell>
          <cell r="I15099">
            <v>0.262</v>
          </cell>
          <cell r="J15099">
            <v>0.262</v>
          </cell>
        </row>
        <row r="15100">
          <cell r="F15100" t="str">
            <v>村复线</v>
          </cell>
          <cell r="G15100" t="str">
            <v>CA23431121</v>
          </cell>
          <cell r="H15100">
            <v>5.068</v>
          </cell>
          <cell r="I15100">
            <v>5.85</v>
          </cell>
          <cell r="J15100">
            <v>0.782</v>
          </cell>
        </row>
        <row r="15101">
          <cell r="F15101" t="str">
            <v>村复线</v>
          </cell>
          <cell r="G15101" t="str">
            <v>CA23431121</v>
          </cell>
          <cell r="H15101">
            <v>5.068</v>
          </cell>
          <cell r="I15101">
            <v>12.294</v>
          </cell>
          <cell r="J15101">
            <v>7.226</v>
          </cell>
        </row>
        <row r="15102">
          <cell r="F15102" t="str">
            <v>惜麻线</v>
          </cell>
          <cell r="G15102" t="str">
            <v>CA84431121</v>
          </cell>
          <cell r="H15102">
            <v>0</v>
          </cell>
          <cell r="I15102">
            <v>4.704</v>
          </cell>
          <cell r="J15102">
            <v>4.704</v>
          </cell>
        </row>
        <row r="15103">
          <cell r="F15103" t="str">
            <v>农科教-农科教</v>
          </cell>
          <cell r="G15103" t="str">
            <v>CB25431121</v>
          </cell>
          <cell r="H15103">
            <v>0.32</v>
          </cell>
          <cell r="I15103">
            <v>1.402</v>
          </cell>
          <cell r="J15103">
            <v>1.082</v>
          </cell>
        </row>
        <row r="15104">
          <cell r="F15104" t="str">
            <v>黄大线</v>
          </cell>
          <cell r="G15104" t="str">
            <v>Y530431121</v>
          </cell>
          <cell r="H15104">
            <v>2.575</v>
          </cell>
          <cell r="I15104">
            <v>3.111</v>
          </cell>
          <cell r="J15104">
            <v>0.536</v>
          </cell>
        </row>
        <row r="15105">
          <cell r="F15105" t="str">
            <v>孙银线</v>
          </cell>
          <cell r="G15105" t="str">
            <v>CA63431121</v>
          </cell>
          <cell r="H15105">
            <v>0.583</v>
          </cell>
          <cell r="I15105">
            <v>2.685</v>
          </cell>
          <cell r="J15105">
            <v>2.102</v>
          </cell>
        </row>
        <row r="15106">
          <cell r="F15106" t="str">
            <v>欧村线</v>
          </cell>
          <cell r="G15106" t="str">
            <v>CA09431121</v>
          </cell>
          <cell r="H15106">
            <v>1.779</v>
          </cell>
          <cell r="I15106">
            <v>2.988</v>
          </cell>
          <cell r="J15106">
            <v>1.209</v>
          </cell>
        </row>
        <row r="15107">
          <cell r="G15107" t="str">
            <v>CB55431121</v>
          </cell>
          <cell r="H15107">
            <v>0</v>
          </cell>
          <cell r="I15107">
            <v>0.195</v>
          </cell>
          <cell r="J15107">
            <v>0.195</v>
          </cell>
        </row>
        <row r="15108">
          <cell r="F15108" t="str">
            <v>油永线</v>
          </cell>
          <cell r="G15108" t="str">
            <v>CA59431121</v>
          </cell>
          <cell r="H15108">
            <v>0</v>
          </cell>
          <cell r="I15108">
            <v>0.495</v>
          </cell>
          <cell r="J15108">
            <v>0.495</v>
          </cell>
        </row>
        <row r="15109">
          <cell r="F15109" t="str">
            <v>大元里至常宁塔山</v>
          </cell>
          <cell r="G15109" t="str">
            <v>CB05431121</v>
          </cell>
          <cell r="H15109">
            <v>0</v>
          </cell>
          <cell r="I15109">
            <v>5.253</v>
          </cell>
          <cell r="J15109">
            <v>5.253</v>
          </cell>
        </row>
        <row r="15110">
          <cell r="F15110" t="str">
            <v>高小线</v>
          </cell>
          <cell r="G15110" t="str">
            <v>CA14431121</v>
          </cell>
          <cell r="H15110">
            <v>7.767</v>
          </cell>
          <cell r="I15110">
            <v>10.002</v>
          </cell>
          <cell r="J15110">
            <v>2.235</v>
          </cell>
        </row>
        <row r="15111">
          <cell r="F15111" t="str">
            <v>高小线</v>
          </cell>
          <cell r="G15111" t="str">
            <v>CA14431121</v>
          </cell>
          <cell r="H15111">
            <v>4.272</v>
          </cell>
          <cell r="I15111">
            <v>10.17</v>
          </cell>
          <cell r="J15111">
            <v>5.898</v>
          </cell>
        </row>
        <row r="15112">
          <cell r="F15112" t="str">
            <v>俊木源口至水源里</v>
          </cell>
          <cell r="G15112" t="str">
            <v>C06A431121</v>
          </cell>
          <cell r="H15112">
            <v>0</v>
          </cell>
          <cell r="I15112">
            <v>0.489</v>
          </cell>
          <cell r="J15112">
            <v>0.489</v>
          </cell>
        </row>
        <row r="15113">
          <cell r="F15113" t="str">
            <v>上司源至中心小学</v>
          </cell>
          <cell r="G15113" t="str">
            <v>C44C431121</v>
          </cell>
          <cell r="H15113">
            <v>0</v>
          </cell>
          <cell r="I15113">
            <v>0.701</v>
          </cell>
          <cell r="J15113">
            <v>0.701</v>
          </cell>
        </row>
        <row r="15114">
          <cell r="F15114" t="str">
            <v>上老线</v>
          </cell>
          <cell r="G15114" t="str">
            <v>CA77431121</v>
          </cell>
          <cell r="H15114">
            <v>0.882</v>
          </cell>
          <cell r="I15114">
            <v>7.517</v>
          </cell>
          <cell r="J15114">
            <v>6.635</v>
          </cell>
        </row>
        <row r="15115">
          <cell r="F15115" t="str">
            <v>石五线</v>
          </cell>
          <cell r="G15115" t="str">
            <v>Y529431121</v>
          </cell>
          <cell r="H15115">
            <v>1.744</v>
          </cell>
          <cell r="I15115">
            <v>2.126</v>
          </cell>
          <cell r="J15115">
            <v>0.382</v>
          </cell>
        </row>
        <row r="15116">
          <cell r="F15116" t="str">
            <v>C719至CZ32</v>
          </cell>
          <cell r="G15116" t="str">
            <v>C41T431121</v>
          </cell>
          <cell r="H15116">
            <v>0</v>
          </cell>
          <cell r="I15116">
            <v>1.078</v>
          </cell>
          <cell r="J15116">
            <v>1.078</v>
          </cell>
        </row>
        <row r="15117">
          <cell r="F15117" t="str">
            <v>Y061至瓦窑村四组</v>
          </cell>
          <cell r="G15117" t="str">
            <v>VR74431121</v>
          </cell>
          <cell r="H15117">
            <v>0</v>
          </cell>
          <cell r="I15117">
            <v>1.301</v>
          </cell>
          <cell r="J15117">
            <v>1.301</v>
          </cell>
        </row>
        <row r="15118">
          <cell r="F15118" t="str">
            <v>VU42至清芋村二组</v>
          </cell>
          <cell r="G15118" t="str">
            <v>VU43431121</v>
          </cell>
          <cell r="H15118">
            <v>0</v>
          </cell>
          <cell r="I15118">
            <v>0.573</v>
          </cell>
          <cell r="J15118">
            <v>0.573</v>
          </cell>
        </row>
        <row r="15119">
          <cell r="F15119" t="str">
            <v>C55L至C719</v>
          </cell>
          <cell r="G15119" t="str">
            <v>C408431121</v>
          </cell>
          <cell r="H15119">
            <v>0</v>
          </cell>
          <cell r="I15119">
            <v>2.167</v>
          </cell>
          <cell r="J15119">
            <v>2.167</v>
          </cell>
        </row>
        <row r="15120">
          <cell r="F15120" t="str">
            <v>大X线</v>
          </cell>
          <cell r="G15120" t="str">
            <v>C39B431121</v>
          </cell>
          <cell r="H15120">
            <v>0</v>
          </cell>
          <cell r="I15120">
            <v>0.915</v>
          </cell>
          <cell r="J15120">
            <v>0.915</v>
          </cell>
        </row>
        <row r="15121">
          <cell r="F15121" t="str">
            <v>C26B至Y737</v>
          </cell>
          <cell r="G15121" t="str">
            <v>V78R431121</v>
          </cell>
          <cell r="H15121">
            <v>0</v>
          </cell>
          <cell r="I15121">
            <v>0.342</v>
          </cell>
          <cell r="J15121">
            <v>0.342</v>
          </cell>
        </row>
        <row r="15122">
          <cell r="F15122" t="str">
            <v>向阳-向阳</v>
          </cell>
          <cell r="G15122" t="str">
            <v>C27B431121</v>
          </cell>
          <cell r="H15122">
            <v>0.76</v>
          </cell>
          <cell r="I15122">
            <v>0.882</v>
          </cell>
          <cell r="J15122">
            <v>0.122</v>
          </cell>
        </row>
        <row r="15123">
          <cell r="F15123" t="str">
            <v>村委会至三组</v>
          </cell>
          <cell r="G15123" t="str">
            <v>C25Y431121</v>
          </cell>
          <cell r="H15123">
            <v>0</v>
          </cell>
          <cell r="I15123">
            <v>0.753</v>
          </cell>
          <cell r="J15123">
            <v>0.753</v>
          </cell>
        </row>
        <row r="15124">
          <cell r="F15124" t="str">
            <v>谭家院至大俺</v>
          </cell>
          <cell r="G15124" t="str">
            <v>VGN2431121</v>
          </cell>
          <cell r="H15124">
            <v>0</v>
          </cell>
          <cell r="I15124">
            <v>0.552</v>
          </cell>
          <cell r="J15124">
            <v>0.552</v>
          </cell>
        </row>
        <row r="15125">
          <cell r="F15125" t="str">
            <v>石灰窑至仙人坳</v>
          </cell>
          <cell r="G15125" t="str">
            <v>VGN3431121</v>
          </cell>
          <cell r="H15125">
            <v>0</v>
          </cell>
          <cell r="I15125">
            <v>0.395</v>
          </cell>
          <cell r="J15125">
            <v>0.395</v>
          </cell>
        </row>
        <row r="15126">
          <cell r="F15126" t="str">
            <v>张家排至九组</v>
          </cell>
          <cell r="G15126" t="str">
            <v>VGN4431121</v>
          </cell>
          <cell r="H15126">
            <v>0</v>
          </cell>
          <cell r="I15126">
            <v>0.515</v>
          </cell>
          <cell r="J15126">
            <v>0.515</v>
          </cell>
        </row>
        <row r="15127">
          <cell r="F15127" t="str">
            <v>排上至四组</v>
          </cell>
          <cell r="G15127" t="str">
            <v>VGN5431121</v>
          </cell>
          <cell r="H15127">
            <v>0</v>
          </cell>
          <cell r="I15127">
            <v>0.546</v>
          </cell>
          <cell r="J15127">
            <v>0.546</v>
          </cell>
        </row>
        <row r="15128">
          <cell r="F15128" t="str">
            <v>毛桥至桔子园</v>
          </cell>
          <cell r="G15128" t="str">
            <v>VGQ4431121</v>
          </cell>
          <cell r="H15128">
            <v>0</v>
          </cell>
          <cell r="I15128">
            <v>0.443</v>
          </cell>
          <cell r="J15128">
            <v>0.443</v>
          </cell>
        </row>
        <row r="15129">
          <cell r="F15129" t="str">
            <v>曹门口至李家屋</v>
          </cell>
          <cell r="G15129" t="str">
            <v>VGQ5431121</v>
          </cell>
          <cell r="H15129">
            <v>0</v>
          </cell>
          <cell r="I15129">
            <v>0.288</v>
          </cell>
          <cell r="J15129">
            <v>0.288</v>
          </cell>
        </row>
        <row r="15130">
          <cell r="F15130" t="str">
            <v>袖子皂至台上</v>
          </cell>
          <cell r="G15130" t="str">
            <v>VGQ7431121</v>
          </cell>
          <cell r="H15130">
            <v>0</v>
          </cell>
          <cell r="I15130">
            <v>0.183</v>
          </cell>
          <cell r="J15130">
            <v>0.183</v>
          </cell>
        </row>
        <row r="15131">
          <cell r="F15131" t="str">
            <v>莲子塘至七组</v>
          </cell>
          <cell r="G15131" t="str">
            <v>VGQ8431121</v>
          </cell>
          <cell r="H15131">
            <v>0</v>
          </cell>
          <cell r="I15131">
            <v>0.271</v>
          </cell>
          <cell r="J15131">
            <v>0.271</v>
          </cell>
        </row>
        <row r="15132">
          <cell r="F15132" t="str">
            <v>村委会至五组</v>
          </cell>
          <cell r="G15132" t="str">
            <v>VGR1431121</v>
          </cell>
          <cell r="H15132">
            <v>0</v>
          </cell>
          <cell r="I15132">
            <v>0.619</v>
          </cell>
          <cell r="J15132">
            <v>0.619</v>
          </cell>
        </row>
        <row r="15133">
          <cell r="F15133" t="str">
            <v>晒谷坪至新屋院</v>
          </cell>
          <cell r="G15133" t="str">
            <v>VGQ9431121</v>
          </cell>
          <cell r="H15133">
            <v>0</v>
          </cell>
          <cell r="I15133">
            <v>1.159</v>
          </cell>
          <cell r="J15133">
            <v>1.159</v>
          </cell>
        </row>
        <row r="15134">
          <cell r="F15134" t="str">
            <v>港八线</v>
          </cell>
          <cell r="G15134" t="str">
            <v>CF67431121</v>
          </cell>
          <cell r="H15134">
            <v>0.515</v>
          </cell>
          <cell r="I15134">
            <v>1.202</v>
          </cell>
          <cell r="J15134">
            <v>0.687</v>
          </cell>
        </row>
        <row r="15135">
          <cell r="F15135" t="str">
            <v>新家皂至钱家皂</v>
          </cell>
          <cell r="G15135" t="str">
            <v>VHC2431121</v>
          </cell>
          <cell r="H15135">
            <v>0</v>
          </cell>
          <cell r="I15135">
            <v>0.239</v>
          </cell>
          <cell r="J15135">
            <v>0.239</v>
          </cell>
        </row>
        <row r="15136">
          <cell r="F15136" t="str">
            <v>龙岗至张家岭</v>
          </cell>
          <cell r="G15136" t="str">
            <v>VHC5431121</v>
          </cell>
          <cell r="H15136">
            <v>0</v>
          </cell>
          <cell r="I15136">
            <v>1.07</v>
          </cell>
          <cell r="J15136">
            <v>1.07</v>
          </cell>
        </row>
        <row r="15137">
          <cell r="F15137" t="str">
            <v>梅竹园至谭丝塘</v>
          </cell>
          <cell r="G15137" t="str">
            <v>VHC6431121</v>
          </cell>
          <cell r="H15137">
            <v>0</v>
          </cell>
          <cell r="I15137">
            <v>0.911</v>
          </cell>
          <cell r="J15137">
            <v>0.911</v>
          </cell>
        </row>
        <row r="15138">
          <cell r="F15138" t="str">
            <v>杨梅岭至桥边亭</v>
          </cell>
          <cell r="G15138" t="str">
            <v>VGM9431121</v>
          </cell>
          <cell r="H15138">
            <v>0</v>
          </cell>
          <cell r="I15138">
            <v>0.303</v>
          </cell>
          <cell r="J15138">
            <v>0.303</v>
          </cell>
        </row>
        <row r="15139">
          <cell r="F15139" t="str">
            <v>华火线</v>
          </cell>
          <cell r="G15139" t="str">
            <v>C983431121</v>
          </cell>
          <cell r="H15139">
            <v>1.423</v>
          </cell>
          <cell r="I15139">
            <v>2.334</v>
          </cell>
          <cell r="J15139">
            <v>0.911</v>
          </cell>
        </row>
        <row r="15140">
          <cell r="F15140" t="str">
            <v>小学至八一堂村10组</v>
          </cell>
          <cell r="G15140" t="str">
            <v>VBA4431121</v>
          </cell>
          <cell r="H15140">
            <v>0</v>
          </cell>
          <cell r="I15140">
            <v>0.533</v>
          </cell>
          <cell r="J15140">
            <v>0.533</v>
          </cell>
        </row>
        <row r="15141">
          <cell r="F15141" t="str">
            <v>半边塘至白泥塘村1组</v>
          </cell>
          <cell r="G15141" t="str">
            <v>VBE4431121</v>
          </cell>
          <cell r="H15141">
            <v>0</v>
          </cell>
          <cell r="I15141">
            <v>0.199</v>
          </cell>
          <cell r="J15141">
            <v>0.199</v>
          </cell>
        </row>
        <row r="15142">
          <cell r="F15142" t="str">
            <v>崇山村5组至崇山村7组</v>
          </cell>
          <cell r="G15142" t="str">
            <v>VCA2431121</v>
          </cell>
          <cell r="H15142">
            <v>0</v>
          </cell>
          <cell r="I15142">
            <v>0.518</v>
          </cell>
          <cell r="J15142">
            <v>0.518</v>
          </cell>
        </row>
        <row r="15143">
          <cell r="F15143" t="str">
            <v>瑶岭山至大村甸村5组</v>
          </cell>
          <cell r="G15143" t="str">
            <v>C17T431121</v>
          </cell>
          <cell r="H15143">
            <v>0</v>
          </cell>
          <cell r="I15143">
            <v>0.293</v>
          </cell>
          <cell r="J15143">
            <v>0.293</v>
          </cell>
        </row>
        <row r="15144">
          <cell r="F15144" t="str">
            <v>广塘水库至大村甸镇4组</v>
          </cell>
          <cell r="G15144" t="str">
            <v>VAD2431121</v>
          </cell>
          <cell r="H15144">
            <v>0</v>
          </cell>
          <cell r="I15144">
            <v>0.368</v>
          </cell>
          <cell r="J15144">
            <v>0.368</v>
          </cell>
        </row>
        <row r="15145">
          <cell r="F15145" t="str">
            <v>苏丁线</v>
          </cell>
          <cell r="G15145" t="str">
            <v>C024431121</v>
          </cell>
          <cell r="H15145">
            <v>3.928</v>
          </cell>
          <cell r="I15145">
            <v>4.35</v>
          </cell>
          <cell r="J15145">
            <v>0.422</v>
          </cell>
        </row>
        <row r="15146">
          <cell r="F15146" t="str">
            <v>徐家院至丁家岭村2组</v>
          </cell>
          <cell r="G15146" t="str">
            <v>VEE9431121</v>
          </cell>
          <cell r="H15146">
            <v>0</v>
          </cell>
          <cell r="I15146">
            <v>0.329</v>
          </cell>
          <cell r="J15146">
            <v>0.329</v>
          </cell>
        </row>
        <row r="15147">
          <cell r="F15147" t="str">
            <v>庄木岭至石桥铺村3组</v>
          </cell>
          <cell r="G15147" t="str">
            <v>VBD8431121</v>
          </cell>
          <cell r="H15147">
            <v>0</v>
          </cell>
          <cell r="I15147">
            <v>0.315</v>
          </cell>
          <cell r="J15147">
            <v>0.315</v>
          </cell>
        </row>
        <row r="15148">
          <cell r="F15148" t="str">
            <v>张木山至曙光3组</v>
          </cell>
          <cell r="G15148" t="str">
            <v>VAD7431121</v>
          </cell>
          <cell r="H15148">
            <v>0</v>
          </cell>
          <cell r="I15148">
            <v>0.368</v>
          </cell>
          <cell r="J15148">
            <v>0.368</v>
          </cell>
        </row>
        <row r="15149">
          <cell r="F15149" t="str">
            <v>吊李线</v>
          </cell>
          <cell r="G15149" t="str">
            <v>C520431121</v>
          </cell>
          <cell r="H15149">
            <v>1.453</v>
          </cell>
          <cell r="I15149">
            <v>1.841</v>
          </cell>
          <cell r="J15149">
            <v>0.388</v>
          </cell>
        </row>
        <row r="15150">
          <cell r="F15150" t="str">
            <v>鬼樟线</v>
          </cell>
          <cell r="G15150" t="str">
            <v>C48M431121</v>
          </cell>
          <cell r="H15150">
            <v>0.51</v>
          </cell>
          <cell r="I15150">
            <v>0.804</v>
          </cell>
          <cell r="J15150">
            <v>0.294</v>
          </cell>
        </row>
        <row r="15151">
          <cell r="F15151" t="str">
            <v>石新线</v>
          </cell>
          <cell r="G15151" t="str">
            <v>C549431121</v>
          </cell>
          <cell r="H15151">
            <v>1.925</v>
          </cell>
          <cell r="I15151">
            <v>2.669</v>
          </cell>
          <cell r="J15151">
            <v>0.744</v>
          </cell>
        </row>
        <row r="15152">
          <cell r="F15152" t="str">
            <v>唐家院至元家塘村1组</v>
          </cell>
          <cell r="G15152" t="str">
            <v>VBC9431121</v>
          </cell>
          <cell r="H15152">
            <v>0</v>
          </cell>
          <cell r="I15152">
            <v>0.549</v>
          </cell>
          <cell r="J15152">
            <v>0.549</v>
          </cell>
        </row>
        <row r="15153">
          <cell r="F15153" t="str">
            <v>高草头至新屋场</v>
          </cell>
          <cell r="G15153" t="str">
            <v>C47K431121</v>
          </cell>
          <cell r="H15153">
            <v>0.204</v>
          </cell>
          <cell r="I15153">
            <v>1.058</v>
          </cell>
          <cell r="J15153">
            <v>0.854</v>
          </cell>
        </row>
        <row r="15154">
          <cell r="F15154" t="str">
            <v>岔路口至和平2组</v>
          </cell>
          <cell r="G15154" t="str">
            <v>C70K431121</v>
          </cell>
          <cell r="H15154">
            <v>0.342</v>
          </cell>
          <cell r="I15154">
            <v>0.459</v>
          </cell>
          <cell r="J15154">
            <v>0.117</v>
          </cell>
        </row>
        <row r="15155">
          <cell r="F15155" t="str">
            <v>岔路口至和平2组</v>
          </cell>
          <cell r="G15155" t="str">
            <v>C70K431121</v>
          </cell>
          <cell r="H15155">
            <v>0.342</v>
          </cell>
          <cell r="I15155">
            <v>0.995</v>
          </cell>
          <cell r="J15155">
            <v>0.653</v>
          </cell>
        </row>
        <row r="15156">
          <cell r="F15156" t="str">
            <v>金旗七组至八组</v>
          </cell>
          <cell r="G15156" t="str">
            <v>VM08431121</v>
          </cell>
          <cell r="H15156">
            <v>0</v>
          </cell>
          <cell r="I15156">
            <v>0.776</v>
          </cell>
          <cell r="J15156">
            <v>0.776</v>
          </cell>
        </row>
        <row r="15157">
          <cell r="F15157" t="str">
            <v>樟树桥瑶古岭至一组</v>
          </cell>
          <cell r="G15157" t="str">
            <v>VP03431121</v>
          </cell>
          <cell r="H15157">
            <v>0</v>
          </cell>
          <cell r="I15157">
            <v>0.295</v>
          </cell>
          <cell r="J15157">
            <v>0.295</v>
          </cell>
        </row>
        <row r="15158">
          <cell r="F15158" t="str">
            <v>石灰塘对门岭至曾家冲</v>
          </cell>
          <cell r="G15158" t="str">
            <v>C34U431121</v>
          </cell>
          <cell r="H15158">
            <v>0</v>
          </cell>
          <cell r="I15158">
            <v>0.463</v>
          </cell>
          <cell r="J15158">
            <v>0.463</v>
          </cell>
        </row>
        <row r="15159">
          <cell r="F15159" t="str">
            <v>3组至1组</v>
          </cell>
          <cell r="G15159" t="str">
            <v>C44K431121</v>
          </cell>
          <cell r="H15159">
            <v>0.369</v>
          </cell>
          <cell r="I15159">
            <v>0.62</v>
          </cell>
          <cell r="J15159">
            <v>0.251</v>
          </cell>
        </row>
        <row r="15160">
          <cell r="F15160" t="str">
            <v>石灰塘瑶木岭至五组</v>
          </cell>
          <cell r="G15160" t="str">
            <v>VM41431121</v>
          </cell>
          <cell r="H15160">
            <v>0</v>
          </cell>
          <cell r="I15160">
            <v>0.365</v>
          </cell>
          <cell r="J15160">
            <v>0.365</v>
          </cell>
        </row>
        <row r="15161">
          <cell r="F15161" t="str">
            <v>诸先十组至八组</v>
          </cell>
          <cell r="G15161" t="str">
            <v>VM63431121</v>
          </cell>
          <cell r="H15161">
            <v>0</v>
          </cell>
          <cell r="I15161">
            <v>0.417</v>
          </cell>
          <cell r="J15161">
            <v>0.417</v>
          </cell>
        </row>
        <row r="15162">
          <cell r="F15162" t="str">
            <v>白竹小江里--白竹二组</v>
          </cell>
          <cell r="G15162" t="str">
            <v>V580431121</v>
          </cell>
          <cell r="H15162">
            <v>0</v>
          </cell>
          <cell r="I15162">
            <v>0.596</v>
          </cell>
          <cell r="J15162">
            <v>0.596</v>
          </cell>
        </row>
        <row r="15163">
          <cell r="F15163" t="str">
            <v>龙凼茶柳园--龙凼五组</v>
          </cell>
          <cell r="G15163" t="str">
            <v>V591431121</v>
          </cell>
          <cell r="H15163">
            <v>0</v>
          </cell>
          <cell r="I15163">
            <v>0.215</v>
          </cell>
          <cell r="J15163">
            <v>0.215</v>
          </cell>
        </row>
        <row r="15164">
          <cell r="F15164" t="str">
            <v>青石大坪头--青石六组</v>
          </cell>
          <cell r="G15164" t="str">
            <v>V599431121</v>
          </cell>
          <cell r="H15164">
            <v>0</v>
          </cell>
          <cell r="I15164">
            <v>0.188</v>
          </cell>
          <cell r="J15164">
            <v>0.188</v>
          </cell>
        </row>
        <row r="15165">
          <cell r="F15165" t="str">
            <v>大大线</v>
          </cell>
          <cell r="G15165" t="str">
            <v>C374431121</v>
          </cell>
          <cell r="H15165">
            <v>0</v>
          </cell>
          <cell r="I15165">
            <v>0.576</v>
          </cell>
          <cell r="J15165">
            <v>0.576</v>
          </cell>
        </row>
        <row r="15166">
          <cell r="F15166" t="str">
            <v>何大线</v>
          </cell>
          <cell r="G15166" t="str">
            <v>CT44431121</v>
          </cell>
          <cell r="H15166">
            <v>0</v>
          </cell>
          <cell r="I15166">
            <v>0.587</v>
          </cell>
          <cell r="J15166">
            <v>0.587</v>
          </cell>
        </row>
        <row r="15167">
          <cell r="F15167" t="str">
            <v>段桥湾至大泥</v>
          </cell>
          <cell r="G15167" t="str">
            <v>CT96431121</v>
          </cell>
          <cell r="H15167">
            <v>0</v>
          </cell>
          <cell r="I15167">
            <v>0.126</v>
          </cell>
          <cell r="J15167">
            <v>0.126</v>
          </cell>
        </row>
        <row r="15168">
          <cell r="F15168" t="str">
            <v>大上线</v>
          </cell>
          <cell r="G15168" t="str">
            <v>C387431121</v>
          </cell>
          <cell r="H15168">
            <v>0.671</v>
          </cell>
          <cell r="I15168">
            <v>0.897</v>
          </cell>
          <cell r="J15168">
            <v>0.226</v>
          </cell>
        </row>
        <row r="15169">
          <cell r="F15169" t="str">
            <v>陈家岭至萝卜塘</v>
          </cell>
          <cell r="G15169" t="str">
            <v>C00C431121</v>
          </cell>
          <cell r="H15169">
            <v>0</v>
          </cell>
          <cell r="I15169">
            <v>0.323</v>
          </cell>
          <cell r="J15169">
            <v>0.323</v>
          </cell>
        </row>
        <row r="15170">
          <cell r="F15170" t="str">
            <v>何家塘至萝卜塘</v>
          </cell>
          <cell r="G15170" t="str">
            <v>C00D431121</v>
          </cell>
          <cell r="H15170">
            <v>0</v>
          </cell>
          <cell r="I15170">
            <v>0.159</v>
          </cell>
          <cell r="J15170">
            <v>0.159</v>
          </cell>
        </row>
        <row r="15171">
          <cell r="F15171" t="str">
            <v>唐家山至萝卜塘3组</v>
          </cell>
          <cell r="G15171" t="str">
            <v>V081431121</v>
          </cell>
          <cell r="H15171">
            <v>0</v>
          </cell>
          <cell r="I15171">
            <v>0.391</v>
          </cell>
          <cell r="J15171">
            <v>0.391</v>
          </cell>
        </row>
        <row r="15172">
          <cell r="F15172" t="str">
            <v>曾家屋至萝卜塘2组</v>
          </cell>
          <cell r="G15172" t="str">
            <v>V082431121</v>
          </cell>
          <cell r="H15172">
            <v>0</v>
          </cell>
          <cell r="I15172">
            <v>0.562</v>
          </cell>
          <cell r="J15172">
            <v>0.562</v>
          </cell>
        </row>
        <row r="15173">
          <cell r="F15173" t="str">
            <v>龙石线</v>
          </cell>
          <cell r="G15173" t="str">
            <v>C377431121</v>
          </cell>
          <cell r="H15173">
            <v>1.102</v>
          </cell>
          <cell r="I15173">
            <v>2.33</v>
          </cell>
          <cell r="J15173">
            <v>1.228</v>
          </cell>
        </row>
        <row r="15174">
          <cell r="F15174" t="str">
            <v>簸箕岭至4组</v>
          </cell>
          <cell r="G15174" t="str">
            <v>V195431121</v>
          </cell>
          <cell r="H15174">
            <v>0</v>
          </cell>
          <cell r="I15174">
            <v>0.195</v>
          </cell>
          <cell r="J15174">
            <v>0.195</v>
          </cell>
        </row>
        <row r="15175">
          <cell r="F15175" t="str">
            <v>簸箕岭至3组</v>
          </cell>
          <cell r="G15175" t="str">
            <v>V196431121</v>
          </cell>
          <cell r="H15175">
            <v>0</v>
          </cell>
          <cell r="I15175">
            <v>0.443</v>
          </cell>
          <cell r="J15175">
            <v>0.443</v>
          </cell>
        </row>
        <row r="15176">
          <cell r="F15176" t="str">
            <v>湖马塘至2组</v>
          </cell>
          <cell r="G15176" t="str">
            <v>V197431121</v>
          </cell>
          <cell r="H15176">
            <v>0</v>
          </cell>
          <cell r="I15176">
            <v>0.317</v>
          </cell>
          <cell r="J15176">
            <v>0.317</v>
          </cell>
        </row>
        <row r="15177">
          <cell r="F15177" t="str">
            <v>经济场至5组</v>
          </cell>
          <cell r="G15177" t="str">
            <v>V199431121</v>
          </cell>
          <cell r="H15177">
            <v>0</v>
          </cell>
          <cell r="I15177">
            <v>0.443</v>
          </cell>
          <cell r="J15177">
            <v>0.443</v>
          </cell>
        </row>
        <row r="15178">
          <cell r="F15178" t="str">
            <v>柿花塘至左家岭3组</v>
          </cell>
          <cell r="G15178" t="str">
            <v>V187431121</v>
          </cell>
          <cell r="H15178">
            <v>0</v>
          </cell>
          <cell r="I15178">
            <v>0.669</v>
          </cell>
          <cell r="J15178">
            <v>0.669</v>
          </cell>
        </row>
        <row r="15179">
          <cell r="F15179" t="str">
            <v>檀古线</v>
          </cell>
          <cell r="G15179" t="str">
            <v>CT21431121</v>
          </cell>
          <cell r="H15179">
            <v>0</v>
          </cell>
          <cell r="I15179">
            <v>1.575</v>
          </cell>
          <cell r="J15179">
            <v>1.575</v>
          </cell>
        </row>
        <row r="15180">
          <cell r="F15180" t="str">
            <v>新湾7组至6组</v>
          </cell>
          <cell r="G15180" t="str">
            <v>VA21431121</v>
          </cell>
          <cell r="H15180">
            <v>0</v>
          </cell>
          <cell r="I15180">
            <v>0.204</v>
          </cell>
          <cell r="J15180">
            <v>0.204</v>
          </cell>
        </row>
        <row r="15181">
          <cell r="F15181" t="str">
            <v>村6组至大院子</v>
          </cell>
          <cell r="G15181" t="str">
            <v>VA22431121</v>
          </cell>
          <cell r="H15181">
            <v>0</v>
          </cell>
          <cell r="I15181">
            <v>0.49</v>
          </cell>
          <cell r="J15181">
            <v>0.49</v>
          </cell>
        </row>
        <row r="15182">
          <cell r="F15182" t="str">
            <v>1组至2组</v>
          </cell>
          <cell r="G15182" t="str">
            <v>VA13431121</v>
          </cell>
          <cell r="H15182">
            <v>0</v>
          </cell>
          <cell r="I15182">
            <v>0.865</v>
          </cell>
          <cell r="J15182">
            <v>0.865</v>
          </cell>
        </row>
        <row r="15183">
          <cell r="F15183" t="str">
            <v>太雷线</v>
          </cell>
          <cell r="G15183" t="str">
            <v>CT16431121</v>
          </cell>
          <cell r="H15183">
            <v>0.208</v>
          </cell>
          <cell r="I15183">
            <v>1.007</v>
          </cell>
          <cell r="J15183">
            <v>0.799</v>
          </cell>
        </row>
        <row r="15184">
          <cell r="F15184" t="str">
            <v>黄家院至左家岭7组</v>
          </cell>
          <cell r="G15184" t="str">
            <v>V184431121</v>
          </cell>
          <cell r="H15184">
            <v>0</v>
          </cell>
          <cell r="I15184">
            <v>0.459</v>
          </cell>
          <cell r="J15184">
            <v>0.459</v>
          </cell>
        </row>
        <row r="15185">
          <cell r="F15185" t="str">
            <v>梅花九组至十组</v>
          </cell>
          <cell r="G15185" t="str">
            <v>C375431121</v>
          </cell>
          <cell r="H15185">
            <v>0</v>
          </cell>
          <cell r="I15185">
            <v>0.683</v>
          </cell>
          <cell r="J15185">
            <v>0.683</v>
          </cell>
        </row>
        <row r="15186">
          <cell r="F15186" t="str">
            <v>永安村委会至四组</v>
          </cell>
          <cell r="G15186" t="str">
            <v>VNG6431121</v>
          </cell>
          <cell r="H15186">
            <v>0</v>
          </cell>
          <cell r="I15186">
            <v>0.274</v>
          </cell>
          <cell r="J15186">
            <v>0.274</v>
          </cell>
        </row>
        <row r="15187">
          <cell r="F15187" t="str">
            <v>群梅线</v>
          </cell>
          <cell r="G15187" t="str">
            <v>C608431121</v>
          </cell>
          <cell r="H15187">
            <v>1.452</v>
          </cell>
          <cell r="I15187">
            <v>1.582</v>
          </cell>
          <cell r="J15187">
            <v>0.13</v>
          </cell>
        </row>
        <row r="15188">
          <cell r="F15188" t="str">
            <v>群丰五组至六组</v>
          </cell>
          <cell r="G15188" t="str">
            <v>VNG9431121</v>
          </cell>
          <cell r="H15188">
            <v>0</v>
          </cell>
          <cell r="I15188">
            <v>0.195</v>
          </cell>
          <cell r="J15188">
            <v>0.195</v>
          </cell>
        </row>
        <row r="15189">
          <cell r="F15189" t="str">
            <v>永安和坪至五组</v>
          </cell>
          <cell r="G15189" t="str">
            <v>VNG4431121</v>
          </cell>
          <cell r="H15189">
            <v>0</v>
          </cell>
          <cell r="I15189">
            <v>0.361</v>
          </cell>
          <cell r="J15189">
            <v>0.361</v>
          </cell>
        </row>
        <row r="15190">
          <cell r="F15190" t="str">
            <v>永安村委会至四组</v>
          </cell>
          <cell r="G15190" t="str">
            <v>VNG6431121</v>
          </cell>
          <cell r="H15190">
            <v>0</v>
          </cell>
          <cell r="I15190">
            <v>0.101</v>
          </cell>
          <cell r="J15190">
            <v>0.101</v>
          </cell>
        </row>
        <row r="15191">
          <cell r="F15191" t="str">
            <v>Y238至椒栗坪村三组</v>
          </cell>
          <cell r="G15191" t="str">
            <v>VS89431121</v>
          </cell>
          <cell r="H15191">
            <v>0</v>
          </cell>
          <cell r="I15191">
            <v>0.466</v>
          </cell>
          <cell r="J15191">
            <v>0.466</v>
          </cell>
        </row>
        <row r="15192">
          <cell r="F15192" t="str">
            <v>Y743至长冲村十三组</v>
          </cell>
          <cell r="G15192" t="str">
            <v>V769431121</v>
          </cell>
          <cell r="H15192">
            <v>0</v>
          </cell>
          <cell r="I15192">
            <v>0.569</v>
          </cell>
          <cell r="J15192">
            <v>0.569</v>
          </cell>
        </row>
        <row r="15193">
          <cell r="F15193" t="str">
            <v>叉路口至杨家屋</v>
          </cell>
          <cell r="G15193" t="str">
            <v>C43E431121</v>
          </cell>
          <cell r="H15193">
            <v>0.4</v>
          </cell>
          <cell r="I15193">
            <v>0.747</v>
          </cell>
          <cell r="J15193">
            <v>0.347</v>
          </cell>
        </row>
        <row r="15194">
          <cell r="F15194" t="str">
            <v>CZ35至大兴村五组</v>
          </cell>
          <cell r="G15194" t="str">
            <v>VS92431121</v>
          </cell>
          <cell r="H15194">
            <v>0</v>
          </cell>
          <cell r="I15194">
            <v>0.567</v>
          </cell>
          <cell r="J15194">
            <v>0.567</v>
          </cell>
        </row>
        <row r="15195">
          <cell r="F15195" t="str">
            <v>观马村五组至观马村六组</v>
          </cell>
          <cell r="G15195" t="str">
            <v>C831431121</v>
          </cell>
          <cell r="H15195">
            <v>0</v>
          </cell>
          <cell r="I15195">
            <v>0.454</v>
          </cell>
          <cell r="J15195">
            <v>0.454</v>
          </cell>
        </row>
        <row r="15196">
          <cell r="F15196" t="str">
            <v>马知坳至观马村四组</v>
          </cell>
          <cell r="G15196" t="str">
            <v>VS07431121</v>
          </cell>
          <cell r="H15196">
            <v>0</v>
          </cell>
          <cell r="I15196">
            <v>0.437</v>
          </cell>
          <cell r="J15196">
            <v>0.437</v>
          </cell>
        </row>
        <row r="15197">
          <cell r="F15197" t="str">
            <v>黑仕村四组至C84N</v>
          </cell>
          <cell r="G15197" t="str">
            <v>V780431121</v>
          </cell>
          <cell r="H15197">
            <v>0</v>
          </cell>
          <cell r="I15197">
            <v>0.739</v>
          </cell>
          <cell r="J15197">
            <v>0.739</v>
          </cell>
        </row>
        <row r="15198">
          <cell r="F15198" t="str">
            <v>双联村四组至双联村十一组</v>
          </cell>
          <cell r="G15198" t="str">
            <v>VS05431121</v>
          </cell>
          <cell r="H15198">
            <v>0</v>
          </cell>
          <cell r="I15198">
            <v>1.495</v>
          </cell>
          <cell r="J15198">
            <v>1.495</v>
          </cell>
        </row>
        <row r="15199">
          <cell r="F15199" t="str">
            <v>CZ39至信心村一组</v>
          </cell>
          <cell r="G15199" t="str">
            <v>VS03431121</v>
          </cell>
          <cell r="H15199">
            <v>0</v>
          </cell>
          <cell r="I15199">
            <v>0.793</v>
          </cell>
          <cell r="J15199">
            <v>0.793</v>
          </cell>
        </row>
        <row r="15200">
          <cell r="F15200" t="str">
            <v>CZ43至双联村一组</v>
          </cell>
          <cell r="G15200" t="str">
            <v>VS06431121</v>
          </cell>
          <cell r="H15200">
            <v>0</v>
          </cell>
          <cell r="I15200">
            <v>0.736</v>
          </cell>
          <cell r="J15200">
            <v>0.736</v>
          </cell>
        </row>
        <row r="15201">
          <cell r="F15201" t="str">
            <v>CE88至闲亭村二组</v>
          </cell>
          <cell r="G15201" t="str">
            <v>VS10431121</v>
          </cell>
          <cell r="H15201">
            <v>0</v>
          </cell>
          <cell r="I15201">
            <v>0.758</v>
          </cell>
          <cell r="J15201">
            <v>0.758</v>
          </cell>
        </row>
        <row r="15202">
          <cell r="F15202" t="str">
            <v>Y238至椒栗坪村五组</v>
          </cell>
          <cell r="G15202" t="str">
            <v>VS86431121</v>
          </cell>
          <cell r="H15202">
            <v>0</v>
          </cell>
          <cell r="I15202">
            <v>1.417</v>
          </cell>
          <cell r="J15202">
            <v>1.417</v>
          </cell>
        </row>
        <row r="15203">
          <cell r="F15203" t="str">
            <v>CU14至闲亭村一组</v>
          </cell>
          <cell r="G15203" t="str">
            <v>VS12431121</v>
          </cell>
          <cell r="H15203">
            <v>0</v>
          </cell>
          <cell r="I15203">
            <v>0.634</v>
          </cell>
          <cell r="J15203">
            <v>0.634</v>
          </cell>
        </row>
        <row r="15204">
          <cell r="F15204" t="str">
            <v>肖柏线</v>
          </cell>
          <cell r="G15204" t="str">
            <v>CE91431121</v>
          </cell>
          <cell r="H15204">
            <v>0.887</v>
          </cell>
          <cell r="I15204">
            <v>1.74</v>
          </cell>
          <cell r="J15204">
            <v>0.853</v>
          </cell>
        </row>
        <row r="15205">
          <cell r="F15205" t="str">
            <v>Y053至金马村六组</v>
          </cell>
          <cell r="G15205" t="str">
            <v>VR03431121</v>
          </cell>
          <cell r="H15205">
            <v>0</v>
          </cell>
          <cell r="I15205">
            <v>0.46</v>
          </cell>
          <cell r="J15205">
            <v>0.46</v>
          </cell>
        </row>
        <row r="15206">
          <cell r="F15206" t="str">
            <v>Y520至木瓜村六七组</v>
          </cell>
          <cell r="G15206" t="str">
            <v>VR13431121</v>
          </cell>
          <cell r="H15206">
            <v>0</v>
          </cell>
          <cell r="I15206">
            <v>0.516</v>
          </cell>
          <cell r="J15206">
            <v>0.516</v>
          </cell>
        </row>
        <row r="15207">
          <cell r="F15207" t="str">
            <v>CE91至木瓜村二组</v>
          </cell>
          <cell r="G15207" t="str">
            <v>VR15431121</v>
          </cell>
          <cell r="H15207">
            <v>0</v>
          </cell>
          <cell r="I15207">
            <v>0.472</v>
          </cell>
          <cell r="J15207">
            <v>0.472</v>
          </cell>
        </row>
        <row r="15208">
          <cell r="F15208" t="str">
            <v>陈肖线</v>
          </cell>
          <cell r="G15208" t="str">
            <v>C776431121</v>
          </cell>
          <cell r="H15208">
            <v>1.197</v>
          </cell>
          <cell r="I15208">
            <v>2.402</v>
          </cell>
          <cell r="J15208">
            <v>1.205</v>
          </cell>
        </row>
        <row r="15209">
          <cell r="F15209" t="str">
            <v>对门院至大湾3组</v>
          </cell>
          <cell r="G15209" t="str">
            <v>VD25431121</v>
          </cell>
          <cell r="H15209">
            <v>0</v>
          </cell>
          <cell r="I15209">
            <v>0.242</v>
          </cell>
          <cell r="J15209">
            <v>0.242</v>
          </cell>
        </row>
        <row r="15210">
          <cell r="F15210" t="str">
            <v>燕雷线</v>
          </cell>
          <cell r="G15210" t="str">
            <v>CK99431121</v>
          </cell>
          <cell r="H15210">
            <v>0</v>
          </cell>
          <cell r="I15210">
            <v>0.907</v>
          </cell>
          <cell r="J15210">
            <v>0.907</v>
          </cell>
        </row>
        <row r="15211">
          <cell r="F15211" t="str">
            <v>苦玉线</v>
          </cell>
          <cell r="G15211" t="str">
            <v>C453431121</v>
          </cell>
          <cell r="H15211">
            <v>0.672</v>
          </cell>
          <cell r="I15211">
            <v>1.368</v>
          </cell>
          <cell r="J15211">
            <v>0.696</v>
          </cell>
        </row>
        <row r="15212">
          <cell r="F15212" t="str">
            <v>大双线</v>
          </cell>
          <cell r="G15212" t="str">
            <v>CF04431121</v>
          </cell>
          <cell r="H15212">
            <v>0</v>
          </cell>
          <cell r="I15212">
            <v>0.293</v>
          </cell>
          <cell r="J15212">
            <v>0.293</v>
          </cell>
        </row>
        <row r="15213">
          <cell r="F15213" t="str">
            <v>尹尹线</v>
          </cell>
          <cell r="G15213" t="str">
            <v>C200431121</v>
          </cell>
          <cell r="H15213">
            <v>0.333</v>
          </cell>
          <cell r="I15213">
            <v>2.48</v>
          </cell>
          <cell r="J15213">
            <v>2.147</v>
          </cell>
        </row>
        <row r="15214">
          <cell r="F15214" t="str">
            <v>Y214至肖家冲村七组</v>
          </cell>
          <cell r="G15214" t="str">
            <v>V653431121</v>
          </cell>
          <cell r="H15214">
            <v>0</v>
          </cell>
          <cell r="I15214">
            <v>0.933</v>
          </cell>
          <cell r="J15214">
            <v>0.933</v>
          </cell>
        </row>
        <row r="15215">
          <cell r="F15215" t="str">
            <v>Y213至尹家冲村三组</v>
          </cell>
          <cell r="G15215" t="str">
            <v>V684431121</v>
          </cell>
          <cell r="H15215">
            <v>0</v>
          </cell>
          <cell r="I15215">
            <v>0.949</v>
          </cell>
          <cell r="J15215">
            <v>0.949</v>
          </cell>
        </row>
        <row r="15216">
          <cell r="F15216" t="str">
            <v>牛头罐至黄家岭</v>
          </cell>
          <cell r="G15216" t="str">
            <v>VHJ9431121</v>
          </cell>
          <cell r="H15216">
            <v>0</v>
          </cell>
          <cell r="I15216">
            <v>0.884</v>
          </cell>
          <cell r="J15216">
            <v>0.884</v>
          </cell>
        </row>
        <row r="15217">
          <cell r="F15217" t="str">
            <v>泉塘皂至八组</v>
          </cell>
          <cell r="G15217" t="str">
            <v>VHK2431121</v>
          </cell>
          <cell r="H15217">
            <v>0</v>
          </cell>
          <cell r="I15217">
            <v>0.324</v>
          </cell>
          <cell r="J15217">
            <v>0.324</v>
          </cell>
        </row>
        <row r="15218">
          <cell r="F15218" t="str">
            <v>瓢老冲至堆子岭</v>
          </cell>
          <cell r="G15218" t="str">
            <v>VHK7431121</v>
          </cell>
          <cell r="H15218">
            <v>0</v>
          </cell>
          <cell r="I15218">
            <v>0.304</v>
          </cell>
          <cell r="J15218">
            <v>0.304</v>
          </cell>
        </row>
        <row r="15219">
          <cell r="F15219" t="str">
            <v>税里至小王塘</v>
          </cell>
          <cell r="G15219" t="str">
            <v>VHK8431121</v>
          </cell>
          <cell r="H15219">
            <v>0</v>
          </cell>
          <cell r="I15219">
            <v>0.389</v>
          </cell>
          <cell r="J15219">
            <v>0.389</v>
          </cell>
        </row>
        <row r="15220">
          <cell r="F15220" t="str">
            <v>曹门口至申院子</v>
          </cell>
          <cell r="G15220" t="str">
            <v>VJA5431121</v>
          </cell>
          <cell r="H15220">
            <v>0</v>
          </cell>
          <cell r="I15220">
            <v>0.445</v>
          </cell>
          <cell r="J15220">
            <v>0.445</v>
          </cell>
        </row>
        <row r="15221">
          <cell r="F15221" t="str">
            <v>瓢老冲至堆子岭</v>
          </cell>
          <cell r="G15221" t="str">
            <v>VHK7431121</v>
          </cell>
          <cell r="H15221">
            <v>0</v>
          </cell>
          <cell r="I15221">
            <v>0.419</v>
          </cell>
          <cell r="J15221">
            <v>0.419</v>
          </cell>
        </row>
        <row r="15222">
          <cell r="F15222" t="str">
            <v>桥边至申塘冲</v>
          </cell>
          <cell r="G15222" t="str">
            <v>VHL7431121</v>
          </cell>
          <cell r="H15222">
            <v>0</v>
          </cell>
          <cell r="I15222">
            <v>0.256</v>
          </cell>
          <cell r="J15222">
            <v>0.256</v>
          </cell>
        </row>
        <row r="15223">
          <cell r="F15223" t="str">
            <v>罗罗线</v>
          </cell>
          <cell r="G15223" t="str">
            <v>C70B431121</v>
          </cell>
          <cell r="H15223">
            <v>0</v>
          </cell>
          <cell r="I15223">
            <v>0.653</v>
          </cell>
          <cell r="J15223">
            <v>0.653</v>
          </cell>
        </row>
        <row r="15224">
          <cell r="F15224" t="str">
            <v>泉塘皂至八组</v>
          </cell>
          <cell r="G15224" t="str">
            <v>VHK2431121</v>
          </cell>
          <cell r="H15224">
            <v>0</v>
          </cell>
          <cell r="I15224">
            <v>0.27</v>
          </cell>
          <cell r="J15224">
            <v>0.27</v>
          </cell>
        </row>
        <row r="15225">
          <cell r="F15225" t="str">
            <v>刘家冲至一组</v>
          </cell>
          <cell r="G15225" t="str">
            <v>C833431121</v>
          </cell>
          <cell r="H15225">
            <v>0</v>
          </cell>
          <cell r="I15225">
            <v>0.712</v>
          </cell>
          <cell r="J15225">
            <v>0.712</v>
          </cell>
        </row>
        <row r="15226">
          <cell r="F15226" t="str">
            <v>双江口至张家岭</v>
          </cell>
          <cell r="G15226" t="str">
            <v>V207431121</v>
          </cell>
          <cell r="H15226">
            <v>0</v>
          </cell>
          <cell r="I15226">
            <v>1.129</v>
          </cell>
          <cell r="J15226">
            <v>1.129</v>
          </cell>
        </row>
        <row r="15227">
          <cell r="F15227" t="str">
            <v>木子桥至吊脚湾</v>
          </cell>
          <cell r="G15227" t="str">
            <v>V345431121</v>
          </cell>
          <cell r="H15227">
            <v>0</v>
          </cell>
          <cell r="I15227">
            <v>0.403</v>
          </cell>
          <cell r="J15227">
            <v>0.403</v>
          </cell>
        </row>
        <row r="15228">
          <cell r="F15228" t="str">
            <v>耐家院至村小学</v>
          </cell>
          <cell r="G15228" t="str">
            <v>V210431121</v>
          </cell>
          <cell r="H15228">
            <v>0</v>
          </cell>
          <cell r="I15228">
            <v>0.986</v>
          </cell>
          <cell r="J15228">
            <v>0.986</v>
          </cell>
        </row>
        <row r="15229">
          <cell r="F15229" t="str">
            <v>廖家皂至文家岭</v>
          </cell>
          <cell r="G15229" t="str">
            <v>V218431121</v>
          </cell>
          <cell r="H15229">
            <v>0</v>
          </cell>
          <cell r="I15229">
            <v>0.614</v>
          </cell>
          <cell r="J15229">
            <v>0.614</v>
          </cell>
        </row>
        <row r="15230">
          <cell r="F15230" t="str">
            <v>费家院至码头山</v>
          </cell>
          <cell r="G15230" t="str">
            <v>C22V431121</v>
          </cell>
          <cell r="H15230">
            <v>0</v>
          </cell>
          <cell r="I15230">
            <v>0.134</v>
          </cell>
          <cell r="J15230">
            <v>0.134</v>
          </cell>
        </row>
        <row r="15231">
          <cell r="F15231" t="str">
            <v>彭家院至四组</v>
          </cell>
          <cell r="G15231" t="str">
            <v>VF19431121</v>
          </cell>
          <cell r="H15231">
            <v>0</v>
          </cell>
          <cell r="I15231">
            <v>0.492</v>
          </cell>
          <cell r="J15231">
            <v>0.492</v>
          </cell>
        </row>
        <row r="15232">
          <cell r="F15232" t="str">
            <v>对门岭至七组</v>
          </cell>
          <cell r="G15232" t="str">
            <v>VF20431121</v>
          </cell>
          <cell r="H15232">
            <v>0</v>
          </cell>
          <cell r="I15232">
            <v>0.168</v>
          </cell>
          <cell r="J15232">
            <v>0.168</v>
          </cell>
        </row>
        <row r="15233">
          <cell r="F15233" t="str">
            <v>板栗园至胡家台</v>
          </cell>
          <cell r="G15233" t="str">
            <v>VF21431121</v>
          </cell>
          <cell r="H15233">
            <v>0</v>
          </cell>
          <cell r="I15233">
            <v>0.266</v>
          </cell>
          <cell r="J15233">
            <v>0.266</v>
          </cell>
        </row>
        <row r="15234">
          <cell r="F15234" t="str">
            <v>大院里至三组</v>
          </cell>
          <cell r="G15234" t="str">
            <v>VF09431121</v>
          </cell>
          <cell r="H15234">
            <v>0</v>
          </cell>
          <cell r="I15234">
            <v>0.221</v>
          </cell>
          <cell r="J15234">
            <v>0.221</v>
          </cell>
        </row>
        <row r="15235">
          <cell r="F15235" t="str">
            <v>衫砂岐至丛树山</v>
          </cell>
          <cell r="G15235" t="str">
            <v>VF13431121</v>
          </cell>
          <cell r="H15235">
            <v>0</v>
          </cell>
          <cell r="I15235">
            <v>0.21</v>
          </cell>
          <cell r="J15235">
            <v>0.21</v>
          </cell>
        </row>
        <row r="15236">
          <cell r="F15236" t="str">
            <v>杉砂岐至井湾里</v>
          </cell>
          <cell r="G15236" t="str">
            <v>VF14431121</v>
          </cell>
          <cell r="H15236">
            <v>0</v>
          </cell>
          <cell r="I15236">
            <v>0.138</v>
          </cell>
          <cell r="J15236">
            <v>0.138</v>
          </cell>
        </row>
        <row r="15237">
          <cell r="F15237" t="str">
            <v>胡家院至丁家院</v>
          </cell>
          <cell r="G15237" t="str">
            <v>VF16431121</v>
          </cell>
          <cell r="H15237">
            <v>0</v>
          </cell>
          <cell r="I15237">
            <v>0.504</v>
          </cell>
          <cell r="J15237">
            <v>0.504</v>
          </cell>
        </row>
        <row r="15238">
          <cell r="F15238" t="str">
            <v>邓家岐至村小学</v>
          </cell>
          <cell r="G15238" t="str">
            <v>VF23431121</v>
          </cell>
          <cell r="H15238">
            <v>0</v>
          </cell>
          <cell r="I15238">
            <v>0.359</v>
          </cell>
          <cell r="J15238">
            <v>0.359</v>
          </cell>
        </row>
        <row r="15239">
          <cell r="F15239" t="str">
            <v>路边至龙塘</v>
          </cell>
          <cell r="G15239" t="str">
            <v>C47O431121</v>
          </cell>
          <cell r="H15239">
            <v>0</v>
          </cell>
          <cell r="I15239">
            <v>0.929</v>
          </cell>
          <cell r="J15239">
            <v>0.929</v>
          </cell>
        </row>
        <row r="15240">
          <cell r="F15240" t="str">
            <v>井眼排至6组</v>
          </cell>
          <cell r="G15240" t="str">
            <v>VJZ6431121</v>
          </cell>
          <cell r="H15240">
            <v>0</v>
          </cell>
          <cell r="I15240">
            <v>0.344</v>
          </cell>
          <cell r="J15240">
            <v>0.344</v>
          </cell>
        </row>
        <row r="15241">
          <cell r="G15241" t="str">
            <v>AA10431121</v>
          </cell>
          <cell r="H15241">
            <v>0</v>
          </cell>
          <cell r="I15241">
            <v>0.165</v>
          </cell>
          <cell r="J15241">
            <v>0.165</v>
          </cell>
        </row>
        <row r="15242">
          <cell r="F15242" t="str">
            <v>刘杉线</v>
          </cell>
          <cell r="G15242" t="str">
            <v>C600431121</v>
          </cell>
          <cell r="H15242">
            <v>1.233</v>
          </cell>
          <cell r="I15242">
            <v>1.743</v>
          </cell>
          <cell r="J15242">
            <v>0.51</v>
          </cell>
        </row>
        <row r="15243">
          <cell r="F15243" t="str">
            <v>鞭炮厂至食品站</v>
          </cell>
          <cell r="G15243" t="str">
            <v>V381431121</v>
          </cell>
          <cell r="H15243">
            <v>0</v>
          </cell>
          <cell r="I15243">
            <v>0.652</v>
          </cell>
          <cell r="J15243">
            <v>0.652</v>
          </cell>
        </row>
        <row r="15244">
          <cell r="F15244" t="str">
            <v>蚂蟥塘至井木丘</v>
          </cell>
          <cell r="G15244" t="str">
            <v>V399431121</v>
          </cell>
          <cell r="H15244">
            <v>0</v>
          </cell>
          <cell r="I15244">
            <v>0.577</v>
          </cell>
          <cell r="J15244">
            <v>0.577</v>
          </cell>
        </row>
        <row r="15245">
          <cell r="F15245" t="str">
            <v>大合塘至10组</v>
          </cell>
          <cell r="G15245" t="str">
            <v>CM38431121</v>
          </cell>
          <cell r="H15245">
            <v>0.916</v>
          </cell>
          <cell r="I15245">
            <v>1.396</v>
          </cell>
          <cell r="J15245">
            <v>0.48</v>
          </cell>
        </row>
        <row r="15246">
          <cell r="F15246" t="str">
            <v>益益线</v>
          </cell>
          <cell r="G15246" t="str">
            <v>C090431121</v>
          </cell>
          <cell r="H15246">
            <v>1.193</v>
          </cell>
          <cell r="I15246">
            <v>1.371</v>
          </cell>
          <cell r="J15246">
            <v>0.178</v>
          </cell>
        </row>
        <row r="15247">
          <cell r="F15247" t="str">
            <v>间一线</v>
          </cell>
          <cell r="G15247" t="str">
            <v>C61G431121</v>
          </cell>
          <cell r="H15247">
            <v>0.282</v>
          </cell>
          <cell r="I15247">
            <v>0.572</v>
          </cell>
          <cell r="J15247">
            <v>0.29</v>
          </cell>
        </row>
        <row r="15248">
          <cell r="F15248" t="str">
            <v>彭家院至廖家院</v>
          </cell>
          <cell r="G15248" t="str">
            <v>VF18431121</v>
          </cell>
          <cell r="H15248">
            <v>0</v>
          </cell>
          <cell r="I15248">
            <v>0.33</v>
          </cell>
          <cell r="J15248">
            <v>0.33</v>
          </cell>
        </row>
        <row r="15249">
          <cell r="F15249" t="str">
            <v>陡桥四组--陡桥五组</v>
          </cell>
          <cell r="G15249" t="str">
            <v>C10V431121</v>
          </cell>
          <cell r="H15249">
            <v>0</v>
          </cell>
          <cell r="I15249">
            <v>0.465</v>
          </cell>
          <cell r="J15249">
            <v>0.465</v>
          </cell>
        </row>
        <row r="15250">
          <cell r="F15250" t="str">
            <v>满明八组--满明九组</v>
          </cell>
          <cell r="G15250" t="str">
            <v>C11T431121</v>
          </cell>
          <cell r="H15250">
            <v>0</v>
          </cell>
          <cell r="I15250">
            <v>0.484</v>
          </cell>
          <cell r="J15250">
            <v>0.484</v>
          </cell>
        </row>
        <row r="15251">
          <cell r="F15251" t="str">
            <v>丝塘二组--丝塘一组</v>
          </cell>
          <cell r="G15251" t="str">
            <v>V536431121</v>
          </cell>
          <cell r="H15251">
            <v>0</v>
          </cell>
          <cell r="I15251">
            <v>0.191</v>
          </cell>
          <cell r="J15251">
            <v>0.191</v>
          </cell>
        </row>
        <row r="15252">
          <cell r="F15252" t="str">
            <v>陆家岭-六组</v>
          </cell>
          <cell r="G15252" t="str">
            <v>V537431121</v>
          </cell>
          <cell r="H15252">
            <v>0</v>
          </cell>
          <cell r="I15252">
            <v>0.339</v>
          </cell>
          <cell r="J15252">
            <v>0.339</v>
          </cell>
        </row>
        <row r="15253">
          <cell r="F15253" t="str">
            <v>黄公岭1组至治平</v>
          </cell>
          <cell r="G15253" t="str">
            <v>C28A431121</v>
          </cell>
          <cell r="H15253">
            <v>0</v>
          </cell>
          <cell r="I15253">
            <v>0.451</v>
          </cell>
          <cell r="J15253">
            <v>0.451</v>
          </cell>
        </row>
        <row r="15254">
          <cell r="F15254" t="str">
            <v>上大线</v>
          </cell>
          <cell r="G15254" t="str">
            <v>C74H431121</v>
          </cell>
          <cell r="H15254">
            <v>0.863</v>
          </cell>
          <cell r="I15254">
            <v>1.005</v>
          </cell>
          <cell r="J15254">
            <v>0.142</v>
          </cell>
        </row>
        <row r="15255">
          <cell r="F15255" t="str">
            <v>楠杆塘村至香花桥村</v>
          </cell>
          <cell r="G15255" t="str">
            <v>C188431121</v>
          </cell>
          <cell r="H15255">
            <v>0</v>
          </cell>
          <cell r="I15255">
            <v>1.765</v>
          </cell>
          <cell r="J15255">
            <v>1.765</v>
          </cell>
        </row>
        <row r="15256">
          <cell r="F15256" t="str">
            <v>陈家院至排林村8组</v>
          </cell>
          <cell r="G15256" t="str">
            <v>VE26431121</v>
          </cell>
          <cell r="H15256">
            <v>0</v>
          </cell>
          <cell r="I15256">
            <v>0.447</v>
          </cell>
          <cell r="J15256">
            <v>0.447</v>
          </cell>
        </row>
        <row r="15257">
          <cell r="F15257" t="str">
            <v>汪家岭至庵堂间</v>
          </cell>
          <cell r="G15257" t="str">
            <v>C574431121</v>
          </cell>
          <cell r="H15257">
            <v>0</v>
          </cell>
          <cell r="I15257">
            <v>0.311</v>
          </cell>
          <cell r="J15257">
            <v>0.311</v>
          </cell>
        </row>
        <row r="15258">
          <cell r="F15258" t="str">
            <v>庚家岭至檀山岭5组</v>
          </cell>
          <cell r="G15258" t="str">
            <v>VC29431121</v>
          </cell>
          <cell r="H15258">
            <v>0</v>
          </cell>
          <cell r="I15258">
            <v>0.226</v>
          </cell>
          <cell r="J15258">
            <v>0.226</v>
          </cell>
        </row>
        <row r="15259">
          <cell r="F15259" t="str">
            <v>桂家院至香花桥8组</v>
          </cell>
          <cell r="G15259" t="str">
            <v>VE30431121</v>
          </cell>
          <cell r="H15259">
            <v>0</v>
          </cell>
          <cell r="I15259">
            <v>0.377</v>
          </cell>
          <cell r="J15259">
            <v>0.377</v>
          </cell>
        </row>
        <row r="15260">
          <cell r="F15260" t="str">
            <v>果塘冲至香花桥6组</v>
          </cell>
          <cell r="G15260" t="str">
            <v>VE31431121</v>
          </cell>
          <cell r="H15260">
            <v>0</v>
          </cell>
          <cell r="I15260">
            <v>0.411</v>
          </cell>
          <cell r="J15260">
            <v>0.411</v>
          </cell>
        </row>
        <row r="15261">
          <cell r="F15261" t="str">
            <v>上国院至香花桥12组</v>
          </cell>
          <cell r="G15261" t="str">
            <v>VE33431121</v>
          </cell>
          <cell r="H15261">
            <v>0</v>
          </cell>
          <cell r="I15261">
            <v>0.266</v>
          </cell>
          <cell r="J15261">
            <v>0.266</v>
          </cell>
        </row>
        <row r="15262">
          <cell r="F15262" t="str">
            <v>鸭新线</v>
          </cell>
          <cell r="G15262" t="str">
            <v>C43O431121</v>
          </cell>
          <cell r="H15262">
            <v>0.502</v>
          </cell>
          <cell r="I15262">
            <v>0.85</v>
          </cell>
          <cell r="J15262">
            <v>0.348</v>
          </cell>
        </row>
        <row r="15263">
          <cell r="F15263" t="str">
            <v>簸朱线</v>
          </cell>
          <cell r="G15263" t="str">
            <v>CZ23431121</v>
          </cell>
          <cell r="H15263">
            <v>3.154</v>
          </cell>
          <cell r="I15263">
            <v>4.08</v>
          </cell>
          <cell r="J15263">
            <v>0.926</v>
          </cell>
        </row>
        <row r="15264">
          <cell r="F15264" t="str">
            <v>则罗平至扒船塘11组</v>
          </cell>
          <cell r="G15264" t="str">
            <v>VC03431121</v>
          </cell>
          <cell r="H15264">
            <v>0</v>
          </cell>
          <cell r="I15264">
            <v>0.46</v>
          </cell>
          <cell r="J15264">
            <v>0.46</v>
          </cell>
        </row>
        <row r="15265">
          <cell r="F15265" t="str">
            <v>村委会至扒船塘8组</v>
          </cell>
          <cell r="G15265" t="str">
            <v>VC05431121</v>
          </cell>
          <cell r="H15265">
            <v>0</v>
          </cell>
          <cell r="I15265">
            <v>0.146</v>
          </cell>
          <cell r="J15265">
            <v>0.146</v>
          </cell>
        </row>
        <row r="15266">
          <cell r="F15266" t="str">
            <v>上湾塘至扒船塘村3组</v>
          </cell>
          <cell r="G15266" t="str">
            <v>VC06431121</v>
          </cell>
          <cell r="H15266">
            <v>0</v>
          </cell>
          <cell r="I15266">
            <v>0.33</v>
          </cell>
          <cell r="J15266">
            <v>0.33</v>
          </cell>
        </row>
        <row r="15267">
          <cell r="F15267" t="str">
            <v>排阳院至9组</v>
          </cell>
          <cell r="G15267" t="str">
            <v>C413431121</v>
          </cell>
          <cell r="H15267">
            <v>0</v>
          </cell>
          <cell r="I15267">
            <v>0.463</v>
          </cell>
          <cell r="J15267">
            <v>0.463</v>
          </cell>
        </row>
        <row r="15268">
          <cell r="F15268" t="str">
            <v>毛陡塘至沟河17组</v>
          </cell>
          <cell r="G15268" t="str">
            <v>VB85431121</v>
          </cell>
          <cell r="H15268">
            <v>0</v>
          </cell>
          <cell r="I15268">
            <v>0.208</v>
          </cell>
          <cell r="J15268">
            <v>0.208</v>
          </cell>
        </row>
        <row r="15269">
          <cell r="F15269" t="str">
            <v>罗家岭至4组</v>
          </cell>
          <cell r="G15269" t="str">
            <v>VA97431121</v>
          </cell>
          <cell r="H15269">
            <v>0</v>
          </cell>
          <cell r="I15269">
            <v>0.818</v>
          </cell>
          <cell r="J15269">
            <v>0.818</v>
          </cell>
        </row>
        <row r="15270">
          <cell r="F15270" t="str">
            <v>白叶塘至1组</v>
          </cell>
          <cell r="G15270" t="str">
            <v>C57U431121</v>
          </cell>
          <cell r="H15270">
            <v>0.651</v>
          </cell>
          <cell r="I15270">
            <v>1.401</v>
          </cell>
          <cell r="J15270">
            <v>0.75</v>
          </cell>
        </row>
        <row r="15271">
          <cell r="F15271" t="str">
            <v>荣门塘至2组</v>
          </cell>
          <cell r="G15271" t="str">
            <v>VB03431121</v>
          </cell>
          <cell r="H15271">
            <v>0</v>
          </cell>
          <cell r="I15271">
            <v>0.539</v>
          </cell>
          <cell r="J15271">
            <v>0.539</v>
          </cell>
        </row>
        <row r="15272">
          <cell r="F15272" t="str">
            <v>白叶塘至1组</v>
          </cell>
          <cell r="G15272" t="str">
            <v>C57U431121</v>
          </cell>
          <cell r="H15272">
            <v>0.651</v>
          </cell>
          <cell r="I15272">
            <v>0.871</v>
          </cell>
          <cell r="J15272">
            <v>0.22</v>
          </cell>
        </row>
        <row r="15273">
          <cell r="F15273" t="str">
            <v>仙陈线</v>
          </cell>
          <cell r="G15273" t="str">
            <v>CC83431121</v>
          </cell>
          <cell r="H15273">
            <v>0.313</v>
          </cell>
          <cell r="I15273">
            <v>0.721</v>
          </cell>
          <cell r="J15273">
            <v>0.408</v>
          </cell>
        </row>
        <row r="15274">
          <cell r="F15274" t="str">
            <v>庙门塘至桥榇塘2组</v>
          </cell>
          <cell r="G15274" t="str">
            <v>VB87431121</v>
          </cell>
          <cell r="H15274">
            <v>0</v>
          </cell>
          <cell r="I15274">
            <v>0.255</v>
          </cell>
          <cell r="J15274">
            <v>0.255</v>
          </cell>
        </row>
        <row r="15275">
          <cell r="F15275" t="str">
            <v>上湾塘至扒船塘村3组</v>
          </cell>
          <cell r="G15275" t="str">
            <v>VC06431121</v>
          </cell>
          <cell r="H15275">
            <v>0</v>
          </cell>
          <cell r="I15275">
            <v>0.335</v>
          </cell>
          <cell r="J15275">
            <v>0.335</v>
          </cell>
        </row>
        <row r="15276">
          <cell r="F15276" t="str">
            <v>黄土岭至双星1组</v>
          </cell>
          <cell r="G15276" t="str">
            <v>VA72431121</v>
          </cell>
          <cell r="H15276">
            <v>0</v>
          </cell>
          <cell r="I15276">
            <v>0.376</v>
          </cell>
          <cell r="J15276">
            <v>0.376</v>
          </cell>
        </row>
        <row r="15277">
          <cell r="F15277" t="str">
            <v>长松线</v>
          </cell>
          <cell r="G15277" t="str">
            <v>C401431121</v>
          </cell>
          <cell r="H15277">
            <v>0</v>
          </cell>
          <cell r="I15277">
            <v>0.303</v>
          </cell>
          <cell r="J15277">
            <v>0.303</v>
          </cell>
        </row>
        <row r="15278">
          <cell r="F15278" t="str">
            <v>五家大丘至玉柏岭5组</v>
          </cell>
          <cell r="G15278" t="str">
            <v>VB04431121</v>
          </cell>
          <cell r="H15278">
            <v>0</v>
          </cell>
          <cell r="I15278">
            <v>0.262</v>
          </cell>
          <cell r="J15278">
            <v>0.262</v>
          </cell>
        </row>
        <row r="15279">
          <cell r="F15279" t="str">
            <v>丁丁岭至六组</v>
          </cell>
          <cell r="G15279" t="str">
            <v>VG96431121</v>
          </cell>
          <cell r="H15279">
            <v>0</v>
          </cell>
          <cell r="I15279">
            <v>0.259</v>
          </cell>
          <cell r="J15279">
            <v>0.259</v>
          </cell>
        </row>
        <row r="15280">
          <cell r="F15280" t="str">
            <v>石河塘至萧水岭</v>
          </cell>
          <cell r="G15280" t="str">
            <v>VG97431121</v>
          </cell>
          <cell r="H15280">
            <v>0</v>
          </cell>
          <cell r="I15280">
            <v>0.273</v>
          </cell>
          <cell r="J15280">
            <v>0.273</v>
          </cell>
        </row>
        <row r="15281">
          <cell r="F15281" t="str">
            <v>黄家山至七组</v>
          </cell>
          <cell r="G15281" t="str">
            <v>VH02431121</v>
          </cell>
          <cell r="H15281">
            <v>0</v>
          </cell>
          <cell r="I15281">
            <v>0.42</v>
          </cell>
          <cell r="J15281">
            <v>0.42</v>
          </cell>
        </row>
        <row r="15282">
          <cell r="F15282" t="str">
            <v>街口至新屋院</v>
          </cell>
          <cell r="G15282" t="str">
            <v>VH03431121</v>
          </cell>
          <cell r="H15282">
            <v>0</v>
          </cell>
          <cell r="I15282">
            <v>0.95</v>
          </cell>
          <cell r="J15282">
            <v>0.95</v>
          </cell>
        </row>
        <row r="15283">
          <cell r="F15283" t="str">
            <v>歇老线</v>
          </cell>
          <cell r="G15283" t="str">
            <v>C135431121</v>
          </cell>
          <cell r="H15283">
            <v>3.527</v>
          </cell>
          <cell r="I15283">
            <v>3.976</v>
          </cell>
          <cell r="J15283">
            <v>0.449</v>
          </cell>
        </row>
        <row r="15284">
          <cell r="F15284" t="str">
            <v>罗塘线</v>
          </cell>
          <cell r="G15284" t="str">
            <v>C47D431121</v>
          </cell>
          <cell r="H15284">
            <v>0.27</v>
          </cell>
          <cell r="I15284">
            <v>3.221</v>
          </cell>
          <cell r="J15284">
            <v>2.951</v>
          </cell>
        </row>
        <row r="15285">
          <cell r="F15285" t="str">
            <v>老村小学至樟树岭</v>
          </cell>
          <cell r="G15285" t="str">
            <v>VF61431121</v>
          </cell>
          <cell r="H15285">
            <v>0</v>
          </cell>
          <cell r="I15285">
            <v>0.178</v>
          </cell>
          <cell r="J15285">
            <v>0.178</v>
          </cell>
        </row>
        <row r="15286">
          <cell r="F15286" t="str">
            <v>榨油房至五组</v>
          </cell>
          <cell r="G15286" t="str">
            <v>VF65431121</v>
          </cell>
          <cell r="H15286">
            <v>0</v>
          </cell>
          <cell r="I15286">
            <v>0.404</v>
          </cell>
          <cell r="J15286">
            <v>0.404</v>
          </cell>
        </row>
        <row r="15287">
          <cell r="F15287" t="str">
            <v>龙凼至C1423</v>
          </cell>
          <cell r="G15287" t="str">
            <v>C51X431121</v>
          </cell>
          <cell r="H15287">
            <v>2.87</v>
          </cell>
          <cell r="I15287">
            <v>3.484</v>
          </cell>
          <cell r="J15287">
            <v>0.614</v>
          </cell>
        </row>
        <row r="15288">
          <cell r="F15288" t="str">
            <v>黄乌线</v>
          </cell>
          <cell r="G15288" t="str">
            <v>CD15431121</v>
          </cell>
          <cell r="H15288">
            <v>0.238</v>
          </cell>
          <cell r="I15288">
            <v>0.684</v>
          </cell>
          <cell r="J15288">
            <v>0.446</v>
          </cell>
        </row>
        <row r="15289">
          <cell r="F15289" t="str">
            <v>沙子岭至杯子石山</v>
          </cell>
          <cell r="G15289" t="str">
            <v>VG95431121</v>
          </cell>
          <cell r="H15289">
            <v>0</v>
          </cell>
          <cell r="I15289">
            <v>0.153</v>
          </cell>
          <cell r="J15289">
            <v>0.153</v>
          </cell>
        </row>
        <row r="15290">
          <cell r="F15290" t="str">
            <v>乌塘至对门院子</v>
          </cell>
          <cell r="G15290" t="str">
            <v>VH57431121</v>
          </cell>
          <cell r="H15290">
            <v>0</v>
          </cell>
          <cell r="I15290">
            <v>0.393</v>
          </cell>
          <cell r="J15290">
            <v>0.393</v>
          </cell>
        </row>
        <row r="15291">
          <cell r="F15291" t="str">
            <v>江边院子至河头老</v>
          </cell>
          <cell r="G15291" t="str">
            <v>VH56431121</v>
          </cell>
          <cell r="H15291">
            <v>0</v>
          </cell>
          <cell r="I15291">
            <v>0.395</v>
          </cell>
          <cell r="J15291">
            <v>0.395</v>
          </cell>
        </row>
        <row r="15292">
          <cell r="F15292" t="str">
            <v>龙凼至C1423</v>
          </cell>
          <cell r="G15292" t="str">
            <v>C51X431121</v>
          </cell>
          <cell r="H15292">
            <v>1.909</v>
          </cell>
          <cell r="I15292">
            <v>3.125</v>
          </cell>
          <cell r="J15292">
            <v>1.216</v>
          </cell>
        </row>
        <row r="15293">
          <cell r="F15293" t="str">
            <v>水冲桥至老屋院</v>
          </cell>
          <cell r="G15293" t="str">
            <v>VH65431121</v>
          </cell>
          <cell r="H15293">
            <v>0</v>
          </cell>
          <cell r="I15293">
            <v>0.379</v>
          </cell>
          <cell r="J15293">
            <v>0.379</v>
          </cell>
        </row>
        <row r="15294">
          <cell r="F15294" t="str">
            <v>瓦瓦线</v>
          </cell>
          <cell r="G15294" t="str">
            <v>C104431121</v>
          </cell>
          <cell r="H15294">
            <v>0</v>
          </cell>
          <cell r="I15294">
            <v>0.205</v>
          </cell>
          <cell r="J15294">
            <v>0.205</v>
          </cell>
        </row>
        <row r="15295">
          <cell r="F15295" t="str">
            <v>益益线</v>
          </cell>
          <cell r="G15295" t="str">
            <v>C090431121</v>
          </cell>
          <cell r="H15295">
            <v>1.193</v>
          </cell>
          <cell r="I15295">
            <v>4.474</v>
          </cell>
          <cell r="J15295">
            <v>3.281</v>
          </cell>
        </row>
        <row r="15296">
          <cell r="F15296" t="str">
            <v>酸费线</v>
          </cell>
          <cell r="G15296" t="str">
            <v>Y013431121</v>
          </cell>
          <cell r="H15296">
            <v>3.013</v>
          </cell>
          <cell r="I15296">
            <v>4.294</v>
          </cell>
          <cell r="J15296">
            <v>1.281</v>
          </cell>
        </row>
        <row r="15297">
          <cell r="F15297" t="str">
            <v>汪芭线</v>
          </cell>
          <cell r="G15297" t="str">
            <v>CZ24431121</v>
          </cell>
          <cell r="H15297">
            <v>1.934</v>
          </cell>
          <cell r="I15297">
            <v>1.992</v>
          </cell>
          <cell r="J15297">
            <v>0.058</v>
          </cell>
        </row>
        <row r="15298">
          <cell r="F15298" t="str">
            <v>芭蕉黎家院子至一组</v>
          </cell>
          <cell r="G15298" t="str">
            <v>VN39431121</v>
          </cell>
          <cell r="H15298">
            <v>0</v>
          </cell>
          <cell r="I15298">
            <v>0.219</v>
          </cell>
          <cell r="J15298">
            <v>0.219</v>
          </cell>
        </row>
        <row r="15299">
          <cell r="F15299" t="str">
            <v>码头樟树边至三组</v>
          </cell>
          <cell r="G15299" t="str">
            <v>VN35431121</v>
          </cell>
          <cell r="H15299">
            <v>0</v>
          </cell>
          <cell r="I15299">
            <v>0.207</v>
          </cell>
          <cell r="J15299">
            <v>0.207</v>
          </cell>
        </row>
        <row r="15300">
          <cell r="F15300" t="str">
            <v>清泉益家坳至五组</v>
          </cell>
          <cell r="G15300" t="str">
            <v>VN77431121</v>
          </cell>
          <cell r="H15300">
            <v>0</v>
          </cell>
          <cell r="I15300">
            <v>0.496</v>
          </cell>
          <cell r="J15300">
            <v>0.496</v>
          </cell>
        </row>
        <row r="15301">
          <cell r="F15301" t="str">
            <v>清尹线</v>
          </cell>
          <cell r="G15301" t="str">
            <v>CL48431121</v>
          </cell>
          <cell r="H15301">
            <v>0</v>
          </cell>
          <cell r="I15301">
            <v>0.919</v>
          </cell>
          <cell r="J15301">
            <v>0.919</v>
          </cell>
        </row>
        <row r="15302">
          <cell r="F15302" t="str">
            <v>等水塘至陈家排</v>
          </cell>
          <cell r="G15302" t="str">
            <v>C03J431121</v>
          </cell>
          <cell r="H15302">
            <v>0.906</v>
          </cell>
          <cell r="I15302">
            <v>1.329</v>
          </cell>
          <cell r="J15302">
            <v>0.423</v>
          </cell>
        </row>
        <row r="15303">
          <cell r="F15303" t="str">
            <v>等水塘至土地庙</v>
          </cell>
          <cell r="G15303" t="str">
            <v>VGC3431121</v>
          </cell>
          <cell r="H15303">
            <v>0</v>
          </cell>
          <cell r="I15303">
            <v>0.188</v>
          </cell>
          <cell r="J15303">
            <v>0.188</v>
          </cell>
        </row>
        <row r="15304">
          <cell r="F15304" t="str">
            <v>台屋院子至牛角塘</v>
          </cell>
          <cell r="G15304" t="str">
            <v>VGC4431121</v>
          </cell>
          <cell r="H15304">
            <v>0</v>
          </cell>
          <cell r="I15304">
            <v>0.376</v>
          </cell>
          <cell r="J15304">
            <v>0.376</v>
          </cell>
        </row>
        <row r="15305">
          <cell r="F15305" t="str">
            <v>台屋院至上头院</v>
          </cell>
          <cell r="G15305" t="str">
            <v>VGC6431121</v>
          </cell>
          <cell r="H15305">
            <v>0</v>
          </cell>
          <cell r="I15305">
            <v>0.452</v>
          </cell>
          <cell r="J15305">
            <v>0.452</v>
          </cell>
        </row>
        <row r="15306">
          <cell r="F15306" t="str">
            <v>小学至杨家院</v>
          </cell>
          <cell r="G15306" t="str">
            <v>VGC7431121</v>
          </cell>
          <cell r="H15306">
            <v>0</v>
          </cell>
          <cell r="I15306">
            <v>0.285</v>
          </cell>
          <cell r="J15306">
            <v>0.285</v>
          </cell>
        </row>
        <row r="15307">
          <cell r="F15307" t="str">
            <v>下屋院至十一组</v>
          </cell>
          <cell r="G15307" t="str">
            <v>VGC9431121</v>
          </cell>
          <cell r="H15307">
            <v>0</v>
          </cell>
          <cell r="I15307">
            <v>0.234</v>
          </cell>
          <cell r="J15307">
            <v>0.234</v>
          </cell>
        </row>
        <row r="15308">
          <cell r="F15308" t="str">
            <v>丑井台至刘家台</v>
          </cell>
          <cell r="G15308" t="str">
            <v>VK90431121</v>
          </cell>
          <cell r="H15308">
            <v>0</v>
          </cell>
          <cell r="I15308">
            <v>0.625</v>
          </cell>
          <cell r="J15308">
            <v>0.625</v>
          </cell>
        </row>
        <row r="15309">
          <cell r="F15309" t="str">
            <v>牛栏山至竹山园</v>
          </cell>
          <cell r="G15309" t="str">
            <v>C241431121</v>
          </cell>
          <cell r="H15309">
            <v>0</v>
          </cell>
          <cell r="I15309">
            <v>0.216</v>
          </cell>
          <cell r="J15309">
            <v>0.216</v>
          </cell>
        </row>
        <row r="15310">
          <cell r="F15310" t="str">
            <v>野狗岩至吴家井</v>
          </cell>
          <cell r="G15310" t="str">
            <v>VGD2431121</v>
          </cell>
          <cell r="H15310">
            <v>0</v>
          </cell>
          <cell r="I15310">
            <v>0.462</v>
          </cell>
          <cell r="J15310">
            <v>0.462</v>
          </cell>
        </row>
        <row r="15311">
          <cell r="F15311" t="str">
            <v>浮力皂杨家台</v>
          </cell>
          <cell r="G15311" t="str">
            <v>VGD7431121</v>
          </cell>
          <cell r="H15311">
            <v>0</v>
          </cell>
          <cell r="I15311">
            <v>0.365</v>
          </cell>
          <cell r="J15311">
            <v>0.365</v>
          </cell>
        </row>
        <row r="15312">
          <cell r="F15312" t="str">
            <v>赵家院至二组</v>
          </cell>
          <cell r="G15312" t="str">
            <v>VK83431121</v>
          </cell>
          <cell r="H15312">
            <v>0</v>
          </cell>
          <cell r="I15312">
            <v>0.319</v>
          </cell>
          <cell r="J15312">
            <v>0.319</v>
          </cell>
        </row>
        <row r="15313">
          <cell r="F15313" t="str">
            <v>李家台至六组</v>
          </cell>
          <cell r="G15313" t="str">
            <v>VK89431121</v>
          </cell>
          <cell r="H15313">
            <v>0</v>
          </cell>
          <cell r="I15313">
            <v>0.361</v>
          </cell>
          <cell r="J15313">
            <v>0.361</v>
          </cell>
        </row>
        <row r="15314">
          <cell r="F15314" t="str">
            <v>刘家台至李家台</v>
          </cell>
          <cell r="G15314" t="str">
            <v>VK91431121</v>
          </cell>
          <cell r="H15314">
            <v>0</v>
          </cell>
          <cell r="I15314">
            <v>0.651</v>
          </cell>
          <cell r="J15314">
            <v>0.651</v>
          </cell>
        </row>
        <row r="15315">
          <cell r="F15315" t="str">
            <v>李家岭至堆井老</v>
          </cell>
          <cell r="G15315" t="str">
            <v>VK92431121</v>
          </cell>
          <cell r="H15315">
            <v>0</v>
          </cell>
          <cell r="I15315">
            <v>0.927</v>
          </cell>
          <cell r="J15315">
            <v>0.927</v>
          </cell>
        </row>
        <row r="15316">
          <cell r="F15316" t="str">
            <v>摸底塘至高家桥</v>
          </cell>
          <cell r="G15316" t="str">
            <v>C29S431121</v>
          </cell>
          <cell r="H15316">
            <v>0</v>
          </cell>
          <cell r="I15316">
            <v>1.107</v>
          </cell>
          <cell r="J15316">
            <v>1.107</v>
          </cell>
        </row>
        <row r="15317">
          <cell r="F15317" t="str">
            <v>仓洞源至杨家屋</v>
          </cell>
          <cell r="G15317" t="str">
            <v>C29T431121</v>
          </cell>
          <cell r="H15317">
            <v>0</v>
          </cell>
          <cell r="I15317">
            <v>0.312</v>
          </cell>
          <cell r="J15317">
            <v>0.312</v>
          </cell>
        </row>
        <row r="15318">
          <cell r="F15318" t="str">
            <v>大大线</v>
          </cell>
          <cell r="G15318" t="str">
            <v>C98B431121</v>
          </cell>
          <cell r="H15318">
            <v>0</v>
          </cell>
          <cell r="I15318">
            <v>0.665</v>
          </cell>
          <cell r="J15318">
            <v>0.665</v>
          </cell>
        </row>
        <row r="15319">
          <cell r="F15319" t="str">
            <v>段家冲至楚排冲</v>
          </cell>
          <cell r="G15319" t="str">
            <v>VJ59431121</v>
          </cell>
          <cell r="H15319">
            <v>0</v>
          </cell>
          <cell r="I15319">
            <v>0.703</v>
          </cell>
          <cell r="J15319">
            <v>0.703</v>
          </cell>
        </row>
        <row r="15320">
          <cell r="F15320" t="str">
            <v>邓家冲至黄家屋</v>
          </cell>
          <cell r="G15320" t="str">
            <v>C24V431121</v>
          </cell>
          <cell r="H15320">
            <v>0</v>
          </cell>
          <cell r="I15320">
            <v>0.32</v>
          </cell>
          <cell r="J15320">
            <v>0.32</v>
          </cell>
        </row>
        <row r="15321">
          <cell r="F15321" t="str">
            <v>黄坪市场-李家冲</v>
          </cell>
          <cell r="G15321" t="str">
            <v>C87B431121</v>
          </cell>
          <cell r="H15321">
            <v>1.021</v>
          </cell>
          <cell r="I15321">
            <v>1.602</v>
          </cell>
          <cell r="J15321">
            <v>0.581</v>
          </cell>
        </row>
        <row r="15322">
          <cell r="F15322" t="str">
            <v>万万线</v>
          </cell>
          <cell r="G15322" t="str">
            <v>C958431121</v>
          </cell>
          <cell r="H15322">
            <v>0.397</v>
          </cell>
          <cell r="I15322">
            <v>2.973</v>
          </cell>
          <cell r="J15322">
            <v>2.576</v>
          </cell>
        </row>
        <row r="15323">
          <cell r="F15323" t="str">
            <v>周甲线</v>
          </cell>
          <cell r="G15323" t="str">
            <v>CZ63431121</v>
          </cell>
          <cell r="H15323">
            <v>0.538</v>
          </cell>
          <cell r="I15323">
            <v>0.899</v>
          </cell>
          <cell r="J15323">
            <v>0.361</v>
          </cell>
        </row>
        <row r="15324">
          <cell r="F15324" t="str">
            <v>徐家坪至村委会</v>
          </cell>
          <cell r="G15324" t="str">
            <v>VGL6431121</v>
          </cell>
          <cell r="H15324">
            <v>0</v>
          </cell>
          <cell r="I15324">
            <v>0.804</v>
          </cell>
          <cell r="J15324">
            <v>0.804</v>
          </cell>
        </row>
        <row r="15325">
          <cell r="F15325" t="str">
            <v>狮狮线</v>
          </cell>
          <cell r="G15325" t="str">
            <v>Y210431121</v>
          </cell>
          <cell r="H15325">
            <v>0</v>
          </cell>
          <cell r="I15325">
            <v>2.036</v>
          </cell>
          <cell r="J15325">
            <v>2.036</v>
          </cell>
        </row>
        <row r="15326">
          <cell r="F15326" t="str">
            <v>杨塘湾至化龙台</v>
          </cell>
          <cell r="G15326" t="str">
            <v>VK82431121</v>
          </cell>
          <cell r="H15326">
            <v>0</v>
          </cell>
          <cell r="I15326">
            <v>0.605</v>
          </cell>
          <cell r="J15326">
            <v>0.605</v>
          </cell>
        </row>
        <row r="15327">
          <cell r="F15327" t="str">
            <v>周家屋至戴家湾</v>
          </cell>
          <cell r="G15327" t="str">
            <v>C12V431121</v>
          </cell>
          <cell r="H15327">
            <v>0</v>
          </cell>
          <cell r="I15327">
            <v>0.707</v>
          </cell>
          <cell r="J15327">
            <v>0.707</v>
          </cell>
        </row>
        <row r="15328">
          <cell r="F15328" t="str">
            <v>万万线</v>
          </cell>
          <cell r="G15328" t="str">
            <v>C958431121</v>
          </cell>
          <cell r="H15328">
            <v>0</v>
          </cell>
          <cell r="I15328">
            <v>0.397</v>
          </cell>
          <cell r="J15328">
            <v>0.397</v>
          </cell>
        </row>
        <row r="15329">
          <cell r="F15329" t="str">
            <v>黄家坪至周家屋</v>
          </cell>
          <cell r="G15329" t="str">
            <v>VGB9431121</v>
          </cell>
          <cell r="H15329">
            <v>0</v>
          </cell>
          <cell r="I15329">
            <v>1.046</v>
          </cell>
          <cell r="J15329">
            <v>1.046</v>
          </cell>
        </row>
        <row r="15330">
          <cell r="F15330" t="str">
            <v>耗子岩至油屋</v>
          </cell>
          <cell r="G15330" t="str">
            <v>VGC1431121</v>
          </cell>
          <cell r="H15330">
            <v>0</v>
          </cell>
          <cell r="I15330">
            <v>0.365</v>
          </cell>
          <cell r="J15330">
            <v>0.365</v>
          </cell>
        </row>
        <row r="15331">
          <cell r="F15331" t="str">
            <v>油万线</v>
          </cell>
          <cell r="G15331" t="str">
            <v>Y748431121</v>
          </cell>
          <cell r="H15331">
            <v>4.525</v>
          </cell>
          <cell r="I15331">
            <v>4.78</v>
          </cell>
          <cell r="J15331">
            <v>0.255</v>
          </cell>
        </row>
        <row r="15332">
          <cell r="G15332" t="str">
            <v>Y540431122</v>
          </cell>
          <cell r="H15332">
            <v>0</v>
          </cell>
          <cell r="I15332">
            <v>0.432</v>
          </cell>
          <cell r="J15332">
            <v>0.432</v>
          </cell>
        </row>
        <row r="15333">
          <cell r="F15333" t="str">
            <v>路口-了井塘</v>
          </cell>
          <cell r="G15333" t="str">
            <v>C49A431122</v>
          </cell>
          <cell r="H15333">
            <v>1.448</v>
          </cell>
          <cell r="I15333">
            <v>1.739</v>
          </cell>
          <cell r="J15333">
            <v>0.291</v>
          </cell>
        </row>
        <row r="15334">
          <cell r="F15334" t="str">
            <v>龙溪水库-八组</v>
          </cell>
          <cell r="G15334" t="str">
            <v>C55G431122</v>
          </cell>
          <cell r="H15334">
            <v>0</v>
          </cell>
          <cell r="I15334">
            <v>0.826</v>
          </cell>
          <cell r="J15334">
            <v>0.826</v>
          </cell>
        </row>
        <row r="15335">
          <cell r="F15335" t="str">
            <v>炉头江二组-六七八组</v>
          </cell>
          <cell r="G15335" t="str">
            <v>V096431122</v>
          </cell>
          <cell r="H15335">
            <v>0</v>
          </cell>
          <cell r="I15335">
            <v>0.158</v>
          </cell>
          <cell r="J15335">
            <v>0.158</v>
          </cell>
        </row>
        <row r="15336">
          <cell r="F15336" t="str">
            <v>路长线</v>
          </cell>
          <cell r="G15336" t="str">
            <v>C564431122</v>
          </cell>
          <cell r="H15336">
            <v>0</v>
          </cell>
          <cell r="I15336">
            <v>2.149</v>
          </cell>
          <cell r="J15336">
            <v>2.149</v>
          </cell>
        </row>
        <row r="15337">
          <cell r="F15337" t="str">
            <v>潘毛线</v>
          </cell>
          <cell r="G15337" t="str">
            <v>C275431122</v>
          </cell>
          <cell r="H15337">
            <v>2.952</v>
          </cell>
          <cell r="I15337">
            <v>3.815</v>
          </cell>
          <cell r="J15337">
            <v>0.863</v>
          </cell>
        </row>
        <row r="15338">
          <cell r="F15338" t="str">
            <v>小风线</v>
          </cell>
          <cell r="G15338" t="str">
            <v>C30H431122</v>
          </cell>
          <cell r="H15338">
            <v>0</v>
          </cell>
          <cell r="I15338">
            <v>1.622</v>
          </cell>
          <cell r="J15338">
            <v>1.622</v>
          </cell>
        </row>
        <row r="15339">
          <cell r="F15339" t="str">
            <v>二老线</v>
          </cell>
          <cell r="G15339" t="str">
            <v>C38H431122</v>
          </cell>
          <cell r="H15339">
            <v>0</v>
          </cell>
          <cell r="I15339">
            <v>1.527</v>
          </cell>
          <cell r="J15339">
            <v>1.527</v>
          </cell>
        </row>
        <row r="15340">
          <cell r="F15340" t="str">
            <v>石期市烟竹-毛家</v>
          </cell>
          <cell r="G15340" t="str">
            <v>C753431122</v>
          </cell>
          <cell r="H15340">
            <v>0</v>
          </cell>
          <cell r="I15340">
            <v>1.121</v>
          </cell>
          <cell r="J15340">
            <v>1.121</v>
          </cell>
        </row>
        <row r="15341">
          <cell r="F15341" t="str">
            <v>二皂线</v>
          </cell>
          <cell r="G15341" t="str">
            <v>C04H431122</v>
          </cell>
          <cell r="H15341">
            <v>0</v>
          </cell>
          <cell r="I15341">
            <v>3.401</v>
          </cell>
          <cell r="J15341">
            <v>3.401</v>
          </cell>
        </row>
        <row r="15342">
          <cell r="G15342" t="str">
            <v>V000</v>
          </cell>
          <cell r="H15342">
            <v>0</v>
          </cell>
          <cell r="I15342">
            <v>0.623</v>
          </cell>
          <cell r="J15342">
            <v>0.623</v>
          </cell>
        </row>
        <row r="15343">
          <cell r="F15343" t="str">
            <v>明少线</v>
          </cell>
          <cell r="G15343" t="str">
            <v>C96B431122</v>
          </cell>
          <cell r="H15343">
            <v>13.972</v>
          </cell>
          <cell r="I15343">
            <v>18.547</v>
          </cell>
          <cell r="J15343">
            <v>4.575</v>
          </cell>
        </row>
        <row r="15344">
          <cell r="F15344" t="str">
            <v>烟烟线</v>
          </cell>
          <cell r="G15344" t="str">
            <v>Y029431122</v>
          </cell>
          <cell r="H15344">
            <v>17.734</v>
          </cell>
          <cell r="I15344">
            <v>18.791</v>
          </cell>
          <cell r="J15344">
            <v>1.057</v>
          </cell>
        </row>
        <row r="15345">
          <cell r="F15345" t="str">
            <v>韭菜-漆井</v>
          </cell>
          <cell r="G15345" t="str">
            <v>C646431122</v>
          </cell>
          <cell r="H15345">
            <v>0</v>
          </cell>
          <cell r="I15345">
            <v>2.238</v>
          </cell>
          <cell r="J15345">
            <v>2.238</v>
          </cell>
        </row>
        <row r="15346">
          <cell r="F15346" t="str">
            <v>路口-玉塘三组</v>
          </cell>
          <cell r="G15346" t="str">
            <v>C85F431122</v>
          </cell>
          <cell r="H15346">
            <v>0</v>
          </cell>
          <cell r="I15346">
            <v>2.289</v>
          </cell>
          <cell r="J15346">
            <v>2.289</v>
          </cell>
        </row>
        <row r="15347">
          <cell r="F15347" t="str">
            <v>月月线</v>
          </cell>
          <cell r="G15347" t="str">
            <v>C144431122</v>
          </cell>
          <cell r="H15347">
            <v>3.223</v>
          </cell>
          <cell r="I15347">
            <v>4.537</v>
          </cell>
          <cell r="J15347">
            <v>1.314</v>
          </cell>
        </row>
        <row r="15348">
          <cell r="F15348" t="str">
            <v>庙门口至岩门口</v>
          </cell>
          <cell r="G15348" t="str">
            <v>C49D431122</v>
          </cell>
          <cell r="H15348">
            <v>0</v>
          </cell>
          <cell r="I15348">
            <v>1.138</v>
          </cell>
          <cell r="J15348">
            <v>1.138</v>
          </cell>
        </row>
        <row r="15349">
          <cell r="G15349" t="str">
            <v>V000</v>
          </cell>
          <cell r="H15349">
            <v>0</v>
          </cell>
          <cell r="I15349">
            <v>1.212</v>
          </cell>
          <cell r="J15349">
            <v>1.212</v>
          </cell>
        </row>
        <row r="15350">
          <cell r="G15350" t="str">
            <v>AA09431122</v>
          </cell>
          <cell r="H15350">
            <v>0</v>
          </cell>
          <cell r="I15350">
            <v>0.873</v>
          </cell>
          <cell r="J15350">
            <v>0.873</v>
          </cell>
        </row>
        <row r="15351">
          <cell r="F15351" t="str">
            <v>江边魏家一组-江边魏家一组</v>
          </cell>
          <cell r="G15351" t="str">
            <v>C547431122</v>
          </cell>
          <cell r="H15351">
            <v>0</v>
          </cell>
          <cell r="I15351">
            <v>1.325</v>
          </cell>
          <cell r="J15351">
            <v>1.325</v>
          </cell>
        </row>
        <row r="15352">
          <cell r="F15352" t="str">
            <v>港港线</v>
          </cell>
          <cell r="G15352" t="str">
            <v>C547431122</v>
          </cell>
          <cell r="H15352">
            <v>0.756</v>
          </cell>
          <cell r="I15352">
            <v>2.214</v>
          </cell>
          <cell r="J15352">
            <v>1.458</v>
          </cell>
        </row>
        <row r="15353">
          <cell r="F15353" t="str">
            <v>花小线</v>
          </cell>
          <cell r="G15353" t="str">
            <v>C07H431122</v>
          </cell>
          <cell r="H15353">
            <v>0</v>
          </cell>
          <cell r="I15353">
            <v>0.869</v>
          </cell>
          <cell r="J15353">
            <v>0.869</v>
          </cell>
        </row>
        <row r="15354">
          <cell r="F15354" t="str">
            <v>村部-满山冲</v>
          </cell>
          <cell r="G15354" t="str">
            <v>CA57431122</v>
          </cell>
          <cell r="H15354">
            <v>0</v>
          </cell>
          <cell r="I15354">
            <v>0.631</v>
          </cell>
          <cell r="J15354">
            <v>0.631</v>
          </cell>
        </row>
        <row r="15355">
          <cell r="F15355" t="str">
            <v>路口-伍塘</v>
          </cell>
          <cell r="G15355" t="str">
            <v>C30B431122</v>
          </cell>
          <cell r="H15355">
            <v>0</v>
          </cell>
          <cell r="I15355">
            <v>1.377</v>
          </cell>
          <cell r="J15355">
            <v>1.377</v>
          </cell>
        </row>
        <row r="15356">
          <cell r="F15356" t="str">
            <v>顶戈塘-八组</v>
          </cell>
          <cell r="G15356" t="str">
            <v>C86F431122</v>
          </cell>
          <cell r="H15356">
            <v>0</v>
          </cell>
          <cell r="I15356">
            <v>0.238</v>
          </cell>
          <cell r="J15356">
            <v>0.238</v>
          </cell>
        </row>
        <row r="15357">
          <cell r="F15357" t="str">
            <v>宝宝线</v>
          </cell>
          <cell r="G15357" t="str">
            <v>C162431122</v>
          </cell>
          <cell r="H15357">
            <v>0</v>
          </cell>
          <cell r="I15357">
            <v>1.171</v>
          </cell>
          <cell r="J15357">
            <v>1.171</v>
          </cell>
        </row>
        <row r="15358">
          <cell r="F15358" t="str">
            <v>路廖线</v>
          </cell>
          <cell r="G15358" t="str">
            <v>C609431122</v>
          </cell>
          <cell r="H15358">
            <v>0</v>
          </cell>
          <cell r="I15358">
            <v>1.227</v>
          </cell>
          <cell r="J15358">
            <v>1.227</v>
          </cell>
        </row>
        <row r="15359">
          <cell r="F15359" t="str">
            <v>路口-伍塘一组</v>
          </cell>
          <cell r="G15359" t="str">
            <v>C61F431122</v>
          </cell>
          <cell r="H15359">
            <v>3.499</v>
          </cell>
          <cell r="I15359">
            <v>3.994</v>
          </cell>
          <cell r="J15359">
            <v>0.495</v>
          </cell>
        </row>
        <row r="15360">
          <cell r="F15360" t="str">
            <v>伍晓线</v>
          </cell>
          <cell r="G15360" t="str">
            <v>C629431122</v>
          </cell>
          <cell r="H15360">
            <v>0</v>
          </cell>
          <cell r="I15360">
            <v>0.988</v>
          </cell>
          <cell r="J15360">
            <v>0.988</v>
          </cell>
        </row>
        <row r="15361">
          <cell r="G15361" t="str">
            <v>V000</v>
          </cell>
          <cell r="H15361">
            <v>0</v>
          </cell>
          <cell r="I15361">
            <v>0.584</v>
          </cell>
          <cell r="J15361">
            <v>0.584</v>
          </cell>
        </row>
        <row r="15362">
          <cell r="F15362" t="str">
            <v>伍晓线</v>
          </cell>
          <cell r="G15362" t="str">
            <v>C629431122</v>
          </cell>
          <cell r="H15362">
            <v>0</v>
          </cell>
          <cell r="I15362">
            <v>1.236</v>
          </cell>
          <cell r="J15362">
            <v>1.236</v>
          </cell>
        </row>
        <row r="15363">
          <cell r="F15363" t="str">
            <v>晓岭-一组</v>
          </cell>
          <cell r="G15363" t="str">
            <v>C70F431122</v>
          </cell>
          <cell r="H15363">
            <v>0</v>
          </cell>
          <cell r="I15363">
            <v>1.562</v>
          </cell>
          <cell r="J15363">
            <v>1.562</v>
          </cell>
        </row>
        <row r="15364">
          <cell r="F15364" t="str">
            <v>端玉线</v>
          </cell>
          <cell r="G15364" t="str">
            <v>C607431122</v>
          </cell>
          <cell r="H15364">
            <v>0</v>
          </cell>
          <cell r="I15364">
            <v>0.356</v>
          </cell>
          <cell r="J15364">
            <v>0.356</v>
          </cell>
        </row>
        <row r="15365">
          <cell r="F15365" t="str">
            <v>路口-玉塘三组</v>
          </cell>
          <cell r="G15365" t="str">
            <v>C85F431122</v>
          </cell>
          <cell r="H15365">
            <v>2.273</v>
          </cell>
          <cell r="I15365">
            <v>3.408</v>
          </cell>
          <cell r="J15365">
            <v>1.135</v>
          </cell>
        </row>
        <row r="15366">
          <cell r="G15366" t="str">
            <v>V000</v>
          </cell>
          <cell r="H15366">
            <v>0</v>
          </cell>
          <cell r="I15366">
            <v>0.321</v>
          </cell>
          <cell r="J15366">
            <v>0.321</v>
          </cell>
        </row>
        <row r="15367">
          <cell r="F15367" t="str">
            <v>线江冲2组-7组</v>
          </cell>
          <cell r="G15367" t="str">
            <v>VW04431122</v>
          </cell>
          <cell r="H15367">
            <v>0</v>
          </cell>
          <cell r="I15367">
            <v>0.261</v>
          </cell>
          <cell r="J15367">
            <v>0.261</v>
          </cell>
        </row>
        <row r="15368">
          <cell r="F15368" t="str">
            <v>清清线</v>
          </cell>
          <cell r="G15368" t="str">
            <v>C02A431122</v>
          </cell>
          <cell r="H15368">
            <v>0.883</v>
          </cell>
          <cell r="I15368">
            <v>1.053</v>
          </cell>
          <cell r="J15368">
            <v>0.17</v>
          </cell>
        </row>
        <row r="15369">
          <cell r="F15369" t="str">
            <v>桐大线</v>
          </cell>
          <cell r="G15369" t="str">
            <v>C217431122</v>
          </cell>
          <cell r="H15369">
            <v>0.697</v>
          </cell>
          <cell r="I15369">
            <v>1.279</v>
          </cell>
          <cell r="J15369">
            <v>0.582</v>
          </cell>
        </row>
        <row r="15370">
          <cell r="F15370" t="str">
            <v>清清线</v>
          </cell>
          <cell r="G15370" t="str">
            <v>C02A431122</v>
          </cell>
          <cell r="H15370">
            <v>0.883</v>
          </cell>
          <cell r="I15370">
            <v>1.606</v>
          </cell>
          <cell r="J15370">
            <v>0.723</v>
          </cell>
        </row>
        <row r="15371">
          <cell r="F15371" t="str">
            <v>y096-鲁塘2组</v>
          </cell>
          <cell r="G15371" t="str">
            <v>V469431122</v>
          </cell>
          <cell r="H15371">
            <v>0</v>
          </cell>
          <cell r="I15371">
            <v>0.336</v>
          </cell>
          <cell r="J15371">
            <v>0.336</v>
          </cell>
        </row>
        <row r="15372">
          <cell r="F15372" t="str">
            <v>石期市烟竹-毛家</v>
          </cell>
          <cell r="G15372" t="str">
            <v>C753431122</v>
          </cell>
          <cell r="H15372">
            <v>0</v>
          </cell>
          <cell r="I15372">
            <v>1.069</v>
          </cell>
          <cell r="J15372">
            <v>1.069</v>
          </cell>
        </row>
        <row r="15373">
          <cell r="F15373" t="str">
            <v>石期市沙洲6组-白竹</v>
          </cell>
          <cell r="G15373" t="str">
            <v>C756431122</v>
          </cell>
          <cell r="H15373">
            <v>0</v>
          </cell>
          <cell r="I15373">
            <v>1.383</v>
          </cell>
          <cell r="J15373">
            <v>1.383</v>
          </cell>
        </row>
        <row r="15374">
          <cell r="G15374" t="str">
            <v>AA18431122</v>
          </cell>
          <cell r="H15374">
            <v>0</v>
          </cell>
          <cell r="I15374">
            <v>0.69</v>
          </cell>
          <cell r="J15374">
            <v>0.69</v>
          </cell>
        </row>
        <row r="15375">
          <cell r="F15375" t="str">
            <v>沈东线</v>
          </cell>
          <cell r="G15375" t="str">
            <v>C142431122</v>
          </cell>
          <cell r="H15375">
            <v>2.221</v>
          </cell>
          <cell r="I15375">
            <v>3.159</v>
          </cell>
          <cell r="J15375">
            <v>0.938</v>
          </cell>
        </row>
        <row r="15376">
          <cell r="F15376" t="str">
            <v>李小线</v>
          </cell>
          <cell r="G15376" t="str">
            <v>C40E431122</v>
          </cell>
          <cell r="H15376">
            <v>1.534</v>
          </cell>
          <cell r="I15376">
            <v>1.849</v>
          </cell>
          <cell r="J15376">
            <v>0.315</v>
          </cell>
        </row>
        <row r="15377">
          <cell r="F15377" t="str">
            <v>曹老线</v>
          </cell>
          <cell r="G15377" t="str">
            <v>C305431122</v>
          </cell>
          <cell r="H15377">
            <v>2.552</v>
          </cell>
          <cell r="I15377">
            <v>2.926</v>
          </cell>
          <cell r="J15377">
            <v>0.374</v>
          </cell>
        </row>
        <row r="15378">
          <cell r="F15378" t="str">
            <v>水岭乡-冷山</v>
          </cell>
          <cell r="G15378" t="str">
            <v>C65A431122</v>
          </cell>
          <cell r="H15378">
            <v>1.896</v>
          </cell>
          <cell r="I15378">
            <v>2.332</v>
          </cell>
          <cell r="J15378">
            <v>0.436</v>
          </cell>
        </row>
        <row r="15379">
          <cell r="F15379" t="str">
            <v>母塘-新铺</v>
          </cell>
          <cell r="G15379" t="str">
            <v>C80C431122</v>
          </cell>
          <cell r="H15379">
            <v>0.604</v>
          </cell>
          <cell r="I15379">
            <v>1.472</v>
          </cell>
          <cell r="J15379">
            <v>0.868</v>
          </cell>
        </row>
        <row r="15380">
          <cell r="F15380" t="str">
            <v>大浪-小院子</v>
          </cell>
          <cell r="G15380" t="str">
            <v>C52B431122</v>
          </cell>
          <cell r="H15380">
            <v>0</v>
          </cell>
          <cell r="I15380">
            <v>0.823</v>
          </cell>
          <cell r="J15380">
            <v>0.823</v>
          </cell>
        </row>
        <row r="15381">
          <cell r="F15381" t="str">
            <v>军军线</v>
          </cell>
          <cell r="G15381" t="str">
            <v>C561431122</v>
          </cell>
          <cell r="H15381">
            <v>2.558</v>
          </cell>
          <cell r="I15381">
            <v>5.605</v>
          </cell>
          <cell r="J15381">
            <v>3.047</v>
          </cell>
        </row>
        <row r="15382">
          <cell r="F15382" t="str">
            <v>路口-八都七组</v>
          </cell>
          <cell r="G15382" t="str">
            <v>C11F431122</v>
          </cell>
          <cell r="H15382">
            <v>0</v>
          </cell>
          <cell r="I15382">
            <v>1.19</v>
          </cell>
          <cell r="J15382">
            <v>1.19</v>
          </cell>
        </row>
        <row r="15383">
          <cell r="F15383" t="str">
            <v>师公山路口-八都2组</v>
          </cell>
          <cell r="G15383" t="str">
            <v>C12F431122</v>
          </cell>
          <cell r="H15383">
            <v>0</v>
          </cell>
          <cell r="I15383">
            <v>1.731</v>
          </cell>
          <cell r="J15383">
            <v>1.731</v>
          </cell>
        </row>
        <row r="15384">
          <cell r="G15384" t="str">
            <v>V000</v>
          </cell>
          <cell r="H15384">
            <v>0</v>
          </cell>
          <cell r="I15384">
            <v>0.143</v>
          </cell>
          <cell r="J15384">
            <v>0.143</v>
          </cell>
        </row>
        <row r="15385">
          <cell r="F15385" t="str">
            <v>长弄-长弄3.4.8组</v>
          </cell>
          <cell r="G15385" t="str">
            <v>C16F431122</v>
          </cell>
          <cell r="H15385">
            <v>0</v>
          </cell>
          <cell r="I15385">
            <v>0.362</v>
          </cell>
          <cell r="J15385">
            <v>0.362</v>
          </cell>
        </row>
        <row r="15386">
          <cell r="F15386" t="str">
            <v>路口---长弄八组</v>
          </cell>
          <cell r="G15386" t="str">
            <v>C17F431122</v>
          </cell>
          <cell r="H15386">
            <v>0</v>
          </cell>
          <cell r="I15386">
            <v>0.576</v>
          </cell>
          <cell r="J15386">
            <v>0.576</v>
          </cell>
        </row>
        <row r="15387">
          <cell r="F15387" t="str">
            <v>路口--长弄7组</v>
          </cell>
          <cell r="G15387" t="str">
            <v>C18F431122</v>
          </cell>
          <cell r="H15387">
            <v>0</v>
          </cell>
          <cell r="I15387">
            <v>0.239</v>
          </cell>
          <cell r="J15387">
            <v>0.239</v>
          </cell>
        </row>
        <row r="15388">
          <cell r="G15388" t="str">
            <v>AA11431122</v>
          </cell>
          <cell r="H15388">
            <v>0</v>
          </cell>
          <cell r="I15388">
            <v>1.089</v>
          </cell>
          <cell r="J15388">
            <v>1.089</v>
          </cell>
        </row>
        <row r="15389">
          <cell r="F15389" t="str">
            <v>岔曲线</v>
          </cell>
          <cell r="G15389" t="str">
            <v>C479431122</v>
          </cell>
          <cell r="H15389">
            <v>1.878</v>
          </cell>
          <cell r="I15389">
            <v>3.865</v>
          </cell>
          <cell r="J15389">
            <v>1.987</v>
          </cell>
        </row>
        <row r="15390">
          <cell r="F15390" t="str">
            <v>路长线</v>
          </cell>
          <cell r="G15390" t="str">
            <v>C556431122</v>
          </cell>
          <cell r="H15390">
            <v>0</v>
          </cell>
          <cell r="I15390">
            <v>1.829</v>
          </cell>
          <cell r="J15390">
            <v>1.829</v>
          </cell>
        </row>
        <row r="15391">
          <cell r="G15391" t="str">
            <v>V000</v>
          </cell>
          <cell r="H15391">
            <v>0</v>
          </cell>
          <cell r="I15391">
            <v>0.186</v>
          </cell>
          <cell r="J15391">
            <v>0.186</v>
          </cell>
        </row>
        <row r="15392">
          <cell r="G15392" t="str">
            <v>V000</v>
          </cell>
          <cell r="H15392">
            <v>0</v>
          </cell>
          <cell r="I15392">
            <v>0.268</v>
          </cell>
          <cell r="J15392">
            <v>0.268</v>
          </cell>
        </row>
        <row r="15393">
          <cell r="F15393" t="str">
            <v>银花-枇杷屋</v>
          </cell>
          <cell r="G15393" t="str">
            <v>C658431122</v>
          </cell>
          <cell r="H15393">
            <v>0</v>
          </cell>
          <cell r="I15393">
            <v>0.416</v>
          </cell>
          <cell r="J15393">
            <v>0.416</v>
          </cell>
        </row>
        <row r="15394">
          <cell r="F15394" t="str">
            <v>白竹山-迎龙1组</v>
          </cell>
          <cell r="G15394" t="str">
            <v>C37F431122</v>
          </cell>
          <cell r="H15394">
            <v>0</v>
          </cell>
          <cell r="I15394">
            <v>0.969</v>
          </cell>
          <cell r="J15394">
            <v>0.969</v>
          </cell>
        </row>
        <row r="15395">
          <cell r="F15395" t="str">
            <v>曲溪砂子塘-紫溪村</v>
          </cell>
          <cell r="G15395" t="str">
            <v>C653431122</v>
          </cell>
          <cell r="H15395">
            <v>0</v>
          </cell>
          <cell r="I15395">
            <v>4.184</v>
          </cell>
          <cell r="J15395">
            <v>4.184</v>
          </cell>
        </row>
        <row r="15396">
          <cell r="F15396" t="str">
            <v>瓜藕线</v>
          </cell>
          <cell r="G15396" t="str">
            <v>C357431124</v>
          </cell>
          <cell r="H15396">
            <v>0</v>
          </cell>
          <cell r="I15396">
            <v>0.97</v>
          </cell>
          <cell r="J15396">
            <v>0.97</v>
          </cell>
        </row>
        <row r="15397">
          <cell r="F15397" t="str">
            <v>庙头-三里塘</v>
          </cell>
          <cell r="G15397" t="str">
            <v>C84D431124</v>
          </cell>
          <cell r="H15397">
            <v>0</v>
          </cell>
          <cell r="I15397">
            <v>0.752</v>
          </cell>
          <cell r="J15397">
            <v>0.752</v>
          </cell>
        </row>
        <row r="15398">
          <cell r="F15398" t="str">
            <v>洞伽-洞伽一组</v>
          </cell>
          <cell r="G15398" t="str">
            <v>C51J431124</v>
          </cell>
          <cell r="H15398">
            <v>0</v>
          </cell>
          <cell r="I15398">
            <v>0.793</v>
          </cell>
          <cell r="J15398">
            <v>0.793</v>
          </cell>
        </row>
        <row r="15399">
          <cell r="F15399" t="str">
            <v>洞伽-洞伽三组</v>
          </cell>
          <cell r="G15399" t="str">
            <v>C52J431124</v>
          </cell>
          <cell r="H15399">
            <v>0</v>
          </cell>
          <cell r="I15399">
            <v>1.084</v>
          </cell>
          <cell r="J15399">
            <v>1.084</v>
          </cell>
        </row>
        <row r="15400">
          <cell r="F15400" t="str">
            <v>马垒-侧头福</v>
          </cell>
          <cell r="G15400" t="str">
            <v>C41D431124</v>
          </cell>
          <cell r="H15400">
            <v>0</v>
          </cell>
          <cell r="I15400">
            <v>0.552</v>
          </cell>
          <cell r="J15400">
            <v>0.552</v>
          </cell>
        </row>
        <row r="15401">
          <cell r="F15401" t="str">
            <v>洞伽-洞伽三组</v>
          </cell>
          <cell r="G15401" t="str">
            <v>C52J431124</v>
          </cell>
          <cell r="H15401">
            <v>1.084</v>
          </cell>
          <cell r="I15401">
            <v>2.555</v>
          </cell>
          <cell r="J15401">
            <v>1.471</v>
          </cell>
        </row>
        <row r="15402">
          <cell r="F15402" t="str">
            <v>彭家-鸡头坝</v>
          </cell>
          <cell r="G15402" t="str">
            <v>VF71431124</v>
          </cell>
          <cell r="H15402">
            <v>0</v>
          </cell>
          <cell r="I15402">
            <v>0.67</v>
          </cell>
          <cell r="J15402">
            <v>0.67</v>
          </cell>
        </row>
        <row r="15403">
          <cell r="F15403" t="str">
            <v>Y423-三里井</v>
          </cell>
          <cell r="G15403" t="str">
            <v>C65J431124</v>
          </cell>
          <cell r="H15403">
            <v>0.996</v>
          </cell>
          <cell r="I15403">
            <v>1.246</v>
          </cell>
          <cell r="J15403">
            <v>0.25</v>
          </cell>
        </row>
        <row r="15404">
          <cell r="F15404" t="str">
            <v>小西线-西源</v>
          </cell>
          <cell r="G15404" t="str">
            <v>C87A431124</v>
          </cell>
          <cell r="H15404">
            <v>0</v>
          </cell>
          <cell r="I15404">
            <v>0.997</v>
          </cell>
          <cell r="J15404">
            <v>0.997</v>
          </cell>
        </row>
        <row r="15405">
          <cell r="F15405" t="str">
            <v>下浦线</v>
          </cell>
          <cell r="G15405" t="str">
            <v>Y287431124</v>
          </cell>
          <cell r="H15405">
            <v>0</v>
          </cell>
          <cell r="I15405">
            <v>0.57</v>
          </cell>
          <cell r="J15405">
            <v>0.57</v>
          </cell>
        </row>
        <row r="15406">
          <cell r="F15406" t="str">
            <v>藕新线</v>
          </cell>
          <cell r="G15406" t="str">
            <v>C444431124</v>
          </cell>
          <cell r="H15406">
            <v>0</v>
          </cell>
          <cell r="I15406">
            <v>1.736</v>
          </cell>
          <cell r="J15406">
            <v>1.736</v>
          </cell>
        </row>
        <row r="15407">
          <cell r="F15407" t="str">
            <v>新茶-小洞口</v>
          </cell>
          <cell r="G15407" t="str">
            <v>VB80431124</v>
          </cell>
          <cell r="H15407">
            <v>0</v>
          </cell>
          <cell r="I15407">
            <v>1.102</v>
          </cell>
          <cell r="J15407">
            <v>1.102</v>
          </cell>
        </row>
        <row r="15408">
          <cell r="F15408" t="str">
            <v>塘新线</v>
          </cell>
          <cell r="G15408" t="str">
            <v>C049431124</v>
          </cell>
          <cell r="H15408">
            <v>0</v>
          </cell>
          <cell r="I15408">
            <v>1.119</v>
          </cell>
          <cell r="J15408">
            <v>1.119</v>
          </cell>
        </row>
        <row r="15409">
          <cell r="F15409" t="str">
            <v>新茶线</v>
          </cell>
          <cell r="G15409" t="str">
            <v>C606431124</v>
          </cell>
          <cell r="H15409">
            <v>0</v>
          </cell>
          <cell r="I15409">
            <v>3.606</v>
          </cell>
          <cell r="J15409">
            <v>3.606</v>
          </cell>
        </row>
        <row r="15410">
          <cell r="F15410" t="str">
            <v>新茶-小洞口</v>
          </cell>
          <cell r="G15410" t="str">
            <v>VB80431124</v>
          </cell>
          <cell r="H15410">
            <v>0</v>
          </cell>
          <cell r="I15410">
            <v>0.777</v>
          </cell>
          <cell r="J15410">
            <v>0.777</v>
          </cell>
        </row>
        <row r="15411">
          <cell r="F15411" t="str">
            <v>小洞口-新塘洞</v>
          </cell>
          <cell r="G15411" t="str">
            <v>VB81431124</v>
          </cell>
          <cell r="H15411">
            <v>0</v>
          </cell>
          <cell r="I15411">
            <v>0.356</v>
          </cell>
          <cell r="J15411">
            <v>0.356</v>
          </cell>
        </row>
        <row r="15412">
          <cell r="F15412" t="str">
            <v>面前山村-新茶村</v>
          </cell>
          <cell r="G15412" t="str">
            <v>VB82431124</v>
          </cell>
          <cell r="H15412">
            <v>0</v>
          </cell>
          <cell r="I15412">
            <v>0.456</v>
          </cell>
          <cell r="J15412">
            <v>0.456</v>
          </cell>
        </row>
        <row r="15413">
          <cell r="F15413" t="str">
            <v>郎郎线</v>
          </cell>
          <cell r="G15413" t="str">
            <v>C022431124</v>
          </cell>
          <cell r="H15413">
            <v>0</v>
          </cell>
          <cell r="I15413">
            <v>1.421</v>
          </cell>
          <cell r="J15413">
            <v>1.421</v>
          </cell>
        </row>
        <row r="15414">
          <cell r="F15414" t="str">
            <v>大小线</v>
          </cell>
          <cell r="G15414" t="str">
            <v>C125431124</v>
          </cell>
          <cell r="H15414">
            <v>5.083</v>
          </cell>
          <cell r="I15414">
            <v>6.276</v>
          </cell>
          <cell r="J15414">
            <v>1.193</v>
          </cell>
        </row>
        <row r="15415">
          <cell r="F15415" t="str">
            <v>田下线</v>
          </cell>
          <cell r="G15415" t="str">
            <v>C495431124</v>
          </cell>
          <cell r="H15415">
            <v>0.566</v>
          </cell>
          <cell r="I15415">
            <v>1.501</v>
          </cell>
          <cell r="J15415">
            <v>0.935</v>
          </cell>
        </row>
        <row r="15416">
          <cell r="F15416" t="str">
            <v>清神线</v>
          </cell>
          <cell r="G15416" t="str">
            <v>X082431124</v>
          </cell>
          <cell r="H15416">
            <v>24.495</v>
          </cell>
          <cell r="I15416">
            <v>25.498</v>
          </cell>
          <cell r="J15416">
            <v>1.003</v>
          </cell>
        </row>
        <row r="15417">
          <cell r="F15417" t="str">
            <v>立鬼线</v>
          </cell>
          <cell r="G15417" t="str">
            <v>Y565431124</v>
          </cell>
          <cell r="H15417">
            <v>2.836</v>
          </cell>
          <cell r="I15417">
            <v>3.769</v>
          </cell>
          <cell r="J15417">
            <v>0.933</v>
          </cell>
        </row>
        <row r="15418">
          <cell r="F15418" t="str">
            <v>田下线</v>
          </cell>
          <cell r="G15418" t="str">
            <v>C495431124</v>
          </cell>
          <cell r="H15418">
            <v>0</v>
          </cell>
          <cell r="I15418">
            <v>0.566</v>
          </cell>
          <cell r="J15418">
            <v>0.566</v>
          </cell>
        </row>
        <row r="15419">
          <cell r="F15419" t="str">
            <v>幸幸线</v>
          </cell>
          <cell r="G15419" t="str">
            <v>C616431124</v>
          </cell>
          <cell r="H15419">
            <v>0</v>
          </cell>
          <cell r="I15419">
            <v>0.743</v>
          </cell>
          <cell r="J15419">
            <v>0.743</v>
          </cell>
        </row>
        <row r="15420">
          <cell r="F15420" t="str">
            <v>五候-五候一组</v>
          </cell>
          <cell r="G15420" t="str">
            <v>C47G431124</v>
          </cell>
          <cell r="H15420">
            <v>0</v>
          </cell>
          <cell r="I15420">
            <v>0.581</v>
          </cell>
          <cell r="J15420">
            <v>0.581</v>
          </cell>
        </row>
        <row r="15421">
          <cell r="F15421" t="str">
            <v>油粮线</v>
          </cell>
          <cell r="G15421" t="str">
            <v>C273431124</v>
          </cell>
          <cell r="H15421">
            <v>2.663</v>
          </cell>
          <cell r="I15421">
            <v>4.11</v>
          </cell>
          <cell r="J15421">
            <v>1.447</v>
          </cell>
        </row>
        <row r="15422">
          <cell r="F15422" t="str">
            <v>柑子园学校-柑子园镇</v>
          </cell>
          <cell r="G15422" t="str">
            <v>X179431124</v>
          </cell>
          <cell r="H15422">
            <v>0</v>
          </cell>
          <cell r="I15422">
            <v>0.497</v>
          </cell>
          <cell r="J15422">
            <v>0.497</v>
          </cell>
        </row>
        <row r="15423">
          <cell r="F15423" t="str">
            <v>柑古线-百竹园</v>
          </cell>
          <cell r="G15423" t="str">
            <v>C53D431124</v>
          </cell>
          <cell r="H15423">
            <v>0</v>
          </cell>
          <cell r="I15423">
            <v>0.214</v>
          </cell>
          <cell r="J15423">
            <v>0.214</v>
          </cell>
        </row>
        <row r="15424">
          <cell r="F15424" t="str">
            <v>蚣坝-豹岩</v>
          </cell>
          <cell r="G15424" t="str">
            <v>C91N431124</v>
          </cell>
          <cell r="H15424">
            <v>0</v>
          </cell>
          <cell r="I15424">
            <v>0.251</v>
          </cell>
          <cell r="J15424">
            <v>0.251</v>
          </cell>
        </row>
        <row r="15425">
          <cell r="F15425" t="str">
            <v>蚣坝-莲塘尾</v>
          </cell>
          <cell r="G15425" t="str">
            <v>C96M431124</v>
          </cell>
          <cell r="H15425">
            <v>0</v>
          </cell>
          <cell r="I15425">
            <v>1.401</v>
          </cell>
          <cell r="J15425">
            <v>1.401</v>
          </cell>
        </row>
        <row r="15426">
          <cell r="F15426" t="str">
            <v>蚣坝-莲塘尾</v>
          </cell>
          <cell r="G15426" t="str">
            <v>C07O431124</v>
          </cell>
          <cell r="H15426">
            <v>1.239</v>
          </cell>
          <cell r="I15426">
            <v>1.863</v>
          </cell>
          <cell r="J15426">
            <v>0.624</v>
          </cell>
        </row>
        <row r="15427">
          <cell r="F15427" t="str">
            <v>莲洲线</v>
          </cell>
          <cell r="G15427" t="str">
            <v>Y580431124</v>
          </cell>
          <cell r="H15427">
            <v>0.655</v>
          </cell>
          <cell r="I15427">
            <v>2.637</v>
          </cell>
          <cell r="J15427">
            <v>1.982</v>
          </cell>
        </row>
        <row r="15428">
          <cell r="F15428" t="str">
            <v>蚣坝-莲塘尾</v>
          </cell>
          <cell r="G15428" t="str">
            <v>C06O431124</v>
          </cell>
          <cell r="H15428">
            <v>0</v>
          </cell>
          <cell r="I15428">
            <v>3.171</v>
          </cell>
          <cell r="J15428">
            <v>3.171</v>
          </cell>
        </row>
        <row r="15429">
          <cell r="F15429" t="str">
            <v>小塘复-小塘复一组</v>
          </cell>
          <cell r="G15429" t="str">
            <v>C34L431124</v>
          </cell>
          <cell r="H15429">
            <v>1.027</v>
          </cell>
          <cell r="I15429">
            <v>1.764</v>
          </cell>
          <cell r="J15429">
            <v>0.737</v>
          </cell>
        </row>
        <row r="15430">
          <cell r="F15430" t="str">
            <v>神背-神背坝小村</v>
          </cell>
          <cell r="G15430" t="str">
            <v>C45K431124</v>
          </cell>
          <cell r="H15430">
            <v>0</v>
          </cell>
          <cell r="I15430">
            <v>0.877</v>
          </cell>
          <cell r="J15430">
            <v>0.877</v>
          </cell>
        </row>
        <row r="15431">
          <cell r="F15431" t="str">
            <v>莲洲线</v>
          </cell>
          <cell r="G15431" t="str">
            <v>Y580431124</v>
          </cell>
          <cell r="H15431">
            <v>5.955</v>
          </cell>
          <cell r="I15431">
            <v>6.442</v>
          </cell>
          <cell r="J15431">
            <v>0.487</v>
          </cell>
        </row>
        <row r="15432">
          <cell r="F15432" t="str">
            <v>鲁草坪-鲁草坪</v>
          </cell>
          <cell r="G15432" t="str">
            <v>C63H431124</v>
          </cell>
          <cell r="H15432">
            <v>3.064</v>
          </cell>
          <cell r="I15432">
            <v>4.8</v>
          </cell>
          <cell r="J15432">
            <v>1.736</v>
          </cell>
        </row>
        <row r="15433">
          <cell r="F15433" t="str">
            <v>枇杷山一六地窝</v>
          </cell>
          <cell r="G15433" t="str">
            <v>C52N431124</v>
          </cell>
          <cell r="H15433">
            <v>0</v>
          </cell>
          <cell r="I15433">
            <v>0.57</v>
          </cell>
          <cell r="J15433">
            <v>0.57</v>
          </cell>
        </row>
        <row r="15434">
          <cell r="F15434" t="str">
            <v>小路窝一土地塘</v>
          </cell>
          <cell r="G15434" t="str">
            <v>C75O431124</v>
          </cell>
          <cell r="H15434">
            <v>0</v>
          </cell>
          <cell r="I15434">
            <v>0.688</v>
          </cell>
          <cell r="J15434">
            <v>0.688</v>
          </cell>
        </row>
        <row r="15435">
          <cell r="F15435" t="str">
            <v>小路窝一黄山塘</v>
          </cell>
          <cell r="G15435" t="str">
            <v>C76O431124</v>
          </cell>
          <cell r="H15435">
            <v>0.364</v>
          </cell>
          <cell r="I15435">
            <v>2.399</v>
          </cell>
          <cell r="J15435">
            <v>2.035</v>
          </cell>
        </row>
        <row r="15436">
          <cell r="F15436" t="str">
            <v>老老线</v>
          </cell>
          <cell r="G15436" t="str">
            <v>C627431124</v>
          </cell>
          <cell r="H15436">
            <v>0</v>
          </cell>
          <cell r="I15436">
            <v>6.682</v>
          </cell>
          <cell r="J15436">
            <v>6.682</v>
          </cell>
        </row>
        <row r="15437">
          <cell r="F15437" t="str">
            <v>楠瑶线</v>
          </cell>
          <cell r="G15437" t="str">
            <v>C032431124</v>
          </cell>
          <cell r="H15437">
            <v>0</v>
          </cell>
          <cell r="I15437">
            <v>0.954</v>
          </cell>
          <cell r="J15437">
            <v>0.954</v>
          </cell>
        </row>
        <row r="15438">
          <cell r="F15438" t="str">
            <v>南竹坪-东江源</v>
          </cell>
          <cell r="G15438" t="str">
            <v>C73O431124</v>
          </cell>
          <cell r="H15438">
            <v>0</v>
          </cell>
          <cell r="I15438">
            <v>4.39</v>
          </cell>
          <cell r="J15438">
            <v>4.39</v>
          </cell>
        </row>
        <row r="15439">
          <cell r="F15439" t="str">
            <v>老何家一中间门楼</v>
          </cell>
          <cell r="G15439" t="str">
            <v>C72N431124</v>
          </cell>
          <cell r="H15439">
            <v>0</v>
          </cell>
          <cell r="I15439">
            <v>0.65</v>
          </cell>
          <cell r="J15439">
            <v>0.65</v>
          </cell>
        </row>
        <row r="15440">
          <cell r="F15440" t="str">
            <v>老何家一老何家</v>
          </cell>
          <cell r="G15440" t="str">
            <v>C74N431124</v>
          </cell>
          <cell r="H15440">
            <v>0</v>
          </cell>
          <cell r="I15440">
            <v>0.188</v>
          </cell>
          <cell r="J15440">
            <v>0.188</v>
          </cell>
        </row>
        <row r="15441">
          <cell r="F15441" t="str">
            <v>太太线</v>
          </cell>
          <cell r="G15441" t="str">
            <v>C397431124</v>
          </cell>
          <cell r="H15441">
            <v>2.151</v>
          </cell>
          <cell r="I15441">
            <v>3.1</v>
          </cell>
          <cell r="J15441">
            <v>0.949</v>
          </cell>
        </row>
        <row r="15442">
          <cell r="F15442" t="str">
            <v>猫儿岭-迟坎窝</v>
          </cell>
          <cell r="G15442" t="str">
            <v>C76N431124</v>
          </cell>
          <cell r="H15442">
            <v>0</v>
          </cell>
          <cell r="I15442">
            <v>1.439</v>
          </cell>
          <cell r="J15442">
            <v>1.439</v>
          </cell>
        </row>
        <row r="15443">
          <cell r="F15443" t="str">
            <v>太太线</v>
          </cell>
          <cell r="G15443" t="str">
            <v>C397431124</v>
          </cell>
          <cell r="H15443">
            <v>0</v>
          </cell>
          <cell r="I15443">
            <v>2.569</v>
          </cell>
          <cell r="J15443">
            <v>2.569</v>
          </cell>
        </row>
        <row r="15444">
          <cell r="F15444" t="str">
            <v>香花树-田边</v>
          </cell>
          <cell r="G15444" t="str">
            <v>C68O431124</v>
          </cell>
          <cell r="H15444">
            <v>0</v>
          </cell>
          <cell r="I15444">
            <v>1.48</v>
          </cell>
          <cell r="J15444">
            <v>1.48</v>
          </cell>
        </row>
        <row r="15445">
          <cell r="F15445" t="str">
            <v>泥杨线</v>
          </cell>
          <cell r="G15445" t="str">
            <v>Y552431124</v>
          </cell>
          <cell r="H15445">
            <v>2.203</v>
          </cell>
          <cell r="I15445">
            <v>3.11</v>
          </cell>
          <cell r="J15445">
            <v>0.907</v>
          </cell>
        </row>
        <row r="15446">
          <cell r="F15446" t="str">
            <v>Y000-乐福堂(村道1)</v>
          </cell>
          <cell r="G15446" t="str">
            <v>C03E431124</v>
          </cell>
          <cell r="H15446">
            <v>0</v>
          </cell>
          <cell r="I15446">
            <v>0.799</v>
          </cell>
          <cell r="J15446">
            <v>0.799</v>
          </cell>
        </row>
        <row r="15447">
          <cell r="F15447" t="str">
            <v>泥杨线</v>
          </cell>
          <cell r="G15447" t="str">
            <v>Y552431124</v>
          </cell>
          <cell r="H15447">
            <v>2.203</v>
          </cell>
          <cell r="I15447">
            <v>4.314</v>
          </cell>
          <cell r="J15447">
            <v>2.111</v>
          </cell>
        </row>
        <row r="15448">
          <cell r="F15448" t="str">
            <v>蒋石线</v>
          </cell>
          <cell r="G15448" t="str">
            <v>C383431124</v>
          </cell>
          <cell r="H15448">
            <v>0.312</v>
          </cell>
          <cell r="I15448">
            <v>0.779</v>
          </cell>
          <cell r="J15448">
            <v>0.467</v>
          </cell>
        </row>
        <row r="15449">
          <cell r="F15449" t="str">
            <v>甘塘坪-念湾井</v>
          </cell>
          <cell r="G15449" t="str">
            <v>C66M431124</v>
          </cell>
          <cell r="H15449">
            <v>0</v>
          </cell>
          <cell r="I15449">
            <v>0.623</v>
          </cell>
          <cell r="J15449">
            <v>0.623</v>
          </cell>
        </row>
        <row r="15450">
          <cell r="F15450" t="str">
            <v>上湾-二、三组</v>
          </cell>
          <cell r="G15450" t="str">
            <v>CBK1431124</v>
          </cell>
          <cell r="H15450">
            <v>0</v>
          </cell>
          <cell r="I15450">
            <v>2</v>
          </cell>
          <cell r="J15450">
            <v>2</v>
          </cell>
        </row>
        <row r="15451">
          <cell r="F15451" t="str">
            <v>杨田线</v>
          </cell>
          <cell r="G15451" t="str">
            <v>C123431124</v>
          </cell>
          <cell r="H15451">
            <v>0</v>
          </cell>
          <cell r="I15451">
            <v>1.201</v>
          </cell>
          <cell r="J15451">
            <v>1.201</v>
          </cell>
        </row>
        <row r="15452">
          <cell r="F15452" t="str">
            <v>泥杨线</v>
          </cell>
          <cell r="G15452" t="str">
            <v>Y552431124</v>
          </cell>
          <cell r="H15452">
            <v>7.26</v>
          </cell>
          <cell r="I15452">
            <v>11.703</v>
          </cell>
          <cell r="J15452">
            <v>4.443</v>
          </cell>
        </row>
        <row r="15453">
          <cell r="F15453" t="str">
            <v>庄村-蒋包</v>
          </cell>
          <cell r="G15453" t="str">
            <v>C09M431124</v>
          </cell>
          <cell r="H15453">
            <v>0</v>
          </cell>
          <cell r="I15453">
            <v>1.24</v>
          </cell>
          <cell r="J15453">
            <v>1.24</v>
          </cell>
        </row>
        <row r="15454">
          <cell r="F15454" t="str">
            <v>桥乐线</v>
          </cell>
          <cell r="G15454" t="str">
            <v>C080431124</v>
          </cell>
          <cell r="H15454">
            <v>7.747</v>
          </cell>
          <cell r="I15454">
            <v>15.054</v>
          </cell>
          <cell r="J15454">
            <v>7.307</v>
          </cell>
        </row>
        <row r="15455">
          <cell r="F15455" t="str">
            <v>清义线</v>
          </cell>
          <cell r="G15455" t="str">
            <v>CAZ2431124</v>
          </cell>
          <cell r="H15455">
            <v>3.478</v>
          </cell>
          <cell r="I15455">
            <v>8.63</v>
          </cell>
          <cell r="J15455">
            <v>5.152</v>
          </cell>
        </row>
        <row r="15456">
          <cell r="G15456" t="str">
            <v>V000</v>
          </cell>
          <cell r="H15456">
            <v>0</v>
          </cell>
          <cell r="I15456">
            <v>0.132</v>
          </cell>
          <cell r="J15456">
            <v>0.132</v>
          </cell>
        </row>
        <row r="15457">
          <cell r="F15457" t="str">
            <v>蒋包-肖家</v>
          </cell>
          <cell r="G15457" t="str">
            <v>C42E431124</v>
          </cell>
          <cell r="H15457">
            <v>0</v>
          </cell>
          <cell r="I15457">
            <v>4.326</v>
          </cell>
          <cell r="J15457">
            <v>4.326</v>
          </cell>
        </row>
        <row r="15458">
          <cell r="G15458" t="str">
            <v>V000</v>
          </cell>
          <cell r="H15458">
            <v>0</v>
          </cell>
          <cell r="I15458">
            <v>0.196</v>
          </cell>
          <cell r="J15458">
            <v>0.196</v>
          </cell>
        </row>
        <row r="15459">
          <cell r="F15459" t="str">
            <v>庄清线</v>
          </cell>
          <cell r="G15459" t="str">
            <v>X128431124</v>
          </cell>
          <cell r="H15459">
            <v>8.503</v>
          </cell>
          <cell r="I15459">
            <v>13.658</v>
          </cell>
          <cell r="J15459">
            <v>5.155</v>
          </cell>
        </row>
        <row r="15460">
          <cell r="F15460" t="str">
            <v>罗敏至洋崽弄</v>
          </cell>
          <cell r="G15460" t="str">
            <v>V158431124</v>
          </cell>
          <cell r="H15460">
            <v>0</v>
          </cell>
          <cell r="I15460">
            <v>2.019</v>
          </cell>
          <cell r="J15460">
            <v>2.019</v>
          </cell>
        </row>
        <row r="15461">
          <cell r="F15461" t="str">
            <v>狮子山-大团园</v>
          </cell>
          <cell r="G15461" t="str">
            <v>C07A431124</v>
          </cell>
          <cell r="H15461">
            <v>0</v>
          </cell>
          <cell r="I15461">
            <v>1.687</v>
          </cell>
          <cell r="J15461">
            <v>1.687</v>
          </cell>
        </row>
        <row r="15462">
          <cell r="F15462" t="str">
            <v>桂宅岩-浅水</v>
          </cell>
          <cell r="G15462" t="str">
            <v>C77E431124</v>
          </cell>
          <cell r="H15462">
            <v>0</v>
          </cell>
          <cell r="I15462">
            <v>1.456</v>
          </cell>
          <cell r="J15462">
            <v>1.456</v>
          </cell>
        </row>
        <row r="15463">
          <cell r="F15463" t="str">
            <v>X069-七里岗一组</v>
          </cell>
          <cell r="G15463" t="str">
            <v>C58B431124</v>
          </cell>
          <cell r="H15463">
            <v>0.591</v>
          </cell>
          <cell r="I15463">
            <v>1.47</v>
          </cell>
          <cell r="J15463">
            <v>0.879</v>
          </cell>
        </row>
        <row r="15464">
          <cell r="F15464" t="str">
            <v>七车线</v>
          </cell>
          <cell r="G15464" t="str">
            <v>C789431124</v>
          </cell>
          <cell r="H15464">
            <v>0</v>
          </cell>
          <cell r="I15464">
            <v>1.669</v>
          </cell>
          <cell r="J15464">
            <v>1.669</v>
          </cell>
        </row>
        <row r="15465">
          <cell r="F15465" t="str">
            <v>送州-李子塘</v>
          </cell>
          <cell r="G15465" t="str">
            <v>C04O431124</v>
          </cell>
          <cell r="H15465">
            <v>0</v>
          </cell>
          <cell r="I15465">
            <v>1.23</v>
          </cell>
          <cell r="J15465">
            <v>1.23</v>
          </cell>
        </row>
        <row r="15466">
          <cell r="F15466" t="str">
            <v>送黄线</v>
          </cell>
          <cell r="G15466" t="str">
            <v>Y676431124</v>
          </cell>
          <cell r="H15466">
            <v>1.699</v>
          </cell>
          <cell r="I15466">
            <v>3.35</v>
          </cell>
          <cell r="J15466">
            <v>1.651</v>
          </cell>
        </row>
        <row r="15467">
          <cell r="F15467" t="str">
            <v>福六田-福六田九组</v>
          </cell>
          <cell r="G15467" t="str">
            <v>CB87431124</v>
          </cell>
          <cell r="H15467">
            <v>0</v>
          </cell>
          <cell r="I15467">
            <v>1.174</v>
          </cell>
          <cell r="J15467">
            <v>1.174</v>
          </cell>
        </row>
        <row r="15468">
          <cell r="F15468" t="str">
            <v>X072-洞民村</v>
          </cell>
          <cell r="G15468" t="str">
            <v>C22A431124</v>
          </cell>
          <cell r="H15468">
            <v>0</v>
          </cell>
          <cell r="I15468">
            <v>0.648</v>
          </cell>
          <cell r="J15468">
            <v>0.648</v>
          </cell>
        </row>
        <row r="15469">
          <cell r="F15469" t="str">
            <v>送州-李子塘</v>
          </cell>
          <cell r="G15469" t="str">
            <v>C04O431124</v>
          </cell>
          <cell r="H15469">
            <v>0</v>
          </cell>
          <cell r="I15469">
            <v>0.407</v>
          </cell>
          <cell r="J15469">
            <v>0.407</v>
          </cell>
        </row>
        <row r="15470">
          <cell r="F15470" t="str">
            <v>上上线</v>
          </cell>
          <cell r="G15470" t="str">
            <v>CBK1431124</v>
          </cell>
          <cell r="H15470">
            <v>0</v>
          </cell>
          <cell r="I15470">
            <v>1.307</v>
          </cell>
          <cell r="J15470">
            <v>1.307</v>
          </cell>
        </row>
        <row r="15471">
          <cell r="F15471" t="str">
            <v>岩头-槐树角</v>
          </cell>
          <cell r="G15471" t="str">
            <v>C37E431124</v>
          </cell>
          <cell r="H15471">
            <v>0</v>
          </cell>
          <cell r="I15471">
            <v>0.42</v>
          </cell>
          <cell r="J15471">
            <v>0.42</v>
          </cell>
        </row>
        <row r="15472">
          <cell r="F15472" t="str">
            <v>华华线</v>
          </cell>
          <cell r="G15472" t="str">
            <v>C651431124</v>
          </cell>
          <cell r="H15472">
            <v>0.439</v>
          </cell>
          <cell r="I15472">
            <v>1.884</v>
          </cell>
          <cell r="J15472">
            <v>1.445</v>
          </cell>
        </row>
        <row r="15473">
          <cell r="G15473" t="str">
            <v>V000</v>
          </cell>
          <cell r="H15473">
            <v>0</v>
          </cell>
          <cell r="I15473">
            <v>0.426</v>
          </cell>
          <cell r="J15473">
            <v>0.426</v>
          </cell>
        </row>
        <row r="15474">
          <cell r="F15474" t="str">
            <v>青幸线</v>
          </cell>
          <cell r="G15474" t="str">
            <v>Y677431124</v>
          </cell>
          <cell r="H15474">
            <v>1.822</v>
          </cell>
          <cell r="I15474">
            <v>2.545</v>
          </cell>
          <cell r="J15474">
            <v>0.723</v>
          </cell>
        </row>
        <row r="15475">
          <cell r="F15475" t="str">
            <v>大大线</v>
          </cell>
          <cell r="G15475" t="str">
            <v>C59H431124</v>
          </cell>
          <cell r="H15475">
            <v>0.779</v>
          </cell>
          <cell r="I15475">
            <v>1.39</v>
          </cell>
          <cell r="J15475">
            <v>0.611</v>
          </cell>
        </row>
        <row r="15476">
          <cell r="F15476" t="str">
            <v>下下线</v>
          </cell>
          <cell r="G15476" t="str">
            <v>C063431124</v>
          </cell>
          <cell r="H15476">
            <v>1.037</v>
          </cell>
          <cell r="I15476">
            <v>1.625</v>
          </cell>
          <cell r="J15476">
            <v>0.588</v>
          </cell>
        </row>
        <row r="15477">
          <cell r="F15477" t="str">
            <v>坪白线</v>
          </cell>
          <cell r="G15477" t="str">
            <v>C148431124</v>
          </cell>
          <cell r="H15477">
            <v>2.336</v>
          </cell>
          <cell r="I15477">
            <v>2.682</v>
          </cell>
          <cell r="J15477">
            <v>0.346</v>
          </cell>
        </row>
        <row r="15478">
          <cell r="F15478" t="str">
            <v>大大线</v>
          </cell>
          <cell r="G15478" t="str">
            <v>C59H431124</v>
          </cell>
          <cell r="H15478">
            <v>0</v>
          </cell>
          <cell r="I15478">
            <v>0.797</v>
          </cell>
          <cell r="J15478">
            <v>0.797</v>
          </cell>
        </row>
        <row r="15479">
          <cell r="F15479" t="str">
            <v>下源-蒋家岭梨子岗</v>
          </cell>
          <cell r="G15479" t="str">
            <v>V079431124</v>
          </cell>
          <cell r="H15479">
            <v>0</v>
          </cell>
          <cell r="I15479">
            <v>0.718</v>
          </cell>
          <cell r="J15479">
            <v>0.718</v>
          </cell>
        </row>
        <row r="15480">
          <cell r="F15480" t="str">
            <v>芒芒线</v>
          </cell>
          <cell r="G15480" t="str">
            <v>Y432431124</v>
          </cell>
          <cell r="H15480">
            <v>0</v>
          </cell>
          <cell r="I15480">
            <v>3.255</v>
          </cell>
          <cell r="J15480">
            <v>3.255</v>
          </cell>
        </row>
        <row r="15481">
          <cell r="F15481" t="str">
            <v>杜深线</v>
          </cell>
          <cell r="G15481" t="str">
            <v>Y290431124</v>
          </cell>
          <cell r="H15481">
            <v>4.691</v>
          </cell>
          <cell r="I15481">
            <v>10.854</v>
          </cell>
          <cell r="J15481">
            <v>6.163</v>
          </cell>
        </row>
        <row r="15482">
          <cell r="F15482" t="str">
            <v>X065-大路边</v>
          </cell>
          <cell r="G15482" t="str">
            <v>C62H431124</v>
          </cell>
          <cell r="H15482">
            <v>0</v>
          </cell>
          <cell r="I15482">
            <v>2.322</v>
          </cell>
          <cell r="J15482">
            <v>2.322</v>
          </cell>
        </row>
        <row r="15483">
          <cell r="F15483" t="str">
            <v>X045至呈垒源</v>
          </cell>
          <cell r="G15483" t="str">
            <v>C238431127</v>
          </cell>
          <cell r="H15483">
            <v>0.877</v>
          </cell>
          <cell r="I15483">
            <v>2.235</v>
          </cell>
          <cell r="J15483">
            <v>1.358</v>
          </cell>
        </row>
        <row r="15484">
          <cell r="F15484" t="str">
            <v>C238至坪洞</v>
          </cell>
          <cell r="G15484" t="str">
            <v>V193431127</v>
          </cell>
          <cell r="H15484">
            <v>0</v>
          </cell>
          <cell r="I15484">
            <v>0.836</v>
          </cell>
          <cell r="J15484">
            <v>0.836</v>
          </cell>
        </row>
        <row r="15485">
          <cell r="F15485" t="str">
            <v>荆竹林场至石梯头</v>
          </cell>
          <cell r="G15485" t="str">
            <v>Y371431127</v>
          </cell>
          <cell r="H15485">
            <v>0</v>
          </cell>
          <cell r="I15485">
            <v>2.139</v>
          </cell>
          <cell r="J15485">
            <v>2.139</v>
          </cell>
        </row>
        <row r="15486">
          <cell r="F15486" t="str">
            <v>桅杆脚至十里</v>
          </cell>
          <cell r="G15486" t="str">
            <v>Y372431127</v>
          </cell>
          <cell r="H15486">
            <v>0</v>
          </cell>
          <cell r="I15486">
            <v>3.041</v>
          </cell>
          <cell r="J15486">
            <v>3.041</v>
          </cell>
        </row>
        <row r="15487">
          <cell r="F15487" t="str">
            <v>C238至坪洞</v>
          </cell>
          <cell r="G15487" t="str">
            <v>V193431127</v>
          </cell>
          <cell r="H15487">
            <v>0</v>
          </cell>
          <cell r="I15487">
            <v>2.693</v>
          </cell>
          <cell r="J15487">
            <v>2.693</v>
          </cell>
        </row>
        <row r="15488">
          <cell r="F15488" t="str">
            <v>X028至湘兰</v>
          </cell>
          <cell r="G15488" t="str">
            <v>C204431127</v>
          </cell>
          <cell r="H15488">
            <v>4.145</v>
          </cell>
          <cell r="I15488">
            <v>7.393</v>
          </cell>
          <cell r="J15488">
            <v>3.248</v>
          </cell>
        </row>
        <row r="15489">
          <cell r="F15489" t="str">
            <v>C221至沙滩</v>
          </cell>
          <cell r="G15489" t="str">
            <v>V452431127</v>
          </cell>
          <cell r="H15489">
            <v>0</v>
          </cell>
          <cell r="I15489">
            <v>0.449</v>
          </cell>
          <cell r="J15489">
            <v>0.449</v>
          </cell>
        </row>
        <row r="15490">
          <cell r="F15490" t="str">
            <v>上洞至小洞</v>
          </cell>
          <cell r="G15490" t="str">
            <v>Y368431127</v>
          </cell>
          <cell r="H15490">
            <v>10.361</v>
          </cell>
          <cell r="I15490">
            <v>12.152</v>
          </cell>
          <cell r="J15490">
            <v>1.791</v>
          </cell>
        </row>
        <row r="15491">
          <cell r="F15491" t="str">
            <v>2.0KM-2.0KM</v>
          </cell>
          <cell r="G15491" t="str">
            <v>C57A431127</v>
          </cell>
          <cell r="H15491">
            <v>0</v>
          </cell>
          <cell r="I15491">
            <v>1.305</v>
          </cell>
          <cell r="J15491">
            <v>1.305</v>
          </cell>
        </row>
        <row r="15492">
          <cell r="F15492" t="str">
            <v>S354至棉花地</v>
          </cell>
          <cell r="G15492" t="str">
            <v>V344431127</v>
          </cell>
          <cell r="H15492">
            <v>0</v>
          </cell>
          <cell r="I15492">
            <v>1.646</v>
          </cell>
          <cell r="J15492">
            <v>1.646</v>
          </cell>
        </row>
        <row r="15493">
          <cell r="F15493" t="str">
            <v>C159至杀军坳</v>
          </cell>
          <cell r="G15493" t="str">
            <v>V174431127</v>
          </cell>
          <cell r="H15493">
            <v>0</v>
          </cell>
          <cell r="I15493">
            <v>3.355</v>
          </cell>
          <cell r="J15493">
            <v>3.355</v>
          </cell>
        </row>
        <row r="15494">
          <cell r="F15494" t="str">
            <v>0.2KM-0.2KM</v>
          </cell>
          <cell r="G15494" t="str">
            <v>C17A431127</v>
          </cell>
          <cell r="H15494">
            <v>5.563</v>
          </cell>
          <cell r="I15494">
            <v>11.115</v>
          </cell>
          <cell r="J15494">
            <v>5.552</v>
          </cell>
        </row>
        <row r="15495">
          <cell r="F15495" t="str">
            <v>C159至杀军坳</v>
          </cell>
          <cell r="G15495" t="str">
            <v>V174431127</v>
          </cell>
          <cell r="H15495">
            <v>0</v>
          </cell>
          <cell r="I15495">
            <v>2.624</v>
          </cell>
          <cell r="J15495">
            <v>2.624</v>
          </cell>
        </row>
        <row r="15496">
          <cell r="F15496" t="str">
            <v>X138至青塘</v>
          </cell>
          <cell r="G15496" t="str">
            <v>V217431127</v>
          </cell>
          <cell r="H15496">
            <v>0</v>
          </cell>
          <cell r="I15496">
            <v>1.469</v>
          </cell>
          <cell r="J15496">
            <v>1.469</v>
          </cell>
        </row>
        <row r="15497">
          <cell r="F15497" t="str">
            <v>荆竹至江华中星</v>
          </cell>
          <cell r="G15497" t="str">
            <v>X138431127</v>
          </cell>
          <cell r="H15497">
            <v>16.181</v>
          </cell>
          <cell r="I15497">
            <v>17.089</v>
          </cell>
          <cell r="J15497">
            <v>0.908</v>
          </cell>
        </row>
        <row r="15498">
          <cell r="F15498" t="str">
            <v>X138至蒲林</v>
          </cell>
          <cell r="G15498" t="str">
            <v>C249431127</v>
          </cell>
          <cell r="H15498">
            <v>7.044</v>
          </cell>
          <cell r="I15498">
            <v>13.239</v>
          </cell>
          <cell r="J15498">
            <v>6.195</v>
          </cell>
        </row>
        <row r="15499">
          <cell r="F15499" t="str">
            <v>蒲林至凌江源</v>
          </cell>
          <cell r="G15499" t="str">
            <v>C251431127</v>
          </cell>
          <cell r="H15499">
            <v>0</v>
          </cell>
          <cell r="I15499">
            <v>5.058</v>
          </cell>
          <cell r="J15499">
            <v>5.058</v>
          </cell>
        </row>
        <row r="15500">
          <cell r="F15500" t="str">
            <v>V249至贱刺冲</v>
          </cell>
          <cell r="G15500" t="str">
            <v>C67A431127</v>
          </cell>
          <cell r="H15500">
            <v>0</v>
          </cell>
          <cell r="I15500">
            <v>1.657</v>
          </cell>
          <cell r="J15500">
            <v>1.657</v>
          </cell>
        </row>
        <row r="15501">
          <cell r="F15501" t="str">
            <v>S231至牛鼻源</v>
          </cell>
          <cell r="G15501" t="str">
            <v>V454431127</v>
          </cell>
          <cell r="H15501">
            <v>0</v>
          </cell>
          <cell r="I15501">
            <v>2.351</v>
          </cell>
          <cell r="J15501">
            <v>2.351</v>
          </cell>
        </row>
        <row r="15502">
          <cell r="F15502" t="str">
            <v>葛腾冲至大湾</v>
          </cell>
          <cell r="G15502" t="str">
            <v>Y192431127</v>
          </cell>
          <cell r="H15502">
            <v>2.751</v>
          </cell>
          <cell r="I15502">
            <v>4.599</v>
          </cell>
          <cell r="J15502">
            <v>1.848</v>
          </cell>
        </row>
        <row r="15503">
          <cell r="F15503" t="str">
            <v>0.1KM-0.1KM</v>
          </cell>
          <cell r="G15503" t="str">
            <v>C66A431127</v>
          </cell>
          <cell r="H15503">
            <v>0</v>
          </cell>
          <cell r="I15503">
            <v>1.78</v>
          </cell>
          <cell r="J15503">
            <v>1.78</v>
          </cell>
        </row>
        <row r="15504">
          <cell r="F15504" t="str">
            <v>X117至陈家源</v>
          </cell>
          <cell r="G15504" t="str">
            <v>V229431127</v>
          </cell>
          <cell r="H15504">
            <v>0</v>
          </cell>
          <cell r="I15504">
            <v>3.142</v>
          </cell>
          <cell r="J15504">
            <v>3.142</v>
          </cell>
        </row>
        <row r="15505">
          <cell r="F15505" t="str">
            <v>X138至上报</v>
          </cell>
          <cell r="G15505" t="str">
            <v>V230431127</v>
          </cell>
          <cell r="H15505">
            <v>0</v>
          </cell>
          <cell r="I15505">
            <v>3.825</v>
          </cell>
          <cell r="J15505">
            <v>3.825</v>
          </cell>
        </row>
        <row r="15506">
          <cell r="F15506" t="str">
            <v>X138至老屋冲</v>
          </cell>
          <cell r="G15506" t="str">
            <v>V232431127</v>
          </cell>
          <cell r="H15506">
            <v>0</v>
          </cell>
          <cell r="I15506">
            <v>0.973</v>
          </cell>
          <cell r="J15506">
            <v>0.973</v>
          </cell>
        </row>
        <row r="15507">
          <cell r="F15507" t="str">
            <v>X081至十里</v>
          </cell>
          <cell r="G15507" t="str">
            <v>C95A431127</v>
          </cell>
          <cell r="H15507">
            <v>0</v>
          </cell>
          <cell r="I15507">
            <v>1.887</v>
          </cell>
          <cell r="J15507">
            <v>1.887</v>
          </cell>
        </row>
        <row r="15508">
          <cell r="F15508" t="str">
            <v>C253至凤家寨</v>
          </cell>
          <cell r="G15508" t="str">
            <v>V235431127</v>
          </cell>
          <cell r="H15508">
            <v>0</v>
          </cell>
          <cell r="I15508">
            <v>2.972</v>
          </cell>
          <cell r="J15508">
            <v>2.972</v>
          </cell>
        </row>
        <row r="15509">
          <cell r="F15509" t="str">
            <v>石壁至大洞田</v>
          </cell>
          <cell r="G15509" t="str">
            <v>V256431127</v>
          </cell>
          <cell r="H15509">
            <v>0</v>
          </cell>
          <cell r="I15509">
            <v>5.064</v>
          </cell>
          <cell r="J15509">
            <v>5.064</v>
          </cell>
        </row>
        <row r="15510">
          <cell r="F15510" t="str">
            <v>荆竹至新寨</v>
          </cell>
          <cell r="G15510" t="str">
            <v>X139431127</v>
          </cell>
          <cell r="H15510">
            <v>7.49</v>
          </cell>
          <cell r="I15510">
            <v>19.519</v>
          </cell>
          <cell r="J15510">
            <v>12.029</v>
          </cell>
        </row>
        <row r="15511">
          <cell r="F15511" t="str">
            <v>成家村至成家村3组</v>
          </cell>
          <cell r="G15511" t="str">
            <v>C32B431127</v>
          </cell>
          <cell r="H15511">
            <v>1.045</v>
          </cell>
          <cell r="I15511">
            <v>3.043</v>
          </cell>
          <cell r="J15511">
            <v>1.998</v>
          </cell>
        </row>
        <row r="15512">
          <cell r="F15512" t="str">
            <v>0.2KM-0.2KM</v>
          </cell>
          <cell r="G15512" t="str">
            <v>C52A431127</v>
          </cell>
          <cell r="H15512">
            <v>0.2</v>
          </cell>
          <cell r="I15512">
            <v>2.417</v>
          </cell>
          <cell r="J15512">
            <v>2.217</v>
          </cell>
        </row>
        <row r="15513">
          <cell r="F15513" t="str">
            <v>X029至山背</v>
          </cell>
          <cell r="G15513" t="str">
            <v>C211431127</v>
          </cell>
          <cell r="H15513">
            <v>3.083</v>
          </cell>
          <cell r="I15513">
            <v>4.421</v>
          </cell>
          <cell r="J15513">
            <v>1.338</v>
          </cell>
        </row>
        <row r="15514">
          <cell r="F15514" t="str">
            <v>C211至班竹</v>
          </cell>
          <cell r="G15514" t="str">
            <v>V132431127</v>
          </cell>
          <cell r="H15514">
            <v>0</v>
          </cell>
          <cell r="I15514">
            <v>1.009</v>
          </cell>
          <cell r="J15514">
            <v>1.009</v>
          </cell>
        </row>
        <row r="15515">
          <cell r="F15515" t="str">
            <v>成家村至成家村3组</v>
          </cell>
          <cell r="G15515" t="str">
            <v>C32B431127</v>
          </cell>
          <cell r="H15515">
            <v>1.045</v>
          </cell>
          <cell r="I15515">
            <v>1.496</v>
          </cell>
          <cell r="J15515">
            <v>0.451</v>
          </cell>
        </row>
        <row r="15516">
          <cell r="F15516" t="str">
            <v>Y695至南园</v>
          </cell>
          <cell r="G15516" t="str">
            <v>V245431127</v>
          </cell>
          <cell r="H15516">
            <v>0</v>
          </cell>
          <cell r="I15516">
            <v>3.134</v>
          </cell>
          <cell r="J15516">
            <v>3.134</v>
          </cell>
        </row>
        <row r="15517">
          <cell r="F15517" t="str">
            <v>S107至枫木旗</v>
          </cell>
          <cell r="G15517" t="str">
            <v>V268431127</v>
          </cell>
          <cell r="H15517">
            <v>0</v>
          </cell>
          <cell r="I15517">
            <v>0.646</v>
          </cell>
          <cell r="J15517">
            <v>0.646</v>
          </cell>
        </row>
        <row r="15518">
          <cell r="F15518" t="str">
            <v>Y695至南园</v>
          </cell>
          <cell r="G15518" t="str">
            <v>V245431127</v>
          </cell>
          <cell r="H15518">
            <v>0</v>
          </cell>
          <cell r="I15518">
            <v>0.855</v>
          </cell>
          <cell r="J15518">
            <v>0.855</v>
          </cell>
        </row>
        <row r="15519">
          <cell r="F15519" t="str">
            <v>C080至湖海村</v>
          </cell>
          <cell r="G15519" t="str">
            <v>V265431127</v>
          </cell>
          <cell r="H15519">
            <v>0</v>
          </cell>
          <cell r="I15519">
            <v>0.331</v>
          </cell>
          <cell r="J15519">
            <v>0.331</v>
          </cell>
        </row>
        <row r="15520">
          <cell r="F15520" t="str">
            <v>禾家田至刘家寨</v>
          </cell>
          <cell r="G15520" t="str">
            <v>C093431127</v>
          </cell>
          <cell r="H15520">
            <v>12.35</v>
          </cell>
          <cell r="I15520">
            <v>14.501</v>
          </cell>
          <cell r="J15520">
            <v>2.151</v>
          </cell>
        </row>
        <row r="15521">
          <cell r="F15521" t="str">
            <v>X041-邓家围</v>
          </cell>
          <cell r="G15521" t="str">
            <v>C15A431127</v>
          </cell>
          <cell r="H15521">
            <v>2.244</v>
          </cell>
          <cell r="I15521">
            <v>2.456</v>
          </cell>
          <cell r="J15521">
            <v>0.212</v>
          </cell>
        </row>
        <row r="15522">
          <cell r="F15522" t="str">
            <v>C360至山溪一组</v>
          </cell>
          <cell r="G15522" t="str">
            <v>C37B431127</v>
          </cell>
          <cell r="H15522">
            <v>0</v>
          </cell>
          <cell r="I15522">
            <v>2.184</v>
          </cell>
          <cell r="J15522">
            <v>2.184</v>
          </cell>
        </row>
        <row r="15523">
          <cell r="F15523" t="str">
            <v>0.2KM-0.2KM</v>
          </cell>
          <cell r="G15523" t="str">
            <v>C17A431127</v>
          </cell>
          <cell r="H15523">
            <v>5.563</v>
          </cell>
          <cell r="I15523">
            <v>7.738</v>
          </cell>
          <cell r="J15523">
            <v>2.175</v>
          </cell>
        </row>
        <row r="15524">
          <cell r="F15524" t="str">
            <v>C16A至中西海</v>
          </cell>
          <cell r="G15524" t="str">
            <v>V272431127</v>
          </cell>
          <cell r="H15524">
            <v>0</v>
          </cell>
          <cell r="I15524">
            <v>0.685</v>
          </cell>
          <cell r="J15524">
            <v>0.685</v>
          </cell>
        </row>
        <row r="15525">
          <cell r="F15525" t="str">
            <v>C183至马上村</v>
          </cell>
          <cell r="G15525" t="str">
            <v>V276431127</v>
          </cell>
          <cell r="H15525">
            <v>0</v>
          </cell>
          <cell r="I15525">
            <v>0.143</v>
          </cell>
          <cell r="J15525">
            <v>0.143</v>
          </cell>
        </row>
        <row r="15526">
          <cell r="F15526" t="str">
            <v>栗歧岭至井水下</v>
          </cell>
          <cell r="G15526" t="str">
            <v>ZZ16431127</v>
          </cell>
          <cell r="H15526">
            <v>1.296</v>
          </cell>
          <cell r="I15526">
            <v>2.766</v>
          </cell>
          <cell r="J15526">
            <v>1.47</v>
          </cell>
        </row>
        <row r="15527">
          <cell r="F15527" t="str">
            <v>Y206-Y206</v>
          </cell>
          <cell r="G15527" t="str">
            <v>C23A431127</v>
          </cell>
          <cell r="H15527">
            <v>0.2</v>
          </cell>
          <cell r="I15527">
            <v>1.065</v>
          </cell>
          <cell r="J15527">
            <v>0.865</v>
          </cell>
        </row>
        <row r="15528">
          <cell r="F15528" t="str">
            <v>C139至天华寺</v>
          </cell>
          <cell r="G15528" t="str">
            <v>V141431127</v>
          </cell>
          <cell r="H15528">
            <v>0</v>
          </cell>
          <cell r="I15528">
            <v>1.048</v>
          </cell>
          <cell r="J15528">
            <v>1.048</v>
          </cell>
        </row>
        <row r="15529">
          <cell r="F15529" t="str">
            <v>X125竹高家坪</v>
          </cell>
          <cell r="G15529" t="str">
            <v>V136431127</v>
          </cell>
          <cell r="H15529">
            <v>0</v>
          </cell>
          <cell r="I15529">
            <v>0.858</v>
          </cell>
          <cell r="J15529">
            <v>0.858</v>
          </cell>
        </row>
        <row r="15530">
          <cell r="F15530" t="str">
            <v>S231至木桐岭</v>
          </cell>
          <cell r="G15530" t="str">
            <v>C149431127</v>
          </cell>
          <cell r="H15530">
            <v>0</v>
          </cell>
          <cell r="I15530">
            <v>1.202</v>
          </cell>
          <cell r="J15530">
            <v>1.202</v>
          </cell>
        </row>
        <row r="15531">
          <cell r="F15531" t="str">
            <v>C151至塘楼</v>
          </cell>
          <cell r="G15531" t="str">
            <v>V185431127</v>
          </cell>
          <cell r="H15531">
            <v>0</v>
          </cell>
          <cell r="I15531">
            <v>0.298</v>
          </cell>
          <cell r="J15531">
            <v>0.298</v>
          </cell>
        </row>
        <row r="15532">
          <cell r="F15532" t="str">
            <v>S231至枧下</v>
          </cell>
          <cell r="G15532" t="str">
            <v>C139431127</v>
          </cell>
          <cell r="H15532">
            <v>1.786</v>
          </cell>
          <cell r="I15532">
            <v>2.189</v>
          </cell>
          <cell r="J15532">
            <v>0.403</v>
          </cell>
        </row>
        <row r="15533">
          <cell r="F15533" t="str">
            <v>大河边至峡源</v>
          </cell>
          <cell r="G15533" t="str">
            <v>C146431127</v>
          </cell>
          <cell r="H15533">
            <v>5.823</v>
          </cell>
          <cell r="I15533">
            <v>7.546</v>
          </cell>
          <cell r="J15533">
            <v>1.723</v>
          </cell>
        </row>
        <row r="15534">
          <cell r="F15534" t="str">
            <v>C146至2组</v>
          </cell>
          <cell r="G15534" t="str">
            <v>V450431127</v>
          </cell>
          <cell r="H15534">
            <v>0</v>
          </cell>
          <cell r="I15534">
            <v>1.641</v>
          </cell>
          <cell r="J15534">
            <v>1.641</v>
          </cell>
        </row>
        <row r="15535">
          <cell r="F15535" t="str">
            <v>C159至杀军坳</v>
          </cell>
          <cell r="G15535" t="str">
            <v>V174431127</v>
          </cell>
          <cell r="H15535">
            <v>0</v>
          </cell>
          <cell r="I15535">
            <v>0.535</v>
          </cell>
          <cell r="J15535">
            <v>0.535</v>
          </cell>
        </row>
        <row r="15536">
          <cell r="F15536" t="str">
            <v>C360至山溪一组</v>
          </cell>
          <cell r="G15536" t="str">
            <v>C37B431127</v>
          </cell>
          <cell r="H15536">
            <v>2.195</v>
          </cell>
          <cell r="I15536">
            <v>5.573</v>
          </cell>
          <cell r="J15536">
            <v>3.378</v>
          </cell>
        </row>
        <row r="15537">
          <cell r="F15537" t="str">
            <v>S912至文星</v>
          </cell>
          <cell r="G15537" t="str">
            <v>C059431127</v>
          </cell>
          <cell r="H15537">
            <v>0</v>
          </cell>
          <cell r="I15537">
            <v>0.633</v>
          </cell>
          <cell r="J15537">
            <v>0.633</v>
          </cell>
        </row>
        <row r="15538">
          <cell r="F15538" t="str">
            <v>桃源至源桐</v>
          </cell>
          <cell r="G15538" t="str">
            <v>Y620431127</v>
          </cell>
          <cell r="H15538">
            <v>16.633</v>
          </cell>
          <cell r="I15538">
            <v>17.309</v>
          </cell>
          <cell r="J15538">
            <v>0.676</v>
          </cell>
        </row>
        <row r="15539">
          <cell r="F15539" t="str">
            <v>Y956至新安</v>
          </cell>
          <cell r="G15539" t="str">
            <v>C83A431127</v>
          </cell>
          <cell r="H15539">
            <v>0</v>
          </cell>
          <cell r="I15539">
            <v>0.676</v>
          </cell>
          <cell r="J15539">
            <v>0.676</v>
          </cell>
        </row>
        <row r="15540">
          <cell r="F15540" t="str">
            <v>Y695至南园</v>
          </cell>
          <cell r="G15540" t="str">
            <v>V245431127</v>
          </cell>
          <cell r="H15540">
            <v>15.618</v>
          </cell>
          <cell r="I15540">
            <v>16.291</v>
          </cell>
          <cell r="J15540">
            <v>0.673</v>
          </cell>
        </row>
        <row r="15541">
          <cell r="F15541" t="str">
            <v>X029至山背</v>
          </cell>
          <cell r="G15541" t="str">
            <v>C211431127</v>
          </cell>
          <cell r="H15541">
            <v>3.083</v>
          </cell>
          <cell r="I15541">
            <v>3.456</v>
          </cell>
          <cell r="J15541">
            <v>0.373</v>
          </cell>
        </row>
        <row r="15542">
          <cell r="F15542" t="str">
            <v>Y201至高源</v>
          </cell>
          <cell r="G15542" t="str">
            <v>C58A431127</v>
          </cell>
          <cell r="H15542">
            <v>0</v>
          </cell>
          <cell r="I15542">
            <v>1.136</v>
          </cell>
          <cell r="J15542">
            <v>1.136</v>
          </cell>
        </row>
        <row r="15543">
          <cell r="F15543" t="str">
            <v>Y538至杉木元</v>
          </cell>
          <cell r="G15543" t="str">
            <v>C61A431127</v>
          </cell>
          <cell r="H15543">
            <v>0</v>
          </cell>
          <cell r="I15543">
            <v>0.452</v>
          </cell>
          <cell r="J15543">
            <v>0.452</v>
          </cell>
        </row>
        <row r="15544">
          <cell r="F15544" t="str">
            <v>X113至山岱坳</v>
          </cell>
          <cell r="G15544" t="str">
            <v>V214431127</v>
          </cell>
          <cell r="H15544">
            <v>0</v>
          </cell>
          <cell r="I15544">
            <v>0.153</v>
          </cell>
          <cell r="J15544">
            <v>0.153</v>
          </cell>
        </row>
        <row r="15545">
          <cell r="F15545" t="str">
            <v>所城至联村</v>
          </cell>
          <cell r="G15545" t="str">
            <v>X114431127</v>
          </cell>
          <cell r="H15545">
            <v>12.912</v>
          </cell>
          <cell r="I15545">
            <v>14.412</v>
          </cell>
          <cell r="J15545">
            <v>1.5</v>
          </cell>
        </row>
        <row r="15546">
          <cell r="F15546" t="str">
            <v>坪源至田浪</v>
          </cell>
          <cell r="G15546" t="str">
            <v>C59A431127</v>
          </cell>
          <cell r="H15546">
            <v>0</v>
          </cell>
          <cell r="I15546">
            <v>1.559</v>
          </cell>
          <cell r="J15546">
            <v>1.559</v>
          </cell>
        </row>
        <row r="15547">
          <cell r="F15547" t="str">
            <v>X113至新村</v>
          </cell>
          <cell r="G15547" t="str">
            <v>V215431127</v>
          </cell>
          <cell r="H15547">
            <v>0</v>
          </cell>
          <cell r="I15547">
            <v>0.5</v>
          </cell>
          <cell r="J15547">
            <v>0.5</v>
          </cell>
        </row>
        <row r="15548">
          <cell r="F15548" t="str">
            <v>军屯至板塘水库</v>
          </cell>
          <cell r="G15548" t="str">
            <v>X113431127</v>
          </cell>
          <cell r="H15548">
            <v>12.326</v>
          </cell>
          <cell r="I15548">
            <v>15.422</v>
          </cell>
          <cell r="J15548">
            <v>3.096</v>
          </cell>
        </row>
        <row r="15549">
          <cell r="F15549" t="str">
            <v>X113至山岱坳</v>
          </cell>
          <cell r="G15549" t="str">
            <v>C40D431127</v>
          </cell>
          <cell r="H15549">
            <v>0</v>
          </cell>
          <cell r="I15549">
            <v>2.352</v>
          </cell>
          <cell r="J15549">
            <v>2.352</v>
          </cell>
        </row>
        <row r="15550">
          <cell r="F15550" t="str">
            <v>X113至山岱坳</v>
          </cell>
          <cell r="G15550" t="str">
            <v>V214431127</v>
          </cell>
          <cell r="H15550">
            <v>0</v>
          </cell>
          <cell r="I15550">
            <v>2.273</v>
          </cell>
          <cell r="J15550">
            <v>2.273</v>
          </cell>
        </row>
        <row r="15551">
          <cell r="G15551" t="str">
            <v>AA03431128</v>
          </cell>
          <cell r="H15551">
            <v>0</v>
          </cell>
          <cell r="I15551">
            <v>2.312</v>
          </cell>
          <cell r="J15551">
            <v>2.312</v>
          </cell>
        </row>
        <row r="15552">
          <cell r="G15552" t="str">
            <v>AA03431128</v>
          </cell>
          <cell r="H15552">
            <v>0</v>
          </cell>
          <cell r="I15552">
            <v>0.301</v>
          </cell>
          <cell r="J15552">
            <v>0.301</v>
          </cell>
        </row>
        <row r="15553">
          <cell r="F15553" t="str">
            <v>尧叉线</v>
          </cell>
          <cell r="G15553" t="str">
            <v>Y390431128</v>
          </cell>
          <cell r="H15553">
            <v>0</v>
          </cell>
          <cell r="I15553">
            <v>0.746</v>
          </cell>
          <cell r="J15553">
            <v>0.746</v>
          </cell>
        </row>
        <row r="15554">
          <cell r="F15554" t="str">
            <v>七里坪-白杜窑</v>
          </cell>
          <cell r="G15554" t="str">
            <v>Y648431021</v>
          </cell>
          <cell r="H15554">
            <v>3.537</v>
          </cell>
          <cell r="I15554">
            <v>4.208</v>
          </cell>
          <cell r="J15554">
            <v>0.671</v>
          </cell>
        </row>
        <row r="15555">
          <cell r="F15555" t="str">
            <v>板溪村-花岭愁</v>
          </cell>
          <cell r="G15555" t="str">
            <v>V756431128</v>
          </cell>
          <cell r="H15555">
            <v>0</v>
          </cell>
          <cell r="I15555">
            <v>0.524</v>
          </cell>
          <cell r="J15555">
            <v>0.524</v>
          </cell>
        </row>
        <row r="15556">
          <cell r="F15556" t="str">
            <v>万谷线</v>
          </cell>
          <cell r="G15556" t="str">
            <v>C067431128</v>
          </cell>
          <cell r="H15556">
            <v>0.127</v>
          </cell>
          <cell r="I15556">
            <v>1.328</v>
          </cell>
          <cell r="J15556">
            <v>1.201</v>
          </cell>
        </row>
        <row r="15557">
          <cell r="F15557" t="str">
            <v>大凤头-中和圩村</v>
          </cell>
          <cell r="G15557" t="str">
            <v>V834431128</v>
          </cell>
          <cell r="H15557">
            <v>0</v>
          </cell>
          <cell r="I15557">
            <v>1.344</v>
          </cell>
          <cell r="J15557">
            <v>1.344</v>
          </cell>
        </row>
        <row r="15558">
          <cell r="F15558" t="str">
            <v>周家-樟溪洞</v>
          </cell>
          <cell r="G15558" t="str">
            <v>V824431128</v>
          </cell>
          <cell r="H15558">
            <v>0</v>
          </cell>
          <cell r="I15558">
            <v>0.494</v>
          </cell>
          <cell r="J15558">
            <v>0.494</v>
          </cell>
        </row>
        <row r="15559">
          <cell r="F15559" t="str">
            <v>火柴岭-草坪村</v>
          </cell>
          <cell r="G15559" t="str">
            <v>V825431128</v>
          </cell>
          <cell r="H15559">
            <v>0</v>
          </cell>
          <cell r="I15559">
            <v>1.41</v>
          </cell>
          <cell r="J15559">
            <v>1.41</v>
          </cell>
        </row>
        <row r="15560">
          <cell r="F15560" t="str">
            <v>罗家山-小山头</v>
          </cell>
          <cell r="G15560" t="str">
            <v>V833431128</v>
          </cell>
          <cell r="H15560">
            <v>0</v>
          </cell>
          <cell r="I15560">
            <v>0.821</v>
          </cell>
          <cell r="J15560">
            <v>0.821</v>
          </cell>
        </row>
        <row r="15561">
          <cell r="F15561" t="str">
            <v>寨脚下-坪陆坊</v>
          </cell>
          <cell r="G15561" t="str">
            <v>V846431128</v>
          </cell>
          <cell r="H15561">
            <v>0</v>
          </cell>
          <cell r="I15561">
            <v>1.12</v>
          </cell>
          <cell r="J15561">
            <v>1.12</v>
          </cell>
        </row>
        <row r="15562">
          <cell r="F15562" t="str">
            <v>石溪村-石溪村二组</v>
          </cell>
          <cell r="G15562" t="str">
            <v>V745431128</v>
          </cell>
          <cell r="H15562">
            <v>0</v>
          </cell>
          <cell r="I15562">
            <v>0.205</v>
          </cell>
          <cell r="J15562">
            <v>0.205</v>
          </cell>
        </row>
        <row r="15563">
          <cell r="F15563" t="str">
            <v>黄家舍-桂阳六合县四里镇</v>
          </cell>
          <cell r="G15563" t="str">
            <v>V749431128</v>
          </cell>
          <cell r="H15563">
            <v>0</v>
          </cell>
          <cell r="I15563">
            <v>1.55</v>
          </cell>
          <cell r="J15563">
            <v>1.55</v>
          </cell>
        </row>
        <row r="15564">
          <cell r="F15564" t="str">
            <v>中心小-小明路</v>
          </cell>
          <cell r="G15564" t="str">
            <v>V743431128</v>
          </cell>
          <cell r="H15564">
            <v>0</v>
          </cell>
          <cell r="I15564">
            <v>1.27</v>
          </cell>
          <cell r="J15564">
            <v>1.27</v>
          </cell>
        </row>
        <row r="15565">
          <cell r="F15565" t="str">
            <v>杨杨线</v>
          </cell>
          <cell r="G15565" t="str">
            <v>C427431128</v>
          </cell>
          <cell r="H15565">
            <v>1.929</v>
          </cell>
          <cell r="I15565">
            <v>2.395</v>
          </cell>
          <cell r="J15565">
            <v>0.466</v>
          </cell>
        </row>
        <row r="15566">
          <cell r="F15566" t="str">
            <v>周家洞-虾落岭</v>
          </cell>
          <cell r="G15566" t="str">
            <v>V807431128</v>
          </cell>
          <cell r="H15566">
            <v>0</v>
          </cell>
          <cell r="I15566">
            <v>0.446</v>
          </cell>
          <cell r="J15566">
            <v>0.446</v>
          </cell>
        </row>
        <row r="15567">
          <cell r="F15567" t="str">
            <v>村村线</v>
          </cell>
          <cell r="G15567" t="str">
            <v>C489431128</v>
          </cell>
          <cell r="H15567">
            <v>0</v>
          </cell>
          <cell r="I15567">
            <v>0.806</v>
          </cell>
          <cell r="J15567">
            <v>0.806</v>
          </cell>
        </row>
        <row r="15568">
          <cell r="F15568" t="str">
            <v>叉云线</v>
          </cell>
          <cell r="G15568" t="str">
            <v>C504431128</v>
          </cell>
          <cell r="H15568">
            <v>0.715</v>
          </cell>
          <cell r="I15568">
            <v>1.721</v>
          </cell>
          <cell r="J15568">
            <v>1.006</v>
          </cell>
        </row>
        <row r="15569">
          <cell r="F15569" t="str">
            <v>双枣坪-毛井塘</v>
          </cell>
          <cell r="G15569" t="str">
            <v>V606431128</v>
          </cell>
          <cell r="H15569">
            <v>0</v>
          </cell>
          <cell r="I15569">
            <v>0.132</v>
          </cell>
          <cell r="J15569">
            <v>0.132</v>
          </cell>
        </row>
        <row r="15570">
          <cell r="F15570" t="str">
            <v>冷水井小学-石塘坪</v>
          </cell>
          <cell r="G15570" t="str">
            <v>V607431128</v>
          </cell>
          <cell r="H15570">
            <v>0</v>
          </cell>
          <cell r="I15570">
            <v>0.367</v>
          </cell>
          <cell r="J15570">
            <v>0.367</v>
          </cell>
        </row>
        <row r="15571">
          <cell r="F15571" t="str">
            <v>函古岭-唐家</v>
          </cell>
          <cell r="G15571" t="str">
            <v>VY60431128</v>
          </cell>
          <cell r="H15571">
            <v>0</v>
          </cell>
          <cell r="I15571">
            <v>0.425</v>
          </cell>
          <cell r="J15571">
            <v>0.425</v>
          </cell>
        </row>
        <row r="15572">
          <cell r="F15572" t="str">
            <v>坦头坪-向阳马</v>
          </cell>
          <cell r="G15572" t="str">
            <v>V503431128</v>
          </cell>
          <cell r="H15572">
            <v>0</v>
          </cell>
          <cell r="I15572">
            <v>0.074</v>
          </cell>
          <cell r="J15572">
            <v>0.074</v>
          </cell>
        </row>
        <row r="15573">
          <cell r="F15573" t="str">
            <v>坦头坪-向阳马</v>
          </cell>
          <cell r="G15573" t="str">
            <v>V503431128</v>
          </cell>
          <cell r="H15573">
            <v>0</v>
          </cell>
          <cell r="I15573">
            <v>1.192</v>
          </cell>
          <cell r="J15573">
            <v>1.192</v>
          </cell>
        </row>
        <row r="15574">
          <cell r="G15574" t="str">
            <v>V000</v>
          </cell>
          <cell r="H15574">
            <v>0</v>
          </cell>
          <cell r="I15574">
            <v>0.583</v>
          </cell>
          <cell r="J15574">
            <v>0.583</v>
          </cell>
        </row>
        <row r="15575">
          <cell r="F15575" t="str">
            <v>江边山-上龙珠湾</v>
          </cell>
          <cell r="G15575" t="str">
            <v>V058431128</v>
          </cell>
          <cell r="H15575">
            <v>0</v>
          </cell>
          <cell r="I15575">
            <v>2.467</v>
          </cell>
          <cell r="J15575">
            <v>2.467</v>
          </cell>
        </row>
        <row r="15576">
          <cell r="F15576" t="str">
            <v>石星线</v>
          </cell>
          <cell r="G15576" t="str">
            <v>C508431128</v>
          </cell>
          <cell r="H15576">
            <v>2.456</v>
          </cell>
          <cell r="I15576">
            <v>3.355</v>
          </cell>
          <cell r="J15576">
            <v>0.899</v>
          </cell>
        </row>
        <row r="15577">
          <cell r="F15577" t="str">
            <v>燕子塘-斑斑村</v>
          </cell>
          <cell r="G15577" t="str">
            <v>V557431128</v>
          </cell>
          <cell r="H15577">
            <v>0</v>
          </cell>
          <cell r="I15577">
            <v>0.47</v>
          </cell>
          <cell r="J15577">
            <v>0.47</v>
          </cell>
        </row>
        <row r="15578">
          <cell r="F15578" t="str">
            <v>蓝田村-桂阳均真村高桥</v>
          </cell>
          <cell r="G15578" t="str">
            <v>V560431128</v>
          </cell>
          <cell r="H15578">
            <v>0</v>
          </cell>
          <cell r="I15578">
            <v>0.819</v>
          </cell>
          <cell r="J15578">
            <v>0.819</v>
          </cell>
        </row>
        <row r="15579">
          <cell r="F15579" t="str">
            <v>南塘岭村-对门岭村</v>
          </cell>
          <cell r="G15579" t="str">
            <v>V575431128</v>
          </cell>
          <cell r="H15579">
            <v>0</v>
          </cell>
          <cell r="I15579">
            <v>0.78</v>
          </cell>
          <cell r="J15579">
            <v>0.78</v>
          </cell>
        </row>
        <row r="15580">
          <cell r="F15580" t="str">
            <v>张黄线</v>
          </cell>
          <cell r="G15580" t="str">
            <v>C110431128</v>
          </cell>
          <cell r="H15580">
            <v>0.787</v>
          </cell>
          <cell r="I15580">
            <v>0.973</v>
          </cell>
          <cell r="J15580">
            <v>0.186</v>
          </cell>
        </row>
        <row r="15581">
          <cell r="F15581" t="str">
            <v>道大线</v>
          </cell>
          <cell r="G15581" t="str">
            <v>Y633431128</v>
          </cell>
          <cell r="H15581">
            <v>2.74</v>
          </cell>
          <cell r="I15581">
            <v>4.53</v>
          </cell>
          <cell r="J15581">
            <v>1.79</v>
          </cell>
        </row>
        <row r="15582">
          <cell r="F15582" t="str">
            <v>老鸦塘-杨柳塘</v>
          </cell>
          <cell r="G15582" t="str">
            <v>V910431128</v>
          </cell>
          <cell r="H15582">
            <v>0</v>
          </cell>
          <cell r="I15582">
            <v>0.219</v>
          </cell>
          <cell r="J15582">
            <v>0.219</v>
          </cell>
        </row>
        <row r="15583">
          <cell r="F15583" t="str">
            <v>梅家村-大陶路</v>
          </cell>
          <cell r="G15583" t="str">
            <v>V731431128</v>
          </cell>
          <cell r="H15583">
            <v>0</v>
          </cell>
          <cell r="I15583">
            <v>0.622</v>
          </cell>
          <cell r="J15583">
            <v>0.622</v>
          </cell>
        </row>
        <row r="15584">
          <cell r="F15584" t="str">
            <v>草高线</v>
          </cell>
          <cell r="G15584" t="str">
            <v>Y637431128</v>
          </cell>
          <cell r="H15584">
            <v>5.386</v>
          </cell>
          <cell r="I15584">
            <v>7.445</v>
          </cell>
          <cell r="J15584">
            <v>2.059</v>
          </cell>
        </row>
        <row r="15585">
          <cell r="F15585" t="str">
            <v>油周线</v>
          </cell>
          <cell r="G15585" t="str">
            <v>Y639431128</v>
          </cell>
          <cell r="H15585">
            <v>2.293</v>
          </cell>
          <cell r="I15585">
            <v>2.941</v>
          </cell>
          <cell r="J15585">
            <v>0.648</v>
          </cell>
        </row>
        <row r="15586">
          <cell r="F15586" t="str">
            <v>陆野线</v>
          </cell>
          <cell r="G15586" t="str">
            <v>C425431128</v>
          </cell>
          <cell r="H15586">
            <v>1.416</v>
          </cell>
          <cell r="I15586">
            <v>1.493</v>
          </cell>
          <cell r="J15586">
            <v>0.077</v>
          </cell>
        </row>
        <row r="15587">
          <cell r="F15587" t="str">
            <v>黄公塘村-贺家村</v>
          </cell>
          <cell r="G15587" t="str">
            <v>Y777431128</v>
          </cell>
          <cell r="H15587">
            <v>0</v>
          </cell>
          <cell r="I15587">
            <v>2.702</v>
          </cell>
          <cell r="J15587">
            <v>2.702</v>
          </cell>
        </row>
        <row r="15588">
          <cell r="F15588" t="str">
            <v>黄公塘村-贺家村</v>
          </cell>
          <cell r="G15588" t="str">
            <v>Y777431128</v>
          </cell>
          <cell r="H15588">
            <v>0</v>
          </cell>
          <cell r="I15588">
            <v>0.231</v>
          </cell>
          <cell r="J15588">
            <v>0.231</v>
          </cell>
        </row>
        <row r="15589">
          <cell r="F15589" t="str">
            <v>X105-石碑源</v>
          </cell>
          <cell r="G15589" t="str">
            <v>VX06431128</v>
          </cell>
          <cell r="H15589">
            <v>0</v>
          </cell>
          <cell r="I15589">
            <v>1.862</v>
          </cell>
          <cell r="J15589">
            <v>1.862</v>
          </cell>
        </row>
        <row r="15590">
          <cell r="F15590" t="str">
            <v>大大线</v>
          </cell>
          <cell r="G15590" t="str">
            <v>C247431128</v>
          </cell>
          <cell r="H15590">
            <v>0</v>
          </cell>
          <cell r="I15590">
            <v>1.001</v>
          </cell>
          <cell r="J15590">
            <v>1.001</v>
          </cell>
        </row>
        <row r="15591">
          <cell r="F15591" t="str">
            <v>石桥冲-石桥冲</v>
          </cell>
          <cell r="G15591" t="str">
            <v>VX12431128</v>
          </cell>
          <cell r="H15591">
            <v>0</v>
          </cell>
          <cell r="I15591">
            <v>0.951</v>
          </cell>
          <cell r="J15591">
            <v>0.951</v>
          </cell>
        </row>
        <row r="15592">
          <cell r="F15592" t="str">
            <v>黄余线</v>
          </cell>
          <cell r="G15592" t="str">
            <v>C135431128</v>
          </cell>
          <cell r="H15592">
            <v>1.012</v>
          </cell>
          <cell r="I15592">
            <v>1.51</v>
          </cell>
          <cell r="J15592">
            <v>0.498</v>
          </cell>
        </row>
        <row r="15593">
          <cell r="F15593" t="str">
            <v>新祁公路-卢冲头</v>
          </cell>
          <cell r="G15593" t="str">
            <v>VX08431128</v>
          </cell>
          <cell r="H15593">
            <v>0</v>
          </cell>
          <cell r="I15593">
            <v>0.63</v>
          </cell>
          <cell r="J15593">
            <v>0.63</v>
          </cell>
        </row>
        <row r="15594">
          <cell r="F15594" t="str">
            <v>大乔线</v>
          </cell>
          <cell r="G15594" t="str">
            <v>C085431128</v>
          </cell>
          <cell r="H15594">
            <v>0</v>
          </cell>
          <cell r="I15594">
            <v>0.915</v>
          </cell>
          <cell r="J15594">
            <v>0.915</v>
          </cell>
        </row>
        <row r="15595">
          <cell r="F15595" t="str">
            <v>烛烛线</v>
          </cell>
          <cell r="G15595" t="str">
            <v>C209431128</v>
          </cell>
          <cell r="H15595">
            <v>0</v>
          </cell>
          <cell r="I15595">
            <v>1.055</v>
          </cell>
          <cell r="J15595">
            <v>1.055</v>
          </cell>
        </row>
        <row r="15596">
          <cell r="F15596" t="str">
            <v>双巴头-衔接C143</v>
          </cell>
          <cell r="G15596" t="str">
            <v>V193431128</v>
          </cell>
          <cell r="H15596">
            <v>0</v>
          </cell>
          <cell r="I15596">
            <v>1.941</v>
          </cell>
          <cell r="J15596">
            <v>1.941</v>
          </cell>
        </row>
        <row r="15597">
          <cell r="F15597" t="str">
            <v>下大坪-陈家岭</v>
          </cell>
          <cell r="G15597" t="str">
            <v>V285431128</v>
          </cell>
          <cell r="H15597">
            <v>0</v>
          </cell>
          <cell r="I15597">
            <v>0.256</v>
          </cell>
          <cell r="J15597">
            <v>0.256</v>
          </cell>
        </row>
        <row r="15598">
          <cell r="F15598" t="str">
            <v>下大坪-陈家岭</v>
          </cell>
          <cell r="G15598" t="str">
            <v>V285431128</v>
          </cell>
          <cell r="H15598">
            <v>0</v>
          </cell>
          <cell r="I15598">
            <v>3.174</v>
          </cell>
          <cell r="J15598">
            <v>3.174</v>
          </cell>
        </row>
        <row r="15599">
          <cell r="F15599" t="str">
            <v>南边岭-贺家洞</v>
          </cell>
          <cell r="G15599" t="str">
            <v>V082431128</v>
          </cell>
          <cell r="H15599">
            <v>0</v>
          </cell>
          <cell r="I15599">
            <v>0.517</v>
          </cell>
          <cell r="J15599">
            <v>0.517</v>
          </cell>
        </row>
        <row r="15600">
          <cell r="G15600" t="str">
            <v>AA06431128</v>
          </cell>
          <cell r="H15600">
            <v>0</v>
          </cell>
          <cell r="I15600">
            <v>0.311</v>
          </cell>
          <cell r="J15600">
            <v>0.311</v>
          </cell>
        </row>
        <row r="15601">
          <cell r="F15601" t="str">
            <v>养黄线</v>
          </cell>
          <cell r="G15601" t="str">
            <v>C215431128</v>
          </cell>
          <cell r="H15601">
            <v>3.571</v>
          </cell>
          <cell r="I15601">
            <v>4.652</v>
          </cell>
          <cell r="J15601">
            <v>1.081</v>
          </cell>
        </row>
        <row r="15602">
          <cell r="F15602" t="str">
            <v>山长线</v>
          </cell>
          <cell r="G15602" t="str">
            <v>C193431128</v>
          </cell>
          <cell r="H15602">
            <v>0</v>
          </cell>
          <cell r="I15602">
            <v>1.027</v>
          </cell>
          <cell r="J15602">
            <v>1.027</v>
          </cell>
        </row>
        <row r="15603">
          <cell r="F15603" t="str">
            <v>天鹅岭-大山铺村</v>
          </cell>
          <cell r="G15603" t="str">
            <v>V108431128</v>
          </cell>
          <cell r="H15603">
            <v>0</v>
          </cell>
          <cell r="I15603">
            <v>1.628</v>
          </cell>
          <cell r="J15603">
            <v>1.628</v>
          </cell>
        </row>
        <row r="15604">
          <cell r="F15604" t="str">
            <v>新大线</v>
          </cell>
          <cell r="G15604" t="str">
            <v>C062431128</v>
          </cell>
          <cell r="H15604">
            <v>3.77</v>
          </cell>
          <cell r="I15604">
            <v>5.394</v>
          </cell>
          <cell r="J15604">
            <v>1.624</v>
          </cell>
        </row>
        <row r="15605">
          <cell r="G15605" t="str">
            <v>AA05431128</v>
          </cell>
          <cell r="H15605">
            <v>0</v>
          </cell>
          <cell r="I15605">
            <v>0.398</v>
          </cell>
          <cell r="J15605">
            <v>0.398</v>
          </cell>
        </row>
        <row r="15606">
          <cell r="F15606" t="str">
            <v>天鹅岭-天鹅岭</v>
          </cell>
          <cell r="G15606" t="str">
            <v>V106431128</v>
          </cell>
          <cell r="H15606">
            <v>0</v>
          </cell>
          <cell r="I15606">
            <v>1.239</v>
          </cell>
          <cell r="J15606">
            <v>1.239</v>
          </cell>
        </row>
        <row r="15607">
          <cell r="F15607" t="str">
            <v>青周线</v>
          </cell>
          <cell r="G15607" t="str">
            <v>C216431128</v>
          </cell>
          <cell r="H15607">
            <v>0</v>
          </cell>
          <cell r="I15607">
            <v>2.321</v>
          </cell>
          <cell r="J15607">
            <v>2.321</v>
          </cell>
        </row>
        <row r="15608">
          <cell r="F15608" t="str">
            <v>枧永线</v>
          </cell>
          <cell r="G15608" t="str">
            <v>Y629431128</v>
          </cell>
          <cell r="H15608">
            <v>2.592</v>
          </cell>
          <cell r="I15608">
            <v>10.463</v>
          </cell>
          <cell r="J15608">
            <v>7.871</v>
          </cell>
        </row>
        <row r="15609">
          <cell r="F15609" t="str">
            <v>张黄线</v>
          </cell>
          <cell r="G15609" t="str">
            <v>C110431128</v>
          </cell>
          <cell r="H15609">
            <v>0</v>
          </cell>
          <cell r="I15609">
            <v>0.524</v>
          </cell>
          <cell r="J15609">
            <v>0.524</v>
          </cell>
        </row>
        <row r="15610">
          <cell r="F15610" t="str">
            <v>龙珠村-桂阳县塘市茶园村</v>
          </cell>
          <cell r="G15610" t="str">
            <v>V539431128</v>
          </cell>
          <cell r="H15610">
            <v>0</v>
          </cell>
          <cell r="I15610">
            <v>0.59</v>
          </cell>
          <cell r="J15610">
            <v>0.59</v>
          </cell>
        </row>
        <row r="15611">
          <cell r="F15611" t="str">
            <v>猪婆湾-磨刀岭村</v>
          </cell>
          <cell r="G15611" t="str">
            <v>V520431128</v>
          </cell>
          <cell r="H15611">
            <v>0</v>
          </cell>
          <cell r="I15611">
            <v>0.845</v>
          </cell>
          <cell r="J15611">
            <v>0.845</v>
          </cell>
        </row>
        <row r="15612">
          <cell r="F15612" t="str">
            <v>干山线</v>
          </cell>
          <cell r="G15612" t="str">
            <v>C130431128</v>
          </cell>
          <cell r="H15612">
            <v>0.792</v>
          </cell>
          <cell r="I15612">
            <v>0.898</v>
          </cell>
          <cell r="J15612">
            <v>0.106</v>
          </cell>
        </row>
        <row r="15613">
          <cell r="F15613" t="str">
            <v>卡子凹-烂泥村</v>
          </cell>
          <cell r="G15613" t="str">
            <v>V526431128</v>
          </cell>
          <cell r="H15613">
            <v>0</v>
          </cell>
          <cell r="I15613">
            <v>1.205</v>
          </cell>
          <cell r="J15613">
            <v>1.205</v>
          </cell>
        </row>
        <row r="15614">
          <cell r="F15614" t="str">
            <v>村村线</v>
          </cell>
          <cell r="G15614" t="str">
            <v>C030431128</v>
          </cell>
          <cell r="H15614">
            <v>1.374</v>
          </cell>
          <cell r="I15614">
            <v>1.499</v>
          </cell>
          <cell r="J15614">
            <v>0.125</v>
          </cell>
        </row>
        <row r="15615">
          <cell r="F15615" t="str">
            <v>河山岩-衔接V346</v>
          </cell>
          <cell r="G15615" t="str">
            <v>V345431128</v>
          </cell>
          <cell r="H15615">
            <v>0</v>
          </cell>
          <cell r="I15615">
            <v>0.729</v>
          </cell>
          <cell r="J15615">
            <v>0.729</v>
          </cell>
        </row>
        <row r="15616">
          <cell r="F15616" t="str">
            <v>夏家-衔接C500</v>
          </cell>
          <cell r="G15616" t="str">
            <v>V300431128</v>
          </cell>
          <cell r="H15616">
            <v>0</v>
          </cell>
          <cell r="I15616">
            <v>0.1</v>
          </cell>
          <cell r="J15616">
            <v>0.1</v>
          </cell>
        </row>
        <row r="15617">
          <cell r="F15617" t="str">
            <v>满足山-衔接Y122</v>
          </cell>
          <cell r="G15617" t="str">
            <v>V319431128</v>
          </cell>
          <cell r="H15617">
            <v>0</v>
          </cell>
          <cell r="I15617">
            <v>0.88</v>
          </cell>
          <cell r="J15617">
            <v>0.88</v>
          </cell>
        </row>
        <row r="15618">
          <cell r="F15618" t="str">
            <v>衔接C156-犬眠窝</v>
          </cell>
          <cell r="G15618" t="str">
            <v>V344431128</v>
          </cell>
          <cell r="H15618">
            <v>0</v>
          </cell>
          <cell r="I15618">
            <v>0.494</v>
          </cell>
          <cell r="J15618">
            <v>0.494</v>
          </cell>
        </row>
        <row r="15619">
          <cell r="F15619" t="str">
            <v>石金线</v>
          </cell>
          <cell r="G15619" t="str">
            <v>X104431128</v>
          </cell>
          <cell r="H15619">
            <v>6.614</v>
          </cell>
          <cell r="I15619">
            <v>7.344</v>
          </cell>
          <cell r="J15619">
            <v>0.73</v>
          </cell>
        </row>
        <row r="15620">
          <cell r="F15620" t="str">
            <v>盘新线</v>
          </cell>
          <cell r="G15620" t="str">
            <v>C120431128</v>
          </cell>
          <cell r="H15620">
            <v>0</v>
          </cell>
          <cell r="I15620">
            <v>0.418</v>
          </cell>
          <cell r="J15620">
            <v>0.418</v>
          </cell>
        </row>
        <row r="15621">
          <cell r="F15621" t="str">
            <v>衔接C506-杨家湾</v>
          </cell>
          <cell r="G15621" t="str">
            <v>V153431128</v>
          </cell>
          <cell r="H15621">
            <v>0</v>
          </cell>
          <cell r="I15621">
            <v>0.306</v>
          </cell>
          <cell r="J15621">
            <v>0.306</v>
          </cell>
        </row>
        <row r="15622">
          <cell r="F15622" t="str">
            <v>麻糖岭-西源漕</v>
          </cell>
          <cell r="G15622" t="str">
            <v>VZ60431128</v>
          </cell>
          <cell r="H15622">
            <v>0</v>
          </cell>
          <cell r="I15622">
            <v>0.803</v>
          </cell>
          <cell r="J15622">
            <v>0.803</v>
          </cell>
        </row>
        <row r="15623">
          <cell r="F15623" t="str">
            <v>东源漕桥-东源漕村</v>
          </cell>
          <cell r="G15623" t="str">
            <v>VZ61431128</v>
          </cell>
          <cell r="H15623">
            <v>0</v>
          </cell>
          <cell r="I15623">
            <v>0.904</v>
          </cell>
          <cell r="J15623">
            <v>0.904</v>
          </cell>
        </row>
        <row r="15624">
          <cell r="F15624" t="str">
            <v>大源洞-石板源</v>
          </cell>
          <cell r="G15624" t="str">
            <v>VZ63431128</v>
          </cell>
          <cell r="H15624">
            <v>0</v>
          </cell>
          <cell r="I15624">
            <v>0.769</v>
          </cell>
          <cell r="J15624">
            <v>0.769</v>
          </cell>
        </row>
        <row r="15625">
          <cell r="F15625" t="str">
            <v>过东线</v>
          </cell>
          <cell r="G15625" t="str">
            <v>Y377431128</v>
          </cell>
          <cell r="H15625">
            <v>0</v>
          </cell>
          <cell r="I15625">
            <v>0.166</v>
          </cell>
          <cell r="J15625">
            <v>0.166</v>
          </cell>
        </row>
        <row r="15626">
          <cell r="F15626" t="str">
            <v>大坪-衔接Y120</v>
          </cell>
          <cell r="G15626" t="str">
            <v>V484431128</v>
          </cell>
          <cell r="H15626">
            <v>0</v>
          </cell>
          <cell r="I15626">
            <v>0.239</v>
          </cell>
          <cell r="J15626">
            <v>0.239</v>
          </cell>
        </row>
        <row r="15627">
          <cell r="F15627" t="str">
            <v>过路坝-傅家</v>
          </cell>
          <cell r="G15627" t="str">
            <v>VY32431128</v>
          </cell>
          <cell r="H15627">
            <v>0</v>
          </cell>
          <cell r="I15627">
            <v>0.438</v>
          </cell>
          <cell r="J15627">
            <v>0.438</v>
          </cell>
        </row>
        <row r="15628">
          <cell r="F15628" t="str">
            <v>茂民线</v>
          </cell>
          <cell r="G15628" t="str">
            <v>Y118431128</v>
          </cell>
          <cell r="H15628">
            <v>3.787</v>
          </cell>
          <cell r="I15628">
            <v>4.955</v>
          </cell>
          <cell r="J15628">
            <v>1.168</v>
          </cell>
        </row>
        <row r="15629">
          <cell r="F15629" t="str">
            <v>垒垒-富家</v>
          </cell>
          <cell r="G15629" t="str">
            <v>VY31431128</v>
          </cell>
          <cell r="H15629">
            <v>0</v>
          </cell>
          <cell r="I15629">
            <v>1.664</v>
          </cell>
          <cell r="J15629">
            <v>1.664</v>
          </cell>
        </row>
        <row r="15630">
          <cell r="F15630" t="str">
            <v>坪坪线</v>
          </cell>
          <cell r="G15630" t="str">
            <v>C495431128</v>
          </cell>
          <cell r="H15630">
            <v>0.799</v>
          </cell>
          <cell r="I15630">
            <v>1.395</v>
          </cell>
          <cell r="J15630">
            <v>0.596</v>
          </cell>
        </row>
        <row r="15631">
          <cell r="F15631" t="str">
            <v>铁炉村-老马头村</v>
          </cell>
          <cell r="G15631" t="str">
            <v>VY18431128</v>
          </cell>
          <cell r="H15631">
            <v>0</v>
          </cell>
          <cell r="I15631">
            <v>1.412</v>
          </cell>
          <cell r="J15631">
            <v>1.412</v>
          </cell>
        </row>
        <row r="15632">
          <cell r="F15632" t="str">
            <v>玉峰寺-潭田村</v>
          </cell>
          <cell r="G15632" t="str">
            <v>V596431128</v>
          </cell>
          <cell r="H15632">
            <v>0</v>
          </cell>
          <cell r="I15632">
            <v>0.618</v>
          </cell>
          <cell r="J15632">
            <v>0.618</v>
          </cell>
        </row>
        <row r="15633">
          <cell r="F15633" t="str">
            <v>潭田村-二房窑村</v>
          </cell>
          <cell r="G15633" t="str">
            <v>V611431128</v>
          </cell>
          <cell r="H15633">
            <v>0</v>
          </cell>
          <cell r="I15633">
            <v>0.902</v>
          </cell>
          <cell r="J15633">
            <v>0.902</v>
          </cell>
        </row>
        <row r="15634">
          <cell r="G15634" t="str">
            <v>V000</v>
          </cell>
          <cell r="H15634">
            <v>0</v>
          </cell>
          <cell r="I15634">
            <v>0.627</v>
          </cell>
          <cell r="J15634">
            <v>0.627</v>
          </cell>
        </row>
        <row r="15635">
          <cell r="F15635" t="str">
            <v>小岗桥-对门岗</v>
          </cell>
          <cell r="G15635" t="str">
            <v>VY48431128</v>
          </cell>
          <cell r="H15635">
            <v>0</v>
          </cell>
          <cell r="I15635">
            <v>0.321</v>
          </cell>
          <cell r="J15635">
            <v>0.321</v>
          </cell>
        </row>
        <row r="15636">
          <cell r="F15636" t="str">
            <v>杉木洞-欧家</v>
          </cell>
          <cell r="G15636" t="str">
            <v>VZ58431128</v>
          </cell>
          <cell r="H15636">
            <v>0</v>
          </cell>
          <cell r="I15636">
            <v>0.77</v>
          </cell>
          <cell r="J15636">
            <v>0.77</v>
          </cell>
        </row>
        <row r="15637">
          <cell r="F15637" t="str">
            <v>源头-欧家</v>
          </cell>
          <cell r="G15637" t="str">
            <v>VZ64431128</v>
          </cell>
          <cell r="H15637">
            <v>0</v>
          </cell>
          <cell r="I15637">
            <v>1.782</v>
          </cell>
          <cell r="J15637">
            <v>1.782</v>
          </cell>
        </row>
        <row r="15638">
          <cell r="F15638" t="str">
            <v>大桥边-老马崎</v>
          </cell>
          <cell r="G15638" t="str">
            <v>VX25431128</v>
          </cell>
          <cell r="H15638">
            <v>0</v>
          </cell>
          <cell r="I15638">
            <v>1.823</v>
          </cell>
          <cell r="J15638">
            <v>1.823</v>
          </cell>
        </row>
        <row r="15639">
          <cell r="F15639" t="str">
            <v>大桥边-竹子崎</v>
          </cell>
          <cell r="G15639" t="str">
            <v>VX39431128</v>
          </cell>
          <cell r="H15639">
            <v>0</v>
          </cell>
          <cell r="I15639">
            <v>2.116</v>
          </cell>
          <cell r="J15639">
            <v>2.116</v>
          </cell>
        </row>
        <row r="15640">
          <cell r="G15640" t="str">
            <v>AA07431128</v>
          </cell>
          <cell r="H15640">
            <v>0</v>
          </cell>
          <cell r="I15640">
            <v>0.52</v>
          </cell>
          <cell r="J15640">
            <v>0.52</v>
          </cell>
        </row>
        <row r="15641">
          <cell r="F15641" t="str">
            <v>青皮源-青皮源</v>
          </cell>
          <cell r="G15641" t="str">
            <v>VX33431128</v>
          </cell>
          <cell r="H15641">
            <v>0</v>
          </cell>
          <cell r="I15641">
            <v>0.873</v>
          </cell>
          <cell r="J15641">
            <v>0.873</v>
          </cell>
        </row>
        <row r="15642">
          <cell r="F15642" t="str">
            <v>泥大线</v>
          </cell>
          <cell r="G15642" t="str">
            <v>C466431128</v>
          </cell>
          <cell r="H15642">
            <v>0</v>
          </cell>
          <cell r="I15642">
            <v>4.765</v>
          </cell>
          <cell r="J15642">
            <v>4.765</v>
          </cell>
        </row>
        <row r="15643">
          <cell r="F15643" t="str">
            <v>门舍线</v>
          </cell>
          <cell r="G15643" t="str">
            <v>Y642431128</v>
          </cell>
          <cell r="H15643">
            <v>2.73</v>
          </cell>
          <cell r="I15643">
            <v>4.452</v>
          </cell>
          <cell r="J15643">
            <v>1.722</v>
          </cell>
        </row>
        <row r="15644">
          <cell r="F15644" t="str">
            <v>叉大线</v>
          </cell>
          <cell r="G15644" t="str">
            <v>C104431128</v>
          </cell>
          <cell r="H15644">
            <v>0</v>
          </cell>
          <cell r="I15644">
            <v>4.831</v>
          </cell>
          <cell r="J15644">
            <v>4.831</v>
          </cell>
        </row>
        <row r="15645">
          <cell r="F15645" t="str">
            <v>高峰村-衔接Y393</v>
          </cell>
          <cell r="G15645" t="str">
            <v>V232431128</v>
          </cell>
          <cell r="H15645">
            <v>0</v>
          </cell>
          <cell r="I15645">
            <v>0.168</v>
          </cell>
          <cell r="J15645">
            <v>0.168</v>
          </cell>
        </row>
        <row r="15646">
          <cell r="F15646" t="str">
            <v>七贤山-衔接C196</v>
          </cell>
          <cell r="G15646" t="str">
            <v>V235431128</v>
          </cell>
          <cell r="H15646">
            <v>0</v>
          </cell>
          <cell r="I15646">
            <v>1.081</v>
          </cell>
          <cell r="J15646">
            <v>1.081</v>
          </cell>
        </row>
        <row r="15647">
          <cell r="F15647" t="str">
            <v>新大线</v>
          </cell>
          <cell r="G15647" t="str">
            <v>C062431128</v>
          </cell>
          <cell r="H15647">
            <v>2</v>
          </cell>
          <cell r="I15647">
            <v>4.455</v>
          </cell>
          <cell r="J15647">
            <v>2.455</v>
          </cell>
        </row>
        <row r="15648">
          <cell r="G15648" t="str">
            <v>V000</v>
          </cell>
          <cell r="H15648">
            <v>0</v>
          </cell>
          <cell r="I15648">
            <v>0.127</v>
          </cell>
          <cell r="J15648">
            <v>0.127</v>
          </cell>
        </row>
        <row r="15649">
          <cell r="F15649" t="str">
            <v>小山下-衔接V436</v>
          </cell>
          <cell r="G15649" t="str">
            <v>V437431128</v>
          </cell>
          <cell r="H15649">
            <v>0</v>
          </cell>
          <cell r="I15649">
            <v>0.712</v>
          </cell>
          <cell r="J15649">
            <v>0.712</v>
          </cell>
        </row>
        <row r="15650">
          <cell r="G15650" t="str">
            <v>V000</v>
          </cell>
          <cell r="H15650">
            <v>0</v>
          </cell>
          <cell r="I15650">
            <v>0.106</v>
          </cell>
          <cell r="J15650">
            <v>0.106</v>
          </cell>
        </row>
        <row r="15651">
          <cell r="F15651" t="str">
            <v>齐定线</v>
          </cell>
          <cell r="G15651" t="str">
            <v>Y626431128</v>
          </cell>
          <cell r="H15651">
            <v>0</v>
          </cell>
          <cell r="I15651">
            <v>0.257</v>
          </cell>
          <cell r="J15651">
            <v>0.257</v>
          </cell>
        </row>
        <row r="15652">
          <cell r="F15652" t="str">
            <v>李进-雷公井</v>
          </cell>
          <cell r="G15652" t="str">
            <v>V303431128</v>
          </cell>
          <cell r="H15652">
            <v>0</v>
          </cell>
          <cell r="I15652">
            <v>0.994</v>
          </cell>
          <cell r="J15652">
            <v>0.994</v>
          </cell>
        </row>
        <row r="15653">
          <cell r="F15653" t="str">
            <v>乔陶线</v>
          </cell>
          <cell r="G15653" t="str">
            <v>X106431128</v>
          </cell>
          <cell r="H15653">
            <v>2.784</v>
          </cell>
          <cell r="I15653">
            <v>3.747</v>
          </cell>
          <cell r="J15653">
            <v>0.963</v>
          </cell>
        </row>
        <row r="15654">
          <cell r="F15654" t="str">
            <v>魂头岭-白头岭</v>
          </cell>
          <cell r="G15654" t="str">
            <v>V702431128</v>
          </cell>
          <cell r="H15654">
            <v>0</v>
          </cell>
          <cell r="I15654">
            <v>0.486</v>
          </cell>
          <cell r="J15654">
            <v>0.486</v>
          </cell>
        </row>
        <row r="15655">
          <cell r="F15655" t="str">
            <v>新打线</v>
          </cell>
          <cell r="G15655" t="str">
            <v>C177431128</v>
          </cell>
          <cell r="H15655">
            <v>0</v>
          </cell>
          <cell r="I15655">
            <v>0.32</v>
          </cell>
          <cell r="J15655">
            <v>0.32</v>
          </cell>
        </row>
        <row r="15656">
          <cell r="F15656" t="str">
            <v>龙会塘村-嘉禾县</v>
          </cell>
          <cell r="G15656" t="str">
            <v>V671431128</v>
          </cell>
          <cell r="H15656">
            <v>0</v>
          </cell>
          <cell r="I15656">
            <v>1.571</v>
          </cell>
          <cell r="J15656">
            <v>1.571</v>
          </cell>
        </row>
        <row r="15657">
          <cell r="F15657" t="str">
            <v>游塘村-梅家村</v>
          </cell>
          <cell r="G15657" t="str">
            <v>Y639431128</v>
          </cell>
          <cell r="H15657">
            <v>0</v>
          </cell>
          <cell r="I15657">
            <v>0.162</v>
          </cell>
          <cell r="J15657">
            <v>0.162</v>
          </cell>
        </row>
        <row r="15658">
          <cell r="F15658" t="str">
            <v>婆婆线</v>
          </cell>
          <cell r="G15658" t="str">
            <v>C543431128</v>
          </cell>
          <cell r="H15658">
            <v>0</v>
          </cell>
          <cell r="I15658">
            <v>0.888</v>
          </cell>
          <cell r="J15658">
            <v>0.888</v>
          </cell>
        </row>
        <row r="15659">
          <cell r="F15659" t="str">
            <v>万西线</v>
          </cell>
          <cell r="G15659" t="str">
            <v>C001431128</v>
          </cell>
          <cell r="H15659">
            <v>0</v>
          </cell>
          <cell r="I15659">
            <v>0.933</v>
          </cell>
          <cell r="J15659">
            <v>0.933</v>
          </cell>
        </row>
        <row r="15660">
          <cell r="F15660" t="str">
            <v>婆婆线</v>
          </cell>
          <cell r="G15660" t="str">
            <v>C543431128</v>
          </cell>
          <cell r="H15660">
            <v>0.888</v>
          </cell>
          <cell r="I15660">
            <v>2.114</v>
          </cell>
          <cell r="J15660">
            <v>1.226</v>
          </cell>
        </row>
        <row r="15661">
          <cell r="F15661" t="str">
            <v>村四线</v>
          </cell>
          <cell r="G15661" t="str">
            <v>C595431129</v>
          </cell>
          <cell r="H15661">
            <v>2</v>
          </cell>
          <cell r="I15661">
            <v>2.947</v>
          </cell>
          <cell r="J15661">
            <v>0.947</v>
          </cell>
        </row>
        <row r="15662">
          <cell r="F15662" t="str">
            <v>螺山井村村道</v>
          </cell>
          <cell r="G15662" t="str">
            <v>C24E431129</v>
          </cell>
          <cell r="H15662">
            <v>2</v>
          </cell>
          <cell r="I15662">
            <v>2.779</v>
          </cell>
          <cell r="J15662">
            <v>0.779</v>
          </cell>
        </row>
        <row r="15663">
          <cell r="F15663" t="str">
            <v>桃白线</v>
          </cell>
          <cell r="G15663" t="str">
            <v>C525431129</v>
          </cell>
          <cell r="H15663">
            <v>0.989</v>
          </cell>
          <cell r="I15663">
            <v>1.479</v>
          </cell>
          <cell r="J15663">
            <v>0.49</v>
          </cell>
        </row>
        <row r="15664">
          <cell r="F15664" t="str">
            <v>塔白线</v>
          </cell>
          <cell r="G15664" t="str">
            <v>C494431129</v>
          </cell>
          <cell r="H15664">
            <v>1.232</v>
          </cell>
          <cell r="I15664">
            <v>2.084</v>
          </cell>
          <cell r="J15664">
            <v>0.852</v>
          </cell>
        </row>
        <row r="15665">
          <cell r="F15665" t="str">
            <v>白隔线</v>
          </cell>
          <cell r="G15665" t="str">
            <v>C531431129</v>
          </cell>
          <cell r="H15665">
            <v>2.474</v>
          </cell>
          <cell r="I15665">
            <v>2.682</v>
          </cell>
          <cell r="J15665">
            <v>0.208</v>
          </cell>
        </row>
        <row r="15666">
          <cell r="F15666" t="str">
            <v>二三线</v>
          </cell>
          <cell r="G15666" t="str">
            <v>C457431129</v>
          </cell>
          <cell r="H15666">
            <v>3</v>
          </cell>
          <cell r="I15666">
            <v>3.536</v>
          </cell>
          <cell r="J15666">
            <v>0.536</v>
          </cell>
        </row>
        <row r="15667">
          <cell r="F15667" t="str">
            <v>沉岩线</v>
          </cell>
          <cell r="G15667" t="str">
            <v>C254431129</v>
          </cell>
          <cell r="H15667">
            <v>2.285</v>
          </cell>
          <cell r="I15667">
            <v>3.587</v>
          </cell>
          <cell r="J15667">
            <v>1.302</v>
          </cell>
        </row>
        <row r="15668">
          <cell r="F15668" t="str">
            <v>老老线</v>
          </cell>
          <cell r="G15668" t="str">
            <v>C378431129</v>
          </cell>
          <cell r="H15668">
            <v>0.467</v>
          </cell>
          <cell r="I15668">
            <v>0.746</v>
          </cell>
          <cell r="J15668">
            <v>0.279</v>
          </cell>
        </row>
        <row r="15669">
          <cell r="F15669" t="str">
            <v>莲连线</v>
          </cell>
          <cell r="G15669" t="str">
            <v>C111431129</v>
          </cell>
          <cell r="H15669">
            <v>0.961</v>
          </cell>
          <cell r="I15669">
            <v>1.655</v>
          </cell>
          <cell r="J15669">
            <v>0.694</v>
          </cell>
        </row>
        <row r="15670">
          <cell r="F15670" t="str">
            <v>螺山井村村道</v>
          </cell>
          <cell r="G15670" t="str">
            <v>C24E431129</v>
          </cell>
          <cell r="H15670">
            <v>1.691</v>
          </cell>
          <cell r="I15670">
            <v>2.844</v>
          </cell>
          <cell r="J15670">
            <v>1.153</v>
          </cell>
        </row>
        <row r="15671">
          <cell r="F15671" t="str">
            <v>活动中心至马安山</v>
          </cell>
          <cell r="G15671" t="str">
            <v>C41G431129</v>
          </cell>
          <cell r="H15671">
            <v>3</v>
          </cell>
          <cell r="I15671">
            <v>3.135</v>
          </cell>
          <cell r="J15671">
            <v>0.135</v>
          </cell>
        </row>
        <row r="15672">
          <cell r="F15672" t="str">
            <v>窖头至老褰</v>
          </cell>
          <cell r="G15672" t="str">
            <v>C82D431129</v>
          </cell>
          <cell r="H15672">
            <v>0.534</v>
          </cell>
          <cell r="I15672">
            <v>0.727</v>
          </cell>
          <cell r="J15672">
            <v>0.193</v>
          </cell>
        </row>
        <row r="15673">
          <cell r="F15673" t="str">
            <v>国屋路3</v>
          </cell>
          <cell r="G15673" t="str">
            <v>VF30431129</v>
          </cell>
          <cell r="H15673">
            <v>2.57</v>
          </cell>
          <cell r="I15673">
            <v>2.882</v>
          </cell>
          <cell r="J15673">
            <v>0.312</v>
          </cell>
        </row>
        <row r="15674">
          <cell r="F15674" t="str">
            <v>岭脚仔至泄水边</v>
          </cell>
          <cell r="G15674" t="str">
            <v>C43C431129</v>
          </cell>
          <cell r="H15674">
            <v>1.59</v>
          </cell>
          <cell r="I15674">
            <v>2.298</v>
          </cell>
          <cell r="J15674">
            <v>0.708</v>
          </cell>
        </row>
        <row r="15675">
          <cell r="F15675" t="str">
            <v>国屋路3</v>
          </cell>
          <cell r="G15675" t="str">
            <v>VF30431129</v>
          </cell>
          <cell r="H15675">
            <v>2.57</v>
          </cell>
          <cell r="I15675">
            <v>2.979</v>
          </cell>
          <cell r="J15675">
            <v>0.409</v>
          </cell>
        </row>
        <row r="15676">
          <cell r="F15676" t="str">
            <v>白上线</v>
          </cell>
          <cell r="G15676" t="str">
            <v>C536431129</v>
          </cell>
          <cell r="H15676">
            <v>0.636</v>
          </cell>
          <cell r="I15676">
            <v>1.272</v>
          </cell>
          <cell r="J15676">
            <v>0.636</v>
          </cell>
        </row>
        <row r="15677">
          <cell r="F15677" t="str">
            <v>村6道</v>
          </cell>
          <cell r="G15677" t="str">
            <v>VE81431129</v>
          </cell>
          <cell r="H15677">
            <v>3</v>
          </cell>
          <cell r="I15677">
            <v>3.878</v>
          </cell>
          <cell r="J15677">
            <v>0.878</v>
          </cell>
        </row>
        <row r="15678">
          <cell r="F15678" t="str">
            <v>鱼5路</v>
          </cell>
          <cell r="G15678" t="str">
            <v>VE52431129</v>
          </cell>
          <cell r="H15678">
            <v>0.53</v>
          </cell>
          <cell r="I15678">
            <v>1.805</v>
          </cell>
          <cell r="J15678">
            <v>1.275</v>
          </cell>
        </row>
        <row r="15679">
          <cell r="F15679" t="str">
            <v>塘塘线</v>
          </cell>
          <cell r="G15679" t="str">
            <v>C112431129</v>
          </cell>
          <cell r="H15679">
            <v>3</v>
          </cell>
          <cell r="I15679">
            <v>3.601</v>
          </cell>
          <cell r="J15679">
            <v>0.601</v>
          </cell>
        </row>
        <row r="15680">
          <cell r="F15680" t="str">
            <v>村五线</v>
          </cell>
          <cell r="G15680" t="str">
            <v>C497431129</v>
          </cell>
          <cell r="H15680">
            <v>3</v>
          </cell>
          <cell r="I15680">
            <v>3.228</v>
          </cell>
          <cell r="J15680">
            <v>0.228</v>
          </cell>
        </row>
        <row r="15681">
          <cell r="F15681" t="str">
            <v>牛路至白石路</v>
          </cell>
          <cell r="G15681" t="str">
            <v>C33G431129</v>
          </cell>
          <cell r="H15681">
            <v>3</v>
          </cell>
          <cell r="I15681">
            <v>3.375</v>
          </cell>
          <cell r="J15681">
            <v>0.375</v>
          </cell>
        </row>
        <row r="15682">
          <cell r="F15682" t="str">
            <v>G237至西岗</v>
          </cell>
          <cell r="G15682" t="str">
            <v>C43C431129</v>
          </cell>
          <cell r="H15682">
            <v>3</v>
          </cell>
          <cell r="I15682">
            <v>3.677</v>
          </cell>
          <cell r="J15682">
            <v>0.677</v>
          </cell>
        </row>
        <row r="15683">
          <cell r="F15683" t="str">
            <v>樟树脚至水渠</v>
          </cell>
          <cell r="G15683" t="str">
            <v>C93C431129</v>
          </cell>
          <cell r="H15683">
            <v>3</v>
          </cell>
          <cell r="I15683">
            <v>4.36</v>
          </cell>
          <cell r="J15683">
            <v>1.36</v>
          </cell>
        </row>
        <row r="15684">
          <cell r="F15684" t="str">
            <v>老老线</v>
          </cell>
          <cell r="G15684" t="str">
            <v>C378431129</v>
          </cell>
          <cell r="H15684">
            <v>0.777</v>
          </cell>
          <cell r="I15684">
            <v>0.945</v>
          </cell>
          <cell r="J15684">
            <v>0.168</v>
          </cell>
        </row>
        <row r="15685">
          <cell r="F15685" t="str">
            <v>岩岩线</v>
          </cell>
          <cell r="G15685" t="str">
            <v>C563431129</v>
          </cell>
          <cell r="H15685">
            <v>3</v>
          </cell>
          <cell r="I15685">
            <v>3.891</v>
          </cell>
          <cell r="J15685">
            <v>0.891</v>
          </cell>
        </row>
        <row r="15686">
          <cell r="F15686" t="str">
            <v>村四线</v>
          </cell>
          <cell r="G15686" t="str">
            <v>C498431129</v>
          </cell>
          <cell r="H15686">
            <v>0.46</v>
          </cell>
          <cell r="I15686">
            <v>1.438</v>
          </cell>
          <cell r="J15686">
            <v>0.978</v>
          </cell>
        </row>
        <row r="15687">
          <cell r="F15687" t="str">
            <v>三关塘至四组</v>
          </cell>
          <cell r="G15687" t="str">
            <v>C25G431129</v>
          </cell>
          <cell r="H15687">
            <v>3</v>
          </cell>
          <cell r="I15687">
            <v>3.327</v>
          </cell>
          <cell r="J15687">
            <v>0.327</v>
          </cell>
        </row>
        <row r="15688">
          <cell r="F15688" t="str">
            <v>大河洲至三组</v>
          </cell>
          <cell r="G15688" t="str">
            <v>C28G431129</v>
          </cell>
          <cell r="H15688">
            <v>3</v>
          </cell>
          <cell r="I15688">
            <v>3.411</v>
          </cell>
          <cell r="J15688">
            <v>0.411</v>
          </cell>
        </row>
        <row r="15689">
          <cell r="F15689" t="str">
            <v>大黄线</v>
          </cell>
          <cell r="G15689" t="str">
            <v>C516431129</v>
          </cell>
          <cell r="H15689">
            <v>3</v>
          </cell>
          <cell r="I15689">
            <v>3.975</v>
          </cell>
          <cell r="J15689">
            <v>0.975</v>
          </cell>
        </row>
        <row r="15690">
          <cell r="F15690" t="str">
            <v>白石路至茅坪洞</v>
          </cell>
          <cell r="G15690" t="str">
            <v>C31G431129</v>
          </cell>
          <cell r="H15690">
            <v>3</v>
          </cell>
          <cell r="I15690">
            <v>3.271</v>
          </cell>
          <cell r="J15690">
            <v>0.271</v>
          </cell>
        </row>
        <row r="15691">
          <cell r="F15691" t="str">
            <v>X187至新崩塘</v>
          </cell>
          <cell r="G15691" t="str">
            <v>C83A431129</v>
          </cell>
          <cell r="H15691">
            <v>1</v>
          </cell>
          <cell r="I15691">
            <v>1.593</v>
          </cell>
          <cell r="J15691">
            <v>0.593</v>
          </cell>
        </row>
        <row r="15692">
          <cell r="F15692" t="str">
            <v>东水线（水库复建道路）</v>
          </cell>
          <cell r="G15692" t="str">
            <v>X181431129</v>
          </cell>
          <cell r="H15692">
            <v>1</v>
          </cell>
          <cell r="I15692">
            <v>20.856</v>
          </cell>
          <cell r="J15692">
            <v>19.856</v>
          </cell>
        </row>
        <row r="15693">
          <cell r="F15693" t="str">
            <v>山的线</v>
          </cell>
          <cell r="G15693" t="str">
            <v>C584431129</v>
          </cell>
          <cell r="H15693">
            <v>1</v>
          </cell>
          <cell r="I15693">
            <v>1.565</v>
          </cell>
          <cell r="J15693">
            <v>0.565</v>
          </cell>
        </row>
        <row r="15694">
          <cell r="F15694" t="str">
            <v>黑山口村道</v>
          </cell>
          <cell r="G15694" t="str">
            <v>V111431129</v>
          </cell>
          <cell r="H15694">
            <v>1</v>
          </cell>
          <cell r="I15694">
            <v>1.503</v>
          </cell>
          <cell r="J15694">
            <v>0.503</v>
          </cell>
        </row>
        <row r="15695">
          <cell r="F15695" t="str">
            <v>G217-蒋家塘</v>
          </cell>
          <cell r="G15695" t="str">
            <v>C113431129</v>
          </cell>
          <cell r="H15695">
            <v>1</v>
          </cell>
          <cell r="I15695">
            <v>1.5</v>
          </cell>
          <cell r="J15695">
            <v>0.5</v>
          </cell>
        </row>
        <row r="15696">
          <cell r="F15696" t="str">
            <v>村道</v>
          </cell>
          <cell r="G15696" t="str">
            <v>V197431129</v>
          </cell>
          <cell r="H15696">
            <v>1</v>
          </cell>
          <cell r="I15696">
            <v>1.282</v>
          </cell>
          <cell r="J15696">
            <v>0.282</v>
          </cell>
        </row>
        <row r="15697">
          <cell r="F15697" t="str">
            <v>村道</v>
          </cell>
          <cell r="G15697" t="str">
            <v>V211431129</v>
          </cell>
          <cell r="H15697">
            <v>1</v>
          </cell>
          <cell r="I15697">
            <v>1.195</v>
          </cell>
          <cell r="J15697">
            <v>0.195</v>
          </cell>
        </row>
        <row r="15698">
          <cell r="F15698" t="str">
            <v>村道</v>
          </cell>
          <cell r="G15698" t="str">
            <v>V153431129</v>
          </cell>
          <cell r="H15698">
            <v>1</v>
          </cell>
          <cell r="I15698">
            <v>1.996</v>
          </cell>
          <cell r="J15698">
            <v>0.996</v>
          </cell>
        </row>
        <row r="15699">
          <cell r="F15699" t="str">
            <v>X181至聂家寨</v>
          </cell>
          <cell r="G15699" t="str">
            <v>C17F431129</v>
          </cell>
          <cell r="H15699">
            <v>0.193</v>
          </cell>
          <cell r="I15699">
            <v>0.494</v>
          </cell>
          <cell r="J15699">
            <v>0.301</v>
          </cell>
        </row>
        <row r="15700">
          <cell r="F15700" t="str">
            <v>村道</v>
          </cell>
          <cell r="G15700" t="str">
            <v>V161431129</v>
          </cell>
          <cell r="H15700">
            <v>0.809</v>
          </cell>
          <cell r="I15700">
            <v>1.268</v>
          </cell>
          <cell r="J15700">
            <v>0.459</v>
          </cell>
        </row>
        <row r="15701">
          <cell r="F15701" t="str">
            <v>羊角岔至南竹漕</v>
          </cell>
          <cell r="G15701" t="str">
            <v>C85C431129</v>
          </cell>
          <cell r="H15701">
            <v>1</v>
          </cell>
          <cell r="I15701">
            <v>2.261</v>
          </cell>
          <cell r="J15701">
            <v>1.261</v>
          </cell>
        </row>
        <row r="15702">
          <cell r="F15702" t="str">
            <v>伍家门口至黄家门口</v>
          </cell>
          <cell r="G15702" t="str">
            <v>C136431129</v>
          </cell>
          <cell r="H15702">
            <v>1</v>
          </cell>
          <cell r="I15702">
            <v>1.106</v>
          </cell>
          <cell r="J15702">
            <v>0.106</v>
          </cell>
        </row>
        <row r="15703">
          <cell r="F15703" t="str">
            <v>邓家至横冲</v>
          </cell>
          <cell r="G15703" t="str">
            <v>C87C431129</v>
          </cell>
          <cell r="H15703">
            <v>1</v>
          </cell>
          <cell r="I15703">
            <v>3.483</v>
          </cell>
          <cell r="J15703">
            <v>2.483</v>
          </cell>
        </row>
        <row r="15704">
          <cell r="F15704" t="str">
            <v>8组村道</v>
          </cell>
          <cell r="G15704" t="str">
            <v>V119431129</v>
          </cell>
          <cell r="H15704">
            <v>1</v>
          </cell>
          <cell r="I15704">
            <v>1.268</v>
          </cell>
          <cell r="J15704">
            <v>0.268</v>
          </cell>
        </row>
        <row r="15705">
          <cell r="F15705" t="str">
            <v>X187至沙地坪</v>
          </cell>
          <cell r="G15705" t="str">
            <v>C51B431129</v>
          </cell>
          <cell r="H15705">
            <v>1</v>
          </cell>
          <cell r="I15705">
            <v>1.836</v>
          </cell>
          <cell r="J15705">
            <v>0.836</v>
          </cell>
        </row>
        <row r="15706">
          <cell r="F15706" t="str">
            <v>葡饶路</v>
          </cell>
          <cell r="G15706" t="str">
            <v>VB25431129</v>
          </cell>
          <cell r="H15706">
            <v>2</v>
          </cell>
          <cell r="I15706">
            <v>2.319</v>
          </cell>
          <cell r="J15706">
            <v>0.319</v>
          </cell>
        </row>
        <row r="15707">
          <cell r="F15707" t="str">
            <v>加七线</v>
          </cell>
          <cell r="G15707" t="str">
            <v>C905431129</v>
          </cell>
          <cell r="H15707">
            <v>0</v>
          </cell>
          <cell r="I15707">
            <v>0.487</v>
          </cell>
          <cell r="J15707">
            <v>0.487</v>
          </cell>
        </row>
        <row r="15708">
          <cell r="F15708" t="str">
            <v>路新路</v>
          </cell>
          <cell r="G15708" t="str">
            <v>VB48431129</v>
          </cell>
          <cell r="H15708">
            <v>3</v>
          </cell>
          <cell r="I15708">
            <v>3.471</v>
          </cell>
          <cell r="J15708">
            <v>0.471</v>
          </cell>
        </row>
        <row r="15709">
          <cell r="F15709" t="str">
            <v>关隔线</v>
          </cell>
          <cell r="G15709" t="str">
            <v>C613431129</v>
          </cell>
          <cell r="H15709">
            <v>0.637</v>
          </cell>
          <cell r="I15709">
            <v>1.205</v>
          </cell>
          <cell r="J15709">
            <v>0.568</v>
          </cell>
        </row>
        <row r="15710">
          <cell r="F15710" t="str">
            <v>城城路</v>
          </cell>
          <cell r="G15710" t="str">
            <v>VB14431129</v>
          </cell>
          <cell r="H15710">
            <v>2</v>
          </cell>
          <cell r="I15710">
            <v>2.533</v>
          </cell>
          <cell r="J15710">
            <v>0.533</v>
          </cell>
        </row>
        <row r="15711">
          <cell r="F15711" t="str">
            <v>蔡家至牛路</v>
          </cell>
          <cell r="G15711" t="str">
            <v>C67E431129</v>
          </cell>
          <cell r="H15711">
            <v>0.137</v>
          </cell>
          <cell r="I15711">
            <v>0.587</v>
          </cell>
          <cell r="J15711">
            <v>0.45</v>
          </cell>
        </row>
        <row r="15712">
          <cell r="F15712" t="str">
            <v>石仙线</v>
          </cell>
          <cell r="G15712" t="str">
            <v>C159431129</v>
          </cell>
          <cell r="H15712">
            <v>1.199</v>
          </cell>
          <cell r="I15712">
            <v>1.863</v>
          </cell>
          <cell r="J15712">
            <v>0.664</v>
          </cell>
        </row>
        <row r="15713">
          <cell r="F15713" t="str">
            <v>牛立线</v>
          </cell>
          <cell r="G15713" t="str">
            <v>C388431129</v>
          </cell>
          <cell r="H15713">
            <v>1.462</v>
          </cell>
          <cell r="I15713">
            <v>3.095</v>
          </cell>
          <cell r="J15713">
            <v>1.633</v>
          </cell>
        </row>
        <row r="15714">
          <cell r="F15714" t="str">
            <v>田蒲线</v>
          </cell>
          <cell r="G15714" t="str">
            <v>C359431129</v>
          </cell>
          <cell r="H15714">
            <v>1.153</v>
          </cell>
          <cell r="I15714">
            <v>1.533</v>
          </cell>
          <cell r="J15714">
            <v>0.38</v>
          </cell>
        </row>
        <row r="15715">
          <cell r="F15715" t="str">
            <v>田蒲线</v>
          </cell>
          <cell r="G15715" t="str">
            <v>C359431129</v>
          </cell>
          <cell r="H15715">
            <v>1.153</v>
          </cell>
          <cell r="I15715">
            <v>2.469</v>
          </cell>
          <cell r="J15715">
            <v>1.316</v>
          </cell>
        </row>
        <row r="15716">
          <cell r="F15716" t="str">
            <v>一二线</v>
          </cell>
          <cell r="G15716" t="str">
            <v>C362431129</v>
          </cell>
          <cell r="H15716">
            <v>0.443</v>
          </cell>
          <cell r="I15716">
            <v>0.775</v>
          </cell>
          <cell r="J15716">
            <v>0.332</v>
          </cell>
        </row>
        <row r="15717">
          <cell r="F15717" t="str">
            <v>蒲蒲线2</v>
          </cell>
          <cell r="G15717" t="str">
            <v>VH22431129</v>
          </cell>
          <cell r="H15717">
            <v>3</v>
          </cell>
          <cell r="I15717">
            <v>3.832</v>
          </cell>
          <cell r="J15717">
            <v>0.832</v>
          </cell>
        </row>
        <row r="15718">
          <cell r="F15718" t="str">
            <v>一二线</v>
          </cell>
          <cell r="G15718" t="str">
            <v>C362431129</v>
          </cell>
          <cell r="H15718">
            <v>3</v>
          </cell>
          <cell r="I15718">
            <v>3.441</v>
          </cell>
          <cell r="J15718">
            <v>0.441</v>
          </cell>
        </row>
        <row r="15719">
          <cell r="F15719" t="str">
            <v>刘二线</v>
          </cell>
          <cell r="G15719" t="str">
            <v>C319431129</v>
          </cell>
          <cell r="H15719">
            <v>1.456</v>
          </cell>
          <cell r="I15719">
            <v>1.867</v>
          </cell>
          <cell r="J15719">
            <v>0.411</v>
          </cell>
        </row>
        <row r="15720">
          <cell r="F15720" t="str">
            <v>四七线</v>
          </cell>
          <cell r="G15720" t="str">
            <v>C533431129</v>
          </cell>
          <cell r="H15720">
            <v>0</v>
          </cell>
          <cell r="I15720">
            <v>0.093</v>
          </cell>
          <cell r="J15720">
            <v>0.093</v>
          </cell>
        </row>
        <row r="15721">
          <cell r="F15721" t="str">
            <v>龙凤山至上山坳</v>
          </cell>
          <cell r="G15721" t="str">
            <v>C64C431129</v>
          </cell>
          <cell r="H15721">
            <v>4</v>
          </cell>
          <cell r="I15721">
            <v>4.441</v>
          </cell>
          <cell r="J15721">
            <v>0.441</v>
          </cell>
        </row>
        <row r="15722">
          <cell r="F15722" t="str">
            <v>涛圩至大圩</v>
          </cell>
          <cell r="G15722" t="str">
            <v>X155431129</v>
          </cell>
          <cell r="H15722">
            <v>11.23</v>
          </cell>
          <cell r="I15722">
            <v>17.24</v>
          </cell>
          <cell r="J15722">
            <v>6.01</v>
          </cell>
        </row>
        <row r="15723">
          <cell r="F15723" t="str">
            <v>两高线</v>
          </cell>
          <cell r="G15723" t="str">
            <v>C272431129</v>
          </cell>
          <cell r="H15723">
            <v>4.092</v>
          </cell>
          <cell r="I15723">
            <v>6.005</v>
          </cell>
          <cell r="J15723">
            <v>1.913</v>
          </cell>
        </row>
        <row r="15724">
          <cell r="F15724" t="str">
            <v>两岔河至横江七组</v>
          </cell>
          <cell r="G15724" t="str">
            <v>C59B431129</v>
          </cell>
          <cell r="H15724">
            <v>2.225</v>
          </cell>
          <cell r="I15724">
            <v>4.246</v>
          </cell>
          <cell r="J15724">
            <v>2.021</v>
          </cell>
        </row>
        <row r="15725">
          <cell r="F15725" t="str">
            <v>村焦路</v>
          </cell>
          <cell r="G15725" t="str">
            <v>VQ55431129</v>
          </cell>
          <cell r="H15725">
            <v>4</v>
          </cell>
          <cell r="I15725">
            <v>4.471</v>
          </cell>
          <cell r="J15725">
            <v>0.471</v>
          </cell>
        </row>
        <row r="15726">
          <cell r="F15726" t="str">
            <v>蕉五线</v>
          </cell>
          <cell r="G15726" t="str">
            <v>C716431129</v>
          </cell>
          <cell r="H15726">
            <v>4</v>
          </cell>
          <cell r="I15726">
            <v>5.646</v>
          </cell>
          <cell r="J15726">
            <v>1.646</v>
          </cell>
        </row>
        <row r="15727">
          <cell r="F15727" t="str">
            <v>刘二线</v>
          </cell>
          <cell r="G15727" t="str">
            <v>C319431129</v>
          </cell>
          <cell r="H15727">
            <v>3.372</v>
          </cell>
          <cell r="I15727">
            <v>3.769</v>
          </cell>
          <cell r="J15727">
            <v>0.397</v>
          </cell>
        </row>
        <row r="15728">
          <cell r="F15728" t="str">
            <v>村五线</v>
          </cell>
          <cell r="G15728" t="str">
            <v>C684431129</v>
          </cell>
          <cell r="H15728">
            <v>0.324</v>
          </cell>
          <cell r="I15728">
            <v>1.119</v>
          </cell>
          <cell r="J15728">
            <v>0.795</v>
          </cell>
        </row>
        <row r="15729">
          <cell r="F15729" t="str">
            <v>X386至三合一丶二组</v>
          </cell>
          <cell r="G15729" t="str">
            <v>C733431129</v>
          </cell>
          <cell r="H15729">
            <v>0.494</v>
          </cell>
          <cell r="I15729">
            <v>1.034</v>
          </cell>
          <cell r="J15729">
            <v>0.54</v>
          </cell>
        </row>
        <row r="15730">
          <cell r="F15730" t="str">
            <v>沟三线</v>
          </cell>
          <cell r="G15730" t="str">
            <v>C273431129</v>
          </cell>
          <cell r="H15730">
            <v>7.157</v>
          </cell>
          <cell r="I15730">
            <v>10.599</v>
          </cell>
          <cell r="J15730">
            <v>3.442</v>
          </cell>
        </row>
        <row r="15731">
          <cell r="F15731" t="str">
            <v>金二线</v>
          </cell>
          <cell r="G15731" t="str">
            <v>C382431129</v>
          </cell>
          <cell r="H15731">
            <v>2.988</v>
          </cell>
          <cell r="I15731">
            <v>7.753</v>
          </cell>
          <cell r="J15731">
            <v>4.765</v>
          </cell>
        </row>
        <row r="15732">
          <cell r="F15732" t="str">
            <v>两一线</v>
          </cell>
          <cell r="G15732" t="str">
            <v>C479431129</v>
          </cell>
          <cell r="H15732">
            <v>3</v>
          </cell>
          <cell r="I15732">
            <v>5.757</v>
          </cell>
          <cell r="J15732">
            <v>2.757</v>
          </cell>
        </row>
        <row r="15733">
          <cell r="F15733" t="str">
            <v>两岔河至横江七组</v>
          </cell>
          <cell r="G15733" t="str">
            <v>C59B431129</v>
          </cell>
          <cell r="H15733">
            <v>4</v>
          </cell>
          <cell r="I15733">
            <v>6.198</v>
          </cell>
          <cell r="J15733">
            <v>2.198</v>
          </cell>
        </row>
        <row r="15734">
          <cell r="F15734" t="str">
            <v>水子村三四组</v>
          </cell>
          <cell r="G15734" t="str">
            <v>C65B431129</v>
          </cell>
          <cell r="H15734">
            <v>3</v>
          </cell>
          <cell r="I15734">
            <v>5.475</v>
          </cell>
          <cell r="J15734">
            <v>2.475</v>
          </cell>
        </row>
        <row r="15735">
          <cell r="F15735" t="str">
            <v>小马线</v>
          </cell>
          <cell r="G15735" t="str">
            <v>C175431129</v>
          </cell>
          <cell r="H15735">
            <v>3</v>
          </cell>
          <cell r="I15735">
            <v>3.589</v>
          </cell>
          <cell r="J15735">
            <v>0.589</v>
          </cell>
        </row>
        <row r="15736">
          <cell r="F15736" t="str">
            <v>高凉村村道</v>
          </cell>
          <cell r="G15736" t="str">
            <v>C94D431129</v>
          </cell>
          <cell r="H15736">
            <v>4.223</v>
          </cell>
          <cell r="I15736">
            <v>11.842</v>
          </cell>
          <cell r="J15736">
            <v>7.619</v>
          </cell>
        </row>
        <row r="15737">
          <cell r="F15737" t="str">
            <v>江周线</v>
          </cell>
          <cell r="G15737" t="str">
            <v>VT46431129</v>
          </cell>
          <cell r="H15737">
            <v>4</v>
          </cell>
          <cell r="I15737">
            <v>5.175</v>
          </cell>
          <cell r="J15737">
            <v>1.175</v>
          </cell>
        </row>
        <row r="15738">
          <cell r="F15738" t="str">
            <v>村道</v>
          </cell>
          <cell r="G15738" t="str">
            <v>CAA3431129</v>
          </cell>
          <cell r="H15738">
            <v>3</v>
          </cell>
          <cell r="I15738">
            <v>4.657</v>
          </cell>
          <cell r="J15738">
            <v>1.657</v>
          </cell>
        </row>
        <row r="15739">
          <cell r="F15739" t="str">
            <v>小锡-山冲</v>
          </cell>
          <cell r="G15739" t="str">
            <v>C22A431129</v>
          </cell>
          <cell r="H15739">
            <v>3</v>
          </cell>
          <cell r="I15739">
            <v>3.449</v>
          </cell>
          <cell r="J15739">
            <v>0.449</v>
          </cell>
        </row>
        <row r="15740">
          <cell r="F15740" t="str">
            <v>黄石村至潘家岭组</v>
          </cell>
          <cell r="G15740" t="str">
            <v>C47D431129</v>
          </cell>
          <cell r="H15740">
            <v>2</v>
          </cell>
          <cell r="I15740">
            <v>4.229</v>
          </cell>
          <cell r="J15740">
            <v>2.229</v>
          </cell>
        </row>
        <row r="15741">
          <cell r="F15741" t="str">
            <v>廖岐1组至潘家组</v>
          </cell>
          <cell r="G15741" t="str">
            <v>C48D431129</v>
          </cell>
          <cell r="H15741">
            <v>2</v>
          </cell>
          <cell r="I15741">
            <v>2.588</v>
          </cell>
          <cell r="J15741">
            <v>0.588</v>
          </cell>
        </row>
        <row r="15742">
          <cell r="F15742" t="str">
            <v>潘家组至长冲组</v>
          </cell>
          <cell r="G15742" t="str">
            <v>C49D431129</v>
          </cell>
          <cell r="H15742">
            <v>2</v>
          </cell>
          <cell r="I15742">
            <v>4.012</v>
          </cell>
          <cell r="J15742">
            <v>2.012</v>
          </cell>
        </row>
        <row r="15743">
          <cell r="F15743" t="str">
            <v>Y216-大田村</v>
          </cell>
          <cell r="G15743" t="str">
            <v>C99C431129</v>
          </cell>
          <cell r="H15743">
            <v>2</v>
          </cell>
          <cell r="I15743">
            <v>2.31</v>
          </cell>
          <cell r="J15743">
            <v>0.31</v>
          </cell>
        </row>
        <row r="15744">
          <cell r="F15744" t="str">
            <v>坪邓线</v>
          </cell>
          <cell r="G15744" t="str">
            <v>C374431129</v>
          </cell>
          <cell r="H15744">
            <v>4.737</v>
          </cell>
          <cell r="I15744">
            <v>5.226</v>
          </cell>
          <cell r="J15744">
            <v>0.489</v>
          </cell>
        </row>
        <row r="15745">
          <cell r="F15745" t="str">
            <v>宝上线</v>
          </cell>
          <cell r="G15745" t="str">
            <v>VW41431129</v>
          </cell>
          <cell r="H15745">
            <v>2</v>
          </cell>
          <cell r="I15745">
            <v>3.989</v>
          </cell>
          <cell r="J15745">
            <v>1.989</v>
          </cell>
        </row>
        <row r="15746">
          <cell r="F15746" t="str">
            <v>新高线</v>
          </cell>
          <cell r="G15746" t="str">
            <v>VW42431129</v>
          </cell>
          <cell r="H15746">
            <v>2</v>
          </cell>
          <cell r="I15746">
            <v>3.039</v>
          </cell>
          <cell r="J15746">
            <v>1.039</v>
          </cell>
        </row>
        <row r="15747">
          <cell r="F15747" t="str">
            <v>石龙庙桥至一二组</v>
          </cell>
          <cell r="G15747" t="str">
            <v>C28D431129</v>
          </cell>
          <cell r="H15747">
            <v>2</v>
          </cell>
          <cell r="I15747">
            <v>5.003</v>
          </cell>
          <cell r="J15747">
            <v>3.003</v>
          </cell>
        </row>
        <row r="15748">
          <cell r="F15748" t="str">
            <v>群丰－一组</v>
          </cell>
          <cell r="G15748" t="str">
            <v>C52D431129</v>
          </cell>
          <cell r="H15748">
            <v>2</v>
          </cell>
          <cell r="I15748">
            <v>3.71</v>
          </cell>
          <cell r="J15748">
            <v>1.71</v>
          </cell>
        </row>
        <row r="15749">
          <cell r="F15749" t="str">
            <v>黄小线</v>
          </cell>
          <cell r="G15749" t="str">
            <v>VY35431129</v>
          </cell>
          <cell r="H15749">
            <v>2</v>
          </cell>
          <cell r="I15749">
            <v>2.663</v>
          </cell>
          <cell r="J15749">
            <v>0.663</v>
          </cell>
        </row>
        <row r="15750">
          <cell r="F15750" t="str">
            <v>四组至六组</v>
          </cell>
          <cell r="G15750" t="str">
            <v>C54D431129</v>
          </cell>
          <cell r="H15750">
            <v>2</v>
          </cell>
          <cell r="I15750">
            <v>3.019</v>
          </cell>
          <cell r="J15750">
            <v>1.019</v>
          </cell>
        </row>
        <row r="15751">
          <cell r="F15751" t="str">
            <v>李家组道</v>
          </cell>
          <cell r="G15751" t="str">
            <v>CAF8431129</v>
          </cell>
          <cell r="H15751">
            <v>2</v>
          </cell>
          <cell r="I15751">
            <v>3.128</v>
          </cell>
          <cell r="J15751">
            <v>1.128</v>
          </cell>
        </row>
        <row r="15752">
          <cell r="F15752" t="str">
            <v>李清线</v>
          </cell>
          <cell r="G15752" t="str">
            <v>CAG8431129</v>
          </cell>
          <cell r="H15752">
            <v>3</v>
          </cell>
          <cell r="I15752">
            <v>3.635</v>
          </cell>
          <cell r="J15752">
            <v>0.635</v>
          </cell>
        </row>
        <row r="15753">
          <cell r="F15753" t="str">
            <v>村十线</v>
          </cell>
          <cell r="G15753" t="str">
            <v>C299431129</v>
          </cell>
          <cell r="H15753">
            <v>0.224</v>
          </cell>
          <cell r="I15753">
            <v>0.931</v>
          </cell>
          <cell r="J15753">
            <v>0.707</v>
          </cell>
        </row>
        <row r="15754">
          <cell r="F15754" t="str">
            <v>厥背组道</v>
          </cell>
          <cell r="G15754" t="str">
            <v>VY83431129</v>
          </cell>
          <cell r="H15754">
            <v>2</v>
          </cell>
          <cell r="I15754">
            <v>2.564</v>
          </cell>
          <cell r="J15754">
            <v>0.564</v>
          </cell>
        </row>
        <row r="15755">
          <cell r="F15755" t="str">
            <v>矮岩-中大</v>
          </cell>
          <cell r="G15755" t="str">
            <v>C28A431129</v>
          </cell>
          <cell r="H15755">
            <v>3</v>
          </cell>
          <cell r="I15755">
            <v>3.665</v>
          </cell>
          <cell r="J15755">
            <v>0.665</v>
          </cell>
        </row>
        <row r="15756">
          <cell r="F15756" t="str">
            <v>河古路至老鼠岩</v>
          </cell>
          <cell r="G15756" t="str">
            <v>C14D431129</v>
          </cell>
          <cell r="H15756">
            <v>4</v>
          </cell>
          <cell r="I15756">
            <v>6.496</v>
          </cell>
          <cell r="J15756">
            <v>2.496</v>
          </cell>
        </row>
        <row r="15757">
          <cell r="F15757" t="str">
            <v>打鼓坪至石井</v>
          </cell>
          <cell r="G15757" t="str">
            <v>C49D431129</v>
          </cell>
          <cell r="H15757">
            <v>4</v>
          </cell>
          <cell r="I15757">
            <v>5.116</v>
          </cell>
          <cell r="J15757">
            <v>1.116</v>
          </cell>
        </row>
        <row r="15758">
          <cell r="F15758" t="str">
            <v>新布路</v>
          </cell>
          <cell r="G15758" t="str">
            <v>VM94431129</v>
          </cell>
          <cell r="H15758">
            <v>4</v>
          </cell>
          <cell r="I15758">
            <v>5.686</v>
          </cell>
          <cell r="J15758">
            <v>1.686</v>
          </cell>
        </row>
        <row r="15759">
          <cell r="F15759" t="str">
            <v>桥学线</v>
          </cell>
          <cell r="G15759" t="str">
            <v>VN18431129</v>
          </cell>
          <cell r="H15759">
            <v>4</v>
          </cell>
          <cell r="I15759">
            <v>4.62</v>
          </cell>
          <cell r="J15759">
            <v>0.62</v>
          </cell>
        </row>
        <row r="15760">
          <cell r="F15760" t="str">
            <v>婆山路</v>
          </cell>
          <cell r="G15760" t="str">
            <v>VN19431129</v>
          </cell>
          <cell r="H15760">
            <v>4</v>
          </cell>
          <cell r="I15760">
            <v>5.68</v>
          </cell>
          <cell r="J15760">
            <v>1.68</v>
          </cell>
        </row>
        <row r="15761">
          <cell r="F15761" t="str">
            <v>葫芦山至白里边</v>
          </cell>
          <cell r="G15761" t="str">
            <v>C16D431129</v>
          </cell>
          <cell r="H15761">
            <v>1.903</v>
          </cell>
          <cell r="I15761">
            <v>3.255</v>
          </cell>
          <cell r="J15761">
            <v>1.352</v>
          </cell>
        </row>
        <row r="15762">
          <cell r="F15762" t="str">
            <v>欧腊线</v>
          </cell>
          <cell r="G15762" t="str">
            <v>VM62431129</v>
          </cell>
          <cell r="H15762">
            <v>0.995</v>
          </cell>
          <cell r="I15762">
            <v>1.588</v>
          </cell>
          <cell r="J15762">
            <v>0.593</v>
          </cell>
        </row>
        <row r="15763">
          <cell r="F15763" t="str">
            <v>大岗头村村道</v>
          </cell>
          <cell r="G15763" t="str">
            <v>C93D431129</v>
          </cell>
          <cell r="H15763">
            <v>1.205</v>
          </cell>
          <cell r="I15763">
            <v>1.639</v>
          </cell>
          <cell r="J15763">
            <v>0.434</v>
          </cell>
        </row>
        <row r="15764">
          <cell r="F15764" t="str">
            <v>青山庙至茶山源</v>
          </cell>
          <cell r="G15764" t="str">
            <v>C38E431129</v>
          </cell>
          <cell r="H15764">
            <v>1</v>
          </cell>
          <cell r="I15764">
            <v>1.323</v>
          </cell>
          <cell r="J15764">
            <v>0.323</v>
          </cell>
        </row>
        <row r="15765">
          <cell r="F15765" t="str">
            <v>伍家寨渡口连接线</v>
          </cell>
          <cell r="G15765" t="str">
            <v>C649431129</v>
          </cell>
          <cell r="H15765">
            <v>1</v>
          </cell>
          <cell r="I15765">
            <v>1.085</v>
          </cell>
          <cell r="J15765">
            <v>0.085</v>
          </cell>
        </row>
        <row r="15766">
          <cell r="F15766" t="str">
            <v>老村至鸡爪山</v>
          </cell>
          <cell r="G15766" t="str">
            <v>C76A431129</v>
          </cell>
          <cell r="H15766">
            <v>1</v>
          </cell>
          <cell r="I15766">
            <v>1.817</v>
          </cell>
          <cell r="J15766">
            <v>0.817</v>
          </cell>
        </row>
        <row r="15767">
          <cell r="F15767" t="str">
            <v>新田埂线</v>
          </cell>
          <cell r="G15767" t="str">
            <v>CAB1431129</v>
          </cell>
          <cell r="H15767">
            <v>3.244</v>
          </cell>
          <cell r="I15767">
            <v>6.652</v>
          </cell>
          <cell r="J15767">
            <v>3.408</v>
          </cell>
        </row>
        <row r="15768">
          <cell r="F15768" t="str">
            <v>取水路</v>
          </cell>
          <cell r="G15768" t="str">
            <v>VZ43431129</v>
          </cell>
          <cell r="H15768">
            <v>3</v>
          </cell>
          <cell r="I15768">
            <v>6.036</v>
          </cell>
          <cell r="J15768">
            <v>3.036</v>
          </cell>
        </row>
        <row r="15769">
          <cell r="F15769" t="str">
            <v>船荆线</v>
          </cell>
          <cell r="G15769" t="str">
            <v>C219431129</v>
          </cell>
          <cell r="H15769">
            <v>3</v>
          </cell>
          <cell r="I15769">
            <v>6.866</v>
          </cell>
          <cell r="J15769">
            <v>3.866</v>
          </cell>
        </row>
        <row r="15770">
          <cell r="F15770" t="str">
            <v>杨梅渠-船渡</v>
          </cell>
          <cell r="G15770" t="str">
            <v>VZ73431129</v>
          </cell>
          <cell r="H15770">
            <v>3</v>
          </cell>
          <cell r="I15770">
            <v>7.291</v>
          </cell>
          <cell r="J15770">
            <v>4.291</v>
          </cell>
        </row>
        <row r="15771">
          <cell r="F15771" t="str">
            <v>广赵路</v>
          </cell>
          <cell r="G15771" t="str">
            <v>VZ31431129</v>
          </cell>
          <cell r="H15771">
            <v>2</v>
          </cell>
          <cell r="I15771">
            <v>2.493</v>
          </cell>
          <cell r="J15771">
            <v>0.493</v>
          </cell>
        </row>
        <row r="15772">
          <cell r="F15772" t="str">
            <v>棉大线</v>
          </cell>
          <cell r="G15772" t="str">
            <v>C215431129</v>
          </cell>
          <cell r="H15772">
            <v>7.63</v>
          </cell>
          <cell r="I15772">
            <v>7.992</v>
          </cell>
          <cell r="J15772">
            <v>0.362</v>
          </cell>
        </row>
        <row r="15773">
          <cell r="F15773" t="str">
            <v>横江村至上洞</v>
          </cell>
          <cell r="G15773" t="str">
            <v>C28C431129</v>
          </cell>
          <cell r="H15773">
            <v>0.633</v>
          </cell>
          <cell r="I15773">
            <v>2.248</v>
          </cell>
          <cell r="J15773">
            <v>1.615</v>
          </cell>
        </row>
        <row r="15774">
          <cell r="F15774" t="str">
            <v>大龙至大竹源</v>
          </cell>
          <cell r="G15774" t="str">
            <v>Y434431129</v>
          </cell>
          <cell r="H15774">
            <v>3</v>
          </cell>
          <cell r="I15774">
            <v>14.927</v>
          </cell>
          <cell r="J15774">
            <v>11.927</v>
          </cell>
        </row>
        <row r="15775">
          <cell r="F15775" t="str">
            <v>后厚线</v>
          </cell>
          <cell r="G15775" t="str">
            <v>C230431129</v>
          </cell>
          <cell r="H15775">
            <v>0.484</v>
          </cell>
          <cell r="I15775">
            <v>1.304</v>
          </cell>
          <cell r="J15775">
            <v>0.82</v>
          </cell>
        </row>
        <row r="15776">
          <cell r="F15776" t="str">
            <v>X384至厚塘三村</v>
          </cell>
          <cell r="G15776" t="str">
            <v>C78B431129</v>
          </cell>
          <cell r="H15776">
            <v>0.33</v>
          </cell>
          <cell r="I15776">
            <v>1.301</v>
          </cell>
          <cell r="J15776">
            <v>0.971</v>
          </cell>
        </row>
        <row r="15777">
          <cell r="F15777" t="str">
            <v>洋洋线</v>
          </cell>
          <cell r="G15777" t="str">
            <v>C330431129</v>
          </cell>
          <cell r="H15777">
            <v>5.967</v>
          </cell>
          <cell r="I15777">
            <v>6.604</v>
          </cell>
          <cell r="J15777">
            <v>0.637</v>
          </cell>
        </row>
        <row r="15778">
          <cell r="F15778" t="str">
            <v>安马村村道</v>
          </cell>
          <cell r="G15778" t="str">
            <v>C99D431129</v>
          </cell>
          <cell r="H15778">
            <v>2.451</v>
          </cell>
          <cell r="I15778">
            <v>5.99</v>
          </cell>
          <cell r="J15778">
            <v>3.539</v>
          </cell>
        </row>
        <row r="15779">
          <cell r="F15779" t="str">
            <v>芙大线</v>
          </cell>
          <cell r="G15779" t="str">
            <v>C314431129</v>
          </cell>
          <cell r="H15779">
            <v>0</v>
          </cell>
          <cell r="I15779">
            <v>4.822</v>
          </cell>
          <cell r="J15779">
            <v>4.822</v>
          </cell>
        </row>
        <row r="15780">
          <cell r="F15780" t="str">
            <v>大柳至两河口线</v>
          </cell>
          <cell r="G15780" t="str">
            <v>Y399431129</v>
          </cell>
          <cell r="H15780">
            <v>15.622</v>
          </cell>
          <cell r="I15780">
            <v>19.617</v>
          </cell>
          <cell r="J15780">
            <v>3.995</v>
          </cell>
        </row>
        <row r="15781">
          <cell r="F15781" t="str">
            <v>新田埂线</v>
          </cell>
          <cell r="G15781" t="str">
            <v>CAB1431129</v>
          </cell>
          <cell r="H15781">
            <v>3.244</v>
          </cell>
          <cell r="I15781">
            <v>8.555</v>
          </cell>
          <cell r="J15781">
            <v>5.311</v>
          </cell>
        </row>
        <row r="15782">
          <cell r="F15782" t="str">
            <v>大塘线</v>
          </cell>
          <cell r="G15782" t="str">
            <v>VZ15431129</v>
          </cell>
          <cell r="H15782">
            <v>1.261</v>
          </cell>
          <cell r="I15782">
            <v>2.522</v>
          </cell>
          <cell r="J15782">
            <v>1.261</v>
          </cell>
        </row>
        <row r="15783">
          <cell r="F15783" t="str">
            <v>村道</v>
          </cell>
          <cell r="G15783" t="str">
            <v>VZ54431129</v>
          </cell>
          <cell r="H15783">
            <v>3</v>
          </cell>
          <cell r="I15783">
            <v>5.262</v>
          </cell>
          <cell r="J15783">
            <v>2.262</v>
          </cell>
        </row>
        <row r="15784">
          <cell r="F15784" t="str">
            <v>省道线</v>
          </cell>
          <cell r="G15784" t="str">
            <v>VZ18431129</v>
          </cell>
          <cell r="H15784">
            <v>3</v>
          </cell>
          <cell r="I15784">
            <v>5.256</v>
          </cell>
          <cell r="J15784">
            <v>2.256</v>
          </cell>
        </row>
        <row r="15785">
          <cell r="F15785" t="str">
            <v>寨高线</v>
          </cell>
          <cell r="G15785" t="str">
            <v>VZ28431129</v>
          </cell>
          <cell r="H15785">
            <v>3</v>
          </cell>
          <cell r="I15785">
            <v>10.513</v>
          </cell>
          <cell r="J15785">
            <v>7.513</v>
          </cell>
        </row>
        <row r="15786">
          <cell r="F15786" t="str">
            <v>x287至上木源村一组</v>
          </cell>
          <cell r="G15786" t="str">
            <v>C42D431129</v>
          </cell>
          <cell r="H15786">
            <v>2</v>
          </cell>
          <cell r="I15786">
            <v>4.166</v>
          </cell>
          <cell r="J15786">
            <v>2.166</v>
          </cell>
        </row>
        <row r="15787">
          <cell r="G15787" t="str">
            <v>AA17431129</v>
          </cell>
          <cell r="H15787">
            <v>0</v>
          </cell>
          <cell r="I15787">
            <v>0.617</v>
          </cell>
          <cell r="J15787">
            <v>0.617</v>
          </cell>
        </row>
        <row r="15788">
          <cell r="G15788" t="str">
            <v>AA12431129</v>
          </cell>
          <cell r="H15788">
            <v>0</v>
          </cell>
          <cell r="I15788">
            <v>1.377</v>
          </cell>
          <cell r="J15788">
            <v>1.377</v>
          </cell>
        </row>
        <row r="15789">
          <cell r="F15789" t="str">
            <v>得张线</v>
          </cell>
          <cell r="G15789" t="str">
            <v>C472431129</v>
          </cell>
          <cell r="H15789">
            <v>0</v>
          </cell>
          <cell r="I15789">
            <v>1.375</v>
          </cell>
          <cell r="J15789">
            <v>1.375</v>
          </cell>
        </row>
        <row r="15790">
          <cell r="F15790" t="str">
            <v>瓦厂线</v>
          </cell>
          <cell r="G15790" t="str">
            <v>VU56431129</v>
          </cell>
          <cell r="H15790">
            <v>3</v>
          </cell>
          <cell r="I15790">
            <v>4.417</v>
          </cell>
          <cell r="J15790">
            <v>1.417</v>
          </cell>
        </row>
        <row r="15791">
          <cell r="F15791" t="str">
            <v>上茅至黄沙村</v>
          </cell>
          <cell r="G15791" t="str">
            <v>C73B431129</v>
          </cell>
          <cell r="H15791">
            <v>1.945</v>
          </cell>
          <cell r="I15791">
            <v>5.127</v>
          </cell>
          <cell r="J15791">
            <v>3.182</v>
          </cell>
        </row>
        <row r="15792">
          <cell r="F15792" t="str">
            <v>东鲁冲路</v>
          </cell>
          <cell r="G15792" t="str">
            <v>VV43431129</v>
          </cell>
          <cell r="H15792">
            <v>3</v>
          </cell>
          <cell r="I15792">
            <v>3.988</v>
          </cell>
          <cell r="J15792">
            <v>0.988</v>
          </cell>
        </row>
        <row r="15793">
          <cell r="F15793" t="str">
            <v>梅坪至星坪</v>
          </cell>
          <cell r="G15793" t="str">
            <v>C18C431129</v>
          </cell>
          <cell r="H15793">
            <v>2</v>
          </cell>
          <cell r="I15793">
            <v>3.764</v>
          </cell>
          <cell r="J15793">
            <v>1.764</v>
          </cell>
        </row>
        <row r="15794">
          <cell r="G15794" t="str">
            <v>AA13431129</v>
          </cell>
          <cell r="H15794">
            <v>0</v>
          </cell>
          <cell r="I15794">
            <v>1.438</v>
          </cell>
          <cell r="J15794">
            <v>1.438</v>
          </cell>
        </row>
        <row r="15795">
          <cell r="F15795" t="str">
            <v>新田至江木</v>
          </cell>
          <cell r="G15795" t="str">
            <v>C73B431129</v>
          </cell>
          <cell r="H15795">
            <v>2</v>
          </cell>
          <cell r="I15795">
            <v>5.539</v>
          </cell>
          <cell r="J15795">
            <v>3.539</v>
          </cell>
        </row>
        <row r="15796">
          <cell r="F15796" t="str">
            <v>东鲁冲路</v>
          </cell>
          <cell r="G15796" t="str">
            <v>VV43431129</v>
          </cell>
          <cell r="H15796">
            <v>3</v>
          </cell>
          <cell r="I15796">
            <v>4.429</v>
          </cell>
          <cell r="J15796">
            <v>1.429</v>
          </cell>
        </row>
        <row r="15797">
          <cell r="G15797" t="str">
            <v>AA21431129</v>
          </cell>
          <cell r="H15797">
            <v>0</v>
          </cell>
          <cell r="I15797">
            <v>1.368</v>
          </cell>
          <cell r="J15797">
            <v>1.368</v>
          </cell>
        </row>
        <row r="15798">
          <cell r="F15798" t="str">
            <v>大贝组至向新</v>
          </cell>
          <cell r="G15798" t="str">
            <v>C69B431129</v>
          </cell>
          <cell r="H15798">
            <v>2</v>
          </cell>
          <cell r="I15798">
            <v>5.392</v>
          </cell>
          <cell r="J15798">
            <v>3.392</v>
          </cell>
        </row>
        <row r="15799">
          <cell r="F15799" t="str">
            <v>洋洋线</v>
          </cell>
          <cell r="G15799" t="str">
            <v>C330431129</v>
          </cell>
          <cell r="H15799">
            <v>5.967</v>
          </cell>
          <cell r="I15799">
            <v>7.698</v>
          </cell>
          <cell r="J15799">
            <v>1.731</v>
          </cell>
        </row>
        <row r="15800">
          <cell r="F15800" t="str">
            <v>甘猪线</v>
          </cell>
          <cell r="G15800" t="str">
            <v>VL84431129</v>
          </cell>
          <cell r="H15800">
            <v>0.366</v>
          </cell>
          <cell r="I15800">
            <v>2.589</v>
          </cell>
          <cell r="J15800">
            <v>2.223</v>
          </cell>
        </row>
        <row r="15801">
          <cell r="F15801" t="str">
            <v>甘猪线</v>
          </cell>
          <cell r="G15801" t="str">
            <v>VL84431129</v>
          </cell>
          <cell r="H15801">
            <v>4</v>
          </cell>
          <cell r="I15801">
            <v>4.379</v>
          </cell>
          <cell r="J15801">
            <v>0.379</v>
          </cell>
        </row>
        <row r="15802">
          <cell r="F15802" t="str">
            <v>陈大线</v>
          </cell>
          <cell r="G15802" t="str">
            <v>VL19431129</v>
          </cell>
          <cell r="H15802">
            <v>3</v>
          </cell>
          <cell r="I15802">
            <v>4.884</v>
          </cell>
          <cell r="J15802">
            <v>1.884</v>
          </cell>
        </row>
        <row r="15803">
          <cell r="F15803" t="str">
            <v>凤西线</v>
          </cell>
          <cell r="G15803" t="str">
            <v>C632431129</v>
          </cell>
          <cell r="H15803">
            <v>1.046</v>
          </cell>
          <cell r="I15803">
            <v>5.08</v>
          </cell>
          <cell r="J15803">
            <v>4.034</v>
          </cell>
        </row>
        <row r="15804">
          <cell r="F15804" t="str">
            <v>后牛线</v>
          </cell>
          <cell r="G15804" t="str">
            <v>VM13431129</v>
          </cell>
          <cell r="H15804">
            <v>4</v>
          </cell>
          <cell r="I15804">
            <v>5.412</v>
          </cell>
          <cell r="J15804">
            <v>1.412</v>
          </cell>
        </row>
        <row r="15805">
          <cell r="F15805" t="str">
            <v>栎洞线</v>
          </cell>
          <cell r="G15805" t="str">
            <v>C648431129</v>
          </cell>
          <cell r="H15805">
            <v>0</v>
          </cell>
          <cell r="I15805">
            <v>0.413</v>
          </cell>
          <cell r="J15805">
            <v>0.413</v>
          </cell>
        </row>
        <row r="15806">
          <cell r="F15806" t="str">
            <v>陈大线</v>
          </cell>
          <cell r="G15806" t="str">
            <v>VL19431129</v>
          </cell>
          <cell r="H15806">
            <v>1.29</v>
          </cell>
          <cell r="I15806">
            <v>1.343</v>
          </cell>
          <cell r="J15806">
            <v>0.053</v>
          </cell>
        </row>
        <row r="15807">
          <cell r="F15807" t="str">
            <v>黄黄线</v>
          </cell>
          <cell r="G15807" t="str">
            <v>C453431129</v>
          </cell>
          <cell r="H15807">
            <v>0.893</v>
          </cell>
          <cell r="I15807">
            <v>1.451</v>
          </cell>
          <cell r="J15807">
            <v>0.558</v>
          </cell>
        </row>
        <row r="15808">
          <cell r="F15808" t="str">
            <v>石石线</v>
          </cell>
          <cell r="G15808" t="str">
            <v>C494431129</v>
          </cell>
          <cell r="H15808">
            <v>0.508</v>
          </cell>
          <cell r="I15808">
            <v>1.537</v>
          </cell>
          <cell r="J15808">
            <v>1.029</v>
          </cell>
        </row>
        <row r="15809">
          <cell r="F15809" t="str">
            <v>大塘-新寨</v>
          </cell>
          <cell r="G15809" t="str">
            <v>C33A431129</v>
          </cell>
          <cell r="H15809">
            <v>0.614</v>
          </cell>
          <cell r="I15809">
            <v>0.783</v>
          </cell>
          <cell r="J15809">
            <v>0.169</v>
          </cell>
        </row>
        <row r="15810">
          <cell r="F15810" t="str">
            <v>彭家院子路</v>
          </cell>
          <cell r="G15810" t="str">
            <v>VL83431129</v>
          </cell>
          <cell r="H15810">
            <v>3</v>
          </cell>
          <cell r="I15810">
            <v>3.339</v>
          </cell>
          <cell r="J15810">
            <v>0.339</v>
          </cell>
        </row>
        <row r="15811">
          <cell r="F15811" t="str">
            <v>平桥口至刘家门口</v>
          </cell>
          <cell r="G15811" t="str">
            <v>C16B431129</v>
          </cell>
          <cell r="H15811">
            <v>1</v>
          </cell>
          <cell r="I15811">
            <v>1.33</v>
          </cell>
          <cell r="J15811">
            <v>0.33</v>
          </cell>
        </row>
        <row r="15812">
          <cell r="F15812" t="str">
            <v>工业园至班田</v>
          </cell>
          <cell r="G15812" t="str">
            <v>C86E431129</v>
          </cell>
          <cell r="H15812">
            <v>0.392</v>
          </cell>
          <cell r="I15812">
            <v>1.115</v>
          </cell>
          <cell r="J15812">
            <v>0.723</v>
          </cell>
        </row>
        <row r="15813">
          <cell r="F15813" t="str">
            <v>1-3组路</v>
          </cell>
          <cell r="G15813" t="str">
            <v>V526431129</v>
          </cell>
          <cell r="H15813">
            <v>0.75</v>
          </cell>
          <cell r="I15813">
            <v>2.022</v>
          </cell>
          <cell r="J15813">
            <v>1.272</v>
          </cell>
        </row>
        <row r="15814">
          <cell r="F15814" t="str">
            <v>工业园至班田</v>
          </cell>
          <cell r="G15814" t="str">
            <v>C86E431129</v>
          </cell>
          <cell r="H15814">
            <v>0.392</v>
          </cell>
          <cell r="I15814">
            <v>2.599</v>
          </cell>
          <cell r="J15814">
            <v>2.207</v>
          </cell>
        </row>
        <row r="15815">
          <cell r="F15815" t="str">
            <v>村村路</v>
          </cell>
          <cell r="G15815" t="str">
            <v>V935431129</v>
          </cell>
          <cell r="H15815">
            <v>1</v>
          </cell>
          <cell r="I15815">
            <v>2.612</v>
          </cell>
          <cell r="J15815">
            <v>1.612</v>
          </cell>
        </row>
        <row r="15816">
          <cell r="F15816" t="str">
            <v>树树路</v>
          </cell>
          <cell r="G15816" t="str">
            <v>V936431129</v>
          </cell>
          <cell r="H15816">
            <v>0.943</v>
          </cell>
          <cell r="I15816">
            <v>2.593</v>
          </cell>
          <cell r="J15816">
            <v>1.65</v>
          </cell>
        </row>
        <row r="15817">
          <cell r="F15817" t="str">
            <v>村口至二组</v>
          </cell>
          <cell r="G15817" t="str">
            <v>C19B431129</v>
          </cell>
          <cell r="H15817">
            <v>0.354</v>
          </cell>
          <cell r="I15817">
            <v>1.424</v>
          </cell>
          <cell r="J15817">
            <v>1.07</v>
          </cell>
        </row>
        <row r="15818">
          <cell r="F15818" t="str">
            <v>村口至二组</v>
          </cell>
          <cell r="G15818" t="str">
            <v>C19B431129</v>
          </cell>
          <cell r="H15818">
            <v>1</v>
          </cell>
          <cell r="I15818">
            <v>1.354</v>
          </cell>
          <cell r="J15818">
            <v>0.354</v>
          </cell>
        </row>
        <row r="15819">
          <cell r="F15819" t="str">
            <v>下上线</v>
          </cell>
          <cell r="G15819" t="str">
            <v>C12C431129</v>
          </cell>
          <cell r="H15819">
            <v>1</v>
          </cell>
          <cell r="I15819">
            <v>1.72</v>
          </cell>
          <cell r="J15819">
            <v>0.72</v>
          </cell>
        </row>
        <row r="15820">
          <cell r="F15820" t="str">
            <v>伍家寨渡口连接线</v>
          </cell>
          <cell r="G15820" t="str">
            <v>C649431129</v>
          </cell>
          <cell r="H15820">
            <v>1</v>
          </cell>
          <cell r="I15820">
            <v>1.072</v>
          </cell>
          <cell r="J15820">
            <v>0.072</v>
          </cell>
        </row>
        <row r="15821">
          <cell r="F15821" t="str">
            <v>一五线</v>
          </cell>
          <cell r="G15821" t="str">
            <v>C651431129</v>
          </cell>
          <cell r="H15821">
            <v>0.271</v>
          </cell>
          <cell r="I15821">
            <v>2.296</v>
          </cell>
          <cell r="J15821">
            <v>2.025</v>
          </cell>
        </row>
        <row r="15822">
          <cell r="F15822" t="str">
            <v>G217至沙树脚</v>
          </cell>
          <cell r="G15822" t="str">
            <v>C12B431129</v>
          </cell>
          <cell r="H15822">
            <v>1</v>
          </cell>
          <cell r="I15822">
            <v>1.766</v>
          </cell>
          <cell r="J15822">
            <v>0.766</v>
          </cell>
        </row>
        <row r="15823">
          <cell r="F15823" t="str">
            <v>村道</v>
          </cell>
          <cell r="G15823" t="str">
            <v>C95E431129</v>
          </cell>
          <cell r="H15823">
            <v>1</v>
          </cell>
          <cell r="I15823">
            <v>1.153</v>
          </cell>
          <cell r="J15823">
            <v>0.153</v>
          </cell>
        </row>
        <row r="15824">
          <cell r="F15824" t="str">
            <v>村道至一组</v>
          </cell>
          <cell r="G15824" t="str">
            <v>C23B431129</v>
          </cell>
          <cell r="H15824">
            <v>1</v>
          </cell>
          <cell r="I15824">
            <v>1.561</v>
          </cell>
          <cell r="J15824">
            <v>0.561</v>
          </cell>
        </row>
        <row r="15825">
          <cell r="F15825" t="str">
            <v>村道至一组</v>
          </cell>
          <cell r="G15825" t="str">
            <v>C97E431129</v>
          </cell>
          <cell r="H15825">
            <v>1</v>
          </cell>
          <cell r="I15825">
            <v>1.137</v>
          </cell>
          <cell r="J15825">
            <v>0.137</v>
          </cell>
        </row>
        <row r="15826">
          <cell r="F15826" t="str">
            <v>架茅线</v>
          </cell>
          <cell r="G15826" t="str">
            <v>C109431129</v>
          </cell>
          <cell r="H15826">
            <v>3.999</v>
          </cell>
          <cell r="I15826">
            <v>4.647</v>
          </cell>
          <cell r="J15826">
            <v>0.648</v>
          </cell>
        </row>
        <row r="15827">
          <cell r="F15827" t="str">
            <v>黄彭路</v>
          </cell>
          <cell r="G15827" t="str">
            <v>C679431129</v>
          </cell>
          <cell r="H15827">
            <v>1</v>
          </cell>
          <cell r="I15827">
            <v>1.488</v>
          </cell>
          <cell r="J15827">
            <v>0.488</v>
          </cell>
        </row>
        <row r="15828">
          <cell r="F15828" t="str">
            <v>周水路</v>
          </cell>
          <cell r="G15828" t="str">
            <v>V947431129</v>
          </cell>
          <cell r="H15828">
            <v>1</v>
          </cell>
          <cell r="I15828">
            <v>1.738</v>
          </cell>
          <cell r="J15828">
            <v>0.738</v>
          </cell>
        </row>
        <row r="15829">
          <cell r="F15829" t="str">
            <v>沱佛线</v>
          </cell>
          <cell r="G15829" t="str">
            <v>V973431129</v>
          </cell>
          <cell r="H15829">
            <v>1</v>
          </cell>
          <cell r="I15829">
            <v>2.534</v>
          </cell>
          <cell r="J15829">
            <v>1.534</v>
          </cell>
        </row>
        <row r="15830">
          <cell r="F15830" t="str">
            <v>1-3组路</v>
          </cell>
          <cell r="G15830" t="str">
            <v>V526431129</v>
          </cell>
          <cell r="H15830">
            <v>1</v>
          </cell>
          <cell r="I15830">
            <v>1.748</v>
          </cell>
          <cell r="J15830">
            <v>0.748</v>
          </cell>
        </row>
        <row r="15831">
          <cell r="F15831" t="str">
            <v>桥大线</v>
          </cell>
          <cell r="G15831" t="str">
            <v>C634431129</v>
          </cell>
          <cell r="H15831">
            <v>1</v>
          </cell>
          <cell r="I15831">
            <v>1.103</v>
          </cell>
          <cell r="J15831">
            <v>0.103</v>
          </cell>
        </row>
        <row r="15832">
          <cell r="F15832" t="str">
            <v>大地福路</v>
          </cell>
          <cell r="G15832" t="str">
            <v>V561431129</v>
          </cell>
          <cell r="H15832">
            <v>1</v>
          </cell>
          <cell r="I15832">
            <v>1.191</v>
          </cell>
          <cell r="J15832">
            <v>0.191</v>
          </cell>
        </row>
        <row r="15833">
          <cell r="F15833" t="str">
            <v>一组至二组</v>
          </cell>
          <cell r="G15833" t="str">
            <v>C27B431129</v>
          </cell>
          <cell r="H15833">
            <v>1</v>
          </cell>
          <cell r="I15833">
            <v>1.896</v>
          </cell>
          <cell r="J15833">
            <v>0.896</v>
          </cell>
        </row>
        <row r="15834">
          <cell r="F15834" t="str">
            <v>叉山线</v>
          </cell>
          <cell r="G15834" t="str">
            <v>C683431129</v>
          </cell>
          <cell r="H15834">
            <v>0.546</v>
          </cell>
          <cell r="I15834">
            <v>1.28</v>
          </cell>
          <cell r="J15834">
            <v>0.734</v>
          </cell>
        </row>
        <row r="15835">
          <cell r="F15835" t="str">
            <v>六组至七组</v>
          </cell>
          <cell r="G15835" t="str">
            <v>C88D431129</v>
          </cell>
          <cell r="H15835">
            <v>1</v>
          </cell>
          <cell r="I15835">
            <v>1.626</v>
          </cell>
          <cell r="J15835">
            <v>0.626</v>
          </cell>
        </row>
        <row r="15836">
          <cell r="F15836" t="str">
            <v>双双线</v>
          </cell>
          <cell r="G15836" t="str">
            <v>C244431129</v>
          </cell>
          <cell r="H15836">
            <v>0.452</v>
          </cell>
          <cell r="I15836">
            <v>0.72</v>
          </cell>
          <cell r="J15836">
            <v>0.268</v>
          </cell>
        </row>
        <row r="15837">
          <cell r="F15837" t="str">
            <v>十二组至纸厂</v>
          </cell>
          <cell r="G15837" t="str">
            <v>C31B431129</v>
          </cell>
          <cell r="H15837">
            <v>0.4</v>
          </cell>
          <cell r="I15837">
            <v>1.576</v>
          </cell>
          <cell r="J15837">
            <v>1.176</v>
          </cell>
        </row>
        <row r="15838">
          <cell r="F15838" t="str">
            <v>G217至三组</v>
          </cell>
          <cell r="G15838" t="str">
            <v>C35B431129</v>
          </cell>
          <cell r="H15838">
            <v>1</v>
          </cell>
          <cell r="I15838">
            <v>1.524</v>
          </cell>
          <cell r="J15838">
            <v>0.524</v>
          </cell>
        </row>
        <row r="15839">
          <cell r="F15839" t="str">
            <v>电塔边至北果冲</v>
          </cell>
          <cell r="G15839" t="str">
            <v>C94C431129</v>
          </cell>
          <cell r="H15839">
            <v>1</v>
          </cell>
          <cell r="I15839">
            <v>1.152</v>
          </cell>
          <cell r="J15839">
            <v>0.152</v>
          </cell>
        </row>
        <row r="15840">
          <cell r="F15840" t="str">
            <v>沱岭渡口连接线</v>
          </cell>
          <cell r="G15840" t="str">
            <v>C541431129</v>
          </cell>
          <cell r="H15840">
            <v>1</v>
          </cell>
          <cell r="I15840">
            <v>1.305</v>
          </cell>
          <cell r="J15840">
            <v>0.305</v>
          </cell>
        </row>
        <row r="15841">
          <cell r="F15841" t="str">
            <v>回洪路</v>
          </cell>
          <cell r="G15841" t="str">
            <v>V791431129</v>
          </cell>
          <cell r="H15841">
            <v>8.76</v>
          </cell>
          <cell r="I15841">
            <v>12.531</v>
          </cell>
          <cell r="J15841">
            <v>3.771</v>
          </cell>
        </row>
        <row r="15842">
          <cell r="F15842" t="str">
            <v>对石线</v>
          </cell>
          <cell r="G15842" t="str">
            <v>V417431129</v>
          </cell>
          <cell r="H15842">
            <v>1</v>
          </cell>
          <cell r="I15842">
            <v>2.253</v>
          </cell>
          <cell r="J15842">
            <v>1.253</v>
          </cell>
        </row>
        <row r="15843">
          <cell r="F15843" t="str">
            <v>沱江-桥头铺</v>
          </cell>
          <cell r="G15843" t="str">
            <v>X117431129</v>
          </cell>
          <cell r="H15843">
            <v>11.833</v>
          </cell>
          <cell r="I15843">
            <v>12.954</v>
          </cell>
          <cell r="J15843">
            <v>1.121</v>
          </cell>
        </row>
        <row r="15844">
          <cell r="F15844" t="str">
            <v>回洪路</v>
          </cell>
          <cell r="G15844" t="str">
            <v>V791431129</v>
          </cell>
          <cell r="H15844">
            <v>3.009</v>
          </cell>
          <cell r="I15844">
            <v>3.69</v>
          </cell>
          <cell r="J15844">
            <v>0.681</v>
          </cell>
        </row>
        <row r="15845">
          <cell r="F15845" t="str">
            <v>田边至石角塘</v>
          </cell>
          <cell r="G15845" t="str">
            <v>C18B431129</v>
          </cell>
          <cell r="H15845">
            <v>1.17</v>
          </cell>
          <cell r="I15845">
            <v>2.407</v>
          </cell>
          <cell r="J15845">
            <v>1.237</v>
          </cell>
        </row>
        <row r="15846">
          <cell r="F15846" t="str">
            <v>小三线</v>
          </cell>
          <cell r="G15846" t="str">
            <v>C376431129</v>
          </cell>
          <cell r="H15846">
            <v>3</v>
          </cell>
          <cell r="I15846">
            <v>5.168</v>
          </cell>
          <cell r="J15846">
            <v>2.168</v>
          </cell>
        </row>
        <row r="15847">
          <cell r="F15847" t="str">
            <v>金二线</v>
          </cell>
          <cell r="G15847" t="str">
            <v>C382431129</v>
          </cell>
          <cell r="H15847">
            <v>2.988</v>
          </cell>
          <cell r="I15847">
            <v>5.413</v>
          </cell>
          <cell r="J15847">
            <v>2.425</v>
          </cell>
        </row>
        <row r="15848">
          <cell r="F15848" t="str">
            <v>三组至学校</v>
          </cell>
          <cell r="G15848" t="str">
            <v>C79C431129</v>
          </cell>
          <cell r="H15848">
            <v>3</v>
          </cell>
          <cell r="I15848">
            <v>3.874</v>
          </cell>
          <cell r="J15848">
            <v>0.874</v>
          </cell>
        </row>
        <row r="15849">
          <cell r="F15849" t="str">
            <v>金二线</v>
          </cell>
          <cell r="G15849" t="str">
            <v>C382431129</v>
          </cell>
          <cell r="H15849">
            <v>2.988</v>
          </cell>
          <cell r="I15849">
            <v>3.996</v>
          </cell>
          <cell r="J15849">
            <v>1.008</v>
          </cell>
        </row>
        <row r="15850">
          <cell r="F15850" t="str">
            <v>三组至学校</v>
          </cell>
          <cell r="G15850" t="str">
            <v>C79C431129</v>
          </cell>
          <cell r="H15850">
            <v>0.879</v>
          </cell>
          <cell r="I15850">
            <v>3.771</v>
          </cell>
          <cell r="J15850">
            <v>2.892</v>
          </cell>
        </row>
        <row r="15851">
          <cell r="F15851" t="str">
            <v>村道</v>
          </cell>
          <cell r="G15851" t="str">
            <v>VR79431129</v>
          </cell>
          <cell r="H15851">
            <v>1</v>
          </cell>
          <cell r="I15851">
            <v>1.278</v>
          </cell>
          <cell r="J15851">
            <v>0.278</v>
          </cell>
        </row>
        <row r="15852">
          <cell r="F15852" t="str">
            <v>桐湘线</v>
          </cell>
          <cell r="G15852" t="str">
            <v>C399431129</v>
          </cell>
          <cell r="H15852">
            <v>6.231</v>
          </cell>
          <cell r="I15852">
            <v>9.764</v>
          </cell>
          <cell r="J15852">
            <v>3.533</v>
          </cell>
        </row>
        <row r="15853">
          <cell r="F15853" t="str">
            <v>X281至黄南冲</v>
          </cell>
          <cell r="G15853" t="str">
            <v>C64C431129</v>
          </cell>
          <cell r="H15853">
            <v>2</v>
          </cell>
          <cell r="I15853">
            <v>2.466</v>
          </cell>
          <cell r="J15853">
            <v>0.466</v>
          </cell>
        </row>
        <row r="15854">
          <cell r="F15854" t="str">
            <v>坪邓线</v>
          </cell>
          <cell r="G15854" t="str">
            <v>C374431129</v>
          </cell>
          <cell r="H15854">
            <v>4.737</v>
          </cell>
          <cell r="I15854">
            <v>7.652</v>
          </cell>
          <cell r="J15854">
            <v>2.915</v>
          </cell>
        </row>
        <row r="15855">
          <cell r="F15855" t="str">
            <v>崩冲组道</v>
          </cell>
          <cell r="G15855" t="str">
            <v>VW63431129</v>
          </cell>
          <cell r="H15855">
            <v>2</v>
          </cell>
          <cell r="I15855">
            <v>3.302</v>
          </cell>
          <cell r="J15855">
            <v>1.302</v>
          </cell>
        </row>
        <row r="15856">
          <cell r="F15856" t="str">
            <v>上源组道</v>
          </cell>
          <cell r="G15856" t="str">
            <v>VW64431129</v>
          </cell>
          <cell r="H15856">
            <v>2</v>
          </cell>
          <cell r="I15856">
            <v>5.853</v>
          </cell>
          <cell r="J15856">
            <v>3.853</v>
          </cell>
        </row>
        <row r="15857">
          <cell r="F15857" t="str">
            <v>滑油至湘江旅游公路</v>
          </cell>
          <cell r="G15857" t="str">
            <v>CAD2431129</v>
          </cell>
          <cell r="H15857">
            <v>0.424</v>
          </cell>
          <cell r="I15857">
            <v>5.652</v>
          </cell>
          <cell r="J15857">
            <v>5.228</v>
          </cell>
        </row>
        <row r="15858">
          <cell r="G15858" t="str">
            <v>AA23431129</v>
          </cell>
          <cell r="H15858">
            <v>0</v>
          </cell>
          <cell r="I15858">
            <v>0.242</v>
          </cell>
          <cell r="J15858">
            <v>0.242</v>
          </cell>
        </row>
        <row r="15859">
          <cell r="F15859" t="str">
            <v>茶华园村村道</v>
          </cell>
          <cell r="G15859" t="str">
            <v>C38E431129</v>
          </cell>
          <cell r="H15859">
            <v>3</v>
          </cell>
          <cell r="I15859">
            <v>4.075</v>
          </cell>
          <cell r="J15859">
            <v>1.075</v>
          </cell>
        </row>
        <row r="15860">
          <cell r="F15860" t="str">
            <v>陈家至一组</v>
          </cell>
          <cell r="G15860" t="str">
            <v>C16H431129</v>
          </cell>
          <cell r="H15860">
            <v>3</v>
          </cell>
          <cell r="I15860">
            <v>3.263</v>
          </cell>
          <cell r="J15860">
            <v>0.263</v>
          </cell>
        </row>
        <row r="15861">
          <cell r="F15861" t="str">
            <v>陈家至六组</v>
          </cell>
          <cell r="G15861" t="str">
            <v>C86D431129</v>
          </cell>
          <cell r="H15861">
            <v>3</v>
          </cell>
          <cell r="I15861">
            <v>3.269</v>
          </cell>
          <cell r="J15861">
            <v>0.269</v>
          </cell>
        </row>
        <row r="15862">
          <cell r="F15862" t="str">
            <v>枫一线</v>
          </cell>
          <cell r="G15862" t="str">
            <v>C278431129</v>
          </cell>
          <cell r="H15862">
            <v>3</v>
          </cell>
          <cell r="I15862">
            <v>3.2</v>
          </cell>
          <cell r="J15862">
            <v>0.2</v>
          </cell>
        </row>
        <row r="15863">
          <cell r="F15863" t="str">
            <v>合潘线</v>
          </cell>
          <cell r="G15863" t="str">
            <v>VR21431129</v>
          </cell>
          <cell r="H15863">
            <v>4.443</v>
          </cell>
          <cell r="I15863">
            <v>7.285</v>
          </cell>
          <cell r="J15863">
            <v>2.842</v>
          </cell>
        </row>
        <row r="15864">
          <cell r="F15864" t="str">
            <v>牛大线</v>
          </cell>
          <cell r="G15864" t="str">
            <v>C511431129</v>
          </cell>
          <cell r="H15864">
            <v>3</v>
          </cell>
          <cell r="I15864">
            <v>6.034</v>
          </cell>
          <cell r="J15864">
            <v>3.034</v>
          </cell>
        </row>
        <row r="15865">
          <cell r="F15865" t="str">
            <v>青山口至八组</v>
          </cell>
          <cell r="G15865" t="str">
            <v>C39D431129</v>
          </cell>
          <cell r="H15865">
            <v>3</v>
          </cell>
          <cell r="I15865">
            <v>3.72</v>
          </cell>
          <cell r="J15865">
            <v>0.72</v>
          </cell>
        </row>
        <row r="15866">
          <cell r="F15866" t="str">
            <v>沙柳村至四至五组</v>
          </cell>
          <cell r="G15866" t="str">
            <v>C83D431129</v>
          </cell>
          <cell r="H15866">
            <v>3</v>
          </cell>
          <cell r="I15866">
            <v>3.35</v>
          </cell>
          <cell r="J15866">
            <v>0.35</v>
          </cell>
        </row>
        <row r="15867">
          <cell r="F15867" t="str">
            <v>练五线</v>
          </cell>
          <cell r="G15867" t="str">
            <v>C259431129</v>
          </cell>
          <cell r="H15867">
            <v>3</v>
          </cell>
          <cell r="I15867">
            <v>4.97</v>
          </cell>
          <cell r="J15867">
            <v>1.97</v>
          </cell>
        </row>
        <row r="15868">
          <cell r="F15868" t="str">
            <v>联十线</v>
          </cell>
          <cell r="G15868" t="str">
            <v>C257431129</v>
          </cell>
          <cell r="H15868">
            <v>3</v>
          </cell>
          <cell r="I15868">
            <v>3.222</v>
          </cell>
          <cell r="J15868">
            <v>0.222</v>
          </cell>
        </row>
        <row r="15869">
          <cell r="F15869" t="str">
            <v>513线</v>
          </cell>
          <cell r="G15869" t="str">
            <v>VR11431129</v>
          </cell>
          <cell r="H15869">
            <v>3</v>
          </cell>
          <cell r="I15869">
            <v>3.484</v>
          </cell>
          <cell r="J15869">
            <v>0.484</v>
          </cell>
        </row>
        <row r="15870">
          <cell r="F15870" t="str">
            <v>馒头溪至丁家坪组</v>
          </cell>
          <cell r="G15870" t="str">
            <v>V63D431222</v>
          </cell>
          <cell r="H15870">
            <v>0</v>
          </cell>
          <cell r="I15870">
            <v>1.003</v>
          </cell>
          <cell r="J15870">
            <v>1.003</v>
          </cell>
        </row>
        <row r="15871">
          <cell r="G15871" t="str">
            <v>AA05431222</v>
          </cell>
          <cell r="H15871">
            <v>0</v>
          </cell>
          <cell r="I15871">
            <v>2.995</v>
          </cell>
          <cell r="J15871">
            <v>2.995</v>
          </cell>
        </row>
        <row r="15872">
          <cell r="F15872" t="str">
            <v>高源至大淇口</v>
          </cell>
          <cell r="G15872" t="str">
            <v>CD26431222</v>
          </cell>
          <cell r="H15872">
            <v>0</v>
          </cell>
          <cell r="I15872">
            <v>8.402</v>
          </cell>
          <cell r="J15872">
            <v>8.402</v>
          </cell>
        </row>
        <row r="15873">
          <cell r="F15873" t="str">
            <v>茶溪山组至夏家溪组</v>
          </cell>
          <cell r="G15873" t="str">
            <v>V61F431222</v>
          </cell>
          <cell r="H15873">
            <v>0</v>
          </cell>
          <cell r="I15873">
            <v>0.842</v>
          </cell>
          <cell r="J15873">
            <v>0.842</v>
          </cell>
        </row>
        <row r="15874">
          <cell r="F15874" t="str">
            <v>七岗咀至水叶溪组</v>
          </cell>
          <cell r="G15874" t="str">
            <v>CF59431222</v>
          </cell>
          <cell r="H15874">
            <v>0</v>
          </cell>
          <cell r="I15874">
            <v>2.304</v>
          </cell>
          <cell r="J15874">
            <v>2.304</v>
          </cell>
        </row>
        <row r="15875">
          <cell r="F15875" t="str">
            <v>路口至下刘栏坡组</v>
          </cell>
          <cell r="G15875" t="str">
            <v>V57D431222</v>
          </cell>
          <cell r="H15875">
            <v>0</v>
          </cell>
          <cell r="I15875">
            <v>2.921</v>
          </cell>
          <cell r="J15875">
            <v>2.921</v>
          </cell>
        </row>
        <row r="15876">
          <cell r="F15876" t="str">
            <v>斑竹溪至杨家洞</v>
          </cell>
          <cell r="G15876" t="str">
            <v>CD41431222</v>
          </cell>
          <cell r="H15876">
            <v>0</v>
          </cell>
          <cell r="I15876">
            <v>7.856</v>
          </cell>
          <cell r="J15876">
            <v>7.856</v>
          </cell>
        </row>
        <row r="15877">
          <cell r="F15877" t="str">
            <v>猪皮塘至张家组</v>
          </cell>
          <cell r="G15877" t="str">
            <v>V66D431222</v>
          </cell>
          <cell r="H15877">
            <v>0</v>
          </cell>
          <cell r="I15877">
            <v>0.943</v>
          </cell>
          <cell r="J15877">
            <v>0.943</v>
          </cell>
        </row>
        <row r="15878">
          <cell r="F15878" t="str">
            <v>新村坪至简竹园组</v>
          </cell>
          <cell r="G15878" t="str">
            <v>V67D431222</v>
          </cell>
          <cell r="H15878">
            <v>0</v>
          </cell>
          <cell r="I15878">
            <v>0.713</v>
          </cell>
          <cell r="J15878">
            <v>0.713</v>
          </cell>
        </row>
        <row r="15879">
          <cell r="F15879" t="str">
            <v>蛟口至栏木溪</v>
          </cell>
          <cell r="G15879" t="str">
            <v>C05B431222</v>
          </cell>
          <cell r="H15879">
            <v>0</v>
          </cell>
          <cell r="I15879">
            <v>2.749</v>
          </cell>
          <cell r="J15879">
            <v>2.749</v>
          </cell>
        </row>
        <row r="15880">
          <cell r="F15880" t="str">
            <v>毛坪头至张家</v>
          </cell>
          <cell r="G15880" t="str">
            <v>C379431222</v>
          </cell>
          <cell r="H15880">
            <v>0</v>
          </cell>
          <cell r="I15880">
            <v>2.192</v>
          </cell>
          <cell r="J15880">
            <v>2.192</v>
          </cell>
        </row>
        <row r="15881">
          <cell r="F15881" t="str">
            <v>竹坪组口至竹坪组</v>
          </cell>
          <cell r="G15881" t="str">
            <v>C01A431222</v>
          </cell>
          <cell r="H15881">
            <v>0</v>
          </cell>
          <cell r="I15881">
            <v>3.731</v>
          </cell>
          <cell r="J15881">
            <v>3.731</v>
          </cell>
        </row>
        <row r="15882">
          <cell r="F15882" t="str">
            <v>集镇至岩坪组</v>
          </cell>
          <cell r="G15882" t="str">
            <v>V53D431222</v>
          </cell>
          <cell r="H15882">
            <v>0</v>
          </cell>
          <cell r="I15882">
            <v>1.049</v>
          </cell>
          <cell r="J15882">
            <v>1.049</v>
          </cell>
        </row>
        <row r="15883">
          <cell r="F15883" t="str">
            <v>桑树淇组至白沙溪</v>
          </cell>
          <cell r="G15883" t="str">
            <v>CA39431222</v>
          </cell>
          <cell r="H15883">
            <v>0</v>
          </cell>
          <cell r="I15883">
            <v>9.403</v>
          </cell>
          <cell r="J15883">
            <v>9.403</v>
          </cell>
        </row>
        <row r="15884">
          <cell r="F15884" t="str">
            <v>溶家路口至溶家冲组</v>
          </cell>
          <cell r="G15884" t="str">
            <v>V03E431222</v>
          </cell>
          <cell r="H15884">
            <v>0</v>
          </cell>
          <cell r="I15884">
            <v>0.613</v>
          </cell>
          <cell r="J15884">
            <v>0.613</v>
          </cell>
        </row>
        <row r="15885">
          <cell r="F15885" t="str">
            <v>碳垭至岩生界</v>
          </cell>
          <cell r="G15885" t="str">
            <v>C00A431222</v>
          </cell>
          <cell r="H15885">
            <v>0</v>
          </cell>
          <cell r="I15885">
            <v>1.811</v>
          </cell>
          <cell r="J15885">
            <v>1.811</v>
          </cell>
        </row>
        <row r="15886">
          <cell r="F15886" t="str">
            <v>毛坪头至张家</v>
          </cell>
          <cell r="G15886" t="str">
            <v>C379431222</v>
          </cell>
          <cell r="H15886">
            <v>2.192</v>
          </cell>
          <cell r="I15886">
            <v>5.126</v>
          </cell>
          <cell r="J15886">
            <v>2.934</v>
          </cell>
        </row>
        <row r="15887">
          <cell r="G15887" t="str">
            <v>V000</v>
          </cell>
          <cell r="H15887">
            <v>0</v>
          </cell>
          <cell r="I15887">
            <v>0.167</v>
          </cell>
          <cell r="J15887">
            <v>0.167</v>
          </cell>
        </row>
        <row r="15888">
          <cell r="F15888" t="str">
            <v>路口至钱家庄组</v>
          </cell>
          <cell r="G15888" t="str">
            <v>V59D431222</v>
          </cell>
          <cell r="H15888">
            <v>0</v>
          </cell>
          <cell r="I15888">
            <v>2.637</v>
          </cell>
          <cell r="J15888">
            <v>2.637</v>
          </cell>
        </row>
        <row r="15889">
          <cell r="F15889" t="str">
            <v>电潭至梅树坪组</v>
          </cell>
          <cell r="G15889" t="str">
            <v>V52F431222</v>
          </cell>
          <cell r="H15889">
            <v>0</v>
          </cell>
          <cell r="I15889">
            <v>1.243</v>
          </cell>
          <cell r="J15889">
            <v>1.243</v>
          </cell>
        </row>
        <row r="15890">
          <cell r="F15890" t="str">
            <v>张中润屋至朱石垭组</v>
          </cell>
          <cell r="G15890" t="str">
            <v>V53F431222</v>
          </cell>
          <cell r="H15890">
            <v>0</v>
          </cell>
          <cell r="I15890">
            <v>2.817</v>
          </cell>
          <cell r="J15890">
            <v>2.817</v>
          </cell>
        </row>
        <row r="15891">
          <cell r="F15891" t="str">
            <v>岩门至汪山溪组</v>
          </cell>
          <cell r="G15891" t="str">
            <v>V54F431222</v>
          </cell>
          <cell r="H15891">
            <v>0</v>
          </cell>
          <cell r="I15891">
            <v>2.719</v>
          </cell>
          <cell r="J15891">
            <v>2.719</v>
          </cell>
        </row>
        <row r="15892">
          <cell r="F15892" t="str">
            <v>岩门至贺界组</v>
          </cell>
          <cell r="G15892" t="str">
            <v>V55F431222</v>
          </cell>
          <cell r="H15892">
            <v>0</v>
          </cell>
          <cell r="I15892">
            <v>1.971</v>
          </cell>
          <cell r="J15892">
            <v>1.971</v>
          </cell>
        </row>
        <row r="15893">
          <cell r="F15893" t="str">
            <v>茶厂路口至碧溪组</v>
          </cell>
          <cell r="G15893" t="str">
            <v>V14E431222</v>
          </cell>
          <cell r="H15893">
            <v>0</v>
          </cell>
          <cell r="I15893">
            <v>1.42</v>
          </cell>
          <cell r="J15893">
            <v>1.42</v>
          </cell>
        </row>
        <row r="15894">
          <cell r="F15894" t="str">
            <v>万垭至蒋家园组</v>
          </cell>
          <cell r="G15894" t="str">
            <v>V98F431222</v>
          </cell>
          <cell r="H15894">
            <v>0</v>
          </cell>
          <cell r="I15894">
            <v>1.171</v>
          </cell>
          <cell r="J15894">
            <v>1.171</v>
          </cell>
        </row>
        <row r="15895">
          <cell r="F15895" t="str">
            <v>北斗口村－村部</v>
          </cell>
          <cell r="G15895" t="str">
            <v>C907431222</v>
          </cell>
          <cell r="H15895">
            <v>0</v>
          </cell>
          <cell r="I15895">
            <v>7.665</v>
          </cell>
          <cell r="J15895">
            <v>7.665</v>
          </cell>
        </row>
        <row r="15896">
          <cell r="F15896" t="str">
            <v>斑竹溪村至朱红溪村</v>
          </cell>
          <cell r="G15896" t="str">
            <v>CD01431222</v>
          </cell>
          <cell r="H15896">
            <v>0</v>
          </cell>
          <cell r="I15896">
            <v>5.525</v>
          </cell>
          <cell r="J15896">
            <v>5.525</v>
          </cell>
        </row>
        <row r="15897">
          <cell r="G15897" t="str">
            <v>V000</v>
          </cell>
          <cell r="H15897">
            <v>0</v>
          </cell>
          <cell r="I15897">
            <v>0.208</v>
          </cell>
          <cell r="J15897">
            <v>0.208</v>
          </cell>
        </row>
        <row r="15898">
          <cell r="F15898" t="str">
            <v>朱红溪至老猴洞</v>
          </cell>
          <cell r="G15898" t="str">
            <v>V000431222</v>
          </cell>
          <cell r="H15898">
            <v>0</v>
          </cell>
          <cell r="I15898">
            <v>5.946</v>
          </cell>
          <cell r="J15898">
            <v>5.946</v>
          </cell>
        </row>
        <row r="15899">
          <cell r="F15899" t="str">
            <v>复兴至毕家洲组</v>
          </cell>
          <cell r="G15899" t="str">
            <v>VA83431222</v>
          </cell>
          <cell r="H15899">
            <v>0</v>
          </cell>
          <cell r="I15899">
            <v>2.174</v>
          </cell>
          <cell r="J15899">
            <v>2.174</v>
          </cell>
        </row>
        <row r="15900">
          <cell r="F15900" t="str">
            <v>茶屋至毛坡组</v>
          </cell>
          <cell r="G15900" t="str">
            <v>V50F431222</v>
          </cell>
          <cell r="H15900">
            <v>0</v>
          </cell>
          <cell r="I15900">
            <v>2.322</v>
          </cell>
          <cell r="J15900">
            <v>2.322</v>
          </cell>
        </row>
        <row r="15901">
          <cell r="F15901" t="str">
            <v>舒家溪至成功坪</v>
          </cell>
          <cell r="G15901" t="str">
            <v>C632431222</v>
          </cell>
          <cell r="H15901">
            <v>3.791</v>
          </cell>
          <cell r="I15901">
            <v>4.219</v>
          </cell>
          <cell r="J15901">
            <v>0.428</v>
          </cell>
        </row>
        <row r="15902">
          <cell r="F15902" t="str">
            <v>坨山至下坨山组</v>
          </cell>
          <cell r="G15902" t="str">
            <v>VD43431222</v>
          </cell>
          <cell r="H15902">
            <v>0</v>
          </cell>
          <cell r="I15902">
            <v>0.769</v>
          </cell>
          <cell r="J15902">
            <v>0.769</v>
          </cell>
        </row>
        <row r="15903">
          <cell r="F15903" t="str">
            <v>赵家庄至竹家圆组</v>
          </cell>
          <cell r="G15903" t="str">
            <v>CE31431222</v>
          </cell>
          <cell r="H15903">
            <v>0</v>
          </cell>
          <cell r="I15903">
            <v>1.914</v>
          </cell>
          <cell r="J15903">
            <v>1.914</v>
          </cell>
        </row>
        <row r="15904">
          <cell r="F15904" t="str">
            <v>桃花溪至白泥田</v>
          </cell>
          <cell r="G15904" t="str">
            <v>C92A431222</v>
          </cell>
          <cell r="H15904">
            <v>5.387</v>
          </cell>
          <cell r="I15904">
            <v>5.602</v>
          </cell>
          <cell r="J15904">
            <v>0.215</v>
          </cell>
        </row>
        <row r="15905">
          <cell r="F15905" t="str">
            <v>毛公头至狮子岩组</v>
          </cell>
          <cell r="G15905" t="str">
            <v>VD29431222</v>
          </cell>
          <cell r="H15905">
            <v>0</v>
          </cell>
          <cell r="I15905">
            <v>1.538</v>
          </cell>
          <cell r="J15905">
            <v>1.538</v>
          </cell>
        </row>
        <row r="15906">
          <cell r="F15906" t="str">
            <v>桥边组至大龙组</v>
          </cell>
          <cell r="G15906" t="str">
            <v>CE29431222</v>
          </cell>
          <cell r="H15906">
            <v>0</v>
          </cell>
          <cell r="I15906">
            <v>3.618</v>
          </cell>
          <cell r="J15906">
            <v>3.618</v>
          </cell>
        </row>
        <row r="15907">
          <cell r="F15907" t="str">
            <v>七组至八组</v>
          </cell>
          <cell r="G15907" t="str">
            <v>VB73431222</v>
          </cell>
          <cell r="H15907">
            <v>0</v>
          </cell>
          <cell r="I15907">
            <v>6.443</v>
          </cell>
          <cell r="J15907">
            <v>6.443</v>
          </cell>
        </row>
        <row r="15908">
          <cell r="F15908" t="str">
            <v>叉路口至大禾场组</v>
          </cell>
          <cell r="G15908" t="str">
            <v>VD32431222</v>
          </cell>
          <cell r="H15908">
            <v>0</v>
          </cell>
          <cell r="I15908">
            <v>0.759</v>
          </cell>
          <cell r="J15908">
            <v>0.759</v>
          </cell>
        </row>
        <row r="15909">
          <cell r="F15909" t="str">
            <v>孙家冲至岩角组</v>
          </cell>
          <cell r="G15909" t="str">
            <v>VD33431222</v>
          </cell>
          <cell r="H15909">
            <v>0</v>
          </cell>
          <cell r="I15909">
            <v>0.645</v>
          </cell>
          <cell r="J15909">
            <v>0.645</v>
          </cell>
        </row>
        <row r="15910">
          <cell r="F15910" t="str">
            <v>三叉口至金家组</v>
          </cell>
          <cell r="G15910" t="str">
            <v>VD37431222</v>
          </cell>
          <cell r="H15910">
            <v>0</v>
          </cell>
          <cell r="I15910">
            <v>0.942</v>
          </cell>
          <cell r="J15910">
            <v>0.942</v>
          </cell>
        </row>
        <row r="15911">
          <cell r="F15911" t="str">
            <v>路口至沙湾组</v>
          </cell>
          <cell r="G15911" t="str">
            <v>VD41431222</v>
          </cell>
          <cell r="H15911">
            <v>0</v>
          </cell>
          <cell r="I15911">
            <v>3.466</v>
          </cell>
          <cell r="J15911">
            <v>3.466</v>
          </cell>
        </row>
        <row r="15912">
          <cell r="F15912" t="str">
            <v>麻伊溪村至官庄镇杨武溪村</v>
          </cell>
          <cell r="G15912" t="str">
            <v>CD91431222</v>
          </cell>
          <cell r="H15912">
            <v>0</v>
          </cell>
          <cell r="I15912">
            <v>1.326</v>
          </cell>
          <cell r="J15912">
            <v>1.326</v>
          </cell>
        </row>
        <row r="15913">
          <cell r="F15913" t="str">
            <v>麻伊溪村七水沟组至清浪乡水甲溪组</v>
          </cell>
          <cell r="G15913" t="str">
            <v>CD95431222</v>
          </cell>
          <cell r="H15913">
            <v>0</v>
          </cell>
          <cell r="I15913">
            <v>0.214</v>
          </cell>
          <cell r="J15913">
            <v>0.214</v>
          </cell>
        </row>
        <row r="15914">
          <cell r="F15914" t="str">
            <v>陈家滩凉一组至楠木铺两河口村</v>
          </cell>
          <cell r="G15914" t="str">
            <v>CG07431222</v>
          </cell>
          <cell r="H15914">
            <v>0</v>
          </cell>
          <cell r="I15914">
            <v>7.865</v>
          </cell>
          <cell r="J15914">
            <v>7.865</v>
          </cell>
        </row>
        <row r="15915">
          <cell r="F15915" t="str">
            <v>清浪乡小云溪村毛竹坪组至陈家滩乡砚石溪村赵家组</v>
          </cell>
          <cell r="G15915" t="str">
            <v>CF27431222</v>
          </cell>
          <cell r="H15915">
            <v>0</v>
          </cell>
          <cell r="I15915">
            <v>0.814</v>
          </cell>
          <cell r="J15915">
            <v>0.814</v>
          </cell>
        </row>
        <row r="15916">
          <cell r="F15916" t="str">
            <v>水田至雄芳茶场</v>
          </cell>
          <cell r="G15916" t="str">
            <v>Z22A431222</v>
          </cell>
          <cell r="H15916">
            <v>0</v>
          </cell>
          <cell r="I15916">
            <v>2.419</v>
          </cell>
          <cell r="J15916">
            <v>2.419</v>
          </cell>
        </row>
        <row r="15917">
          <cell r="F15917" t="str">
            <v>上富家坪组至天心路口</v>
          </cell>
          <cell r="G15917" t="str">
            <v>C200431222</v>
          </cell>
          <cell r="H15917">
            <v>0</v>
          </cell>
          <cell r="I15917">
            <v>2.014</v>
          </cell>
          <cell r="J15917">
            <v>2.014</v>
          </cell>
        </row>
        <row r="15918">
          <cell r="F15918" t="str">
            <v>路口至龚家溪组</v>
          </cell>
          <cell r="G15918" t="str">
            <v>C205431222</v>
          </cell>
          <cell r="H15918">
            <v>0</v>
          </cell>
          <cell r="I15918">
            <v>2.012</v>
          </cell>
          <cell r="J15918">
            <v>2.012</v>
          </cell>
        </row>
        <row r="15919">
          <cell r="F15919" t="str">
            <v>路口至下曹家坪组</v>
          </cell>
          <cell r="G15919" t="str">
            <v>V40D431222</v>
          </cell>
          <cell r="H15919">
            <v>0</v>
          </cell>
          <cell r="I15919">
            <v>1.556</v>
          </cell>
          <cell r="J15919">
            <v>1.556</v>
          </cell>
        </row>
        <row r="15920">
          <cell r="F15920" t="str">
            <v>长滩坪村至覃明头村</v>
          </cell>
          <cell r="G15920" t="str">
            <v>CB41431222</v>
          </cell>
          <cell r="H15920">
            <v>0</v>
          </cell>
          <cell r="I15920">
            <v>4.475</v>
          </cell>
          <cell r="J15920">
            <v>4.475</v>
          </cell>
        </row>
        <row r="15921">
          <cell r="F15921" t="str">
            <v>覃明头村至斑竹溪村</v>
          </cell>
          <cell r="G15921" t="str">
            <v>CB97431222</v>
          </cell>
          <cell r="H15921">
            <v>0</v>
          </cell>
          <cell r="I15921">
            <v>2.365</v>
          </cell>
          <cell r="J15921">
            <v>2.365</v>
          </cell>
        </row>
        <row r="15922">
          <cell r="F15922" t="str">
            <v>大河滩至大合坪村部</v>
          </cell>
          <cell r="G15922" t="str">
            <v>C200431222</v>
          </cell>
          <cell r="H15922">
            <v>0</v>
          </cell>
          <cell r="I15922">
            <v>0.273</v>
          </cell>
          <cell r="J15922">
            <v>0.273</v>
          </cell>
        </row>
        <row r="15923">
          <cell r="F15923" t="str">
            <v>路口至塘子界组</v>
          </cell>
          <cell r="G15923" t="str">
            <v>V41D431222</v>
          </cell>
          <cell r="H15923">
            <v>0</v>
          </cell>
          <cell r="I15923">
            <v>2.784</v>
          </cell>
          <cell r="J15923">
            <v>2.784</v>
          </cell>
        </row>
        <row r="15924">
          <cell r="F15924" t="str">
            <v>路口至吴家组</v>
          </cell>
          <cell r="G15924" t="str">
            <v>V26D431222</v>
          </cell>
          <cell r="H15924">
            <v>0</v>
          </cell>
          <cell r="I15924">
            <v>2.209</v>
          </cell>
          <cell r="J15924">
            <v>2.209</v>
          </cell>
        </row>
        <row r="15925">
          <cell r="F15925" t="str">
            <v>路口至柳杨组</v>
          </cell>
          <cell r="G15925" t="str">
            <v>V28D431222</v>
          </cell>
          <cell r="H15925">
            <v>0</v>
          </cell>
          <cell r="I15925">
            <v>0.523</v>
          </cell>
          <cell r="J15925">
            <v>0.523</v>
          </cell>
        </row>
        <row r="15926">
          <cell r="F15926" t="str">
            <v>路口至大池界组</v>
          </cell>
          <cell r="G15926" t="str">
            <v>V29D431222</v>
          </cell>
          <cell r="H15926">
            <v>0</v>
          </cell>
          <cell r="I15926">
            <v>1.415</v>
          </cell>
          <cell r="J15926">
            <v>1.415</v>
          </cell>
        </row>
        <row r="15927">
          <cell r="F15927" t="str">
            <v>路口至上荷叶溪组</v>
          </cell>
          <cell r="G15927" t="str">
            <v>V31D431222</v>
          </cell>
          <cell r="H15927">
            <v>0</v>
          </cell>
          <cell r="I15927">
            <v>1.626</v>
          </cell>
          <cell r="J15927">
            <v>1.626</v>
          </cell>
        </row>
        <row r="15928">
          <cell r="F15928" t="str">
            <v>岔路口至下溶组</v>
          </cell>
          <cell r="G15928" t="str">
            <v>V81B431222</v>
          </cell>
          <cell r="H15928">
            <v>0</v>
          </cell>
          <cell r="I15928">
            <v>0.608</v>
          </cell>
          <cell r="J15928">
            <v>0.608</v>
          </cell>
        </row>
        <row r="15929">
          <cell r="F15929" t="str">
            <v>田家塔至郭家界组</v>
          </cell>
          <cell r="G15929" t="str">
            <v>CB37431222</v>
          </cell>
          <cell r="H15929">
            <v>0</v>
          </cell>
          <cell r="I15929">
            <v>5.069</v>
          </cell>
          <cell r="J15929">
            <v>5.069</v>
          </cell>
        </row>
        <row r="15930">
          <cell r="F15930" t="str">
            <v>杨丘垭至马家溶组</v>
          </cell>
          <cell r="G15930" t="str">
            <v>V25F431222</v>
          </cell>
          <cell r="H15930">
            <v>0</v>
          </cell>
          <cell r="I15930">
            <v>1.553</v>
          </cell>
          <cell r="J15930">
            <v>1.553</v>
          </cell>
        </row>
        <row r="15931">
          <cell r="F15931" t="str">
            <v>符竹湾至下三防头组</v>
          </cell>
          <cell r="G15931" t="str">
            <v>V28F431222</v>
          </cell>
          <cell r="H15931">
            <v>0</v>
          </cell>
          <cell r="I15931">
            <v>0.421</v>
          </cell>
          <cell r="J15931">
            <v>0.421</v>
          </cell>
        </row>
        <row r="15932">
          <cell r="F15932" t="str">
            <v>苟家坪路口至龙岩头组</v>
          </cell>
          <cell r="G15932" t="str">
            <v>V72B431222</v>
          </cell>
          <cell r="H15932">
            <v>0</v>
          </cell>
          <cell r="I15932">
            <v>0.993</v>
          </cell>
          <cell r="J15932">
            <v>0.993</v>
          </cell>
        </row>
        <row r="15933">
          <cell r="G15933" t="str">
            <v>V000</v>
          </cell>
          <cell r="H15933">
            <v>0</v>
          </cell>
          <cell r="I15933">
            <v>0.111</v>
          </cell>
          <cell r="J15933">
            <v>0.111</v>
          </cell>
        </row>
        <row r="15934">
          <cell r="F15934" t="str">
            <v>路口至沿塘会组</v>
          </cell>
          <cell r="G15934" t="str">
            <v>V37D431222</v>
          </cell>
          <cell r="H15934">
            <v>0</v>
          </cell>
          <cell r="I15934">
            <v>5.259</v>
          </cell>
          <cell r="J15934">
            <v>5.259</v>
          </cell>
        </row>
        <row r="15935">
          <cell r="F15935" t="str">
            <v>双溪口至曹家界组</v>
          </cell>
          <cell r="G15935" t="str">
            <v>V32F431222</v>
          </cell>
          <cell r="H15935">
            <v>0</v>
          </cell>
          <cell r="I15935">
            <v>3.21</v>
          </cell>
          <cell r="J15935">
            <v>3.21</v>
          </cell>
        </row>
        <row r="15936">
          <cell r="F15936" t="str">
            <v>双溪口至朱家组</v>
          </cell>
          <cell r="G15936" t="str">
            <v>V87B431222</v>
          </cell>
          <cell r="H15936">
            <v>0</v>
          </cell>
          <cell r="I15936">
            <v>1.396</v>
          </cell>
          <cell r="J15936">
            <v>1.396</v>
          </cell>
        </row>
        <row r="15937">
          <cell r="F15937" t="str">
            <v>邓家路口至邓家组</v>
          </cell>
          <cell r="G15937" t="str">
            <v>V89B431222</v>
          </cell>
          <cell r="H15937">
            <v>0</v>
          </cell>
          <cell r="I15937">
            <v>0.188</v>
          </cell>
          <cell r="J15937">
            <v>0.188</v>
          </cell>
        </row>
        <row r="15938">
          <cell r="F15938" t="str">
            <v>双溪至朱家界</v>
          </cell>
          <cell r="G15938" t="str">
            <v>C47A431222</v>
          </cell>
          <cell r="H15938">
            <v>0</v>
          </cell>
          <cell r="I15938">
            <v>3.266</v>
          </cell>
          <cell r="J15938">
            <v>3.266</v>
          </cell>
        </row>
        <row r="15939">
          <cell r="F15939" t="str">
            <v>路口至陈家湾组</v>
          </cell>
          <cell r="G15939" t="str">
            <v>V33D431222</v>
          </cell>
          <cell r="H15939">
            <v>0</v>
          </cell>
          <cell r="I15939">
            <v>1.551</v>
          </cell>
          <cell r="J15939">
            <v>1.551</v>
          </cell>
        </row>
        <row r="15940">
          <cell r="F15940" t="str">
            <v>路口至田家庄组</v>
          </cell>
          <cell r="G15940" t="str">
            <v>V34D431222</v>
          </cell>
          <cell r="H15940">
            <v>0</v>
          </cell>
          <cell r="I15940">
            <v>1.883</v>
          </cell>
          <cell r="J15940">
            <v>1.883</v>
          </cell>
        </row>
        <row r="15941">
          <cell r="F15941" t="str">
            <v>腊油溪至茅坪头组</v>
          </cell>
          <cell r="G15941" t="str">
            <v>V19F431222</v>
          </cell>
          <cell r="H15941">
            <v>0</v>
          </cell>
          <cell r="I15941">
            <v>1.294</v>
          </cell>
          <cell r="J15941">
            <v>1.294</v>
          </cell>
        </row>
        <row r="15942">
          <cell r="F15942" t="str">
            <v>天井村部至上淹塘湾组</v>
          </cell>
          <cell r="G15942" t="str">
            <v>V35F431222</v>
          </cell>
          <cell r="H15942">
            <v>0</v>
          </cell>
          <cell r="I15942">
            <v>0.414</v>
          </cell>
          <cell r="J15942">
            <v>0.414</v>
          </cell>
        </row>
        <row r="15943">
          <cell r="F15943" t="str">
            <v>等边至王老狮岗组</v>
          </cell>
          <cell r="G15943" t="str">
            <v>V36F431222</v>
          </cell>
          <cell r="H15943">
            <v>0</v>
          </cell>
          <cell r="I15943">
            <v>0.564</v>
          </cell>
          <cell r="J15943">
            <v>0.564</v>
          </cell>
        </row>
        <row r="15944">
          <cell r="G15944" t="str">
            <v>V000</v>
          </cell>
          <cell r="H15944">
            <v>0</v>
          </cell>
          <cell r="I15944">
            <v>0.225</v>
          </cell>
          <cell r="J15944">
            <v>0.225</v>
          </cell>
        </row>
        <row r="15945">
          <cell r="F15945" t="str">
            <v>路口至白斗池组</v>
          </cell>
          <cell r="G15945" t="str">
            <v>V25D431222</v>
          </cell>
          <cell r="H15945">
            <v>0</v>
          </cell>
          <cell r="I15945">
            <v>1.696</v>
          </cell>
          <cell r="J15945">
            <v>1.696</v>
          </cell>
        </row>
        <row r="15946">
          <cell r="F15946" t="str">
            <v>溪口至土姜坡组</v>
          </cell>
          <cell r="G15946" t="str">
            <v>CD22431222</v>
          </cell>
          <cell r="H15946">
            <v>0</v>
          </cell>
          <cell r="I15946">
            <v>4.797</v>
          </cell>
          <cell r="J15946">
            <v>4.797</v>
          </cell>
        </row>
        <row r="15947">
          <cell r="F15947" t="str">
            <v>钟家组至湾里组</v>
          </cell>
          <cell r="G15947" t="str">
            <v>V22F431222</v>
          </cell>
          <cell r="H15947">
            <v>0</v>
          </cell>
          <cell r="I15947">
            <v>3.323</v>
          </cell>
          <cell r="J15947">
            <v>3.323</v>
          </cell>
        </row>
        <row r="15948">
          <cell r="F15948" t="str">
            <v>洞塘至阳山坪组</v>
          </cell>
          <cell r="G15948" t="str">
            <v>CB68431222</v>
          </cell>
          <cell r="H15948">
            <v>0</v>
          </cell>
          <cell r="I15948">
            <v>3.908</v>
          </cell>
          <cell r="J15948">
            <v>3.908</v>
          </cell>
        </row>
        <row r="15949">
          <cell r="F15949" t="str">
            <v>大屋场组至洞溪组</v>
          </cell>
          <cell r="G15949" t="str">
            <v>V43D431222</v>
          </cell>
          <cell r="H15949">
            <v>0</v>
          </cell>
          <cell r="I15949">
            <v>1.832</v>
          </cell>
          <cell r="J15949">
            <v>1.832</v>
          </cell>
        </row>
        <row r="15950">
          <cell r="F15950" t="str">
            <v>阳山坪至大塔林场</v>
          </cell>
          <cell r="G15950" t="str">
            <v>V44D431222</v>
          </cell>
          <cell r="H15950">
            <v>0</v>
          </cell>
          <cell r="I15950">
            <v>2.341</v>
          </cell>
          <cell r="J15950">
            <v>2.341</v>
          </cell>
        </row>
        <row r="15951">
          <cell r="F15951" t="str">
            <v>张家组至李家组</v>
          </cell>
          <cell r="G15951" t="str">
            <v>V45D431222</v>
          </cell>
          <cell r="H15951">
            <v>0</v>
          </cell>
          <cell r="I15951">
            <v>0.107</v>
          </cell>
          <cell r="J15951">
            <v>0.107</v>
          </cell>
        </row>
        <row r="15952">
          <cell r="F15952" t="str">
            <v>岔路口至上塘家坊组</v>
          </cell>
          <cell r="G15952" t="str">
            <v>V94B431222</v>
          </cell>
          <cell r="H15952">
            <v>0</v>
          </cell>
          <cell r="I15952">
            <v>0.274</v>
          </cell>
          <cell r="J15952">
            <v>0.274</v>
          </cell>
        </row>
        <row r="15953">
          <cell r="F15953" t="str">
            <v>石家界路口至石家界组</v>
          </cell>
          <cell r="G15953" t="str">
            <v>V98B431222</v>
          </cell>
          <cell r="H15953">
            <v>0</v>
          </cell>
          <cell r="I15953">
            <v>0.724</v>
          </cell>
          <cell r="J15953">
            <v>0.724</v>
          </cell>
        </row>
        <row r="15954">
          <cell r="F15954" t="str">
            <v>粑粑丘至稻禾冲组</v>
          </cell>
          <cell r="G15954" t="str">
            <v>VE32431222</v>
          </cell>
          <cell r="H15954">
            <v>0</v>
          </cell>
          <cell r="I15954">
            <v>0.836</v>
          </cell>
          <cell r="J15954">
            <v>0.836</v>
          </cell>
        </row>
        <row r="15955">
          <cell r="F15955" t="str">
            <v>蔡家路囗至旺新楼组</v>
          </cell>
          <cell r="G15955" t="str">
            <v>VE36431222</v>
          </cell>
          <cell r="H15955">
            <v>0</v>
          </cell>
          <cell r="I15955">
            <v>1.793</v>
          </cell>
          <cell r="J15955">
            <v>1.793</v>
          </cell>
        </row>
        <row r="15956">
          <cell r="F15956" t="str">
            <v>龙尾冲组至黄龙潭路口</v>
          </cell>
          <cell r="G15956" t="str">
            <v>VE37431222</v>
          </cell>
          <cell r="H15956">
            <v>0</v>
          </cell>
          <cell r="I15956">
            <v>1.94</v>
          </cell>
          <cell r="J15956">
            <v>1.94</v>
          </cell>
        </row>
        <row r="15957">
          <cell r="F15957" t="str">
            <v>木张至木王组</v>
          </cell>
          <cell r="G15957" t="str">
            <v>VE40431222</v>
          </cell>
          <cell r="H15957">
            <v>0</v>
          </cell>
          <cell r="I15957">
            <v>3.759</v>
          </cell>
          <cell r="J15957">
            <v>3.759</v>
          </cell>
        </row>
        <row r="15958">
          <cell r="F15958" t="str">
            <v>滴水坪桥边至干溪组</v>
          </cell>
          <cell r="G15958" t="str">
            <v>VE44431222</v>
          </cell>
          <cell r="H15958">
            <v>0</v>
          </cell>
          <cell r="I15958">
            <v>3.148</v>
          </cell>
          <cell r="J15958">
            <v>3.148</v>
          </cell>
        </row>
        <row r="15959">
          <cell r="F15959" t="str">
            <v>村委会至后垭院子组</v>
          </cell>
          <cell r="G15959" t="str">
            <v>CG90431222</v>
          </cell>
          <cell r="H15959">
            <v>0</v>
          </cell>
          <cell r="I15959">
            <v>0.897</v>
          </cell>
          <cell r="J15959">
            <v>0.897</v>
          </cell>
        </row>
        <row r="15960">
          <cell r="F15960" t="str">
            <v>大堤路口至上周家组</v>
          </cell>
          <cell r="G15960" t="str">
            <v>VB90431222</v>
          </cell>
          <cell r="H15960">
            <v>0</v>
          </cell>
          <cell r="I15960">
            <v>4.164</v>
          </cell>
          <cell r="J15960">
            <v>4.164</v>
          </cell>
        </row>
        <row r="15961">
          <cell r="F15961" t="str">
            <v>上周家路口至观音洞</v>
          </cell>
          <cell r="G15961" t="str">
            <v>VB91431222</v>
          </cell>
          <cell r="H15961">
            <v>0</v>
          </cell>
          <cell r="I15961">
            <v>1.339</v>
          </cell>
          <cell r="J15961">
            <v>1.339</v>
          </cell>
        </row>
        <row r="15962">
          <cell r="F15962" t="str">
            <v>洞口组至半坡上组</v>
          </cell>
          <cell r="G15962" t="str">
            <v>VE05431222</v>
          </cell>
          <cell r="H15962">
            <v>0</v>
          </cell>
          <cell r="I15962">
            <v>1.333</v>
          </cell>
          <cell r="J15962">
            <v>1.333</v>
          </cell>
        </row>
        <row r="15963">
          <cell r="F15963" t="str">
            <v>郭岩湾院子组至大堤三岔路口</v>
          </cell>
          <cell r="G15963" t="str">
            <v>VE07431222</v>
          </cell>
          <cell r="H15963">
            <v>0</v>
          </cell>
          <cell r="I15963">
            <v>2.723</v>
          </cell>
          <cell r="J15963">
            <v>2.723</v>
          </cell>
        </row>
        <row r="15964">
          <cell r="F15964" t="str">
            <v>下松溪路口至马井界组</v>
          </cell>
          <cell r="G15964" t="str">
            <v>VE27431222</v>
          </cell>
          <cell r="H15964">
            <v>0</v>
          </cell>
          <cell r="I15964">
            <v>2.998</v>
          </cell>
          <cell r="J15964">
            <v>2.998</v>
          </cell>
        </row>
        <row r="15965">
          <cell r="F15965" t="str">
            <v>村委会桥边至瀑布冲组</v>
          </cell>
          <cell r="G15965" t="str">
            <v>VE52431222</v>
          </cell>
          <cell r="H15965">
            <v>0</v>
          </cell>
          <cell r="I15965">
            <v>1.052</v>
          </cell>
          <cell r="J15965">
            <v>1.052</v>
          </cell>
        </row>
        <row r="15966">
          <cell r="F15966" t="str">
            <v>黄蚌组至毛岩头桥边</v>
          </cell>
          <cell r="G15966" t="str">
            <v>VE53431222</v>
          </cell>
          <cell r="H15966">
            <v>0</v>
          </cell>
          <cell r="I15966">
            <v>1.277</v>
          </cell>
          <cell r="J15966">
            <v>1.277</v>
          </cell>
        </row>
        <row r="15967">
          <cell r="F15967" t="str">
            <v>毛岩头路口至毛垭头组</v>
          </cell>
          <cell r="G15967" t="str">
            <v>VE54431222</v>
          </cell>
          <cell r="H15967">
            <v>0</v>
          </cell>
          <cell r="I15967">
            <v>1.225</v>
          </cell>
          <cell r="J15967">
            <v>1.225</v>
          </cell>
        </row>
        <row r="15968">
          <cell r="F15968" t="str">
            <v>塘田－周场组</v>
          </cell>
          <cell r="G15968" t="str">
            <v>V143431222</v>
          </cell>
          <cell r="H15968">
            <v>0</v>
          </cell>
          <cell r="I15968">
            <v>2.002</v>
          </cell>
          <cell r="J15968">
            <v>2.002</v>
          </cell>
        </row>
        <row r="15969">
          <cell r="F15969" t="str">
            <v>半溪口‐毛坪头</v>
          </cell>
          <cell r="G15969" t="str">
            <v>V175431222</v>
          </cell>
          <cell r="H15969">
            <v>0</v>
          </cell>
          <cell r="I15969">
            <v>2.829</v>
          </cell>
          <cell r="J15969">
            <v>2.829</v>
          </cell>
        </row>
        <row r="15970">
          <cell r="F15970" t="str">
            <v>龙潭溪－桃垭</v>
          </cell>
          <cell r="G15970" t="str">
            <v>V177431222</v>
          </cell>
          <cell r="H15970">
            <v>0</v>
          </cell>
          <cell r="I15970">
            <v>0.947</v>
          </cell>
          <cell r="J15970">
            <v>0.947</v>
          </cell>
        </row>
        <row r="15971">
          <cell r="F15971" t="str">
            <v>桃垭屋下－老王场</v>
          </cell>
          <cell r="G15971" t="str">
            <v>V178431222</v>
          </cell>
          <cell r="H15971">
            <v>0</v>
          </cell>
          <cell r="I15971">
            <v>2.498</v>
          </cell>
          <cell r="J15971">
            <v>2.498</v>
          </cell>
        </row>
        <row r="15972">
          <cell r="F15972" t="str">
            <v>桃垭屋下－茶溪</v>
          </cell>
          <cell r="G15972" t="str">
            <v>V179431222</v>
          </cell>
          <cell r="H15972">
            <v>0</v>
          </cell>
          <cell r="I15972">
            <v>1.286</v>
          </cell>
          <cell r="J15972">
            <v>1.286</v>
          </cell>
        </row>
        <row r="15973">
          <cell r="F15973" t="str">
            <v>张家桥至茶溪村部</v>
          </cell>
          <cell r="G15973" t="str">
            <v>C347431222</v>
          </cell>
          <cell r="H15973">
            <v>0</v>
          </cell>
          <cell r="I15973">
            <v>0.16</v>
          </cell>
          <cell r="J15973">
            <v>0.16</v>
          </cell>
        </row>
        <row r="15974">
          <cell r="F15974" t="str">
            <v>张家桥至七家村刘家组</v>
          </cell>
          <cell r="G15974" t="str">
            <v>CF63431222</v>
          </cell>
          <cell r="H15974">
            <v>0</v>
          </cell>
          <cell r="I15974">
            <v>0.72</v>
          </cell>
          <cell r="J15974">
            <v>0.72</v>
          </cell>
        </row>
        <row r="15975">
          <cell r="F15975" t="str">
            <v>坳山至孙家组</v>
          </cell>
          <cell r="G15975" t="str">
            <v>V502431222</v>
          </cell>
          <cell r="H15975">
            <v>0</v>
          </cell>
          <cell r="I15975">
            <v>0.552</v>
          </cell>
          <cell r="J15975">
            <v>0.552</v>
          </cell>
        </row>
        <row r="15976">
          <cell r="F15976" t="str">
            <v>棋岩线</v>
          </cell>
          <cell r="G15976" t="str">
            <v>Y476431222</v>
          </cell>
          <cell r="H15976">
            <v>0</v>
          </cell>
          <cell r="I15976">
            <v>1.229</v>
          </cell>
          <cell r="J15976">
            <v>1.229</v>
          </cell>
        </row>
        <row r="15977">
          <cell r="F15977" t="str">
            <v>长坡－下长坡组</v>
          </cell>
          <cell r="G15977" t="str">
            <v>V169431222</v>
          </cell>
          <cell r="H15977">
            <v>0</v>
          </cell>
          <cell r="I15977">
            <v>0.795</v>
          </cell>
          <cell r="J15977">
            <v>0.795</v>
          </cell>
        </row>
        <row r="15978">
          <cell r="F15978" t="str">
            <v>上长坡－烂船溪组</v>
          </cell>
          <cell r="G15978" t="str">
            <v>V170431222</v>
          </cell>
          <cell r="H15978">
            <v>0</v>
          </cell>
          <cell r="I15978">
            <v>2.355</v>
          </cell>
          <cell r="J15978">
            <v>2.355</v>
          </cell>
        </row>
        <row r="15979">
          <cell r="G15979" t="str">
            <v>V000</v>
          </cell>
          <cell r="H15979">
            <v>0</v>
          </cell>
          <cell r="I15979">
            <v>0.114</v>
          </cell>
          <cell r="J15979">
            <v>0.114</v>
          </cell>
        </row>
        <row r="15980">
          <cell r="F15980" t="str">
            <v>马坳至候家坡组</v>
          </cell>
          <cell r="G15980" t="str">
            <v>V255431222</v>
          </cell>
          <cell r="H15980">
            <v>0</v>
          </cell>
          <cell r="I15980">
            <v>1.391</v>
          </cell>
          <cell r="J15980">
            <v>1.391</v>
          </cell>
        </row>
        <row r="15981">
          <cell r="F15981" t="str">
            <v>新坝至大力溪组</v>
          </cell>
          <cell r="G15981" t="str">
            <v>V256431222</v>
          </cell>
          <cell r="H15981">
            <v>0</v>
          </cell>
          <cell r="I15981">
            <v>0.836</v>
          </cell>
          <cell r="J15981">
            <v>0.836</v>
          </cell>
        </row>
        <row r="15982">
          <cell r="F15982" t="str">
            <v>雷打坳至大阳溪组</v>
          </cell>
          <cell r="G15982" t="str">
            <v>V257431222</v>
          </cell>
          <cell r="H15982">
            <v>0</v>
          </cell>
          <cell r="I15982">
            <v>0.544</v>
          </cell>
          <cell r="J15982">
            <v>0.544</v>
          </cell>
        </row>
        <row r="15983">
          <cell r="G15983" t="str">
            <v>V000</v>
          </cell>
          <cell r="H15983">
            <v>0</v>
          </cell>
          <cell r="I15983">
            <v>0.14</v>
          </cell>
          <cell r="J15983">
            <v>0.14</v>
          </cell>
        </row>
        <row r="15984">
          <cell r="F15984" t="str">
            <v>两溪口至刘婆溪组</v>
          </cell>
          <cell r="G15984" t="str">
            <v>V274431222</v>
          </cell>
          <cell r="H15984">
            <v>0</v>
          </cell>
          <cell r="I15984">
            <v>1.92</v>
          </cell>
          <cell r="J15984">
            <v>1.92</v>
          </cell>
        </row>
        <row r="15985">
          <cell r="F15985" t="str">
            <v>坳田至瞿家组</v>
          </cell>
          <cell r="G15985" t="str">
            <v>V282431222</v>
          </cell>
          <cell r="H15985">
            <v>0</v>
          </cell>
          <cell r="I15985">
            <v>0.68</v>
          </cell>
          <cell r="J15985">
            <v>0.68</v>
          </cell>
        </row>
        <row r="15986">
          <cell r="F15986" t="str">
            <v>狼狗包－路狗坡</v>
          </cell>
          <cell r="G15986" t="str">
            <v>CA68431222</v>
          </cell>
          <cell r="H15986">
            <v>0</v>
          </cell>
          <cell r="I15986">
            <v>1.592</v>
          </cell>
          <cell r="J15986">
            <v>1.592</v>
          </cell>
        </row>
        <row r="15987">
          <cell r="F15987" t="str">
            <v>龙潭至窍坡组</v>
          </cell>
          <cell r="G15987" t="str">
            <v>CB39431222</v>
          </cell>
          <cell r="H15987">
            <v>0</v>
          </cell>
          <cell r="I15987">
            <v>1.269</v>
          </cell>
          <cell r="J15987">
            <v>1.269</v>
          </cell>
        </row>
        <row r="15988">
          <cell r="F15988" t="str">
            <v>宋家湾至百岩坳组</v>
          </cell>
          <cell r="G15988" t="str">
            <v>V283431222</v>
          </cell>
          <cell r="H15988">
            <v>0</v>
          </cell>
          <cell r="I15988">
            <v>0.489</v>
          </cell>
          <cell r="J15988">
            <v>0.489</v>
          </cell>
        </row>
        <row r="15989">
          <cell r="F15989" t="str">
            <v>戈洞村村道</v>
          </cell>
          <cell r="G15989" t="str">
            <v>C40A431222</v>
          </cell>
          <cell r="H15989">
            <v>0</v>
          </cell>
          <cell r="I15989">
            <v>0.686</v>
          </cell>
          <cell r="J15989">
            <v>0.686</v>
          </cell>
        </row>
        <row r="15990">
          <cell r="F15990" t="str">
            <v>吴家溪至翟溪坪</v>
          </cell>
          <cell r="G15990" t="str">
            <v>CA99431222</v>
          </cell>
          <cell r="H15990">
            <v>0</v>
          </cell>
          <cell r="I15990">
            <v>1.451</v>
          </cell>
          <cell r="J15990">
            <v>1.451</v>
          </cell>
        </row>
        <row r="15991">
          <cell r="F15991" t="str">
            <v>坪里至池田坳组</v>
          </cell>
          <cell r="G15991" t="str">
            <v>V266431222</v>
          </cell>
          <cell r="H15991">
            <v>0</v>
          </cell>
          <cell r="I15991">
            <v>3.645</v>
          </cell>
          <cell r="J15991">
            <v>3.645</v>
          </cell>
        </row>
        <row r="15992">
          <cell r="F15992" t="str">
            <v>欧家界至欧家界组</v>
          </cell>
          <cell r="G15992" t="str">
            <v>V267431222</v>
          </cell>
          <cell r="H15992">
            <v>0</v>
          </cell>
          <cell r="I15992">
            <v>0.588</v>
          </cell>
          <cell r="J15992">
            <v>0.588</v>
          </cell>
        </row>
        <row r="15993">
          <cell r="F15993" t="str">
            <v>翟溪坪组至翟溪坪</v>
          </cell>
          <cell r="G15993" t="str">
            <v>V269431222</v>
          </cell>
          <cell r="H15993">
            <v>0</v>
          </cell>
          <cell r="I15993">
            <v>0.648</v>
          </cell>
          <cell r="J15993">
            <v>0.648</v>
          </cell>
        </row>
        <row r="15994">
          <cell r="F15994" t="str">
            <v>田冲坪至万家组</v>
          </cell>
          <cell r="G15994" t="str">
            <v>V345431222</v>
          </cell>
          <cell r="H15994">
            <v>0</v>
          </cell>
          <cell r="I15994">
            <v>2.298</v>
          </cell>
          <cell r="J15994">
            <v>2.298</v>
          </cell>
        </row>
        <row r="15995">
          <cell r="F15995" t="str">
            <v>龚家山至洪树坪组</v>
          </cell>
          <cell r="G15995" t="str">
            <v>V191431222</v>
          </cell>
          <cell r="H15995">
            <v>0</v>
          </cell>
          <cell r="I15995">
            <v>2.855</v>
          </cell>
          <cell r="J15995">
            <v>2.855</v>
          </cell>
        </row>
        <row r="15996">
          <cell r="F15996" t="str">
            <v>洗衣岩至大潭组</v>
          </cell>
          <cell r="G15996" t="str">
            <v>V351431222</v>
          </cell>
          <cell r="H15996">
            <v>0</v>
          </cell>
          <cell r="I15996">
            <v>0.264</v>
          </cell>
          <cell r="J15996">
            <v>0.264</v>
          </cell>
        </row>
        <row r="15997">
          <cell r="F15997" t="str">
            <v>向家至孙家</v>
          </cell>
          <cell r="G15997" t="str">
            <v>CB96431222</v>
          </cell>
          <cell r="H15997">
            <v>0</v>
          </cell>
          <cell r="I15997">
            <v>2.592</v>
          </cell>
          <cell r="J15997">
            <v>2.592</v>
          </cell>
        </row>
        <row r="15998">
          <cell r="F15998" t="str">
            <v>上黄至上黄组</v>
          </cell>
          <cell r="G15998" t="str">
            <v>V258431222</v>
          </cell>
          <cell r="H15998">
            <v>0</v>
          </cell>
          <cell r="I15998">
            <v>0.905</v>
          </cell>
          <cell r="J15998">
            <v>0.905</v>
          </cell>
        </row>
        <row r="15999">
          <cell r="F15999" t="str">
            <v>门栓田至下甘溪组</v>
          </cell>
          <cell r="G15999" t="str">
            <v>V262431222</v>
          </cell>
          <cell r="H15999">
            <v>0</v>
          </cell>
          <cell r="I15999">
            <v>0.897</v>
          </cell>
          <cell r="J15999">
            <v>0.897</v>
          </cell>
        </row>
        <row r="16000">
          <cell r="F16000" t="str">
            <v>洞冲至沙田冲</v>
          </cell>
          <cell r="G16000" t="str">
            <v>CB03431222</v>
          </cell>
          <cell r="H16000">
            <v>0</v>
          </cell>
          <cell r="I16000">
            <v>1.308</v>
          </cell>
          <cell r="J16000">
            <v>1.308</v>
          </cell>
        </row>
        <row r="16001">
          <cell r="F16001" t="str">
            <v>云同田至九丘田组</v>
          </cell>
          <cell r="G16001" t="str">
            <v>V286431222</v>
          </cell>
          <cell r="H16001">
            <v>0</v>
          </cell>
          <cell r="I16001">
            <v>1.633</v>
          </cell>
          <cell r="J16001">
            <v>1.633</v>
          </cell>
        </row>
        <row r="16002">
          <cell r="F16002" t="str">
            <v>学校底至大毛坪</v>
          </cell>
          <cell r="G16002" t="str">
            <v>AA83431222</v>
          </cell>
          <cell r="H16002">
            <v>0</v>
          </cell>
          <cell r="I16002">
            <v>0.778</v>
          </cell>
          <cell r="J16002">
            <v>0.778</v>
          </cell>
        </row>
        <row r="16003">
          <cell r="F16003" t="str">
            <v>金马溪桥上至瞿家组</v>
          </cell>
          <cell r="G16003" t="str">
            <v>V290431222</v>
          </cell>
          <cell r="H16003">
            <v>0</v>
          </cell>
          <cell r="I16003">
            <v>0.603</v>
          </cell>
          <cell r="J16003">
            <v>0.603</v>
          </cell>
        </row>
        <row r="16004">
          <cell r="F16004" t="str">
            <v>卢子山至磨岗组</v>
          </cell>
          <cell r="G16004" t="str">
            <v>V335431222</v>
          </cell>
          <cell r="H16004">
            <v>0</v>
          </cell>
          <cell r="I16004">
            <v>2.124</v>
          </cell>
          <cell r="J16004">
            <v>2.124</v>
          </cell>
        </row>
        <row r="16005">
          <cell r="F16005" t="str">
            <v>施溪-刘婆溪村部</v>
          </cell>
          <cell r="G16005" t="str">
            <v>C361431222</v>
          </cell>
          <cell r="H16005">
            <v>2.437</v>
          </cell>
          <cell r="I16005">
            <v>2.589</v>
          </cell>
          <cell r="J16005">
            <v>0.152</v>
          </cell>
        </row>
        <row r="16006">
          <cell r="F16006" t="str">
            <v>肖谷包至代家坡组</v>
          </cell>
          <cell r="G16006" t="str">
            <v>CB00431222</v>
          </cell>
          <cell r="H16006">
            <v>0</v>
          </cell>
          <cell r="I16006">
            <v>3.316</v>
          </cell>
          <cell r="J16006">
            <v>3.316</v>
          </cell>
        </row>
        <row r="16007">
          <cell r="F16007" t="str">
            <v>小溪口至老师坨组</v>
          </cell>
          <cell r="G16007" t="str">
            <v>V337431222</v>
          </cell>
          <cell r="H16007">
            <v>0</v>
          </cell>
          <cell r="I16007">
            <v>0.21</v>
          </cell>
          <cell r="J16007">
            <v>0.21</v>
          </cell>
        </row>
        <row r="16008">
          <cell r="F16008" t="str">
            <v>邦上大桥至万家包</v>
          </cell>
          <cell r="G16008" t="str">
            <v>V338431222</v>
          </cell>
          <cell r="H16008">
            <v>0</v>
          </cell>
          <cell r="I16008">
            <v>1.068</v>
          </cell>
          <cell r="J16008">
            <v>1.068</v>
          </cell>
        </row>
        <row r="16009">
          <cell r="F16009" t="str">
            <v>洞溪口至龚史坡组</v>
          </cell>
          <cell r="G16009" t="str">
            <v>V339431222</v>
          </cell>
          <cell r="H16009">
            <v>0</v>
          </cell>
          <cell r="I16009">
            <v>1.118</v>
          </cell>
          <cell r="J16009">
            <v>1.118</v>
          </cell>
        </row>
        <row r="16010">
          <cell r="F16010" t="str">
            <v>龚史坡至铁匠村组</v>
          </cell>
          <cell r="G16010" t="str">
            <v>V340431222</v>
          </cell>
          <cell r="H16010">
            <v>0</v>
          </cell>
          <cell r="I16010">
            <v>0.977</v>
          </cell>
          <cell r="J16010">
            <v>0.977</v>
          </cell>
        </row>
        <row r="16011">
          <cell r="F16011" t="str">
            <v>宋家组至洞溪口</v>
          </cell>
          <cell r="G16011" t="str">
            <v>V341431222</v>
          </cell>
          <cell r="H16011">
            <v>0</v>
          </cell>
          <cell r="I16011">
            <v>0.672</v>
          </cell>
          <cell r="J16011">
            <v>0.672</v>
          </cell>
        </row>
        <row r="16012">
          <cell r="F16012" t="str">
            <v>乌宿至郑家村</v>
          </cell>
          <cell r="G16012" t="str">
            <v>C401431222</v>
          </cell>
          <cell r="H16012">
            <v>3.745</v>
          </cell>
          <cell r="I16012">
            <v>4.243</v>
          </cell>
          <cell r="J16012">
            <v>0.498</v>
          </cell>
        </row>
        <row r="16013">
          <cell r="F16013" t="str">
            <v>落合坪至狗脚坨组</v>
          </cell>
          <cell r="G16013" t="str">
            <v>V332431222</v>
          </cell>
          <cell r="H16013">
            <v>0</v>
          </cell>
          <cell r="I16013">
            <v>0.171</v>
          </cell>
          <cell r="J16013">
            <v>0.171</v>
          </cell>
        </row>
        <row r="16014">
          <cell r="F16014" t="str">
            <v>荷叶坪‐李子溪</v>
          </cell>
          <cell r="G16014" t="str">
            <v>CB52431222</v>
          </cell>
          <cell r="H16014">
            <v>0</v>
          </cell>
          <cell r="I16014">
            <v>2.867</v>
          </cell>
          <cell r="J16014">
            <v>2.867</v>
          </cell>
        </row>
        <row r="16015">
          <cell r="F16015" t="str">
            <v>麻意溶至坪枫塘组</v>
          </cell>
          <cell r="G16015" t="str">
            <v>V347431222</v>
          </cell>
          <cell r="H16015">
            <v>0</v>
          </cell>
          <cell r="I16015">
            <v>0.44</v>
          </cell>
          <cell r="J16015">
            <v>0.44</v>
          </cell>
        </row>
        <row r="16016">
          <cell r="F16016" t="str">
            <v>乌龟岩溶至观音山组</v>
          </cell>
          <cell r="G16016" t="str">
            <v>V287431222</v>
          </cell>
          <cell r="H16016">
            <v>0</v>
          </cell>
          <cell r="I16016">
            <v>2.747</v>
          </cell>
          <cell r="J16016">
            <v>2.747</v>
          </cell>
        </row>
        <row r="16017">
          <cell r="F16017" t="str">
            <v>张家滩至桥溪组</v>
          </cell>
          <cell r="G16017" t="str">
            <v>V291431222</v>
          </cell>
          <cell r="H16017">
            <v>0</v>
          </cell>
          <cell r="I16017">
            <v>0.658</v>
          </cell>
          <cell r="J16017">
            <v>0.658</v>
          </cell>
        </row>
        <row r="16018">
          <cell r="F16018" t="str">
            <v>桑木溪－大力溪溪口</v>
          </cell>
          <cell r="G16018" t="str">
            <v>CA57431222</v>
          </cell>
          <cell r="H16018">
            <v>0</v>
          </cell>
          <cell r="I16018">
            <v>3.196</v>
          </cell>
          <cell r="J16018">
            <v>3.196</v>
          </cell>
        </row>
        <row r="16019">
          <cell r="F16019" t="str">
            <v>上黄至栗子坨组</v>
          </cell>
          <cell r="G16019" t="str">
            <v>V259431222</v>
          </cell>
          <cell r="H16019">
            <v>0</v>
          </cell>
          <cell r="I16019">
            <v>0.618</v>
          </cell>
          <cell r="J16019">
            <v>0.618</v>
          </cell>
        </row>
        <row r="16020">
          <cell r="F16020" t="str">
            <v>白毛溪至白毛溪组</v>
          </cell>
          <cell r="G16020" t="str">
            <v>V260431222</v>
          </cell>
          <cell r="H16020">
            <v>0</v>
          </cell>
          <cell r="I16020">
            <v>0.925</v>
          </cell>
          <cell r="J16020">
            <v>0.925</v>
          </cell>
        </row>
        <row r="16021">
          <cell r="F16021" t="str">
            <v>施溪坪尾至田家寨组</v>
          </cell>
          <cell r="G16021" t="str">
            <v>V272431222</v>
          </cell>
          <cell r="H16021">
            <v>0</v>
          </cell>
          <cell r="I16021">
            <v>0.403</v>
          </cell>
          <cell r="J16021">
            <v>0.403</v>
          </cell>
        </row>
        <row r="16022">
          <cell r="F16022" t="str">
            <v>牛栏溪口至竹家溪组</v>
          </cell>
          <cell r="G16022" t="str">
            <v>V503431222</v>
          </cell>
          <cell r="H16022">
            <v>0</v>
          </cell>
          <cell r="I16022">
            <v>1.555</v>
          </cell>
          <cell r="J16022">
            <v>1.555</v>
          </cell>
        </row>
        <row r="16023">
          <cell r="G16023" t="str">
            <v>AA30431222</v>
          </cell>
          <cell r="H16023">
            <v>0</v>
          </cell>
          <cell r="I16023">
            <v>2.043</v>
          </cell>
          <cell r="J16023">
            <v>2.043</v>
          </cell>
        </row>
        <row r="16024">
          <cell r="F16024" t="str">
            <v>圣垭上至石家仁组</v>
          </cell>
          <cell r="G16024" t="str">
            <v>V0D4431222</v>
          </cell>
          <cell r="H16024">
            <v>0</v>
          </cell>
          <cell r="I16024">
            <v>3.04</v>
          </cell>
          <cell r="J16024">
            <v>3.04</v>
          </cell>
        </row>
        <row r="16025">
          <cell r="F16025" t="str">
            <v>苍蓬溪－松树包</v>
          </cell>
          <cell r="G16025" t="str">
            <v>V189431222</v>
          </cell>
          <cell r="H16025">
            <v>0</v>
          </cell>
          <cell r="I16025">
            <v>1.048</v>
          </cell>
          <cell r="J16025">
            <v>1.048</v>
          </cell>
        </row>
        <row r="16026">
          <cell r="F16026" t="str">
            <v>官地坪组至垭上</v>
          </cell>
          <cell r="G16026" t="str">
            <v>V507431222</v>
          </cell>
          <cell r="H16026">
            <v>0</v>
          </cell>
          <cell r="I16026">
            <v>1.079</v>
          </cell>
          <cell r="J16026">
            <v>1.079</v>
          </cell>
        </row>
        <row r="16027">
          <cell r="F16027" t="str">
            <v>红沙凹至栗树界下组</v>
          </cell>
          <cell r="G16027" t="str">
            <v>V358431222</v>
          </cell>
          <cell r="H16027">
            <v>0</v>
          </cell>
          <cell r="I16027">
            <v>1.15</v>
          </cell>
          <cell r="J16027">
            <v>1.15</v>
          </cell>
        </row>
        <row r="16028">
          <cell r="F16028" t="str">
            <v>田坳水库至黑马谭组</v>
          </cell>
          <cell r="G16028" t="str">
            <v>V359431222</v>
          </cell>
          <cell r="H16028">
            <v>0</v>
          </cell>
          <cell r="I16028">
            <v>1.194</v>
          </cell>
          <cell r="J16028">
            <v>1.194</v>
          </cell>
        </row>
        <row r="16029">
          <cell r="F16029" t="str">
            <v>小溪里－赤溪坡组</v>
          </cell>
          <cell r="G16029" t="str">
            <v>V162431222</v>
          </cell>
          <cell r="H16029">
            <v>0</v>
          </cell>
          <cell r="I16029">
            <v>1.392</v>
          </cell>
          <cell r="J16029">
            <v>1.392</v>
          </cell>
        </row>
        <row r="16030">
          <cell r="F16030" t="str">
            <v>岔路口－铁匠坡组</v>
          </cell>
          <cell r="G16030" t="str">
            <v>V164431222</v>
          </cell>
          <cell r="H16030">
            <v>0</v>
          </cell>
          <cell r="I16030">
            <v>0.404</v>
          </cell>
          <cell r="J16030">
            <v>0.404</v>
          </cell>
        </row>
        <row r="16031">
          <cell r="F16031" t="str">
            <v>李家－高椅坪组</v>
          </cell>
          <cell r="G16031" t="str">
            <v>V165431222</v>
          </cell>
          <cell r="H16031">
            <v>0</v>
          </cell>
          <cell r="I16031">
            <v>0.216</v>
          </cell>
          <cell r="J16031">
            <v>0.216</v>
          </cell>
        </row>
        <row r="16032">
          <cell r="F16032" t="str">
            <v>两岔溪－剪刀坪</v>
          </cell>
          <cell r="G16032" t="str">
            <v>V166431222</v>
          </cell>
          <cell r="H16032">
            <v>0</v>
          </cell>
          <cell r="I16032">
            <v>0.579</v>
          </cell>
          <cell r="J16032">
            <v>0.579</v>
          </cell>
        </row>
        <row r="16033">
          <cell r="F16033" t="str">
            <v>李家村屋后‐陈家包</v>
          </cell>
          <cell r="G16033" t="str">
            <v>V167431222</v>
          </cell>
          <cell r="H16033">
            <v>0</v>
          </cell>
          <cell r="I16033">
            <v>3.18</v>
          </cell>
          <cell r="J16033">
            <v>3.18</v>
          </cell>
        </row>
        <row r="16034">
          <cell r="F16034" t="str">
            <v>扎坪村委会至团草坪</v>
          </cell>
          <cell r="G16034" t="str">
            <v>V292431222</v>
          </cell>
          <cell r="H16034">
            <v>0</v>
          </cell>
          <cell r="I16034">
            <v>1.911</v>
          </cell>
          <cell r="J16034">
            <v>1.911</v>
          </cell>
        </row>
        <row r="16035">
          <cell r="F16035" t="str">
            <v>牛泡塘－板溪组</v>
          </cell>
          <cell r="G16035" t="str">
            <v>C401431222</v>
          </cell>
          <cell r="H16035">
            <v>0</v>
          </cell>
          <cell r="I16035">
            <v>0.66</v>
          </cell>
          <cell r="J16035">
            <v>0.66</v>
          </cell>
        </row>
        <row r="16036">
          <cell r="F16036" t="str">
            <v>红桥桥头－大毛坪组</v>
          </cell>
          <cell r="G16036" t="str">
            <v>CA45431222</v>
          </cell>
          <cell r="H16036">
            <v>0</v>
          </cell>
          <cell r="I16036">
            <v>3.825</v>
          </cell>
          <cell r="J16036">
            <v>3.825</v>
          </cell>
        </row>
        <row r="16037">
          <cell r="F16037" t="str">
            <v>三转湾－张家</v>
          </cell>
          <cell r="G16037" t="str">
            <v>CA46431222</v>
          </cell>
          <cell r="H16037">
            <v>0</v>
          </cell>
          <cell r="I16037">
            <v>1.241</v>
          </cell>
          <cell r="J16037">
            <v>1.241</v>
          </cell>
        </row>
        <row r="16038">
          <cell r="F16038" t="str">
            <v>八十溪屋后垭－田家组</v>
          </cell>
          <cell r="G16038" t="str">
            <v>CA51431222</v>
          </cell>
          <cell r="H16038">
            <v>0</v>
          </cell>
          <cell r="I16038">
            <v>1.703</v>
          </cell>
          <cell r="J16038">
            <v>1.703</v>
          </cell>
        </row>
        <row r="16039">
          <cell r="F16039" t="str">
            <v>下罗家‐四方坪</v>
          </cell>
          <cell r="G16039" t="str">
            <v>CA63431222</v>
          </cell>
          <cell r="H16039">
            <v>0</v>
          </cell>
          <cell r="I16039">
            <v>6.876</v>
          </cell>
          <cell r="J16039">
            <v>6.876</v>
          </cell>
        </row>
        <row r="16040">
          <cell r="F16040" t="str">
            <v>土地垭－寅卯冲组</v>
          </cell>
          <cell r="G16040" t="str">
            <v>V158431222</v>
          </cell>
          <cell r="H16040">
            <v>0</v>
          </cell>
          <cell r="I16040">
            <v>1.041</v>
          </cell>
          <cell r="J16040">
            <v>1.041</v>
          </cell>
        </row>
        <row r="16041">
          <cell r="F16041" t="str">
            <v>周家河至二酉山组</v>
          </cell>
          <cell r="G16041" t="str">
            <v>V365431222</v>
          </cell>
          <cell r="H16041">
            <v>0</v>
          </cell>
          <cell r="I16041">
            <v>1.593</v>
          </cell>
          <cell r="J16041">
            <v>1.593</v>
          </cell>
        </row>
        <row r="16042">
          <cell r="F16042" t="str">
            <v>周家河至二酉山组</v>
          </cell>
          <cell r="G16042" t="str">
            <v>V403431222</v>
          </cell>
          <cell r="H16042">
            <v>0</v>
          </cell>
          <cell r="I16042">
            <v>0.373</v>
          </cell>
          <cell r="J16042">
            <v>0.373</v>
          </cell>
        </row>
        <row r="16043">
          <cell r="F16043" t="str">
            <v>分岔溪‐鸭溪</v>
          </cell>
          <cell r="G16043" t="str">
            <v>CA64431222</v>
          </cell>
          <cell r="H16043">
            <v>0</v>
          </cell>
          <cell r="I16043">
            <v>3.787</v>
          </cell>
          <cell r="J16043">
            <v>3.787</v>
          </cell>
        </row>
        <row r="16044">
          <cell r="F16044" t="str">
            <v>瓦球溶－翟家组</v>
          </cell>
          <cell r="G16044" t="str">
            <v>CA67431222</v>
          </cell>
          <cell r="H16044">
            <v>0</v>
          </cell>
          <cell r="I16044">
            <v>0.163</v>
          </cell>
          <cell r="J16044">
            <v>0.163</v>
          </cell>
        </row>
        <row r="16045">
          <cell r="F16045" t="str">
            <v>翟家‐垭弯口</v>
          </cell>
          <cell r="G16045" t="str">
            <v>CB54431222</v>
          </cell>
          <cell r="H16045">
            <v>0</v>
          </cell>
          <cell r="I16045">
            <v>0.633</v>
          </cell>
          <cell r="J16045">
            <v>0.633</v>
          </cell>
        </row>
        <row r="16046">
          <cell r="F16046" t="str">
            <v>桂花坳田－桂竹坪组</v>
          </cell>
          <cell r="G16046" t="str">
            <v>V184431222</v>
          </cell>
          <cell r="H16046">
            <v>0</v>
          </cell>
          <cell r="I16046">
            <v>1.785</v>
          </cell>
          <cell r="J16046">
            <v>1.785</v>
          </cell>
        </row>
        <row r="16047">
          <cell r="F16047" t="str">
            <v>胡马池－马子岭</v>
          </cell>
          <cell r="G16047" t="str">
            <v>V192431222</v>
          </cell>
          <cell r="H16047">
            <v>0</v>
          </cell>
          <cell r="I16047">
            <v>1.018</v>
          </cell>
          <cell r="J16047">
            <v>1.018</v>
          </cell>
        </row>
        <row r="16048">
          <cell r="F16048" t="str">
            <v>王木垄－黎家村组</v>
          </cell>
          <cell r="G16048" t="str">
            <v>V161431222</v>
          </cell>
          <cell r="H16048">
            <v>0</v>
          </cell>
          <cell r="I16048">
            <v>1.207</v>
          </cell>
          <cell r="J16048">
            <v>1.207</v>
          </cell>
        </row>
        <row r="16049">
          <cell r="F16049" t="str">
            <v>凉水坡至甘溪组</v>
          </cell>
          <cell r="G16049" t="str">
            <v>V262431222</v>
          </cell>
          <cell r="H16049">
            <v>0</v>
          </cell>
          <cell r="I16049">
            <v>0.386</v>
          </cell>
          <cell r="J16049">
            <v>0.386</v>
          </cell>
        </row>
        <row r="16050">
          <cell r="F16050" t="str">
            <v>沙田坡至刘家村组</v>
          </cell>
          <cell r="G16050" t="str">
            <v>V263431222</v>
          </cell>
          <cell r="H16050">
            <v>0</v>
          </cell>
          <cell r="I16050">
            <v>0.449</v>
          </cell>
          <cell r="J16050">
            <v>0.449</v>
          </cell>
        </row>
        <row r="16051">
          <cell r="F16051" t="str">
            <v>血鲁潭学校至土姜冲组</v>
          </cell>
          <cell r="G16051" t="str">
            <v>V264431222</v>
          </cell>
          <cell r="H16051">
            <v>0</v>
          </cell>
          <cell r="I16051">
            <v>1.505</v>
          </cell>
          <cell r="J16051">
            <v>1.505</v>
          </cell>
        </row>
        <row r="16052">
          <cell r="F16052" t="str">
            <v>六家湾至丁家组</v>
          </cell>
          <cell r="G16052" t="str">
            <v>V342431222</v>
          </cell>
          <cell r="H16052">
            <v>0</v>
          </cell>
          <cell r="I16052">
            <v>3.315</v>
          </cell>
          <cell r="J16052">
            <v>3.315</v>
          </cell>
        </row>
        <row r="16053">
          <cell r="F16053" t="str">
            <v>老实界至杨柳垭</v>
          </cell>
          <cell r="G16053" t="str">
            <v>C356431222</v>
          </cell>
          <cell r="H16053">
            <v>0</v>
          </cell>
          <cell r="I16053">
            <v>3.922</v>
          </cell>
          <cell r="J16053">
            <v>3.922</v>
          </cell>
        </row>
        <row r="16054">
          <cell r="F16054" t="str">
            <v>村部口－老塘溪组</v>
          </cell>
          <cell r="G16054" t="str">
            <v>V174431222</v>
          </cell>
          <cell r="H16054">
            <v>0</v>
          </cell>
          <cell r="I16054">
            <v>3.419</v>
          </cell>
          <cell r="J16054">
            <v>3.419</v>
          </cell>
        </row>
        <row r="16055">
          <cell r="F16055" t="str">
            <v>干田坪至苏玉坪组</v>
          </cell>
          <cell r="G16055" t="str">
            <v>V348431222</v>
          </cell>
          <cell r="H16055">
            <v>0</v>
          </cell>
          <cell r="I16055">
            <v>0.975</v>
          </cell>
          <cell r="J16055">
            <v>0.975</v>
          </cell>
        </row>
        <row r="16056">
          <cell r="F16056" t="str">
            <v>杨家-扎坪</v>
          </cell>
          <cell r="G16056" t="str">
            <v>C364431222</v>
          </cell>
          <cell r="H16056">
            <v>0.529</v>
          </cell>
          <cell r="I16056">
            <v>1.711</v>
          </cell>
          <cell r="J16056">
            <v>1.182</v>
          </cell>
        </row>
        <row r="16057">
          <cell r="F16057" t="str">
            <v>扎坪村委会至河上水库</v>
          </cell>
          <cell r="G16057" t="str">
            <v>CB08431222</v>
          </cell>
          <cell r="H16057">
            <v>0</v>
          </cell>
          <cell r="I16057">
            <v>1.785</v>
          </cell>
          <cell r="J16057">
            <v>1.785</v>
          </cell>
        </row>
        <row r="16058">
          <cell r="F16058" t="str">
            <v>扎坪村委会至薛家溪</v>
          </cell>
          <cell r="G16058" t="str">
            <v>CB09431222</v>
          </cell>
          <cell r="H16058">
            <v>0</v>
          </cell>
          <cell r="I16058">
            <v>3.336</v>
          </cell>
          <cell r="J16058">
            <v>3.336</v>
          </cell>
        </row>
        <row r="16059">
          <cell r="F16059" t="str">
            <v>候子坪村部‐扎坪组</v>
          </cell>
          <cell r="G16059" t="str">
            <v>CB53431222</v>
          </cell>
          <cell r="H16059">
            <v>0</v>
          </cell>
          <cell r="I16059">
            <v>5.231</v>
          </cell>
          <cell r="J16059">
            <v>5.231</v>
          </cell>
        </row>
        <row r="16060">
          <cell r="F16060" t="str">
            <v>胡马池－芦坪</v>
          </cell>
          <cell r="G16060" t="str">
            <v>CF92431222</v>
          </cell>
          <cell r="H16060">
            <v>0</v>
          </cell>
          <cell r="I16060">
            <v>1.157</v>
          </cell>
          <cell r="J16060">
            <v>1.157</v>
          </cell>
        </row>
        <row r="16061">
          <cell r="F16061" t="str">
            <v>桂花坳田－桂竹坪组</v>
          </cell>
          <cell r="G16061" t="str">
            <v>V192431222</v>
          </cell>
          <cell r="H16061">
            <v>0</v>
          </cell>
          <cell r="I16061">
            <v>1.087</v>
          </cell>
          <cell r="J16061">
            <v>1.087</v>
          </cell>
        </row>
        <row r="16062">
          <cell r="F16062" t="str">
            <v>圆场村-土墙坡-凤滩坝口</v>
          </cell>
          <cell r="G16062" t="str">
            <v>V616433126</v>
          </cell>
          <cell r="H16062">
            <v>0</v>
          </cell>
          <cell r="I16062">
            <v>5.448</v>
          </cell>
          <cell r="J16062">
            <v>5.448</v>
          </cell>
        </row>
        <row r="16063">
          <cell r="F16063" t="str">
            <v>黄花界村部至贾家界组</v>
          </cell>
          <cell r="G16063" t="str">
            <v>CB45431222</v>
          </cell>
          <cell r="H16063">
            <v>0</v>
          </cell>
          <cell r="I16063">
            <v>7.848</v>
          </cell>
          <cell r="J16063">
            <v>7.848</v>
          </cell>
        </row>
        <row r="16064">
          <cell r="F16064" t="str">
            <v>路口至九家堡组</v>
          </cell>
          <cell r="G16064" t="str">
            <v>VH34431222</v>
          </cell>
          <cell r="H16064">
            <v>0</v>
          </cell>
          <cell r="I16064">
            <v>0.341</v>
          </cell>
          <cell r="J16064">
            <v>0.341</v>
          </cell>
        </row>
        <row r="16065">
          <cell r="F16065" t="str">
            <v>路口至王一组</v>
          </cell>
          <cell r="G16065" t="str">
            <v>VH36431222</v>
          </cell>
          <cell r="H16065">
            <v>0</v>
          </cell>
          <cell r="I16065">
            <v>0.685</v>
          </cell>
          <cell r="J16065">
            <v>0.685</v>
          </cell>
        </row>
        <row r="16066">
          <cell r="F16066" t="str">
            <v>路口至叶家堡组</v>
          </cell>
          <cell r="G16066" t="str">
            <v>VH38431222</v>
          </cell>
          <cell r="H16066">
            <v>0</v>
          </cell>
          <cell r="I16066">
            <v>0.534</v>
          </cell>
          <cell r="J16066">
            <v>0.534</v>
          </cell>
        </row>
        <row r="16067">
          <cell r="F16067" t="str">
            <v>新屋组至立兴组</v>
          </cell>
          <cell r="G16067" t="str">
            <v>VH40431222</v>
          </cell>
          <cell r="H16067">
            <v>0</v>
          </cell>
          <cell r="I16067">
            <v>0.266</v>
          </cell>
          <cell r="J16067">
            <v>0.266</v>
          </cell>
        </row>
        <row r="16068">
          <cell r="F16068" t="str">
            <v>老屋场至沅水岭组</v>
          </cell>
          <cell r="G16068" t="str">
            <v>VK32431222</v>
          </cell>
          <cell r="H16068">
            <v>0</v>
          </cell>
          <cell r="I16068">
            <v>1.723</v>
          </cell>
          <cell r="J16068">
            <v>1.723</v>
          </cell>
        </row>
        <row r="16069">
          <cell r="F16069" t="str">
            <v>龚家湾至村部</v>
          </cell>
          <cell r="G16069" t="str">
            <v>C628431222</v>
          </cell>
          <cell r="H16069">
            <v>0</v>
          </cell>
          <cell r="I16069">
            <v>2.751</v>
          </cell>
          <cell r="J16069">
            <v>2.751</v>
          </cell>
        </row>
        <row r="16070">
          <cell r="G16070" t="str">
            <v>V000</v>
          </cell>
          <cell r="H16070">
            <v>0</v>
          </cell>
          <cell r="I16070">
            <v>0.145</v>
          </cell>
          <cell r="J16070">
            <v>0.145</v>
          </cell>
        </row>
        <row r="16071">
          <cell r="F16071" t="str">
            <v>人喜门口至大田角组</v>
          </cell>
          <cell r="G16071" t="str">
            <v>VK71431222</v>
          </cell>
          <cell r="H16071">
            <v>0</v>
          </cell>
          <cell r="I16071">
            <v>0.314</v>
          </cell>
          <cell r="J16071">
            <v>0.314</v>
          </cell>
        </row>
        <row r="16072">
          <cell r="F16072" t="str">
            <v>张家坪至新屋岗至马家湾</v>
          </cell>
          <cell r="G16072" t="str">
            <v>C24B431222</v>
          </cell>
          <cell r="H16072">
            <v>0</v>
          </cell>
          <cell r="I16072">
            <v>1.222</v>
          </cell>
          <cell r="J16072">
            <v>1.222</v>
          </cell>
        </row>
        <row r="16073">
          <cell r="F16073" t="str">
            <v>黄酉溪至化溪</v>
          </cell>
          <cell r="G16073" t="str">
            <v>C635431222</v>
          </cell>
          <cell r="H16073">
            <v>2.862</v>
          </cell>
          <cell r="I16073">
            <v>4.267</v>
          </cell>
          <cell r="J16073">
            <v>1.405</v>
          </cell>
        </row>
        <row r="16074">
          <cell r="F16074" t="str">
            <v>桥边至老人冲组</v>
          </cell>
          <cell r="G16074" t="str">
            <v>CF34431222</v>
          </cell>
          <cell r="H16074">
            <v>0</v>
          </cell>
          <cell r="I16074">
            <v>2.714</v>
          </cell>
          <cell r="J16074">
            <v>2.714</v>
          </cell>
        </row>
        <row r="16075">
          <cell r="F16075" t="str">
            <v>碾坊至郑家组</v>
          </cell>
          <cell r="G16075" t="str">
            <v>VH62431222</v>
          </cell>
          <cell r="H16075">
            <v>0</v>
          </cell>
          <cell r="I16075">
            <v>1.496</v>
          </cell>
          <cell r="J16075">
            <v>1.496</v>
          </cell>
        </row>
        <row r="16076">
          <cell r="F16076" t="str">
            <v>岔路口至王田冲组</v>
          </cell>
          <cell r="G16076" t="str">
            <v>VE99431222</v>
          </cell>
          <cell r="H16076">
            <v>0</v>
          </cell>
          <cell r="I16076">
            <v>1.096</v>
          </cell>
          <cell r="J16076">
            <v>1.096</v>
          </cell>
        </row>
        <row r="16077">
          <cell r="F16077" t="str">
            <v>沈家界至社水溪</v>
          </cell>
          <cell r="G16077" t="str">
            <v>C13B431222</v>
          </cell>
          <cell r="H16077">
            <v>0</v>
          </cell>
          <cell r="I16077">
            <v>2.603</v>
          </cell>
          <cell r="J16077">
            <v>2.603</v>
          </cell>
        </row>
        <row r="16078">
          <cell r="F16078" t="str">
            <v>余家组至江家</v>
          </cell>
          <cell r="G16078" t="str">
            <v>C634431222</v>
          </cell>
          <cell r="H16078">
            <v>0</v>
          </cell>
          <cell r="I16078">
            <v>2.819</v>
          </cell>
          <cell r="J16078">
            <v>2.819</v>
          </cell>
        </row>
        <row r="16079">
          <cell r="F16079" t="str">
            <v>黄酉溪至化溪</v>
          </cell>
          <cell r="G16079" t="str">
            <v>C635431222</v>
          </cell>
          <cell r="H16079">
            <v>0</v>
          </cell>
          <cell r="I16079">
            <v>2.862</v>
          </cell>
          <cell r="J16079">
            <v>2.862</v>
          </cell>
        </row>
        <row r="16080">
          <cell r="F16080" t="str">
            <v>路长丘至邓家组</v>
          </cell>
          <cell r="G16080" t="str">
            <v>VK47431222</v>
          </cell>
          <cell r="H16080">
            <v>0</v>
          </cell>
          <cell r="I16080">
            <v>2.133</v>
          </cell>
          <cell r="J16080">
            <v>2.133</v>
          </cell>
        </row>
        <row r="16081">
          <cell r="F16081" t="str">
            <v>蛇石沟至舒家组</v>
          </cell>
          <cell r="G16081" t="str">
            <v>VK50431222</v>
          </cell>
          <cell r="H16081">
            <v>0</v>
          </cell>
          <cell r="I16081">
            <v>1.04</v>
          </cell>
          <cell r="J16081">
            <v>1.04</v>
          </cell>
        </row>
        <row r="16082">
          <cell r="F16082" t="str">
            <v>田家至赵家组</v>
          </cell>
          <cell r="G16082" t="str">
            <v>VK55431222</v>
          </cell>
          <cell r="H16082">
            <v>0</v>
          </cell>
          <cell r="I16082">
            <v>2.174</v>
          </cell>
          <cell r="J16082">
            <v>2.174</v>
          </cell>
        </row>
        <row r="16083">
          <cell r="F16083" t="str">
            <v>黄家坪至小院子组</v>
          </cell>
          <cell r="G16083" t="str">
            <v>VK20431222</v>
          </cell>
          <cell r="H16083">
            <v>0</v>
          </cell>
          <cell r="I16083">
            <v>0.855</v>
          </cell>
          <cell r="J16083">
            <v>0.855</v>
          </cell>
        </row>
        <row r="16084">
          <cell r="F16084" t="str">
            <v>土地潭至上子林组</v>
          </cell>
          <cell r="G16084" t="str">
            <v>VK23431222</v>
          </cell>
          <cell r="H16084">
            <v>0</v>
          </cell>
          <cell r="I16084">
            <v>0.706</v>
          </cell>
          <cell r="J16084">
            <v>0.706</v>
          </cell>
        </row>
        <row r="16085">
          <cell r="F16085" t="str">
            <v>毛板冲至千工坝组</v>
          </cell>
          <cell r="G16085" t="str">
            <v>VK26431222</v>
          </cell>
          <cell r="H16085">
            <v>0</v>
          </cell>
          <cell r="I16085">
            <v>0.636</v>
          </cell>
          <cell r="J16085">
            <v>0.636</v>
          </cell>
        </row>
        <row r="16086">
          <cell r="F16086" t="str">
            <v>枫香湾至谢家段组</v>
          </cell>
          <cell r="G16086" t="str">
            <v>VH92431222</v>
          </cell>
          <cell r="H16086">
            <v>0</v>
          </cell>
          <cell r="I16086">
            <v>1.149</v>
          </cell>
          <cell r="J16086">
            <v>1.149</v>
          </cell>
        </row>
        <row r="16087">
          <cell r="F16087" t="str">
            <v>电坝至元垭里组</v>
          </cell>
          <cell r="G16087" t="str">
            <v>VK75431222</v>
          </cell>
          <cell r="H16087">
            <v>0</v>
          </cell>
          <cell r="I16087">
            <v>1.203</v>
          </cell>
          <cell r="J16087">
            <v>1.203</v>
          </cell>
        </row>
        <row r="16088">
          <cell r="F16088" t="str">
            <v>马安铺至小洞溪10组</v>
          </cell>
          <cell r="G16088" t="str">
            <v>VK16431222</v>
          </cell>
          <cell r="H16088">
            <v>0</v>
          </cell>
          <cell r="I16088">
            <v>4.826</v>
          </cell>
          <cell r="J16088">
            <v>4.826</v>
          </cell>
        </row>
        <row r="16089">
          <cell r="F16089" t="str">
            <v>岔路口至徐家台组</v>
          </cell>
          <cell r="G16089" t="str">
            <v>VG34431222</v>
          </cell>
          <cell r="H16089">
            <v>0</v>
          </cell>
          <cell r="I16089">
            <v>0.82</v>
          </cell>
          <cell r="J16089">
            <v>0.82</v>
          </cell>
        </row>
        <row r="16090">
          <cell r="F16090" t="str">
            <v>桥下至黄竹界</v>
          </cell>
          <cell r="G16090" t="str">
            <v>C623431222</v>
          </cell>
          <cell r="H16090">
            <v>0</v>
          </cell>
          <cell r="I16090">
            <v>3.399</v>
          </cell>
          <cell r="J16090">
            <v>3.399</v>
          </cell>
        </row>
        <row r="16091">
          <cell r="F16091" t="str">
            <v>岔路口至子母庵组</v>
          </cell>
          <cell r="G16091" t="str">
            <v>VG40431222</v>
          </cell>
          <cell r="H16091">
            <v>0</v>
          </cell>
          <cell r="I16091">
            <v>0.676</v>
          </cell>
          <cell r="J16091">
            <v>0.676</v>
          </cell>
        </row>
        <row r="16092">
          <cell r="F16092" t="str">
            <v>319国道至蛟溪口</v>
          </cell>
          <cell r="G16092" t="str">
            <v>C25B431222</v>
          </cell>
          <cell r="H16092">
            <v>0</v>
          </cell>
          <cell r="I16092">
            <v>2.963</v>
          </cell>
          <cell r="J16092">
            <v>2.963</v>
          </cell>
        </row>
        <row r="16093">
          <cell r="F16093" t="str">
            <v>宁乡铺至村部</v>
          </cell>
          <cell r="G16093" t="str">
            <v>C638431222</v>
          </cell>
          <cell r="H16093">
            <v>0</v>
          </cell>
          <cell r="I16093">
            <v>1.609</v>
          </cell>
          <cell r="J16093">
            <v>1.609</v>
          </cell>
        </row>
        <row r="16094">
          <cell r="F16094" t="str">
            <v>荆一至荆二组</v>
          </cell>
          <cell r="G16094" t="str">
            <v>VH41431222</v>
          </cell>
          <cell r="H16094">
            <v>0</v>
          </cell>
          <cell r="I16094">
            <v>0.182</v>
          </cell>
          <cell r="J16094">
            <v>0.182</v>
          </cell>
        </row>
        <row r="16095">
          <cell r="F16095" t="str">
            <v>笔架山至瓦窑岗组</v>
          </cell>
          <cell r="G16095" t="str">
            <v>VH42431222</v>
          </cell>
          <cell r="H16095">
            <v>0</v>
          </cell>
          <cell r="I16095">
            <v>1.347</v>
          </cell>
          <cell r="J16095">
            <v>1.347</v>
          </cell>
        </row>
        <row r="16096">
          <cell r="F16096" t="str">
            <v>瓦窑岗至排二组</v>
          </cell>
          <cell r="G16096" t="str">
            <v>VH43431222</v>
          </cell>
          <cell r="H16096">
            <v>0</v>
          </cell>
          <cell r="I16096">
            <v>0.131</v>
          </cell>
          <cell r="J16096">
            <v>0.131</v>
          </cell>
        </row>
        <row r="16097">
          <cell r="F16097" t="str">
            <v>车路边至油坊冲组</v>
          </cell>
          <cell r="G16097" t="str">
            <v>VH47431222</v>
          </cell>
          <cell r="H16097">
            <v>0</v>
          </cell>
          <cell r="I16097">
            <v>0.914</v>
          </cell>
          <cell r="J16097">
            <v>0.914</v>
          </cell>
        </row>
        <row r="16098">
          <cell r="F16098" t="str">
            <v>潘香坪至村部</v>
          </cell>
          <cell r="G16098" t="str">
            <v>C624431222</v>
          </cell>
          <cell r="H16098">
            <v>0</v>
          </cell>
          <cell r="I16098">
            <v>4.426</v>
          </cell>
          <cell r="J16098">
            <v>4.426</v>
          </cell>
        </row>
        <row r="16099">
          <cell r="G16099" t="str">
            <v>V000</v>
          </cell>
          <cell r="H16099">
            <v>0</v>
          </cell>
          <cell r="I16099">
            <v>0.121</v>
          </cell>
          <cell r="J16099">
            <v>0.121</v>
          </cell>
        </row>
        <row r="16100">
          <cell r="F16100" t="str">
            <v>南口中至杨家冲组</v>
          </cell>
          <cell r="G16100" t="str">
            <v>VH52431222</v>
          </cell>
          <cell r="H16100">
            <v>0</v>
          </cell>
          <cell r="I16100">
            <v>1.715</v>
          </cell>
          <cell r="J16100">
            <v>1.715</v>
          </cell>
        </row>
        <row r="16101">
          <cell r="F16101" t="str">
            <v>牛儿垭至毛冲溪组</v>
          </cell>
          <cell r="G16101" t="str">
            <v>VB88431222</v>
          </cell>
          <cell r="H16101">
            <v>0</v>
          </cell>
          <cell r="I16101">
            <v>3.514</v>
          </cell>
          <cell r="J16101">
            <v>3.514</v>
          </cell>
        </row>
        <row r="16102">
          <cell r="F16102" t="str">
            <v>溪边至沈家湾</v>
          </cell>
          <cell r="G16102" t="str">
            <v>C15B431222</v>
          </cell>
          <cell r="H16102">
            <v>0</v>
          </cell>
          <cell r="I16102">
            <v>1.21</v>
          </cell>
          <cell r="J16102">
            <v>1.21</v>
          </cell>
        </row>
        <row r="16103">
          <cell r="F16103" t="str">
            <v>舒家溪至成功坪</v>
          </cell>
          <cell r="G16103" t="str">
            <v>C632431222</v>
          </cell>
          <cell r="H16103">
            <v>0</v>
          </cell>
          <cell r="I16103">
            <v>3.791</v>
          </cell>
          <cell r="J16103">
            <v>3.791</v>
          </cell>
        </row>
        <row r="16104">
          <cell r="F16104" t="str">
            <v>Y402至C632</v>
          </cell>
          <cell r="G16104" t="str">
            <v>CF49431222</v>
          </cell>
          <cell r="H16104">
            <v>0</v>
          </cell>
          <cell r="I16104">
            <v>0.055</v>
          </cell>
          <cell r="J16104">
            <v>0.055</v>
          </cell>
        </row>
        <row r="16105">
          <cell r="F16105" t="str">
            <v>官柳线</v>
          </cell>
          <cell r="G16105" t="str">
            <v>Y496431222</v>
          </cell>
          <cell r="H16105">
            <v>7.894</v>
          </cell>
          <cell r="I16105">
            <v>8.92</v>
          </cell>
          <cell r="J16105">
            <v>1.026</v>
          </cell>
        </row>
        <row r="16106">
          <cell r="F16106" t="str">
            <v>八斗坪垭上至八斗坪组</v>
          </cell>
          <cell r="G16106" t="str">
            <v>V20A431222</v>
          </cell>
          <cell r="H16106">
            <v>0</v>
          </cell>
          <cell r="I16106">
            <v>0.616</v>
          </cell>
          <cell r="J16106">
            <v>0.616</v>
          </cell>
        </row>
        <row r="16107">
          <cell r="F16107" t="str">
            <v>头塘垭至湛家组</v>
          </cell>
          <cell r="G16107" t="str">
            <v>V22A431222</v>
          </cell>
          <cell r="H16107">
            <v>0</v>
          </cell>
          <cell r="I16107">
            <v>1.726</v>
          </cell>
          <cell r="J16107">
            <v>1.726</v>
          </cell>
        </row>
        <row r="16108">
          <cell r="F16108" t="str">
            <v>头塘垭至肖二组</v>
          </cell>
          <cell r="G16108" t="str">
            <v>V24A431222</v>
          </cell>
          <cell r="H16108">
            <v>0</v>
          </cell>
          <cell r="I16108">
            <v>0.886</v>
          </cell>
          <cell r="J16108">
            <v>0.886</v>
          </cell>
        </row>
        <row r="16109">
          <cell r="F16109" t="str">
            <v>简坡垭至灯盏亏组</v>
          </cell>
          <cell r="G16109" t="str">
            <v>VG87431222</v>
          </cell>
          <cell r="H16109">
            <v>0</v>
          </cell>
          <cell r="I16109">
            <v>1.357</v>
          </cell>
          <cell r="J16109">
            <v>1.357</v>
          </cell>
        </row>
        <row r="16110">
          <cell r="F16110" t="str">
            <v>王家垭至立中垉组</v>
          </cell>
          <cell r="G16110" t="str">
            <v>VH87431222</v>
          </cell>
          <cell r="H16110">
            <v>0</v>
          </cell>
          <cell r="I16110">
            <v>0.917</v>
          </cell>
          <cell r="J16110">
            <v>0.917</v>
          </cell>
        </row>
        <row r="16111">
          <cell r="F16111" t="str">
            <v>莫家至新屋场</v>
          </cell>
          <cell r="G16111" t="str">
            <v>C625431222</v>
          </cell>
          <cell r="H16111">
            <v>0</v>
          </cell>
          <cell r="I16111">
            <v>8.321</v>
          </cell>
          <cell r="J16111">
            <v>8.321</v>
          </cell>
        </row>
        <row r="16112">
          <cell r="F16112" t="str">
            <v>柳树边至杨武溪组</v>
          </cell>
          <cell r="G16112" t="str">
            <v>VH68431222</v>
          </cell>
          <cell r="H16112">
            <v>0</v>
          </cell>
          <cell r="I16112">
            <v>1.492</v>
          </cell>
          <cell r="J16112">
            <v>1.492</v>
          </cell>
        </row>
        <row r="16113">
          <cell r="F16113" t="str">
            <v>村部至牛屋坡组</v>
          </cell>
          <cell r="G16113" t="str">
            <v>VH69431222</v>
          </cell>
          <cell r="H16113">
            <v>0</v>
          </cell>
          <cell r="I16113">
            <v>1.055</v>
          </cell>
          <cell r="J16113">
            <v>1.055</v>
          </cell>
        </row>
        <row r="16114">
          <cell r="F16114" t="str">
            <v>段上组至岔路囗</v>
          </cell>
          <cell r="G16114" t="str">
            <v>VG53431222</v>
          </cell>
          <cell r="H16114">
            <v>0</v>
          </cell>
          <cell r="I16114">
            <v>0.428</v>
          </cell>
          <cell r="J16114">
            <v>0.428</v>
          </cell>
        </row>
        <row r="16115">
          <cell r="F16115" t="str">
            <v>小洞口至余家坪组</v>
          </cell>
          <cell r="G16115" t="str">
            <v>VK43431222</v>
          </cell>
          <cell r="H16115">
            <v>0</v>
          </cell>
          <cell r="I16115">
            <v>3.642</v>
          </cell>
          <cell r="J16115">
            <v>3.642</v>
          </cell>
        </row>
        <row r="16116">
          <cell r="F16116" t="str">
            <v>高家滩至铁路坪组</v>
          </cell>
          <cell r="G16116" t="str">
            <v>VK45431222</v>
          </cell>
          <cell r="H16116">
            <v>0</v>
          </cell>
          <cell r="I16116">
            <v>2.066</v>
          </cell>
          <cell r="J16116">
            <v>2.066</v>
          </cell>
        </row>
        <row r="16117">
          <cell r="F16117" t="str">
            <v>鱼儿山卫生室至2组</v>
          </cell>
          <cell r="G16117" t="str">
            <v>VK61431222</v>
          </cell>
          <cell r="H16117">
            <v>0</v>
          </cell>
          <cell r="I16117">
            <v>0.754</v>
          </cell>
          <cell r="J16117">
            <v>0.754</v>
          </cell>
        </row>
        <row r="16118">
          <cell r="F16118" t="str">
            <v>马家室至9组</v>
          </cell>
          <cell r="G16118" t="str">
            <v>VK62431222</v>
          </cell>
          <cell r="H16118">
            <v>0</v>
          </cell>
          <cell r="I16118">
            <v>0.161</v>
          </cell>
          <cell r="J16118">
            <v>0.161</v>
          </cell>
        </row>
        <row r="16119">
          <cell r="F16119" t="str">
            <v>杨家至1组</v>
          </cell>
          <cell r="G16119" t="str">
            <v>VK64431222</v>
          </cell>
          <cell r="H16119">
            <v>0</v>
          </cell>
          <cell r="I16119">
            <v>0.826</v>
          </cell>
          <cell r="J16119">
            <v>0.826</v>
          </cell>
        </row>
        <row r="16120">
          <cell r="F16120" t="str">
            <v>黎家坪至下茶溪口组</v>
          </cell>
          <cell r="G16120" t="str">
            <v>VK42431222</v>
          </cell>
          <cell r="H16120">
            <v>0</v>
          </cell>
          <cell r="I16120">
            <v>1.484</v>
          </cell>
          <cell r="J16120">
            <v>1.484</v>
          </cell>
        </row>
        <row r="16121">
          <cell r="F16121" t="str">
            <v>汾水溪村部至下缩躬垴组</v>
          </cell>
          <cell r="G16121" t="str">
            <v>CA43431222</v>
          </cell>
          <cell r="H16121">
            <v>0</v>
          </cell>
          <cell r="I16121">
            <v>4.911</v>
          </cell>
          <cell r="J16121">
            <v>4.911</v>
          </cell>
        </row>
        <row r="16122">
          <cell r="F16122" t="str">
            <v>黑潭至田家垭</v>
          </cell>
          <cell r="G16122" t="str">
            <v>Y421431222</v>
          </cell>
          <cell r="H16122">
            <v>0</v>
          </cell>
          <cell r="I16122">
            <v>5.038</v>
          </cell>
          <cell r="J16122">
            <v>5.038</v>
          </cell>
        </row>
        <row r="16123">
          <cell r="F16123" t="str">
            <v>石家垭村至鹿鸣溪村</v>
          </cell>
          <cell r="G16123" t="str">
            <v>CA74431222</v>
          </cell>
          <cell r="H16123">
            <v>0</v>
          </cell>
          <cell r="I16123">
            <v>4.379</v>
          </cell>
          <cell r="J16123">
            <v>4.379</v>
          </cell>
        </row>
        <row r="16124">
          <cell r="F16124" t="str">
            <v>乌头山组路口至乌头山组</v>
          </cell>
          <cell r="G16124" t="str">
            <v>V11D431222</v>
          </cell>
          <cell r="H16124">
            <v>0</v>
          </cell>
          <cell r="I16124">
            <v>2.031</v>
          </cell>
          <cell r="J16124">
            <v>2.031</v>
          </cell>
        </row>
        <row r="16125">
          <cell r="F16125" t="str">
            <v>塘子洞组至老屋组</v>
          </cell>
          <cell r="G16125" t="str">
            <v>V13D431222</v>
          </cell>
          <cell r="H16125">
            <v>0</v>
          </cell>
          <cell r="I16125">
            <v>4.932</v>
          </cell>
          <cell r="J16125">
            <v>4.932</v>
          </cell>
        </row>
        <row r="16126">
          <cell r="F16126" t="str">
            <v>溪里组路口至溪里组</v>
          </cell>
          <cell r="G16126" t="str">
            <v>C49A431222</v>
          </cell>
          <cell r="H16126">
            <v>0</v>
          </cell>
          <cell r="I16126">
            <v>1.628</v>
          </cell>
          <cell r="J16126">
            <v>1.628</v>
          </cell>
        </row>
        <row r="16127">
          <cell r="F16127" t="str">
            <v>枣树湾路口至枣树湾组</v>
          </cell>
          <cell r="G16127" t="str">
            <v>V17D431222</v>
          </cell>
          <cell r="H16127">
            <v>0</v>
          </cell>
          <cell r="I16127">
            <v>2.128</v>
          </cell>
          <cell r="J16127">
            <v>2.128</v>
          </cell>
        </row>
        <row r="16128">
          <cell r="F16128" t="str">
            <v>诗德屋至桃坪界村部</v>
          </cell>
          <cell r="G16128" t="str">
            <v>V12F431222</v>
          </cell>
          <cell r="H16128">
            <v>0</v>
          </cell>
          <cell r="I16128">
            <v>1.038</v>
          </cell>
          <cell r="J16128">
            <v>1.038</v>
          </cell>
        </row>
        <row r="16129">
          <cell r="F16129" t="str">
            <v>无源洞至天井村</v>
          </cell>
          <cell r="G16129" t="str">
            <v>CD78431222</v>
          </cell>
          <cell r="H16129">
            <v>0</v>
          </cell>
          <cell r="I16129">
            <v>7.244</v>
          </cell>
          <cell r="J16129">
            <v>7.244</v>
          </cell>
        </row>
        <row r="16130">
          <cell r="F16130" t="str">
            <v>上洞门前组至水井湾</v>
          </cell>
          <cell r="G16130" t="str">
            <v>V08F431222</v>
          </cell>
          <cell r="H16130">
            <v>0</v>
          </cell>
          <cell r="I16130">
            <v>0.587</v>
          </cell>
          <cell r="J16130">
            <v>0.587</v>
          </cell>
        </row>
        <row r="16131">
          <cell r="F16131" t="str">
            <v>无源洞至竹子峪组</v>
          </cell>
          <cell r="G16131" t="str">
            <v>V09F431222</v>
          </cell>
          <cell r="H16131">
            <v>0</v>
          </cell>
          <cell r="I16131">
            <v>0.656</v>
          </cell>
          <cell r="J16131">
            <v>0.656</v>
          </cell>
        </row>
        <row r="16132">
          <cell r="F16132" t="str">
            <v>岩湾至田垭组</v>
          </cell>
          <cell r="G16132" t="str">
            <v>V10F431222</v>
          </cell>
          <cell r="H16132">
            <v>0</v>
          </cell>
          <cell r="I16132">
            <v>3.38</v>
          </cell>
          <cell r="J16132">
            <v>3.38</v>
          </cell>
        </row>
        <row r="16133">
          <cell r="F16133" t="str">
            <v>廖家路口至廖家界组</v>
          </cell>
          <cell r="G16133" t="str">
            <v>V69B431222</v>
          </cell>
          <cell r="H16133">
            <v>0</v>
          </cell>
          <cell r="I16133">
            <v>0.982</v>
          </cell>
          <cell r="J16133">
            <v>0.982</v>
          </cell>
        </row>
        <row r="16134">
          <cell r="F16134" t="str">
            <v>谢家界至赵家峪组</v>
          </cell>
          <cell r="G16134" t="str">
            <v>CD38431222</v>
          </cell>
          <cell r="H16134">
            <v>0</v>
          </cell>
          <cell r="I16134">
            <v>0.31</v>
          </cell>
          <cell r="J16134">
            <v>0.31</v>
          </cell>
        </row>
        <row r="16135">
          <cell r="F16135" t="str">
            <v>岔路口至李山坡组</v>
          </cell>
          <cell r="G16135" t="str">
            <v>V64B431222</v>
          </cell>
          <cell r="H16135">
            <v>0</v>
          </cell>
          <cell r="I16135">
            <v>0.904</v>
          </cell>
          <cell r="J16135">
            <v>0.904</v>
          </cell>
        </row>
        <row r="16136">
          <cell r="F16136" t="str">
            <v>大方头组至黄家塔组</v>
          </cell>
          <cell r="G16136" t="str">
            <v>CD40431222</v>
          </cell>
          <cell r="H16136">
            <v>0</v>
          </cell>
          <cell r="I16136">
            <v>6.191</v>
          </cell>
          <cell r="J16136">
            <v>6.191</v>
          </cell>
        </row>
        <row r="16137">
          <cell r="F16137" t="str">
            <v>陈家路口至盘家田</v>
          </cell>
          <cell r="G16137" t="str">
            <v>CD47431222</v>
          </cell>
          <cell r="H16137">
            <v>0</v>
          </cell>
          <cell r="I16137">
            <v>3.945</v>
          </cell>
          <cell r="J16137">
            <v>3.945</v>
          </cell>
        </row>
        <row r="16138">
          <cell r="F16138" t="str">
            <v>旧潭至子母溶组</v>
          </cell>
          <cell r="G16138" t="str">
            <v>V932431222</v>
          </cell>
          <cell r="H16138">
            <v>0</v>
          </cell>
          <cell r="I16138">
            <v>1.11</v>
          </cell>
          <cell r="J16138">
            <v>1.11</v>
          </cell>
        </row>
        <row r="16139">
          <cell r="F16139" t="str">
            <v>旧溪口至旧一组</v>
          </cell>
          <cell r="G16139" t="str">
            <v>V933431222</v>
          </cell>
          <cell r="H16139">
            <v>0</v>
          </cell>
          <cell r="I16139">
            <v>0.719</v>
          </cell>
          <cell r="J16139">
            <v>0.719</v>
          </cell>
        </row>
        <row r="16140">
          <cell r="F16140" t="str">
            <v>朝里岗至若二组</v>
          </cell>
          <cell r="G16140" t="str">
            <v>V935431222</v>
          </cell>
          <cell r="H16140">
            <v>0</v>
          </cell>
          <cell r="I16140">
            <v>1.705</v>
          </cell>
          <cell r="J16140">
            <v>1.705</v>
          </cell>
        </row>
        <row r="16141">
          <cell r="F16141" t="str">
            <v>啊子坪组至棕树坪</v>
          </cell>
          <cell r="G16141" t="str">
            <v>VL06431222</v>
          </cell>
          <cell r="H16141">
            <v>0</v>
          </cell>
          <cell r="I16141">
            <v>0.753</v>
          </cell>
          <cell r="J16141">
            <v>0.753</v>
          </cell>
        </row>
        <row r="16142">
          <cell r="F16142" t="str">
            <v>马花线</v>
          </cell>
          <cell r="G16142" t="str">
            <v>Y474431222</v>
          </cell>
          <cell r="H16142">
            <v>0</v>
          </cell>
          <cell r="I16142">
            <v>5.249</v>
          </cell>
          <cell r="J16142">
            <v>5.249</v>
          </cell>
        </row>
        <row r="16143">
          <cell r="F16143" t="str">
            <v>寨溪坪至董山溪</v>
          </cell>
          <cell r="G16143" t="str">
            <v>CF59431222</v>
          </cell>
          <cell r="H16143">
            <v>1.954</v>
          </cell>
          <cell r="I16143">
            <v>2.827</v>
          </cell>
          <cell r="J16143">
            <v>0.873</v>
          </cell>
        </row>
        <row r="16144">
          <cell r="F16144" t="str">
            <v>庄上组至庄下</v>
          </cell>
          <cell r="G16144" t="str">
            <v>V929431222</v>
          </cell>
          <cell r="H16144">
            <v>0</v>
          </cell>
          <cell r="I16144">
            <v>0.723</v>
          </cell>
          <cell r="J16144">
            <v>0.723</v>
          </cell>
        </row>
        <row r="16145">
          <cell r="F16145" t="str">
            <v>庄上至冒古坪组</v>
          </cell>
          <cell r="G16145" t="str">
            <v>VL03431222</v>
          </cell>
          <cell r="H16145">
            <v>0</v>
          </cell>
          <cell r="I16145">
            <v>1.982</v>
          </cell>
          <cell r="J16145">
            <v>1.982</v>
          </cell>
        </row>
        <row r="16146">
          <cell r="F16146" t="str">
            <v>回头溪组至符家坪</v>
          </cell>
          <cell r="G16146" t="str">
            <v>V898431222</v>
          </cell>
          <cell r="H16146">
            <v>0</v>
          </cell>
          <cell r="I16146">
            <v>1.32</v>
          </cell>
          <cell r="J16146">
            <v>1.32</v>
          </cell>
        </row>
        <row r="16147">
          <cell r="F16147" t="str">
            <v>密水丫至卢家组</v>
          </cell>
          <cell r="G16147" t="str">
            <v>V936431222</v>
          </cell>
          <cell r="H16147">
            <v>0</v>
          </cell>
          <cell r="I16147">
            <v>0.897</v>
          </cell>
          <cell r="J16147">
            <v>0.897</v>
          </cell>
        </row>
        <row r="16148">
          <cell r="F16148" t="str">
            <v>屋长湾－邓家组</v>
          </cell>
          <cell r="G16148" t="str">
            <v>CF84431222</v>
          </cell>
          <cell r="H16148">
            <v>0</v>
          </cell>
          <cell r="I16148">
            <v>1.383</v>
          </cell>
          <cell r="J16148">
            <v>1.383</v>
          </cell>
        </row>
        <row r="16149">
          <cell r="F16149" t="str">
            <v>大云岗－庄屋岗</v>
          </cell>
          <cell r="G16149" t="str">
            <v>VM16431222</v>
          </cell>
          <cell r="H16149">
            <v>0</v>
          </cell>
          <cell r="I16149">
            <v>0.585</v>
          </cell>
          <cell r="J16149">
            <v>0.585</v>
          </cell>
        </row>
        <row r="16150">
          <cell r="F16150" t="str">
            <v>传容‐符家佬组</v>
          </cell>
          <cell r="G16150" t="str">
            <v>VM20431222</v>
          </cell>
          <cell r="H16150">
            <v>0</v>
          </cell>
          <cell r="I16150">
            <v>0.779</v>
          </cell>
          <cell r="J16150">
            <v>0.779</v>
          </cell>
        </row>
        <row r="16151">
          <cell r="F16151" t="str">
            <v>教家坪至洞垭组</v>
          </cell>
          <cell r="G16151" t="str">
            <v>V695431222</v>
          </cell>
          <cell r="H16151">
            <v>0</v>
          </cell>
          <cell r="I16151">
            <v>1.578</v>
          </cell>
          <cell r="J16151">
            <v>1.578</v>
          </cell>
        </row>
        <row r="16152">
          <cell r="F16152" t="str">
            <v>李日坪至长望滩</v>
          </cell>
          <cell r="G16152" t="str">
            <v>V697431222</v>
          </cell>
          <cell r="H16152">
            <v>0</v>
          </cell>
          <cell r="I16152">
            <v>1.429</v>
          </cell>
          <cell r="J16152">
            <v>1.429</v>
          </cell>
        </row>
        <row r="16153">
          <cell r="F16153" t="str">
            <v>黄腊溪组－黄腊溪</v>
          </cell>
          <cell r="G16153" t="str">
            <v>VM15431222</v>
          </cell>
          <cell r="H16153">
            <v>0</v>
          </cell>
          <cell r="I16153">
            <v>1.254</v>
          </cell>
          <cell r="J16153">
            <v>1.254</v>
          </cell>
        </row>
        <row r="16154">
          <cell r="F16154" t="str">
            <v>军大坪－赵家庄</v>
          </cell>
          <cell r="G16154" t="str">
            <v>CF86431222</v>
          </cell>
          <cell r="H16154">
            <v>0</v>
          </cell>
          <cell r="I16154">
            <v>2.118</v>
          </cell>
          <cell r="J16154">
            <v>2.118</v>
          </cell>
        </row>
        <row r="16155">
          <cell r="F16155" t="str">
            <v>白洋坪至金华界</v>
          </cell>
          <cell r="G16155" t="str">
            <v>VL05431222</v>
          </cell>
          <cell r="H16155">
            <v>2.358</v>
          </cell>
          <cell r="I16155">
            <v>4.814</v>
          </cell>
          <cell r="J16155">
            <v>2.456</v>
          </cell>
        </row>
        <row r="16156">
          <cell r="F16156" t="str">
            <v>石家垭-两岔溪</v>
          </cell>
          <cell r="G16156" t="str">
            <v>C699431222</v>
          </cell>
          <cell r="H16156">
            <v>2.895</v>
          </cell>
          <cell r="I16156">
            <v>6.579</v>
          </cell>
          <cell r="J16156">
            <v>3.684</v>
          </cell>
        </row>
        <row r="16157">
          <cell r="F16157" t="str">
            <v>龙家湾－塘立塔组</v>
          </cell>
          <cell r="G16157" t="str">
            <v>VM01431222</v>
          </cell>
          <cell r="H16157">
            <v>0</v>
          </cell>
          <cell r="I16157">
            <v>3.165</v>
          </cell>
          <cell r="J16157">
            <v>3.165</v>
          </cell>
        </row>
        <row r="16158">
          <cell r="F16158" t="str">
            <v>周家组－河堤</v>
          </cell>
          <cell r="G16158" t="str">
            <v>VM06431222</v>
          </cell>
          <cell r="H16158">
            <v>0</v>
          </cell>
          <cell r="I16158">
            <v>0.272</v>
          </cell>
          <cell r="J16158">
            <v>0.272</v>
          </cell>
        </row>
        <row r="16159">
          <cell r="F16159" t="str">
            <v>垭田‐桂竹山组</v>
          </cell>
          <cell r="G16159" t="str">
            <v>V794431222</v>
          </cell>
          <cell r="H16159">
            <v>0</v>
          </cell>
          <cell r="I16159">
            <v>0.72</v>
          </cell>
          <cell r="J16159">
            <v>0.72</v>
          </cell>
        </row>
        <row r="16160">
          <cell r="F16160" t="str">
            <v>茶叶湾‐岩塔组</v>
          </cell>
          <cell r="G16160" t="str">
            <v>V795431222</v>
          </cell>
          <cell r="H16160">
            <v>0</v>
          </cell>
          <cell r="I16160">
            <v>0.337</v>
          </cell>
          <cell r="J16160">
            <v>0.337</v>
          </cell>
        </row>
        <row r="16161">
          <cell r="F16161" t="str">
            <v>桥子上‐下边组</v>
          </cell>
          <cell r="G16161" t="str">
            <v>V796431222</v>
          </cell>
          <cell r="H16161">
            <v>0</v>
          </cell>
          <cell r="I16161">
            <v>1.054</v>
          </cell>
          <cell r="J16161">
            <v>1.054</v>
          </cell>
        </row>
        <row r="16162">
          <cell r="F16162" t="str">
            <v>桥子上‐安上组</v>
          </cell>
          <cell r="G16162" t="str">
            <v>V798431222</v>
          </cell>
          <cell r="H16162">
            <v>0</v>
          </cell>
          <cell r="I16162">
            <v>0.791</v>
          </cell>
          <cell r="J16162">
            <v>0.791</v>
          </cell>
        </row>
        <row r="16163">
          <cell r="F16163" t="str">
            <v>刘家塔至张家溪组</v>
          </cell>
          <cell r="G16163" t="str">
            <v>VL17431222</v>
          </cell>
          <cell r="H16163">
            <v>0</v>
          </cell>
          <cell r="I16163">
            <v>0.464</v>
          </cell>
          <cell r="J16163">
            <v>0.464</v>
          </cell>
        </row>
        <row r="16164">
          <cell r="F16164" t="str">
            <v>分嘴至全家山组</v>
          </cell>
          <cell r="G16164" t="str">
            <v>VL18431222</v>
          </cell>
          <cell r="H16164">
            <v>0</v>
          </cell>
          <cell r="I16164">
            <v>2.846</v>
          </cell>
          <cell r="J16164">
            <v>2.846</v>
          </cell>
        </row>
        <row r="16165">
          <cell r="F16165" t="str">
            <v>桂家塔至黄家旁山组</v>
          </cell>
          <cell r="G16165" t="str">
            <v>CF57431222</v>
          </cell>
          <cell r="H16165">
            <v>0</v>
          </cell>
          <cell r="I16165">
            <v>1.515</v>
          </cell>
          <cell r="J16165">
            <v>1.515</v>
          </cell>
        </row>
        <row r="16166">
          <cell r="F16166" t="str">
            <v>旺垭至杉岭岗组</v>
          </cell>
          <cell r="G16166" t="str">
            <v>VL22431222</v>
          </cell>
          <cell r="H16166">
            <v>0</v>
          </cell>
          <cell r="I16166">
            <v>1.68</v>
          </cell>
          <cell r="J16166">
            <v>1.68</v>
          </cell>
        </row>
        <row r="16167">
          <cell r="F16167" t="str">
            <v>风垭至上氽组</v>
          </cell>
          <cell r="G16167" t="str">
            <v>VL23431222</v>
          </cell>
          <cell r="H16167">
            <v>0</v>
          </cell>
          <cell r="I16167">
            <v>2.426</v>
          </cell>
          <cell r="J16167">
            <v>2.426</v>
          </cell>
        </row>
        <row r="16168">
          <cell r="F16168" t="str">
            <v>羊尔坪组至苗垭</v>
          </cell>
          <cell r="G16168" t="str">
            <v>VL24431222</v>
          </cell>
          <cell r="H16168">
            <v>0</v>
          </cell>
          <cell r="I16168">
            <v>1.427</v>
          </cell>
          <cell r="J16168">
            <v>1.427</v>
          </cell>
        </row>
        <row r="16169">
          <cell r="F16169" t="str">
            <v>杨柳湾至刘家溪组</v>
          </cell>
          <cell r="G16169" t="str">
            <v>VL32431222</v>
          </cell>
          <cell r="H16169">
            <v>0</v>
          </cell>
          <cell r="I16169">
            <v>1.901</v>
          </cell>
          <cell r="J16169">
            <v>1.901</v>
          </cell>
        </row>
        <row r="16170">
          <cell r="F16170" t="str">
            <v>上方向至南溪坪</v>
          </cell>
          <cell r="G16170" t="str">
            <v>CF56431222</v>
          </cell>
          <cell r="H16170">
            <v>0</v>
          </cell>
          <cell r="I16170">
            <v>3.247</v>
          </cell>
          <cell r="J16170">
            <v>3.247</v>
          </cell>
        </row>
        <row r="16171">
          <cell r="F16171" t="str">
            <v>苍岭岗至苍岭岗组</v>
          </cell>
          <cell r="G16171" t="str">
            <v>VL27431222</v>
          </cell>
          <cell r="H16171">
            <v>0</v>
          </cell>
          <cell r="I16171">
            <v>0.444</v>
          </cell>
          <cell r="J16171">
            <v>0.444</v>
          </cell>
        </row>
        <row r="16172">
          <cell r="F16172" t="str">
            <v>筒落线</v>
          </cell>
          <cell r="G16172" t="str">
            <v>X024431222</v>
          </cell>
          <cell r="H16172">
            <v>12.917</v>
          </cell>
          <cell r="I16172">
            <v>17.201</v>
          </cell>
          <cell r="J16172">
            <v>4.284</v>
          </cell>
        </row>
        <row r="16173">
          <cell r="F16173" t="str">
            <v>茶元坪组至周家</v>
          </cell>
          <cell r="G16173" t="str">
            <v>VL02431222</v>
          </cell>
          <cell r="H16173">
            <v>0</v>
          </cell>
          <cell r="I16173">
            <v>1.294</v>
          </cell>
          <cell r="J16173">
            <v>1.294</v>
          </cell>
        </row>
        <row r="16174">
          <cell r="F16174" t="str">
            <v>白洋坪至金华界</v>
          </cell>
          <cell r="G16174" t="str">
            <v>VL05431222</v>
          </cell>
          <cell r="H16174">
            <v>0</v>
          </cell>
          <cell r="I16174">
            <v>2.355</v>
          </cell>
          <cell r="J16174">
            <v>2.355</v>
          </cell>
        </row>
        <row r="16175">
          <cell r="F16175" t="str">
            <v>大逻至管湾组</v>
          </cell>
          <cell r="G16175" t="str">
            <v>VL47431222</v>
          </cell>
          <cell r="H16175">
            <v>0</v>
          </cell>
          <cell r="I16175">
            <v>0.44</v>
          </cell>
          <cell r="J16175">
            <v>0.44</v>
          </cell>
        </row>
        <row r="16176">
          <cell r="F16176" t="str">
            <v>田家村组至石碑村部</v>
          </cell>
          <cell r="G16176" t="str">
            <v>VL48431222</v>
          </cell>
          <cell r="H16176">
            <v>0</v>
          </cell>
          <cell r="I16176">
            <v>0.209</v>
          </cell>
          <cell r="J16176">
            <v>0.209</v>
          </cell>
        </row>
        <row r="16177">
          <cell r="F16177" t="str">
            <v>田中组至油坊潭</v>
          </cell>
          <cell r="G16177" t="str">
            <v>V896431222</v>
          </cell>
          <cell r="H16177">
            <v>0</v>
          </cell>
          <cell r="I16177">
            <v>1.346</v>
          </cell>
          <cell r="J16177">
            <v>1.346</v>
          </cell>
        </row>
        <row r="16178">
          <cell r="F16178" t="str">
            <v>湧溪口对面至板栗坪组</v>
          </cell>
          <cell r="G16178" t="str">
            <v>V921431222</v>
          </cell>
          <cell r="H16178">
            <v>0</v>
          </cell>
          <cell r="I16178">
            <v>2.527</v>
          </cell>
          <cell r="J16178">
            <v>2.527</v>
          </cell>
        </row>
        <row r="16179">
          <cell r="F16179" t="str">
            <v>两岔溪至黄家组</v>
          </cell>
          <cell r="G16179" t="str">
            <v>V922431222</v>
          </cell>
          <cell r="H16179">
            <v>0</v>
          </cell>
          <cell r="I16179">
            <v>1.688</v>
          </cell>
          <cell r="J16179">
            <v>1.688</v>
          </cell>
        </row>
        <row r="16180">
          <cell r="F16180" t="str">
            <v>官田至岩路上组</v>
          </cell>
          <cell r="G16180" t="str">
            <v>V923431222</v>
          </cell>
          <cell r="H16180">
            <v>0</v>
          </cell>
          <cell r="I16180">
            <v>0.807</v>
          </cell>
          <cell r="J16180">
            <v>0.807</v>
          </cell>
        </row>
        <row r="16181">
          <cell r="F16181" t="str">
            <v>倒岩塔组－鱼田</v>
          </cell>
          <cell r="G16181" t="str">
            <v>VM10431222</v>
          </cell>
          <cell r="H16181">
            <v>0</v>
          </cell>
          <cell r="I16181">
            <v>1.195</v>
          </cell>
          <cell r="J16181">
            <v>1.195</v>
          </cell>
        </row>
        <row r="16182">
          <cell r="F16182" t="str">
            <v>鱼田－七家村</v>
          </cell>
          <cell r="G16182" t="str">
            <v>VM11431222</v>
          </cell>
          <cell r="H16182">
            <v>0</v>
          </cell>
          <cell r="I16182">
            <v>1.398</v>
          </cell>
          <cell r="J16182">
            <v>1.398</v>
          </cell>
        </row>
        <row r="16183">
          <cell r="F16183" t="str">
            <v>代家‐高坪组</v>
          </cell>
          <cell r="G16183" t="str">
            <v>VM12431222</v>
          </cell>
          <cell r="H16183">
            <v>0</v>
          </cell>
          <cell r="I16183">
            <v>0.362</v>
          </cell>
          <cell r="J16183">
            <v>0.362</v>
          </cell>
        </row>
        <row r="16184">
          <cell r="F16184" t="str">
            <v>公路边－桥边组</v>
          </cell>
          <cell r="G16184" t="str">
            <v>VM13431222</v>
          </cell>
          <cell r="H16184">
            <v>0</v>
          </cell>
          <cell r="I16184">
            <v>0.154</v>
          </cell>
          <cell r="J16184">
            <v>0.154</v>
          </cell>
        </row>
        <row r="16185">
          <cell r="F16185" t="str">
            <v>拖鱼溪至荒路湾</v>
          </cell>
          <cell r="G16185" t="str">
            <v>C393431222</v>
          </cell>
          <cell r="H16185">
            <v>0</v>
          </cell>
          <cell r="I16185">
            <v>6.387</v>
          </cell>
          <cell r="J16185">
            <v>6.387</v>
          </cell>
        </row>
        <row r="16186">
          <cell r="F16186" t="str">
            <v>桐叶狼至石家溪组</v>
          </cell>
          <cell r="G16186" t="str">
            <v>V930431222</v>
          </cell>
          <cell r="H16186">
            <v>0</v>
          </cell>
          <cell r="I16186">
            <v>0.68</v>
          </cell>
          <cell r="J16186">
            <v>0.68</v>
          </cell>
        </row>
        <row r="16187">
          <cell r="F16187" t="str">
            <v>庄上至冒古坪组</v>
          </cell>
          <cell r="G16187" t="str">
            <v>VL03431222</v>
          </cell>
          <cell r="H16187">
            <v>0</v>
          </cell>
          <cell r="I16187">
            <v>1.677</v>
          </cell>
          <cell r="J16187">
            <v>1.677</v>
          </cell>
        </row>
        <row r="16188">
          <cell r="F16188" t="str">
            <v>老屋洞至中仕湾</v>
          </cell>
          <cell r="G16188" t="str">
            <v>VL11431222</v>
          </cell>
          <cell r="H16188">
            <v>0</v>
          </cell>
          <cell r="I16188">
            <v>0.68</v>
          </cell>
          <cell r="J16188">
            <v>0.68</v>
          </cell>
        </row>
        <row r="16189">
          <cell r="F16189" t="str">
            <v>土江坡至竹浪潭</v>
          </cell>
          <cell r="G16189" t="str">
            <v>VL13431222</v>
          </cell>
          <cell r="H16189">
            <v>0</v>
          </cell>
          <cell r="I16189">
            <v>0.769</v>
          </cell>
          <cell r="J16189">
            <v>0.769</v>
          </cell>
        </row>
        <row r="16190">
          <cell r="F16190" t="str">
            <v>开阳坪至黄家旁山</v>
          </cell>
          <cell r="G16190" t="str">
            <v>CF57431222</v>
          </cell>
          <cell r="H16190">
            <v>1.389</v>
          </cell>
          <cell r="I16190">
            <v>3.42</v>
          </cell>
          <cell r="J16190">
            <v>2.031</v>
          </cell>
        </row>
        <row r="16191">
          <cell r="F16191" t="str">
            <v>竹榔边至楼屋上组</v>
          </cell>
          <cell r="G16191" t="str">
            <v>VL36431222</v>
          </cell>
          <cell r="H16191">
            <v>0</v>
          </cell>
          <cell r="I16191">
            <v>0.296</v>
          </cell>
          <cell r="J16191">
            <v>0.296</v>
          </cell>
        </row>
        <row r="16192">
          <cell r="F16192" t="str">
            <v>桥边至周家村组</v>
          </cell>
          <cell r="G16192" t="str">
            <v>VL37431222</v>
          </cell>
          <cell r="H16192">
            <v>0</v>
          </cell>
          <cell r="I16192">
            <v>0.495</v>
          </cell>
          <cell r="J16192">
            <v>0.495</v>
          </cell>
        </row>
        <row r="16193">
          <cell r="F16193" t="str">
            <v>寨溪坪至董山溪</v>
          </cell>
          <cell r="G16193" t="str">
            <v>CF59431222</v>
          </cell>
          <cell r="H16193">
            <v>0</v>
          </cell>
          <cell r="I16193">
            <v>1.964</v>
          </cell>
          <cell r="J16193">
            <v>1.964</v>
          </cell>
        </row>
        <row r="16194">
          <cell r="F16194" t="str">
            <v>马安潭桥头－张家村村部</v>
          </cell>
          <cell r="G16194" t="str">
            <v>CD80431222</v>
          </cell>
          <cell r="H16194">
            <v>0</v>
          </cell>
          <cell r="I16194">
            <v>1.585</v>
          </cell>
          <cell r="J16194">
            <v>1.585</v>
          </cell>
        </row>
        <row r="16195">
          <cell r="F16195" t="str">
            <v>李家边山塘至塘前湾组</v>
          </cell>
          <cell r="G16195" t="str">
            <v>VL43431222</v>
          </cell>
          <cell r="H16195">
            <v>0</v>
          </cell>
          <cell r="I16195">
            <v>1.403</v>
          </cell>
          <cell r="J16195">
            <v>1.403</v>
          </cell>
        </row>
        <row r="16196">
          <cell r="F16196" t="str">
            <v>李家边至陈家逻组</v>
          </cell>
          <cell r="G16196" t="str">
            <v>VL44431222</v>
          </cell>
          <cell r="H16196">
            <v>0</v>
          </cell>
          <cell r="I16196">
            <v>1.386</v>
          </cell>
          <cell r="J16196">
            <v>1.386</v>
          </cell>
        </row>
        <row r="16197">
          <cell r="F16197" t="str">
            <v>李家边至李家边组</v>
          </cell>
          <cell r="G16197" t="str">
            <v>VL45431222</v>
          </cell>
          <cell r="H16197">
            <v>0</v>
          </cell>
          <cell r="I16197">
            <v>0.222</v>
          </cell>
          <cell r="J16197">
            <v>0.222</v>
          </cell>
        </row>
        <row r="16198">
          <cell r="F16198" t="str">
            <v>来鱼岩至曾家组</v>
          </cell>
          <cell r="G16198" t="str">
            <v>V894431222</v>
          </cell>
          <cell r="H16198">
            <v>0</v>
          </cell>
          <cell r="I16198">
            <v>2.135</v>
          </cell>
          <cell r="J16198">
            <v>2.135</v>
          </cell>
        </row>
        <row r="16199">
          <cell r="F16199" t="str">
            <v>草龙潭至桃上组</v>
          </cell>
          <cell r="G16199" t="str">
            <v>V918431222</v>
          </cell>
          <cell r="H16199">
            <v>0</v>
          </cell>
          <cell r="I16199">
            <v>0.848</v>
          </cell>
          <cell r="J16199">
            <v>0.848</v>
          </cell>
        </row>
        <row r="16200">
          <cell r="F16200" t="str">
            <v>杨家村组至李家组</v>
          </cell>
          <cell r="G16200" t="str">
            <v>V920431222</v>
          </cell>
          <cell r="H16200">
            <v>0</v>
          </cell>
          <cell r="I16200">
            <v>0.636</v>
          </cell>
          <cell r="J16200">
            <v>0.636</v>
          </cell>
        </row>
        <row r="16201">
          <cell r="F16201" t="str">
            <v>官地－宋家坳</v>
          </cell>
          <cell r="G16201" t="str">
            <v>V702431222</v>
          </cell>
          <cell r="H16201">
            <v>0</v>
          </cell>
          <cell r="I16201">
            <v>1.005</v>
          </cell>
          <cell r="J16201">
            <v>1.005</v>
          </cell>
        </row>
        <row r="16202">
          <cell r="F16202" t="str">
            <v>水塔坡至水塔溪组</v>
          </cell>
          <cell r="G16202" t="str">
            <v>V571431222</v>
          </cell>
          <cell r="H16202">
            <v>0</v>
          </cell>
          <cell r="I16202">
            <v>0.938</v>
          </cell>
          <cell r="J16202">
            <v>0.938</v>
          </cell>
        </row>
        <row r="16203">
          <cell r="F16203" t="str">
            <v>底坪至鸬鹚潭组</v>
          </cell>
          <cell r="G16203" t="str">
            <v>V572431222</v>
          </cell>
          <cell r="H16203">
            <v>0</v>
          </cell>
          <cell r="I16203">
            <v>1.897</v>
          </cell>
          <cell r="J16203">
            <v>1.897</v>
          </cell>
        </row>
        <row r="16204">
          <cell r="F16204" t="str">
            <v>大园－涂家组</v>
          </cell>
          <cell r="G16204" t="str">
            <v>V474431222</v>
          </cell>
          <cell r="H16204">
            <v>0</v>
          </cell>
          <cell r="I16204">
            <v>2.11</v>
          </cell>
          <cell r="J16204">
            <v>2.11</v>
          </cell>
        </row>
        <row r="16205">
          <cell r="F16205" t="str">
            <v>长岭界至小岔溪组</v>
          </cell>
          <cell r="G16205" t="str">
            <v>CD31431222</v>
          </cell>
          <cell r="H16205">
            <v>0</v>
          </cell>
          <cell r="I16205">
            <v>0.599</v>
          </cell>
          <cell r="J16205">
            <v>0.599</v>
          </cell>
        </row>
        <row r="16206">
          <cell r="F16206" t="str">
            <v>白岩面－小汊溪</v>
          </cell>
          <cell r="G16206" t="str">
            <v>CD52431222</v>
          </cell>
          <cell r="H16206">
            <v>0</v>
          </cell>
          <cell r="I16206">
            <v>1.818</v>
          </cell>
          <cell r="J16206">
            <v>1.818</v>
          </cell>
        </row>
        <row r="16207">
          <cell r="F16207" t="str">
            <v>尹家冲‐羊球山</v>
          </cell>
          <cell r="G16207" t="str">
            <v>V494431222</v>
          </cell>
          <cell r="H16207">
            <v>0</v>
          </cell>
          <cell r="I16207">
            <v>1.862</v>
          </cell>
          <cell r="J16207">
            <v>1.862</v>
          </cell>
        </row>
        <row r="16208">
          <cell r="F16208" t="str">
            <v>烟竹坪－瓦屋场</v>
          </cell>
          <cell r="G16208" t="str">
            <v>V495431222</v>
          </cell>
          <cell r="H16208">
            <v>0</v>
          </cell>
          <cell r="I16208">
            <v>1.738</v>
          </cell>
          <cell r="J16208">
            <v>1.738</v>
          </cell>
        </row>
        <row r="16209">
          <cell r="F16209" t="str">
            <v>高家－麻风村</v>
          </cell>
          <cell r="G16209" t="str">
            <v>V498431222</v>
          </cell>
          <cell r="H16209">
            <v>0</v>
          </cell>
          <cell r="I16209">
            <v>1.319</v>
          </cell>
          <cell r="J16209">
            <v>1.319</v>
          </cell>
        </row>
        <row r="16210">
          <cell r="F16210" t="str">
            <v>高家－麻风村</v>
          </cell>
          <cell r="G16210" t="str">
            <v>V498431222</v>
          </cell>
          <cell r="H16210">
            <v>0</v>
          </cell>
          <cell r="I16210">
            <v>1.411</v>
          </cell>
          <cell r="J16210">
            <v>1.411</v>
          </cell>
        </row>
        <row r="16211">
          <cell r="F16211" t="str">
            <v>平头－上南门</v>
          </cell>
          <cell r="G16211" t="str">
            <v>V489431222</v>
          </cell>
          <cell r="H16211">
            <v>0</v>
          </cell>
          <cell r="I16211">
            <v>0.162</v>
          </cell>
          <cell r="J16211">
            <v>0.162</v>
          </cell>
        </row>
        <row r="16212">
          <cell r="F16212" t="str">
            <v>青洞－当头山</v>
          </cell>
          <cell r="G16212" t="str">
            <v>V490431222</v>
          </cell>
          <cell r="H16212">
            <v>0</v>
          </cell>
          <cell r="I16212">
            <v>3.768</v>
          </cell>
          <cell r="J16212">
            <v>3.768</v>
          </cell>
        </row>
        <row r="16213">
          <cell r="F16213" t="str">
            <v>岔路口－覃家</v>
          </cell>
          <cell r="G16213" t="str">
            <v>V491431222</v>
          </cell>
          <cell r="H16213">
            <v>0</v>
          </cell>
          <cell r="I16213">
            <v>2.159</v>
          </cell>
          <cell r="J16213">
            <v>2.159</v>
          </cell>
        </row>
        <row r="16214">
          <cell r="F16214" t="str">
            <v>覃家村－辽头</v>
          </cell>
          <cell r="G16214" t="str">
            <v>V493431222</v>
          </cell>
          <cell r="H16214">
            <v>0</v>
          </cell>
          <cell r="I16214">
            <v>2.916</v>
          </cell>
          <cell r="J16214">
            <v>2.916</v>
          </cell>
        </row>
        <row r="16215">
          <cell r="F16215" t="str">
            <v>鹅口坪－泡家湾</v>
          </cell>
          <cell r="G16215" t="str">
            <v>V475431222</v>
          </cell>
          <cell r="H16215">
            <v>0</v>
          </cell>
          <cell r="I16215">
            <v>2.744</v>
          </cell>
          <cell r="J16215">
            <v>2.744</v>
          </cell>
        </row>
        <row r="16216">
          <cell r="F16216" t="str">
            <v>张家村－坳头坪组</v>
          </cell>
          <cell r="G16216" t="str">
            <v>V480431222</v>
          </cell>
          <cell r="H16216">
            <v>0</v>
          </cell>
          <cell r="I16216">
            <v>0.497</v>
          </cell>
          <cell r="J16216">
            <v>0.497</v>
          </cell>
        </row>
        <row r="16217">
          <cell r="F16217" t="str">
            <v>林场至茶路坪</v>
          </cell>
          <cell r="G16217" t="str">
            <v>CE14431222</v>
          </cell>
          <cell r="H16217">
            <v>2.783</v>
          </cell>
          <cell r="I16217">
            <v>7.685</v>
          </cell>
          <cell r="J16217">
            <v>4.902</v>
          </cell>
        </row>
        <row r="16218">
          <cell r="F16218" t="str">
            <v>睡里至阴岩组</v>
          </cell>
          <cell r="G16218" t="str">
            <v>V631431222</v>
          </cell>
          <cell r="H16218">
            <v>0</v>
          </cell>
          <cell r="I16218">
            <v>1.533</v>
          </cell>
          <cell r="J16218">
            <v>1.533</v>
          </cell>
        </row>
        <row r="16219">
          <cell r="F16219" t="str">
            <v>林场至朱家组</v>
          </cell>
          <cell r="G16219" t="str">
            <v>V942431222</v>
          </cell>
          <cell r="H16219">
            <v>0</v>
          </cell>
          <cell r="I16219">
            <v>2.335</v>
          </cell>
          <cell r="J16219">
            <v>2.335</v>
          </cell>
        </row>
        <row r="16220">
          <cell r="F16220" t="str">
            <v>土地凹至青坨组</v>
          </cell>
          <cell r="G16220" t="str">
            <v>CD15431222</v>
          </cell>
          <cell r="H16220">
            <v>0</v>
          </cell>
          <cell r="I16220">
            <v>1.142</v>
          </cell>
          <cell r="J16220">
            <v>1.142</v>
          </cell>
        </row>
        <row r="16221">
          <cell r="F16221" t="str">
            <v>沙坪至六公塔组</v>
          </cell>
          <cell r="G16221" t="str">
            <v>CD31431222</v>
          </cell>
          <cell r="H16221">
            <v>0</v>
          </cell>
          <cell r="I16221">
            <v>6.149</v>
          </cell>
          <cell r="J16221">
            <v>6.149</v>
          </cell>
        </row>
        <row r="16222">
          <cell r="F16222" t="str">
            <v>油坊溪至油坊溪</v>
          </cell>
          <cell r="G16222" t="str">
            <v>CD19431222</v>
          </cell>
          <cell r="H16222">
            <v>0</v>
          </cell>
          <cell r="I16222">
            <v>2.349</v>
          </cell>
          <cell r="J16222">
            <v>2.349</v>
          </cell>
        </row>
        <row r="16223">
          <cell r="F16223" t="str">
            <v>油坊溪至雨淋溪</v>
          </cell>
          <cell r="G16223" t="str">
            <v>CD20431222</v>
          </cell>
          <cell r="H16223">
            <v>0</v>
          </cell>
          <cell r="I16223">
            <v>2.559</v>
          </cell>
          <cell r="J16223">
            <v>2.559</v>
          </cell>
        </row>
        <row r="16224">
          <cell r="F16224" t="str">
            <v>新建至九笼山</v>
          </cell>
          <cell r="G16224" t="str">
            <v>CE12431222</v>
          </cell>
          <cell r="H16224">
            <v>0</v>
          </cell>
          <cell r="I16224">
            <v>7.464</v>
          </cell>
          <cell r="J16224">
            <v>7.464</v>
          </cell>
        </row>
        <row r="16225">
          <cell r="F16225" t="str">
            <v>大坳至温水塘组</v>
          </cell>
          <cell r="G16225" t="str">
            <v>CE15431222</v>
          </cell>
          <cell r="H16225">
            <v>0</v>
          </cell>
          <cell r="I16225">
            <v>1.316</v>
          </cell>
          <cell r="J16225">
            <v>1.316</v>
          </cell>
        </row>
        <row r="16226">
          <cell r="F16226" t="str">
            <v>杨花塘至学校</v>
          </cell>
          <cell r="G16226" t="str">
            <v>V635431222</v>
          </cell>
          <cell r="H16226">
            <v>0</v>
          </cell>
          <cell r="I16226">
            <v>0.389</v>
          </cell>
          <cell r="J16226">
            <v>0.389</v>
          </cell>
        </row>
        <row r="16227">
          <cell r="F16227" t="str">
            <v>田坪村村道</v>
          </cell>
          <cell r="G16227" t="str">
            <v>C26A431222</v>
          </cell>
          <cell r="H16227">
            <v>0</v>
          </cell>
          <cell r="I16227">
            <v>2.122</v>
          </cell>
          <cell r="J16227">
            <v>2.122</v>
          </cell>
        </row>
        <row r="16228">
          <cell r="F16228" t="str">
            <v>水库边至毛坪头组</v>
          </cell>
          <cell r="G16228" t="str">
            <v>V564431222</v>
          </cell>
          <cell r="H16228">
            <v>0</v>
          </cell>
          <cell r="I16228">
            <v>0.896</v>
          </cell>
          <cell r="J16228">
            <v>0.896</v>
          </cell>
        </row>
        <row r="16229">
          <cell r="F16229" t="str">
            <v>毛坪头至焦坪组</v>
          </cell>
          <cell r="G16229" t="str">
            <v>V565431222</v>
          </cell>
          <cell r="H16229">
            <v>0</v>
          </cell>
          <cell r="I16229">
            <v>0.625</v>
          </cell>
          <cell r="J16229">
            <v>0.625</v>
          </cell>
        </row>
        <row r="16230">
          <cell r="F16230" t="str">
            <v>落落溪至牯牛坪组</v>
          </cell>
          <cell r="G16230" t="str">
            <v>V566431222</v>
          </cell>
          <cell r="H16230">
            <v>0</v>
          </cell>
          <cell r="I16230">
            <v>3.58</v>
          </cell>
          <cell r="J16230">
            <v>3.58</v>
          </cell>
        </row>
        <row r="16231">
          <cell r="F16231" t="str">
            <v>田坪至炉冲组</v>
          </cell>
          <cell r="G16231" t="str">
            <v>V567431222</v>
          </cell>
          <cell r="H16231">
            <v>0</v>
          </cell>
          <cell r="I16231">
            <v>1.586</v>
          </cell>
          <cell r="J16231">
            <v>1.586</v>
          </cell>
        </row>
        <row r="16232">
          <cell r="F16232" t="str">
            <v>夏家至羊湖田组</v>
          </cell>
          <cell r="G16232" t="str">
            <v>V627431222</v>
          </cell>
          <cell r="H16232">
            <v>0</v>
          </cell>
          <cell r="I16232">
            <v>3.133</v>
          </cell>
          <cell r="J16232">
            <v>3.133</v>
          </cell>
        </row>
        <row r="16233">
          <cell r="F16233" t="str">
            <v>杨明溪出口－官坪</v>
          </cell>
          <cell r="G16233" t="str">
            <v>CB94431222</v>
          </cell>
          <cell r="H16233">
            <v>0</v>
          </cell>
          <cell r="I16233">
            <v>3.474</v>
          </cell>
          <cell r="J16233">
            <v>3.474</v>
          </cell>
        </row>
        <row r="16234">
          <cell r="F16234" t="str">
            <v>寺庄坪至青坨组</v>
          </cell>
          <cell r="G16234" t="str">
            <v>CD15431222</v>
          </cell>
          <cell r="H16234">
            <v>0</v>
          </cell>
          <cell r="I16234">
            <v>3.125</v>
          </cell>
          <cell r="J16234">
            <v>3.125</v>
          </cell>
        </row>
        <row r="16235">
          <cell r="F16235" t="str">
            <v>杨明溪至坳坪九校</v>
          </cell>
          <cell r="G16235" t="str">
            <v>CD16431222</v>
          </cell>
          <cell r="H16235">
            <v>0</v>
          </cell>
          <cell r="I16235">
            <v>4.538</v>
          </cell>
          <cell r="J16235">
            <v>4.538</v>
          </cell>
        </row>
        <row r="16236">
          <cell r="F16236" t="str">
            <v>中山至马家村组</v>
          </cell>
          <cell r="G16236" t="str">
            <v>V574431222</v>
          </cell>
          <cell r="H16236">
            <v>0</v>
          </cell>
          <cell r="I16236">
            <v>1.353</v>
          </cell>
          <cell r="J16236">
            <v>1.353</v>
          </cell>
        </row>
        <row r="16237">
          <cell r="F16237" t="str">
            <v>杨家村至杨家村组</v>
          </cell>
          <cell r="G16237" t="str">
            <v>V576431222</v>
          </cell>
          <cell r="H16237">
            <v>0</v>
          </cell>
          <cell r="I16237">
            <v>0.227</v>
          </cell>
          <cell r="J16237">
            <v>0.227</v>
          </cell>
        </row>
        <row r="16238">
          <cell r="F16238" t="str">
            <v>落落溪至牯牛坪组</v>
          </cell>
          <cell r="G16238" t="str">
            <v>V566431222</v>
          </cell>
          <cell r="H16238">
            <v>0</v>
          </cell>
          <cell r="I16238">
            <v>1.409</v>
          </cell>
          <cell r="J16238">
            <v>1.409</v>
          </cell>
        </row>
        <row r="16239">
          <cell r="F16239" t="str">
            <v>大屋场至湖田组</v>
          </cell>
          <cell r="G16239" t="str">
            <v>V614431222</v>
          </cell>
          <cell r="H16239">
            <v>0</v>
          </cell>
          <cell r="I16239">
            <v>0.748</v>
          </cell>
          <cell r="J16239">
            <v>0.748</v>
          </cell>
        </row>
        <row r="16240">
          <cell r="F16240" t="str">
            <v>马家坪至长芼界组</v>
          </cell>
          <cell r="G16240" t="str">
            <v>V621431222</v>
          </cell>
          <cell r="H16240">
            <v>0</v>
          </cell>
          <cell r="I16240">
            <v>3.72</v>
          </cell>
          <cell r="J16240">
            <v>3.72</v>
          </cell>
        </row>
        <row r="16241">
          <cell r="F16241" t="str">
            <v>土地坡至庙坪组</v>
          </cell>
          <cell r="G16241" t="str">
            <v>V623431222</v>
          </cell>
          <cell r="H16241">
            <v>0</v>
          </cell>
          <cell r="I16241">
            <v>0.141</v>
          </cell>
          <cell r="J16241">
            <v>0.141</v>
          </cell>
        </row>
        <row r="16242">
          <cell r="G16242" t="str">
            <v>AA35431222</v>
          </cell>
          <cell r="H16242">
            <v>0</v>
          </cell>
          <cell r="I16242">
            <v>0.267</v>
          </cell>
          <cell r="J16242">
            <v>0.267</v>
          </cell>
        </row>
        <row r="16243">
          <cell r="F16243" t="str">
            <v>白岩面－小汊溪</v>
          </cell>
          <cell r="G16243" t="str">
            <v>CD52431222</v>
          </cell>
          <cell r="H16243">
            <v>0</v>
          </cell>
          <cell r="I16243">
            <v>1.606</v>
          </cell>
          <cell r="J16243">
            <v>1.606</v>
          </cell>
        </row>
        <row r="16244">
          <cell r="F16244" t="str">
            <v>肖家至茅岗头</v>
          </cell>
          <cell r="G16244" t="str">
            <v>CD17431222</v>
          </cell>
          <cell r="H16244">
            <v>0</v>
          </cell>
          <cell r="I16244">
            <v>1.875</v>
          </cell>
          <cell r="J16244">
            <v>1.875</v>
          </cell>
        </row>
        <row r="16245">
          <cell r="F16245" t="str">
            <v>修溪村委会至白竹溪组</v>
          </cell>
          <cell r="G16245" t="str">
            <v>V580431222</v>
          </cell>
          <cell r="H16245">
            <v>0</v>
          </cell>
          <cell r="I16245">
            <v>2.894</v>
          </cell>
          <cell r="J16245">
            <v>2.894</v>
          </cell>
        </row>
        <row r="16246">
          <cell r="F16246" t="str">
            <v>竹园交界至李家组</v>
          </cell>
          <cell r="G16246" t="str">
            <v>V582431222</v>
          </cell>
          <cell r="H16246">
            <v>0</v>
          </cell>
          <cell r="I16246">
            <v>1.753</v>
          </cell>
          <cell r="J16246">
            <v>1.753</v>
          </cell>
        </row>
        <row r="16247">
          <cell r="F16247" t="str">
            <v>对门坡至川岩界组</v>
          </cell>
          <cell r="G16247" t="str">
            <v>V590431222</v>
          </cell>
          <cell r="H16247">
            <v>0</v>
          </cell>
          <cell r="I16247">
            <v>4.722</v>
          </cell>
          <cell r="J16247">
            <v>4.722</v>
          </cell>
        </row>
        <row r="16248">
          <cell r="F16248" t="str">
            <v>张其坳至岩塔组</v>
          </cell>
          <cell r="G16248" t="str">
            <v>V637431222</v>
          </cell>
          <cell r="H16248">
            <v>0</v>
          </cell>
          <cell r="I16248">
            <v>3.352</v>
          </cell>
          <cell r="J16248">
            <v>3.352</v>
          </cell>
        </row>
        <row r="16249">
          <cell r="F16249" t="str">
            <v>龙船溪至扇山组</v>
          </cell>
          <cell r="G16249" t="str">
            <v>V638431222</v>
          </cell>
          <cell r="H16249">
            <v>0</v>
          </cell>
          <cell r="I16249">
            <v>3.252</v>
          </cell>
          <cell r="J16249">
            <v>3.252</v>
          </cell>
        </row>
        <row r="16250">
          <cell r="F16250" t="str">
            <v>张其坳至高象家组</v>
          </cell>
          <cell r="G16250" t="str">
            <v>V640431222</v>
          </cell>
          <cell r="H16250">
            <v>0</v>
          </cell>
          <cell r="I16250">
            <v>0.838</v>
          </cell>
          <cell r="J16250">
            <v>0.838</v>
          </cell>
        </row>
        <row r="16251">
          <cell r="F16251" t="str">
            <v>五房屋下至土谷岭组</v>
          </cell>
          <cell r="G16251" t="str">
            <v>V641431222</v>
          </cell>
          <cell r="H16251">
            <v>0</v>
          </cell>
          <cell r="I16251">
            <v>1.358</v>
          </cell>
          <cell r="J16251">
            <v>1.358</v>
          </cell>
        </row>
        <row r="16252">
          <cell r="F16252" t="str">
            <v>五分房场至通家坡组</v>
          </cell>
          <cell r="G16252" t="str">
            <v>V642431222</v>
          </cell>
          <cell r="H16252">
            <v>0</v>
          </cell>
          <cell r="I16252">
            <v>1.187</v>
          </cell>
          <cell r="J16252">
            <v>1.187</v>
          </cell>
        </row>
        <row r="16253">
          <cell r="F16253" t="str">
            <v>朱木山至龙鸡头</v>
          </cell>
          <cell r="G16253" t="str">
            <v>Y456431222</v>
          </cell>
          <cell r="H16253">
            <v>0</v>
          </cell>
          <cell r="I16253">
            <v>6.888</v>
          </cell>
          <cell r="J16253">
            <v>6.888</v>
          </cell>
        </row>
        <row r="16254">
          <cell r="F16254" t="str">
            <v>隔墙－大溪口</v>
          </cell>
          <cell r="G16254" t="str">
            <v>CB84431222</v>
          </cell>
          <cell r="H16254">
            <v>0</v>
          </cell>
          <cell r="I16254">
            <v>9.262</v>
          </cell>
          <cell r="J16254">
            <v>9.262</v>
          </cell>
        </row>
        <row r="16255">
          <cell r="F16255" t="str">
            <v>黄泥坡至五溪组</v>
          </cell>
          <cell r="G16255" t="str">
            <v>V583431222</v>
          </cell>
          <cell r="H16255">
            <v>0</v>
          </cell>
          <cell r="I16255">
            <v>0.642</v>
          </cell>
          <cell r="J16255">
            <v>0.642</v>
          </cell>
        </row>
        <row r="16256">
          <cell r="F16256" t="str">
            <v>黄泥坡至五溪组</v>
          </cell>
          <cell r="G16256" t="str">
            <v>V583431222</v>
          </cell>
          <cell r="H16256">
            <v>0.634</v>
          </cell>
          <cell r="I16256">
            <v>1.519</v>
          </cell>
          <cell r="J16256">
            <v>0.885</v>
          </cell>
        </row>
        <row r="16257">
          <cell r="F16257" t="str">
            <v>百合一组－业一组</v>
          </cell>
          <cell r="G16257" t="str">
            <v>CB76431222</v>
          </cell>
          <cell r="H16257">
            <v>0</v>
          </cell>
          <cell r="I16257">
            <v>0.843</v>
          </cell>
          <cell r="J16257">
            <v>0.843</v>
          </cell>
        </row>
        <row r="16258">
          <cell r="F16258" t="str">
            <v>竹森边门口至桐林湾组</v>
          </cell>
          <cell r="G16258" t="str">
            <v>V672431222</v>
          </cell>
          <cell r="H16258">
            <v>0</v>
          </cell>
          <cell r="I16258">
            <v>0.476</v>
          </cell>
          <cell r="J16258">
            <v>0.476</v>
          </cell>
        </row>
        <row r="16259">
          <cell r="F16259" t="str">
            <v>芋头湾－李一组</v>
          </cell>
          <cell r="G16259" t="str">
            <v>V752431222</v>
          </cell>
          <cell r="H16259">
            <v>0</v>
          </cell>
          <cell r="I16259">
            <v>1.24</v>
          </cell>
          <cell r="J16259">
            <v>1.24</v>
          </cell>
        </row>
        <row r="16260">
          <cell r="F16260" t="str">
            <v>风雨亭至岭上组</v>
          </cell>
          <cell r="G16260" t="str">
            <v>V802431222</v>
          </cell>
          <cell r="H16260">
            <v>0</v>
          </cell>
          <cell r="I16260">
            <v>0.354</v>
          </cell>
          <cell r="J16260">
            <v>0.354</v>
          </cell>
        </row>
        <row r="16261">
          <cell r="F16261" t="str">
            <v>大坪溪至小凉水井</v>
          </cell>
          <cell r="G16261" t="str">
            <v>CD29431222</v>
          </cell>
          <cell r="H16261">
            <v>0</v>
          </cell>
          <cell r="I16261">
            <v>1.585</v>
          </cell>
          <cell r="J16261">
            <v>1.585</v>
          </cell>
        </row>
        <row r="16262">
          <cell r="F16262" t="str">
            <v>塘里－茶叶岭</v>
          </cell>
          <cell r="G16262" t="str">
            <v>V704431222</v>
          </cell>
          <cell r="H16262">
            <v>0</v>
          </cell>
          <cell r="I16262">
            <v>2.316</v>
          </cell>
          <cell r="J16262">
            <v>2.316</v>
          </cell>
        </row>
        <row r="16263">
          <cell r="F16263" t="str">
            <v>桐坡－双溪坳</v>
          </cell>
          <cell r="G16263" t="str">
            <v>V497431222</v>
          </cell>
          <cell r="H16263">
            <v>0</v>
          </cell>
          <cell r="I16263">
            <v>1.544</v>
          </cell>
          <cell r="J16263">
            <v>1.544</v>
          </cell>
        </row>
        <row r="16264">
          <cell r="F16264" t="str">
            <v>瞿家村村道</v>
          </cell>
          <cell r="G16264" t="str">
            <v>C581431222</v>
          </cell>
          <cell r="H16264">
            <v>0</v>
          </cell>
          <cell r="I16264">
            <v>3.829</v>
          </cell>
          <cell r="J16264">
            <v>3.829</v>
          </cell>
        </row>
        <row r="16265">
          <cell r="F16265" t="str">
            <v>湾子口至西毛塔组</v>
          </cell>
          <cell r="G16265" t="str">
            <v>V677431222</v>
          </cell>
          <cell r="H16265">
            <v>0</v>
          </cell>
          <cell r="I16265">
            <v>0.463</v>
          </cell>
          <cell r="J16265">
            <v>0.463</v>
          </cell>
        </row>
        <row r="16266">
          <cell r="F16266" t="str">
            <v>庵唐边－抱家湾</v>
          </cell>
          <cell r="G16266" t="str">
            <v>V720431222</v>
          </cell>
          <cell r="H16266">
            <v>0</v>
          </cell>
          <cell r="I16266">
            <v>0.966</v>
          </cell>
          <cell r="J16266">
            <v>0.966</v>
          </cell>
        </row>
        <row r="16267">
          <cell r="F16267" t="str">
            <v>荷家村组至窑家组</v>
          </cell>
          <cell r="G16267" t="str">
            <v>V610431222</v>
          </cell>
          <cell r="H16267">
            <v>0</v>
          </cell>
          <cell r="I16267">
            <v>2.647</v>
          </cell>
          <cell r="J16267">
            <v>2.647</v>
          </cell>
        </row>
        <row r="16268">
          <cell r="F16268" t="str">
            <v>蛤蚂溪至王家组</v>
          </cell>
          <cell r="G16268" t="str">
            <v>V611431222</v>
          </cell>
          <cell r="H16268">
            <v>0</v>
          </cell>
          <cell r="I16268">
            <v>1.048</v>
          </cell>
          <cell r="J16268">
            <v>1.048</v>
          </cell>
        </row>
        <row r="16269">
          <cell r="F16269" t="str">
            <v>羊儿界至广溪组</v>
          </cell>
          <cell r="G16269" t="str">
            <v>V612431222</v>
          </cell>
          <cell r="H16269">
            <v>0</v>
          </cell>
          <cell r="I16269">
            <v>1.257</v>
          </cell>
          <cell r="J16269">
            <v>1.257</v>
          </cell>
        </row>
        <row r="16270">
          <cell r="F16270" t="str">
            <v>下教书坪至阴里湾</v>
          </cell>
          <cell r="G16270" t="str">
            <v>V297431222</v>
          </cell>
          <cell r="H16270">
            <v>0</v>
          </cell>
          <cell r="I16270">
            <v>1.332</v>
          </cell>
          <cell r="J16270">
            <v>1.332</v>
          </cell>
        </row>
        <row r="16271">
          <cell r="F16271" t="str">
            <v>香厂至白雪界组</v>
          </cell>
          <cell r="G16271" t="str">
            <v>V595431222</v>
          </cell>
          <cell r="H16271">
            <v>0</v>
          </cell>
          <cell r="I16271">
            <v>2.721</v>
          </cell>
          <cell r="J16271">
            <v>2.721</v>
          </cell>
        </row>
        <row r="16272">
          <cell r="F16272" t="str">
            <v>两沙溪至下杨家组</v>
          </cell>
          <cell r="G16272" t="str">
            <v>V597431222</v>
          </cell>
          <cell r="H16272">
            <v>0</v>
          </cell>
          <cell r="I16272">
            <v>0.502</v>
          </cell>
          <cell r="J16272">
            <v>0.502</v>
          </cell>
        </row>
        <row r="16273">
          <cell r="F16273" t="str">
            <v>下杨家至马儿坪组</v>
          </cell>
          <cell r="G16273" t="str">
            <v>V598431222</v>
          </cell>
          <cell r="H16273">
            <v>0</v>
          </cell>
          <cell r="I16273">
            <v>2.314</v>
          </cell>
          <cell r="J16273">
            <v>2.314</v>
          </cell>
        </row>
        <row r="16274">
          <cell r="F16274" t="str">
            <v>小汊溪－谢家</v>
          </cell>
          <cell r="G16274" t="str">
            <v>C409431222</v>
          </cell>
          <cell r="H16274">
            <v>0</v>
          </cell>
          <cell r="I16274">
            <v>0.766</v>
          </cell>
          <cell r="J16274">
            <v>0.766</v>
          </cell>
        </row>
        <row r="16275">
          <cell r="F16275" t="str">
            <v>赵机家－大屋场组</v>
          </cell>
          <cell r="G16275" t="str">
            <v>CD56431222</v>
          </cell>
          <cell r="H16275">
            <v>0</v>
          </cell>
          <cell r="I16275">
            <v>1.552</v>
          </cell>
          <cell r="J16275">
            <v>1.552</v>
          </cell>
        </row>
        <row r="16276">
          <cell r="F16276" t="str">
            <v>两汊溪－覃家佬</v>
          </cell>
          <cell r="G16276" t="str">
            <v>V712431222</v>
          </cell>
          <cell r="H16276">
            <v>0</v>
          </cell>
          <cell r="I16276">
            <v>1.513</v>
          </cell>
          <cell r="J16276">
            <v>1.513</v>
          </cell>
        </row>
        <row r="16277">
          <cell r="F16277" t="str">
            <v>盐水潭边‐江溪组</v>
          </cell>
          <cell r="G16277" t="str">
            <v>CD65431222</v>
          </cell>
          <cell r="H16277">
            <v>0</v>
          </cell>
          <cell r="I16277">
            <v>0.44</v>
          </cell>
          <cell r="J16277">
            <v>0.44</v>
          </cell>
        </row>
        <row r="16278">
          <cell r="F16278" t="str">
            <v>下蒋－候家坪</v>
          </cell>
          <cell r="G16278" t="str">
            <v>CD67431222</v>
          </cell>
          <cell r="H16278">
            <v>0</v>
          </cell>
          <cell r="I16278">
            <v>2.157</v>
          </cell>
          <cell r="J16278">
            <v>2.157</v>
          </cell>
        </row>
        <row r="16279">
          <cell r="F16279" t="str">
            <v>溪边－土崩</v>
          </cell>
          <cell r="G16279" t="str">
            <v>V744431222</v>
          </cell>
          <cell r="H16279">
            <v>0</v>
          </cell>
          <cell r="I16279">
            <v>1.678</v>
          </cell>
          <cell r="J16279">
            <v>1.678</v>
          </cell>
        </row>
        <row r="16280">
          <cell r="F16280" t="str">
            <v>坡上－北斗山</v>
          </cell>
          <cell r="G16280" t="str">
            <v>V745431222</v>
          </cell>
          <cell r="H16280">
            <v>0</v>
          </cell>
          <cell r="I16280">
            <v>1.559</v>
          </cell>
          <cell r="J16280">
            <v>1.559</v>
          </cell>
        </row>
        <row r="16281">
          <cell r="F16281" t="str">
            <v>瓦厂－川堂屋组</v>
          </cell>
          <cell r="G16281" t="str">
            <v>V748431222</v>
          </cell>
          <cell r="H16281">
            <v>0</v>
          </cell>
          <cell r="I16281">
            <v>0.647</v>
          </cell>
          <cell r="J16281">
            <v>0.647</v>
          </cell>
        </row>
        <row r="16282">
          <cell r="F16282" t="str">
            <v>村部‐林场</v>
          </cell>
          <cell r="G16282" t="str">
            <v>C581431222</v>
          </cell>
          <cell r="H16282">
            <v>0</v>
          </cell>
          <cell r="I16282">
            <v>1.48</v>
          </cell>
          <cell r="J16282">
            <v>1.48</v>
          </cell>
        </row>
        <row r="16283">
          <cell r="F16283" t="str">
            <v>蔡家组至马家组</v>
          </cell>
          <cell r="G16283" t="str">
            <v>V653431222</v>
          </cell>
          <cell r="H16283">
            <v>0</v>
          </cell>
          <cell r="I16283">
            <v>2.126</v>
          </cell>
          <cell r="J16283">
            <v>2.126</v>
          </cell>
        </row>
        <row r="16284">
          <cell r="F16284" t="str">
            <v>蔡家组至泥头坳组</v>
          </cell>
          <cell r="G16284" t="str">
            <v>V654431222</v>
          </cell>
          <cell r="H16284">
            <v>0</v>
          </cell>
          <cell r="I16284">
            <v>1.698</v>
          </cell>
          <cell r="J16284">
            <v>1.698</v>
          </cell>
        </row>
        <row r="16285">
          <cell r="F16285" t="str">
            <v>宋家溪组至老坟山</v>
          </cell>
          <cell r="G16285" t="str">
            <v>V655431222</v>
          </cell>
          <cell r="H16285">
            <v>0</v>
          </cell>
          <cell r="I16285">
            <v>1.077</v>
          </cell>
          <cell r="J16285">
            <v>1.077</v>
          </cell>
        </row>
        <row r="16286">
          <cell r="F16286" t="str">
            <v>桥边至朱家组</v>
          </cell>
          <cell r="G16286" t="str">
            <v>V658431222</v>
          </cell>
          <cell r="H16286">
            <v>0</v>
          </cell>
          <cell r="I16286">
            <v>0.588</v>
          </cell>
          <cell r="J16286">
            <v>0.588</v>
          </cell>
        </row>
        <row r="16287">
          <cell r="F16287" t="str">
            <v>上腊堂至王家溪组</v>
          </cell>
          <cell r="G16287" t="str">
            <v>V557431222</v>
          </cell>
          <cell r="H16287">
            <v>0</v>
          </cell>
          <cell r="I16287">
            <v>1.048</v>
          </cell>
          <cell r="J16287">
            <v>1.048</v>
          </cell>
        </row>
        <row r="16288">
          <cell r="F16288" t="str">
            <v>梅子山至梅子山组</v>
          </cell>
          <cell r="G16288" t="str">
            <v>V562431222</v>
          </cell>
          <cell r="H16288">
            <v>0</v>
          </cell>
          <cell r="I16288">
            <v>0.603</v>
          </cell>
          <cell r="J16288">
            <v>0.603</v>
          </cell>
        </row>
        <row r="16289">
          <cell r="F16289" t="str">
            <v>冉溪村村道</v>
          </cell>
          <cell r="G16289" t="str">
            <v>C21A431222</v>
          </cell>
          <cell r="H16289">
            <v>0</v>
          </cell>
          <cell r="I16289">
            <v>1.752</v>
          </cell>
          <cell r="J16289">
            <v>1.752</v>
          </cell>
        </row>
        <row r="16290">
          <cell r="F16290" t="str">
            <v>干溪组桥至修家</v>
          </cell>
          <cell r="G16290" t="str">
            <v>CD09431222</v>
          </cell>
          <cell r="H16290">
            <v>0</v>
          </cell>
          <cell r="I16290">
            <v>2.198</v>
          </cell>
          <cell r="J16290">
            <v>2.198</v>
          </cell>
        </row>
        <row r="16291">
          <cell r="F16291" t="str">
            <v>候家桥至莲四溪村委会</v>
          </cell>
          <cell r="G16291" t="str">
            <v>CD94431222</v>
          </cell>
          <cell r="H16291">
            <v>0</v>
          </cell>
          <cell r="I16291">
            <v>7.822</v>
          </cell>
          <cell r="J16291">
            <v>7.822</v>
          </cell>
        </row>
        <row r="16292">
          <cell r="F16292" t="str">
            <v>村委会至余家组</v>
          </cell>
          <cell r="G16292" t="str">
            <v>V857431222</v>
          </cell>
          <cell r="H16292">
            <v>0</v>
          </cell>
          <cell r="I16292">
            <v>0.947</v>
          </cell>
          <cell r="J16292">
            <v>0.947</v>
          </cell>
        </row>
        <row r="16293">
          <cell r="F16293" t="str">
            <v>张家至319国道</v>
          </cell>
          <cell r="G16293" t="str">
            <v>CB49431222</v>
          </cell>
          <cell r="H16293">
            <v>0</v>
          </cell>
          <cell r="I16293">
            <v>0.99</v>
          </cell>
          <cell r="J16293">
            <v>0.99</v>
          </cell>
        </row>
        <row r="16294">
          <cell r="F16294" t="str">
            <v>良家山村委会至尖岩溪组</v>
          </cell>
          <cell r="G16294" t="str">
            <v>V811431222</v>
          </cell>
          <cell r="H16294">
            <v>0</v>
          </cell>
          <cell r="I16294">
            <v>0.647</v>
          </cell>
          <cell r="J16294">
            <v>0.647</v>
          </cell>
        </row>
        <row r="16295">
          <cell r="F16295" t="str">
            <v>刘家坝田坪－向二组</v>
          </cell>
          <cell r="G16295" t="str">
            <v>V444431222</v>
          </cell>
          <cell r="H16295">
            <v>0</v>
          </cell>
          <cell r="I16295">
            <v>0.441</v>
          </cell>
          <cell r="J16295">
            <v>0.441</v>
          </cell>
        </row>
        <row r="16296">
          <cell r="F16296" t="str">
            <v>溪垭头－翁孔</v>
          </cell>
          <cell r="G16296" t="str">
            <v>V445431222</v>
          </cell>
          <cell r="H16296">
            <v>0</v>
          </cell>
          <cell r="I16296">
            <v>0.429</v>
          </cell>
          <cell r="J16296">
            <v>0.429</v>
          </cell>
        </row>
        <row r="16297">
          <cell r="F16297" t="str">
            <v>电下层后坪上－桂花园</v>
          </cell>
          <cell r="G16297" t="str">
            <v>V447431222</v>
          </cell>
          <cell r="H16297">
            <v>0</v>
          </cell>
          <cell r="I16297">
            <v>0.639</v>
          </cell>
          <cell r="J16297">
            <v>0.639</v>
          </cell>
        </row>
        <row r="16298">
          <cell r="F16298" t="str">
            <v>桂花园溪边－乌溪潭桥头</v>
          </cell>
          <cell r="G16298" t="str">
            <v>V448431222</v>
          </cell>
          <cell r="H16298">
            <v>0</v>
          </cell>
          <cell r="I16298">
            <v>1.128</v>
          </cell>
          <cell r="J16298">
            <v>1.128</v>
          </cell>
        </row>
        <row r="16299">
          <cell r="F16299" t="str">
            <v>下毛塔至下毛塔组</v>
          </cell>
          <cell r="G16299" t="str">
            <v>V676431222</v>
          </cell>
          <cell r="H16299">
            <v>0</v>
          </cell>
          <cell r="I16299">
            <v>1.115</v>
          </cell>
          <cell r="J16299">
            <v>1.115</v>
          </cell>
        </row>
        <row r="16300">
          <cell r="F16300" t="str">
            <v>棕树坪至黄家坪组</v>
          </cell>
          <cell r="G16300" t="str">
            <v>V677431222</v>
          </cell>
          <cell r="H16300">
            <v>0</v>
          </cell>
          <cell r="I16300">
            <v>0.346</v>
          </cell>
          <cell r="J16300">
            <v>0.346</v>
          </cell>
        </row>
        <row r="16301">
          <cell r="F16301" t="str">
            <v>香厂组至川岩孔</v>
          </cell>
          <cell r="G16301" t="str">
            <v>V680431222</v>
          </cell>
          <cell r="H16301">
            <v>0</v>
          </cell>
          <cell r="I16301">
            <v>0.917</v>
          </cell>
          <cell r="J16301">
            <v>0.917</v>
          </cell>
        </row>
        <row r="16302">
          <cell r="F16302" t="str">
            <v>黄土佬至茶园组</v>
          </cell>
          <cell r="G16302" t="str">
            <v>CE18431222</v>
          </cell>
          <cell r="H16302">
            <v>0</v>
          </cell>
          <cell r="I16302">
            <v>0.227</v>
          </cell>
          <cell r="J16302">
            <v>0.227</v>
          </cell>
        </row>
        <row r="16303">
          <cell r="F16303" t="str">
            <v>颜家组至银杏坪组</v>
          </cell>
          <cell r="G16303" t="str">
            <v>V683431222</v>
          </cell>
          <cell r="H16303">
            <v>0</v>
          </cell>
          <cell r="I16303">
            <v>1.036</v>
          </cell>
          <cell r="J16303">
            <v>1.036</v>
          </cell>
        </row>
        <row r="16304">
          <cell r="F16304" t="str">
            <v>鲁溪至村部</v>
          </cell>
          <cell r="G16304" t="str">
            <v>C592431222</v>
          </cell>
          <cell r="H16304">
            <v>0</v>
          </cell>
          <cell r="I16304">
            <v>2.956</v>
          </cell>
          <cell r="J16304">
            <v>2.956</v>
          </cell>
        </row>
        <row r="16305">
          <cell r="F16305" t="str">
            <v>场岭上组至滚水坝</v>
          </cell>
          <cell r="G16305" t="str">
            <v>V593431222</v>
          </cell>
          <cell r="H16305">
            <v>0</v>
          </cell>
          <cell r="I16305">
            <v>0.998</v>
          </cell>
          <cell r="J16305">
            <v>0.998</v>
          </cell>
        </row>
        <row r="16306">
          <cell r="F16306" t="str">
            <v>欧家湾至欧家湾组</v>
          </cell>
          <cell r="G16306" t="str">
            <v>V545431222</v>
          </cell>
          <cell r="H16306">
            <v>0</v>
          </cell>
          <cell r="I16306">
            <v>0.099</v>
          </cell>
          <cell r="J16306">
            <v>0.099</v>
          </cell>
        </row>
        <row r="16307">
          <cell r="F16307" t="str">
            <v>欧家湾至丁家组</v>
          </cell>
          <cell r="G16307" t="str">
            <v>V546431222</v>
          </cell>
          <cell r="H16307">
            <v>0</v>
          </cell>
          <cell r="I16307">
            <v>1.201</v>
          </cell>
          <cell r="J16307">
            <v>1.201</v>
          </cell>
        </row>
        <row r="16308">
          <cell r="F16308" t="str">
            <v>姚家至黄家岭</v>
          </cell>
          <cell r="G16308" t="str">
            <v>V547431222</v>
          </cell>
          <cell r="H16308">
            <v>0</v>
          </cell>
          <cell r="I16308">
            <v>0.592</v>
          </cell>
          <cell r="J16308">
            <v>0.592</v>
          </cell>
        </row>
        <row r="16309">
          <cell r="F16309" t="str">
            <v>山需凸至彭家山组</v>
          </cell>
          <cell r="G16309" t="str">
            <v>V812431222</v>
          </cell>
          <cell r="H16309">
            <v>0</v>
          </cell>
          <cell r="I16309">
            <v>0.629</v>
          </cell>
          <cell r="J16309">
            <v>0.629</v>
          </cell>
        </row>
        <row r="16310">
          <cell r="F16310" t="str">
            <v>肖家路口至松哑头组</v>
          </cell>
          <cell r="G16310" t="str">
            <v>V645431222</v>
          </cell>
          <cell r="H16310">
            <v>0</v>
          </cell>
          <cell r="I16310">
            <v>2.286</v>
          </cell>
          <cell r="J16310">
            <v>2.286</v>
          </cell>
        </row>
        <row r="16311">
          <cell r="F16311" t="str">
            <v>路边至周家组</v>
          </cell>
          <cell r="G16311" t="str">
            <v>V828431222</v>
          </cell>
          <cell r="H16311">
            <v>0</v>
          </cell>
          <cell r="I16311">
            <v>0.414</v>
          </cell>
          <cell r="J16311">
            <v>0.414</v>
          </cell>
        </row>
        <row r="16312">
          <cell r="F16312" t="str">
            <v>八斗坡－黄公溪</v>
          </cell>
          <cell r="G16312" t="str">
            <v>C50C431222</v>
          </cell>
          <cell r="H16312">
            <v>0</v>
          </cell>
          <cell r="I16312">
            <v>0.262</v>
          </cell>
          <cell r="J16312">
            <v>0.262</v>
          </cell>
        </row>
        <row r="16313">
          <cell r="F16313" t="str">
            <v>磨坊－檀木坎</v>
          </cell>
          <cell r="G16313" t="str">
            <v>CD57431222</v>
          </cell>
          <cell r="H16313">
            <v>0</v>
          </cell>
          <cell r="I16313">
            <v>1.3</v>
          </cell>
          <cell r="J16313">
            <v>1.3</v>
          </cell>
        </row>
        <row r="16314">
          <cell r="F16314" t="str">
            <v>八斗坡－黄公溪</v>
          </cell>
          <cell r="G16314" t="str">
            <v>V733431222</v>
          </cell>
          <cell r="H16314">
            <v>0</v>
          </cell>
          <cell r="I16314">
            <v>2.454</v>
          </cell>
          <cell r="J16314">
            <v>2.454</v>
          </cell>
        </row>
        <row r="16315">
          <cell r="F16315" t="str">
            <v>松张线</v>
          </cell>
          <cell r="G16315" t="str">
            <v>X002431222</v>
          </cell>
          <cell r="H16315">
            <v>13.18</v>
          </cell>
          <cell r="I16315">
            <v>21.367</v>
          </cell>
          <cell r="J16315">
            <v>8.187</v>
          </cell>
        </row>
        <row r="16316">
          <cell r="F16316" t="str">
            <v>砂子坳至唐家溶</v>
          </cell>
          <cell r="G16316" t="str">
            <v>CD05431222</v>
          </cell>
          <cell r="H16316">
            <v>0</v>
          </cell>
          <cell r="I16316">
            <v>1.529</v>
          </cell>
          <cell r="J16316">
            <v>1.529</v>
          </cell>
        </row>
        <row r="16317">
          <cell r="F16317" t="str">
            <v>刘家至水井湾组</v>
          </cell>
          <cell r="G16317" t="str">
            <v>V540431222</v>
          </cell>
          <cell r="H16317">
            <v>0.28</v>
          </cell>
          <cell r="I16317">
            <v>1.246</v>
          </cell>
          <cell r="J16317">
            <v>0.966</v>
          </cell>
        </row>
        <row r="16318">
          <cell r="F16318" t="str">
            <v>八斗坡－黄公溪</v>
          </cell>
          <cell r="G16318" t="str">
            <v>C50C431222</v>
          </cell>
          <cell r="H16318">
            <v>0</v>
          </cell>
          <cell r="I16318">
            <v>0.901</v>
          </cell>
          <cell r="J16318">
            <v>0.901</v>
          </cell>
        </row>
        <row r="16319">
          <cell r="F16319" t="str">
            <v>桥边至水田村部</v>
          </cell>
          <cell r="G16319" t="str">
            <v>C580431222</v>
          </cell>
          <cell r="H16319">
            <v>0</v>
          </cell>
          <cell r="I16319">
            <v>1.231</v>
          </cell>
          <cell r="J16319">
            <v>1.231</v>
          </cell>
        </row>
        <row r="16320">
          <cell r="F16320" t="str">
            <v>电边至宋家组</v>
          </cell>
          <cell r="G16320" t="str">
            <v>CD92431222</v>
          </cell>
          <cell r="H16320">
            <v>0</v>
          </cell>
          <cell r="I16320">
            <v>0.66</v>
          </cell>
          <cell r="J16320">
            <v>0.66</v>
          </cell>
        </row>
        <row r="16321">
          <cell r="F16321" t="str">
            <v>昌垭至杨头冲组</v>
          </cell>
          <cell r="G16321" t="str">
            <v>V850431222</v>
          </cell>
          <cell r="H16321">
            <v>0</v>
          </cell>
          <cell r="I16321">
            <v>0.303</v>
          </cell>
          <cell r="J16321">
            <v>0.303</v>
          </cell>
        </row>
        <row r="16322">
          <cell r="F16322" t="str">
            <v>边山坡至火马坪组</v>
          </cell>
          <cell r="G16322" t="str">
            <v>V852431222</v>
          </cell>
          <cell r="H16322">
            <v>0</v>
          </cell>
          <cell r="I16322">
            <v>0.621</v>
          </cell>
          <cell r="J16322">
            <v>0.621</v>
          </cell>
        </row>
        <row r="16323">
          <cell r="F16323" t="str">
            <v>枫香坪上－檀木岭组</v>
          </cell>
          <cell r="G16323" t="str">
            <v>V438431222</v>
          </cell>
          <cell r="H16323">
            <v>0</v>
          </cell>
          <cell r="I16323">
            <v>0.394</v>
          </cell>
          <cell r="J16323">
            <v>0.394</v>
          </cell>
        </row>
        <row r="16324">
          <cell r="F16324" t="str">
            <v>冲口－吴家组</v>
          </cell>
          <cell r="G16324" t="str">
            <v>V439431222</v>
          </cell>
          <cell r="H16324">
            <v>0</v>
          </cell>
          <cell r="I16324">
            <v>0.741</v>
          </cell>
          <cell r="J16324">
            <v>0.741</v>
          </cell>
        </row>
        <row r="16325">
          <cell r="F16325" t="str">
            <v>中岭坪－兴隆湾</v>
          </cell>
          <cell r="G16325" t="str">
            <v>V440431222</v>
          </cell>
          <cell r="H16325">
            <v>0</v>
          </cell>
          <cell r="I16325">
            <v>0.194</v>
          </cell>
          <cell r="J16325">
            <v>0.194</v>
          </cell>
        </row>
        <row r="16326">
          <cell r="F16326" t="str">
            <v>唐山溶至胡家桥</v>
          </cell>
          <cell r="G16326" t="str">
            <v>V540431222</v>
          </cell>
          <cell r="H16326">
            <v>0</v>
          </cell>
          <cell r="I16326">
            <v>0.83</v>
          </cell>
          <cell r="J16326">
            <v>0.83</v>
          </cell>
        </row>
        <row r="16327">
          <cell r="F16327" t="str">
            <v>村部‐松溪铺</v>
          </cell>
          <cell r="G16327" t="str">
            <v>CB83431222</v>
          </cell>
          <cell r="H16327">
            <v>0</v>
          </cell>
          <cell r="I16327">
            <v>3.737</v>
          </cell>
          <cell r="J16327">
            <v>3.737</v>
          </cell>
        </row>
        <row r="16328">
          <cell r="F16328" t="str">
            <v>叶家湾组至邓家组</v>
          </cell>
          <cell r="G16328" t="str">
            <v>V604431222</v>
          </cell>
          <cell r="H16328">
            <v>0</v>
          </cell>
          <cell r="I16328">
            <v>0.484</v>
          </cell>
          <cell r="J16328">
            <v>0.484</v>
          </cell>
        </row>
        <row r="16329">
          <cell r="F16329" t="str">
            <v>松溪塘至枪弓塔组</v>
          </cell>
          <cell r="G16329" t="str">
            <v>V605431222</v>
          </cell>
          <cell r="H16329">
            <v>0</v>
          </cell>
          <cell r="I16329">
            <v>0.999</v>
          </cell>
          <cell r="J16329">
            <v>0.999</v>
          </cell>
        </row>
        <row r="16330">
          <cell r="F16330" t="str">
            <v>马路坪至银杏坑组</v>
          </cell>
          <cell r="G16330" t="str">
            <v>V609431222</v>
          </cell>
          <cell r="H16330">
            <v>0</v>
          </cell>
          <cell r="I16330">
            <v>0.651</v>
          </cell>
          <cell r="J16330">
            <v>0.651</v>
          </cell>
        </row>
        <row r="16331">
          <cell r="F16331" t="str">
            <v>白岩溪至石家组</v>
          </cell>
          <cell r="G16331" t="str">
            <v>V848431222</v>
          </cell>
          <cell r="H16331">
            <v>0</v>
          </cell>
          <cell r="I16331">
            <v>0.821</v>
          </cell>
          <cell r="J16331">
            <v>0.821</v>
          </cell>
        </row>
        <row r="16332">
          <cell r="F16332" t="str">
            <v>田边至黄田组</v>
          </cell>
          <cell r="G16332" t="str">
            <v>V849431222</v>
          </cell>
          <cell r="H16332">
            <v>0</v>
          </cell>
          <cell r="I16332">
            <v>0.62</v>
          </cell>
          <cell r="J16332">
            <v>0.62</v>
          </cell>
        </row>
        <row r="16333">
          <cell r="F16333" t="str">
            <v>牛垭秋至郑家脚组</v>
          </cell>
          <cell r="G16333" t="str">
            <v>V601431222</v>
          </cell>
          <cell r="H16333">
            <v>0</v>
          </cell>
          <cell r="I16333">
            <v>0.833</v>
          </cell>
          <cell r="J16333">
            <v>0.833</v>
          </cell>
        </row>
        <row r="16334">
          <cell r="F16334" t="str">
            <v>岩冲口至三角田</v>
          </cell>
          <cell r="G16334" t="str">
            <v>V837431222</v>
          </cell>
          <cell r="H16334">
            <v>0</v>
          </cell>
          <cell r="I16334">
            <v>0.491</v>
          </cell>
          <cell r="J16334">
            <v>0.491</v>
          </cell>
        </row>
        <row r="16335">
          <cell r="F16335" t="str">
            <v>姚家中桥至佘家组</v>
          </cell>
          <cell r="G16335" t="str">
            <v>CB48431222</v>
          </cell>
          <cell r="H16335">
            <v>0</v>
          </cell>
          <cell r="I16335">
            <v>0.688</v>
          </cell>
          <cell r="J16335">
            <v>0.688</v>
          </cell>
        </row>
        <row r="16336">
          <cell r="F16336" t="str">
            <v>屋边至民主组</v>
          </cell>
          <cell r="G16336" t="str">
            <v>V392431222</v>
          </cell>
          <cell r="H16336">
            <v>0</v>
          </cell>
          <cell r="I16336">
            <v>0.232</v>
          </cell>
          <cell r="J16336">
            <v>0.232</v>
          </cell>
        </row>
        <row r="16337">
          <cell r="F16337" t="str">
            <v>坳空湾至张家一组</v>
          </cell>
          <cell r="G16337" t="str">
            <v>CB47431222</v>
          </cell>
          <cell r="H16337">
            <v>0</v>
          </cell>
          <cell r="I16337">
            <v>3.13</v>
          </cell>
          <cell r="J16337">
            <v>3.13</v>
          </cell>
        </row>
        <row r="16338">
          <cell r="F16338" t="str">
            <v>大门口至王二小组</v>
          </cell>
          <cell r="G16338" t="str">
            <v>V385431222</v>
          </cell>
          <cell r="H16338">
            <v>0</v>
          </cell>
          <cell r="I16338">
            <v>0.557</v>
          </cell>
          <cell r="J16338">
            <v>0.557</v>
          </cell>
        </row>
        <row r="16339">
          <cell r="F16339" t="str">
            <v>山树田至舒家组</v>
          </cell>
          <cell r="G16339" t="str">
            <v>V388431222</v>
          </cell>
          <cell r="H16339">
            <v>0</v>
          </cell>
          <cell r="I16339">
            <v>0.557</v>
          </cell>
          <cell r="J16339">
            <v>0.557</v>
          </cell>
        </row>
        <row r="16340">
          <cell r="F16340" t="str">
            <v>溪口至茶园</v>
          </cell>
          <cell r="G16340" t="str">
            <v>C597431222</v>
          </cell>
          <cell r="H16340">
            <v>0</v>
          </cell>
          <cell r="I16340">
            <v>1.097</v>
          </cell>
          <cell r="J16340">
            <v>1.097</v>
          </cell>
        </row>
        <row r="16341">
          <cell r="F16341" t="str">
            <v>黄土佬至茶园组</v>
          </cell>
          <cell r="G16341" t="str">
            <v>CE18431222</v>
          </cell>
          <cell r="H16341">
            <v>0</v>
          </cell>
          <cell r="I16341">
            <v>0.44</v>
          </cell>
          <cell r="J16341">
            <v>0.44</v>
          </cell>
        </row>
        <row r="16342">
          <cell r="F16342" t="str">
            <v>水缸头至兆鸡塔组</v>
          </cell>
          <cell r="G16342" t="str">
            <v>V960431222</v>
          </cell>
          <cell r="H16342">
            <v>0</v>
          </cell>
          <cell r="I16342">
            <v>1.775</v>
          </cell>
          <cell r="J16342">
            <v>1.775</v>
          </cell>
        </row>
        <row r="16343">
          <cell r="F16343" t="str">
            <v>教书坪至天湖池组</v>
          </cell>
          <cell r="G16343" t="str">
            <v>V805431222</v>
          </cell>
          <cell r="H16343">
            <v>0</v>
          </cell>
          <cell r="I16343">
            <v>1.404</v>
          </cell>
          <cell r="J16343">
            <v>1.404</v>
          </cell>
        </row>
        <row r="16344">
          <cell r="F16344" t="str">
            <v>蒙溪组至龙塘湾</v>
          </cell>
          <cell r="G16344" t="str">
            <v>V822431222</v>
          </cell>
          <cell r="H16344">
            <v>0</v>
          </cell>
          <cell r="I16344">
            <v>4.393</v>
          </cell>
          <cell r="J16344">
            <v>4.393</v>
          </cell>
        </row>
        <row r="16345">
          <cell r="F16345" t="str">
            <v>黄家至金堂岭</v>
          </cell>
          <cell r="G16345" t="str">
            <v>V824431222</v>
          </cell>
          <cell r="H16345">
            <v>0</v>
          </cell>
          <cell r="I16345">
            <v>1.727</v>
          </cell>
          <cell r="J16345">
            <v>1.727</v>
          </cell>
        </row>
        <row r="16346">
          <cell r="F16346" t="str">
            <v>垭头坡至当风垭组</v>
          </cell>
          <cell r="G16346" t="str">
            <v>V647431222</v>
          </cell>
          <cell r="H16346">
            <v>0</v>
          </cell>
          <cell r="I16346">
            <v>1.842</v>
          </cell>
          <cell r="J16346">
            <v>1.842</v>
          </cell>
        </row>
        <row r="16347">
          <cell r="F16347" t="str">
            <v>垭头坡至官田组</v>
          </cell>
          <cell r="G16347" t="str">
            <v>V649431222</v>
          </cell>
          <cell r="H16347">
            <v>0</v>
          </cell>
          <cell r="I16347">
            <v>0.989</v>
          </cell>
          <cell r="J16347">
            <v>0.989</v>
          </cell>
        </row>
        <row r="16348">
          <cell r="F16348" t="str">
            <v>张家组至公路上</v>
          </cell>
          <cell r="G16348" t="str">
            <v>V652431222</v>
          </cell>
          <cell r="H16348">
            <v>0</v>
          </cell>
          <cell r="I16348">
            <v>0.605</v>
          </cell>
          <cell r="J16348">
            <v>0.605</v>
          </cell>
        </row>
        <row r="16349">
          <cell r="F16349" t="str">
            <v>庙冲至杨木界组</v>
          </cell>
          <cell r="G16349" t="str">
            <v>V836431222</v>
          </cell>
          <cell r="H16349">
            <v>0</v>
          </cell>
          <cell r="I16349">
            <v>0.489</v>
          </cell>
          <cell r="J16349">
            <v>0.489</v>
          </cell>
        </row>
        <row r="16350">
          <cell r="F16350" t="str">
            <v>大公坡－落叶溪</v>
          </cell>
          <cell r="G16350" t="str">
            <v>V734431222</v>
          </cell>
          <cell r="H16350">
            <v>0</v>
          </cell>
          <cell r="I16350">
            <v>1.681</v>
          </cell>
          <cell r="J16350">
            <v>1.681</v>
          </cell>
        </row>
        <row r="16351">
          <cell r="F16351" t="str">
            <v>319国道边至周家组</v>
          </cell>
          <cell r="G16351" t="str">
            <v>V397431222</v>
          </cell>
          <cell r="H16351">
            <v>0</v>
          </cell>
          <cell r="I16351">
            <v>0.876</v>
          </cell>
          <cell r="J16351">
            <v>0.876</v>
          </cell>
        </row>
        <row r="16352">
          <cell r="F16352" t="str">
            <v>瓦厂边至长廊头组</v>
          </cell>
          <cell r="G16352" t="str">
            <v>V398431222</v>
          </cell>
          <cell r="H16352">
            <v>0</v>
          </cell>
          <cell r="I16352">
            <v>0.742</v>
          </cell>
          <cell r="J16352">
            <v>0.742</v>
          </cell>
        </row>
        <row r="16353">
          <cell r="F16353" t="str">
            <v>王家亭至候家组</v>
          </cell>
          <cell r="G16353" t="str">
            <v>V399431222</v>
          </cell>
          <cell r="H16353">
            <v>0</v>
          </cell>
          <cell r="I16353">
            <v>0.354</v>
          </cell>
          <cell r="J16353">
            <v>0.354</v>
          </cell>
        </row>
        <row r="16354">
          <cell r="F16354" t="str">
            <v>张家佬至梅家组</v>
          </cell>
          <cell r="G16354" t="str">
            <v>V817431222</v>
          </cell>
          <cell r="H16354">
            <v>0</v>
          </cell>
          <cell r="I16354">
            <v>0.716</v>
          </cell>
          <cell r="J16354">
            <v>0.716</v>
          </cell>
        </row>
        <row r="16355">
          <cell r="F16355" t="str">
            <v>溪边至焕溪坡组</v>
          </cell>
          <cell r="G16355" t="str">
            <v>V820431222</v>
          </cell>
          <cell r="H16355">
            <v>0</v>
          </cell>
          <cell r="I16355">
            <v>0.189</v>
          </cell>
          <cell r="J16355">
            <v>0.189</v>
          </cell>
        </row>
        <row r="16356">
          <cell r="F16356" t="str">
            <v>溪边至横山组</v>
          </cell>
          <cell r="G16356" t="str">
            <v>V821431222</v>
          </cell>
          <cell r="H16356">
            <v>0</v>
          </cell>
          <cell r="I16356">
            <v>1.271</v>
          </cell>
          <cell r="J16356">
            <v>1.271</v>
          </cell>
        </row>
        <row r="16357">
          <cell r="F16357" t="str">
            <v>张家坪组－谢家组</v>
          </cell>
          <cell r="G16357" t="str">
            <v>CB79431222</v>
          </cell>
          <cell r="H16357">
            <v>0</v>
          </cell>
          <cell r="I16357">
            <v>1.676</v>
          </cell>
          <cell r="J16357">
            <v>1.676</v>
          </cell>
        </row>
        <row r="16358">
          <cell r="F16358" t="str">
            <v>刘路口－陈家头</v>
          </cell>
          <cell r="G16358" t="str">
            <v>V724431222</v>
          </cell>
          <cell r="H16358">
            <v>0</v>
          </cell>
          <cell r="I16358">
            <v>0.374</v>
          </cell>
          <cell r="J16358">
            <v>0.374</v>
          </cell>
        </row>
        <row r="16359">
          <cell r="F16359" t="str">
            <v>白岩山至狗子塘组</v>
          </cell>
          <cell r="G16359" t="str">
            <v>VL96431222</v>
          </cell>
          <cell r="H16359">
            <v>0</v>
          </cell>
          <cell r="I16359">
            <v>0.643</v>
          </cell>
          <cell r="J16359">
            <v>0.643</v>
          </cell>
        </row>
        <row r="16360">
          <cell r="F16360" t="str">
            <v>长界－周家溪组</v>
          </cell>
          <cell r="G16360" t="str">
            <v>CA28431222</v>
          </cell>
          <cell r="H16360">
            <v>0</v>
          </cell>
          <cell r="I16360">
            <v>1.132</v>
          </cell>
          <cell r="J16360">
            <v>1.132</v>
          </cell>
        </row>
        <row r="16361">
          <cell r="F16361" t="str">
            <v>沅陵煤矿至铺坪</v>
          </cell>
          <cell r="G16361" t="str">
            <v>C513431222</v>
          </cell>
          <cell r="H16361">
            <v>0</v>
          </cell>
          <cell r="I16361">
            <v>1.649</v>
          </cell>
          <cell r="J16361">
            <v>1.649</v>
          </cell>
        </row>
        <row r="16362">
          <cell r="F16362" t="str">
            <v>白毛冲土地坨至新村路口</v>
          </cell>
          <cell r="G16362" t="str">
            <v>CA95431222</v>
          </cell>
          <cell r="H16362">
            <v>0</v>
          </cell>
          <cell r="I16362">
            <v>0.753</v>
          </cell>
          <cell r="J16362">
            <v>0.753</v>
          </cell>
        </row>
        <row r="16363">
          <cell r="F16363" t="str">
            <v>陈家冲出口至陈家冲组</v>
          </cell>
          <cell r="G16363" t="str">
            <v>V25S431222</v>
          </cell>
          <cell r="H16363">
            <v>0</v>
          </cell>
          <cell r="I16363">
            <v>0.45</v>
          </cell>
          <cell r="J16363">
            <v>0.45</v>
          </cell>
        </row>
        <row r="16364">
          <cell r="F16364" t="str">
            <v>张家组至潘家</v>
          </cell>
          <cell r="G16364" t="str">
            <v>V25X431222</v>
          </cell>
          <cell r="H16364">
            <v>0</v>
          </cell>
          <cell r="I16364">
            <v>0.714</v>
          </cell>
          <cell r="J16364">
            <v>0.714</v>
          </cell>
        </row>
        <row r="16365">
          <cell r="F16365" t="str">
            <v>炮岩头至报木界组</v>
          </cell>
          <cell r="G16365" t="str">
            <v>V26J431222</v>
          </cell>
          <cell r="H16365">
            <v>0</v>
          </cell>
          <cell r="I16365">
            <v>0.917</v>
          </cell>
          <cell r="J16365">
            <v>0.917</v>
          </cell>
        </row>
        <row r="16366">
          <cell r="F16366" t="str">
            <v>公路边至尹家组</v>
          </cell>
          <cell r="G16366" t="str">
            <v>V24N431222</v>
          </cell>
          <cell r="H16366">
            <v>0</v>
          </cell>
          <cell r="I16366">
            <v>1.601</v>
          </cell>
          <cell r="J16366">
            <v>1.601</v>
          </cell>
        </row>
        <row r="16367">
          <cell r="F16367" t="str">
            <v>桥边至小马家组</v>
          </cell>
          <cell r="G16367" t="str">
            <v>V25I431222</v>
          </cell>
          <cell r="H16367">
            <v>0</v>
          </cell>
          <cell r="I16367">
            <v>0.24</v>
          </cell>
          <cell r="J16367">
            <v>0.24</v>
          </cell>
        </row>
        <row r="16368">
          <cell r="F16368" t="str">
            <v>沅陵煤矿至铺坪</v>
          </cell>
          <cell r="G16368" t="str">
            <v>C513431222</v>
          </cell>
          <cell r="H16368">
            <v>1.649</v>
          </cell>
          <cell r="I16368">
            <v>2.118</v>
          </cell>
          <cell r="J16368">
            <v>0.469</v>
          </cell>
        </row>
        <row r="16369">
          <cell r="F16369" t="str">
            <v>深溪路口至一组</v>
          </cell>
          <cell r="G16369" t="str">
            <v>VL91431222</v>
          </cell>
          <cell r="H16369">
            <v>1.488</v>
          </cell>
          <cell r="I16369">
            <v>3.12</v>
          </cell>
          <cell r="J16369">
            <v>1.632</v>
          </cell>
        </row>
        <row r="16370">
          <cell r="F16370" t="str">
            <v>深溪路口至一组</v>
          </cell>
          <cell r="G16370" t="str">
            <v>VL91431222</v>
          </cell>
          <cell r="H16370">
            <v>0</v>
          </cell>
          <cell r="I16370">
            <v>1.499</v>
          </cell>
          <cell r="J16370">
            <v>1.499</v>
          </cell>
        </row>
        <row r="16371">
          <cell r="F16371" t="str">
            <v>李子溪至大塘</v>
          </cell>
          <cell r="G16371" t="str">
            <v>C516431222</v>
          </cell>
          <cell r="H16371">
            <v>1.827</v>
          </cell>
          <cell r="I16371">
            <v>2.156</v>
          </cell>
          <cell r="J16371">
            <v>0.329</v>
          </cell>
        </row>
        <row r="16372">
          <cell r="F16372" t="str">
            <v>凉水塘至四组</v>
          </cell>
          <cell r="G16372" t="str">
            <v>V26K431222</v>
          </cell>
          <cell r="H16372">
            <v>0</v>
          </cell>
          <cell r="I16372">
            <v>0.927</v>
          </cell>
          <cell r="J16372">
            <v>0.927</v>
          </cell>
        </row>
        <row r="16373">
          <cell r="F16373" t="str">
            <v>领头至大塘组</v>
          </cell>
          <cell r="G16373" t="str">
            <v>V999431222</v>
          </cell>
          <cell r="H16373">
            <v>0</v>
          </cell>
          <cell r="I16373">
            <v>0.9</v>
          </cell>
          <cell r="J16373">
            <v>0.9</v>
          </cell>
        </row>
        <row r="16374">
          <cell r="F16374" t="str">
            <v>荔枝溪－棉花坪</v>
          </cell>
          <cell r="G16374" t="str">
            <v>CB92431222</v>
          </cell>
          <cell r="H16374">
            <v>0</v>
          </cell>
          <cell r="I16374">
            <v>3.054</v>
          </cell>
          <cell r="J16374">
            <v>3.054</v>
          </cell>
        </row>
        <row r="16375">
          <cell r="F16375" t="str">
            <v>仰溪铺至禾场组</v>
          </cell>
          <cell r="G16375" t="str">
            <v>VL84431222</v>
          </cell>
          <cell r="H16375">
            <v>0</v>
          </cell>
          <cell r="I16375">
            <v>0.588</v>
          </cell>
          <cell r="J16375">
            <v>0.588</v>
          </cell>
        </row>
        <row r="16376">
          <cell r="F16376" t="str">
            <v>甘溪口至三组</v>
          </cell>
          <cell r="G16376" t="str">
            <v>VL87431222</v>
          </cell>
          <cell r="H16376">
            <v>0</v>
          </cell>
          <cell r="I16376">
            <v>0.958</v>
          </cell>
          <cell r="J16376">
            <v>0.958</v>
          </cell>
        </row>
        <row r="16377">
          <cell r="F16377" t="str">
            <v>田家坳上至五组</v>
          </cell>
          <cell r="G16377" t="str">
            <v>VL89431222</v>
          </cell>
          <cell r="H16377">
            <v>0</v>
          </cell>
          <cell r="I16377">
            <v>0.17</v>
          </cell>
          <cell r="J16377">
            <v>0.17</v>
          </cell>
        </row>
        <row r="16378">
          <cell r="F16378" t="str">
            <v>破缝岩至古上组</v>
          </cell>
          <cell r="G16378" t="str">
            <v>CE23431222</v>
          </cell>
          <cell r="H16378">
            <v>0</v>
          </cell>
          <cell r="I16378">
            <v>1.106</v>
          </cell>
          <cell r="J16378">
            <v>1.106</v>
          </cell>
        </row>
        <row r="16379">
          <cell r="F16379" t="str">
            <v>陈家组至丁家组</v>
          </cell>
          <cell r="G16379" t="str">
            <v>CE38431222</v>
          </cell>
          <cell r="H16379">
            <v>0</v>
          </cell>
          <cell r="I16379">
            <v>1.06</v>
          </cell>
          <cell r="J16379">
            <v>1.06</v>
          </cell>
        </row>
        <row r="16380">
          <cell r="F16380" t="str">
            <v>岩岭溪边至田家坡组</v>
          </cell>
          <cell r="G16380" t="str">
            <v>C06A431222</v>
          </cell>
          <cell r="H16380">
            <v>0</v>
          </cell>
          <cell r="I16380">
            <v>0.995</v>
          </cell>
          <cell r="J16380">
            <v>0.995</v>
          </cell>
        </row>
        <row r="16381">
          <cell r="F16381" t="str">
            <v>拱桥上至孔家坡组</v>
          </cell>
          <cell r="G16381" t="str">
            <v>VB16431222</v>
          </cell>
          <cell r="H16381">
            <v>0</v>
          </cell>
          <cell r="I16381">
            <v>0.678</v>
          </cell>
          <cell r="J16381">
            <v>0.678</v>
          </cell>
        </row>
        <row r="16382">
          <cell r="F16382" t="str">
            <v>吉家桥至草厂组</v>
          </cell>
          <cell r="G16382" t="str">
            <v>VA02431222</v>
          </cell>
          <cell r="H16382">
            <v>0</v>
          </cell>
          <cell r="I16382">
            <v>0.5</v>
          </cell>
          <cell r="J16382">
            <v>0.5</v>
          </cell>
        </row>
        <row r="16383">
          <cell r="F16383" t="str">
            <v>田家至田家组</v>
          </cell>
          <cell r="G16383" t="str">
            <v>VA29431222</v>
          </cell>
          <cell r="H16383">
            <v>0</v>
          </cell>
          <cell r="I16383">
            <v>0.201</v>
          </cell>
          <cell r="J16383">
            <v>0.201</v>
          </cell>
        </row>
        <row r="16384">
          <cell r="F16384" t="str">
            <v>小溪口至小湾溪组</v>
          </cell>
          <cell r="G16384" t="str">
            <v>VA11431222</v>
          </cell>
          <cell r="H16384">
            <v>0</v>
          </cell>
          <cell r="I16384">
            <v>5.827</v>
          </cell>
          <cell r="J16384">
            <v>5.827</v>
          </cell>
        </row>
        <row r="16385">
          <cell r="F16385" t="str">
            <v>发冲组至岩顶冲组</v>
          </cell>
          <cell r="G16385" t="str">
            <v>VA12431222</v>
          </cell>
          <cell r="H16385">
            <v>0</v>
          </cell>
          <cell r="I16385">
            <v>2.091</v>
          </cell>
          <cell r="J16385">
            <v>2.091</v>
          </cell>
        </row>
        <row r="16386">
          <cell r="F16386" t="str">
            <v>窄坪村至金花殿</v>
          </cell>
          <cell r="G16386" t="str">
            <v>CD67431222</v>
          </cell>
          <cell r="H16386">
            <v>0</v>
          </cell>
          <cell r="I16386">
            <v>6.197</v>
          </cell>
          <cell r="J16386">
            <v>6.197</v>
          </cell>
        </row>
        <row r="16387">
          <cell r="F16387" t="str">
            <v>茶路口至叶家坪组</v>
          </cell>
          <cell r="G16387" t="str">
            <v>VC23431222</v>
          </cell>
          <cell r="H16387">
            <v>0</v>
          </cell>
          <cell r="I16387">
            <v>0.323</v>
          </cell>
          <cell r="J16387">
            <v>0.323</v>
          </cell>
        </row>
        <row r="16388">
          <cell r="F16388" t="str">
            <v>坪溪村至杨保冲组</v>
          </cell>
          <cell r="G16388" t="str">
            <v>VA31431222</v>
          </cell>
          <cell r="H16388">
            <v>0</v>
          </cell>
          <cell r="I16388">
            <v>4</v>
          </cell>
          <cell r="J16388">
            <v>4</v>
          </cell>
        </row>
        <row r="16389">
          <cell r="F16389" t="str">
            <v>坪溪村至杨保冲组</v>
          </cell>
          <cell r="G16389" t="str">
            <v>VA32431222</v>
          </cell>
          <cell r="H16389">
            <v>0</v>
          </cell>
          <cell r="I16389">
            <v>2.66</v>
          </cell>
          <cell r="J16389">
            <v>2.66</v>
          </cell>
        </row>
        <row r="16390">
          <cell r="F16390" t="str">
            <v>煤矿至先锋组</v>
          </cell>
          <cell r="G16390" t="str">
            <v>VA33431222</v>
          </cell>
          <cell r="H16390">
            <v>0</v>
          </cell>
          <cell r="I16390">
            <v>0.842</v>
          </cell>
          <cell r="J16390">
            <v>0.842</v>
          </cell>
        </row>
        <row r="16391">
          <cell r="F16391" t="str">
            <v>沙鹰垭至楠木洞组</v>
          </cell>
          <cell r="G16391" t="str">
            <v>VA10431222</v>
          </cell>
          <cell r="H16391">
            <v>0</v>
          </cell>
          <cell r="I16391">
            <v>0.946</v>
          </cell>
          <cell r="J16391">
            <v>0.946</v>
          </cell>
        </row>
        <row r="16392">
          <cell r="F16392" t="str">
            <v>三叉口至孟二组</v>
          </cell>
          <cell r="G16392" t="str">
            <v>CE46431222</v>
          </cell>
          <cell r="H16392">
            <v>0</v>
          </cell>
          <cell r="I16392">
            <v>1.345</v>
          </cell>
          <cell r="J16392">
            <v>1.345</v>
          </cell>
        </row>
        <row r="16393">
          <cell r="F16393" t="str">
            <v>冲里路口至龙王洞组</v>
          </cell>
          <cell r="G16393" t="str">
            <v>VB27431222</v>
          </cell>
          <cell r="H16393">
            <v>0</v>
          </cell>
          <cell r="I16393">
            <v>1.153</v>
          </cell>
          <cell r="J16393">
            <v>1.153</v>
          </cell>
        </row>
        <row r="16394">
          <cell r="F16394" t="str">
            <v>上杨家路口至长岭岗组</v>
          </cell>
          <cell r="G16394" t="str">
            <v>VB28431222</v>
          </cell>
          <cell r="H16394">
            <v>0</v>
          </cell>
          <cell r="I16394">
            <v>0.425</v>
          </cell>
          <cell r="J16394">
            <v>0.425</v>
          </cell>
        </row>
        <row r="16395">
          <cell r="F16395" t="str">
            <v>水井边至周家村组</v>
          </cell>
          <cell r="G16395" t="str">
            <v>VA15431222</v>
          </cell>
          <cell r="H16395">
            <v>0</v>
          </cell>
          <cell r="I16395">
            <v>0.234</v>
          </cell>
          <cell r="J16395">
            <v>0.234</v>
          </cell>
        </row>
        <row r="16396">
          <cell r="F16396" t="str">
            <v>加工厂至上官地组</v>
          </cell>
          <cell r="G16396" t="str">
            <v>VA16431222</v>
          </cell>
          <cell r="H16396">
            <v>0</v>
          </cell>
          <cell r="I16396">
            <v>1.586</v>
          </cell>
          <cell r="J16396">
            <v>1.586</v>
          </cell>
        </row>
        <row r="16397">
          <cell r="F16397" t="str">
            <v>溪口至唐东溪组</v>
          </cell>
          <cell r="G16397" t="str">
            <v>CE26431222</v>
          </cell>
          <cell r="H16397">
            <v>0</v>
          </cell>
          <cell r="I16397">
            <v>4.284</v>
          </cell>
          <cell r="J16397">
            <v>4.284</v>
          </cell>
        </row>
        <row r="16398">
          <cell r="F16398" t="str">
            <v>雷公洞至茶场</v>
          </cell>
          <cell r="G16398" t="str">
            <v>C05A431222</v>
          </cell>
          <cell r="H16398">
            <v>0</v>
          </cell>
          <cell r="I16398">
            <v>1.856</v>
          </cell>
          <cell r="J16398">
            <v>1.856</v>
          </cell>
        </row>
        <row r="16399">
          <cell r="F16399" t="str">
            <v>村部至学校</v>
          </cell>
          <cell r="G16399" t="str">
            <v>C556431222</v>
          </cell>
          <cell r="H16399">
            <v>0</v>
          </cell>
          <cell r="I16399">
            <v>0.884</v>
          </cell>
          <cell r="J16399">
            <v>0.884</v>
          </cell>
        </row>
        <row r="16400">
          <cell r="F16400" t="str">
            <v>岩二组至始水湾组</v>
          </cell>
          <cell r="G16400" t="str">
            <v>VA00431222</v>
          </cell>
          <cell r="H16400">
            <v>0</v>
          </cell>
          <cell r="I16400">
            <v>3.57</v>
          </cell>
          <cell r="J16400">
            <v>3.57</v>
          </cell>
        </row>
        <row r="16401">
          <cell r="F16401" t="str">
            <v>新屋组至颜一组</v>
          </cell>
          <cell r="G16401" t="str">
            <v>VB01431222</v>
          </cell>
          <cell r="H16401">
            <v>0</v>
          </cell>
          <cell r="I16401">
            <v>0.122</v>
          </cell>
          <cell r="J16401">
            <v>0.122</v>
          </cell>
        </row>
        <row r="16402">
          <cell r="F16402" t="str">
            <v>颜二组至颜三组</v>
          </cell>
          <cell r="G16402" t="str">
            <v>VB04431222</v>
          </cell>
          <cell r="H16402">
            <v>0</v>
          </cell>
          <cell r="I16402">
            <v>0.112</v>
          </cell>
          <cell r="J16402">
            <v>0.112</v>
          </cell>
        </row>
        <row r="16403">
          <cell r="F16403" t="str">
            <v>互通路口至中山岗组</v>
          </cell>
          <cell r="G16403" t="str">
            <v>VB10431222</v>
          </cell>
          <cell r="H16403">
            <v>0</v>
          </cell>
          <cell r="I16403">
            <v>0.199</v>
          </cell>
          <cell r="J16403">
            <v>0.199</v>
          </cell>
        </row>
        <row r="16404">
          <cell r="F16404" t="str">
            <v>田坪路口至下冲组</v>
          </cell>
          <cell r="G16404" t="str">
            <v>VB40431222</v>
          </cell>
          <cell r="H16404">
            <v>0</v>
          </cell>
          <cell r="I16404">
            <v>4.627</v>
          </cell>
          <cell r="J16404">
            <v>4.627</v>
          </cell>
        </row>
        <row r="16405">
          <cell r="F16405" t="str">
            <v>龙塘坝至张三组</v>
          </cell>
          <cell r="G16405" t="str">
            <v>CD67431222</v>
          </cell>
          <cell r="H16405">
            <v>0</v>
          </cell>
          <cell r="I16405">
            <v>0.215</v>
          </cell>
          <cell r="J16405">
            <v>0.215</v>
          </cell>
        </row>
        <row r="16406">
          <cell r="F16406" t="str">
            <v>泽溪组至田家坪组</v>
          </cell>
          <cell r="G16406" t="str">
            <v>VA06431222</v>
          </cell>
          <cell r="H16406">
            <v>0</v>
          </cell>
          <cell r="I16406">
            <v>3.44</v>
          </cell>
          <cell r="J16406">
            <v>3.44</v>
          </cell>
        </row>
        <row r="16407">
          <cell r="F16407" t="str">
            <v>下坝塘至胡山界组</v>
          </cell>
          <cell r="G16407" t="str">
            <v>VA07431222</v>
          </cell>
          <cell r="H16407">
            <v>0</v>
          </cell>
          <cell r="I16407">
            <v>1.306</v>
          </cell>
          <cell r="J16407">
            <v>1.306</v>
          </cell>
        </row>
        <row r="16408">
          <cell r="F16408" t="str">
            <v>塘田－周场组</v>
          </cell>
          <cell r="G16408" t="str">
            <v>V143431222</v>
          </cell>
          <cell r="H16408">
            <v>1.006</v>
          </cell>
          <cell r="I16408">
            <v>2.443</v>
          </cell>
          <cell r="J16408">
            <v>1.437</v>
          </cell>
        </row>
        <row r="16409">
          <cell r="F16409" t="str">
            <v>坪场‐排沙溪组</v>
          </cell>
          <cell r="G16409" t="str">
            <v>V142431222</v>
          </cell>
          <cell r="H16409">
            <v>0</v>
          </cell>
          <cell r="I16409">
            <v>0.502</v>
          </cell>
          <cell r="J16409">
            <v>0.502</v>
          </cell>
        </row>
        <row r="16410">
          <cell r="F16410" t="str">
            <v>秧田至猫洞组</v>
          </cell>
          <cell r="G16410" t="str">
            <v>V243431222</v>
          </cell>
          <cell r="H16410">
            <v>0</v>
          </cell>
          <cell r="I16410">
            <v>0.264</v>
          </cell>
          <cell r="J16410">
            <v>0.264</v>
          </cell>
        </row>
        <row r="16411">
          <cell r="F16411" t="str">
            <v>三角田至建田村组</v>
          </cell>
          <cell r="G16411" t="str">
            <v>V246431222</v>
          </cell>
          <cell r="H16411">
            <v>0</v>
          </cell>
          <cell r="I16411">
            <v>4.119</v>
          </cell>
          <cell r="J16411">
            <v>4.119</v>
          </cell>
        </row>
        <row r="16412">
          <cell r="F16412" t="str">
            <v>龙奔至公山坡组</v>
          </cell>
          <cell r="G16412" t="str">
            <v>V253431222</v>
          </cell>
          <cell r="H16412">
            <v>0</v>
          </cell>
          <cell r="I16412">
            <v>2.785</v>
          </cell>
          <cell r="J16412">
            <v>2.785</v>
          </cell>
        </row>
        <row r="16413">
          <cell r="F16413" t="str">
            <v>塘犁溶至曹家田</v>
          </cell>
          <cell r="G16413" t="str">
            <v>C03A431222</v>
          </cell>
          <cell r="H16413">
            <v>0</v>
          </cell>
          <cell r="I16413">
            <v>3.987</v>
          </cell>
          <cell r="J16413">
            <v>3.987</v>
          </cell>
        </row>
        <row r="16414">
          <cell r="F16414" t="str">
            <v>白杨垭－黄泥坪组</v>
          </cell>
          <cell r="G16414" t="str">
            <v>V132431222</v>
          </cell>
          <cell r="H16414">
            <v>0</v>
          </cell>
          <cell r="I16414">
            <v>2.77</v>
          </cell>
          <cell r="J16414">
            <v>2.77</v>
          </cell>
        </row>
        <row r="16415">
          <cell r="F16415" t="str">
            <v>沙仁垭－站上坡</v>
          </cell>
          <cell r="G16415" t="str">
            <v>V134431222</v>
          </cell>
          <cell r="H16415">
            <v>0</v>
          </cell>
          <cell r="I16415">
            <v>2.563</v>
          </cell>
          <cell r="J16415">
            <v>2.563</v>
          </cell>
        </row>
        <row r="16416">
          <cell r="F16416" t="str">
            <v>岩石坪岗上至后溶组</v>
          </cell>
          <cell r="G16416" t="str">
            <v>V237431222</v>
          </cell>
          <cell r="H16416">
            <v>0</v>
          </cell>
          <cell r="I16416">
            <v>1.034</v>
          </cell>
          <cell r="J16416">
            <v>1.034</v>
          </cell>
        </row>
        <row r="16417">
          <cell r="F16417" t="str">
            <v>龙排溪组至老屋场</v>
          </cell>
          <cell r="G16417" t="str">
            <v>V238431222</v>
          </cell>
          <cell r="H16417">
            <v>0</v>
          </cell>
          <cell r="I16417">
            <v>0.273</v>
          </cell>
          <cell r="J16417">
            <v>0.273</v>
          </cell>
        </row>
        <row r="16418">
          <cell r="F16418" t="str">
            <v>四叶溪至田家村组</v>
          </cell>
          <cell r="G16418" t="str">
            <v>V239431222</v>
          </cell>
          <cell r="H16418">
            <v>0</v>
          </cell>
          <cell r="I16418">
            <v>1.608</v>
          </cell>
          <cell r="J16418">
            <v>1.608</v>
          </cell>
        </row>
        <row r="16419">
          <cell r="F16419" t="str">
            <v>杨家人至茶头坪组</v>
          </cell>
          <cell r="G16419" t="str">
            <v>V26W431222</v>
          </cell>
          <cell r="H16419">
            <v>0</v>
          </cell>
          <cell r="I16419">
            <v>1.219</v>
          </cell>
          <cell r="J16419">
            <v>1.219</v>
          </cell>
        </row>
        <row r="16420">
          <cell r="F16420" t="str">
            <v>四塘线</v>
          </cell>
          <cell r="G16420" t="str">
            <v>Y462431222</v>
          </cell>
          <cell r="H16420">
            <v>0</v>
          </cell>
          <cell r="I16420">
            <v>8.145</v>
          </cell>
          <cell r="J16420">
            <v>8.145</v>
          </cell>
        </row>
        <row r="16421">
          <cell r="F16421" t="str">
            <v>关云山至洞头村部</v>
          </cell>
          <cell r="G16421" t="str">
            <v>C522431222</v>
          </cell>
          <cell r="H16421">
            <v>0</v>
          </cell>
          <cell r="I16421">
            <v>0.633</v>
          </cell>
          <cell r="J16421">
            <v>0.633</v>
          </cell>
        </row>
        <row r="16422">
          <cell r="F16422" t="str">
            <v>大湾至毛坪头组</v>
          </cell>
          <cell r="G16422" t="str">
            <v>V00G431222</v>
          </cell>
          <cell r="H16422">
            <v>0</v>
          </cell>
          <cell r="I16422">
            <v>0.655</v>
          </cell>
          <cell r="J16422">
            <v>0.655</v>
          </cell>
        </row>
        <row r="16423">
          <cell r="F16423" t="str">
            <v>四方溪至落鹤潭</v>
          </cell>
          <cell r="G16423" t="str">
            <v>C366431222</v>
          </cell>
          <cell r="H16423">
            <v>0.646</v>
          </cell>
          <cell r="I16423">
            <v>1.872</v>
          </cell>
          <cell r="J16423">
            <v>1.226</v>
          </cell>
        </row>
        <row r="16424">
          <cell r="F16424" t="str">
            <v>瞿大组至宋家溪</v>
          </cell>
          <cell r="G16424" t="str">
            <v>C87A431222</v>
          </cell>
          <cell r="H16424">
            <v>0</v>
          </cell>
          <cell r="I16424">
            <v>1.614</v>
          </cell>
          <cell r="J16424">
            <v>1.614</v>
          </cell>
        </row>
        <row r="16425">
          <cell r="F16425" t="str">
            <v>穷坪－桃子垭组</v>
          </cell>
          <cell r="G16425" t="str">
            <v>V136431222</v>
          </cell>
          <cell r="H16425">
            <v>0</v>
          </cell>
          <cell r="I16425">
            <v>0.755</v>
          </cell>
          <cell r="J16425">
            <v>0.755</v>
          </cell>
        </row>
        <row r="16426">
          <cell r="F16426" t="str">
            <v>大组桥－瞿大组</v>
          </cell>
          <cell r="G16426" t="str">
            <v>V137431222</v>
          </cell>
          <cell r="H16426">
            <v>0</v>
          </cell>
          <cell r="I16426">
            <v>0.124</v>
          </cell>
          <cell r="J16426">
            <v>0.124</v>
          </cell>
        </row>
        <row r="16427">
          <cell r="F16427" t="str">
            <v>铜坪湾－胡小组</v>
          </cell>
          <cell r="G16427" t="str">
            <v>V139431222</v>
          </cell>
          <cell r="H16427">
            <v>0</v>
          </cell>
          <cell r="I16427">
            <v>1.285</v>
          </cell>
          <cell r="J16427">
            <v>1.285</v>
          </cell>
        </row>
        <row r="16428">
          <cell r="F16428" t="str">
            <v>活龙口－李公溪组</v>
          </cell>
          <cell r="G16428" t="str">
            <v>V141431222</v>
          </cell>
          <cell r="H16428">
            <v>0</v>
          </cell>
          <cell r="I16428">
            <v>1.613</v>
          </cell>
          <cell r="J16428">
            <v>1.613</v>
          </cell>
        </row>
        <row r="16429">
          <cell r="F16429" t="str">
            <v>学堂坪至麻溪组</v>
          </cell>
          <cell r="G16429" t="str">
            <v>CB27431222</v>
          </cell>
          <cell r="H16429">
            <v>0</v>
          </cell>
          <cell r="I16429">
            <v>1.383</v>
          </cell>
          <cell r="J16429">
            <v>1.383</v>
          </cell>
        </row>
        <row r="16430">
          <cell r="F16430" t="str">
            <v>月氏哑土塘至狗上</v>
          </cell>
          <cell r="G16430" t="str">
            <v>CF69431222</v>
          </cell>
          <cell r="H16430">
            <v>0</v>
          </cell>
          <cell r="I16430">
            <v>1.784</v>
          </cell>
          <cell r="J16430">
            <v>1.784</v>
          </cell>
        </row>
        <row r="16431">
          <cell r="F16431" t="str">
            <v>月食垭至田家人组</v>
          </cell>
          <cell r="G16431" t="str">
            <v>V242431222</v>
          </cell>
          <cell r="H16431">
            <v>0</v>
          </cell>
          <cell r="I16431">
            <v>1.667</v>
          </cell>
          <cell r="J16431">
            <v>1.667</v>
          </cell>
        </row>
        <row r="16432">
          <cell r="F16432" t="str">
            <v>风垭至白水溪组</v>
          </cell>
          <cell r="G16432" t="str">
            <v>V323431222</v>
          </cell>
          <cell r="H16432">
            <v>0</v>
          </cell>
          <cell r="I16432">
            <v>0.183</v>
          </cell>
          <cell r="J16432">
            <v>0.183</v>
          </cell>
        </row>
        <row r="16433">
          <cell r="F16433" t="str">
            <v>打虎坨组至集马潭</v>
          </cell>
          <cell r="G16433" t="str">
            <v>V319431222</v>
          </cell>
          <cell r="H16433">
            <v>0</v>
          </cell>
          <cell r="I16433">
            <v>1.418</v>
          </cell>
          <cell r="J16433">
            <v>1.418</v>
          </cell>
        </row>
        <row r="16434">
          <cell r="G16434" t="str">
            <v>V000</v>
          </cell>
          <cell r="H16434">
            <v>0</v>
          </cell>
          <cell r="I16434">
            <v>0.122</v>
          </cell>
          <cell r="J16434">
            <v>0.122</v>
          </cell>
        </row>
        <row r="16435">
          <cell r="F16435" t="str">
            <v>氽水垭－柒洋坪</v>
          </cell>
          <cell r="G16435" t="str">
            <v>V145431222</v>
          </cell>
          <cell r="H16435">
            <v>0</v>
          </cell>
          <cell r="I16435">
            <v>0.83</v>
          </cell>
          <cell r="J16435">
            <v>0.83</v>
          </cell>
        </row>
        <row r="16436">
          <cell r="F16436" t="str">
            <v>溪田边－小溪边</v>
          </cell>
          <cell r="G16436" t="str">
            <v>V152431222</v>
          </cell>
          <cell r="H16436">
            <v>0</v>
          </cell>
          <cell r="I16436">
            <v>1.187</v>
          </cell>
          <cell r="J16436">
            <v>1.187</v>
          </cell>
        </row>
        <row r="16437">
          <cell r="F16437" t="str">
            <v>张家溶至坨山组</v>
          </cell>
          <cell r="G16437" t="str">
            <v>V247431222</v>
          </cell>
          <cell r="H16437">
            <v>0</v>
          </cell>
          <cell r="I16437">
            <v>3.875</v>
          </cell>
          <cell r="J16437">
            <v>3.875</v>
          </cell>
        </row>
        <row r="16438">
          <cell r="F16438" t="str">
            <v>铁路坪组至三子垭组</v>
          </cell>
          <cell r="G16438" t="str">
            <v>V325431222</v>
          </cell>
          <cell r="H16438">
            <v>0</v>
          </cell>
          <cell r="I16438">
            <v>1.997</v>
          </cell>
          <cell r="J16438">
            <v>1.997</v>
          </cell>
        </row>
        <row r="16439">
          <cell r="F16439" t="str">
            <v>上沙至汤家湾组</v>
          </cell>
          <cell r="G16439" t="str">
            <v>V327431222</v>
          </cell>
          <cell r="H16439">
            <v>0</v>
          </cell>
          <cell r="I16439">
            <v>0.866</v>
          </cell>
          <cell r="J16439">
            <v>0.866</v>
          </cell>
        </row>
        <row r="16440">
          <cell r="F16440" t="str">
            <v>穷那湾至候溪龙组</v>
          </cell>
          <cell r="G16440" t="str">
            <v>V328431222</v>
          </cell>
          <cell r="H16440">
            <v>0</v>
          </cell>
          <cell r="I16440">
            <v>0.86</v>
          </cell>
          <cell r="J16440">
            <v>0.86</v>
          </cell>
        </row>
        <row r="16441">
          <cell r="F16441" t="str">
            <v>深里溶至岩砌头组</v>
          </cell>
          <cell r="G16441" t="str">
            <v>V26S431222</v>
          </cell>
          <cell r="H16441">
            <v>0</v>
          </cell>
          <cell r="I16441">
            <v>0.099</v>
          </cell>
          <cell r="J16441">
            <v>0.099</v>
          </cell>
        </row>
        <row r="16442">
          <cell r="F16442" t="str">
            <v>坟墓溪至红岩岭组</v>
          </cell>
          <cell r="G16442" t="str">
            <v>V26T431222</v>
          </cell>
          <cell r="H16442">
            <v>0</v>
          </cell>
          <cell r="I16442">
            <v>1.299</v>
          </cell>
          <cell r="J16442">
            <v>1.299</v>
          </cell>
        </row>
        <row r="16443">
          <cell r="F16443" t="str">
            <v>尖角田至曹家组</v>
          </cell>
          <cell r="G16443" t="str">
            <v>V252431222</v>
          </cell>
          <cell r="H16443">
            <v>0</v>
          </cell>
          <cell r="I16443">
            <v>8.272</v>
          </cell>
          <cell r="J16443">
            <v>8.272</v>
          </cell>
        </row>
        <row r="16444">
          <cell r="F16444" t="str">
            <v>车站口－刘家组</v>
          </cell>
          <cell r="G16444" t="str">
            <v>V147431222</v>
          </cell>
          <cell r="H16444">
            <v>0</v>
          </cell>
          <cell r="I16444">
            <v>0.312</v>
          </cell>
          <cell r="J16444">
            <v>0.312</v>
          </cell>
        </row>
        <row r="16445">
          <cell r="F16445" t="str">
            <v>楼屋村－李溪坪组</v>
          </cell>
          <cell r="G16445" t="str">
            <v>V148431222</v>
          </cell>
          <cell r="H16445">
            <v>0</v>
          </cell>
          <cell r="I16445">
            <v>0.244</v>
          </cell>
          <cell r="J16445">
            <v>0.244</v>
          </cell>
        </row>
        <row r="16446">
          <cell r="F16446" t="str">
            <v>肖洞－吴家组</v>
          </cell>
          <cell r="G16446" t="str">
            <v>V149431222</v>
          </cell>
          <cell r="H16446">
            <v>0</v>
          </cell>
          <cell r="I16446">
            <v>3.135</v>
          </cell>
          <cell r="J16446">
            <v>3.135</v>
          </cell>
        </row>
        <row r="16447">
          <cell r="F16447" t="str">
            <v>长留组至胡家组</v>
          </cell>
          <cell r="G16447" t="str">
            <v>V326431222</v>
          </cell>
          <cell r="H16447">
            <v>0</v>
          </cell>
          <cell r="I16447">
            <v>1.665</v>
          </cell>
          <cell r="J16447">
            <v>1.665</v>
          </cell>
        </row>
        <row r="16448">
          <cell r="G16448" t="str">
            <v>AA86431222</v>
          </cell>
          <cell r="H16448">
            <v>0</v>
          </cell>
          <cell r="I16448">
            <v>1.391</v>
          </cell>
          <cell r="J16448">
            <v>1.391</v>
          </cell>
        </row>
        <row r="16449">
          <cell r="F16449" t="str">
            <v>羊桃垭－牛路坡组</v>
          </cell>
          <cell r="G16449" t="str">
            <v>V131431222</v>
          </cell>
          <cell r="H16449">
            <v>0</v>
          </cell>
          <cell r="I16449">
            <v>1.364</v>
          </cell>
          <cell r="J16449">
            <v>1.364</v>
          </cell>
        </row>
        <row r="16450">
          <cell r="F16450" t="str">
            <v>沙仁垭－谢家湾组</v>
          </cell>
          <cell r="G16450" t="str">
            <v>V133431222</v>
          </cell>
          <cell r="H16450">
            <v>0</v>
          </cell>
          <cell r="I16450">
            <v>1.14</v>
          </cell>
          <cell r="J16450">
            <v>1.14</v>
          </cell>
        </row>
        <row r="16451">
          <cell r="F16451" t="str">
            <v>风垭－古寨</v>
          </cell>
          <cell r="G16451" t="str">
            <v>V135431222</v>
          </cell>
          <cell r="H16451">
            <v>0</v>
          </cell>
          <cell r="I16451">
            <v>1.773</v>
          </cell>
          <cell r="J16451">
            <v>1.773</v>
          </cell>
        </row>
        <row r="16452">
          <cell r="F16452" t="str">
            <v>龙通哑至下桃组</v>
          </cell>
          <cell r="G16452" t="str">
            <v>V240431222</v>
          </cell>
          <cell r="H16452">
            <v>0</v>
          </cell>
          <cell r="I16452">
            <v>1.524</v>
          </cell>
          <cell r="J16452">
            <v>1.524</v>
          </cell>
        </row>
        <row r="16453">
          <cell r="F16453" t="str">
            <v>大桥头至贺岗坪组</v>
          </cell>
          <cell r="G16453" t="str">
            <v>VC78431222</v>
          </cell>
          <cell r="H16453">
            <v>0</v>
          </cell>
          <cell r="I16453">
            <v>0.652</v>
          </cell>
          <cell r="J16453">
            <v>0.652</v>
          </cell>
        </row>
        <row r="16454">
          <cell r="F16454" t="str">
            <v>桥头至小溪坪组</v>
          </cell>
          <cell r="G16454" t="str">
            <v>VC79431222</v>
          </cell>
          <cell r="H16454">
            <v>0</v>
          </cell>
          <cell r="I16454">
            <v>0.983</v>
          </cell>
          <cell r="J16454">
            <v>0.983</v>
          </cell>
        </row>
        <row r="16455">
          <cell r="F16455" t="str">
            <v>电垭村溪坪组至双河坪麻潭组</v>
          </cell>
          <cell r="G16455" t="str">
            <v>V81F431222</v>
          </cell>
          <cell r="H16455">
            <v>0</v>
          </cell>
          <cell r="I16455">
            <v>1.107</v>
          </cell>
          <cell r="J16455">
            <v>1.107</v>
          </cell>
        </row>
        <row r="16456">
          <cell r="F16456" t="str">
            <v>枇杷湾至电垭村</v>
          </cell>
          <cell r="G16456" t="str">
            <v>VC85431222</v>
          </cell>
          <cell r="H16456">
            <v>0</v>
          </cell>
          <cell r="I16456">
            <v>0.912</v>
          </cell>
          <cell r="J16456">
            <v>0.912</v>
          </cell>
        </row>
        <row r="16457">
          <cell r="F16457" t="str">
            <v>路口至五组</v>
          </cell>
          <cell r="G16457" t="str">
            <v>VC86431222</v>
          </cell>
          <cell r="H16457">
            <v>0</v>
          </cell>
          <cell r="I16457">
            <v>0.19</v>
          </cell>
          <cell r="J16457">
            <v>0.19</v>
          </cell>
        </row>
        <row r="16458">
          <cell r="F16458" t="str">
            <v>枇杷湾至电垭村</v>
          </cell>
          <cell r="G16458" t="str">
            <v>VC87431222</v>
          </cell>
          <cell r="H16458">
            <v>0</v>
          </cell>
          <cell r="I16458">
            <v>3.496</v>
          </cell>
          <cell r="J16458">
            <v>3.496</v>
          </cell>
        </row>
        <row r="16459">
          <cell r="F16459" t="str">
            <v>假坟归至晒谷塔组</v>
          </cell>
          <cell r="G16459" t="str">
            <v>C506431222</v>
          </cell>
          <cell r="H16459">
            <v>0</v>
          </cell>
          <cell r="I16459">
            <v>0.493</v>
          </cell>
          <cell r="J16459">
            <v>0.493</v>
          </cell>
        </row>
        <row r="16460">
          <cell r="F16460" t="str">
            <v>新桥边至蔡家湾组</v>
          </cell>
          <cell r="G16460" t="str">
            <v>VA52431222</v>
          </cell>
          <cell r="H16460">
            <v>0</v>
          </cell>
          <cell r="I16460">
            <v>5.976</v>
          </cell>
          <cell r="J16460">
            <v>5.976</v>
          </cell>
        </row>
        <row r="16461">
          <cell r="F16461" t="str">
            <v>雪塘垭至刘家界组</v>
          </cell>
          <cell r="G16461" t="str">
            <v>VA53431222</v>
          </cell>
          <cell r="H16461">
            <v>0</v>
          </cell>
          <cell r="I16461">
            <v>1.4</v>
          </cell>
          <cell r="J16461">
            <v>1.4</v>
          </cell>
        </row>
        <row r="16462">
          <cell r="F16462" t="str">
            <v>假坟归至晒谷塔组</v>
          </cell>
          <cell r="G16462" t="str">
            <v>VA54431222</v>
          </cell>
          <cell r="H16462">
            <v>0</v>
          </cell>
          <cell r="I16462">
            <v>2.135</v>
          </cell>
          <cell r="J16462">
            <v>2.135</v>
          </cell>
        </row>
        <row r="16463">
          <cell r="F16463" t="str">
            <v>廖家冲至田家组</v>
          </cell>
          <cell r="G16463" t="str">
            <v>VA58431222</v>
          </cell>
          <cell r="H16463">
            <v>0</v>
          </cell>
          <cell r="I16463">
            <v>1.04</v>
          </cell>
          <cell r="J16463">
            <v>1.04</v>
          </cell>
        </row>
        <row r="16464">
          <cell r="F16464" t="str">
            <v>干溪坪至刘家组</v>
          </cell>
          <cell r="G16464" t="str">
            <v>VA68431222</v>
          </cell>
          <cell r="H16464">
            <v>0</v>
          </cell>
          <cell r="I16464">
            <v>1.039</v>
          </cell>
          <cell r="J16464">
            <v>1.039</v>
          </cell>
        </row>
        <row r="16465">
          <cell r="F16465" t="str">
            <v>干溪坪至张家组</v>
          </cell>
          <cell r="G16465" t="str">
            <v>VA70431222</v>
          </cell>
          <cell r="H16465">
            <v>0</v>
          </cell>
          <cell r="I16465">
            <v>0.861</v>
          </cell>
          <cell r="J16465">
            <v>0.861</v>
          </cell>
        </row>
        <row r="16466">
          <cell r="F16466" t="str">
            <v>向云屋至二八组</v>
          </cell>
          <cell r="G16466" t="str">
            <v>VA72431222</v>
          </cell>
          <cell r="H16466">
            <v>0</v>
          </cell>
          <cell r="I16466">
            <v>0.501</v>
          </cell>
          <cell r="J16466">
            <v>0.501</v>
          </cell>
        </row>
        <row r="16467">
          <cell r="F16467" t="str">
            <v>向三美屋至洪水井组</v>
          </cell>
          <cell r="G16467" t="str">
            <v>VA75431222</v>
          </cell>
          <cell r="H16467">
            <v>0</v>
          </cell>
          <cell r="I16467">
            <v>0.357</v>
          </cell>
          <cell r="J16467">
            <v>0.357</v>
          </cell>
        </row>
        <row r="16468">
          <cell r="F16468" t="str">
            <v>两河口至村部</v>
          </cell>
          <cell r="G16468" t="str">
            <v>C543431222</v>
          </cell>
          <cell r="H16468">
            <v>0</v>
          </cell>
          <cell r="I16468">
            <v>1.681</v>
          </cell>
          <cell r="J16468">
            <v>1.681</v>
          </cell>
        </row>
        <row r="16469">
          <cell r="F16469" t="str">
            <v>洞口边至电滩组</v>
          </cell>
          <cell r="G16469" t="str">
            <v>VA47431222</v>
          </cell>
          <cell r="H16469">
            <v>0</v>
          </cell>
          <cell r="I16469">
            <v>0.12</v>
          </cell>
          <cell r="J16469">
            <v>0.12</v>
          </cell>
        </row>
        <row r="16470">
          <cell r="F16470" t="str">
            <v>桐油坪一组至桐油坪二组</v>
          </cell>
          <cell r="G16470" t="str">
            <v>VA64431222</v>
          </cell>
          <cell r="H16470">
            <v>0</v>
          </cell>
          <cell r="I16470">
            <v>0.657</v>
          </cell>
          <cell r="J16470">
            <v>0.657</v>
          </cell>
        </row>
        <row r="16471">
          <cell r="F16471" t="str">
            <v>岩屋口至宜家湾二组</v>
          </cell>
          <cell r="G16471" t="str">
            <v>VB56431222</v>
          </cell>
          <cell r="H16471">
            <v>0</v>
          </cell>
          <cell r="I16471">
            <v>0.222</v>
          </cell>
          <cell r="J16471">
            <v>0.222</v>
          </cell>
        </row>
        <row r="16472">
          <cell r="F16472" t="str">
            <v>茶滩角至岩咀</v>
          </cell>
          <cell r="G16472" t="str">
            <v>C546431222</v>
          </cell>
          <cell r="H16472">
            <v>0</v>
          </cell>
          <cell r="I16472">
            <v>1.259</v>
          </cell>
          <cell r="J16472">
            <v>1.259</v>
          </cell>
        </row>
        <row r="16473">
          <cell r="F16473" t="str">
            <v>晒谷坪至赵家塔组</v>
          </cell>
          <cell r="G16473" t="str">
            <v>VA42431222</v>
          </cell>
          <cell r="H16473">
            <v>0</v>
          </cell>
          <cell r="I16473">
            <v>0.145</v>
          </cell>
          <cell r="J16473">
            <v>0.145</v>
          </cell>
        </row>
        <row r="16474">
          <cell r="F16474" t="str">
            <v>张家屋至观公溪组</v>
          </cell>
          <cell r="G16474" t="str">
            <v>VA44431222</v>
          </cell>
          <cell r="H16474">
            <v>0</v>
          </cell>
          <cell r="I16474">
            <v>3.382</v>
          </cell>
          <cell r="J16474">
            <v>3.382</v>
          </cell>
        </row>
        <row r="16475">
          <cell r="F16475" t="str">
            <v>牛儿垭桥边至牛儿垭组</v>
          </cell>
          <cell r="G16475" t="str">
            <v>VB41431222</v>
          </cell>
          <cell r="H16475">
            <v>0</v>
          </cell>
          <cell r="I16475">
            <v>0.709</v>
          </cell>
          <cell r="J16475">
            <v>0.709</v>
          </cell>
        </row>
        <row r="16476">
          <cell r="F16476" t="str">
            <v>国道路口至观垭组</v>
          </cell>
          <cell r="G16476" t="str">
            <v>VC72431222</v>
          </cell>
          <cell r="H16476">
            <v>0</v>
          </cell>
          <cell r="I16476">
            <v>0.383</v>
          </cell>
          <cell r="J16476">
            <v>0.383</v>
          </cell>
        </row>
        <row r="16477">
          <cell r="F16477" t="str">
            <v>国道路口赵家园</v>
          </cell>
          <cell r="G16477" t="str">
            <v>VC73431222</v>
          </cell>
          <cell r="H16477">
            <v>0</v>
          </cell>
          <cell r="I16477">
            <v>1.104</v>
          </cell>
          <cell r="J16477">
            <v>1.104</v>
          </cell>
        </row>
        <row r="16478">
          <cell r="F16478" t="str">
            <v>山泥湾至林场场部</v>
          </cell>
          <cell r="G16478" t="str">
            <v>C502431222</v>
          </cell>
          <cell r="H16478">
            <v>0</v>
          </cell>
          <cell r="I16478">
            <v>6.533</v>
          </cell>
          <cell r="J16478">
            <v>6.533</v>
          </cell>
        </row>
        <row r="16479">
          <cell r="G16479" t="str">
            <v>AA80431222</v>
          </cell>
          <cell r="H16479">
            <v>0</v>
          </cell>
          <cell r="I16479">
            <v>0.238</v>
          </cell>
          <cell r="J16479">
            <v>0.238</v>
          </cell>
        </row>
        <row r="16480">
          <cell r="F16480" t="str">
            <v>夹家溪至麻潭</v>
          </cell>
          <cell r="G16480" t="str">
            <v>C545431222</v>
          </cell>
          <cell r="H16480">
            <v>0</v>
          </cell>
          <cell r="I16480">
            <v>1.557</v>
          </cell>
          <cell r="J16480">
            <v>1.557</v>
          </cell>
        </row>
        <row r="16481">
          <cell r="F16481" t="str">
            <v>电垭村溪坪组至双河坪麻潭组</v>
          </cell>
          <cell r="G16481" t="str">
            <v>V81F431222</v>
          </cell>
          <cell r="H16481">
            <v>0</v>
          </cell>
          <cell r="I16481">
            <v>0.679</v>
          </cell>
          <cell r="J16481">
            <v>0.679</v>
          </cell>
        </row>
        <row r="16482">
          <cell r="F16482" t="str">
            <v>邓家滩至麻潭一组</v>
          </cell>
          <cell r="G16482" t="str">
            <v>VB63431222</v>
          </cell>
          <cell r="H16482">
            <v>0</v>
          </cell>
          <cell r="I16482">
            <v>0.704</v>
          </cell>
          <cell r="J16482">
            <v>0.704</v>
          </cell>
        </row>
        <row r="16483">
          <cell r="F16483" t="str">
            <v>刘家路囗至刘家三组</v>
          </cell>
          <cell r="G16483" t="str">
            <v>VB66431222</v>
          </cell>
          <cell r="H16483">
            <v>0</v>
          </cell>
          <cell r="I16483">
            <v>0.375</v>
          </cell>
          <cell r="J16483">
            <v>0.375</v>
          </cell>
        </row>
        <row r="16484">
          <cell r="G16484" t="str">
            <v>AA01431222</v>
          </cell>
          <cell r="H16484">
            <v>0</v>
          </cell>
          <cell r="I16484">
            <v>0.615</v>
          </cell>
          <cell r="J16484">
            <v>0.615</v>
          </cell>
        </row>
        <row r="16485">
          <cell r="F16485" t="str">
            <v>棕树潭至大村组</v>
          </cell>
          <cell r="G16485" t="str">
            <v>CB22431222</v>
          </cell>
          <cell r="H16485">
            <v>0</v>
          </cell>
          <cell r="I16485">
            <v>1.954</v>
          </cell>
          <cell r="J16485">
            <v>1.954</v>
          </cell>
        </row>
        <row r="16486">
          <cell r="F16486" t="str">
            <v>土地坳－毛坪组</v>
          </cell>
          <cell r="G16486" t="str">
            <v>CF96431222</v>
          </cell>
          <cell r="H16486">
            <v>0</v>
          </cell>
          <cell r="I16486">
            <v>1.372</v>
          </cell>
          <cell r="J16486">
            <v>1.372</v>
          </cell>
        </row>
        <row r="16487">
          <cell r="F16487" t="str">
            <v>小洞坪屋后－军地坪</v>
          </cell>
          <cell r="G16487" t="str">
            <v>V110431222</v>
          </cell>
          <cell r="H16487">
            <v>0</v>
          </cell>
          <cell r="I16487">
            <v>3.924</v>
          </cell>
          <cell r="J16487">
            <v>3.924</v>
          </cell>
        </row>
        <row r="16488">
          <cell r="F16488" t="str">
            <v>田字坪至桥头里组</v>
          </cell>
          <cell r="G16488" t="str">
            <v>V221431222</v>
          </cell>
          <cell r="H16488">
            <v>0</v>
          </cell>
          <cell r="I16488">
            <v>2.278</v>
          </cell>
          <cell r="J16488">
            <v>2.278</v>
          </cell>
        </row>
        <row r="16489">
          <cell r="F16489" t="str">
            <v>电边至电包组</v>
          </cell>
          <cell r="G16489" t="str">
            <v>V222431222</v>
          </cell>
          <cell r="H16489">
            <v>0</v>
          </cell>
          <cell r="I16489">
            <v>1.584</v>
          </cell>
          <cell r="J16489">
            <v>1.584</v>
          </cell>
        </row>
        <row r="16490">
          <cell r="F16490" t="str">
            <v>高岩至老屋帮组</v>
          </cell>
          <cell r="G16490" t="str">
            <v>V224431222</v>
          </cell>
          <cell r="H16490">
            <v>0</v>
          </cell>
          <cell r="I16490">
            <v>0.914</v>
          </cell>
          <cell r="J16490">
            <v>0.914</v>
          </cell>
        </row>
        <row r="16491">
          <cell r="F16491" t="str">
            <v>英山冲至梁家组</v>
          </cell>
          <cell r="G16491" t="str">
            <v>V225431222</v>
          </cell>
          <cell r="H16491">
            <v>0</v>
          </cell>
          <cell r="I16491">
            <v>0.705</v>
          </cell>
          <cell r="J16491">
            <v>0.705</v>
          </cell>
        </row>
        <row r="16492">
          <cell r="F16492" t="str">
            <v>宋家冲－新建</v>
          </cell>
          <cell r="G16492" t="str">
            <v>V125431222</v>
          </cell>
          <cell r="H16492">
            <v>0</v>
          </cell>
          <cell r="I16492">
            <v>0.642</v>
          </cell>
          <cell r="J16492">
            <v>0.642</v>
          </cell>
        </row>
        <row r="16493">
          <cell r="F16493" t="str">
            <v>狗四包－陈家村组</v>
          </cell>
          <cell r="G16493" t="str">
            <v>V126431222</v>
          </cell>
          <cell r="H16493">
            <v>0</v>
          </cell>
          <cell r="I16493">
            <v>0.706</v>
          </cell>
          <cell r="J16493">
            <v>0.706</v>
          </cell>
        </row>
        <row r="16494">
          <cell r="F16494" t="str">
            <v>陈西组－宋家</v>
          </cell>
          <cell r="G16494" t="str">
            <v>CA25431222</v>
          </cell>
          <cell r="H16494">
            <v>0</v>
          </cell>
          <cell r="I16494">
            <v>1.785</v>
          </cell>
          <cell r="J16494">
            <v>1.785</v>
          </cell>
        </row>
        <row r="16495">
          <cell r="F16495" t="str">
            <v>颜家至曹家组</v>
          </cell>
          <cell r="G16495" t="str">
            <v>V200431222</v>
          </cell>
          <cell r="H16495">
            <v>0</v>
          </cell>
          <cell r="I16495">
            <v>0.571</v>
          </cell>
          <cell r="J16495">
            <v>0.571</v>
          </cell>
        </row>
        <row r="16496">
          <cell r="F16496" t="str">
            <v>颜家至曹家组</v>
          </cell>
          <cell r="G16496" t="str">
            <v>V201431222</v>
          </cell>
          <cell r="H16496">
            <v>0</v>
          </cell>
          <cell r="I16496">
            <v>0.252</v>
          </cell>
          <cell r="J16496">
            <v>0.252</v>
          </cell>
        </row>
        <row r="16497">
          <cell r="F16497" t="str">
            <v>垭口田至宋家湾</v>
          </cell>
          <cell r="G16497" t="str">
            <v>C722431222</v>
          </cell>
          <cell r="H16497">
            <v>0</v>
          </cell>
          <cell r="I16497">
            <v>0.667</v>
          </cell>
          <cell r="J16497">
            <v>0.667</v>
          </cell>
        </row>
        <row r="16498">
          <cell r="F16498" t="str">
            <v>大秋岩－毛婆山</v>
          </cell>
          <cell r="G16498" t="str">
            <v>CF94431222</v>
          </cell>
          <cell r="H16498">
            <v>9.965</v>
          </cell>
          <cell r="I16498">
            <v>11.305</v>
          </cell>
          <cell r="J16498">
            <v>1.34</v>
          </cell>
        </row>
        <row r="16499">
          <cell r="F16499" t="str">
            <v>曹家至茶岭山</v>
          </cell>
          <cell r="G16499" t="str">
            <v>V201431222</v>
          </cell>
          <cell r="H16499">
            <v>0</v>
          </cell>
          <cell r="I16499">
            <v>1.628</v>
          </cell>
          <cell r="J16499">
            <v>1.628</v>
          </cell>
        </row>
        <row r="16500">
          <cell r="F16500" t="str">
            <v>毛坡山至冲头组</v>
          </cell>
          <cell r="G16500" t="str">
            <v>V208431222</v>
          </cell>
          <cell r="H16500">
            <v>0</v>
          </cell>
          <cell r="I16500">
            <v>0.662</v>
          </cell>
          <cell r="J16500">
            <v>0.662</v>
          </cell>
        </row>
        <row r="16501">
          <cell r="F16501" t="str">
            <v>秋树坨－坨里组</v>
          </cell>
          <cell r="G16501" t="str">
            <v>V118431222</v>
          </cell>
          <cell r="H16501">
            <v>0</v>
          </cell>
          <cell r="I16501">
            <v>0.75</v>
          </cell>
          <cell r="J16501">
            <v>0.75</v>
          </cell>
        </row>
        <row r="16502">
          <cell r="F16502" t="str">
            <v>吊岩溪组至木洲坪</v>
          </cell>
          <cell r="G16502" t="str">
            <v>V228431222</v>
          </cell>
          <cell r="H16502">
            <v>0</v>
          </cell>
          <cell r="I16502">
            <v>1.511</v>
          </cell>
          <cell r="J16502">
            <v>1.511</v>
          </cell>
        </row>
        <row r="16503">
          <cell r="F16503" t="str">
            <v>洞溪至长岭头组</v>
          </cell>
          <cell r="G16503" t="str">
            <v>V304431222</v>
          </cell>
          <cell r="H16503">
            <v>0</v>
          </cell>
          <cell r="I16503">
            <v>0.866</v>
          </cell>
          <cell r="J16503">
            <v>0.866</v>
          </cell>
        </row>
        <row r="16504">
          <cell r="F16504" t="str">
            <v>董家坪至丑溪口集镇</v>
          </cell>
          <cell r="G16504" t="str">
            <v>CF71431222</v>
          </cell>
          <cell r="H16504">
            <v>0</v>
          </cell>
          <cell r="I16504">
            <v>0.938</v>
          </cell>
          <cell r="J16504">
            <v>0.938</v>
          </cell>
        </row>
        <row r="16505">
          <cell r="F16505" t="str">
            <v>苏衣坪－孙家组三岔路</v>
          </cell>
          <cell r="G16505" t="str">
            <v>V110431222</v>
          </cell>
          <cell r="H16505">
            <v>7.163</v>
          </cell>
          <cell r="I16505">
            <v>8.575</v>
          </cell>
          <cell r="J16505">
            <v>1.412</v>
          </cell>
        </row>
        <row r="16506">
          <cell r="F16506" t="str">
            <v>上刘至六头山组</v>
          </cell>
          <cell r="G16506" t="str">
            <v>V229431222</v>
          </cell>
          <cell r="H16506">
            <v>0</v>
          </cell>
          <cell r="I16506">
            <v>4.706</v>
          </cell>
          <cell r="J16506">
            <v>4.706</v>
          </cell>
        </row>
        <row r="16507">
          <cell r="F16507" t="str">
            <v>溪口至上石家寨组</v>
          </cell>
          <cell r="G16507" t="str">
            <v>V307431222</v>
          </cell>
          <cell r="H16507">
            <v>0</v>
          </cell>
          <cell r="I16507">
            <v>0.355</v>
          </cell>
          <cell r="J16507">
            <v>0.355</v>
          </cell>
        </row>
        <row r="16508">
          <cell r="F16508" t="str">
            <v>洪水口至下石家寨组</v>
          </cell>
          <cell r="G16508" t="str">
            <v>V308431222</v>
          </cell>
          <cell r="H16508">
            <v>0</v>
          </cell>
          <cell r="I16508">
            <v>0.651</v>
          </cell>
          <cell r="J16508">
            <v>0.651</v>
          </cell>
        </row>
        <row r="16509">
          <cell r="F16509" t="str">
            <v>火里溪至下澎溪组</v>
          </cell>
          <cell r="G16509" t="str">
            <v>V309431222</v>
          </cell>
          <cell r="H16509">
            <v>0</v>
          </cell>
          <cell r="I16509">
            <v>0.869</v>
          </cell>
          <cell r="J16509">
            <v>0.869</v>
          </cell>
        </row>
        <row r="16510">
          <cell r="F16510" t="str">
            <v>兰溪口－姜家坳组</v>
          </cell>
          <cell r="G16510" t="str">
            <v>V104431222</v>
          </cell>
          <cell r="H16510">
            <v>0</v>
          </cell>
          <cell r="I16510">
            <v>0.45</v>
          </cell>
          <cell r="J16510">
            <v>0.45</v>
          </cell>
        </row>
        <row r="16511">
          <cell r="F16511" t="str">
            <v>青三－沙层岭组</v>
          </cell>
          <cell r="G16511" t="str">
            <v>V106431222</v>
          </cell>
          <cell r="H16511">
            <v>0</v>
          </cell>
          <cell r="I16511">
            <v>1.715</v>
          </cell>
          <cell r="J16511">
            <v>1.715</v>
          </cell>
        </row>
        <row r="16512">
          <cell r="F16512" t="str">
            <v>窑门口－上茅</v>
          </cell>
          <cell r="G16512" t="str">
            <v>V122431222</v>
          </cell>
          <cell r="H16512">
            <v>0</v>
          </cell>
          <cell r="I16512">
            <v>1.315</v>
          </cell>
          <cell r="J16512">
            <v>1.315</v>
          </cell>
        </row>
        <row r="16513">
          <cell r="F16513" t="str">
            <v>泄洪口－下茅</v>
          </cell>
          <cell r="G16513" t="str">
            <v>V123431222</v>
          </cell>
          <cell r="H16513">
            <v>0</v>
          </cell>
          <cell r="I16513">
            <v>0.288</v>
          </cell>
          <cell r="J16513">
            <v>0.288</v>
          </cell>
        </row>
        <row r="16514">
          <cell r="F16514" t="str">
            <v>舒溪口电站至舒七组</v>
          </cell>
          <cell r="G16514" t="str">
            <v>V215431222</v>
          </cell>
          <cell r="H16514">
            <v>0</v>
          </cell>
          <cell r="I16514">
            <v>1.637</v>
          </cell>
          <cell r="J16514">
            <v>1.637</v>
          </cell>
        </row>
        <row r="16515">
          <cell r="F16515" t="str">
            <v>宋家湾至溪外</v>
          </cell>
          <cell r="G16515" t="str">
            <v>C722431222</v>
          </cell>
          <cell r="H16515">
            <v>0</v>
          </cell>
          <cell r="I16515">
            <v>2.104</v>
          </cell>
          <cell r="J16515">
            <v>2.104</v>
          </cell>
        </row>
        <row r="16516">
          <cell r="F16516" t="str">
            <v>滁溪口至双溪口组</v>
          </cell>
          <cell r="G16516" t="str">
            <v>CF62431222</v>
          </cell>
          <cell r="H16516">
            <v>0</v>
          </cell>
          <cell r="I16516">
            <v>4.249</v>
          </cell>
          <cell r="J16516">
            <v>4.249</v>
          </cell>
        </row>
        <row r="16517">
          <cell r="F16517" t="str">
            <v>大秋岩－毛婆山</v>
          </cell>
          <cell r="G16517" t="str">
            <v>CF94431222</v>
          </cell>
          <cell r="H16517">
            <v>0.654</v>
          </cell>
          <cell r="I16517">
            <v>2.253</v>
          </cell>
          <cell r="J16517">
            <v>1.599</v>
          </cell>
        </row>
        <row r="16518">
          <cell r="F16518" t="str">
            <v>下顿组至周氏冲坝上</v>
          </cell>
          <cell r="G16518" t="str">
            <v>CA75431222</v>
          </cell>
          <cell r="H16518">
            <v>0</v>
          </cell>
          <cell r="I16518">
            <v>1.35</v>
          </cell>
          <cell r="J16518">
            <v>1.35</v>
          </cell>
        </row>
        <row r="16519">
          <cell r="F16519" t="str">
            <v>耍溪口桥至上顿组</v>
          </cell>
          <cell r="G16519" t="str">
            <v>CA77431222</v>
          </cell>
          <cell r="H16519">
            <v>0</v>
          </cell>
          <cell r="I16519">
            <v>2.605</v>
          </cell>
          <cell r="J16519">
            <v>2.605</v>
          </cell>
        </row>
        <row r="16520">
          <cell r="F16520" t="str">
            <v>南城坳‐跳岩组</v>
          </cell>
          <cell r="G16520" t="str">
            <v>V116431222</v>
          </cell>
          <cell r="H16520">
            <v>0</v>
          </cell>
          <cell r="I16520">
            <v>1.385</v>
          </cell>
          <cell r="J16520">
            <v>1.385</v>
          </cell>
        </row>
        <row r="16521">
          <cell r="F16521" t="str">
            <v>溪边至杨家坨组</v>
          </cell>
          <cell r="G16521" t="str">
            <v>V303431222</v>
          </cell>
          <cell r="H16521">
            <v>0</v>
          </cell>
          <cell r="I16521">
            <v>0.952</v>
          </cell>
          <cell r="J16521">
            <v>0.952</v>
          </cell>
        </row>
        <row r="16522">
          <cell r="F16522" t="str">
            <v>虎豹溪至姜家坳</v>
          </cell>
          <cell r="G16522" t="str">
            <v>C807431222</v>
          </cell>
          <cell r="H16522">
            <v>0</v>
          </cell>
          <cell r="I16522">
            <v>0.184</v>
          </cell>
          <cell r="J16522">
            <v>0.184</v>
          </cell>
        </row>
        <row r="16523">
          <cell r="F16523" t="str">
            <v>炉头坳至岔路口</v>
          </cell>
          <cell r="G16523" t="str">
            <v>C95A431222</v>
          </cell>
          <cell r="H16523">
            <v>0</v>
          </cell>
          <cell r="I16523">
            <v>1.466</v>
          </cell>
          <cell r="J16523">
            <v>1.466</v>
          </cell>
        </row>
        <row r="16524">
          <cell r="F16524" t="str">
            <v>徐家至月口</v>
          </cell>
          <cell r="G16524" t="str">
            <v>CF70431222</v>
          </cell>
          <cell r="H16524">
            <v>0</v>
          </cell>
          <cell r="I16524">
            <v>2.368</v>
          </cell>
          <cell r="J16524">
            <v>2.368</v>
          </cell>
        </row>
        <row r="16525">
          <cell r="F16525" t="str">
            <v>李家垛－长冲组</v>
          </cell>
          <cell r="G16525" t="str">
            <v>V129431222</v>
          </cell>
          <cell r="H16525">
            <v>0</v>
          </cell>
          <cell r="I16525">
            <v>1.91</v>
          </cell>
          <cell r="J16525">
            <v>1.91</v>
          </cell>
        </row>
        <row r="16526">
          <cell r="F16526" t="str">
            <v>土地岭至唐家岭组</v>
          </cell>
          <cell r="G16526" t="str">
            <v>V314431222</v>
          </cell>
          <cell r="H16526">
            <v>0</v>
          </cell>
          <cell r="I16526">
            <v>0.312</v>
          </cell>
          <cell r="J16526">
            <v>0.312</v>
          </cell>
        </row>
        <row r="16527">
          <cell r="F16527" t="str">
            <v>宋家至罗家组</v>
          </cell>
          <cell r="G16527" t="str">
            <v>V317431222</v>
          </cell>
          <cell r="H16527">
            <v>0</v>
          </cell>
          <cell r="I16527">
            <v>2.021</v>
          </cell>
          <cell r="J16527">
            <v>2.021</v>
          </cell>
        </row>
        <row r="16528">
          <cell r="F16528" t="str">
            <v>舒溪口集镇至姜家组组</v>
          </cell>
          <cell r="G16528" t="str">
            <v>CA71431222</v>
          </cell>
          <cell r="H16528">
            <v>0</v>
          </cell>
          <cell r="I16528">
            <v>4.801</v>
          </cell>
          <cell r="J16528">
            <v>4.801</v>
          </cell>
        </row>
        <row r="16529">
          <cell r="F16529" t="str">
            <v>水田溪坳山至和平组</v>
          </cell>
          <cell r="G16529" t="str">
            <v>V211431222</v>
          </cell>
          <cell r="H16529">
            <v>0</v>
          </cell>
          <cell r="I16529">
            <v>0.931</v>
          </cell>
          <cell r="J16529">
            <v>0.931</v>
          </cell>
        </row>
        <row r="16530">
          <cell r="F16530" t="str">
            <v>桐溪至下易组</v>
          </cell>
          <cell r="G16530" t="str">
            <v>V216431222</v>
          </cell>
          <cell r="H16530">
            <v>0</v>
          </cell>
          <cell r="I16530">
            <v>0.88</v>
          </cell>
          <cell r="J16530">
            <v>0.88</v>
          </cell>
        </row>
        <row r="16531">
          <cell r="F16531" t="str">
            <v>蚕忙至沙岭岗</v>
          </cell>
          <cell r="G16531" t="str">
            <v>C312431222</v>
          </cell>
          <cell r="H16531">
            <v>0</v>
          </cell>
          <cell r="I16531">
            <v>2.574</v>
          </cell>
          <cell r="J16531">
            <v>2.574</v>
          </cell>
        </row>
        <row r="16532">
          <cell r="F16532" t="str">
            <v>沙岭岗口至沙岭岗组</v>
          </cell>
          <cell r="G16532" t="str">
            <v>CE16431222</v>
          </cell>
          <cell r="H16532">
            <v>0</v>
          </cell>
          <cell r="I16532">
            <v>0.573</v>
          </cell>
          <cell r="J16532">
            <v>0.573</v>
          </cell>
        </row>
        <row r="16533">
          <cell r="F16533" t="str">
            <v>陈家湾组至王武界组</v>
          </cell>
          <cell r="G16533" t="str">
            <v>CA53431222</v>
          </cell>
          <cell r="H16533">
            <v>0</v>
          </cell>
          <cell r="I16533">
            <v>1.81</v>
          </cell>
          <cell r="J16533">
            <v>1.81</v>
          </cell>
        </row>
        <row r="16534">
          <cell r="F16534" t="str">
            <v>舒家湾组至村部</v>
          </cell>
          <cell r="G16534" t="str">
            <v>CA61431222</v>
          </cell>
          <cell r="H16534">
            <v>0</v>
          </cell>
          <cell r="I16534">
            <v>3.144</v>
          </cell>
          <cell r="J16534">
            <v>3.144</v>
          </cell>
        </row>
        <row r="16535">
          <cell r="F16535" t="str">
            <v>岔路口至背盆湾组</v>
          </cell>
          <cell r="G16535" t="str">
            <v>CF17431222</v>
          </cell>
          <cell r="H16535">
            <v>0</v>
          </cell>
          <cell r="I16535">
            <v>5.183</v>
          </cell>
          <cell r="J16535">
            <v>5.183</v>
          </cell>
        </row>
        <row r="16536">
          <cell r="G16536" t="str">
            <v>V000</v>
          </cell>
          <cell r="H16536">
            <v>0</v>
          </cell>
          <cell r="I16536">
            <v>0.13</v>
          </cell>
          <cell r="J16536">
            <v>0.13</v>
          </cell>
        </row>
        <row r="16537">
          <cell r="F16537" t="str">
            <v>尖山组至黄家湾组</v>
          </cell>
          <cell r="G16537" t="str">
            <v>V64C431222</v>
          </cell>
          <cell r="H16537">
            <v>0</v>
          </cell>
          <cell r="I16537">
            <v>1.516</v>
          </cell>
          <cell r="J16537">
            <v>1.516</v>
          </cell>
        </row>
        <row r="16538">
          <cell r="F16538" t="str">
            <v>大岔坪至张家坪</v>
          </cell>
          <cell r="G16538" t="str">
            <v>C314431222</v>
          </cell>
          <cell r="H16538">
            <v>0</v>
          </cell>
          <cell r="I16538">
            <v>1.18</v>
          </cell>
          <cell r="J16538">
            <v>1.18</v>
          </cell>
        </row>
        <row r="16539">
          <cell r="F16539" t="str">
            <v>长湾路口至尹家组</v>
          </cell>
          <cell r="G16539" t="str">
            <v>VG96431222</v>
          </cell>
          <cell r="H16539">
            <v>0</v>
          </cell>
          <cell r="I16539">
            <v>2.098</v>
          </cell>
          <cell r="J16539">
            <v>2.098</v>
          </cell>
        </row>
        <row r="16540">
          <cell r="F16540" t="str">
            <v>岔路口至桑林坪组</v>
          </cell>
          <cell r="G16540" t="str">
            <v>VG98431222</v>
          </cell>
          <cell r="H16540">
            <v>0</v>
          </cell>
          <cell r="I16540">
            <v>0.342</v>
          </cell>
          <cell r="J16540">
            <v>0.342</v>
          </cell>
        </row>
        <row r="16541">
          <cell r="F16541" t="str">
            <v>黄金垭组至罗丝纠组</v>
          </cell>
          <cell r="G16541" t="str">
            <v>C74A431222</v>
          </cell>
          <cell r="H16541">
            <v>0.461</v>
          </cell>
          <cell r="I16541">
            <v>1.087</v>
          </cell>
          <cell r="J16541">
            <v>0.626</v>
          </cell>
        </row>
        <row r="16542">
          <cell r="F16542" t="str">
            <v>大桥村至五家坪居委会</v>
          </cell>
          <cell r="G16542" t="str">
            <v>CD89431222</v>
          </cell>
          <cell r="H16542">
            <v>0</v>
          </cell>
          <cell r="I16542">
            <v>4.521</v>
          </cell>
          <cell r="J16542">
            <v>4.521</v>
          </cell>
        </row>
        <row r="16543">
          <cell r="F16543" t="str">
            <v>水库至稻老山组</v>
          </cell>
          <cell r="G16543" t="str">
            <v>V84C431222</v>
          </cell>
          <cell r="H16543">
            <v>0</v>
          </cell>
          <cell r="I16543">
            <v>1.049</v>
          </cell>
          <cell r="J16543">
            <v>1.049</v>
          </cell>
        </row>
        <row r="16544">
          <cell r="G16544" t="str">
            <v>V000</v>
          </cell>
          <cell r="H16544">
            <v>0</v>
          </cell>
          <cell r="I16544">
            <v>0.278</v>
          </cell>
          <cell r="J16544">
            <v>0.278</v>
          </cell>
        </row>
        <row r="16545">
          <cell r="F16545" t="str">
            <v>李家组至牯牛潭组</v>
          </cell>
          <cell r="G16545" t="str">
            <v>V60A431222</v>
          </cell>
          <cell r="H16545">
            <v>0</v>
          </cell>
          <cell r="I16545">
            <v>3.941</v>
          </cell>
          <cell r="J16545">
            <v>3.941</v>
          </cell>
        </row>
        <row r="16546">
          <cell r="F16546" t="str">
            <v>李家组至咀上组</v>
          </cell>
          <cell r="G16546" t="str">
            <v>V61A431222</v>
          </cell>
          <cell r="H16546">
            <v>0</v>
          </cell>
          <cell r="I16546">
            <v>1.15</v>
          </cell>
          <cell r="J16546">
            <v>1.15</v>
          </cell>
        </row>
        <row r="16547">
          <cell r="F16547" t="str">
            <v>金鸡点至金鸡湾组</v>
          </cell>
          <cell r="G16547" t="str">
            <v>V63A431222</v>
          </cell>
          <cell r="H16547">
            <v>0</v>
          </cell>
          <cell r="I16547">
            <v>0.806</v>
          </cell>
          <cell r="J16547">
            <v>0.806</v>
          </cell>
        </row>
        <row r="16548">
          <cell r="F16548" t="str">
            <v>别家湾至高桥村</v>
          </cell>
          <cell r="G16548" t="str">
            <v>C117431222</v>
          </cell>
          <cell r="H16548">
            <v>0</v>
          </cell>
          <cell r="I16548">
            <v>2.846</v>
          </cell>
          <cell r="J16548">
            <v>2.846</v>
          </cell>
        </row>
        <row r="16549">
          <cell r="F16549" t="str">
            <v>岩坡岗组至丁家跬组</v>
          </cell>
          <cell r="G16549" t="str">
            <v>CB85431222</v>
          </cell>
          <cell r="H16549">
            <v>0</v>
          </cell>
          <cell r="I16549">
            <v>4.958</v>
          </cell>
          <cell r="J16549">
            <v>4.958</v>
          </cell>
        </row>
        <row r="16550">
          <cell r="F16550" t="str">
            <v>界老上至茶园组</v>
          </cell>
          <cell r="G16550" t="str">
            <v>V91A431222</v>
          </cell>
          <cell r="H16550">
            <v>0</v>
          </cell>
          <cell r="I16550">
            <v>2.915</v>
          </cell>
          <cell r="J16550">
            <v>2.915</v>
          </cell>
        </row>
        <row r="16551">
          <cell r="F16551" t="str">
            <v>两河桥头至白乐界组</v>
          </cell>
          <cell r="G16551" t="str">
            <v>CA92431222</v>
          </cell>
          <cell r="H16551">
            <v>0</v>
          </cell>
          <cell r="I16551">
            <v>3.551</v>
          </cell>
          <cell r="J16551">
            <v>3.551</v>
          </cell>
        </row>
        <row r="16552">
          <cell r="F16552" t="str">
            <v>高桥路口至舌沟肓组</v>
          </cell>
          <cell r="G16552" t="str">
            <v>CA98431222</v>
          </cell>
          <cell r="H16552">
            <v>0</v>
          </cell>
          <cell r="I16552">
            <v>3.946</v>
          </cell>
          <cell r="J16552">
            <v>3.946</v>
          </cell>
        </row>
        <row r="16553">
          <cell r="F16553" t="str">
            <v>尤房组至山溪育组</v>
          </cell>
          <cell r="G16553" t="str">
            <v>V29B431222</v>
          </cell>
          <cell r="H16553">
            <v>0</v>
          </cell>
          <cell r="I16553">
            <v>1.276</v>
          </cell>
          <cell r="J16553">
            <v>1.276</v>
          </cell>
        </row>
        <row r="16554">
          <cell r="F16554" t="str">
            <v>幸福二桥至阳雀湾组</v>
          </cell>
          <cell r="G16554" t="str">
            <v>V93C431222</v>
          </cell>
          <cell r="H16554">
            <v>0</v>
          </cell>
          <cell r="I16554">
            <v>0.485</v>
          </cell>
          <cell r="J16554">
            <v>0.485</v>
          </cell>
        </row>
        <row r="16555">
          <cell r="F16555" t="str">
            <v>印山坪至梁家组</v>
          </cell>
          <cell r="G16555" t="str">
            <v>V36A431222</v>
          </cell>
          <cell r="H16555">
            <v>0</v>
          </cell>
          <cell r="I16555">
            <v>2.627</v>
          </cell>
          <cell r="J16555">
            <v>2.627</v>
          </cell>
        </row>
        <row r="16556">
          <cell r="F16556" t="str">
            <v>凉亭子至土地垭组</v>
          </cell>
          <cell r="G16556" t="str">
            <v>V45C431222</v>
          </cell>
          <cell r="H16556">
            <v>0</v>
          </cell>
          <cell r="I16556">
            <v>3.213</v>
          </cell>
          <cell r="J16556">
            <v>3.213</v>
          </cell>
        </row>
        <row r="16557">
          <cell r="F16557" t="str">
            <v>发仙坡至张家组</v>
          </cell>
          <cell r="G16557" t="str">
            <v>V58A431222</v>
          </cell>
          <cell r="H16557">
            <v>0</v>
          </cell>
          <cell r="I16557">
            <v>1.483</v>
          </cell>
          <cell r="J16557">
            <v>1.483</v>
          </cell>
        </row>
        <row r="16558">
          <cell r="F16558" t="str">
            <v>红花溪至一天门</v>
          </cell>
          <cell r="G16558" t="str">
            <v>C310431222</v>
          </cell>
          <cell r="H16558">
            <v>0</v>
          </cell>
          <cell r="I16558">
            <v>5.065</v>
          </cell>
          <cell r="J16558">
            <v>5.065</v>
          </cell>
        </row>
        <row r="16559">
          <cell r="F16559" t="str">
            <v>岔路口至文山坪组</v>
          </cell>
          <cell r="G16559" t="str">
            <v>CA05431222</v>
          </cell>
          <cell r="H16559">
            <v>0</v>
          </cell>
          <cell r="I16559">
            <v>0.89</v>
          </cell>
          <cell r="J16559">
            <v>0.89</v>
          </cell>
        </row>
        <row r="16560">
          <cell r="F16560" t="str">
            <v>雷家庄路口至马家坪组</v>
          </cell>
          <cell r="G16560" t="str">
            <v>V06B431222</v>
          </cell>
          <cell r="H16560">
            <v>0</v>
          </cell>
          <cell r="I16560">
            <v>1.193</v>
          </cell>
          <cell r="J16560">
            <v>1.193</v>
          </cell>
        </row>
        <row r="16561">
          <cell r="F16561" t="str">
            <v>木溶垭至金厂溪组</v>
          </cell>
          <cell r="G16561" t="str">
            <v>V27C431222</v>
          </cell>
          <cell r="H16561">
            <v>0</v>
          </cell>
          <cell r="I16561">
            <v>0.609</v>
          </cell>
          <cell r="J16561">
            <v>0.609</v>
          </cell>
        </row>
        <row r="16562">
          <cell r="F16562" t="str">
            <v>廉家至康家岭组</v>
          </cell>
          <cell r="G16562" t="str">
            <v>V03D431222</v>
          </cell>
          <cell r="H16562">
            <v>0</v>
          </cell>
          <cell r="I16562">
            <v>1.829</v>
          </cell>
          <cell r="J16562">
            <v>1.829</v>
          </cell>
        </row>
        <row r="16563">
          <cell r="F16563" t="str">
            <v>两河路口至漩水罗组</v>
          </cell>
          <cell r="G16563" t="str">
            <v>CA37431222</v>
          </cell>
          <cell r="H16563">
            <v>0</v>
          </cell>
          <cell r="I16563">
            <v>1.925</v>
          </cell>
          <cell r="J16563">
            <v>1.925</v>
          </cell>
        </row>
        <row r="16564">
          <cell r="F16564" t="str">
            <v>两河桥头至白乐界组</v>
          </cell>
          <cell r="G16564" t="str">
            <v>CA92431222</v>
          </cell>
          <cell r="H16564">
            <v>0</v>
          </cell>
          <cell r="I16564">
            <v>2.239</v>
          </cell>
          <cell r="J16564">
            <v>2.239</v>
          </cell>
        </row>
        <row r="16565">
          <cell r="F16565" t="str">
            <v>坛溪路口至姑娘湾组</v>
          </cell>
          <cell r="G16565" t="str">
            <v>CD13431222</v>
          </cell>
          <cell r="H16565">
            <v>0</v>
          </cell>
          <cell r="I16565">
            <v>2.212</v>
          </cell>
          <cell r="J16565">
            <v>2.212</v>
          </cell>
        </row>
        <row r="16566">
          <cell r="F16566" t="str">
            <v>村委会至碾子岗组</v>
          </cell>
          <cell r="G16566" t="str">
            <v>V55B431222</v>
          </cell>
          <cell r="H16566">
            <v>0</v>
          </cell>
          <cell r="I16566">
            <v>0.398</v>
          </cell>
          <cell r="J16566">
            <v>0.398</v>
          </cell>
        </row>
        <row r="16567">
          <cell r="F16567" t="str">
            <v>岔路口至符家组</v>
          </cell>
          <cell r="G16567" t="str">
            <v>V18E431222</v>
          </cell>
          <cell r="H16567">
            <v>0</v>
          </cell>
          <cell r="I16567">
            <v>1.117</v>
          </cell>
          <cell r="J16567">
            <v>1.117</v>
          </cell>
        </row>
        <row r="16568">
          <cell r="F16568" t="str">
            <v>丁家育至响小潭组组</v>
          </cell>
          <cell r="G16568" t="str">
            <v>CD66431222</v>
          </cell>
          <cell r="H16568">
            <v>0</v>
          </cell>
          <cell r="I16568">
            <v>3.459</v>
          </cell>
          <cell r="J16568">
            <v>3.459</v>
          </cell>
        </row>
        <row r="16569">
          <cell r="F16569" t="str">
            <v>老师坪至土地湾</v>
          </cell>
          <cell r="G16569" t="str">
            <v>C206431222</v>
          </cell>
          <cell r="H16569">
            <v>0</v>
          </cell>
          <cell r="I16569">
            <v>2.265</v>
          </cell>
          <cell r="J16569">
            <v>2.265</v>
          </cell>
        </row>
        <row r="16570">
          <cell r="F16570" t="str">
            <v>陈家组至丁家咀组</v>
          </cell>
          <cell r="G16570" t="str">
            <v>CA14431222</v>
          </cell>
          <cell r="H16570">
            <v>0</v>
          </cell>
          <cell r="I16570">
            <v>5.517</v>
          </cell>
          <cell r="J16570">
            <v>5.517</v>
          </cell>
        </row>
        <row r="16571">
          <cell r="F16571" t="str">
            <v>水井湾至赵家溪组</v>
          </cell>
          <cell r="G16571" t="str">
            <v>V96C431222</v>
          </cell>
          <cell r="H16571">
            <v>0</v>
          </cell>
          <cell r="I16571">
            <v>0.51</v>
          </cell>
          <cell r="J16571">
            <v>0.51</v>
          </cell>
        </row>
        <row r="16572">
          <cell r="F16572" t="str">
            <v>岔路口至土木垭组</v>
          </cell>
          <cell r="G16572" t="str">
            <v>VG92431222</v>
          </cell>
          <cell r="H16572">
            <v>0</v>
          </cell>
          <cell r="I16572">
            <v>1.522</v>
          </cell>
          <cell r="J16572">
            <v>1.522</v>
          </cell>
        </row>
        <row r="16573">
          <cell r="F16573" t="str">
            <v>国庆组至江家湾组</v>
          </cell>
          <cell r="G16573" t="str">
            <v>CD18431222</v>
          </cell>
          <cell r="H16573">
            <v>0</v>
          </cell>
          <cell r="I16573">
            <v>3.501</v>
          </cell>
          <cell r="J16573">
            <v>3.501</v>
          </cell>
        </row>
        <row r="16574">
          <cell r="F16574" t="str">
            <v>邓家坪至银寺垭组</v>
          </cell>
          <cell r="G16574" t="str">
            <v>CD35431222</v>
          </cell>
          <cell r="H16574">
            <v>0</v>
          </cell>
          <cell r="I16574">
            <v>2.336</v>
          </cell>
          <cell r="J16574">
            <v>2.336</v>
          </cell>
        </row>
        <row r="16575">
          <cell r="G16575" t="str">
            <v>V000</v>
          </cell>
          <cell r="H16575">
            <v>0</v>
          </cell>
          <cell r="I16575">
            <v>0.124</v>
          </cell>
          <cell r="J16575">
            <v>0.124</v>
          </cell>
        </row>
        <row r="16576">
          <cell r="F16576" t="str">
            <v>干坪组至言包湾组</v>
          </cell>
          <cell r="G16576" t="str">
            <v>V58C431222</v>
          </cell>
          <cell r="H16576">
            <v>0</v>
          </cell>
          <cell r="I16576">
            <v>1.253</v>
          </cell>
          <cell r="J16576">
            <v>1.253</v>
          </cell>
        </row>
        <row r="16577">
          <cell r="F16577" t="str">
            <v>寨育桥至寨育组</v>
          </cell>
          <cell r="G16577" t="str">
            <v>V59C431222</v>
          </cell>
          <cell r="H16577">
            <v>0</v>
          </cell>
          <cell r="I16577">
            <v>0.834</v>
          </cell>
          <cell r="J16577">
            <v>0.834</v>
          </cell>
        </row>
        <row r="16578">
          <cell r="F16578" t="str">
            <v>洋宝嘴至上皮垭组</v>
          </cell>
          <cell r="G16578" t="str">
            <v>V61C431222</v>
          </cell>
          <cell r="H16578">
            <v>0</v>
          </cell>
          <cell r="I16578">
            <v>1.071</v>
          </cell>
          <cell r="J16578">
            <v>1.071</v>
          </cell>
        </row>
        <row r="16579">
          <cell r="F16579" t="str">
            <v>岔路口至邓家坪组</v>
          </cell>
          <cell r="G16579" t="str">
            <v>CB87431222</v>
          </cell>
          <cell r="H16579">
            <v>0</v>
          </cell>
          <cell r="I16579">
            <v>1.962</v>
          </cell>
          <cell r="J16579">
            <v>1.962</v>
          </cell>
        </row>
        <row r="16580">
          <cell r="F16580" t="str">
            <v>岔路口至白杨坪组</v>
          </cell>
          <cell r="G16580" t="str">
            <v>CB93431222</v>
          </cell>
          <cell r="H16580">
            <v>0</v>
          </cell>
          <cell r="I16580">
            <v>2.129</v>
          </cell>
          <cell r="J16580">
            <v>2.129</v>
          </cell>
        </row>
        <row r="16581">
          <cell r="F16581" t="str">
            <v>杨柳冲至三墩垭组</v>
          </cell>
          <cell r="G16581" t="str">
            <v>CB35431222</v>
          </cell>
          <cell r="H16581">
            <v>0</v>
          </cell>
          <cell r="I16581">
            <v>2.512</v>
          </cell>
          <cell r="J16581">
            <v>2.512</v>
          </cell>
        </row>
        <row r="16582">
          <cell r="F16582" t="str">
            <v>路口至朱咀岗组</v>
          </cell>
          <cell r="G16582" t="str">
            <v>CB06431222</v>
          </cell>
          <cell r="H16582">
            <v>0</v>
          </cell>
          <cell r="I16582">
            <v>2.256</v>
          </cell>
          <cell r="J16582">
            <v>2.256</v>
          </cell>
        </row>
        <row r="16583">
          <cell r="G16583" t="str">
            <v>V000</v>
          </cell>
          <cell r="H16583">
            <v>0</v>
          </cell>
          <cell r="I16583">
            <v>0.173</v>
          </cell>
          <cell r="J16583">
            <v>0.173</v>
          </cell>
        </row>
        <row r="16584">
          <cell r="F16584" t="str">
            <v>吉家岗至廉家组</v>
          </cell>
          <cell r="G16584" t="str">
            <v>V05F431222</v>
          </cell>
          <cell r="H16584">
            <v>0</v>
          </cell>
          <cell r="I16584">
            <v>2.013</v>
          </cell>
          <cell r="J16584">
            <v>2.013</v>
          </cell>
        </row>
        <row r="16585">
          <cell r="F16585" t="str">
            <v>周家湾至周家湾组</v>
          </cell>
          <cell r="G16585" t="str">
            <v>V65F431222</v>
          </cell>
          <cell r="H16585">
            <v>0</v>
          </cell>
          <cell r="I16585">
            <v>2.947</v>
          </cell>
          <cell r="J16585">
            <v>2.947</v>
          </cell>
        </row>
        <row r="16586">
          <cell r="F16586" t="str">
            <v>郑江水桥至郑江水组</v>
          </cell>
          <cell r="G16586" t="str">
            <v>CD42431222</v>
          </cell>
          <cell r="H16586">
            <v>0</v>
          </cell>
          <cell r="I16586">
            <v>0.849</v>
          </cell>
          <cell r="J16586">
            <v>0.849</v>
          </cell>
        </row>
        <row r="16587">
          <cell r="F16587" t="str">
            <v>上桃路口至下桃坪组</v>
          </cell>
          <cell r="G16587" t="str">
            <v>CD43431222</v>
          </cell>
          <cell r="H16587">
            <v>0</v>
          </cell>
          <cell r="I16587">
            <v>0.64</v>
          </cell>
          <cell r="J16587">
            <v>0.64</v>
          </cell>
        </row>
        <row r="16588">
          <cell r="F16588" t="str">
            <v>刘二育至中山嘴组</v>
          </cell>
          <cell r="G16588" t="str">
            <v>CD51431222</v>
          </cell>
          <cell r="H16588">
            <v>0</v>
          </cell>
          <cell r="I16588">
            <v>1.927</v>
          </cell>
          <cell r="J16588">
            <v>1.927</v>
          </cell>
        </row>
        <row r="16589">
          <cell r="F16589" t="str">
            <v>老屋至下桃组</v>
          </cell>
          <cell r="G16589" t="str">
            <v>CD71431222</v>
          </cell>
          <cell r="H16589">
            <v>0</v>
          </cell>
          <cell r="I16589">
            <v>0.708</v>
          </cell>
          <cell r="J16589">
            <v>0.708</v>
          </cell>
        </row>
        <row r="16590">
          <cell r="F16590" t="str">
            <v>丰香坡路口至丰香坡组</v>
          </cell>
          <cell r="G16590" t="str">
            <v>V65C431222</v>
          </cell>
          <cell r="H16590">
            <v>0</v>
          </cell>
          <cell r="I16590">
            <v>0.814</v>
          </cell>
          <cell r="J16590">
            <v>0.814</v>
          </cell>
        </row>
        <row r="16591">
          <cell r="F16591" t="str">
            <v>岔路口至杨家组</v>
          </cell>
          <cell r="G16591" t="str">
            <v>VG89431222</v>
          </cell>
          <cell r="H16591">
            <v>0</v>
          </cell>
          <cell r="I16591">
            <v>1.506</v>
          </cell>
          <cell r="J16591">
            <v>1.506</v>
          </cell>
        </row>
        <row r="16592">
          <cell r="F16592" t="str">
            <v>岔路口至向家组</v>
          </cell>
          <cell r="G16592" t="str">
            <v>VG90431222</v>
          </cell>
          <cell r="H16592">
            <v>0</v>
          </cell>
          <cell r="I16592">
            <v>0.764</v>
          </cell>
          <cell r="J16592">
            <v>0.764</v>
          </cell>
        </row>
        <row r="16593">
          <cell r="F16593" t="str">
            <v>岔路口至岩盘溪组</v>
          </cell>
          <cell r="G16593" t="str">
            <v>VG91431222</v>
          </cell>
          <cell r="H16593">
            <v>0</v>
          </cell>
          <cell r="I16593">
            <v>0.383</v>
          </cell>
          <cell r="J16593">
            <v>0.383</v>
          </cell>
        </row>
        <row r="16594">
          <cell r="F16594" t="str">
            <v>老屋嘴至老屋嘴组</v>
          </cell>
          <cell r="G16594" t="str">
            <v>V30C431222</v>
          </cell>
          <cell r="H16594">
            <v>0</v>
          </cell>
          <cell r="I16594">
            <v>0.653</v>
          </cell>
          <cell r="J16594">
            <v>0.653</v>
          </cell>
        </row>
        <row r="16595">
          <cell r="F16595" t="str">
            <v>宋家至傅家组</v>
          </cell>
          <cell r="G16595" t="str">
            <v>V32C431222</v>
          </cell>
          <cell r="H16595">
            <v>0</v>
          </cell>
          <cell r="I16595">
            <v>0.731</v>
          </cell>
          <cell r="J16595">
            <v>0.731</v>
          </cell>
        </row>
        <row r="16596">
          <cell r="F16596" t="str">
            <v>中坪-汪家</v>
          </cell>
          <cell r="G16596" t="str">
            <v>C207431222</v>
          </cell>
          <cell r="H16596">
            <v>0.77</v>
          </cell>
          <cell r="I16596">
            <v>2.916</v>
          </cell>
          <cell r="J16596">
            <v>2.146</v>
          </cell>
        </row>
        <row r="16597">
          <cell r="F16597" t="str">
            <v>贵竹湾路口至贵竹湾组</v>
          </cell>
          <cell r="G16597" t="str">
            <v>V97C431222</v>
          </cell>
          <cell r="H16597">
            <v>0</v>
          </cell>
          <cell r="I16597">
            <v>0.639</v>
          </cell>
          <cell r="J16597">
            <v>0.639</v>
          </cell>
        </row>
        <row r="16598">
          <cell r="F16598" t="str">
            <v>舒家湾至熊家组</v>
          </cell>
          <cell r="G16598" t="str">
            <v>CD34431222</v>
          </cell>
          <cell r="H16598">
            <v>0</v>
          </cell>
          <cell r="I16598">
            <v>3.291</v>
          </cell>
          <cell r="J16598">
            <v>3.291</v>
          </cell>
        </row>
        <row r="16599">
          <cell r="F16599" t="str">
            <v>老屋组至张家台组</v>
          </cell>
          <cell r="G16599" t="str">
            <v>CA01431222</v>
          </cell>
          <cell r="H16599">
            <v>0</v>
          </cell>
          <cell r="I16599">
            <v>3.699</v>
          </cell>
          <cell r="J16599">
            <v>3.699</v>
          </cell>
        </row>
        <row r="16600">
          <cell r="F16600" t="str">
            <v>老屋组路口至七丘田组</v>
          </cell>
          <cell r="G16600" t="str">
            <v>CE25431222</v>
          </cell>
          <cell r="H16600">
            <v>0</v>
          </cell>
          <cell r="I16600">
            <v>0.198</v>
          </cell>
          <cell r="J16600">
            <v>0.198</v>
          </cell>
        </row>
        <row r="16601">
          <cell r="F16601" t="str">
            <v>老洞垭至上老屋组</v>
          </cell>
          <cell r="G16601" t="str">
            <v>CF39431222</v>
          </cell>
          <cell r="H16601">
            <v>0</v>
          </cell>
          <cell r="I16601">
            <v>3.58</v>
          </cell>
          <cell r="J16601">
            <v>3.58</v>
          </cell>
        </row>
        <row r="16602">
          <cell r="F16602" t="str">
            <v>蛟溪路口至蛟溪组</v>
          </cell>
          <cell r="G16602" t="str">
            <v>V98C431222</v>
          </cell>
          <cell r="H16602">
            <v>0</v>
          </cell>
          <cell r="I16602">
            <v>0.555</v>
          </cell>
          <cell r="J16602">
            <v>0.555</v>
          </cell>
        </row>
        <row r="16603">
          <cell r="G16603" t="str">
            <v>V000</v>
          </cell>
          <cell r="H16603">
            <v>0</v>
          </cell>
          <cell r="I16603">
            <v>0.222</v>
          </cell>
          <cell r="J16603">
            <v>0.222</v>
          </cell>
        </row>
        <row r="16604">
          <cell r="F16604" t="str">
            <v>叶家桥至下汪组</v>
          </cell>
          <cell r="G16604" t="str">
            <v>V07F431222</v>
          </cell>
          <cell r="H16604">
            <v>0</v>
          </cell>
          <cell r="I16604">
            <v>4.566</v>
          </cell>
          <cell r="J16604">
            <v>4.566</v>
          </cell>
        </row>
        <row r="16605">
          <cell r="F16605" t="str">
            <v>金家育路口至金家育组</v>
          </cell>
          <cell r="G16605" t="str">
            <v>V58B431222</v>
          </cell>
          <cell r="H16605">
            <v>0</v>
          </cell>
          <cell r="I16605">
            <v>1.79</v>
          </cell>
          <cell r="J16605">
            <v>1.79</v>
          </cell>
        </row>
        <row r="16606">
          <cell r="F16606" t="str">
            <v>六甲坪路口至铁金滩组</v>
          </cell>
          <cell r="G16606" t="str">
            <v>V59B431222</v>
          </cell>
          <cell r="H16606">
            <v>0</v>
          </cell>
          <cell r="I16606">
            <v>1.501</v>
          </cell>
          <cell r="J16606">
            <v>1.501</v>
          </cell>
        </row>
        <row r="16607">
          <cell r="F16607" t="str">
            <v>何家洞组路口至何家洞组</v>
          </cell>
          <cell r="G16607" t="str">
            <v>V25C431222</v>
          </cell>
          <cell r="H16607">
            <v>0</v>
          </cell>
          <cell r="I16607">
            <v>1.967</v>
          </cell>
          <cell r="J16607">
            <v>1.967</v>
          </cell>
        </row>
        <row r="16608">
          <cell r="F16608" t="str">
            <v>中坪-汪家</v>
          </cell>
          <cell r="G16608" t="str">
            <v>C207431222</v>
          </cell>
          <cell r="H16608">
            <v>0</v>
          </cell>
          <cell r="I16608">
            <v>0.77</v>
          </cell>
          <cell r="J16608">
            <v>0.77</v>
          </cell>
        </row>
        <row r="16609">
          <cell r="F16609" t="str">
            <v>联合组至洞溪九学</v>
          </cell>
          <cell r="G16609" t="str">
            <v>V02F431222</v>
          </cell>
          <cell r="H16609">
            <v>0</v>
          </cell>
          <cell r="I16609">
            <v>0.297</v>
          </cell>
          <cell r="J16609">
            <v>0.297</v>
          </cell>
        </row>
        <row r="16610">
          <cell r="F16610" t="str">
            <v>陈湾至马井岗组</v>
          </cell>
          <cell r="G16610" t="str">
            <v>V99A431222</v>
          </cell>
          <cell r="H16610">
            <v>0</v>
          </cell>
          <cell r="I16610">
            <v>1.325</v>
          </cell>
          <cell r="J16610">
            <v>1.325</v>
          </cell>
        </row>
        <row r="16611">
          <cell r="F16611" t="str">
            <v>鸦鹊塘囗至郑家坡组</v>
          </cell>
          <cell r="G16611" t="str">
            <v>VF41431222</v>
          </cell>
          <cell r="H16611">
            <v>0</v>
          </cell>
          <cell r="I16611">
            <v>0.443</v>
          </cell>
          <cell r="J16611">
            <v>0.443</v>
          </cell>
        </row>
        <row r="16612">
          <cell r="F16612" t="str">
            <v>廉家至大浪溪组</v>
          </cell>
          <cell r="G16612" t="str">
            <v>VD96431222</v>
          </cell>
          <cell r="H16612">
            <v>0</v>
          </cell>
          <cell r="I16612">
            <v>1.334</v>
          </cell>
          <cell r="J16612">
            <v>1.334</v>
          </cell>
        </row>
        <row r="16613">
          <cell r="F16613" t="str">
            <v>瓦砚线</v>
          </cell>
          <cell r="G16613" t="str">
            <v>Y481431222</v>
          </cell>
          <cell r="H16613">
            <v>2.823</v>
          </cell>
          <cell r="I16613">
            <v>5.448</v>
          </cell>
          <cell r="J16613">
            <v>2.625</v>
          </cell>
        </row>
        <row r="16614">
          <cell r="F16614" t="str">
            <v>桥边至杨家界组</v>
          </cell>
          <cell r="G16614" t="str">
            <v>VD99431222</v>
          </cell>
          <cell r="H16614">
            <v>0</v>
          </cell>
          <cell r="I16614">
            <v>1.172</v>
          </cell>
          <cell r="J16614">
            <v>1.172</v>
          </cell>
        </row>
        <row r="16615">
          <cell r="F16615" t="str">
            <v>毛古洞至油坊组</v>
          </cell>
          <cell r="G16615" t="str">
            <v>VH01431222</v>
          </cell>
          <cell r="H16615">
            <v>0</v>
          </cell>
          <cell r="I16615">
            <v>0.704</v>
          </cell>
          <cell r="J16615">
            <v>0.704</v>
          </cell>
        </row>
        <row r="16616">
          <cell r="F16616" t="str">
            <v>大容岩至业湾组</v>
          </cell>
          <cell r="G16616" t="str">
            <v>VH03431222</v>
          </cell>
          <cell r="H16616">
            <v>0</v>
          </cell>
          <cell r="I16616">
            <v>5.131</v>
          </cell>
          <cell r="J16616">
            <v>5.131</v>
          </cell>
        </row>
        <row r="16617">
          <cell r="F16617" t="str">
            <v>岩屋岗至八方村</v>
          </cell>
          <cell r="G16617" t="str">
            <v>CG08431222</v>
          </cell>
          <cell r="H16617">
            <v>0</v>
          </cell>
          <cell r="I16617">
            <v>6.892</v>
          </cell>
          <cell r="J16617">
            <v>6.892</v>
          </cell>
        </row>
        <row r="16618">
          <cell r="G16618" t="str">
            <v>AA07431222</v>
          </cell>
          <cell r="H16618">
            <v>0</v>
          </cell>
          <cell r="I16618">
            <v>1.686</v>
          </cell>
          <cell r="J16618">
            <v>1.686</v>
          </cell>
        </row>
        <row r="16619">
          <cell r="F16619" t="str">
            <v>挖金岗至大竹山组</v>
          </cell>
          <cell r="G16619" t="str">
            <v>CF22431222</v>
          </cell>
          <cell r="H16619">
            <v>0</v>
          </cell>
          <cell r="I16619">
            <v>2.213</v>
          </cell>
          <cell r="J16619">
            <v>2.213</v>
          </cell>
        </row>
        <row r="16620">
          <cell r="F16620" t="str">
            <v>曹家至李巴育组</v>
          </cell>
          <cell r="G16620" t="str">
            <v>CE54431222</v>
          </cell>
          <cell r="H16620">
            <v>0</v>
          </cell>
          <cell r="I16620">
            <v>2.08</v>
          </cell>
          <cell r="J16620">
            <v>2.08</v>
          </cell>
        </row>
        <row r="16621">
          <cell r="F16621" t="str">
            <v>云盘垭至杜泉坪村</v>
          </cell>
          <cell r="G16621" t="str">
            <v>CE84431222</v>
          </cell>
          <cell r="H16621">
            <v>0</v>
          </cell>
          <cell r="I16621">
            <v>1.374</v>
          </cell>
          <cell r="J16621">
            <v>1.374</v>
          </cell>
        </row>
        <row r="16622">
          <cell r="F16622" t="str">
            <v>柳洋池至于家山组</v>
          </cell>
          <cell r="G16622" t="str">
            <v>VF76431222</v>
          </cell>
          <cell r="H16622">
            <v>0</v>
          </cell>
          <cell r="I16622">
            <v>2.04</v>
          </cell>
          <cell r="J16622">
            <v>2.04</v>
          </cell>
        </row>
        <row r="16623">
          <cell r="F16623" t="str">
            <v>朱木树垭至高下坪组</v>
          </cell>
          <cell r="G16623" t="str">
            <v>VF79431222</v>
          </cell>
          <cell r="H16623">
            <v>0</v>
          </cell>
          <cell r="I16623">
            <v>0.74</v>
          </cell>
          <cell r="J16623">
            <v>0.74</v>
          </cell>
        </row>
        <row r="16624">
          <cell r="F16624" t="str">
            <v>开弓垭至枇杷沟组</v>
          </cell>
          <cell r="G16624" t="str">
            <v>VF80431222</v>
          </cell>
          <cell r="H16624">
            <v>0</v>
          </cell>
          <cell r="I16624">
            <v>1.702</v>
          </cell>
          <cell r="J16624">
            <v>1.702</v>
          </cell>
        </row>
        <row r="16625">
          <cell r="F16625" t="str">
            <v>符竹坪村部至谭子溪组</v>
          </cell>
          <cell r="G16625" t="str">
            <v>VF70431222</v>
          </cell>
          <cell r="H16625">
            <v>0</v>
          </cell>
          <cell r="I16625">
            <v>2.297</v>
          </cell>
          <cell r="J16625">
            <v>2.297</v>
          </cell>
        </row>
        <row r="16626">
          <cell r="F16626" t="str">
            <v>旧屋场至楠木冲组</v>
          </cell>
          <cell r="G16626" t="str">
            <v>VF75431222</v>
          </cell>
          <cell r="H16626">
            <v>0</v>
          </cell>
          <cell r="I16626">
            <v>0.587</v>
          </cell>
          <cell r="J16626">
            <v>0.587</v>
          </cell>
        </row>
        <row r="16627">
          <cell r="F16627" t="str">
            <v>铁一组至高坪</v>
          </cell>
          <cell r="G16627" t="str">
            <v>VD54431222</v>
          </cell>
          <cell r="H16627">
            <v>0</v>
          </cell>
          <cell r="I16627">
            <v>2.109</v>
          </cell>
          <cell r="J16627">
            <v>2.109</v>
          </cell>
        </row>
        <row r="16628">
          <cell r="F16628" t="str">
            <v>湾里至廉家塔组</v>
          </cell>
          <cell r="G16628" t="str">
            <v>CE57431222</v>
          </cell>
          <cell r="H16628">
            <v>0</v>
          </cell>
          <cell r="I16628">
            <v>2.233</v>
          </cell>
          <cell r="J16628">
            <v>2.233</v>
          </cell>
        </row>
        <row r="16629">
          <cell r="F16629" t="str">
            <v>和外至水库</v>
          </cell>
          <cell r="G16629" t="str">
            <v>VD92431222</v>
          </cell>
          <cell r="H16629">
            <v>0</v>
          </cell>
          <cell r="I16629">
            <v>1.26</v>
          </cell>
          <cell r="J16629">
            <v>1.26</v>
          </cell>
        </row>
        <row r="16630">
          <cell r="F16630" t="str">
            <v>介上组至路口</v>
          </cell>
          <cell r="G16630" t="str">
            <v>CF19431222</v>
          </cell>
          <cell r="H16630">
            <v>0</v>
          </cell>
          <cell r="I16630">
            <v>4.292</v>
          </cell>
          <cell r="J16630">
            <v>4.292</v>
          </cell>
        </row>
        <row r="16631">
          <cell r="F16631" t="str">
            <v>鱼水垭至丁家溪组</v>
          </cell>
          <cell r="G16631" t="str">
            <v>VF21431222</v>
          </cell>
          <cell r="H16631">
            <v>0</v>
          </cell>
          <cell r="I16631">
            <v>1.093</v>
          </cell>
          <cell r="J16631">
            <v>1.093</v>
          </cell>
        </row>
        <row r="16632">
          <cell r="F16632" t="str">
            <v>长湾至李二组</v>
          </cell>
          <cell r="G16632" t="str">
            <v>VF22431222</v>
          </cell>
          <cell r="H16632">
            <v>0</v>
          </cell>
          <cell r="I16632">
            <v>0.575</v>
          </cell>
          <cell r="J16632">
            <v>0.575</v>
          </cell>
        </row>
        <row r="16633">
          <cell r="F16633" t="str">
            <v>陈家庄组至磨家冲组</v>
          </cell>
          <cell r="G16633" t="str">
            <v>VF25431222</v>
          </cell>
          <cell r="H16633">
            <v>0</v>
          </cell>
          <cell r="I16633">
            <v>0.517</v>
          </cell>
          <cell r="J16633">
            <v>0.517</v>
          </cell>
        </row>
        <row r="16634">
          <cell r="F16634" t="str">
            <v>建新至中坪组</v>
          </cell>
          <cell r="G16634" t="str">
            <v>CF40431222</v>
          </cell>
          <cell r="H16634">
            <v>0</v>
          </cell>
          <cell r="I16634">
            <v>3.503</v>
          </cell>
          <cell r="J16634">
            <v>3.503</v>
          </cell>
        </row>
        <row r="16635">
          <cell r="F16635" t="str">
            <v>洞湾至李家组</v>
          </cell>
          <cell r="G16635" t="str">
            <v>VK05431222</v>
          </cell>
          <cell r="H16635">
            <v>0</v>
          </cell>
          <cell r="I16635">
            <v>1.631</v>
          </cell>
          <cell r="J16635">
            <v>1.631</v>
          </cell>
        </row>
        <row r="16636">
          <cell r="F16636" t="str">
            <v>学堂垭至新建组</v>
          </cell>
          <cell r="G16636" t="str">
            <v>VF18431222</v>
          </cell>
          <cell r="H16636">
            <v>0</v>
          </cell>
          <cell r="I16636">
            <v>1.107</v>
          </cell>
          <cell r="J16636">
            <v>1.107</v>
          </cell>
        </row>
        <row r="16637">
          <cell r="F16637" t="str">
            <v>牛栏湾至翻身村</v>
          </cell>
          <cell r="G16637" t="str">
            <v>VK10431222</v>
          </cell>
          <cell r="H16637">
            <v>0</v>
          </cell>
          <cell r="I16637">
            <v>1.925</v>
          </cell>
          <cell r="J16637">
            <v>1.925</v>
          </cell>
        </row>
        <row r="16638">
          <cell r="F16638" t="str">
            <v>金一组至金三组</v>
          </cell>
          <cell r="G16638" t="str">
            <v>VF30431222</v>
          </cell>
          <cell r="H16638">
            <v>0</v>
          </cell>
          <cell r="I16638">
            <v>0.322</v>
          </cell>
          <cell r="J16638">
            <v>0.322</v>
          </cell>
        </row>
        <row r="16639">
          <cell r="F16639" t="str">
            <v>鹭鸶溪至瓦屋塔组</v>
          </cell>
          <cell r="G16639" t="str">
            <v>CE77431222</v>
          </cell>
          <cell r="H16639">
            <v>0</v>
          </cell>
          <cell r="I16639">
            <v>1.184</v>
          </cell>
          <cell r="J16639">
            <v>1.184</v>
          </cell>
        </row>
        <row r="16640">
          <cell r="F16640" t="str">
            <v>王哲民屋至众力组</v>
          </cell>
          <cell r="G16640" t="str">
            <v>VF49431222</v>
          </cell>
          <cell r="H16640">
            <v>0</v>
          </cell>
          <cell r="I16640">
            <v>0.575</v>
          </cell>
          <cell r="J16640">
            <v>0.575</v>
          </cell>
        </row>
        <row r="16641">
          <cell r="F16641" t="str">
            <v>中山至和平组</v>
          </cell>
          <cell r="G16641" t="str">
            <v>VF57431222</v>
          </cell>
          <cell r="H16641">
            <v>0</v>
          </cell>
          <cell r="I16641">
            <v>2.018</v>
          </cell>
          <cell r="J16641">
            <v>2.018</v>
          </cell>
        </row>
        <row r="16642">
          <cell r="F16642" t="str">
            <v>背岩至田公坪组</v>
          </cell>
          <cell r="G16642" t="str">
            <v>CE75431222</v>
          </cell>
          <cell r="H16642">
            <v>0</v>
          </cell>
          <cell r="I16642">
            <v>3.243</v>
          </cell>
          <cell r="J16642">
            <v>3.243</v>
          </cell>
        </row>
        <row r="16643">
          <cell r="F16643" t="str">
            <v>王岭口至古冬坪组</v>
          </cell>
          <cell r="G16643" t="str">
            <v>VF10431222</v>
          </cell>
          <cell r="H16643">
            <v>0</v>
          </cell>
          <cell r="I16643">
            <v>1.719</v>
          </cell>
          <cell r="J16643">
            <v>1.719</v>
          </cell>
        </row>
        <row r="16644">
          <cell r="F16644" t="str">
            <v>定公坪组至古冬坪</v>
          </cell>
          <cell r="G16644" t="str">
            <v>VH25431222</v>
          </cell>
          <cell r="H16644">
            <v>0</v>
          </cell>
          <cell r="I16644">
            <v>1.601</v>
          </cell>
          <cell r="J16644">
            <v>1.601</v>
          </cell>
        </row>
        <row r="16645">
          <cell r="F16645" t="str">
            <v>皇官线</v>
          </cell>
          <cell r="G16645" t="str">
            <v>Y491431222</v>
          </cell>
          <cell r="H16645">
            <v>9.266</v>
          </cell>
          <cell r="I16645">
            <v>12.244</v>
          </cell>
          <cell r="J16645">
            <v>2.978</v>
          </cell>
        </row>
        <row r="16646">
          <cell r="F16646" t="str">
            <v>小云溪至毛竹坪组</v>
          </cell>
          <cell r="G16646" t="str">
            <v>C046431222</v>
          </cell>
          <cell r="H16646">
            <v>0</v>
          </cell>
          <cell r="I16646">
            <v>0.331</v>
          </cell>
          <cell r="J16646">
            <v>0.331</v>
          </cell>
        </row>
        <row r="16647">
          <cell r="F16647" t="str">
            <v>小云溪至毛竹坪组</v>
          </cell>
          <cell r="G16647" t="str">
            <v>CF26431222</v>
          </cell>
          <cell r="H16647">
            <v>0</v>
          </cell>
          <cell r="I16647">
            <v>1.363</v>
          </cell>
          <cell r="J16647">
            <v>1.363</v>
          </cell>
        </row>
        <row r="16648">
          <cell r="F16648" t="str">
            <v>袁家至张家组</v>
          </cell>
          <cell r="G16648" t="str">
            <v>CF27431222</v>
          </cell>
          <cell r="H16648">
            <v>0</v>
          </cell>
          <cell r="I16648">
            <v>4.845</v>
          </cell>
          <cell r="J16648">
            <v>4.845</v>
          </cell>
        </row>
        <row r="16649">
          <cell r="F16649" t="str">
            <v>清浪乡小云溪村毛竹坪组至陈家滩乡砚石溪村赵家组</v>
          </cell>
          <cell r="G16649" t="str">
            <v>CF27431222</v>
          </cell>
          <cell r="H16649">
            <v>0</v>
          </cell>
          <cell r="I16649">
            <v>1.182</v>
          </cell>
          <cell r="J16649">
            <v>1.182</v>
          </cell>
        </row>
        <row r="16650">
          <cell r="F16650" t="str">
            <v>伍通庙至四方山</v>
          </cell>
          <cell r="G16650" t="str">
            <v>C63A431222</v>
          </cell>
          <cell r="H16650">
            <v>0</v>
          </cell>
          <cell r="I16650">
            <v>4.961</v>
          </cell>
          <cell r="J16650">
            <v>4.961</v>
          </cell>
        </row>
        <row r="16651">
          <cell r="F16651" t="str">
            <v>杨子垭至各湾组</v>
          </cell>
          <cell r="G16651" t="str">
            <v>CE85431222</v>
          </cell>
          <cell r="H16651">
            <v>0</v>
          </cell>
          <cell r="I16651">
            <v>2.237</v>
          </cell>
          <cell r="J16651">
            <v>2.237</v>
          </cell>
        </row>
        <row r="16652">
          <cell r="F16652" t="str">
            <v>将军山至垅家山组</v>
          </cell>
          <cell r="G16652" t="str">
            <v>VF94431222</v>
          </cell>
          <cell r="H16652">
            <v>0</v>
          </cell>
          <cell r="I16652">
            <v>1.819</v>
          </cell>
          <cell r="J16652">
            <v>1.819</v>
          </cell>
        </row>
        <row r="16653">
          <cell r="F16653" t="str">
            <v>杨子垭村部至泉王岗组</v>
          </cell>
          <cell r="G16653" t="str">
            <v>VF97431222</v>
          </cell>
          <cell r="H16653">
            <v>0</v>
          </cell>
          <cell r="I16653">
            <v>2.591</v>
          </cell>
          <cell r="J16653">
            <v>2.591</v>
          </cell>
        </row>
        <row r="16654">
          <cell r="F16654" t="str">
            <v>南大门至长坡</v>
          </cell>
          <cell r="G16654" t="str">
            <v>C507431222</v>
          </cell>
          <cell r="H16654">
            <v>0</v>
          </cell>
          <cell r="I16654">
            <v>2.535</v>
          </cell>
          <cell r="J16654">
            <v>2.535</v>
          </cell>
        </row>
        <row r="16655">
          <cell r="F16655" t="str">
            <v>公路边－白竹坡组</v>
          </cell>
          <cell r="G16655" t="str">
            <v>CD76431222</v>
          </cell>
          <cell r="H16655">
            <v>0</v>
          </cell>
          <cell r="I16655">
            <v>2.688</v>
          </cell>
          <cell r="J16655">
            <v>2.688</v>
          </cell>
        </row>
        <row r="16656">
          <cell r="F16656" t="str">
            <v>大坪头组‐溪边</v>
          </cell>
          <cell r="G16656" t="str">
            <v>V772431222</v>
          </cell>
          <cell r="H16656">
            <v>0</v>
          </cell>
          <cell r="I16656">
            <v>0.338</v>
          </cell>
          <cell r="J16656">
            <v>0.338</v>
          </cell>
        </row>
        <row r="16657">
          <cell r="F16657" t="str">
            <v>洞底至野柘</v>
          </cell>
          <cell r="G16657" t="str">
            <v>C505431222</v>
          </cell>
          <cell r="H16657">
            <v>1.822</v>
          </cell>
          <cell r="I16657">
            <v>3.277</v>
          </cell>
          <cell r="J16657">
            <v>1.455</v>
          </cell>
        </row>
        <row r="16658">
          <cell r="F16658" t="str">
            <v>洞底至大路头</v>
          </cell>
          <cell r="G16658" t="str">
            <v>C508431222</v>
          </cell>
          <cell r="H16658">
            <v>0</v>
          </cell>
          <cell r="I16658">
            <v>2.769</v>
          </cell>
          <cell r="J16658">
            <v>2.769</v>
          </cell>
        </row>
        <row r="16659">
          <cell r="F16659" t="str">
            <v>洞岩头至白岩洞</v>
          </cell>
          <cell r="G16659" t="str">
            <v>CE00431222</v>
          </cell>
          <cell r="H16659">
            <v>0</v>
          </cell>
          <cell r="I16659">
            <v>2.303</v>
          </cell>
          <cell r="J16659">
            <v>2.303</v>
          </cell>
        </row>
        <row r="16660">
          <cell r="F16660" t="str">
            <v>长坪至大路头组</v>
          </cell>
          <cell r="G16660" t="str">
            <v>V877431222</v>
          </cell>
          <cell r="H16660">
            <v>0</v>
          </cell>
          <cell r="I16660">
            <v>1.364</v>
          </cell>
          <cell r="J16660">
            <v>1.364</v>
          </cell>
        </row>
        <row r="16661">
          <cell r="F16661" t="str">
            <v>下密口至下密口组</v>
          </cell>
          <cell r="G16661" t="str">
            <v>V878431222</v>
          </cell>
          <cell r="H16661">
            <v>0</v>
          </cell>
          <cell r="I16661">
            <v>0.333</v>
          </cell>
          <cell r="J16661">
            <v>0.333</v>
          </cell>
        </row>
        <row r="16662">
          <cell r="F16662" t="str">
            <v>白岩洞至石桥</v>
          </cell>
          <cell r="G16662" t="str">
            <v>V881431222</v>
          </cell>
          <cell r="H16662">
            <v>0</v>
          </cell>
          <cell r="I16662">
            <v>1.255</v>
          </cell>
          <cell r="J16662">
            <v>1.255</v>
          </cell>
        </row>
        <row r="16663">
          <cell r="F16663" t="str">
            <v>梨子冲至319国道</v>
          </cell>
          <cell r="G16663" t="str">
            <v>C82A431222</v>
          </cell>
          <cell r="H16663">
            <v>0</v>
          </cell>
          <cell r="I16663">
            <v>1.745</v>
          </cell>
          <cell r="J16663">
            <v>1.745</v>
          </cell>
        </row>
        <row r="16664">
          <cell r="F16664" t="str">
            <v>基根道－花桥组</v>
          </cell>
          <cell r="G16664" t="str">
            <v>V779431222</v>
          </cell>
          <cell r="H16664">
            <v>0</v>
          </cell>
          <cell r="I16664">
            <v>0.637</v>
          </cell>
          <cell r="J16664">
            <v>0.637</v>
          </cell>
        </row>
        <row r="16665">
          <cell r="F16665" t="str">
            <v>路沙溪至梨子冲组</v>
          </cell>
          <cell r="G16665" t="str">
            <v>V899431222</v>
          </cell>
          <cell r="H16665">
            <v>0</v>
          </cell>
          <cell r="I16665">
            <v>0.571</v>
          </cell>
          <cell r="J16665">
            <v>0.571</v>
          </cell>
        </row>
        <row r="16666">
          <cell r="F16666" t="str">
            <v>向家大桥至蒋家村</v>
          </cell>
          <cell r="G16666" t="str">
            <v>C512431222</v>
          </cell>
          <cell r="H16666">
            <v>0</v>
          </cell>
          <cell r="I16666">
            <v>0.916</v>
          </cell>
          <cell r="J16666">
            <v>0.916</v>
          </cell>
        </row>
        <row r="16667">
          <cell r="F16667" t="str">
            <v>肖家头至芭蕉溪组</v>
          </cell>
          <cell r="G16667" t="str">
            <v>V887431222</v>
          </cell>
          <cell r="H16667">
            <v>0</v>
          </cell>
          <cell r="I16667">
            <v>3.346</v>
          </cell>
          <cell r="J16667">
            <v>3.346</v>
          </cell>
        </row>
        <row r="16668">
          <cell r="F16668" t="str">
            <v>舒溪桥头至杜家坪组</v>
          </cell>
          <cell r="G16668" t="str">
            <v>V889431222</v>
          </cell>
          <cell r="H16668">
            <v>0</v>
          </cell>
          <cell r="I16668">
            <v>0.709</v>
          </cell>
          <cell r="J16668">
            <v>0.709</v>
          </cell>
        </row>
        <row r="16669">
          <cell r="F16669" t="str">
            <v>蒋家村至金华山</v>
          </cell>
          <cell r="G16669" t="str">
            <v>C511431222</v>
          </cell>
          <cell r="H16669">
            <v>0</v>
          </cell>
          <cell r="I16669">
            <v>6.124</v>
          </cell>
          <cell r="J16669">
            <v>6.124</v>
          </cell>
        </row>
        <row r="16670">
          <cell r="F16670" t="str">
            <v>岩洞－张家坪组</v>
          </cell>
          <cell r="G16670" t="str">
            <v>V757431222</v>
          </cell>
          <cell r="H16670">
            <v>0</v>
          </cell>
          <cell r="I16670">
            <v>0.359</v>
          </cell>
          <cell r="J16670">
            <v>0.359</v>
          </cell>
        </row>
        <row r="16671">
          <cell r="F16671" t="str">
            <v>舒董线</v>
          </cell>
          <cell r="G16671" t="str">
            <v>Y408431222</v>
          </cell>
          <cell r="H16671">
            <v>0</v>
          </cell>
          <cell r="I16671">
            <v>0.622</v>
          </cell>
          <cell r="J16671">
            <v>0.622</v>
          </cell>
        </row>
        <row r="16672">
          <cell r="F16672" t="str">
            <v>林场至茶路坪</v>
          </cell>
          <cell r="G16672" t="str">
            <v>CE14431222</v>
          </cell>
          <cell r="H16672">
            <v>2.783</v>
          </cell>
          <cell r="I16672">
            <v>3.486</v>
          </cell>
          <cell r="J16672">
            <v>0.703</v>
          </cell>
        </row>
        <row r="16673">
          <cell r="F16673" t="str">
            <v>吕家至白花洞组</v>
          </cell>
          <cell r="G16673" t="str">
            <v>V885431222</v>
          </cell>
          <cell r="H16673">
            <v>0</v>
          </cell>
          <cell r="I16673">
            <v>5.453</v>
          </cell>
          <cell r="J16673">
            <v>5.453</v>
          </cell>
        </row>
        <row r="16674">
          <cell r="F16674" t="str">
            <v>沅陵煤矿至铺坪</v>
          </cell>
          <cell r="G16674" t="str">
            <v>C513431222</v>
          </cell>
          <cell r="H16674">
            <v>2.118</v>
          </cell>
          <cell r="I16674">
            <v>3.183</v>
          </cell>
          <cell r="J16674">
            <v>1.065</v>
          </cell>
        </row>
        <row r="16675">
          <cell r="F16675" t="str">
            <v>下熊至五金公路</v>
          </cell>
          <cell r="G16675" t="str">
            <v>CD97431222</v>
          </cell>
          <cell r="H16675">
            <v>0</v>
          </cell>
          <cell r="I16675">
            <v>1.314</v>
          </cell>
          <cell r="J16675">
            <v>1.314</v>
          </cell>
        </row>
        <row r="16676">
          <cell r="F16676" t="str">
            <v>铺坪至大溪头组</v>
          </cell>
          <cell r="G16676" t="str">
            <v>V870431222</v>
          </cell>
          <cell r="H16676">
            <v>0</v>
          </cell>
          <cell r="I16676">
            <v>0.289</v>
          </cell>
          <cell r="J16676">
            <v>0.289</v>
          </cell>
        </row>
        <row r="16677">
          <cell r="F16677" t="str">
            <v>河溪至河溪组</v>
          </cell>
          <cell r="G16677" t="str">
            <v>V871431222</v>
          </cell>
          <cell r="H16677">
            <v>0</v>
          </cell>
          <cell r="I16677">
            <v>0.26</v>
          </cell>
          <cell r="J16677">
            <v>0.26</v>
          </cell>
        </row>
        <row r="16678">
          <cell r="F16678" t="str">
            <v>沙坪桥至沙坪组</v>
          </cell>
          <cell r="G16678" t="str">
            <v>V906431222</v>
          </cell>
          <cell r="H16678">
            <v>0</v>
          </cell>
          <cell r="I16678">
            <v>0.188</v>
          </cell>
          <cell r="J16678">
            <v>0.188</v>
          </cell>
        </row>
        <row r="16679">
          <cell r="F16679" t="str">
            <v>国道边至金冲组</v>
          </cell>
          <cell r="G16679" t="str">
            <v>V864431222</v>
          </cell>
          <cell r="H16679">
            <v>0</v>
          </cell>
          <cell r="I16679">
            <v>1.209</v>
          </cell>
          <cell r="J16679">
            <v>1.209</v>
          </cell>
        </row>
        <row r="16680">
          <cell r="F16680" t="str">
            <v>三眼桥至石头组</v>
          </cell>
          <cell r="G16680" t="str">
            <v>V865431222</v>
          </cell>
          <cell r="H16680">
            <v>0</v>
          </cell>
          <cell r="I16680">
            <v>1.511</v>
          </cell>
          <cell r="J16680">
            <v>1.511</v>
          </cell>
        </row>
        <row r="16681">
          <cell r="F16681" t="str">
            <v>庙坪至板抵坪组</v>
          </cell>
          <cell r="G16681" t="str">
            <v>V868431222</v>
          </cell>
          <cell r="H16681">
            <v>0</v>
          </cell>
          <cell r="I16681">
            <v>0.844</v>
          </cell>
          <cell r="J16681">
            <v>0.844</v>
          </cell>
        </row>
        <row r="16682">
          <cell r="F16682" t="str">
            <v>筲箕湾集镇至筲箕湾居委会</v>
          </cell>
          <cell r="G16682" t="str">
            <v>C509431222</v>
          </cell>
          <cell r="H16682">
            <v>0.974</v>
          </cell>
          <cell r="I16682">
            <v>1.501</v>
          </cell>
          <cell r="J16682">
            <v>0.527</v>
          </cell>
        </row>
        <row r="16683">
          <cell r="F16683" t="str">
            <v>筲箕湾桥头至潦家组</v>
          </cell>
          <cell r="G16683" t="str">
            <v>V905431222</v>
          </cell>
          <cell r="H16683">
            <v>0</v>
          </cell>
          <cell r="I16683">
            <v>0.742</v>
          </cell>
          <cell r="J16683">
            <v>0.742</v>
          </cell>
        </row>
        <row r="16684">
          <cell r="F16684" t="str">
            <v>公路边至大坪坨组</v>
          </cell>
          <cell r="G16684" t="str">
            <v>V955431222</v>
          </cell>
          <cell r="H16684">
            <v>0</v>
          </cell>
          <cell r="I16684">
            <v>0.413</v>
          </cell>
          <cell r="J16684">
            <v>0.413</v>
          </cell>
        </row>
        <row r="16685">
          <cell r="F16685" t="str">
            <v>冲里至冲里组</v>
          </cell>
          <cell r="G16685" t="str">
            <v>V957431222</v>
          </cell>
          <cell r="H16685">
            <v>0</v>
          </cell>
          <cell r="I16685">
            <v>0.777</v>
          </cell>
          <cell r="J16685">
            <v>0.777</v>
          </cell>
        </row>
        <row r="16686">
          <cell r="F16686" t="str">
            <v>溪边－李家组</v>
          </cell>
          <cell r="G16686" t="str">
            <v>V777431222</v>
          </cell>
          <cell r="H16686">
            <v>0</v>
          </cell>
          <cell r="I16686">
            <v>0.507</v>
          </cell>
          <cell r="J16686">
            <v>0.507</v>
          </cell>
        </row>
        <row r="16687">
          <cell r="F16687" t="str">
            <v>李家－高坪头组</v>
          </cell>
          <cell r="G16687" t="str">
            <v>V778431222</v>
          </cell>
          <cell r="H16687">
            <v>0</v>
          </cell>
          <cell r="I16687">
            <v>1.267</v>
          </cell>
          <cell r="J16687">
            <v>1.267</v>
          </cell>
        </row>
        <row r="16688">
          <cell r="F16688" t="str">
            <v>公路边至木杜坪组</v>
          </cell>
          <cell r="G16688" t="str">
            <v>V913431222</v>
          </cell>
          <cell r="H16688">
            <v>0</v>
          </cell>
          <cell r="I16688">
            <v>0.374</v>
          </cell>
          <cell r="J16688">
            <v>0.374</v>
          </cell>
        </row>
        <row r="16689">
          <cell r="F16689" t="str">
            <v>溪边－林家组</v>
          </cell>
          <cell r="G16689" t="str">
            <v>CD73431222</v>
          </cell>
          <cell r="H16689">
            <v>0</v>
          </cell>
          <cell r="I16689">
            <v>4.614</v>
          </cell>
          <cell r="J16689">
            <v>4.614</v>
          </cell>
        </row>
        <row r="16690">
          <cell r="F16690" t="str">
            <v>坪里组－溪边</v>
          </cell>
          <cell r="G16690" t="str">
            <v>V767431222</v>
          </cell>
          <cell r="H16690">
            <v>0</v>
          </cell>
          <cell r="I16690">
            <v>0.459</v>
          </cell>
          <cell r="J16690">
            <v>0.459</v>
          </cell>
        </row>
        <row r="16691">
          <cell r="F16691" t="str">
            <v>溪边－田家组</v>
          </cell>
          <cell r="G16691" t="str">
            <v>V768431222</v>
          </cell>
          <cell r="H16691">
            <v>0</v>
          </cell>
          <cell r="I16691">
            <v>2.219</v>
          </cell>
          <cell r="J16691">
            <v>2.219</v>
          </cell>
        </row>
        <row r="16692">
          <cell r="F16692" t="str">
            <v>黄矿－长坡组</v>
          </cell>
          <cell r="G16692" t="str">
            <v>V769431222</v>
          </cell>
          <cell r="H16692">
            <v>0</v>
          </cell>
          <cell r="I16692">
            <v>1.204</v>
          </cell>
          <cell r="J16692">
            <v>1.204</v>
          </cell>
        </row>
        <row r="16693">
          <cell r="F16693" t="str">
            <v>二支溪至张世界组</v>
          </cell>
          <cell r="G16693" t="str">
            <v>V909431222</v>
          </cell>
          <cell r="H16693">
            <v>0</v>
          </cell>
          <cell r="I16693">
            <v>1.897</v>
          </cell>
          <cell r="J16693">
            <v>1.897</v>
          </cell>
        </row>
        <row r="16694">
          <cell r="F16694" t="str">
            <v>二支溪至竹界山组</v>
          </cell>
          <cell r="G16694" t="str">
            <v>V910431222</v>
          </cell>
          <cell r="H16694">
            <v>0</v>
          </cell>
          <cell r="I16694">
            <v>1.849</v>
          </cell>
          <cell r="J16694">
            <v>1.849</v>
          </cell>
        </row>
        <row r="16695">
          <cell r="F16695" t="str">
            <v>铁树坪至铁树坪组</v>
          </cell>
          <cell r="G16695" t="str">
            <v>V911431222</v>
          </cell>
          <cell r="H16695">
            <v>0</v>
          </cell>
          <cell r="I16695">
            <v>0.41</v>
          </cell>
          <cell r="J16695">
            <v>0.41</v>
          </cell>
        </row>
        <row r="16696">
          <cell r="F16696" t="str">
            <v>雀溪－缺溪组</v>
          </cell>
          <cell r="G16696" t="str">
            <v>V758431222</v>
          </cell>
          <cell r="H16696">
            <v>0</v>
          </cell>
          <cell r="I16696">
            <v>1.024</v>
          </cell>
          <cell r="J16696">
            <v>1.024</v>
          </cell>
        </row>
        <row r="16697">
          <cell r="F16697" t="str">
            <v>马路坳至桃子冲</v>
          </cell>
          <cell r="G16697" t="str">
            <v>C510431222</v>
          </cell>
          <cell r="H16697">
            <v>0</v>
          </cell>
          <cell r="I16697">
            <v>1.14</v>
          </cell>
          <cell r="J16697">
            <v>1.14</v>
          </cell>
        </row>
        <row r="16698">
          <cell r="F16698" t="str">
            <v>柳坳至李家组</v>
          </cell>
          <cell r="G16698" t="str">
            <v>V874431222</v>
          </cell>
          <cell r="H16698">
            <v>0</v>
          </cell>
          <cell r="I16698">
            <v>0.431</v>
          </cell>
          <cell r="J16698">
            <v>0.431</v>
          </cell>
        </row>
        <row r="16699">
          <cell r="F16699" t="str">
            <v>马路坳至团子溪组</v>
          </cell>
          <cell r="G16699" t="str">
            <v>V875431222</v>
          </cell>
          <cell r="H16699">
            <v>0</v>
          </cell>
          <cell r="I16699">
            <v>0.714</v>
          </cell>
          <cell r="J16699">
            <v>0.714</v>
          </cell>
        </row>
        <row r="16700">
          <cell r="F16700" t="str">
            <v>洞底至野柘</v>
          </cell>
          <cell r="G16700" t="str">
            <v>C505431222</v>
          </cell>
          <cell r="H16700">
            <v>0</v>
          </cell>
          <cell r="I16700">
            <v>1.822</v>
          </cell>
          <cell r="J16700">
            <v>1.822</v>
          </cell>
        </row>
        <row r="16701">
          <cell r="F16701" t="str">
            <v>洞岩头至白岩洞</v>
          </cell>
          <cell r="G16701" t="str">
            <v>CE00431222</v>
          </cell>
          <cell r="H16701">
            <v>2.322</v>
          </cell>
          <cell r="I16701">
            <v>2.593</v>
          </cell>
          <cell r="J16701">
            <v>0.271</v>
          </cell>
        </row>
        <row r="16702">
          <cell r="F16702" t="str">
            <v>庄上组至水泥田</v>
          </cell>
          <cell r="G16702" t="str">
            <v>V948431222</v>
          </cell>
          <cell r="H16702">
            <v>0</v>
          </cell>
          <cell r="I16702">
            <v>0.372</v>
          </cell>
          <cell r="J16702">
            <v>0.372</v>
          </cell>
        </row>
        <row r="16703">
          <cell r="F16703" t="str">
            <v>周家至周家组</v>
          </cell>
          <cell r="G16703" t="str">
            <v>V949431222</v>
          </cell>
          <cell r="H16703">
            <v>0</v>
          </cell>
          <cell r="I16703">
            <v>0.523</v>
          </cell>
          <cell r="J16703">
            <v>0.523</v>
          </cell>
        </row>
        <row r="16704">
          <cell r="F16704" t="str">
            <v>邓家至邓家组</v>
          </cell>
          <cell r="G16704" t="str">
            <v>V950431222</v>
          </cell>
          <cell r="H16704">
            <v>0</v>
          </cell>
          <cell r="I16704">
            <v>0.485</v>
          </cell>
          <cell r="J16704">
            <v>0.485</v>
          </cell>
        </row>
        <row r="16705">
          <cell r="F16705" t="str">
            <v>炉头至炉头组</v>
          </cell>
          <cell r="G16705" t="str">
            <v>V953431222</v>
          </cell>
          <cell r="H16705">
            <v>0</v>
          </cell>
          <cell r="I16705">
            <v>0.183</v>
          </cell>
          <cell r="J16705">
            <v>0.183</v>
          </cell>
        </row>
        <row r="16706">
          <cell r="F16706" t="str">
            <v>五里山至岩头冲组</v>
          </cell>
          <cell r="G16706" t="str">
            <v>V954431222</v>
          </cell>
          <cell r="H16706">
            <v>0</v>
          </cell>
          <cell r="I16706">
            <v>2.581</v>
          </cell>
          <cell r="J16706">
            <v>2.581</v>
          </cell>
        </row>
        <row r="16707">
          <cell r="F16707" t="str">
            <v>锁子坪至锁子坪组</v>
          </cell>
          <cell r="G16707" t="str">
            <v>C504431222</v>
          </cell>
          <cell r="H16707">
            <v>0</v>
          </cell>
          <cell r="I16707">
            <v>1.154</v>
          </cell>
          <cell r="J16707">
            <v>1.154</v>
          </cell>
        </row>
        <row r="16708">
          <cell r="F16708" t="str">
            <v>公路边－树林组</v>
          </cell>
          <cell r="G16708" t="str">
            <v>V780431222</v>
          </cell>
          <cell r="H16708">
            <v>0</v>
          </cell>
          <cell r="I16708">
            <v>0.427</v>
          </cell>
          <cell r="J16708">
            <v>0.427</v>
          </cell>
        </row>
        <row r="16709">
          <cell r="F16709" t="str">
            <v>符竹垭路口至符竹垭组</v>
          </cell>
          <cell r="G16709" t="str">
            <v>CF11431222</v>
          </cell>
          <cell r="H16709">
            <v>0</v>
          </cell>
          <cell r="I16709">
            <v>2.102</v>
          </cell>
          <cell r="J16709">
            <v>2.102</v>
          </cell>
        </row>
        <row r="16710">
          <cell r="F16710" t="str">
            <v>黄泥冲组至上码头组</v>
          </cell>
          <cell r="G16710" t="str">
            <v>VG64431222</v>
          </cell>
          <cell r="H16710">
            <v>0</v>
          </cell>
          <cell r="I16710">
            <v>2.411</v>
          </cell>
          <cell r="J16710">
            <v>2.411</v>
          </cell>
        </row>
        <row r="16711">
          <cell r="F16711" t="str">
            <v>小溪山口至上宋组</v>
          </cell>
          <cell r="G16711" t="str">
            <v>VK99431222</v>
          </cell>
          <cell r="H16711">
            <v>0</v>
          </cell>
          <cell r="I16711">
            <v>1.703</v>
          </cell>
          <cell r="J16711">
            <v>1.703</v>
          </cell>
        </row>
        <row r="16712">
          <cell r="F16712" t="str">
            <v>鸡公岩村至五强溪合乍坪村</v>
          </cell>
          <cell r="G16712" t="str">
            <v>CE06431222</v>
          </cell>
          <cell r="H16712">
            <v>0</v>
          </cell>
          <cell r="I16712">
            <v>5.933</v>
          </cell>
          <cell r="J16712">
            <v>5.933</v>
          </cell>
        </row>
        <row r="16713">
          <cell r="F16713" t="str">
            <v>李家路至李家园组</v>
          </cell>
          <cell r="G16713" t="str">
            <v>VG74431222</v>
          </cell>
          <cell r="H16713">
            <v>0</v>
          </cell>
          <cell r="I16713">
            <v>1.298</v>
          </cell>
          <cell r="J16713">
            <v>1.298</v>
          </cell>
        </row>
        <row r="16714">
          <cell r="F16714" t="str">
            <v>马良洞至桂竹园组</v>
          </cell>
          <cell r="G16714" t="str">
            <v>VK92431222</v>
          </cell>
          <cell r="H16714">
            <v>0</v>
          </cell>
          <cell r="I16714">
            <v>1.696</v>
          </cell>
          <cell r="J16714">
            <v>1.696</v>
          </cell>
        </row>
        <row r="16715">
          <cell r="F16715" t="str">
            <v>下家塔路口至下家塔组</v>
          </cell>
          <cell r="G16715" t="str">
            <v>VG70431222</v>
          </cell>
          <cell r="H16715">
            <v>0</v>
          </cell>
          <cell r="I16715">
            <v>1.475</v>
          </cell>
          <cell r="J16715">
            <v>1.475</v>
          </cell>
        </row>
        <row r="16716">
          <cell r="F16716" t="str">
            <v>怡元街组至中汤溪组</v>
          </cell>
          <cell r="G16716" t="str">
            <v>V13C431222</v>
          </cell>
          <cell r="H16716">
            <v>0</v>
          </cell>
          <cell r="I16716">
            <v>4.618</v>
          </cell>
          <cell r="J16716">
            <v>4.618</v>
          </cell>
        </row>
        <row r="16717">
          <cell r="F16717" t="str">
            <v>五家至上汤溪组</v>
          </cell>
          <cell r="G16717" t="str">
            <v>V15C431222</v>
          </cell>
          <cell r="H16717">
            <v>0</v>
          </cell>
          <cell r="I16717">
            <v>2.038</v>
          </cell>
          <cell r="J16717">
            <v>2.038</v>
          </cell>
        </row>
        <row r="16718">
          <cell r="F16718" t="str">
            <v>岔路口至金家坡组</v>
          </cell>
          <cell r="G16718" t="str">
            <v>CF08431222</v>
          </cell>
          <cell r="H16718">
            <v>0</v>
          </cell>
          <cell r="I16718">
            <v>3.038</v>
          </cell>
          <cell r="J16718">
            <v>3.038</v>
          </cell>
        </row>
        <row r="16719">
          <cell r="F16719" t="str">
            <v>其斗坪至王茶溪组</v>
          </cell>
          <cell r="G16719" t="str">
            <v>CF50431222</v>
          </cell>
          <cell r="H16719">
            <v>0</v>
          </cell>
          <cell r="I16719">
            <v>0.564</v>
          </cell>
          <cell r="J16719">
            <v>0.564</v>
          </cell>
        </row>
        <row r="16720">
          <cell r="F16720" t="str">
            <v>拱桥边至六溪垭组</v>
          </cell>
          <cell r="G16720" t="str">
            <v>VG71431222</v>
          </cell>
          <cell r="H16720">
            <v>0</v>
          </cell>
          <cell r="I16720">
            <v>0.811</v>
          </cell>
          <cell r="J16720">
            <v>0.811</v>
          </cell>
        </row>
        <row r="16721">
          <cell r="F16721" t="str">
            <v>四合头至杨岭垭</v>
          </cell>
          <cell r="G16721" t="str">
            <v>C55A431222</v>
          </cell>
          <cell r="H16721">
            <v>0</v>
          </cell>
          <cell r="I16721">
            <v>4.813</v>
          </cell>
          <cell r="J16721">
            <v>4.813</v>
          </cell>
        </row>
        <row r="16722">
          <cell r="F16722" t="str">
            <v>岔路口至沙冲组</v>
          </cell>
          <cell r="G16722" t="str">
            <v>CF12431222</v>
          </cell>
          <cell r="H16722">
            <v>0</v>
          </cell>
          <cell r="I16722">
            <v>4.413</v>
          </cell>
          <cell r="J16722">
            <v>4.413</v>
          </cell>
        </row>
        <row r="16723">
          <cell r="F16723" t="str">
            <v>柱山溪组至秋木岭组</v>
          </cell>
          <cell r="G16723" t="str">
            <v>CF14431222</v>
          </cell>
          <cell r="H16723">
            <v>0</v>
          </cell>
          <cell r="I16723">
            <v>9.975</v>
          </cell>
          <cell r="J16723">
            <v>9.975</v>
          </cell>
        </row>
        <row r="16724">
          <cell r="F16724" t="str">
            <v>岔路口至牛角溪组</v>
          </cell>
          <cell r="G16724" t="str">
            <v>VG82431222</v>
          </cell>
          <cell r="H16724">
            <v>0</v>
          </cell>
          <cell r="I16724">
            <v>0.958</v>
          </cell>
          <cell r="J16724">
            <v>0.958</v>
          </cell>
        </row>
        <row r="16725">
          <cell r="F16725" t="str">
            <v>村部至高家坡组</v>
          </cell>
          <cell r="G16725" t="str">
            <v>VG82431225</v>
          </cell>
          <cell r="H16725">
            <v>0</v>
          </cell>
          <cell r="I16725">
            <v>1.683</v>
          </cell>
          <cell r="J16725">
            <v>1.683</v>
          </cell>
        </row>
        <row r="16726">
          <cell r="F16726" t="str">
            <v>马路丘至蓑衣冲组</v>
          </cell>
          <cell r="G16726" t="str">
            <v>VK94431222</v>
          </cell>
          <cell r="H16726">
            <v>0</v>
          </cell>
          <cell r="I16726">
            <v>0.323</v>
          </cell>
          <cell r="J16726">
            <v>0.323</v>
          </cell>
        </row>
        <row r="16727">
          <cell r="F16727" t="str">
            <v>麦家龙至张家岩组</v>
          </cell>
          <cell r="G16727" t="str">
            <v>VK97431222</v>
          </cell>
          <cell r="H16727">
            <v>0</v>
          </cell>
          <cell r="I16727">
            <v>2.535</v>
          </cell>
          <cell r="J16727">
            <v>2.535</v>
          </cell>
        </row>
        <row r="16728">
          <cell r="F16728" t="str">
            <v>赵家溪至茅坪</v>
          </cell>
          <cell r="G16728" t="str">
            <v>C51A431222</v>
          </cell>
          <cell r="H16728">
            <v>0</v>
          </cell>
          <cell r="I16728">
            <v>2.442</v>
          </cell>
          <cell r="J16728">
            <v>2.442</v>
          </cell>
        </row>
        <row r="16729">
          <cell r="F16729" t="str">
            <v>官柳线</v>
          </cell>
          <cell r="G16729" t="str">
            <v>Y496431222</v>
          </cell>
          <cell r="H16729">
            <v>8.92</v>
          </cell>
          <cell r="I16729">
            <v>15.886</v>
          </cell>
          <cell r="J16729">
            <v>6.966</v>
          </cell>
        </row>
        <row r="16730">
          <cell r="F16730" t="str">
            <v>桃花溪至白泥田</v>
          </cell>
          <cell r="G16730" t="str">
            <v>C92A431222</v>
          </cell>
          <cell r="H16730">
            <v>2.689</v>
          </cell>
          <cell r="I16730">
            <v>5.387</v>
          </cell>
          <cell r="J16730">
            <v>2.698</v>
          </cell>
        </row>
        <row r="16731">
          <cell r="F16731" t="str">
            <v>平头院组至小坪组</v>
          </cell>
          <cell r="G16731" t="str">
            <v>VA78431222</v>
          </cell>
          <cell r="H16731">
            <v>0</v>
          </cell>
          <cell r="I16731">
            <v>1.99</v>
          </cell>
          <cell r="J16731">
            <v>1.99</v>
          </cell>
        </row>
        <row r="16732">
          <cell r="F16732" t="str">
            <v>平头院组至岩溪沟水库</v>
          </cell>
          <cell r="G16732" t="str">
            <v>VA79431222</v>
          </cell>
          <cell r="H16732">
            <v>0</v>
          </cell>
          <cell r="I16732">
            <v>3.432</v>
          </cell>
          <cell r="J16732">
            <v>3.432</v>
          </cell>
        </row>
        <row r="16733">
          <cell r="F16733" t="str">
            <v>独子尖至舒家组</v>
          </cell>
          <cell r="G16733" t="str">
            <v>VA81431222</v>
          </cell>
          <cell r="H16733">
            <v>0</v>
          </cell>
          <cell r="I16733">
            <v>0.921</v>
          </cell>
          <cell r="J16733">
            <v>0.921</v>
          </cell>
        </row>
        <row r="16734">
          <cell r="F16734" t="str">
            <v>小向家至向家组</v>
          </cell>
          <cell r="G16734" t="str">
            <v>VA82431222</v>
          </cell>
          <cell r="H16734">
            <v>0</v>
          </cell>
          <cell r="I16734">
            <v>0.467</v>
          </cell>
          <cell r="J16734">
            <v>0.467</v>
          </cell>
        </row>
        <row r="16735">
          <cell r="F16735" t="str">
            <v>桃花溪至白泥田</v>
          </cell>
          <cell r="G16735" t="str">
            <v>C92A431222</v>
          </cell>
          <cell r="H16735">
            <v>0</v>
          </cell>
          <cell r="I16735">
            <v>2.689</v>
          </cell>
          <cell r="J16735">
            <v>2.689</v>
          </cell>
        </row>
        <row r="16736">
          <cell r="F16736" t="str">
            <v>学校至十一组</v>
          </cell>
          <cell r="G16736" t="str">
            <v>C93A431222</v>
          </cell>
          <cell r="H16736">
            <v>0</v>
          </cell>
          <cell r="I16736">
            <v>0.928</v>
          </cell>
          <cell r="J16736">
            <v>0.928</v>
          </cell>
        </row>
        <row r="16737">
          <cell r="F16737" t="str">
            <v>桃花溪至九组</v>
          </cell>
          <cell r="G16737" t="str">
            <v>VB70431222</v>
          </cell>
          <cell r="H16737">
            <v>0</v>
          </cell>
          <cell r="I16737">
            <v>1.318</v>
          </cell>
          <cell r="J16737">
            <v>1.318</v>
          </cell>
        </row>
        <row r="16738">
          <cell r="F16738" t="str">
            <v>张家坪组至村委会</v>
          </cell>
          <cell r="G16738" t="str">
            <v>CE35431222</v>
          </cell>
          <cell r="H16738">
            <v>0</v>
          </cell>
          <cell r="I16738">
            <v>6.256</v>
          </cell>
          <cell r="J16738">
            <v>6.256</v>
          </cell>
        </row>
        <row r="16739">
          <cell r="F16739" t="str">
            <v>乌溪湾至压坪组</v>
          </cell>
          <cell r="G16739" t="str">
            <v>VA93431222</v>
          </cell>
          <cell r="H16739">
            <v>0</v>
          </cell>
          <cell r="I16739">
            <v>3.752</v>
          </cell>
          <cell r="J16739">
            <v>3.752</v>
          </cell>
        </row>
        <row r="16740">
          <cell r="F16740" t="str">
            <v>马家冲至大禾田</v>
          </cell>
          <cell r="G16740" t="str">
            <v>C559431222</v>
          </cell>
          <cell r="H16740">
            <v>0</v>
          </cell>
          <cell r="I16740">
            <v>2.401</v>
          </cell>
          <cell r="J16740">
            <v>2.401</v>
          </cell>
        </row>
        <row r="16741">
          <cell r="F16741" t="str">
            <v>邓家至罗家组</v>
          </cell>
          <cell r="G16741" t="str">
            <v>CF38431222</v>
          </cell>
          <cell r="H16741">
            <v>0</v>
          </cell>
          <cell r="I16741">
            <v>2.332</v>
          </cell>
          <cell r="J16741">
            <v>2.332</v>
          </cell>
        </row>
        <row r="16742">
          <cell r="F16742" t="str">
            <v>荒路边至高山组</v>
          </cell>
          <cell r="G16742" t="str">
            <v>VC99431222</v>
          </cell>
          <cell r="H16742">
            <v>0</v>
          </cell>
          <cell r="I16742">
            <v>0.879</v>
          </cell>
          <cell r="J16742">
            <v>0.879</v>
          </cell>
        </row>
        <row r="16743">
          <cell r="F16743" t="str">
            <v>邓家至罗家组</v>
          </cell>
          <cell r="G16743" t="str">
            <v>VD04431222</v>
          </cell>
          <cell r="H16743">
            <v>0</v>
          </cell>
          <cell r="I16743">
            <v>0.713</v>
          </cell>
          <cell r="J16743">
            <v>0.713</v>
          </cell>
        </row>
        <row r="16744">
          <cell r="F16744" t="str">
            <v>岩壁拱桥边至岩岭上组</v>
          </cell>
          <cell r="G16744" t="str">
            <v>VD06431222</v>
          </cell>
          <cell r="H16744">
            <v>0</v>
          </cell>
          <cell r="I16744">
            <v>0.8</v>
          </cell>
          <cell r="J16744">
            <v>0.8</v>
          </cell>
        </row>
        <row r="16745">
          <cell r="F16745" t="str">
            <v>全家屋边至麻路组</v>
          </cell>
          <cell r="G16745" t="str">
            <v>VB76431222</v>
          </cell>
          <cell r="H16745">
            <v>0</v>
          </cell>
          <cell r="I16745">
            <v>3.298</v>
          </cell>
          <cell r="J16745">
            <v>3.298</v>
          </cell>
        </row>
        <row r="16746">
          <cell r="F16746" t="str">
            <v>中湾组至杨家溪组</v>
          </cell>
          <cell r="G16746" t="str">
            <v>VC94431222</v>
          </cell>
          <cell r="H16746">
            <v>0</v>
          </cell>
          <cell r="I16746">
            <v>2.508</v>
          </cell>
          <cell r="J16746">
            <v>2.508</v>
          </cell>
        </row>
        <row r="16747">
          <cell r="G16747" t="str">
            <v>AA06431222</v>
          </cell>
          <cell r="H16747">
            <v>0</v>
          </cell>
          <cell r="I16747">
            <v>1.429</v>
          </cell>
          <cell r="J16747">
            <v>1.429</v>
          </cell>
        </row>
        <row r="16748">
          <cell r="F16748" t="str">
            <v>鄢家村村道</v>
          </cell>
          <cell r="G16748" t="str">
            <v>C13A431222</v>
          </cell>
          <cell r="H16748">
            <v>0</v>
          </cell>
          <cell r="I16748">
            <v>1.229</v>
          </cell>
          <cell r="J16748">
            <v>1.229</v>
          </cell>
        </row>
        <row r="16749">
          <cell r="F16749" t="str">
            <v>细坪溪至长岗坡组</v>
          </cell>
          <cell r="G16749" t="str">
            <v>CE33431222</v>
          </cell>
          <cell r="H16749">
            <v>0</v>
          </cell>
          <cell r="I16749">
            <v>5.251</v>
          </cell>
          <cell r="J16749">
            <v>5.251</v>
          </cell>
        </row>
        <row r="16750">
          <cell r="F16750" t="str">
            <v>垭头拱桥至十三组</v>
          </cell>
          <cell r="G16750" t="str">
            <v>VB71431222</v>
          </cell>
          <cell r="H16750">
            <v>0</v>
          </cell>
          <cell r="I16750">
            <v>0.236</v>
          </cell>
          <cell r="J16750">
            <v>0.236</v>
          </cell>
        </row>
        <row r="16751">
          <cell r="F16751" t="str">
            <v>鄢家至磨岗其组</v>
          </cell>
          <cell r="G16751" t="str">
            <v>VB80431222</v>
          </cell>
          <cell r="H16751">
            <v>0</v>
          </cell>
          <cell r="I16751">
            <v>0.791</v>
          </cell>
          <cell r="J16751">
            <v>0.791</v>
          </cell>
        </row>
        <row r="16752">
          <cell r="F16752" t="str">
            <v>胡家坪组至林官庙</v>
          </cell>
          <cell r="G16752" t="str">
            <v>V374431222</v>
          </cell>
          <cell r="H16752">
            <v>0</v>
          </cell>
          <cell r="I16752">
            <v>1.815</v>
          </cell>
          <cell r="J16752">
            <v>1.815</v>
          </cell>
        </row>
        <row r="16753">
          <cell r="F16753" t="str">
            <v>马鹿溪至上中灯组</v>
          </cell>
          <cell r="G16753" t="str">
            <v>CF65431222</v>
          </cell>
          <cell r="H16753">
            <v>4.535</v>
          </cell>
          <cell r="I16753">
            <v>8.264</v>
          </cell>
          <cell r="J16753">
            <v>3.729</v>
          </cell>
        </row>
        <row r="16754">
          <cell r="F16754" t="str">
            <v>村部至冬家溪</v>
          </cell>
          <cell r="G16754" t="str">
            <v>CF67431222</v>
          </cell>
          <cell r="H16754">
            <v>0</v>
          </cell>
          <cell r="I16754">
            <v>4.6</v>
          </cell>
          <cell r="J16754">
            <v>4.6</v>
          </cell>
        </row>
        <row r="16755">
          <cell r="G16755" t="str">
            <v>V000</v>
          </cell>
          <cell r="H16755">
            <v>0</v>
          </cell>
          <cell r="I16755">
            <v>0.12</v>
          </cell>
          <cell r="J16755">
            <v>0.12</v>
          </cell>
        </row>
        <row r="16756">
          <cell r="F16756" t="str">
            <v>梨子坪至龚家湾组</v>
          </cell>
          <cell r="G16756" t="str">
            <v>V09G431222</v>
          </cell>
          <cell r="H16756">
            <v>0</v>
          </cell>
          <cell r="I16756">
            <v>0.871</v>
          </cell>
          <cell r="J16756">
            <v>0.871</v>
          </cell>
        </row>
        <row r="16757">
          <cell r="F16757" t="str">
            <v>田家湾至岩丁坡组</v>
          </cell>
          <cell r="G16757" t="str">
            <v>V22J431222</v>
          </cell>
          <cell r="H16757">
            <v>0</v>
          </cell>
          <cell r="I16757">
            <v>2.114</v>
          </cell>
          <cell r="J16757">
            <v>2.114</v>
          </cell>
        </row>
        <row r="16758">
          <cell r="F16758" t="str">
            <v>龙古包至彭家山</v>
          </cell>
          <cell r="G16758" t="str">
            <v>V22P431222</v>
          </cell>
          <cell r="H16758">
            <v>0</v>
          </cell>
          <cell r="I16758">
            <v>0.448</v>
          </cell>
          <cell r="J16758">
            <v>0.448</v>
          </cell>
        </row>
        <row r="16759">
          <cell r="F16759" t="str">
            <v>白岩至王家大院</v>
          </cell>
          <cell r="G16759" t="str">
            <v>V23I431222</v>
          </cell>
          <cell r="H16759">
            <v>0</v>
          </cell>
          <cell r="I16759">
            <v>0.792</v>
          </cell>
          <cell r="J16759">
            <v>0.792</v>
          </cell>
        </row>
        <row r="16760">
          <cell r="F16760" t="str">
            <v>田家湾组至李子界</v>
          </cell>
          <cell r="G16760" t="str">
            <v>V23J431222</v>
          </cell>
          <cell r="H16760">
            <v>0</v>
          </cell>
          <cell r="I16760">
            <v>0.227</v>
          </cell>
          <cell r="J16760">
            <v>0.227</v>
          </cell>
        </row>
        <row r="16761">
          <cell r="F16761" t="str">
            <v>白岩界至田家村组</v>
          </cell>
          <cell r="G16761" t="str">
            <v>VM53431222</v>
          </cell>
          <cell r="H16761">
            <v>0</v>
          </cell>
          <cell r="I16761">
            <v>1.221</v>
          </cell>
          <cell r="J16761">
            <v>1.221</v>
          </cell>
        </row>
        <row r="16762">
          <cell r="F16762" t="str">
            <v>狗皮冲‐唐家山</v>
          </cell>
          <cell r="G16762" t="str">
            <v>CB56431222</v>
          </cell>
          <cell r="H16762">
            <v>0</v>
          </cell>
          <cell r="I16762">
            <v>1.357</v>
          </cell>
          <cell r="J16762">
            <v>1.357</v>
          </cell>
        </row>
        <row r="16763">
          <cell r="F16763" t="str">
            <v>分岔口‐枪木溪</v>
          </cell>
          <cell r="G16763" t="str">
            <v>CB62431222</v>
          </cell>
          <cell r="H16763">
            <v>2.029</v>
          </cell>
          <cell r="I16763">
            <v>4.13</v>
          </cell>
          <cell r="J16763">
            <v>2.101</v>
          </cell>
        </row>
        <row r="16764">
          <cell r="F16764" t="str">
            <v>溪里－碑岩山</v>
          </cell>
          <cell r="G16764" t="str">
            <v>CB69431222</v>
          </cell>
          <cell r="H16764">
            <v>0</v>
          </cell>
          <cell r="I16764">
            <v>2.008</v>
          </cell>
          <cell r="J16764">
            <v>2.008</v>
          </cell>
        </row>
        <row r="16765">
          <cell r="F16765" t="str">
            <v>秧坑里组至苏芋坪组</v>
          </cell>
          <cell r="G16765" t="str">
            <v>V382431222</v>
          </cell>
          <cell r="H16765">
            <v>0</v>
          </cell>
          <cell r="I16765">
            <v>0.594</v>
          </cell>
          <cell r="J16765">
            <v>0.594</v>
          </cell>
        </row>
        <row r="16766">
          <cell r="F16766" t="str">
            <v>刘家坡界上－豆腐冲界上</v>
          </cell>
          <cell r="G16766" t="str">
            <v>V437431222</v>
          </cell>
          <cell r="H16766">
            <v>0</v>
          </cell>
          <cell r="I16766">
            <v>1.693</v>
          </cell>
          <cell r="J16766">
            <v>1.693</v>
          </cell>
        </row>
        <row r="16767">
          <cell r="F16767" t="str">
            <v>张家至朱家山组</v>
          </cell>
          <cell r="G16767" t="str">
            <v>V534431222</v>
          </cell>
          <cell r="H16767">
            <v>0</v>
          </cell>
          <cell r="I16767">
            <v>2.068</v>
          </cell>
          <cell r="J16767">
            <v>2.068</v>
          </cell>
        </row>
        <row r="16768">
          <cell r="F16768" t="str">
            <v>黄家界至赵家岭组</v>
          </cell>
          <cell r="G16768" t="str">
            <v>V538431222</v>
          </cell>
          <cell r="H16768">
            <v>0</v>
          </cell>
          <cell r="I16768">
            <v>1.442</v>
          </cell>
          <cell r="J16768">
            <v>1.442</v>
          </cell>
        </row>
        <row r="16769">
          <cell r="F16769" t="str">
            <v>茶坡村至沙皮溪</v>
          </cell>
          <cell r="G16769" t="str">
            <v>CB98431222</v>
          </cell>
          <cell r="H16769">
            <v>0</v>
          </cell>
          <cell r="I16769">
            <v>6.159</v>
          </cell>
          <cell r="J16769">
            <v>6.159</v>
          </cell>
        </row>
        <row r="16770">
          <cell r="F16770" t="str">
            <v>坟包上至门家组</v>
          </cell>
          <cell r="G16770" t="str">
            <v>V512431222</v>
          </cell>
          <cell r="H16770">
            <v>0</v>
          </cell>
          <cell r="I16770">
            <v>1.949</v>
          </cell>
          <cell r="J16770">
            <v>1.949</v>
          </cell>
        </row>
        <row r="16771">
          <cell r="F16771" t="str">
            <v>茶垭村委会至董家组</v>
          </cell>
          <cell r="G16771" t="str">
            <v>V513431222</v>
          </cell>
          <cell r="H16771">
            <v>0</v>
          </cell>
          <cell r="I16771">
            <v>0.69</v>
          </cell>
          <cell r="J16771">
            <v>0.69</v>
          </cell>
        </row>
        <row r="16772">
          <cell r="F16772" t="str">
            <v>翻门至张铁坪组</v>
          </cell>
          <cell r="G16772" t="str">
            <v>V514431222</v>
          </cell>
          <cell r="H16772">
            <v>0</v>
          </cell>
          <cell r="I16772">
            <v>0.613</v>
          </cell>
          <cell r="J16772">
            <v>0.613</v>
          </cell>
        </row>
        <row r="16773">
          <cell r="F16773" t="str">
            <v>杨家溪至沙坪溪组</v>
          </cell>
          <cell r="G16773" t="str">
            <v>CB60431222</v>
          </cell>
          <cell r="H16773">
            <v>0</v>
          </cell>
          <cell r="I16773">
            <v>1.473</v>
          </cell>
          <cell r="J16773">
            <v>1.473</v>
          </cell>
        </row>
        <row r="16774">
          <cell r="F16774" t="str">
            <v>腌里坪至公子坡组</v>
          </cell>
          <cell r="G16774" t="str">
            <v>C962431222</v>
          </cell>
          <cell r="H16774">
            <v>0</v>
          </cell>
          <cell r="I16774">
            <v>1.848</v>
          </cell>
          <cell r="J16774">
            <v>1.848</v>
          </cell>
        </row>
        <row r="16775">
          <cell r="F16775" t="str">
            <v>向家至桐嘴</v>
          </cell>
          <cell r="G16775" t="str">
            <v>C962431222</v>
          </cell>
          <cell r="H16775">
            <v>0</v>
          </cell>
          <cell r="I16775">
            <v>2.409</v>
          </cell>
          <cell r="J16775">
            <v>2.409</v>
          </cell>
        </row>
        <row r="16776">
          <cell r="G16776" t="str">
            <v>CB65431222</v>
          </cell>
          <cell r="H16776">
            <v>0</v>
          </cell>
          <cell r="I16776">
            <v>0.718</v>
          </cell>
          <cell r="J16776">
            <v>0.718</v>
          </cell>
        </row>
        <row r="16777">
          <cell r="F16777" t="str">
            <v>向家组至苗坪溶</v>
          </cell>
          <cell r="G16777" t="str">
            <v>V367431222</v>
          </cell>
          <cell r="H16777">
            <v>0</v>
          </cell>
          <cell r="I16777">
            <v>2.552</v>
          </cell>
          <cell r="J16777">
            <v>2.552</v>
          </cell>
        </row>
        <row r="16778">
          <cell r="F16778" t="str">
            <v>龙潭溪-檀木坡</v>
          </cell>
          <cell r="G16778" t="str">
            <v>C334431222</v>
          </cell>
          <cell r="H16778">
            <v>0.681</v>
          </cell>
          <cell r="I16778">
            <v>1.87</v>
          </cell>
          <cell r="J16778">
            <v>1.189</v>
          </cell>
        </row>
        <row r="16779">
          <cell r="F16779" t="str">
            <v>凤凰山至胡家组</v>
          </cell>
          <cell r="G16779" t="str">
            <v>C3H2431222</v>
          </cell>
          <cell r="H16779">
            <v>0</v>
          </cell>
          <cell r="I16779">
            <v>1.529</v>
          </cell>
          <cell r="J16779">
            <v>1.529</v>
          </cell>
        </row>
        <row r="16780">
          <cell r="F16780" t="str">
            <v>筲箕头至上麻组</v>
          </cell>
          <cell r="G16780" t="str">
            <v>V016431222</v>
          </cell>
          <cell r="H16780">
            <v>0</v>
          </cell>
          <cell r="I16780">
            <v>0.682</v>
          </cell>
          <cell r="J16780">
            <v>0.682</v>
          </cell>
        </row>
        <row r="16781">
          <cell r="F16781" t="str">
            <v>桥背上至新村组</v>
          </cell>
          <cell r="G16781" t="str">
            <v>V018431222</v>
          </cell>
          <cell r="H16781">
            <v>0</v>
          </cell>
          <cell r="I16781">
            <v>1.009</v>
          </cell>
          <cell r="J16781">
            <v>1.009</v>
          </cell>
        </row>
        <row r="16782">
          <cell r="F16782" t="str">
            <v>八叠坡至候家溪</v>
          </cell>
          <cell r="G16782" t="str">
            <v>V0A2431222</v>
          </cell>
          <cell r="H16782">
            <v>0</v>
          </cell>
          <cell r="I16782">
            <v>1.784</v>
          </cell>
          <cell r="J16782">
            <v>1.784</v>
          </cell>
        </row>
        <row r="16783">
          <cell r="F16783" t="str">
            <v>跳岩至上刘组</v>
          </cell>
          <cell r="G16783" t="str">
            <v>V0A3431222</v>
          </cell>
          <cell r="H16783">
            <v>0</v>
          </cell>
          <cell r="I16783">
            <v>0.643</v>
          </cell>
          <cell r="J16783">
            <v>0.643</v>
          </cell>
        </row>
        <row r="16784">
          <cell r="F16784" t="str">
            <v>桥背上至新屋组</v>
          </cell>
          <cell r="G16784" t="str">
            <v>V0A4431222</v>
          </cell>
          <cell r="H16784">
            <v>0</v>
          </cell>
          <cell r="I16784">
            <v>0.574</v>
          </cell>
          <cell r="J16784">
            <v>0.574</v>
          </cell>
        </row>
        <row r="16785">
          <cell r="F16785" t="str">
            <v>檀木坡桥至黄家组</v>
          </cell>
          <cell r="G16785" t="str">
            <v>V0A5431222</v>
          </cell>
          <cell r="H16785">
            <v>0</v>
          </cell>
          <cell r="I16785">
            <v>2.505</v>
          </cell>
          <cell r="J16785">
            <v>2.505</v>
          </cell>
        </row>
        <row r="16786">
          <cell r="F16786" t="str">
            <v>周腰至后溶坪组</v>
          </cell>
          <cell r="G16786" t="str">
            <v>V23M431222</v>
          </cell>
          <cell r="H16786">
            <v>0</v>
          </cell>
          <cell r="I16786">
            <v>1.05</v>
          </cell>
          <cell r="J16786">
            <v>1.05</v>
          </cell>
        </row>
        <row r="16787">
          <cell r="F16787" t="str">
            <v>子方溪至野毛坪</v>
          </cell>
          <cell r="G16787" t="str">
            <v>VM30431222</v>
          </cell>
          <cell r="H16787">
            <v>0</v>
          </cell>
          <cell r="I16787">
            <v>1.698</v>
          </cell>
          <cell r="J16787">
            <v>1.698</v>
          </cell>
        </row>
        <row r="16788">
          <cell r="F16788" t="str">
            <v>黄波－沼气</v>
          </cell>
          <cell r="G16788" t="str">
            <v>CB66431222</v>
          </cell>
          <cell r="H16788">
            <v>0</v>
          </cell>
          <cell r="I16788">
            <v>3.755</v>
          </cell>
          <cell r="J16788">
            <v>3.755</v>
          </cell>
        </row>
        <row r="16789">
          <cell r="F16789" t="str">
            <v>路田帮－下桃溪组</v>
          </cell>
          <cell r="G16789" t="str">
            <v>V422431222</v>
          </cell>
          <cell r="H16789">
            <v>0</v>
          </cell>
          <cell r="I16789">
            <v>0.311</v>
          </cell>
          <cell r="J16789">
            <v>0.311</v>
          </cell>
        </row>
        <row r="16790">
          <cell r="F16790" t="str">
            <v>茶树垭‐庙坪组</v>
          </cell>
          <cell r="G16790" t="str">
            <v>V423431222</v>
          </cell>
          <cell r="H16790">
            <v>0</v>
          </cell>
          <cell r="I16790">
            <v>0.661</v>
          </cell>
          <cell r="J16790">
            <v>0.661</v>
          </cell>
        </row>
        <row r="16791">
          <cell r="F16791" t="str">
            <v>坳头田－水库</v>
          </cell>
          <cell r="G16791" t="str">
            <v>V425431222</v>
          </cell>
          <cell r="H16791">
            <v>0</v>
          </cell>
          <cell r="I16791">
            <v>1.882</v>
          </cell>
          <cell r="J16791">
            <v>1.882</v>
          </cell>
        </row>
        <row r="16792">
          <cell r="F16792" t="str">
            <v>高坳里－龚家</v>
          </cell>
          <cell r="G16792" t="str">
            <v>V426431222</v>
          </cell>
          <cell r="H16792">
            <v>0</v>
          </cell>
          <cell r="I16792">
            <v>0.713</v>
          </cell>
          <cell r="J16792">
            <v>0.713</v>
          </cell>
        </row>
        <row r="16793">
          <cell r="F16793" t="str">
            <v>江溪口至李家坪组</v>
          </cell>
          <cell r="G16793" t="str">
            <v>CE22431222</v>
          </cell>
          <cell r="H16793">
            <v>0</v>
          </cell>
          <cell r="I16793">
            <v>0.402</v>
          </cell>
          <cell r="J16793">
            <v>0.402</v>
          </cell>
        </row>
        <row r="16794">
          <cell r="F16794" t="str">
            <v>槐子坪至候子坪</v>
          </cell>
          <cell r="G16794" t="str">
            <v>C698431222</v>
          </cell>
          <cell r="H16794">
            <v>0</v>
          </cell>
          <cell r="I16794">
            <v>5.693</v>
          </cell>
          <cell r="J16794">
            <v>5.693</v>
          </cell>
        </row>
        <row r="16795">
          <cell r="F16795" t="str">
            <v>扎坪村委会至薛家溪</v>
          </cell>
          <cell r="G16795" t="str">
            <v>CB09431222</v>
          </cell>
          <cell r="H16795">
            <v>3.29</v>
          </cell>
          <cell r="I16795">
            <v>4.197</v>
          </cell>
          <cell r="J16795">
            <v>0.907</v>
          </cell>
        </row>
        <row r="16796">
          <cell r="F16796" t="str">
            <v>翟家‐垭弯口</v>
          </cell>
          <cell r="G16796" t="str">
            <v>CB54431222</v>
          </cell>
          <cell r="H16796">
            <v>0.634</v>
          </cell>
          <cell r="I16796">
            <v>3.268</v>
          </cell>
          <cell r="J16796">
            <v>2.634</v>
          </cell>
        </row>
        <row r="16797">
          <cell r="F16797" t="str">
            <v>大冲坳－帮田</v>
          </cell>
          <cell r="G16797" t="str">
            <v>CB70431222</v>
          </cell>
          <cell r="H16797">
            <v>0</v>
          </cell>
          <cell r="I16797">
            <v>3.171</v>
          </cell>
          <cell r="J16797">
            <v>3.171</v>
          </cell>
        </row>
        <row r="16798">
          <cell r="F16798" t="str">
            <v>槐树坪－毛城组</v>
          </cell>
          <cell r="G16798" t="str">
            <v>V432431222</v>
          </cell>
          <cell r="H16798">
            <v>0</v>
          </cell>
          <cell r="I16798">
            <v>2.566</v>
          </cell>
          <cell r="J16798">
            <v>2.566</v>
          </cell>
        </row>
        <row r="16799">
          <cell r="F16799" t="str">
            <v>桃溪组－长田</v>
          </cell>
          <cell r="G16799" t="str">
            <v>V434431222</v>
          </cell>
          <cell r="H16799">
            <v>0</v>
          </cell>
          <cell r="I16799">
            <v>1.012</v>
          </cell>
          <cell r="J16799">
            <v>1.012</v>
          </cell>
        </row>
        <row r="16800">
          <cell r="F16800" t="str">
            <v>黄司坪村村道</v>
          </cell>
          <cell r="G16800" t="str">
            <v>C45A431222</v>
          </cell>
          <cell r="H16800">
            <v>0</v>
          </cell>
          <cell r="I16800">
            <v>0.442</v>
          </cell>
          <cell r="J16800">
            <v>0.442</v>
          </cell>
        </row>
        <row r="16801">
          <cell r="F16801" t="str">
            <v>毛公坡组至张家组</v>
          </cell>
          <cell r="G16801" t="str">
            <v>V99G431222</v>
          </cell>
          <cell r="H16801">
            <v>0</v>
          </cell>
          <cell r="I16801">
            <v>1.781</v>
          </cell>
          <cell r="J16801">
            <v>1.781</v>
          </cell>
        </row>
        <row r="16802">
          <cell r="F16802" t="str">
            <v>毛家坪水库－毛家坪</v>
          </cell>
          <cell r="G16802" t="str">
            <v>V427431222</v>
          </cell>
          <cell r="H16802">
            <v>0</v>
          </cell>
          <cell r="I16802">
            <v>0.593</v>
          </cell>
          <cell r="J16802">
            <v>0.593</v>
          </cell>
        </row>
        <row r="16803">
          <cell r="F16803" t="str">
            <v>公路边－刺猪岩组</v>
          </cell>
          <cell r="G16803" t="str">
            <v>V428431222</v>
          </cell>
          <cell r="H16803">
            <v>0</v>
          </cell>
          <cell r="I16803">
            <v>0.221</v>
          </cell>
          <cell r="J16803">
            <v>0.221</v>
          </cell>
        </row>
        <row r="16804">
          <cell r="F16804" t="str">
            <v>栗坡乡政府至金溪组</v>
          </cell>
          <cell r="G16804" t="str">
            <v>V526431222</v>
          </cell>
          <cell r="H16804">
            <v>0</v>
          </cell>
          <cell r="I16804">
            <v>0.458</v>
          </cell>
          <cell r="J16804">
            <v>0.458</v>
          </cell>
        </row>
        <row r="16805">
          <cell r="F16805" t="str">
            <v>集镇至谭家组</v>
          </cell>
          <cell r="G16805" t="str">
            <v>CA18431222</v>
          </cell>
          <cell r="H16805">
            <v>0</v>
          </cell>
          <cell r="I16805">
            <v>3.756</v>
          </cell>
          <cell r="J16805">
            <v>3.756</v>
          </cell>
        </row>
        <row r="16806">
          <cell r="F16806" t="str">
            <v>319国道至上竹坪组</v>
          </cell>
          <cell r="G16806" t="str">
            <v>V03P431222</v>
          </cell>
          <cell r="H16806">
            <v>0</v>
          </cell>
          <cell r="I16806">
            <v>1.174</v>
          </cell>
          <cell r="J16806">
            <v>1.174</v>
          </cell>
        </row>
        <row r="16807">
          <cell r="F16807" t="str">
            <v>319国道至下竹坪组</v>
          </cell>
          <cell r="G16807" t="str">
            <v>V03Q431222</v>
          </cell>
          <cell r="H16807">
            <v>0</v>
          </cell>
          <cell r="I16807">
            <v>0.468</v>
          </cell>
          <cell r="J16807">
            <v>0.468</v>
          </cell>
        </row>
        <row r="16808">
          <cell r="F16808" t="str">
            <v>浪子口至欧家坝组</v>
          </cell>
          <cell r="G16808" t="str">
            <v>V03R431222</v>
          </cell>
          <cell r="H16808">
            <v>0</v>
          </cell>
          <cell r="I16808">
            <v>2.424</v>
          </cell>
          <cell r="J16808">
            <v>2.424</v>
          </cell>
        </row>
        <row r="16809">
          <cell r="F16809" t="str">
            <v>下湾组至产子坪组</v>
          </cell>
          <cell r="G16809" t="str">
            <v>V03Z431222</v>
          </cell>
          <cell r="H16809">
            <v>0</v>
          </cell>
          <cell r="I16809">
            <v>0.785</v>
          </cell>
          <cell r="J16809">
            <v>0.785</v>
          </cell>
        </row>
        <row r="16810">
          <cell r="F16810" t="str">
            <v>观音桥至曹家冲组</v>
          </cell>
          <cell r="G16810" t="str">
            <v>VM46431222</v>
          </cell>
          <cell r="H16810">
            <v>0</v>
          </cell>
          <cell r="I16810">
            <v>0.793</v>
          </cell>
          <cell r="J16810">
            <v>0.793</v>
          </cell>
        </row>
        <row r="16811">
          <cell r="F16811" t="str">
            <v>鱼坝至桃竹溪组</v>
          </cell>
          <cell r="G16811" t="str">
            <v>CA23431222</v>
          </cell>
          <cell r="H16811">
            <v>0</v>
          </cell>
          <cell r="I16811">
            <v>3.039</v>
          </cell>
          <cell r="J16811">
            <v>3.039</v>
          </cell>
        </row>
        <row r="16812">
          <cell r="F16812" t="str">
            <v>老鸦溪村-村部</v>
          </cell>
          <cell r="G16812" t="str">
            <v>C924431222</v>
          </cell>
          <cell r="H16812">
            <v>0</v>
          </cell>
          <cell r="I16812">
            <v>0.481</v>
          </cell>
          <cell r="J16812">
            <v>0.481</v>
          </cell>
        </row>
        <row r="16813">
          <cell r="F16813" t="str">
            <v>下湾组至产子坪组</v>
          </cell>
          <cell r="G16813" t="str">
            <v>V03Z431222</v>
          </cell>
          <cell r="H16813">
            <v>0</v>
          </cell>
          <cell r="I16813">
            <v>1.584</v>
          </cell>
          <cell r="J16813">
            <v>1.584</v>
          </cell>
        </row>
        <row r="16814">
          <cell r="F16814" t="str">
            <v>张家组至尹家</v>
          </cell>
          <cell r="G16814" t="str">
            <v>V21I431222</v>
          </cell>
          <cell r="H16814">
            <v>0</v>
          </cell>
          <cell r="I16814">
            <v>1.085</v>
          </cell>
          <cell r="J16814">
            <v>1.085</v>
          </cell>
        </row>
        <row r="16815">
          <cell r="F16815" t="str">
            <v>孙家组至瞿家新屋组</v>
          </cell>
          <cell r="G16815" t="str">
            <v>VL76431222</v>
          </cell>
          <cell r="H16815">
            <v>0</v>
          </cell>
          <cell r="I16815">
            <v>1.348</v>
          </cell>
          <cell r="J16815">
            <v>1.348</v>
          </cell>
        </row>
        <row r="16816">
          <cell r="F16816" t="str">
            <v>李家组至瞿家老屋组</v>
          </cell>
          <cell r="G16816" t="str">
            <v>VL77431222</v>
          </cell>
          <cell r="H16816">
            <v>0</v>
          </cell>
          <cell r="I16816">
            <v>1.063</v>
          </cell>
          <cell r="J16816">
            <v>1.063</v>
          </cell>
        </row>
        <row r="16817">
          <cell r="F16817" t="str">
            <v>洲头组至杉树溜组</v>
          </cell>
          <cell r="G16817" t="str">
            <v>VL79431222</v>
          </cell>
          <cell r="H16817">
            <v>0</v>
          </cell>
          <cell r="I16817">
            <v>1.705</v>
          </cell>
          <cell r="J16817">
            <v>1.705</v>
          </cell>
        </row>
        <row r="16818">
          <cell r="F16818" t="str">
            <v>七步湾至龙家山组</v>
          </cell>
          <cell r="G16818" t="str">
            <v>V862431222</v>
          </cell>
          <cell r="H16818">
            <v>0</v>
          </cell>
          <cell r="I16818">
            <v>3.745</v>
          </cell>
          <cell r="J16818">
            <v>3.745</v>
          </cell>
        </row>
        <row r="16819">
          <cell r="G16819" t="str">
            <v>AA02431222</v>
          </cell>
          <cell r="H16819">
            <v>0</v>
          </cell>
          <cell r="I16819">
            <v>1.366</v>
          </cell>
          <cell r="J16819">
            <v>1.366</v>
          </cell>
        </row>
        <row r="16820">
          <cell r="F16820" t="str">
            <v>乌龙溪嘴至米家组</v>
          </cell>
          <cell r="G16820" t="str">
            <v>C925431222</v>
          </cell>
          <cell r="H16820">
            <v>0</v>
          </cell>
          <cell r="I16820">
            <v>0.753</v>
          </cell>
          <cell r="J16820">
            <v>0.753</v>
          </cell>
        </row>
        <row r="16821">
          <cell r="F16821" t="str">
            <v>花水井至石家垭组</v>
          </cell>
          <cell r="G16821" t="str">
            <v>V22V431222</v>
          </cell>
          <cell r="H16821">
            <v>0</v>
          </cell>
          <cell r="I16821">
            <v>0.487</v>
          </cell>
          <cell r="J16821">
            <v>0.487</v>
          </cell>
        </row>
        <row r="16822">
          <cell r="F16822" t="str">
            <v>摇田至青岩洞组</v>
          </cell>
          <cell r="G16822" t="str">
            <v>V22W431222</v>
          </cell>
          <cell r="H16822">
            <v>0</v>
          </cell>
          <cell r="I16822">
            <v>0.404</v>
          </cell>
          <cell r="J16822">
            <v>0.404</v>
          </cell>
        </row>
        <row r="16823">
          <cell r="F16823" t="str">
            <v>电击湾至候夫溪</v>
          </cell>
          <cell r="G16823" t="str">
            <v>C167431222</v>
          </cell>
          <cell r="H16823">
            <v>0</v>
          </cell>
          <cell r="I16823">
            <v>2.142</v>
          </cell>
          <cell r="J16823">
            <v>2.142</v>
          </cell>
        </row>
        <row r="16824">
          <cell r="F16824" t="str">
            <v>毛垭至岩冲头组</v>
          </cell>
          <cell r="G16824" t="str">
            <v>V979431222</v>
          </cell>
          <cell r="H16824">
            <v>0</v>
          </cell>
          <cell r="I16824">
            <v>0.563</v>
          </cell>
          <cell r="J16824">
            <v>0.563</v>
          </cell>
        </row>
        <row r="16825">
          <cell r="F16825" t="str">
            <v>桐坪溶至文家庄组</v>
          </cell>
          <cell r="G16825" t="str">
            <v>V980431222</v>
          </cell>
          <cell r="H16825">
            <v>0</v>
          </cell>
          <cell r="I16825">
            <v>0.235</v>
          </cell>
          <cell r="J16825">
            <v>0.235</v>
          </cell>
        </row>
        <row r="16826">
          <cell r="F16826" t="str">
            <v>冬田溶至杨家潭</v>
          </cell>
          <cell r="G16826" t="str">
            <v>C371431222</v>
          </cell>
          <cell r="H16826">
            <v>2.887</v>
          </cell>
          <cell r="I16826">
            <v>3.532</v>
          </cell>
          <cell r="J16826">
            <v>0.645</v>
          </cell>
        </row>
        <row r="16827">
          <cell r="F16827" t="str">
            <v>三丘田至陈家坪</v>
          </cell>
          <cell r="G16827" t="str">
            <v>C372431222</v>
          </cell>
          <cell r="H16827">
            <v>0</v>
          </cell>
          <cell r="I16827">
            <v>1.162</v>
          </cell>
          <cell r="J16827">
            <v>1.162</v>
          </cell>
        </row>
        <row r="16828">
          <cell r="F16828" t="str">
            <v>铲子爬至详坪组</v>
          </cell>
          <cell r="G16828" t="str">
            <v>CA78431222</v>
          </cell>
          <cell r="H16828">
            <v>0</v>
          </cell>
          <cell r="I16828">
            <v>2.317</v>
          </cell>
          <cell r="J16828">
            <v>2.317</v>
          </cell>
        </row>
        <row r="16829">
          <cell r="F16829" t="str">
            <v>铲子爬桥头至坪尾组</v>
          </cell>
          <cell r="G16829" t="str">
            <v>V22Z431222</v>
          </cell>
          <cell r="H16829">
            <v>0</v>
          </cell>
          <cell r="I16829">
            <v>0.652</v>
          </cell>
          <cell r="J16829">
            <v>0.652</v>
          </cell>
        </row>
        <row r="16830">
          <cell r="F16830" t="str">
            <v>马鹿溪至上中灯组</v>
          </cell>
          <cell r="G16830" t="str">
            <v>CF65431222</v>
          </cell>
          <cell r="H16830">
            <v>0</v>
          </cell>
          <cell r="I16830">
            <v>2.542</v>
          </cell>
          <cell r="J16830">
            <v>2.542</v>
          </cell>
        </row>
        <row r="16831">
          <cell r="F16831" t="str">
            <v>老大容至倒尤坪组</v>
          </cell>
          <cell r="G16831" t="str">
            <v>V21L431222</v>
          </cell>
          <cell r="H16831">
            <v>0</v>
          </cell>
          <cell r="I16831">
            <v>0.477</v>
          </cell>
          <cell r="J16831">
            <v>0.477</v>
          </cell>
        </row>
        <row r="16832">
          <cell r="F16832" t="str">
            <v>沅桐公路边至茨桐溪组</v>
          </cell>
          <cell r="G16832" t="str">
            <v>V21P431222</v>
          </cell>
          <cell r="H16832">
            <v>0</v>
          </cell>
          <cell r="I16832">
            <v>1.214</v>
          </cell>
          <cell r="J16832">
            <v>1.214</v>
          </cell>
        </row>
        <row r="16833">
          <cell r="F16833" t="str">
            <v>下毛坪溪口至鸭毛溪组</v>
          </cell>
          <cell r="G16833" t="str">
            <v>V21S431222</v>
          </cell>
          <cell r="H16833">
            <v>0</v>
          </cell>
          <cell r="I16833">
            <v>1.536</v>
          </cell>
          <cell r="J16833">
            <v>1.536</v>
          </cell>
        </row>
        <row r="16834">
          <cell r="F16834" t="str">
            <v>中灯桥至白洋坪组</v>
          </cell>
          <cell r="G16834" t="str">
            <v>V21T431222</v>
          </cell>
          <cell r="H16834">
            <v>0</v>
          </cell>
          <cell r="I16834">
            <v>1.429</v>
          </cell>
          <cell r="J16834">
            <v>1.429</v>
          </cell>
        </row>
        <row r="16835">
          <cell r="F16835" t="str">
            <v>沅桐公路边至冷水溪组</v>
          </cell>
          <cell r="G16835" t="str">
            <v>V22I431222</v>
          </cell>
          <cell r="H16835">
            <v>0</v>
          </cell>
          <cell r="I16835">
            <v>1.82</v>
          </cell>
          <cell r="J16835">
            <v>1.82</v>
          </cell>
        </row>
        <row r="16836">
          <cell r="F16836" t="str">
            <v>倒尤坪至龚瞿组</v>
          </cell>
          <cell r="G16836" t="str">
            <v>VM31431222</v>
          </cell>
          <cell r="H16836">
            <v>0</v>
          </cell>
          <cell r="I16836">
            <v>1.26</v>
          </cell>
          <cell r="J16836">
            <v>1.26</v>
          </cell>
        </row>
        <row r="16837">
          <cell r="F16837" t="str">
            <v>岩桥溪－唐家山</v>
          </cell>
          <cell r="G16837" t="str">
            <v>CB65431222</v>
          </cell>
          <cell r="H16837">
            <v>0</v>
          </cell>
          <cell r="I16837">
            <v>1.495</v>
          </cell>
          <cell r="J16837">
            <v>1.495</v>
          </cell>
        </row>
        <row r="16838">
          <cell r="F16838" t="str">
            <v>射虎溪‐梅溪</v>
          </cell>
          <cell r="G16838" t="str">
            <v>CG11431222</v>
          </cell>
          <cell r="H16838">
            <v>0</v>
          </cell>
          <cell r="I16838">
            <v>1.375</v>
          </cell>
          <cell r="J16838">
            <v>1.375</v>
          </cell>
        </row>
        <row r="16839">
          <cell r="F16839" t="str">
            <v>交溪溶路口‐螺丝坨</v>
          </cell>
          <cell r="G16839" t="str">
            <v>V420431222</v>
          </cell>
          <cell r="H16839">
            <v>0</v>
          </cell>
          <cell r="I16839">
            <v>0.721</v>
          </cell>
          <cell r="J16839">
            <v>0.721</v>
          </cell>
        </row>
        <row r="16840">
          <cell r="F16840" t="str">
            <v>瓦厂至风垭</v>
          </cell>
          <cell r="G16840" t="str">
            <v>CA00431222</v>
          </cell>
          <cell r="H16840">
            <v>0</v>
          </cell>
          <cell r="I16840">
            <v>2.153</v>
          </cell>
          <cell r="J16840">
            <v>2.153</v>
          </cell>
        </row>
        <row r="16841">
          <cell r="F16841" t="str">
            <v>小龙坡至张家组</v>
          </cell>
          <cell r="G16841" t="str">
            <v>V001431222</v>
          </cell>
          <cell r="H16841">
            <v>0</v>
          </cell>
          <cell r="I16841">
            <v>0.758</v>
          </cell>
          <cell r="J16841">
            <v>0.758</v>
          </cell>
        </row>
        <row r="16842">
          <cell r="F16842" t="str">
            <v>水井湾至岩子口</v>
          </cell>
          <cell r="G16842" t="str">
            <v>V005431222</v>
          </cell>
          <cell r="H16842">
            <v>0</v>
          </cell>
          <cell r="I16842">
            <v>0.264</v>
          </cell>
          <cell r="J16842">
            <v>0.264</v>
          </cell>
        </row>
        <row r="16843">
          <cell r="F16843" t="str">
            <v>崩山头至田家坪组</v>
          </cell>
          <cell r="G16843" t="str">
            <v>V008431222</v>
          </cell>
          <cell r="H16843">
            <v>0</v>
          </cell>
          <cell r="I16843">
            <v>2.297</v>
          </cell>
          <cell r="J16843">
            <v>2.297</v>
          </cell>
        </row>
        <row r="16844">
          <cell r="G16844" t="str">
            <v>AA83431222</v>
          </cell>
          <cell r="H16844">
            <v>0</v>
          </cell>
          <cell r="I16844">
            <v>0.385</v>
          </cell>
          <cell r="J16844">
            <v>0.385</v>
          </cell>
        </row>
        <row r="16845">
          <cell r="F16845" t="str">
            <v>坨坪垭至风垭</v>
          </cell>
          <cell r="G16845" t="str">
            <v>CF76431222</v>
          </cell>
          <cell r="H16845">
            <v>0</v>
          </cell>
          <cell r="I16845">
            <v>1.437</v>
          </cell>
          <cell r="J16845">
            <v>1.437</v>
          </cell>
        </row>
        <row r="16846">
          <cell r="F16846" t="str">
            <v>沅凤公路边至小垭口</v>
          </cell>
          <cell r="G16846" t="str">
            <v>CF93431222</v>
          </cell>
          <cell r="H16846">
            <v>0</v>
          </cell>
          <cell r="I16846">
            <v>0.944</v>
          </cell>
          <cell r="J16846">
            <v>0.944</v>
          </cell>
        </row>
        <row r="16847">
          <cell r="F16847" t="str">
            <v>沅凤公路边至小垭口</v>
          </cell>
          <cell r="G16847" t="str">
            <v>CF93431222</v>
          </cell>
          <cell r="H16847">
            <v>0.928</v>
          </cell>
          <cell r="I16847">
            <v>5.203</v>
          </cell>
          <cell r="J16847">
            <v>4.275</v>
          </cell>
        </row>
        <row r="16848">
          <cell r="F16848" t="str">
            <v>垃圾场至张大溪组</v>
          </cell>
          <cell r="G16848" t="str">
            <v>V14G431222</v>
          </cell>
          <cell r="H16848">
            <v>0</v>
          </cell>
          <cell r="I16848">
            <v>0.547</v>
          </cell>
          <cell r="J16848">
            <v>0.547</v>
          </cell>
        </row>
        <row r="16849">
          <cell r="F16849" t="str">
            <v>松木垭至桑子界</v>
          </cell>
          <cell r="G16849" t="str">
            <v>VL81431222</v>
          </cell>
          <cell r="H16849">
            <v>0</v>
          </cell>
          <cell r="I16849">
            <v>1.682</v>
          </cell>
          <cell r="J16849">
            <v>1.682</v>
          </cell>
        </row>
        <row r="16850">
          <cell r="F16850" t="str">
            <v>洞门溪-横石</v>
          </cell>
          <cell r="G16850" t="str">
            <v>C375431222</v>
          </cell>
          <cell r="H16850">
            <v>3</v>
          </cell>
          <cell r="I16850">
            <v>9.352</v>
          </cell>
          <cell r="J16850">
            <v>6.352</v>
          </cell>
        </row>
        <row r="16851">
          <cell r="F16851" t="str">
            <v>石家坡至李家溪组</v>
          </cell>
          <cell r="G16851" t="str">
            <v>V24J431222</v>
          </cell>
          <cell r="H16851">
            <v>0</v>
          </cell>
          <cell r="I16851">
            <v>3.391</v>
          </cell>
          <cell r="J16851">
            <v>3.391</v>
          </cell>
        </row>
        <row r="16852">
          <cell r="F16852" t="str">
            <v>砂子坳至唐家溶</v>
          </cell>
          <cell r="G16852" t="str">
            <v>CD05431222</v>
          </cell>
          <cell r="H16852">
            <v>1.531</v>
          </cell>
          <cell r="I16852">
            <v>2.041</v>
          </cell>
          <cell r="J16852">
            <v>0.51</v>
          </cell>
        </row>
        <row r="16853">
          <cell r="G16853" t="str">
            <v>AA32431222</v>
          </cell>
          <cell r="H16853">
            <v>0</v>
          </cell>
          <cell r="I16853">
            <v>0.206</v>
          </cell>
          <cell r="J16853">
            <v>0.206</v>
          </cell>
        </row>
        <row r="16854">
          <cell r="G16854" t="str">
            <v>AA33431222</v>
          </cell>
          <cell r="H16854">
            <v>0</v>
          </cell>
          <cell r="I16854">
            <v>0.209</v>
          </cell>
          <cell r="J16854">
            <v>0.209</v>
          </cell>
        </row>
        <row r="16855">
          <cell r="G16855" t="str">
            <v>AA34431222</v>
          </cell>
          <cell r="H16855">
            <v>0</v>
          </cell>
          <cell r="I16855">
            <v>0.853</v>
          </cell>
          <cell r="J16855">
            <v>0.853</v>
          </cell>
        </row>
        <row r="16856">
          <cell r="G16856" t="str">
            <v>AA80431222</v>
          </cell>
          <cell r="H16856">
            <v>0</v>
          </cell>
          <cell r="I16856">
            <v>0.139</v>
          </cell>
          <cell r="J16856">
            <v>0.139</v>
          </cell>
        </row>
        <row r="16857">
          <cell r="F16857" t="str">
            <v>求雨包至木马龄组</v>
          </cell>
          <cell r="G16857" t="str">
            <v>V344431222</v>
          </cell>
          <cell r="H16857">
            <v>0</v>
          </cell>
          <cell r="I16857">
            <v>1.732</v>
          </cell>
          <cell r="J16857">
            <v>1.732</v>
          </cell>
        </row>
        <row r="16858">
          <cell r="F16858" t="str">
            <v>中湾组至下湾组</v>
          </cell>
          <cell r="G16858" t="str">
            <v>V354431222</v>
          </cell>
          <cell r="H16858">
            <v>0</v>
          </cell>
          <cell r="I16858">
            <v>0.839</v>
          </cell>
          <cell r="J16858">
            <v>0.839</v>
          </cell>
        </row>
        <row r="16859">
          <cell r="F16859" t="str">
            <v>刘家求雨包至唐家溪组</v>
          </cell>
          <cell r="G16859" t="str">
            <v>V370431222</v>
          </cell>
          <cell r="H16859">
            <v>0</v>
          </cell>
          <cell r="I16859">
            <v>3.961</v>
          </cell>
          <cell r="J16859">
            <v>3.961</v>
          </cell>
        </row>
        <row r="16860">
          <cell r="F16860" t="str">
            <v>村部至唐坊头组</v>
          </cell>
          <cell r="G16860" t="str">
            <v>V372431222</v>
          </cell>
          <cell r="H16860">
            <v>0</v>
          </cell>
          <cell r="I16860">
            <v>0.354</v>
          </cell>
          <cell r="J16860">
            <v>0.354</v>
          </cell>
        </row>
        <row r="16861">
          <cell r="F16861" t="str">
            <v>龚家坪至鬼头冲</v>
          </cell>
          <cell r="G16861" t="str">
            <v>V532431222</v>
          </cell>
          <cell r="H16861">
            <v>0</v>
          </cell>
          <cell r="I16861">
            <v>2.117</v>
          </cell>
          <cell r="J16861">
            <v>2.117</v>
          </cell>
        </row>
        <row r="16862">
          <cell r="F16862" t="str">
            <v>三坝滩至梅林</v>
          </cell>
          <cell r="G16862" t="str">
            <v>C369431222</v>
          </cell>
          <cell r="H16862">
            <v>0</v>
          </cell>
          <cell r="I16862">
            <v>1.098</v>
          </cell>
          <cell r="J16862">
            <v>1.098</v>
          </cell>
        </row>
        <row r="16863">
          <cell r="F16863" t="str">
            <v>楼坡岗至三坝滩</v>
          </cell>
          <cell r="G16863" t="str">
            <v>CE20431222</v>
          </cell>
          <cell r="H16863">
            <v>0</v>
          </cell>
          <cell r="I16863">
            <v>2.26</v>
          </cell>
          <cell r="J16863">
            <v>2.26</v>
          </cell>
        </row>
        <row r="16864">
          <cell r="G16864" t="str">
            <v>V000</v>
          </cell>
          <cell r="H16864">
            <v>0</v>
          </cell>
          <cell r="I16864">
            <v>0.161</v>
          </cell>
          <cell r="J16864">
            <v>0.161</v>
          </cell>
        </row>
        <row r="16865">
          <cell r="F16865" t="str">
            <v>五角田至坨山组</v>
          </cell>
          <cell r="G16865" t="str">
            <v>V965431222</v>
          </cell>
          <cell r="H16865">
            <v>0</v>
          </cell>
          <cell r="I16865">
            <v>0.269</v>
          </cell>
          <cell r="J16865">
            <v>0.269</v>
          </cell>
        </row>
        <row r="16866">
          <cell r="F16866" t="str">
            <v>桐坪刚至芒洞上组</v>
          </cell>
          <cell r="G16866" t="str">
            <v>V966431222</v>
          </cell>
          <cell r="H16866">
            <v>0</v>
          </cell>
          <cell r="I16866">
            <v>0.517</v>
          </cell>
          <cell r="J16866">
            <v>0.517</v>
          </cell>
        </row>
        <row r="16867">
          <cell r="F16867" t="str">
            <v>田溶至芒坪组</v>
          </cell>
          <cell r="G16867" t="str">
            <v>V967431222</v>
          </cell>
          <cell r="H16867">
            <v>0</v>
          </cell>
          <cell r="I16867">
            <v>1.739</v>
          </cell>
          <cell r="J16867">
            <v>1.739</v>
          </cell>
        </row>
        <row r="16868">
          <cell r="F16868" t="str">
            <v>兴家溶村-村部</v>
          </cell>
          <cell r="G16868" t="str">
            <v>C962431222</v>
          </cell>
          <cell r="H16868">
            <v>0</v>
          </cell>
          <cell r="I16868">
            <v>2.437</v>
          </cell>
          <cell r="J16868">
            <v>2.437</v>
          </cell>
        </row>
        <row r="16869">
          <cell r="F16869" t="str">
            <v>下咀至向家河组</v>
          </cell>
          <cell r="G16869" t="str">
            <v>V23N431222</v>
          </cell>
          <cell r="H16869">
            <v>0</v>
          </cell>
          <cell r="I16869">
            <v>3.44</v>
          </cell>
          <cell r="J16869">
            <v>3.44</v>
          </cell>
        </row>
        <row r="16870">
          <cell r="F16870" t="str">
            <v>胡家凹至棕树潭组</v>
          </cell>
          <cell r="G16870" t="str">
            <v>CB43431222</v>
          </cell>
          <cell r="H16870">
            <v>0</v>
          </cell>
          <cell r="I16870">
            <v>2.961</v>
          </cell>
          <cell r="J16870">
            <v>2.961</v>
          </cell>
        </row>
        <row r="16871">
          <cell r="F16871" t="str">
            <v>塔子界至两洞坪组</v>
          </cell>
          <cell r="G16871" t="str">
            <v>V377431222</v>
          </cell>
          <cell r="H16871">
            <v>0</v>
          </cell>
          <cell r="I16871">
            <v>0.52</v>
          </cell>
          <cell r="J16871">
            <v>0.52</v>
          </cell>
        </row>
        <row r="16872">
          <cell r="F16872" t="str">
            <v>婆婆溪至毛坪头组</v>
          </cell>
          <cell r="G16872" t="str">
            <v>V381431222</v>
          </cell>
          <cell r="H16872">
            <v>0</v>
          </cell>
          <cell r="I16872">
            <v>1.386</v>
          </cell>
          <cell r="J16872">
            <v>1.386</v>
          </cell>
        </row>
        <row r="16873">
          <cell r="F16873" t="str">
            <v>扎坪村委会至团草坪</v>
          </cell>
          <cell r="G16873" t="str">
            <v>V292431222</v>
          </cell>
          <cell r="H16873">
            <v>1.932</v>
          </cell>
          <cell r="I16873">
            <v>3.814</v>
          </cell>
          <cell r="J16873">
            <v>1.882</v>
          </cell>
        </row>
        <row r="16874">
          <cell r="F16874" t="str">
            <v>岩坨至岩坨组</v>
          </cell>
          <cell r="G16874" t="str">
            <v>V505431222</v>
          </cell>
          <cell r="H16874">
            <v>0</v>
          </cell>
          <cell r="I16874">
            <v>0.118</v>
          </cell>
          <cell r="J16874">
            <v>0.118</v>
          </cell>
        </row>
        <row r="16875">
          <cell r="F16875" t="str">
            <v>毛坪至蚂蝗田组</v>
          </cell>
          <cell r="G16875" t="str">
            <v>V506431222</v>
          </cell>
          <cell r="H16875">
            <v>0</v>
          </cell>
          <cell r="I16875">
            <v>1.529</v>
          </cell>
          <cell r="J16875">
            <v>1.529</v>
          </cell>
        </row>
        <row r="16876">
          <cell r="F16876" t="str">
            <v>官地坪组至垭上</v>
          </cell>
          <cell r="G16876" t="str">
            <v>V507431222</v>
          </cell>
          <cell r="H16876">
            <v>0</v>
          </cell>
          <cell r="I16876">
            <v>1.661</v>
          </cell>
          <cell r="J16876">
            <v>1.661</v>
          </cell>
        </row>
        <row r="16877">
          <cell r="F16877" t="str">
            <v>求雨堡至刘家坪组</v>
          </cell>
          <cell r="G16877" t="str">
            <v>V508431222</v>
          </cell>
          <cell r="H16877">
            <v>0</v>
          </cell>
          <cell r="I16877">
            <v>0.642</v>
          </cell>
          <cell r="J16877">
            <v>0.642</v>
          </cell>
        </row>
        <row r="16878">
          <cell r="F16878" t="str">
            <v>下枣坪至下枣坪组</v>
          </cell>
          <cell r="G16878" t="str">
            <v>V509431222</v>
          </cell>
          <cell r="H16878">
            <v>0</v>
          </cell>
          <cell r="I16878">
            <v>0.436</v>
          </cell>
          <cell r="J16878">
            <v>0.436</v>
          </cell>
        </row>
        <row r="16879">
          <cell r="F16879" t="str">
            <v>小毛坪组至长坳</v>
          </cell>
          <cell r="G16879" t="str">
            <v>V511431222</v>
          </cell>
          <cell r="H16879">
            <v>0</v>
          </cell>
          <cell r="I16879">
            <v>0.685</v>
          </cell>
          <cell r="J16879">
            <v>0.685</v>
          </cell>
        </row>
        <row r="16880">
          <cell r="F16880" t="str">
            <v>科溪至唐家组</v>
          </cell>
          <cell r="G16880" t="str">
            <v>V974431222</v>
          </cell>
          <cell r="H16880">
            <v>0</v>
          </cell>
          <cell r="I16880">
            <v>1.368</v>
          </cell>
          <cell r="J16880">
            <v>1.368</v>
          </cell>
        </row>
        <row r="16881">
          <cell r="F16881" t="str">
            <v>向家界新村部至檀木坪</v>
          </cell>
          <cell r="G16881" t="str">
            <v>V21U431222</v>
          </cell>
          <cell r="H16881">
            <v>0</v>
          </cell>
          <cell r="I16881">
            <v>1.263</v>
          </cell>
          <cell r="J16881">
            <v>1.263</v>
          </cell>
        </row>
        <row r="16882">
          <cell r="F16882" t="str">
            <v>长坡溪至洪水溪组</v>
          </cell>
          <cell r="G16882" t="str">
            <v>V21W431222</v>
          </cell>
          <cell r="H16882">
            <v>0</v>
          </cell>
          <cell r="I16882">
            <v>1.204</v>
          </cell>
          <cell r="J16882">
            <v>1.204</v>
          </cell>
        </row>
        <row r="16883">
          <cell r="F16883" t="str">
            <v>老村部至喜家坪组</v>
          </cell>
          <cell r="G16883" t="str">
            <v>V22K431222</v>
          </cell>
          <cell r="H16883">
            <v>0</v>
          </cell>
          <cell r="I16883">
            <v>1.269</v>
          </cell>
          <cell r="J16883">
            <v>1.269</v>
          </cell>
        </row>
        <row r="16884">
          <cell r="F16884" t="str">
            <v>老村部至向家界组</v>
          </cell>
          <cell r="G16884" t="str">
            <v>V22L431222</v>
          </cell>
          <cell r="H16884">
            <v>0</v>
          </cell>
          <cell r="I16884">
            <v>1.106</v>
          </cell>
          <cell r="J16884">
            <v>1.106</v>
          </cell>
        </row>
        <row r="16885">
          <cell r="F16885" t="str">
            <v>老村部至文家坡组</v>
          </cell>
          <cell r="G16885" t="str">
            <v>V22M431222</v>
          </cell>
          <cell r="H16885">
            <v>0</v>
          </cell>
          <cell r="I16885">
            <v>1.351</v>
          </cell>
          <cell r="J16885">
            <v>1.351</v>
          </cell>
        </row>
        <row r="16886">
          <cell r="F16886" t="str">
            <v>祝家村至岩板铺组</v>
          </cell>
          <cell r="G16886" t="str">
            <v>CF32431222</v>
          </cell>
          <cell r="H16886">
            <v>1.46</v>
          </cell>
          <cell r="I16886">
            <v>1.633</v>
          </cell>
          <cell r="J16886">
            <v>0.173</v>
          </cell>
        </row>
        <row r="16887">
          <cell r="F16887" t="str">
            <v>长冲坳至祝家村组</v>
          </cell>
          <cell r="G16887" t="str">
            <v>CF61431222</v>
          </cell>
          <cell r="H16887">
            <v>0</v>
          </cell>
          <cell r="I16887">
            <v>1.165</v>
          </cell>
          <cell r="J16887">
            <v>1.165</v>
          </cell>
        </row>
        <row r="16888">
          <cell r="F16888" t="str">
            <v>国道边至蔡家湾</v>
          </cell>
          <cell r="G16888" t="str">
            <v>V02G431222</v>
          </cell>
          <cell r="H16888">
            <v>0</v>
          </cell>
          <cell r="I16888">
            <v>0.745</v>
          </cell>
          <cell r="J16888">
            <v>0.745</v>
          </cell>
        </row>
        <row r="16889">
          <cell r="F16889" t="str">
            <v>惹溪垭组至梓木溪组</v>
          </cell>
          <cell r="G16889" t="str">
            <v>V0D3431222</v>
          </cell>
          <cell r="H16889">
            <v>0</v>
          </cell>
          <cell r="I16889">
            <v>0.919</v>
          </cell>
          <cell r="J16889">
            <v>0.919</v>
          </cell>
        </row>
        <row r="16890">
          <cell r="F16890" t="str">
            <v>学堂坪至孙家山组</v>
          </cell>
          <cell r="G16890" t="str">
            <v>VM47431222</v>
          </cell>
          <cell r="H16890">
            <v>0</v>
          </cell>
          <cell r="I16890">
            <v>2.965</v>
          </cell>
          <cell r="J16890">
            <v>2.965</v>
          </cell>
        </row>
        <row r="16891">
          <cell r="F16891" t="str">
            <v>刘家溪至干田坪组</v>
          </cell>
          <cell r="G16891" t="str">
            <v>CA06431222</v>
          </cell>
          <cell r="H16891">
            <v>0</v>
          </cell>
          <cell r="I16891">
            <v>3.078</v>
          </cell>
          <cell r="J16891">
            <v>3.078</v>
          </cell>
        </row>
        <row r="16892">
          <cell r="F16892" t="str">
            <v>瑶岭上至银杏坪组</v>
          </cell>
          <cell r="G16892" t="str">
            <v>V034431222</v>
          </cell>
          <cell r="H16892">
            <v>0</v>
          </cell>
          <cell r="I16892">
            <v>0.725</v>
          </cell>
          <cell r="J16892">
            <v>0.725</v>
          </cell>
        </row>
        <row r="16893">
          <cell r="F16893" t="str">
            <v>下郑组至千丘田组</v>
          </cell>
          <cell r="G16893" t="str">
            <v>V039431222</v>
          </cell>
          <cell r="H16893">
            <v>0</v>
          </cell>
          <cell r="I16893">
            <v>4.318</v>
          </cell>
          <cell r="J16893">
            <v>4.318</v>
          </cell>
        </row>
        <row r="16894">
          <cell r="F16894" t="str">
            <v>中溪组至坨山溪组</v>
          </cell>
          <cell r="G16894" t="str">
            <v>V70F431222</v>
          </cell>
          <cell r="H16894">
            <v>0</v>
          </cell>
          <cell r="I16894">
            <v>2.593</v>
          </cell>
          <cell r="J16894">
            <v>2.593</v>
          </cell>
        </row>
        <row r="16895">
          <cell r="F16895" t="str">
            <v>清坪庙桥至张家坪组</v>
          </cell>
          <cell r="G16895" t="str">
            <v>VM43431222</v>
          </cell>
          <cell r="H16895">
            <v>0</v>
          </cell>
          <cell r="I16895">
            <v>0.641</v>
          </cell>
          <cell r="J16895">
            <v>0.641</v>
          </cell>
        </row>
        <row r="16896">
          <cell r="F16896" t="str">
            <v>杨家界组至中溪组</v>
          </cell>
          <cell r="G16896" t="str">
            <v>VM55431222</v>
          </cell>
          <cell r="H16896">
            <v>0</v>
          </cell>
          <cell r="I16896">
            <v>2.84</v>
          </cell>
          <cell r="J16896">
            <v>2.84</v>
          </cell>
        </row>
        <row r="16897">
          <cell r="F16897" t="str">
            <v>双溪口至骡子山</v>
          </cell>
          <cell r="G16897" t="str">
            <v>C330431223</v>
          </cell>
          <cell r="H16897">
            <v>0</v>
          </cell>
          <cell r="I16897">
            <v>1.987</v>
          </cell>
          <cell r="J16897">
            <v>1.987</v>
          </cell>
        </row>
        <row r="16898">
          <cell r="F16898" t="str">
            <v>玉台坳-东冲湾</v>
          </cell>
          <cell r="G16898" t="str">
            <v>CA47431223</v>
          </cell>
          <cell r="H16898">
            <v>0</v>
          </cell>
          <cell r="I16898">
            <v>0.637</v>
          </cell>
          <cell r="J16898">
            <v>0.637</v>
          </cell>
        </row>
        <row r="16899">
          <cell r="F16899" t="str">
            <v>赵家人-向家人</v>
          </cell>
          <cell r="G16899" t="str">
            <v>V805431223</v>
          </cell>
          <cell r="H16899">
            <v>0</v>
          </cell>
          <cell r="I16899">
            <v>1.019</v>
          </cell>
          <cell r="J16899">
            <v>1.019</v>
          </cell>
        </row>
        <row r="16900">
          <cell r="F16900" t="str">
            <v>易家人至马儿冲</v>
          </cell>
          <cell r="G16900" t="str">
            <v>C33A431223</v>
          </cell>
          <cell r="H16900">
            <v>0</v>
          </cell>
          <cell r="I16900">
            <v>1.118</v>
          </cell>
          <cell r="J16900">
            <v>1.118</v>
          </cell>
        </row>
        <row r="16901">
          <cell r="F16901" t="str">
            <v>马鸡坳-翁鸡坪村</v>
          </cell>
          <cell r="G16901" t="str">
            <v>V717431223</v>
          </cell>
          <cell r="H16901">
            <v>0</v>
          </cell>
          <cell r="I16901">
            <v>1.639</v>
          </cell>
          <cell r="J16901">
            <v>1.639</v>
          </cell>
        </row>
        <row r="16902">
          <cell r="F16902" t="str">
            <v>瞿家人至野梨坡</v>
          </cell>
          <cell r="G16902" t="str">
            <v>V757431223</v>
          </cell>
          <cell r="H16902">
            <v>0</v>
          </cell>
          <cell r="I16902">
            <v>0.119</v>
          </cell>
          <cell r="J16902">
            <v>0.119</v>
          </cell>
        </row>
        <row r="16903">
          <cell r="F16903" t="str">
            <v>谢家村至流木湾</v>
          </cell>
          <cell r="G16903" t="str">
            <v>C50A431223</v>
          </cell>
          <cell r="H16903">
            <v>0</v>
          </cell>
          <cell r="I16903">
            <v>0.769</v>
          </cell>
          <cell r="J16903">
            <v>0.769</v>
          </cell>
        </row>
        <row r="16904">
          <cell r="F16904" t="str">
            <v>长塘-长田坎村</v>
          </cell>
          <cell r="G16904" t="str">
            <v>V735431223</v>
          </cell>
          <cell r="H16904">
            <v>0</v>
          </cell>
          <cell r="I16904">
            <v>0.287</v>
          </cell>
          <cell r="J16904">
            <v>0.287</v>
          </cell>
        </row>
        <row r="16905">
          <cell r="F16905" t="str">
            <v>周碧垅-水库</v>
          </cell>
          <cell r="G16905" t="str">
            <v>CA46431223</v>
          </cell>
          <cell r="H16905">
            <v>0.562</v>
          </cell>
          <cell r="I16905">
            <v>0.976</v>
          </cell>
          <cell r="J16905">
            <v>0.414</v>
          </cell>
        </row>
        <row r="16906">
          <cell r="F16906" t="str">
            <v>猫儿溪-青家山</v>
          </cell>
          <cell r="G16906" t="str">
            <v>CA52431223</v>
          </cell>
          <cell r="H16906">
            <v>0</v>
          </cell>
          <cell r="I16906">
            <v>1.906</v>
          </cell>
          <cell r="J16906">
            <v>1.906</v>
          </cell>
        </row>
        <row r="16907">
          <cell r="F16907" t="str">
            <v>竹桥至柑橘场</v>
          </cell>
          <cell r="G16907" t="str">
            <v>C29A431223</v>
          </cell>
          <cell r="H16907">
            <v>1.231</v>
          </cell>
          <cell r="I16907">
            <v>2.152</v>
          </cell>
          <cell r="J16907">
            <v>0.921</v>
          </cell>
        </row>
        <row r="16908">
          <cell r="F16908" t="str">
            <v>陈家山至杉拉坪</v>
          </cell>
          <cell r="G16908" t="str">
            <v>C54A431223</v>
          </cell>
          <cell r="H16908">
            <v>0</v>
          </cell>
          <cell r="I16908">
            <v>0.853</v>
          </cell>
          <cell r="J16908">
            <v>0.853</v>
          </cell>
        </row>
        <row r="16909">
          <cell r="F16909" t="str">
            <v>倒齐垅-陈家仁村</v>
          </cell>
          <cell r="G16909" t="str">
            <v>V797431223</v>
          </cell>
          <cell r="H16909">
            <v>0</v>
          </cell>
          <cell r="I16909">
            <v>0.272</v>
          </cell>
          <cell r="J16909">
            <v>0.272</v>
          </cell>
        </row>
        <row r="16910">
          <cell r="F16910" t="str">
            <v>大院-横坡</v>
          </cell>
          <cell r="G16910" t="str">
            <v>V182431223</v>
          </cell>
          <cell r="H16910">
            <v>0</v>
          </cell>
          <cell r="I16910">
            <v>0.544</v>
          </cell>
          <cell r="J16910">
            <v>0.544</v>
          </cell>
        </row>
        <row r="16911">
          <cell r="F16911" t="str">
            <v>竹桥至柑橘场</v>
          </cell>
          <cell r="G16911" t="str">
            <v>C29A431223</v>
          </cell>
          <cell r="H16911">
            <v>0</v>
          </cell>
          <cell r="I16911">
            <v>1.231</v>
          </cell>
          <cell r="J16911">
            <v>1.231</v>
          </cell>
        </row>
        <row r="16912">
          <cell r="F16912" t="str">
            <v>长田湾至庄上</v>
          </cell>
          <cell r="G16912" t="str">
            <v>C59A431223</v>
          </cell>
          <cell r="H16912">
            <v>0</v>
          </cell>
          <cell r="I16912">
            <v>0.729</v>
          </cell>
          <cell r="J16912">
            <v>0.729</v>
          </cell>
        </row>
        <row r="16913">
          <cell r="F16913" t="str">
            <v>尖山坳至李家</v>
          </cell>
          <cell r="G16913" t="str">
            <v>C63A431223</v>
          </cell>
          <cell r="H16913">
            <v>0</v>
          </cell>
          <cell r="I16913">
            <v>0.602</v>
          </cell>
          <cell r="J16913">
            <v>0.602</v>
          </cell>
        </row>
        <row r="16914">
          <cell r="F16914" t="str">
            <v>锄头坪至瞿家</v>
          </cell>
          <cell r="G16914" t="str">
            <v>C64A431223</v>
          </cell>
          <cell r="H16914">
            <v>0</v>
          </cell>
          <cell r="I16914">
            <v>1.026</v>
          </cell>
          <cell r="J16914">
            <v>1.026</v>
          </cell>
        </row>
        <row r="16915">
          <cell r="F16915" t="str">
            <v>袁家-刘家垴村</v>
          </cell>
          <cell r="G16915" t="str">
            <v>VA17431223</v>
          </cell>
          <cell r="H16915">
            <v>0</v>
          </cell>
          <cell r="I16915">
            <v>0.939</v>
          </cell>
          <cell r="J16915">
            <v>0.939</v>
          </cell>
        </row>
        <row r="16916">
          <cell r="F16916" t="str">
            <v>猪场-武家村</v>
          </cell>
          <cell r="G16916" t="str">
            <v>VA18431223</v>
          </cell>
          <cell r="H16916">
            <v>0</v>
          </cell>
          <cell r="I16916">
            <v>0.75</v>
          </cell>
          <cell r="J16916">
            <v>0.75</v>
          </cell>
        </row>
        <row r="16917">
          <cell r="F16917" t="str">
            <v>黑湾-黑湾村</v>
          </cell>
          <cell r="G16917" t="str">
            <v>V884431223</v>
          </cell>
          <cell r="H16917">
            <v>0</v>
          </cell>
          <cell r="I16917">
            <v>0.269</v>
          </cell>
          <cell r="J16917">
            <v>0.269</v>
          </cell>
        </row>
        <row r="16918">
          <cell r="F16918" t="str">
            <v>新屋场-客铺村</v>
          </cell>
          <cell r="G16918" t="str">
            <v>V886431223</v>
          </cell>
          <cell r="H16918">
            <v>0</v>
          </cell>
          <cell r="I16918">
            <v>0.61</v>
          </cell>
          <cell r="J16918">
            <v>0.61</v>
          </cell>
        </row>
        <row r="16919">
          <cell r="F16919" t="str">
            <v>马王塘村委会-马王塘村7组</v>
          </cell>
          <cell r="G16919" t="str">
            <v>VA15431223</v>
          </cell>
          <cell r="H16919">
            <v>0</v>
          </cell>
          <cell r="I16919">
            <v>0.571</v>
          </cell>
          <cell r="J16919">
            <v>0.571</v>
          </cell>
        </row>
        <row r="16920">
          <cell r="F16920" t="str">
            <v>干溪至旁山</v>
          </cell>
          <cell r="G16920" t="str">
            <v>C99B431223</v>
          </cell>
          <cell r="H16920">
            <v>0.19</v>
          </cell>
          <cell r="I16920">
            <v>0.31</v>
          </cell>
          <cell r="J16920">
            <v>0.12</v>
          </cell>
        </row>
        <row r="16921">
          <cell r="F16921" t="str">
            <v>关溪-千家冲村</v>
          </cell>
          <cell r="G16921" t="str">
            <v>VA09431223</v>
          </cell>
          <cell r="H16921">
            <v>0</v>
          </cell>
          <cell r="I16921">
            <v>0.596</v>
          </cell>
          <cell r="J16921">
            <v>0.596</v>
          </cell>
        </row>
        <row r="16922">
          <cell r="F16922" t="str">
            <v>老树井至石兰村</v>
          </cell>
          <cell r="G16922" t="str">
            <v>C706431223</v>
          </cell>
          <cell r="H16922">
            <v>0</v>
          </cell>
          <cell r="I16922">
            <v>0.435</v>
          </cell>
          <cell r="J16922">
            <v>0.435</v>
          </cell>
        </row>
        <row r="16923">
          <cell r="F16923" t="str">
            <v>毛兔坳-栗儿坨村</v>
          </cell>
          <cell r="G16923" t="str">
            <v>VA03431223</v>
          </cell>
          <cell r="H16923">
            <v>0</v>
          </cell>
          <cell r="I16923">
            <v>0.81</v>
          </cell>
          <cell r="J16923">
            <v>0.81</v>
          </cell>
        </row>
        <row r="16924">
          <cell r="F16924" t="str">
            <v>王板桥-罗汉堂村</v>
          </cell>
          <cell r="G16924" t="str">
            <v>VA04431223</v>
          </cell>
          <cell r="H16924">
            <v>0</v>
          </cell>
          <cell r="I16924">
            <v>1.864</v>
          </cell>
          <cell r="J16924">
            <v>1.864</v>
          </cell>
        </row>
        <row r="16925">
          <cell r="F16925" t="str">
            <v>毛田湾-黑斗坡村</v>
          </cell>
          <cell r="G16925" t="str">
            <v>VAO2431223</v>
          </cell>
          <cell r="H16925">
            <v>0</v>
          </cell>
          <cell r="I16925">
            <v>0.983</v>
          </cell>
          <cell r="J16925">
            <v>0.983</v>
          </cell>
        </row>
        <row r="16926">
          <cell r="F16926" t="str">
            <v>虎地塘-万安溪</v>
          </cell>
          <cell r="G16926" t="str">
            <v>CA58431223</v>
          </cell>
          <cell r="H16926">
            <v>0</v>
          </cell>
          <cell r="I16926">
            <v>0.322</v>
          </cell>
          <cell r="J16926">
            <v>0.322</v>
          </cell>
        </row>
        <row r="16927">
          <cell r="G16927" t="str">
            <v>V000</v>
          </cell>
          <cell r="H16927">
            <v>0</v>
          </cell>
          <cell r="I16927">
            <v>0.19</v>
          </cell>
          <cell r="J16927">
            <v>0.19</v>
          </cell>
        </row>
        <row r="16928">
          <cell r="F16928" t="str">
            <v>S336-到头湾</v>
          </cell>
          <cell r="G16928" t="str">
            <v>V248431223</v>
          </cell>
          <cell r="H16928">
            <v>0</v>
          </cell>
          <cell r="I16928">
            <v>1.164</v>
          </cell>
          <cell r="J16928">
            <v>1.164</v>
          </cell>
        </row>
        <row r="16929">
          <cell r="F16929" t="str">
            <v>大坪-田家人</v>
          </cell>
          <cell r="G16929" t="str">
            <v>V256431223</v>
          </cell>
          <cell r="H16929">
            <v>0</v>
          </cell>
          <cell r="I16929">
            <v>0.335</v>
          </cell>
          <cell r="J16929">
            <v>0.335</v>
          </cell>
        </row>
        <row r="16930">
          <cell r="F16930" t="str">
            <v>进马溪-兰家湾</v>
          </cell>
          <cell r="G16930" t="str">
            <v>V261431223</v>
          </cell>
          <cell r="H16930">
            <v>0</v>
          </cell>
          <cell r="I16930">
            <v>0.556</v>
          </cell>
          <cell r="J16930">
            <v>0.556</v>
          </cell>
        </row>
        <row r="16931">
          <cell r="F16931" t="str">
            <v>安坪公路-毛屋坪</v>
          </cell>
          <cell r="G16931" t="str">
            <v>V270431223</v>
          </cell>
          <cell r="H16931">
            <v>0</v>
          </cell>
          <cell r="I16931">
            <v>1.377</v>
          </cell>
          <cell r="J16931">
            <v>1.377</v>
          </cell>
        </row>
        <row r="16932">
          <cell r="F16932" t="str">
            <v>水井田-青竹坡</v>
          </cell>
          <cell r="G16932" t="str">
            <v>C34C431223</v>
          </cell>
          <cell r="H16932">
            <v>0</v>
          </cell>
          <cell r="I16932">
            <v>0.54</v>
          </cell>
          <cell r="J16932">
            <v>0.54</v>
          </cell>
        </row>
        <row r="16933">
          <cell r="F16933" t="str">
            <v>水井田-青竹坡</v>
          </cell>
          <cell r="G16933" t="str">
            <v>C34C431223</v>
          </cell>
          <cell r="H16933">
            <v>0</v>
          </cell>
          <cell r="I16933">
            <v>0.519</v>
          </cell>
          <cell r="J16933">
            <v>0.519</v>
          </cell>
        </row>
        <row r="16934">
          <cell r="F16934" t="str">
            <v>牛溪坳-车到坳</v>
          </cell>
          <cell r="G16934" t="str">
            <v>V245431223</v>
          </cell>
          <cell r="H16934">
            <v>0</v>
          </cell>
          <cell r="I16934">
            <v>0.769</v>
          </cell>
          <cell r="J16934">
            <v>0.769</v>
          </cell>
        </row>
        <row r="16935">
          <cell r="F16935" t="str">
            <v>青竹坡-朱家人</v>
          </cell>
          <cell r="G16935" t="str">
            <v>C294431223</v>
          </cell>
          <cell r="H16935">
            <v>0</v>
          </cell>
          <cell r="I16935">
            <v>0.652</v>
          </cell>
          <cell r="J16935">
            <v>0.652</v>
          </cell>
        </row>
        <row r="16936">
          <cell r="F16936" t="str">
            <v>旧村-新村</v>
          </cell>
          <cell r="G16936" t="str">
            <v>V231431223</v>
          </cell>
          <cell r="H16936">
            <v>0</v>
          </cell>
          <cell r="I16936">
            <v>1.095</v>
          </cell>
          <cell r="J16936">
            <v>1.095</v>
          </cell>
        </row>
        <row r="16937">
          <cell r="F16937" t="str">
            <v>S223-桑木桥</v>
          </cell>
          <cell r="G16937" t="str">
            <v>V268431223</v>
          </cell>
          <cell r="H16937">
            <v>0</v>
          </cell>
          <cell r="I16937">
            <v>0.649</v>
          </cell>
          <cell r="J16937">
            <v>0.649</v>
          </cell>
        </row>
        <row r="16938">
          <cell r="G16938" t="str">
            <v>AA10431223</v>
          </cell>
          <cell r="H16938">
            <v>0</v>
          </cell>
          <cell r="I16938">
            <v>0.398</v>
          </cell>
          <cell r="J16938">
            <v>0.398</v>
          </cell>
        </row>
        <row r="16939">
          <cell r="F16939" t="str">
            <v>S223—王家</v>
          </cell>
          <cell r="G16939" t="str">
            <v>C02C431223</v>
          </cell>
          <cell r="H16939">
            <v>0</v>
          </cell>
          <cell r="I16939">
            <v>0.279</v>
          </cell>
          <cell r="J16939">
            <v>0.279</v>
          </cell>
        </row>
        <row r="16940">
          <cell r="F16940" t="str">
            <v>大坪公路-薛家湾</v>
          </cell>
          <cell r="G16940" t="str">
            <v>V264431223</v>
          </cell>
          <cell r="H16940">
            <v>0</v>
          </cell>
          <cell r="I16940">
            <v>0.646</v>
          </cell>
          <cell r="J16940">
            <v>0.646</v>
          </cell>
        </row>
        <row r="16941">
          <cell r="G16941" t="str">
            <v>AA14431223</v>
          </cell>
          <cell r="H16941">
            <v>0</v>
          </cell>
          <cell r="I16941">
            <v>0.601</v>
          </cell>
          <cell r="J16941">
            <v>0.601</v>
          </cell>
        </row>
        <row r="16942">
          <cell r="F16942" t="str">
            <v>黄泥嘴—郑家人</v>
          </cell>
          <cell r="G16942" t="str">
            <v>C90B431223</v>
          </cell>
          <cell r="H16942">
            <v>0</v>
          </cell>
          <cell r="I16942">
            <v>0.793</v>
          </cell>
          <cell r="J16942">
            <v>0.793</v>
          </cell>
        </row>
        <row r="16943">
          <cell r="F16943" t="str">
            <v>林场-林场</v>
          </cell>
          <cell r="G16943" t="str">
            <v>C280431223</v>
          </cell>
          <cell r="H16943">
            <v>0</v>
          </cell>
          <cell r="I16943">
            <v>5.114</v>
          </cell>
          <cell r="J16943">
            <v>5.114</v>
          </cell>
        </row>
        <row r="16944">
          <cell r="F16944" t="str">
            <v>村委会-杨家人</v>
          </cell>
          <cell r="G16944" t="str">
            <v>V251431223</v>
          </cell>
          <cell r="H16944">
            <v>0</v>
          </cell>
          <cell r="I16944">
            <v>0.187</v>
          </cell>
          <cell r="J16944">
            <v>0.187</v>
          </cell>
        </row>
        <row r="16945">
          <cell r="F16945" t="str">
            <v>进马溪-胡家坡</v>
          </cell>
          <cell r="G16945" t="str">
            <v>V260431223</v>
          </cell>
          <cell r="H16945">
            <v>0</v>
          </cell>
          <cell r="I16945">
            <v>0.364</v>
          </cell>
          <cell r="J16945">
            <v>0.364</v>
          </cell>
        </row>
        <row r="16946">
          <cell r="F16946" t="str">
            <v>大坡柳-半边月</v>
          </cell>
          <cell r="G16946" t="str">
            <v>C35C431223</v>
          </cell>
          <cell r="H16946">
            <v>0.354</v>
          </cell>
          <cell r="I16946">
            <v>2.424</v>
          </cell>
          <cell r="J16946">
            <v>2.07</v>
          </cell>
        </row>
        <row r="16947">
          <cell r="F16947" t="str">
            <v>油榨园-半边月</v>
          </cell>
          <cell r="G16947" t="str">
            <v>V446431223</v>
          </cell>
          <cell r="H16947">
            <v>0</v>
          </cell>
          <cell r="I16947">
            <v>0.717</v>
          </cell>
          <cell r="J16947">
            <v>0.717</v>
          </cell>
        </row>
        <row r="16948">
          <cell r="G16948" t="str">
            <v>AA07431223</v>
          </cell>
          <cell r="H16948">
            <v>0</v>
          </cell>
          <cell r="I16948">
            <v>0.672</v>
          </cell>
          <cell r="J16948">
            <v>0.672</v>
          </cell>
        </row>
        <row r="16949">
          <cell r="F16949" t="str">
            <v>亭子桥-青洞</v>
          </cell>
          <cell r="G16949" t="str">
            <v>V440431223</v>
          </cell>
          <cell r="H16949">
            <v>0</v>
          </cell>
          <cell r="I16949">
            <v>1.072</v>
          </cell>
          <cell r="J16949">
            <v>1.072</v>
          </cell>
        </row>
        <row r="16950">
          <cell r="F16950" t="str">
            <v>亭子桥-下板溪</v>
          </cell>
          <cell r="G16950" t="str">
            <v>V441431223</v>
          </cell>
          <cell r="H16950">
            <v>0</v>
          </cell>
          <cell r="I16950">
            <v>0.27</v>
          </cell>
          <cell r="J16950">
            <v>0.27</v>
          </cell>
        </row>
        <row r="16951">
          <cell r="F16951" t="str">
            <v>兵马冲-赵家湾</v>
          </cell>
          <cell r="G16951" t="str">
            <v>V442431223</v>
          </cell>
          <cell r="H16951">
            <v>0</v>
          </cell>
          <cell r="I16951">
            <v>0.16</v>
          </cell>
          <cell r="J16951">
            <v>0.16</v>
          </cell>
        </row>
        <row r="16952">
          <cell r="F16952" t="str">
            <v>飞机湾-坡头</v>
          </cell>
          <cell r="G16952" t="str">
            <v>V443431223</v>
          </cell>
          <cell r="H16952">
            <v>0</v>
          </cell>
          <cell r="I16952">
            <v>0.984</v>
          </cell>
          <cell r="J16952">
            <v>0.984</v>
          </cell>
        </row>
        <row r="16953">
          <cell r="F16953" t="str">
            <v>庙冲口-坳头</v>
          </cell>
          <cell r="G16953" t="str">
            <v>V444431223</v>
          </cell>
          <cell r="H16953">
            <v>0</v>
          </cell>
          <cell r="I16953">
            <v>1.529</v>
          </cell>
          <cell r="J16953">
            <v>1.529</v>
          </cell>
        </row>
        <row r="16954">
          <cell r="F16954" t="str">
            <v>s223-夹石溪</v>
          </cell>
          <cell r="G16954" t="str">
            <v>V439431223</v>
          </cell>
          <cell r="H16954">
            <v>0</v>
          </cell>
          <cell r="I16954">
            <v>2.297</v>
          </cell>
          <cell r="J16954">
            <v>2.297</v>
          </cell>
        </row>
        <row r="16955">
          <cell r="F16955" t="str">
            <v>田头坪—汀流</v>
          </cell>
          <cell r="G16955" t="str">
            <v>C262431223</v>
          </cell>
          <cell r="H16955">
            <v>1.073</v>
          </cell>
          <cell r="I16955">
            <v>1.911</v>
          </cell>
          <cell r="J16955">
            <v>0.838</v>
          </cell>
        </row>
        <row r="16956">
          <cell r="F16956" t="str">
            <v>来溪-花山</v>
          </cell>
          <cell r="G16956" t="str">
            <v>C46C431223</v>
          </cell>
          <cell r="H16956">
            <v>0</v>
          </cell>
          <cell r="I16956">
            <v>1.959</v>
          </cell>
          <cell r="J16956">
            <v>1.959</v>
          </cell>
        </row>
        <row r="16957">
          <cell r="F16957" t="str">
            <v>上马坪-向家</v>
          </cell>
          <cell r="G16957" t="str">
            <v>C032431223</v>
          </cell>
          <cell r="H16957">
            <v>1.596</v>
          </cell>
          <cell r="I16957">
            <v>3.115</v>
          </cell>
          <cell r="J16957">
            <v>1.519</v>
          </cell>
        </row>
        <row r="16958">
          <cell r="F16958" t="str">
            <v>农家坳-火烧溪</v>
          </cell>
          <cell r="G16958" t="str">
            <v>V436431223</v>
          </cell>
          <cell r="H16958">
            <v>0</v>
          </cell>
          <cell r="I16958">
            <v>3.38</v>
          </cell>
          <cell r="J16958">
            <v>3.38</v>
          </cell>
        </row>
        <row r="16959">
          <cell r="F16959" t="str">
            <v>那冲坳至白米井</v>
          </cell>
          <cell r="G16959" t="str">
            <v>C09A431223</v>
          </cell>
          <cell r="H16959">
            <v>0</v>
          </cell>
          <cell r="I16959">
            <v>3.858</v>
          </cell>
          <cell r="J16959">
            <v>3.858</v>
          </cell>
        </row>
        <row r="16960">
          <cell r="F16960" t="str">
            <v>底岩拉至张家坡</v>
          </cell>
          <cell r="G16960" t="str">
            <v>C72A431223</v>
          </cell>
          <cell r="H16960">
            <v>0</v>
          </cell>
          <cell r="I16960">
            <v>0.818</v>
          </cell>
          <cell r="J16960">
            <v>0.818</v>
          </cell>
        </row>
        <row r="16961">
          <cell r="F16961" t="str">
            <v>杨家至窝棚溪</v>
          </cell>
          <cell r="G16961" t="str">
            <v>C79A431223</v>
          </cell>
          <cell r="H16961">
            <v>0</v>
          </cell>
          <cell r="I16961">
            <v>2.092</v>
          </cell>
          <cell r="J16961">
            <v>2.092</v>
          </cell>
        </row>
        <row r="16962">
          <cell r="F16962" t="str">
            <v>辽岩-麻园冲</v>
          </cell>
          <cell r="G16962" t="str">
            <v>CA36431223</v>
          </cell>
          <cell r="H16962">
            <v>0</v>
          </cell>
          <cell r="I16962">
            <v>0.824</v>
          </cell>
          <cell r="J16962">
            <v>0.824</v>
          </cell>
        </row>
        <row r="16963">
          <cell r="F16963" t="str">
            <v>凉峰庵-盐井村</v>
          </cell>
          <cell r="G16963" t="str">
            <v>V680431223</v>
          </cell>
          <cell r="H16963">
            <v>0</v>
          </cell>
          <cell r="I16963">
            <v>0.887</v>
          </cell>
          <cell r="J16963">
            <v>0.887</v>
          </cell>
        </row>
        <row r="16964">
          <cell r="F16964" t="str">
            <v>桂竹溪-双利冲村</v>
          </cell>
          <cell r="G16964" t="str">
            <v>V682431223</v>
          </cell>
          <cell r="H16964">
            <v>0</v>
          </cell>
          <cell r="I16964">
            <v>0.479</v>
          </cell>
          <cell r="J16964">
            <v>0.479</v>
          </cell>
        </row>
        <row r="16965">
          <cell r="F16965" t="str">
            <v>上茅坡田-下茅坡田村</v>
          </cell>
          <cell r="G16965" t="str">
            <v>V648431223</v>
          </cell>
          <cell r="H16965">
            <v>0</v>
          </cell>
          <cell r="I16965">
            <v>0.109</v>
          </cell>
          <cell r="J16965">
            <v>0.109</v>
          </cell>
        </row>
        <row r="16966">
          <cell r="F16966" t="str">
            <v>活水至石家田</v>
          </cell>
          <cell r="G16966" t="str">
            <v>C78A431223</v>
          </cell>
          <cell r="H16966">
            <v>0</v>
          </cell>
          <cell r="I16966">
            <v>0.9</v>
          </cell>
          <cell r="J16966">
            <v>0.9</v>
          </cell>
        </row>
        <row r="16967">
          <cell r="F16967" t="str">
            <v>辽岩-麻园冲</v>
          </cell>
          <cell r="G16967" t="str">
            <v>CA36431223</v>
          </cell>
          <cell r="H16967">
            <v>0</v>
          </cell>
          <cell r="I16967">
            <v>1.51</v>
          </cell>
          <cell r="J16967">
            <v>1.51</v>
          </cell>
        </row>
        <row r="16968">
          <cell r="F16968" t="str">
            <v>社塘至半坡</v>
          </cell>
          <cell r="G16968" t="str">
            <v>C279431223</v>
          </cell>
          <cell r="H16968">
            <v>2.293</v>
          </cell>
          <cell r="I16968">
            <v>5.467</v>
          </cell>
          <cell r="J16968">
            <v>3.174</v>
          </cell>
        </row>
        <row r="16969">
          <cell r="F16969" t="str">
            <v>朋坡阴-老屋梁村</v>
          </cell>
          <cell r="G16969" t="str">
            <v>V674431223</v>
          </cell>
          <cell r="H16969">
            <v>0</v>
          </cell>
          <cell r="I16969">
            <v>1.247</v>
          </cell>
          <cell r="J16969">
            <v>1.247</v>
          </cell>
        </row>
        <row r="16970">
          <cell r="F16970" t="str">
            <v>土地坳-龙羊岗</v>
          </cell>
          <cell r="G16970" t="str">
            <v>C320431223</v>
          </cell>
          <cell r="H16970">
            <v>0</v>
          </cell>
          <cell r="I16970">
            <v>0.912</v>
          </cell>
          <cell r="J16970">
            <v>0.912</v>
          </cell>
        </row>
        <row r="16971">
          <cell r="F16971" t="str">
            <v>井边上-湘地冲村</v>
          </cell>
          <cell r="G16971" t="str">
            <v>CA38431223</v>
          </cell>
          <cell r="H16971">
            <v>2.653</v>
          </cell>
          <cell r="I16971">
            <v>3.284</v>
          </cell>
          <cell r="J16971">
            <v>0.631</v>
          </cell>
        </row>
        <row r="16972">
          <cell r="F16972" t="str">
            <v>瞎子溪-老鼠垴村</v>
          </cell>
          <cell r="G16972" t="str">
            <v>V658431223</v>
          </cell>
          <cell r="H16972">
            <v>0</v>
          </cell>
          <cell r="I16972">
            <v>0.597</v>
          </cell>
          <cell r="J16972">
            <v>0.597</v>
          </cell>
        </row>
        <row r="16973">
          <cell r="F16973" t="str">
            <v>龙皮垴-苦竹山村</v>
          </cell>
          <cell r="G16973" t="str">
            <v>V666431223</v>
          </cell>
          <cell r="H16973">
            <v>0</v>
          </cell>
          <cell r="I16973">
            <v>1.404</v>
          </cell>
          <cell r="J16973">
            <v>1.404</v>
          </cell>
        </row>
        <row r="16974">
          <cell r="F16974" t="str">
            <v>理家坡-官冲村</v>
          </cell>
          <cell r="G16974" t="str">
            <v>V637431223</v>
          </cell>
          <cell r="H16974">
            <v>0</v>
          </cell>
          <cell r="I16974">
            <v>2.321</v>
          </cell>
          <cell r="J16974">
            <v>2.321</v>
          </cell>
        </row>
        <row r="16975">
          <cell r="F16975" t="str">
            <v>华眉冲-野鸡田村</v>
          </cell>
          <cell r="G16975" t="str">
            <v>V659431223</v>
          </cell>
          <cell r="H16975">
            <v>0</v>
          </cell>
          <cell r="I16975">
            <v>0.426</v>
          </cell>
          <cell r="J16975">
            <v>0.426</v>
          </cell>
        </row>
        <row r="16976">
          <cell r="F16976" t="str">
            <v>村委会-二房村</v>
          </cell>
          <cell r="G16976" t="str">
            <v>V660431223</v>
          </cell>
          <cell r="H16976">
            <v>0</v>
          </cell>
          <cell r="I16976">
            <v>0.184</v>
          </cell>
          <cell r="J16976">
            <v>0.184</v>
          </cell>
        </row>
        <row r="16977">
          <cell r="F16977" t="str">
            <v>土地坳至岩坳</v>
          </cell>
          <cell r="G16977" t="str">
            <v>C76A431223</v>
          </cell>
          <cell r="H16977">
            <v>0</v>
          </cell>
          <cell r="I16977">
            <v>0.69</v>
          </cell>
          <cell r="J16977">
            <v>0.69</v>
          </cell>
        </row>
        <row r="16978">
          <cell r="F16978" t="str">
            <v>岔路-潘良溪村</v>
          </cell>
          <cell r="G16978" t="str">
            <v>V644431223</v>
          </cell>
          <cell r="H16978">
            <v>0</v>
          </cell>
          <cell r="I16978">
            <v>1.078</v>
          </cell>
          <cell r="J16978">
            <v>1.078</v>
          </cell>
        </row>
        <row r="16979">
          <cell r="F16979" t="str">
            <v>桂山冲-湾田溪村</v>
          </cell>
          <cell r="G16979" t="str">
            <v>V650431223</v>
          </cell>
          <cell r="H16979">
            <v>0</v>
          </cell>
          <cell r="I16979">
            <v>4.295</v>
          </cell>
          <cell r="J16979">
            <v>4.295</v>
          </cell>
        </row>
        <row r="16980">
          <cell r="F16980" t="str">
            <v>塘坝上-山家坪村</v>
          </cell>
          <cell r="G16980" t="str">
            <v>V675431223</v>
          </cell>
          <cell r="H16980">
            <v>0</v>
          </cell>
          <cell r="I16980">
            <v>1.198</v>
          </cell>
          <cell r="J16980">
            <v>1.198</v>
          </cell>
        </row>
        <row r="16981">
          <cell r="F16981" t="str">
            <v>瞎子溪-老鼠垴村</v>
          </cell>
          <cell r="G16981" t="str">
            <v>V658431223</v>
          </cell>
          <cell r="H16981">
            <v>0</v>
          </cell>
          <cell r="I16981">
            <v>0.667</v>
          </cell>
          <cell r="J16981">
            <v>0.667</v>
          </cell>
        </row>
        <row r="16982">
          <cell r="F16982" t="str">
            <v>纪岩至魏家</v>
          </cell>
          <cell r="G16982" t="str">
            <v>C52B431223</v>
          </cell>
          <cell r="H16982">
            <v>0</v>
          </cell>
          <cell r="I16982">
            <v>1.432</v>
          </cell>
          <cell r="J16982">
            <v>1.432</v>
          </cell>
        </row>
        <row r="16983">
          <cell r="F16983" t="str">
            <v>钟家-岩脚村</v>
          </cell>
          <cell r="G16983" t="str">
            <v>VA44431223</v>
          </cell>
          <cell r="H16983">
            <v>0</v>
          </cell>
          <cell r="I16983">
            <v>0.461</v>
          </cell>
          <cell r="J16983">
            <v>0.461</v>
          </cell>
        </row>
        <row r="16984">
          <cell r="F16984" t="str">
            <v>檀木冲-上庄家冲村</v>
          </cell>
          <cell r="G16984" t="str">
            <v>VA28431223</v>
          </cell>
          <cell r="H16984">
            <v>0</v>
          </cell>
          <cell r="I16984">
            <v>2.106</v>
          </cell>
          <cell r="J16984">
            <v>2.106</v>
          </cell>
        </row>
        <row r="16985">
          <cell r="F16985" t="str">
            <v>峰顶界-张家村</v>
          </cell>
          <cell r="G16985" t="str">
            <v>CA62431223</v>
          </cell>
          <cell r="H16985">
            <v>0</v>
          </cell>
          <cell r="I16985">
            <v>3.795</v>
          </cell>
          <cell r="J16985">
            <v>3.795</v>
          </cell>
        </row>
        <row r="16986">
          <cell r="F16986" t="str">
            <v>涂家-白岩尖</v>
          </cell>
          <cell r="G16986" t="str">
            <v>VB21431223</v>
          </cell>
          <cell r="H16986">
            <v>0</v>
          </cell>
          <cell r="I16986">
            <v>4.787</v>
          </cell>
          <cell r="J16986">
            <v>4.787</v>
          </cell>
        </row>
        <row r="16987">
          <cell r="F16987" t="str">
            <v>张家-岩岭上</v>
          </cell>
          <cell r="G16987" t="str">
            <v>VB05431223</v>
          </cell>
          <cell r="H16987">
            <v>0</v>
          </cell>
          <cell r="I16987">
            <v>0.474</v>
          </cell>
          <cell r="J16987">
            <v>0.474</v>
          </cell>
        </row>
        <row r="16988">
          <cell r="F16988" t="str">
            <v>落泥塘至简口坳上</v>
          </cell>
          <cell r="G16988" t="str">
            <v>VA93431223</v>
          </cell>
          <cell r="H16988">
            <v>0</v>
          </cell>
          <cell r="I16988">
            <v>0.459</v>
          </cell>
          <cell r="J16988">
            <v>0.459</v>
          </cell>
        </row>
        <row r="16989">
          <cell r="F16989" t="str">
            <v>落泥塘至简口坳上</v>
          </cell>
          <cell r="G16989" t="str">
            <v>VA93431223</v>
          </cell>
          <cell r="H16989">
            <v>0</v>
          </cell>
          <cell r="I16989">
            <v>2.604</v>
          </cell>
          <cell r="J16989">
            <v>2.604</v>
          </cell>
        </row>
        <row r="16990">
          <cell r="F16990" t="str">
            <v>溪台小学-麻阳垴村</v>
          </cell>
          <cell r="G16990" t="str">
            <v>VA85431223</v>
          </cell>
          <cell r="H16990">
            <v>0</v>
          </cell>
          <cell r="I16990">
            <v>0.374</v>
          </cell>
          <cell r="J16990">
            <v>0.374</v>
          </cell>
        </row>
        <row r="16991">
          <cell r="F16991" t="str">
            <v>独禾田至罗家冲</v>
          </cell>
          <cell r="G16991" t="str">
            <v>C66B431223</v>
          </cell>
          <cell r="H16991">
            <v>0</v>
          </cell>
          <cell r="I16991">
            <v>0.787</v>
          </cell>
          <cell r="J16991">
            <v>0.787</v>
          </cell>
        </row>
        <row r="16992">
          <cell r="F16992" t="str">
            <v>郑家至欧家</v>
          </cell>
          <cell r="G16992" t="str">
            <v>C64B431223</v>
          </cell>
          <cell r="H16992">
            <v>0.351</v>
          </cell>
          <cell r="I16992">
            <v>1.089</v>
          </cell>
          <cell r="J16992">
            <v>0.738</v>
          </cell>
        </row>
        <row r="16993">
          <cell r="F16993" t="str">
            <v>南瓜坳至鸬鹚楼</v>
          </cell>
          <cell r="G16993" t="str">
            <v>C67B431223</v>
          </cell>
          <cell r="H16993">
            <v>0</v>
          </cell>
          <cell r="I16993">
            <v>0.339</v>
          </cell>
          <cell r="J16993">
            <v>0.339</v>
          </cell>
        </row>
        <row r="16994">
          <cell r="F16994" t="str">
            <v>拱桥溪至屋场坡</v>
          </cell>
          <cell r="G16994" t="str">
            <v>C65B431223</v>
          </cell>
          <cell r="H16994">
            <v>0</v>
          </cell>
          <cell r="I16994">
            <v>0.802</v>
          </cell>
          <cell r="J16994">
            <v>0.802</v>
          </cell>
        </row>
        <row r="16995">
          <cell r="F16995" t="str">
            <v>村委会-五房台</v>
          </cell>
          <cell r="G16995" t="str">
            <v>VE28431223</v>
          </cell>
          <cell r="H16995">
            <v>0</v>
          </cell>
          <cell r="I16995">
            <v>0.791</v>
          </cell>
          <cell r="J16995">
            <v>0.791</v>
          </cell>
        </row>
        <row r="16996">
          <cell r="F16996" t="str">
            <v>排楼至黄家山</v>
          </cell>
          <cell r="G16996" t="str">
            <v>C62B431223</v>
          </cell>
          <cell r="H16996">
            <v>0</v>
          </cell>
          <cell r="I16996">
            <v>2.367</v>
          </cell>
          <cell r="J16996">
            <v>2.367</v>
          </cell>
        </row>
        <row r="16997">
          <cell r="F16997" t="str">
            <v>高家人-箱子坪</v>
          </cell>
          <cell r="G16997" t="str">
            <v>V118431223</v>
          </cell>
          <cell r="H16997">
            <v>0</v>
          </cell>
          <cell r="I16997">
            <v>2.784</v>
          </cell>
          <cell r="J16997">
            <v>2.784</v>
          </cell>
        </row>
        <row r="16998">
          <cell r="F16998" t="str">
            <v>照顶界分界处-驴子洞</v>
          </cell>
          <cell r="G16998" t="str">
            <v>V140431223</v>
          </cell>
          <cell r="H16998">
            <v>0</v>
          </cell>
          <cell r="I16998">
            <v>0.971</v>
          </cell>
          <cell r="J16998">
            <v>0.971</v>
          </cell>
        </row>
        <row r="16999">
          <cell r="F16999" t="str">
            <v>石榴坪-清水塘</v>
          </cell>
          <cell r="G16999" t="str">
            <v>V162431223</v>
          </cell>
          <cell r="H16999">
            <v>0</v>
          </cell>
          <cell r="I16999">
            <v>1.419</v>
          </cell>
          <cell r="J16999">
            <v>1.419</v>
          </cell>
        </row>
        <row r="17000">
          <cell r="F17000" t="str">
            <v>板伍线-小清水塘</v>
          </cell>
          <cell r="G17000" t="str">
            <v>V164431223</v>
          </cell>
          <cell r="H17000">
            <v>0</v>
          </cell>
          <cell r="I17000">
            <v>0.418</v>
          </cell>
          <cell r="J17000">
            <v>0.418</v>
          </cell>
        </row>
        <row r="17001">
          <cell r="F17001" t="str">
            <v>水库-周家人九组</v>
          </cell>
          <cell r="G17001" t="str">
            <v>V176431223</v>
          </cell>
          <cell r="H17001">
            <v>0</v>
          </cell>
          <cell r="I17001">
            <v>0.439</v>
          </cell>
          <cell r="J17001">
            <v>0.439</v>
          </cell>
        </row>
        <row r="17002">
          <cell r="F17002" t="str">
            <v>麻池七至十三组-S223</v>
          </cell>
          <cell r="G17002" t="str">
            <v>V145431223</v>
          </cell>
          <cell r="H17002">
            <v>0</v>
          </cell>
          <cell r="I17002">
            <v>0.252</v>
          </cell>
          <cell r="J17002">
            <v>0.252</v>
          </cell>
        </row>
        <row r="17003">
          <cell r="F17003" t="str">
            <v>S223-何家冲</v>
          </cell>
          <cell r="G17003" t="str">
            <v>V184431223</v>
          </cell>
          <cell r="H17003">
            <v>0</v>
          </cell>
          <cell r="I17003">
            <v>0.426</v>
          </cell>
          <cell r="J17003">
            <v>0.426</v>
          </cell>
        </row>
        <row r="17004">
          <cell r="F17004" t="str">
            <v>半坡-凉水井</v>
          </cell>
          <cell r="G17004" t="str">
            <v>CA07431223</v>
          </cell>
          <cell r="H17004">
            <v>1.017</v>
          </cell>
          <cell r="I17004">
            <v>2.563</v>
          </cell>
          <cell r="J17004">
            <v>1.546</v>
          </cell>
        </row>
        <row r="17005">
          <cell r="F17005" t="str">
            <v>刘家人大树-欧家人</v>
          </cell>
          <cell r="G17005" t="str">
            <v>V181431223</v>
          </cell>
          <cell r="H17005">
            <v>0</v>
          </cell>
          <cell r="I17005">
            <v>0.344</v>
          </cell>
          <cell r="J17005">
            <v>0.344</v>
          </cell>
        </row>
        <row r="17006">
          <cell r="F17006" t="str">
            <v>铁路桥一何家洞</v>
          </cell>
          <cell r="G17006" t="str">
            <v>C67C431223</v>
          </cell>
          <cell r="H17006">
            <v>0</v>
          </cell>
          <cell r="I17006">
            <v>0.286</v>
          </cell>
          <cell r="J17006">
            <v>0.286</v>
          </cell>
        </row>
        <row r="17007">
          <cell r="F17007" t="str">
            <v>储木场-流水冲</v>
          </cell>
          <cell r="G17007" t="str">
            <v>V113431223</v>
          </cell>
          <cell r="H17007">
            <v>0</v>
          </cell>
          <cell r="I17007">
            <v>1.1</v>
          </cell>
          <cell r="J17007">
            <v>1.1</v>
          </cell>
        </row>
        <row r="17008">
          <cell r="F17008" t="str">
            <v>S223-陈家湾</v>
          </cell>
          <cell r="G17008" t="str">
            <v>V125431223</v>
          </cell>
          <cell r="H17008">
            <v>0</v>
          </cell>
          <cell r="I17008">
            <v>1.055</v>
          </cell>
          <cell r="J17008">
            <v>1.055</v>
          </cell>
        </row>
        <row r="17009">
          <cell r="F17009" t="str">
            <v>万家院子-小溪</v>
          </cell>
          <cell r="G17009" t="str">
            <v>V106431223</v>
          </cell>
          <cell r="H17009">
            <v>0</v>
          </cell>
          <cell r="I17009">
            <v>2.29</v>
          </cell>
          <cell r="J17009">
            <v>2.29</v>
          </cell>
        </row>
        <row r="17010">
          <cell r="F17010" t="str">
            <v>S308-丁家溪</v>
          </cell>
          <cell r="G17010" t="str">
            <v>V107431223</v>
          </cell>
          <cell r="H17010">
            <v>0</v>
          </cell>
          <cell r="I17010">
            <v>0.785</v>
          </cell>
          <cell r="J17010">
            <v>0.785</v>
          </cell>
        </row>
        <row r="17011">
          <cell r="F17011" t="str">
            <v>顾家坪-易家人四组</v>
          </cell>
          <cell r="G17011" t="str">
            <v>V146431223</v>
          </cell>
          <cell r="H17011">
            <v>0</v>
          </cell>
          <cell r="I17011">
            <v>0.567</v>
          </cell>
          <cell r="J17011">
            <v>0.567</v>
          </cell>
        </row>
        <row r="17012">
          <cell r="F17012" t="str">
            <v>和尚溪-米家人</v>
          </cell>
          <cell r="G17012" t="str">
            <v>V152431223</v>
          </cell>
          <cell r="H17012">
            <v>0</v>
          </cell>
          <cell r="I17012">
            <v>1.385</v>
          </cell>
          <cell r="J17012">
            <v>1.385</v>
          </cell>
        </row>
        <row r="17013">
          <cell r="F17013" t="str">
            <v>刘家人-黄家人</v>
          </cell>
          <cell r="G17013" t="str">
            <v>V154431223</v>
          </cell>
          <cell r="H17013">
            <v>0</v>
          </cell>
          <cell r="I17013">
            <v>0.432</v>
          </cell>
          <cell r="J17013">
            <v>0.432</v>
          </cell>
        </row>
        <row r="17014">
          <cell r="F17014" t="str">
            <v>桥墩下-拆分点</v>
          </cell>
          <cell r="G17014" t="str">
            <v>V156431223</v>
          </cell>
          <cell r="H17014">
            <v>0</v>
          </cell>
          <cell r="I17014">
            <v>0.669</v>
          </cell>
          <cell r="J17014">
            <v>0.669</v>
          </cell>
        </row>
        <row r="17015">
          <cell r="F17015" t="str">
            <v>S223-祝家人</v>
          </cell>
          <cell r="G17015" t="str">
            <v>V186431223</v>
          </cell>
          <cell r="H17015">
            <v>0</v>
          </cell>
          <cell r="I17015">
            <v>0.279</v>
          </cell>
          <cell r="J17015">
            <v>0.279</v>
          </cell>
        </row>
        <row r="17016">
          <cell r="F17016" t="str">
            <v>S223-欧家人</v>
          </cell>
          <cell r="G17016" t="str">
            <v>V188431223</v>
          </cell>
          <cell r="H17016">
            <v>0</v>
          </cell>
          <cell r="I17016">
            <v>0.298</v>
          </cell>
          <cell r="J17016">
            <v>0.298</v>
          </cell>
        </row>
        <row r="17017">
          <cell r="F17017" t="str">
            <v>张家湾-思茅冲</v>
          </cell>
          <cell r="G17017" t="str">
            <v>C63C431223</v>
          </cell>
          <cell r="H17017">
            <v>3.945</v>
          </cell>
          <cell r="I17017">
            <v>4.886</v>
          </cell>
          <cell r="J17017">
            <v>0.941</v>
          </cell>
        </row>
        <row r="17018">
          <cell r="F17018" t="str">
            <v>洗煤场-黄陡坡</v>
          </cell>
          <cell r="G17018" t="str">
            <v>V157431223</v>
          </cell>
          <cell r="H17018">
            <v>0</v>
          </cell>
          <cell r="I17018">
            <v>0.226</v>
          </cell>
          <cell r="J17018">
            <v>0.226</v>
          </cell>
        </row>
        <row r="17019">
          <cell r="F17019" t="str">
            <v>杨合湾-八抖坪</v>
          </cell>
          <cell r="G17019" t="str">
            <v>V158431223</v>
          </cell>
          <cell r="H17019">
            <v>0</v>
          </cell>
          <cell r="I17019">
            <v>1.801</v>
          </cell>
          <cell r="J17019">
            <v>1.801</v>
          </cell>
        </row>
        <row r="17020">
          <cell r="F17020" t="str">
            <v>张家坪-覃家人</v>
          </cell>
          <cell r="G17020" t="str">
            <v>V161431223</v>
          </cell>
          <cell r="H17020">
            <v>0</v>
          </cell>
          <cell r="I17020">
            <v>0.57</v>
          </cell>
          <cell r="J17020">
            <v>0.57</v>
          </cell>
        </row>
        <row r="17021">
          <cell r="F17021" t="str">
            <v>松溪-兴隆</v>
          </cell>
          <cell r="G17021" t="str">
            <v>C19C431223</v>
          </cell>
          <cell r="H17021">
            <v>0</v>
          </cell>
          <cell r="I17021">
            <v>0.583</v>
          </cell>
          <cell r="J17021">
            <v>0.583</v>
          </cell>
        </row>
        <row r="17022">
          <cell r="F17022" t="str">
            <v>兰杨公路-山岩洞</v>
          </cell>
          <cell r="G17022" t="str">
            <v>V178431223</v>
          </cell>
          <cell r="H17022">
            <v>0</v>
          </cell>
          <cell r="I17022">
            <v>1.305</v>
          </cell>
          <cell r="J17022">
            <v>1.305</v>
          </cell>
        </row>
        <row r="17023">
          <cell r="F17023" t="str">
            <v>洞脑上-包家人</v>
          </cell>
          <cell r="G17023" t="str">
            <v>V226431223</v>
          </cell>
          <cell r="H17023">
            <v>0</v>
          </cell>
          <cell r="I17023">
            <v>1.437</v>
          </cell>
          <cell r="J17023">
            <v>1.437</v>
          </cell>
        </row>
        <row r="17024">
          <cell r="F17024" t="str">
            <v>S223-瓦子溪</v>
          </cell>
          <cell r="G17024" t="str">
            <v>V004431223</v>
          </cell>
          <cell r="H17024">
            <v>0</v>
          </cell>
          <cell r="I17024">
            <v>0.91</v>
          </cell>
          <cell r="J17024">
            <v>0.91</v>
          </cell>
        </row>
        <row r="17025">
          <cell r="F17025" t="str">
            <v>上院子-老寨村2组</v>
          </cell>
          <cell r="G17025" t="str">
            <v>V006431223</v>
          </cell>
          <cell r="H17025">
            <v>0</v>
          </cell>
          <cell r="I17025">
            <v>0.325</v>
          </cell>
          <cell r="J17025">
            <v>0.325</v>
          </cell>
        </row>
        <row r="17026">
          <cell r="F17026" t="str">
            <v>花木兰至石溪呦</v>
          </cell>
          <cell r="G17026" t="str">
            <v>C08A431223</v>
          </cell>
          <cell r="H17026">
            <v>0</v>
          </cell>
          <cell r="I17026">
            <v>1.56</v>
          </cell>
          <cell r="J17026">
            <v>1.56</v>
          </cell>
        </row>
        <row r="17027">
          <cell r="F17027" t="str">
            <v>岩坳至三角冲水库</v>
          </cell>
          <cell r="G17027" t="str">
            <v>Z004431223</v>
          </cell>
          <cell r="H17027">
            <v>0</v>
          </cell>
          <cell r="I17027">
            <v>0.33</v>
          </cell>
          <cell r="J17027">
            <v>0.33</v>
          </cell>
        </row>
        <row r="17028">
          <cell r="G17028" t="str">
            <v>AA23431223</v>
          </cell>
          <cell r="H17028">
            <v>0</v>
          </cell>
          <cell r="I17028">
            <v>0.341</v>
          </cell>
          <cell r="J17028">
            <v>0.341</v>
          </cell>
        </row>
        <row r="17029">
          <cell r="F17029" t="str">
            <v>s223-唐家仁</v>
          </cell>
          <cell r="G17029" t="str">
            <v>V008431223</v>
          </cell>
          <cell r="H17029">
            <v>0</v>
          </cell>
          <cell r="I17029">
            <v>0.835</v>
          </cell>
          <cell r="J17029">
            <v>0.835</v>
          </cell>
        </row>
        <row r="17030">
          <cell r="F17030" t="str">
            <v>凉亭湾至烂泥湾</v>
          </cell>
          <cell r="G17030" t="str">
            <v>C07B431223</v>
          </cell>
          <cell r="H17030">
            <v>1.361</v>
          </cell>
          <cell r="I17030">
            <v>2.683</v>
          </cell>
          <cell r="J17030">
            <v>1.322</v>
          </cell>
        </row>
        <row r="17031">
          <cell r="F17031" t="str">
            <v>管冲口-八组</v>
          </cell>
          <cell r="G17031" t="str">
            <v>V214431223</v>
          </cell>
          <cell r="H17031">
            <v>0</v>
          </cell>
          <cell r="I17031">
            <v>0.17</v>
          </cell>
          <cell r="J17031">
            <v>0.17</v>
          </cell>
        </row>
        <row r="17032">
          <cell r="F17032" t="str">
            <v>辣子坳-来谷湾</v>
          </cell>
          <cell r="G17032" t="str">
            <v>V209431223</v>
          </cell>
          <cell r="H17032">
            <v>0</v>
          </cell>
          <cell r="I17032">
            <v>0.172</v>
          </cell>
          <cell r="J17032">
            <v>0.172</v>
          </cell>
        </row>
        <row r="17033">
          <cell r="F17033" t="str">
            <v>杨朋园至笼子溪</v>
          </cell>
          <cell r="G17033" t="str">
            <v>C98A431223</v>
          </cell>
          <cell r="H17033">
            <v>0</v>
          </cell>
          <cell r="I17033">
            <v>1.061</v>
          </cell>
          <cell r="J17033">
            <v>1.061</v>
          </cell>
        </row>
        <row r="17034">
          <cell r="G17034" t="str">
            <v>AA21431223</v>
          </cell>
          <cell r="H17034">
            <v>0</v>
          </cell>
          <cell r="I17034">
            <v>0.788</v>
          </cell>
          <cell r="J17034">
            <v>0.788</v>
          </cell>
        </row>
        <row r="17035">
          <cell r="F17035" t="str">
            <v>木路口-兰阴山</v>
          </cell>
          <cell r="G17035" t="str">
            <v>CA01431223</v>
          </cell>
          <cell r="H17035">
            <v>0</v>
          </cell>
          <cell r="I17035">
            <v>2.386</v>
          </cell>
          <cell r="J17035">
            <v>2.386</v>
          </cell>
        </row>
        <row r="17036">
          <cell r="F17036" t="str">
            <v>小黄埠-大坝下</v>
          </cell>
          <cell r="G17036" t="str">
            <v>V016431223</v>
          </cell>
          <cell r="H17036">
            <v>0</v>
          </cell>
          <cell r="I17036">
            <v>0.821</v>
          </cell>
          <cell r="J17036">
            <v>0.821</v>
          </cell>
        </row>
        <row r="17037">
          <cell r="F17037" t="str">
            <v>故里坡-茶塘湾村</v>
          </cell>
          <cell r="G17037" t="str">
            <v>V823431223</v>
          </cell>
          <cell r="H17037">
            <v>0</v>
          </cell>
          <cell r="I17037">
            <v>0.264</v>
          </cell>
          <cell r="J17037">
            <v>0.264</v>
          </cell>
        </row>
        <row r="17038">
          <cell r="F17038" t="str">
            <v>社台冲-张家人</v>
          </cell>
          <cell r="G17038" t="str">
            <v>C64C431223</v>
          </cell>
          <cell r="H17038">
            <v>0</v>
          </cell>
          <cell r="I17038">
            <v>0.559</v>
          </cell>
          <cell r="J17038">
            <v>0.559</v>
          </cell>
        </row>
        <row r="17039">
          <cell r="F17039" t="str">
            <v>上毛坪-毛坪村</v>
          </cell>
          <cell r="G17039" t="str">
            <v>V860431223</v>
          </cell>
          <cell r="H17039">
            <v>0</v>
          </cell>
          <cell r="I17039">
            <v>0.334</v>
          </cell>
          <cell r="J17039">
            <v>0.334</v>
          </cell>
        </row>
        <row r="17040">
          <cell r="F17040" t="str">
            <v>油榨田-马垴山村</v>
          </cell>
          <cell r="G17040" t="str">
            <v>V861431223</v>
          </cell>
          <cell r="H17040">
            <v>0</v>
          </cell>
          <cell r="I17040">
            <v>0.614</v>
          </cell>
          <cell r="J17040">
            <v>0.614</v>
          </cell>
        </row>
        <row r="17041">
          <cell r="F17041" t="str">
            <v>坪上-蔡家湾村</v>
          </cell>
          <cell r="G17041" t="str">
            <v>V831431223</v>
          </cell>
          <cell r="H17041">
            <v>0</v>
          </cell>
          <cell r="I17041">
            <v>1.488</v>
          </cell>
          <cell r="J17041">
            <v>1.488</v>
          </cell>
        </row>
        <row r="17042">
          <cell r="F17042" t="str">
            <v>学校至松林溪</v>
          </cell>
          <cell r="G17042" t="str">
            <v>C322431223</v>
          </cell>
          <cell r="H17042">
            <v>0</v>
          </cell>
          <cell r="I17042">
            <v>2.131</v>
          </cell>
          <cell r="J17042">
            <v>2.131</v>
          </cell>
        </row>
        <row r="17043">
          <cell r="F17043" t="str">
            <v>道泥洞路口至来子岩</v>
          </cell>
          <cell r="G17043" t="str">
            <v>C323431223</v>
          </cell>
          <cell r="H17043">
            <v>0</v>
          </cell>
          <cell r="I17043">
            <v>1.753</v>
          </cell>
          <cell r="J17043">
            <v>1.753</v>
          </cell>
        </row>
        <row r="17044">
          <cell r="F17044" t="str">
            <v>鞭炮厂至高家湾</v>
          </cell>
          <cell r="G17044" t="str">
            <v>C87A431223</v>
          </cell>
          <cell r="H17044">
            <v>3.226</v>
          </cell>
          <cell r="I17044">
            <v>3.639</v>
          </cell>
          <cell r="J17044">
            <v>0.413</v>
          </cell>
        </row>
        <row r="17045">
          <cell r="F17045" t="str">
            <v>关胡子-高家湾村</v>
          </cell>
          <cell r="G17045" t="str">
            <v>V836431223</v>
          </cell>
          <cell r="H17045">
            <v>0</v>
          </cell>
          <cell r="I17045">
            <v>0.771</v>
          </cell>
          <cell r="J17045">
            <v>0.771</v>
          </cell>
        </row>
        <row r="17046">
          <cell r="F17046" t="str">
            <v>坨田垅招呼站-老刘家人村</v>
          </cell>
          <cell r="G17046" t="str">
            <v>V849431223</v>
          </cell>
          <cell r="H17046">
            <v>0</v>
          </cell>
          <cell r="I17046">
            <v>0.504</v>
          </cell>
          <cell r="J17046">
            <v>0.504</v>
          </cell>
        </row>
        <row r="17047">
          <cell r="F17047" t="str">
            <v>堰塘-三家</v>
          </cell>
          <cell r="G17047" t="str">
            <v>V532431223</v>
          </cell>
          <cell r="H17047">
            <v>0</v>
          </cell>
          <cell r="I17047">
            <v>0.35</v>
          </cell>
          <cell r="J17047">
            <v>0.35</v>
          </cell>
        </row>
        <row r="17048">
          <cell r="G17048" t="str">
            <v>V000</v>
          </cell>
          <cell r="H17048">
            <v>0</v>
          </cell>
          <cell r="I17048">
            <v>0.141</v>
          </cell>
          <cell r="J17048">
            <v>0.141</v>
          </cell>
        </row>
        <row r="17049">
          <cell r="F17049" t="str">
            <v>白中坪至涂家</v>
          </cell>
          <cell r="G17049" t="str">
            <v>C78B431223</v>
          </cell>
          <cell r="H17049">
            <v>0</v>
          </cell>
          <cell r="I17049">
            <v>0.3</v>
          </cell>
          <cell r="J17049">
            <v>0.3</v>
          </cell>
        </row>
        <row r="17050">
          <cell r="F17050" t="str">
            <v>小溪口桥至小溪口</v>
          </cell>
          <cell r="G17050" t="str">
            <v>C77B431223</v>
          </cell>
          <cell r="H17050">
            <v>0</v>
          </cell>
          <cell r="I17050">
            <v>0.246</v>
          </cell>
          <cell r="J17050">
            <v>0.246</v>
          </cell>
        </row>
        <row r="17051">
          <cell r="F17051" t="str">
            <v>龙泉坪-枫木树</v>
          </cell>
          <cell r="G17051" t="str">
            <v>CA29431223</v>
          </cell>
          <cell r="H17051">
            <v>0</v>
          </cell>
          <cell r="I17051">
            <v>0.564</v>
          </cell>
          <cell r="J17051">
            <v>0.564</v>
          </cell>
        </row>
        <row r="17052">
          <cell r="F17052" t="str">
            <v>寨门-琴坡脚</v>
          </cell>
          <cell r="G17052" t="str">
            <v>C168431223</v>
          </cell>
          <cell r="H17052">
            <v>0</v>
          </cell>
          <cell r="I17052">
            <v>2.652</v>
          </cell>
          <cell r="J17052">
            <v>2.652</v>
          </cell>
        </row>
        <row r="17053">
          <cell r="F17053" t="str">
            <v>分岔口-白冲</v>
          </cell>
          <cell r="G17053" t="str">
            <v>VE01431223</v>
          </cell>
          <cell r="H17053">
            <v>0</v>
          </cell>
          <cell r="I17053">
            <v>1.786</v>
          </cell>
          <cell r="J17053">
            <v>1.786</v>
          </cell>
        </row>
        <row r="17054">
          <cell r="F17054" t="str">
            <v>牛形地至刘家垅</v>
          </cell>
          <cell r="G17054" t="str">
            <v>C152431223</v>
          </cell>
          <cell r="H17054">
            <v>1.171</v>
          </cell>
          <cell r="I17054">
            <v>2.898</v>
          </cell>
          <cell r="J17054">
            <v>1.727</v>
          </cell>
        </row>
        <row r="17055">
          <cell r="G17055" t="str">
            <v>AA14431223</v>
          </cell>
          <cell r="H17055">
            <v>0</v>
          </cell>
          <cell r="I17055">
            <v>0.511</v>
          </cell>
          <cell r="J17055">
            <v>0.511</v>
          </cell>
        </row>
        <row r="17056">
          <cell r="F17056" t="str">
            <v>岩坪村部-岩坪村部</v>
          </cell>
          <cell r="G17056" t="str">
            <v>C034431223</v>
          </cell>
          <cell r="H17056">
            <v>0</v>
          </cell>
          <cell r="I17056">
            <v>0.525</v>
          </cell>
          <cell r="J17056">
            <v>0.525</v>
          </cell>
        </row>
        <row r="17057">
          <cell r="F17057" t="str">
            <v>乡自来水-鸠溪</v>
          </cell>
          <cell r="G17057" t="str">
            <v>VE05431223</v>
          </cell>
          <cell r="H17057">
            <v>0</v>
          </cell>
          <cell r="I17057">
            <v>2.324</v>
          </cell>
          <cell r="J17057">
            <v>2.324</v>
          </cell>
        </row>
        <row r="17058">
          <cell r="F17058" t="str">
            <v>灰田冲亭子-老院</v>
          </cell>
          <cell r="G17058" t="str">
            <v>VE06431223</v>
          </cell>
          <cell r="H17058">
            <v>0</v>
          </cell>
          <cell r="I17058">
            <v>1.384</v>
          </cell>
          <cell r="J17058">
            <v>1.384</v>
          </cell>
        </row>
        <row r="17059">
          <cell r="F17059" t="str">
            <v>新园冲-村委会</v>
          </cell>
          <cell r="G17059" t="str">
            <v>VE07431223</v>
          </cell>
          <cell r="H17059">
            <v>0</v>
          </cell>
          <cell r="I17059">
            <v>0.681</v>
          </cell>
          <cell r="J17059">
            <v>0.681</v>
          </cell>
        </row>
        <row r="17060">
          <cell r="F17060" t="str">
            <v>银子坳-土地堂</v>
          </cell>
          <cell r="G17060" t="str">
            <v>VE08431223</v>
          </cell>
          <cell r="H17060">
            <v>0</v>
          </cell>
          <cell r="I17060">
            <v>1.051</v>
          </cell>
          <cell r="J17060">
            <v>1.051</v>
          </cell>
        </row>
        <row r="17061">
          <cell r="F17061" t="str">
            <v>麦油湾-搞潭村</v>
          </cell>
          <cell r="G17061" t="str">
            <v>V601431223</v>
          </cell>
          <cell r="H17061">
            <v>0</v>
          </cell>
          <cell r="I17061">
            <v>1.142</v>
          </cell>
          <cell r="J17061">
            <v>1.142</v>
          </cell>
        </row>
        <row r="17062">
          <cell r="F17062" t="str">
            <v>龙口-恰婆溪村</v>
          </cell>
          <cell r="G17062" t="str">
            <v>V611431223</v>
          </cell>
          <cell r="H17062">
            <v>0</v>
          </cell>
          <cell r="I17062">
            <v>0.96</v>
          </cell>
          <cell r="J17062">
            <v>0.96</v>
          </cell>
        </row>
        <row r="17063">
          <cell r="F17063" t="str">
            <v>楠木山桥-黄家冲村</v>
          </cell>
          <cell r="G17063" t="str">
            <v>V613431223</v>
          </cell>
          <cell r="H17063">
            <v>0</v>
          </cell>
          <cell r="I17063">
            <v>0.498</v>
          </cell>
          <cell r="J17063">
            <v>0.498</v>
          </cell>
        </row>
        <row r="17064">
          <cell r="F17064" t="str">
            <v>道人潭桥-道士潭村</v>
          </cell>
          <cell r="G17064" t="str">
            <v>V617431223</v>
          </cell>
          <cell r="H17064">
            <v>0</v>
          </cell>
          <cell r="I17064">
            <v>0.475</v>
          </cell>
          <cell r="J17064">
            <v>0.475</v>
          </cell>
        </row>
        <row r="17065">
          <cell r="F17065" t="str">
            <v>小溪坑-苍龙湾</v>
          </cell>
          <cell r="G17065" t="str">
            <v>V623431223</v>
          </cell>
          <cell r="H17065">
            <v>0</v>
          </cell>
          <cell r="I17065">
            <v>0.629</v>
          </cell>
          <cell r="J17065">
            <v>0.629</v>
          </cell>
        </row>
        <row r="17066">
          <cell r="F17066" t="str">
            <v>米家垅-小山坳村</v>
          </cell>
          <cell r="G17066" t="str">
            <v>V625431223</v>
          </cell>
          <cell r="H17066">
            <v>0</v>
          </cell>
          <cell r="I17066">
            <v>0.31</v>
          </cell>
          <cell r="J17066">
            <v>0.31</v>
          </cell>
        </row>
        <row r="17067">
          <cell r="F17067" t="str">
            <v>土古岭-大禾堂</v>
          </cell>
          <cell r="G17067" t="str">
            <v>V540431223</v>
          </cell>
          <cell r="H17067">
            <v>0</v>
          </cell>
          <cell r="I17067">
            <v>5.448</v>
          </cell>
          <cell r="J17067">
            <v>5.448</v>
          </cell>
        </row>
        <row r="17068">
          <cell r="F17068" t="str">
            <v>中蒲溪村-C036</v>
          </cell>
          <cell r="G17068" t="str">
            <v>Y636431223</v>
          </cell>
          <cell r="H17068">
            <v>6.246</v>
          </cell>
          <cell r="I17068">
            <v>6.337</v>
          </cell>
          <cell r="J17068">
            <v>0.091</v>
          </cell>
        </row>
        <row r="17069">
          <cell r="F17069" t="str">
            <v>牛眼田-蒲林界</v>
          </cell>
          <cell r="G17069" t="str">
            <v>V539431223</v>
          </cell>
          <cell r="H17069">
            <v>0</v>
          </cell>
          <cell r="I17069">
            <v>2.737</v>
          </cell>
          <cell r="J17069">
            <v>2.737</v>
          </cell>
        </row>
        <row r="17070">
          <cell r="F17070" t="str">
            <v>黄土岭-中方公路</v>
          </cell>
          <cell r="G17070" t="str">
            <v>VX02431223</v>
          </cell>
          <cell r="H17070">
            <v>0</v>
          </cell>
          <cell r="I17070">
            <v>0.641</v>
          </cell>
          <cell r="J17070">
            <v>0.641</v>
          </cell>
        </row>
        <row r="17071">
          <cell r="F17071" t="str">
            <v>兔田湾-下落田</v>
          </cell>
          <cell r="G17071" t="str">
            <v>VX03431223</v>
          </cell>
          <cell r="H17071">
            <v>0</v>
          </cell>
          <cell r="I17071">
            <v>0.184</v>
          </cell>
          <cell r="J17071">
            <v>0.184</v>
          </cell>
        </row>
        <row r="17072">
          <cell r="F17072" t="str">
            <v>田坪村口至米马冲</v>
          </cell>
          <cell r="G17072" t="str">
            <v>C79B431223</v>
          </cell>
          <cell r="H17072">
            <v>0</v>
          </cell>
          <cell r="I17072">
            <v>0.292</v>
          </cell>
          <cell r="J17072">
            <v>0.292</v>
          </cell>
        </row>
        <row r="17073">
          <cell r="F17073" t="str">
            <v>老鸭冲-唐家</v>
          </cell>
          <cell r="G17073" t="str">
            <v>VU01431223</v>
          </cell>
          <cell r="H17073">
            <v>0</v>
          </cell>
          <cell r="I17073">
            <v>0.258</v>
          </cell>
          <cell r="J17073">
            <v>0.258</v>
          </cell>
        </row>
        <row r="17074">
          <cell r="F17074" t="str">
            <v>牛马坨-爬步溪</v>
          </cell>
          <cell r="G17074" t="str">
            <v>V412431223</v>
          </cell>
          <cell r="H17074">
            <v>0</v>
          </cell>
          <cell r="I17074">
            <v>1.222</v>
          </cell>
          <cell r="J17074">
            <v>1.222</v>
          </cell>
        </row>
        <row r="17075">
          <cell r="G17075" t="str">
            <v>V000</v>
          </cell>
          <cell r="H17075">
            <v>0</v>
          </cell>
          <cell r="I17075">
            <v>0.244</v>
          </cell>
          <cell r="J17075">
            <v>0.244</v>
          </cell>
        </row>
        <row r="17076">
          <cell r="F17076" t="str">
            <v>李家-义子溪</v>
          </cell>
          <cell r="G17076" t="str">
            <v>V468431223</v>
          </cell>
          <cell r="H17076">
            <v>0</v>
          </cell>
          <cell r="I17076">
            <v>2.374</v>
          </cell>
          <cell r="J17076">
            <v>2.374</v>
          </cell>
        </row>
        <row r="17077">
          <cell r="F17077" t="str">
            <v>柳树坪-坨场坪</v>
          </cell>
          <cell r="G17077" t="str">
            <v>VZ14431223</v>
          </cell>
          <cell r="H17077">
            <v>0</v>
          </cell>
          <cell r="I17077">
            <v>2.308</v>
          </cell>
          <cell r="J17077">
            <v>2.308</v>
          </cell>
        </row>
        <row r="17078">
          <cell r="F17078" t="str">
            <v>唐家坪-唐家人</v>
          </cell>
          <cell r="G17078" t="str">
            <v>V489431223</v>
          </cell>
          <cell r="H17078">
            <v>0</v>
          </cell>
          <cell r="I17078">
            <v>0.249</v>
          </cell>
          <cell r="J17078">
            <v>0.249</v>
          </cell>
        </row>
        <row r="17079">
          <cell r="F17079" t="str">
            <v>坝上-下卢家湾</v>
          </cell>
          <cell r="G17079" t="str">
            <v>V475431223</v>
          </cell>
          <cell r="H17079">
            <v>0</v>
          </cell>
          <cell r="I17079">
            <v>0.363</v>
          </cell>
          <cell r="J17079">
            <v>0.363</v>
          </cell>
        </row>
        <row r="17080">
          <cell r="F17080" t="str">
            <v>张家坝-杨柳冲</v>
          </cell>
          <cell r="G17080" t="str">
            <v>V471431223</v>
          </cell>
          <cell r="H17080">
            <v>0</v>
          </cell>
          <cell r="I17080">
            <v>0.551</v>
          </cell>
          <cell r="J17080">
            <v>0.551</v>
          </cell>
        </row>
        <row r="17081">
          <cell r="F17081" t="str">
            <v>亭子岭-溪口</v>
          </cell>
          <cell r="G17081" t="str">
            <v>C09C431223</v>
          </cell>
          <cell r="H17081">
            <v>0</v>
          </cell>
          <cell r="I17081">
            <v>1.933</v>
          </cell>
          <cell r="J17081">
            <v>1.933</v>
          </cell>
        </row>
        <row r="17082">
          <cell r="F17082" t="str">
            <v>野柳上-宋家坪村</v>
          </cell>
          <cell r="G17082" t="str">
            <v>VA59431223</v>
          </cell>
          <cell r="H17082">
            <v>0</v>
          </cell>
          <cell r="I17082">
            <v>3.199</v>
          </cell>
          <cell r="J17082">
            <v>3.199</v>
          </cell>
        </row>
        <row r="17083">
          <cell r="F17083" t="str">
            <v>石家洞-金鸡洞</v>
          </cell>
          <cell r="G17083" t="str">
            <v>C031431223</v>
          </cell>
          <cell r="H17083">
            <v>6.17</v>
          </cell>
          <cell r="I17083">
            <v>8.001</v>
          </cell>
          <cell r="J17083">
            <v>1.831</v>
          </cell>
        </row>
        <row r="17084">
          <cell r="F17084" t="str">
            <v>石家洞-金鸡洞</v>
          </cell>
          <cell r="G17084" t="str">
            <v>C031431223</v>
          </cell>
          <cell r="H17084">
            <v>8.005</v>
          </cell>
          <cell r="I17084">
            <v>8.658</v>
          </cell>
          <cell r="J17084">
            <v>0.653</v>
          </cell>
        </row>
        <row r="17085">
          <cell r="F17085" t="str">
            <v>放船上柳-白泥塘</v>
          </cell>
          <cell r="G17085" t="str">
            <v>CA73431223</v>
          </cell>
          <cell r="H17085">
            <v>0</v>
          </cell>
          <cell r="I17085">
            <v>0.782</v>
          </cell>
          <cell r="J17085">
            <v>0.782</v>
          </cell>
        </row>
        <row r="17086">
          <cell r="F17086" t="str">
            <v>坪顶村-太家塘</v>
          </cell>
          <cell r="G17086" t="str">
            <v>VE44431223</v>
          </cell>
          <cell r="H17086">
            <v>0</v>
          </cell>
          <cell r="I17086">
            <v>0.621</v>
          </cell>
          <cell r="J17086">
            <v>0.621</v>
          </cell>
        </row>
        <row r="17087">
          <cell r="F17087" t="str">
            <v>坪头园至坪头园</v>
          </cell>
          <cell r="G17087" t="str">
            <v>C47B431223</v>
          </cell>
          <cell r="H17087">
            <v>0</v>
          </cell>
          <cell r="I17087">
            <v>0.258</v>
          </cell>
          <cell r="J17087">
            <v>0.258</v>
          </cell>
        </row>
        <row r="17088">
          <cell r="F17088" t="str">
            <v>宋家坪-十二湾</v>
          </cell>
          <cell r="G17088" t="str">
            <v>VA60431223</v>
          </cell>
          <cell r="H17088">
            <v>0</v>
          </cell>
          <cell r="I17088">
            <v>2.517</v>
          </cell>
          <cell r="J17088">
            <v>2.517</v>
          </cell>
        </row>
        <row r="17089">
          <cell r="F17089" t="str">
            <v>岩一角-兔子界</v>
          </cell>
          <cell r="G17089" t="str">
            <v>CA66431223</v>
          </cell>
          <cell r="H17089">
            <v>0</v>
          </cell>
          <cell r="I17089">
            <v>2.002</v>
          </cell>
          <cell r="J17089">
            <v>2.002</v>
          </cell>
        </row>
        <row r="17090">
          <cell r="F17090" t="str">
            <v>瑶柳上-塘家湾</v>
          </cell>
          <cell r="G17090" t="str">
            <v>VZ04431223</v>
          </cell>
          <cell r="H17090">
            <v>0</v>
          </cell>
          <cell r="I17090">
            <v>1.358</v>
          </cell>
          <cell r="J17090">
            <v>1.358</v>
          </cell>
        </row>
        <row r="17091">
          <cell r="F17091" t="str">
            <v>飞岩口—大板林</v>
          </cell>
          <cell r="G17091" t="str">
            <v>C049431223</v>
          </cell>
          <cell r="H17091">
            <v>2.282</v>
          </cell>
          <cell r="I17091">
            <v>2.527</v>
          </cell>
          <cell r="J17091">
            <v>0.245</v>
          </cell>
        </row>
        <row r="17092">
          <cell r="G17092" t="str">
            <v>AA14431223</v>
          </cell>
          <cell r="H17092">
            <v>0</v>
          </cell>
          <cell r="I17092">
            <v>2.364</v>
          </cell>
          <cell r="J17092">
            <v>2.364</v>
          </cell>
        </row>
        <row r="17093">
          <cell r="F17093" t="str">
            <v>刘家坪-牛里洞</v>
          </cell>
          <cell r="G17093" t="str">
            <v>V506431223</v>
          </cell>
          <cell r="H17093">
            <v>0</v>
          </cell>
          <cell r="I17093">
            <v>1.654</v>
          </cell>
          <cell r="J17093">
            <v>1.654</v>
          </cell>
        </row>
        <row r="17094">
          <cell r="F17094" t="str">
            <v>长坡湾-高家人</v>
          </cell>
          <cell r="G17094" t="str">
            <v>V070431223</v>
          </cell>
          <cell r="H17094">
            <v>0</v>
          </cell>
          <cell r="I17094">
            <v>0.809</v>
          </cell>
          <cell r="J17094">
            <v>0.809</v>
          </cell>
        </row>
        <row r="17095">
          <cell r="F17095" t="str">
            <v>小滩坪-甘家人</v>
          </cell>
          <cell r="G17095" t="str">
            <v>CA85431223</v>
          </cell>
          <cell r="H17095">
            <v>0</v>
          </cell>
          <cell r="I17095">
            <v>0.976</v>
          </cell>
          <cell r="J17095">
            <v>0.976</v>
          </cell>
        </row>
        <row r="17096">
          <cell r="F17096" t="str">
            <v>凸脑溪招呼站-李家湾</v>
          </cell>
          <cell r="G17096" t="str">
            <v>V096431223</v>
          </cell>
          <cell r="H17096">
            <v>0</v>
          </cell>
          <cell r="I17096">
            <v>0.381</v>
          </cell>
          <cell r="J17096">
            <v>0.381</v>
          </cell>
        </row>
        <row r="17097">
          <cell r="F17097" t="str">
            <v>李家湾-唐家园</v>
          </cell>
          <cell r="G17097" t="str">
            <v>V031431223</v>
          </cell>
          <cell r="H17097">
            <v>0</v>
          </cell>
          <cell r="I17097">
            <v>0.389</v>
          </cell>
          <cell r="J17097">
            <v>0.389</v>
          </cell>
        </row>
        <row r="17098">
          <cell r="G17098" t="str">
            <v>AA19431223</v>
          </cell>
          <cell r="H17098">
            <v>0</v>
          </cell>
          <cell r="I17098">
            <v>1.703</v>
          </cell>
          <cell r="J17098">
            <v>1.703</v>
          </cell>
        </row>
        <row r="17099">
          <cell r="F17099" t="str">
            <v>石溪湾-八斗冲</v>
          </cell>
          <cell r="G17099" t="str">
            <v>V045431223</v>
          </cell>
          <cell r="H17099">
            <v>0</v>
          </cell>
          <cell r="I17099">
            <v>0.775</v>
          </cell>
          <cell r="J17099">
            <v>0.775</v>
          </cell>
        </row>
        <row r="17100">
          <cell r="F17100" t="str">
            <v>桔海山庄-石牌</v>
          </cell>
          <cell r="G17100" t="str">
            <v>CA79431223</v>
          </cell>
          <cell r="H17100">
            <v>0</v>
          </cell>
          <cell r="I17100">
            <v>2.158</v>
          </cell>
          <cell r="J17100">
            <v>2.158</v>
          </cell>
        </row>
        <row r="17101">
          <cell r="F17101" t="str">
            <v>曾家湾-岩奇垅</v>
          </cell>
          <cell r="G17101" t="str">
            <v>V091431223</v>
          </cell>
          <cell r="H17101">
            <v>0</v>
          </cell>
          <cell r="I17101">
            <v>0.529</v>
          </cell>
          <cell r="J17101">
            <v>0.529</v>
          </cell>
        </row>
        <row r="17102">
          <cell r="F17102" t="str">
            <v>双桥村村道</v>
          </cell>
          <cell r="G17102" t="str">
            <v>C15A431223</v>
          </cell>
          <cell r="H17102">
            <v>1.054</v>
          </cell>
          <cell r="I17102">
            <v>5.097</v>
          </cell>
          <cell r="J17102">
            <v>4.043</v>
          </cell>
        </row>
        <row r="17103">
          <cell r="F17103" t="str">
            <v>大桥坪-湾坡</v>
          </cell>
          <cell r="G17103" t="str">
            <v>V055431223</v>
          </cell>
          <cell r="H17103">
            <v>0</v>
          </cell>
          <cell r="I17103">
            <v>1.575</v>
          </cell>
          <cell r="J17103">
            <v>1.575</v>
          </cell>
        </row>
        <row r="17104">
          <cell r="F17104" t="str">
            <v>松树坪-报木洞</v>
          </cell>
          <cell r="G17104" t="str">
            <v>CA82431223</v>
          </cell>
          <cell r="H17104">
            <v>0</v>
          </cell>
          <cell r="I17104">
            <v>1.879</v>
          </cell>
          <cell r="J17104">
            <v>1.879</v>
          </cell>
        </row>
        <row r="17105">
          <cell r="F17105" t="str">
            <v>双桥村村道</v>
          </cell>
          <cell r="G17105" t="str">
            <v>C15A431223</v>
          </cell>
          <cell r="H17105">
            <v>1.054</v>
          </cell>
          <cell r="I17105">
            <v>2.664</v>
          </cell>
          <cell r="J17105">
            <v>1.61</v>
          </cell>
        </row>
        <row r="17106">
          <cell r="F17106" t="str">
            <v>西杨公路-孙家仁</v>
          </cell>
          <cell r="G17106" t="str">
            <v>V038431223</v>
          </cell>
          <cell r="H17106">
            <v>0</v>
          </cell>
          <cell r="I17106">
            <v>0.964</v>
          </cell>
          <cell r="J17106">
            <v>0.964</v>
          </cell>
        </row>
        <row r="17107">
          <cell r="F17107" t="str">
            <v>石溪湾-野鸡坡</v>
          </cell>
          <cell r="G17107" t="str">
            <v>V046431223</v>
          </cell>
          <cell r="H17107">
            <v>0</v>
          </cell>
          <cell r="I17107">
            <v>0.487</v>
          </cell>
          <cell r="J17107">
            <v>0.487</v>
          </cell>
        </row>
        <row r="17108">
          <cell r="F17108" t="str">
            <v>婆冲-S308</v>
          </cell>
          <cell r="G17108" t="str">
            <v>V026431223</v>
          </cell>
          <cell r="H17108">
            <v>0</v>
          </cell>
          <cell r="I17108">
            <v>0.897</v>
          </cell>
          <cell r="J17108">
            <v>0.897</v>
          </cell>
        </row>
        <row r="17109">
          <cell r="F17109" t="str">
            <v>牛马坨-爬步溪</v>
          </cell>
          <cell r="G17109" t="str">
            <v>V412431223</v>
          </cell>
          <cell r="H17109">
            <v>0</v>
          </cell>
          <cell r="I17109">
            <v>0.91</v>
          </cell>
          <cell r="J17109">
            <v>0.91</v>
          </cell>
        </row>
        <row r="17110">
          <cell r="F17110" t="str">
            <v>金坪-花山坳</v>
          </cell>
          <cell r="G17110" t="str">
            <v>V406431223</v>
          </cell>
          <cell r="H17110">
            <v>0</v>
          </cell>
          <cell r="I17110">
            <v>2.837</v>
          </cell>
          <cell r="J17110">
            <v>2.837</v>
          </cell>
        </row>
        <row r="17111">
          <cell r="F17111" t="str">
            <v>金坪-年鱼洞</v>
          </cell>
          <cell r="G17111" t="str">
            <v>V407431223</v>
          </cell>
          <cell r="H17111">
            <v>0</v>
          </cell>
          <cell r="I17111">
            <v>2.472</v>
          </cell>
          <cell r="J17111">
            <v>2.472</v>
          </cell>
        </row>
        <row r="17112">
          <cell r="F17112" t="str">
            <v>s223-汤家溶</v>
          </cell>
          <cell r="G17112" t="str">
            <v>V419431223</v>
          </cell>
          <cell r="H17112">
            <v>0</v>
          </cell>
          <cell r="I17112">
            <v>1.009</v>
          </cell>
          <cell r="J17112">
            <v>1.009</v>
          </cell>
        </row>
        <row r="17113">
          <cell r="F17113" t="str">
            <v>s223-谢家人</v>
          </cell>
          <cell r="G17113" t="str">
            <v>V420431223</v>
          </cell>
          <cell r="H17113">
            <v>0</v>
          </cell>
          <cell r="I17113">
            <v>0.983</v>
          </cell>
          <cell r="J17113">
            <v>0.983</v>
          </cell>
        </row>
        <row r="17114">
          <cell r="F17114" t="str">
            <v>s223-岩底溶</v>
          </cell>
          <cell r="G17114" t="str">
            <v>V415431223</v>
          </cell>
          <cell r="H17114">
            <v>0</v>
          </cell>
          <cell r="I17114">
            <v>0.565</v>
          </cell>
          <cell r="J17114">
            <v>0.565</v>
          </cell>
        </row>
        <row r="17115">
          <cell r="F17115" t="str">
            <v>s223-古树溶</v>
          </cell>
          <cell r="G17115" t="str">
            <v>V417431223</v>
          </cell>
          <cell r="H17115">
            <v>0</v>
          </cell>
          <cell r="I17115">
            <v>1.018</v>
          </cell>
          <cell r="J17115">
            <v>1.018</v>
          </cell>
        </row>
        <row r="17116">
          <cell r="G17116" t="str">
            <v>V000</v>
          </cell>
          <cell r="H17116">
            <v>0</v>
          </cell>
          <cell r="I17116">
            <v>0.173</v>
          </cell>
          <cell r="J17116">
            <v>0.173</v>
          </cell>
        </row>
        <row r="17117">
          <cell r="F17117" t="str">
            <v>丁家溶-溪头溶</v>
          </cell>
          <cell r="G17117" t="str">
            <v>V418431223</v>
          </cell>
          <cell r="H17117">
            <v>0</v>
          </cell>
          <cell r="I17117">
            <v>2.515</v>
          </cell>
          <cell r="J17117">
            <v>2.515</v>
          </cell>
        </row>
        <row r="17118">
          <cell r="F17118" t="str">
            <v>布村道班-上院子</v>
          </cell>
          <cell r="G17118" t="str">
            <v>C305431223</v>
          </cell>
          <cell r="H17118">
            <v>0.934</v>
          </cell>
          <cell r="I17118">
            <v>0.977</v>
          </cell>
          <cell r="J17118">
            <v>0.043</v>
          </cell>
        </row>
        <row r="17119">
          <cell r="F17119" t="str">
            <v>小学至光明堂</v>
          </cell>
          <cell r="G17119" t="str">
            <v>C91A431223</v>
          </cell>
          <cell r="H17119">
            <v>0</v>
          </cell>
          <cell r="I17119">
            <v>0.308</v>
          </cell>
          <cell r="J17119">
            <v>0.308</v>
          </cell>
        </row>
        <row r="17120">
          <cell r="F17120" t="str">
            <v>村委会-光明堂</v>
          </cell>
          <cell r="G17120" t="str">
            <v>VE60431223</v>
          </cell>
          <cell r="H17120">
            <v>0</v>
          </cell>
          <cell r="I17120">
            <v>0.551</v>
          </cell>
          <cell r="J17120">
            <v>0.551</v>
          </cell>
        </row>
        <row r="17121">
          <cell r="F17121" t="str">
            <v>岩头坡-黄牛水分路处</v>
          </cell>
          <cell r="G17121" t="str">
            <v>VX07431223</v>
          </cell>
          <cell r="H17121">
            <v>0</v>
          </cell>
          <cell r="I17121">
            <v>1.009</v>
          </cell>
          <cell r="J17121">
            <v>1.009</v>
          </cell>
        </row>
        <row r="17122">
          <cell r="F17122" t="str">
            <v>龙凤桥-应屋场</v>
          </cell>
          <cell r="G17122" t="str">
            <v>VX09431223</v>
          </cell>
          <cell r="H17122">
            <v>0</v>
          </cell>
          <cell r="I17122">
            <v>1.822</v>
          </cell>
          <cell r="J17122">
            <v>1.822</v>
          </cell>
        </row>
        <row r="17123">
          <cell r="F17123" t="str">
            <v>油房至老屋院</v>
          </cell>
          <cell r="G17123" t="str">
            <v>C92A431223</v>
          </cell>
          <cell r="H17123">
            <v>0</v>
          </cell>
          <cell r="I17123">
            <v>0.52</v>
          </cell>
          <cell r="J17123">
            <v>0.52</v>
          </cell>
        </row>
        <row r="17124">
          <cell r="F17124" t="str">
            <v>油坊边-丁家田</v>
          </cell>
          <cell r="G17124" t="str">
            <v>VX11431223</v>
          </cell>
          <cell r="H17124">
            <v>0</v>
          </cell>
          <cell r="I17124">
            <v>1.213</v>
          </cell>
          <cell r="J17124">
            <v>1.213</v>
          </cell>
        </row>
        <row r="17125">
          <cell r="F17125" t="str">
            <v>s250-村委会</v>
          </cell>
          <cell r="G17125" t="str">
            <v>V550431223</v>
          </cell>
          <cell r="H17125">
            <v>0</v>
          </cell>
          <cell r="I17125">
            <v>0.776</v>
          </cell>
          <cell r="J17125">
            <v>0.776</v>
          </cell>
        </row>
        <row r="17126">
          <cell r="F17126" t="str">
            <v>蓝同坳-牛角洞村</v>
          </cell>
          <cell r="G17126" t="str">
            <v>VA96431223</v>
          </cell>
          <cell r="H17126">
            <v>0</v>
          </cell>
          <cell r="I17126">
            <v>2.708</v>
          </cell>
          <cell r="J17126">
            <v>2.708</v>
          </cell>
        </row>
        <row r="17127">
          <cell r="F17127" t="str">
            <v>杉树湾-艾角洞村</v>
          </cell>
          <cell r="G17127" t="str">
            <v>VA97431223</v>
          </cell>
          <cell r="H17127">
            <v>0</v>
          </cell>
          <cell r="I17127">
            <v>0.167</v>
          </cell>
          <cell r="J17127">
            <v>0.167</v>
          </cell>
        </row>
        <row r="17128">
          <cell r="F17128" t="str">
            <v>狮子塘-塘里村</v>
          </cell>
          <cell r="G17128" t="str">
            <v>VA98431223</v>
          </cell>
          <cell r="H17128">
            <v>0</v>
          </cell>
          <cell r="I17128">
            <v>0.389</v>
          </cell>
          <cell r="J17128">
            <v>0.389</v>
          </cell>
        </row>
        <row r="17129">
          <cell r="F17129" t="str">
            <v>庵堂-谢家村</v>
          </cell>
          <cell r="G17129" t="str">
            <v>VA99431223</v>
          </cell>
          <cell r="H17129">
            <v>0</v>
          </cell>
          <cell r="I17129">
            <v>0.216</v>
          </cell>
          <cell r="J17129">
            <v>0.216</v>
          </cell>
        </row>
        <row r="17130">
          <cell r="F17130" t="str">
            <v>溪台至溪台</v>
          </cell>
          <cell r="G17130" t="str">
            <v>C076431223</v>
          </cell>
          <cell r="H17130">
            <v>0.408</v>
          </cell>
          <cell r="I17130">
            <v>2.163</v>
          </cell>
          <cell r="J17130">
            <v>1.755</v>
          </cell>
        </row>
        <row r="17131">
          <cell r="F17131" t="str">
            <v>溪台小学-麻阳垴村</v>
          </cell>
          <cell r="G17131" t="str">
            <v>VA85431223</v>
          </cell>
          <cell r="H17131">
            <v>0</v>
          </cell>
          <cell r="I17131">
            <v>0.933</v>
          </cell>
          <cell r="J17131">
            <v>0.933</v>
          </cell>
        </row>
        <row r="17132">
          <cell r="F17132" t="str">
            <v>塞岭上-刘家村</v>
          </cell>
          <cell r="G17132" t="str">
            <v>VC05431227</v>
          </cell>
          <cell r="H17132">
            <v>0</v>
          </cell>
          <cell r="I17132">
            <v>0.376</v>
          </cell>
          <cell r="J17132">
            <v>0.376</v>
          </cell>
        </row>
        <row r="17133">
          <cell r="F17133" t="str">
            <v>山根塘坳-烂泥塘村</v>
          </cell>
          <cell r="G17133" t="str">
            <v>VA92431223</v>
          </cell>
          <cell r="H17133">
            <v>0</v>
          </cell>
          <cell r="I17133">
            <v>0.41</v>
          </cell>
          <cell r="J17133">
            <v>0.41</v>
          </cell>
        </row>
        <row r="17134">
          <cell r="F17134" t="str">
            <v>穷里坳-松里村</v>
          </cell>
          <cell r="G17134" t="str">
            <v>VA93431223</v>
          </cell>
          <cell r="H17134">
            <v>0</v>
          </cell>
          <cell r="I17134">
            <v>0.744</v>
          </cell>
          <cell r="J17134">
            <v>0.744</v>
          </cell>
        </row>
        <row r="17135">
          <cell r="F17135" t="str">
            <v>肖洞湾-老梓寨村</v>
          </cell>
          <cell r="G17135" t="str">
            <v>VA94431223</v>
          </cell>
          <cell r="H17135">
            <v>0</v>
          </cell>
          <cell r="I17135">
            <v>0.572</v>
          </cell>
          <cell r="J17135">
            <v>0.572</v>
          </cell>
        </row>
        <row r="17136">
          <cell r="F17136" t="str">
            <v>S223-筛子坡村</v>
          </cell>
          <cell r="G17136" t="str">
            <v>V708431223</v>
          </cell>
          <cell r="H17136">
            <v>0</v>
          </cell>
          <cell r="I17136">
            <v>0.753</v>
          </cell>
          <cell r="J17136">
            <v>0.753</v>
          </cell>
        </row>
        <row r="17137">
          <cell r="F17137" t="str">
            <v>高岩至六地坨</v>
          </cell>
          <cell r="G17137" t="str">
            <v>C42B431223</v>
          </cell>
          <cell r="H17137">
            <v>0</v>
          </cell>
          <cell r="I17137">
            <v>0.891</v>
          </cell>
          <cell r="J17137">
            <v>0.891</v>
          </cell>
        </row>
        <row r="17138">
          <cell r="F17138" t="str">
            <v>雷家垴至车前冲</v>
          </cell>
          <cell r="G17138" t="str">
            <v>C18B431223</v>
          </cell>
          <cell r="H17138">
            <v>0</v>
          </cell>
          <cell r="I17138">
            <v>0.466</v>
          </cell>
          <cell r="J17138">
            <v>0.466</v>
          </cell>
        </row>
        <row r="17139">
          <cell r="F17139" t="str">
            <v>桐木坪至余家屋场</v>
          </cell>
          <cell r="G17139" t="str">
            <v>C19B431223</v>
          </cell>
          <cell r="H17139">
            <v>0</v>
          </cell>
          <cell r="I17139">
            <v>0.242</v>
          </cell>
          <cell r="J17139">
            <v>0.242</v>
          </cell>
        </row>
        <row r="17140">
          <cell r="F17140" t="str">
            <v>s223-岩冲山</v>
          </cell>
          <cell r="G17140" t="str">
            <v>C332431223</v>
          </cell>
          <cell r="H17140">
            <v>1.014</v>
          </cell>
          <cell r="I17140">
            <v>2.647</v>
          </cell>
          <cell r="J17140">
            <v>1.633</v>
          </cell>
        </row>
        <row r="17141">
          <cell r="F17141" t="str">
            <v>s223至企仁岩</v>
          </cell>
          <cell r="G17141" t="str">
            <v>C36B431223</v>
          </cell>
          <cell r="H17141">
            <v>0</v>
          </cell>
          <cell r="I17141">
            <v>0.629</v>
          </cell>
          <cell r="J17141">
            <v>0.629</v>
          </cell>
        </row>
        <row r="17142">
          <cell r="F17142" t="str">
            <v>桐木坪-村部</v>
          </cell>
          <cell r="G17142" t="str">
            <v>C061431223</v>
          </cell>
          <cell r="H17142">
            <v>2.346</v>
          </cell>
          <cell r="I17142">
            <v>3.323</v>
          </cell>
          <cell r="J17142">
            <v>0.977</v>
          </cell>
        </row>
        <row r="17143">
          <cell r="F17143" t="str">
            <v>s223-岩冲山</v>
          </cell>
          <cell r="G17143" t="str">
            <v>C332431223</v>
          </cell>
          <cell r="H17143">
            <v>0</v>
          </cell>
          <cell r="I17143">
            <v>1.014</v>
          </cell>
          <cell r="J17143">
            <v>1.014</v>
          </cell>
        </row>
        <row r="17144">
          <cell r="F17144" t="str">
            <v>林场-打鼓柳</v>
          </cell>
          <cell r="G17144" t="str">
            <v>C47C431223</v>
          </cell>
          <cell r="H17144">
            <v>0</v>
          </cell>
          <cell r="I17144">
            <v>2.062</v>
          </cell>
          <cell r="J17144">
            <v>2.062</v>
          </cell>
        </row>
        <row r="17145">
          <cell r="F17145" t="str">
            <v>里家寨-侯家店</v>
          </cell>
          <cell r="G17145" t="str">
            <v>V396431223</v>
          </cell>
          <cell r="H17145">
            <v>0</v>
          </cell>
          <cell r="I17145">
            <v>0.598</v>
          </cell>
          <cell r="J17145">
            <v>0.598</v>
          </cell>
        </row>
        <row r="17146">
          <cell r="F17146" t="str">
            <v>三角坪-大洞</v>
          </cell>
          <cell r="G17146" t="str">
            <v>V399431223</v>
          </cell>
          <cell r="H17146">
            <v>0</v>
          </cell>
          <cell r="I17146">
            <v>0.556</v>
          </cell>
          <cell r="J17146">
            <v>0.556</v>
          </cell>
        </row>
        <row r="17147">
          <cell r="F17147" t="str">
            <v>杉木溪变电站-刘家山</v>
          </cell>
          <cell r="G17147" t="str">
            <v>V400431223</v>
          </cell>
          <cell r="H17147">
            <v>0</v>
          </cell>
          <cell r="I17147">
            <v>1.392</v>
          </cell>
          <cell r="J17147">
            <v>1.392</v>
          </cell>
        </row>
        <row r="17148">
          <cell r="F17148" t="str">
            <v>电瓶站-董家人</v>
          </cell>
          <cell r="G17148" t="str">
            <v>V337431223</v>
          </cell>
          <cell r="H17148">
            <v>0</v>
          </cell>
          <cell r="I17148">
            <v>1.98</v>
          </cell>
          <cell r="J17148">
            <v>1.98</v>
          </cell>
        </row>
        <row r="17149">
          <cell r="F17149" t="str">
            <v>洞潭3组-洞潭1组</v>
          </cell>
          <cell r="G17149" t="str">
            <v>V375431223</v>
          </cell>
          <cell r="H17149">
            <v>0</v>
          </cell>
          <cell r="I17149">
            <v>1.682</v>
          </cell>
          <cell r="J17149">
            <v>1.682</v>
          </cell>
        </row>
        <row r="17150">
          <cell r="F17150" t="str">
            <v>高桥-水库</v>
          </cell>
          <cell r="G17150" t="str">
            <v>C29C431223</v>
          </cell>
          <cell r="H17150">
            <v>0.535</v>
          </cell>
          <cell r="I17150">
            <v>1.037</v>
          </cell>
          <cell r="J17150">
            <v>0.502</v>
          </cell>
        </row>
        <row r="17151">
          <cell r="F17151" t="str">
            <v>岩梯-小布台</v>
          </cell>
          <cell r="G17151" t="str">
            <v>C30C431223</v>
          </cell>
          <cell r="H17151">
            <v>1.657</v>
          </cell>
          <cell r="I17151">
            <v>3.333</v>
          </cell>
          <cell r="J17151">
            <v>1.676</v>
          </cell>
        </row>
        <row r="17152">
          <cell r="G17152" t="str">
            <v>V000</v>
          </cell>
          <cell r="H17152">
            <v>0</v>
          </cell>
          <cell r="I17152">
            <v>0.932</v>
          </cell>
          <cell r="J17152">
            <v>0.932</v>
          </cell>
        </row>
        <row r="17153">
          <cell r="F17153" t="str">
            <v>知青点-周家人</v>
          </cell>
          <cell r="G17153" t="str">
            <v>V359431223</v>
          </cell>
          <cell r="H17153">
            <v>0</v>
          </cell>
          <cell r="I17153">
            <v>1.617</v>
          </cell>
          <cell r="J17153">
            <v>1.617</v>
          </cell>
        </row>
        <row r="17154">
          <cell r="F17154" t="str">
            <v>上蒋-姚家岭</v>
          </cell>
          <cell r="G17154" t="str">
            <v>V378431223</v>
          </cell>
          <cell r="H17154">
            <v>0</v>
          </cell>
          <cell r="I17154">
            <v>1.878</v>
          </cell>
          <cell r="J17154">
            <v>1.878</v>
          </cell>
        </row>
        <row r="17155">
          <cell r="F17155" t="str">
            <v>上蒋-长田坎</v>
          </cell>
          <cell r="G17155" t="str">
            <v>V381431223</v>
          </cell>
          <cell r="H17155">
            <v>0</v>
          </cell>
          <cell r="I17155">
            <v>0.335</v>
          </cell>
          <cell r="J17155">
            <v>0.335</v>
          </cell>
        </row>
        <row r="17156">
          <cell r="F17156" t="str">
            <v>栗树坪村-长田</v>
          </cell>
          <cell r="G17156" t="str">
            <v>CA21431223</v>
          </cell>
          <cell r="H17156">
            <v>0</v>
          </cell>
          <cell r="I17156">
            <v>0.478</v>
          </cell>
          <cell r="J17156">
            <v>0.478</v>
          </cell>
        </row>
        <row r="17157">
          <cell r="F17157" t="str">
            <v>油库-竹坪</v>
          </cell>
          <cell r="G17157" t="str">
            <v>C195431223</v>
          </cell>
          <cell r="H17157">
            <v>1.96</v>
          </cell>
          <cell r="I17157">
            <v>2.75</v>
          </cell>
          <cell r="J17157">
            <v>0.79</v>
          </cell>
        </row>
        <row r="17158">
          <cell r="F17158" t="str">
            <v>长冲容-清溪口</v>
          </cell>
          <cell r="G17158" t="str">
            <v>V394431223</v>
          </cell>
          <cell r="H17158">
            <v>0</v>
          </cell>
          <cell r="I17158">
            <v>0.508</v>
          </cell>
          <cell r="J17158">
            <v>0.508</v>
          </cell>
        </row>
        <row r="17159">
          <cell r="F17159" t="str">
            <v>双冲-杉冲</v>
          </cell>
          <cell r="G17159" t="str">
            <v>V346431223</v>
          </cell>
          <cell r="H17159">
            <v>0</v>
          </cell>
          <cell r="I17159">
            <v>0.812</v>
          </cell>
          <cell r="J17159">
            <v>0.812</v>
          </cell>
        </row>
        <row r="17160">
          <cell r="F17160" t="str">
            <v>当江洲村道</v>
          </cell>
          <cell r="G17160" t="str">
            <v>C340431223</v>
          </cell>
          <cell r="H17160">
            <v>0</v>
          </cell>
          <cell r="I17160">
            <v>0.332</v>
          </cell>
          <cell r="J17160">
            <v>0.332</v>
          </cell>
        </row>
        <row r="17161">
          <cell r="F17161" t="str">
            <v>李家人八组-长冲</v>
          </cell>
          <cell r="G17161" t="str">
            <v>V371431223</v>
          </cell>
          <cell r="H17161">
            <v>0</v>
          </cell>
          <cell r="I17161">
            <v>0.358</v>
          </cell>
          <cell r="J17161">
            <v>0.358</v>
          </cell>
        </row>
        <row r="17162">
          <cell r="F17162" t="str">
            <v>上贺家-下贺家</v>
          </cell>
          <cell r="G17162" t="str">
            <v>V338431223</v>
          </cell>
          <cell r="H17162">
            <v>0</v>
          </cell>
          <cell r="I17162">
            <v>0.236</v>
          </cell>
          <cell r="J17162">
            <v>0.236</v>
          </cell>
        </row>
        <row r="17163">
          <cell r="F17163" t="str">
            <v>孝坪洞口-宋家坪</v>
          </cell>
          <cell r="G17163" t="str">
            <v>V416431223</v>
          </cell>
          <cell r="H17163">
            <v>0</v>
          </cell>
          <cell r="I17163">
            <v>0.196</v>
          </cell>
          <cell r="J17163">
            <v>0.196</v>
          </cell>
        </row>
        <row r="17164">
          <cell r="F17164" t="str">
            <v>土头湾-涂家院子</v>
          </cell>
          <cell r="G17164" t="str">
            <v>V389431223</v>
          </cell>
          <cell r="H17164">
            <v>0</v>
          </cell>
          <cell r="I17164">
            <v>1.018</v>
          </cell>
          <cell r="J17164">
            <v>1.018</v>
          </cell>
        </row>
        <row r="17165">
          <cell r="G17165" t="str">
            <v>V000</v>
          </cell>
          <cell r="H17165">
            <v>0</v>
          </cell>
          <cell r="I17165">
            <v>0.172</v>
          </cell>
          <cell r="J17165">
            <v>0.172</v>
          </cell>
        </row>
        <row r="17166">
          <cell r="F17166" t="str">
            <v>竹坪坳-竹坪</v>
          </cell>
          <cell r="G17166" t="str">
            <v>C009431223</v>
          </cell>
          <cell r="H17166">
            <v>0</v>
          </cell>
          <cell r="I17166">
            <v>0.912</v>
          </cell>
          <cell r="J17166">
            <v>0.912</v>
          </cell>
        </row>
        <row r="17167">
          <cell r="F17167" t="str">
            <v>庙湾-长坡</v>
          </cell>
          <cell r="G17167" t="str">
            <v>CA15431223</v>
          </cell>
          <cell r="H17167">
            <v>0</v>
          </cell>
          <cell r="I17167">
            <v>4.508</v>
          </cell>
          <cell r="J17167">
            <v>4.508</v>
          </cell>
        </row>
        <row r="17168">
          <cell r="F17168" t="str">
            <v>倒伏-枫香其</v>
          </cell>
          <cell r="G17168" t="str">
            <v>C267431223</v>
          </cell>
          <cell r="H17168">
            <v>1.494</v>
          </cell>
          <cell r="I17168">
            <v>3.222</v>
          </cell>
          <cell r="J17168">
            <v>1.728</v>
          </cell>
        </row>
        <row r="17169">
          <cell r="F17169" t="str">
            <v>杨家人-村小学</v>
          </cell>
          <cell r="G17169" t="str">
            <v>CA14431223</v>
          </cell>
          <cell r="H17169">
            <v>0</v>
          </cell>
          <cell r="I17169">
            <v>0.226</v>
          </cell>
          <cell r="J17169">
            <v>0.226</v>
          </cell>
        </row>
        <row r="17170">
          <cell r="G17170" t="str">
            <v>V000</v>
          </cell>
          <cell r="H17170">
            <v>0</v>
          </cell>
          <cell r="I17170">
            <v>0.137</v>
          </cell>
          <cell r="J17170">
            <v>0.137</v>
          </cell>
        </row>
        <row r="17171">
          <cell r="F17171" t="str">
            <v>x019-刘家人</v>
          </cell>
          <cell r="G17171" t="str">
            <v>V316431223</v>
          </cell>
          <cell r="H17171">
            <v>0</v>
          </cell>
          <cell r="I17171">
            <v>0.17</v>
          </cell>
          <cell r="J17171">
            <v>0.17</v>
          </cell>
        </row>
        <row r="17172">
          <cell r="F17172" t="str">
            <v>x019-周家湾</v>
          </cell>
          <cell r="G17172" t="str">
            <v>V318431223</v>
          </cell>
          <cell r="H17172">
            <v>0</v>
          </cell>
          <cell r="I17172">
            <v>0.404</v>
          </cell>
          <cell r="J17172">
            <v>0.404</v>
          </cell>
        </row>
        <row r="17173">
          <cell r="F17173" t="str">
            <v>五坝冲-米家垄</v>
          </cell>
          <cell r="G17173" t="str">
            <v>V464431223</v>
          </cell>
          <cell r="H17173">
            <v>0</v>
          </cell>
          <cell r="I17173">
            <v>1.125</v>
          </cell>
          <cell r="J17173">
            <v>1.125</v>
          </cell>
        </row>
        <row r="17174">
          <cell r="F17174" t="str">
            <v>竹坪-黑庵</v>
          </cell>
          <cell r="G17174" t="str">
            <v>V332431223</v>
          </cell>
          <cell r="H17174">
            <v>0</v>
          </cell>
          <cell r="I17174">
            <v>3.292</v>
          </cell>
          <cell r="J17174">
            <v>3.292</v>
          </cell>
        </row>
        <row r="17175">
          <cell r="F17175" t="str">
            <v>杨柳坳-荞子湾</v>
          </cell>
          <cell r="G17175" t="str">
            <v>V334431223</v>
          </cell>
          <cell r="H17175">
            <v>0</v>
          </cell>
          <cell r="I17175">
            <v>1.052</v>
          </cell>
          <cell r="J17175">
            <v>1.052</v>
          </cell>
        </row>
        <row r="17176">
          <cell r="F17176" t="str">
            <v>神洞溪-小洞子</v>
          </cell>
          <cell r="G17176" t="str">
            <v>C018431223</v>
          </cell>
          <cell r="H17176">
            <v>3.592</v>
          </cell>
          <cell r="I17176">
            <v>5.973</v>
          </cell>
          <cell r="J17176">
            <v>2.381</v>
          </cell>
        </row>
        <row r="17177">
          <cell r="F17177" t="str">
            <v>流亭坳-张家</v>
          </cell>
          <cell r="G17177" t="str">
            <v>C60C431223</v>
          </cell>
          <cell r="H17177">
            <v>0</v>
          </cell>
          <cell r="I17177">
            <v>0.808</v>
          </cell>
          <cell r="J17177">
            <v>0.808</v>
          </cell>
        </row>
        <row r="17178">
          <cell r="F17178" t="str">
            <v>桐子坑—石家塘</v>
          </cell>
          <cell r="G17178" t="str">
            <v>C266431223</v>
          </cell>
          <cell r="H17178">
            <v>2.901</v>
          </cell>
          <cell r="I17178">
            <v>4.712</v>
          </cell>
          <cell r="J17178">
            <v>1.811</v>
          </cell>
        </row>
        <row r="17179">
          <cell r="F17179" t="str">
            <v>石家塘-陈家坡</v>
          </cell>
          <cell r="G17179" t="str">
            <v>V456431223</v>
          </cell>
          <cell r="H17179">
            <v>0</v>
          </cell>
          <cell r="I17179">
            <v>0.928</v>
          </cell>
          <cell r="J17179">
            <v>0.928</v>
          </cell>
        </row>
        <row r="17180">
          <cell r="G17180" t="str">
            <v>AA17431223</v>
          </cell>
          <cell r="H17180">
            <v>0</v>
          </cell>
          <cell r="I17180">
            <v>0.178</v>
          </cell>
          <cell r="J17180">
            <v>0.178</v>
          </cell>
        </row>
        <row r="17181">
          <cell r="F17181" t="str">
            <v>道头湾-被单溪</v>
          </cell>
          <cell r="G17181" t="str">
            <v>V449431223</v>
          </cell>
          <cell r="H17181">
            <v>0</v>
          </cell>
          <cell r="I17181">
            <v>0.935</v>
          </cell>
          <cell r="J17181">
            <v>0.935</v>
          </cell>
        </row>
        <row r="17182">
          <cell r="F17182" t="str">
            <v>沈家人-万家垴</v>
          </cell>
          <cell r="G17182" t="str">
            <v>C62C431223</v>
          </cell>
          <cell r="H17182">
            <v>0</v>
          </cell>
          <cell r="I17182">
            <v>0.885</v>
          </cell>
          <cell r="J17182">
            <v>0.885</v>
          </cell>
        </row>
        <row r="17183">
          <cell r="F17183" t="str">
            <v>李家-江家塘</v>
          </cell>
          <cell r="G17183" t="str">
            <v>V460431223</v>
          </cell>
          <cell r="H17183">
            <v>0</v>
          </cell>
          <cell r="I17183">
            <v>0.588</v>
          </cell>
          <cell r="J17183">
            <v>0.588</v>
          </cell>
        </row>
        <row r="17184">
          <cell r="F17184" t="str">
            <v>搭溪村村部-搭溪村九组</v>
          </cell>
          <cell r="G17184" t="str">
            <v>C58M431224</v>
          </cell>
          <cell r="H17184">
            <v>0</v>
          </cell>
          <cell r="I17184">
            <v>2.276</v>
          </cell>
          <cell r="J17184">
            <v>2.276</v>
          </cell>
        </row>
        <row r="17185">
          <cell r="F17185" t="str">
            <v>来峰村部-宝山村杉树坳</v>
          </cell>
          <cell r="G17185" t="str">
            <v>C76M431224</v>
          </cell>
          <cell r="H17185">
            <v>0</v>
          </cell>
          <cell r="I17185">
            <v>2.498</v>
          </cell>
          <cell r="J17185">
            <v>2.498</v>
          </cell>
        </row>
        <row r="17186">
          <cell r="F17186" t="str">
            <v>华荣村二级电站-华荣村十一组</v>
          </cell>
          <cell r="G17186" t="str">
            <v>V556431224</v>
          </cell>
          <cell r="H17186">
            <v>0</v>
          </cell>
          <cell r="I17186">
            <v>1.982</v>
          </cell>
          <cell r="J17186">
            <v>1.982</v>
          </cell>
        </row>
        <row r="17187">
          <cell r="F17187" t="str">
            <v>光明村九组-光明村一组</v>
          </cell>
          <cell r="G17187" t="str">
            <v>V560431224</v>
          </cell>
          <cell r="H17187">
            <v>0</v>
          </cell>
          <cell r="I17187">
            <v>2.848</v>
          </cell>
          <cell r="J17187">
            <v>2.848</v>
          </cell>
        </row>
        <row r="17188">
          <cell r="F17188" t="str">
            <v>光明村十组-光明村十一组</v>
          </cell>
          <cell r="G17188" t="str">
            <v>V561431224</v>
          </cell>
          <cell r="H17188">
            <v>0</v>
          </cell>
          <cell r="I17188">
            <v>0.191</v>
          </cell>
          <cell r="J17188">
            <v>0.191</v>
          </cell>
        </row>
        <row r="17189">
          <cell r="F17189" t="str">
            <v>华荣村七组-华荣村八组</v>
          </cell>
          <cell r="G17189" t="str">
            <v>V553431224</v>
          </cell>
          <cell r="H17189">
            <v>0</v>
          </cell>
          <cell r="I17189">
            <v>0.406</v>
          </cell>
          <cell r="J17189">
            <v>0.406</v>
          </cell>
        </row>
        <row r="17190">
          <cell r="F17190" t="str">
            <v>华荣村洞角桥-华荣村九组</v>
          </cell>
          <cell r="G17190" t="str">
            <v>V554431224</v>
          </cell>
          <cell r="H17190">
            <v>0</v>
          </cell>
          <cell r="I17190">
            <v>0.36</v>
          </cell>
          <cell r="J17190">
            <v>0.36</v>
          </cell>
        </row>
        <row r="17191">
          <cell r="F17191" t="str">
            <v>华荣村二级电站-华荣村十一组</v>
          </cell>
          <cell r="G17191" t="str">
            <v>V556431224</v>
          </cell>
          <cell r="H17191">
            <v>0</v>
          </cell>
          <cell r="I17191">
            <v>0.875</v>
          </cell>
          <cell r="J17191">
            <v>0.875</v>
          </cell>
        </row>
        <row r="17192">
          <cell r="F17192" t="str">
            <v>黄田村拌泥冲-黄田村一组</v>
          </cell>
          <cell r="G17192" t="str">
            <v>V597431224</v>
          </cell>
          <cell r="H17192">
            <v>0</v>
          </cell>
          <cell r="I17192">
            <v>0.543</v>
          </cell>
          <cell r="J17192">
            <v>0.543</v>
          </cell>
        </row>
        <row r="17193">
          <cell r="F17193" t="str">
            <v>回春村徐家坳-回春村一组</v>
          </cell>
          <cell r="G17193" t="str">
            <v>V588431224</v>
          </cell>
          <cell r="H17193">
            <v>0</v>
          </cell>
          <cell r="I17193">
            <v>0.558</v>
          </cell>
          <cell r="J17193">
            <v>0.558</v>
          </cell>
        </row>
        <row r="17194">
          <cell r="F17194" t="str">
            <v>和木岭至宝山</v>
          </cell>
          <cell r="G17194" t="str">
            <v>CA56431224</v>
          </cell>
          <cell r="H17194">
            <v>0</v>
          </cell>
          <cell r="I17194">
            <v>4.099</v>
          </cell>
          <cell r="J17194">
            <v>4.099</v>
          </cell>
        </row>
        <row r="17195">
          <cell r="F17195" t="str">
            <v>锚儿坪-锚儿坪</v>
          </cell>
          <cell r="G17195" t="str">
            <v>C247431224</v>
          </cell>
          <cell r="H17195">
            <v>0</v>
          </cell>
          <cell r="I17195">
            <v>1.694</v>
          </cell>
          <cell r="J17195">
            <v>1.694</v>
          </cell>
        </row>
        <row r="17196">
          <cell r="F17196" t="str">
            <v>油炸林-文岭坳</v>
          </cell>
          <cell r="G17196" t="str">
            <v>CF41431224</v>
          </cell>
          <cell r="H17196">
            <v>10.339</v>
          </cell>
          <cell r="I17196">
            <v>11.589</v>
          </cell>
          <cell r="J17196">
            <v>1.25</v>
          </cell>
        </row>
        <row r="17197">
          <cell r="F17197" t="str">
            <v>前进村琅江潭-前进村十组</v>
          </cell>
          <cell r="G17197" t="str">
            <v>V565431224</v>
          </cell>
          <cell r="H17197">
            <v>0</v>
          </cell>
          <cell r="I17197">
            <v>0.425</v>
          </cell>
          <cell r="J17197">
            <v>0.425</v>
          </cell>
        </row>
        <row r="17198">
          <cell r="F17198" t="str">
            <v>上长冲至麻地</v>
          </cell>
          <cell r="G17198" t="str">
            <v>C56C431224</v>
          </cell>
          <cell r="H17198">
            <v>0</v>
          </cell>
          <cell r="I17198">
            <v>0.833</v>
          </cell>
          <cell r="J17198">
            <v>0.833</v>
          </cell>
        </row>
        <row r="17199">
          <cell r="F17199" t="str">
            <v>白岩头村大路边-白岩头村五组</v>
          </cell>
          <cell r="G17199" t="str">
            <v>VM64431224</v>
          </cell>
          <cell r="H17199">
            <v>0</v>
          </cell>
          <cell r="I17199">
            <v>0.308</v>
          </cell>
          <cell r="J17199">
            <v>0.308</v>
          </cell>
        </row>
        <row r="17200">
          <cell r="F17200" t="str">
            <v>蛤蟆洞至何家</v>
          </cell>
          <cell r="G17200" t="str">
            <v>Z64A431224</v>
          </cell>
          <cell r="H17200">
            <v>0</v>
          </cell>
          <cell r="I17200">
            <v>0.743</v>
          </cell>
          <cell r="J17200">
            <v>0.743</v>
          </cell>
        </row>
        <row r="17201">
          <cell r="F17201" t="str">
            <v>茶湾村四组-茶湾村中树查</v>
          </cell>
          <cell r="G17201" t="str">
            <v>VM38431224</v>
          </cell>
          <cell r="H17201">
            <v>0</v>
          </cell>
          <cell r="I17201">
            <v>1.797</v>
          </cell>
          <cell r="J17201">
            <v>1.797</v>
          </cell>
        </row>
        <row r="17202">
          <cell r="F17202" t="str">
            <v>茶湾村十组-茶湾村十二组</v>
          </cell>
          <cell r="G17202" t="str">
            <v>VM39431224</v>
          </cell>
          <cell r="H17202">
            <v>0.309</v>
          </cell>
          <cell r="I17202">
            <v>2.132</v>
          </cell>
          <cell r="J17202">
            <v>1.823</v>
          </cell>
        </row>
        <row r="17203">
          <cell r="F17203" t="str">
            <v>茶湾村还盘坳-茶湾村四组</v>
          </cell>
          <cell r="G17203" t="str">
            <v>VM42431224</v>
          </cell>
          <cell r="H17203">
            <v>0</v>
          </cell>
          <cell r="I17203">
            <v>2.004</v>
          </cell>
          <cell r="J17203">
            <v>2.004</v>
          </cell>
        </row>
        <row r="17204">
          <cell r="F17204" t="str">
            <v>洑水村八组-洑水村五组</v>
          </cell>
          <cell r="G17204" t="str">
            <v>C3M3431224</v>
          </cell>
          <cell r="H17204">
            <v>0</v>
          </cell>
          <cell r="I17204">
            <v>1.442</v>
          </cell>
          <cell r="J17204">
            <v>1.442</v>
          </cell>
        </row>
        <row r="17205">
          <cell r="F17205" t="str">
            <v>洑水湾铁路桥-洑水湾村四组</v>
          </cell>
          <cell r="G17205" t="str">
            <v>VM02431224</v>
          </cell>
          <cell r="H17205">
            <v>0</v>
          </cell>
          <cell r="I17205">
            <v>0.566</v>
          </cell>
          <cell r="J17205">
            <v>0.566</v>
          </cell>
        </row>
        <row r="17206">
          <cell r="F17206" t="str">
            <v>和平村村部-和平村五组</v>
          </cell>
          <cell r="G17206" t="str">
            <v>VM30431224</v>
          </cell>
          <cell r="H17206">
            <v>0</v>
          </cell>
          <cell r="I17206">
            <v>1.362</v>
          </cell>
          <cell r="J17206">
            <v>1.362</v>
          </cell>
        </row>
        <row r="17207">
          <cell r="F17207" t="str">
            <v>温溪塘-江星一组</v>
          </cell>
          <cell r="G17207" t="str">
            <v>C801431224</v>
          </cell>
          <cell r="H17207">
            <v>0</v>
          </cell>
          <cell r="I17207">
            <v>0.83</v>
          </cell>
          <cell r="J17207">
            <v>0.83</v>
          </cell>
        </row>
        <row r="17208">
          <cell r="F17208" t="str">
            <v>芦冲元村平头脑-芦冲元村八组</v>
          </cell>
          <cell r="G17208" t="str">
            <v>VM56431224</v>
          </cell>
          <cell r="H17208">
            <v>0</v>
          </cell>
          <cell r="I17208">
            <v>0.591</v>
          </cell>
          <cell r="J17208">
            <v>0.591</v>
          </cell>
        </row>
        <row r="17209">
          <cell r="F17209" t="str">
            <v>上斯文村六组-上斯文村四组</v>
          </cell>
          <cell r="G17209" t="str">
            <v>VM37431224</v>
          </cell>
          <cell r="H17209">
            <v>0</v>
          </cell>
          <cell r="I17209">
            <v>2.384</v>
          </cell>
          <cell r="J17209">
            <v>2.384</v>
          </cell>
        </row>
        <row r="17210">
          <cell r="F17210" t="str">
            <v>渔米溪村井水湾-渔米溪村烂泥田</v>
          </cell>
          <cell r="G17210" t="str">
            <v>C0L4431224</v>
          </cell>
          <cell r="H17210">
            <v>0</v>
          </cell>
          <cell r="I17210">
            <v>2.964</v>
          </cell>
          <cell r="J17210">
            <v>2.964</v>
          </cell>
        </row>
        <row r="17211">
          <cell r="F17211" t="str">
            <v>蓑衣溪村金子洞-蓑衣溪村八组</v>
          </cell>
          <cell r="G17211" t="str">
            <v>VM95431224</v>
          </cell>
          <cell r="H17211">
            <v>0</v>
          </cell>
          <cell r="I17211">
            <v>0.855</v>
          </cell>
          <cell r="J17211">
            <v>0.855</v>
          </cell>
        </row>
        <row r="17212">
          <cell r="F17212" t="str">
            <v>田坪村十组-田坪村十二组</v>
          </cell>
          <cell r="G17212" t="str">
            <v>VM71431224</v>
          </cell>
          <cell r="H17212">
            <v>0</v>
          </cell>
          <cell r="I17212">
            <v>0.266</v>
          </cell>
          <cell r="J17212">
            <v>0.266</v>
          </cell>
        </row>
        <row r="17213">
          <cell r="F17213" t="str">
            <v>江口至水泥厂</v>
          </cell>
          <cell r="G17213" t="str">
            <v>Z70A431224</v>
          </cell>
          <cell r="H17213">
            <v>0.539</v>
          </cell>
          <cell r="I17213">
            <v>2.382</v>
          </cell>
          <cell r="J17213">
            <v>1.843</v>
          </cell>
        </row>
        <row r="17214">
          <cell r="F17214" t="str">
            <v>腊板溪至白水溪</v>
          </cell>
          <cell r="G17214" t="str">
            <v>C058431224</v>
          </cell>
          <cell r="H17214">
            <v>0</v>
          </cell>
          <cell r="I17214">
            <v>0.866</v>
          </cell>
          <cell r="J17214">
            <v>0.866</v>
          </cell>
        </row>
        <row r="17215">
          <cell r="F17215" t="str">
            <v>坨里村野猪界-坨里二组</v>
          </cell>
          <cell r="G17215" t="str">
            <v>VM43431224</v>
          </cell>
          <cell r="H17215">
            <v>0</v>
          </cell>
          <cell r="I17215">
            <v>0.909</v>
          </cell>
          <cell r="J17215">
            <v>0.909</v>
          </cell>
        </row>
        <row r="17216">
          <cell r="F17216" t="str">
            <v>坨里村村部-坨里村九组</v>
          </cell>
          <cell r="G17216" t="str">
            <v>VM45431224</v>
          </cell>
          <cell r="H17216">
            <v>0</v>
          </cell>
          <cell r="I17216">
            <v>2.215</v>
          </cell>
          <cell r="J17216">
            <v>2.215</v>
          </cell>
        </row>
        <row r="17217">
          <cell r="F17217" t="str">
            <v>新田岭村交坡-新田岭村九组</v>
          </cell>
          <cell r="G17217" t="str">
            <v>VM03431224</v>
          </cell>
          <cell r="H17217">
            <v>0</v>
          </cell>
          <cell r="I17217">
            <v>0.679</v>
          </cell>
          <cell r="J17217">
            <v>0.679</v>
          </cell>
        </row>
        <row r="17218">
          <cell r="F17218" t="str">
            <v>大湖坪村一组-大湖坪六组</v>
          </cell>
          <cell r="G17218" t="str">
            <v>C4M7431224</v>
          </cell>
          <cell r="H17218">
            <v>0</v>
          </cell>
          <cell r="I17218">
            <v>4.668</v>
          </cell>
          <cell r="J17218">
            <v>4.668</v>
          </cell>
        </row>
        <row r="17219">
          <cell r="F17219" t="str">
            <v>岩坪村二组-岩坪村四组</v>
          </cell>
          <cell r="G17219" t="str">
            <v>VM58431224</v>
          </cell>
          <cell r="H17219">
            <v>0</v>
          </cell>
          <cell r="I17219">
            <v>2.297</v>
          </cell>
          <cell r="J17219">
            <v>2.297</v>
          </cell>
        </row>
        <row r="17220">
          <cell r="F17220" t="str">
            <v>沅江村五组-沅江村六组</v>
          </cell>
          <cell r="G17220" t="str">
            <v>VM16431224</v>
          </cell>
          <cell r="H17220">
            <v>0</v>
          </cell>
          <cell r="I17220">
            <v>1.177</v>
          </cell>
          <cell r="J17220">
            <v>1.177</v>
          </cell>
        </row>
        <row r="17221">
          <cell r="F17221" t="str">
            <v>云水村三组-白沙村一组</v>
          </cell>
          <cell r="G17221" t="str">
            <v>VM08431224</v>
          </cell>
          <cell r="H17221">
            <v>0</v>
          </cell>
          <cell r="I17221">
            <v>1.682</v>
          </cell>
          <cell r="J17221">
            <v>1.682</v>
          </cell>
        </row>
        <row r="17222">
          <cell r="F17222" t="str">
            <v>沅水村何家-白沙村六组</v>
          </cell>
          <cell r="G17222" t="str">
            <v>VM13431224</v>
          </cell>
          <cell r="H17222">
            <v>0</v>
          </cell>
          <cell r="I17222">
            <v>1.322</v>
          </cell>
          <cell r="J17222">
            <v>1.322</v>
          </cell>
        </row>
        <row r="17223">
          <cell r="F17223" t="str">
            <v>冰冷溪</v>
          </cell>
          <cell r="G17223" t="str">
            <v>VC76431224</v>
          </cell>
          <cell r="H17223">
            <v>0</v>
          </cell>
          <cell r="I17223">
            <v>2.485</v>
          </cell>
          <cell r="J17223">
            <v>2.485</v>
          </cell>
        </row>
        <row r="17224">
          <cell r="F17224" t="str">
            <v>冰冷溪</v>
          </cell>
          <cell r="G17224" t="str">
            <v>VC77431224</v>
          </cell>
          <cell r="H17224">
            <v>0</v>
          </cell>
          <cell r="I17224">
            <v>1.533</v>
          </cell>
          <cell r="J17224">
            <v>1.533</v>
          </cell>
        </row>
        <row r="17225">
          <cell r="F17225" t="str">
            <v>G612-大塘村</v>
          </cell>
          <cell r="G17225" t="str">
            <v>Y544431224</v>
          </cell>
          <cell r="H17225">
            <v>5.196</v>
          </cell>
          <cell r="I17225">
            <v>7.921</v>
          </cell>
          <cell r="J17225">
            <v>2.725</v>
          </cell>
        </row>
        <row r="17226">
          <cell r="F17226" t="str">
            <v>2组-2组</v>
          </cell>
          <cell r="G17226" t="str">
            <v>V129431224</v>
          </cell>
          <cell r="H17226">
            <v>0</v>
          </cell>
          <cell r="I17226">
            <v>0.196</v>
          </cell>
          <cell r="J17226">
            <v>0.196</v>
          </cell>
        </row>
        <row r="17227">
          <cell r="G17227" t="str">
            <v>V142431224</v>
          </cell>
          <cell r="H17227">
            <v>0</v>
          </cell>
          <cell r="I17227">
            <v>0.66</v>
          </cell>
          <cell r="J17227">
            <v>0.66</v>
          </cell>
        </row>
        <row r="17228">
          <cell r="F17228" t="str">
            <v>连山-16组</v>
          </cell>
          <cell r="G17228" t="str">
            <v>V064431224</v>
          </cell>
          <cell r="H17228">
            <v>0</v>
          </cell>
          <cell r="I17228">
            <v>0.598</v>
          </cell>
          <cell r="J17228">
            <v>0.598</v>
          </cell>
        </row>
        <row r="17229">
          <cell r="F17229" t="str">
            <v>两峰</v>
          </cell>
          <cell r="G17229" t="str">
            <v>C1D3431224</v>
          </cell>
          <cell r="H17229">
            <v>0</v>
          </cell>
          <cell r="I17229">
            <v>1.565</v>
          </cell>
          <cell r="J17229">
            <v>1.565</v>
          </cell>
        </row>
        <row r="17230">
          <cell r="F17230" t="str">
            <v>朱家垴-朱家垴</v>
          </cell>
          <cell r="G17230" t="str">
            <v>C290431224</v>
          </cell>
          <cell r="H17230">
            <v>0</v>
          </cell>
          <cell r="I17230">
            <v>0.933</v>
          </cell>
          <cell r="J17230">
            <v>0.933</v>
          </cell>
        </row>
        <row r="17231">
          <cell r="F17231" t="str">
            <v>10组-10组</v>
          </cell>
          <cell r="G17231" t="str">
            <v>V107431224</v>
          </cell>
          <cell r="H17231">
            <v>0</v>
          </cell>
          <cell r="I17231">
            <v>0.505</v>
          </cell>
          <cell r="J17231">
            <v>0.505</v>
          </cell>
        </row>
        <row r="17232">
          <cell r="F17232" t="str">
            <v>宋家-五组</v>
          </cell>
          <cell r="G17232" t="str">
            <v>VC63431224</v>
          </cell>
          <cell r="H17232">
            <v>0</v>
          </cell>
          <cell r="I17232">
            <v>1.412</v>
          </cell>
          <cell r="J17232">
            <v>1.412</v>
          </cell>
        </row>
        <row r="17233">
          <cell r="F17233" t="str">
            <v>小龙潭-新庄</v>
          </cell>
          <cell r="G17233" t="str">
            <v>C75G431224</v>
          </cell>
          <cell r="H17233">
            <v>0</v>
          </cell>
          <cell r="I17233">
            <v>0.465</v>
          </cell>
          <cell r="J17233">
            <v>0.465</v>
          </cell>
        </row>
        <row r="17234">
          <cell r="F17234" t="str">
            <v>桥头-9组</v>
          </cell>
          <cell r="G17234" t="str">
            <v>V200431224</v>
          </cell>
          <cell r="H17234">
            <v>0</v>
          </cell>
          <cell r="I17234">
            <v>0.135</v>
          </cell>
          <cell r="J17234">
            <v>0.135</v>
          </cell>
        </row>
        <row r="17235">
          <cell r="F17235" t="str">
            <v>阳兴-1组</v>
          </cell>
          <cell r="G17235" t="str">
            <v>V043431224</v>
          </cell>
          <cell r="H17235">
            <v>0</v>
          </cell>
          <cell r="I17235">
            <v>1.07</v>
          </cell>
          <cell r="J17235">
            <v>1.07</v>
          </cell>
        </row>
        <row r="17236">
          <cell r="F17236" t="str">
            <v>夜珠溪</v>
          </cell>
          <cell r="G17236" t="str">
            <v>VC71431224</v>
          </cell>
          <cell r="H17236">
            <v>0</v>
          </cell>
          <cell r="I17236">
            <v>0.359</v>
          </cell>
          <cell r="J17236">
            <v>0.359</v>
          </cell>
        </row>
        <row r="17237">
          <cell r="F17237" t="str">
            <v>四组-六组</v>
          </cell>
          <cell r="G17237" t="str">
            <v>VC60431224</v>
          </cell>
          <cell r="H17237">
            <v>0</v>
          </cell>
          <cell r="I17237">
            <v>0.736</v>
          </cell>
          <cell r="J17237">
            <v>0.736</v>
          </cell>
        </row>
        <row r="17238">
          <cell r="F17238" t="str">
            <v>路沙湾-老鼠冲</v>
          </cell>
          <cell r="G17238" t="str">
            <v>CF55431224</v>
          </cell>
          <cell r="H17238">
            <v>0</v>
          </cell>
          <cell r="I17238">
            <v>0.855</v>
          </cell>
          <cell r="J17238">
            <v>0.855</v>
          </cell>
        </row>
        <row r="17239">
          <cell r="F17239" t="str">
            <v>2组-3.4组</v>
          </cell>
          <cell r="G17239" t="str">
            <v>V122431224</v>
          </cell>
          <cell r="H17239">
            <v>0</v>
          </cell>
          <cell r="I17239">
            <v>0.768</v>
          </cell>
          <cell r="J17239">
            <v>0.768</v>
          </cell>
        </row>
        <row r="17240">
          <cell r="F17240" t="str">
            <v>村道-大坪</v>
          </cell>
          <cell r="G17240" t="str">
            <v>VX88431224</v>
          </cell>
          <cell r="H17240">
            <v>0</v>
          </cell>
          <cell r="I17240">
            <v>1.655</v>
          </cell>
          <cell r="J17240">
            <v>1.655</v>
          </cell>
        </row>
        <row r="17241">
          <cell r="F17241" t="str">
            <v>洞上三组-三组</v>
          </cell>
          <cell r="G17241" t="str">
            <v>C321431224</v>
          </cell>
          <cell r="H17241">
            <v>0</v>
          </cell>
          <cell r="I17241">
            <v>1.549</v>
          </cell>
          <cell r="J17241">
            <v>1.549</v>
          </cell>
        </row>
        <row r="17242">
          <cell r="F17242" t="str">
            <v>金龙-乡道</v>
          </cell>
          <cell r="G17242" t="str">
            <v>VY82431224</v>
          </cell>
          <cell r="H17242">
            <v>0</v>
          </cell>
          <cell r="I17242">
            <v>0.595</v>
          </cell>
          <cell r="J17242">
            <v>0.595</v>
          </cell>
        </row>
        <row r="17243">
          <cell r="F17243" t="str">
            <v>分路口-分路口</v>
          </cell>
          <cell r="G17243" t="str">
            <v>C319431224</v>
          </cell>
          <cell r="H17243">
            <v>0</v>
          </cell>
          <cell r="I17243">
            <v>1.117</v>
          </cell>
          <cell r="J17243">
            <v>1.117</v>
          </cell>
        </row>
        <row r="17244">
          <cell r="F17244" t="str">
            <v>关门瞳线</v>
          </cell>
          <cell r="G17244" t="str">
            <v>C82C431224</v>
          </cell>
          <cell r="H17244">
            <v>0</v>
          </cell>
          <cell r="I17244">
            <v>0.639</v>
          </cell>
          <cell r="J17244">
            <v>0.639</v>
          </cell>
        </row>
        <row r="17245">
          <cell r="F17245" t="str">
            <v>岔路口-曹家</v>
          </cell>
          <cell r="G17245" t="str">
            <v>VX94431224</v>
          </cell>
          <cell r="H17245">
            <v>0</v>
          </cell>
          <cell r="I17245">
            <v>1.313</v>
          </cell>
          <cell r="J17245">
            <v>1.313</v>
          </cell>
        </row>
        <row r="17246">
          <cell r="F17246" t="str">
            <v>九组-八组</v>
          </cell>
          <cell r="G17246" t="str">
            <v>VW08431224</v>
          </cell>
          <cell r="H17246">
            <v>0</v>
          </cell>
          <cell r="I17246">
            <v>0.309</v>
          </cell>
          <cell r="J17246">
            <v>0.309</v>
          </cell>
        </row>
        <row r="17247">
          <cell r="F17247" t="str">
            <v>关门瞳线</v>
          </cell>
          <cell r="G17247" t="str">
            <v>C82C431224</v>
          </cell>
          <cell r="H17247">
            <v>0</v>
          </cell>
          <cell r="I17247">
            <v>1.161</v>
          </cell>
          <cell r="J17247">
            <v>1.161</v>
          </cell>
        </row>
        <row r="17248">
          <cell r="F17248" t="str">
            <v>阿巴堂-村道</v>
          </cell>
          <cell r="G17248" t="str">
            <v>VW11431224</v>
          </cell>
          <cell r="H17248">
            <v>0</v>
          </cell>
          <cell r="I17248">
            <v>0.836</v>
          </cell>
          <cell r="J17248">
            <v>0.836</v>
          </cell>
        </row>
        <row r="17249">
          <cell r="F17249" t="str">
            <v>电站-虹桥</v>
          </cell>
          <cell r="G17249" t="str">
            <v>Z64B431224</v>
          </cell>
          <cell r="H17249">
            <v>0</v>
          </cell>
          <cell r="I17249">
            <v>0.647</v>
          </cell>
          <cell r="J17249">
            <v>0.647</v>
          </cell>
        </row>
        <row r="17250">
          <cell r="F17250" t="str">
            <v>芹江大坝-老院子</v>
          </cell>
          <cell r="G17250" t="str">
            <v>C315431224</v>
          </cell>
          <cell r="H17250">
            <v>1.314</v>
          </cell>
          <cell r="I17250">
            <v>1.6</v>
          </cell>
          <cell r="J17250">
            <v>0.286</v>
          </cell>
        </row>
        <row r="17251">
          <cell r="F17251" t="str">
            <v>坡上-1组</v>
          </cell>
          <cell r="G17251" t="str">
            <v>VU25431224</v>
          </cell>
          <cell r="H17251">
            <v>0</v>
          </cell>
          <cell r="I17251">
            <v>1.555</v>
          </cell>
          <cell r="J17251">
            <v>1.555</v>
          </cell>
        </row>
        <row r="17252">
          <cell r="F17252" t="str">
            <v>八组-九组</v>
          </cell>
          <cell r="G17252" t="str">
            <v>VX38431224</v>
          </cell>
          <cell r="H17252">
            <v>1.848</v>
          </cell>
          <cell r="I17252">
            <v>3.424</v>
          </cell>
          <cell r="J17252">
            <v>1.576</v>
          </cell>
        </row>
        <row r="17253">
          <cell r="F17253" t="str">
            <v>五组-七组</v>
          </cell>
          <cell r="G17253" t="str">
            <v>VW25431224</v>
          </cell>
          <cell r="H17253">
            <v>0</v>
          </cell>
          <cell r="I17253">
            <v>1.924</v>
          </cell>
          <cell r="J17253">
            <v>1.924</v>
          </cell>
        </row>
        <row r="17254">
          <cell r="F17254" t="str">
            <v>乡道-五里牌</v>
          </cell>
          <cell r="G17254" t="str">
            <v>VU14431224</v>
          </cell>
          <cell r="H17254">
            <v>0</v>
          </cell>
          <cell r="I17254">
            <v>0.786</v>
          </cell>
          <cell r="J17254">
            <v>0.786</v>
          </cell>
        </row>
        <row r="17255">
          <cell r="F17255" t="str">
            <v>乡道-拉山湾</v>
          </cell>
          <cell r="G17255" t="str">
            <v>VX93431224</v>
          </cell>
          <cell r="H17255">
            <v>0</v>
          </cell>
          <cell r="I17255">
            <v>0.69</v>
          </cell>
          <cell r="J17255">
            <v>0.69</v>
          </cell>
        </row>
        <row r="17256">
          <cell r="F17256" t="str">
            <v>阳桥大桥-阳桥大桥</v>
          </cell>
          <cell r="G17256" t="str">
            <v>CB98431224</v>
          </cell>
          <cell r="H17256">
            <v>0</v>
          </cell>
          <cell r="I17256">
            <v>1.706</v>
          </cell>
          <cell r="J17256">
            <v>1.706</v>
          </cell>
        </row>
        <row r="17257">
          <cell r="F17257" t="str">
            <v>村道-襄阳</v>
          </cell>
          <cell r="G17257" t="str">
            <v>VU08431224</v>
          </cell>
          <cell r="H17257">
            <v>0</v>
          </cell>
          <cell r="I17257">
            <v>0.632</v>
          </cell>
          <cell r="J17257">
            <v>0.632</v>
          </cell>
        </row>
        <row r="17258">
          <cell r="G17258" t="str">
            <v>Y527431224</v>
          </cell>
          <cell r="H17258">
            <v>0</v>
          </cell>
          <cell r="I17258">
            <v>0.994</v>
          </cell>
          <cell r="J17258">
            <v>0.994</v>
          </cell>
        </row>
        <row r="17259">
          <cell r="F17259" t="str">
            <v>铁溪至白竹溪</v>
          </cell>
          <cell r="G17259" t="str">
            <v>C93H431224</v>
          </cell>
          <cell r="H17259">
            <v>2.554</v>
          </cell>
          <cell r="I17259">
            <v>2.658</v>
          </cell>
          <cell r="J17259">
            <v>0.104</v>
          </cell>
        </row>
        <row r="17260">
          <cell r="F17260" t="str">
            <v>三组至一组</v>
          </cell>
          <cell r="G17260" t="str">
            <v>C16C431224</v>
          </cell>
          <cell r="H17260">
            <v>0</v>
          </cell>
          <cell r="I17260">
            <v>0.464</v>
          </cell>
          <cell r="J17260">
            <v>0.464</v>
          </cell>
        </row>
        <row r="17261">
          <cell r="F17261" t="str">
            <v>观音阁丁家冲</v>
          </cell>
          <cell r="G17261" t="str">
            <v>VN69431224</v>
          </cell>
          <cell r="H17261">
            <v>0</v>
          </cell>
          <cell r="I17261">
            <v>0.929</v>
          </cell>
          <cell r="J17261">
            <v>0.929</v>
          </cell>
        </row>
        <row r="17262">
          <cell r="F17262" t="str">
            <v>高地至双江口</v>
          </cell>
          <cell r="G17262" t="str">
            <v>CB33431224</v>
          </cell>
          <cell r="H17262">
            <v>1.234</v>
          </cell>
          <cell r="I17262">
            <v>2.213</v>
          </cell>
          <cell r="J17262">
            <v>0.979</v>
          </cell>
        </row>
        <row r="17263">
          <cell r="F17263" t="str">
            <v>木溪至梅花园</v>
          </cell>
          <cell r="G17263" t="str">
            <v>C169431224</v>
          </cell>
          <cell r="H17263">
            <v>0</v>
          </cell>
          <cell r="I17263">
            <v>4.37</v>
          </cell>
          <cell r="J17263">
            <v>4.37</v>
          </cell>
        </row>
        <row r="17264">
          <cell r="F17264" t="str">
            <v>仑斗坪至进必坨</v>
          </cell>
          <cell r="G17264" t="str">
            <v>C17J431224</v>
          </cell>
          <cell r="H17264">
            <v>0</v>
          </cell>
          <cell r="I17264">
            <v>0.888</v>
          </cell>
          <cell r="J17264">
            <v>0.888</v>
          </cell>
        </row>
        <row r="17265">
          <cell r="G17265" t="str">
            <v>AA04431224</v>
          </cell>
          <cell r="H17265">
            <v>0</v>
          </cell>
          <cell r="I17265">
            <v>0.355</v>
          </cell>
          <cell r="J17265">
            <v>0.355</v>
          </cell>
        </row>
        <row r="17266">
          <cell r="F17266" t="str">
            <v>木溪至四组</v>
          </cell>
          <cell r="G17266" t="str">
            <v>CB36431224</v>
          </cell>
          <cell r="H17266">
            <v>0</v>
          </cell>
          <cell r="I17266">
            <v>2.391</v>
          </cell>
          <cell r="J17266">
            <v>2.391</v>
          </cell>
        </row>
        <row r="17267">
          <cell r="F17267" t="str">
            <v>大桥边至茸溪水库</v>
          </cell>
          <cell r="G17267" t="str">
            <v>Z87A431224</v>
          </cell>
          <cell r="H17267">
            <v>2.749</v>
          </cell>
          <cell r="I17267">
            <v>3.806</v>
          </cell>
          <cell r="J17267">
            <v>1.057</v>
          </cell>
        </row>
        <row r="17268">
          <cell r="F17268" t="str">
            <v>山脚下至狮子岩</v>
          </cell>
          <cell r="G17268" t="str">
            <v>C03A431224</v>
          </cell>
          <cell r="H17268">
            <v>0</v>
          </cell>
          <cell r="I17268">
            <v>0.406</v>
          </cell>
          <cell r="J17268">
            <v>0.406</v>
          </cell>
        </row>
        <row r="17269">
          <cell r="F17269" t="str">
            <v>岩坪至二组</v>
          </cell>
          <cell r="G17269" t="str">
            <v>VR08431224</v>
          </cell>
          <cell r="H17269">
            <v>0</v>
          </cell>
          <cell r="I17269">
            <v>0.7</v>
          </cell>
          <cell r="J17269">
            <v>0.7</v>
          </cell>
        </row>
        <row r="17270">
          <cell r="F17270" t="str">
            <v>颜家垅至木溪</v>
          </cell>
          <cell r="G17270" t="str">
            <v>CB54431224</v>
          </cell>
          <cell r="H17270">
            <v>0</v>
          </cell>
          <cell r="I17270">
            <v>0.905</v>
          </cell>
          <cell r="J17270">
            <v>0.905</v>
          </cell>
        </row>
        <row r="17271">
          <cell r="G17271" t="str">
            <v>AA10431224</v>
          </cell>
          <cell r="H17271">
            <v>0</v>
          </cell>
          <cell r="I17271">
            <v>2.291</v>
          </cell>
          <cell r="J17271">
            <v>2.291</v>
          </cell>
        </row>
        <row r="17272">
          <cell r="F17272" t="str">
            <v>鱼形至分水</v>
          </cell>
          <cell r="G17272" t="str">
            <v>CZ28431224</v>
          </cell>
          <cell r="H17272">
            <v>0</v>
          </cell>
          <cell r="I17272">
            <v>0.499</v>
          </cell>
          <cell r="J17272">
            <v>0.499</v>
          </cell>
        </row>
        <row r="17273">
          <cell r="F17273" t="str">
            <v>岩家屋场-十组</v>
          </cell>
          <cell r="G17273" t="str">
            <v>C10P431224</v>
          </cell>
          <cell r="H17273">
            <v>0</v>
          </cell>
          <cell r="I17273">
            <v>1.602</v>
          </cell>
          <cell r="J17273">
            <v>1.602</v>
          </cell>
        </row>
        <row r="17274">
          <cell r="F17274" t="str">
            <v>岩家屋场-十组</v>
          </cell>
          <cell r="G17274" t="str">
            <v>C10P431224</v>
          </cell>
          <cell r="H17274">
            <v>0</v>
          </cell>
          <cell r="I17274">
            <v>0.954</v>
          </cell>
          <cell r="J17274">
            <v>0.954</v>
          </cell>
        </row>
        <row r="17275">
          <cell r="F17275" t="str">
            <v>一组-2组</v>
          </cell>
          <cell r="G17275" t="str">
            <v>V613431224</v>
          </cell>
          <cell r="H17275">
            <v>0</v>
          </cell>
          <cell r="I17275">
            <v>0.895</v>
          </cell>
          <cell r="J17275">
            <v>0.895</v>
          </cell>
        </row>
        <row r="17276">
          <cell r="F17276" t="str">
            <v>茅湾至湾潭六组</v>
          </cell>
          <cell r="G17276" t="str">
            <v>C98C431224</v>
          </cell>
          <cell r="H17276">
            <v>0</v>
          </cell>
          <cell r="I17276">
            <v>0.903</v>
          </cell>
          <cell r="J17276">
            <v>0.903</v>
          </cell>
        </row>
        <row r="17277">
          <cell r="F17277" t="str">
            <v>高桥一组-大埠</v>
          </cell>
          <cell r="G17277" t="str">
            <v>C216431224</v>
          </cell>
          <cell r="H17277">
            <v>0.591</v>
          </cell>
          <cell r="I17277">
            <v>5.625</v>
          </cell>
          <cell r="J17277">
            <v>5.034</v>
          </cell>
        </row>
        <row r="17278">
          <cell r="F17278" t="str">
            <v>村道-四组</v>
          </cell>
          <cell r="G17278" t="str">
            <v>V759431224</v>
          </cell>
          <cell r="H17278">
            <v>0</v>
          </cell>
          <cell r="I17278">
            <v>0.859</v>
          </cell>
          <cell r="J17278">
            <v>0.859</v>
          </cell>
        </row>
        <row r="17279">
          <cell r="F17279" t="str">
            <v>村道-十二组</v>
          </cell>
          <cell r="G17279" t="str">
            <v>V735431224</v>
          </cell>
          <cell r="H17279">
            <v>0</v>
          </cell>
          <cell r="I17279">
            <v>0.684</v>
          </cell>
          <cell r="J17279">
            <v>0.684</v>
          </cell>
        </row>
        <row r="17280">
          <cell r="F17280" t="str">
            <v>村道-9组</v>
          </cell>
          <cell r="G17280" t="str">
            <v>V736431224</v>
          </cell>
          <cell r="H17280">
            <v>0</v>
          </cell>
          <cell r="I17280">
            <v>0.55</v>
          </cell>
          <cell r="J17280">
            <v>0.55</v>
          </cell>
        </row>
        <row r="17281">
          <cell r="F17281" t="str">
            <v>茅湾至湾潭六组</v>
          </cell>
          <cell r="G17281" t="str">
            <v>C98C431224</v>
          </cell>
          <cell r="H17281">
            <v>0</v>
          </cell>
          <cell r="I17281">
            <v>0.318</v>
          </cell>
          <cell r="J17281">
            <v>0.318</v>
          </cell>
        </row>
        <row r="17282">
          <cell r="F17282" t="str">
            <v>二组-9组</v>
          </cell>
          <cell r="G17282" t="str">
            <v>V680431224</v>
          </cell>
          <cell r="H17282">
            <v>0</v>
          </cell>
          <cell r="I17282">
            <v>3.514</v>
          </cell>
          <cell r="J17282">
            <v>3.514</v>
          </cell>
        </row>
        <row r="17283">
          <cell r="F17283" t="str">
            <v>2组-3组</v>
          </cell>
          <cell r="G17283" t="str">
            <v>V683431224</v>
          </cell>
          <cell r="H17283">
            <v>0</v>
          </cell>
          <cell r="I17283">
            <v>3.227</v>
          </cell>
          <cell r="J17283">
            <v>3.227</v>
          </cell>
        </row>
        <row r="17284">
          <cell r="F17284" t="str">
            <v>均坪</v>
          </cell>
          <cell r="G17284" t="str">
            <v>C20C431224</v>
          </cell>
          <cell r="H17284">
            <v>0</v>
          </cell>
          <cell r="I17284">
            <v>1.078</v>
          </cell>
          <cell r="J17284">
            <v>1.078</v>
          </cell>
        </row>
        <row r="17285">
          <cell r="F17285" t="str">
            <v>白雾头至乡林场沙木老</v>
          </cell>
          <cell r="G17285" t="str">
            <v>Z82A431224</v>
          </cell>
          <cell r="H17285">
            <v>0</v>
          </cell>
          <cell r="I17285">
            <v>1.033</v>
          </cell>
          <cell r="J17285">
            <v>1.033</v>
          </cell>
        </row>
        <row r="17286">
          <cell r="F17286" t="str">
            <v>三斗冲至三组</v>
          </cell>
          <cell r="G17286" t="str">
            <v>VE66431224</v>
          </cell>
          <cell r="H17286">
            <v>0</v>
          </cell>
          <cell r="I17286">
            <v>0.248</v>
          </cell>
          <cell r="J17286">
            <v>0.248</v>
          </cell>
        </row>
        <row r="17287">
          <cell r="F17287" t="str">
            <v>CF53-岩落湾村</v>
          </cell>
          <cell r="G17287" t="str">
            <v>Y535431224</v>
          </cell>
          <cell r="H17287">
            <v>0</v>
          </cell>
          <cell r="I17287">
            <v>0.692</v>
          </cell>
          <cell r="J17287">
            <v>0.692</v>
          </cell>
        </row>
        <row r="17288">
          <cell r="F17288" t="str">
            <v>十组至十二组</v>
          </cell>
          <cell r="G17288" t="str">
            <v>C32C431224</v>
          </cell>
          <cell r="H17288">
            <v>0</v>
          </cell>
          <cell r="I17288">
            <v>0.262</v>
          </cell>
          <cell r="J17288">
            <v>0.262</v>
          </cell>
        </row>
        <row r="17289">
          <cell r="F17289" t="str">
            <v>明家塘至十九组</v>
          </cell>
          <cell r="G17289" t="str">
            <v>CB40431224</v>
          </cell>
          <cell r="H17289">
            <v>0</v>
          </cell>
          <cell r="I17289">
            <v>0.476</v>
          </cell>
          <cell r="J17289">
            <v>0.476</v>
          </cell>
        </row>
        <row r="17290">
          <cell r="F17290" t="str">
            <v>思茅坪村八组</v>
          </cell>
          <cell r="G17290" t="str">
            <v>VN67431224</v>
          </cell>
          <cell r="H17290">
            <v>0</v>
          </cell>
          <cell r="I17290">
            <v>0.593</v>
          </cell>
          <cell r="J17290">
            <v>0.593</v>
          </cell>
        </row>
        <row r="17291">
          <cell r="F17291" t="str">
            <v>桥边至六组</v>
          </cell>
          <cell r="G17291" t="str">
            <v>Z83A431224</v>
          </cell>
          <cell r="H17291">
            <v>0</v>
          </cell>
          <cell r="I17291">
            <v>1.103</v>
          </cell>
          <cell r="J17291">
            <v>1.103</v>
          </cell>
        </row>
        <row r="17292">
          <cell r="F17292" t="str">
            <v>鸭嘴岩-向家塘</v>
          </cell>
          <cell r="G17292" t="str">
            <v>C146431224</v>
          </cell>
          <cell r="H17292">
            <v>1.997</v>
          </cell>
          <cell r="I17292">
            <v>2.994</v>
          </cell>
          <cell r="J17292">
            <v>0.997</v>
          </cell>
        </row>
        <row r="17293">
          <cell r="F17293" t="str">
            <v>大桥至一组</v>
          </cell>
          <cell r="G17293" t="str">
            <v>VF58431224</v>
          </cell>
          <cell r="H17293">
            <v>0</v>
          </cell>
          <cell r="I17293">
            <v>0.366</v>
          </cell>
          <cell r="J17293">
            <v>0.366</v>
          </cell>
        </row>
        <row r="17294">
          <cell r="G17294" t="str">
            <v>AA28431224</v>
          </cell>
          <cell r="H17294">
            <v>0</v>
          </cell>
          <cell r="I17294">
            <v>0.674</v>
          </cell>
          <cell r="J17294">
            <v>0.674</v>
          </cell>
        </row>
        <row r="17295">
          <cell r="F17295" t="str">
            <v>仙人桥至沈家坳</v>
          </cell>
          <cell r="G17295" t="str">
            <v>CA75431224</v>
          </cell>
          <cell r="H17295">
            <v>0</v>
          </cell>
          <cell r="I17295">
            <v>1.741</v>
          </cell>
          <cell r="J17295">
            <v>1.741</v>
          </cell>
        </row>
        <row r="17296">
          <cell r="F17296" t="str">
            <v>当家村一组-洞庭八组</v>
          </cell>
          <cell r="G17296" t="str">
            <v>V418431224</v>
          </cell>
          <cell r="H17296">
            <v>0</v>
          </cell>
          <cell r="I17296">
            <v>0.903</v>
          </cell>
          <cell r="J17296">
            <v>0.903</v>
          </cell>
        </row>
        <row r="17297">
          <cell r="F17297" t="str">
            <v>米溪口至亮坳</v>
          </cell>
          <cell r="G17297" t="str">
            <v>C05A431224</v>
          </cell>
          <cell r="H17297">
            <v>0</v>
          </cell>
          <cell r="I17297">
            <v>3.726</v>
          </cell>
          <cell r="J17297">
            <v>3.726</v>
          </cell>
        </row>
        <row r="17298">
          <cell r="F17298" t="str">
            <v>顿脚水田湾-顿脚水偏岩屋</v>
          </cell>
          <cell r="G17298" t="str">
            <v>V402431224</v>
          </cell>
          <cell r="H17298">
            <v>0</v>
          </cell>
          <cell r="I17298">
            <v>0.75</v>
          </cell>
          <cell r="J17298">
            <v>0.75</v>
          </cell>
        </row>
        <row r="17299">
          <cell r="F17299" t="str">
            <v>两丫坪镇咀坡村七组-沿溪乡过江坡村三组</v>
          </cell>
          <cell r="G17299" t="str">
            <v>C31M431224</v>
          </cell>
          <cell r="H17299">
            <v>0</v>
          </cell>
          <cell r="I17299">
            <v>2.065</v>
          </cell>
          <cell r="J17299">
            <v>2.065</v>
          </cell>
        </row>
        <row r="17300">
          <cell r="F17300" t="str">
            <v>过江坡锅厂江坪-过江坡村七组</v>
          </cell>
          <cell r="G17300" t="str">
            <v>V530431224</v>
          </cell>
          <cell r="H17300">
            <v>0</v>
          </cell>
          <cell r="I17300">
            <v>2.144</v>
          </cell>
          <cell r="J17300">
            <v>2.144</v>
          </cell>
        </row>
        <row r="17301">
          <cell r="F17301" t="str">
            <v>将溪垅村烂屋场-洞庭村新田冲</v>
          </cell>
          <cell r="G17301" t="str">
            <v>V415431224</v>
          </cell>
          <cell r="H17301">
            <v>0</v>
          </cell>
          <cell r="I17301">
            <v>1.2</v>
          </cell>
          <cell r="J17301">
            <v>1.2</v>
          </cell>
        </row>
        <row r="17302">
          <cell r="F17302" t="str">
            <v>咀坡至朱家园</v>
          </cell>
          <cell r="G17302" t="str">
            <v>CB82431224</v>
          </cell>
          <cell r="H17302">
            <v>0</v>
          </cell>
          <cell r="I17302">
            <v>1.572</v>
          </cell>
          <cell r="J17302">
            <v>1.572</v>
          </cell>
        </row>
        <row r="17303">
          <cell r="F17303" t="str">
            <v>凉水井村五组-凉水井六组姚家园</v>
          </cell>
          <cell r="G17303" t="str">
            <v>V428431224</v>
          </cell>
          <cell r="H17303">
            <v>0</v>
          </cell>
          <cell r="I17303">
            <v>1.585</v>
          </cell>
          <cell r="J17303">
            <v>1.585</v>
          </cell>
        </row>
        <row r="17304">
          <cell r="F17304" t="str">
            <v>咀坡村三组-咀坡四组</v>
          </cell>
          <cell r="G17304" t="str">
            <v>C39K431224</v>
          </cell>
          <cell r="H17304">
            <v>0</v>
          </cell>
          <cell r="I17304">
            <v>6.07</v>
          </cell>
          <cell r="J17304">
            <v>6.07</v>
          </cell>
        </row>
        <row r="17305">
          <cell r="F17305" t="str">
            <v>咀坡村松树排-咀坡三组</v>
          </cell>
          <cell r="G17305" t="str">
            <v>V437431224</v>
          </cell>
          <cell r="H17305">
            <v>0</v>
          </cell>
          <cell r="I17305">
            <v>0.954</v>
          </cell>
          <cell r="J17305">
            <v>0.954</v>
          </cell>
        </row>
        <row r="17306">
          <cell r="F17306" t="str">
            <v>错子坳至天子堂</v>
          </cell>
          <cell r="G17306" t="str">
            <v>CA74431224</v>
          </cell>
          <cell r="H17306">
            <v>0</v>
          </cell>
          <cell r="I17306">
            <v>2.551</v>
          </cell>
          <cell r="J17306">
            <v>2.551</v>
          </cell>
        </row>
        <row r="17307">
          <cell r="F17307" t="str">
            <v>磉基冲村村部-磉基冲村三组</v>
          </cell>
          <cell r="G17307" t="str">
            <v>V421431224</v>
          </cell>
          <cell r="H17307">
            <v>0</v>
          </cell>
          <cell r="I17307">
            <v>0.852</v>
          </cell>
          <cell r="J17307">
            <v>0.852</v>
          </cell>
        </row>
        <row r="17308">
          <cell r="F17308" t="str">
            <v>长寿至长寿水库</v>
          </cell>
          <cell r="G17308" t="str">
            <v>C25D431224</v>
          </cell>
          <cell r="H17308">
            <v>0</v>
          </cell>
          <cell r="I17308">
            <v>0.576</v>
          </cell>
          <cell r="J17308">
            <v>0.576</v>
          </cell>
        </row>
        <row r="17309">
          <cell r="F17309" t="str">
            <v>断坳至小洞组</v>
          </cell>
          <cell r="G17309" t="str">
            <v>C24D431224</v>
          </cell>
          <cell r="H17309">
            <v>0.925</v>
          </cell>
          <cell r="I17309">
            <v>2.016</v>
          </cell>
          <cell r="J17309">
            <v>1.091</v>
          </cell>
        </row>
        <row r="17310">
          <cell r="F17310" t="str">
            <v>省道-2组</v>
          </cell>
          <cell r="G17310" t="str">
            <v>VS07431224</v>
          </cell>
          <cell r="H17310">
            <v>0</v>
          </cell>
          <cell r="I17310">
            <v>0.603</v>
          </cell>
          <cell r="J17310">
            <v>0.603</v>
          </cell>
        </row>
        <row r="17311">
          <cell r="F17311" t="str">
            <v>岔路口-8组</v>
          </cell>
          <cell r="G17311" t="str">
            <v>VX41431224</v>
          </cell>
          <cell r="H17311">
            <v>0</v>
          </cell>
          <cell r="I17311">
            <v>1.619</v>
          </cell>
          <cell r="J17311">
            <v>1.619</v>
          </cell>
        </row>
        <row r="17312">
          <cell r="F17312" t="str">
            <v>岩子坪-集中村</v>
          </cell>
          <cell r="G17312" t="str">
            <v>C322431224</v>
          </cell>
          <cell r="H17312">
            <v>3.688</v>
          </cell>
          <cell r="I17312">
            <v>6.283</v>
          </cell>
          <cell r="J17312">
            <v>2.595</v>
          </cell>
        </row>
        <row r="17313">
          <cell r="F17313" t="str">
            <v>村道-二组</v>
          </cell>
          <cell r="G17313" t="str">
            <v>VY33431224</v>
          </cell>
          <cell r="H17313">
            <v>0</v>
          </cell>
          <cell r="I17313">
            <v>0.589</v>
          </cell>
          <cell r="J17313">
            <v>0.589</v>
          </cell>
        </row>
        <row r="17314">
          <cell r="F17314" t="str">
            <v>专用道-16组</v>
          </cell>
          <cell r="G17314" t="str">
            <v>VX48431224</v>
          </cell>
          <cell r="H17314">
            <v>0</v>
          </cell>
          <cell r="I17314">
            <v>1.751</v>
          </cell>
          <cell r="J17314">
            <v>1.751</v>
          </cell>
        </row>
        <row r="17315">
          <cell r="F17315" t="str">
            <v>四组-八组</v>
          </cell>
          <cell r="G17315" t="str">
            <v>V993431224</v>
          </cell>
          <cell r="H17315">
            <v>0</v>
          </cell>
          <cell r="I17315">
            <v>0.448</v>
          </cell>
          <cell r="J17315">
            <v>0.448</v>
          </cell>
        </row>
        <row r="17316">
          <cell r="F17316" t="str">
            <v>二组-金州</v>
          </cell>
          <cell r="G17316" t="str">
            <v>C5Y7431224</v>
          </cell>
          <cell r="H17316">
            <v>0</v>
          </cell>
          <cell r="I17316">
            <v>1.485</v>
          </cell>
          <cell r="J17316">
            <v>1.485</v>
          </cell>
        </row>
        <row r="17317">
          <cell r="F17317" t="str">
            <v>小坳-五组</v>
          </cell>
          <cell r="G17317" t="str">
            <v>VY48431224</v>
          </cell>
          <cell r="H17317">
            <v>0</v>
          </cell>
          <cell r="I17317">
            <v>0.52</v>
          </cell>
          <cell r="J17317">
            <v>0.52</v>
          </cell>
        </row>
        <row r="17318">
          <cell r="F17318" t="str">
            <v>村道-金中</v>
          </cell>
          <cell r="G17318" t="str">
            <v>C88C431224</v>
          </cell>
          <cell r="H17318">
            <v>0</v>
          </cell>
          <cell r="I17318">
            <v>1.768</v>
          </cell>
          <cell r="J17318">
            <v>1.768</v>
          </cell>
        </row>
        <row r="17319">
          <cell r="F17319" t="str">
            <v>金塘-龙形组</v>
          </cell>
          <cell r="G17319" t="str">
            <v>C43A431224</v>
          </cell>
          <cell r="H17319">
            <v>0</v>
          </cell>
          <cell r="I17319">
            <v>0.775</v>
          </cell>
          <cell r="J17319">
            <v>0.775</v>
          </cell>
        </row>
        <row r="17320">
          <cell r="F17320" t="str">
            <v>万里至池塘</v>
          </cell>
          <cell r="G17320" t="str">
            <v>C92C431224</v>
          </cell>
          <cell r="H17320">
            <v>0</v>
          </cell>
          <cell r="I17320">
            <v>0.915</v>
          </cell>
          <cell r="J17320">
            <v>0.915</v>
          </cell>
        </row>
        <row r="17321">
          <cell r="F17321" t="str">
            <v>县道-10组</v>
          </cell>
          <cell r="G17321" t="str">
            <v>VX72431224</v>
          </cell>
          <cell r="H17321">
            <v>0</v>
          </cell>
          <cell r="I17321">
            <v>0.301</v>
          </cell>
          <cell r="J17321">
            <v>0.301</v>
          </cell>
        </row>
        <row r="17322">
          <cell r="F17322" t="str">
            <v>金塘-龙形组</v>
          </cell>
          <cell r="G17322" t="str">
            <v>C43A431224</v>
          </cell>
          <cell r="H17322">
            <v>0.782</v>
          </cell>
          <cell r="I17322">
            <v>1.341</v>
          </cell>
          <cell r="J17322">
            <v>0.559</v>
          </cell>
        </row>
        <row r="17323">
          <cell r="F17323" t="str">
            <v>关门瞳线</v>
          </cell>
          <cell r="G17323" t="str">
            <v>C82C431224</v>
          </cell>
          <cell r="H17323">
            <v>0</v>
          </cell>
          <cell r="I17323">
            <v>1.054</v>
          </cell>
          <cell r="J17323">
            <v>1.054</v>
          </cell>
        </row>
        <row r="17324">
          <cell r="F17324" t="str">
            <v>村道-12组</v>
          </cell>
          <cell r="G17324" t="str">
            <v>VX47431224</v>
          </cell>
          <cell r="H17324">
            <v>0</v>
          </cell>
          <cell r="I17324">
            <v>0.434</v>
          </cell>
          <cell r="J17324">
            <v>0.434</v>
          </cell>
        </row>
        <row r="17325">
          <cell r="F17325" t="str">
            <v>垴上院子至黄洞</v>
          </cell>
          <cell r="G17325" t="str">
            <v>C205431224</v>
          </cell>
          <cell r="H17325">
            <v>1.551</v>
          </cell>
          <cell r="I17325">
            <v>2.398</v>
          </cell>
          <cell r="J17325">
            <v>0.847</v>
          </cell>
        </row>
        <row r="17326">
          <cell r="F17326" t="str">
            <v>村道-密度</v>
          </cell>
          <cell r="G17326" t="str">
            <v>V980431224</v>
          </cell>
          <cell r="H17326">
            <v>0</v>
          </cell>
          <cell r="I17326">
            <v>0.179</v>
          </cell>
          <cell r="J17326">
            <v>0.179</v>
          </cell>
        </row>
        <row r="17327">
          <cell r="F17327" t="str">
            <v>麻阳水村四组-麻阳水村十七组</v>
          </cell>
          <cell r="G17327" t="str">
            <v>VL88431224</v>
          </cell>
          <cell r="H17327">
            <v>0</v>
          </cell>
          <cell r="I17327">
            <v>0.344</v>
          </cell>
          <cell r="J17327">
            <v>0.344</v>
          </cell>
        </row>
        <row r="17328">
          <cell r="F17328" t="str">
            <v>麻阳水村十八组-麻阳水村十五组</v>
          </cell>
          <cell r="G17328" t="str">
            <v>VL89431224</v>
          </cell>
          <cell r="H17328">
            <v>0</v>
          </cell>
          <cell r="I17328">
            <v>0.382</v>
          </cell>
          <cell r="J17328">
            <v>0.382</v>
          </cell>
        </row>
        <row r="17329">
          <cell r="F17329" t="str">
            <v>山门垅村桃山-山门垅村十二组</v>
          </cell>
          <cell r="G17329" t="str">
            <v>VL71431224</v>
          </cell>
          <cell r="H17329">
            <v>0</v>
          </cell>
          <cell r="I17329">
            <v>0.884</v>
          </cell>
          <cell r="J17329">
            <v>0.884</v>
          </cell>
        </row>
        <row r="17330">
          <cell r="F17330" t="str">
            <v>桐木坨至桐木坨十组</v>
          </cell>
          <cell r="G17330" t="str">
            <v>C45A431224</v>
          </cell>
          <cell r="H17330">
            <v>0</v>
          </cell>
          <cell r="I17330">
            <v>0.515</v>
          </cell>
          <cell r="J17330">
            <v>0.515</v>
          </cell>
        </row>
        <row r="17331">
          <cell r="F17331" t="str">
            <v>三组至八组</v>
          </cell>
          <cell r="G17331" t="str">
            <v>VH80431224</v>
          </cell>
          <cell r="H17331">
            <v>0.398</v>
          </cell>
          <cell r="I17331">
            <v>2.857</v>
          </cell>
          <cell r="J17331">
            <v>2.459</v>
          </cell>
        </row>
        <row r="17332">
          <cell r="F17332" t="str">
            <v>学校至天垅冲</v>
          </cell>
          <cell r="G17332" t="str">
            <v>V351431224</v>
          </cell>
          <cell r="H17332">
            <v>1.515</v>
          </cell>
          <cell r="I17332">
            <v>1.758</v>
          </cell>
          <cell r="J17332">
            <v>0.243</v>
          </cell>
        </row>
        <row r="17333">
          <cell r="F17333" t="str">
            <v>县道-十九组</v>
          </cell>
          <cell r="G17333" t="str">
            <v>C6Y3431224</v>
          </cell>
          <cell r="H17333">
            <v>0</v>
          </cell>
          <cell r="I17333">
            <v>1.428</v>
          </cell>
          <cell r="J17333">
            <v>1.428</v>
          </cell>
        </row>
        <row r="17334">
          <cell r="F17334" t="str">
            <v>箭冲至三组</v>
          </cell>
          <cell r="G17334" t="str">
            <v>C12A431224</v>
          </cell>
          <cell r="H17334">
            <v>0</v>
          </cell>
          <cell r="I17334">
            <v>0.607</v>
          </cell>
          <cell r="J17334">
            <v>0.607</v>
          </cell>
        </row>
        <row r="17335">
          <cell r="F17335" t="str">
            <v>灶坪村部至一组</v>
          </cell>
          <cell r="G17335" t="str">
            <v>C4J9431224</v>
          </cell>
          <cell r="H17335">
            <v>0</v>
          </cell>
          <cell r="I17335">
            <v>1.527</v>
          </cell>
          <cell r="J17335">
            <v>1.527</v>
          </cell>
        </row>
        <row r="17336">
          <cell r="F17336" t="str">
            <v>大草坪至紫金农场</v>
          </cell>
          <cell r="G17336" t="str">
            <v>Z83B431224</v>
          </cell>
          <cell r="H17336">
            <v>0.622</v>
          </cell>
          <cell r="I17336">
            <v>2.788</v>
          </cell>
          <cell r="J17336">
            <v>2.166</v>
          </cell>
        </row>
        <row r="17337">
          <cell r="F17337" t="str">
            <v>紫荆界-紫荆界</v>
          </cell>
          <cell r="G17337" t="str">
            <v>CZ69431224</v>
          </cell>
          <cell r="H17337">
            <v>0</v>
          </cell>
          <cell r="I17337">
            <v>8.688</v>
          </cell>
          <cell r="J17337">
            <v>8.688</v>
          </cell>
        </row>
        <row r="17338">
          <cell r="F17338" t="str">
            <v>一心至梅平十八坡</v>
          </cell>
          <cell r="G17338" t="str">
            <v>Z94A431224</v>
          </cell>
          <cell r="H17338">
            <v>0</v>
          </cell>
          <cell r="I17338">
            <v>2.374</v>
          </cell>
          <cell r="J17338">
            <v>2.374</v>
          </cell>
        </row>
        <row r="17339">
          <cell r="F17339" t="str">
            <v>紫荆界-紫荆界</v>
          </cell>
          <cell r="G17339" t="str">
            <v>CZ69431224</v>
          </cell>
          <cell r="H17339">
            <v>0</v>
          </cell>
          <cell r="I17339">
            <v>5.171</v>
          </cell>
          <cell r="J17339">
            <v>5.171</v>
          </cell>
        </row>
        <row r="17340">
          <cell r="F17340" t="str">
            <v>四组至黄竹界</v>
          </cell>
          <cell r="G17340" t="str">
            <v>C5J1431224</v>
          </cell>
          <cell r="H17340">
            <v>0</v>
          </cell>
          <cell r="I17340">
            <v>1.324</v>
          </cell>
          <cell r="J17340">
            <v>1.324</v>
          </cell>
        </row>
        <row r="17341">
          <cell r="F17341" t="str">
            <v>台上至四组</v>
          </cell>
          <cell r="G17341" t="str">
            <v>VK16431224</v>
          </cell>
          <cell r="H17341">
            <v>0</v>
          </cell>
          <cell r="I17341">
            <v>1.887</v>
          </cell>
          <cell r="J17341">
            <v>1.887</v>
          </cell>
        </row>
        <row r="17342">
          <cell r="F17342" t="str">
            <v>两溪至青树</v>
          </cell>
          <cell r="G17342" t="str">
            <v>CB63431224</v>
          </cell>
          <cell r="H17342">
            <v>0.82</v>
          </cell>
          <cell r="I17342">
            <v>8.203</v>
          </cell>
          <cell r="J17342">
            <v>7.383</v>
          </cell>
        </row>
        <row r="17343">
          <cell r="F17343" t="str">
            <v>彭洲至九组</v>
          </cell>
          <cell r="G17343" t="str">
            <v>VH30431224</v>
          </cell>
          <cell r="H17343">
            <v>0</v>
          </cell>
          <cell r="I17343">
            <v>0.187</v>
          </cell>
          <cell r="J17343">
            <v>0.187</v>
          </cell>
        </row>
        <row r="17344">
          <cell r="F17344" t="str">
            <v>坪坡至木壕</v>
          </cell>
          <cell r="G17344" t="str">
            <v>CB96431224</v>
          </cell>
          <cell r="H17344">
            <v>0</v>
          </cell>
          <cell r="I17344">
            <v>4.665</v>
          </cell>
          <cell r="J17344">
            <v>4.665</v>
          </cell>
        </row>
        <row r="17345">
          <cell r="F17345" t="str">
            <v>村部至河边</v>
          </cell>
          <cell r="G17345" t="str">
            <v>C1F0431224</v>
          </cell>
          <cell r="H17345">
            <v>0</v>
          </cell>
          <cell r="I17345">
            <v>2.223</v>
          </cell>
          <cell r="J17345">
            <v>2.223</v>
          </cell>
        </row>
        <row r="17346">
          <cell r="F17346" t="str">
            <v>两溪至青树</v>
          </cell>
          <cell r="G17346" t="str">
            <v>CB63431224</v>
          </cell>
          <cell r="H17346">
            <v>0</v>
          </cell>
          <cell r="I17346">
            <v>0.82</v>
          </cell>
          <cell r="J17346">
            <v>0.82</v>
          </cell>
        </row>
        <row r="17347">
          <cell r="F17347" t="str">
            <v>双江至老村部</v>
          </cell>
          <cell r="G17347" t="str">
            <v>VH43431224</v>
          </cell>
          <cell r="H17347">
            <v>0</v>
          </cell>
          <cell r="I17347">
            <v>0.716</v>
          </cell>
          <cell r="J17347">
            <v>0.716</v>
          </cell>
        </row>
        <row r="17348">
          <cell r="F17348" t="str">
            <v>坳头至乐园二组</v>
          </cell>
          <cell r="G17348" t="str">
            <v>C2H4431224</v>
          </cell>
          <cell r="H17348">
            <v>0</v>
          </cell>
          <cell r="I17348">
            <v>1.167</v>
          </cell>
          <cell r="J17348">
            <v>1.167</v>
          </cell>
        </row>
        <row r="17349">
          <cell r="F17349" t="str">
            <v>一心至梅平十八坡</v>
          </cell>
          <cell r="G17349" t="str">
            <v>Z94A431224</v>
          </cell>
          <cell r="H17349">
            <v>0</v>
          </cell>
          <cell r="I17349">
            <v>1.48</v>
          </cell>
          <cell r="J17349">
            <v>1.48</v>
          </cell>
        </row>
        <row r="17350">
          <cell r="F17350" t="str">
            <v>侯利脑至五组</v>
          </cell>
          <cell r="G17350" t="str">
            <v>Z95A431224</v>
          </cell>
          <cell r="H17350">
            <v>0</v>
          </cell>
          <cell r="I17350">
            <v>1.018</v>
          </cell>
          <cell r="J17350">
            <v>1.018</v>
          </cell>
        </row>
        <row r="17351">
          <cell r="F17351" t="str">
            <v>伍家冲至四组</v>
          </cell>
          <cell r="G17351" t="str">
            <v>VE33431224</v>
          </cell>
          <cell r="H17351">
            <v>0</v>
          </cell>
          <cell r="I17351">
            <v>0.225</v>
          </cell>
          <cell r="J17351">
            <v>0.225</v>
          </cell>
        </row>
        <row r="17352">
          <cell r="F17352" t="str">
            <v>坳田坎至八组</v>
          </cell>
          <cell r="G17352" t="str">
            <v>C1H5431224</v>
          </cell>
          <cell r="H17352">
            <v>0.089</v>
          </cell>
          <cell r="I17352">
            <v>1.312</v>
          </cell>
          <cell r="J17352">
            <v>1.223</v>
          </cell>
        </row>
        <row r="17353">
          <cell r="F17353" t="str">
            <v>亭子边至黑冲</v>
          </cell>
          <cell r="G17353" t="str">
            <v>CB46431224</v>
          </cell>
          <cell r="H17353">
            <v>0</v>
          </cell>
          <cell r="I17353">
            <v>0.925</v>
          </cell>
          <cell r="J17353">
            <v>0.925</v>
          </cell>
        </row>
        <row r="17354">
          <cell r="F17354" t="str">
            <v>上曹家溪至水田溪</v>
          </cell>
          <cell r="G17354" t="str">
            <v>C139431224</v>
          </cell>
          <cell r="H17354">
            <v>3.104</v>
          </cell>
          <cell r="I17354">
            <v>4.048</v>
          </cell>
          <cell r="J17354">
            <v>0.944</v>
          </cell>
        </row>
        <row r="17355">
          <cell r="F17355" t="str">
            <v>火炉溪至十组</v>
          </cell>
          <cell r="G17355" t="str">
            <v>C141431224</v>
          </cell>
          <cell r="H17355">
            <v>0</v>
          </cell>
          <cell r="I17355">
            <v>1.652</v>
          </cell>
          <cell r="J17355">
            <v>1.652</v>
          </cell>
        </row>
        <row r="17356">
          <cell r="F17356" t="str">
            <v>小学至十组</v>
          </cell>
          <cell r="G17356" t="str">
            <v>VF36431224</v>
          </cell>
          <cell r="H17356">
            <v>0</v>
          </cell>
          <cell r="I17356">
            <v>0.518</v>
          </cell>
          <cell r="J17356">
            <v>0.518</v>
          </cell>
        </row>
        <row r="17357">
          <cell r="F17357" t="str">
            <v>桃子溶至七组</v>
          </cell>
          <cell r="G17357" t="str">
            <v>C501431224</v>
          </cell>
          <cell r="H17357">
            <v>0</v>
          </cell>
          <cell r="I17357">
            <v>1.808</v>
          </cell>
          <cell r="J17357">
            <v>1.808</v>
          </cell>
        </row>
        <row r="17358">
          <cell r="F17358" t="str">
            <v>红坡至粱山岩</v>
          </cell>
          <cell r="G17358" t="str">
            <v>C82A431224</v>
          </cell>
          <cell r="H17358">
            <v>0</v>
          </cell>
          <cell r="I17358">
            <v>1.294</v>
          </cell>
          <cell r="J17358">
            <v>1.294</v>
          </cell>
        </row>
        <row r="17359">
          <cell r="F17359" t="str">
            <v>塔老上至香山龙</v>
          </cell>
          <cell r="G17359" t="str">
            <v>C089431224</v>
          </cell>
          <cell r="H17359">
            <v>0.677</v>
          </cell>
          <cell r="I17359">
            <v>1.916</v>
          </cell>
          <cell r="J17359">
            <v>1.239</v>
          </cell>
        </row>
        <row r="17360">
          <cell r="F17360" t="str">
            <v>坪里至红泥冲</v>
          </cell>
          <cell r="G17360" t="str">
            <v>CF39431224</v>
          </cell>
          <cell r="H17360">
            <v>0.506</v>
          </cell>
          <cell r="I17360">
            <v>2.463</v>
          </cell>
          <cell r="J17360">
            <v>1.957</v>
          </cell>
        </row>
        <row r="17361">
          <cell r="F17361" t="str">
            <v>新华至岩门</v>
          </cell>
          <cell r="G17361" t="str">
            <v>CAH0431224</v>
          </cell>
          <cell r="H17361">
            <v>0</v>
          </cell>
          <cell r="I17361">
            <v>0.443</v>
          </cell>
          <cell r="J17361">
            <v>0.443</v>
          </cell>
        </row>
        <row r="17362">
          <cell r="F17362" t="str">
            <v>龙湖潭-赤壁垅</v>
          </cell>
          <cell r="G17362" t="str">
            <v>Z33B431224</v>
          </cell>
          <cell r="H17362">
            <v>0</v>
          </cell>
          <cell r="I17362">
            <v>3.265</v>
          </cell>
          <cell r="J17362">
            <v>3.265</v>
          </cell>
        </row>
        <row r="17363">
          <cell r="F17363" t="str">
            <v>杨和冲至黄花溪</v>
          </cell>
          <cell r="G17363" t="str">
            <v>C25B431224</v>
          </cell>
          <cell r="H17363">
            <v>0</v>
          </cell>
          <cell r="I17363">
            <v>1.836</v>
          </cell>
          <cell r="J17363">
            <v>1.836</v>
          </cell>
        </row>
        <row r="17364">
          <cell r="F17364" t="str">
            <v>刘家垴</v>
          </cell>
          <cell r="G17364" t="str">
            <v>VA60431224</v>
          </cell>
          <cell r="H17364">
            <v>0</v>
          </cell>
          <cell r="I17364">
            <v>0.337</v>
          </cell>
          <cell r="J17364">
            <v>0.337</v>
          </cell>
        </row>
        <row r="17365">
          <cell r="F17365" t="str">
            <v>刘家垴</v>
          </cell>
          <cell r="G17365" t="str">
            <v>VA64431224</v>
          </cell>
          <cell r="H17365">
            <v>0</v>
          </cell>
          <cell r="I17365">
            <v>0.78</v>
          </cell>
          <cell r="J17365">
            <v>0.78</v>
          </cell>
        </row>
        <row r="17366">
          <cell r="F17366" t="str">
            <v>鲁班庙至座子湾</v>
          </cell>
          <cell r="G17366" t="str">
            <v>C68A431224</v>
          </cell>
          <cell r="H17366">
            <v>0.777</v>
          </cell>
          <cell r="I17366">
            <v>1.3</v>
          </cell>
          <cell r="J17366">
            <v>0.523</v>
          </cell>
        </row>
        <row r="17367">
          <cell r="F17367" t="str">
            <v>塘湾-十甲湾</v>
          </cell>
          <cell r="G17367" t="str">
            <v>Z35A431224</v>
          </cell>
          <cell r="H17367">
            <v>0</v>
          </cell>
          <cell r="I17367">
            <v>0.604</v>
          </cell>
          <cell r="J17367">
            <v>0.604</v>
          </cell>
        </row>
        <row r="17368">
          <cell r="F17368" t="str">
            <v>杨和冲至黄花溪</v>
          </cell>
          <cell r="G17368" t="str">
            <v>C25B431224</v>
          </cell>
          <cell r="H17368">
            <v>0</v>
          </cell>
          <cell r="I17368">
            <v>0.866</v>
          </cell>
          <cell r="J17368">
            <v>0.866</v>
          </cell>
        </row>
        <row r="17369">
          <cell r="F17369" t="str">
            <v>伍家湾至十一组</v>
          </cell>
          <cell r="G17369" t="str">
            <v>C76A431224</v>
          </cell>
          <cell r="H17369">
            <v>0</v>
          </cell>
          <cell r="I17369">
            <v>0.864</v>
          </cell>
          <cell r="J17369">
            <v>0.864</v>
          </cell>
        </row>
        <row r="17370">
          <cell r="F17370" t="str">
            <v>亭子连至坪屋头</v>
          </cell>
          <cell r="G17370" t="str">
            <v>Z25A431224</v>
          </cell>
          <cell r="H17370">
            <v>0</v>
          </cell>
          <cell r="I17370">
            <v>0.728</v>
          </cell>
          <cell r="J17370">
            <v>0.728</v>
          </cell>
        </row>
        <row r="17371">
          <cell r="F17371" t="str">
            <v>洞其坑口至高家垅</v>
          </cell>
          <cell r="G17371" t="str">
            <v>Z26A431224</v>
          </cell>
          <cell r="H17371">
            <v>0</v>
          </cell>
          <cell r="I17371">
            <v>1.361</v>
          </cell>
          <cell r="J17371">
            <v>1.361</v>
          </cell>
        </row>
        <row r="17372">
          <cell r="F17372" t="str">
            <v>新华至岩门</v>
          </cell>
          <cell r="G17372" t="str">
            <v>CA20431224</v>
          </cell>
          <cell r="H17372">
            <v>0</v>
          </cell>
          <cell r="I17372">
            <v>2.326</v>
          </cell>
          <cell r="J17372">
            <v>2.326</v>
          </cell>
        </row>
        <row r="17373">
          <cell r="F17373" t="str">
            <v>1组－2组</v>
          </cell>
          <cell r="G17373" t="str">
            <v>VS61431224</v>
          </cell>
          <cell r="H17373">
            <v>0</v>
          </cell>
          <cell r="I17373">
            <v>0.234</v>
          </cell>
          <cell r="J17373">
            <v>0.234</v>
          </cell>
        </row>
        <row r="17374">
          <cell r="F17374" t="str">
            <v>烟竹冲至铁溪</v>
          </cell>
          <cell r="G17374" t="str">
            <v>Z23A431224</v>
          </cell>
          <cell r="H17374">
            <v>0</v>
          </cell>
          <cell r="I17374">
            <v>0.854</v>
          </cell>
          <cell r="J17374">
            <v>0.854</v>
          </cell>
        </row>
        <row r="17375">
          <cell r="F17375" t="str">
            <v>一组至岩园</v>
          </cell>
          <cell r="G17375" t="str">
            <v>C099431224</v>
          </cell>
          <cell r="H17375">
            <v>1.333</v>
          </cell>
          <cell r="I17375">
            <v>1.528</v>
          </cell>
          <cell r="J17375">
            <v>0.195</v>
          </cell>
        </row>
        <row r="17376">
          <cell r="F17376" t="str">
            <v>岩园-沈家</v>
          </cell>
          <cell r="G17376" t="str">
            <v>C56A431224</v>
          </cell>
          <cell r="H17376">
            <v>0</v>
          </cell>
          <cell r="I17376">
            <v>1.209</v>
          </cell>
          <cell r="J17376">
            <v>1.209</v>
          </cell>
        </row>
        <row r="17377">
          <cell r="F17377" t="str">
            <v>乡道-七组</v>
          </cell>
          <cell r="G17377" t="str">
            <v>VW89431224</v>
          </cell>
          <cell r="H17377">
            <v>0</v>
          </cell>
          <cell r="I17377">
            <v>0.302</v>
          </cell>
          <cell r="J17377">
            <v>0.302</v>
          </cell>
        </row>
        <row r="17378">
          <cell r="F17378" t="str">
            <v>村道-五组</v>
          </cell>
          <cell r="G17378" t="str">
            <v>V623431224</v>
          </cell>
          <cell r="H17378">
            <v>0</v>
          </cell>
          <cell r="I17378">
            <v>0.369</v>
          </cell>
          <cell r="J17378">
            <v>0.369</v>
          </cell>
        </row>
        <row r="17379">
          <cell r="F17379" t="str">
            <v>村道-山角下</v>
          </cell>
          <cell r="G17379" t="str">
            <v>V624431224</v>
          </cell>
          <cell r="H17379">
            <v>0</v>
          </cell>
          <cell r="I17379">
            <v>0.882</v>
          </cell>
          <cell r="J17379">
            <v>0.882</v>
          </cell>
        </row>
        <row r="17380">
          <cell r="F17380" t="str">
            <v>村道-十六组</v>
          </cell>
          <cell r="G17380" t="str">
            <v>C8U0431224</v>
          </cell>
          <cell r="H17380">
            <v>0</v>
          </cell>
          <cell r="I17380">
            <v>1.749</v>
          </cell>
          <cell r="J17380">
            <v>1.749</v>
          </cell>
        </row>
        <row r="17381">
          <cell r="F17381" t="str">
            <v>五组-五组</v>
          </cell>
          <cell r="G17381" t="str">
            <v>CB77431224</v>
          </cell>
          <cell r="H17381">
            <v>0</v>
          </cell>
          <cell r="I17381">
            <v>2.631</v>
          </cell>
          <cell r="J17381">
            <v>2.631</v>
          </cell>
        </row>
        <row r="17382">
          <cell r="F17382" t="str">
            <v>沙木溪-高木溪</v>
          </cell>
          <cell r="G17382" t="str">
            <v>C57R431224</v>
          </cell>
          <cell r="H17382">
            <v>0</v>
          </cell>
          <cell r="I17382">
            <v>2.716</v>
          </cell>
          <cell r="J17382">
            <v>2.716</v>
          </cell>
        </row>
        <row r="17383">
          <cell r="F17383" t="str">
            <v>高明溪至雨头坳</v>
          </cell>
          <cell r="G17383" t="str">
            <v>CA67431224</v>
          </cell>
          <cell r="H17383">
            <v>0</v>
          </cell>
          <cell r="I17383">
            <v>4.466</v>
          </cell>
          <cell r="J17383">
            <v>4.466</v>
          </cell>
        </row>
        <row r="17384">
          <cell r="F17384" t="str">
            <v>黑岩至苗子湾</v>
          </cell>
          <cell r="G17384" t="str">
            <v>C026431224</v>
          </cell>
          <cell r="H17384">
            <v>0</v>
          </cell>
          <cell r="I17384">
            <v>0.852</v>
          </cell>
          <cell r="J17384">
            <v>0.852</v>
          </cell>
        </row>
        <row r="17385">
          <cell r="F17385" t="str">
            <v>村道-十组</v>
          </cell>
          <cell r="G17385" t="str">
            <v>VX23431224</v>
          </cell>
          <cell r="H17385">
            <v>0</v>
          </cell>
          <cell r="I17385">
            <v>0.316</v>
          </cell>
          <cell r="J17385">
            <v>0.316</v>
          </cell>
        </row>
        <row r="17386">
          <cell r="F17386" t="str">
            <v>倒水大桥至环棚坳</v>
          </cell>
          <cell r="G17386" t="str">
            <v>C60D431224</v>
          </cell>
          <cell r="H17386">
            <v>0</v>
          </cell>
          <cell r="I17386">
            <v>1.293</v>
          </cell>
          <cell r="J17386">
            <v>1.293</v>
          </cell>
        </row>
        <row r="17387">
          <cell r="F17387" t="str">
            <v>省道-14组</v>
          </cell>
          <cell r="G17387" t="str">
            <v>V659431224</v>
          </cell>
          <cell r="H17387">
            <v>0</v>
          </cell>
          <cell r="I17387">
            <v>0.578</v>
          </cell>
          <cell r="J17387">
            <v>0.578</v>
          </cell>
        </row>
        <row r="17388">
          <cell r="F17388" t="str">
            <v>村道-三组</v>
          </cell>
          <cell r="G17388" t="str">
            <v>V643431224</v>
          </cell>
          <cell r="H17388">
            <v>0</v>
          </cell>
          <cell r="I17388">
            <v>0.242</v>
          </cell>
          <cell r="J17388">
            <v>0.242</v>
          </cell>
        </row>
        <row r="17389">
          <cell r="F17389" t="str">
            <v>烂泥田-烂泥田</v>
          </cell>
          <cell r="G17389" t="str">
            <v>C045431224</v>
          </cell>
          <cell r="H17389">
            <v>3.409</v>
          </cell>
          <cell r="I17389">
            <v>4.576</v>
          </cell>
          <cell r="J17389">
            <v>1.167</v>
          </cell>
        </row>
        <row r="17390">
          <cell r="F17390" t="str">
            <v>村道-四组</v>
          </cell>
          <cell r="G17390" t="str">
            <v>VU89431224</v>
          </cell>
          <cell r="H17390">
            <v>0</v>
          </cell>
          <cell r="I17390">
            <v>0.431</v>
          </cell>
          <cell r="J17390">
            <v>0.431</v>
          </cell>
        </row>
        <row r="17391">
          <cell r="F17391" t="str">
            <v>省道-一组</v>
          </cell>
          <cell r="G17391" t="str">
            <v>C29N431224</v>
          </cell>
          <cell r="H17391">
            <v>0</v>
          </cell>
          <cell r="I17391">
            <v>2.12</v>
          </cell>
          <cell r="J17391">
            <v>2.12</v>
          </cell>
        </row>
        <row r="17392">
          <cell r="F17392" t="str">
            <v>上虾溪村六组-上虾溪村九组</v>
          </cell>
          <cell r="G17392" t="str">
            <v>VL34431224</v>
          </cell>
          <cell r="H17392">
            <v>0</v>
          </cell>
          <cell r="I17392">
            <v>3.646</v>
          </cell>
          <cell r="J17392">
            <v>3.646</v>
          </cell>
        </row>
        <row r="17393">
          <cell r="F17393" t="str">
            <v>曾家寨村村道</v>
          </cell>
          <cell r="G17393" t="str">
            <v>C18A431224</v>
          </cell>
          <cell r="H17393">
            <v>0</v>
          </cell>
          <cell r="I17393">
            <v>2.768</v>
          </cell>
          <cell r="J17393">
            <v>2.768</v>
          </cell>
        </row>
        <row r="17394">
          <cell r="F17394" t="str">
            <v>四组-统溪河</v>
          </cell>
          <cell r="G17394" t="str">
            <v>C9W5431224</v>
          </cell>
          <cell r="H17394">
            <v>0</v>
          </cell>
          <cell r="I17394">
            <v>0.802</v>
          </cell>
          <cell r="J17394">
            <v>0.802</v>
          </cell>
        </row>
        <row r="17395">
          <cell r="F17395" t="str">
            <v>沈家至下里溪</v>
          </cell>
          <cell r="G17395" t="str">
            <v>C05B431224</v>
          </cell>
          <cell r="H17395">
            <v>0</v>
          </cell>
          <cell r="I17395">
            <v>2.027</v>
          </cell>
          <cell r="J17395">
            <v>2.027</v>
          </cell>
        </row>
        <row r="17396">
          <cell r="F17396" t="str">
            <v>长溪村长溪口-长溪村七组</v>
          </cell>
          <cell r="G17396" t="str">
            <v>VL14431224</v>
          </cell>
          <cell r="H17396">
            <v>0</v>
          </cell>
          <cell r="I17396">
            <v>1.437</v>
          </cell>
          <cell r="J17396">
            <v>1.437</v>
          </cell>
        </row>
        <row r="17397">
          <cell r="F17397" t="str">
            <v>管竹垅村五根路-管竹垅村十一组</v>
          </cell>
          <cell r="G17397" t="str">
            <v>V521431224</v>
          </cell>
          <cell r="H17397">
            <v>0</v>
          </cell>
          <cell r="I17397">
            <v>0.851</v>
          </cell>
          <cell r="J17397">
            <v>0.851</v>
          </cell>
        </row>
        <row r="17398">
          <cell r="F17398" t="str">
            <v>管竹垅村文艺湾-管竹垅村六组</v>
          </cell>
          <cell r="G17398" t="str">
            <v>V522431224</v>
          </cell>
          <cell r="H17398">
            <v>0</v>
          </cell>
          <cell r="I17398">
            <v>1.359</v>
          </cell>
          <cell r="J17398">
            <v>1.359</v>
          </cell>
        </row>
        <row r="17399">
          <cell r="F17399" t="str">
            <v>黄家庄村七组-山河村八组</v>
          </cell>
          <cell r="G17399" t="str">
            <v>C3L0431224</v>
          </cell>
          <cell r="H17399">
            <v>0</v>
          </cell>
          <cell r="I17399">
            <v>2.344</v>
          </cell>
          <cell r="J17399">
            <v>2.344</v>
          </cell>
        </row>
        <row r="17400">
          <cell r="F17400" t="str">
            <v>九家溪村麻叶冲-九家溪村六组</v>
          </cell>
          <cell r="G17400" t="str">
            <v>C2L8431224</v>
          </cell>
          <cell r="H17400">
            <v>0</v>
          </cell>
          <cell r="I17400">
            <v>3.824</v>
          </cell>
          <cell r="J17400">
            <v>3.824</v>
          </cell>
        </row>
        <row r="17401">
          <cell r="F17401" t="str">
            <v>九家溪村十组-九家溪村十三组</v>
          </cell>
          <cell r="G17401" t="str">
            <v>C2L9431224</v>
          </cell>
          <cell r="H17401">
            <v>0</v>
          </cell>
          <cell r="I17401">
            <v>3.208</v>
          </cell>
          <cell r="J17401">
            <v>3.208</v>
          </cell>
        </row>
        <row r="17402">
          <cell r="F17402" t="str">
            <v>管竹垅村带子山-军田湾村四组</v>
          </cell>
          <cell r="G17402" t="str">
            <v>C1L1431224</v>
          </cell>
          <cell r="H17402">
            <v>0</v>
          </cell>
          <cell r="I17402">
            <v>0.866</v>
          </cell>
          <cell r="J17402">
            <v>0.866</v>
          </cell>
        </row>
        <row r="17403">
          <cell r="F17403" t="str">
            <v>军田湾至茶坡头</v>
          </cell>
          <cell r="G17403" t="str">
            <v>Z044431224</v>
          </cell>
          <cell r="H17403">
            <v>0</v>
          </cell>
          <cell r="I17403">
            <v>8.187</v>
          </cell>
          <cell r="J17403">
            <v>8.187</v>
          </cell>
        </row>
        <row r="17404">
          <cell r="F17404" t="str">
            <v>仁里村村部-仁里冲村四组</v>
          </cell>
          <cell r="G17404" t="str">
            <v>VL20431224</v>
          </cell>
          <cell r="H17404">
            <v>0</v>
          </cell>
          <cell r="I17404">
            <v>0.3</v>
          </cell>
          <cell r="J17404">
            <v>0.3</v>
          </cell>
        </row>
        <row r="17405">
          <cell r="F17405" t="str">
            <v>谭家湾畔里村</v>
          </cell>
          <cell r="G17405" t="str">
            <v>VD73431224</v>
          </cell>
          <cell r="H17405">
            <v>0</v>
          </cell>
          <cell r="I17405">
            <v>0.29</v>
          </cell>
          <cell r="J17405">
            <v>0.29</v>
          </cell>
        </row>
        <row r="17406">
          <cell r="F17406" t="str">
            <v>大流洪</v>
          </cell>
          <cell r="G17406" t="str">
            <v>C407431224</v>
          </cell>
          <cell r="H17406">
            <v>0</v>
          </cell>
          <cell r="I17406">
            <v>1.105</v>
          </cell>
          <cell r="J17406">
            <v>1.105</v>
          </cell>
        </row>
        <row r="17407">
          <cell r="F17407" t="str">
            <v>柑子元</v>
          </cell>
          <cell r="G17407" t="str">
            <v>VC33431224</v>
          </cell>
          <cell r="H17407">
            <v>0</v>
          </cell>
          <cell r="I17407">
            <v>1.25</v>
          </cell>
          <cell r="J17407">
            <v>1.25</v>
          </cell>
        </row>
        <row r="17408">
          <cell r="F17408" t="str">
            <v>柑子元</v>
          </cell>
          <cell r="G17408" t="str">
            <v>VC34431224</v>
          </cell>
          <cell r="H17408">
            <v>0</v>
          </cell>
          <cell r="I17408">
            <v>0.197</v>
          </cell>
          <cell r="J17408">
            <v>0.197</v>
          </cell>
        </row>
        <row r="17409">
          <cell r="F17409" t="str">
            <v>黑岩屋</v>
          </cell>
          <cell r="G17409" t="str">
            <v>VC38431224</v>
          </cell>
          <cell r="H17409">
            <v>0</v>
          </cell>
          <cell r="I17409">
            <v>0.546</v>
          </cell>
          <cell r="J17409">
            <v>0.546</v>
          </cell>
        </row>
        <row r="17410">
          <cell r="F17410" t="str">
            <v>扶家坪</v>
          </cell>
          <cell r="G17410" t="str">
            <v>VN09431224</v>
          </cell>
          <cell r="H17410">
            <v>0</v>
          </cell>
          <cell r="I17410">
            <v>0.46</v>
          </cell>
          <cell r="J17410">
            <v>0.46</v>
          </cell>
        </row>
        <row r="17411">
          <cell r="F17411" t="str">
            <v>田家院子</v>
          </cell>
          <cell r="G17411" t="str">
            <v>C52B431224</v>
          </cell>
          <cell r="H17411">
            <v>0</v>
          </cell>
          <cell r="I17411">
            <v>1.488</v>
          </cell>
          <cell r="J17411">
            <v>1.488</v>
          </cell>
        </row>
        <row r="17412">
          <cell r="F17412" t="str">
            <v>南河-颜家垴</v>
          </cell>
          <cell r="G17412" t="str">
            <v>C09B431224</v>
          </cell>
          <cell r="H17412">
            <v>0</v>
          </cell>
          <cell r="I17412">
            <v>0.553</v>
          </cell>
          <cell r="J17412">
            <v>0.553</v>
          </cell>
        </row>
        <row r="17413">
          <cell r="F17413" t="str">
            <v>白泥-刘家</v>
          </cell>
          <cell r="G17413" t="str">
            <v>C572431224</v>
          </cell>
          <cell r="H17413">
            <v>0.47</v>
          </cell>
          <cell r="I17413">
            <v>0.85</v>
          </cell>
          <cell r="J17413">
            <v>0.38</v>
          </cell>
        </row>
        <row r="17414">
          <cell r="F17414" t="str">
            <v>深子湖-王屋潭</v>
          </cell>
          <cell r="G17414" t="str">
            <v>Z61A431224</v>
          </cell>
          <cell r="H17414">
            <v>0</v>
          </cell>
          <cell r="I17414">
            <v>0.676</v>
          </cell>
          <cell r="J17414">
            <v>0.676</v>
          </cell>
        </row>
        <row r="17415">
          <cell r="F17415" t="str">
            <v>让家溪-王家</v>
          </cell>
          <cell r="G17415" t="str">
            <v>C49B431224</v>
          </cell>
          <cell r="H17415">
            <v>0.735</v>
          </cell>
          <cell r="I17415">
            <v>1.027</v>
          </cell>
          <cell r="J17415">
            <v>0.292</v>
          </cell>
        </row>
        <row r="17416">
          <cell r="G17416" t="str">
            <v>V000</v>
          </cell>
          <cell r="H17416">
            <v>0</v>
          </cell>
          <cell r="I17416">
            <v>0.233</v>
          </cell>
          <cell r="J17416">
            <v>0.233</v>
          </cell>
        </row>
        <row r="17417">
          <cell r="F17417" t="str">
            <v>岩溪桥</v>
          </cell>
          <cell r="G17417" t="str">
            <v>VC43431224</v>
          </cell>
          <cell r="H17417">
            <v>0</v>
          </cell>
          <cell r="I17417">
            <v>3.059</v>
          </cell>
          <cell r="J17417">
            <v>3.059</v>
          </cell>
        </row>
        <row r="17418">
          <cell r="F17418" t="str">
            <v>曾家溪</v>
          </cell>
          <cell r="G17418" t="str">
            <v>VC32431224</v>
          </cell>
          <cell r="H17418">
            <v>0</v>
          </cell>
          <cell r="I17418">
            <v>0.833</v>
          </cell>
          <cell r="J17418">
            <v>0.833</v>
          </cell>
        </row>
        <row r="17419">
          <cell r="F17419" t="str">
            <v>村道-6组</v>
          </cell>
          <cell r="G17419" t="str">
            <v>VU57431224</v>
          </cell>
          <cell r="H17419">
            <v>0</v>
          </cell>
          <cell r="I17419">
            <v>0.427</v>
          </cell>
          <cell r="J17419">
            <v>0.427</v>
          </cell>
        </row>
        <row r="17420">
          <cell r="F17420" t="str">
            <v>王溪-乡门</v>
          </cell>
          <cell r="G17420" t="str">
            <v>C018431224</v>
          </cell>
          <cell r="H17420">
            <v>7.028</v>
          </cell>
          <cell r="I17420">
            <v>11.818</v>
          </cell>
          <cell r="J17420">
            <v>4.79</v>
          </cell>
        </row>
        <row r="17421">
          <cell r="F17421" t="str">
            <v>村道-八组</v>
          </cell>
          <cell r="G17421" t="str">
            <v>C5W0431224</v>
          </cell>
          <cell r="H17421">
            <v>0</v>
          </cell>
          <cell r="I17421">
            <v>2.743</v>
          </cell>
          <cell r="J17421">
            <v>2.743</v>
          </cell>
        </row>
        <row r="17422">
          <cell r="F17422" t="str">
            <v>村道-七组</v>
          </cell>
          <cell r="G17422" t="str">
            <v>VW43431224</v>
          </cell>
          <cell r="H17422">
            <v>0</v>
          </cell>
          <cell r="I17422">
            <v>1.382</v>
          </cell>
          <cell r="J17422">
            <v>1.382</v>
          </cell>
        </row>
        <row r="17423">
          <cell r="F17423" t="str">
            <v>村道-五组</v>
          </cell>
          <cell r="G17423" t="str">
            <v>VW44431224</v>
          </cell>
          <cell r="H17423">
            <v>0</v>
          </cell>
          <cell r="I17423">
            <v>0.598</v>
          </cell>
          <cell r="J17423">
            <v>0.598</v>
          </cell>
        </row>
        <row r="17424">
          <cell r="F17424" t="str">
            <v>白阳冲至桃树湾</v>
          </cell>
          <cell r="G17424" t="str">
            <v>C019431224</v>
          </cell>
          <cell r="H17424">
            <v>0</v>
          </cell>
          <cell r="I17424">
            <v>2.592</v>
          </cell>
          <cell r="J17424">
            <v>2.592</v>
          </cell>
        </row>
        <row r="17425">
          <cell r="F17425" t="str">
            <v>村道-3组</v>
          </cell>
          <cell r="G17425" t="str">
            <v>VU42431224</v>
          </cell>
          <cell r="H17425">
            <v>0</v>
          </cell>
          <cell r="I17425">
            <v>0.557</v>
          </cell>
          <cell r="J17425">
            <v>0.557</v>
          </cell>
        </row>
        <row r="17426">
          <cell r="F17426" t="str">
            <v>村道-10组</v>
          </cell>
          <cell r="G17426" t="str">
            <v>VU46431224</v>
          </cell>
          <cell r="H17426">
            <v>0</v>
          </cell>
          <cell r="I17426">
            <v>0.533</v>
          </cell>
          <cell r="J17426">
            <v>0.533</v>
          </cell>
        </row>
        <row r="17427">
          <cell r="F17427" t="str">
            <v>省道-七组</v>
          </cell>
          <cell r="G17427" t="str">
            <v>V919431224</v>
          </cell>
          <cell r="H17427">
            <v>0</v>
          </cell>
          <cell r="I17427">
            <v>0.317</v>
          </cell>
          <cell r="J17427">
            <v>0.317</v>
          </cell>
        </row>
        <row r="17428">
          <cell r="F17428" t="str">
            <v>省道-七组</v>
          </cell>
          <cell r="G17428" t="str">
            <v>C83P431224</v>
          </cell>
          <cell r="H17428">
            <v>0</v>
          </cell>
          <cell r="I17428">
            <v>2.495</v>
          </cell>
          <cell r="J17428">
            <v>2.495</v>
          </cell>
        </row>
        <row r="17429">
          <cell r="F17429" t="str">
            <v>省道-十四组</v>
          </cell>
          <cell r="G17429" t="str">
            <v>C7U3431224</v>
          </cell>
          <cell r="H17429">
            <v>0</v>
          </cell>
          <cell r="I17429">
            <v>5.43</v>
          </cell>
          <cell r="J17429">
            <v>5.43</v>
          </cell>
        </row>
        <row r="17430">
          <cell r="F17430" t="str">
            <v>省道-一组</v>
          </cell>
          <cell r="G17430" t="str">
            <v>V791431224</v>
          </cell>
          <cell r="H17430">
            <v>0</v>
          </cell>
          <cell r="I17430">
            <v>0.539</v>
          </cell>
          <cell r="J17430">
            <v>0.539</v>
          </cell>
        </row>
        <row r="17431">
          <cell r="F17431" t="str">
            <v>桃树湾至岩湾</v>
          </cell>
          <cell r="G17431" t="str">
            <v>C61D431224</v>
          </cell>
          <cell r="H17431">
            <v>0</v>
          </cell>
          <cell r="I17431">
            <v>1.276</v>
          </cell>
          <cell r="J17431">
            <v>1.276</v>
          </cell>
        </row>
        <row r="17432">
          <cell r="F17432" t="str">
            <v>杨溪桥至湘龙谭</v>
          </cell>
          <cell r="G17432" t="str">
            <v>CA44431224</v>
          </cell>
          <cell r="H17432">
            <v>0</v>
          </cell>
          <cell r="I17432">
            <v>0.725</v>
          </cell>
          <cell r="J17432">
            <v>0.725</v>
          </cell>
        </row>
        <row r="17433">
          <cell r="F17433" t="str">
            <v>省道-七组</v>
          </cell>
          <cell r="G17433" t="str">
            <v>V789431224</v>
          </cell>
          <cell r="H17433">
            <v>0</v>
          </cell>
          <cell r="I17433">
            <v>2.239</v>
          </cell>
          <cell r="J17433">
            <v>2.239</v>
          </cell>
        </row>
        <row r="17434">
          <cell r="F17434" t="str">
            <v>洞溪口至千秋田</v>
          </cell>
          <cell r="G17434" t="str">
            <v>C007431224</v>
          </cell>
          <cell r="H17434">
            <v>0</v>
          </cell>
          <cell r="I17434">
            <v>2.333</v>
          </cell>
          <cell r="J17434">
            <v>2.333</v>
          </cell>
        </row>
        <row r="17435">
          <cell r="F17435" t="str">
            <v>六组-村道</v>
          </cell>
          <cell r="G17435" t="str">
            <v>C83P431224</v>
          </cell>
          <cell r="H17435">
            <v>0</v>
          </cell>
          <cell r="I17435">
            <v>0.181</v>
          </cell>
          <cell r="J17435">
            <v>0.181</v>
          </cell>
        </row>
        <row r="17436">
          <cell r="F17436" t="str">
            <v>寺溪江-一组</v>
          </cell>
          <cell r="G17436" t="str">
            <v>V816431224</v>
          </cell>
          <cell r="H17436">
            <v>0</v>
          </cell>
          <cell r="I17436">
            <v>4.133</v>
          </cell>
          <cell r="J17436">
            <v>4.133</v>
          </cell>
        </row>
        <row r="17437">
          <cell r="F17437" t="str">
            <v>大水田-八组</v>
          </cell>
          <cell r="G17437" t="str">
            <v>V821431224</v>
          </cell>
          <cell r="H17437">
            <v>0</v>
          </cell>
          <cell r="I17437">
            <v>0.721</v>
          </cell>
          <cell r="J17437">
            <v>0.721</v>
          </cell>
        </row>
        <row r="17438">
          <cell r="F17438" t="str">
            <v>岩子塘-二组</v>
          </cell>
          <cell r="G17438" t="str">
            <v>V823431224</v>
          </cell>
          <cell r="H17438">
            <v>0</v>
          </cell>
          <cell r="I17438">
            <v>0.743</v>
          </cell>
          <cell r="J17438">
            <v>0.743</v>
          </cell>
        </row>
        <row r="17439">
          <cell r="F17439" t="str">
            <v>两里溪-一组</v>
          </cell>
          <cell r="G17439" t="str">
            <v>V824431224</v>
          </cell>
          <cell r="H17439">
            <v>0</v>
          </cell>
          <cell r="I17439">
            <v>1.956</v>
          </cell>
          <cell r="J17439">
            <v>1.956</v>
          </cell>
        </row>
        <row r="17440">
          <cell r="F17440" t="str">
            <v>四家庙-2组</v>
          </cell>
          <cell r="G17440" t="str">
            <v>V902431224</v>
          </cell>
          <cell r="H17440">
            <v>0</v>
          </cell>
          <cell r="I17440">
            <v>1.478</v>
          </cell>
          <cell r="J17440">
            <v>1.478</v>
          </cell>
        </row>
        <row r="17441">
          <cell r="F17441" t="str">
            <v>村道-9组</v>
          </cell>
          <cell r="G17441" t="str">
            <v>V925431224</v>
          </cell>
          <cell r="H17441">
            <v>0</v>
          </cell>
          <cell r="I17441">
            <v>0.734</v>
          </cell>
          <cell r="J17441">
            <v>0.734</v>
          </cell>
        </row>
        <row r="17442">
          <cell r="F17442" t="str">
            <v>村部-1组</v>
          </cell>
          <cell r="G17442" t="str">
            <v>V713431224</v>
          </cell>
          <cell r="H17442">
            <v>0</v>
          </cell>
          <cell r="I17442">
            <v>0.84</v>
          </cell>
          <cell r="J17442">
            <v>0.84</v>
          </cell>
        </row>
        <row r="17443">
          <cell r="F17443" t="str">
            <v>村部-6组</v>
          </cell>
          <cell r="G17443" t="str">
            <v>V714431224</v>
          </cell>
          <cell r="H17443">
            <v>0</v>
          </cell>
          <cell r="I17443">
            <v>1.02</v>
          </cell>
          <cell r="J17443">
            <v>1.02</v>
          </cell>
        </row>
        <row r="17444">
          <cell r="F17444" t="str">
            <v>叉路口-6组</v>
          </cell>
          <cell r="G17444" t="str">
            <v>V715431224</v>
          </cell>
          <cell r="H17444">
            <v>0</v>
          </cell>
          <cell r="I17444">
            <v>2.21</v>
          </cell>
          <cell r="J17444">
            <v>2.21</v>
          </cell>
        </row>
        <row r="17445">
          <cell r="F17445" t="str">
            <v>燕子坳至尚坡</v>
          </cell>
          <cell r="G17445" t="str">
            <v>CA59431224</v>
          </cell>
          <cell r="H17445">
            <v>0</v>
          </cell>
          <cell r="I17445">
            <v>3.572</v>
          </cell>
          <cell r="J17445">
            <v>3.572</v>
          </cell>
        </row>
        <row r="17446">
          <cell r="F17446" t="str">
            <v>燕子坳至东垅</v>
          </cell>
          <cell r="G17446" t="str">
            <v>CA62431224</v>
          </cell>
          <cell r="H17446">
            <v>0</v>
          </cell>
          <cell r="I17446">
            <v>2.152</v>
          </cell>
          <cell r="J17446">
            <v>2.152</v>
          </cell>
        </row>
        <row r="17447">
          <cell r="F17447" t="str">
            <v>村道-双林</v>
          </cell>
          <cell r="G17447" t="str">
            <v>V921431224</v>
          </cell>
          <cell r="H17447">
            <v>0</v>
          </cell>
          <cell r="I17447">
            <v>0.318</v>
          </cell>
          <cell r="J17447">
            <v>0.318</v>
          </cell>
        </row>
        <row r="17448">
          <cell r="F17448" t="str">
            <v>何木湾至大坳上</v>
          </cell>
          <cell r="G17448" t="str">
            <v>C51C431224</v>
          </cell>
          <cell r="H17448">
            <v>0</v>
          </cell>
          <cell r="I17448">
            <v>2.502</v>
          </cell>
          <cell r="J17448">
            <v>2.502</v>
          </cell>
        </row>
        <row r="17449">
          <cell r="F17449" t="str">
            <v>土坳-一组</v>
          </cell>
          <cell r="G17449" t="str">
            <v>V716431224</v>
          </cell>
          <cell r="H17449">
            <v>0</v>
          </cell>
          <cell r="I17449">
            <v>0.834</v>
          </cell>
          <cell r="J17449">
            <v>0.834</v>
          </cell>
        </row>
        <row r="17450">
          <cell r="F17450" t="str">
            <v>岔路口-4组</v>
          </cell>
          <cell r="G17450" t="str">
            <v>VX02431224</v>
          </cell>
          <cell r="H17450">
            <v>0</v>
          </cell>
          <cell r="I17450">
            <v>0.421</v>
          </cell>
          <cell r="J17450">
            <v>0.421</v>
          </cell>
        </row>
        <row r="17451">
          <cell r="F17451" t="str">
            <v>三公排至芭萑冲</v>
          </cell>
          <cell r="G17451" t="str">
            <v>C036431224</v>
          </cell>
          <cell r="H17451">
            <v>0</v>
          </cell>
          <cell r="I17451">
            <v>1.433</v>
          </cell>
          <cell r="J17451">
            <v>1.433</v>
          </cell>
        </row>
        <row r="17452">
          <cell r="F17452" t="str">
            <v>村道-六组</v>
          </cell>
          <cell r="G17452" t="str">
            <v>V929431224</v>
          </cell>
          <cell r="H17452">
            <v>0</v>
          </cell>
          <cell r="I17452">
            <v>0.509</v>
          </cell>
          <cell r="J17452">
            <v>0.509</v>
          </cell>
        </row>
        <row r="17453">
          <cell r="F17453" t="str">
            <v>村道-9组</v>
          </cell>
          <cell r="G17453" t="str">
            <v>V932431224</v>
          </cell>
          <cell r="H17453">
            <v>0</v>
          </cell>
          <cell r="I17453">
            <v>1.489</v>
          </cell>
          <cell r="J17453">
            <v>1.489</v>
          </cell>
        </row>
        <row r="17454">
          <cell r="F17454" t="str">
            <v>岔路-流动</v>
          </cell>
          <cell r="G17454" t="str">
            <v>C47D431224</v>
          </cell>
          <cell r="H17454">
            <v>0</v>
          </cell>
          <cell r="I17454">
            <v>0.881</v>
          </cell>
          <cell r="J17454">
            <v>0.881</v>
          </cell>
        </row>
        <row r="17455">
          <cell r="F17455" t="str">
            <v>白玉村产子排-油浪溪村三组</v>
          </cell>
          <cell r="G17455" t="str">
            <v>C93K431224</v>
          </cell>
          <cell r="H17455">
            <v>0</v>
          </cell>
          <cell r="I17455">
            <v>2.936</v>
          </cell>
          <cell r="J17455">
            <v>2.936</v>
          </cell>
        </row>
        <row r="17456">
          <cell r="F17456" t="str">
            <v>过江坡村老虫园-过江坡村四组</v>
          </cell>
          <cell r="G17456" t="str">
            <v>V529431224</v>
          </cell>
          <cell r="H17456">
            <v>0</v>
          </cell>
          <cell r="I17456">
            <v>1.259</v>
          </cell>
          <cell r="J17456">
            <v>1.259</v>
          </cell>
        </row>
        <row r="17457">
          <cell r="F17457" t="str">
            <v>黄土坎村二组-吉祥村五组</v>
          </cell>
          <cell r="G17457" t="str">
            <v>C09M431224</v>
          </cell>
          <cell r="H17457">
            <v>0</v>
          </cell>
          <cell r="I17457">
            <v>1.689</v>
          </cell>
          <cell r="J17457">
            <v>1.689</v>
          </cell>
        </row>
        <row r="17458">
          <cell r="F17458" t="str">
            <v>吉祥村麻鸡坳-瓦庄村七组</v>
          </cell>
          <cell r="G17458" t="str">
            <v>C39M431224</v>
          </cell>
          <cell r="H17458">
            <v>0</v>
          </cell>
          <cell r="I17458">
            <v>2.603</v>
          </cell>
          <cell r="J17458">
            <v>2.603</v>
          </cell>
        </row>
        <row r="17459">
          <cell r="F17459" t="str">
            <v>吉详-三渡水</v>
          </cell>
          <cell r="G17459" t="str">
            <v>CB83431224</v>
          </cell>
          <cell r="H17459">
            <v>0</v>
          </cell>
          <cell r="I17459">
            <v>3.645</v>
          </cell>
          <cell r="J17459">
            <v>3.645</v>
          </cell>
        </row>
        <row r="17460">
          <cell r="F17460" t="str">
            <v>金鸡垅村三组-金鸡垅村六组</v>
          </cell>
          <cell r="G17460" t="str">
            <v>V533431224</v>
          </cell>
          <cell r="H17460">
            <v>0</v>
          </cell>
          <cell r="I17460">
            <v>0.721</v>
          </cell>
          <cell r="J17460">
            <v>0.721</v>
          </cell>
        </row>
        <row r="17461">
          <cell r="F17461" t="str">
            <v>荆竹山至石坑</v>
          </cell>
          <cell r="G17461" t="str">
            <v>C59C431224</v>
          </cell>
          <cell r="H17461">
            <v>0</v>
          </cell>
          <cell r="I17461">
            <v>3.18</v>
          </cell>
          <cell r="J17461">
            <v>3.18</v>
          </cell>
        </row>
        <row r="17462">
          <cell r="F17462" t="str">
            <v>黄土坎村二组-吉祥村五组</v>
          </cell>
          <cell r="G17462" t="str">
            <v>C09M431224</v>
          </cell>
          <cell r="H17462">
            <v>0</v>
          </cell>
          <cell r="I17462">
            <v>4.195</v>
          </cell>
          <cell r="J17462">
            <v>4.195</v>
          </cell>
        </row>
        <row r="17463">
          <cell r="F17463" t="str">
            <v>烂泥湾村六组-烂泥湾村四组</v>
          </cell>
          <cell r="G17463" t="str">
            <v>V502431224</v>
          </cell>
          <cell r="H17463">
            <v>0</v>
          </cell>
          <cell r="I17463">
            <v>1.517</v>
          </cell>
          <cell r="J17463">
            <v>1.517</v>
          </cell>
        </row>
        <row r="17464">
          <cell r="F17464" t="str">
            <v>青坡村七组-青坡村五组</v>
          </cell>
          <cell r="G17464" t="str">
            <v>V489431224</v>
          </cell>
          <cell r="H17464">
            <v>0</v>
          </cell>
          <cell r="I17464">
            <v>2.52</v>
          </cell>
          <cell r="J17464">
            <v>2.52</v>
          </cell>
        </row>
        <row r="17465">
          <cell r="F17465" t="str">
            <v>三渡水至老屋场少数民族线</v>
          </cell>
          <cell r="G17465" t="str">
            <v>C60C431224</v>
          </cell>
          <cell r="H17465">
            <v>0</v>
          </cell>
          <cell r="I17465">
            <v>0.429</v>
          </cell>
          <cell r="J17465">
            <v>0.429</v>
          </cell>
        </row>
        <row r="17466">
          <cell r="F17466" t="str">
            <v>中联-群山</v>
          </cell>
          <cell r="G17466" t="str">
            <v>C235431224</v>
          </cell>
          <cell r="H17466">
            <v>9.627</v>
          </cell>
          <cell r="I17466">
            <v>12.814</v>
          </cell>
          <cell r="J17466">
            <v>3.187</v>
          </cell>
        </row>
        <row r="17467">
          <cell r="F17467" t="str">
            <v>朱家园3组瑶族线</v>
          </cell>
          <cell r="G17467" t="str">
            <v>C663431224</v>
          </cell>
          <cell r="H17467">
            <v>0</v>
          </cell>
          <cell r="I17467">
            <v>5.068</v>
          </cell>
          <cell r="J17467">
            <v>5.068</v>
          </cell>
        </row>
        <row r="17468">
          <cell r="F17468" t="str">
            <v>杉树坪-朱家园村二组</v>
          </cell>
          <cell r="G17468" t="str">
            <v>C47M431224</v>
          </cell>
          <cell r="H17468">
            <v>0</v>
          </cell>
          <cell r="I17468">
            <v>2.643</v>
          </cell>
          <cell r="J17468">
            <v>2.643</v>
          </cell>
        </row>
        <row r="17469">
          <cell r="F17469" t="str">
            <v>三渡水至老屋场少数民族线</v>
          </cell>
          <cell r="G17469" t="str">
            <v>C60C431224</v>
          </cell>
          <cell r="H17469">
            <v>0.43</v>
          </cell>
          <cell r="I17469">
            <v>2.381</v>
          </cell>
          <cell r="J17469">
            <v>1.951</v>
          </cell>
        </row>
        <row r="17470">
          <cell r="F17470" t="str">
            <v>朱家园村溪水湾-朱家园村九组</v>
          </cell>
          <cell r="G17470" t="str">
            <v>V550431224</v>
          </cell>
          <cell r="H17470">
            <v>0</v>
          </cell>
          <cell r="I17470">
            <v>1.789</v>
          </cell>
          <cell r="J17470">
            <v>1.789</v>
          </cell>
        </row>
        <row r="17471">
          <cell r="F17471" t="str">
            <v>水库至小平溪</v>
          </cell>
          <cell r="G17471" t="str">
            <v>C69F431224</v>
          </cell>
          <cell r="H17471">
            <v>0</v>
          </cell>
          <cell r="I17471">
            <v>2.915</v>
          </cell>
          <cell r="J17471">
            <v>2.915</v>
          </cell>
        </row>
        <row r="17472">
          <cell r="G17472" t="str">
            <v>AA12431224</v>
          </cell>
          <cell r="H17472">
            <v>0</v>
          </cell>
          <cell r="I17472">
            <v>0.344</v>
          </cell>
          <cell r="J17472">
            <v>0.344</v>
          </cell>
        </row>
        <row r="17473">
          <cell r="F17473" t="str">
            <v>S355-永丰村</v>
          </cell>
          <cell r="G17473" t="str">
            <v>Y597431224</v>
          </cell>
          <cell r="H17473">
            <v>8.993</v>
          </cell>
          <cell r="I17473">
            <v>12.345</v>
          </cell>
          <cell r="J17473">
            <v>3.352</v>
          </cell>
        </row>
        <row r="17474">
          <cell r="F17474" t="str">
            <v>干溪江村村道</v>
          </cell>
          <cell r="G17474" t="str">
            <v>C28A431224</v>
          </cell>
          <cell r="H17474">
            <v>0</v>
          </cell>
          <cell r="I17474">
            <v>3.48</v>
          </cell>
          <cell r="J17474">
            <v>3.48</v>
          </cell>
        </row>
        <row r="17475">
          <cell r="F17475" t="str">
            <v>干系将-11组</v>
          </cell>
          <cell r="G17475" t="str">
            <v>VZ05431224</v>
          </cell>
          <cell r="H17475">
            <v>0</v>
          </cell>
          <cell r="I17475">
            <v>1.187</v>
          </cell>
          <cell r="J17475">
            <v>1.187</v>
          </cell>
        </row>
        <row r="17476">
          <cell r="F17476" t="str">
            <v>黄家垴至下孙冲</v>
          </cell>
          <cell r="G17476" t="str">
            <v>C0H9431224</v>
          </cell>
          <cell r="H17476">
            <v>0.427</v>
          </cell>
          <cell r="I17476">
            <v>0.878</v>
          </cell>
          <cell r="J17476">
            <v>0.451</v>
          </cell>
        </row>
        <row r="17477">
          <cell r="F17477" t="str">
            <v>村学校至十二组</v>
          </cell>
          <cell r="G17477" t="str">
            <v>VE29431224</v>
          </cell>
          <cell r="H17477">
            <v>0.178</v>
          </cell>
          <cell r="I17477">
            <v>0.577</v>
          </cell>
          <cell r="J17477">
            <v>0.399</v>
          </cell>
        </row>
        <row r="17478">
          <cell r="F17478" t="str">
            <v>桥边至干溪江</v>
          </cell>
          <cell r="G17478" t="str">
            <v>VE31431224</v>
          </cell>
          <cell r="H17478">
            <v>0</v>
          </cell>
          <cell r="I17478">
            <v>0.866</v>
          </cell>
          <cell r="J17478">
            <v>0.866</v>
          </cell>
        </row>
        <row r="17479">
          <cell r="F17479" t="str">
            <v>红花-箭冲</v>
          </cell>
          <cell r="G17479" t="str">
            <v>CF38431224</v>
          </cell>
          <cell r="H17479">
            <v>0</v>
          </cell>
          <cell r="I17479">
            <v>1.929</v>
          </cell>
          <cell r="J17479">
            <v>1.929</v>
          </cell>
        </row>
        <row r="17480">
          <cell r="F17480" t="str">
            <v>泽溪-麻溪</v>
          </cell>
          <cell r="G17480" t="str">
            <v>C365431224</v>
          </cell>
          <cell r="H17480">
            <v>1.905</v>
          </cell>
          <cell r="I17480">
            <v>5.286</v>
          </cell>
          <cell r="J17480">
            <v>3.381</v>
          </cell>
        </row>
        <row r="17481">
          <cell r="F17481" t="str">
            <v>麻溪至十一组</v>
          </cell>
          <cell r="G17481" t="str">
            <v>V331431224</v>
          </cell>
          <cell r="H17481">
            <v>0</v>
          </cell>
          <cell r="I17481">
            <v>1.684</v>
          </cell>
          <cell r="J17481">
            <v>1.684</v>
          </cell>
        </row>
        <row r="17482">
          <cell r="F17482" t="str">
            <v>八弓坳至张氏屋场</v>
          </cell>
          <cell r="G17482" t="str">
            <v>V334431224</v>
          </cell>
          <cell r="H17482">
            <v>0</v>
          </cell>
          <cell r="I17482">
            <v>2.077</v>
          </cell>
          <cell r="J17482">
            <v>2.077</v>
          </cell>
        </row>
        <row r="17483">
          <cell r="F17483" t="str">
            <v>县道-十九组</v>
          </cell>
          <cell r="G17483" t="str">
            <v>C6Y3431224</v>
          </cell>
          <cell r="H17483">
            <v>0</v>
          </cell>
          <cell r="I17483">
            <v>2.062</v>
          </cell>
          <cell r="J17483">
            <v>2.062</v>
          </cell>
        </row>
        <row r="17484">
          <cell r="F17484" t="str">
            <v>四组-三组</v>
          </cell>
          <cell r="G17484" t="str">
            <v>C366431224</v>
          </cell>
          <cell r="H17484">
            <v>0</v>
          </cell>
          <cell r="I17484">
            <v>0.433</v>
          </cell>
          <cell r="J17484">
            <v>0.433</v>
          </cell>
        </row>
        <row r="17485">
          <cell r="F17485" t="str">
            <v>黃家榜至一组</v>
          </cell>
          <cell r="G17485" t="str">
            <v>VF67431224</v>
          </cell>
          <cell r="H17485">
            <v>0</v>
          </cell>
          <cell r="I17485">
            <v>0.322</v>
          </cell>
          <cell r="J17485">
            <v>0.322</v>
          </cell>
        </row>
        <row r="17486">
          <cell r="F17486" t="str">
            <v>梓木报至老屋冲</v>
          </cell>
          <cell r="G17486" t="str">
            <v>VF71431224</v>
          </cell>
          <cell r="H17486">
            <v>0</v>
          </cell>
          <cell r="I17486">
            <v>0.955</v>
          </cell>
          <cell r="J17486">
            <v>0.955</v>
          </cell>
        </row>
        <row r="17487">
          <cell r="F17487" t="str">
            <v>S355-永丰村</v>
          </cell>
          <cell r="G17487" t="str">
            <v>Y597431224</v>
          </cell>
          <cell r="H17487">
            <v>0</v>
          </cell>
          <cell r="I17487">
            <v>2.206</v>
          </cell>
          <cell r="J17487">
            <v>2.206</v>
          </cell>
        </row>
        <row r="17488">
          <cell r="F17488" t="str">
            <v>庄坪-三板桥</v>
          </cell>
          <cell r="G17488" t="str">
            <v>C362431224</v>
          </cell>
          <cell r="H17488">
            <v>0.799</v>
          </cell>
          <cell r="I17488">
            <v>2.47</v>
          </cell>
          <cell r="J17488">
            <v>1.671</v>
          </cell>
        </row>
        <row r="17489">
          <cell r="F17489" t="str">
            <v>印坪-两丫坪镇</v>
          </cell>
          <cell r="G17489" t="str">
            <v>X033431224</v>
          </cell>
          <cell r="H17489">
            <v>0</v>
          </cell>
          <cell r="I17489">
            <v>5.72</v>
          </cell>
          <cell r="J17489">
            <v>5.72</v>
          </cell>
        </row>
        <row r="17490">
          <cell r="F17490" t="str">
            <v>石门洞至竹林江</v>
          </cell>
          <cell r="G17490" t="str">
            <v>C29D431224</v>
          </cell>
          <cell r="H17490">
            <v>0</v>
          </cell>
          <cell r="I17490">
            <v>3.362</v>
          </cell>
          <cell r="J17490">
            <v>3.362</v>
          </cell>
        </row>
        <row r="17491">
          <cell r="F17491" t="str">
            <v>蛟溪村村部-蛟溪村十一组</v>
          </cell>
          <cell r="G17491" t="str">
            <v>V469431224</v>
          </cell>
          <cell r="H17491">
            <v>0</v>
          </cell>
          <cell r="I17491">
            <v>1.018</v>
          </cell>
          <cell r="J17491">
            <v>1.018</v>
          </cell>
        </row>
        <row r="17492">
          <cell r="F17492" t="str">
            <v>桂花至村部</v>
          </cell>
          <cell r="G17492" t="str">
            <v>C899431224</v>
          </cell>
          <cell r="H17492">
            <v>0</v>
          </cell>
          <cell r="I17492">
            <v>0.344</v>
          </cell>
          <cell r="J17492">
            <v>0.344</v>
          </cell>
        </row>
        <row r="17493">
          <cell r="F17493" t="str">
            <v>茅坡头村椿木湾-茅坡头村二组</v>
          </cell>
          <cell r="G17493" t="str">
            <v>V467431224</v>
          </cell>
          <cell r="H17493">
            <v>0</v>
          </cell>
          <cell r="I17493">
            <v>0.667</v>
          </cell>
          <cell r="J17493">
            <v>0.667</v>
          </cell>
        </row>
        <row r="17494">
          <cell r="F17494" t="str">
            <v>蛟溪村只木山-蛟溪村十三组</v>
          </cell>
          <cell r="G17494" t="str">
            <v>V468431224</v>
          </cell>
          <cell r="H17494">
            <v>0</v>
          </cell>
          <cell r="I17494">
            <v>0.547</v>
          </cell>
          <cell r="J17494">
            <v>0.547</v>
          </cell>
        </row>
        <row r="17495">
          <cell r="F17495" t="str">
            <v>中联-群山</v>
          </cell>
          <cell r="G17495" t="str">
            <v>C235431224</v>
          </cell>
          <cell r="H17495">
            <v>6.904</v>
          </cell>
          <cell r="I17495">
            <v>8.97</v>
          </cell>
          <cell r="J17495">
            <v>2.066</v>
          </cell>
        </row>
        <row r="17496">
          <cell r="F17496" t="str">
            <v>电站-蛇岭上</v>
          </cell>
          <cell r="G17496" t="str">
            <v>C239431224</v>
          </cell>
          <cell r="H17496">
            <v>0</v>
          </cell>
          <cell r="I17496">
            <v>2.425</v>
          </cell>
          <cell r="J17496">
            <v>2.425</v>
          </cell>
        </row>
        <row r="17497">
          <cell r="F17497" t="str">
            <v>群山村五组-群山村七组</v>
          </cell>
          <cell r="G17497" t="str">
            <v>V478431224</v>
          </cell>
          <cell r="H17497">
            <v>0</v>
          </cell>
          <cell r="I17497">
            <v>0.995</v>
          </cell>
          <cell r="J17497">
            <v>0.995</v>
          </cell>
        </row>
        <row r="17498">
          <cell r="F17498" t="str">
            <v>泗坪村六组-泗坪村一组</v>
          </cell>
          <cell r="G17498" t="str">
            <v>V448431224</v>
          </cell>
          <cell r="H17498">
            <v>0</v>
          </cell>
          <cell r="I17498">
            <v>1.536</v>
          </cell>
          <cell r="J17498">
            <v>1.536</v>
          </cell>
        </row>
        <row r="17499">
          <cell r="F17499" t="str">
            <v>王排村五组-中都乡长坪村</v>
          </cell>
          <cell r="G17499" t="str">
            <v>C24K431224</v>
          </cell>
          <cell r="H17499">
            <v>0</v>
          </cell>
          <cell r="I17499">
            <v>1.689</v>
          </cell>
          <cell r="J17499">
            <v>1.689</v>
          </cell>
        </row>
        <row r="17500">
          <cell r="F17500" t="str">
            <v>中联-群山</v>
          </cell>
          <cell r="G17500" t="str">
            <v>C235431224</v>
          </cell>
          <cell r="H17500">
            <v>8.91</v>
          </cell>
          <cell r="I17500">
            <v>9.621</v>
          </cell>
          <cell r="J17500">
            <v>0.711</v>
          </cell>
        </row>
        <row r="17501">
          <cell r="F17501" t="str">
            <v>中联-群山</v>
          </cell>
          <cell r="G17501" t="str">
            <v>C235431224</v>
          </cell>
          <cell r="H17501">
            <v>0</v>
          </cell>
          <cell r="I17501">
            <v>6.904</v>
          </cell>
          <cell r="J17501">
            <v>6.904</v>
          </cell>
        </row>
        <row r="17502">
          <cell r="F17502" t="str">
            <v>中联村三页江-中联村八组</v>
          </cell>
          <cell r="G17502" t="str">
            <v>V444431224</v>
          </cell>
          <cell r="H17502">
            <v>0</v>
          </cell>
          <cell r="I17502">
            <v>2.885</v>
          </cell>
          <cell r="J17502">
            <v>2.885</v>
          </cell>
        </row>
        <row r="17503">
          <cell r="F17503" t="str">
            <v>松溪-七组</v>
          </cell>
          <cell r="G17503" t="str">
            <v>V009431224</v>
          </cell>
          <cell r="H17503">
            <v>0</v>
          </cell>
          <cell r="I17503">
            <v>0.767</v>
          </cell>
          <cell r="J17503">
            <v>0.767</v>
          </cell>
        </row>
        <row r="17504">
          <cell r="F17504" t="str">
            <v>横阳</v>
          </cell>
          <cell r="G17504" t="str">
            <v>VD30431224</v>
          </cell>
          <cell r="H17504">
            <v>0</v>
          </cell>
          <cell r="I17504">
            <v>0.841</v>
          </cell>
          <cell r="J17504">
            <v>0.841</v>
          </cell>
        </row>
        <row r="17505">
          <cell r="F17505" t="str">
            <v>两峰</v>
          </cell>
          <cell r="G17505" t="str">
            <v>VD12431224</v>
          </cell>
          <cell r="H17505">
            <v>0</v>
          </cell>
          <cell r="I17505">
            <v>1.952</v>
          </cell>
          <cell r="J17505">
            <v>1.952</v>
          </cell>
        </row>
        <row r="17506">
          <cell r="F17506" t="str">
            <v>柳溪</v>
          </cell>
          <cell r="G17506" t="str">
            <v>VD11431224</v>
          </cell>
          <cell r="H17506">
            <v>0.339</v>
          </cell>
          <cell r="I17506">
            <v>0.837</v>
          </cell>
          <cell r="J17506">
            <v>0.498</v>
          </cell>
        </row>
        <row r="17507">
          <cell r="F17507" t="str">
            <v>鲁家溪</v>
          </cell>
          <cell r="G17507" t="str">
            <v>VG20431224</v>
          </cell>
          <cell r="H17507">
            <v>0</v>
          </cell>
          <cell r="I17507">
            <v>2.41</v>
          </cell>
          <cell r="J17507">
            <v>2.41</v>
          </cell>
        </row>
        <row r="17508">
          <cell r="F17508" t="str">
            <v>清潭-白竹</v>
          </cell>
          <cell r="G17508" t="str">
            <v>C522431224</v>
          </cell>
          <cell r="H17508">
            <v>0</v>
          </cell>
          <cell r="I17508">
            <v>7.538</v>
          </cell>
          <cell r="J17508">
            <v>7.538</v>
          </cell>
        </row>
        <row r="17509">
          <cell r="F17509" t="str">
            <v>青潭</v>
          </cell>
          <cell r="G17509" t="str">
            <v>VD55431224</v>
          </cell>
          <cell r="H17509">
            <v>0</v>
          </cell>
          <cell r="I17509">
            <v>0.319</v>
          </cell>
          <cell r="J17509">
            <v>0.319</v>
          </cell>
        </row>
        <row r="17510">
          <cell r="F17510" t="str">
            <v>杉木垴</v>
          </cell>
          <cell r="G17510" t="str">
            <v>C1G0431224</v>
          </cell>
          <cell r="H17510">
            <v>0</v>
          </cell>
          <cell r="I17510">
            <v>2.818</v>
          </cell>
          <cell r="J17510">
            <v>2.818</v>
          </cell>
        </row>
        <row r="17511">
          <cell r="F17511" t="str">
            <v>清潭-黑冲</v>
          </cell>
          <cell r="G17511" t="str">
            <v>Z57A431224</v>
          </cell>
          <cell r="H17511">
            <v>0</v>
          </cell>
          <cell r="I17511">
            <v>3.761</v>
          </cell>
          <cell r="J17511">
            <v>3.761</v>
          </cell>
        </row>
        <row r="17512">
          <cell r="F17512" t="str">
            <v>清潭-黑冲</v>
          </cell>
          <cell r="G17512" t="str">
            <v>Z57A431224</v>
          </cell>
          <cell r="H17512">
            <v>0</v>
          </cell>
          <cell r="I17512">
            <v>1.789</v>
          </cell>
          <cell r="J17512">
            <v>1.789</v>
          </cell>
        </row>
        <row r="17513">
          <cell r="F17513" t="str">
            <v>双庄</v>
          </cell>
          <cell r="G17513" t="str">
            <v>VD50431224</v>
          </cell>
          <cell r="H17513">
            <v>0</v>
          </cell>
          <cell r="I17513">
            <v>1.691</v>
          </cell>
          <cell r="J17513">
            <v>1.691</v>
          </cell>
        </row>
        <row r="17514">
          <cell r="F17514" t="str">
            <v>松溪-岩头</v>
          </cell>
          <cell r="G17514" t="str">
            <v>C05F431224</v>
          </cell>
          <cell r="H17514">
            <v>0</v>
          </cell>
          <cell r="I17514">
            <v>0.202</v>
          </cell>
          <cell r="J17514">
            <v>0.202</v>
          </cell>
        </row>
        <row r="17515">
          <cell r="G17515" t="str">
            <v>V000</v>
          </cell>
          <cell r="H17515">
            <v>0</v>
          </cell>
          <cell r="I17515">
            <v>0.126</v>
          </cell>
          <cell r="J17515">
            <v>0.126</v>
          </cell>
        </row>
        <row r="17516">
          <cell r="F17516" t="str">
            <v>田庄-罩溪</v>
          </cell>
          <cell r="G17516" t="str">
            <v>C1N6431224</v>
          </cell>
          <cell r="H17516">
            <v>0</v>
          </cell>
          <cell r="I17516">
            <v>1.895</v>
          </cell>
          <cell r="J17516">
            <v>1.895</v>
          </cell>
        </row>
        <row r="17517">
          <cell r="F17517" t="str">
            <v>六组-六组</v>
          </cell>
          <cell r="G17517" t="str">
            <v>VD46431224</v>
          </cell>
          <cell r="H17517">
            <v>0</v>
          </cell>
          <cell r="I17517">
            <v>0.421</v>
          </cell>
          <cell r="J17517">
            <v>0.421</v>
          </cell>
        </row>
        <row r="17518">
          <cell r="F17518" t="str">
            <v>匣垅-栎山</v>
          </cell>
          <cell r="G17518" t="str">
            <v>Z70B431224</v>
          </cell>
          <cell r="H17518">
            <v>0</v>
          </cell>
          <cell r="I17518">
            <v>1.174</v>
          </cell>
          <cell r="J17518">
            <v>1.174</v>
          </cell>
        </row>
        <row r="17519">
          <cell r="F17519" t="str">
            <v>牛圈洞-太阳冲</v>
          </cell>
          <cell r="G17519" t="str">
            <v>V600431225</v>
          </cell>
          <cell r="H17519">
            <v>0</v>
          </cell>
          <cell r="I17519">
            <v>1.572</v>
          </cell>
          <cell r="J17519">
            <v>1.572</v>
          </cell>
        </row>
        <row r="17520">
          <cell r="F17520" t="str">
            <v>大洪十八洞-牛角界</v>
          </cell>
          <cell r="G17520" t="str">
            <v>CB65431225</v>
          </cell>
          <cell r="H17520">
            <v>0</v>
          </cell>
          <cell r="I17520">
            <v>2.535</v>
          </cell>
          <cell r="J17520">
            <v>2.535</v>
          </cell>
        </row>
        <row r="17521">
          <cell r="F17521" t="str">
            <v>庙形-鸡踩砂</v>
          </cell>
          <cell r="G17521" t="str">
            <v>V587431225</v>
          </cell>
          <cell r="H17521">
            <v>0</v>
          </cell>
          <cell r="I17521">
            <v>1.434</v>
          </cell>
          <cell r="J17521">
            <v>1.434</v>
          </cell>
        </row>
        <row r="17522">
          <cell r="F17522" t="str">
            <v>婆溪口-台板田</v>
          </cell>
          <cell r="G17522" t="str">
            <v>V568431225</v>
          </cell>
          <cell r="H17522">
            <v>0</v>
          </cell>
          <cell r="I17522">
            <v>0.999</v>
          </cell>
          <cell r="J17522">
            <v>0.999</v>
          </cell>
        </row>
        <row r="17523">
          <cell r="F17523" t="str">
            <v>旺田村部-粟家</v>
          </cell>
          <cell r="G17523" t="str">
            <v>CA91431225</v>
          </cell>
          <cell r="H17523">
            <v>0</v>
          </cell>
          <cell r="I17523">
            <v>4.528</v>
          </cell>
          <cell r="J17523">
            <v>4.528</v>
          </cell>
        </row>
        <row r="17524">
          <cell r="F17524" t="str">
            <v>店形-坦迷洞</v>
          </cell>
          <cell r="G17524" t="str">
            <v>V590431225</v>
          </cell>
          <cell r="H17524">
            <v>0</v>
          </cell>
          <cell r="I17524">
            <v>1.166</v>
          </cell>
          <cell r="J17524">
            <v>1.166</v>
          </cell>
        </row>
        <row r="17525">
          <cell r="F17525" t="str">
            <v>楼落脚-马鞍头</v>
          </cell>
          <cell r="G17525" t="str">
            <v>V635431225</v>
          </cell>
          <cell r="H17525">
            <v>0</v>
          </cell>
          <cell r="I17525">
            <v>0.321</v>
          </cell>
          <cell r="J17525">
            <v>0.321</v>
          </cell>
        </row>
        <row r="17526">
          <cell r="F17526" t="str">
            <v>毛坪里-仔目冲</v>
          </cell>
          <cell r="G17526" t="str">
            <v>V636431225</v>
          </cell>
          <cell r="H17526">
            <v>0</v>
          </cell>
          <cell r="I17526">
            <v>0.537</v>
          </cell>
          <cell r="J17526">
            <v>0.537</v>
          </cell>
        </row>
        <row r="17527">
          <cell r="F17527" t="str">
            <v>禾仓坪-肖家</v>
          </cell>
          <cell r="G17527" t="str">
            <v>V607431225</v>
          </cell>
          <cell r="H17527">
            <v>0</v>
          </cell>
          <cell r="I17527">
            <v>0.211</v>
          </cell>
          <cell r="J17527">
            <v>0.211</v>
          </cell>
        </row>
        <row r="17528">
          <cell r="F17528" t="str">
            <v>梅山头-腊冲山</v>
          </cell>
          <cell r="G17528" t="str">
            <v>V609431225</v>
          </cell>
          <cell r="H17528">
            <v>0</v>
          </cell>
          <cell r="I17528">
            <v>1.915</v>
          </cell>
          <cell r="J17528">
            <v>1.915</v>
          </cell>
        </row>
        <row r="17529">
          <cell r="F17529" t="str">
            <v>石桥形-皂脚山口</v>
          </cell>
          <cell r="G17529" t="str">
            <v>V611431225</v>
          </cell>
          <cell r="H17529">
            <v>0</v>
          </cell>
          <cell r="I17529">
            <v>1.61</v>
          </cell>
          <cell r="J17529">
            <v>1.61</v>
          </cell>
        </row>
        <row r="17530">
          <cell r="F17530" t="str">
            <v>窄哈蒋-夏塘头</v>
          </cell>
          <cell r="G17530" t="str">
            <v>CA14431225</v>
          </cell>
          <cell r="H17530">
            <v>0</v>
          </cell>
          <cell r="I17530">
            <v>0.211</v>
          </cell>
          <cell r="J17530">
            <v>0.211</v>
          </cell>
        </row>
        <row r="17531">
          <cell r="F17531" t="str">
            <v>马鞍坳-三管团</v>
          </cell>
          <cell r="G17531" t="str">
            <v>V074431225</v>
          </cell>
          <cell r="H17531">
            <v>0</v>
          </cell>
          <cell r="I17531">
            <v>0.36</v>
          </cell>
          <cell r="J17531">
            <v>0.36</v>
          </cell>
        </row>
        <row r="17532">
          <cell r="F17532" t="str">
            <v>栏木架-网塘</v>
          </cell>
          <cell r="G17532" t="str">
            <v>CB51431225</v>
          </cell>
          <cell r="H17532">
            <v>0</v>
          </cell>
          <cell r="I17532">
            <v>5.772</v>
          </cell>
          <cell r="J17532">
            <v>5.772</v>
          </cell>
        </row>
        <row r="17533">
          <cell r="F17533" t="str">
            <v>村部-刘家</v>
          </cell>
          <cell r="G17533" t="str">
            <v>V733431225</v>
          </cell>
          <cell r="H17533">
            <v>0</v>
          </cell>
          <cell r="I17533">
            <v>2.503</v>
          </cell>
          <cell r="J17533">
            <v>2.503</v>
          </cell>
        </row>
        <row r="17534">
          <cell r="F17534" t="str">
            <v>村部-石甲冲</v>
          </cell>
          <cell r="G17534" t="str">
            <v>V805431225</v>
          </cell>
          <cell r="H17534">
            <v>0</v>
          </cell>
          <cell r="I17534">
            <v>0.486</v>
          </cell>
          <cell r="J17534">
            <v>0.486</v>
          </cell>
        </row>
        <row r="17535">
          <cell r="G17535" t="str">
            <v>V000</v>
          </cell>
          <cell r="H17535">
            <v>0</v>
          </cell>
          <cell r="I17535">
            <v>0.109</v>
          </cell>
          <cell r="J17535">
            <v>0.109</v>
          </cell>
        </row>
        <row r="17536">
          <cell r="F17536" t="str">
            <v>逻山村部-龙头寨</v>
          </cell>
          <cell r="G17536" t="str">
            <v>V047431225</v>
          </cell>
          <cell r="H17536">
            <v>0</v>
          </cell>
          <cell r="I17536">
            <v>3.347</v>
          </cell>
          <cell r="J17536">
            <v>3.347</v>
          </cell>
        </row>
        <row r="17537">
          <cell r="F17537" t="str">
            <v>村部-对门田</v>
          </cell>
          <cell r="G17537" t="str">
            <v>V106431225</v>
          </cell>
          <cell r="H17537">
            <v>0</v>
          </cell>
          <cell r="I17537">
            <v>0.438</v>
          </cell>
          <cell r="J17537">
            <v>0.438</v>
          </cell>
        </row>
        <row r="17538">
          <cell r="F17538" t="str">
            <v>石桥形-大屋场</v>
          </cell>
          <cell r="G17538" t="str">
            <v>V208431225</v>
          </cell>
          <cell r="H17538">
            <v>0</v>
          </cell>
          <cell r="I17538">
            <v>5.17</v>
          </cell>
          <cell r="J17538">
            <v>5.17</v>
          </cell>
        </row>
        <row r="17539">
          <cell r="F17539" t="str">
            <v>松树脚-杨家冲</v>
          </cell>
          <cell r="G17539" t="str">
            <v>V206431225</v>
          </cell>
          <cell r="H17539">
            <v>0</v>
          </cell>
          <cell r="I17539">
            <v>3.93</v>
          </cell>
          <cell r="J17539">
            <v>3.93</v>
          </cell>
        </row>
        <row r="17540">
          <cell r="F17540" t="str">
            <v>老村部至清港冲</v>
          </cell>
          <cell r="G17540" t="str">
            <v>C04B431225</v>
          </cell>
          <cell r="H17540">
            <v>0</v>
          </cell>
          <cell r="I17540">
            <v>0.307</v>
          </cell>
          <cell r="J17540">
            <v>0.307</v>
          </cell>
        </row>
        <row r="17541">
          <cell r="F17541" t="str">
            <v>梭波洞-凉伞坡</v>
          </cell>
          <cell r="G17541" t="str">
            <v>CB76431225</v>
          </cell>
          <cell r="H17541">
            <v>0</v>
          </cell>
          <cell r="I17541">
            <v>1.053</v>
          </cell>
          <cell r="J17541">
            <v>1.053</v>
          </cell>
        </row>
        <row r="17542">
          <cell r="F17542" t="str">
            <v>接坳-黄家湾</v>
          </cell>
          <cell r="G17542" t="str">
            <v>V202431225</v>
          </cell>
          <cell r="H17542">
            <v>0</v>
          </cell>
          <cell r="I17542">
            <v>0.337</v>
          </cell>
          <cell r="J17542">
            <v>0.337</v>
          </cell>
        </row>
        <row r="17543">
          <cell r="F17543" t="str">
            <v>陈家冲至陈毛冲</v>
          </cell>
          <cell r="G17543" t="str">
            <v>C06A431225</v>
          </cell>
          <cell r="H17543">
            <v>0</v>
          </cell>
          <cell r="I17543">
            <v>1.607</v>
          </cell>
          <cell r="J17543">
            <v>1.607</v>
          </cell>
        </row>
        <row r="17544">
          <cell r="F17544" t="str">
            <v>汾水坳至上旧罗</v>
          </cell>
          <cell r="G17544" t="str">
            <v>C137431225</v>
          </cell>
          <cell r="H17544">
            <v>0</v>
          </cell>
          <cell r="I17544">
            <v>1.23</v>
          </cell>
          <cell r="J17544">
            <v>1.23</v>
          </cell>
        </row>
        <row r="17545">
          <cell r="F17545" t="str">
            <v>下旧罗-滑岩</v>
          </cell>
          <cell r="G17545" t="str">
            <v>CB74431225</v>
          </cell>
          <cell r="H17545">
            <v>0</v>
          </cell>
          <cell r="I17545">
            <v>3.208</v>
          </cell>
          <cell r="J17545">
            <v>3.208</v>
          </cell>
        </row>
        <row r="17546">
          <cell r="F17546" t="str">
            <v>东岳至处团</v>
          </cell>
          <cell r="G17546" t="str">
            <v>C50B431225</v>
          </cell>
          <cell r="H17546">
            <v>0</v>
          </cell>
          <cell r="I17546">
            <v>4.303</v>
          </cell>
          <cell r="J17546">
            <v>4.303</v>
          </cell>
        </row>
        <row r="17547">
          <cell r="F17547" t="str">
            <v>斜水湾桥头-黄土塘</v>
          </cell>
          <cell r="G17547" t="str">
            <v>CA22431225</v>
          </cell>
          <cell r="H17547">
            <v>0</v>
          </cell>
          <cell r="I17547">
            <v>4.91</v>
          </cell>
          <cell r="J17547">
            <v>4.91</v>
          </cell>
        </row>
        <row r="17548">
          <cell r="F17548" t="str">
            <v>刘元清门口-雷家</v>
          </cell>
          <cell r="G17548" t="str">
            <v>V113431225</v>
          </cell>
          <cell r="H17548">
            <v>0</v>
          </cell>
          <cell r="I17548">
            <v>0.795</v>
          </cell>
          <cell r="J17548">
            <v>0.795</v>
          </cell>
        </row>
        <row r="17549">
          <cell r="F17549" t="str">
            <v>塘佈基-田山溪</v>
          </cell>
          <cell r="G17549" t="str">
            <v>V102431225</v>
          </cell>
          <cell r="H17549">
            <v>0</v>
          </cell>
          <cell r="I17549">
            <v>1.406</v>
          </cell>
          <cell r="J17549">
            <v>1.406</v>
          </cell>
        </row>
        <row r="17550">
          <cell r="F17550" t="str">
            <v>白市-茶溪</v>
          </cell>
          <cell r="G17550" t="str">
            <v>C043431225</v>
          </cell>
          <cell r="H17550">
            <v>6.065</v>
          </cell>
          <cell r="I17550">
            <v>6.756</v>
          </cell>
          <cell r="J17550">
            <v>0.691</v>
          </cell>
        </row>
        <row r="17551">
          <cell r="F17551" t="str">
            <v>上店-桃家冲</v>
          </cell>
          <cell r="G17551" t="str">
            <v>V798431225</v>
          </cell>
          <cell r="H17551">
            <v>0.776</v>
          </cell>
          <cell r="I17551">
            <v>2.912</v>
          </cell>
          <cell r="J17551">
            <v>2.136</v>
          </cell>
        </row>
        <row r="17552">
          <cell r="F17552" t="str">
            <v>村部-长应山</v>
          </cell>
          <cell r="G17552" t="str">
            <v>V890431225</v>
          </cell>
          <cell r="H17552">
            <v>0</v>
          </cell>
          <cell r="I17552">
            <v>1.791</v>
          </cell>
          <cell r="J17552">
            <v>1.791</v>
          </cell>
        </row>
        <row r="17553">
          <cell r="F17553" t="str">
            <v>牛群形-麻溪冲</v>
          </cell>
          <cell r="G17553" t="str">
            <v>V862431225</v>
          </cell>
          <cell r="H17553">
            <v>0</v>
          </cell>
          <cell r="I17553">
            <v>3.707</v>
          </cell>
          <cell r="J17553">
            <v>3.707</v>
          </cell>
        </row>
        <row r="17554">
          <cell r="F17554" t="str">
            <v>对门冲-纸背冲</v>
          </cell>
          <cell r="G17554" t="str">
            <v>V881431225</v>
          </cell>
          <cell r="H17554">
            <v>0</v>
          </cell>
          <cell r="I17554">
            <v>1.473</v>
          </cell>
          <cell r="J17554">
            <v>1.473</v>
          </cell>
        </row>
        <row r="17555">
          <cell r="F17555" t="str">
            <v>庙形-嵊上</v>
          </cell>
          <cell r="G17555" t="str">
            <v>V879431225</v>
          </cell>
          <cell r="H17555">
            <v>0</v>
          </cell>
          <cell r="I17555">
            <v>0.246</v>
          </cell>
          <cell r="J17555">
            <v>0.246</v>
          </cell>
        </row>
        <row r="17556">
          <cell r="F17556" t="str">
            <v>赤土至胜利</v>
          </cell>
          <cell r="G17556" t="str">
            <v>C064431225</v>
          </cell>
          <cell r="H17556">
            <v>2.269</v>
          </cell>
          <cell r="I17556">
            <v>3.666</v>
          </cell>
          <cell r="J17556">
            <v>1.397</v>
          </cell>
        </row>
        <row r="17557">
          <cell r="F17557" t="str">
            <v>金头嵊脚-林台冲</v>
          </cell>
          <cell r="G17557" t="str">
            <v>V854431225</v>
          </cell>
          <cell r="H17557">
            <v>0</v>
          </cell>
          <cell r="I17557">
            <v>1.218</v>
          </cell>
          <cell r="J17557">
            <v>1.218</v>
          </cell>
        </row>
        <row r="17558">
          <cell r="F17558" t="str">
            <v>独树脚-塘形</v>
          </cell>
          <cell r="G17558" t="str">
            <v>V857431225</v>
          </cell>
          <cell r="H17558">
            <v>0</v>
          </cell>
          <cell r="I17558">
            <v>1.355</v>
          </cell>
          <cell r="J17558">
            <v>1.355</v>
          </cell>
        </row>
        <row r="17559">
          <cell r="F17559" t="str">
            <v>竹子坳-马家</v>
          </cell>
          <cell r="G17559" t="str">
            <v>V882431225</v>
          </cell>
          <cell r="H17559">
            <v>0</v>
          </cell>
          <cell r="I17559">
            <v>2.019</v>
          </cell>
          <cell r="J17559">
            <v>2.019</v>
          </cell>
        </row>
        <row r="17560">
          <cell r="F17560" t="str">
            <v>西楼江-张家团</v>
          </cell>
          <cell r="G17560" t="str">
            <v>V880431225</v>
          </cell>
          <cell r="H17560">
            <v>0</v>
          </cell>
          <cell r="I17560">
            <v>0.824</v>
          </cell>
          <cell r="J17560">
            <v>0.824</v>
          </cell>
        </row>
        <row r="17561">
          <cell r="F17561" t="str">
            <v>塔丝运-板坡</v>
          </cell>
          <cell r="G17561" t="str">
            <v>V093431225</v>
          </cell>
          <cell r="H17561">
            <v>0</v>
          </cell>
          <cell r="I17561">
            <v>0.391</v>
          </cell>
          <cell r="J17561">
            <v>0.391</v>
          </cell>
        </row>
        <row r="17562">
          <cell r="F17562" t="str">
            <v>住冲-庙坳</v>
          </cell>
          <cell r="G17562" t="str">
            <v>C058431225</v>
          </cell>
          <cell r="H17562">
            <v>3.271</v>
          </cell>
          <cell r="I17562">
            <v>4.315</v>
          </cell>
          <cell r="J17562">
            <v>1.044</v>
          </cell>
        </row>
        <row r="17563">
          <cell r="F17563" t="str">
            <v>下白社至大梨口</v>
          </cell>
          <cell r="G17563" t="str">
            <v>C154431225</v>
          </cell>
          <cell r="H17563">
            <v>2.943</v>
          </cell>
          <cell r="I17563">
            <v>3.47</v>
          </cell>
          <cell r="J17563">
            <v>0.527</v>
          </cell>
        </row>
        <row r="17564">
          <cell r="F17564" t="str">
            <v>铁门杉-大坪头</v>
          </cell>
          <cell r="G17564" t="str">
            <v>V222431225</v>
          </cell>
          <cell r="H17564">
            <v>0</v>
          </cell>
          <cell r="I17564">
            <v>1.4</v>
          </cell>
          <cell r="J17564">
            <v>1.4</v>
          </cell>
        </row>
        <row r="17565">
          <cell r="F17565" t="str">
            <v>何家冲村村道</v>
          </cell>
          <cell r="G17565" t="str">
            <v>C13A431225</v>
          </cell>
          <cell r="H17565">
            <v>0</v>
          </cell>
          <cell r="I17565">
            <v>0.699</v>
          </cell>
          <cell r="J17565">
            <v>0.699</v>
          </cell>
        </row>
        <row r="17566">
          <cell r="F17566" t="str">
            <v>两秤坪-墙角团</v>
          </cell>
          <cell r="G17566" t="str">
            <v>CB59431225</v>
          </cell>
          <cell r="H17566">
            <v>0</v>
          </cell>
          <cell r="I17566">
            <v>0.724</v>
          </cell>
          <cell r="J17566">
            <v>0.724</v>
          </cell>
        </row>
        <row r="17567">
          <cell r="G17567" t="str">
            <v>V000</v>
          </cell>
          <cell r="H17567">
            <v>0</v>
          </cell>
          <cell r="I17567">
            <v>0.117</v>
          </cell>
          <cell r="J17567">
            <v>0.117</v>
          </cell>
        </row>
        <row r="17568">
          <cell r="F17568" t="str">
            <v>岩头加油站-东岳7-9组</v>
          </cell>
          <cell r="G17568" t="str">
            <v>V001431225</v>
          </cell>
          <cell r="H17568">
            <v>0</v>
          </cell>
          <cell r="I17568">
            <v>1.503</v>
          </cell>
          <cell r="J17568">
            <v>1.503</v>
          </cell>
        </row>
        <row r="17569">
          <cell r="G17569" t="str">
            <v>V000</v>
          </cell>
          <cell r="H17569">
            <v>0</v>
          </cell>
          <cell r="I17569">
            <v>0.112</v>
          </cell>
          <cell r="J17569">
            <v>0.112</v>
          </cell>
        </row>
        <row r="17570">
          <cell r="F17570" t="str">
            <v>草里冲-降吉</v>
          </cell>
          <cell r="G17570" t="str">
            <v>C056431225</v>
          </cell>
          <cell r="H17570">
            <v>8.008</v>
          </cell>
          <cell r="I17570">
            <v>9.195</v>
          </cell>
          <cell r="J17570">
            <v>1.187</v>
          </cell>
        </row>
        <row r="17571">
          <cell r="F17571" t="str">
            <v>三叉路至落龙溪</v>
          </cell>
          <cell r="G17571" t="str">
            <v>C45B431225</v>
          </cell>
          <cell r="H17571">
            <v>0</v>
          </cell>
          <cell r="I17571">
            <v>4.38</v>
          </cell>
          <cell r="J17571">
            <v>4.38</v>
          </cell>
        </row>
        <row r="17572">
          <cell r="F17572" t="str">
            <v>庙处-步云冲</v>
          </cell>
          <cell r="G17572" t="str">
            <v>V037431225</v>
          </cell>
          <cell r="H17572">
            <v>0</v>
          </cell>
          <cell r="I17572">
            <v>0.983</v>
          </cell>
          <cell r="J17572">
            <v>0.983</v>
          </cell>
        </row>
        <row r="17573">
          <cell r="F17573" t="str">
            <v>大树脚-湾冲</v>
          </cell>
          <cell r="G17573" t="str">
            <v>V193431225</v>
          </cell>
          <cell r="H17573">
            <v>0</v>
          </cell>
          <cell r="I17573">
            <v>0.901</v>
          </cell>
          <cell r="J17573">
            <v>0.901</v>
          </cell>
        </row>
        <row r="17574">
          <cell r="F17574" t="str">
            <v>农贸市场-抛林塘</v>
          </cell>
          <cell r="G17574" t="str">
            <v>V194431225</v>
          </cell>
          <cell r="H17574">
            <v>0</v>
          </cell>
          <cell r="I17574">
            <v>2.46</v>
          </cell>
          <cell r="J17574">
            <v>2.46</v>
          </cell>
        </row>
        <row r="17575">
          <cell r="F17575" t="str">
            <v>分水坳-北厂村部</v>
          </cell>
          <cell r="G17575" t="str">
            <v>V498431225</v>
          </cell>
          <cell r="H17575">
            <v>0</v>
          </cell>
          <cell r="I17575">
            <v>1.808</v>
          </cell>
          <cell r="J17575">
            <v>1.808</v>
          </cell>
        </row>
        <row r="17576">
          <cell r="F17576" t="str">
            <v>落交冲-北厂</v>
          </cell>
          <cell r="G17576" t="str">
            <v>C036431225</v>
          </cell>
          <cell r="H17576">
            <v>4.494</v>
          </cell>
          <cell r="I17576">
            <v>5.43</v>
          </cell>
          <cell r="J17576">
            <v>0.936</v>
          </cell>
        </row>
        <row r="17577">
          <cell r="F17577" t="str">
            <v>加油站-大田</v>
          </cell>
          <cell r="G17577" t="str">
            <v>V139431225</v>
          </cell>
          <cell r="H17577">
            <v>0</v>
          </cell>
          <cell r="I17577">
            <v>0.301</v>
          </cell>
          <cell r="J17577">
            <v>0.301</v>
          </cell>
        </row>
        <row r="17578">
          <cell r="F17578" t="str">
            <v>大秋田-白泥嵊</v>
          </cell>
          <cell r="G17578" t="str">
            <v>V475431225</v>
          </cell>
          <cell r="H17578">
            <v>0</v>
          </cell>
          <cell r="I17578">
            <v>0.567</v>
          </cell>
          <cell r="J17578">
            <v>0.567</v>
          </cell>
        </row>
        <row r="17579">
          <cell r="F17579" t="str">
            <v>白岩坡至漠滨乡</v>
          </cell>
          <cell r="G17579" t="str">
            <v>C1H9431225</v>
          </cell>
          <cell r="H17579">
            <v>0</v>
          </cell>
          <cell r="I17579">
            <v>0.532</v>
          </cell>
          <cell r="J17579">
            <v>0.532</v>
          </cell>
        </row>
        <row r="17580">
          <cell r="F17580" t="str">
            <v>白岩坡-沙堆冲</v>
          </cell>
          <cell r="G17580" t="str">
            <v>V456431225</v>
          </cell>
          <cell r="H17580">
            <v>0</v>
          </cell>
          <cell r="I17580">
            <v>1.918</v>
          </cell>
          <cell r="J17580">
            <v>1.918</v>
          </cell>
        </row>
        <row r="17581">
          <cell r="F17581" t="str">
            <v>白岩坡-大禾冲</v>
          </cell>
          <cell r="G17581" t="str">
            <v>V457431225</v>
          </cell>
          <cell r="H17581">
            <v>0</v>
          </cell>
          <cell r="I17581">
            <v>1.112</v>
          </cell>
          <cell r="J17581">
            <v>1.112</v>
          </cell>
        </row>
        <row r="17582">
          <cell r="F17582" t="str">
            <v>洞头冲村-石家冲</v>
          </cell>
          <cell r="G17582" t="str">
            <v>CA68431225</v>
          </cell>
          <cell r="H17582">
            <v>0</v>
          </cell>
          <cell r="I17582">
            <v>2.469</v>
          </cell>
          <cell r="J17582">
            <v>2.469</v>
          </cell>
        </row>
        <row r="17583">
          <cell r="F17583" t="str">
            <v>雷打溪至蒋家溪</v>
          </cell>
          <cell r="G17583" t="str">
            <v>C44B431225</v>
          </cell>
          <cell r="H17583">
            <v>0</v>
          </cell>
          <cell r="I17583">
            <v>1.492</v>
          </cell>
          <cell r="J17583">
            <v>1.492</v>
          </cell>
        </row>
        <row r="17584">
          <cell r="F17584" t="str">
            <v>蒋家溪-洞头塘13组</v>
          </cell>
          <cell r="G17584" t="str">
            <v>V464431225</v>
          </cell>
          <cell r="H17584">
            <v>0</v>
          </cell>
          <cell r="I17584">
            <v>0.768</v>
          </cell>
          <cell r="J17584">
            <v>0.768</v>
          </cell>
        </row>
        <row r="17585">
          <cell r="G17585" t="str">
            <v>AA01431225</v>
          </cell>
          <cell r="H17585">
            <v>0</v>
          </cell>
          <cell r="I17585">
            <v>0.234</v>
          </cell>
          <cell r="J17585">
            <v>0.234</v>
          </cell>
        </row>
        <row r="17586">
          <cell r="F17586" t="str">
            <v>漠滨-托口</v>
          </cell>
          <cell r="G17586" t="str">
            <v>X170431225</v>
          </cell>
          <cell r="H17586">
            <v>6.859</v>
          </cell>
          <cell r="I17586">
            <v>8.811</v>
          </cell>
          <cell r="J17586">
            <v>1.952</v>
          </cell>
        </row>
        <row r="17587">
          <cell r="F17587" t="str">
            <v>漠滨村至八组</v>
          </cell>
          <cell r="G17587" t="str">
            <v>C11B431225</v>
          </cell>
          <cell r="H17587">
            <v>0.566</v>
          </cell>
          <cell r="I17587">
            <v>0.656</v>
          </cell>
          <cell r="J17587">
            <v>0.09</v>
          </cell>
        </row>
        <row r="17588">
          <cell r="F17588" t="str">
            <v>雷打溪至蒋家溪</v>
          </cell>
          <cell r="G17588" t="str">
            <v>C44B431225</v>
          </cell>
          <cell r="H17588">
            <v>0</v>
          </cell>
          <cell r="I17588">
            <v>1.298</v>
          </cell>
          <cell r="J17588">
            <v>1.298</v>
          </cell>
        </row>
        <row r="17589">
          <cell r="F17589" t="str">
            <v>雷打溪至蒋家溪</v>
          </cell>
          <cell r="G17589" t="str">
            <v>C44B431225</v>
          </cell>
          <cell r="H17589">
            <v>0</v>
          </cell>
          <cell r="I17589">
            <v>1.052</v>
          </cell>
          <cell r="J17589">
            <v>1.052</v>
          </cell>
        </row>
        <row r="17590">
          <cell r="G17590" t="str">
            <v>V000</v>
          </cell>
          <cell r="H17590">
            <v>0</v>
          </cell>
          <cell r="I17590">
            <v>0.121</v>
          </cell>
          <cell r="J17590">
            <v>0.121</v>
          </cell>
        </row>
        <row r="17591">
          <cell r="F17591" t="str">
            <v>银盘子树至薯皮冲</v>
          </cell>
          <cell r="G17591" t="str">
            <v>C146431225</v>
          </cell>
          <cell r="H17591">
            <v>0</v>
          </cell>
          <cell r="I17591">
            <v>1.392</v>
          </cell>
          <cell r="J17591">
            <v>1.392</v>
          </cell>
        </row>
        <row r="17592">
          <cell r="F17592" t="str">
            <v>王家盘至芋头冲</v>
          </cell>
          <cell r="G17592" t="str">
            <v>C70B431225</v>
          </cell>
          <cell r="H17592">
            <v>0</v>
          </cell>
          <cell r="I17592">
            <v>0.607</v>
          </cell>
          <cell r="J17592">
            <v>0.607</v>
          </cell>
        </row>
        <row r="17593">
          <cell r="F17593" t="str">
            <v>宝塔坳-凉伞界</v>
          </cell>
          <cell r="G17593" t="str">
            <v>V504431225</v>
          </cell>
          <cell r="H17593">
            <v>0</v>
          </cell>
          <cell r="I17593">
            <v>2.935</v>
          </cell>
          <cell r="J17593">
            <v>2.935</v>
          </cell>
        </row>
        <row r="17594">
          <cell r="F17594" t="str">
            <v>野猪场-饭木坝</v>
          </cell>
          <cell r="G17594" t="str">
            <v>V507431225</v>
          </cell>
          <cell r="H17594">
            <v>0</v>
          </cell>
          <cell r="I17594">
            <v>1.89</v>
          </cell>
          <cell r="J17594">
            <v>1.89</v>
          </cell>
        </row>
        <row r="17595">
          <cell r="F17595" t="str">
            <v>牧场门口-阳下团</v>
          </cell>
          <cell r="G17595" t="str">
            <v>V521431225</v>
          </cell>
          <cell r="H17595">
            <v>0</v>
          </cell>
          <cell r="I17595">
            <v>0.825</v>
          </cell>
          <cell r="J17595">
            <v>0.825</v>
          </cell>
        </row>
        <row r="17596">
          <cell r="F17596" t="str">
            <v>铲子塘-油榨园</v>
          </cell>
          <cell r="G17596" t="str">
            <v>V565431225</v>
          </cell>
          <cell r="H17596">
            <v>0</v>
          </cell>
          <cell r="I17596">
            <v>0.35</v>
          </cell>
          <cell r="J17596">
            <v>0.35</v>
          </cell>
        </row>
        <row r="17597">
          <cell r="F17597" t="str">
            <v>药王庙-双冲</v>
          </cell>
          <cell r="G17597" t="str">
            <v>CB67431225</v>
          </cell>
          <cell r="H17597">
            <v>0</v>
          </cell>
          <cell r="I17597">
            <v>0.331</v>
          </cell>
          <cell r="J17597">
            <v>0.331</v>
          </cell>
        </row>
        <row r="17598">
          <cell r="F17598" t="str">
            <v>万宜村部-烂泥冲</v>
          </cell>
          <cell r="G17598" t="str">
            <v>V517431225</v>
          </cell>
          <cell r="H17598">
            <v>0</v>
          </cell>
          <cell r="I17598">
            <v>0.366</v>
          </cell>
          <cell r="J17598">
            <v>0.366</v>
          </cell>
        </row>
        <row r="17599">
          <cell r="F17599" t="str">
            <v>小塘刑-报木6组</v>
          </cell>
          <cell r="G17599" t="str">
            <v>CA46431225</v>
          </cell>
          <cell r="H17599">
            <v>0</v>
          </cell>
          <cell r="I17599">
            <v>1.102</v>
          </cell>
          <cell r="J17599">
            <v>1.102</v>
          </cell>
        </row>
        <row r="17600">
          <cell r="F17600" t="str">
            <v>新龙界-冲脚</v>
          </cell>
          <cell r="G17600" t="str">
            <v>V902431225</v>
          </cell>
          <cell r="H17600">
            <v>0</v>
          </cell>
          <cell r="I17600">
            <v>0.655</v>
          </cell>
          <cell r="J17600">
            <v>0.655</v>
          </cell>
        </row>
        <row r="17601">
          <cell r="F17601" t="str">
            <v>岔路口至高头溪</v>
          </cell>
          <cell r="G17601" t="str">
            <v>C150431225</v>
          </cell>
          <cell r="H17601">
            <v>0</v>
          </cell>
          <cell r="I17601">
            <v>1.194</v>
          </cell>
          <cell r="J17601">
            <v>1.194</v>
          </cell>
        </row>
        <row r="17602">
          <cell r="F17602" t="str">
            <v>三叉冲-坳头田</v>
          </cell>
          <cell r="G17602" t="str">
            <v>V410431225</v>
          </cell>
          <cell r="H17602">
            <v>0</v>
          </cell>
          <cell r="I17602">
            <v>0.584</v>
          </cell>
          <cell r="J17602">
            <v>0.584</v>
          </cell>
        </row>
        <row r="17603">
          <cell r="F17603" t="str">
            <v>凉伞村部-凉伞2.3组</v>
          </cell>
          <cell r="G17603" t="str">
            <v>V384431225</v>
          </cell>
          <cell r="H17603">
            <v>0</v>
          </cell>
          <cell r="I17603">
            <v>0.526</v>
          </cell>
          <cell r="J17603">
            <v>0.526</v>
          </cell>
        </row>
        <row r="17604">
          <cell r="F17604" t="str">
            <v>岔路口至高头溪</v>
          </cell>
          <cell r="G17604" t="str">
            <v>C150431225</v>
          </cell>
          <cell r="H17604">
            <v>1.194</v>
          </cell>
          <cell r="I17604">
            <v>2.014</v>
          </cell>
          <cell r="J17604">
            <v>0.82</v>
          </cell>
        </row>
        <row r="17605">
          <cell r="F17605" t="str">
            <v>王家团-吴家背</v>
          </cell>
          <cell r="G17605" t="str">
            <v>CA48431225</v>
          </cell>
          <cell r="H17605">
            <v>0</v>
          </cell>
          <cell r="I17605">
            <v>0.321</v>
          </cell>
          <cell r="J17605">
            <v>0.321</v>
          </cell>
        </row>
        <row r="17606">
          <cell r="F17606" t="str">
            <v>雷家冲-兰冲界</v>
          </cell>
          <cell r="G17606" t="str">
            <v>V689431225</v>
          </cell>
          <cell r="H17606">
            <v>0</v>
          </cell>
          <cell r="I17606">
            <v>1.217</v>
          </cell>
          <cell r="J17606">
            <v>1.217</v>
          </cell>
        </row>
        <row r="17607">
          <cell r="F17607" t="str">
            <v>黄毛团-长田</v>
          </cell>
          <cell r="G17607" t="str">
            <v>V724431225</v>
          </cell>
          <cell r="H17607">
            <v>0</v>
          </cell>
          <cell r="I17607">
            <v>2.686</v>
          </cell>
          <cell r="J17607">
            <v>2.686</v>
          </cell>
        </row>
        <row r="17608">
          <cell r="F17608" t="str">
            <v>白腊坳至吉巢</v>
          </cell>
          <cell r="G17608" t="str">
            <v>C028431225</v>
          </cell>
          <cell r="H17608">
            <v>1.322</v>
          </cell>
          <cell r="I17608">
            <v>3.544</v>
          </cell>
          <cell r="J17608">
            <v>2.222</v>
          </cell>
        </row>
        <row r="17609">
          <cell r="F17609" t="str">
            <v>工班-渡平</v>
          </cell>
          <cell r="G17609" t="str">
            <v>V700431225</v>
          </cell>
          <cell r="H17609">
            <v>0</v>
          </cell>
          <cell r="I17609">
            <v>0.361</v>
          </cell>
          <cell r="J17609">
            <v>0.361</v>
          </cell>
        </row>
        <row r="17610">
          <cell r="F17610" t="str">
            <v>尖岩冲庙形-樱桃坪</v>
          </cell>
          <cell r="G17610" t="str">
            <v>CB75431225</v>
          </cell>
          <cell r="H17610">
            <v>0</v>
          </cell>
          <cell r="I17610">
            <v>2.571</v>
          </cell>
          <cell r="J17610">
            <v>2.571</v>
          </cell>
        </row>
        <row r="17611">
          <cell r="F17611" t="str">
            <v>玩塘湾-红岩界</v>
          </cell>
          <cell r="G17611" t="str">
            <v>V673431225</v>
          </cell>
          <cell r="H17611">
            <v>0</v>
          </cell>
          <cell r="I17611">
            <v>4.315</v>
          </cell>
          <cell r="J17611">
            <v>4.315</v>
          </cell>
        </row>
        <row r="17612">
          <cell r="F17612" t="str">
            <v>车坪-石家团</v>
          </cell>
          <cell r="G17612" t="str">
            <v>V669431225</v>
          </cell>
          <cell r="H17612">
            <v>0</v>
          </cell>
          <cell r="I17612">
            <v>0.702</v>
          </cell>
          <cell r="J17612">
            <v>0.702</v>
          </cell>
        </row>
        <row r="17613">
          <cell r="F17613" t="str">
            <v>车坪-石家团</v>
          </cell>
          <cell r="G17613" t="str">
            <v>V669431225</v>
          </cell>
          <cell r="H17613">
            <v>0.746</v>
          </cell>
          <cell r="I17613">
            <v>2.058</v>
          </cell>
          <cell r="J17613">
            <v>1.312</v>
          </cell>
        </row>
        <row r="17614">
          <cell r="F17614" t="str">
            <v>落坡脚-千丘田</v>
          </cell>
          <cell r="G17614" t="str">
            <v>V726431225</v>
          </cell>
          <cell r="H17614">
            <v>0</v>
          </cell>
          <cell r="I17614">
            <v>3.075</v>
          </cell>
          <cell r="J17614">
            <v>3.075</v>
          </cell>
        </row>
        <row r="17615">
          <cell r="F17615" t="str">
            <v>村部-三角丘</v>
          </cell>
          <cell r="G17615" t="str">
            <v>V729431225</v>
          </cell>
          <cell r="H17615">
            <v>0</v>
          </cell>
          <cell r="I17615">
            <v>0.768</v>
          </cell>
          <cell r="J17615">
            <v>0.768</v>
          </cell>
        </row>
        <row r="17616">
          <cell r="F17616" t="str">
            <v>塔峰坳-召家冲</v>
          </cell>
          <cell r="G17616" t="str">
            <v>CB40431225</v>
          </cell>
          <cell r="H17616">
            <v>0</v>
          </cell>
          <cell r="I17616">
            <v>2.158</v>
          </cell>
          <cell r="J17616">
            <v>2.158</v>
          </cell>
        </row>
        <row r="17617">
          <cell r="F17617" t="str">
            <v>上冷溪</v>
          </cell>
          <cell r="G17617" t="str">
            <v>C59A431225</v>
          </cell>
          <cell r="H17617">
            <v>4.883</v>
          </cell>
          <cell r="I17617">
            <v>5.266</v>
          </cell>
          <cell r="J17617">
            <v>0.383</v>
          </cell>
        </row>
        <row r="17618">
          <cell r="F17618" t="str">
            <v>燕子湾-白腊冲</v>
          </cell>
          <cell r="G17618" t="str">
            <v>C64A431225</v>
          </cell>
          <cell r="H17618">
            <v>0</v>
          </cell>
          <cell r="I17618">
            <v>3.114</v>
          </cell>
          <cell r="J17618">
            <v>3.114</v>
          </cell>
        </row>
        <row r="17619">
          <cell r="F17619" t="str">
            <v>洞背-老牙山</v>
          </cell>
          <cell r="G17619" t="str">
            <v>V786431225</v>
          </cell>
          <cell r="H17619">
            <v>0</v>
          </cell>
          <cell r="I17619">
            <v>2.53</v>
          </cell>
          <cell r="J17619">
            <v>2.53</v>
          </cell>
        </row>
        <row r="17620">
          <cell r="F17620" t="str">
            <v>玩洞-羊团岭</v>
          </cell>
          <cell r="G17620" t="str">
            <v>V787431225</v>
          </cell>
          <cell r="H17620">
            <v>0</v>
          </cell>
          <cell r="I17620">
            <v>1.224</v>
          </cell>
          <cell r="J17620">
            <v>1.224</v>
          </cell>
        </row>
        <row r="17621">
          <cell r="F17621" t="str">
            <v>双江口-鸡田冲</v>
          </cell>
          <cell r="G17621" t="str">
            <v>V762431225</v>
          </cell>
          <cell r="H17621">
            <v>0</v>
          </cell>
          <cell r="I17621">
            <v>4.174</v>
          </cell>
          <cell r="J17621">
            <v>4.174</v>
          </cell>
        </row>
        <row r="17622">
          <cell r="F17622" t="str">
            <v>大团-铁城冲</v>
          </cell>
          <cell r="G17622" t="str">
            <v>V763431225</v>
          </cell>
          <cell r="H17622">
            <v>0</v>
          </cell>
          <cell r="I17622">
            <v>0.792</v>
          </cell>
          <cell r="J17622">
            <v>0.792</v>
          </cell>
        </row>
        <row r="17623">
          <cell r="F17623" t="str">
            <v>楼脚-园贝</v>
          </cell>
          <cell r="G17623" t="str">
            <v>V767431225</v>
          </cell>
          <cell r="H17623">
            <v>0</v>
          </cell>
          <cell r="I17623">
            <v>0.336</v>
          </cell>
          <cell r="J17623">
            <v>0.336</v>
          </cell>
        </row>
        <row r="17624">
          <cell r="F17624" t="str">
            <v>盛储-小江村2组</v>
          </cell>
          <cell r="G17624" t="str">
            <v>V816431225</v>
          </cell>
          <cell r="H17624">
            <v>1.332</v>
          </cell>
          <cell r="I17624">
            <v>3.35</v>
          </cell>
          <cell r="J17624">
            <v>2.018</v>
          </cell>
        </row>
        <row r="17625">
          <cell r="F17625" t="str">
            <v>水其冲口-水其冲</v>
          </cell>
          <cell r="G17625" t="str">
            <v>V823431225</v>
          </cell>
          <cell r="H17625">
            <v>0</v>
          </cell>
          <cell r="I17625">
            <v>0.468</v>
          </cell>
          <cell r="J17625">
            <v>0.468</v>
          </cell>
        </row>
        <row r="17626">
          <cell r="F17626" t="str">
            <v>马田-栗木杉</v>
          </cell>
          <cell r="G17626" t="str">
            <v>V755431225</v>
          </cell>
          <cell r="H17626">
            <v>0</v>
          </cell>
          <cell r="I17626">
            <v>1.894</v>
          </cell>
          <cell r="J17626">
            <v>1.894</v>
          </cell>
        </row>
        <row r="17627">
          <cell r="F17627" t="str">
            <v>板栗树至园坡脑</v>
          </cell>
          <cell r="G17627" t="str">
            <v>C55A431226</v>
          </cell>
          <cell r="H17627">
            <v>0</v>
          </cell>
          <cell r="I17627">
            <v>2.068</v>
          </cell>
          <cell r="J17627">
            <v>2.068</v>
          </cell>
        </row>
        <row r="17628">
          <cell r="F17628" t="str">
            <v>乡道至下塘冲</v>
          </cell>
          <cell r="G17628" t="str">
            <v>V514431226</v>
          </cell>
          <cell r="H17628">
            <v>0</v>
          </cell>
          <cell r="I17628">
            <v>0.277</v>
          </cell>
          <cell r="J17628">
            <v>0.277</v>
          </cell>
        </row>
        <row r="17629">
          <cell r="F17629" t="str">
            <v>高枣线至凉子上</v>
          </cell>
          <cell r="G17629" t="str">
            <v>C209431226</v>
          </cell>
          <cell r="H17629">
            <v>0</v>
          </cell>
          <cell r="I17629">
            <v>2.186</v>
          </cell>
          <cell r="J17629">
            <v>2.186</v>
          </cell>
        </row>
        <row r="17630">
          <cell r="F17630" t="str">
            <v>县道至六组</v>
          </cell>
          <cell r="G17630" t="str">
            <v>V535431226</v>
          </cell>
          <cell r="H17630">
            <v>0</v>
          </cell>
          <cell r="I17630">
            <v>0.653</v>
          </cell>
          <cell r="J17630">
            <v>0.653</v>
          </cell>
        </row>
        <row r="17631">
          <cell r="F17631" t="str">
            <v>村道至江溪九组</v>
          </cell>
          <cell r="G17631" t="str">
            <v>V539431226</v>
          </cell>
          <cell r="H17631">
            <v>0</v>
          </cell>
          <cell r="I17631">
            <v>0.665</v>
          </cell>
          <cell r="J17631">
            <v>0.665</v>
          </cell>
        </row>
        <row r="17632">
          <cell r="F17632" t="str">
            <v>凉子上村-G713</v>
          </cell>
          <cell r="G17632" t="str">
            <v>YZ14431226</v>
          </cell>
          <cell r="H17632">
            <v>1.584</v>
          </cell>
          <cell r="I17632">
            <v>4.341</v>
          </cell>
          <cell r="J17632">
            <v>2.757</v>
          </cell>
        </row>
        <row r="17633">
          <cell r="F17633" t="str">
            <v>麻林坪至米家坪</v>
          </cell>
          <cell r="G17633" t="str">
            <v>C04C431226</v>
          </cell>
          <cell r="H17633">
            <v>0</v>
          </cell>
          <cell r="I17633">
            <v>0.737</v>
          </cell>
          <cell r="J17633">
            <v>0.737</v>
          </cell>
        </row>
        <row r="17634">
          <cell r="F17634" t="str">
            <v>武岩-米家村</v>
          </cell>
          <cell r="G17634" t="str">
            <v>C173431226</v>
          </cell>
          <cell r="H17634">
            <v>3.708</v>
          </cell>
          <cell r="I17634">
            <v>4.637</v>
          </cell>
          <cell r="J17634">
            <v>0.929</v>
          </cell>
        </row>
        <row r="17635">
          <cell r="F17635" t="str">
            <v>村道至麻林坪一组</v>
          </cell>
          <cell r="G17635" t="str">
            <v>V523431226</v>
          </cell>
          <cell r="H17635">
            <v>0</v>
          </cell>
          <cell r="I17635">
            <v>0.546</v>
          </cell>
          <cell r="J17635">
            <v>0.546</v>
          </cell>
        </row>
        <row r="17636">
          <cell r="F17636" t="str">
            <v>盐井村-下盐井</v>
          </cell>
          <cell r="G17636" t="str">
            <v>C729431226</v>
          </cell>
          <cell r="H17636">
            <v>3.093</v>
          </cell>
          <cell r="I17636">
            <v>4.524</v>
          </cell>
          <cell r="J17636">
            <v>1.431</v>
          </cell>
        </row>
        <row r="17637">
          <cell r="F17637" t="str">
            <v>乡道至潭公冲</v>
          </cell>
          <cell r="G17637" t="str">
            <v>CB44431226</v>
          </cell>
          <cell r="H17637">
            <v>0</v>
          </cell>
          <cell r="I17637">
            <v>2.062</v>
          </cell>
          <cell r="J17637">
            <v>2.062</v>
          </cell>
        </row>
        <row r="17638">
          <cell r="F17638" t="str">
            <v>大桥江一毛冲</v>
          </cell>
          <cell r="G17638" t="str">
            <v>C092431226</v>
          </cell>
          <cell r="H17638">
            <v>0.44</v>
          </cell>
          <cell r="I17638">
            <v>1.365</v>
          </cell>
          <cell r="J17638">
            <v>0.925</v>
          </cell>
        </row>
        <row r="17639">
          <cell r="F17639" t="str">
            <v>刘家湾至刘家湾</v>
          </cell>
          <cell r="G17639" t="str">
            <v>V001431226</v>
          </cell>
          <cell r="H17639">
            <v>0</v>
          </cell>
          <cell r="I17639">
            <v>0.479</v>
          </cell>
          <cell r="J17639">
            <v>0.479</v>
          </cell>
        </row>
        <row r="17640">
          <cell r="F17640" t="str">
            <v>洞塘溪至长油坡</v>
          </cell>
          <cell r="G17640" t="str">
            <v>C69B431226</v>
          </cell>
          <cell r="H17640">
            <v>0.74</v>
          </cell>
          <cell r="I17640">
            <v>1.256</v>
          </cell>
          <cell r="J17640">
            <v>0.516</v>
          </cell>
        </row>
        <row r="17641">
          <cell r="G17641" t="str">
            <v>V000</v>
          </cell>
          <cell r="H17641">
            <v>0</v>
          </cell>
          <cell r="I17641">
            <v>0.36</v>
          </cell>
          <cell r="J17641">
            <v>0.36</v>
          </cell>
        </row>
        <row r="17642">
          <cell r="F17642" t="str">
            <v>洞塘溪村部至岩坎堤</v>
          </cell>
          <cell r="G17642" t="str">
            <v>V008431226</v>
          </cell>
          <cell r="H17642">
            <v>0</v>
          </cell>
          <cell r="I17642">
            <v>1.025</v>
          </cell>
          <cell r="J17642">
            <v>1.025</v>
          </cell>
        </row>
        <row r="17643">
          <cell r="F17643" t="str">
            <v>豪侠坪-双合口</v>
          </cell>
          <cell r="G17643" t="str">
            <v>C090431226</v>
          </cell>
          <cell r="H17643">
            <v>0</v>
          </cell>
          <cell r="I17643">
            <v>2.849</v>
          </cell>
          <cell r="J17643">
            <v>2.849</v>
          </cell>
        </row>
        <row r="17644">
          <cell r="F17644" t="str">
            <v>盘田至盘田村部</v>
          </cell>
          <cell r="G17644" t="str">
            <v>CA87431226</v>
          </cell>
          <cell r="H17644">
            <v>0</v>
          </cell>
          <cell r="I17644">
            <v>1.47</v>
          </cell>
          <cell r="J17644">
            <v>1.47</v>
          </cell>
        </row>
        <row r="17645">
          <cell r="F17645" t="str">
            <v>十八湾林场</v>
          </cell>
          <cell r="G17645" t="str">
            <v>YZ18431226</v>
          </cell>
          <cell r="H17645">
            <v>3.732</v>
          </cell>
          <cell r="I17645">
            <v>4.629</v>
          </cell>
          <cell r="J17645">
            <v>0.897</v>
          </cell>
        </row>
        <row r="17646">
          <cell r="F17646" t="str">
            <v>县道至炭家垅</v>
          </cell>
          <cell r="G17646" t="str">
            <v>C68B431226</v>
          </cell>
          <cell r="H17646">
            <v>0</v>
          </cell>
          <cell r="I17646">
            <v>0.68</v>
          </cell>
          <cell r="J17646">
            <v>0.68</v>
          </cell>
        </row>
        <row r="17647">
          <cell r="F17647" t="str">
            <v>洞塘溪至长油坡</v>
          </cell>
          <cell r="G17647" t="str">
            <v>C69B431226</v>
          </cell>
          <cell r="H17647">
            <v>0</v>
          </cell>
          <cell r="I17647">
            <v>0.727</v>
          </cell>
          <cell r="J17647">
            <v>0.727</v>
          </cell>
        </row>
        <row r="17648">
          <cell r="F17648" t="str">
            <v>石垅溪-余家</v>
          </cell>
          <cell r="G17648" t="str">
            <v>V312431226</v>
          </cell>
          <cell r="H17648">
            <v>0</v>
          </cell>
          <cell r="I17648">
            <v>0.12</v>
          </cell>
          <cell r="J17648">
            <v>0.12</v>
          </cell>
        </row>
        <row r="17649">
          <cell r="F17649" t="str">
            <v>庙树林至水口山</v>
          </cell>
          <cell r="G17649" t="str">
            <v>CA83431226</v>
          </cell>
          <cell r="H17649">
            <v>0</v>
          </cell>
          <cell r="I17649">
            <v>0.732</v>
          </cell>
          <cell r="J17649">
            <v>0.732</v>
          </cell>
        </row>
        <row r="17650">
          <cell r="F17650" t="str">
            <v>西冲湾至井湾</v>
          </cell>
          <cell r="G17650" t="str">
            <v>V005431226</v>
          </cell>
          <cell r="H17650">
            <v>0.019</v>
          </cell>
          <cell r="I17650">
            <v>0.818</v>
          </cell>
          <cell r="J17650">
            <v>0.799</v>
          </cell>
        </row>
        <row r="17651">
          <cell r="F17651" t="str">
            <v>西冲湾至西冲湾</v>
          </cell>
          <cell r="G17651" t="str">
            <v>V006431226</v>
          </cell>
          <cell r="H17651">
            <v>0</v>
          </cell>
          <cell r="I17651">
            <v>0.441</v>
          </cell>
          <cell r="J17651">
            <v>0.441</v>
          </cell>
        </row>
        <row r="17652">
          <cell r="F17652" t="str">
            <v>土地坳至响冬坪</v>
          </cell>
          <cell r="G17652" t="str">
            <v>V018431226</v>
          </cell>
          <cell r="H17652">
            <v>0</v>
          </cell>
          <cell r="I17652">
            <v>0.905</v>
          </cell>
          <cell r="J17652">
            <v>0.905</v>
          </cell>
        </row>
        <row r="17653">
          <cell r="F17653" t="str">
            <v>杨家至坑里</v>
          </cell>
          <cell r="G17653" t="str">
            <v>V021431226</v>
          </cell>
          <cell r="H17653">
            <v>0</v>
          </cell>
          <cell r="I17653">
            <v>1.152</v>
          </cell>
          <cell r="J17653">
            <v>1.152</v>
          </cell>
        </row>
        <row r="17654">
          <cell r="F17654" t="str">
            <v>金溪至善家坡</v>
          </cell>
          <cell r="G17654" t="str">
            <v>C005431226</v>
          </cell>
          <cell r="H17654">
            <v>0.824</v>
          </cell>
          <cell r="I17654">
            <v>1.033</v>
          </cell>
          <cell r="J17654">
            <v>0.209</v>
          </cell>
        </row>
        <row r="17655">
          <cell r="F17655" t="str">
            <v>中寨坪一组至胡家一组</v>
          </cell>
          <cell r="G17655" t="str">
            <v>C46A431226</v>
          </cell>
          <cell r="H17655">
            <v>0</v>
          </cell>
          <cell r="I17655">
            <v>0.207</v>
          </cell>
          <cell r="J17655">
            <v>0.207</v>
          </cell>
        </row>
        <row r="17656">
          <cell r="F17656" t="str">
            <v>坨湾吊脚冲</v>
          </cell>
          <cell r="G17656" t="str">
            <v>V432431226</v>
          </cell>
          <cell r="H17656">
            <v>0</v>
          </cell>
          <cell r="I17656">
            <v>2.632</v>
          </cell>
          <cell r="J17656">
            <v>2.632</v>
          </cell>
        </row>
        <row r="17657">
          <cell r="F17657" t="str">
            <v>黄土涌至苍屋林场</v>
          </cell>
          <cell r="G17657" t="str">
            <v>Z06A431226</v>
          </cell>
          <cell r="H17657">
            <v>0</v>
          </cell>
          <cell r="I17657">
            <v>2.467</v>
          </cell>
          <cell r="J17657">
            <v>2.467</v>
          </cell>
        </row>
        <row r="17658">
          <cell r="F17658" t="str">
            <v>县道至大祥</v>
          </cell>
          <cell r="G17658" t="str">
            <v>C86B431226</v>
          </cell>
          <cell r="H17658">
            <v>0</v>
          </cell>
          <cell r="I17658">
            <v>1.363</v>
          </cell>
          <cell r="J17658">
            <v>1.363</v>
          </cell>
        </row>
        <row r="17659">
          <cell r="F17659" t="str">
            <v>江坪至林场屋下</v>
          </cell>
          <cell r="G17659" t="str">
            <v>Z03A431226</v>
          </cell>
          <cell r="H17659">
            <v>1.251</v>
          </cell>
          <cell r="I17659">
            <v>2.225</v>
          </cell>
          <cell r="J17659">
            <v>0.974</v>
          </cell>
        </row>
        <row r="17660">
          <cell r="F17660" t="str">
            <v>兰丝垅-竹子青</v>
          </cell>
          <cell r="G17660" t="str">
            <v>C212431226</v>
          </cell>
          <cell r="H17660">
            <v>3.438</v>
          </cell>
          <cell r="I17660">
            <v>4.399</v>
          </cell>
          <cell r="J17660">
            <v>0.961</v>
          </cell>
        </row>
        <row r="17661">
          <cell r="G17661" t="str">
            <v>V000</v>
          </cell>
          <cell r="H17661">
            <v>0</v>
          </cell>
          <cell r="I17661">
            <v>0.149</v>
          </cell>
          <cell r="J17661">
            <v>0.149</v>
          </cell>
        </row>
        <row r="17662">
          <cell r="F17662" t="str">
            <v>逢爷至渔子溪</v>
          </cell>
          <cell r="G17662" t="str">
            <v>C002431226</v>
          </cell>
          <cell r="H17662">
            <v>3.192</v>
          </cell>
          <cell r="I17662">
            <v>3.531</v>
          </cell>
          <cell r="J17662">
            <v>0.339</v>
          </cell>
        </row>
        <row r="17663">
          <cell r="F17663" t="str">
            <v>盐井村-下盐井</v>
          </cell>
          <cell r="G17663" t="str">
            <v>C729431226</v>
          </cell>
          <cell r="H17663">
            <v>4.525</v>
          </cell>
          <cell r="I17663">
            <v>5.538</v>
          </cell>
          <cell r="J17663">
            <v>1.013</v>
          </cell>
        </row>
        <row r="17664">
          <cell r="F17664" t="str">
            <v>塘冲至白羊</v>
          </cell>
          <cell r="G17664" t="str">
            <v>C16A431226</v>
          </cell>
          <cell r="H17664">
            <v>0</v>
          </cell>
          <cell r="I17664">
            <v>1.114</v>
          </cell>
          <cell r="J17664">
            <v>1.114</v>
          </cell>
        </row>
        <row r="17665">
          <cell r="F17665" t="str">
            <v>S262省道至谷达坡村一组</v>
          </cell>
          <cell r="G17665" t="str">
            <v>V499431226</v>
          </cell>
          <cell r="H17665">
            <v>0</v>
          </cell>
          <cell r="I17665">
            <v>1.038</v>
          </cell>
          <cell r="J17665">
            <v>1.038</v>
          </cell>
        </row>
        <row r="17666">
          <cell r="F17666" t="str">
            <v>水田至村部</v>
          </cell>
          <cell r="G17666" t="str">
            <v>C196431226</v>
          </cell>
          <cell r="H17666">
            <v>0</v>
          </cell>
          <cell r="I17666">
            <v>2.153</v>
          </cell>
          <cell r="J17666">
            <v>2.153</v>
          </cell>
        </row>
        <row r="17667">
          <cell r="F17667" t="str">
            <v>马蹄山至禾梨冲</v>
          </cell>
          <cell r="G17667" t="str">
            <v>V461431226</v>
          </cell>
          <cell r="H17667">
            <v>0</v>
          </cell>
          <cell r="I17667">
            <v>1.903</v>
          </cell>
          <cell r="J17667">
            <v>1.903</v>
          </cell>
        </row>
        <row r="17668">
          <cell r="F17668" t="str">
            <v>兰黄公路-禾沙溪</v>
          </cell>
          <cell r="G17668" t="str">
            <v>C138431226</v>
          </cell>
          <cell r="H17668">
            <v>3.448</v>
          </cell>
          <cell r="I17668">
            <v>3.628</v>
          </cell>
          <cell r="J17668">
            <v>0.18</v>
          </cell>
        </row>
        <row r="17669">
          <cell r="F17669" t="str">
            <v>黄连冲-溪边田</v>
          </cell>
          <cell r="G17669" t="str">
            <v>C012431226</v>
          </cell>
          <cell r="H17669">
            <v>4.908</v>
          </cell>
          <cell r="I17669">
            <v>7.61</v>
          </cell>
          <cell r="J17669">
            <v>2.702</v>
          </cell>
        </row>
        <row r="17670">
          <cell r="F17670" t="str">
            <v>县道至栗坪乡畜牧场</v>
          </cell>
          <cell r="G17670" t="str">
            <v>C188431226</v>
          </cell>
          <cell r="H17670">
            <v>0</v>
          </cell>
          <cell r="I17670">
            <v>3.248</v>
          </cell>
          <cell r="J17670">
            <v>3.248</v>
          </cell>
        </row>
        <row r="17671">
          <cell r="F17671" t="str">
            <v>县道至猛化龙</v>
          </cell>
          <cell r="G17671" t="str">
            <v>C92B431226</v>
          </cell>
          <cell r="H17671">
            <v>0</v>
          </cell>
          <cell r="I17671">
            <v>2.473</v>
          </cell>
          <cell r="J17671">
            <v>2.473</v>
          </cell>
        </row>
        <row r="17672">
          <cell r="F17672" t="str">
            <v>漫水塘坝-漫水塘坝</v>
          </cell>
          <cell r="G17672" t="str">
            <v>C137431226</v>
          </cell>
          <cell r="H17672">
            <v>0</v>
          </cell>
          <cell r="I17672">
            <v>1.029</v>
          </cell>
          <cell r="J17672">
            <v>1.029</v>
          </cell>
        </row>
        <row r="17673">
          <cell r="F17673" t="str">
            <v>一中-玳瑁坡</v>
          </cell>
          <cell r="G17673" t="str">
            <v>C010431226</v>
          </cell>
          <cell r="H17673">
            <v>4.336</v>
          </cell>
          <cell r="I17673">
            <v>4.553</v>
          </cell>
          <cell r="J17673">
            <v>0.217</v>
          </cell>
        </row>
        <row r="17674">
          <cell r="F17674" t="str">
            <v>黄双冲至新田垅</v>
          </cell>
          <cell r="G17674" t="str">
            <v>CB54431226</v>
          </cell>
          <cell r="H17674">
            <v>1.892</v>
          </cell>
          <cell r="I17674">
            <v>3.471</v>
          </cell>
          <cell r="J17674">
            <v>1.579</v>
          </cell>
        </row>
        <row r="17675">
          <cell r="F17675" t="str">
            <v>栗坪中寨坪至泸溪麻浦</v>
          </cell>
          <cell r="G17675" t="str">
            <v>C959431226</v>
          </cell>
          <cell r="H17675">
            <v>0</v>
          </cell>
          <cell r="I17675">
            <v>5.055</v>
          </cell>
          <cell r="J17675">
            <v>5.055</v>
          </cell>
        </row>
        <row r="17676">
          <cell r="F17676" t="str">
            <v>中寨坪至鸡公坨</v>
          </cell>
          <cell r="G17676" t="str">
            <v>V423431226</v>
          </cell>
          <cell r="H17676">
            <v>0</v>
          </cell>
          <cell r="I17676">
            <v>2.132</v>
          </cell>
          <cell r="J17676">
            <v>2.132</v>
          </cell>
        </row>
        <row r="17677">
          <cell r="F17677" t="str">
            <v>县道至苍屋牛脑坡</v>
          </cell>
          <cell r="G17677" t="str">
            <v>CB62431226</v>
          </cell>
          <cell r="H17677">
            <v>0</v>
          </cell>
          <cell r="I17677">
            <v>0.162</v>
          </cell>
          <cell r="J17677">
            <v>0.162</v>
          </cell>
        </row>
        <row r="17678">
          <cell r="F17678" t="str">
            <v>5组至正冲</v>
          </cell>
          <cell r="G17678" t="str">
            <v>C37A431226</v>
          </cell>
          <cell r="H17678">
            <v>0</v>
          </cell>
          <cell r="I17678">
            <v>1.682</v>
          </cell>
          <cell r="J17678">
            <v>1.682</v>
          </cell>
        </row>
        <row r="17679">
          <cell r="F17679" t="str">
            <v>梅合至大岩湾</v>
          </cell>
          <cell r="G17679" t="str">
            <v>V442431226</v>
          </cell>
          <cell r="H17679">
            <v>0</v>
          </cell>
          <cell r="I17679">
            <v>0.729</v>
          </cell>
          <cell r="J17679">
            <v>0.729</v>
          </cell>
        </row>
        <row r="17680">
          <cell r="F17680" t="str">
            <v>兰黄线至大垅冲村冷木冲</v>
          </cell>
          <cell r="G17680" t="str">
            <v>C184431226</v>
          </cell>
          <cell r="H17680">
            <v>0</v>
          </cell>
          <cell r="I17680">
            <v>3.034</v>
          </cell>
          <cell r="J17680">
            <v>3.034</v>
          </cell>
        </row>
        <row r="17681">
          <cell r="F17681" t="str">
            <v>油坊-太阳坪</v>
          </cell>
          <cell r="G17681" t="str">
            <v>C930431226</v>
          </cell>
          <cell r="H17681">
            <v>0</v>
          </cell>
          <cell r="I17681">
            <v>0.905</v>
          </cell>
          <cell r="J17681">
            <v>0.905</v>
          </cell>
        </row>
        <row r="17682">
          <cell r="F17682" t="str">
            <v>王家坪-哨几湾</v>
          </cell>
          <cell r="G17682" t="str">
            <v>C139431226</v>
          </cell>
          <cell r="H17682">
            <v>0</v>
          </cell>
          <cell r="I17682">
            <v>0.501</v>
          </cell>
          <cell r="J17682">
            <v>0.501</v>
          </cell>
        </row>
        <row r="17683">
          <cell r="F17683" t="str">
            <v>高枣公路至双岔口村</v>
          </cell>
          <cell r="G17683" t="str">
            <v>C936431226</v>
          </cell>
          <cell r="H17683">
            <v>0</v>
          </cell>
          <cell r="I17683">
            <v>1.336</v>
          </cell>
          <cell r="J17683">
            <v>1.336</v>
          </cell>
        </row>
        <row r="17684">
          <cell r="F17684" t="str">
            <v>X191至团山四组</v>
          </cell>
          <cell r="G17684" t="str">
            <v>V459431226</v>
          </cell>
          <cell r="H17684">
            <v>0</v>
          </cell>
          <cell r="I17684">
            <v>0.971</v>
          </cell>
          <cell r="J17684">
            <v>0.971</v>
          </cell>
        </row>
        <row r="17685">
          <cell r="F17685" t="str">
            <v>县道至四组</v>
          </cell>
          <cell r="G17685" t="str">
            <v>V494431226</v>
          </cell>
          <cell r="H17685">
            <v>0</v>
          </cell>
          <cell r="I17685">
            <v>0.346</v>
          </cell>
          <cell r="J17685">
            <v>0.346</v>
          </cell>
        </row>
        <row r="17686">
          <cell r="F17686" t="str">
            <v>雄山至林场</v>
          </cell>
          <cell r="G17686" t="str">
            <v>Z02A431226</v>
          </cell>
          <cell r="H17686">
            <v>0</v>
          </cell>
          <cell r="I17686">
            <v>0.936</v>
          </cell>
          <cell r="J17686">
            <v>0.936</v>
          </cell>
        </row>
        <row r="17687">
          <cell r="G17687" t="str">
            <v>V000</v>
          </cell>
          <cell r="H17687">
            <v>0</v>
          </cell>
          <cell r="I17687">
            <v>0.299</v>
          </cell>
          <cell r="J17687">
            <v>0.299</v>
          </cell>
        </row>
        <row r="17688">
          <cell r="F17688" t="str">
            <v>县道至羊古脑桐古脑</v>
          </cell>
          <cell r="G17688" t="str">
            <v>C215431226</v>
          </cell>
          <cell r="H17688">
            <v>0</v>
          </cell>
          <cell r="I17688">
            <v>1.416</v>
          </cell>
          <cell r="J17688">
            <v>1.416</v>
          </cell>
        </row>
        <row r="17689">
          <cell r="F17689" t="str">
            <v>陶伊柑桔园基地</v>
          </cell>
          <cell r="G17689" t="str">
            <v>Z43A431226</v>
          </cell>
          <cell r="H17689">
            <v>0.384</v>
          </cell>
          <cell r="I17689">
            <v>0.857</v>
          </cell>
          <cell r="J17689">
            <v>0.473</v>
          </cell>
        </row>
        <row r="17690">
          <cell r="F17690" t="str">
            <v>铁路桥-铁路桥</v>
          </cell>
          <cell r="G17690" t="str">
            <v>C180431226</v>
          </cell>
          <cell r="H17690">
            <v>5.297</v>
          </cell>
          <cell r="I17690">
            <v>8.317</v>
          </cell>
          <cell r="J17690">
            <v>3.02</v>
          </cell>
        </row>
        <row r="17691">
          <cell r="F17691" t="str">
            <v>杨家寨至栗坪水厂</v>
          </cell>
          <cell r="G17691" t="str">
            <v>CB29431226</v>
          </cell>
          <cell r="H17691">
            <v>0.195</v>
          </cell>
          <cell r="I17691">
            <v>1.014</v>
          </cell>
          <cell r="J17691">
            <v>0.819</v>
          </cell>
        </row>
        <row r="17692">
          <cell r="F17692" t="str">
            <v>余氏码头-岩角</v>
          </cell>
          <cell r="G17692" t="str">
            <v>V626431226</v>
          </cell>
          <cell r="H17692">
            <v>0</v>
          </cell>
          <cell r="I17692">
            <v>0.655</v>
          </cell>
          <cell r="J17692">
            <v>0.655</v>
          </cell>
        </row>
        <row r="17693">
          <cell r="F17693" t="str">
            <v>下报木山-上报木山</v>
          </cell>
          <cell r="G17693" t="str">
            <v>V842431226</v>
          </cell>
          <cell r="H17693">
            <v>0.457</v>
          </cell>
          <cell r="I17693">
            <v>1.83</v>
          </cell>
          <cell r="J17693">
            <v>1.373</v>
          </cell>
        </row>
        <row r="17694">
          <cell r="F17694" t="str">
            <v>刘家垅-道人冲</v>
          </cell>
          <cell r="G17694" t="str">
            <v>V844431226</v>
          </cell>
          <cell r="H17694">
            <v>0</v>
          </cell>
          <cell r="I17694">
            <v>0.274</v>
          </cell>
          <cell r="J17694">
            <v>0.274</v>
          </cell>
        </row>
        <row r="17695">
          <cell r="F17695" t="str">
            <v>干硐至三组</v>
          </cell>
          <cell r="G17695" t="str">
            <v>C53B431226</v>
          </cell>
          <cell r="H17695">
            <v>0</v>
          </cell>
          <cell r="I17695">
            <v>1.695</v>
          </cell>
          <cell r="J17695">
            <v>1.695</v>
          </cell>
        </row>
        <row r="17696">
          <cell r="F17696" t="str">
            <v>老石湾-江家坪</v>
          </cell>
          <cell r="G17696" t="str">
            <v>Y66B431226</v>
          </cell>
          <cell r="H17696">
            <v>0</v>
          </cell>
          <cell r="I17696">
            <v>0.477</v>
          </cell>
          <cell r="J17696">
            <v>0.477</v>
          </cell>
        </row>
        <row r="17697">
          <cell r="F17697" t="str">
            <v>喇叭溪-道路溪</v>
          </cell>
          <cell r="G17697" t="str">
            <v>Y65B431226</v>
          </cell>
          <cell r="H17697">
            <v>0</v>
          </cell>
          <cell r="I17697">
            <v>1.891</v>
          </cell>
          <cell r="J17697">
            <v>1.891</v>
          </cell>
        </row>
        <row r="17698">
          <cell r="F17698" t="str">
            <v>米家坪至六组</v>
          </cell>
          <cell r="G17698" t="str">
            <v>C52B431226</v>
          </cell>
          <cell r="H17698">
            <v>2.524</v>
          </cell>
          <cell r="I17698">
            <v>3.06</v>
          </cell>
          <cell r="J17698">
            <v>0.536</v>
          </cell>
        </row>
        <row r="17699">
          <cell r="F17699" t="str">
            <v>碰泥垅-桐木阴</v>
          </cell>
          <cell r="G17699" t="str">
            <v>V845431226</v>
          </cell>
          <cell r="H17699">
            <v>0</v>
          </cell>
          <cell r="I17699">
            <v>0.934</v>
          </cell>
          <cell r="J17699">
            <v>0.934</v>
          </cell>
        </row>
        <row r="17700">
          <cell r="F17700" t="str">
            <v>三组至涡沙溪</v>
          </cell>
          <cell r="G17700" t="str">
            <v>V645431226</v>
          </cell>
          <cell r="H17700">
            <v>0</v>
          </cell>
          <cell r="I17700">
            <v>1.707</v>
          </cell>
          <cell r="J17700">
            <v>1.707</v>
          </cell>
        </row>
        <row r="17701">
          <cell r="F17701" t="str">
            <v>梨花湾-大木</v>
          </cell>
          <cell r="G17701" t="str">
            <v>C126431226</v>
          </cell>
          <cell r="H17701">
            <v>8.518</v>
          </cell>
          <cell r="I17701">
            <v>10.888</v>
          </cell>
          <cell r="J17701">
            <v>2.37</v>
          </cell>
        </row>
        <row r="17702">
          <cell r="F17702" t="str">
            <v>江坪至林场屋下</v>
          </cell>
          <cell r="G17702" t="str">
            <v>Z03A431226</v>
          </cell>
          <cell r="H17702">
            <v>1.251</v>
          </cell>
          <cell r="I17702">
            <v>2.985</v>
          </cell>
          <cell r="J17702">
            <v>1.734</v>
          </cell>
        </row>
        <row r="17703">
          <cell r="F17703" t="str">
            <v>金溪至善家坡</v>
          </cell>
          <cell r="G17703" t="str">
            <v>C005431226</v>
          </cell>
          <cell r="H17703">
            <v>0</v>
          </cell>
          <cell r="I17703">
            <v>0.824</v>
          </cell>
          <cell r="J17703">
            <v>0.824</v>
          </cell>
        </row>
        <row r="17704">
          <cell r="F17704" t="str">
            <v>村道至坨里</v>
          </cell>
          <cell r="G17704" t="str">
            <v>V659431226</v>
          </cell>
          <cell r="H17704">
            <v>0</v>
          </cell>
          <cell r="I17704">
            <v>2.436</v>
          </cell>
          <cell r="J17704">
            <v>2.436</v>
          </cell>
        </row>
        <row r="17705">
          <cell r="F17705" t="str">
            <v>上进至藤子坡</v>
          </cell>
          <cell r="G17705" t="str">
            <v>V651431226</v>
          </cell>
          <cell r="H17705">
            <v>0</v>
          </cell>
          <cell r="I17705">
            <v>0.974</v>
          </cell>
          <cell r="J17705">
            <v>0.974</v>
          </cell>
        </row>
        <row r="17706">
          <cell r="F17706" t="str">
            <v>矛洲至杨冲</v>
          </cell>
          <cell r="G17706" t="str">
            <v>V641431226</v>
          </cell>
          <cell r="H17706">
            <v>0</v>
          </cell>
          <cell r="I17706">
            <v>0.847</v>
          </cell>
          <cell r="J17706">
            <v>0.847</v>
          </cell>
        </row>
        <row r="17707">
          <cell r="F17707" t="str">
            <v>所住至林场</v>
          </cell>
          <cell r="G17707" t="str">
            <v>C948431226</v>
          </cell>
          <cell r="H17707">
            <v>2.924</v>
          </cell>
          <cell r="I17707">
            <v>5.674</v>
          </cell>
          <cell r="J17707">
            <v>2.75</v>
          </cell>
        </row>
        <row r="17708">
          <cell r="F17708" t="str">
            <v>珠宝寨村道至铜盆林</v>
          </cell>
          <cell r="G17708" t="str">
            <v>V661431226</v>
          </cell>
          <cell r="H17708">
            <v>0</v>
          </cell>
          <cell r="I17708">
            <v>0.559</v>
          </cell>
          <cell r="J17708">
            <v>0.559</v>
          </cell>
        </row>
        <row r="17709">
          <cell r="F17709" t="str">
            <v>株木-下山</v>
          </cell>
          <cell r="G17709" t="str">
            <v>C995431226</v>
          </cell>
          <cell r="H17709">
            <v>0</v>
          </cell>
          <cell r="I17709">
            <v>1.731</v>
          </cell>
          <cell r="J17709">
            <v>1.731</v>
          </cell>
        </row>
        <row r="17710">
          <cell r="F17710" t="str">
            <v>所住至双龟冲</v>
          </cell>
          <cell r="G17710" t="str">
            <v>V666431226</v>
          </cell>
          <cell r="H17710">
            <v>0</v>
          </cell>
          <cell r="I17710">
            <v>1.308</v>
          </cell>
          <cell r="J17710">
            <v>1.308</v>
          </cell>
        </row>
        <row r="17711">
          <cell r="F17711" t="str">
            <v>坟堂至桥前</v>
          </cell>
          <cell r="G17711" t="str">
            <v>V668431226</v>
          </cell>
          <cell r="H17711">
            <v>0</v>
          </cell>
          <cell r="I17711">
            <v>0.222</v>
          </cell>
          <cell r="J17711">
            <v>0.222</v>
          </cell>
        </row>
        <row r="17712">
          <cell r="F17712" t="str">
            <v>湾里至军田垅</v>
          </cell>
          <cell r="G17712" t="str">
            <v>VY02431226</v>
          </cell>
          <cell r="H17712">
            <v>0</v>
          </cell>
          <cell r="I17712">
            <v>0.302</v>
          </cell>
          <cell r="J17712">
            <v>0.302</v>
          </cell>
        </row>
        <row r="17713">
          <cell r="F17713" t="str">
            <v>黄大路至老屋</v>
          </cell>
          <cell r="G17713" t="str">
            <v>V683431226</v>
          </cell>
          <cell r="H17713">
            <v>0</v>
          </cell>
          <cell r="I17713">
            <v>0.74</v>
          </cell>
          <cell r="J17713">
            <v>0.74</v>
          </cell>
        </row>
        <row r="17714">
          <cell r="F17714" t="str">
            <v>黄家人至黄双村</v>
          </cell>
          <cell r="G17714" t="str">
            <v>V698431226</v>
          </cell>
          <cell r="H17714">
            <v>0</v>
          </cell>
          <cell r="I17714">
            <v>2.005</v>
          </cell>
          <cell r="J17714">
            <v>2.005</v>
          </cell>
        </row>
        <row r="17715">
          <cell r="F17715" t="str">
            <v>田坳上至来溪</v>
          </cell>
          <cell r="G17715" t="str">
            <v>VY10431226</v>
          </cell>
          <cell r="H17715">
            <v>0</v>
          </cell>
          <cell r="I17715">
            <v>0.429</v>
          </cell>
          <cell r="J17715">
            <v>0.429</v>
          </cell>
        </row>
        <row r="17716">
          <cell r="F17716" t="str">
            <v>泥丝藤至空石溪</v>
          </cell>
          <cell r="G17716" t="str">
            <v>C186431226</v>
          </cell>
          <cell r="H17716">
            <v>0</v>
          </cell>
          <cell r="I17716">
            <v>1.756</v>
          </cell>
          <cell r="J17716">
            <v>1.756</v>
          </cell>
        </row>
        <row r="17717">
          <cell r="F17717" t="str">
            <v>黄大线至亭子上林场</v>
          </cell>
          <cell r="G17717" t="str">
            <v>Z04A431226</v>
          </cell>
          <cell r="H17717">
            <v>0</v>
          </cell>
          <cell r="I17717">
            <v>0.77</v>
          </cell>
          <cell r="J17717">
            <v>0.77</v>
          </cell>
        </row>
        <row r="17718">
          <cell r="F17718" t="str">
            <v>泥丝藤至空石溪</v>
          </cell>
          <cell r="G17718" t="str">
            <v>C186431226</v>
          </cell>
          <cell r="H17718">
            <v>1.756</v>
          </cell>
          <cell r="I17718">
            <v>3.314</v>
          </cell>
          <cell r="J17718">
            <v>1.558</v>
          </cell>
        </row>
        <row r="17719">
          <cell r="F17719" t="str">
            <v>下江至岩坳</v>
          </cell>
          <cell r="G17719" t="str">
            <v>V693431226</v>
          </cell>
          <cell r="H17719">
            <v>0</v>
          </cell>
          <cell r="I17719">
            <v>2.222</v>
          </cell>
          <cell r="J17719">
            <v>2.222</v>
          </cell>
        </row>
        <row r="17720">
          <cell r="G17720" t="str">
            <v>V695431226</v>
          </cell>
          <cell r="H17720">
            <v>0</v>
          </cell>
          <cell r="I17720">
            <v>1.208</v>
          </cell>
          <cell r="J17720">
            <v>1.208</v>
          </cell>
        </row>
        <row r="17721">
          <cell r="F17721" t="str">
            <v>空石溪至下江</v>
          </cell>
          <cell r="G17721" t="str">
            <v>VY07431226</v>
          </cell>
          <cell r="H17721">
            <v>0</v>
          </cell>
          <cell r="I17721">
            <v>1.505</v>
          </cell>
          <cell r="J17721">
            <v>1.505</v>
          </cell>
        </row>
        <row r="17722">
          <cell r="F17722" t="str">
            <v>鱼肚叉至大比田</v>
          </cell>
          <cell r="G17722" t="str">
            <v>VY03431226</v>
          </cell>
          <cell r="H17722">
            <v>0</v>
          </cell>
          <cell r="I17722">
            <v>1.775</v>
          </cell>
          <cell r="J17722">
            <v>1.775</v>
          </cell>
        </row>
        <row r="17723">
          <cell r="F17723" t="str">
            <v>黄大线至岩湾细冲</v>
          </cell>
          <cell r="G17723" t="str">
            <v>C166431226</v>
          </cell>
          <cell r="H17723">
            <v>2.652</v>
          </cell>
          <cell r="I17723">
            <v>2.836</v>
          </cell>
          <cell r="J17723">
            <v>0.184</v>
          </cell>
        </row>
        <row r="17724">
          <cell r="F17724" t="str">
            <v>坨湾至打岩塘</v>
          </cell>
          <cell r="G17724" t="str">
            <v>V686431226</v>
          </cell>
          <cell r="H17724">
            <v>0</v>
          </cell>
          <cell r="I17724">
            <v>2.888</v>
          </cell>
          <cell r="J17724">
            <v>2.888</v>
          </cell>
        </row>
        <row r="17725">
          <cell r="F17725" t="str">
            <v>白杨木至刘家冲</v>
          </cell>
          <cell r="G17725" t="str">
            <v>V687431226</v>
          </cell>
          <cell r="H17725">
            <v>0</v>
          </cell>
          <cell r="I17725">
            <v>0.196</v>
          </cell>
          <cell r="J17725">
            <v>0.196</v>
          </cell>
        </row>
        <row r="17726">
          <cell r="F17726" t="str">
            <v>鞭炮厂至大窝塘</v>
          </cell>
          <cell r="G17726" t="str">
            <v>V675431226</v>
          </cell>
          <cell r="H17726">
            <v>0</v>
          </cell>
          <cell r="I17726">
            <v>0.524</v>
          </cell>
          <cell r="J17726">
            <v>0.524</v>
          </cell>
        </row>
        <row r="17727">
          <cell r="F17727" t="str">
            <v>岩从垄至村部</v>
          </cell>
          <cell r="G17727" t="str">
            <v>V695431226</v>
          </cell>
          <cell r="H17727">
            <v>0</v>
          </cell>
          <cell r="I17727">
            <v>0.991</v>
          </cell>
          <cell r="J17727">
            <v>0.991</v>
          </cell>
        </row>
        <row r="17728">
          <cell r="F17728" t="str">
            <v>县道至陈家湾九、十组</v>
          </cell>
          <cell r="G17728" t="str">
            <v>C33B431226</v>
          </cell>
          <cell r="H17728">
            <v>0</v>
          </cell>
          <cell r="I17728">
            <v>3.447</v>
          </cell>
          <cell r="J17728">
            <v>3.447</v>
          </cell>
        </row>
        <row r="17729">
          <cell r="G17729" t="str">
            <v>V000</v>
          </cell>
          <cell r="H17729">
            <v>0</v>
          </cell>
          <cell r="I17729">
            <v>0.258</v>
          </cell>
          <cell r="J17729">
            <v>0.258</v>
          </cell>
        </row>
        <row r="17730">
          <cell r="F17730" t="str">
            <v>小田返上-合垅</v>
          </cell>
          <cell r="G17730" t="str">
            <v>V246431226</v>
          </cell>
          <cell r="H17730">
            <v>0</v>
          </cell>
          <cell r="I17730">
            <v>0.958</v>
          </cell>
          <cell r="J17730">
            <v>0.958</v>
          </cell>
        </row>
        <row r="17731">
          <cell r="F17731" t="str">
            <v>园艺场-温达冲</v>
          </cell>
          <cell r="G17731" t="str">
            <v>V247431226</v>
          </cell>
          <cell r="H17731">
            <v>0</v>
          </cell>
          <cell r="I17731">
            <v>1.087</v>
          </cell>
          <cell r="J17731">
            <v>1.087</v>
          </cell>
        </row>
        <row r="17732">
          <cell r="F17732" t="str">
            <v>江口中心学校-井子山</v>
          </cell>
          <cell r="G17732" t="str">
            <v>V262431226</v>
          </cell>
          <cell r="H17732">
            <v>0</v>
          </cell>
          <cell r="I17732">
            <v>2.421</v>
          </cell>
          <cell r="J17732">
            <v>2.421</v>
          </cell>
        </row>
        <row r="17733">
          <cell r="F17733" t="str">
            <v>公馆7组</v>
          </cell>
          <cell r="G17733" t="str">
            <v>C05B431226</v>
          </cell>
          <cell r="H17733">
            <v>0.526</v>
          </cell>
          <cell r="I17733">
            <v>1.136</v>
          </cell>
          <cell r="J17733">
            <v>0.61</v>
          </cell>
        </row>
        <row r="17734">
          <cell r="F17734" t="str">
            <v>库边至火车站进站路</v>
          </cell>
          <cell r="G17734" t="str">
            <v>C59B431226</v>
          </cell>
          <cell r="H17734">
            <v>0</v>
          </cell>
          <cell r="I17734">
            <v>1.741</v>
          </cell>
          <cell r="J17734">
            <v>1.741</v>
          </cell>
        </row>
        <row r="17735">
          <cell r="F17735" t="str">
            <v>雷冲山-雷冲山</v>
          </cell>
          <cell r="G17735" t="str">
            <v>C938431226</v>
          </cell>
          <cell r="H17735">
            <v>0</v>
          </cell>
          <cell r="I17735">
            <v>2.05</v>
          </cell>
          <cell r="J17735">
            <v>2.05</v>
          </cell>
        </row>
        <row r="17736">
          <cell r="F17736" t="str">
            <v>浪山溪村村道</v>
          </cell>
          <cell r="G17736" t="str">
            <v>C05A431226</v>
          </cell>
          <cell r="H17736">
            <v>0</v>
          </cell>
          <cell r="I17736">
            <v>1.734</v>
          </cell>
          <cell r="J17736">
            <v>1.734</v>
          </cell>
        </row>
        <row r="17737">
          <cell r="G17737" t="str">
            <v>V000</v>
          </cell>
          <cell r="H17737">
            <v>0</v>
          </cell>
          <cell r="I17737">
            <v>0.179</v>
          </cell>
          <cell r="J17737">
            <v>0.179</v>
          </cell>
        </row>
        <row r="17738">
          <cell r="F17738" t="str">
            <v>大禾田-县道</v>
          </cell>
          <cell r="G17738" t="str">
            <v>C105431226</v>
          </cell>
          <cell r="H17738">
            <v>1.065</v>
          </cell>
          <cell r="I17738">
            <v>2.896</v>
          </cell>
          <cell r="J17738">
            <v>1.831</v>
          </cell>
        </row>
        <row r="17739">
          <cell r="F17739" t="str">
            <v>错坝丘--板栗坡</v>
          </cell>
          <cell r="G17739" t="str">
            <v>V263431226</v>
          </cell>
          <cell r="H17739">
            <v>0</v>
          </cell>
          <cell r="I17739">
            <v>0.614</v>
          </cell>
          <cell r="J17739">
            <v>0.614</v>
          </cell>
        </row>
        <row r="17740">
          <cell r="F17740" t="str">
            <v>羊和垅-大拗</v>
          </cell>
          <cell r="G17740" t="str">
            <v>V242431226</v>
          </cell>
          <cell r="H17740">
            <v>0</v>
          </cell>
          <cell r="I17740">
            <v>2.675</v>
          </cell>
          <cell r="J17740">
            <v>2.675</v>
          </cell>
        </row>
        <row r="17741">
          <cell r="F17741" t="str">
            <v>大拗-石木溪</v>
          </cell>
          <cell r="G17741" t="str">
            <v>V243431226</v>
          </cell>
          <cell r="H17741">
            <v>0</v>
          </cell>
          <cell r="I17741">
            <v>2.431</v>
          </cell>
          <cell r="J17741">
            <v>2.431</v>
          </cell>
        </row>
        <row r="17742">
          <cell r="F17742" t="str">
            <v>县道至田家湾</v>
          </cell>
          <cell r="G17742" t="str">
            <v>C00A431226</v>
          </cell>
          <cell r="H17742">
            <v>0</v>
          </cell>
          <cell r="I17742">
            <v>1.355</v>
          </cell>
          <cell r="J17742">
            <v>1.355</v>
          </cell>
        </row>
        <row r="17743">
          <cell r="F17743" t="str">
            <v>县道至田家湾十组</v>
          </cell>
          <cell r="G17743" t="str">
            <v>C02A431226</v>
          </cell>
          <cell r="H17743">
            <v>0</v>
          </cell>
          <cell r="I17743">
            <v>3.477</v>
          </cell>
          <cell r="J17743">
            <v>3.477</v>
          </cell>
        </row>
        <row r="17744">
          <cell r="F17744" t="str">
            <v>雷冲山-雷冲山</v>
          </cell>
          <cell r="G17744" t="str">
            <v>C938431226</v>
          </cell>
          <cell r="H17744">
            <v>2.05</v>
          </cell>
          <cell r="I17744">
            <v>5.484</v>
          </cell>
          <cell r="J17744">
            <v>3.434</v>
          </cell>
        </row>
        <row r="17745">
          <cell r="F17745" t="str">
            <v>牙溪村-牙溪村</v>
          </cell>
          <cell r="G17745" t="str">
            <v>CA35431226</v>
          </cell>
          <cell r="H17745">
            <v>0</v>
          </cell>
          <cell r="I17745">
            <v>2.623</v>
          </cell>
          <cell r="J17745">
            <v>2.623</v>
          </cell>
        </row>
        <row r="17746">
          <cell r="F17746" t="str">
            <v>牙溪-杆子溪</v>
          </cell>
          <cell r="G17746" t="str">
            <v>V252431226</v>
          </cell>
          <cell r="H17746">
            <v>0</v>
          </cell>
          <cell r="I17746">
            <v>1.944</v>
          </cell>
          <cell r="J17746">
            <v>1.944</v>
          </cell>
        </row>
        <row r="17747">
          <cell r="F17747" t="str">
            <v>牙溪-偏喇上</v>
          </cell>
          <cell r="G17747" t="str">
            <v>V253431226</v>
          </cell>
          <cell r="H17747">
            <v>0</v>
          </cell>
          <cell r="I17747">
            <v>0.578</v>
          </cell>
          <cell r="J17747">
            <v>0.578</v>
          </cell>
        </row>
        <row r="17748">
          <cell r="F17748" t="str">
            <v>羊合垅3组</v>
          </cell>
          <cell r="G17748" t="str">
            <v>C01B431226</v>
          </cell>
          <cell r="H17748">
            <v>0.297</v>
          </cell>
          <cell r="I17748">
            <v>2.092</v>
          </cell>
          <cell r="J17748">
            <v>1.795</v>
          </cell>
        </row>
        <row r="17749">
          <cell r="F17749" t="str">
            <v>县道到洞庭溪林场</v>
          </cell>
          <cell r="G17749" t="str">
            <v>Z14A431226</v>
          </cell>
          <cell r="H17749">
            <v>0</v>
          </cell>
          <cell r="I17749">
            <v>1.222</v>
          </cell>
          <cell r="J17749">
            <v>1.222</v>
          </cell>
        </row>
        <row r="17750">
          <cell r="F17750" t="str">
            <v>虹溪桥至长潭溪</v>
          </cell>
          <cell r="G17750" t="str">
            <v>C76B431226</v>
          </cell>
          <cell r="H17750">
            <v>0</v>
          </cell>
          <cell r="I17750">
            <v>1.937</v>
          </cell>
          <cell r="J17750">
            <v>1.937</v>
          </cell>
        </row>
        <row r="17751">
          <cell r="F17751" t="str">
            <v>坳背里至西冲山</v>
          </cell>
          <cell r="G17751" t="str">
            <v>C74B431226</v>
          </cell>
          <cell r="H17751">
            <v>0</v>
          </cell>
          <cell r="I17751">
            <v>0.741</v>
          </cell>
          <cell r="J17751">
            <v>0.741</v>
          </cell>
        </row>
        <row r="17752">
          <cell r="F17752" t="str">
            <v>八里桥至关村</v>
          </cell>
          <cell r="G17752" t="str">
            <v>C925431226</v>
          </cell>
          <cell r="H17752">
            <v>0</v>
          </cell>
          <cell r="I17752">
            <v>0.773</v>
          </cell>
          <cell r="J17752">
            <v>0.773</v>
          </cell>
        </row>
        <row r="17753">
          <cell r="F17753" t="str">
            <v>官庄鱼塘-官庄桥</v>
          </cell>
          <cell r="G17753" t="str">
            <v>V887431226</v>
          </cell>
          <cell r="H17753">
            <v>0</v>
          </cell>
          <cell r="I17753">
            <v>0.678</v>
          </cell>
          <cell r="J17753">
            <v>0.678</v>
          </cell>
        </row>
        <row r="17754">
          <cell r="F17754" t="str">
            <v>县道至皮甲冲</v>
          </cell>
          <cell r="G17754" t="str">
            <v>C66B431226</v>
          </cell>
          <cell r="H17754">
            <v>0</v>
          </cell>
          <cell r="I17754">
            <v>0.59</v>
          </cell>
          <cell r="J17754">
            <v>0.59</v>
          </cell>
        </row>
        <row r="17755">
          <cell r="F17755" t="str">
            <v>碾子上-得桥现</v>
          </cell>
          <cell r="G17755" t="str">
            <v>V884431226</v>
          </cell>
          <cell r="H17755">
            <v>0</v>
          </cell>
          <cell r="I17755">
            <v>0.679</v>
          </cell>
          <cell r="J17755">
            <v>0.679</v>
          </cell>
        </row>
        <row r="17756">
          <cell r="F17756" t="str">
            <v>皮林村二组至黄土坡二组</v>
          </cell>
          <cell r="G17756" t="str">
            <v>CA91431226</v>
          </cell>
          <cell r="H17756">
            <v>0</v>
          </cell>
          <cell r="I17756">
            <v>3.057</v>
          </cell>
          <cell r="J17756">
            <v>3.057</v>
          </cell>
        </row>
        <row r="17757">
          <cell r="F17757" t="str">
            <v>县道-刘家范</v>
          </cell>
          <cell r="G17757" t="str">
            <v>V879431226</v>
          </cell>
          <cell r="H17757">
            <v>0</v>
          </cell>
          <cell r="I17757">
            <v>0.611</v>
          </cell>
          <cell r="J17757">
            <v>0.611</v>
          </cell>
        </row>
        <row r="17758">
          <cell r="F17758" t="str">
            <v>老山至二组</v>
          </cell>
          <cell r="G17758" t="str">
            <v>C38B431226</v>
          </cell>
          <cell r="H17758">
            <v>0</v>
          </cell>
          <cell r="I17758">
            <v>0.714</v>
          </cell>
          <cell r="J17758">
            <v>0.714</v>
          </cell>
        </row>
        <row r="17759">
          <cell r="F17759" t="str">
            <v>老山至—组</v>
          </cell>
          <cell r="G17759" t="str">
            <v>C39B431226</v>
          </cell>
          <cell r="H17759">
            <v>0</v>
          </cell>
          <cell r="I17759">
            <v>0.219</v>
          </cell>
          <cell r="J17759">
            <v>0.219</v>
          </cell>
        </row>
        <row r="17760">
          <cell r="F17760" t="str">
            <v>学校-牛脑上</v>
          </cell>
          <cell r="G17760" t="str">
            <v>V888431226</v>
          </cell>
          <cell r="H17760">
            <v>0.284</v>
          </cell>
          <cell r="I17760">
            <v>0.666</v>
          </cell>
          <cell r="J17760">
            <v>0.382</v>
          </cell>
        </row>
        <row r="17761">
          <cell r="F17761" t="str">
            <v>Y765-黄泥溪</v>
          </cell>
          <cell r="G17761" t="str">
            <v>V894431226</v>
          </cell>
          <cell r="H17761">
            <v>0</v>
          </cell>
          <cell r="I17761">
            <v>1.319</v>
          </cell>
          <cell r="J17761">
            <v>1.319</v>
          </cell>
        </row>
        <row r="17762">
          <cell r="F17762" t="str">
            <v>碰溪园村部-铁里冲</v>
          </cell>
          <cell r="G17762" t="str">
            <v>V895431226</v>
          </cell>
          <cell r="H17762">
            <v>0.814</v>
          </cell>
          <cell r="I17762">
            <v>1.178</v>
          </cell>
          <cell r="J17762">
            <v>0.364</v>
          </cell>
        </row>
        <row r="17763">
          <cell r="F17763" t="str">
            <v>轻土至关田冲</v>
          </cell>
          <cell r="G17763" t="str">
            <v>C61B431226</v>
          </cell>
          <cell r="H17763">
            <v>0</v>
          </cell>
          <cell r="I17763">
            <v>1.781</v>
          </cell>
          <cell r="J17763">
            <v>1.781</v>
          </cell>
        </row>
        <row r="17764">
          <cell r="F17764" t="str">
            <v>禾梨坳至河湾</v>
          </cell>
          <cell r="G17764" t="str">
            <v>C88A431226</v>
          </cell>
          <cell r="H17764">
            <v>0</v>
          </cell>
          <cell r="I17764">
            <v>2.498</v>
          </cell>
          <cell r="J17764">
            <v>2.498</v>
          </cell>
        </row>
        <row r="17765">
          <cell r="F17765" t="str">
            <v>柑子园至十八岩盖板坑</v>
          </cell>
          <cell r="G17765" t="str">
            <v>C940431226</v>
          </cell>
          <cell r="H17765">
            <v>0</v>
          </cell>
          <cell r="I17765">
            <v>3.152</v>
          </cell>
          <cell r="J17765">
            <v>3.152</v>
          </cell>
        </row>
        <row r="17766">
          <cell r="F17766" t="str">
            <v>Y765-岩坳</v>
          </cell>
          <cell r="G17766" t="str">
            <v>V891431226</v>
          </cell>
          <cell r="H17766">
            <v>0</v>
          </cell>
          <cell r="I17766">
            <v>0.475</v>
          </cell>
          <cell r="J17766">
            <v>0.475</v>
          </cell>
        </row>
        <row r="17767">
          <cell r="F17767" t="str">
            <v>新场村林场</v>
          </cell>
          <cell r="G17767" t="str">
            <v>Z21A431226</v>
          </cell>
          <cell r="H17767">
            <v>0</v>
          </cell>
          <cell r="I17767">
            <v>3.414</v>
          </cell>
          <cell r="J17767">
            <v>3.414</v>
          </cell>
        </row>
        <row r="17768">
          <cell r="F17768" t="str">
            <v>姚家庄桥-姚家园</v>
          </cell>
          <cell r="G17768" t="str">
            <v>V877431226</v>
          </cell>
          <cell r="H17768">
            <v>0</v>
          </cell>
          <cell r="I17768">
            <v>0.628</v>
          </cell>
          <cell r="J17768">
            <v>0.628</v>
          </cell>
        </row>
        <row r="17769">
          <cell r="F17769" t="str">
            <v>塘冲坳-龙塘</v>
          </cell>
          <cell r="G17769" t="str">
            <v>V882431226</v>
          </cell>
          <cell r="H17769">
            <v>0</v>
          </cell>
          <cell r="I17769">
            <v>2.71</v>
          </cell>
          <cell r="J17769">
            <v>2.71</v>
          </cell>
        </row>
        <row r="17770">
          <cell r="F17770" t="str">
            <v>新碧-皮林麻衣冲</v>
          </cell>
          <cell r="G17770" t="str">
            <v>C937431226</v>
          </cell>
          <cell r="H17770">
            <v>0</v>
          </cell>
          <cell r="I17770">
            <v>2.718</v>
          </cell>
          <cell r="J17770">
            <v>2.718</v>
          </cell>
        </row>
        <row r="17771">
          <cell r="F17771" t="str">
            <v>国道-泥溪垅村李坡</v>
          </cell>
          <cell r="G17771" t="str">
            <v>C932431226</v>
          </cell>
          <cell r="H17771">
            <v>0</v>
          </cell>
          <cell r="I17771">
            <v>2.557</v>
          </cell>
          <cell r="J17771">
            <v>2.557</v>
          </cell>
        </row>
        <row r="17772">
          <cell r="F17772" t="str">
            <v>椒林-勾坳衣梁山</v>
          </cell>
          <cell r="G17772" t="str">
            <v>C971431226</v>
          </cell>
          <cell r="H17772">
            <v>0.446</v>
          </cell>
          <cell r="I17772">
            <v>1.392</v>
          </cell>
          <cell r="J17772">
            <v>0.946</v>
          </cell>
        </row>
        <row r="17773">
          <cell r="F17773" t="str">
            <v>椒林-勾坳衣梁山</v>
          </cell>
          <cell r="G17773" t="str">
            <v>C971431226</v>
          </cell>
          <cell r="H17773">
            <v>1.392</v>
          </cell>
          <cell r="I17773">
            <v>2.444</v>
          </cell>
          <cell r="J17773">
            <v>1.052</v>
          </cell>
        </row>
        <row r="17774">
          <cell r="F17774" t="str">
            <v>岩坳至椒林</v>
          </cell>
          <cell r="G17774" t="str">
            <v>CZ26431226</v>
          </cell>
          <cell r="H17774">
            <v>0.569</v>
          </cell>
          <cell r="I17774">
            <v>1.574</v>
          </cell>
          <cell r="J17774">
            <v>1.005</v>
          </cell>
        </row>
        <row r="17775">
          <cell r="F17775" t="str">
            <v>泄洪坝-坡顶枫木树</v>
          </cell>
          <cell r="G17775" t="str">
            <v>C119431226</v>
          </cell>
          <cell r="H17775">
            <v>1.964</v>
          </cell>
          <cell r="I17775">
            <v>2.946</v>
          </cell>
          <cell r="J17775">
            <v>0.982</v>
          </cell>
        </row>
        <row r="17776">
          <cell r="F17776" t="str">
            <v>桐古垅--关田</v>
          </cell>
          <cell r="G17776" t="str">
            <v>V203431226</v>
          </cell>
          <cell r="H17776">
            <v>0</v>
          </cell>
          <cell r="I17776">
            <v>0.995</v>
          </cell>
          <cell r="J17776">
            <v>0.995</v>
          </cell>
        </row>
        <row r="17777">
          <cell r="F17777" t="str">
            <v>沙木冲--报斗坡</v>
          </cell>
          <cell r="G17777" t="str">
            <v>V204431226</v>
          </cell>
          <cell r="H17777">
            <v>0</v>
          </cell>
          <cell r="I17777">
            <v>0.729</v>
          </cell>
          <cell r="J17777">
            <v>0.729</v>
          </cell>
        </row>
        <row r="17778">
          <cell r="F17778" t="str">
            <v>桐古垅-蒋老坡</v>
          </cell>
          <cell r="G17778" t="str">
            <v>V209431226</v>
          </cell>
          <cell r="H17778">
            <v>0</v>
          </cell>
          <cell r="I17778">
            <v>0.32</v>
          </cell>
          <cell r="J17778">
            <v>0.32</v>
          </cell>
        </row>
        <row r="17779">
          <cell r="F17779" t="str">
            <v>望远村村道</v>
          </cell>
          <cell r="G17779" t="str">
            <v>C09A431226</v>
          </cell>
          <cell r="H17779">
            <v>0</v>
          </cell>
          <cell r="I17779">
            <v>1.356</v>
          </cell>
          <cell r="J17779">
            <v>1.356</v>
          </cell>
        </row>
        <row r="17780">
          <cell r="F17780" t="str">
            <v>岩坳至椒林</v>
          </cell>
          <cell r="G17780" t="str">
            <v>CZ26431226</v>
          </cell>
          <cell r="H17780">
            <v>0</v>
          </cell>
          <cell r="I17780">
            <v>0.569</v>
          </cell>
          <cell r="J17780">
            <v>0.569</v>
          </cell>
        </row>
        <row r="17781">
          <cell r="F17781" t="str">
            <v>逢爷至渔子溪</v>
          </cell>
          <cell r="G17781" t="str">
            <v>C002431226</v>
          </cell>
          <cell r="H17781">
            <v>3.528</v>
          </cell>
          <cell r="I17781">
            <v>5.178</v>
          </cell>
          <cell r="J17781">
            <v>1.65</v>
          </cell>
        </row>
        <row r="17782">
          <cell r="G17782" t="str">
            <v>VS07431226</v>
          </cell>
          <cell r="H17782">
            <v>0</v>
          </cell>
          <cell r="I17782">
            <v>0.471</v>
          </cell>
          <cell r="J17782">
            <v>0.471</v>
          </cell>
        </row>
        <row r="17783">
          <cell r="F17783" t="str">
            <v>岩山岔林场</v>
          </cell>
          <cell r="G17783" t="str">
            <v>Z42A431226</v>
          </cell>
          <cell r="H17783">
            <v>0</v>
          </cell>
          <cell r="I17783">
            <v>1.091</v>
          </cell>
          <cell r="J17783">
            <v>1.091</v>
          </cell>
        </row>
        <row r="17784">
          <cell r="F17784" t="str">
            <v>虎尾巴至黄桃基地</v>
          </cell>
          <cell r="G17784" t="str">
            <v>CA72431226</v>
          </cell>
          <cell r="H17784">
            <v>0</v>
          </cell>
          <cell r="I17784">
            <v>1.106</v>
          </cell>
          <cell r="J17784">
            <v>1.106</v>
          </cell>
        </row>
        <row r="17785">
          <cell r="F17785" t="str">
            <v>大路上至方斗丘</v>
          </cell>
          <cell r="G17785" t="str">
            <v>VY12431226</v>
          </cell>
          <cell r="H17785">
            <v>0</v>
          </cell>
          <cell r="I17785">
            <v>0.807</v>
          </cell>
          <cell r="J17785">
            <v>0.807</v>
          </cell>
        </row>
        <row r="17786">
          <cell r="F17786" t="str">
            <v>村道至千里坪</v>
          </cell>
          <cell r="G17786" t="str">
            <v>VY14431226</v>
          </cell>
          <cell r="H17786">
            <v>0</v>
          </cell>
          <cell r="I17786">
            <v>0.705</v>
          </cell>
          <cell r="J17786">
            <v>0.705</v>
          </cell>
        </row>
        <row r="17787">
          <cell r="F17787" t="str">
            <v>花园至柑桔基地</v>
          </cell>
          <cell r="G17787" t="str">
            <v>C89B431226</v>
          </cell>
          <cell r="H17787">
            <v>0</v>
          </cell>
          <cell r="I17787">
            <v>1.34</v>
          </cell>
          <cell r="J17787">
            <v>1.34</v>
          </cell>
        </row>
        <row r="17788">
          <cell r="F17788" t="str">
            <v>S252至离家冲</v>
          </cell>
          <cell r="G17788" t="str">
            <v>V738431226</v>
          </cell>
          <cell r="H17788">
            <v>0</v>
          </cell>
          <cell r="I17788">
            <v>1.427</v>
          </cell>
          <cell r="J17788">
            <v>1.427</v>
          </cell>
        </row>
        <row r="17789">
          <cell r="F17789" t="str">
            <v>黄岩溪至满家人</v>
          </cell>
          <cell r="G17789" t="str">
            <v>C48B431226</v>
          </cell>
          <cell r="H17789">
            <v>0.277</v>
          </cell>
          <cell r="I17789">
            <v>2.591</v>
          </cell>
          <cell r="J17789">
            <v>2.314</v>
          </cell>
        </row>
        <row r="17790">
          <cell r="F17790" t="str">
            <v>江坪至林场屋下</v>
          </cell>
          <cell r="G17790" t="str">
            <v>Z03A431226</v>
          </cell>
          <cell r="H17790">
            <v>0</v>
          </cell>
          <cell r="I17790">
            <v>2.598</v>
          </cell>
          <cell r="J17790">
            <v>2.598</v>
          </cell>
        </row>
        <row r="17791">
          <cell r="F17791" t="str">
            <v>岔口-岔口</v>
          </cell>
          <cell r="G17791" t="str">
            <v>C151431226</v>
          </cell>
          <cell r="H17791">
            <v>1.579</v>
          </cell>
          <cell r="I17791">
            <v>2.592</v>
          </cell>
          <cell r="J17791">
            <v>1.013</v>
          </cell>
        </row>
        <row r="17792">
          <cell r="F17792" t="str">
            <v>三岔口至兰生村</v>
          </cell>
          <cell r="G17792" t="str">
            <v>C947431226</v>
          </cell>
          <cell r="H17792">
            <v>0</v>
          </cell>
          <cell r="I17792">
            <v>3.627</v>
          </cell>
          <cell r="J17792">
            <v>3.627</v>
          </cell>
        </row>
        <row r="17793">
          <cell r="G17793" t="str">
            <v>VS03431226</v>
          </cell>
          <cell r="H17793">
            <v>0</v>
          </cell>
          <cell r="I17793">
            <v>0.604</v>
          </cell>
          <cell r="J17793">
            <v>0.604</v>
          </cell>
        </row>
        <row r="17794">
          <cell r="F17794" t="str">
            <v>栎木村至尖破</v>
          </cell>
          <cell r="G17794" t="str">
            <v>C03C431226</v>
          </cell>
          <cell r="H17794">
            <v>0</v>
          </cell>
          <cell r="I17794">
            <v>1.96</v>
          </cell>
          <cell r="J17794">
            <v>1.96</v>
          </cell>
        </row>
        <row r="17795">
          <cell r="F17795" t="str">
            <v>老学校至野人塘</v>
          </cell>
          <cell r="G17795" t="str">
            <v>V710431226</v>
          </cell>
          <cell r="H17795">
            <v>0</v>
          </cell>
          <cell r="I17795">
            <v>1.069</v>
          </cell>
          <cell r="J17795">
            <v>1.069</v>
          </cell>
        </row>
        <row r="17796">
          <cell r="F17796" t="str">
            <v>冲口至盖板冲</v>
          </cell>
          <cell r="G17796" t="str">
            <v>V711431226</v>
          </cell>
          <cell r="H17796">
            <v>0</v>
          </cell>
          <cell r="I17796">
            <v>0.614</v>
          </cell>
          <cell r="J17796">
            <v>0.614</v>
          </cell>
        </row>
        <row r="17797">
          <cell r="F17797" t="str">
            <v>所住至林场</v>
          </cell>
          <cell r="G17797" t="str">
            <v>C948431226</v>
          </cell>
          <cell r="H17797">
            <v>0</v>
          </cell>
          <cell r="I17797">
            <v>2.924</v>
          </cell>
          <cell r="J17797">
            <v>2.924</v>
          </cell>
        </row>
        <row r="17798">
          <cell r="F17798" t="str">
            <v>毛坪至所住</v>
          </cell>
          <cell r="G17798" t="str">
            <v>V660431226</v>
          </cell>
          <cell r="H17798">
            <v>0</v>
          </cell>
          <cell r="I17798">
            <v>4.296</v>
          </cell>
          <cell r="J17798">
            <v>4.296</v>
          </cell>
        </row>
        <row r="17799">
          <cell r="F17799" t="str">
            <v>杨圣坑至爱阳山</v>
          </cell>
          <cell r="G17799" t="str">
            <v>V716431226</v>
          </cell>
          <cell r="H17799">
            <v>0</v>
          </cell>
          <cell r="I17799">
            <v>1.37</v>
          </cell>
          <cell r="J17799">
            <v>1.37</v>
          </cell>
        </row>
        <row r="17800">
          <cell r="F17800" t="str">
            <v>新营-上坳</v>
          </cell>
          <cell r="G17800" t="str">
            <v>C148431226</v>
          </cell>
          <cell r="H17800">
            <v>0</v>
          </cell>
          <cell r="I17800">
            <v>0.229</v>
          </cell>
          <cell r="J17800">
            <v>0.229</v>
          </cell>
        </row>
        <row r="17801">
          <cell r="G17801" t="str">
            <v>AA01431226</v>
          </cell>
          <cell r="H17801">
            <v>0</v>
          </cell>
          <cell r="I17801">
            <v>0.545</v>
          </cell>
          <cell r="J17801">
            <v>0.545</v>
          </cell>
        </row>
        <row r="17802">
          <cell r="F17802" t="str">
            <v>村部至道通</v>
          </cell>
          <cell r="G17802" t="str">
            <v>V724431226</v>
          </cell>
          <cell r="H17802">
            <v>0</v>
          </cell>
          <cell r="I17802">
            <v>0.567</v>
          </cell>
          <cell r="J17802">
            <v>0.567</v>
          </cell>
        </row>
        <row r="17803">
          <cell r="F17803" t="str">
            <v>雄山至林场</v>
          </cell>
          <cell r="G17803" t="str">
            <v>Z02A431226</v>
          </cell>
          <cell r="H17803">
            <v>0</v>
          </cell>
          <cell r="I17803">
            <v>1.815</v>
          </cell>
          <cell r="J17803">
            <v>1.815</v>
          </cell>
        </row>
        <row r="17804">
          <cell r="F17804" t="str">
            <v>岩寨至岩屋冲</v>
          </cell>
          <cell r="G17804" t="str">
            <v>C83B431226</v>
          </cell>
          <cell r="H17804">
            <v>0</v>
          </cell>
          <cell r="I17804">
            <v>0.735</v>
          </cell>
          <cell r="J17804">
            <v>0.735</v>
          </cell>
        </row>
        <row r="17805">
          <cell r="F17805" t="str">
            <v>庵堂至塘里元</v>
          </cell>
          <cell r="G17805" t="str">
            <v>V727431226</v>
          </cell>
          <cell r="H17805">
            <v>0</v>
          </cell>
          <cell r="I17805">
            <v>0.337</v>
          </cell>
          <cell r="J17805">
            <v>0.337</v>
          </cell>
        </row>
        <row r="17806">
          <cell r="F17806" t="str">
            <v>杨岩公路至下岩寨</v>
          </cell>
          <cell r="G17806" t="str">
            <v>V728431226</v>
          </cell>
          <cell r="H17806">
            <v>0</v>
          </cell>
          <cell r="I17806">
            <v>1.733</v>
          </cell>
          <cell r="J17806">
            <v>1.733</v>
          </cell>
        </row>
        <row r="17807">
          <cell r="F17807" t="str">
            <v>矛洲至杨冲</v>
          </cell>
          <cell r="G17807" t="str">
            <v>V641431226</v>
          </cell>
          <cell r="H17807">
            <v>0</v>
          </cell>
          <cell r="I17807">
            <v>1.614</v>
          </cell>
          <cell r="J17807">
            <v>1.614</v>
          </cell>
        </row>
        <row r="17808">
          <cell r="F17808" t="str">
            <v>坡绞岭-坡绞岭</v>
          </cell>
          <cell r="G17808" t="str">
            <v>C953431226</v>
          </cell>
          <cell r="H17808">
            <v>1.772</v>
          </cell>
          <cell r="I17808">
            <v>4.818</v>
          </cell>
          <cell r="J17808">
            <v>3.046</v>
          </cell>
        </row>
        <row r="17809">
          <cell r="F17809" t="str">
            <v>骡子村至大禾田村</v>
          </cell>
          <cell r="G17809" t="str">
            <v>C191431226</v>
          </cell>
          <cell r="H17809">
            <v>0</v>
          </cell>
          <cell r="I17809">
            <v>3.069</v>
          </cell>
          <cell r="J17809">
            <v>3.069</v>
          </cell>
        </row>
        <row r="17810">
          <cell r="F17810" t="str">
            <v>黄溪村-黄溪村</v>
          </cell>
          <cell r="G17810" t="str">
            <v>C197431226</v>
          </cell>
          <cell r="H17810">
            <v>0</v>
          </cell>
          <cell r="I17810">
            <v>4.006</v>
          </cell>
          <cell r="J17810">
            <v>4.006</v>
          </cell>
        </row>
        <row r="17811">
          <cell r="F17811" t="str">
            <v>房家庄-油炸垅</v>
          </cell>
          <cell r="G17811" t="str">
            <v>V273431226</v>
          </cell>
          <cell r="H17811">
            <v>0</v>
          </cell>
          <cell r="I17811">
            <v>0.2</v>
          </cell>
          <cell r="J17811">
            <v>0.2</v>
          </cell>
        </row>
        <row r="17812">
          <cell r="F17812" t="str">
            <v>椒林-勾坳衣梁山</v>
          </cell>
          <cell r="G17812" t="str">
            <v>C971431226</v>
          </cell>
          <cell r="H17812">
            <v>2.444</v>
          </cell>
          <cell r="I17812">
            <v>5.557</v>
          </cell>
          <cell r="J17812">
            <v>3.113</v>
          </cell>
        </row>
        <row r="17813">
          <cell r="F17813" t="str">
            <v>谷潭-步云坪</v>
          </cell>
          <cell r="G17813" t="str">
            <v>CA37431226</v>
          </cell>
          <cell r="H17813">
            <v>0</v>
          </cell>
          <cell r="I17813">
            <v>1.676</v>
          </cell>
          <cell r="J17813">
            <v>1.676</v>
          </cell>
        </row>
        <row r="17814">
          <cell r="F17814" t="str">
            <v>上戈家溪-木</v>
          </cell>
          <cell r="G17814" t="str">
            <v>V289431226</v>
          </cell>
          <cell r="H17814">
            <v>0</v>
          </cell>
          <cell r="I17814">
            <v>2.069</v>
          </cell>
          <cell r="J17814">
            <v>2.069</v>
          </cell>
        </row>
        <row r="17815">
          <cell r="F17815" t="str">
            <v>刘家坳-白岩溪</v>
          </cell>
          <cell r="G17815" t="str">
            <v>V278431226</v>
          </cell>
          <cell r="H17815">
            <v>2.999</v>
          </cell>
          <cell r="I17815">
            <v>3.319</v>
          </cell>
          <cell r="J17815">
            <v>0.32</v>
          </cell>
        </row>
        <row r="17816">
          <cell r="F17816" t="str">
            <v>刘家坳-白岩溪</v>
          </cell>
          <cell r="G17816" t="str">
            <v>V278431226</v>
          </cell>
          <cell r="H17816">
            <v>0</v>
          </cell>
          <cell r="I17816">
            <v>3.069</v>
          </cell>
          <cell r="J17816">
            <v>3.069</v>
          </cell>
        </row>
        <row r="17817">
          <cell r="F17817" t="str">
            <v>三棵树至云雾松林场</v>
          </cell>
          <cell r="G17817" t="str">
            <v>Z32A431226</v>
          </cell>
          <cell r="H17817">
            <v>0.905</v>
          </cell>
          <cell r="I17817">
            <v>1.781</v>
          </cell>
          <cell r="J17817">
            <v>0.876</v>
          </cell>
        </row>
        <row r="17818">
          <cell r="F17818" t="str">
            <v>上戈家溪-木</v>
          </cell>
          <cell r="G17818" t="str">
            <v>V289431226</v>
          </cell>
          <cell r="H17818">
            <v>2.038</v>
          </cell>
          <cell r="I17818">
            <v>2.309</v>
          </cell>
          <cell r="J17818">
            <v>0.271</v>
          </cell>
        </row>
        <row r="17819">
          <cell r="F17819" t="str">
            <v>三角坳-道泥田</v>
          </cell>
          <cell r="G17819" t="str">
            <v>V285431226</v>
          </cell>
          <cell r="H17819">
            <v>0</v>
          </cell>
          <cell r="I17819">
            <v>0.228</v>
          </cell>
          <cell r="J17819">
            <v>0.228</v>
          </cell>
        </row>
        <row r="17820">
          <cell r="F17820" t="str">
            <v>组付垅-项水院子</v>
          </cell>
          <cell r="G17820" t="str">
            <v>Y68B431226</v>
          </cell>
          <cell r="H17820">
            <v>1.028</v>
          </cell>
          <cell r="I17820">
            <v>2.283</v>
          </cell>
          <cell r="J17820">
            <v>1.255</v>
          </cell>
        </row>
        <row r="17821">
          <cell r="F17821" t="str">
            <v>三棵树至云雾松林场</v>
          </cell>
          <cell r="G17821" t="str">
            <v>Z32A431226</v>
          </cell>
          <cell r="H17821">
            <v>0</v>
          </cell>
          <cell r="I17821">
            <v>0.905</v>
          </cell>
          <cell r="J17821">
            <v>0.905</v>
          </cell>
        </row>
        <row r="17822">
          <cell r="F17822" t="str">
            <v>塘头山-长坡山</v>
          </cell>
          <cell r="G17822" t="str">
            <v>C972431226</v>
          </cell>
          <cell r="H17822">
            <v>0</v>
          </cell>
          <cell r="I17822">
            <v>3.666</v>
          </cell>
          <cell r="J17822">
            <v>3.666</v>
          </cell>
        </row>
        <row r="17823">
          <cell r="G17823" t="str">
            <v>VS04431226</v>
          </cell>
          <cell r="H17823">
            <v>0</v>
          </cell>
          <cell r="I17823">
            <v>0.411</v>
          </cell>
          <cell r="J17823">
            <v>0.411</v>
          </cell>
        </row>
        <row r="17824">
          <cell r="F17824" t="str">
            <v>大村至打岩冲</v>
          </cell>
          <cell r="G17824" t="str">
            <v>V761431226</v>
          </cell>
          <cell r="H17824">
            <v>0</v>
          </cell>
          <cell r="I17824">
            <v>0.47</v>
          </cell>
          <cell r="J17824">
            <v>0.47</v>
          </cell>
        </row>
        <row r="17825">
          <cell r="F17825" t="str">
            <v>省道至铜矿</v>
          </cell>
          <cell r="G17825" t="str">
            <v>CF26431226</v>
          </cell>
          <cell r="H17825">
            <v>0</v>
          </cell>
          <cell r="I17825">
            <v>1.432</v>
          </cell>
          <cell r="J17825">
            <v>1.432</v>
          </cell>
        </row>
        <row r="17826">
          <cell r="G17826" t="str">
            <v>V000</v>
          </cell>
          <cell r="H17826">
            <v>0</v>
          </cell>
          <cell r="I17826">
            <v>0.127</v>
          </cell>
          <cell r="J17826">
            <v>0.127</v>
          </cell>
        </row>
        <row r="17827">
          <cell r="F17827" t="str">
            <v>岩牛垅至栎水冲</v>
          </cell>
          <cell r="G17827" t="str">
            <v>V764431226</v>
          </cell>
          <cell r="H17827">
            <v>0</v>
          </cell>
          <cell r="I17827">
            <v>1.381</v>
          </cell>
          <cell r="J17827">
            <v>1.381</v>
          </cell>
        </row>
        <row r="17828">
          <cell r="F17828" t="str">
            <v>S308至黄家叉</v>
          </cell>
          <cell r="G17828" t="str">
            <v>V766431226</v>
          </cell>
          <cell r="H17828">
            <v>0</v>
          </cell>
          <cell r="I17828">
            <v>0.774</v>
          </cell>
          <cell r="J17828">
            <v>0.774</v>
          </cell>
        </row>
        <row r="17829">
          <cell r="F17829" t="str">
            <v>挂角田林场</v>
          </cell>
          <cell r="G17829" t="str">
            <v>Z37A431226</v>
          </cell>
          <cell r="H17829">
            <v>0</v>
          </cell>
          <cell r="I17829">
            <v>2.104</v>
          </cell>
          <cell r="J17829">
            <v>2.104</v>
          </cell>
        </row>
        <row r="17830">
          <cell r="F17830" t="str">
            <v>太平溪-谢家湾</v>
          </cell>
          <cell r="G17830" t="str">
            <v>C960431226</v>
          </cell>
          <cell r="H17830">
            <v>0</v>
          </cell>
          <cell r="I17830">
            <v>1.623</v>
          </cell>
          <cell r="J17830">
            <v>1.623</v>
          </cell>
        </row>
        <row r="17831">
          <cell r="F17831" t="str">
            <v>省道至太平溪村付家脑</v>
          </cell>
          <cell r="G17831" t="str">
            <v>C999431226</v>
          </cell>
          <cell r="H17831">
            <v>0</v>
          </cell>
          <cell r="I17831">
            <v>0.934</v>
          </cell>
          <cell r="J17831">
            <v>0.934</v>
          </cell>
        </row>
        <row r="17832">
          <cell r="F17832" t="str">
            <v>桐木至六破田</v>
          </cell>
          <cell r="G17832" t="str">
            <v>C18C431226</v>
          </cell>
          <cell r="H17832">
            <v>0</v>
          </cell>
          <cell r="I17832">
            <v>0.838</v>
          </cell>
          <cell r="J17832">
            <v>0.838</v>
          </cell>
        </row>
        <row r="17833">
          <cell r="F17833" t="str">
            <v>毛头湾林场</v>
          </cell>
          <cell r="G17833" t="str">
            <v>Z38A431226</v>
          </cell>
          <cell r="H17833">
            <v>0</v>
          </cell>
          <cell r="I17833">
            <v>0.442</v>
          </cell>
          <cell r="J17833">
            <v>0.442</v>
          </cell>
        </row>
        <row r="17834">
          <cell r="F17834" t="str">
            <v>九曲湾至铜田湾</v>
          </cell>
          <cell r="G17834" t="str">
            <v>C22C431226</v>
          </cell>
          <cell r="H17834">
            <v>0</v>
          </cell>
          <cell r="I17834">
            <v>2.578</v>
          </cell>
          <cell r="J17834">
            <v>2.578</v>
          </cell>
        </row>
        <row r="17835">
          <cell r="F17835" t="str">
            <v>太平溪-谢家湾</v>
          </cell>
          <cell r="G17835" t="str">
            <v>C960431226</v>
          </cell>
          <cell r="H17835">
            <v>2.782</v>
          </cell>
          <cell r="I17835">
            <v>3.195</v>
          </cell>
          <cell r="J17835">
            <v>0.413</v>
          </cell>
        </row>
        <row r="17836">
          <cell r="F17836" t="str">
            <v>栗冲至管子山</v>
          </cell>
          <cell r="G17836" t="str">
            <v>V763431226</v>
          </cell>
          <cell r="H17836">
            <v>0</v>
          </cell>
          <cell r="I17836">
            <v>0.43</v>
          </cell>
          <cell r="J17836">
            <v>0.43</v>
          </cell>
        </row>
        <row r="17837">
          <cell r="F17837" t="str">
            <v>新屋至磨刀岩</v>
          </cell>
          <cell r="G17837" t="str">
            <v>C923431226</v>
          </cell>
          <cell r="H17837">
            <v>0</v>
          </cell>
          <cell r="I17837">
            <v>1.81</v>
          </cell>
          <cell r="J17837">
            <v>1.81</v>
          </cell>
        </row>
        <row r="17838">
          <cell r="F17838" t="str">
            <v>太平溪-谢家湾</v>
          </cell>
          <cell r="G17838" t="str">
            <v>C960431226</v>
          </cell>
          <cell r="H17838">
            <v>1.623</v>
          </cell>
          <cell r="I17838">
            <v>2.782</v>
          </cell>
          <cell r="J17838">
            <v>1.159</v>
          </cell>
        </row>
        <row r="17839">
          <cell r="F17839" t="str">
            <v>洞溪至凤凰</v>
          </cell>
          <cell r="G17839" t="str">
            <v>C941431226</v>
          </cell>
          <cell r="H17839">
            <v>0</v>
          </cell>
          <cell r="I17839">
            <v>2.387</v>
          </cell>
          <cell r="J17839">
            <v>2.387</v>
          </cell>
        </row>
        <row r="17840">
          <cell r="F17840" t="str">
            <v>洞溪至关木冲</v>
          </cell>
          <cell r="G17840" t="str">
            <v>C98B431226</v>
          </cell>
          <cell r="H17840">
            <v>0</v>
          </cell>
          <cell r="I17840">
            <v>4.339</v>
          </cell>
          <cell r="J17840">
            <v>4.339</v>
          </cell>
        </row>
        <row r="17841">
          <cell r="F17841" t="str">
            <v>李家至沿子坑</v>
          </cell>
          <cell r="G17841" t="str">
            <v>C10C431226</v>
          </cell>
          <cell r="H17841">
            <v>0</v>
          </cell>
          <cell r="I17841">
            <v>0.826</v>
          </cell>
          <cell r="J17841">
            <v>0.826</v>
          </cell>
        </row>
        <row r="17842">
          <cell r="F17842" t="str">
            <v>李家村东瓜冲至新建村河家坨</v>
          </cell>
          <cell r="G17842" t="str">
            <v>C44B431226</v>
          </cell>
          <cell r="H17842">
            <v>0</v>
          </cell>
          <cell r="I17842">
            <v>2.034</v>
          </cell>
          <cell r="J17842">
            <v>2.034</v>
          </cell>
        </row>
        <row r="17843">
          <cell r="F17843" t="str">
            <v>富民桥至张家</v>
          </cell>
          <cell r="G17843" t="str">
            <v>V544431226</v>
          </cell>
          <cell r="H17843">
            <v>0</v>
          </cell>
          <cell r="I17843">
            <v>0.098</v>
          </cell>
          <cell r="J17843">
            <v>0.098</v>
          </cell>
        </row>
        <row r="17844">
          <cell r="F17844" t="str">
            <v>潭公冲至乡茶斗山林场</v>
          </cell>
          <cell r="G17844" t="str">
            <v>Z07A431226</v>
          </cell>
          <cell r="H17844">
            <v>0</v>
          </cell>
          <cell r="I17844">
            <v>1.208</v>
          </cell>
          <cell r="J17844">
            <v>1.208</v>
          </cell>
        </row>
        <row r="17845">
          <cell r="F17845" t="str">
            <v>洞溪至石羊哨温泉</v>
          </cell>
          <cell r="G17845" t="str">
            <v>Z09A431226</v>
          </cell>
          <cell r="H17845">
            <v>0</v>
          </cell>
          <cell r="I17845">
            <v>1.002</v>
          </cell>
          <cell r="J17845">
            <v>1.002</v>
          </cell>
        </row>
        <row r="17846">
          <cell r="F17846" t="str">
            <v>国道至新田村</v>
          </cell>
          <cell r="G17846" t="str">
            <v>C026431226</v>
          </cell>
          <cell r="H17846">
            <v>1.323</v>
          </cell>
          <cell r="I17846">
            <v>1.882</v>
          </cell>
          <cell r="J17846">
            <v>0.559</v>
          </cell>
        </row>
        <row r="17847">
          <cell r="F17847" t="str">
            <v>分岔口至岩落寨</v>
          </cell>
          <cell r="G17847" t="str">
            <v>C942431226</v>
          </cell>
          <cell r="H17847">
            <v>0</v>
          </cell>
          <cell r="I17847">
            <v>2.48</v>
          </cell>
          <cell r="J17847">
            <v>2.48</v>
          </cell>
        </row>
        <row r="17848">
          <cell r="F17848" t="str">
            <v>村道至跃马寨</v>
          </cell>
          <cell r="G17848" t="str">
            <v>V542431226</v>
          </cell>
          <cell r="H17848">
            <v>0</v>
          </cell>
          <cell r="I17848">
            <v>2.526</v>
          </cell>
          <cell r="J17848">
            <v>2.526</v>
          </cell>
        </row>
        <row r="17849">
          <cell r="F17849" t="str">
            <v>长金桥-渡口</v>
          </cell>
          <cell r="G17849" t="str">
            <v>C096431226</v>
          </cell>
          <cell r="H17849">
            <v>0.887</v>
          </cell>
          <cell r="I17849">
            <v>2.511</v>
          </cell>
          <cell r="J17849">
            <v>1.624</v>
          </cell>
        </row>
        <row r="17850">
          <cell r="F17850" t="str">
            <v>石眼潭-长坡山</v>
          </cell>
          <cell r="G17850" t="str">
            <v>C098431226</v>
          </cell>
          <cell r="H17850">
            <v>3.431</v>
          </cell>
          <cell r="I17850">
            <v>7.581</v>
          </cell>
          <cell r="J17850">
            <v>4.15</v>
          </cell>
        </row>
        <row r="17851">
          <cell r="F17851" t="str">
            <v>狮子湾-牛井</v>
          </cell>
          <cell r="G17851" t="str">
            <v>CA33431226</v>
          </cell>
          <cell r="H17851">
            <v>2.464</v>
          </cell>
          <cell r="I17851">
            <v>3.972</v>
          </cell>
          <cell r="J17851">
            <v>1.508</v>
          </cell>
        </row>
        <row r="17852">
          <cell r="F17852" t="str">
            <v>大桥江村至东冲</v>
          </cell>
          <cell r="G17852" t="str">
            <v>C926431226</v>
          </cell>
          <cell r="H17852">
            <v>0</v>
          </cell>
          <cell r="I17852">
            <v>2.614</v>
          </cell>
          <cell r="J17852">
            <v>2.614</v>
          </cell>
        </row>
        <row r="17853">
          <cell r="F17853" t="str">
            <v>红东潭-大坪</v>
          </cell>
          <cell r="G17853" t="str">
            <v>V222431226</v>
          </cell>
          <cell r="H17853">
            <v>0</v>
          </cell>
          <cell r="I17853">
            <v>0.939</v>
          </cell>
          <cell r="J17853">
            <v>0.939</v>
          </cell>
        </row>
        <row r="17854">
          <cell r="F17854" t="str">
            <v>军田-杨家坡</v>
          </cell>
          <cell r="G17854" t="str">
            <v>V238431226</v>
          </cell>
          <cell r="H17854">
            <v>0</v>
          </cell>
          <cell r="I17854">
            <v>0.317</v>
          </cell>
          <cell r="J17854">
            <v>0.317</v>
          </cell>
        </row>
        <row r="17855">
          <cell r="F17855" t="str">
            <v>舒家村街上-破敌墟山野村</v>
          </cell>
          <cell r="G17855" t="str">
            <v>C095431226</v>
          </cell>
          <cell r="H17855">
            <v>0.738</v>
          </cell>
          <cell r="I17855">
            <v>2.274</v>
          </cell>
          <cell r="J17855">
            <v>1.536</v>
          </cell>
        </row>
        <row r="17856">
          <cell r="F17856" t="str">
            <v>桐木垅-龙家</v>
          </cell>
          <cell r="G17856" t="str">
            <v>CA27431226</v>
          </cell>
          <cell r="H17856">
            <v>0</v>
          </cell>
          <cell r="I17856">
            <v>1.025</v>
          </cell>
          <cell r="J17856">
            <v>1.025</v>
          </cell>
        </row>
        <row r="17857">
          <cell r="F17857" t="str">
            <v>狮子湾-牛井</v>
          </cell>
          <cell r="G17857" t="str">
            <v>CA33431226</v>
          </cell>
          <cell r="H17857">
            <v>0</v>
          </cell>
          <cell r="I17857">
            <v>2.472</v>
          </cell>
          <cell r="J17857">
            <v>2.472</v>
          </cell>
        </row>
        <row r="17858">
          <cell r="F17858" t="str">
            <v>红冬潭至九、十组</v>
          </cell>
          <cell r="G17858" t="str">
            <v>C35B431226</v>
          </cell>
          <cell r="H17858">
            <v>0</v>
          </cell>
          <cell r="I17858">
            <v>2.019</v>
          </cell>
          <cell r="J17858">
            <v>2.019</v>
          </cell>
        </row>
        <row r="17859">
          <cell r="F17859" t="str">
            <v>石眼潭-长坡山</v>
          </cell>
          <cell r="G17859" t="str">
            <v>C098431226</v>
          </cell>
          <cell r="H17859">
            <v>6.081</v>
          </cell>
          <cell r="I17859">
            <v>6.448</v>
          </cell>
          <cell r="J17859">
            <v>0.367</v>
          </cell>
        </row>
        <row r="17860">
          <cell r="F17860" t="str">
            <v>桐坡-棉先垅</v>
          </cell>
          <cell r="G17860" t="str">
            <v>V235431226</v>
          </cell>
          <cell r="H17860">
            <v>0</v>
          </cell>
          <cell r="I17860">
            <v>1.879</v>
          </cell>
          <cell r="J17860">
            <v>1.879</v>
          </cell>
        </row>
        <row r="17861">
          <cell r="F17861" t="str">
            <v>张公坡-张家院子</v>
          </cell>
          <cell r="G17861" t="str">
            <v>V228431226</v>
          </cell>
          <cell r="H17861">
            <v>0</v>
          </cell>
          <cell r="I17861">
            <v>0.427</v>
          </cell>
          <cell r="J17861">
            <v>0.427</v>
          </cell>
        </row>
        <row r="17862">
          <cell r="F17862" t="str">
            <v>白竹林至—组</v>
          </cell>
          <cell r="G17862" t="str">
            <v>C51B431226</v>
          </cell>
          <cell r="H17862">
            <v>0</v>
          </cell>
          <cell r="I17862">
            <v>1.639</v>
          </cell>
          <cell r="J17862">
            <v>1.639</v>
          </cell>
        </row>
        <row r="17863">
          <cell r="F17863" t="str">
            <v>关木冲林场</v>
          </cell>
          <cell r="G17863" t="str">
            <v>Z20A431226</v>
          </cell>
          <cell r="H17863">
            <v>3.091</v>
          </cell>
          <cell r="I17863">
            <v>4.953</v>
          </cell>
          <cell r="J17863">
            <v>1.862</v>
          </cell>
        </row>
        <row r="17864">
          <cell r="F17864" t="str">
            <v>关木冲林场</v>
          </cell>
          <cell r="G17864" t="str">
            <v>Z20A431226</v>
          </cell>
          <cell r="H17864">
            <v>0</v>
          </cell>
          <cell r="I17864">
            <v>3.209</v>
          </cell>
          <cell r="J17864">
            <v>3.209</v>
          </cell>
        </row>
        <row r="17865">
          <cell r="F17865" t="str">
            <v>箭雷线</v>
          </cell>
          <cell r="G17865" t="str">
            <v>V818431226</v>
          </cell>
          <cell r="H17865">
            <v>0</v>
          </cell>
          <cell r="I17865">
            <v>1.012</v>
          </cell>
          <cell r="J17865">
            <v>1.012</v>
          </cell>
        </row>
        <row r="17866">
          <cell r="F17866" t="str">
            <v>亭乌线</v>
          </cell>
          <cell r="G17866" t="str">
            <v>CA02431226</v>
          </cell>
          <cell r="H17866">
            <v>0.268</v>
          </cell>
          <cell r="I17866">
            <v>1.245</v>
          </cell>
          <cell r="J17866">
            <v>0.977</v>
          </cell>
        </row>
        <row r="17867">
          <cell r="F17867" t="str">
            <v>枫木树-长坡山</v>
          </cell>
          <cell r="G17867" t="str">
            <v>C952431226</v>
          </cell>
          <cell r="H17867">
            <v>0</v>
          </cell>
          <cell r="I17867">
            <v>2.987</v>
          </cell>
          <cell r="J17867">
            <v>2.987</v>
          </cell>
        </row>
        <row r="17868">
          <cell r="F17868" t="str">
            <v>咸池坳至跃坪</v>
          </cell>
          <cell r="G17868" t="str">
            <v>C75B431226</v>
          </cell>
          <cell r="H17868">
            <v>0</v>
          </cell>
          <cell r="I17868">
            <v>1.639</v>
          </cell>
          <cell r="J17868">
            <v>1.639</v>
          </cell>
        </row>
        <row r="17869">
          <cell r="F17869" t="str">
            <v>盐设线</v>
          </cell>
          <cell r="G17869" t="str">
            <v>V819431226</v>
          </cell>
          <cell r="H17869">
            <v>0</v>
          </cell>
          <cell r="I17869">
            <v>4.171</v>
          </cell>
          <cell r="J17869">
            <v>4.171</v>
          </cell>
        </row>
        <row r="17870">
          <cell r="F17870" t="str">
            <v>跃坪-官房宜</v>
          </cell>
          <cell r="G17870" t="str">
            <v>C037431226</v>
          </cell>
          <cell r="H17870">
            <v>2.601</v>
          </cell>
          <cell r="I17870">
            <v>4.824</v>
          </cell>
          <cell r="J17870">
            <v>2.223</v>
          </cell>
        </row>
        <row r="17871">
          <cell r="F17871" t="str">
            <v>跃坪至老井冲至</v>
          </cell>
          <cell r="G17871" t="str">
            <v>C969431226</v>
          </cell>
          <cell r="H17871">
            <v>0</v>
          </cell>
          <cell r="I17871">
            <v>0.086</v>
          </cell>
          <cell r="J17871">
            <v>0.086</v>
          </cell>
        </row>
        <row r="17872">
          <cell r="F17872" t="str">
            <v>张家冲-张家冲</v>
          </cell>
          <cell r="G17872" t="str">
            <v>C973431226</v>
          </cell>
          <cell r="H17872">
            <v>0</v>
          </cell>
          <cell r="I17872">
            <v>2.604</v>
          </cell>
          <cell r="J17872">
            <v>2.604</v>
          </cell>
        </row>
        <row r="17873">
          <cell r="F17873" t="str">
            <v>舒大线</v>
          </cell>
          <cell r="G17873" t="str">
            <v>CA07431226</v>
          </cell>
          <cell r="H17873">
            <v>0</v>
          </cell>
          <cell r="I17873">
            <v>0.639</v>
          </cell>
          <cell r="J17873">
            <v>0.639</v>
          </cell>
        </row>
        <row r="17874">
          <cell r="F17874" t="str">
            <v>高打坪-杨柳坪</v>
          </cell>
          <cell r="G17874" t="str">
            <v>Y61B431226</v>
          </cell>
          <cell r="H17874">
            <v>0</v>
          </cell>
          <cell r="I17874">
            <v>3.542</v>
          </cell>
          <cell r="J17874">
            <v>3.542</v>
          </cell>
        </row>
        <row r="17875">
          <cell r="F17875" t="str">
            <v>滴杨线</v>
          </cell>
          <cell r="G17875" t="str">
            <v>Y63B431226</v>
          </cell>
          <cell r="H17875">
            <v>0</v>
          </cell>
          <cell r="I17875">
            <v>2.258</v>
          </cell>
          <cell r="J17875">
            <v>2.258</v>
          </cell>
        </row>
        <row r="17876">
          <cell r="F17876" t="str">
            <v>茶溪至辰溪县阳溪</v>
          </cell>
          <cell r="G17876" t="str">
            <v>C961431226</v>
          </cell>
          <cell r="H17876">
            <v>0</v>
          </cell>
          <cell r="I17876">
            <v>1.437</v>
          </cell>
          <cell r="J17876">
            <v>1.437</v>
          </cell>
        </row>
        <row r="17877">
          <cell r="F17877" t="str">
            <v>县道-中术元</v>
          </cell>
          <cell r="G17877" t="str">
            <v>C077431226</v>
          </cell>
          <cell r="H17877">
            <v>3</v>
          </cell>
          <cell r="I17877">
            <v>3.326</v>
          </cell>
          <cell r="J17877">
            <v>0.326</v>
          </cell>
        </row>
        <row r="17878">
          <cell r="G17878" t="str">
            <v>V000</v>
          </cell>
          <cell r="H17878">
            <v>0</v>
          </cell>
          <cell r="I17878">
            <v>0.187</v>
          </cell>
          <cell r="J17878">
            <v>0.187</v>
          </cell>
        </row>
        <row r="17879">
          <cell r="F17879" t="str">
            <v>县道至官塘七组</v>
          </cell>
          <cell r="G17879" t="str">
            <v>V048431226</v>
          </cell>
          <cell r="H17879">
            <v>0</v>
          </cell>
          <cell r="I17879">
            <v>1.108</v>
          </cell>
          <cell r="J17879">
            <v>1.108</v>
          </cell>
        </row>
        <row r="17880">
          <cell r="F17880" t="str">
            <v>王后冲至关闭口</v>
          </cell>
          <cell r="G17880" t="str">
            <v>C12B431226</v>
          </cell>
          <cell r="H17880">
            <v>0.52</v>
          </cell>
          <cell r="I17880">
            <v>1.679</v>
          </cell>
          <cell r="J17880">
            <v>1.159</v>
          </cell>
        </row>
        <row r="17881">
          <cell r="F17881" t="str">
            <v>新碧-皮林麻衣冲</v>
          </cell>
          <cell r="G17881" t="str">
            <v>C937431226</v>
          </cell>
          <cell r="H17881">
            <v>2.718</v>
          </cell>
          <cell r="I17881">
            <v>4.122</v>
          </cell>
          <cell r="J17881">
            <v>1.404</v>
          </cell>
        </row>
        <row r="17882">
          <cell r="F17882" t="str">
            <v>西皮溪至野人塘林场</v>
          </cell>
          <cell r="G17882" t="str">
            <v>Z23A431226</v>
          </cell>
          <cell r="H17882">
            <v>0</v>
          </cell>
          <cell r="I17882">
            <v>3.432</v>
          </cell>
          <cell r="J17882">
            <v>3.432</v>
          </cell>
        </row>
        <row r="17883">
          <cell r="F17883" t="str">
            <v>皮林至林场</v>
          </cell>
          <cell r="G17883" t="str">
            <v>Z25A431226</v>
          </cell>
          <cell r="H17883">
            <v>0</v>
          </cell>
          <cell r="I17883">
            <v>0.727</v>
          </cell>
          <cell r="J17883">
            <v>0.727</v>
          </cell>
        </row>
        <row r="17884">
          <cell r="F17884" t="str">
            <v>三坪二组</v>
          </cell>
          <cell r="G17884" t="str">
            <v>C13B431226</v>
          </cell>
          <cell r="H17884">
            <v>0.322</v>
          </cell>
          <cell r="I17884">
            <v>0.819</v>
          </cell>
          <cell r="J17884">
            <v>0.497</v>
          </cell>
        </row>
        <row r="17885">
          <cell r="F17885" t="str">
            <v>西皮溪至长远山林场</v>
          </cell>
          <cell r="G17885" t="str">
            <v>Z31A431226</v>
          </cell>
          <cell r="H17885">
            <v>0</v>
          </cell>
          <cell r="I17885">
            <v>1.956</v>
          </cell>
          <cell r="J17885">
            <v>1.956</v>
          </cell>
        </row>
        <row r="17886">
          <cell r="F17886" t="str">
            <v>中术元至聋子湾</v>
          </cell>
          <cell r="G17886" t="str">
            <v>C45B431226</v>
          </cell>
          <cell r="H17886">
            <v>0</v>
          </cell>
          <cell r="I17886">
            <v>0.424</v>
          </cell>
          <cell r="J17886">
            <v>0.424</v>
          </cell>
        </row>
        <row r="17887">
          <cell r="F17887" t="str">
            <v>县道至中术元岩板塘</v>
          </cell>
          <cell r="G17887" t="str">
            <v>C70B431226</v>
          </cell>
          <cell r="H17887">
            <v>0</v>
          </cell>
          <cell r="I17887">
            <v>0.994</v>
          </cell>
          <cell r="J17887">
            <v>0.994</v>
          </cell>
        </row>
        <row r="17888">
          <cell r="F17888" t="str">
            <v>县道至白泥田</v>
          </cell>
          <cell r="G17888" t="str">
            <v>C943431226</v>
          </cell>
          <cell r="H17888">
            <v>0</v>
          </cell>
          <cell r="I17888">
            <v>3.51</v>
          </cell>
          <cell r="J17888">
            <v>3.51</v>
          </cell>
        </row>
        <row r="17889">
          <cell r="F17889" t="str">
            <v>县道至黎家冲</v>
          </cell>
          <cell r="G17889" t="str">
            <v>C99B431226</v>
          </cell>
          <cell r="H17889">
            <v>0</v>
          </cell>
          <cell r="I17889">
            <v>3.858</v>
          </cell>
          <cell r="J17889">
            <v>3.858</v>
          </cell>
        </row>
        <row r="17890">
          <cell r="F17890" t="str">
            <v>S262至大河冲</v>
          </cell>
          <cell r="G17890" t="str">
            <v>V467431226</v>
          </cell>
          <cell r="H17890">
            <v>0</v>
          </cell>
          <cell r="I17890">
            <v>0.143</v>
          </cell>
          <cell r="J17890">
            <v>0.143</v>
          </cell>
        </row>
        <row r="17891">
          <cell r="F17891" t="str">
            <v>大路坳至杨家垅</v>
          </cell>
          <cell r="G17891" t="str">
            <v>C198431226</v>
          </cell>
          <cell r="H17891">
            <v>0</v>
          </cell>
          <cell r="I17891">
            <v>2.147</v>
          </cell>
          <cell r="J17891">
            <v>2.147</v>
          </cell>
        </row>
        <row r="17892">
          <cell r="F17892" t="str">
            <v>村道至大房弯</v>
          </cell>
          <cell r="G17892" t="str">
            <v>V598431226</v>
          </cell>
          <cell r="H17892">
            <v>0.32</v>
          </cell>
          <cell r="I17892">
            <v>1.525</v>
          </cell>
          <cell r="J17892">
            <v>1.205</v>
          </cell>
        </row>
        <row r="17893">
          <cell r="F17893" t="str">
            <v>荒田冲村至五组</v>
          </cell>
          <cell r="G17893" t="str">
            <v>C81B431226</v>
          </cell>
          <cell r="H17893">
            <v>0</v>
          </cell>
          <cell r="I17893">
            <v>0.674</v>
          </cell>
          <cell r="J17893">
            <v>0.674</v>
          </cell>
        </row>
        <row r="17894">
          <cell r="F17894" t="str">
            <v>荒田冲至崩坡</v>
          </cell>
          <cell r="G17894" t="str">
            <v>C84B431226</v>
          </cell>
          <cell r="H17894">
            <v>0</v>
          </cell>
          <cell r="I17894">
            <v>0.734</v>
          </cell>
          <cell r="J17894">
            <v>0.734</v>
          </cell>
        </row>
        <row r="17895">
          <cell r="F17895" t="str">
            <v>乡道至阴山田</v>
          </cell>
          <cell r="G17895" t="str">
            <v>V572431226</v>
          </cell>
          <cell r="H17895">
            <v>0</v>
          </cell>
          <cell r="I17895">
            <v>0.57</v>
          </cell>
          <cell r="J17895">
            <v>0.57</v>
          </cell>
        </row>
        <row r="17896">
          <cell r="F17896" t="str">
            <v>毛冲一组至毛冲三组</v>
          </cell>
          <cell r="G17896" t="str">
            <v>CB35431226</v>
          </cell>
          <cell r="H17896">
            <v>0</v>
          </cell>
          <cell r="I17896">
            <v>0.379</v>
          </cell>
          <cell r="J17896">
            <v>0.379</v>
          </cell>
        </row>
        <row r="17897">
          <cell r="F17897" t="str">
            <v>龙公桥-龙公桥</v>
          </cell>
          <cell r="G17897" t="str">
            <v>C014431226</v>
          </cell>
          <cell r="H17897">
            <v>3.532</v>
          </cell>
          <cell r="I17897">
            <v>3.805</v>
          </cell>
          <cell r="J17897">
            <v>0.273</v>
          </cell>
        </row>
        <row r="17898">
          <cell r="F17898" t="str">
            <v>湾溪至李家冲</v>
          </cell>
          <cell r="G17898" t="str">
            <v>V477431226</v>
          </cell>
          <cell r="H17898">
            <v>0</v>
          </cell>
          <cell r="I17898">
            <v>0.42</v>
          </cell>
          <cell r="J17898">
            <v>0.42</v>
          </cell>
        </row>
        <row r="17899">
          <cell r="F17899" t="str">
            <v>高坡至新坪</v>
          </cell>
          <cell r="G17899" t="str">
            <v>C14C431226</v>
          </cell>
          <cell r="H17899">
            <v>0</v>
          </cell>
          <cell r="I17899">
            <v>0.881</v>
          </cell>
          <cell r="J17899">
            <v>0.881</v>
          </cell>
        </row>
        <row r="17900">
          <cell r="F17900" t="str">
            <v>大路坳至杨家垅</v>
          </cell>
          <cell r="G17900" t="str">
            <v>C198431226</v>
          </cell>
          <cell r="H17900">
            <v>2.147</v>
          </cell>
          <cell r="I17900">
            <v>2.911</v>
          </cell>
          <cell r="J17900">
            <v>0.764</v>
          </cell>
        </row>
        <row r="17901">
          <cell r="F17901" t="str">
            <v>村道至张家</v>
          </cell>
          <cell r="G17901" t="str">
            <v>V105431226</v>
          </cell>
          <cell r="H17901">
            <v>0</v>
          </cell>
          <cell r="I17901">
            <v>0.179</v>
          </cell>
          <cell r="J17901">
            <v>0.179</v>
          </cell>
        </row>
        <row r="17902">
          <cell r="F17902" t="str">
            <v>村道至芷江岩嘴村</v>
          </cell>
          <cell r="G17902" t="str">
            <v>CB26431226</v>
          </cell>
          <cell r="H17902">
            <v>0</v>
          </cell>
          <cell r="I17902">
            <v>2.777</v>
          </cell>
          <cell r="J17902">
            <v>2.777</v>
          </cell>
        </row>
        <row r="17903">
          <cell r="F17903" t="str">
            <v>省道至上小王</v>
          </cell>
          <cell r="G17903" t="str">
            <v>V120431226</v>
          </cell>
          <cell r="H17903">
            <v>0</v>
          </cell>
          <cell r="I17903">
            <v>0.687</v>
          </cell>
          <cell r="J17903">
            <v>0.687</v>
          </cell>
        </row>
        <row r="17904">
          <cell r="F17904" t="str">
            <v>小王桥至下小王</v>
          </cell>
          <cell r="G17904" t="str">
            <v>V121431226</v>
          </cell>
          <cell r="H17904">
            <v>0</v>
          </cell>
          <cell r="I17904">
            <v>0.29</v>
          </cell>
          <cell r="J17904">
            <v>0.29</v>
          </cell>
        </row>
        <row r="17905">
          <cell r="F17905" t="str">
            <v>省道至土地坳</v>
          </cell>
          <cell r="G17905" t="str">
            <v>V117431226</v>
          </cell>
          <cell r="H17905">
            <v>0</v>
          </cell>
          <cell r="I17905">
            <v>0.411</v>
          </cell>
          <cell r="J17905">
            <v>0.411</v>
          </cell>
        </row>
        <row r="17906">
          <cell r="F17906" t="str">
            <v>莫家坪-堆子丘</v>
          </cell>
          <cell r="G17906" t="str">
            <v>C067431226</v>
          </cell>
          <cell r="H17906">
            <v>5.94</v>
          </cell>
          <cell r="I17906">
            <v>6.793</v>
          </cell>
          <cell r="J17906">
            <v>0.853</v>
          </cell>
        </row>
        <row r="17907">
          <cell r="F17907" t="str">
            <v>大溪村村道</v>
          </cell>
          <cell r="G17907" t="str">
            <v>C08A431226</v>
          </cell>
          <cell r="H17907">
            <v>1.064</v>
          </cell>
          <cell r="I17907">
            <v>3.957</v>
          </cell>
          <cell r="J17907">
            <v>2.893</v>
          </cell>
        </row>
        <row r="17908">
          <cell r="F17908" t="str">
            <v>高州坪村</v>
          </cell>
          <cell r="G17908" t="str">
            <v>CB06431226</v>
          </cell>
          <cell r="H17908">
            <v>0</v>
          </cell>
          <cell r="I17908">
            <v>0.52</v>
          </cell>
          <cell r="J17908">
            <v>0.52</v>
          </cell>
        </row>
        <row r="17909">
          <cell r="F17909" t="str">
            <v>聂家至罗家寨</v>
          </cell>
          <cell r="G17909" t="str">
            <v>CB07431226</v>
          </cell>
          <cell r="H17909">
            <v>0</v>
          </cell>
          <cell r="I17909">
            <v>0.782</v>
          </cell>
          <cell r="J17909">
            <v>0.782</v>
          </cell>
        </row>
        <row r="17910">
          <cell r="F17910" t="str">
            <v>村道至桃园寨</v>
          </cell>
          <cell r="G17910" t="str">
            <v>V095431226</v>
          </cell>
          <cell r="H17910">
            <v>0</v>
          </cell>
          <cell r="I17910">
            <v>0.872</v>
          </cell>
          <cell r="J17910">
            <v>0.872</v>
          </cell>
        </row>
        <row r="17911">
          <cell r="F17911" t="str">
            <v>黄坳桥-长坪</v>
          </cell>
          <cell r="G17911" t="str">
            <v>C066431226</v>
          </cell>
          <cell r="H17911">
            <v>0</v>
          </cell>
          <cell r="I17911">
            <v>3.083</v>
          </cell>
          <cell r="J17911">
            <v>3.083</v>
          </cell>
        </row>
        <row r="17912">
          <cell r="F17912" t="str">
            <v>村道至长安哨</v>
          </cell>
          <cell r="G17912" t="str">
            <v>V106431226</v>
          </cell>
          <cell r="H17912">
            <v>0</v>
          </cell>
          <cell r="I17912">
            <v>0.581</v>
          </cell>
          <cell r="J17912">
            <v>0.581</v>
          </cell>
        </row>
        <row r="17913">
          <cell r="F17913" t="str">
            <v>楠山林场</v>
          </cell>
          <cell r="G17913" t="str">
            <v>Z19A431226</v>
          </cell>
          <cell r="H17913">
            <v>0</v>
          </cell>
          <cell r="I17913">
            <v>3.051</v>
          </cell>
          <cell r="J17913">
            <v>3.051</v>
          </cell>
        </row>
        <row r="17914">
          <cell r="F17914" t="str">
            <v>县道至鱼尾巴</v>
          </cell>
          <cell r="G17914" t="str">
            <v>C71B431226</v>
          </cell>
          <cell r="H17914">
            <v>0</v>
          </cell>
          <cell r="I17914">
            <v>0.232</v>
          </cell>
          <cell r="J17914">
            <v>0.232</v>
          </cell>
        </row>
        <row r="17915">
          <cell r="F17915" t="str">
            <v>大尧公路至胡潭</v>
          </cell>
          <cell r="G17915" t="str">
            <v>CB12431226</v>
          </cell>
          <cell r="H17915">
            <v>0</v>
          </cell>
          <cell r="I17915">
            <v>0.971</v>
          </cell>
          <cell r="J17915">
            <v>0.971</v>
          </cell>
        </row>
        <row r="17916">
          <cell r="F17916" t="str">
            <v>高洲坪至柳木洞</v>
          </cell>
          <cell r="G17916" t="str">
            <v>C73B431226</v>
          </cell>
          <cell r="H17916">
            <v>0</v>
          </cell>
          <cell r="I17916">
            <v>2.643</v>
          </cell>
          <cell r="J17916">
            <v>2.643</v>
          </cell>
        </row>
        <row r="17917">
          <cell r="F17917" t="str">
            <v>马颈坳至梅冲</v>
          </cell>
          <cell r="G17917" t="str">
            <v>C070431226</v>
          </cell>
          <cell r="H17917">
            <v>1.647</v>
          </cell>
          <cell r="I17917">
            <v>1.855</v>
          </cell>
          <cell r="J17917">
            <v>0.208</v>
          </cell>
        </row>
        <row r="17918">
          <cell r="F17918" t="str">
            <v>小江村四组至五组</v>
          </cell>
          <cell r="G17918" t="str">
            <v>V058431226</v>
          </cell>
          <cell r="H17918">
            <v>0</v>
          </cell>
          <cell r="I17918">
            <v>1.702</v>
          </cell>
          <cell r="J17918">
            <v>1.702</v>
          </cell>
        </row>
        <row r="17919">
          <cell r="F17919" t="str">
            <v>县道至小江</v>
          </cell>
          <cell r="G17919" t="str">
            <v>V072431226</v>
          </cell>
          <cell r="H17919">
            <v>0</v>
          </cell>
          <cell r="I17919">
            <v>0.419</v>
          </cell>
          <cell r="J17919">
            <v>0.419</v>
          </cell>
        </row>
        <row r="17920">
          <cell r="F17920" t="str">
            <v>苦竹山路口-苦竹山</v>
          </cell>
          <cell r="G17920" t="str">
            <v>V753431227</v>
          </cell>
          <cell r="H17920">
            <v>0</v>
          </cell>
          <cell r="I17920">
            <v>0.161</v>
          </cell>
          <cell r="J17920">
            <v>0.161</v>
          </cell>
        </row>
        <row r="17921">
          <cell r="F17921" t="str">
            <v>冷木树-懂冲</v>
          </cell>
          <cell r="G17921" t="str">
            <v>C222431227</v>
          </cell>
          <cell r="H17921">
            <v>0</v>
          </cell>
          <cell r="I17921">
            <v>1.718</v>
          </cell>
          <cell r="J17921">
            <v>1.718</v>
          </cell>
        </row>
        <row r="17922">
          <cell r="F17922" t="str">
            <v>塘冲口桥-冷木树</v>
          </cell>
          <cell r="G17922" t="str">
            <v>V804431227</v>
          </cell>
          <cell r="H17922">
            <v>0</v>
          </cell>
          <cell r="I17922">
            <v>0.796</v>
          </cell>
          <cell r="J17922">
            <v>0.796</v>
          </cell>
        </row>
        <row r="17923">
          <cell r="G17923" t="str">
            <v>AA07431227</v>
          </cell>
          <cell r="H17923">
            <v>0</v>
          </cell>
          <cell r="I17923">
            <v>0.222</v>
          </cell>
          <cell r="J17923">
            <v>0.222</v>
          </cell>
        </row>
        <row r="17924">
          <cell r="F17924" t="str">
            <v>坝上-蓑衣坡</v>
          </cell>
          <cell r="G17924" t="str">
            <v>C267431227</v>
          </cell>
          <cell r="H17924">
            <v>0</v>
          </cell>
          <cell r="I17924">
            <v>2.371</v>
          </cell>
          <cell r="J17924">
            <v>2.371</v>
          </cell>
        </row>
        <row r="17925">
          <cell r="F17925" t="str">
            <v>砖厂-四组</v>
          </cell>
          <cell r="G17925" t="str">
            <v>V197431227</v>
          </cell>
          <cell r="H17925">
            <v>0</v>
          </cell>
          <cell r="I17925">
            <v>1.198</v>
          </cell>
          <cell r="J17925">
            <v>1.198</v>
          </cell>
        </row>
        <row r="17926">
          <cell r="F17926" t="str">
            <v>槐花冲-二组</v>
          </cell>
          <cell r="G17926" t="str">
            <v>V198431227</v>
          </cell>
          <cell r="H17926">
            <v>0</v>
          </cell>
          <cell r="I17926">
            <v>0.28</v>
          </cell>
          <cell r="J17926">
            <v>0.28</v>
          </cell>
        </row>
        <row r="17927">
          <cell r="F17927" t="str">
            <v>农药厂-张家园</v>
          </cell>
          <cell r="G17927" t="str">
            <v>V201431227</v>
          </cell>
          <cell r="H17927">
            <v>0</v>
          </cell>
          <cell r="I17927">
            <v>0.398</v>
          </cell>
          <cell r="J17927">
            <v>0.398</v>
          </cell>
        </row>
        <row r="17928">
          <cell r="F17928" t="str">
            <v>搅拌站-四组</v>
          </cell>
          <cell r="G17928" t="str">
            <v>V195431227</v>
          </cell>
          <cell r="H17928">
            <v>0</v>
          </cell>
          <cell r="I17928">
            <v>1.348</v>
          </cell>
          <cell r="J17928">
            <v>1.348</v>
          </cell>
        </row>
        <row r="17929">
          <cell r="F17929" t="str">
            <v>江口-白水滩</v>
          </cell>
          <cell r="G17929" t="str">
            <v>X151431227</v>
          </cell>
          <cell r="H17929">
            <v>0</v>
          </cell>
          <cell r="I17929">
            <v>1.875</v>
          </cell>
          <cell r="J17929">
            <v>1.875</v>
          </cell>
        </row>
        <row r="17930">
          <cell r="F17930" t="str">
            <v>炉冲六组-猫崽坳</v>
          </cell>
          <cell r="G17930" t="str">
            <v>V202431227</v>
          </cell>
          <cell r="H17930">
            <v>0</v>
          </cell>
          <cell r="I17930">
            <v>1.832</v>
          </cell>
          <cell r="J17930">
            <v>1.832</v>
          </cell>
        </row>
        <row r="17931">
          <cell r="F17931" t="str">
            <v>门龙坳-苗冲</v>
          </cell>
          <cell r="G17931" t="str">
            <v>C912431227</v>
          </cell>
          <cell r="H17931">
            <v>0.791</v>
          </cell>
          <cell r="I17931">
            <v>2.977</v>
          </cell>
          <cell r="J17931">
            <v>2.186</v>
          </cell>
        </row>
        <row r="17932">
          <cell r="G17932" t="str">
            <v>AA03431227</v>
          </cell>
          <cell r="H17932">
            <v>0</v>
          </cell>
          <cell r="I17932">
            <v>0.194</v>
          </cell>
          <cell r="J17932">
            <v>0.194</v>
          </cell>
        </row>
        <row r="17933">
          <cell r="F17933" t="str">
            <v>波洲-荒田垄</v>
          </cell>
          <cell r="G17933" t="str">
            <v>C016431227</v>
          </cell>
          <cell r="H17933">
            <v>3.195</v>
          </cell>
          <cell r="I17933">
            <v>4.342</v>
          </cell>
          <cell r="J17933">
            <v>1.147</v>
          </cell>
        </row>
        <row r="17934">
          <cell r="F17934" t="str">
            <v>黄泥洞-鱼长</v>
          </cell>
          <cell r="G17934" t="str">
            <v>C199431227</v>
          </cell>
          <cell r="H17934">
            <v>0</v>
          </cell>
          <cell r="I17934">
            <v>3.477</v>
          </cell>
          <cell r="J17934">
            <v>3.477</v>
          </cell>
        </row>
        <row r="17935">
          <cell r="F17935" t="str">
            <v>庙边-禾比</v>
          </cell>
          <cell r="G17935" t="str">
            <v>V799431227</v>
          </cell>
          <cell r="H17935">
            <v>0</v>
          </cell>
          <cell r="I17935">
            <v>0.612</v>
          </cell>
          <cell r="J17935">
            <v>0.612</v>
          </cell>
        </row>
        <row r="17936">
          <cell r="F17936" t="str">
            <v>猫冲口-马劲坳</v>
          </cell>
          <cell r="G17936" t="str">
            <v>V817431227</v>
          </cell>
          <cell r="H17936">
            <v>0</v>
          </cell>
          <cell r="I17936">
            <v>0.351</v>
          </cell>
          <cell r="J17936">
            <v>0.351</v>
          </cell>
        </row>
        <row r="17937">
          <cell r="F17937" t="str">
            <v>沈家桥-枫木垠</v>
          </cell>
          <cell r="G17937" t="str">
            <v>V818431227</v>
          </cell>
          <cell r="H17937">
            <v>0</v>
          </cell>
          <cell r="I17937">
            <v>0.261</v>
          </cell>
          <cell r="J17937">
            <v>0.261</v>
          </cell>
        </row>
        <row r="17938">
          <cell r="F17938" t="str">
            <v>圭界坳-八屋直牛</v>
          </cell>
          <cell r="G17938" t="str">
            <v>C159431227</v>
          </cell>
          <cell r="H17938">
            <v>0</v>
          </cell>
          <cell r="I17938">
            <v>1.331</v>
          </cell>
          <cell r="J17938">
            <v>1.331</v>
          </cell>
        </row>
        <row r="17939">
          <cell r="F17939" t="str">
            <v>岑庄-规律</v>
          </cell>
          <cell r="G17939" t="str">
            <v>V404431227</v>
          </cell>
          <cell r="H17939">
            <v>0</v>
          </cell>
          <cell r="I17939">
            <v>1.305</v>
          </cell>
          <cell r="J17939">
            <v>1.305</v>
          </cell>
        </row>
        <row r="17940">
          <cell r="F17940" t="str">
            <v>路口－大坪</v>
          </cell>
          <cell r="G17940" t="str">
            <v>CZ87431227</v>
          </cell>
          <cell r="H17940">
            <v>0</v>
          </cell>
          <cell r="I17940">
            <v>1.425</v>
          </cell>
          <cell r="J17940">
            <v>1.425</v>
          </cell>
        </row>
        <row r="17941">
          <cell r="F17941" t="str">
            <v>路口－红星</v>
          </cell>
          <cell r="G17941" t="str">
            <v>CZ88431227</v>
          </cell>
          <cell r="H17941">
            <v>0</v>
          </cell>
          <cell r="I17941">
            <v>0.34</v>
          </cell>
          <cell r="J17941">
            <v>0.34</v>
          </cell>
        </row>
        <row r="17942">
          <cell r="F17942" t="str">
            <v>大寨-毫山</v>
          </cell>
          <cell r="G17942" t="str">
            <v>V401431227</v>
          </cell>
          <cell r="H17942">
            <v>0</v>
          </cell>
          <cell r="I17942">
            <v>1.633</v>
          </cell>
          <cell r="J17942">
            <v>1.633</v>
          </cell>
        </row>
        <row r="17943">
          <cell r="G17943" t="str">
            <v>V000</v>
          </cell>
          <cell r="H17943">
            <v>0</v>
          </cell>
          <cell r="I17943">
            <v>0.157</v>
          </cell>
          <cell r="J17943">
            <v>0.157</v>
          </cell>
        </row>
        <row r="17944">
          <cell r="F17944" t="str">
            <v>圭界坳-八屋直牛</v>
          </cell>
          <cell r="G17944" t="str">
            <v>C159431227</v>
          </cell>
          <cell r="H17944">
            <v>0</v>
          </cell>
          <cell r="I17944">
            <v>1.606</v>
          </cell>
          <cell r="J17944">
            <v>1.606</v>
          </cell>
        </row>
        <row r="17945">
          <cell r="F17945" t="str">
            <v>桂贡小学-幸福</v>
          </cell>
          <cell r="G17945" t="str">
            <v>C157431227</v>
          </cell>
          <cell r="H17945">
            <v>0</v>
          </cell>
          <cell r="I17945">
            <v>2.275</v>
          </cell>
          <cell r="J17945">
            <v>2.275</v>
          </cell>
        </row>
        <row r="17946">
          <cell r="F17946" t="str">
            <v>岔口-老行</v>
          </cell>
          <cell r="G17946" t="str">
            <v>C906431227</v>
          </cell>
          <cell r="H17946">
            <v>2.062</v>
          </cell>
          <cell r="I17946">
            <v>2.18</v>
          </cell>
          <cell r="J17946">
            <v>0.118</v>
          </cell>
        </row>
        <row r="17947">
          <cell r="F17947" t="str">
            <v>黄团-土溪</v>
          </cell>
          <cell r="G17947" t="str">
            <v>C180431227</v>
          </cell>
          <cell r="H17947">
            <v>0</v>
          </cell>
          <cell r="I17947">
            <v>2.049</v>
          </cell>
          <cell r="J17947">
            <v>2.049</v>
          </cell>
        </row>
        <row r="17948">
          <cell r="G17948" t="str">
            <v>AA18431227</v>
          </cell>
          <cell r="H17948">
            <v>0</v>
          </cell>
          <cell r="I17948">
            <v>0.363</v>
          </cell>
          <cell r="J17948">
            <v>0.363</v>
          </cell>
        </row>
        <row r="17949">
          <cell r="F17949" t="str">
            <v>伞寨风雨桥-东风学校</v>
          </cell>
          <cell r="G17949" t="str">
            <v>C156431227</v>
          </cell>
          <cell r="H17949">
            <v>0</v>
          </cell>
          <cell r="I17949">
            <v>1.174</v>
          </cell>
          <cell r="J17949">
            <v>1.174</v>
          </cell>
        </row>
        <row r="17950">
          <cell r="F17950" t="str">
            <v>岔口-交际</v>
          </cell>
          <cell r="G17950" t="str">
            <v>CZ81431227</v>
          </cell>
          <cell r="H17950">
            <v>0</v>
          </cell>
          <cell r="I17950">
            <v>5.061</v>
          </cell>
          <cell r="J17950">
            <v>5.061</v>
          </cell>
        </row>
        <row r="17951">
          <cell r="F17951" t="str">
            <v>云溪-柱溪</v>
          </cell>
          <cell r="G17951" t="str">
            <v>V406431227</v>
          </cell>
          <cell r="H17951">
            <v>0</v>
          </cell>
          <cell r="I17951">
            <v>0.762</v>
          </cell>
          <cell r="J17951">
            <v>0.762</v>
          </cell>
        </row>
        <row r="17952">
          <cell r="F17952" t="str">
            <v>甘美坪梗-岩寨</v>
          </cell>
          <cell r="G17952" t="str">
            <v>C299431227</v>
          </cell>
          <cell r="H17952">
            <v>0</v>
          </cell>
          <cell r="I17952">
            <v>1.833</v>
          </cell>
          <cell r="J17952">
            <v>1.833</v>
          </cell>
        </row>
        <row r="17953">
          <cell r="F17953" t="str">
            <v>梦寨-长冲</v>
          </cell>
          <cell r="G17953" t="str">
            <v>V433431227</v>
          </cell>
          <cell r="H17953">
            <v>0</v>
          </cell>
          <cell r="I17953">
            <v>0.589</v>
          </cell>
          <cell r="J17953">
            <v>0.589</v>
          </cell>
        </row>
        <row r="17954">
          <cell r="F17954" t="str">
            <v>茂守-直达</v>
          </cell>
          <cell r="G17954" t="str">
            <v>V440431227</v>
          </cell>
          <cell r="H17954">
            <v>0</v>
          </cell>
          <cell r="I17954">
            <v>0.688</v>
          </cell>
          <cell r="J17954">
            <v>0.688</v>
          </cell>
        </row>
        <row r="17955">
          <cell r="F17955" t="str">
            <v>茂守-禾冲</v>
          </cell>
          <cell r="G17955" t="str">
            <v>V441431227</v>
          </cell>
          <cell r="H17955">
            <v>0</v>
          </cell>
          <cell r="I17955">
            <v>0.393</v>
          </cell>
          <cell r="J17955">
            <v>0.393</v>
          </cell>
        </row>
        <row r="17956">
          <cell r="F17956" t="str">
            <v>S232-天堂村</v>
          </cell>
          <cell r="G17956" t="str">
            <v>CZ52431227</v>
          </cell>
          <cell r="H17956">
            <v>0</v>
          </cell>
          <cell r="I17956">
            <v>5.272</v>
          </cell>
          <cell r="J17956">
            <v>5.272</v>
          </cell>
        </row>
        <row r="17957">
          <cell r="F17957" t="str">
            <v>绍溪路口-绍溪</v>
          </cell>
          <cell r="G17957" t="str">
            <v>CZ53431227</v>
          </cell>
          <cell r="H17957">
            <v>1.319</v>
          </cell>
          <cell r="I17957">
            <v>2.713</v>
          </cell>
          <cell r="J17957">
            <v>1.394</v>
          </cell>
        </row>
        <row r="17958">
          <cell r="F17958" t="str">
            <v>绍溪路口-绍溪</v>
          </cell>
          <cell r="G17958" t="str">
            <v>CZ53431227</v>
          </cell>
          <cell r="H17958">
            <v>0</v>
          </cell>
          <cell r="I17958">
            <v>1.319</v>
          </cell>
          <cell r="J17958">
            <v>1.319</v>
          </cell>
        </row>
        <row r="17959">
          <cell r="F17959" t="str">
            <v>云盘-岑松</v>
          </cell>
          <cell r="G17959" t="str">
            <v>V427431227</v>
          </cell>
          <cell r="H17959">
            <v>0</v>
          </cell>
          <cell r="I17959">
            <v>0.24</v>
          </cell>
          <cell r="J17959">
            <v>0.24</v>
          </cell>
        </row>
        <row r="17960">
          <cell r="G17960" t="str">
            <v>AA22431227</v>
          </cell>
          <cell r="H17960">
            <v>0</v>
          </cell>
          <cell r="I17960">
            <v>0.366</v>
          </cell>
          <cell r="J17960">
            <v>0.366</v>
          </cell>
        </row>
        <row r="17961">
          <cell r="F17961" t="str">
            <v>岔口-四路</v>
          </cell>
          <cell r="G17961" t="str">
            <v>CA09431227</v>
          </cell>
          <cell r="H17961">
            <v>0</v>
          </cell>
          <cell r="I17961">
            <v>0.528</v>
          </cell>
          <cell r="J17961">
            <v>0.528</v>
          </cell>
        </row>
        <row r="17962">
          <cell r="F17962" t="str">
            <v>大江路口-大江</v>
          </cell>
          <cell r="G17962" t="str">
            <v>CF22431227</v>
          </cell>
          <cell r="H17962">
            <v>0</v>
          </cell>
          <cell r="I17962">
            <v>2.378</v>
          </cell>
          <cell r="J17962">
            <v>2.378</v>
          </cell>
        </row>
        <row r="17963">
          <cell r="F17963" t="str">
            <v>四路桥-普利</v>
          </cell>
          <cell r="G17963" t="str">
            <v>V437431227</v>
          </cell>
          <cell r="H17963">
            <v>0</v>
          </cell>
          <cell r="I17963">
            <v>0.318</v>
          </cell>
          <cell r="J17963">
            <v>0.318</v>
          </cell>
        </row>
        <row r="17964">
          <cell r="F17964" t="str">
            <v>天堂-么交</v>
          </cell>
          <cell r="G17964" t="str">
            <v>C162431227</v>
          </cell>
          <cell r="H17964">
            <v>0</v>
          </cell>
          <cell r="I17964">
            <v>1.458</v>
          </cell>
          <cell r="J17964">
            <v>1.458</v>
          </cell>
        </row>
        <row r="17965">
          <cell r="F17965" t="str">
            <v>孔溪-梅溪</v>
          </cell>
          <cell r="G17965" t="str">
            <v>C304431227</v>
          </cell>
          <cell r="H17965">
            <v>0</v>
          </cell>
          <cell r="I17965">
            <v>1.736</v>
          </cell>
          <cell r="J17965">
            <v>1.736</v>
          </cell>
        </row>
        <row r="17966">
          <cell r="F17966" t="str">
            <v>景星路口-景星组</v>
          </cell>
          <cell r="G17966" t="str">
            <v>V787431227</v>
          </cell>
          <cell r="H17966">
            <v>0</v>
          </cell>
          <cell r="I17966">
            <v>0.246</v>
          </cell>
          <cell r="J17966">
            <v>0.246</v>
          </cell>
        </row>
        <row r="17967">
          <cell r="G17967" t="str">
            <v>AA12431227</v>
          </cell>
          <cell r="H17967">
            <v>0</v>
          </cell>
          <cell r="I17967">
            <v>0.929</v>
          </cell>
          <cell r="J17967">
            <v>0.929</v>
          </cell>
        </row>
        <row r="17968">
          <cell r="F17968" t="str">
            <v>吴家路口-吴家</v>
          </cell>
          <cell r="G17968" t="str">
            <v>V735431227</v>
          </cell>
          <cell r="H17968">
            <v>0</v>
          </cell>
          <cell r="I17968">
            <v>0.912</v>
          </cell>
          <cell r="J17968">
            <v>0.912</v>
          </cell>
        </row>
        <row r="17969">
          <cell r="F17969" t="str">
            <v>李树大桥-枫木</v>
          </cell>
          <cell r="G17969" t="str">
            <v>C050431227</v>
          </cell>
          <cell r="H17969">
            <v>2.503</v>
          </cell>
          <cell r="I17969">
            <v>4.86</v>
          </cell>
          <cell r="J17969">
            <v>2.357</v>
          </cell>
        </row>
        <row r="17970">
          <cell r="F17970" t="str">
            <v>李桐路口-李桐</v>
          </cell>
          <cell r="G17970" t="str">
            <v>V709431227</v>
          </cell>
          <cell r="H17970">
            <v>0</v>
          </cell>
          <cell r="I17970">
            <v>0.434</v>
          </cell>
          <cell r="J17970">
            <v>0.434</v>
          </cell>
        </row>
        <row r="17971">
          <cell r="F17971" t="str">
            <v>讲溪-新民</v>
          </cell>
          <cell r="G17971" t="str">
            <v>V783431227</v>
          </cell>
          <cell r="H17971">
            <v>0</v>
          </cell>
          <cell r="I17971">
            <v>0.839</v>
          </cell>
          <cell r="J17971">
            <v>0.839</v>
          </cell>
        </row>
        <row r="17972">
          <cell r="F17972" t="str">
            <v>茂溪路口-茂溪</v>
          </cell>
          <cell r="G17972" t="str">
            <v>V743431227</v>
          </cell>
          <cell r="H17972">
            <v>0</v>
          </cell>
          <cell r="I17972">
            <v>0.357</v>
          </cell>
          <cell r="J17972">
            <v>0.357</v>
          </cell>
        </row>
        <row r="17973">
          <cell r="F17973" t="str">
            <v>外坟-内坟</v>
          </cell>
          <cell r="G17973" t="str">
            <v>V747431227</v>
          </cell>
          <cell r="H17973">
            <v>0</v>
          </cell>
          <cell r="I17973">
            <v>0.124</v>
          </cell>
          <cell r="J17973">
            <v>0.124</v>
          </cell>
        </row>
        <row r="17974">
          <cell r="F17974" t="str">
            <v>天堂坡-长田</v>
          </cell>
          <cell r="G17974" t="str">
            <v>C091431227</v>
          </cell>
          <cell r="H17974">
            <v>0</v>
          </cell>
          <cell r="I17974">
            <v>2.633</v>
          </cell>
          <cell r="J17974">
            <v>2.633</v>
          </cell>
        </row>
        <row r="17975">
          <cell r="F17975" t="str">
            <v>阿美冲—天堂</v>
          </cell>
          <cell r="G17975" t="str">
            <v>CZ49431227</v>
          </cell>
          <cell r="H17975">
            <v>0</v>
          </cell>
          <cell r="I17975">
            <v>1.284</v>
          </cell>
          <cell r="J17975">
            <v>1.284</v>
          </cell>
        </row>
        <row r="17976">
          <cell r="G17976" t="str">
            <v>AA11431227</v>
          </cell>
          <cell r="H17976">
            <v>0</v>
          </cell>
          <cell r="I17976">
            <v>0.181</v>
          </cell>
          <cell r="J17976">
            <v>0.181</v>
          </cell>
        </row>
        <row r="17977">
          <cell r="F17977" t="str">
            <v>三江路口-枫木</v>
          </cell>
          <cell r="G17977" t="str">
            <v>V740431227</v>
          </cell>
          <cell r="H17977">
            <v>0</v>
          </cell>
          <cell r="I17977">
            <v>0.883</v>
          </cell>
          <cell r="J17977">
            <v>0.883</v>
          </cell>
        </row>
        <row r="17978">
          <cell r="F17978" t="str">
            <v>老树路口-老树</v>
          </cell>
          <cell r="G17978" t="str">
            <v>V742431227</v>
          </cell>
          <cell r="H17978">
            <v>0</v>
          </cell>
          <cell r="I17978">
            <v>0.131</v>
          </cell>
          <cell r="J17978">
            <v>0.131</v>
          </cell>
        </row>
        <row r="17979">
          <cell r="F17979" t="str">
            <v>双方路口-双方</v>
          </cell>
          <cell r="G17979" t="str">
            <v>V792431227</v>
          </cell>
          <cell r="H17979">
            <v>0</v>
          </cell>
          <cell r="I17979">
            <v>0.2</v>
          </cell>
          <cell r="J17979">
            <v>0.2</v>
          </cell>
        </row>
        <row r="17980">
          <cell r="F17980" t="str">
            <v>嘛塘路口-嘛塘</v>
          </cell>
          <cell r="G17980" t="str">
            <v>V793431227</v>
          </cell>
          <cell r="H17980">
            <v>0</v>
          </cell>
          <cell r="I17980">
            <v>0.125</v>
          </cell>
          <cell r="J17980">
            <v>0.125</v>
          </cell>
        </row>
        <row r="17981">
          <cell r="F17981" t="str">
            <v>降溪路口-半溪</v>
          </cell>
          <cell r="G17981" t="str">
            <v>C031431227</v>
          </cell>
          <cell r="H17981">
            <v>6.246</v>
          </cell>
          <cell r="I17981">
            <v>10.039</v>
          </cell>
          <cell r="J17981">
            <v>3.793</v>
          </cell>
        </row>
        <row r="17982">
          <cell r="F17982" t="str">
            <v>桶溪路口-小桶溪</v>
          </cell>
          <cell r="G17982" t="str">
            <v>C259431227</v>
          </cell>
          <cell r="H17982">
            <v>0</v>
          </cell>
          <cell r="I17982">
            <v>2.673</v>
          </cell>
          <cell r="J17982">
            <v>2.673</v>
          </cell>
        </row>
        <row r="17983">
          <cell r="F17983" t="str">
            <v>XZ03-岁溪村</v>
          </cell>
          <cell r="G17983" t="str">
            <v>CZ59431227</v>
          </cell>
          <cell r="H17983">
            <v>0</v>
          </cell>
          <cell r="I17983">
            <v>0.91</v>
          </cell>
          <cell r="J17983">
            <v>0.91</v>
          </cell>
        </row>
        <row r="17984">
          <cell r="F17984" t="str">
            <v>大定-祥冲</v>
          </cell>
          <cell r="G17984" t="str">
            <v>Y932431227</v>
          </cell>
          <cell r="H17984">
            <v>7.199</v>
          </cell>
          <cell r="I17984">
            <v>19.223</v>
          </cell>
          <cell r="J17984">
            <v>12.024</v>
          </cell>
        </row>
        <row r="17985">
          <cell r="F17985" t="str">
            <v>骨干塘-上关溪</v>
          </cell>
          <cell r="G17985" t="str">
            <v>V246431227</v>
          </cell>
          <cell r="H17985">
            <v>0</v>
          </cell>
          <cell r="I17985">
            <v>0.238</v>
          </cell>
          <cell r="J17985">
            <v>0.238</v>
          </cell>
        </row>
        <row r="17986">
          <cell r="F17986" t="str">
            <v>高升塘-地牙村部</v>
          </cell>
          <cell r="G17986" t="str">
            <v>C111431227</v>
          </cell>
          <cell r="H17986">
            <v>0</v>
          </cell>
          <cell r="I17986">
            <v>1.692</v>
          </cell>
          <cell r="J17986">
            <v>1.692</v>
          </cell>
        </row>
        <row r="17987">
          <cell r="F17987" t="str">
            <v>老银坡—半溪村</v>
          </cell>
          <cell r="G17987" t="str">
            <v>CZ35431227</v>
          </cell>
          <cell r="H17987">
            <v>1.542</v>
          </cell>
          <cell r="I17987">
            <v>2.756</v>
          </cell>
          <cell r="J17987">
            <v>1.214</v>
          </cell>
        </row>
        <row r="17988">
          <cell r="F17988" t="str">
            <v>自塘溪-学校边</v>
          </cell>
          <cell r="G17988" t="str">
            <v>C174431227</v>
          </cell>
          <cell r="H17988">
            <v>0</v>
          </cell>
          <cell r="I17988">
            <v>4.142</v>
          </cell>
          <cell r="J17988">
            <v>4.142</v>
          </cell>
        </row>
        <row r="17989">
          <cell r="F17989" t="str">
            <v>崇仁寨盖-江冲</v>
          </cell>
          <cell r="G17989" t="str">
            <v>C271431227</v>
          </cell>
          <cell r="H17989">
            <v>0</v>
          </cell>
          <cell r="I17989">
            <v>1.966</v>
          </cell>
          <cell r="J17989">
            <v>1.966</v>
          </cell>
        </row>
        <row r="17990">
          <cell r="F17990" t="str">
            <v>干田嘴-桥头寨</v>
          </cell>
          <cell r="G17990" t="str">
            <v>V506431227</v>
          </cell>
          <cell r="H17990">
            <v>0</v>
          </cell>
          <cell r="I17990">
            <v>0.695</v>
          </cell>
          <cell r="J17990">
            <v>0.695</v>
          </cell>
        </row>
        <row r="17991">
          <cell r="G17991" t="str">
            <v>AA02431227</v>
          </cell>
          <cell r="H17991">
            <v>0</v>
          </cell>
          <cell r="I17991">
            <v>0.17</v>
          </cell>
          <cell r="J17991">
            <v>0.17</v>
          </cell>
        </row>
        <row r="17992">
          <cell r="F17992" t="str">
            <v>老炮厂-陶家组</v>
          </cell>
          <cell r="G17992" t="str">
            <v>V245431227</v>
          </cell>
          <cell r="H17992">
            <v>0</v>
          </cell>
          <cell r="I17992">
            <v>0.367</v>
          </cell>
          <cell r="J17992">
            <v>0.367</v>
          </cell>
        </row>
        <row r="17993">
          <cell r="F17993" t="str">
            <v>便桥-甘家桥</v>
          </cell>
          <cell r="G17993" t="str">
            <v>Y976431227</v>
          </cell>
          <cell r="H17993">
            <v>0</v>
          </cell>
          <cell r="I17993">
            <v>3.73</v>
          </cell>
          <cell r="J17993">
            <v>3.73</v>
          </cell>
        </row>
        <row r="17994">
          <cell r="G17994" t="str">
            <v>AA01431227</v>
          </cell>
          <cell r="H17994">
            <v>0</v>
          </cell>
          <cell r="I17994">
            <v>0.648</v>
          </cell>
          <cell r="J17994">
            <v>0.648</v>
          </cell>
        </row>
        <row r="17995">
          <cell r="F17995" t="str">
            <v>店上-长冲垅</v>
          </cell>
          <cell r="G17995" t="str">
            <v>C129431227</v>
          </cell>
          <cell r="H17995">
            <v>0</v>
          </cell>
          <cell r="I17995">
            <v>1.626</v>
          </cell>
          <cell r="J17995">
            <v>1.626</v>
          </cell>
        </row>
        <row r="17996">
          <cell r="F17996" t="str">
            <v>道塘-范家山</v>
          </cell>
          <cell r="G17996" t="str">
            <v>C130431227</v>
          </cell>
          <cell r="H17996">
            <v>0</v>
          </cell>
          <cell r="I17996">
            <v>1.292</v>
          </cell>
          <cell r="J17996">
            <v>1.292</v>
          </cell>
        </row>
        <row r="17997">
          <cell r="F17997" t="str">
            <v>老园-棉花土</v>
          </cell>
          <cell r="G17997" t="str">
            <v>V227431227</v>
          </cell>
          <cell r="H17997">
            <v>0</v>
          </cell>
          <cell r="I17997">
            <v>0.571</v>
          </cell>
          <cell r="J17997">
            <v>0.571</v>
          </cell>
        </row>
        <row r="17998">
          <cell r="F17998" t="str">
            <v>岔路口-姚家</v>
          </cell>
          <cell r="G17998" t="str">
            <v>V232431227</v>
          </cell>
          <cell r="H17998">
            <v>0</v>
          </cell>
          <cell r="I17998">
            <v>0.165</v>
          </cell>
          <cell r="J17998">
            <v>0.165</v>
          </cell>
        </row>
        <row r="17999">
          <cell r="F17999" t="str">
            <v>新桥水库-张家院</v>
          </cell>
          <cell r="G17999" t="str">
            <v>V237431227</v>
          </cell>
          <cell r="H17999">
            <v>0</v>
          </cell>
          <cell r="I17999">
            <v>0.418</v>
          </cell>
          <cell r="J17999">
            <v>0.418</v>
          </cell>
        </row>
        <row r="18000">
          <cell r="F18000" t="str">
            <v>枫木湾-新屋场</v>
          </cell>
          <cell r="G18000" t="str">
            <v>V333431227</v>
          </cell>
          <cell r="H18000">
            <v>0</v>
          </cell>
          <cell r="I18000">
            <v>0.115</v>
          </cell>
          <cell r="J18000">
            <v>0.115</v>
          </cell>
        </row>
        <row r="18001">
          <cell r="F18001" t="str">
            <v>XZ03-岁溪村</v>
          </cell>
          <cell r="G18001" t="str">
            <v>CZ59431227</v>
          </cell>
          <cell r="H18001">
            <v>0.91</v>
          </cell>
          <cell r="I18001">
            <v>1.812</v>
          </cell>
          <cell r="J18001">
            <v>0.902</v>
          </cell>
        </row>
        <row r="18002">
          <cell r="F18002" t="str">
            <v>半溪公路-鹅梨坳</v>
          </cell>
          <cell r="G18002" t="str">
            <v>V497431227</v>
          </cell>
          <cell r="H18002">
            <v>0</v>
          </cell>
          <cell r="I18002">
            <v>0.233</v>
          </cell>
          <cell r="J18002">
            <v>0.233</v>
          </cell>
        </row>
        <row r="18003">
          <cell r="F18003" t="str">
            <v>老营口—禾公</v>
          </cell>
          <cell r="G18003" t="str">
            <v>CZ36431227</v>
          </cell>
          <cell r="H18003">
            <v>0</v>
          </cell>
          <cell r="I18003">
            <v>2.486</v>
          </cell>
          <cell r="J18003">
            <v>2.486</v>
          </cell>
        </row>
        <row r="18004">
          <cell r="F18004" t="str">
            <v>禾排禾背-大田</v>
          </cell>
          <cell r="G18004" t="str">
            <v>C249431227</v>
          </cell>
          <cell r="H18004">
            <v>0</v>
          </cell>
          <cell r="I18004">
            <v>4.066</v>
          </cell>
          <cell r="J18004">
            <v>4.066</v>
          </cell>
        </row>
        <row r="18005">
          <cell r="F18005" t="str">
            <v>胡家坝-趴骨垅</v>
          </cell>
          <cell r="G18005" t="str">
            <v>C133431227</v>
          </cell>
          <cell r="H18005">
            <v>0</v>
          </cell>
          <cell r="I18005">
            <v>1.376</v>
          </cell>
          <cell r="J18005">
            <v>1.376</v>
          </cell>
        </row>
        <row r="18006">
          <cell r="F18006" t="str">
            <v>张家桥-桥头坡</v>
          </cell>
          <cell r="G18006" t="str">
            <v>V254431227</v>
          </cell>
          <cell r="H18006">
            <v>0</v>
          </cell>
          <cell r="I18006">
            <v>0.176</v>
          </cell>
          <cell r="J18006">
            <v>0.176</v>
          </cell>
        </row>
        <row r="18007">
          <cell r="F18007" t="str">
            <v>坳背-旧寨</v>
          </cell>
          <cell r="G18007" t="str">
            <v>C139431227</v>
          </cell>
          <cell r="H18007">
            <v>0</v>
          </cell>
          <cell r="I18007">
            <v>5.298</v>
          </cell>
          <cell r="J18007">
            <v>5.298</v>
          </cell>
        </row>
        <row r="18008">
          <cell r="F18008" t="str">
            <v>大田角-姚家组</v>
          </cell>
          <cell r="G18008" t="str">
            <v>V003431227</v>
          </cell>
          <cell r="H18008">
            <v>0</v>
          </cell>
          <cell r="I18008">
            <v>0.374</v>
          </cell>
          <cell r="J18008">
            <v>0.374</v>
          </cell>
        </row>
        <row r="18009">
          <cell r="F18009" t="str">
            <v>XZ03-岁溪村</v>
          </cell>
          <cell r="G18009" t="str">
            <v>CZ59431227</v>
          </cell>
          <cell r="H18009">
            <v>0.91</v>
          </cell>
          <cell r="I18009">
            <v>9.02</v>
          </cell>
          <cell r="J18009">
            <v>8.11</v>
          </cell>
        </row>
        <row r="18010">
          <cell r="F18010" t="str">
            <v>太阳山六组-十组</v>
          </cell>
          <cell r="G18010" t="str">
            <v>V483431227</v>
          </cell>
          <cell r="H18010">
            <v>0</v>
          </cell>
          <cell r="I18010">
            <v>1.235</v>
          </cell>
          <cell r="J18010">
            <v>1.235</v>
          </cell>
        </row>
        <row r="18011">
          <cell r="F18011" t="str">
            <v>砖厂-瓦屋楼组</v>
          </cell>
          <cell r="G18011" t="str">
            <v>V474431227</v>
          </cell>
          <cell r="H18011">
            <v>0</v>
          </cell>
          <cell r="I18011">
            <v>0.334</v>
          </cell>
          <cell r="J18011">
            <v>0.334</v>
          </cell>
        </row>
        <row r="18012">
          <cell r="F18012" t="str">
            <v>米冲-十一组</v>
          </cell>
          <cell r="G18012" t="str">
            <v>V022431227</v>
          </cell>
          <cell r="H18012">
            <v>0</v>
          </cell>
          <cell r="I18012">
            <v>0.259</v>
          </cell>
          <cell r="J18012">
            <v>0.259</v>
          </cell>
        </row>
        <row r="18013">
          <cell r="F18013" t="str">
            <v>小洪溪-大代老</v>
          </cell>
          <cell r="G18013" t="str">
            <v>C17A431227</v>
          </cell>
          <cell r="H18013">
            <v>0</v>
          </cell>
          <cell r="I18013">
            <v>1.317</v>
          </cell>
          <cell r="J18013">
            <v>1.317</v>
          </cell>
        </row>
        <row r="18014">
          <cell r="F18014" t="str">
            <v>村部-卢子屋</v>
          </cell>
          <cell r="G18014" t="str">
            <v>V223431227</v>
          </cell>
          <cell r="H18014">
            <v>0</v>
          </cell>
          <cell r="I18014">
            <v>0.523</v>
          </cell>
          <cell r="J18014">
            <v>0.523</v>
          </cell>
        </row>
        <row r="18015">
          <cell r="F18015" t="str">
            <v>G242-宋家垅</v>
          </cell>
          <cell r="G18015" t="str">
            <v>V238431227</v>
          </cell>
          <cell r="H18015">
            <v>0</v>
          </cell>
          <cell r="I18015">
            <v>0.36</v>
          </cell>
          <cell r="J18015">
            <v>0.36</v>
          </cell>
        </row>
        <row r="18016">
          <cell r="F18016" t="str">
            <v>村委会-张家冲</v>
          </cell>
          <cell r="G18016" t="str">
            <v>V239431227</v>
          </cell>
          <cell r="H18016">
            <v>0</v>
          </cell>
          <cell r="I18016">
            <v>0.39</v>
          </cell>
          <cell r="J18016">
            <v>0.39</v>
          </cell>
        </row>
        <row r="18017">
          <cell r="F18017" t="str">
            <v>下岩窝-香树脚</v>
          </cell>
          <cell r="G18017" t="str">
            <v>V240431227</v>
          </cell>
          <cell r="H18017">
            <v>0</v>
          </cell>
          <cell r="I18017">
            <v>0.106</v>
          </cell>
          <cell r="J18017">
            <v>0.106</v>
          </cell>
        </row>
        <row r="18018">
          <cell r="F18018" t="str">
            <v>石灰冲—马子坪组</v>
          </cell>
          <cell r="G18018" t="str">
            <v>CZ40431227</v>
          </cell>
          <cell r="H18018">
            <v>0</v>
          </cell>
          <cell r="I18018">
            <v>2.977</v>
          </cell>
          <cell r="J18018">
            <v>2.977</v>
          </cell>
        </row>
        <row r="18019">
          <cell r="F18019" t="str">
            <v>鞍马村部-岑盘</v>
          </cell>
          <cell r="G18019" t="str">
            <v>V367431227</v>
          </cell>
          <cell r="H18019">
            <v>0</v>
          </cell>
          <cell r="I18019">
            <v>0.888</v>
          </cell>
          <cell r="J18019">
            <v>0.888</v>
          </cell>
        </row>
        <row r="18020">
          <cell r="F18020" t="str">
            <v>安马-亚道</v>
          </cell>
          <cell r="G18020" t="str">
            <v>V368431227</v>
          </cell>
          <cell r="H18020">
            <v>0</v>
          </cell>
          <cell r="I18020">
            <v>1.63</v>
          </cell>
          <cell r="J18020">
            <v>1.63</v>
          </cell>
        </row>
        <row r="18021">
          <cell r="F18021" t="str">
            <v>坝万村-兴隆组</v>
          </cell>
          <cell r="G18021" t="str">
            <v>C277431227</v>
          </cell>
          <cell r="H18021">
            <v>0</v>
          </cell>
          <cell r="I18021">
            <v>1.4</v>
          </cell>
          <cell r="J18021">
            <v>1.4</v>
          </cell>
        </row>
        <row r="18022">
          <cell r="F18022" t="str">
            <v>横坡-老屋</v>
          </cell>
          <cell r="G18022" t="str">
            <v>C167431227</v>
          </cell>
          <cell r="H18022">
            <v>0</v>
          </cell>
          <cell r="I18022">
            <v>3.591</v>
          </cell>
          <cell r="J18022">
            <v>3.591</v>
          </cell>
        </row>
        <row r="18023">
          <cell r="F18023" t="str">
            <v>八江口-板栗</v>
          </cell>
          <cell r="G18023" t="str">
            <v>C179431227</v>
          </cell>
          <cell r="H18023">
            <v>0</v>
          </cell>
          <cell r="I18023">
            <v>3.4</v>
          </cell>
          <cell r="J18023">
            <v>3.4</v>
          </cell>
        </row>
        <row r="18024">
          <cell r="F18024" t="str">
            <v>增加冲-牛场</v>
          </cell>
          <cell r="G18024" t="str">
            <v>V519431227</v>
          </cell>
          <cell r="H18024">
            <v>0</v>
          </cell>
          <cell r="I18024">
            <v>0.781</v>
          </cell>
          <cell r="J18024">
            <v>0.781</v>
          </cell>
        </row>
        <row r="18025">
          <cell r="F18025" t="str">
            <v>枫木树角-麻塘吴家</v>
          </cell>
          <cell r="G18025" t="str">
            <v>C286431227</v>
          </cell>
          <cell r="H18025">
            <v>0</v>
          </cell>
          <cell r="I18025">
            <v>2.083</v>
          </cell>
          <cell r="J18025">
            <v>2.083</v>
          </cell>
        </row>
        <row r="18026">
          <cell r="F18026" t="str">
            <v>高牌-八冲</v>
          </cell>
          <cell r="G18026" t="str">
            <v>V354431227</v>
          </cell>
          <cell r="H18026">
            <v>0</v>
          </cell>
          <cell r="I18026">
            <v>0.779</v>
          </cell>
          <cell r="J18026">
            <v>0.779</v>
          </cell>
        </row>
        <row r="18027">
          <cell r="F18027" t="str">
            <v>芒胆坝-桂桓</v>
          </cell>
          <cell r="G18027" t="str">
            <v>C137431227</v>
          </cell>
          <cell r="H18027">
            <v>0</v>
          </cell>
          <cell r="I18027">
            <v>1.397</v>
          </cell>
          <cell r="J18027">
            <v>1.397</v>
          </cell>
        </row>
        <row r="18028">
          <cell r="F18028" t="str">
            <v>坝万-老黄团</v>
          </cell>
          <cell r="G18028" t="str">
            <v>V347431227</v>
          </cell>
          <cell r="H18028">
            <v>0</v>
          </cell>
          <cell r="I18028">
            <v>1.112</v>
          </cell>
          <cell r="J18028">
            <v>1.112</v>
          </cell>
        </row>
        <row r="18029">
          <cell r="F18029" t="str">
            <v>金家-老寨</v>
          </cell>
          <cell r="G18029" t="str">
            <v>V348431227</v>
          </cell>
          <cell r="H18029">
            <v>0</v>
          </cell>
          <cell r="I18029">
            <v>0.953</v>
          </cell>
          <cell r="J18029">
            <v>0.953</v>
          </cell>
        </row>
        <row r="18030">
          <cell r="F18030" t="str">
            <v>桂光-石板</v>
          </cell>
          <cell r="G18030" t="str">
            <v>CZ71431227</v>
          </cell>
          <cell r="H18030">
            <v>0</v>
          </cell>
          <cell r="I18030">
            <v>1.441</v>
          </cell>
          <cell r="J18030">
            <v>1.441</v>
          </cell>
        </row>
        <row r="18031">
          <cell r="G18031" t="str">
            <v>AA26431227</v>
          </cell>
          <cell r="H18031">
            <v>0</v>
          </cell>
          <cell r="I18031">
            <v>0.427</v>
          </cell>
          <cell r="J18031">
            <v>0.427</v>
          </cell>
        </row>
        <row r="18032">
          <cell r="F18032" t="str">
            <v>旧寨-垫上</v>
          </cell>
          <cell r="G18032" t="str">
            <v>V359431227</v>
          </cell>
          <cell r="H18032">
            <v>0</v>
          </cell>
          <cell r="I18032">
            <v>0.49</v>
          </cell>
          <cell r="J18032">
            <v>0.49</v>
          </cell>
        </row>
        <row r="18033">
          <cell r="F18033" t="str">
            <v>绞西沟－绞西</v>
          </cell>
          <cell r="G18033" t="str">
            <v>C065431227</v>
          </cell>
          <cell r="H18033">
            <v>1.976</v>
          </cell>
          <cell r="I18033">
            <v>3.228</v>
          </cell>
          <cell r="J18033">
            <v>1.252</v>
          </cell>
        </row>
        <row r="18034">
          <cell r="F18034" t="str">
            <v>梭溪路口-梭溪</v>
          </cell>
          <cell r="G18034" t="str">
            <v>CZ63431227</v>
          </cell>
          <cell r="H18034">
            <v>0.719</v>
          </cell>
          <cell r="I18034">
            <v>3.619</v>
          </cell>
          <cell r="J18034">
            <v>2.9</v>
          </cell>
        </row>
        <row r="18035">
          <cell r="F18035" t="str">
            <v>南香-桂利</v>
          </cell>
          <cell r="G18035" t="str">
            <v>C147431227</v>
          </cell>
          <cell r="H18035">
            <v>0</v>
          </cell>
          <cell r="I18035">
            <v>3.94</v>
          </cell>
          <cell r="J18035">
            <v>3.94</v>
          </cell>
        </row>
        <row r="18036">
          <cell r="F18036" t="str">
            <v>白土地-东风寨</v>
          </cell>
          <cell r="G18036" t="str">
            <v>V455431227</v>
          </cell>
          <cell r="H18036">
            <v>0</v>
          </cell>
          <cell r="I18036">
            <v>0.888</v>
          </cell>
          <cell r="J18036">
            <v>0.888</v>
          </cell>
        </row>
        <row r="18037">
          <cell r="F18037" t="str">
            <v>水井边-三岔路</v>
          </cell>
          <cell r="G18037" t="str">
            <v>V528431227</v>
          </cell>
          <cell r="H18037">
            <v>0</v>
          </cell>
          <cell r="I18037">
            <v>0.116</v>
          </cell>
          <cell r="J18037">
            <v>0.116</v>
          </cell>
        </row>
        <row r="18038">
          <cell r="F18038" t="str">
            <v>万家-板凳寨</v>
          </cell>
          <cell r="G18038" t="str">
            <v>CZ07431227</v>
          </cell>
          <cell r="H18038">
            <v>2.866</v>
          </cell>
          <cell r="I18038">
            <v>3.477</v>
          </cell>
          <cell r="J18038">
            <v>0.611</v>
          </cell>
        </row>
        <row r="18039">
          <cell r="F18039" t="str">
            <v>黄雷－城堡</v>
          </cell>
          <cell r="G18039" t="str">
            <v>C073431227</v>
          </cell>
          <cell r="H18039">
            <v>0.999</v>
          </cell>
          <cell r="I18039">
            <v>5.22</v>
          </cell>
          <cell r="J18039">
            <v>4.221</v>
          </cell>
        </row>
        <row r="18040">
          <cell r="F18040" t="str">
            <v>寸口-龙里</v>
          </cell>
          <cell r="G18040" t="str">
            <v>C149431227</v>
          </cell>
          <cell r="H18040">
            <v>0</v>
          </cell>
          <cell r="I18040">
            <v>2.491</v>
          </cell>
          <cell r="J18040">
            <v>2.491</v>
          </cell>
        </row>
        <row r="18041">
          <cell r="G18041" t="str">
            <v>V000</v>
          </cell>
          <cell r="H18041">
            <v>0</v>
          </cell>
          <cell r="I18041">
            <v>0.832</v>
          </cell>
          <cell r="J18041">
            <v>0.832</v>
          </cell>
        </row>
        <row r="18042">
          <cell r="F18042" t="str">
            <v>风雨桥-姚家</v>
          </cell>
          <cell r="G18042" t="str">
            <v>V381431227</v>
          </cell>
          <cell r="H18042">
            <v>0</v>
          </cell>
          <cell r="I18042">
            <v>0.406</v>
          </cell>
          <cell r="J18042">
            <v>0.406</v>
          </cell>
        </row>
        <row r="18043">
          <cell r="F18043" t="str">
            <v>大正溪-交左</v>
          </cell>
          <cell r="G18043" t="str">
            <v>V043431227</v>
          </cell>
          <cell r="H18043">
            <v>0</v>
          </cell>
          <cell r="I18043">
            <v>1.213</v>
          </cell>
          <cell r="J18043">
            <v>1.213</v>
          </cell>
        </row>
        <row r="18044">
          <cell r="F18044" t="str">
            <v>大堡-洞坪坝</v>
          </cell>
          <cell r="G18044" t="str">
            <v>CZ92431227</v>
          </cell>
          <cell r="H18044">
            <v>2.965</v>
          </cell>
          <cell r="I18044">
            <v>3.679</v>
          </cell>
          <cell r="J18044">
            <v>0.714</v>
          </cell>
        </row>
        <row r="18045">
          <cell r="G18045" t="str">
            <v>V000</v>
          </cell>
          <cell r="H18045">
            <v>0</v>
          </cell>
          <cell r="I18045">
            <v>0.194</v>
          </cell>
          <cell r="J18045">
            <v>0.194</v>
          </cell>
        </row>
        <row r="18046">
          <cell r="F18046" t="str">
            <v>交不优路口-交不优</v>
          </cell>
          <cell r="G18046" t="str">
            <v>V999431227</v>
          </cell>
          <cell r="H18046">
            <v>0.801</v>
          </cell>
          <cell r="I18046">
            <v>2.041</v>
          </cell>
          <cell r="J18046">
            <v>1.24</v>
          </cell>
        </row>
        <row r="18047">
          <cell r="G18047" t="str">
            <v>AA15431227</v>
          </cell>
          <cell r="H18047">
            <v>0</v>
          </cell>
          <cell r="I18047">
            <v>1.526</v>
          </cell>
          <cell r="J18047">
            <v>1.526</v>
          </cell>
        </row>
        <row r="18048">
          <cell r="G18048" t="str">
            <v>AA16431227</v>
          </cell>
          <cell r="H18048">
            <v>0</v>
          </cell>
          <cell r="I18048">
            <v>0.174</v>
          </cell>
          <cell r="J18048">
            <v>0.174</v>
          </cell>
        </row>
        <row r="18049">
          <cell r="F18049" t="str">
            <v>马王村部-禾塘</v>
          </cell>
          <cell r="G18049" t="str">
            <v>C238431227</v>
          </cell>
          <cell r="H18049">
            <v>0</v>
          </cell>
          <cell r="I18049">
            <v>1.389</v>
          </cell>
          <cell r="J18049">
            <v>1.389</v>
          </cell>
        </row>
        <row r="18050">
          <cell r="F18050" t="str">
            <v>斗溪-蔓烂</v>
          </cell>
          <cell r="G18050" t="str">
            <v>V077431227</v>
          </cell>
          <cell r="H18050">
            <v>0</v>
          </cell>
          <cell r="I18050">
            <v>1.379</v>
          </cell>
          <cell r="J18050">
            <v>1.379</v>
          </cell>
        </row>
        <row r="18051">
          <cell r="F18051" t="str">
            <v>潘家－黄鹂</v>
          </cell>
          <cell r="G18051" t="str">
            <v>C074431227</v>
          </cell>
          <cell r="H18051">
            <v>0.763</v>
          </cell>
          <cell r="I18051">
            <v>4.838</v>
          </cell>
          <cell r="J18051">
            <v>4.075</v>
          </cell>
        </row>
        <row r="18052">
          <cell r="F18052" t="str">
            <v>绞碧木桥-桂岱</v>
          </cell>
          <cell r="G18052" t="str">
            <v>Y978431227</v>
          </cell>
          <cell r="H18052">
            <v>0</v>
          </cell>
          <cell r="I18052">
            <v>6.251</v>
          </cell>
          <cell r="J18052">
            <v>6.251</v>
          </cell>
        </row>
        <row r="18053">
          <cell r="F18053" t="str">
            <v>高俭-龙田坳</v>
          </cell>
          <cell r="G18053" t="str">
            <v>C229431227</v>
          </cell>
          <cell r="H18053">
            <v>0</v>
          </cell>
          <cell r="I18053">
            <v>2.244</v>
          </cell>
          <cell r="J18053">
            <v>2.244</v>
          </cell>
        </row>
        <row r="18054">
          <cell r="F18054" t="str">
            <v>林冲-张家坡</v>
          </cell>
          <cell r="G18054" t="str">
            <v>C254431227</v>
          </cell>
          <cell r="H18054">
            <v>0</v>
          </cell>
          <cell r="I18054">
            <v>3.449</v>
          </cell>
          <cell r="J18054">
            <v>3.449</v>
          </cell>
        </row>
        <row r="18055">
          <cell r="F18055" t="str">
            <v>竹林-洒溪</v>
          </cell>
          <cell r="G18055" t="str">
            <v>V069431227</v>
          </cell>
          <cell r="H18055">
            <v>0</v>
          </cell>
          <cell r="I18055">
            <v>0.319</v>
          </cell>
          <cell r="J18055">
            <v>0.319</v>
          </cell>
        </row>
        <row r="18056">
          <cell r="F18056" t="str">
            <v>大旺一长田</v>
          </cell>
          <cell r="G18056" t="str">
            <v>CZ61431227</v>
          </cell>
          <cell r="H18056">
            <v>3.709</v>
          </cell>
          <cell r="I18056">
            <v>4.803</v>
          </cell>
          <cell r="J18056">
            <v>1.094</v>
          </cell>
        </row>
        <row r="18057">
          <cell r="F18057" t="str">
            <v>凉玉公路-万家畜牧场</v>
          </cell>
          <cell r="G18057" t="str">
            <v>C274431227</v>
          </cell>
          <cell r="H18057">
            <v>0</v>
          </cell>
          <cell r="I18057">
            <v>2.279</v>
          </cell>
          <cell r="J18057">
            <v>2.279</v>
          </cell>
        </row>
        <row r="18058">
          <cell r="F18058" t="str">
            <v>冷换溪-汤家坡</v>
          </cell>
          <cell r="G18058" t="str">
            <v>V384431227</v>
          </cell>
          <cell r="H18058">
            <v>0</v>
          </cell>
          <cell r="I18058">
            <v>1.009</v>
          </cell>
          <cell r="J18058">
            <v>1.009</v>
          </cell>
        </row>
        <row r="18059">
          <cell r="F18059" t="str">
            <v>棚头-野鸡冲</v>
          </cell>
          <cell r="G18059" t="str">
            <v>V395431227</v>
          </cell>
          <cell r="H18059">
            <v>0</v>
          </cell>
          <cell r="I18059">
            <v>0.38</v>
          </cell>
          <cell r="J18059">
            <v>0.38</v>
          </cell>
        </row>
        <row r="18060">
          <cell r="F18060" t="str">
            <v>路口－卧曼</v>
          </cell>
          <cell r="G18060" t="str">
            <v>CZ85431227</v>
          </cell>
          <cell r="H18060">
            <v>0</v>
          </cell>
          <cell r="I18060">
            <v>1.524</v>
          </cell>
          <cell r="J18060">
            <v>1.524</v>
          </cell>
        </row>
        <row r="18061">
          <cell r="G18061" t="str">
            <v>AA17431227</v>
          </cell>
          <cell r="H18061">
            <v>0</v>
          </cell>
          <cell r="I18061">
            <v>0.448</v>
          </cell>
          <cell r="J18061">
            <v>0.448</v>
          </cell>
        </row>
        <row r="18062">
          <cell r="F18062" t="str">
            <v>大旺一长田</v>
          </cell>
          <cell r="G18062" t="str">
            <v>CZ61431227</v>
          </cell>
          <cell r="H18062">
            <v>0</v>
          </cell>
          <cell r="I18062">
            <v>3.707</v>
          </cell>
          <cell r="J18062">
            <v>3.707</v>
          </cell>
        </row>
        <row r="18063">
          <cell r="F18063" t="str">
            <v>天堂-黄雷</v>
          </cell>
          <cell r="G18063" t="str">
            <v>X150431227</v>
          </cell>
          <cell r="H18063">
            <v>0</v>
          </cell>
          <cell r="I18063">
            <v>4.718</v>
          </cell>
          <cell r="J18063">
            <v>4.718</v>
          </cell>
        </row>
        <row r="18064">
          <cell r="F18064" t="str">
            <v>阿界-家溪</v>
          </cell>
          <cell r="G18064" t="str">
            <v>C15A431227</v>
          </cell>
          <cell r="H18064">
            <v>0</v>
          </cell>
          <cell r="I18064">
            <v>0.931</v>
          </cell>
          <cell r="J18064">
            <v>0.931</v>
          </cell>
        </row>
        <row r="18065">
          <cell r="F18065" t="str">
            <v>采花弯-岩落坪</v>
          </cell>
          <cell r="G18065" t="str">
            <v>V825431227</v>
          </cell>
          <cell r="H18065">
            <v>0</v>
          </cell>
          <cell r="I18065">
            <v>1.266</v>
          </cell>
          <cell r="J18065">
            <v>1.266</v>
          </cell>
        </row>
        <row r="18066">
          <cell r="F18066" t="str">
            <v>茶坪界-茶坪</v>
          </cell>
          <cell r="G18066" t="str">
            <v>V836431227</v>
          </cell>
          <cell r="H18066">
            <v>0</v>
          </cell>
          <cell r="I18066">
            <v>0.193</v>
          </cell>
          <cell r="J18066">
            <v>0.193</v>
          </cell>
        </row>
        <row r="18067">
          <cell r="F18067" t="str">
            <v>大塘-老屋</v>
          </cell>
          <cell r="G18067" t="str">
            <v>C211431227</v>
          </cell>
          <cell r="H18067">
            <v>0</v>
          </cell>
          <cell r="I18067">
            <v>2.012</v>
          </cell>
          <cell r="J18067">
            <v>2.012</v>
          </cell>
        </row>
        <row r="18068">
          <cell r="F18068" t="str">
            <v>长滩-竹坡</v>
          </cell>
          <cell r="G18068" t="str">
            <v>Y973431227</v>
          </cell>
          <cell r="H18068">
            <v>0</v>
          </cell>
          <cell r="I18068">
            <v>2.674</v>
          </cell>
          <cell r="J18068">
            <v>2.674</v>
          </cell>
        </row>
        <row r="18069">
          <cell r="F18069" t="str">
            <v>黄莲-克棚</v>
          </cell>
          <cell r="G18069" t="str">
            <v>C289431227</v>
          </cell>
          <cell r="H18069">
            <v>0</v>
          </cell>
          <cell r="I18069">
            <v>2.136</v>
          </cell>
          <cell r="J18069">
            <v>2.136</v>
          </cell>
        </row>
        <row r="18070">
          <cell r="G18070" t="str">
            <v>AA10431227</v>
          </cell>
          <cell r="H18070">
            <v>0</v>
          </cell>
          <cell r="I18070">
            <v>0.928</v>
          </cell>
          <cell r="J18070">
            <v>0.928</v>
          </cell>
        </row>
        <row r="18071">
          <cell r="F18071" t="str">
            <v>板桥-金银洞</v>
          </cell>
          <cell r="G18071" t="str">
            <v>C114431227</v>
          </cell>
          <cell r="H18071">
            <v>0</v>
          </cell>
          <cell r="I18071">
            <v>2.172</v>
          </cell>
          <cell r="J18071">
            <v>2.172</v>
          </cell>
        </row>
        <row r="18072">
          <cell r="F18072" t="str">
            <v>河边-龙门</v>
          </cell>
          <cell r="G18072" t="str">
            <v>V142431227</v>
          </cell>
          <cell r="H18072">
            <v>0</v>
          </cell>
          <cell r="I18072">
            <v>0.383</v>
          </cell>
          <cell r="J18072">
            <v>0.383</v>
          </cell>
        </row>
        <row r="18073">
          <cell r="F18073" t="str">
            <v>电站塘边-上龙</v>
          </cell>
          <cell r="G18073" t="str">
            <v>V134431227</v>
          </cell>
          <cell r="H18073">
            <v>0</v>
          </cell>
          <cell r="I18073">
            <v>0.342</v>
          </cell>
          <cell r="J18073">
            <v>0.342</v>
          </cell>
        </row>
        <row r="18074">
          <cell r="F18074" t="str">
            <v>岔口-凉平</v>
          </cell>
          <cell r="G18074" t="str">
            <v>V106431227</v>
          </cell>
          <cell r="H18074">
            <v>0</v>
          </cell>
          <cell r="I18074">
            <v>0.736</v>
          </cell>
          <cell r="J18074">
            <v>0.736</v>
          </cell>
        </row>
        <row r="18075">
          <cell r="F18075" t="str">
            <v>白果-蛮上</v>
          </cell>
          <cell r="G18075" t="str">
            <v>V108431227</v>
          </cell>
          <cell r="H18075">
            <v>0</v>
          </cell>
          <cell r="I18075">
            <v>1.14</v>
          </cell>
          <cell r="J18075">
            <v>1.14</v>
          </cell>
        </row>
        <row r="18076">
          <cell r="F18076" t="str">
            <v>岔口-黑岩</v>
          </cell>
          <cell r="G18076" t="str">
            <v>V148431227</v>
          </cell>
          <cell r="H18076">
            <v>0</v>
          </cell>
          <cell r="I18076">
            <v>0.098</v>
          </cell>
          <cell r="J18076">
            <v>0.098</v>
          </cell>
        </row>
        <row r="18077">
          <cell r="F18077" t="str">
            <v>招呼站-岩子坪</v>
          </cell>
          <cell r="G18077" t="str">
            <v>V155431227</v>
          </cell>
          <cell r="H18077">
            <v>0</v>
          </cell>
          <cell r="I18077">
            <v>0.699</v>
          </cell>
          <cell r="J18077">
            <v>0.699</v>
          </cell>
        </row>
        <row r="18078">
          <cell r="F18078" t="str">
            <v>王妥-河坝</v>
          </cell>
          <cell r="G18078" t="str">
            <v>C239431227</v>
          </cell>
          <cell r="H18078">
            <v>0</v>
          </cell>
          <cell r="I18078">
            <v>3.939</v>
          </cell>
          <cell r="J18078">
            <v>3.939</v>
          </cell>
        </row>
        <row r="18079">
          <cell r="F18079" t="str">
            <v>路口-天枞村部</v>
          </cell>
          <cell r="G18079" t="str">
            <v>V162431227</v>
          </cell>
          <cell r="H18079">
            <v>0</v>
          </cell>
          <cell r="I18079">
            <v>0.502</v>
          </cell>
          <cell r="J18079">
            <v>0.502</v>
          </cell>
        </row>
        <row r="18080">
          <cell r="F18080" t="str">
            <v>路口-老寨</v>
          </cell>
          <cell r="G18080" t="str">
            <v>V166431227</v>
          </cell>
          <cell r="H18080">
            <v>0</v>
          </cell>
          <cell r="I18080">
            <v>0.468</v>
          </cell>
          <cell r="J18080">
            <v>0.468</v>
          </cell>
        </row>
        <row r="18081">
          <cell r="F18081" t="str">
            <v>岔路口-上天</v>
          </cell>
          <cell r="G18081" t="str">
            <v>C117431227</v>
          </cell>
          <cell r="H18081">
            <v>0</v>
          </cell>
          <cell r="I18081">
            <v>2.802</v>
          </cell>
          <cell r="J18081">
            <v>2.802</v>
          </cell>
        </row>
        <row r="18082">
          <cell r="G18082" t="str">
            <v>AA09431227</v>
          </cell>
          <cell r="H18082">
            <v>0</v>
          </cell>
          <cell r="I18082">
            <v>0.74</v>
          </cell>
          <cell r="J18082">
            <v>0.74</v>
          </cell>
        </row>
        <row r="18083">
          <cell r="F18083" t="str">
            <v>土地坳-烂木桥</v>
          </cell>
          <cell r="G18083" t="str">
            <v>C279431227</v>
          </cell>
          <cell r="H18083">
            <v>0</v>
          </cell>
          <cell r="I18083">
            <v>2.135</v>
          </cell>
          <cell r="J18083">
            <v>2.135</v>
          </cell>
        </row>
        <row r="18084">
          <cell r="F18084" t="str">
            <v>新桥—舌长坡</v>
          </cell>
          <cell r="G18084" t="str">
            <v>CZ20431227</v>
          </cell>
          <cell r="H18084">
            <v>0</v>
          </cell>
          <cell r="I18084">
            <v>0.436</v>
          </cell>
          <cell r="J18084">
            <v>0.436</v>
          </cell>
        </row>
        <row r="18085">
          <cell r="F18085" t="str">
            <v>土桥-坳丘</v>
          </cell>
          <cell r="G18085" t="str">
            <v>V169431227</v>
          </cell>
          <cell r="H18085">
            <v>0</v>
          </cell>
          <cell r="I18085">
            <v>0.717</v>
          </cell>
          <cell r="J18085">
            <v>0.717</v>
          </cell>
        </row>
        <row r="18086">
          <cell r="F18086" t="str">
            <v>水库边-芭蕉坡</v>
          </cell>
          <cell r="G18086" t="str">
            <v>V172431227</v>
          </cell>
          <cell r="H18086">
            <v>0</v>
          </cell>
          <cell r="I18086">
            <v>0.278</v>
          </cell>
          <cell r="J18086">
            <v>0.278</v>
          </cell>
        </row>
        <row r="18087">
          <cell r="F18087" t="str">
            <v>鸭塘界-梅溪村部</v>
          </cell>
          <cell r="G18087" t="str">
            <v>C107431227</v>
          </cell>
          <cell r="H18087">
            <v>0</v>
          </cell>
          <cell r="I18087">
            <v>1.696</v>
          </cell>
          <cell r="J18087">
            <v>1.696</v>
          </cell>
        </row>
        <row r="18088">
          <cell r="F18088" t="str">
            <v>岔口—半坡</v>
          </cell>
          <cell r="G18088" t="str">
            <v>C24A431227</v>
          </cell>
          <cell r="H18088">
            <v>0</v>
          </cell>
          <cell r="I18088">
            <v>0.352</v>
          </cell>
          <cell r="J18088">
            <v>0.352</v>
          </cell>
        </row>
        <row r="18089">
          <cell r="F18089" t="str">
            <v>晏家路口-湾头</v>
          </cell>
          <cell r="G18089" t="str">
            <v>V121431227</v>
          </cell>
          <cell r="H18089">
            <v>0</v>
          </cell>
          <cell r="I18089">
            <v>0.137</v>
          </cell>
          <cell r="J18089">
            <v>0.137</v>
          </cell>
        </row>
        <row r="18090">
          <cell r="F18090" t="str">
            <v>下阿溪-下杨柳</v>
          </cell>
          <cell r="G18090" t="str">
            <v>C190431227</v>
          </cell>
          <cell r="H18090">
            <v>0</v>
          </cell>
          <cell r="I18090">
            <v>3.076</v>
          </cell>
          <cell r="J18090">
            <v>3.076</v>
          </cell>
        </row>
        <row r="18091">
          <cell r="F18091" t="str">
            <v>沟溪路口-上下坪</v>
          </cell>
          <cell r="G18091" t="str">
            <v>V870431227</v>
          </cell>
          <cell r="H18091">
            <v>0</v>
          </cell>
          <cell r="I18091">
            <v>1.375</v>
          </cell>
          <cell r="J18091">
            <v>1.375</v>
          </cell>
        </row>
        <row r="18092">
          <cell r="F18092" t="str">
            <v>禾鲁亭-上付</v>
          </cell>
          <cell r="G18092" t="str">
            <v>C042431227</v>
          </cell>
          <cell r="H18092">
            <v>1.821</v>
          </cell>
          <cell r="I18092">
            <v>3.894</v>
          </cell>
          <cell r="J18092">
            <v>2.073</v>
          </cell>
        </row>
        <row r="18093">
          <cell r="F18093" t="str">
            <v>秋溪口-秋溪</v>
          </cell>
          <cell r="G18093" t="str">
            <v>V889431227</v>
          </cell>
          <cell r="H18093">
            <v>0</v>
          </cell>
          <cell r="I18093">
            <v>0.709</v>
          </cell>
          <cell r="J18093">
            <v>0.709</v>
          </cell>
        </row>
        <row r="18094">
          <cell r="F18094" t="str">
            <v>稳上-稳寨</v>
          </cell>
          <cell r="G18094" t="str">
            <v>V667431227</v>
          </cell>
          <cell r="H18094">
            <v>0</v>
          </cell>
          <cell r="I18094">
            <v>0.839</v>
          </cell>
          <cell r="J18094">
            <v>0.839</v>
          </cell>
        </row>
        <row r="18095">
          <cell r="F18095" t="str">
            <v>美溪路口-美溪</v>
          </cell>
          <cell r="G18095" t="str">
            <v>V892431227</v>
          </cell>
          <cell r="H18095">
            <v>0</v>
          </cell>
          <cell r="I18095">
            <v>0.976</v>
          </cell>
          <cell r="J18095">
            <v>0.976</v>
          </cell>
        </row>
        <row r="18096">
          <cell r="F18096" t="str">
            <v>茶冲路口-茶冲</v>
          </cell>
          <cell r="G18096" t="str">
            <v>V894431227</v>
          </cell>
          <cell r="H18096">
            <v>0</v>
          </cell>
          <cell r="I18096">
            <v>1.55</v>
          </cell>
          <cell r="J18096">
            <v>1.55</v>
          </cell>
        </row>
        <row r="18097">
          <cell r="F18097" t="str">
            <v>约溪路口—约溪</v>
          </cell>
          <cell r="G18097" t="str">
            <v>CZ48431227</v>
          </cell>
          <cell r="H18097">
            <v>0</v>
          </cell>
          <cell r="I18097">
            <v>0.421</v>
          </cell>
          <cell r="J18097">
            <v>0.421</v>
          </cell>
        </row>
        <row r="18098">
          <cell r="G18098" t="str">
            <v>AA19431227</v>
          </cell>
          <cell r="H18098">
            <v>0</v>
          </cell>
          <cell r="I18098">
            <v>0.165</v>
          </cell>
          <cell r="J18098">
            <v>0.165</v>
          </cell>
        </row>
        <row r="18099">
          <cell r="F18099" t="str">
            <v>风雨桥至洋溪塘</v>
          </cell>
          <cell r="G18099" t="str">
            <v>V350431228</v>
          </cell>
          <cell r="H18099">
            <v>0</v>
          </cell>
          <cell r="I18099">
            <v>0.12</v>
          </cell>
          <cell r="J18099">
            <v>0.12</v>
          </cell>
        </row>
        <row r="18100">
          <cell r="F18100" t="str">
            <v>白洋田至安头冲</v>
          </cell>
          <cell r="G18100" t="str">
            <v>V468431228</v>
          </cell>
          <cell r="H18100">
            <v>0</v>
          </cell>
          <cell r="I18100">
            <v>0.435</v>
          </cell>
          <cell r="J18100">
            <v>0.435</v>
          </cell>
        </row>
        <row r="18101">
          <cell r="F18101" t="str">
            <v>牛皮坳至老屋山</v>
          </cell>
          <cell r="G18101" t="str">
            <v>V346431228</v>
          </cell>
          <cell r="H18101">
            <v>0</v>
          </cell>
          <cell r="I18101">
            <v>0.426</v>
          </cell>
          <cell r="J18101">
            <v>0.426</v>
          </cell>
        </row>
        <row r="18102">
          <cell r="G18102" t="str">
            <v>V000</v>
          </cell>
          <cell r="H18102">
            <v>0</v>
          </cell>
          <cell r="I18102">
            <v>0.148</v>
          </cell>
          <cell r="J18102">
            <v>0.148</v>
          </cell>
        </row>
        <row r="18103">
          <cell r="F18103" t="str">
            <v>过水田至和闪田</v>
          </cell>
          <cell r="G18103" t="str">
            <v>V366431228</v>
          </cell>
          <cell r="H18103">
            <v>0</v>
          </cell>
          <cell r="I18103">
            <v>2.225</v>
          </cell>
          <cell r="J18103">
            <v>2.225</v>
          </cell>
        </row>
        <row r="18104">
          <cell r="F18104" t="str">
            <v>下冲至新田冲</v>
          </cell>
          <cell r="G18104" t="str">
            <v>CD16431228</v>
          </cell>
          <cell r="H18104">
            <v>0</v>
          </cell>
          <cell r="I18104">
            <v>1.802</v>
          </cell>
          <cell r="J18104">
            <v>1.802</v>
          </cell>
        </row>
        <row r="18105">
          <cell r="F18105" t="str">
            <v>苗田桥至大窑湾</v>
          </cell>
          <cell r="G18105" t="str">
            <v>V473431228</v>
          </cell>
          <cell r="H18105">
            <v>0</v>
          </cell>
          <cell r="I18105">
            <v>0.859</v>
          </cell>
          <cell r="J18105">
            <v>0.859</v>
          </cell>
        </row>
        <row r="18106">
          <cell r="F18106" t="str">
            <v>哨田至挖古冲</v>
          </cell>
          <cell r="G18106" t="str">
            <v>V328431228</v>
          </cell>
          <cell r="H18106">
            <v>0</v>
          </cell>
          <cell r="I18106">
            <v>1.014</v>
          </cell>
          <cell r="J18106">
            <v>1.014</v>
          </cell>
        </row>
        <row r="18107">
          <cell r="G18107" t="str">
            <v>BB29431228</v>
          </cell>
          <cell r="H18107">
            <v>0</v>
          </cell>
          <cell r="I18107">
            <v>0.273</v>
          </cell>
          <cell r="J18107">
            <v>0.273</v>
          </cell>
        </row>
        <row r="18108">
          <cell r="F18108" t="str">
            <v>半江至大丘田</v>
          </cell>
          <cell r="G18108" t="str">
            <v>V479431228</v>
          </cell>
          <cell r="H18108">
            <v>0</v>
          </cell>
          <cell r="I18108">
            <v>1.144</v>
          </cell>
          <cell r="J18108">
            <v>1.144</v>
          </cell>
        </row>
        <row r="18109">
          <cell r="F18109" t="str">
            <v>龙山坪-尧坪组</v>
          </cell>
          <cell r="G18109" t="str">
            <v>CC47431228</v>
          </cell>
          <cell r="H18109">
            <v>0</v>
          </cell>
          <cell r="I18109">
            <v>0.772</v>
          </cell>
          <cell r="J18109">
            <v>0.772</v>
          </cell>
        </row>
        <row r="18110">
          <cell r="F18110" t="str">
            <v>案台山—长湾</v>
          </cell>
          <cell r="G18110" t="str">
            <v>CD79431228</v>
          </cell>
          <cell r="H18110">
            <v>0</v>
          </cell>
          <cell r="I18110">
            <v>0.463</v>
          </cell>
          <cell r="J18110">
            <v>0.463</v>
          </cell>
        </row>
        <row r="18111">
          <cell r="G18111" t="str">
            <v>BB49431228</v>
          </cell>
          <cell r="H18111">
            <v>0</v>
          </cell>
          <cell r="I18111">
            <v>0.645</v>
          </cell>
          <cell r="J18111">
            <v>0.645</v>
          </cell>
        </row>
        <row r="18112">
          <cell r="F18112" t="str">
            <v>庙边-下温乐</v>
          </cell>
          <cell r="G18112" t="str">
            <v>CA74431228</v>
          </cell>
          <cell r="H18112">
            <v>1.258</v>
          </cell>
          <cell r="I18112">
            <v>4.333</v>
          </cell>
          <cell r="J18112">
            <v>3.075</v>
          </cell>
        </row>
        <row r="18113">
          <cell r="F18113" t="str">
            <v>麻阳坡-黄土田</v>
          </cell>
          <cell r="G18113" t="str">
            <v>V078431228</v>
          </cell>
          <cell r="H18113">
            <v>0</v>
          </cell>
          <cell r="I18113">
            <v>1.117</v>
          </cell>
          <cell r="J18113">
            <v>1.117</v>
          </cell>
        </row>
        <row r="18114">
          <cell r="F18114" t="str">
            <v>鸡笼塘-麻田组</v>
          </cell>
          <cell r="G18114" t="str">
            <v>V079431228</v>
          </cell>
          <cell r="H18114">
            <v>0</v>
          </cell>
          <cell r="I18114">
            <v>0.674</v>
          </cell>
          <cell r="J18114">
            <v>0.674</v>
          </cell>
        </row>
        <row r="18115">
          <cell r="F18115" t="str">
            <v>芷朝冲-九蹬岩</v>
          </cell>
          <cell r="G18115" t="str">
            <v>V080431228</v>
          </cell>
          <cell r="H18115">
            <v>0</v>
          </cell>
          <cell r="I18115">
            <v>1.837</v>
          </cell>
          <cell r="J18115">
            <v>1.837</v>
          </cell>
        </row>
        <row r="18116">
          <cell r="F18116" t="str">
            <v>半坡组-小溪边</v>
          </cell>
          <cell r="G18116" t="str">
            <v>CC40431228</v>
          </cell>
          <cell r="H18116">
            <v>0</v>
          </cell>
          <cell r="I18116">
            <v>1.627</v>
          </cell>
          <cell r="J18116">
            <v>1.627</v>
          </cell>
        </row>
        <row r="18117">
          <cell r="F18117" t="str">
            <v>莫家溪-黄双溪</v>
          </cell>
          <cell r="G18117" t="str">
            <v>CC08431228</v>
          </cell>
          <cell r="H18117">
            <v>0</v>
          </cell>
          <cell r="I18117">
            <v>10.057</v>
          </cell>
          <cell r="J18117">
            <v>10.057</v>
          </cell>
        </row>
        <row r="18118">
          <cell r="F18118" t="str">
            <v>戴家屋场-红塘溪</v>
          </cell>
          <cell r="G18118" t="str">
            <v>CC36431228</v>
          </cell>
          <cell r="H18118">
            <v>0</v>
          </cell>
          <cell r="I18118">
            <v>0.262</v>
          </cell>
          <cell r="J18118">
            <v>0.262</v>
          </cell>
        </row>
        <row r="18119">
          <cell r="F18119" t="str">
            <v>芷朝冲-九蹬岩</v>
          </cell>
          <cell r="G18119" t="str">
            <v>V080431228</v>
          </cell>
          <cell r="H18119">
            <v>0</v>
          </cell>
          <cell r="I18119">
            <v>3.173</v>
          </cell>
          <cell r="J18119">
            <v>3.173</v>
          </cell>
        </row>
        <row r="18120">
          <cell r="F18120" t="str">
            <v>白毛冲口-白毛冲院子</v>
          </cell>
          <cell r="G18120" t="str">
            <v>V084431228</v>
          </cell>
          <cell r="H18120">
            <v>0</v>
          </cell>
          <cell r="I18120">
            <v>1.54</v>
          </cell>
          <cell r="J18120">
            <v>1.54</v>
          </cell>
        </row>
        <row r="18121">
          <cell r="F18121" t="str">
            <v>戴家屋场-红塘溪</v>
          </cell>
          <cell r="G18121" t="str">
            <v>CC36431228</v>
          </cell>
          <cell r="H18121">
            <v>0</v>
          </cell>
          <cell r="I18121">
            <v>0.669</v>
          </cell>
          <cell r="J18121">
            <v>0.669</v>
          </cell>
        </row>
        <row r="18122">
          <cell r="F18122" t="str">
            <v>岔路口-侯家坡</v>
          </cell>
          <cell r="G18122" t="str">
            <v>V071431228</v>
          </cell>
          <cell r="H18122">
            <v>0</v>
          </cell>
          <cell r="I18122">
            <v>0.343</v>
          </cell>
          <cell r="J18122">
            <v>0.343</v>
          </cell>
        </row>
        <row r="18123">
          <cell r="F18123" t="str">
            <v>新庄组-燕子溪</v>
          </cell>
          <cell r="G18123" t="str">
            <v>V092431228</v>
          </cell>
          <cell r="H18123">
            <v>0</v>
          </cell>
          <cell r="I18123">
            <v>1.947</v>
          </cell>
          <cell r="J18123">
            <v>1.947</v>
          </cell>
        </row>
        <row r="18124">
          <cell r="F18124" t="str">
            <v>扎牛坪- 竹坡白岩塘</v>
          </cell>
          <cell r="G18124" t="str">
            <v>CC42431228</v>
          </cell>
          <cell r="H18124">
            <v>0</v>
          </cell>
          <cell r="I18124">
            <v>4.632</v>
          </cell>
          <cell r="J18124">
            <v>4.632</v>
          </cell>
        </row>
        <row r="18125">
          <cell r="G18125" t="str">
            <v>BB19431228</v>
          </cell>
          <cell r="H18125">
            <v>0</v>
          </cell>
          <cell r="I18125">
            <v>0.503</v>
          </cell>
          <cell r="J18125">
            <v>0.503</v>
          </cell>
        </row>
        <row r="18126">
          <cell r="G18126" t="str">
            <v>BB20431228</v>
          </cell>
          <cell r="H18126">
            <v>0</v>
          </cell>
          <cell r="I18126">
            <v>0.35</v>
          </cell>
          <cell r="J18126">
            <v>0.35</v>
          </cell>
        </row>
        <row r="18127">
          <cell r="F18127" t="str">
            <v>古垅冲界-梓木塘</v>
          </cell>
          <cell r="G18127" t="str">
            <v>CC91431228</v>
          </cell>
          <cell r="H18127">
            <v>0</v>
          </cell>
          <cell r="I18127">
            <v>1.044</v>
          </cell>
          <cell r="J18127">
            <v>1.044</v>
          </cell>
        </row>
        <row r="18128">
          <cell r="F18128" t="str">
            <v>庙山—王家</v>
          </cell>
          <cell r="G18128" t="str">
            <v>CD71431228</v>
          </cell>
          <cell r="H18128">
            <v>0.419</v>
          </cell>
          <cell r="I18128">
            <v>1.099</v>
          </cell>
          <cell r="J18128">
            <v>0.68</v>
          </cell>
        </row>
        <row r="18129">
          <cell r="G18129" t="str">
            <v>V000</v>
          </cell>
          <cell r="H18129">
            <v>0</v>
          </cell>
          <cell r="I18129">
            <v>0.108</v>
          </cell>
          <cell r="J18129">
            <v>0.108</v>
          </cell>
        </row>
        <row r="18130">
          <cell r="F18130" t="str">
            <v>小桥边-三星托</v>
          </cell>
          <cell r="G18130" t="str">
            <v>CC81431228</v>
          </cell>
          <cell r="H18130">
            <v>0</v>
          </cell>
          <cell r="I18130">
            <v>1.632</v>
          </cell>
          <cell r="J18130">
            <v>1.632</v>
          </cell>
        </row>
        <row r="18131">
          <cell r="G18131" t="str">
            <v>BB46431228</v>
          </cell>
          <cell r="H18131">
            <v>0</v>
          </cell>
          <cell r="I18131">
            <v>0.545</v>
          </cell>
          <cell r="J18131">
            <v>0.545</v>
          </cell>
        </row>
        <row r="18132">
          <cell r="G18132" t="str">
            <v>BB55431228</v>
          </cell>
          <cell r="H18132">
            <v>0</v>
          </cell>
          <cell r="I18132">
            <v>0.674</v>
          </cell>
          <cell r="J18132">
            <v>0.674</v>
          </cell>
        </row>
        <row r="18133">
          <cell r="G18133" t="str">
            <v>BB23431228</v>
          </cell>
          <cell r="H18133">
            <v>0</v>
          </cell>
          <cell r="I18133">
            <v>0.806</v>
          </cell>
          <cell r="J18133">
            <v>0.806</v>
          </cell>
        </row>
        <row r="18134">
          <cell r="F18134" t="str">
            <v>高山头-唐家河边</v>
          </cell>
          <cell r="G18134" t="str">
            <v>V114431228</v>
          </cell>
          <cell r="H18134">
            <v>0</v>
          </cell>
          <cell r="I18134">
            <v>1.944</v>
          </cell>
          <cell r="J18134">
            <v>1.944</v>
          </cell>
        </row>
        <row r="18135">
          <cell r="F18135" t="str">
            <v>瓦棚子-陡山村部</v>
          </cell>
          <cell r="G18135" t="str">
            <v>V115431228</v>
          </cell>
          <cell r="H18135">
            <v>0</v>
          </cell>
          <cell r="I18135">
            <v>0.511</v>
          </cell>
          <cell r="J18135">
            <v>0.511</v>
          </cell>
        </row>
        <row r="18136">
          <cell r="F18136" t="str">
            <v>蒋家冲-红旗田</v>
          </cell>
          <cell r="G18136" t="str">
            <v>V121431228</v>
          </cell>
          <cell r="H18136">
            <v>0</v>
          </cell>
          <cell r="I18136">
            <v>2.381</v>
          </cell>
          <cell r="J18136">
            <v>2.381</v>
          </cell>
        </row>
        <row r="18137">
          <cell r="F18137" t="str">
            <v>村部-托口电站</v>
          </cell>
          <cell r="G18137" t="str">
            <v>YZ37431228</v>
          </cell>
          <cell r="H18137">
            <v>2.869</v>
          </cell>
          <cell r="I18137">
            <v>4.546</v>
          </cell>
          <cell r="J18137">
            <v>1.677</v>
          </cell>
        </row>
        <row r="18138">
          <cell r="G18138" t="str">
            <v>BB33431228</v>
          </cell>
          <cell r="H18138">
            <v>0</v>
          </cell>
          <cell r="I18138">
            <v>0.738</v>
          </cell>
          <cell r="J18138">
            <v>0.738</v>
          </cell>
        </row>
        <row r="18139">
          <cell r="F18139" t="str">
            <v>杨高线</v>
          </cell>
          <cell r="G18139" t="str">
            <v>C29A431228</v>
          </cell>
          <cell r="H18139">
            <v>0</v>
          </cell>
          <cell r="I18139">
            <v>2.16</v>
          </cell>
          <cell r="J18139">
            <v>2.16</v>
          </cell>
        </row>
        <row r="18140">
          <cell r="F18140" t="str">
            <v>细村线</v>
          </cell>
          <cell r="G18140" t="str">
            <v>CA66431228</v>
          </cell>
          <cell r="H18140">
            <v>0</v>
          </cell>
          <cell r="I18140">
            <v>2.857</v>
          </cell>
          <cell r="J18140">
            <v>2.857</v>
          </cell>
        </row>
        <row r="18141">
          <cell r="F18141" t="str">
            <v>曹家田组-桐油坪组</v>
          </cell>
          <cell r="G18141" t="str">
            <v>CC52431228</v>
          </cell>
          <cell r="H18141">
            <v>0</v>
          </cell>
          <cell r="I18141">
            <v>0.664</v>
          </cell>
          <cell r="J18141">
            <v>0.664</v>
          </cell>
        </row>
        <row r="18142">
          <cell r="F18142" t="str">
            <v>早禾冲-王家湾</v>
          </cell>
          <cell r="G18142" t="str">
            <v>V107431228</v>
          </cell>
          <cell r="H18142">
            <v>0</v>
          </cell>
          <cell r="I18142">
            <v>0.708</v>
          </cell>
          <cell r="J18142">
            <v>0.708</v>
          </cell>
        </row>
        <row r="18143">
          <cell r="F18143" t="str">
            <v>水库-宝贝</v>
          </cell>
          <cell r="G18143" t="str">
            <v>CC99431228</v>
          </cell>
          <cell r="H18143">
            <v>0</v>
          </cell>
          <cell r="I18143">
            <v>0.545</v>
          </cell>
          <cell r="J18143">
            <v>0.545</v>
          </cell>
        </row>
        <row r="18144">
          <cell r="G18144" t="str">
            <v>V000</v>
          </cell>
          <cell r="H18144">
            <v>0</v>
          </cell>
          <cell r="I18144">
            <v>0.203</v>
          </cell>
          <cell r="J18144">
            <v>0.203</v>
          </cell>
        </row>
        <row r="18145">
          <cell r="F18145" t="str">
            <v>竹子坪-步路田</v>
          </cell>
          <cell r="G18145" t="str">
            <v>CC94431228</v>
          </cell>
          <cell r="H18145">
            <v>0</v>
          </cell>
          <cell r="I18145">
            <v>5.156</v>
          </cell>
          <cell r="J18145">
            <v>5.156</v>
          </cell>
        </row>
        <row r="18146">
          <cell r="F18146" t="str">
            <v>村部-新食堂</v>
          </cell>
          <cell r="G18146" t="str">
            <v>CC95431228</v>
          </cell>
          <cell r="H18146">
            <v>0</v>
          </cell>
          <cell r="I18146">
            <v>1.614</v>
          </cell>
          <cell r="J18146">
            <v>1.614</v>
          </cell>
        </row>
        <row r="18147">
          <cell r="F18147" t="str">
            <v>皂角坪-桐木江</v>
          </cell>
          <cell r="G18147" t="str">
            <v>CC93431228</v>
          </cell>
          <cell r="H18147">
            <v>0</v>
          </cell>
          <cell r="I18147">
            <v>1.475</v>
          </cell>
          <cell r="J18147">
            <v>1.475</v>
          </cell>
        </row>
        <row r="18148">
          <cell r="F18148" t="str">
            <v>店边界—岩头冲</v>
          </cell>
          <cell r="G18148" t="str">
            <v>V671431228</v>
          </cell>
          <cell r="H18148">
            <v>0</v>
          </cell>
          <cell r="I18148">
            <v>0.66</v>
          </cell>
          <cell r="J18148">
            <v>0.66</v>
          </cell>
        </row>
        <row r="18149">
          <cell r="F18149" t="str">
            <v>杨家浪—湾里组</v>
          </cell>
          <cell r="G18149" t="str">
            <v>V673431228</v>
          </cell>
          <cell r="H18149">
            <v>0</v>
          </cell>
          <cell r="I18149">
            <v>1.195</v>
          </cell>
          <cell r="J18149">
            <v>1.195</v>
          </cell>
        </row>
        <row r="18150">
          <cell r="F18150" t="str">
            <v>中塘界—茶山脚</v>
          </cell>
          <cell r="G18150" t="str">
            <v>V674431228</v>
          </cell>
          <cell r="H18150">
            <v>0</v>
          </cell>
          <cell r="I18150">
            <v>0.511</v>
          </cell>
          <cell r="J18150">
            <v>0.511</v>
          </cell>
        </row>
        <row r="18151">
          <cell r="F18151" t="str">
            <v>槐皮界—水竹园</v>
          </cell>
          <cell r="G18151" t="str">
            <v>V679431228</v>
          </cell>
          <cell r="H18151">
            <v>0</v>
          </cell>
          <cell r="I18151">
            <v>0.462</v>
          </cell>
          <cell r="J18151">
            <v>0.462</v>
          </cell>
        </row>
        <row r="18152">
          <cell r="F18152" t="str">
            <v>小大田—桐子坪</v>
          </cell>
          <cell r="G18152" t="str">
            <v>V697431228</v>
          </cell>
          <cell r="H18152">
            <v>0</v>
          </cell>
          <cell r="I18152">
            <v>0.817</v>
          </cell>
          <cell r="J18152">
            <v>0.817</v>
          </cell>
        </row>
        <row r="18153">
          <cell r="F18153" t="str">
            <v>康阔桐—蒲家冲</v>
          </cell>
          <cell r="G18153" t="str">
            <v>V698431228</v>
          </cell>
          <cell r="H18153">
            <v>0</v>
          </cell>
          <cell r="I18153">
            <v>0.987</v>
          </cell>
          <cell r="J18153">
            <v>0.987</v>
          </cell>
        </row>
        <row r="18154">
          <cell r="F18154" t="str">
            <v>秀山—二里五</v>
          </cell>
          <cell r="G18154" t="str">
            <v>V699431228</v>
          </cell>
          <cell r="H18154">
            <v>0</v>
          </cell>
          <cell r="I18154">
            <v>0.338</v>
          </cell>
          <cell r="J18154">
            <v>0.338</v>
          </cell>
        </row>
        <row r="18155">
          <cell r="F18155" t="str">
            <v>坳山塘—屋背界</v>
          </cell>
          <cell r="G18155" t="str">
            <v>V646431228</v>
          </cell>
          <cell r="H18155">
            <v>0</v>
          </cell>
          <cell r="I18155">
            <v>0.709</v>
          </cell>
          <cell r="J18155">
            <v>0.709</v>
          </cell>
        </row>
        <row r="18156">
          <cell r="F18156" t="str">
            <v>魏田冲—核桃坪</v>
          </cell>
          <cell r="G18156" t="str">
            <v>V647431228</v>
          </cell>
          <cell r="H18156">
            <v>0</v>
          </cell>
          <cell r="I18156">
            <v>0.779</v>
          </cell>
          <cell r="J18156">
            <v>0.779</v>
          </cell>
        </row>
        <row r="18157">
          <cell r="F18157" t="str">
            <v>魏田冲—桃家垅</v>
          </cell>
          <cell r="G18157" t="str">
            <v>V648431228</v>
          </cell>
          <cell r="H18157">
            <v>0</v>
          </cell>
          <cell r="I18157">
            <v>0.381</v>
          </cell>
          <cell r="J18157">
            <v>0.381</v>
          </cell>
        </row>
        <row r="18158">
          <cell r="F18158" t="str">
            <v>阳家坳—福六坪</v>
          </cell>
          <cell r="G18158" t="str">
            <v>V625431228</v>
          </cell>
          <cell r="H18158">
            <v>0</v>
          </cell>
          <cell r="I18158">
            <v>1.4</v>
          </cell>
          <cell r="J18158">
            <v>1.4</v>
          </cell>
        </row>
        <row r="18159">
          <cell r="F18159" t="str">
            <v>阳家坳—野田冲</v>
          </cell>
          <cell r="G18159" t="str">
            <v>V626431228</v>
          </cell>
          <cell r="H18159">
            <v>0</v>
          </cell>
          <cell r="I18159">
            <v>0.591</v>
          </cell>
          <cell r="J18159">
            <v>0.591</v>
          </cell>
        </row>
        <row r="18160">
          <cell r="F18160" t="str">
            <v>村部-大坪田</v>
          </cell>
          <cell r="G18160" t="str">
            <v>V627431228</v>
          </cell>
          <cell r="H18160">
            <v>0</v>
          </cell>
          <cell r="I18160">
            <v>1.434</v>
          </cell>
          <cell r="J18160">
            <v>1.434</v>
          </cell>
        </row>
        <row r="18161">
          <cell r="F18161" t="str">
            <v>碾子田—老树冲</v>
          </cell>
          <cell r="G18161" t="str">
            <v>V628431228</v>
          </cell>
          <cell r="H18161">
            <v>0</v>
          </cell>
          <cell r="I18161">
            <v>0.25</v>
          </cell>
          <cell r="J18161">
            <v>0.25</v>
          </cell>
        </row>
        <row r="18162">
          <cell r="F18162" t="str">
            <v>月亮田—园边</v>
          </cell>
          <cell r="G18162" t="str">
            <v>V662431228</v>
          </cell>
          <cell r="H18162">
            <v>0</v>
          </cell>
          <cell r="I18162">
            <v>1.159</v>
          </cell>
          <cell r="J18162">
            <v>1.159</v>
          </cell>
        </row>
        <row r="18163">
          <cell r="F18163" t="str">
            <v>马鞍子—井边</v>
          </cell>
          <cell r="G18163" t="str">
            <v>V663431228</v>
          </cell>
          <cell r="H18163">
            <v>0</v>
          </cell>
          <cell r="I18163">
            <v>0.63</v>
          </cell>
          <cell r="J18163">
            <v>0.63</v>
          </cell>
        </row>
        <row r="18164">
          <cell r="F18164" t="str">
            <v>岩桥-兴无</v>
          </cell>
          <cell r="G18164" t="str">
            <v>Y707431228</v>
          </cell>
          <cell r="H18164">
            <v>9.431</v>
          </cell>
          <cell r="I18164">
            <v>10.055</v>
          </cell>
          <cell r="J18164">
            <v>0.624</v>
          </cell>
        </row>
        <row r="18165">
          <cell r="F18165" t="str">
            <v>三溪铺-白石坡</v>
          </cell>
          <cell r="G18165" t="str">
            <v>Y736431228</v>
          </cell>
          <cell r="H18165">
            <v>3.426</v>
          </cell>
          <cell r="I18165">
            <v>3.64</v>
          </cell>
          <cell r="J18165">
            <v>0.214</v>
          </cell>
        </row>
        <row r="18166">
          <cell r="F18166" t="str">
            <v>坎上-花山寨</v>
          </cell>
          <cell r="G18166" t="str">
            <v>C005431228</v>
          </cell>
          <cell r="H18166">
            <v>2.322</v>
          </cell>
          <cell r="I18166">
            <v>2.632</v>
          </cell>
          <cell r="J18166">
            <v>0.31</v>
          </cell>
        </row>
        <row r="18167">
          <cell r="F18167" t="str">
            <v>落水溪—祖下垅</v>
          </cell>
          <cell r="G18167" t="str">
            <v>V747431228</v>
          </cell>
          <cell r="H18167">
            <v>0</v>
          </cell>
          <cell r="I18167">
            <v>0.904</v>
          </cell>
          <cell r="J18167">
            <v>0.904</v>
          </cell>
        </row>
        <row r="18168">
          <cell r="F18168" t="str">
            <v>孔家路口—付家</v>
          </cell>
          <cell r="G18168" t="str">
            <v>V739431228</v>
          </cell>
          <cell r="H18168">
            <v>0</v>
          </cell>
          <cell r="I18168">
            <v>0.83</v>
          </cell>
          <cell r="J18168">
            <v>0.83</v>
          </cell>
        </row>
        <row r="18169">
          <cell r="F18169" t="str">
            <v>余家塘—向家山</v>
          </cell>
          <cell r="G18169" t="str">
            <v>V839431228</v>
          </cell>
          <cell r="H18169">
            <v>0</v>
          </cell>
          <cell r="I18169">
            <v>0.607</v>
          </cell>
          <cell r="J18169">
            <v>0.607</v>
          </cell>
        </row>
        <row r="18170">
          <cell r="F18170" t="str">
            <v>罗家坪—沈家</v>
          </cell>
          <cell r="G18170" t="str">
            <v>V841431228</v>
          </cell>
          <cell r="H18170">
            <v>0</v>
          </cell>
          <cell r="I18170">
            <v>0.381</v>
          </cell>
          <cell r="J18170">
            <v>0.381</v>
          </cell>
        </row>
        <row r="18171">
          <cell r="F18171" t="str">
            <v>曹家田组-桐油坪组</v>
          </cell>
          <cell r="G18171" t="str">
            <v>CC52431228</v>
          </cell>
          <cell r="H18171">
            <v>0</v>
          </cell>
          <cell r="I18171">
            <v>2.809</v>
          </cell>
          <cell r="J18171">
            <v>2.809</v>
          </cell>
        </row>
        <row r="18172">
          <cell r="F18172" t="str">
            <v>青树岭-大山冲</v>
          </cell>
          <cell r="G18172" t="str">
            <v>C030431228</v>
          </cell>
          <cell r="H18172">
            <v>4.925</v>
          </cell>
          <cell r="I18172">
            <v>7.094</v>
          </cell>
          <cell r="J18172">
            <v>2.169</v>
          </cell>
        </row>
        <row r="18173">
          <cell r="F18173" t="str">
            <v>村部-苦子塘</v>
          </cell>
          <cell r="G18173" t="str">
            <v>C046431228</v>
          </cell>
          <cell r="H18173">
            <v>0.855</v>
          </cell>
          <cell r="I18173">
            <v>3.226</v>
          </cell>
          <cell r="J18173">
            <v>2.371</v>
          </cell>
        </row>
        <row r="18174">
          <cell r="F18174" t="str">
            <v>大湾丘-瓮塘</v>
          </cell>
          <cell r="G18174" t="str">
            <v>CE14431228</v>
          </cell>
          <cell r="H18174">
            <v>1.61</v>
          </cell>
          <cell r="I18174">
            <v>3.822</v>
          </cell>
          <cell r="J18174">
            <v>2.212</v>
          </cell>
        </row>
        <row r="18175">
          <cell r="G18175" t="str">
            <v>V000</v>
          </cell>
          <cell r="H18175">
            <v>0</v>
          </cell>
          <cell r="I18175">
            <v>0.191</v>
          </cell>
          <cell r="J18175">
            <v>0.191</v>
          </cell>
        </row>
        <row r="18176">
          <cell r="G18176" t="str">
            <v>BB44431228</v>
          </cell>
          <cell r="H18176">
            <v>0</v>
          </cell>
          <cell r="I18176">
            <v>0.281</v>
          </cell>
          <cell r="J18176">
            <v>0.281</v>
          </cell>
        </row>
        <row r="18177">
          <cell r="F18177" t="str">
            <v>路口-杨家沙</v>
          </cell>
          <cell r="G18177" t="str">
            <v>V166431228</v>
          </cell>
          <cell r="H18177">
            <v>0</v>
          </cell>
          <cell r="I18177">
            <v>0.745</v>
          </cell>
          <cell r="J18177">
            <v>0.745</v>
          </cell>
        </row>
        <row r="18178">
          <cell r="F18178" t="str">
            <v>牛栏冲-杀牛冲</v>
          </cell>
          <cell r="G18178" t="str">
            <v>V165431228</v>
          </cell>
          <cell r="H18178">
            <v>0</v>
          </cell>
          <cell r="I18178">
            <v>1.513</v>
          </cell>
          <cell r="J18178">
            <v>1.513</v>
          </cell>
        </row>
        <row r="18179">
          <cell r="G18179" t="str">
            <v>BB17431228</v>
          </cell>
          <cell r="H18179">
            <v>0</v>
          </cell>
          <cell r="I18179">
            <v>0.418</v>
          </cell>
          <cell r="J18179">
            <v>0.418</v>
          </cell>
        </row>
        <row r="18180">
          <cell r="G18180" t="str">
            <v>V000</v>
          </cell>
          <cell r="H18180">
            <v>0</v>
          </cell>
          <cell r="I18180">
            <v>0.176</v>
          </cell>
          <cell r="J18180">
            <v>0.176</v>
          </cell>
        </row>
        <row r="18181">
          <cell r="F18181" t="str">
            <v>沙溪坳-电冲</v>
          </cell>
          <cell r="G18181" t="str">
            <v>V163431228</v>
          </cell>
          <cell r="H18181">
            <v>0</v>
          </cell>
          <cell r="I18181">
            <v>1.117</v>
          </cell>
          <cell r="J18181">
            <v>1.117</v>
          </cell>
        </row>
        <row r="18182">
          <cell r="F18182" t="str">
            <v>楠菜线</v>
          </cell>
          <cell r="G18182" t="str">
            <v>CB51431228</v>
          </cell>
          <cell r="H18182">
            <v>0</v>
          </cell>
          <cell r="I18182">
            <v>1.278</v>
          </cell>
          <cell r="J18182">
            <v>1.278</v>
          </cell>
        </row>
        <row r="18183">
          <cell r="F18183" t="str">
            <v>楠木坪-黄塔塘村部</v>
          </cell>
          <cell r="G18183" t="str">
            <v>CC53431228</v>
          </cell>
          <cell r="H18183">
            <v>0</v>
          </cell>
          <cell r="I18183">
            <v>2.715</v>
          </cell>
          <cell r="J18183">
            <v>2.715</v>
          </cell>
        </row>
        <row r="18184">
          <cell r="F18184" t="str">
            <v>水库边-席草坪</v>
          </cell>
          <cell r="G18184" t="str">
            <v>V155431228</v>
          </cell>
          <cell r="H18184">
            <v>0</v>
          </cell>
          <cell r="I18184">
            <v>0.517</v>
          </cell>
          <cell r="J18184">
            <v>0.517</v>
          </cell>
        </row>
        <row r="18185">
          <cell r="F18185" t="str">
            <v>大坪界-岩灯坡</v>
          </cell>
          <cell r="G18185" t="str">
            <v>V157431228</v>
          </cell>
          <cell r="H18185">
            <v>0</v>
          </cell>
          <cell r="I18185">
            <v>0.867</v>
          </cell>
          <cell r="J18185">
            <v>0.867</v>
          </cell>
        </row>
        <row r="18186">
          <cell r="F18186" t="str">
            <v>水柳坪-溪口</v>
          </cell>
          <cell r="G18186" t="str">
            <v>V158431228</v>
          </cell>
          <cell r="H18186">
            <v>0</v>
          </cell>
          <cell r="I18186">
            <v>0.128</v>
          </cell>
          <cell r="J18186">
            <v>0.128</v>
          </cell>
        </row>
        <row r="18187">
          <cell r="F18187" t="str">
            <v>村部-苦子塘</v>
          </cell>
          <cell r="G18187" t="str">
            <v>C046431228</v>
          </cell>
          <cell r="H18187">
            <v>0.855</v>
          </cell>
          <cell r="I18187">
            <v>2.093</v>
          </cell>
          <cell r="J18187">
            <v>1.238</v>
          </cell>
        </row>
        <row r="18188">
          <cell r="G18188" t="str">
            <v>BB31431228</v>
          </cell>
          <cell r="H18188">
            <v>0</v>
          </cell>
          <cell r="I18188">
            <v>0.292</v>
          </cell>
          <cell r="J18188">
            <v>0.292</v>
          </cell>
        </row>
        <row r="18189">
          <cell r="G18189" t="str">
            <v>V000</v>
          </cell>
          <cell r="H18189">
            <v>0</v>
          </cell>
          <cell r="I18189">
            <v>0.111</v>
          </cell>
          <cell r="J18189">
            <v>0.111</v>
          </cell>
        </row>
        <row r="18190">
          <cell r="F18190" t="str">
            <v>黄家畈—丁家坪</v>
          </cell>
          <cell r="G18190" t="str">
            <v>CD55431228</v>
          </cell>
          <cell r="H18190">
            <v>0</v>
          </cell>
          <cell r="I18190">
            <v>6.382</v>
          </cell>
          <cell r="J18190">
            <v>6.382</v>
          </cell>
        </row>
        <row r="18191">
          <cell r="F18191" t="str">
            <v>丁家坪—岩山</v>
          </cell>
          <cell r="G18191" t="str">
            <v>CD56431228</v>
          </cell>
          <cell r="H18191">
            <v>0</v>
          </cell>
          <cell r="I18191">
            <v>3.479</v>
          </cell>
          <cell r="J18191">
            <v>3.479</v>
          </cell>
        </row>
        <row r="18192">
          <cell r="G18192" t="str">
            <v>V000</v>
          </cell>
          <cell r="H18192">
            <v>0</v>
          </cell>
          <cell r="I18192">
            <v>0.354</v>
          </cell>
          <cell r="J18192">
            <v>0.354</v>
          </cell>
        </row>
        <row r="18193">
          <cell r="F18193" t="str">
            <v>车小线</v>
          </cell>
          <cell r="G18193" t="str">
            <v>CZ98431228</v>
          </cell>
          <cell r="H18193">
            <v>0</v>
          </cell>
          <cell r="I18193">
            <v>2.221</v>
          </cell>
          <cell r="J18193">
            <v>2.221</v>
          </cell>
        </row>
        <row r="18194">
          <cell r="F18194" t="str">
            <v>禾梨冲—杨干</v>
          </cell>
          <cell r="G18194" t="str">
            <v>V608431228</v>
          </cell>
          <cell r="H18194">
            <v>0</v>
          </cell>
          <cell r="I18194">
            <v>0.495</v>
          </cell>
          <cell r="J18194">
            <v>0.495</v>
          </cell>
        </row>
        <row r="18195">
          <cell r="F18195" t="str">
            <v>牛芒线</v>
          </cell>
          <cell r="G18195" t="str">
            <v>C46A431228</v>
          </cell>
          <cell r="H18195">
            <v>0</v>
          </cell>
          <cell r="I18195">
            <v>2.144</v>
          </cell>
          <cell r="J18195">
            <v>2.144</v>
          </cell>
        </row>
        <row r="18196">
          <cell r="F18196" t="str">
            <v>王铜线</v>
          </cell>
          <cell r="G18196" t="str">
            <v>CZ99431228</v>
          </cell>
          <cell r="H18196">
            <v>0</v>
          </cell>
          <cell r="I18196">
            <v>2.609</v>
          </cell>
          <cell r="J18196">
            <v>2.609</v>
          </cell>
        </row>
        <row r="18197">
          <cell r="F18197" t="str">
            <v>清水田至毛家畈</v>
          </cell>
          <cell r="G18197" t="str">
            <v>V326431228</v>
          </cell>
          <cell r="H18197">
            <v>0</v>
          </cell>
          <cell r="I18197">
            <v>0.778</v>
          </cell>
          <cell r="J18197">
            <v>0.778</v>
          </cell>
        </row>
        <row r="18198">
          <cell r="F18198" t="str">
            <v>烂老线</v>
          </cell>
          <cell r="G18198" t="str">
            <v>C43A431228</v>
          </cell>
          <cell r="H18198">
            <v>0</v>
          </cell>
          <cell r="I18198">
            <v>0.86</v>
          </cell>
          <cell r="J18198">
            <v>0.86</v>
          </cell>
        </row>
        <row r="18199">
          <cell r="F18199" t="str">
            <v>大树坪至垅口</v>
          </cell>
          <cell r="G18199" t="str">
            <v>V463431228</v>
          </cell>
          <cell r="H18199">
            <v>0</v>
          </cell>
          <cell r="I18199">
            <v>1.381</v>
          </cell>
          <cell r="J18199">
            <v>1.381</v>
          </cell>
        </row>
        <row r="18200">
          <cell r="F18200" t="str">
            <v>坝边至梅家冲</v>
          </cell>
          <cell r="G18200" t="str">
            <v>V307431228</v>
          </cell>
          <cell r="H18200">
            <v>0</v>
          </cell>
          <cell r="I18200">
            <v>0.472</v>
          </cell>
          <cell r="J18200">
            <v>0.472</v>
          </cell>
        </row>
        <row r="18201">
          <cell r="F18201" t="str">
            <v>老加工厂至颜家冲</v>
          </cell>
          <cell r="G18201" t="str">
            <v>V317431228</v>
          </cell>
          <cell r="H18201">
            <v>0</v>
          </cell>
          <cell r="I18201">
            <v>0.873</v>
          </cell>
          <cell r="J18201">
            <v>0.873</v>
          </cell>
        </row>
        <row r="18202">
          <cell r="G18202" t="str">
            <v>AA09431228</v>
          </cell>
          <cell r="H18202">
            <v>0</v>
          </cell>
          <cell r="I18202">
            <v>0.339</v>
          </cell>
          <cell r="J18202">
            <v>0.339</v>
          </cell>
        </row>
        <row r="18203">
          <cell r="F18203" t="str">
            <v>田家至小湾</v>
          </cell>
          <cell r="G18203" t="str">
            <v>V466431228</v>
          </cell>
          <cell r="H18203">
            <v>0</v>
          </cell>
          <cell r="I18203">
            <v>0.509</v>
          </cell>
          <cell r="J18203">
            <v>0.509</v>
          </cell>
        </row>
        <row r="18204">
          <cell r="F18204" t="str">
            <v>路口—黄家</v>
          </cell>
          <cell r="G18204" t="str">
            <v>CE36431228</v>
          </cell>
          <cell r="H18204">
            <v>0</v>
          </cell>
          <cell r="I18204">
            <v>1.088</v>
          </cell>
          <cell r="J18204">
            <v>1.088</v>
          </cell>
        </row>
        <row r="18205">
          <cell r="F18205" t="str">
            <v>黄家垅—阿库</v>
          </cell>
          <cell r="G18205" t="str">
            <v>CE37431228</v>
          </cell>
          <cell r="H18205">
            <v>0</v>
          </cell>
          <cell r="I18205">
            <v>1.52</v>
          </cell>
          <cell r="J18205">
            <v>1.52</v>
          </cell>
        </row>
        <row r="18206">
          <cell r="F18206" t="str">
            <v>龙家湾—默角丘</v>
          </cell>
          <cell r="G18206" t="str">
            <v>V804431228</v>
          </cell>
          <cell r="H18206">
            <v>0</v>
          </cell>
          <cell r="I18206">
            <v>1.021</v>
          </cell>
          <cell r="J18206">
            <v>1.021</v>
          </cell>
        </row>
        <row r="18207">
          <cell r="F18207" t="str">
            <v>芷江牛牯坪-城步横水</v>
          </cell>
          <cell r="G18207" t="str">
            <v>XJ08431228</v>
          </cell>
          <cell r="H18207">
            <v>4.994</v>
          </cell>
          <cell r="I18207">
            <v>13.415</v>
          </cell>
          <cell r="J18207">
            <v>8.421</v>
          </cell>
        </row>
        <row r="18208">
          <cell r="F18208" t="str">
            <v>瓦盖桥—半坡</v>
          </cell>
          <cell r="G18208" t="str">
            <v>V768431228</v>
          </cell>
          <cell r="H18208">
            <v>0</v>
          </cell>
          <cell r="I18208">
            <v>0.889</v>
          </cell>
          <cell r="J18208">
            <v>0.889</v>
          </cell>
        </row>
        <row r="18209">
          <cell r="F18209" t="str">
            <v>杨家路口—塘冲</v>
          </cell>
          <cell r="G18209" t="str">
            <v>YA12431228</v>
          </cell>
          <cell r="H18209">
            <v>0</v>
          </cell>
          <cell r="I18209">
            <v>2.226</v>
          </cell>
          <cell r="J18209">
            <v>2.226</v>
          </cell>
        </row>
        <row r="18210">
          <cell r="F18210" t="str">
            <v>叶家—潘家湾</v>
          </cell>
          <cell r="G18210" t="str">
            <v>V763431228</v>
          </cell>
          <cell r="H18210">
            <v>0</v>
          </cell>
          <cell r="I18210">
            <v>0.622</v>
          </cell>
          <cell r="J18210">
            <v>0.622</v>
          </cell>
        </row>
        <row r="18211">
          <cell r="G18211" t="str">
            <v>BB34431228</v>
          </cell>
          <cell r="H18211">
            <v>0</v>
          </cell>
          <cell r="I18211">
            <v>0.386</v>
          </cell>
          <cell r="J18211">
            <v>0.386</v>
          </cell>
        </row>
        <row r="18212">
          <cell r="F18212" t="str">
            <v>新塘坪-杆子坳</v>
          </cell>
          <cell r="G18212" t="str">
            <v>V033431228</v>
          </cell>
          <cell r="H18212">
            <v>0</v>
          </cell>
          <cell r="I18212">
            <v>0.696</v>
          </cell>
          <cell r="J18212">
            <v>0.696</v>
          </cell>
        </row>
        <row r="18213">
          <cell r="F18213" t="str">
            <v>冷九线</v>
          </cell>
          <cell r="G18213" t="str">
            <v>CB55431228</v>
          </cell>
          <cell r="H18213">
            <v>0.87</v>
          </cell>
          <cell r="I18213">
            <v>1.062</v>
          </cell>
          <cell r="J18213">
            <v>0.192</v>
          </cell>
        </row>
        <row r="18214">
          <cell r="F18214" t="str">
            <v>两内线</v>
          </cell>
          <cell r="G18214" t="str">
            <v>C38A431228</v>
          </cell>
          <cell r="H18214">
            <v>2.007</v>
          </cell>
          <cell r="I18214">
            <v>2.588</v>
          </cell>
          <cell r="J18214">
            <v>0.581</v>
          </cell>
        </row>
        <row r="18215">
          <cell r="F18215" t="str">
            <v>拱桥边-败泥冲</v>
          </cell>
          <cell r="G18215" t="str">
            <v>CC22431228</v>
          </cell>
          <cell r="H18215">
            <v>0</v>
          </cell>
          <cell r="I18215">
            <v>1.089</v>
          </cell>
          <cell r="J18215">
            <v>1.089</v>
          </cell>
        </row>
        <row r="18216">
          <cell r="F18216" t="str">
            <v>小拱桥-河溪坎</v>
          </cell>
          <cell r="G18216" t="str">
            <v>V015431228</v>
          </cell>
          <cell r="H18216">
            <v>0</v>
          </cell>
          <cell r="I18216">
            <v>0.855</v>
          </cell>
          <cell r="J18216">
            <v>0.855</v>
          </cell>
        </row>
        <row r="18217">
          <cell r="G18217" t="str">
            <v>V000</v>
          </cell>
          <cell r="H18217">
            <v>0</v>
          </cell>
          <cell r="I18217">
            <v>0.436</v>
          </cell>
          <cell r="J18217">
            <v>0.436</v>
          </cell>
        </row>
        <row r="18218">
          <cell r="F18218" t="str">
            <v>老牙丘-渡槽口</v>
          </cell>
          <cell r="G18218" t="str">
            <v>V179431228</v>
          </cell>
          <cell r="H18218">
            <v>0</v>
          </cell>
          <cell r="I18218">
            <v>0.185</v>
          </cell>
          <cell r="J18218">
            <v>0.185</v>
          </cell>
        </row>
        <row r="18219">
          <cell r="F18219" t="str">
            <v>泥冲界—彭家坳</v>
          </cell>
          <cell r="G18219" t="str">
            <v>V678431228</v>
          </cell>
          <cell r="H18219">
            <v>0</v>
          </cell>
          <cell r="I18219">
            <v>0.969</v>
          </cell>
          <cell r="J18219">
            <v>0.969</v>
          </cell>
        </row>
        <row r="18220">
          <cell r="G18220" t="str">
            <v>V000</v>
          </cell>
          <cell r="H18220">
            <v>0</v>
          </cell>
          <cell r="I18220">
            <v>0.394</v>
          </cell>
          <cell r="J18220">
            <v>0.394</v>
          </cell>
        </row>
        <row r="18221">
          <cell r="F18221" t="str">
            <v>张垅冲-土桥冲口</v>
          </cell>
          <cell r="G18221" t="str">
            <v>V195431228</v>
          </cell>
          <cell r="H18221">
            <v>0</v>
          </cell>
          <cell r="I18221">
            <v>4.242</v>
          </cell>
          <cell r="J18221">
            <v>4.242</v>
          </cell>
        </row>
        <row r="18222">
          <cell r="F18222" t="str">
            <v>村部-言公冲</v>
          </cell>
          <cell r="G18222" t="str">
            <v>V186431228</v>
          </cell>
          <cell r="H18222">
            <v>0</v>
          </cell>
          <cell r="I18222">
            <v>0.998</v>
          </cell>
          <cell r="J18222">
            <v>0.998</v>
          </cell>
        </row>
        <row r="18223">
          <cell r="F18223" t="str">
            <v>双桥溪-王公坡</v>
          </cell>
          <cell r="G18223" t="str">
            <v>V187431228</v>
          </cell>
          <cell r="H18223">
            <v>0</v>
          </cell>
          <cell r="I18223">
            <v>1.268</v>
          </cell>
          <cell r="J18223">
            <v>1.268</v>
          </cell>
        </row>
        <row r="18224">
          <cell r="F18224" t="str">
            <v>杨禾田-瓮塘</v>
          </cell>
          <cell r="G18224" t="str">
            <v>Y747431228</v>
          </cell>
          <cell r="H18224">
            <v>6.239</v>
          </cell>
          <cell r="I18224">
            <v>8.633</v>
          </cell>
          <cell r="J18224">
            <v>2.394</v>
          </cell>
        </row>
        <row r="18225">
          <cell r="F18225" t="str">
            <v>祖山坡-邓家坪</v>
          </cell>
          <cell r="G18225" t="str">
            <v>CC79431228</v>
          </cell>
          <cell r="H18225">
            <v>0</v>
          </cell>
          <cell r="I18225">
            <v>1.592</v>
          </cell>
          <cell r="J18225">
            <v>1.592</v>
          </cell>
        </row>
        <row r="18226">
          <cell r="F18226" t="str">
            <v>关口界—坳背</v>
          </cell>
          <cell r="G18226" t="str">
            <v>V692431228</v>
          </cell>
          <cell r="H18226">
            <v>0</v>
          </cell>
          <cell r="I18226">
            <v>2.606</v>
          </cell>
          <cell r="J18226">
            <v>2.606</v>
          </cell>
        </row>
        <row r="18227">
          <cell r="G18227" t="str">
            <v>BB16431228</v>
          </cell>
          <cell r="H18227">
            <v>0</v>
          </cell>
          <cell r="I18227">
            <v>0.32</v>
          </cell>
          <cell r="J18227">
            <v>0.32</v>
          </cell>
        </row>
        <row r="18228">
          <cell r="G18228" t="str">
            <v>V000</v>
          </cell>
          <cell r="H18228">
            <v>0</v>
          </cell>
          <cell r="I18228">
            <v>0.306</v>
          </cell>
          <cell r="J18228">
            <v>0.306</v>
          </cell>
        </row>
        <row r="18229">
          <cell r="F18229" t="str">
            <v>大岭坡脚—黄脸官</v>
          </cell>
          <cell r="G18229" t="str">
            <v>V717431228</v>
          </cell>
          <cell r="H18229">
            <v>0</v>
          </cell>
          <cell r="I18229">
            <v>0.499</v>
          </cell>
          <cell r="J18229">
            <v>0.499</v>
          </cell>
        </row>
        <row r="18230">
          <cell r="G18230" t="str">
            <v>BB36431228</v>
          </cell>
          <cell r="H18230">
            <v>0</v>
          </cell>
          <cell r="I18230">
            <v>2.374</v>
          </cell>
          <cell r="J18230">
            <v>2.374</v>
          </cell>
        </row>
        <row r="18231">
          <cell r="F18231" t="str">
            <v>溪口组-古牛滩</v>
          </cell>
          <cell r="G18231" t="str">
            <v>V055431228</v>
          </cell>
          <cell r="H18231">
            <v>0</v>
          </cell>
          <cell r="I18231">
            <v>1.35</v>
          </cell>
          <cell r="J18231">
            <v>1.35</v>
          </cell>
        </row>
        <row r="18232">
          <cell r="F18232" t="str">
            <v>楠木溪-銮塘溪</v>
          </cell>
          <cell r="G18232" t="str">
            <v>V046431228</v>
          </cell>
          <cell r="H18232">
            <v>0</v>
          </cell>
          <cell r="I18232">
            <v>2.479</v>
          </cell>
          <cell r="J18232">
            <v>2.479</v>
          </cell>
        </row>
        <row r="18233">
          <cell r="F18233" t="str">
            <v>十八湾-川洞</v>
          </cell>
          <cell r="G18233" t="str">
            <v>V061431228</v>
          </cell>
          <cell r="H18233">
            <v>0</v>
          </cell>
          <cell r="I18233">
            <v>2.411</v>
          </cell>
          <cell r="J18233">
            <v>2.411</v>
          </cell>
        </row>
        <row r="18234">
          <cell r="F18234" t="str">
            <v>牛坪六组-长畈沙</v>
          </cell>
          <cell r="G18234" t="str">
            <v>CC35431228</v>
          </cell>
          <cell r="H18234">
            <v>0</v>
          </cell>
          <cell r="I18234">
            <v>3.306</v>
          </cell>
          <cell r="J18234">
            <v>3.306</v>
          </cell>
        </row>
        <row r="18235">
          <cell r="F18235" t="str">
            <v>造纸门口—对门界口</v>
          </cell>
          <cell r="G18235" t="str">
            <v>V725431228</v>
          </cell>
          <cell r="H18235">
            <v>0</v>
          </cell>
          <cell r="I18235">
            <v>1.199</v>
          </cell>
          <cell r="J18235">
            <v>1.199</v>
          </cell>
        </row>
        <row r="18236">
          <cell r="F18236" t="str">
            <v>三角田—牛脑壳</v>
          </cell>
          <cell r="G18236" t="str">
            <v>V727431228</v>
          </cell>
          <cell r="H18236">
            <v>0</v>
          </cell>
          <cell r="I18236">
            <v>0.787</v>
          </cell>
          <cell r="J18236">
            <v>0.787</v>
          </cell>
        </row>
        <row r="18237">
          <cell r="F18237" t="str">
            <v>案台山—长湾</v>
          </cell>
          <cell r="G18237" t="str">
            <v>CD79431228</v>
          </cell>
          <cell r="H18237">
            <v>0</v>
          </cell>
          <cell r="I18237">
            <v>0.26</v>
          </cell>
          <cell r="J18237">
            <v>0.26</v>
          </cell>
        </row>
        <row r="18238">
          <cell r="F18238" t="str">
            <v>岔路口-长应坡</v>
          </cell>
          <cell r="G18238" t="str">
            <v>V096431228</v>
          </cell>
          <cell r="H18238">
            <v>0</v>
          </cell>
          <cell r="I18238">
            <v>0.53</v>
          </cell>
          <cell r="J18238">
            <v>0.53</v>
          </cell>
        </row>
        <row r="18239">
          <cell r="F18239" t="str">
            <v>桥档-二组</v>
          </cell>
          <cell r="G18239" t="str">
            <v>V270431228</v>
          </cell>
          <cell r="H18239">
            <v>0</v>
          </cell>
          <cell r="I18239">
            <v>0.223</v>
          </cell>
          <cell r="J18239">
            <v>0.223</v>
          </cell>
        </row>
        <row r="18240">
          <cell r="F18240" t="str">
            <v>水上村-土桥垅</v>
          </cell>
          <cell r="G18240" t="str">
            <v>V058431228</v>
          </cell>
          <cell r="H18240">
            <v>0</v>
          </cell>
          <cell r="I18240">
            <v>0.645</v>
          </cell>
          <cell r="J18240">
            <v>0.645</v>
          </cell>
        </row>
        <row r="18241">
          <cell r="F18241" t="str">
            <v>青山口—西凉溪</v>
          </cell>
          <cell r="G18241" t="str">
            <v>V720431228</v>
          </cell>
          <cell r="H18241">
            <v>0</v>
          </cell>
          <cell r="I18241">
            <v>0.451</v>
          </cell>
          <cell r="J18241">
            <v>0.451</v>
          </cell>
        </row>
        <row r="18242">
          <cell r="F18242" t="str">
            <v>黄家垅-团木溪村部</v>
          </cell>
          <cell r="G18242" t="str">
            <v>CC31431228</v>
          </cell>
          <cell r="H18242">
            <v>0</v>
          </cell>
          <cell r="I18242">
            <v>0.708</v>
          </cell>
          <cell r="J18242">
            <v>0.708</v>
          </cell>
        </row>
        <row r="18243">
          <cell r="G18243" t="str">
            <v>V000</v>
          </cell>
          <cell r="H18243">
            <v>0</v>
          </cell>
          <cell r="I18243">
            <v>0.121</v>
          </cell>
          <cell r="J18243">
            <v>0.121</v>
          </cell>
        </row>
        <row r="18244">
          <cell r="F18244" t="str">
            <v>茨滩坡-趴土坡</v>
          </cell>
          <cell r="G18244" t="str">
            <v>V048431228</v>
          </cell>
          <cell r="H18244">
            <v>0</v>
          </cell>
          <cell r="I18244">
            <v>1.418</v>
          </cell>
          <cell r="J18244">
            <v>1.418</v>
          </cell>
        </row>
        <row r="18245">
          <cell r="F18245" t="str">
            <v>案台山—长湾</v>
          </cell>
          <cell r="G18245" t="str">
            <v>CD79431228</v>
          </cell>
          <cell r="H18245">
            <v>0</v>
          </cell>
          <cell r="I18245">
            <v>2.184</v>
          </cell>
          <cell r="J18245">
            <v>2.184</v>
          </cell>
        </row>
        <row r="18246">
          <cell r="F18246" t="str">
            <v>董冲溪口—崔家冲</v>
          </cell>
          <cell r="G18246" t="str">
            <v>V665431228</v>
          </cell>
          <cell r="H18246">
            <v>0</v>
          </cell>
          <cell r="I18246">
            <v>1.202</v>
          </cell>
          <cell r="J18246">
            <v>1.202</v>
          </cell>
        </row>
        <row r="18247">
          <cell r="F18247" t="str">
            <v>庙溪口—乱岩</v>
          </cell>
          <cell r="G18247" t="str">
            <v>V818431228</v>
          </cell>
          <cell r="H18247">
            <v>0</v>
          </cell>
          <cell r="I18247">
            <v>1.107</v>
          </cell>
          <cell r="J18247">
            <v>1.107</v>
          </cell>
        </row>
        <row r="18248">
          <cell r="F18248" t="str">
            <v>二库—桐木冲台上</v>
          </cell>
          <cell r="G18248" t="str">
            <v>CE25431228</v>
          </cell>
          <cell r="H18248">
            <v>0</v>
          </cell>
          <cell r="I18248">
            <v>1.385</v>
          </cell>
          <cell r="J18248">
            <v>1.385</v>
          </cell>
        </row>
        <row r="18249">
          <cell r="F18249" t="str">
            <v>梓山冲界—桐油湾口</v>
          </cell>
          <cell r="G18249" t="str">
            <v>CE22431228</v>
          </cell>
          <cell r="H18249">
            <v>0</v>
          </cell>
          <cell r="I18249">
            <v>1.038</v>
          </cell>
          <cell r="J18249">
            <v>1.038</v>
          </cell>
        </row>
        <row r="18250">
          <cell r="F18250" t="str">
            <v>电站—罗家塘</v>
          </cell>
          <cell r="G18250" t="str">
            <v>V637431228</v>
          </cell>
          <cell r="H18250">
            <v>0</v>
          </cell>
          <cell r="I18250">
            <v>1.52</v>
          </cell>
          <cell r="J18250">
            <v>1.52</v>
          </cell>
        </row>
        <row r="18251">
          <cell r="F18251" t="str">
            <v>学校边—泥罗冲</v>
          </cell>
          <cell r="G18251" t="str">
            <v>V793431228</v>
          </cell>
          <cell r="H18251">
            <v>0</v>
          </cell>
          <cell r="I18251">
            <v>1.529</v>
          </cell>
          <cell r="J18251">
            <v>1.529</v>
          </cell>
        </row>
        <row r="18252">
          <cell r="G18252" t="str">
            <v>BB39431228</v>
          </cell>
          <cell r="H18252">
            <v>0</v>
          </cell>
          <cell r="I18252">
            <v>0.541</v>
          </cell>
          <cell r="J18252">
            <v>0.541</v>
          </cell>
        </row>
        <row r="18253">
          <cell r="F18253" t="str">
            <v>黄泥冲—棉花冲</v>
          </cell>
          <cell r="G18253" t="str">
            <v>V635431228</v>
          </cell>
          <cell r="H18253">
            <v>0</v>
          </cell>
          <cell r="I18253">
            <v>0.375</v>
          </cell>
          <cell r="J18253">
            <v>0.375</v>
          </cell>
        </row>
        <row r="18254">
          <cell r="F18254" t="str">
            <v>小溪—长堰</v>
          </cell>
          <cell r="G18254" t="str">
            <v>CE26431228</v>
          </cell>
          <cell r="H18254">
            <v>0</v>
          </cell>
          <cell r="I18254">
            <v>2.538</v>
          </cell>
          <cell r="J18254">
            <v>2.538</v>
          </cell>
        </row>
        <row r="18255">
          <cell r="F18255" t="str">
            <v>岩桥-兴无</v>
          </cell>
          <cell r="G18255" t="str">
            <v>Y707431228</v>
          </cell>
          <cell r="H18255">
            <v>9.431</v>
          </cell>
          <cell r="I18255">
            <v>10.331</v>
          </cell>
          <cell r="J18255">
            <v>0.9</v>
          </cell>
        </row>
        <row r="18256">
          <cell r="F18256" t="str">
            <v>辣连界—界上</v>
          </cell>
          <cell r="G18256" t="str">
            <v>V888431228</v>
          </cell>
          <cell r="H18256">
            <v>0</v>
          </cell>
          <cell r="I18256">
            <v>1.492</v>
          </cell>
          <cell r="J18256">
            <v>1.492</v>
          </cell>
        </row>
        <row r="18257">
          <cell r="F18257" t="str">
            <v>四方背-罗家组</v>
          </cell>
          <cell r="G18257" t="str">
            <v>Y744431228</v>
          </cell>
          <cell r="H18257">
            <v>4.812</v>
          </cell>
          <cell r="I18257">
            <v>5.814</v>
          </cell>
          <cell r="J18257">
            <v>1.002</v>
          </cell>
        </row>
        <row r="18258">
          <cell r="F18258" t="str">
            <v>桥边—丁家</v>
          </cell>
          <cell r="G18258" t="str">
            <v>V819431228</v>
          </cell>
          <cell r="H18258">
            <v>0</v>
          </cell>
          <cell r="I18258">
            <v>1.108</v>
          </cell>
          <cell r="J18258">
            <v>1.108</v>
          </cell>
        </row>
        <row r="18259">
          <cell r="F18259" t="str">
            <v>路口—火麻冲</v>
          </cell>
          <cell r="G18259" t="str">
            <v>V821431228</v>
          </cell>
          <cell r="H18259">
            <v>0</v>
          </cell>
          <cell r="I18259">
            <v>0.883</v>
          </cell>
          <cell r="J18259">
            <v>0.883</v>
          </cell>
        </row>
        <row r="18260">
          <cell r="G18260" t="str">
            <v>BB01431228</v>
          </cell>
          <cell r="H18260">
            <v>0</v>
          </cell>
          <cell r="I18260">
            <v>0.324</v>
          </cell>
          <cell r="J18260">
            <v>0.324</v>
          </cell>
        </row>
        <row r="18261">
          <cell r="F18261" t="str">
            <v>罗家山—小冲</v>
          </cell>
          <cell r="G18261" t="str">
            <v>V256431228</v>
          </cell>
          <cell r="H18261">
            <v>0</v>
          </cell>
          <cell r="I18261">
            <v>0.465</v>
          </cell>
          <cell r="J18261">
            <v>0.465</v>
          </cell>
        </row>
        <row r="18262">
          <cell r="F18262" t="str">
            <v>洞边坳—黄家塘</v>
          </cell>
          <cell r="G18262" t="str">
            <v>V257431228</v>
          </cell>
          <cell r="H18262">
            <v>0</v>
          </cell>
          <cell r="I18262">
            <v>0.538</v>
          </cell>
          <cell r="J18262">
            <v>0.538</v>
          </cell>
        </row>
        <row r="18263">
          <cell r="F18263" t="str">
            <v>陆坳田—野坪</v>
          </cell>
          <cell r="G18263" t="str">
            <v>V248431228</v>
          </cell>
          <cell r="H18263">
            <v>0</v>
          </cell>
          <cell r="I18263">
            <v>0.28</v>
          </cell>
          <cell r="J18263">
            <v>0.28</v>
          </cell>
        </row>
        <row r="18264">
          <cell r="F18264" t="str">
            <v>高尤线</v>
          </cell>
          <cell r="G18264" t="str">
            <v>C55A431228</v>
          </cell>
          <cell r="H18264">
            <v>0.922</v>
          </cell>
          <cell r="I18264">
            <v>1.43</v>
          </cell>
          <cell r="J18264">
            <v>0.508</v>
          </cell>
        </row>
        <row r="18265">
          <cell r="F18265" t="str">
            <v>皂角湾至干田冲</v>
          </cell>
          <cell r="G18265" t="str">
            <v>V429431228</v>
          </cell>
          <cell r="H18265">
            <v>0</v>
          </cell>
          <cell r="I18265">
            <v>0.659</v>
          </cell>
          <cell r="J18265">
            <v>0.659</v>
          </cell>
        </row>
        <row r="18266">
          <cell r="F18266" t="str">
            <v>土地浪至邱家台</v>
          </cell>
          <cell r="G18266" t="str">
            <v>V430431228</v>
          </cell>
          <cell r="H18266">
            <v>0</v>
          </cell>
          <cell r="I18266">
            <v>0.814</v>
          </cell>
          <cell r="J18266">
            <v>0.814</v>
          </cell>
        </row>
        <row r="18267">
          <cell r="F18267" t="str">
            <v>祖山坡-邓家坪</v>
          </cell>
          <cell r="G18267" t="str">
            <v>CC79431228</v>
          </cell>
          <cell r="H18267">
            <v>0</v>
          </cell>
          <cell r="I18267">
            <v>1.7</v>
          </cell>
          <cell r="J18267">
            <v>1.7</v>
          </cell>
        </row>
        <row r="18268">
          <cell r="F18268" t="str">
            <v>铁笼冲至冯家院子</v>
          </cell>
          <cell r="G18268" t="str">
            <v>V442431228</v>
          </cell>
          <cell r="H18268">
            <v>0</v>
          </cell>
          <cell r="I18268">
            <v>0.55</v>
          </cell>
          <cell r="J18268">
            <v>0.55</v>
          </cell>
        </row>
        <row r="18269">
          <cell r="F18269" t="str">
            <v>岩两线</v>
          </cell>
          <cell r="G18269" t="str">
            <v>CT27431228</v>
          </cell>
          <cell r="H18269">
            <v>0</v>
          </cell>
          <cell r="I18269">
            <v>1.69</v>
          </cell>
          <cell r="J18269">
            <v>1.69</v>
          </cell>
        </row>
        <row r="18270">
          <cell r="F18270" t="str">
            <v>合家冲—两背坡</v>
          </cell>
          <cell r="G18270" t="str">
            <v>V770431228</v>
          </cell>
          <cell r="H18270">
            <v>0</v>
          </cell>
          <cell r="I18270">
            <v>0.841</v>
          </cell>
          <cell r="J18270">
            <v>0.841</v>
          </cell>
        </row>
        <row r="18271">
          <cell r="F18271" t="str">
            <v>狮子口—王家</v>
          </cell>
          <cell r="G18271" t="str">
            <v>V776431228</v>
          </cell>
          <cell r="H18271">
            <v>0</v>
          </cell>
          <cell r="I18271">
            <v>1.3</v>
          </cell>
          <cell r="J18271">
            <v>1.3</v>
          </cell>
        </row>
        <row r="18272">
          <cell r="F18272" t="str">
            <v>龙肖线</v>
          </cell>
          <cell r="G18272" t="str">
            <v>CT41431228</v>
          </cell>
          <cell r="H18272">
            <v>0</v>
          </cell>
          <cell r="I18272">
            <v>1.708</v>
          </cell>
          <cell r="J18272">
            <v>1.708</v>
          </cell>
        </row>
        <row r="18273">
          <cell r="F18273" t="str">
            <v>三家坪至井头坡</v>
          </cell>
          <cell r="G18273" t="str">
            <v>CD32431228</v>
          </cell>
          <cell r="H18273">
            <v>0</v>
          </cell>
          <cell r="I18273">
            <v>0.574</v>
          </cell>
          <cell r="J18273">
            <v>0.574</v>
          </cell>
        </row>
        <row r="18274">
          <cell r="F18274" t="str">
            <v>鱼场门口至溪坎上</v>
          </cell>
          <cell r="G18274" t="str">
            <v>V444431228</v>
          </cell>
          <cell r="H18274">
            <v>0</v>
          </cell>
          <cell r="I18274">
            <v>0.717</v>
          </cell>
          <cell r="J18274">
            <v>0.717</v>
          </cell>
        </row>
        <row r="18275">
          <cell r="F18275" t="str">
            <v>村部至败泥垅</v>
          </cell>
          <cell r="G18275" t="str">
            <v>V446431228</v>
          </cell>
          <cell r="H18275">
            <v>0</v>
          </cell>
          <cell r="I18275">
            <v>0.355</v>
          </cell>
          <cell r="J18275">
            <v>0.355</v>
          </cell>
        </row>
        <row r="18276">
          <cell r="F18276" t="str">
            <v>大坪至阳和溪</v>
          </cell>
          <cell r="G18276" t="str">
            <v>V456431228</v>
          </cell>
          <cell r="H18276">
            <v>0</v>
          </cell>
          <cell r="I18276">
            <v>2.818</v>
          </cell>
          <cell r="J18276">
            <v>2.818</v>
          </cell>
        </row>
        <row r="18277">
          <cell r="F18277" t="str">
            <v>肖公溪—五一坝</v>
          </cell>
          <cell r="G18277" t="str">
            <v>CC02431228</v>
          </cell>
          <cell r="H18277">
            <v>0</v>
          </cell>
          <cell r="I18277">
            <v>2.071</v>
          </cell>
          <cell r="J18277">
            <v>2.071</v>
          </cell>
        </row>
        <row r="18278">
          <cell r="F18278" t="str">
            <v>湾里冲口至檀木应</v>
          </cell>
          <cell r="G18278" t="str">
            <v>V427431228</v>
          </cell>
          <cell r="H18278">
            <v>0</v>
          </cell>
          <cell r="I18278">
            <v>0.817</v>
          </cell>
          <cell r="J18278">
            <v>0.817</v>
          </cell>
        </row>
        <row r="18279">
          <cell r="F18279" t="str">
            <v>店门口至堰口丘</v>
          </cell>
          <cell r="G18279" t="str">
            <v>V452431228</v>
          </cell>
          <cell r="H18279">
            <v>0</v>
          </cell>
          <cell r="I18279">
            <v>0.261</v>
          </cell>
          <cell r="J18279">
            <v>0.261</v>
          </cell>
        </row>
        <row r="18280">
          <cell r="F18280" t="str">
            <v>檀木塘—天平浪</v>
          </cell>
          <cell r="G18280" t="str">
            <v>V757431228</v>
          </cell>
          <cell r="H18280">
            <v>0</v>
          </cell>
          <cell r="I18280">
            <v>0.918</v>
          </cell>
          <cell r="J18280">
            <v>0.918</v>
          </cell>
        </row>
        <row r="18281">
          <cell r="F18281" t="str">
            <v>大沙湾-新屋里</v>
          </cell>
          <cell r="G18281" t="str">
            <v>CC75431228</v>
          </cell>
          <cell r="H18281">
            <v>0</v>
          </cell>
          <cell r="I18281">
            <v>0.694</v>
          </cell>
          <cell r="J18281">
            <v>0.694</v>
          </cell>
        </row>
        <row r="18282">
          <cell r="F18282" t="str">
            <v>五库至井冲</v>
          </cell>
          <cell r="G18282" t="str">
            <v>V384431228</v>
          </cell>
          <cell r="H18282">
            <v>0</v>
          </cell>
          <cell r="I18282">
            <v>0.683</v>
          </cell>
          <cell r="J18282">
            <v>0.683</v>
          </cell>
        </row>
        <row r="18283">
          <cell r="F18283" t="str">
            <v>青树脚至岩头坡</v>
          </cell>
          <cell r="G18283" t="str">
            <v>CD19431228</v>
          </cell>
          <cell r="H18283">
            <v>0</v>
          </cell>
          <cell r="I18283">
            <v>2.564</v>
          </cell>
          <cell r="J18283">
            <v>2.564</v>
          </cell>
        </row>
        <row r="18284">
          <cell r="F18284" t="str">
            <v>木匠湾至南家冲</v>
          </cell>
          <cell r="G18284" t="str">
            <v>CD21431228</v>
          </cell>
          <cell r="H18284">
            <v>0</v>
          </cell>
          <cell r="I18284">
            <v>0.69</v>
          </cell>
          <cell r="J18284">
            <v>0.69</v>
          </cell>
        </row>
        <row r="18285">
          <cell r="F18285" t="str">
            <v>陆坳田—丰箱口</v>
          </cell>
          <cell r="G18285" t="str">
            <v>CC01431228</v>
          </cell>
          <cell r="H18285">
            <v>0</v>
          </cell>
          <cell r="I18285">
            <v>1.588</v>
          </cell>
          <cell r="J18285">
            <v>1.588</v>
          </cell>
        </row>
        <row r="18286">
          <cell r="F18286" t="str">
            <v>塘冲垅至塔边</v>
          </cell>
          <cell r="G18286" t="str">
            <v>V443431228</v>
          </cell>
          <cell r="H18286">
            <v>0</v>
          </cell>
          <cell r="I18286">
            <v>3.648</v>
          </cell>
          <cell r="J18286">
            <v>3.648</v>
          </cell>
        </row>
        <row r="18287">
          <cell r="F18287" t="str">
            <v>龙家场至杉木湾口</v>
          </cell>
          <cell r="G18287" t="str">
            <v>V461431228</v>
          </cell>
          <cell r="H18287">
            <v>0</v>
          </cell>
          <cell r="I18287">
            <v>0.479</v>
          </cell>
          <cell r="J18287">
            <v>0.479</v>
          </cell>
        </row>
        <row r="18288">
          <cell r="F18288" t="str">
            <v>四干田—黄头田</v>
          </cell>
          <cell r="G18288" t="str">
            <v>V688431228</v>
          </cell>
          <cell r="H18288">
            <v>0</v>
          </cell>
          <cell r="I18288">
            <v>0.309</v>
          </cell>
          <cell r="J18288">
            <v>0.309</v>
          </cell>
        </row>
        <row r="18289">
          <cell r="F18289" t="str">
            <v>新凉亭—一组院子</v>
          </cell>
          <cell r="G18289" t="str">
            <v>V780431228</v>
          </cell>
          <cell r="H18289">
            <v>0</v>
          </cell>
          <cell r="I18289">
            <v>1.846</v>
          </cell>
          <cell r="J18289">
            <v>1.846</v>
          </cell>
        </row>
        <row r="18290">
          <cell r="F18290" t="str">
            <v>大路坪至王晶湾</v>
          </cell>
          <cell r="G18290" t="str">
            <v>V448431228</v>
          </cell>
          <cell r="H18290">
            <v>0</v>
          </cell>
          <cell r="I18290">
            <v>0.488</v>
          </cell>
          <cell r="J18290">
            <v>0.488</v>
          </cell>
        </row>
        <row r="18291">
          <cell r="G18291" t="str">
            <v>V000</v>
          </cell>
          <cell r="H18291">
            <v>0</v>
          </cell>
          <cell r="I18291">
            <v>0.631</v>
          </cell>
          <cell r="J18291">
            <v>0.631</v>
          </cell>
        </row>
        <row r="18292">
          <cell r="G18292" t="str">
            <v>BB06431228</v>
          </cell>
          <cell r="H18292">
            <v>0</v>
          </cell>
          <cell r="I18292">
            <v>0.156</v>
          </cell>
          <cell r="J18292">
            <v>0.156</v>
          </cell>
        </row>
        <row r="18293">
          <cell r="F18293" t="str">
            <v>社排线</v>
          </cell>
          <cell r="G18293" t="str">
            <v>C37A431228</v>
          </cell>
          <cell r="H18293">
            <v>0</v>
          </cell>
          <cell r="I18293">
            <v>4.86</v>
          </cell>
          <cell r="J18293">
            <v>4.86</v>
          </cell>
        </row>
        <row r="18294">
          <cell r="F18294" t="str">
            <v>上周坪-后冲</v>
          </cell>
          <cell r="G18294" t="str">
            <v>CA30431228</v>
          </cell>
          <cell r="H18294">
            <v>0.289</v>
          </cell>
          <cell r="I18294">
            <v>2.412</v>
          </cell>
          <cell r="J18294">
            <v>2.123</v>
          </cell>
        </row>
        <row r="18295">
          <cell r="F18295" t="str">
            <v>菜家井至狗拿岩</v>
          </cell>
          <cell r="G18295" t="str">
            <v>V421431228</v>
          </cell>
          <cell r="H18295">
            <v>0</v>
          </cell>
          <cell r="I18295">
            <v>0.702</v>
          </cell>
          <cell r="J18295">
            <v>0.702</v>
          </cell>
        </row>
        <row r="18296">
          <cell r="G18296" t="str">
            <v>AA06431229</v>
          </cell>
          <cell r="H18296">
            <v>0</v>
          </cell>
          <cell r="I18296">
            <v>0.238</v>
          </cell>
          <cell r="J18296">
            <v>0.238</v>
          </cell>
        </row>
        <row r="18297">
          <cell r="F18297" t="str">
            <v>桥头村村道</v>
          </cell>
          <cell r="G18297" t="str">
            <v>C22A431229</v>
          </cell>
          <cell r="H18297">
            <v>0</v>
          </cell>
          <cell r="I18297">
            <v>4.437</v>
          </cell>
          <cell r="J18297">
            <v>4.437</v>
          </cell>
        </row>
        <row r="18298">
          <cell r="F18298" t="str">
            <v>桥头-李家寨</v>
          </cell>
          <cell r="G18298" t="str">
            <v>C49B431229</v>
          </cell>
          <cell r="H18298">
            <v>0</v>
          </cell>
          <cell r="I18298">
            <v>0.345</v>
          </cell>
          <cell r="J18298">
            <v>0.345</v>
          </cell>
        </row>
        <row r="18299">
          <cell r="F18299" t="str">
            <v>先锋-盈家团</v>
          </cell>
          <cell r="G18299" t="str">
            <v>C019431229</v>
          </cell>
          <cell r="H18299">
            <v>1.503</v>
          </cell>
          <cell r="I18299">
            <v>1.747</v>
          </cell>
          <cell r="J18299">
            <v>0.244</v>
          </cell>
        </row>
        <row r="18300">
          <cell r="F18300" t="str">
            <v>宜家房团寨路</v>
          </cell>
          <cell r="G18300" t="str">
            <v>V096431229</v>
          </cell>
          <cell r="H18300">
            <v>0</v>
          </cell>
          <cell r="I18300">
            <v>0.32</v>
          </cell>
          <cell r="J18300">
            <v>0.32</v>
          </cell>
        </row>
        <row r="18301">
          <cell r="G18301" t="str">
            <v>AA04431229</v>
          </cell>
          <cell r="H18301">
            <v>0</v>
          </cell>
          <cell r="I18301">
            <v>0.482</v>
          </cell>
          <cell r="J18301">
            <v>0.482</v>
          </cell>
        </row>
        <row r="18302">
          <cell r="F18302" t="str">
            <v>自溪冲口-新春</v>
          </cell>
          <cell r="G18302" t="str">
            <v>C074431229</v>
          </cell>
          <cell r="H18302">
            <v>3.509</v>
          </cell>
          <cell r="I18302">
            <v>6.6</v>
          </cell>
          <cell r="J18302">
            <v>3.091</v>
          </cell>
        </row>
        <row r="18303">
          <cell r="F18303" t="str">
            <v>新华姚家湾团寨路</v>
          </cell>
          <cell r="G18303" t="str">
            <v>V160431229</v>
          </cell>
          <cell r="H18303">
            <v>0</v>
          </cell>
          <cell r="I18303">
            <v>0.313</v>
          </cell>
          <cell r="J18303">
            <v>0.313</v>
          </cell>
        </row>
        <row r="18304">
          <cell r="F18304" t="str">
            <v>新华-舒家团</v>
          </cell>
          <cell r="G18304" t="str">
            <v>Y831431229</v>
          </cell>
          <cell r="H18304">
            <v>3.187</v>
          </cell>
          <cell r="I18304">
            <v>3.723</v>
          </cell>
          <cell r="J18304">
            <v>0.536</v>
          </cell>
        </row>
        <row r="18305">
          <cell r="F18305" t="str">
            <v>过江龙-大棒木</v>
          </cell>
          <cell r="G18305" t="str">
            <v>Y841431229</v>
          </cell>
          <cell r="H18305">
            <v>10.643</v>
          </cell>
          <cell r="I18305">
            <v>12.948</v>
          </cell>
          <cell r="J18305">
            <v>2.305</v>
          </cell>
        </row>
        <row r="18306">
          <cell r="F18306" t="str">
            <v>腊冲—九龙村</v>
          </cell>
          <cell r="G18306" t="str">
            <v>C142431229</v>
          </cell>
          <cell r="H18306">
            <v>0</v>
          </cell>
          <cell r="I18306">
            <v>4.07</v>
          </cell>
          <cell r="J18306">
            <v>4.07</v>
          </cell>
        </row>
        <row r="18307">
          <cell r="F18307" t="str">
            <v>大堡子－江冲</v>
          </cell>
          <cell r="G18307" t="str">
            <v>Y839431229</v>
          </cell>
          <cell r="H18307">
            <v>12.671</v>
          </cell>
          <cell r="I18307">
            <v>13.144</v>
          </cell>
          <cell r="J18307">
            <v>0.473</v>
          </cell>
        </row>
        <row r="18308">
          <cell r="F18308" t="str">
            <v>地笋-三角湾</v>
          </cell>
          <cell r="G18308" t="str">
            <v>CA90431229</v>
          </cell>
          <cell r="H18308">
            <v>0</v>
          </cell>
          <cell r="I18308">
            <v>3.091</v>
          </cell>
          <cell r="J18308">
            <v>3.091</v>
          </cell>
        </row>
        <row r="18309">
          <cell r="F18309" t="str">
            <v>三江-大坪</v>
          </cell>
          <cell r="G18309" t="str">
            <v>C37B431229</v>
          </cell>
          <cell r="H18309">
            <v>0</v>
          </cell>
          <cell r="I18309">
            <v>0.997</v>
          </cell>
          <cell r="J18309">
            <v>0.997</v>
          </cell>
        </row>
        <row r="18310">
          <cell r="F18310" t="str">
            <v>三江-恩田湾</v>
          </cell>
          <cell r="G18310" t="str">
            <v>C57A431229</v>
          </cell>
          <cell r="H18310">
            <v>1.794</v>
          </cell>
          <cell r="I18310">
            <v>2.035</v>
          </cell>
          <cell r="J18310">
            <v>0.241</v>
          </cell>
        </row>
        <row r="18311">
          <cell r="F18311" t="str">
            <v>X074-九虎山</v>
          </cell>
          <cell r="G18311" t="str">
            <v>C58A431229</v>
          </cell>
          <cell r="H18311">
            <v>0</v>
          </cell>
          <cell r="I18311">
            <v>4.411</v>
          </cell>
          <cell r="J18311">
            <v>4.411</v>
          </cell>
        </row>
        <row r="18312">
          <cell r="F18312" t="str">
            <v>岔路口-官田</v>
          </cell>
          <cell r="G18312" t="str">
            <v>C50B431229</v>
          </cell>
          <cell r="H18312">
            <v>0</v>
          </cell>
          <cell r="I18312">
            <v>1.107</v>
          </cell>
          <cell r="J18312">
            <v>1.107</v>
          </cell>
        </row>
        <row r="18313">
          <cell r="F18313" t="str">
            <v>X074-九虎山</v>
          </cell>
          <cell r="G18313" t="str">
            <v>C58A431229</v>
          </cell>
          <cell r="H18313">
            <v>4.397</v>
          </cell>
          <cell r="I18313">
            <v>5.081</v>
          </cell>
          <cell r="J18313">
            <v>0.684</v>
          </cell>
        </row>
        <row r="18314">
          <cell r="F18314" t="str">
            <v>寨脚-内岩冲口</v>
          </cell>
          <cell r="G18314" t="str">
            <v>V117431229</v>
          </cell>
          <cell r="H18314">
            <v>0</v>
          </cell>
          <cell r="I18314">
            <v>1.001</v>
          </cell>
          <cell r="J18314">
            <v>1.001</v>
          </cell>
        </row>
        <row r="18315">
          <cell r="G18315" t="str">
            <v>AA24431229</v>
          </cell>
          <cell r="H18315">
            <v>0</v>
          </cell>
          <cell r="I18315">
            <v>0.364</v>
          </cell>
          <cell r="J18315">
            <v>0.364</v>
          </cell>
        </row>
        <row r="18316">
          <cell r="F18316" t="str">
            <v>田段-田段</v>
          </cell>
          <cell r="G18316" t="str">
            <v>C01A431229</v>
          </cell>
          <cell r="H18316">
            <v>0</v>
          </cell>
          <cell r="I18316">
            <v>0.39</v>
          </cell>
          <cell r="J18316">
            <v>0.39</v>
          </cell>
        </row>
        <row r="18317">
          <cell r="F18317" t="str">
            <v>二凉亭村－断桥村</v>
          </cell>
          <cell r="G18317" t="str">
            <v>CA98431229</v>
          </cell>
          <cell r="H18317">
            <v>0</v>
          </cell>
          <cell r="I18317">
            <v>3.459</v>
          </cell>
          <cell r="J18317">
            <v>3.459</v>
          </cell>
        </row>
        <row r="18318">
          <cell r="F18318" t="str">
            <v>C108-储家组</v>
          </cell>
          <cell r="G18318" t="str">
            <v>V199431229</v>
          </cell>
          <cell r="H18318">
            <v>0</v>
          </cell>
          <cell r="I18318">
            <v>0.32</v>
          </cell>
          <cell r="J18318">
            <v>0.32</v>
          </cell>
        </row>
        <row r="18319">
          <cell r="F18319" t="str">
            <v>潘家坪-陈家冲</v>
          </cell>
          <cell r="G18319" t="str">
            <v>C113431229</v>
          </cell>
          <cell r="H18319">
            <v>2.464</v>
          </cell>
          <cell r="I18319">
            <v>2.724</v>
          </cell>
          <cell r="J18319">
            <v>0.26</v>
          </cell>
        </row>
        <row r="18320">
          <cell r="F18320" t="str">
            <v>友谊村-红心村</v>
          </cell>
          <cell r="G18320" t="str">
            <v>V115431229</v>
          </cell>
          <cell r="H18320">
            <v>0</v>
          </cell>
          <cell r="I18320">
            <v>1.885</v>
          </cell>
          <cell r="J18320">
            <v>1.885</v>
          </cell>
        </row>
        <row r="18321">
          <cell r="F18321" t="str">
            <v>新春村-泥湾村</v>
          </cell>
          <cell r="G18321" t="str">
            <v>CA22431229</v>
          </cell>
          <cell r="H18321">
            <v>0</v>
          </cell>
          <cell r="I18321">
            <v>3.053</v>
          </cell>
          <cell r="J18321">
            <v>3.053</v>
          </cell>
        </row>
        <row r="18322">
          <cell r="F18322" t="str">
            <v>老屋场－1组</v>
          </cell>
          <cell r="G18322" t="str">
            <v>V465431229</v>
          </cell>
          <cell r="H18322">
            <v>0</v>
          </cell>
          <cell r="I18322">
            <v>1.141</v>
          </cell>
          <cell r="J18322">
            <v>1.141</v>
          </cell>
        </row>
        <row r="18323">
          <cell r="F18323" t="str">
            <v>4组岔路口－堆子丘</v>
          </cell>
          <cell r="G18323" t="str">
            <v>V461431229</v>
          </cell>
          <cell r="H18323">
            <v>0</v>
          </cell>
          <cell r="I18323">
            <v>2.786</v>
          </cell>
          <cell r="J18323">
            <v>2.786</v>
          </cell>
        </row>
        <row r="18324">
          <cell r="F18324" t="str">
            <v>村部-潘家寨</v>
          </cell>
          <cell r="G18324" t="str">
            <v>C28A431229</v>
          </cell>
          <cell r="H18324">
            <v>0</v>
          </cell>
          <cell r="I18324">
            <v>1.058</v>
          </cell>
          <cell r="J18324">
            <v>1.058</v>
          </cell>
        </row>
        <row r="18325">
          <cell r="F18325" t="str">
            <v>小桥－10组</v>
          </cell>
          <cell r="G18325" t="str">
            <v>V449431229</v>
          </cell>
          <cell r="H18325">
            <v>0</v>
          </cell>
          <cell r="I18325">
            <v>1.102</v>
          </cell>
          <cell r="J18325">
            <v>1.102</v>
          </cell>
        </row>
        <row r="18326">
          <cell r="F18326" t="str">
            <v>墙背－加油站</v>
          </cell>
          <cell r="G18326" t="str">
            <v>V418431229</v>
          </cell>
          <cell r="H18326">
            <v>0</v>
          </cell>
          <cell r="I18326">
            <v>1.475</v>
          </cell>
          <cell r="J18326">
            <v>1.475</v>
          </cell>
        </row>
        <row r="18327">
          <cell r="F18327" t="str">
            <v>原甘棠二中-早禾堰</v>
          </cell>
          <cell r="G18327" t="str">
            <v>C41B431229</v>
          </cell>
          <cell r="H18327">
            <v>0</v>
          </cell>
          <cell r="I18327">
            <v>0.266</v>
          </cell>
          <cell r="J18327">
            <v>0.266</v>
          </cell>
        </row>
        <row r="18328">
          <cell r="F18328" t="str">
            <v>龙峰-肖家</v>
          </cell>
          <cell r="G18328" t="str">
            <v>C73A431229</v>
          </cell>
          <cell r="H18328">
            <v>0</v>
          </cell>
          <cell r="I18328">
            <v>0.367</v>
          </cell>
          <cell r="J18328">
            <v>0.367</v>
          </cell>
        </row>
        <row r="18329">
          <cell r="F18329" t="str">
            <v>工业园－3组</v>
          </cell>
          <cell r="G18329" t="str">
            <v>C68A431229</v>
          </cell>
          <cell r="H18329">
            <v>0</v>
          </cell>
          <cell r="I18329">
            <v>0.346</v>
          </cell>
          <cell r="J18329">
            <v>0.346</v>
          </cell>
        </row>
        <row r="18330">
          <cell r="F18330" t="str">
            <v>土地庙－16组</v>
          </cell>
          <cell r="G18330" t="str">
            <v>V428431229</v>
          </cell>
          <cell r="H18330">
            <v>0</v>
          </cell>
          <cell r="I18330">
            <v>0.189</v>
          </cell>
          <cell r="J18330">
            <v>0.189</v>
          </cell>
        </row>
        <row r="18331">
          <cell r="F18331" t="str">
            <v>S344－1组</v>
          </cell>
          <cell r="G18331" t="str">
            <v>V431431229</v>
          </cell>
          <cell r="H18331">
            <v>0</v>
          </cell>
          <cell r="I18331">
            <v>0.7</v>
          </cell>
          <cell r="J18331">
            <v>0.7</v>
          </cell>
        </row>
        <row r="18332">
          <cell r="F18332" t="str">
            <v>蛤蟆岩－塔背</v>
          </cell>
          <cell r="G18332" t="str">
            <v>V501431229</v>
          </cell>
          <cell r="H18332">
            <v>0</v>
          </cell>
          <cell r="I18332">
            <v>1.549</v>
          </cell>
          <cell r="J18332">
            <v>1.549</v>
          </cell>
        </row>
        <row r="18333">
          <cell r="G18333" t="str">
            <v>AA01431229</v>
          </cell>
          <cell r="H18333">
            <v>0</v>
          </cell>
          <cell r="I18333">
            <v>0.244</v>
          </cell>
          <cell r="J18333">
            <v>0.244</v>
          </cell>
        </row>
        <row r="18334">
          <cell r="F18334" t="str">
            <v>甘棠中学－李家台</v>
          </cell>
          <cell r="G18334" t="str">
            <v>CA58431229</v>
          </cell>
          <cell r="H18334">
            <v>0</v>
          </cell>
          <cell r="I18334">
            <v>4.184</v>
          </cell>
          <cell r="J18334">
            <v>4.184</v>
          </cell>
        </row>
        <row r="18335">
          <cell r="F18335" t="str">
            <v>下堡-地灵</v>
          </cell>
          <cell r="G18335" t="str">
            <v>Y818431229</v>
          </cell>
          <cell r="H18335">
            <v>0</v>
          </cell>
          <cell r="I18335">
            <v>7.17</v>
          </cell>
          <cell r="J18335">
            <v>7.17</v>
          </cell>
        </row>
        <row r="18336">
          <cell r="F18336" t="str">
            <v>田地-深冲</v>
          </cell>
          <cell r="G18336" t="str">
            <v>C65A431229</v>
          </cell>
          <cell r="H18336">
            <v>0</v>
          </cell>
          <cell r="I18336">
            <v>2.494</v>
          </cell>
          <cell r="J18336">
            <v>2.494</v>
          </cell>
        </row>
        <row r="18337">
          <cell r="F18337" t="str">
            <v>王家屋背-烂泥冲</v>
          </cell>
          <cell r="G18337" t="str">
            <v>V537431229</v>
          </cell>
          <cell r="H18337">
            <v>0</v>
          </cell>
          <cell r="I18337">
            <v>2.636</v>
          </cell>
          <cell r="J18337">
            <v>2.636</v>
          </cell>
        </row>
        <row r="18338">
          <cell r="F18338" t="str">
            <v>田地院子-老庵子</v>
          </cell>
          <cell r="G18338" t="str">
            <v>V539431229</v>
          </cell>
          <cell r="H18338">
            <v>0</v>
          </cell>
          <cell r="I18338">
            <v>0.673</v>
          </cell>
          <cell r="J18338">
            <v>0.673</v>
          </cell>
        </row>
        <row r="18339">
          <cell r="F18339" t="str">
            <v>云盘－楼脚</v>
          </cell>
          <cell r="G18339" t="str">
            <v>V500431229</v>
          </cell>
          <cell r="H18339">
            <v>0</v>
          </cell>
          <cell r="I18339">
            <v>1.035</v>
          </cell>
          <cell r="J18339">
            <v>1.035</v>
          </cell>
        </row>
        <row r="18340">
          <cell r="F18340" t="str">
            <v>下镇－唐家寨</v>
          </cell>
          <cell r="G18340" t="str">
            <v>V455431229</v>
          </cell>
          <cell r="H18340">
            <v>0</v>
          </cell>
          <cell r="I18340">
            <v>0.571</v>
          </cell>
          <cell r="J18340">
            <v>0.571</v>
          </cell>
        </row>
        <row r="18341">
          <cell r="F18341" t="str">
            <v>209国道-火车站</v>
          </cell>
          <cell r="G18341" t="str">
            <v>C156431229</v>
          </cell>
          <cell r="H18341">
            <v>1.299</v>
          </cell>
          <cell r="I18341">
            <v>2.782</v>
          </cell>
          <cell r="J18341">
            <v>1.483</v>
          </cell>
        </row>
        <row r="18342">
          <cell r="F18342" t="str">
            <v>张家垅-新院子</v>
          </cell>
          <cell r="G18342" t="str">
            <v>V041431229</v>
          </cell>
          <cell r="H18342">
            <v>0</v>
          </cell>
          <cell r="I18342">
            <v>1.087</v>
          </cell>
          <cell r="J18342">
            <v>1.087</v>
          </cell>
        </row>
        <row r="18343">
          <cell r="F18343" t="str">
            <v>大树-大树三组</v>
          </cell>
          <cell r="G18343" t="str">
            <v>C04B431229</v>
          </cell>
          <cell r="H18343">
            <v>0</v>
          </cell>
          <cell r="I18343">
            <v>1.308</v>
          </cell>
          <cell r="J18343">
            <v>1.308</v>
          </cell>
        </row>
        <row r="18344">
          <cell r="F18344" t="str">
            <v>杨树脚-安潼队</v>
          </cell>
          <cell r="G18344" t="str">
            <v>V015431229</v>
          </cell>
          <cell r="H18344">
            <v>0</v>
          </cell>
          <cell r="I18344">
            <v>0.336</v>
          </cell>
          <cell r="J18344">
            <v>0.336</v>
          </cell>
        </row>
        <row r="18345">
          <cell r="G18345" t="str">
            <v>AA23431299</v>
          </cell>
          <cell r="H18345">
            <v>0</v>
          </cell>
          <cell r="I18345">
            <v>0.973</v>
          </cell>
          <cell r="J18345">
            <v>0.973</v>
          </cell>
        </row>
        <row r="18346">
          <cell r="F18346" t="str">
            <v>黄土坝村村道</v>
          </cell>
          <cell r="G18346" t="str">
            <v>C07A431229</v>
          </cell>
          <cell r="H18346">
            <v>0</v>
          </cell>
          <cell r="I18346">
            <v>0.798</v>
          </cell>
          <cell r="J18346">
            <v>0.798</v>
          </cell>
        </row>
        <row r="18347">
          <cell r="F18347" t="str">
            <v>209国道-火车站</v>
          </cell>
          <cell r="G18347" t="str">
            <v>C156431229</v>
          </cell>
          <cell r="H18347">
            <v>0</v>
          </cell>
          <cell r="I18347">
            <v>1.299</v>
          </cell>
          <cell r="J18347">
            <v>1.299</v>
          </cell>
        </row>
        <row r="18348">
          <cell r="F18348" t="str">
            <v>黄土坝村村道</v>
          </cell>
          <cell r="G18348" t="str">
            <v>C07A431229</v>
          </cell>
          <cell r="H18348">
            <v>0</v>
          </cell>
          <cell r="I18348">
            <v>1.108</v>
          </cell>
          <cell r="J18348">
            <v>1.108</v>
          </cell>
        </row>
        <row r="18349">
          <cell r="F18349" t="str">
            <v>飞机平-209国道</v>
          </cell>
          <cell r="G18349" t="str">
            <v>V001431229</v>
          </cell>
          <cell r="H18349">
            <v>0</v>
          </cell>
          <cell r="I18349">
            <v>0.627</v>
          </cell>
          <cell r="J18349">
            <v>0.627</v>
          </cell>
        </row>
        <row r="18350">
          <cell r="F18350" t="str">
            <v>飞机平-艮山口中学</v>
          </cell>
          <cell r="G18350" t="str">
            <v>V005431229</v>
          </cell>
          <cell r="H18350">
            <v>0</v>
          </cell>
          <cell r="I18350">
            <v>1.21</v>
          </cell>
          <cell r="J18350">
            <v>1.21</v>
          </cell>
        </row>
        <row r="18351">
          <cell r="F18351" t="str">
            <v>中家团-长坡村口</v>
          </cell>
          <cell r="G18351" t="str">
            <v>V006431229</v>
          </cell>
          <cell r="H18351">
            <v>0</v>
          </cell>
          <cell r="I18351">
            <v>0.488</v>
          </cell>
          <cell r="J18351">
            <v>0.488</v>
          </cell>
        </row>
        <row r="18352">
          <cell r="F18352" t="str">
            <v>C062-通润冲</v>
          </cell>
          <cell r="G18352" t="str">
            <v>V547431229</v>
          </cell>
          <cell r="H18352">
            <v>0</v>
          </cell>
          <cell r="I18352">
            <v>3.863</v>
          </cell>
          <cell r="J18352">
            <v>3.863</v>
          </cell>
        </row>
        <row r="18353">
          <cell r="F18353" t="str">
            <v>梁家冲-芹菜塘</v>
          </cell>
          <cell r="G18353" t="str">
            <v>V548431229</v>
          </cell>
          <cell r="H18353">
            <v>0</v>
          </cell>
          <cell r="I18353">
            <v>1.773</v>
          </cell>
          <cell r="J18353">
            <v>1.773</v>
          </cell>
        </row>
        <row r="18354">
          <cell r="F18354" t="str">
            <v>黄历井-海坡</v>
          </cell>
          <cell r="G18354" t="str">
            <v>V351431229</v>
          </cell>
          <cell r="H18354">
            <v>0</v>
          </cell>
          <cell r="I18354">
            <v>1.547</v>
          </cell>
          <cell r="J18354">
            <v>1.547</v>
          </cell>
        </row>
        <row r="18355">
          <cell r="F18355" t="str">
            <v>城墙界-天堂界</v>
          </cell>
          <cell r="G18355" t="str">
            <v>V397431229</v>
          </cell>
          <cell r="H18355">
            <v>0</v>
          </cell>
          <cell r="I18355">
            <v>2.161</v>
          </cell>
          <cell r="J18355">
            <v>2.161</v>
          </cell>
        </row>
        <row r="18356">
          <cell r="F18356" t="str">
            <v>虎形界－下溪流</v>
          </cell>
          <cell r="G18356" t="str">
            <v>V410431229</v>
          </cell>
          <cell r="H18356">
            <v>0</v>
          </cell>
          <cell r="I18356">
            <v>2.749</v>
          </cell>
          <cell r="J18356">
            <v>2.749</v>
          </cell>
        </row>
        <row r="18357">
          <cell r="F18357" t="str">
            <v>大笋坪-通道</v>
          </cell>
          <cell r="G18357" t="str">
            <v>CA50431229</v>
          </cell>
          <cell r="H18357">
            <v>0</v>
          </cell>
          <cell r="I18357">
            <v>4.588</v>
          </cell>
          <cell r="J18357">
            <v>4.588</v>
          </cell>
        </row>
        <row r="18358">
          <cell r="F18358" t="str">
            <v>宝水-张家团</v>
          </cell>
          <cell r="G18358" t="str">
            <v>V508431229</v>
          </cell>
          <cell r="H18358">
            <v>0</v>
          </cell>
          <cell r="I18358">
            <v>0.743</v>
          </cell>
          <cell r="J18358">
            <v>0.743</v>
          </cell>
        </row>
        <row r="18359">
          <cell r="F18359" t="str">
            <v>枫木坳-杨柳寨</v>
          </cell>
          <cell r="G18359" t="str">
            <v>V509431229</v>
          </cell>
          <cell r="H18359">
            <v>0</v>
          </cell>
          <cell r="I18359">
            <v>0.631</v>
          </cell>
          <cell r="J18359">
            <v>0.631</v>
          </cell>
        </row>
        <row r="18360">
          <cell r="F18360" t="str">
            <v>易家冲-张家冲</v>
          </cell>
          <cell r="G18360" t="str">
            <v>V511431229</v>
          </cell>
          <cell r="H18360">
            <v>0</v>
          </cell>
          <cell r="I18360">
            <v>0.342</v>
          </cell>
          <cell r="J18360">
            <v>0.342</v>
          </cell>
        </row>
        <row r="18361">
          <cell r="F18361" t="str">
            <v>鸿陵-广坡</v>
          </cell>
          <cell r="G18361" t="str">
            <v>C28B431229</v>
          </cell>
          <cell r="H18361">
            <v>1.437</v>
          </cell>
          <cell r="I18361">
            <v>1.931</v>
          </cell>
          <cell r="J18361">
            <v>0.494</v>
          </cell>
        </row>
        <row r="18362">
          <cell r="F18362" t="str">
            <v>烂泥冲-平查</v>
          </cell>
          <cell r="G18362" t="str">
            <v>V367431229</v>
          </cell>
          <cell r="H18362">
            <v>0</v>
          </cell>
          <cell r="I18362">
            <v>1.566</v>
          </cell>
          <cell r="J18362">
            <v>1.566</v>
          </cell>
        </row>
        <row r="18363">
          <cell r="F18363" t="str">
            <v>当冲口-胡家冲</v>
          </cell>
          <cell r="G18363" t="str">
            <v>V398431229</v>
          </cell>
          <cell r="H18363">
            <v>0</v>
          </cell>
          <cell r="I18363">
            <v>0.778</v>
          </cell>
          <cell r="J18363">
            <v>0.778</v>
          </cell>
        </row>
        <row r="18364">
          <cell r="F18364" t="str">
            <v>金江-城墙界</v>
          </cell>
          <cell r="G18364" t="str">
            <v>V565431229</v>
          </cell>
          <cell r="H18364">
            <v>0</v>
          </cell>
          <cell r="I18364">
            <v>1.991</v>
          </cell>
          <cell r="J18364">
            <v>1.991</v>
          </cell>
        </row>
        <row r="18365">
          <cell r="F18365" t="str">
            <v>新盘田－胡家头</v>
          </cell>
          <cell r="G18365" t="str">
            <v>V353431229</v>
          </cell>
          <cell r="H18365">
            <v>0</v>
          </cell>
          <cell r="I18365">
            <v>2.703</v>
          </cell>
          <cell r="J18365">
            <v>2.703</v>
          </cell>
        </row>
        <row r="18366">
          <cell r="F18366" t="str">
            <v>村部-胡家头</v>
          </cell>
          <cell r="G18366" t="str">
            <v>Z11A431229</v>
          </cell>
          <cell r="H18366">
            <v>0</v>
          </cell>
          <cell r="I18366">
            <v>0.844</v>
          </cell>
          <cell r="J18366">
            <v>0.844</v>
          </cell>
        </row>
        <row r="18367">
          <cell r="F18367" t="str">
            <v>江东—马鞍洞</v>
          </cell>
          <cell r="G18367" t="str">
            <v>X172431229</v>
          </cell>
          <cell r="H18367">
            <v>9.391</v>
          </cell>
          <cell r="I18367">
            <v>9.703</v>
          </cell>
          <cell r="J18367">
            <v>0.312</v>
          </cell>
        </row>
        <row r="18368">
          <cell r="F18368" t="str">
            <v>金江-金溪</v>
          </cell>
          <cell r="G18368" t="str">
            <v>CA52431229</v>
          </cell>
          <cell r="H18368">
            <v>0</v>
          </cell>
          <cell r="I18368">
            <v>7.626</v>
          </cell>
          <cell r="J18368">
            <v>7.626</v>
          </cell>
        </row>
        <row r="18369">
          <cell r="G18369" t="str">
            <v>AA15431229</v>
          </cell>
          <cell r="H18369">
            <v>0</v>
          </cell>
          <cell r="I18369">
            <v>0.256</v>
          </cell>
          <cell r="J18369">
            <v>0.256</v>
          </cell>
        </row>
        <row r="18370">
          <cell r="F18370" t="str">
            <v>蒋家湾-不应冲</v>
          </cell>
          <cell r="G18370" t="str">
            <v>C95A431229</v>
          </cell>
          <cell r="H18370">
            <v>1.31</v>
          </cell>
          <cell r="I18370">
            <v>2.058</v>
          </cell>
          <cell r="J18370">
            <v>0.748</v>
          </cell>
        </row>
        <row r="18371">
          <cell r="F18371" t="str">
            <v>田铺-团结</v>
          </cell>
          <cell r="G18371" t="str">
            <v>C065431229</v>
          </cell>
          <cell r="H18371">
            <v>2.4</v>
          </cell>
          <cell r="I18371">
            <v>10.505</v>
          </cell>
          <cell r="J18371">
            <v>8.105</v>
          </cell>
        </row>
        <row r="18372">
          <cell r="F18372" t="str">
            <v>3组－对门膀</v>
          </cell>
          <cell r="G18372" t="str">
            <v>V407431229</v>
          </cell>
          <cell r="H18372">
            <v>0</v>
          </cell>
          <cell r="I18372">
            <v>0.319</v>
          </cell>
          <cell r="J18372">
            <v>0.319</v>
          </cell>
        </row>
        <row r="18373">
          <cell r="F18373" t="str">
            <v>电站-马鞍</v>
          </cell>
          <cell r="G18373" t="str">
            <v>CA46431229</v>
          </cell>
          <cell r="H18373">
            <v>0</v>
          </cell>
          <cell r="I18373">
            <v>6.347</v>
          </cell>
          <cell r="J18373">
            <v>6.347</v>
          </cell>
        </row>
        <row r="18374">
          <cell r="F18374" t="str">
            <v>麻湾-小冲</v>
          </cell>
          <cell r="G18374" t="str">
            <v>C43B431229</v>
          </cell>
          <cell r="H18374">
            <v>0</v>
          </cell>
          <cell r="I18374">
            <v>1.667</v>
          </cell>
          <cell r="J18374">
            <v>1.667</v>
          </cell>
        </row>
        <row r="18375">
          <cell r="F18375" t="str">
            <v>高坡3组-高坡1、2组</v>
          </cell>
          <cell r="G18375" t="str">
            <v>V372431229</v>
          </cell>
          <cell r="H18375">
            <v>0</v>
          </cell>
          <cell r="I18375">
            <v>0.852</v>
          </cell>
          <cell r="J18375">
            <v>0.852</v>
          </cell>
        </row>
        <row r="18376">
          <cell r="F18376" t="str">
            <v>康头-杨柳坪</v>
          </cell>
          <cell r="G18376" t="str">
            <v>C103431229</v>
          </cell>
          <cell r="H18376">
            <v>0.191</v>
          </cell>
          <cell r="I18376">
            <v>3.163</v>
          </cell>
          <cell r="J18376">
            <v>2.972</v>
          </cell>
        </row>
        <row r="18377">
          <cell r="F18377" t="str">
            <v>楠木山-塘坝冲</v>
          </cell>
          <cell r="G18377" t="str">
            <v>CA80431229</v>
          </cell>
          <cell r="H18377">
            <v>0</v>
          </cell>
          <cell r="I18377">
            <v>1.922</v>
          </cell>
          <cell r="J18377">
            <v>1.922</v>
          </cell>
        </row>
        <row r="18378">
          <cell r="F18378" t="str">
            <v>记冲头-雄公冲</v>
          </cell>
          <cell r="G18378" t="str">
            <v>V346431229</v>
          </cell>
          <cell r="H18378">
            <v>0</v>
          </cell>
          <cell r="I18378">
            <v>1.849</v>
          </cell>
          <cell r="J18378">
            <v>1.849</v>
          </cell>
        </row>
        <row r="18379">
          <cell r="F18379" t="str">
            <v>康头村-高坡村</v>
          </cell>
          <cell r="G18379" t="str">
            <v>Y865431229</v>
          </cell>
          <cell r="H18379">
            <v>0</v>
          </cell>
          <cell r="I18379">
            <v>2.819</v>
          </cell>
          <cell r="J18379">
            <v>2.819</v>
          </cell>
        </row>
        <row r="18380">
          <cell r="G18380" t="str">
            <v>AA14431229</v>
          </cell>
          <cell r="H18380">
            <v>0</v>
          </cell>
          <cell r="I18380">
            <v>0.603</v>
          </cell>
          <cell r="J18380">
            <v>0.603</v>
          </cell>
        </row>
        <row r="18381">
          <cell r="F18381" t="str">
            <v>老里-尧管冲</v>
          </cell>
          <cell r="G18381" t="str">
            <v>C29A431229</v>
          </cell>
          <cell r="H18381">
            <v>0</v>
          </cell>
          <cell r="I18381">
            <v>3.288</v>
          </cell>
          <cell r="J18381">
            <v>3.288</v>
          </cell>
        </row>
        <row r="18382">
          <cell r="F18382" t="str">
            <v>马井坳-高坡</v>
          </cell>
          <cell r="G18382" t="str">
            <v>Y847431229</v>
          </cell>
          <cell r="H18382">
            <v>0</v>
          </cell>
          <cell r="I18382">
            <v>0.997</v>
          </cell>
          <cell r="J18382">
            <v>0.997</v>
          </cell>
        </row>
        <row r="18383">
          <cell r="F18383" t="str">
            <v>托团-7 8 9组</v>
          </cell>
          <cell r="G18383" t="str">
            <v>V377431229</v>
          </cell>
          <cell r="H18383">
            <v>0</v>
          </cell>
          <cell r="I18383">
            <v>0.156</v>
          </cell>
          <cell r="J18383">
            <v>0.156</v>
          </cell>
        </row>
        <row r="18384">
          <cell r="F18384" t="str">
            <v>陇团小学-陇团</v>
          </cell>
          <cell r="G18384" t="str">
            <v>C099431229</v>
          </cell>
          <cell r="H18384">
            <v>2.592</v>
          </cell>
          <cell r="I18384">
            <v>4.067</v>
          </cell>
          <cell r="J18384">
            <v>1.475</v>
          </cell>
        </row>
        <row r="18385">
          <cell r="F18385" t="str">
            <v>里子坳-长地街</v>
          </cell>
          <cell r="G18385" t="str">
            <v>V375431229</v>
          </cell>
          <cell r="H18385">
            <v>0</v>
          </cell>
          <cell r="I18385">
            <v>1.02</v>
          </cell>
          <cell r="J18385">
            <v>1.02</v>
          </cell>
        </row>
        <row r="18386">
          <cell r="F18386" t="str">
            <v>石匠打岩-杨冲</v>
          </cell>
          <cell r="G18386" t="str">
            <v>C177431229</v>
          </cell>
          <cell r="H18386">
            <v>3.364</v>
          </cell>
          <cell r="I18386">
            <v>3.966</v>
          </cell>
          <cell r="J18386">
            <v>0.602</v>
          </cell>
        </row>
        <row r="18387">
          <cell r="F18387" t="str">
            <v>村部-仙人洞</v>
          </cell>
          <cell r="G18387" t="str">
            <v>C45B431229</v>
          </cell>
          <cell r="H18387">
            <v>0.134</v>
          </cell>
          <cell r="I18387">
            <v>0.937</v>
          </cell>
          <cell r="J18387">
            <v>0.803</v>
          </cell>
        </row>
        <row r="18388">
          <cell r="F18388" t="str">
            <v>大团-庙寨</v>
          </cell>
          <cell r="G18388" t="str">
            <v>V391431229</v>
          </cell>
          <cell r="H18388">
            <v>0</v>
          </cell>
          <cell r="I18388">
            <v>2.829</v>
          </cell>
          <cell r="J18388">
            <v>2.829</v>
          </cell>
        </row>
        <row r="18389">
          <cell r="F18389" t="str">
            <v>村部-曹冲</v>
          </cell>
          <cell r="G18389" t="str">
            <v>Z12A431229</v>
          </cell>
          <cell r="H18389">
            <v>0</v>
          </cell>
          <cell r="I18389">
            <v>3.63</v>
          </cell>
          <cell r="J18389">
            <v>3.63</v>
          </cell>
        </row>
        <row r="18390">
          <cell r="F18390" t="str">
            <v>凉亭界-棉花</v>
          </cell>
          <cell r="G18390" t="str">
            <v>C126431229</v>
          </cell>
          <cell r="H18390">
            <v>2.422</v>
          </cell>
          <cell r="I18390">
            <v>5.395</v>
          </cell>
          <cell r="J18390">
            <v>2.973</v>
          </cell>
        </row>
        <row r="18391">
          <cell r="F18391" t="str">
            <v>江边-棉花</v>
          </cell>
          <cell r="G18391" t="str">
            <v>CA09431229</v>
          </cell>
          <cell r="H18391">
            <v>0</v>
          </cell>
          <cell r="I18391">
            <v>1.098</v>
          </cell>
          <cell r="J18391">
            <v>1.098</v>
          </cell>
        </row>
        <row r="18392">
          <cell r="F18392" t="str">
            <v>楠木山-塘坝冲</v>
          </cell>
          <cell r="G18392" t="str">
            <v>CA80431229</v>
          </cell>
          <cell r="H18392">
            <v>0</v>
          </cell>
          <cell r="I18392">
            <v>4.024</v>
          </cell>
          <cell r="J18392">
            <v>4.024</v>
          </cell>
        </row>
        <row r="18393">
          <cell r="F18393" t="str">
            <v>深冲-平茶一组</v>
          </cell>
          <cell r="G18393" t="str">
            <v>V389431229</v>
          </cell>
          <cell r="H18393">
            <v>0</v>
          </cell>
          <cell r="I18393">
            <v>1.134</v>
          </cell>
          <cell r="J18393">
            <v>1.134</v>
          </cell>
        </row>
        <row r="18394">
          <cell r="F18394" t="str">
            <v>S222-楠竹湾</v>
          </cell>
          <cell r="G18394" t="str">
            <v>V364431229</v>
          </cell>
          <cell r="H18394">
            <v>0</v>
          </cell>
          <cell r="I18394">
            <v>0.189</v>
          </cell>
          <cell r="J18394">
            <v>0.189</v>
          </cell>
        </row>
        <row r="18395">
          <cell r="F18395" t="str">
            <v>平茶-新寨</v>
          </cell>
          <cell r="G18395" t="str">
            <v>Y854431229</v>
          </cell>
          <cell r="H18395">
            <v>7.701</v>
          </cell>
          <cell r="I18395">
            <v>8.228</v>
          </cell>
          <cell r="J18395">
            <v>0.527</v>
          </cell>
        </row>
        <row r="18396">
          <cell r="F18396" t="str">
            <v>杨家坪-陡溪坪</v>
          </cell>
          <cell r="G18396" t="str">
            <v>C093431229</v>
          </cell>
          <cell r="H18396">
            <v>0.377</v>
          </cell>
          <cell r="I18396">
            <v>2.877</v>
          </cell>
          <cell r="J18396">
            <v>2.5</v>
          </cell>
        </row>
        <row r="18397">
          <cell r="F18397" t="str">
            <v>冯家团团寨路</v>
          </cell>
          <cell r="G18397" t="str">
            <v>V078431229</v>
          </cell>
          <cell r="H18397">
            <v>0</v>
          </cell>
          <cell r="I18397">
            <v>0.339</v>
          </cell>
          <cell r="J18397">
            <v>0.339</v>
          </cell>
        </row>
        <row r="18398">
          <cell r="F18398" t="str">
            <v>黄埔藤-三坝田</v>
          </cell>
          <cell r="G18398" t="str">
            <v>V054431229</v>
          </cell>
          <cell r="H18398">
            <v>0</v>
          </cell>
          <cell r="I18398">
            <v>0.115</v>
          </cell>
          <cell r="J18398">
            <v>0.115</v>
          </cell>
        </row>
        <row r="18399">
          <cell r="G18399" t="str">
            <v>AA09431229</v>
          </cell>
          <cell r="H18399">
            <v>0</v>
          </cell>
          <cell r="I18399">
            <v>0.529</v>
          </cell>
          <cell r="J18399">
            <v>0.529</v>
          </cell>
        </row>
        <row r="18400">
          <cell r="F18400" t="str">
            <v>黎江-大岭</v>
          </cell>
          <cell r="G18400" t="str">
            <v>C171431229</v>
          </cell>
          <cell r="H18400">
            <v>0</v>
          </cell>
          <cell r="I18400">
            <v>0.701</v>
          </cell>
          <cell r="J18400">
            <v>0.701</v>
          </cell>
        </row>
        <row r="18401">
          <cell r="F18401" t="str">
            <v>地宋-林源</v>
          </cell>
          <cell r="G18401" t="str">
            <v>Z01A431229</v>
          </cell>
          <cell r="H18401">
            <v>0</v>
          </cell>
          <cell r="I18401">
            <v>0.266</v>
          </cell>
          <cell r="J18401">
            <v>0.266</v>
          </cell>
        </row>
        <row r="18402">
          <cell r="F18402" t="str">
            <v>横坝线-大山冲</v>
          </cell>
          <cell r="G18402" t="str">
            <v>C40E431229</v>
          </cell>
          <cell r="H18402">
            <v>0</v>
          </cell>
          <cell r="I18402">
            <v>0.499</v>
          </cell>
          <cell r="J18402">
            <v>0.499</v>
          </cell>
        </row>
        <row r="18403">
          <cell r="F18403" t="str">
            <v>外彭-内彭</v>
          </cell>
          <cell r="G18403" t="str">
            <v>C33B431229</v>
          </cell>
          <cell r="H18403">
            <v>0</v>
          </cell>
          <cell r="I18403">
            <v>0.659</v>
          </cell>
          <cell r="J18403">
            <v>0.659</v>
          </cell>
        </row>
        <row r="18404">
          <cell r="F18404" t="str">
            <v>X208-田铺三组</v>
          </cell>
          <cell r="G18404" t="str">
            <v>V183431229</v>
          </cell>
          <cell r="H18404">
            <v>0</v>
          </cell>
          <cell r="I18404">
            <v>0.354</v>
          </cell>
          <cell r="J18404">
            <v>0.354</v>
          </cell>
        </row>
        <row r="18405">
          <cell r="F18405" t="str">
            <v>S222-王家山</v>
          </cell>
          <cell r="G18405" t="str">
            <v>V263431229</v>
          </cell>
          <cell r="H18405">
            <v>0</v>
          </cell>
          <cell r="I18405">
            <v>0.565</v>
          </cell>
          <cell r="J18405">
            <v>0.565</v>
          </cell>
        </row>
        <row r="18406">
          <cell r="F18406" t="str">
            <v>新春-新春一组</v>
          </cell>
          <cell r="G18406" t="str">
            <v>C85A431229</v>
          </cell>
          <cell r="H18406">
            <v>0.463</v>
          </cell>
          <cell r="I18406">
            <v>2.429</v>
          </cell>
          <cell r="J18406">
            <v>1.966</v>
          </cell>
        </row>
        <row r="18407">
          <cell r="F18407" t="str">
            <v>岩龙团-杨木团</v>
          </cell>
          <cell r="G18407" t="str">
            <v>C00A431229</v>
          </cell>
          <cell r="H18407">
            <v>0</v>
          </cell>
          <cell r="I18407">
            <v>1.454</v>
          </cell>
          <cell r="J18407">
            <v>1.454</v>
          </cell>
        </row>
        <row r="18408">
          <cell r="F18408" t="str">
            <v>移民桥-新江八组拱背</v>
          </cell>
          <cell r="G18408" t="str">
            <v>V074431229</v>
          </cell>
          <cell r="H18408">
            <v>0</v>
          </cell>
          <cell r="I18408">
            <v>1.97</v>
          </cell>
          <cell r="J18408">
            <v>1.97</v>
          </cell>
        </row>
        <row r="18409">
          <cell r="F18409" t="str">
            <v>偏坡－地妙</v>
          </cell>
          <cell r="G18409" t="str">
            <v>Y803431229</v>
          </cell>
          <cell r="H18409">
            <v>14.516</v>
          </cell>
          <cell r="I18409">
            <v>19.037</v>
          </cell>
          <cell r="J18409">
            <v>4.521</v>
          </cell>
        </row>
        <row r="18410">
          <cell r="F18410" t="str">
            <v>夹塘-茶溪壕</v>
          </cell>
          <cell r="G18410" t="str">
            <v>Y860431229</v>
          </cell>
          <cell r="H18410">
            <v>6.732</v>
          </cell>
          <cell r="I18410">
            <v>7.288</v>
          </cell>
          <cell r="J18410">
            <v>0.556</v>
          </cell>
        </row>
        <row r="18411">
          <cell r="F18411" t="str">
            <v>过江龙-大棒木</v>
          </cell>
          <cell r="G18411" t="str">
            <v>Y841431229</v>
          </cell>
          <cell r="H18411">
            <v>0</v>
          </cell>
          <cell r="I18411">
            <v>1.997</v>
          </cell>
          <cell r="J18411">
            <v>1.997</v>
          </cell>
        </row>
        <row r="18412">
          <cell r="F18412" t="str">
            <v>金麦村-菜地村</v>
          </cell>
          <cell r="G18412" t="str">
            <v>CA24431229</v>
          </cell>
          <cell r="H18412">
            <v>0</v>
          </cell>
          <cell r="I18412">
            <v>4.314</v>
          </cell>
          <cell r="J18412">
            <v>4.314</v>
          </cell>
        </row>
        <row r="18413">
          <cell r="F18413" t="str">
            <v>黑坝塘-金山寨</v>
          </cell>
          <cell r="G18413" t="str">
            <v>Y849431229</v>
          </cell>
          <cell r="H18413">
            <v>0</v>
          </cell>
          <cell r="I18413">
            <v>10.715</v>
          </cell>
          <cell r="J18413">
            <v>10.715</v>
          </cell>
        </row>
        <row r="18414">
          <cell r="F18414" t="str">
            <v>包湾-直壮</v>
          </cell>
          <cell r="G18414" t="str">
            <v>V319431229</v>
          </cell>
          <cell r="H18414">
            <v>0</v>
          </cell>
          <cell r="I18414">
            <v>0.126</v>
          </cell>
          <cell r="J18414">
            <v>0.126</v>
          </cell>
        </row>
        <row r="18415">
          <cell r="F18415" t="str">
            <v>地里坡－大山团</v>
          </cell>
          <cell r="G18415" t="str">
            <v>V133431229</v>
          </cell>
          <cell r="H18415">
            <v>0</v>
          </cell>
          <cell r="I18415">
            <v>0.355</v>
          </cell>
          <cell r="J18415">
            <v>0.355</v>
          </cell>
        </row>
        <row r="18416">
          <cell r="F18416" t="str">
            <v>赤田－大路冲</v>
          </cell>
          <cell r="G18416" t="str">
            <v>CA85431229</v>
          </cell>
          <cell r="H18416">
            <v>0</v>
          </cell>
          <cell r="I18416">
            <v>3.559</v>
          </cell>
          <cell r="J18416">
            <v>3.559</v>
          </cell>
        </row>
        <row r="18417">
          <cell r="F18417" t="str">
            <v>电站-马鞍</v>
          </cell>
          <cell r="G18417" t="str">
            <v>CA46431229</v>
          </cell>
          <cell r="H18417">
            <v>0</v>
          </cell>
          <cell r="I18417">
            <v>4.055</v>
          </cell>
          <cell r="J18417">
            <v>4.055</v>
          </cell>
        </row>
        <row r="18418">
          <cell r="F18418" t="str">
            <v>沙溪-咸池</v>
          </cell>
          <cell r="G18418" t="str">
            <v>CA47431229</v>
          </cell>
          <cell r="H18418">
            <v>0</v>
          </cell>
          <cell r="I18418">
            <v>5.698</v>
          </cell>
          <cell r="J18418">
            <v>5.698</v>
          </cell>
        </row>
        <row r="18419">
          <cell r="F18419" t="str">
            <v>大湾里-石拱桥</v>
          </cell>
          <cell r="G18419" t="str">
            <v>V486431229</v>
          </cell>
          <cell r="H18419">
            <v>0</v>
          </cell>
          <cell r="I18419">
            <v>0.881</v>
          </cell>
          <cell r="J18419">
            <v>0.881</v>
          </cell>
        </row>
        <row r="18420">
          <cell r="F18420" t="str">
            <v>甘家-巷子口</v>
          </cell>
          <cell r="G18420" t="str">
            <v>V559431229</v>
          </cell>
          <cell r="H18420">
            <v>0</v>
          </cell>
          <cell r="I18420">
            <v>1.454</v>
          </cell>
          <cell r="J18420">
            <v>1.454</v>
          </cell>
        </row>
        <row r="18421">
          <cell r="F18421" t="str">
            <v>宝冲-罗古田</v>
          </cell>
          <cell r="G18421" t="str">
            <v>C23B431229</v>
          </cell>
          <cell r="H18421">
            <v>0</v>
          </cell>
          <cell r="I18421">
            <v>3.18</v>
          </cell>
          <cell r="J18421">
            <v>3.18</v>
          </cell>
        </row>
        <row r="18422">
          <cell r="G18422" t="str">
            <v>V000</v>
          </cell>
          <cell r="H18422">
            <v>0</v>
          </cell>
          <cell r="I18422">
            <v>0.182</v>
          </cell>
          <cell r="J18422">
            <v>0.182</v>
          </cell>
        </row>
        <row r="18423">
          <cell r="F18423" t="str">
            <v>大坡-红洞冲</v>
          </cell>
          <cell r="G18423" t="str">
            <v>V543431229</v>
          </cell>
          <cell r="H18423">
            <v>0</v>
          </cell>
          <cell r="I18423">
            <v>0.941</v>
          </cell>
          <cell r="J18423">
            <v>0.941</v>
          </cell>
        </row>
        <row r="18424">
          <cell r="F18424" t="str">
            <v>木林脚-鸿陵</v>
          </cell>
          <cell r="G18424" t="str">
            <v>Y817431229</v>
          </cell>
          <cell r="H18424">
            <v>8.174</v>
          </cell>
          <cell r="I18424">
            <v>9.945</v>
          </cell>
          <cell r="J18424">
            <v>1.771</v>
          </cell>
        </row>
        <row r="18425">
          <cell r="F18425" t="str">
            <v>李家山-李家界</v>
          </cell>
          <cell r="G18425" t="str">
            <v>C153431229</v>
          </cell>
          <cell r="H18425">
            <v>0</v>
          </cell>
          <cell r="I18425">
            <v>3.094</v>
          </cell>
          <cell r="J18425">
            <v>3.094</v>
          </cell>
        </row>
        <row r="18426">
          <cell r="F18426" t="str">
            <v>四川坳-界脚</v>
          </cell>
          <cell r="G18426" t="str">
            <v>V492431229</v>
          </cell>
          <cell r="H18426">
            <v>0</v>
          </cell>
          <cell r="I18426">
            <v>1.582</v>
          </cell>
          <cell r="J18426">
            <v>1.582</v>
          </cell>
        </row>
        <row r="18427">
          <cell r="F18427" t="str">
            <v>S222-中团</v>
          </cell>
          <cell r="G18427" t="str">
            <v>C174431229</v>
          </cell>
          <cell r="H18427">
            <v>0</v>
          </cell>
          <cell r="I18427">
            <v>0.689</v>
          </cell>
          <cell r="J18427">
            <v>0.689</v>
          </cell>
        </row>
        <row r="18428">
          <cell r="F18428" t="str">
            <v>行塘脚-村部</v>
          </cell>
          <cell r="G18428" t="str">
            <v>V513431229</v>
          </cell>
          <cell r="H18428">
            <v>0</v>
          </cell>
          <cell r="I18428">
            <v>0.553</v>
          </cell>
          <cell r="J18428">
            <v>0.553</v>
          </cell>
        </row>
        <row r="18429">
          <cell r="F18429" t="str">
            <v>上宝-下宝</v>
          </cell>
          <cell r="G18429" t="str">
            <v>CA56431229</v>
          </cell>
          <cell r="H18429">
            <v>0</v>
          </cell>
          <cell r="I18429">
            <v>6.472</v>
          </cell>
          <cell r="J18429">
            <v>6.472</v>
          </cell>
        </row>
        <row r="18430">
          <cell r="F18430" t="str">
            <v>下堡-地灵</v>
          </cell>
          <cell r="G18430" t="str">
            <v>Y818431229</v>
          </cell>
          <cell r="H18430">
            <v>7.17</v>
          </cell>
          <cell r="I18430">
            <v>8.662</v>
          </cell>
          <cell r="J18430">
            <v>1.492</v>
          </cell>
        </row>
        <row r="18431">
          <cell r="F18431" t="str">
            <v>黄狗窝-寨粱</v>
          </cell>
          <cell r="G18431" t="str">
            <v>V332431229</v>
          </cell>
          <cell r="H18431">
            <v>0</v>
          </cell>
          <cell r="I18431">
            <v>0.834</v>
          </cell>
          <cell r="J18431">
            <v>0.834</v>
          </cell>
        </row>
        <row r="18432">
          <cell r="F18432" t="str">
            <v>天团-垄团</v>
          </cell>
          <cell r="G18432" t="str">
            <v>C26B431229</v>
          </cell>
          <cell r="H18432">
            <v>0</v>
          </cell>
          <cell r="I18432">
            <v>1.602</v>
          </cell>
          <cell r="J18432">
            <v>1.602</v>
          </cell>
        </row>
        <row r="18433">
          <cell r="F18433" t="str">
            <v>炮团-竹山园</v>
          </cell>
          <cell r="G18433" t="str">
            <v>C119431229</v>
          </cell>
          <cell r="H18433">
            <v>3.485</v>
          </cell>
          <cell r="I18433">
            <v>3.651</v>
          </cell>
          <cell r="J18433">
            <v>0.166</v>
          </cell>
        </row>
        <row r="18434">
          <cell r="F18434" t="str">
            <v>炮团-四乡所</v>
          </cell>
          <cell r="G18434" t="str">
            <v>C74A431229</v>
          </cell>
          <cell r="H18434">
            <v>1.076</v>
          </cell>
          <cell r="I18434">
            <v>1.712</v>
          </cell>
          <cell r="J18434">
            <v>0.636</v>
          </cell>
        </row>
        <row r="18435">
          <cell r="F18435" t="str">
            <v>比洞-团坡</v>
          </cell>
          <cell r="G18435" t="str">
            <v>CA73431229</v>
          </cell>
          <cell r="H18435">
            <v>0</v>
          </cell>
          <cell r="I18435">
            <v>3.72</v>
          </cell>
          <cell r="J18435">
            <v>3.72</v>
          </cell>
        </row>
        <row r="18436">
          <cell r="F18436" t="str">
            <v>谢梦团-丁洞</v>
          </cell>
          <cell r="G18436" t="str">
            <v>V314431229</v>
          </cell>
          <cell r="H18436">
            <v>0</v>
          </cell>
          <cell r="I18436">
            <v>5.037</v>
          </cell>
          <cell r="J18436">
            <v>5.037</v>
          </cell>
        </row>
        <row r="18437">
          <cell r="F18437" t="str">
            <v>s262-新厂村老街</v>
          </cell>
          <cell r="G18437" t="str">
            <v>V288431229</v>
          </cell>
          <cell r="H18437">
            <v>0</v>
          </cell>
          <cell r="I18437">
            <v>0.778</v>
          </cell>
          <cell r="J18437">
            <v>0.778</v>
          </cell>
        </row>
        <row r="18438">
          <cell r="F18438" t="str">
            <v>金星村村部-竹新线</v>
          </cell>
          <cell r="G18438" t="str">
            <v>V304431229</v>
          </cell>
          <cell r="H18438">
            <v>0</v>
          </cell>
          <cell r="I18438">
            <v>2.692</v>
          </cell>
          <cell r="J18438">
            <v>2.692</v>
          </cell>
        </row>
        <row r="18439">
          <cell r="F18439" t="str">
            <v>姚家-和家坪</v>
          </cell>
          <cell r="G18439" t="str">
            <v>Y843431229</v>
          </cell>
          <cell r="H18439">
            <v>2.91</v>
          </cell>
          <cell r="I18439">
            <v>4.899</v>
          </cell>
          <cell r="J18439">
            <v>1.989</v>
          </cell>
        </row>
        <row r="18440">
          <cell r="G18440" t="str">
            <v>AA18431229</v>
          </cell>
          <cell r="H18440">
            <v>0</v>
          </cell>
          <cell r="I18440">
            <v>0.141</v>
          </cell>
          <cell r="J18440">
            <v>0.141</v>
          </cell>
        </row>
        <row r="18441">
          <cell r="F18441" t="str">
            <v>营寨村-通道古冲村</v>
          </cell>
          <cell r="G18441" t="str">
            <v>CA28431229</v>
          </cell>
          <cell r="H18441">
            <v>0</v>
          </cell>
          <cell r="I18441">
            <v>3.696</v>
          </cell>
          <cell r="J18441">
            <v>3.696</v>
          </cell>
        </row>
        <row r="18442">
          <cell r="F18442" t="str">
            <v>杨柳铺－小林</v>
          </cell>
          <cell r="G18442" t="str">
            <v>Y805431229</v>
          </cell>
          <cell r="H18442">
            <v>5.73</v>
          </cell>
          <cell r="I18442">
            <v>6.257</v>
          </cell>
          <cell r="J18442">
            <v>0.527</v>
          </cell>
        </row>
        <row r="18443">
          <cell r="F18443" t="str">
            <v>杨柳铺－小林</v>
          </cell>
          <cell r="G18443" t="str">
            <v>Y805431229</v>
          </cell>
          <cell r="H18443">
            <v>5.73</v>
          </cell>
          <cell r="I18443">
            <v>5.762</v>
          </cell>
          <cell r="J18443">
            <v>0.032</v>
          </cell>
        </row>
        <row r="18444">
          <cell r="F18444" t="str">
            <v>风雨桥-芳团</v>
          </cell>
          <cell r="G18444" t="str">
            <v>C086431229</v>
          </cell>
          <cell r="H18444">
            <v>1.997</v>
          </cell>
          <cell r="I18444">
            <v>3.404</v>
          </cell>
          <cell r="J18444">
            <v>1.407</v>
          </cell>
        </row>
        <row r="18445">
          <cell r="F18445" t="str">
            <v>省道319-芳团2组</v>
          </cell>
          <cell r="G18445" t="str">
            <v>V055431229</v>
          </cell>
          <cell r="H18445">
            <v>0</v>
          </cell>
          <cell r="I18445">
            <v>0.202</v>
          </cell>
          <cell r="J18445">
            <v>0.202</v>
          </cell>
        </row>
        <row r="18446">
          <cell r="F18446" t="str">
            <v>拱冲-张家界</v>
          </cell>
          <cell r="G18446" t="str">
            <v>C34A431229</v>
          </cell>
          <cell r="H18446">
            <v>0</v>
          </cell>
          <cell r="I18446">
            <v>2.909</v>
          </cell>
          <cell r="J18446">
            <v>2.909</v>
          </cell>
        </row>
        <row r="18447">
          <cell r="F18447" t="str">
            <v>磨石变电所-磨石一组</v>
          </cell>
          <cell r="G18447" t="str">
            <v>V058431229</v>
          </cell>
          <cell r="H18447">
            <v>0</v>
          </cell>
          <cell r="I18447">
            <v>2.356</v>
          </cell>
          <cell r="J18447">
            <v>2.356</v>
          </cell>
        </row>
        <row r="18448">
          <cell r="F18448" t="str">
            <v>芳团一汕头</v>
          </cell>
          <cell r="G18448" t="str">
            <v>C36A431229</v>
          </cell>
          <cell r="H18448">
            <v>4.015</v>
          </cell>
          <cell r="I18448">
            <v>6.061</v>
          </cell>
          <cell r="J18448">
            <v>2.046</v>
          </cell>
        </row>
        <row r="18449">
          <cell r="F18449" t="str">
            <v>汕头五组团寨路</v>
          </cell>
          <cell r="G18449" t="str">
            <v>V053431229</v>
          </cell>
          <cell r="H18449">
            <v>0</v>
          </cell>
          <cell r="I18449">
            <v>0.32</v>
          </cell>
          <cell r="J18449">
            <v>0.32</v>
          </cell>
        </row>
        <row r="18450">
          <cell r="F18450" t="str">
            <v>岩脚一二组团寨路</v>
          </cell>
          <cell r="G18450" t="str">
            <v>V070431229</v>
          </cell>
          <cell r="H18450">
            <v>0</v>
          </cell>
          <cell r="I18450">
            <v>1.08</v>
          </cell>
          <cell r="J18450">
            <v>1.08</v>
          </cell>
        </row>
        <row r="18451">
          <cell r="F18451" t="str">
            <v>陈团—地了</v>
          </cell>
          <cell r="G18451" t="str">
            <v>C060431230</v>
          </cell>
          <cell r="H18451">
            <v>0</v>
          </cell>
          <cell r="I18451">
            <v>2.508</v>
          </cell>
          <cell r="J18451">
            <v>2.508</v>
          </cell>
        </row>
        <row r="18452">
          <cell r="F18452" t="str">
            <v>路口-猛洞</v>
          </cell>
          <cell r="G18452" t="str">
            <v>V230431230</v>
          </cell>
          <cell r="H18452">
            <v>0</v>
          </cell>
          <cell r="I18452">
            <v>0.526</v>
          </cell>
          <cell r="J18452">
            <v>0.526</v>
          </cell>
        </row>
        <row r="18453">
          <cell r="F18453" t="str">
            <v>磨冲口—灰冲</v>
          </cell>
          <cell r="G18453" t="str">
            <v>C12A431230</v>
          </cell>
          <cell r="H18453">
            <v>2.154</v>
          </cell>
          <cell r="I18453">
            <v>3.283</v>
          </cell>
          <cell r="J18453">
            <v>1.129</v>
          </cell>
        </row>
        <row r="18454">
          <cell r="F18454" t="str">
            <v>地角小学—四元</v>
          </cell>
          <cell r="G18454" t="str">
            <v>Z11A431230</v>
          </cell>
          <cell r="H18454">
            <v>0</v>
          </cell>
          <cell r="I18454">
            <v>2.196</v>
          </cell>
          <cell r="J18454">
            <v>2.196</v>
          </cell>
        </row>
        <row r="18455">
          <cell r="F18455" t="str">
            <v>小学-仲团</v>
          </cell>
          <cell r="G18455" t="str">
            <v>CA40431230</v>
          </cell>
          <cell r="H18455">
            <v>0</v>
          </cell>
          <cell r="I18455">
            <v>0.931</v>
          </cell>
          <cell r="J18455">
            <v>0.931</v>
          </cell>
        </row>
        <row r="18456">
          <cell r="F18456" t="str">
            <v>黄门桥—黄吊</v>
          </cell>
          <cell r="G18456" t="str">
            <v>CA41431230</v>
          </cell>
          <cell r="H18456">
            <v>0</v>
          </cell>
          <cell r="I18456">
            <v>0.109</v>
          </cell>
          <cell r="J18456">
            <v>0.109</v>
          </cell>
        </row>
        <row r="18457">
          <cell r="F18457" t="str">
            <v>关门冲—五龙冲</v>
          </cell>
          <cell r="G18457" t="str">
            <v>V231431230</v>
          </cell>
          <cell r="H18457">
            <v>0</v>
          </cell>
          <cell r="I18457">
            <v>1.719</v>
          </cell>
          <cell r="J18457">
            <v>1.719</v>
          </cell>
        </row>
        <row r="18458">
          <cell r="F18458" t="str">
            <v>老寨—黄土团</v>
          </cell>
          <cell r="G18458" t="str">
            <v>Z12A431230</v>
          </cell>
          <cell r="H18458">
            <v>2.136</v>
          </cell>
          <cell r="I18458">
            <v>2.507</v>
          </cell>
          <cell r="J18458">
            <v>0.371</v>
          </cell>
        </row>
        <row r="18459">
          <cell r="F18459" t="str">
            <v>磨冲口—灰冲</v>
          </cell>
          <cell r="G18459" t="str">
            <v>C12A431230</v>
          </cell>
          <cell r="H18459">
            <v>0</v>
          </cell>
          <cell r="I18459">
            <v>2.155</v>
          </cell>
          <cell r="J18459">
            <v>2.155</v>
          </cell>
        </row>
        <row r="18460">
          <cell r="F18460" t="str">
            <v>灰冲-岩更</v>
          </cell>
          <cell r="G18460" t="str">
            <v>V227431230</v>
          </cell>
          <cell r="H18460">
            <v>0</v>
          </cell>
          <cell r="I18460">
            <v>3</v>
          </cell>
          <cell r="J18460">
            <v>3</v>
          </cell>
        </row>
        <row r="18461">
          <cell r="F18461" t="str">
            <v>老寨—黄土团</v>
          </cell>
          <cell r="G18461" t="str">
            <v>Z12A431230</v>
          </cell>
          <cell r="H18461">
            <v>0</v>
          </cell>
          <cell r="I18461">
            <v>1.648</v>
          </cell>
          <cell r="J18461">
            <v>1.648</v>
          </cell>
        </row>
        <row r="18462">
          <cell r="F18462" t="str">
            <v>八卦溪—远冲</v>
          </cell>
          <cell r="G18462" t="str">
            <v>CA42431230</v>
          </cell>
          <cell r="H18462">
            <v>0</v>
          </cell>
          <cell r="I18462">
            <v>3.602</v>
          </cell>
          <cell r="J18462">
            <v>3.602</v>
          </cell>
        </row>
        <row r="18463">
          <cell r="F18463" t="str">
            <v>转水—水库</v>
          </cell>
          <cell r="G18463" t="str">
            <v>Z10A431230</v>
          </cell>
          <cell r="H18463">
            <v>0</v>
          </cell>
          <cell r="I18463">
            <v>1.112</v>
          </cell>
          <cell r="J18463">
            <v>1.112</v>
          </cell>
        </row>
        <row r="18464">
          <cell r="F18464" t="str">
            <v>电站—寨头</v>
          </cell>
          <cell r="G18464" t="str">
            <v>V044431230</v>
          </cell>
          <cell r="H18464">
            <v>0</v>
          </cell>
          <cell r="I18464">
            <v>0.544</v>
          </cell>
          <cell r="J18464">
            <v>0.544</v>
          </cell>
        </row>
        <row r="18465">
          <cell r="F18465" t="str">
            <v>东门-九冲</v>
          </cell>
          <cell r="G18465" t="str">
            <v>Y974431230</v>
          </cell>
          <cell r="H18465">
            <v>4.363</v>
          </cell>
          <cell r="I18465">
            <v>8.465</v>
          </cell>
          <cell r="J18465">
            <v>4.102</v>
          </cell>
        </row>
        <row r="18466">
          <cell r="F18466" t="str">
            <v>水塔—上新</v>
          </cell>
          <cell r="G18466" t="str">
            <v>Z13A431230</v>
          </cell>
          <cell r="H18466">
            <v>0</v>
          </cell>
          <cell r="I18466">
            <v>2.065</v>
          </cell>
          <cell r="J18466">
            <v>2.065</v>
          </cell>
        </row>
        <row r="18467">
          <cell r="F18467" t="str">
            <v>瑶头口—瑶头</v>
          </cell>
          <cell r="G18467" t="str">
            <v>Z08A431230</v>
          </cell>
          <cell r="H18467">
            <v>0</v>
          </cell>
          <cell r="I18467">
            <v>1.022</v>
          </cell>
          <cell r="J18467">
            <v>1.022</v>
          </cell>
        </row>
        <row r="18468">
          <cell r="F18468" t="str">
            <v>排楼—上排楼</v>
          </cell>
          <cell r="G18468" t="str">
            <v>Z42A431230</v>
          </cell>
          <cell r="H18468">
            <v>0</v>
          </cell>
          <cell r="I18468">
            <v>1.589</v>
          </cell>
          <cell r="J18468">
            <v>1.589</v>
          </cell>
        </row>
        <row r="18469">
          <cell r="F18469" t="str">
            <v>柳树湾至瓜坡寨</v>
          </cell>
          <cell r="G18469" t="str">
            <v>CA31431230</v>
          </cell>
          <cell r="H18469">
            <v>0</v>
          </cell>
          <cell r="I18469">
            <v>0.505</v>
          </cell>
          <cell r="J18469">
            <v>0.505</v>
          </cell>
        </row>
        <row r="18470">
          <cell r="F18470" t="str">
            <v>八卦溪—远冲</v>
          </cell>
          <cell r="G18470" t="str">
            <v>CA42431230</v>
          </cell>
          <cell r="H18470">
            <v>0</v>
          </cell>
          <cell r="I18470">
            <v>0.703</v>
          </cell>
          <cell r="J18470">
            <v>0.703</v>
          </cell>
        </row>
        <row r="18471">
          <cell r="F18471" t="str">
            <v>田坝边—老鸦坡</v>
          </cell>
          <cell r="G18471" t="str">
            <v>Z41A431230</v>
          </cell>
          <cell r="H18471">
            <v>0</v>
          </cell>
          <cell r="I18471">
            <v>4.829</v>
          </cell>
          <cell r="J18471">
            <v>4.829</v>
          </cell>
        </row>
        <row r="18472">
          <cell r="F18472" t="str">
            <v>交赶麦-大江</v>
          </cell>
          <cell r="G18472" t="str">
            <v>V073431230</v>
          </cell>
          <cell r="H18472">
            <v>0</v>
          </cell>
          <cell r="I18472">
            <v>3.42</v>
          </cell>
          <cell r="J18472">
            <v>3.42</v>
          </cell>
        </row>
        <row r="18473">
          <cell r="F18473" t="str">
            <v>高引—美冲</v>
          </cell>
          <cell r="G18473" t="str">
            <v>Z39A431230</v>
          </cell>
          <cell r="H18473">
            <v>0</v>
          </cell>
          <cell r="I18473">
            <v>1.468</v>
          </cell>
          <cell r="J18473">
            <v>1.468</v>
          </cell>
        </row>
        <row r="18474">
          <cell r="G18474" t="str">
            <v>V000</v>
          </cell>
          <cell r="H18474">
            <v>0</v>
          </cell>
          <cell r="I18474">
            <v>0.166</v>
          </cell>
          <cell r="J18474">
            <v>0.166</v>
          </cell>
        </row>
        <row r="18475">
          <cell r="F18475" t="str">
            <v>中寨—亚荒</v>
          </cell>
          <cell r="G18475" t="str">
            <v>V068431230</v>
          </cell>
          <cell r="H18475">
            <v>0</v>
          </cell>
          <cell r="I18475">
            <v>1.379</v>
          </cell>
          <cell r="J18475">
            <v>1.379</v>
          </cell>
        </row>
        <row r="18476">
          <cell r="F18476" t="str">
            <v>独坡-新丰</v>
          </cell>
          <cell r="G18476" t="str">
            <v>CF17431230</v>
          </cell>
          <cell r="H18476">
            <v>11.796</v>
          </cell>
          <cell r="I18476">
            <v>22.066</v>
          </cell>
          <cell r="J18476">
            <v>10.27</v>
          </cell>
        </row>
        <row r="18477">
          <cell r="F18477" t="str">
            <v>桥头—西林壁</v>
          </cell>
          <cell r="G18477" t="str">
            <v>Z22A431230</v>
          </cell>
          <cell r="H18477">
            <v>0</v>
          </cell>
          <cell r="I18477">
            <v>0.544</v>
          </cell>
          <cell r="J18477">
            <v>0.544</v>
          </cell>
        </row>
        <row r="18478">
          <cell r="F18478" t="str">
            <v>江口—寨里</v>
          </cell>
          <cell r="G18478" t="str">
            <v>Z23A431230</v>
          </cell>
          <cell r="H18478">
            <v>0</v>
          </cell>
          <cell r="I18478">
            <v>0.867</v>
          </cell>
          <cell r="J18478">
            <v>0.867</v>
          </cell>
        </row>
        <row r="18479">
          <cell r="F18479" t="str">
            <v>蒋家堡至桥头坪</v>
          </cell>
          <cell r="G18479" t="str">
            <v>V324431230</v>
          </cell>
          <cell r="H18479">
            <v>0</v>
          </cell>
          <cell r="I18479">
            <v>0.327</v>
          </cell>
          <cell r="J18479">
            <v>0.327</v>
          </cell>
        </row>
        <row r="18480">
          <cell r="F18480" t="str">
            <v>路口至回龙庵</v>
          </cell>
          <cell r="G18480" t="str">
            <v>V325431230</v>
          </cell>
          <cell r="H18480">
            <v>0</v>
          </cell>
          <cell r="I18480">
            <v>0.444</v>
          </cell>
          <cell r="J18480">
            <v>0.444</v>
          </cell>
        </row>
        <row r="18481">
          <cell r="F18481" t="str">
            <v>多来堡—农科所</v>
          </cell>
          <cell r="G18481" t="str">
            <v>C22A431230</v>
          </cell>
          <cell r="H18481">
            <v>0</v>
          </cell>
          <cell r="I18481">
            <v>0.716</v>
          </cell>
          <cell r="J18481">
            <v>0.716</v>
          </cell>
        </row>
        <row r="18482">
          <cell r="F18482" t="str">
            <v>九龙桥—小九龙</v>
          </cell>
          <cell r="G18482" t="str">
            <v>C25A431230</v>
          </cell>
          <cell r="H18482">
            <v>0</v>
          </cell>
          <cell r="I18482">
            <v>0.139</v>
          </cell>
          <cell r="J18482">
            <v>0.139</v>
          </cell>
        </row>
        <row r="18483">
          <cell r="F18483" t="str">
            <v>马头至凉亭脚</v>
          </cell>
          <cell r="G18483" t="str">
            <v>V301431230</v>
          </cell>
          <cell r="H18483">
            <v>0</v>
          </cell>
          <cell r="I18483">
            <v>1.735</v>
          </cell>
          <cell r="J18483">
            <v>1.735</v>
          </cell>
        </row>
        <row r="18484">
          <cell r="F18484" t="str">
            <v>场上—定溪</v>
          </cell>
          <cell r="G18484" t="str">
            <v>CZ28431230</v>
          </cell>
          <cell r="H18484">
            <v>2.599</v>
          </cell>
          <cell r="I18484">
            <v>3.979</v>
          </cell>
          <cell r="J18484">
            <v>1.38</v>
          </cell>
        </row>
        <row r="18485">
          <cell r="F18485" t="str">
            <v>阳洞滩凉亭—田段</v>
          </cell>
          <cell r="G18485" t="str">
            <v>Z61A431230</v>
          </cell>
          <cell r="H18485">
            <v>1.884</v>
          </cell>
          <cell r="I18485">
            <v>2.226</v>
          </cell>
          <cell r="J18485">
            <v>0.342</v>
          </cell>
        </row>
        <row r="18486">
          <cell r="F18486" t="str">
            <v>花界至背山</v>
          </cell>
          <cell r="G18486" t="str">
            <v>CA44431230</v>
          </cell>
          <cell r="H18486">
            <v>0</v>
          </cell>
          <cell r="I18486">
            <v>4.091</v>
          </cell>
          <cell r="J18486">
            <v>4.091</v>
          </cell>
        </row>
        <row r="18487">
          <cell r="F18487" t="str">
            <v>平盘山至高弄</v>
          </cell>
          <cell r="G18487" t="str">
            <v>CA46431230</v>
          </cell>
          <cell r="H18487">
            <v>0</v>
          </cell>
          <cell r="I18487">
            <v>2.343</v>
          </cell>
          <cell r="J18487">
            <v>2.343</v>
          </cell>
        </row>
        <row r="18488">
          <cell r="F18488" t="str">
            <v>山塘—料岩</v>
          </cell>
          <cell r="G18488" t="str">
            <v>CZ04431230</v>
          </cell>
          <cell r="H18488">
            <v>1.889</v>
          </cell>
          <cell r="I18488">
            <v>6.418</v>
          </cell>
          <cell r="J18488">
            <v>4.529</v>
          </cell>
        </row>
        <row r="18489">
          <cell r="F18489" t="str">
            <v>山塘—料岩</v>
          </cell>
          <cell r="G18489" t="str">
            <v>CZ04431230</v>
          </cell>
          <cell r="H18489">
            <v>0</v>
          </cell>
          <cell r="I18489">
            <v>1.597</v>
          </cell>
          <cell r="J18489">
            <v>1.597</v>
          </cell>
        </row>
        <row r="18490">
          <cell r="F18490" t="str">
            <v>金兔—将王</v>
          </cell>
          <cell r="G18490" t="str">
            <v>Z62A431230</v>
          </cell>
          <cell r="H18490">
            <v>0</v>
          </cell>
          <cell r="I18490">
            <v>2.793</v>
          </cell>
          <cell r="J18490">
            <v>2.793</v>
          </cell>
        </row>
        <row r="18491">
          <cell r="F18491" t="str">
            <v>桐木桥—寨阳</v>
          </cell>
          <cell r="G18491" t="str">
            <v>Z59A431230</v>
          </cell>
          <cell r="H18491">
            <v>0</v>
          </cell>
          <cell r="I18491">
            <v>1.191</v>
          </cell>
          <cell r="J18491">
            <v>1.191</v>
          </cell>
        </row>
        <row r="18492">
          <cell r="F18492" t="str">
            <v>恩科一桥至大塘</v>
          </cell>
          <cell r="G18492" t="str">
            <v>CA49431230</v>
          </cell>
          <cell r="H18492">
            <v>0</v>
          </cell>
          <cell r="I18492">
            <v>3.301</v>
          </cell>
          <cell r="J18492">
            <v>3.301</v>
          </cell>
        </row>
        <row r="18493">
          <cell r="F18493" t="str">
            <v>升平至桐木</v>
          </cell>
          <cell r="G18493" t="str">
            <v>CA54431230</v>
          </cell>
          <cell r="H18493">
            <v>0</v>
          </cell>
          <cell r="I18493">
            <v>2.852</v>
          </cell>
          <cell r="J18493">
            <v>2.852</v>
          </cell>
        </row>
        <row r="18494">
          <cell r="F18494" t="str">
            <v>美梓大桥至美梓</v>
          </cell>
          <cell r="G18494" t="str">
            <v>V132431230</v>
          </cell>
          <cell r="H18494">
            <v>0</v>
          </cell>
          <cell r="I18494">
            <v>0.99</v>
          </cell>
          <cell r="J18494">
            <v>0.99</v>
          </cell>
        </row>
        <row r="18495">
          <cell r="F18495" t="str">
            <v>安乡—石坪</v>
          </cell>
          <cell r="G18495" t="str">
            <v>C047431230</v>
          </cell>
          <cell r="H18495">
            <v>2.307</v>
          </cell>
          <cell r="I18495">
            <v>5.206</v>
          </cell>
          <cell r="J18495">
            <v>2.899</v>
          </cell>
        </row>
        <row r="18496">
          <cell r="F18496" t="str">
            <v>安乡—石坪</v>
          </cell>
          <cell r="G18496" t="str">
            <v>C047431230</v>
          </cell>
          <cell r="H18496">
            <v>5.307</v>
          </cell>
          <cell r="I18496">
            <v>7.046</v>
          </cell>
          <cell r="J18496">
            <v>1.739</v>
          </cell>
        </row>
        <row r="18497">
          <cell r="F18497" t="str">
            <v>溪双至务培</v>
          </cell>
          <cell r="G18497" t="str">
            <v>CA32431230</v>
          </cell>
          <cell r="H18497">
            <v>0</v>
          </cell>
          <cell r="I18497">
            <v>3.893</v>
          </cell>
          <cell r="J18497">
            <v>3.893</v>
          </cell>
        </row>
        <row r="18498">
          <cell r="F18498" t="str">
            <v>磨房—歹滔</v>
          </cell>
          <cell r="G18498" t="str">
            <v>CZ44431230</v>
          </cell>
          <cell r="H18498">
            <v>2.375</v>
          </cell>
          <cell r="I18498">
            <v>5.324</v>
          </cell>
          <cell r="J18498">
            <v>2.949</v>
          </cell>
        </row>
        <row r="18499">
          <cell r="F18499" t="str">
            <v>南地老寨至木坪</v>
          </cell>
          <cell r="G18499" t="str">
            <v>C050431230</v>
          </cell>
          <cell r="H18499">
            <v>0</v>
          </cell>
          <cell r="I18499">
            <v>0.405</v>
          </cell>
          <cell r="J18499">
            <v>0.405</v>
          </cell>
        </row>
        <row r="18500">
          <cell r="F18500" t="str">
            <v>平操至龙泉</v>
          </cell>
          <cell r="G18500" t="str">
            <v>V159431230</v>
          </cell>
          <cell r="H18500">
            <v>0</v>
          </cell>
          <cell r="I18500">
            <v>1.042</v>
          </cell>
          <cell r="J18500">
            <v>1.042</v>
          </cell>
        </row>
        <row r="18501">
          <cell r="F18501" t="str">
            <v>老寨-弄盘</v>
          </cell>
          <cell r="G18501" t="str">
            <v>C086431230</v>
          </cell>
          <cell r="H18501">
            <v>6.394</v>
          </cell>
          <cell r="I18501">
            <v>7.74</v>
          </cell>
          <cell r="J18501">
            <v>1.346</v>
          </cell>
        </row>
        <row r="18502">
          <cell r="F18502" t="str">
            <v>老寨-弄盘</v>
          </cell>
          <cell r="G18502" t="str">
            <v>C086431230</v>
          </cell>
          <cell r="H18502">
            <v>6.394</v>
          </cell>
          <cell r="I18502">
            <v>8.396</v>
          </cell>
          <cell r="J18502">
            <v>2.002</v>
          </cell>
        </row>
        <row r="18503">
          <cell r="F18503" t="str">
            <v>双路口—双壁</v>
          </cell>
          <cell r="G18503" t="str">
            <v>CA08431230</v>
          </cell>
          <cell r="H18503">
            <v>0</v>
          </cell>
          <cell r="I18503">
            <v>1.546</v>
          </cell>
          <cell r="J18503">
            <v>1.546</v>
          </cell>
        </row>
        <row r="18504">
          <cell r="F18504" t="str">
            <v>双路口—双壁</v>
          </cell>
          <cell r="G18504" t="str">
            <v>Z53A431230</v>
          </cell>
          <cell r="H18504">
            <v>0</v>
          </cell>
          <cell r="I18504">
            <v>0.764</v>
          </cell>
          <cell r="J18504">
            <v>0.764</v>
          </cell>
        </row>
        <row r="18505">
          <cell r="F18505" t="str">
            <v>盘寨-长冲</v>
          </cell>
          <cell r="G18505" t="str">
            <v>V249431230</v>
          </cell>
          <cell r="H18505">
            <v>0</v>
          </cell>
          <cell r="I18505">
            <v>0.881</v>
          </cell>
          <cell r="J18505">
            <v>0.881</v>
          </cell>
        </row>
        <row r="18506">
          <cell r="F18506" t="str">
            <v>甲江口—半坡</v>
          </cell>
          <cell r="G18506" t="str">
            <v>Y994431230</v>
          </cell>
          <cell r="H18506">
            <v>5.221</v>
          </cell>
          <cell r="I18506">
            <v>6.777</v>
          </cell>
          <cell r="J18506">
            <v>1.556</v>
          </cell>
        </row>
        <row r="18507">
          <cell r="F18507" t="str">
            <v>雷济桥—定凳</v>
          </cell>
          <cell r="G18507" t="str">
            <v>Z58A431230</v>
          </cell>
          <cell r="H18507">
            <v>1.616</v>
          </cell>
          <cell r="I18507">
            <v>5.386</v>
          </cell>
          <cell r="J18507">
            <v>3.77</v>
          </cell>
        </row>
        <row r="18508">
          <cell r="F18508" t="str">
            <v>雷济桥—定凳</v>
          </cell>
          <cell r="G18508" t="str">
            <v>Z58A431230</v>
          </cell>
          <cell r="H18508">
            <v>0</v>
          </cell>
          <cell r="I18508">
            <v>0.608</v>
          </cell>
          <cell r="J18508">
            <v>0.608</v>
          </cell>
        </row>
        <row r="18509">
          <cell r="F18509" t="str">
            <v>王岭—横岭冲</v>
          </cell>
          <cell r="G18509" t="str">
            <v>CZ26431230</v>
          </cell>
          <cell r="H18509">
            <v>0.961</v>
          </cell>
          <cell r="I18509">
            <v>1.866</v>
          </cell>
          <cell r="J18509">
            <v>0.905</v>
          </cell>
        </row>
        <row r="18510">
          <cell r="F18510" t="str">
            <v>雷济桥—定凳</v>
          </cell>
          <cell r="G18510" t="str">
            <v>Z58A431230</v>
          </cell>
          <cell r="H18510">
            <v>0</v>
          </cell>
          <cell r="I18510">
            <v>0.298</v>
          </cell>
          <cell r="J18510">
            <v>0.298</v>
          </cell>
        </row>
        <row r="18511">
          <cell r="F18511" t="str">
            <v>雷济桥—定凳</v>
          </cell>
          <cell r="G18511" t="str">
            <v>Z58A431230</v>
          </cell>
          <cell r="H18511">
            <v>0</v>
          </cell>
          <cell r="I18511">
            <v>0.692</v>
          </cell>
          <cell r="J18511">
            <v>0.692</v>
          </cell>
        </row>
        <row r="18512">
          <cell r="F18512" t="str">
            <v>磨房—歹滔</v>
          </cell>
          <cell r="G18512" t="str">
            <v>CZ44431230</v>
          </cell>
          <cell r="H18512">
            <v>2.375</v>
          </cell>
          <cell r="I18512">
            <v>5.636</v>
          </cell>
          <cell r="J18512">
            <v>3.261</v>
          </cell>
        </row>
        <row r="18513">
          <cell r="F18513" t="str">
            <v>坪坦桥—高牙</v>
          </cell>
          <cell r="G18513" t="str">
            <v>Z57A431230</v>
          </cell>
          <cell r="H18513">
            <v>0</v>
          </cell>
          <cell r="I18513">
            <v>0.433</v>
          </cell>
          <cell r="J18513">
            <v>0.433</v>
          </cell>
        </row>
        <row r="18514">
          <cell r="F18514" t="str">
            <v>叉路口—比务</v>
          </cell>
          <cell r="G18514" t="str">
            <v>Z55A431230</v>
          </cell>
          <cell r="H18514">
            <v>1.109</v>
          </cell>
          <cell r="I18514">
            <v>2.276</v>
          </cell>
          <cell r="J18514">
            <v>1.167</v>
          </cell>
        </row>
        <row r="18515">
          <cell r="F18515" t="str">
            <v>冯家至五里坪</v>
          </cell>
          <cell r="G18515" t="str">
            <v>CA24431230</v>
          </cell>
          <cell r="H18515">
            <v>0</v>
          </cell>
          <cell r="I18515">
            <v>0.32</v>
          </cell>
          <cell r="J18515">
            <v>0.32</v>
          </cell>
        </row>
        <row r="18516">
          <cell r="F18516" t="str">
            <v>黄家堡—瑶团</v>
          </cell>
          <cell r="G18516" t="str">
            <v>C061431230</v>
          </cell>
          <cell r="H18516">
            <v>3.385</v>
          </cell>
          <cell r="I18516">
            <v>13.701</v>
          </cell>
          <cell r="J18516">
            <v>10.316</v>
          </cell>
        </row>
        <row r="18517">
          <cell r="F18517" t="str">
            <v>李家溪至寨后</v>
          </cell>
          <cell r="G18517" t="str">
            <v>V136431230</v>
          </cell>
          <cell r="H18517">
            <v>0</v>
          </cell>
          <cell r="I18517">
            <v>2.404</v>
          </cell>
          <cell r="J18517">
            <v>2.404</v>
          </cell>
        </row>
        <row r="18518">
          <cell r="F18518" t="str">
            <v>黄寨至茶场</v>
          </cell>
          <cell r="G18518" t="str">
            <v>V141431230</v>
          </cell>
          <cell r="H18518">
            <v>0</v>
          </cell>
          <cell r="I18518">
            <v>0.823</v>
          </cell>
          <cell r="J18518">
            <v>0.823</v>
          </cell>
        </row>
        <row r="18519">
          <cell r="F18519" t="str">
            <v>龙洞—五里坪</v>
          </cell>
          <cell r="G18519" t="str">
            <v>Y960431230</v>
          </cell>
          <cell r="H18519">
            <v>0</v>
          </cell>
          <cell r="I18519">
            <v>1.043</v>
          </cell>
          <cell r="J18519">
            <v>1.043</v>
          </cell>
        </row>
        <row r="18520">
          <cell r="F18520" t="str">
            <v>江头—李家盘</v>
          </cell>
          <cell r="G18520" t="str">
            <v>C47A431230</v>
          </cell>
          <cell r="H18520">
            <v>0</v>
          </cell>
          <cell r="I18520">
            <v>7.866</v>
          </cell>
          <cell r="J18520">
            <v>7.866</v>
          </cell>
        </row>
        <row r="18521">
          <cell r="F18521" t="str">
            <v>铺头桥—铺头</v>
          </cell>
          <cell r="G18521" t="str">
            <v>C44A431230</v>
          </cell>
          <cell r="H18521">
            <v>0</v>
          </cell>
          <cell r="I18521">
            <v>0.262</v>
          </cell>
          <cell r="J18521">
            <v>0.262</v>
          </cell>
        </row>
        <row r="18522">
          <cell r="F18522" t="str">
            <v>李家溪至寨后</v>
          </cell>
          <cell r="G18522" t="str">
            <v>V136431230</v>
          </cell>
          <cell r="H18522">
            <v>0</v>
          </cell>
          <cell r="I18522">
            <v>0.387</v>
          </cell>
          <cell r="J18522">
            <v>0.387</v>
          </cell>
        </row>
        <row r="18523">
          <cell r="F18523" t="str">
            <v>黄家堡—瑶团</v>
          </cell>
          <cell r="G18523" t="str">
            <v>C061431230</v>
          </cell>
          <cell r="H18523">
            <v>0.771</v>
          </cell>
          <cell r="I18523">
            <v>2.938</v>
          </cell>
          <cell r="J18523">
            <v>2.167</v>
          </cell>
        </row>
        <row r="18524">
          <cell r="F18524" t="str">
            <v>新冲口—岭横</v>
          </cell>
          <cell r="G18524" t="str">
            <v>V052431230</v>
          </cell>
          <cell r="H18524">
            <v>0</v>
          </cell>
          <cell r="I18524">
            <v>0.306</v>
          </cell>
          <cell r="J18524">
            <v>0.306</v>
          </cell>
        </row>
        <row r="18525">
          <cell r="F18525" t="str">
            <v>岔路口—芋头</v>
          </cell>
          <cell r="G18525" t="str">
            <v>CA08431230</v>
          </cell>
          <cell r="H18525">
            <v>0</v>
          </cell>
          <cell r="I18525">
            <v>0.625</v>
          </cell>
          <cell r="J18525">
            <v>0.625</v>
          </cell>
        </row>
        <row r="18526">
          <cell r="F18526" t="str">
            <v>高路—琵琶</v>
          </cell>
          <cell r="G18526" t="str">
            <v>C50A431230</v>
          </cell>
          <cell r="H18526">
            <v>0</v>
          </cell>
          <cell r="I18526">
            <v>1.397</v>
          </cell>
          <cell r="J18526">
            <v>1.397</v>
          </cell>
        </row>
        <row r="18527">
          <cell r="F18527" t="str">
            <v>新冲口—岭横</v>
          </cell>
          <cell r="G18527" t="str">
            <v>V052431230</v>
          </cell>
          <cell r="H18527">
            <v>0</v>
          </cell>
          <cell r="I18527">
            <v>1.62</v>
          </cell>
          <cell r="J18527">
            <v>1.62</v>
          </cell>
        </row>
        <row r="18528">
          <cell r="F18528" t="str">
            <v>高路—琵琶</v>
          </cell>
          <cell r="G18528" t="str">
            <v>C50A431230</v>
          </cell>
          <cell r="H18528">
            <v>1.405</v>
          </cell>
          <cell r="I18528">
            <v>3.064</v>
          </cell>
          <cell r="J18528">
            <v>1.659</v>
          </cell>
        </row>
        <row r="18529">
          <cell r="F18529" t="str">
            <v>岔路口—便常</v>
          </cell>
          <cell r="G18529" t="str">
            <v>V007431230</v>
          </cell>
          <cell r="H18529">
            <v>0</v>
          </cell>
          <cell r="I18529">
            <v>0.916</v>
          </cell>
          <cell r="J18529">
            <v>0.916</v>
          </cell>
        </row>
        <row r="18530">
          <cell r="F18530" t="str">
            <v>猛口-盘斗</v>
          </cell>
          <cell r="G18530" t="str">
            <v>V060431230</v>
          </cell>
          <cell r="H18530">
            <v>0</v>
          </cell>
          <cell r="I18530">
            <v>0.57</v>
          </cell>
          <cell r="J18530">
            <v>0.57</v>
          </cell>
        </row>
        <row r="18531">
          <cell r="F18531" t="str">
            <v>杏花-城坪村</v>
          </cell>
          <cell r="G18531" t="str">
            <v>CZ18431230</v>
          </cell>
          <cell r="H18531">
            <v>3.828</v>
          </cell>
          <cell r="I18531">
            <v>4.655</v>
          </cell>
          <cell r="J18531">
            <v>0.827</v>
          </cell>
        </row>
        <row r="18532">
          <cell r="F18532" t="str">
            <v>桥梁—渠脚</v>
          </cell>
          <cell r="G18532" t="str">
            <v>Z15A431230</v>
          </cell>
          <cell r="H18532">
            <v>0.877</v>
          </cell>
          <cell r="I18532">
            <v>1.191</v>
          </cell>
          <cell r="J18532">
            <v>0.314</v>
          </cell>
        </row>
        <row r="18533">
          <cell r="F18533" t="str">
            <v>所里至流源</v>
          </cell>
          <cell r="G18533" t="str">
            <v>CA57431230</v>
          </cell>
          <cell r="H18533">
            <v>0</v>
          </cell>
          <cell r="I18533">
            <v>3.07</v>
          </cell>
          <cell r="J18533">
            <v>3.07</v>
          </cell>
        </row>
        <row r="18534">
          <cell r="G18534" t="str">
            <v>AA06431230</v>
          </cell>
          <cell r="H18534">
            <v>0</v>
          </cell>
          <cell r="I18534">
            <v>0.192</v>
          </cell>
          <cell r="J18534">
            <v>0.192</v>
          </cell>
        </row>
        <row r="18535">
          <cell r="F18535" t="str">
            <v>石岩—坪水</v>
          </cell>
          <cell r="G18535" t="str">
            <v>C072431230</v>
          </cell>
          <cell r="H18535">
            <v>1.445</v>
          </cell>
          <cell r="I18535">
            <v>7.202</v>
          </cell>
          <cell r="J18535">
            <v>5.757</v>
          </cell>
        </row>
        <row r="18536">
          <cell r="F18536" t="str">
            <v>晴雨亭至大坪</v>
          </cell>
          <cell r="G18536" t="str">
            <v>V320431230</v>
          </cell>
          <cell r="H18536">
            <v>0</v>
          </cell>
          <cell r="I18536">
            <v>0.385</v>
          </cell>
          <cell r="J18536">
            <v>0.385</v>
          </cell>
        </row>
        <row r="18537">
          <cell r="F18537" t="str">
            <v>碾子至坳鹅</v>
          </cell>
          <cell r="G18537" t="str">
            <v>CA52431230</v>
          </cell>
          <cell r="H18537">
            <v>0</v>
          </cell>
          <cell r="I18537">
            <v>1.561</v>
          </cell>
          <cell r="J18537">
            <v>1.561</v>
          </cell>
        </row>
        <row r="18538">
          <cell r="F18538" t="str">
            <v>陇底—半坡</v>
          </cell>
          <cell r="G18538" t="str">
            <v>Z47A431230</v>
          </cell>
          <cell r="H18538">
            <v>0</v>
          </cell>
          <cell r="I18538">
            <v>3.584</v>
          </cell>
          <cell r="J18538">
            <v>3.584</v>
          </cell>
        </row>
        <row r="18539">
          <cell r="F18539" t="str">
            <v>罗岩桥—石榴</v>
          </cell>
          <cell r="G18539" t="str">
            <v>Y984431230</v>
          </cell>
          <cell r="H18539">
            <v>6.57</v>
          </cell>
          <cell r="I18539">
            <v>8.083</v>
          </cell>
          <cell r="J18539">
            <v>1.513</v>
          </cell>
        </row>
        <row r="18540">
          <cell r="F18540" t="str">
            <v>正长—三角塘</v>
          </cell>
          <cell r="G18540" t="str">
            <v>CA03431230</v>
          </cell>
          <cell r="H18540">
            <v>0</v>
          </cell>
          <cell r="I18540">
            <v>1.743</v>
          </cell>
          <cell r="J18540">
            <v>1.743</v>
          </cell>
        </row>
        <row r="18541">
          <cell r="F18541" t="str">
            <v>小江-神仙洞</v>
          </cell>
          <cell r="G18541" t="str">
            <v>Y992431230</v>
          </cell>
          <cell r="H18541">
            <v>5.1</v>
          </cell>
          <cell r="I18541">
            <v>6.41</v>
          </cell>
          <cell r="J18541">
            <v>1.31</v>
          </cell>
        </row>
        <row r="18542">
          <cell r="F18542" t="str">
            <v>毛枧-梭冲</v>
          </cell>
          <cell r="G18542" t="str">
            <v>YA20431230</v>
          </cell>
          <cell r="H18542">
            <v>0</v>
          </cell>
          <cell r="I18542">
            <v>1.893</v>
          </cell>
          <cell r="J18542">
            <v>1.893</v>
          </cell>
        </row>
        <row r="18543">
          <cell r="F18543" t="str">
            <v>大坳—江尾</v>
          </cell>
          <cell r="G18543" t="str">
            <v>CA80431230</v>
          </cell>
          <cell r="H18543">
            <v>0</v>
          </cell>
          <cell r="I18543">
            <v>4.093</v>
          </cell>
          <cell r="J18543">
            <v>4.093</v>
          </cell>
        </row>
        <row r="18544">
          <cell r="G18544" t="str">
            <v>V000</v>
          </cell>
          <cell r="H18544">
            <v>0</v>
          </cell>
          <cell r="I18544">
            <v>0.132</v>
          </cell>
          <cell r="J18544">
            <v>0.132</v>
          </cell>
        </row>
        <row r="18545">
          <cell r="F18545" t="str">
            <v>小江-神仙洞</v>
          </cell>
          <cell r="G18545" t="str">
            <v>Y992431230</v>
          </cell>
          <cell r="H18545">
            <v>5.1</v>
          </cell>
          <cell r="I18545">
            <v>10.32</v>
          </cell>
          <cell r="J18545">
            <v>5.22</v>
          </cell>
        </row>
        <row r="18546">
          <cell r="F18546" t="str">
            <v>岩湾-梅家</v>
          </cell>
          <cell r="G18546" t="str">
            <v>Y993431230</v>
          </cell>
          <cell r="H18546">
            <v>0</v>
          </cell>
          <cell r="I18546">
            <v>3.45</v>
          </cell>
          <cell r="J18546">
            <v>3.45</v>
          </cell>
        </row>
        <row r="18547">
          <cell r="F18547" t="str">
            <v>窑门口—中团</v>
          </cell>
          <cell r="G18547" t="str">
            <v>C023431230</v>
          </cell>
          <cell r="H18547">
            <v>2.11</v>
          </cell>
          <cell r="I18547">
            <v>2.452</v>
          </cell>
          <cell r="J18547">
            <v>0.342</v>
          </cell>
        </row>
        <row r="18548">
          <cell r="F18548" t="str">
            <v>胶板厂—大沙头</v>
          </cell>
          <cell r="G18548" t="str">
            <v>C043431230</v>
          </cell>
          <cell r="H18548">
            <v>1.496</v>
          </cell>
          <cell r="I18548">
            <v>2.946</v>
          </cell>
          <cell r="J18548">
            <v>1.45</v>
          </cell>
        </row>
        <row r="18549">
          <cell r="F18549" t="str">
            <v>桥头—坡头</v>
          </cell>
          <cell r="G18549" t="str">
            <v>V366431230</v>
          </cell>
          <cell r="H18549">
            <v>0</v>
          </cell>
          <cell r="I18549">
            <v>0.938</v>
          </cell>
          <cell r="J18549">
            <v>0.938</v>
          </cell>
        </row>
        <row r="18550">
          <cell r="F18550" t="str">
            <v>园背冲口—大木寨</v>
          </cell>
          <cell r="G18550" t="str">
            <v>Z44A431230</v>
          </cell>
          <cell r="H18550">
            <v>0</v>
          </cell>
          <cell r="I18550">
            <v>0.781</v>
          </cell>
          <cell r="J18550">
            <v>0.781</v>
          </cell>
        </row>
        <row r="18551">
          <cell r="F18551" t="str">
            <v>见口—见溪冲</v>
          </cell>
          <cell r="G18551" t="str">
            <v>C32A431230</v>
          </cell>
          <cell r="H18551">
            <v>0</v>
          </cell>
          <cell r="I18551">
            <v>3.358</v>
          </cell>
          <cell r="J18551">
            <v>3.358</v>
          </cell>
        </row>
        <row r="18552">
          <cell r="F18552" t="str">
            <v>桥头—坡头</v>
          </cell>
          <cell r="G18552" t="str">
            <v>C26A431230</v>
          </cell>
          <cell r="H18552">
            <v>0</v>
          </cell>
          <cell r="I18552">
            <v>3.143</v>
          </cell>
          <cell r="J18552">
            <v>3.143</v>
          </cell>
        </row>
        <row r="18553">
          <cell r="F18553" t="str">
            <v>转冲口至转冲</v>
          </cell>
          <cell r="G18553" t="str">
            <v>V191431230</v>
          </cell>
          <cell r="H18553">
            <v>0</v>
          </cell>
          <cell r="I18553">
            <v>1.1</v>
          </cell>
          <cell r="J18553">
            <v>1.1</v>
          </cell>
        </row>
        <row r="18554">
          <cell r="F18554" t="str">
            <v>坪头—茶盆</v>
          </cell>
          <cell r="G18554" t="str">
            <v>Z28A431230</v>
          </cell>
          <cell r="H18554">
            <v>0</v>
          </cell>
          <cell r="I18554">
            <v>0.261</v>
          </cell>
          <cell r="J18554">
            <v>0.261</v>
          </cell>
        </row>
        <row r="18555">
          <cell r="F18555" t="str">
            <v>北山至溪口</v>
          </cell>
          <cell r="G18555" t="str">
            <v>CA65431230</v>
          </cell>
          <cell r="H18555">
            <v>0</v>
          </cell>
          <cell r="I18555">
            <v>4.071</v>
          </cell>
          <cell r="J18555">
            <v>4.071</v>
          </cell>
        </row>
        <row r="18556">
          <cell r="F18556" t="str">
            <v>寨脚—木弄尾</v>
          </cell>
          <cell r="G18556" t="str">
            <v>YA01431230</v>
          </cell>
          <cell r="H18556">
            <v>3.451</v>
          </cell>
          <cell r="I18556">
            <v>4.719</v>
          </cell>
          <cell r="J18556">
            <v>1.268</v>
          </cell>
        </row>
        <row r="18557">
          <cell r="F18557" t="str">
            <v>地阳坪-朱家屯</v>
          </cell>
          <cell r="G18557" t="str">
            <v>V037431230</v>
          </cell>
          <cell r="H18557">
            <v>0</v>
          </cell>
          <cell r="I18557">
            <v>0.855</v>
          </cell>
          <cell r="J18557">
            <v>0.855</v>
          </cell>
        </row>
        <row r="18558">
          <cell r="F18558" t="str">
            <v>柳树湾至瓜坡寨</v>
          </cell>
          <cell r="G18558" t="str">
            <v>CA31431230</v>
          </cell>
          <cell r="H18558">
            <v>0</v>
          </cell>
          <cell r="I18558">
            <v>1.377</v>
          </cell>
          <cell r="J18558">
            <v>1.377</v>
          </cell>
        </row>
        <row r="18559">
          <cell r="F18559" t="str">
            <v>新团口—新团</v>
          </cell>
          <cell r="G18559" t="str">
            <v>V005431230</v>
          </cell>
          <cell r="H18559">
            <v>0</v>
          </cell>
          <cell r="I18559">
            <v>0.771</v>
          </cell>
          <cell r="J18559">
            <v>0.771</v>
          </cell>
        </row>
        <row r="18560">
          <cell r="F18560" t="str">
            <v>路口—社团</v>
          </cell>
          <cell r="G18560" t="str">
            <v>V028431230</v>
          </cell>
          <cell r="H18560">
            <v>0</v>
          </cell>
          <cell r="I18560">
            <v>1.046</v>
          </cell>
          <cell r="J18560">
            <v>1.046</v>
          </cell>
        </row>
        <row r="18561">
          <cell r="F18561" t="str">
            <v>县溪-多星桥</v>
          </cell>
          <cell r="G18561" t="str">
            <v>Y955431230</v>
          </cell>
          <cell r="H18561">
            <v>10.972</v>
          </cell>
          <cell r="I18561">
            <v>12.58</v>
          </cell>
          <cell r="J18561">
            <v>1.608</v>
          </cell>
        </row>
        <row r="18562">
          <cell r="F18562" t="str">
            <v>土溪冲—柴山冲</v>
          </cell>
          <cell r="G18562" t="str">
            <v>Z04A431230</v>
          </cell>
          <cell r="H18562">
            <v>0</v>
          </cell>
          <cell r="I18562">
            <v>2.315</v>
          </cell>
          <cell r="J18562">
            <v>2.315</v>
          </cell>
        </row>
        <row r="18563">
          <cell r="F18563" t="str">
            <v>恭江—塘木湾</v>
          </cell>
          <cell r="G18563" t="str">
            <v>Z05A431230</v>
          </cell>
          <cell r="H18563">
            <v>0</v>
          </cell>
          <cell r="I18563">
            <v>0.767</v>
          </cell>
          <cell r="J18563">
            <v>0.767</v>
          </cell>
        </row>
        <row r="18564">
          <cell r="F18564" t="str">
            <v>G209—盘寨</v>
          </cell>
          <cell r="G18564" t="str">
            <v>V098431230</v>
          </cell>
          <cell r="H18564">
            <v>0</v>
          </cell>
          <cell r="I18564">
            <v>2</v>
          </cell>
          <cell r="J18564">
            <v>2</v>
          </cell>
        </row>
        <row r="18565">
          <cell r="F18565" t="str">
            <v>桥头—黄家寨</v>
          </cell>
          <cell r="G18565" t="str">
            <v>Z07A431230</v>
          </cell>
          <cell r="H18565">
            <v>0</v>
          </cell>
          <cell r="I18565">
            <v>1.031</v>
          </cell>
          <cell r="J18565">
            <v>1.031</v>
          </cell>
        </row>
        <row r="18566">
          <cell r="F18566" t="str">
            <v>往田—隧道口</v>
          </cell>
          <cell r="G18566" t="str">
            <v>V085431230</v>
          </cell>
          <cell r="H18566">
            <v>0</v>
          </cell>
          <cell r="I18566">
            <v>0.367</v>
          </cell>
          <cell r="J18566">
            <v>0.367</v>
          </cell>
        </row>
        <row r="18567">
          <cell r="F18567" t="str">
            <v>县洪公路-新团</v>
          </cell>
          <cell r="G18567" t="str">
            <v>V205431230</v>
          </cell>
          <cell r="H18567">
            <v>0</v>
          </cell>
          <cell r="I18567">
            <v>0.256</v>
          </cell>
          <cell r="J18567">
            <v>0.256</v>
          </cell>
        </row>
        <row r="18568">
          <cell r="F18568" t="str">
            <v>柳树湾至瓜坡寨</v>
          </cell>
          <cell r="G18568" t="str">
            <v>CA31431230</v>
          </cell>
          <cell r="H18568">
            <v>0</v>
          </cell>
          <cell r="I18568">
            <v>0.936</v>
          </cell>
          <cell r="J18568">
            <v>0.936</v>
          </cell>
        </row>
        <row r="18569">
          <cell r="F18569" t="str">
            <v>牛埂口—牛埂</v>
          </cell>
          <cell r="G18569" t="str">
            <v>C0H2431230</v>
          </cell>
          <cell r="H18569">
            <v>0</v>
          </cell>
          <cell r="I18569">
            <v>0.141</v>
          </cell>
          <cell r="J18569">
            <v>0.141</v>
          </cell>
        </row>
        <row r="18570">
          <cell r="F18570" t="str">
            <v>路口—塘冲</v>
          </cell>
          <cell r="G18570" t="str">
            <v>V201431230</v>
          </cell>
          <cell r="H18570">
            <v>0</v>
          </cell>
          <cell r="I18570">
            <v>0.201</v>
          </cell>
          <cell r="J18570">
            <v>0.201</v>
          </cell>
        </row>
        <row r="18571">
          <cell r="F18571" t="str">
            <v>深度村村道</v>
          </cell>
          <cell r="G18571" t="str">
            <v>C906431230</v>
          </cell>
          <cell r="H18571">
            <v>4</v>
          </cell>
          <cell r="I18571">
            <v>4.122</v>
          </cell>
          <cell r="J18571">
            <v>0.122</v>
          </cell>
        </row>
        <row r="18572">
          <cell r="F18572" t="str">
            <v>天坪村-泸溪村</v>
          </cell>
          <cell r="G18572" t="str">
            <v>YA02431230</v>
          </cell>
          <cell r="H18572">
            <v>6.81</v>
          </cell>
          <cell r="I18572">
            <v>9.499</v>
          </cell>
          <cell r="J18572">
            <v>2.689</v>
          </cell>
        </row>
        <row r="18573">
          <cell r="F18573" t="str">
            <v>县溪-多星桥</v>
          </cell>
          <cell r="G18573" t="str">
            <v>Y955431230</v>
          </cell>
          <cell r="H18573">
            <v>8.225</v>
          </cell>
          <cell r="I18573">
            <v>10.972</v>
          </cell>
          <cell r="J18573">
            <v>2.747</v>
          </cell>
        </row>
        <row r="18574">
          <cell r="F18574" t="str">
            <v>冲嫩—高正</v>
          </cell>
          <cell r="G18574" t="str">
            <v>V091431230</v>
          </cell>
          <cell r="H18574">
            <v>0</v>
          </cell>
          <cell r="I18574">
            <v>0.351</v>
          </cell>
          <cell r="J18574">
            <v>0.351</v>
          </cell>
        </row>
        <row r="18575">
          <cell r="F18575" t="str">
            <v>县洪公路-唐家坪</v>
          </cell>
          <cell r="G18575" t="str">
            <v>CA36431230</v>
          </cell>
          <cell r="H18575">
            <v>0</v>
          </cell>
          <cell r="I18575">
            <v>0.803</v>
          </cell>
          <cell r="J18575">
            <v>0.803</v>
          </cell>
        </row>
        <row r="18576">
          <cell r="F18576" t="str">
            <v>新寨-龙塘</v>
          </cell>
          <cell r="G18576" t="str">
            <v>AA01431230</v>
          </cell>
          <cell r="H18576">
            <v>0</v>
          </cell>
          <cell r="I18576">
            <v>0.545</v>
          </cell>
          <cell r="J18576">
            <v>0.545</v>
          </cell>
        </row>
        <row r="18577">
          <cell r="F18577" t="str">
            <v>地马—月山</v>
          </cell>
          <cell r="G18577" t="str">
            <v>C21A431230</v>
          </cell>
          <cell r="H18577">
            <v>0</v>
          </cell>
          <cell r="I18577">
            <v>2.278</v>
          </cell>
          <cell r="J18577">
            <v>2.278</v>
          </cell>
        </row>
        <row r="18578">
          <cell r="G18578" t="str">
            <v>AA07431230</v>
          </cell>
          <cell r="H18578">
            <v>0</v>
          </cell>
          <cell r="I18578">
            <v>0.225</v>
          </cell>
          <cell r="J18578">
            <v>0.225</v>
          </cell>
        </row>
        <row r="18579">
          <cell r="F18579" t="str">
            <v>路口—古伦</v>
          </cell>
          <cell r="G18579" t="str">
            <v>V034431230</v>
          </cell>
          <cell r="H18579">
            <v>0</v>
          </cell>
          <cell r="I18579">
            <v>0.477</v>
          </cell>
          <cell r="J18579">
            <v>0.477</v>
          </cell>
        </row>
        <row r="18580">
          <cell r="F18580" t="str">
            <v>泸溪-五杯</v>
          </cell>
          <cell r="G18580" t="str">
            <v>V030431230</v>
          </cell>
          <cell r="H18580">
            <v>0</v>
          </cell>
          <cell r="I18580">
            <v>0.228</v>
          </cell>
          <cell r="J18580">
            <v>0.228</v>
          </cell>
        </row>
        <row r="18581">
          <cell r="F18581" t="str">
            <v>桥寨—备冲</v>
          </cell>
          <cell r="G18581" t="str">
            <v>V031431230</v>
          </cell>
          <cell r="H18581">
            <v>0</v>
          </cell>
          <cell r="I18581">
            <v>0.368</v>
          </cell>
          <cell r="J18581">
            <v>0.368</v>
          </cell>
        </row>
        <row r="18582">
          <cell r="G18582" t="str">
            <v>AA05431230</v>
          </cell>
          <cell r="H18582">
            <v>0</v>
          </cell>
          <cell r="I18582">
            <v>0.297</v>
          </cell>
          <cell r="J18582">
            <v>0.297</v>
          </cell>
        </row>
        <row r="18583">
          <cell r="F18583" t="str">
            <v>二所-艳阳寨</v>
          </cell>
          <cell r="G18583" t="str">
            <v>V036431230</v>
          </cell>
          <cell r="H18583">
            <v>0</v>
          </cell>
          <cell r="I18583">
            <v>1.278</v>
          </cell>
          <cell r="J18583">
            <v>1.278</v>
          </cell>
        </row>
        <row r="18584">
          <cell r="G18584" t="str">
            <v>AA03431230</v>
          </cell>
          <cell r="H18584">
            <v>0</v>
          </cell>
          <cell r="I18584">
            <v>0.759</v>
          </cell>
          <cell r="J18584">
            <v>0.759</v>
          </cell>
        </row>
        <row r="18585">
          <cell r="F18585" t="str">
            <v>地马—月山</v>
          </cell>
          <cell r="G18585" t="str">
            <v>C21A431230</v>
          </cell>
          <cell r="H18585">
            <v>0.389</v>
          </cell>
          <cell r="I18585">
            <v>0.983</v>
          </cell>
          <cell r="J18585">
            <v>0.594</v>
          </cell>
        </row>
        <row r="18586">
          <cell r="F18586" t="str">
            <v>路口-竹山</v>
          </cell>
          <cell r="G18586" t="str">
            <v>V027431230</v>
          </cell>
          <cell r="H18586">
            <v>0</v>
          </cell>
          <cell r="I18586">
            <v>0.546</v>
          </cell>
          <cell r="J18586">
            <v>0.546</v>
          </cell>
        </row>
        <row r="18587">
          <cell r="G18587" t="str">
            <v>AA02431230</v>
          </cell>
          <cell r="H18587">
            <v>0</v>
          </cell>
          <cell r="I18587">
            <v>0.376</v>
          </cell>
          <cell r="J18587">
            <v>0.376</v>
          </cell>
        </row>
        <row r="18588">
          <cell r="F18588" t="str">
            <v>小水—高水</v>
          </cell>
          <cell r="G18588" t="str">
            <v>C34A431230</v>
          </cell>
          <cell r="H18588">
            <v>3.663</v>
          </cell>
          <cell r="I18588">
            <v>6.223</v>
          </cell>
          <cell r="J18588">
            <v>2.56</v>
          </cell>
        </row>
        <row r="18589">
          <cell r="F18589" t="str">
            <v>贺穿线</v>
          </cell>
          <cell r="G18589" t="str">
            <v>C301431281</v>
          </cell>
          <cell r="H18589">
            <v>0.378</v>
          </cell>
          <cell r="I18589">
            <v>0.959</v>
          </cell>
          <cell r="J18589">
            <v>0.581</v>
          </cell>
        </row>
        <row r="18590">
          <cell r="F18590" t="str">
            <v>桥冲至杨水井</v>
          </cell>
          <cell r="G18590" t="str">
            <v>VQ17431281</v>
          </cell>
          <cell r="H18590">
            <v>0</v>
          </cell>
          <cell r="I18590">
            <v>0.106</v>
          </cell>
          <cell r="J18590">
            <v>0.106</v>
          </cell>
        </row>
        <row r="18591">
          <cell r="G18591" t="str">
            <v>V000</v>
          </cell>
          <cell r="H18591">
            <v>0</v>
          </cell>
          <cell r="I18591">
            <v>0.381</v>
          </cell>
          <cell r="J18591">
            <v>0.381</v>
          </cell>
        </row>
        <row r="18592">
          <cell r="F18592" t="str">
            <v>油麻冲至寨头桥头</v>
          </cell>
          <cell r="G18592" t="str">
            <v>VQ21431281</v>
          </cell>
          <cell r="H18592">
            <v>0</v>
          </cell>
          <cell r="I18592">
            <v>1.983</v>
          </cell>
          <cell r="J18592">
            <v>1.983</v>
          </cell>
        </row>
        <row r="18593">
          <cell r="F18593" t="str">
            <v>沙石场至茅头园七组</v>
          </cell>
          <cell r="G18593" t="str">
            <v>VQ22431281</v>
          </cell>
          <cell r="H18593">
            <v>0</v>
          </cell>
          <cell r="I18593">
            <v>0.758</v>
          </cell>
          <cell r="J18593">
            <v>0.758</v>
          </cell>
        </row>
        <row r="18594">
          <cell r="F18594" t="str">
            <v>向家冲路口至昌家冲水库</v>
          </cell>
          <cell r="G18594" t="str">
            <v>VQ23431281</v>
          </cell>
          <cell r="H18594">
            <v>0</v>
          </cell>
          <cell r="I18594">
            <v>1.373</v>
          </cell>
          <cell r="J18594">
            <v>1.373</v>
          </cell>
        </row>
        <row r="18595">
          <cell r="F18595" t="str">
            <v>布青线</v>
          </cell>
          <cell r="G18595" t="str">
            <v>C70C431281</v>
          </cell>
          <cell r="H18595">
            <v>0</v>
          </cell>
          <cell r="I18595">
            <v>0.911</v>
          </cell>
          <cell r="J18595">
            <v>0.911</v>
          </cell>
        </row>
        <row r="18596">
          <cell r="F18596" t="str">
            <v>大溪口至大溪</v>
          </cell>
          <cell r="G18596" t="str">
            <v>VQ01431281</v>
          </cell>
          <cell r="H18596">
            <v>0</v>
          </cell>
          <cell r="I18596">
            <v>3.495</v>
          </cell>
          <cell r="J18596">
            <v>3.495</v>
          </cell>
        </row>
        <row r="18597">
          <cell r="F18597" t="str">
            <v>曾塘湾至茅坡头</v>
          </cell>
          <cell r="G18597" t="str">
            <v>VQ09431281</v>
          </cell>
          <cell r="H18597">
            <v>0</v>
          </cell>
          <cell r="I18597">
            <v>2.629</v>
          </cell>
          <cell r="J18597">
            <v>2.629</v>
          </cell>
        </row>
        <row r="18598">
          <cell r="F18598" t="str">
            <v>雷青线</v>
          </cell>
          <cell r="G18598" t="str">
            <v>C61C431281</v>
          </cell>
          <cell r="H18598">
            <v>0</v>
          </cell>
          <cell r="I18598">
            <v>2.389</v>
          </cell>
          <cell r="J18598">
            <v>2.389</v>
          </cell>
        </row>
        <row r="18599">
          <cell r="F18599" t="str">
            <v>铁路口-石江</v>
          </cell>
          <cell r="G18599" t="str">
            <v>Y730431302</v>
          </cell>
          <cell r="H18599">
            <v>2.693</v>
          </cell>
          <cell r="I18599">
            <v>3.38</v>
          </cell>
          <cell r="J18599">
            <v>0.687</v>
          </cell>
        </row>
        <row r="18600">
          <cell r="F18600" t="str">
            <v>集和-坝塘</v>
          </cell>
          <cell r="G18600" t="str">
            <v>Y678431302</v>
          </cell>
          <cell r="H18600">
            <v>2.143</v>
          </cell>
          <cell r="I18600">
            <v>3.164</v>
          </cell>
          <cell r="J18600">
            <v>1.021</v>
          </cell>
        </row>
        <row r="18601">
          <cell r="G18601" t="str">
            <v>V000</v>
          </cell>
          <cell r="H18601">
            <v>0</v>
          </cell>
          <cell r="I18601">
            <v>0.201</v>
          </cell>
          <cell r="J18601">
            <v>0.201</v>
          </cell>
        </row>
        <row r="18602">
          <cell r="F18602" t="str">
            <v>如家冲-松江湾</v>
          </cell>
          <cell r="G18602" t="str">
            <v>C31B431302</v>
          </cell>
          <cell r="H18602">
            <v>0</v>
          </cell>
          <cell r="I18602">
            <v>0.633</v>
          </cell>
          <cell r="J18602">
            <v>0.633</v>
          </cell>
        </row>
        <row r="18603">
          <cell r="F18603" t="str">
            <v>江溪-水口</v>
          </cell>
          <cell r="G18603" t="str">
            <v>C481431302</v>
          </cell>
          <cell r="H18603">
            <v>0.139</v>
          </cell>
          <cell r="I18603">
            <v>0.306</v>
          </cell>
          <cell r="J18603">
            <v>0.167</v>
          </cell>
        </row>
        <row r="18604">
          <cell r="F18604" t="str">
            <v>三圭-腊树坳</v>
          </cell>
          <cell r="G18604" t="str">
            <v>C46B431302</v>
          </cell>
          <cell r="H18604">
            <v>0</v>
          </cell>
          <cell r="I18604">
            <v>0.257</v>
          </cell>
          <cell r="J18604">
            <v>0.257</v>
          </cell>
        </row>
        <row r="18605">
          <cell r="F18605" t="str">
            <v>三甲-渣林</v>
          </cell>
          <cell r="G18605" t="str">
            <v>Y005431302</v>
          </cell>
          <cell r="H18605">
            <v>0.185</v>
          </cell>
          <cell r="I18605">
            <v>0.358</v>
          </cell>
          <cell r="J18605">
            <v>0.173</v>
          </cell>
        </row>
        <row r="18606">
          <cell r="F18606" t="str">
            <v>村部-洪山林场</v>
          </cell>
          <cell r="G18606" t="str">
            <v>C03B431302</v>
          </cell>
          <cell r="H18606">
            <v>0</v>
          </cell>
          <cell r="I18606">
            <v>0.537</v>
          </cell>
          <cell r="J18606">
            <v>0.537</v>
          </cell>
        </row>
        <row r="18607">
          <cell r="F18607" t="str">
            <v>天台水库-乌云山林场</v>
          </cell>
          <cell r="G18607" t="str">
            <v>C04B431302</v>
          </cell>
          <cell r="H18607">
            <v>0</v>
          </cell>
          <cell r="I18607">
            <v>0.913</v>
          </cell>
          <cell r="J18607">
            <v>0.913</v>
          </cell>
        </row>
        <row r="18608">
          <cell r="F18608" t="str">
            <v>神龙山庄-槐柳</v>
          </cell>
          <cell r="G18608" t="str">
            <v>C496431302</v>
          </cell>
          <cell r="H18608">
            <v>0.416</v>
          </cell>
          <cell r="I18608">
            <v>0.609</v>
          </cell>
          <cell r="J18608">
            <v>0.193</v>
          </cell>
        </row>
        <row r="18609">
          <cell r="F18609" t="str">
            <v>荷叶组-龙井村</v>
          </cell>
          <cell r="G18609" t="str">
            <v>V370431302</v>
          </cell>
          <cell r="H18609">
            <v>0</v>
          </cell>
          <cell r="I18609">
            <v>0.912</v>
          </cell>
          <cell r="J18609">
            <v>0.912</v>
          </cell>
        </row>
        <row r="18610">
          <cell r="F18610" t="str">
            <v>柞树坝-上志</v>
          </cell>
          <cell r="G18610" t="str">
            <v>C73C431302</v>
          </cell>
          <cell r="H18610">
            <v>0</v>
          </cell>
          <cell r="I18610">
            <v>0.22</v>
          </cell>
          <cell r="J18610">
            <v>0.22</v>
          </cell>
        </row>
        <row r="18611">
          <cell r="F18611" t="str">
            <v>村部-佐吾屋</v>
          </cell>
          <cell r="G18611" t="str">
            <v>C71H431321</v>
          </cell>
          <cell r="H18611">
            <v>0</v>
          </cell>
          <cell r="I18611">
            <v>0.504</v>
          </cell>
          <cell r="J18611">
            <v>0.504</v>
          </cell>
        </row>
        <row r="18612">
          <cell r="F18612" t="str">
            <v>赛田-兴无</v>
          </cell>
          <cell r="G18612" t="str">
            <v>Y504431321</v>
          </cell>
          <cell r="H18612">
            <v>2.214</v>
          </cell>
          <cell r="I18612">
            <v>2.569</v>
          </cell>
          <cell r="J18612">
            <v>0.355</v>
          </cell>
        </row>
        <row r="18613">
          <cell r="F18613" t="str">
            <v>大塘公路--海仁家</v>
          </cell>
          <cell r="G18613" t="str">
            <v>V6K8431321</v>
          </cell>
          <cell r="H18613">
            <v>0</v>
          </cell>
          <cell r="I18613">
            <v>0.867</v>
          </cell>
          <cell r="J18613">
            <v>0.867</v>
          </cell>
        </row>
        <row r="18614">
          <cell r="F18614" t="str">
            <v>大山塘-石乇里</v>
          </cell>
          <cell r="G18614" t="str">
            <v>CP57431321</v>
          </cell>
          <cell r="H18614">
            <v>0</v>
          </cell>
          <cell r="I18614">
            <v>2.137</v>
          </cell>
          <cell r="J18614">
            <v>2.137</v>
          </cell>
        </row>
        <row r="18615">
          <cell r="F18615" t="str">
            <v>村主道--胡有云家</v>
          </cell>
          <cell r="G18615" t="str">
            <v>CT66431321</v>
          </cell>
          <cell r="H18615">
            <v>0</v>
          </cell>
          <cell r="I18615">
            <v>0.366</v>
          </cell>
          <cell r="J18615">
            <v>0.366</v>
          </cell>
        </row>
        <row r="18616">
          <cell r="F18616" t="str">
            <v>村主道--朱光中家</v>
          </cell>
          <cell r="G18616" t="str">
            <v>CT67431321</v>
          </cell>
          <cell r="H18616">
            <v>0</v>
          </cell>
          <cell r="I18616">
            <v>0.46</v>
          </cell>
          <cell r="J18616">
            <v>0.46</v>
          </cell>
        </row>
        <row r="18617">
          <cell r="G18617" t="str">
            <v>AA08431321</v>
          </cell>
          <cell r="H18617">
            <v>0</v>
          </cell>
          <cell r="I18617">
            <v>0.205</v>
          </cell>
          <cell r="J18617">
            <v>0.205</v>
          </cell>
        </row>
        <row r="18618">
          <cell r="F18618" t="str">
            <v>二头堂-二头堂</v>
          </cell>
          <cell r="G18618" t="str">
            <v>C02A431321</v>
          </cell>
          <cell r="H18618">
            <v>0</v>
          </cell>
          <cell r="I18618">
            <v>0.681</v>
          </cell>
          <cell r="J18618">
            <v>0.681</v>
          </cell>
        </row>
        <row r="18619">
          <cell r="F18619" t="str">
            <v>大吉粮站-经果林</v>
          </cell>
          <cell r="G18619" t="str">
            <v>CZ40431321</v>
          </cell>
          <cell r="H18619">
            <v>0</v>
          </cell>
          <cell r="I18619">
            <v>0.259</v>
          </cell>
          <cell r="J18619">
            <v>0.259</v>
          </cell>
        </row>
        <row r="18620">
          <cell r="F18620" t="str">
            <v>两峰-石龙</v>
          </cell>
          <cell r="G18620" t="str">
            <v>X095431321</v>
          </cell>
          <cell r="H18620">
            <v>0.712</v>
          </cell>
          <cell r="I18620">
            <v>1.689</v>
          </cell>
          <cell r="J18620">
            <v>0.977</v>
          </cell>
        </row>
        <row r="18621">
          <cell r="F18621" t="str">
            <v>二步山--寿珍</v>
          </cell>
          <cell r="G18621" t="str">
            <v>VL04431321</v>
          </cell>
          <cell r="H18621">
            <v>0</v>
          </cell>
          <cell r="I18621">
            <v>0.337</v>
          </cell>
          <cell r="J18621">
            <v>0.337</v>
          </cell>
        </row>
        <row r="18622">
          <cell r="F18622" t="str">
            <v>二头堂-二头堂</v>
          </cell>
          <cell r="G18622" t="str">
            <v>C02A431321</v>
          </cell>
          <cell r="H18622">
            <v>0.681</v>
          </cell>
          <cell r="I18622">
            <v>1.269</v>
          </cell>
          <cell r="J18622">
            <v>0.588</v>
          </cell>
        </row>
        <row r="18623">
          <cell r="F18623" t="str">
            <v>村主道--寒芝家</v>
          </cell>
          <cell r="G18623" t="str">
            <v>V17L431321</v>
          </cell>
          <cell r="H18623">
            <v>0</v>
          </cell>
          <cell r="I18623">
            <v>0.524</v>
          </cell>
          <cell r="J18623">
            <v>0.524</v>
          </cell>
        </row>
        <row r="18624">
          <cell r="F18624" t="str">
            <v>主干线--应家湾</v>
          </cell>
          <cell r="G18624" t="str">
            <v>V7L8431321</v>
          </cell>
          <cell r="H18624">
            <v>0</v>
          </cell>
          <cell r="I18624">
            <v>0.446</v>
          </cell>
          <cell r="J18624">
            <v>0.446</v>
          </cell>
        </row>
        <row r="18625">
          <cell r="F18625" t="str">
            <v>油炸堂-汤家坪</v>
          </cell>
          <cell r="G18625" t="str">
            <v>C05A431321</v>
          </cell>
          <cell r="H18625">
            <v>0</v>
          </cell>
          <cell r="I18625">
            <v>0.608</v>
          </cell>
          <cell r="J18625">
            <v>0.608</v>
          </cell>
        </row>
        <row r="18626">
          <cell r="F18626" t="str">
            <v>油炸堂-汤家坪</v>
          </cell>
          <cell r="G18626" t="str">
            <v>C05A431321</v>
          </cell>
          <cell r="H18626">
            <v>0</v>
          </cell>
          <cell r="I18626">
            <v>0.931</v>
          </cell>
          <cell r="J18626">
            <v>0.931</v>
          </cell>
        </row>
        <row r="18627">
          <cell r="F18627" t="str">
            <v>寨上-石排上</v>
          </cell>
          <cell r="G18627" t="str">
            <v>C80H431321</v>
          </cell>
          <cell r="H18627">
            <v>0</v>
          </cell>
          <cell r="I18627">
            <v>0.142</v>
          </cell>
          <cell r="J18627">
            <v>0.142</v>
          </cell>
        </row>
        <row r="18628">
          <cell r="F18628" t="str">
            <v>高速天桥--村部</v>
          </cell>
          <cell r="G18628" t="str">
            <v>CZ22431321</v>
          </cell>
          <cell r="H18628">
            <v>0</v>
          </cell>
          <cell r="I18628">
            <v>0.583</v>
          </cell>
          <cell r="J18628">
            <v>0.583</v>
          </cell>
        </row>
        <row r="18629">
          <cell r="F18629" t="str">
            <v>顺周--献民</v>
          </cell>
          <cell r="G18629" t="str">
            <v>CN55431321</v>
          </cell>
          <cell r="H18629">
            <v>0</v>
          </cell>
          <cell r="I18629">
            <v>0.404</v>
          </cell>
          <cell r="J18629">
            <v>0.404</v>
          </cell>
        </row>
        <row r="18630">
          <cell r="F18630" t="str">
            <v>黄家坡--湘家</v>
          </cell>
          <cell r="G18630" t="str">
            <v>CT79431321</v>
          </cell>
          <cell r="H18630">
            <v>0</v>
          </cell>
          <cell r="I18630">
            <v>0.815</v>
          </cell>
          <cell r="J18630">
            <v>0.815</v>
          </cell>
        </row>
        <row r="18631">
          <cell r="F18631" t="str">
            <v>青井-周家屋</v>
          </cell>
          <cell r="G18631" t="str">
            <v>C88H431321</v>
          </cell>
          <cell r="H18631">
            <v>0</v>
          </cell>
          <cell r="I18631">
            <v>0.282</v>
          </cell>
          <cell r="J18631">
            <v>0.282</v>
          </cell>
        </row>
        <row r="18632">
          <cell r="F18632" t="str">
            <v>大屋--东风</v>
          </cell>
          <cell r="G18632" t="str">
            <v>CT42431321</v>
          </cell>
          <cell r="H18632">
            <v>0</v>
          </cell>
          <cell r="I18632">
            <v>0.684</v>
          </cell>
          <cell r="J18632">
            <v>0.684</v>
          </cell>
        </row>
        <row r="18633">
          <cell r="F18633" t="str">
            <v>高塘基-排头湾</v>
          </cell>
          <cell r="G18633" t="str">
            <v>C087431321</v>
          </cell>
          <cell r="H18633">
            <v>1.902</v>
          </cell>
          <cell r="I18633">
            <v>2.518</v>
          </cell>
          <cell r="J18633">
            <v>0.616</v>
          </cell>
        </row>
        <row r="18634">
          <cell r="F18634" t="str">
            <v>双华-刺木山</v>
          </cell>
          <cell r="G18634" t="str">
            <v>C58C431321</v>
          </cell>
          <cell r="H18634">
            <v>0</v>
          </cell>
          <cell r="I18634">
            <v>2.213</v>
          </cell>
          <cell r="J18634">
            <v>2.213</v>
          </cell>
        </row>
        <row r="18635">
          <cell r="F18635" t="str">
            <v>砖厂-大力组</v>
          </cell>
          <cell r="G18635" t="str">
            <v>CV78431321</v>
          </cell>
          <cell r="H18635">
            <v>0</v>
          </cell>
          <cell r="I18635">
            <v>0.356</v>
          </cell>
          <cell r="J18635">
            <v>0.356</v>
          </cell>
        </row>
        <row r="18636">
          <cell r="F18636" t="str">
            <v>枫树--大屋</v>
          </cell>
          <cell r="G18636" t="str">
            <v>V70K431321</v>
          </cell>
          <cell r="H18636">
            <v>0</v>
          </cell>
          <cell r="I18636">
            <v>0.338</v>
          </cell>
          <cell r="J18636">
            <v>0.338</v>
          </cell>
        </row>
        <row r="18637">
          <cell r="F18637" t="str">
            <v>羊角塘原-大山排</v>
          </cell>
          <cell r="G18637" t="str">
            <v>C61C431321</v>
          </cell>
          <cell r="H18637">
            <v>0</v>
          </cell>
          <cell r="I18637">
            <v>1.407</v>
          </cell>
          <cell r="J18637">
            <v>1.407</v>
          </cell>
        </row>
        <row r="18638">
          <cell r="F18638" t="str">
            <v>对门弯--配电室</v>
          </cell>
          <cell r="G18638" t="str">
            <v>V61K431321</v>
          </cell>
          <cell r="H18638">
            <v>0</v>
          </cell>
          <cell r="I18638">
            <v>0.403</v>
          </cell>
          <cell r="J18638">
            <v>0.403</v>
          </cell>
        </row>
        <row r="18639">
          <cell r="F18639" t="str">
            <v>双中-塘底</v>
          </cell>
          <cell r="G18639" t="str">
            <v>Y771431321</v>
          </cell>
          <cell r="H18639">
            <v>1.959</v>
          </cell>
          <cell r="I18639">
            <v>3.648</v>
          </cell>
          <cell r="J18639">
            <v>1.689</v>
          </cell>
        </row>
        <row r="18640">
          <cell r="F18640" t="str">
            <v>小富中学-冲里</v>
          </cell>
          <cell r="G18640" t="str">
            <v>C03A431321</v>
          </cell>
          <cell r="H18640">
            <v>0.4</v>
          </cell>
          <cell r="I18640">
            <v>0.627</v>
          </cell>
          <cell r="J18640">
            <v>0.227</v>
          </cell>
        </row>
        <row r="18641">
          <cell r="F18641" t="str">
            <v>石湾里-老三屋</v>
          </cell>
          <cell r="G18641" t="str">
            <v>CK53431321</v>
          </cell>
          <cell r="H18641">
            <v>1.103</v>
          </cell>
          <cell r="I18641">
            <v>1.707</v>
          </cell>
          <cell r="J18641">
            <v>0.604</v>
          </cell>
        </row>
        <row r="18642">
          <cell r="F18642" t="str">
            <v>西龙坪-大丰</v>
          </cell>
          <cell r="G18642" t="str">
            <v>C077431321</v>
          </cell>
          <cell r="H18642">
            <v>1.021</v>
          </cell>
          <cell r="I18642">
            <v>1.743</v>
          </cell>
          <cell r="J18642">
            <v>0.722</v>
          </cell>
        </row>
        <row r="18643">
          <cell r="F18643" t="str">
            <v>弄子口-杜家湾</v>
          </cell>
          <cell r="G18643" t="str">
            <v>C78H431321</v>
          </cell>
          <cell r="H18643">
            <v>0</v>
          </cell>
          <cell r="I18643">
            <v>1.444</v>
          </cell>
          <cell r="J18643">
            <v>1.444</v>
          </cell>
        </row>
        <row r="18644">
          <cell r="F18644" t="str">
            <v>杨仓-金家</v>
          </cell>
          <cell r="G18644" t="str">
            <v>Y919431321</v>
          </cell>
          <cell r="H18644">
            <v>1.634</v>
          </cell>
          <cell r="I18644">
            <v>2.229</v>
          </cell>
          <cell r="J18644">
            <v>0.595</v>
          </cell>
        </row>
        <row r="18645">
          <cell r="F18645" t="str">
            <v>桃林工班-鲁子塘水库坝基</v>
          </cell>
          <cell r="G18645" t="str">
            <v>C053431321</v>
          </cell>
          <cell r="H18645">
            <v>1.353</v>
          </cell>
          <cell r="I18645">
            <v>1.906</v>
          </cell>
          <cell r="J18645">
            <v>0.553</v>
          </cell>
        </row>
        <row r="18646">
          <cell r="F18646" t="str">
            <v>弄子口-杜家湾</v>
          </cell>
          <cell r="G18646" t="str">
            <v>C78H431321</v>
          </cell>
          <cell r="H18646">
            <v>0</v>
          </cell>
          <cell r="I18646">
            <v>0.188</v>
          </cell>
          <cell r="J18646">
            <v>0.188</v>
          </cell>
        </row>
        <row r="18647">
          <cell r="F18647" t="str">
            <v>羊古塘--谢足余家</v>
          </cell>
          <cell r="G18647" t="str">
            <v>V78K431321</v>
          </cell>
          <cell r="H18647">
            <v>0</v>
          </cell>
          <cell r="I18647">
            <v>0.335</v>
          </cell>
          <cell r="J18647">
            <v>0.335</v>
          </cell>
        </row>
        <row r="18648">
          <cell r="F18648" t="str">
            <v>亮水塘--高速路</v>
          </cell>
          <cell r="G18648" t="str">
            <v>CT81431321</v>
          </cell>
          <cell r="H18648">
            <v>0</v>
          </cell>
          <cell r="I18648">
            <v>0.182</v>
          </cell>
          <cell r="J18648">
            <v>0.182</v>
          </cell>
        </row>
        <row r="18649">
          <cell r="F18649" t="str">
            <v>亮水塘--赵三塘</v>
          </cell>
          <cell r="G18649" t="str">
            <v>VKF3431321</v>
          </cell>
          <cell r="H18649">
            <v>0</v>
          </cell>
          <cell r="I18649">
            <v>0.421</v>
          </cell>
          <cell r="J18649">
            <v>0.421</v>
          </cell>
        </row>
        <row r="18650">
          <cell r="F18650" t="str">
            <v>高架桥-箭楼山</v>
          </cell>
          <cell r="G18650" t="str">
            <v>CK63431321</v>
          </cell>
          <cell r="H18650">
            <v>0.873</v>
          </cell>
          <cell r="I18650">
            <v>2.694</v>
          </cell>
          <cell r="J18650">
            <v>1.821</v>
          </cell>
        </row>
        <row r="18651">
          <cell r="F18651" t="str">
            <v>学塘组--新建小学</v>
          </cell>
          <cell r="G18651" t="str">
            <v>V7K4431321</v>
          </cell>
          <cell r="H18651">
            <v>0</v>
          </cell>
          <cell r="I18651">
            <v>0.262</v>
          </cell>
          <cell r="J18651">
            <v>0.262</v>
          </cell>
        </row>
        <row r="18652">
          <cell r="F18652" t="str">
            <v>阳家冲-济康屋</v>
          </cell>
          <cell r="G18652" t="str">
            <v>CB48431321</v>
          </cell>
          <cell r="H18652">
            <v>3.087</v>
          </cell>
          <cell r="I18652">
            <v>3.743</v>
          </cell>
          <cell r="J18652">
            <v>0.656</v>
          </cell>
        </row>
        <row r="18653">
          <cell r="F18653" t="str">
            <v>阳家冲-济康屋</v>
          </cell>
          <cell r="G18653" t="str">
            <v>CB48431321</v>
          </cell>
          <cell r="H18653">
            <v>3.743</v>
          </cell>
          <cell r="I18653">
            <v>4.891</v>
          </cell>
          <cell r="J18653">
            <v>1.148</v>
          </cell>
        </row>
        <row r="18654">
          <cell r="F18654" t="str">
            <v>虎形山--西凤</v>
          </cell>
          <cell r="G18654" t="str">
            <v>VL55431321</v>
          </cell>
          <cell r="H18654">
            <v>0</v>
          </cell>
          <cell r="I18654">
            <v>0.38</v>
          </cell>
          <cell r="J18654">
            <v>0.38</v>
          </cell>
        </row>
        <row r="18655">
          <cell r="F18655" t="str">
            <v>甘棠-山井</v>
          </cell>
          <cell r="G18655" t="str">
            <v>Y502431321</v>
          </cell>
          <cell r="H18655">
            <v>10.088</v>
          </cell>
          <cell r="I18655">
            <v>10.378</v>
          </cell>
          <cell r="J18655">
            <v>0.29</v>
          </cell>
        </row>
        <row r="18656">
          <cell r="F18656" t="str">
            <v>下石桥-青山水库</v>
          </cell>
          <cell r="G18656" t="str">
            <v>C87H431321</v>
          </cell>
          <cell r="H18656">
            <v>0</v>
          </cell>
          <cell r="I18656">
            <v>1.43</v>
          </cell>
          <cell r="J18656">
            <v>1.43</v>
          </cell>
        </row>
        <row r="18657">
          <cell r="F18657" t="str">
            <v>梨子堂-边山煤矿</v>
          </cell>
          <cell r="G18657" t="str">
            <v>CD13431321</v>
          </cell>
          <cell r="H18657">
            <v>1.895</v>
          </cell>
          <cell r="I18657">
            <v>2.368</v>
          </cell>
          <cell r="J18657">
            <v>0.473</v>
          </cell>
        </row>
        <row r="18658">
          <cell r="F18658" t="str">
            <v>阳洪初--朱耀才</v>
          </cell>
          <cell r="G18658" t="str">
            <v>CT71431321</v>
          </cell>
          <cell r="H18658">
            <v>0</v>
          </cell>
          <cell r="I18658">
            <v>1.295</v>
          </cell>
          <cell r="J18658">
            <v>1.295</v>
          </cell>
        </row>
        <row r="18659">
          <cell r="F18659" t="str">
            <v>敬老院-三坝上</v>
          </cell>
          <cell r="G18659" t="str">
            <v>C72H431321</v>
          </cell>
          <cell r="H18659">
            <v>0</v>
          </cell>
          <cell r="I18659">
            <v>0.143</v>
          </cell>
          <cell r="J18659">
            <v>0.143</v>
          </cell>
        </row>
        <row r="18660">
          <cell r="F18660" t="str">
            <v>敬老院-三坝上</v>
          </cell>
          <cell r="G18660" t="str">
            <v>C72H431321</v>
          </cell>
          <cell r="H18660">
            <v>0</v>
          </cell>
          <cell r="I18660">
            <v>1.104</v>
          </cell>
          <cell r="J18660">
            <v>1.104</v>
          </cell>
        </row>
        <row r="18661">
          <cell r="F18661" t="str">
            <v>甘棠-山井</v>
          </cell>
          <cell r="G18661" t="str">
            <v>Y502431321</v>
          </cell>
          <cell r="H18661">
            <v>8.783</v>
          </cell>
          <cell r="I18661">
            <v>10.088</v>
          </cell>
          <cell r="J18661">
            <v>1.305</v>
          </cell>
        </row>
        <row r="18662">
          <cell r="F18662" t="str">
            <v>县道--学德堂</v>
          </cell>
          <cell r="G18662" t="str">
            <v>V2L4431321</v>
          </cell>
          <cell r="H18662">
            <v>0</v>
          </cell>
          <cell r="I18662">
            <v>0.224</v>
          </cell>
          <cell r="J18662">
            <v>0.224</v>
          </cell>
        </row>
        <row r="18663">
          <cell r="F18663" t="str">
            <v>甘棠-山井</v>
          </cell>
          <cell r="G18663" t="str">
            <v>Y317431321</v>
          </cell>
          <cell r="H18663">
            <v>11.678</v>
          </cell>
          <cell r="I18663">
            <v>12.342</v>
          </cell>
          <cell r="J18663">
            <v>0.664</v>
          </cell>
        </row>
        <row r="18664">
          <cell r="F18664" t="str">
            <v>荣爱家--华立家</v>
          </cell>
          <cell r="G18664" t="str">
            <v>Y502431321</v>
          </cell>
          <cell r="H18664">
            <v>0</v>
          </cell>
          <cell r="I18664">
            <v>0.062</v>
          </cell>
          <cell r="J18664">
            <v>0.062</v>
          </cell>
        </row>
        <row r="18665">
          <cell r="F18665" t="str">
            <v>西坪-松家</v>
          </cell>
          <cell r="G18665" t="str">
            <v>Y830431321</v>
          </cell>
          <cell r="H18665">
            <v>2.027</v>
          </cell>
          <cell r="I18665">
            <v>3.169</v>
          </cell>
          <cell r="J18665">
            <v>1.142</v>
          </cell>
        </row>
        <row r="18666">
          <cell r="F18666" t="str">
            <v>锣鼓脑-四时</v>
          </cell>
          <cell r="G18666" t="str">
            <v>C052431321</v>
          </cell>
          <cell r="H18666">
            <v>1.705</v>
          </cell>
          <cell r="I18666">
            <v>2.015</v>
          </cell>
          <cell r="J18666">
            <v>0.31</v>
          </cell>
        </row>
        <row r="18667">
          <cell r="F18667" t="str">
            <v>梨子堂-边山煤矿</v>
          </cell>
          <cell r="G18667" t="str">
            <v>CO83431321</v>
          </cell>
          <cell r="H18667">
            <v>5.934</v>
          </cell>
          <cell r="I18667">
            <v>6.137</v>
          </cell>
          <cell r="J18667">
            <v>0.203</v>
          </cell>
        </row>
        <row r="18668">
          <cell r="F18668" t="str">
            <v>黄鳝塘--仓上</v>
          </cell>
          <cell r="G18668" t="str">
            <v>V3K0431321</v>
          </cell>
          <cell r="H18668">
            <v>0</v>
          </cell>
          <cell r="I18668">
            <v>0.067</v>
          </cell>
          <cell r="J18668">
            <v>0.067</v>
          </cell>
        </row>
        <row r="18669">
          <cell r="F18669" t="str">
            <v>秋遂屋--林丰屋</v>
          </cell>
          <cell r="G18669" t="str">
            <v>V3K4431321</v>
          </cell>
          <cell r="H18669">
            <v>0</v>
          </cell>
          <cell r="I18669">
            <v>0.577</v>
          </cell>
          <cell r="J18669">
            <v>0.577</v>
          </cell>
        </row>
        <row r="18670">
          <cell r="F18670" t="str">
            <v>匡家冲-山斗</v>
          </cell>
          <cell r="G18670" t="str">
            <v>Y913431321</v>
          </cell>
          <cell r="H18670">
            <v>1.604</v>
          </cell>
          <cell r="I18670">
            <v>3.464</v>
          </cell>
          <cell r="J18670">
            <v>1.86</v>
          </cell>
        </row>
        <row r="18671">
          <cell r="F18671" t="str">
            <v>何福元--谦惠屋</v>
          </cell>
          <cell r="G18671" t="str">
            <v>VK67431321</v>
          </cell>
          <cell r="H18671">
            <v>0</v>
          </cell>
          <cell r="I18671">
            <v>0.234</v>
          </cell>
          <cell r="J18671">
            <v>0.234</v>
          </cell>
        </row>
        <row r="18672">
          <cell r="F18672" t="str">
            <v>白洲桥--刘子田屋</v>
          </cell>
          <cell r="G18672" t="str">
            <v>VK69431321</v>
          </cell>
          <cell r="H18672">
            <v>0</v>
          </cell>
          <cell r="I18672">
            <v>0.673</v>
          </cell>
          <cell r="J18672">
            <v>0.673</v>
          </cell>
        </row>
        <row r="18673">
          <cell r="F18673" t="str">
            <v>赛田-兴无</v>
          </cell>
          <cell r="G18673" t="str">
            <v>Y504431321</v>
          </cell>
          <cell r="H18673">
            <v>5.359</v>
          </cell>
          <cell r="I18673">
            <v>6.294</v>
          </cell>
          <cell r="J18673">
            <v>0.935</v>
          </cell>
        </row>
        <row r="18674">
          <cell r="F18674" t="str">
            <v>西坪-松家</v>
          </cell>
          <cell r="G18674" t="str">
            <v>Y830431321</v>
          </cell>
          <cell r="H18674">
            <v>3.772</v>
          </cell>
          <cell r="I18674">
            <v>4.023</v>
          </cell>
          <cell r="J18674">
            <v>0.251</v>
          </cell>
        </row>
        <row r="18675">
          <cell r="F18675" t="str">
            <v>村道--朱义军</v>
          </cell>
          <cell r="G18675" t="str">
            <v>VKB4431321</v>
          </cell>
          <cell r="H18675">
            <v>0</v>
          </cell>
          <cell r="I18675">
            <v>0.379</v>
          </cell>
          <cell r="J18675">
            <v>0.379</v>
          </cell>
        </row>
        <row r="18676">
          <cell r="F18676" t="str">
            <v>大坝--照堂屋</v>
          </cell>
          <cell r="G18676" t="str">
            <v>CT60431321</v>
          </cell>
          <cell r="H18676">
            <v>0</v>
          </cell>
          <cell r="I18676">
            <v>1.059</v>
          </cell>
          <cell r="J18676">
            <v>1.059</v>
          </cell>
        </row>
        <row r="18677">
          <cell r="F18677" t="str">
            <v>连太--卫国</v>
          </cell>
          <cell r="G18677" t="str">
            <v>VL00431321</v>
          </cell>
          <cell r="H18677">
            <v>0</v>
          </cell>
          <cell r="I18677">
            <v>0.168</v>
          </cell>
          <cell r="J18677">
            <v>0.168</v>
          </cell>
        </row>
        <row r="18678">
          <cell r="F18678" t="str">
            <v>双中-塘底</v>
          </cell>
          <cell r="G18678" t="str">
            <v>Y771431321</v>
          </cell>
          <cell r="H18678">
            <v>3.648</v>
          </cell>
          <cell r="I18678">
            <v>4.064</v>
          </cell>
          <cell r="J18678">
            <v>0.416</v>
          </cell>
        </row>
        <row r="18679">
          <cell r="F18679" t="str">
            <v>锣鼓脑-四时</v>
          </cell>
          <cell r="G18679" t="str">
            <v>C052431321</v>
          </cell>
          <cell r="H18679">
            <v>1.588</v>
          </cell>
          <cell r="I18679">
            <v>1.705</v>
          </cell>
          <cell r="J18679">
            <v>0.117</v>
          </cell>
        </row>
        <row r="18680">
          <cell r="F18680" t="str">
            <v>三怡枣-柚良屋</v>
          </cell>
          <cell r="G18680" t="str">
            <v>V433431321</v>
          </cell>
          <cell r="H18680">
            <v>0</v>
          </cell>
          <cell r="I18680">
            <v>0.125</v>
          </cell>
          <cell r="J18680">
            <v>0.125</v>
          </cell>
        </row>
        <row r="18681">
          <cell r="F18681" t="str">
            <v>西坪-松家</v>
          </cell>
          <cell r="G18681" t="str">
            <v>Y830431321</v>
          </cell>
          <cell r="H18681">
            <v>1.209</v>
          </cell>
          <cell r="I18681">
            <v>2.027</v>
          </cell>
          <cell r="J18681">
            <v>0.818</v>
          </cell>
        </row>
        <row r="18682">
          <cell r="F18682" t="str">
            <v>村路--仲初处</v>
          </cell>
          <cell r="G18682" t="str">
            <v>VK07431321</v>
          </cell>
          <cell r="H18682">
            <v>0</v>
          </cell>
          <cell r="I18682">
            <v>0.17</v>
          </cell>
          <cell r="J18682">
            <v>0.17</v>
          </cell>
        </row>
        <row r="18683">
          <cell r="F18683" t="str">
            <v>龙祥-小富</v>
          </cell>
          <cell r="G18683" t="str">
            <v>CP85431321</v>
          </cell>
          <cell r="H18683">
            <v>1.655</v>
          </cell>
          <cell r="I18683">
            <v>1.973</v>
          </cell>
          <cell r="J18683">
            <v>0.318</v>
          </cell>
        </row>
        <row r="18684">
          <cell r="F18684" t="str">
            <v>龙祥-小富</v>
          </cell>
          <cell r="G18684" t="str">
            <v>CY73431321</v>
          </cell>
          <cell r="H18684">
            <v>1.013</v>
          </cell>
          <cell r="I18684">
            <v>1.251</v>
          </cell>
          <cell r="J18684">
            <v>0.238</v>
          </cell>
        </row>
        <row r="18685">
          <cell r="F18685" t="str">
            <v>胜芳--文方</v>
          </cell>
          <cell r="G18685" t="str">
            <v>V76L431321</v>
          </cell>
          <cell r="H18685">
            <v>0</v>
          </cell>
          <cell r="I18685">
            <v>0.347</v>
          </cell>
          <cell r="J18685">
            <v>0.347</v>
          </cell>
        </row>
        <row r="18686">
          <cell r="F18686" t="str">
            <v>福清--喜秋</v>
          </cell>
          <cell r="G18686" t="str">
            <v>V77L431321</v>
          </cell>
          <cell r="H18686">
            <v>0</v>
          </cell>
          <cell r="I18686">
            <v>0.311</v>
          </cell>
          <cell r="J18686">
            <v>0.311</v>
          </cell>
        </row>
        <row r="18687">
          <cell r="F18687" t="str">
            <v>村主道--存养组</v>
          </cell>
          <cell r="G18687" t="str">
            <v>V8K2431321</v>
          </cell>
          <cell r="H18687">
            <v>0</v>
          </cell>
          <cell r="I18687">
            <v>0.517</v>
          </cell>
          <cell r="J18687">
            <v>0.517</v>
          </cell>
        </row>
        <row r="18688">
          <cell r="F18688" t="str">
            <v>石湾里-报本堂</v>
          </cell>
          <cell r="G18688" t="str">
            <v>C061431321</v>
          </cell>
          <cell r="H18688">
            <v>0.949</v>
          </cell>
          <cell r="I18688">
            <v>1.376</v>
          </cell>
          <cell r="J18688">
            <v>0.427</v>
          </cell>
        </row>
        <row r="18689">
          <cell r="F18689" t="str">
            <v>村干道--五老子山</v>
          </cell>
          <cell r="G18689" t="str">
            <v>V5K5431321</v>
          </cell>
          <cell r="H18689">
            <v>0</v>
          </cell>
          <cell r="I18689">
            <v>0.395</v>
          </cell>
          <cell r="J18689">
            <v>0.395</v>
          </cell>
        </row>
        <row r="18690">
          <cell r="F18690" t="str">
            <v>土地堂-杨水堂</v>
          </cell>
          <cell r="G18690" t="str">
            <v>C017431321</v>
          </cell>
          <cell r="H18690">
            <v>0</v>
          </cell>
          <cell r="I18690">
            <v>0.915</v>
          </cell>
          <cell r="J18690">
            <v>0.915</v>
          </cell>
        </row>
        <row r="18691">
          <cell r="F18691" t="str">
            <v>大塘公路--连初家</v>
          </cell>
          <cell r="G18691" t="str">
            <v>V16K431321</v>
          </cell>
          <cell r="H18691">
            <v>0</v>
          </cell>
          <cell r="I18691">
            <v>0.649</v>
          </cell>
          <cell r="J18691">
            <v>0.649</v>
          </cell>
        </row>
        <row r="18692">
          <cell r="F18692" t="str">
            <v>金小线--李少环家</v>
          </cell>
          <cell r="G18692" t="str">
            <v>V9K7431321</v>
          </cell>
          <cell r="H18692">
            <v>0</v>
          </cell>
          <cell r="I18692">
            <v>0.231</v>
          </cell>
          <cell r="J18692">
            <v>0.231</v>
          </cell>
        </row>
        <row r="18693">
          <cell r="F18693" t="str">
            <v>白泥铺-碑石坝</v>
          </cell>
          <cell r="G18693" t="str">
            <v>C554431321</v>
          </cell>
          <cell r="H18693">
            <v>1.281</v>
          </cell>
          <cell r="I18693">
            <v>1.719</v>
          </cell>
          <cell r="J18693">
            <v>0.438</v>
          </cell>
        </row>
        <row r="18694">
          <cell r="F18694" t="str">
            <v>大坪桥－牌头组</v>
          </cell>
          <cell r="G18694" t="str">
            <v>V564431321</v>
          </cell>
          <cell r="H18694">
            <v>0</v>
          </cell>
          <cell r="I18694">
            <v>0.206</v>
          </cell>
          <cell r="J18694">
            <v>0.206</v>
          </cell>
        </row>
        <row r="18695">
          <cell r="F18695" t="str">
            <v>幸福桥－野鸭冲</v>
          </cell>
          <cell r="G18695" t="str">
            <v>V689431321</v>
          </cell>
          <cell r="H18695">
            <v>0</v>
          </cell>
          <cell r="I18695">
            <v>0.326</v>
          </cell>
          <cell r="J18695">
            <v>0.326</v>
          </cell>
        </row>
        <row r="18696">
          <cell r="F18696" t="str">
            <v>麻公石坝－三角冲</v>
          </cell>
          <cell r="G18696" t="str">
            <v>V819431321</v>
          </cell>
          <cell r="H18696">
            <v>0</v>
          </cell>
          <cell r="I18696">
            <v>0.715</v>
          </cell>
          <cell r="J18696">
            <v>0.715</v>
          </cell>
        </row>
        <row r="18697">
          <cell r="F18697" t="str">
            <v>五福桥-上林场</v>
          </cell>
          <cell r="G18697" t="str">
            <v>C32C431321</v>
          </cell>
          <cell r="H18697">
            <v>0</v>
          </cell>
          <cell r="I18697">
            <v>1.129</v>
          </cell>
          <cell r="J18697">
            <v>1.129</v>
          </cell>
        </row>
        <row r="18698">
          <cell r="F18698" t="str">
            <v>泥鱼-天坪</v>
          </cell>
          <cell r="G18698" t="str">
            <v>Y297431321</v>
          </cell>
          <cell r="H18698">
            <v>9.875</v>
          </cell>
          <cell r="I18698">
            <v>10.136</v>
          </cell>
          <cell r="J18698">
            <v>0.261</v>
          </cell>
        </row>
        <row r="18699">
          <cell r="F18699" t="str">
            <v>胡鸭坪－鬼打皂</v>
          </cell>
          <cell r="G18699" t="str">
            <v>V461431321</v>
          </cell>
          <cell r="H18699">
            <v>0</v>
          </cell>
          <cell r="I18699">
            <v>0.432</v>
          </cell>
          <cell r="J18699">
            <v>0.432</v>
          </cell>
        </row>
        <row r="18700">
          <cell r="F18700" t="str">
            <v>省道334－富家湾</v>
          </cell>
          <cell r="G18700" t="str">
            <v>V884431321</v>
          </cell>
          <cell r="H18700">
            <v>0</v>
          </cell>
          <cell r="I18700">
            <v>0.798</v>
          </cell>
          <cell r="J18700">
            <v>0.798</v>
          </cell>
        </row>
        <row r="18701">
          <cell r="F18701" t="str">
            <v>丰实-新耀</v>
          </cell>
          <cell r="G18701" t="str">
            <v>Y293431321</v>
          </cell>
          <cell r="H18701">
            <v>1.692</v>
          </cell>
          <cell r="I18701">
            <v>1.767</v>
          </cell>
          <cell r="J18701">
            <v>0.075</v>
          </cell>
        </row>
        <row r="18702">
          <cell r="F18702" t="str">
            <v>朱军屋－公屋</v>
          </cell>
          <cell r="G18702" t="str">
            <v>C578431321</v>
          </cell>
          <cell r="H18702">
            <v>0</v>
          </cell>
          <cell r="I18702">
            <v>0.206</v>
          </cell>
          <cell r="J18702">
            <v>0.206</v>
          </cell>
        </row>
        <row r="18703">
          <cell r="F18703" t="str">
            <v>盐箩潭-盐箩潭</v>
          </cell>
          <cell r="G18703" t="str">
            <v>C567431321</v>
          </cell>
          <cell r="H18703">
            <v>0</v>
          </cell>
          <cell r="I18703">
            <v>0.424</v>
          </cell>
          <cell r="J18703">
            <v>0.424</v>
          </cell>
        </row>
        <row r="18704">
          <cell r="F18704" t="str">
            <v>联合桥-新屋</v>
          </cell>
          <cell r="G18704" t="str">
            <v>CP53431321</v>
          </cell>
          <cell r="H18704">
            <v>0</v>
          </cell>
          <cell r="I18704">
            <v>0.308</v>
          </cell>
          <cell r="J18704">
            <v>0.308</v>
          </cell>
        </row>
        <row r="18705">
          <cell r="F18705" t="str">
            <v>富乇-石林</v>
          </cell>
          <cell r="G18705" t="str">
            <v>YA01431321</v>
          </cell>
          <cell r="H18705">
            <v>1.964</v>
          </cell>
          <cell r="I18705">
            <v>3.004</v>
          </cell>
          <cell r="J18705">
            <v>1.04</v>
          </cell>
        </row>
        <row r="18706">
          <cell r="F18706" t="str">
            <v>大沙丘-卜家洲</v>
          </cell>
          <cell r="G18706" t="str">
            <v>CM14431321</v>
          </cell>
          <cell r="H18706">
            <v>0</v>
          </cell>
          <cell r="I18706">
            <v>0.631</v>
          </cell>
          <cell r="J18706">
            <v>0.631</v>
          </cell>
        </row>
        <row r="18707">
          <cell r="F18707" t="str">
            <v>桂华桥－石冲圫</v>
          </cell>
          <cell r="G18707" t="str">
            <v>V873431321</v>
          </cell>
          <cell r="H18707">
            <v>0</v>
          </cell>
          <cell r="I18707">
            <v>0.215</v>
          </cell>
          <cell r="J18707">
            <v>0.215</v>
          </cell>
        </row>
        <row r="18708">
          <cell r="F18708" t="str">
            <v>先锋-高产</v>
          </cell>
          <cell r="G18708" t="str">
            <v>C89A431321</v>
          </cell>
          <cell r="H18708">
            <v>0</v>
          </cell>
          <cell r="I18708">
            <v>0.637</v>
          </cell>
          <cell r="J18708">
            <v>0.637</v>
          </cell>
        </row>
        <row r="18709">
          <cell r="F18709" t="str">
            <v>三易祥－干场圫</v>
          </cell>
          <cell r="G18709" t="str">
            <v>V759431321</v>
          </cell>
          <cell r="H18709">
            <v>0</v>
          </cell>
          <cell r="I18709">
            <v>0.469</v>
          </cell>
          <cell r="J18709">
            <v>0.469</v>
          </cell>
        </row>
        <row r="18710">
          <cell r="F18710" t="str">
            <v>下岗咀-老屋托</v>
          </cell>
          <cell r="G18710" t="str">
            <v>C593431321</v>
          </cell>
          <cell r="H18710">
            <v>1.313</v>
          </cell>
          <cell r="I18710">
            <v>3.476</v>
          </cell>
          <cell r="J18710">
            <v>2.163</v>
          </cell>
        </row>
        <row r="18711">
          <cell r="F18711" t="str">
            <v>猫坳-燕子</v>
          </cell>
          <cell r="G18711" t="str">
            <v>C600431321</v>
          </cell>
          <cell r="H18711">
            <v>1.224</v>
          </cell>
          <cell r="I18711">
            <v>1.714</v>
          </cell>
          <cell r="J18711">
            <v>0.49</v>
          </cell>
        </row>
        <row r="18712">
          <cell r="F18712" t="str">
            <v>嘴塘湾-榨树</v>
          </cell>
          <cell r="G18712" t="str">
            <v>C14J431321</v>
          </cell>
          <cell r="H18712">
            <v>0.375</v>
          </cell>
          <cell r="I18712">
            <v>0.722</v>
          </cell>
          <cell r="J18712">
            <v>0.347</v>
          </cell>
        </row>
        <row r="18713">
          <cell r="F18713" t="str">
            <v>星球村界-星球村界</v>
          </cell>
          <cell r="G18713" t="str">
            <v>C572431321</v>
          </cell>
          <cell r="H18713">
            <v>0.417</v>
          </cell>
          <cell r="I18713">
            <v>1.124</v>
          </cell>
          <cell r="J18713">
            <v>0.707</v>
          </cell>
        </row>
        <row r="18714">
          <cell r="F18714" t="str">
            <v>建设-清泉</v>
          </cell>
          <cell r="G18714" t="str">
            <v>Y376431321</v>
          </cell>
          <cell r="H18714">
            <v>1.981</v>
          </cell>
          <cell r="I18714">
            <v>2.097</v>
          </cell>
          <cell r="J18714">
            <v>0.116</v>
          </cell>
        </row>
        <row r="18715">
          <cell r="F18715" t="str">
            <v>樟树塘-三亩田</v>
          </cell>
          <cell r="G18715" t="str">
            <v>CC04431321</v>
          </cell>
          <cell r="H18715">
            <v>0.582</v>
          </cell>
          <cell r="I18715">
            <v>0.945</v>
          </cell>
          <cell r="J18715">
            <v>0.363</v>
          </cell>
        </row>
        <row r="18716">
          <cell r="G18716" t="str">
            <v>V000</v>
          </cell>
          <cell r="H18716">
            <v>0</v>
          </cell>
          <cell r="I18716">
            <v>0.396</v>
          </cell>
          <cell r="J18716">
            <v>0.396</v>
          </cell>
        </row>
        <row r="18717">
          <cell r="F18717" t="str">
            <v>长塘口上－衡阳湴塘</v>
          </cell>
          <cell r="G18717" t="str">
            <v>V622431321</v>
          </cell>
          <cell r="H18717">
            <v>0</v>
          </cell>
          <cell r="I18717">
            <v>0.835</v>
          </cell>
          <cell r="J18717">
            <v>0.835</v>
          </cell>
        </row>
        <row r="18718">
          <cell r="F18718" t="str">
            <v>桃家湾-黄庙冲</v>
          </cell>
          <cell r="G18718" t="str">
            <v>C28C431321</v>
          </cell>
          <cell r="H18718">
            <v>0</v>
          </cell>
          <cell r="I18718">
            <v>0.613</v>
          </cell>
          <cell r="J18718">
            <v>0.613</v>
          </cell>
        </row>
        <row r="18719">
          <cell r="F18719" t="str">
            <v>新华堂-阳水</v>
          </cell>
          <cell r="G18719" t="str">
            <v>C538431321</v>
          </cell>
          <cell r="H18719">
            <v>0</v>
          </cell>
          <cell r="I18719">
            <v>0.555</v>
          </cell>
          <cell r="J18719">
            <v>0.555</v>
          </cell>
        </row>
        <row r="18720">
          <cell r="F18720" t="str">
            <v>锦鸡庙-灯罩轮</v>
          </cell>
          <cell r="G18720" t="str">
            <v>Z158431321</v>
          </cell>
          <cell r="H18720">
            <v>1.475</v>
          </cell>
          <cell r="I18720">
            <v>3.1</v>
          </cell>
          <cell r="J18720">
            <v>1.625</v>
          </cell>
        </row>
        <row r="18721">
          <cell r="F18721" t="str">
            <v>硖山口-老鸦冲</v>
          </cell>
          <cell r="G18721" t="str">
            <v>V137431321</v>
          </cell>
          <cell r="H18721">
            <v>0</v>
          </cell>
          <cell r="I18721">
            <v>0.544</v>
          </cell>
          <cell r="J18721">
            <v>0.544</v>
          </cell>
        </row>
        <row r="18722">
          <cell r="F18722" t="str">
            <v>金塘湾-旱麦</v>
          </cell>
          <cell r="G18722" t="str">
            <v>C29J431321</v>
          </cell>
          <cell r="H18722">
            <v>0</v>
          </cell>
          <cell r="I18722">
            <v>0.33</v>
          </cell>
          <cell r="J18722">
            <v>0.33</v>
          </cell>
        </row>
        <row r="18723">
          <cell r="F18723" t="str">
            <v>五济堂-齐树冲</v>
          </cell>
          <cell r="G18723" t="str">
            <v>C547431321</v>
          </cell>
          <cell r="H18723">
            <v>0</v>
          </cell>
          <cell r="I18723">
            <v>3.089</v>
          </cell>
          <cell r="J18723">
            <v>3.089</v>
          </cell>
        </row>
        <row r="18724">
          <cell r="F18724" t="str">
            <v>礼胜-洪家</v>
          </cell>
          <cell r="G18724" t="str">
            <v>C97B431321</v>
          </cell>
          <cell r="H18724">
            <v>0</v>
          </cell>
          <cell r="I18724">
            <v>0.179</v>
          </cell>
          <cell r="J18724">
            <v>0.179</v>
          </cell>
        </row>
        <row r="18725">
          <cell r="F18725" t="str">
            <v>白马庙－上清水塘</v>
          </cell>
          <cell r="G18725" t="str">
            <v>V863431321</v>
          </cell>
          <cell r="H18725">
            <v>0</v>
          </cell>
          <cell r="I18725">
            <v>0.265</v>
          </cell>
          <cell r="J18725">
            <v>0.265</v>
          </cell>
        </row>
        <row r="18726">
          <cell r="F18726" t="str">
            <v>良凤路－川坳屋</v>
          </cell>
          <cell r="G18726" t="str">
            <v>V626431321</v>
          </cell>
          <cell r="H18726">
            <v>0</v>
          </cell>
          <cell r="I18726">
            <v>0.323</v>
          </cell>
          <cell r="J18726">
            <v>0.323</v>
          </cell>
        </row>
        <row r="18727">
          <cell r="F18727" t="str">
            <v>黄峰-上新</v>
          </cell>
          <cell r="G18727" t="str">
            <v>YA14431321</v>
          </cell>
          <cell r="H18727">
            <v>0</v>
          </cell>
          <cell r="I18727">
            <v>2.156</v>
          </cell>
          <cell r="J18727">
            <v>2.156</v>
          </cell>
        </row>
        <row r="18728">
          <cell r="F18728" t="str">
            <v>水口山-金玉</v>
          </cell>
          <cell r="G18728" t="str">
            <v>C99B431321</v>
          </cell>
          <cell r="H18728">
            <v>0</v>
          </cell>
          <cell r="I18728">
            <v>0.599</v>
          </cell>
          <cell r="J18728">
            <v>0.599</v>
          </cell>
        </row>
        <row r="18729">
          <cell r="F18729" t="str">
            <v>村道－清塘皂</v>
          </cell>
          <cell r="G18729" t="str">
            <v>CV18431321</v>
          </cell>
          <cell r="H18729">
            <v>0</v>
          </cell>
          <cell r="I18729">
            <v>0.52</v>
          </cell>
          <cell r="J18729">
            <v>0.52</v>
          </cell>
        </row>
        <row r="18730">
          <cell r="F18730" t="str">
            <v>塔子岭－背冲</v>
          </cell>
          <cell r="G18730" t="str">
            <v>V542431321</v>
          </cell>
          <cell r="H18730">
            <v>0</v>
          </cell>
          <cell r="I18730">
            <v>0.3</v>
          </cell>
          <cell r="J18730">
            <v>0.3</v>
          </cell>
        </row>
        <row r="18731">
          <cell r="F18731" t="str">
            <v>远代桥-新屋组</v>
          </cell>
          <cell r="G18731" t="str">
            <v>C570431321</v>
          </cell>
          <cell r="H18731">
            <v>0.862</v>
          </cell>
          <cell r="I18731">
            <v>1.106</v>
          </cell>
          <cell r="J18731">
            <v>0.244</v>
          </cell>
        </row>
        <row r="18732">
          <cell r="F18732" t="str">
            <v>磨子桥-黄泥冲</v>
          </cell>
          <cell r="G18732" t="str">
            <v>V508431321</v>
          </cell>
          <cell r="H18732">
            <v>0</v>
          </cell>
          <cell r="I18732">
            <v>0.409</v>
          </cell>
          <cell r="J18732">
            <v>0.409</v>
          </cell>
        </row>
        <row r="18733">
          <cell r="F18733" t="str">
            <v>沙溪-白泥</v>
          </cell>
          <cell r="G18733" t="str">
            <v>Y845431321</v>
          </cell>
          <cell r="H18733">
            <v>2.046</v>
          </cell>
          <cell r="I18733">
            <v>5.009</v>
          </cell>
          <cell r="J18733">
            <v>2.963</v>
          </cell>
        </row>
        <row r="18734">
          <cell r="F18734" t="str">
            <v>肖家冲-尧石堂</v>
          </cell>
          <cell r="G18734" t="str">
            <v>V976431321</v>
          </cell>
          <cell r="H18734">
            <v>0</v>
          </cell>
          <cell r="I18734">
            <v>0.42</v>
          </cell>
          <cell r="J18734">
            <v>0.42</v>
          </cell>
        </row>
        <row r="18735">
          <cell r="F18735" t="str">
            <v>莲塘-李家皂</v>
          </cell>
          <cell r="G18735" t="str">
            <v>V122431321</v>
          </cell>
          <cell r="H18735">
            <v>0</v>
          </cell>
          <cell r="I18735">
            <v>0.362</v>
          </cell>
          <cell r="J18735">
            <v>0.362</v>
          </cell>
        </row>
        <row r="18736">
          <cell r="F18736" t="str">
            <v>星光公－洞口家</v>
          </cell>
          <cell r="G18736" t="str">
            <v>V481431321</v>
          </cell>
          <cell r="H18736">
            <v>0</v>
          </cell>
          <cell r="I18736">
            <v>0.422</v>
          </cell>
          <cell r="J18736">
            <v>0.422</v>
          </cell>
        </row>
        <row r="18737">
          <cell r="F18737" t="str">
            <v>和平桥-彩风组</v>
          </cell>
          <cell r="G18737" t="str">
            <v>C584431321</v>
          </cell>
          <cell r="H18737">
            <v>2.255</v>
          </cell>
          <cell r="I18737">
            <v>2.485</v>
          </cell>
          <cell r="J18737">
            <v>0.23</v>
          </cell>
        </row>
        <row r="18738">
          <cell r="F18738" t="str">
            <v>乔古塘-苦珠冲</v>
          </cell>
          <cell r="G18738" t="str">
            <v>CO47431321</v>
          </cell>
          <cell r="H18738">
            <v>0</v>
          </cell>
          <cell r="I18738">
            <v>0.525</v>
          </cell>
          <cell r="J18738">
            <v>0.525</v>
          </cell>
        </row>
        <row r="18739">
          <cell r="F18739" t="str">
            <v>神冲街-冲湾里</v>
          </cell>
          <cell r="G18739" t="str">
            <v>C91A431321</v>
          </cell>
          <cell r="H18739">
            <v>0</v>
          </cell>
          <cell r="I18739">
            <v>0.494</v>
          </cell>
          <cell r="J18739">
            <v>0.494</v>
          </cell>
        </row>
        <row r="18740">
          <cell r="F18740" t="str">
            <v>集言堂－泉水冲</v>
          </cell>
          <cell r="G18740" t="str">
            <v>CQ70431321</v>
          </cell>
          <cell r="H18740">
            <v>0</v>
          </cell>
          <cell r="I18740">
            <v>0.974</v>
          </cell>
          <cell r="J18740">
            <v>0.974</v>
          </cell>
        </row>
        <row r="18741">
          <cell r="F18741" t="str">
            <v>岳飞荷叶塘－石牛古云凡公堂</v>
          </cell>
          <cell r="G18741" t="str">
            <v>CQ72431321</v>
          </cell>
          <cell r="H18741">
            <v>0</v>
          </cell>
          <cell r="I18741">
            <v>2.652</v>
          </cell>
          <cell r="J18741">
            <v>2.652</v>
          </cell>
        </row>
        <row r="18742">
          <cell r="F18742" t="str">
            <v>雷打石－间子组</v>
          </cell>
          <cell r="G18742" t="str">
            <v>CQ77431321</v>
          </cell>
          <cell r="H18742">
            <v>0</v>
          </cell>
          <cell r="I18742">
            <v>0.996</v>
          </cell>
          <cell r="J18742">
            <v>0.996</v>
          </cell>
        </row>
        <row r="18743">
          <cell r="F18743" t="str">
            <v>益嘉坪-良江</v>
          </cell>
          <cell r="G18743" t="str">
            <v>Y761431321</v>
          </cell>
          <cell r="H18743">
            <v>0</v>
          </cell>
          <cell r="I18743">
            <v>0.045</v>
          </cell>
          <cell r="J18743">
            <v>0.045</v>
          </cell>
        </row>
        <row r="18744">
          <cell r="F18744" t="str">
            <v>马海-戏蓝冲</v>
          </cell>
          <cell r="G18744" t="str">
            <v>C568431321</v>
          </cell>
          <cell r="H18744">
            <v>1.745</v>
          </cell>
          <cell r="I18744">
            <v>1.904</v>
          </cell>
          <cell r="J18744">
            <v>0.159</v>
          </cell>
        </row>
        <row r="18745">
          <cell r="F18745" t="str">
            <v>富乇-石林</v>
          </cell>
          <cell r="G18745" t="str">
            <v>YA01431321</v>
          </cell>
          <cell r="H18745">
            <v>4.814</v>
          </cell>
          <cell r="I18745">
            <v>5.004</v>
          </cell>
          <cell r="J18745">
            <v>0.19</v>
          </cell>
        </row>
        <row r="18746">
          <cell r="F18746" t="str">
            <v>九司堂-着点</v>
          </cell>
          <cell r="G18746" t="str">
            <v>C579431321</v>
          </cell>
          <cell r="H18746">
            <v>1.533</v>
          </cell>
          <cell r="I18746">
            <v>1.98</v>
          </cell>
          <cell r="J18746">
            <v>0.447</v>
          </cell>
        </row>
        <row r="18747">
          <cell r="F18747" t="str">
            <v>上六亩－四驱公屋</v>
          </cell>
          <cell r="G18747" t="str">
            <v>V891431321</v>
          </cell>
          <cell r="H18747">
            <v>0</v>
          </cell>
          <cell r="I18747">
            <v>0.361</v>
          </cell>
          <cell r="J18747">
            <v>0.361</v>
          </cell>
        </row>
        <row r="18748">
          <cell r="F18748" t="str">
            <v>六转谷－井角堂</v>
          </cell>
          <cell r="G18748" t="str">
            <v>V896431321</v>
          </cell>
          <cell r="H18748">
            <v>0</v>
          </cell>
          <cell r="I18748">
            <v>0.446</v>
          </cell>
          <cell r="J18748">
            <v>0.446</v>
          </cell>
        </row>
        <row r="18749">
          <cell r="F18749" t="str">
            <v>双新桥-枫树桥</v>
          </cell>
          <cell r="G18749" t="str">
            <v>Z00A431321</v>
          </cell>
          <cell r="H18749">
            <v>0</v>
          </cell>
          <cell r="I18749">
            <v>2.426</v>
          </cell>
          <cell r="J18749">
            <v>2.426</v>
          </cell>
        </row>
        <row r="18750">
          <cell r="F18750" t="str">
            <v>简家冲-天桥</v>
          </cell>
          <cell r="G18750" t="str">
            <v>C01C431321</v>
          </cell>
          <cell r="H18750">
            <v>0</v>
          </cell>
          <cell r="I18750">
            <v>0.492</v>
          </cell>
          <cell r="J18750">
            <v>0.492</v>
          </cell>
        </row>
        <row r="18751">
          <cell r="F18751" t="str">
            <v>村主道-螃蟹咀</v>
          </cell>
          <cell r="G18751" t="str">
            <v>CP92431321</v>
          </cell>
          <cell r="H18751">
            <v>0</v>
          </cell>
          <cell r="I18751">
            <v>0.135</v>
          </cell>
          <cell r="J18751">
            <v>0.135</v>
          </cell>
        </row>
        <row r="18752">
          <cell r="F18752" t="str">
            <v>双江桥-村部</v>
          </cell>
          <cell r="G18752" t="str">
            <v>C589431321</v>
          </cell>
          <cell r="H18752">
            <v>1.984</v>
          </cell>
          <cell r="I18752">
            <v>2.794</v>
          </cell>
          <cell r="J18752">
            <v>0.81</v>
          </cell>
        </row>
        <row r="18753">
          <cell r="F18753" t="str">
            <v>拱石校－赵古塘</v>
          </cell>
          <cell r="G18753" t="str">
            <v>CZ59431321</v>
          </cell>
          <cell r="H18753">
            <v>0</v>
          </cell>
          <cell r="I18753">
            <v>0.506</v>
          </cell>
          <cell r="J18753">
            <v>0.506</v>
          </cell>
        </row>
        <row r="18754">
          <cell r="F18754" t="str">
            <v>永镇-联盟</v>
          </cell>
          <cell r="G18754" t="str">
            <v>Y294431321</v>
          </cell>
          <cell r="H18754">
            <v>5.208</v>
          </cell>
          <cell r="I18754">
            <v>5.424</v>
          </cell>
          <cell r="J18754">
            <v>0.216</v>
          </cell>
        </row>
        <row r="18755">
          <cell r="F18755" t="str">
            <v>永镇-联盟</v>
          </cell>
          <cell r="G18755" t="str">
            <v>Y457431321</v>
          </cell>
          <cell r="H18755">
            <v>5.19</v>
          </cell>
          <cell r="I18755">
            <v>5.558</v>
          </cell>
          <cell r="J18755">
            <v>0.368</v>
          </cell>
        </row>
        <row r="18756">
          <cell r="F18756" t="str">
            <v>新耀学校－庙咀上</v>
          </cell>
          <cell r="G18756" t="str">
            <v>CQ64431321</v>
          </cell>
          <cell r="H18756">
            <v>0</v>
          </cell>
          <cell r="I18756">
            <v>1.128</v>
          </cell>
          <cell r="J18756">
            <v>1.128</v>
          </cell>
        </row>
        <row r="18757">
          <cell r="F18757" t="str">
            <v>红星组－道堂冲</v>
          </cell>
          <cell r="G18757" t="str">
            <v>V703431321</v>
          </cell>
          <cell r="H18757">
            <v>0</v>
          </cell>
          <cell r="I18757">
            <v>0.383</v>
          </cell>
          <cell r="J18757">
            <v>0.383</v>
          </cell>
        </row>
        <row r="18758">
          <cell r="F18758" t="str">
            <v>神冲街-冲湾里</v>
          </cell>
          <cell r="G18758" t="str">
            <v>C91A431321</v>
          </cell>
          <cell r="H18758">
            <v>0</v>
          </cell>
          <cell r="I18758">
            <v>0.334</v>
          </cell>
          <cell r="J18758">
            <v>0.334</v>
          </cell>
        </row>
        <row r="18759">
          <cell r="F18759" t="str">
            <v>马家坳－天子坪营房</v>
          </cell>
          <cell r="G18759" t="str">
            <v>C96A431321</v>
          </cell>
          <cell r="H18759">
            <v>0</v>
          </cell>
          <cell r="I18759">
            <v>0.566</v>
          </cell>
          <cell r="J18759">
            <v>0.566</v>
          </cell>
        </row>
        <row r="18760">
          <cell r="F18760" t="str">
            <v>龙大桥-狮院村部</v>
          </cell>
          <cell r="G18760" t="str">
            <v>C537431321</v>
          </cell>
          <cell r="H18760">
            <v>0.712</v>
          </cell>
          <cell r="I18760">
            <v>1.855</v>
          </cell>
          <cell r="J18760">
            <v>1.143</v>
          </cell>
        </row>
        <row r="18761">
          <cell r="F18761" t="str">
            <v>狮院大圫组</v>
          </cell>
          <cell r="G18761" t="str">
            <v>CQ75431321</v>
          </cell>
          <cell r="H18761">
            <v>0</v>
          </cell>
          <cell r="I18761">
            <v>1.98</v>
          </cell>
          <cell r="J18761">
            <v>1.98</v>
          </cell>
        </row>
        <row r="18762">
          <cell r="F18762" t="str">
            <v>荷叶-小村</v>
          </cell>
          <cell r="G18762" t="str">
            <v>Y302431321</v>
          </cell>
          <cell r="H18762">
            <v>4.178</v>
          </cell>
          <cell r="I18762">
            <v>6.078</v>
          </cell>
          <cell r="J18762">
            <v>1.9</v>
          </cell>
        </row>
        <row r="18763">
          <cell r="F18763" t="str">
            <v>窑咀上－坳上铺子</v>
          </cell>
          <cell r="G18763" t="str">
            <v>CN22431321</v>
          </cell>
          <cell r="H18763">
            <v>0</v>
          </cell>
          <cell r="I18763">
            <v>0.467</v>
          </cell>
          <cell r="J18763">
            <v>0.467</v>
          </cell>
        </row>
        <row r="18764">
          <cell r="F18764" t="str">
            <v>黄土湾－茶园滩上</v>
          </cell>
          <cell r="G18764" t="str">
            <v>V661431321</v>
          </cell>
          <cell r="H18764">
            <v>0</v>
          </cell>
          <cell r="I18764">
            <v>0.231</v>
          </cell>
          <cell r="J18764">
            <v>0.231</v>
          </cell>
        </row>
        <row r="18765">
          <cell r="F18765" t="str">
            <v>丰实-新耀</v>
          </cell>
          <cell r="G18765" t="str">
            <v>Y291431321</v>
          </cell>
          <cell r="H18765">
            <v>1.692</v>
          </cell>
          <cell r="I18765">
            <v>2.27</v>
          </cell>
          <cell r="J18765">
            <v>0.578</v>
          </cell>
        </row>
        <row r="18766">
          <cell r="F18766" t="str">
            <v>元家桥－毛塘冲</v>
          </cell>
          <cell r="G18766" t="str">
            <v>V945431321</v>
          </cell>
          <cell r="H18766">
            <v>0</v>
          </cell>
          <cell r="I18766">
            <v>0.506</v>
          </cell>
          <cell r="J18766">
            <v>0.506</v>
          </cell>
        </row>
        <row r="18767">
          <cell r="F18767" t="str">
            <v>下砖－狮子山</v>
          </cell>
          <cell r="G18767" t="str">
            <v>V739431321</v>
          </cell>
          <cell r="H18767">
            <v>0</v>
          </cell>
          <cell r="I18767">
            <v>0.438</v>
          </cell>
          <cell r="J18767">
            <v>0.438</v>
          </cell>
        </row>
        <row r="18768">
          <cell r="F18768" t="str">
            <v>浒坳铺-永镇养鸡场</v>
          </cell>
          <cell r="G18768" t="str">
            <v>C27C431321</v>
          </cell>
          <cell r="H18768">
            <v>0</v>
          </cell>
          <cell r="I18768">
            <v>0.917</v>
          </cell>
          <cell r="J18768">
            <v>0.917</v>
          </cell>
        </row>
        <row r="18769">
          <cell r="F18769" t="str">
            <v>九亩-担清湾</v>
          </cell>
          <cell r="G18769" t="str">
            <v>CP51431321</v>
          </cell>
          <cell r="H18769">
            <v>0</v>
          </cell>
          <cell r="I18769">
            <v>0.685</v>
          </cell>
          <cell r="J18769">
            <v>0.685</v>
          </cell>
        </row>
        <row r="18770">
          <cell r="F18770" t="str">
            <v>联合桥-新屋</v>
          </cell>
          <cell r="G18770" t="str">
            <v>CP53431321</v>
          </cell>
          <cell r="H18770">
            <v>0</v>
          </cell>
          <cell r="I18770">
            <v>0.471</v>
          </cell>
          <cell r="J18770">
            <v>0.471</v>
          </cell>
        </row>
        <row r="18771">
          <cell r="F18771" t="str">
            <v>大马塘－杀牛皂</v>
          </cell>
          <cell r="G18771" t="str">
            <v>CN40431321</v>
          </cell>
          <cell r="H18771">
            <v>0</v>
          </cell>
          <cell r="I18771">
            <v>0.24</v>
          </cell>
          <cell r="J18771">
            <v>0.24</v>
          </cell>
        </row>
        <row r="18772">
          <cell r="F18772" t="str">
            <v>肖家滩-港口</v>
          </cell>
          <cell r="G18772" t="str">
            <v>Z02A431321</v>
          </cell>
          <cell r="H18772">
            <v>0</v>
          </cell>
          <cell r="I18772">
            <v>0.875</v>
          </cell>
          <cell r="J18772">
            <v>0.875</v>
          </cell>
        </row>
        <row r="18773">
          <cell r="F18773" t="str">
            <v>柳树丘－陈育青坳上</v>
          </cell>
          <cell r="G18773" t="str">
            <v>V747431321</v>
          </cell>
          <cell r="H18773">
            <v>0</v>
          </cell>
          <cell r="I18773">
            <v>0.422</v>
          </cell>
          <cell r="J18773">
            <v>0.422</v>
          </cell>
        </row>
        <row r="18774">
          <cell r="F18774" t="str">
            <v>大坝角-野猪山</v>
          </cell>
          <cell r="G18774" t="str">
            <v>C557431321</v>
          </cell>
          <cell r="H18774">
            <v>1.488</v>
          </cell>
          <cell r="I18774">
            <v>2.128</v>
          </cell>
          <cell r="J18774">
            <v>0.64</v>
          </cell>
        </row>
        <row r="18775">
          <cell r="F18775" t="str">
            <v>正江-白泥</v>
          </cell>
          <cell r="G18775" t="str">
            <v>Y461431321</v>
          </cell>
          <cell r="H18775">
            <v>5.56</v>
          </cell>
          <cell r="I18775">
            <v>6.356</v>
          </cell>
          <cell r="J18775">
            <v>0.796</v>
          </cell>
        </row>
        <row r="18776">
          <cell r="F18776" t="str">
            <v>大塘－石坑里</v>
          </cell>
          <cell r="G18776" t="str">
            <v>V886431321</v>
          </cell>
          <cell r="H18776">
            <v>0</v>
          </cell>
          <cell r="I18776">
            <v>0.749</v>
          </cell>
          <cell r="J18776">
            <v>0.749</v>
          </cell>
        </row>
        <row r="18777">
          <cell r="F18777" t="str">
            <v>绣球-井家佃木</v>
          </cell>
          <cell r="G18777" t="str">
            <v>C64H431321</v>
          </cell>
          <cell r="H18777">
            <v>0</v>
          </cell>
          <cell r="I18777">
            <v>2.452</v>
          </cell>
          <cell r="J18777">
            <v>2.452</v>
          </cell>
        </row>
        <row r="18778">
          <cell r="F18778" t="str">
            <v>猪屎丘-井家冲</v>
          </cell>
          <cell r="G18778" t="str">
            <v>VJ06431321</v>
          </cell>
          <cell r="H18778">
            <v>0</v>
          </cell>
          <cell r="I18778">
            <v>0.078</v>
          </cell>
          <cell r="J18778">
            <v>0.078</v>
          </cell>
        </row>
        <row r="18779">
          <cell r="F18779" t="str">
            <v>鳌头-油铺</v>
          </cell>
          <cell r="G18779" t="str">
            <v>Y307431321</v>
          </cell>
          <cell r="H18779">
            <v>0</v>
          </cell>
          <cell r="I18779">
            <v>0.483</v>
          </cell>
          <cell r="J18779">
            <v>0.483</v>
          </cell>
        </row>
        <row r="18780">
          <cell r="F18780" t="str">
            <v>鳌头-油铺</v>
          </cell>
          <cell r="G18780" t="str">
            <v>Y485431321</v>
          </cell>
          <cell r="H18780">
            <v>0</v>
          </cell>
          <cell r="I18780">
            <v>0.656</v>
          </cell>
          <cell r="J18780">
            <v>0.656</v>
          </cell>
        </row>
        <row r="18781">
          <cell r="F18781" t="str">
            <v>杨柳塘-殿边庵</v>
          </cell>
          <cell r="G18781" t="str">
            <v>C45H431321</v>
          </cell>
          <cell r="H18781">
            <v>0</v>
          </cell>
          <cell r="I18781">
            <v>0.488</v>
          </cell>
          <cell r="J18781">
            <v>0.488</v>
          </cell>
        </row>
        <row r="18782">
          <cell r="F18782" t="str">
            <v>推塘坳-黑泥塘</v>
          </cell>
          <cell r="G18782" t="str">
            <v>C68C431321</v>
          </cell>
          <cell r="H18782">
            <v>0</v>
          </cell>
          <cell r="I18782">
            <v>1.8</v>
          </cell>
          <cell r="J18782">
            <v>1.8</v>
          </cell>
        </row>
        <row r="18783">
          <cell r="F18783" t="str">
            <v>大路丘-山枣塘</v>
          </cell>
          <cell r="G18783" t="str">
            <v>C59H431321</v>
          </cell>
          <cell r="H18783">
            <v>0</v>
          </cell>
          <cell r="I18783">
            <v>0.92</v>
          </cell>
          <cell r="J18783">
            <v>0.92</v>
          </cell>
        </row>
        <row r="18784">
          <cell r="F18784" t="str">
            <v>建材厂-瓦屋</v>
          </cell>
          <cell r="G18784" t="str">
            <v>C72C431321</v>
          </cell>
          <cell r="H18784">
            <v>0</v>
          </cell>
          <cell r="I18784">
            <v>1.988</v>
          </cell>
          <cell r="J18784">
            <v>1.988</v>
          </cell>
        </row>
        <row r="18785">
          <cell r="F18785" t="str">
            <v>前塘-腊树</v>
          </cell>
          <cell r="G18785" t="str">
            <v>Y339431321</v>
          </cell>
          <cell r="H18785">
            <v>0.944</v>
          </cell>
          <cell r="I18785">
            <v>1.361</v>
          </cell>
          <cell r="J18785">
            <v>0.417</v>
          </cell>
        </row>
        <row r="18786">
          <cell r="F18786" t="str">
            <v>前塘-腊树</v>
          </cell>
          <cell r="G18786" t="str">
            <v>Y773431321</v>
          </cell>
          <cell r="H18786">
            <v>3.869</v>
          </cell>
          <cell r="I18786">
            <v>4.327</v>
          </cell>
          <cell r="J18786">
            <v>0.458</v>
          </cell>
        </row>
        <row r="18787">
          <cell r="F18787" t="str">
            <v>石灰冲-茂山冲</v>
          </cell>
          <cell r="G18787" t="str">
            <v>VJ98431321</v>
          </cell>
          <cell r="H18787">
            <v>0</v>
          </cell>
          <cell r="I18787">
            <v>0.751</v>
          </cell>
          <cell r="J18787">
            <v>0.751</v>
          </cell>
        </row>
        <row r="18788">
          <cell r="F18788" t="str">
            <v>长子坨-李家冲</v>
          </cell>
          <cell r="G18788" t="str">
            <v>V3J2431321</v>
          </cell>
          <cell r="H18788">
            <v>0</v>
          </cell>
          <cell r="I18788">
            <v>0.177</v>
          </cell>
          <cell r="J18788">
            <v>0.177</v>
          </cell>
        </row>
        <row r="18789">
          <cell r="F18789" t="str">
            <v>三角井-长伍间</v>
          </cell>
          <cell r="G18789" t="str">
            <v>V3J4431321</v>
          </cell>
          <cell r="H18789">
            <v>0</v>
          </cell>
          <cell r="I18789">
            <v>0.297</v>
          </cell>
          <cell r="J18789">
            <v>0.297</v>
          </cell>
        </row>
        <row r="18790">
          <cell r="F18790" t="str">
            <v>新立屋场-建平屋场</v>
          </cell>
          <cell r="G18790" t="str">
            <v>V3J7431321</v>
          </cell>
          <cell r="H18790">
            <v>0</v>
          </cell>
          <cell r="I18790">
            <v>0.277</v>
          </cell>
          <cell r="J18790">
            <v>0.277</v>
          </cell>
        </row>
        <row r="18791">
          <cell r="F18791" t="str">
            <v>祠堂-沙子嘴</v>
          </cell>
          <cell r="G18791" t="str">
            <v>V3J8431321</v>
          </cell>
          <cell r="H18791">
            <v>0</v>
          </cell>
          <cell r="I18791">
            <v>0.355</v>
          </cell>
          <cell r="J18791">
            <v>0.355</v>
          </cell>
        </row>
        <row r="18792">
          <cell r="F18792" t="str">
            <v>江边坳-山冲乇</v>
          </cell>
          <cell r="G18792" t="str">
            <v>C69H431321</v>
          </cell>
          <cell r="H18792">
            <v>0</v>
          </cell>
          <cell r="I18792">
            <v>0.924</v>
          </cell>
          <cell r="J18792">
            <v>0.924</v>
          </cell>
        </row>
        <row r="18793">
          <cell r="F18793" t="str">
            <v>沙子排-龟灵</v>
          </cell>
          <cell r="G18793" t="str">
            <v>C922431321</v>
          </cell>
          <cell r="H18793">
            <v>1.4</v>
          </cell>
          <cell r="I18793">
            <v>1.963</v>
          </cell>
          <cell r="J18793">
            <v>0.563</v>
          </cell>
        </row>
        <row r="18794">
          <cell r="F18794" t="str">
            <v>龟灵桥-大旗</v>
          </cell>
          <cell r="G18794" t="str">
            <v>Y311431321</v>
          </cell>
          <cell r="H18794">
            <v>0</v>
          </cell>
          <cell r="I18794">
            <v>1.623</v>
          </cell>
          <cell r="J18794">
            <v>1.623</v>
          </cell>
        </row>
        <row r="18795">
          <cell r="F18795" t="str">
            <v>龟灵桥-大旗</v>
          </cell>
          <cell r="G18795" t="str">
            <v>Y313431321</v>
          </cell>
          <cell r="H18795">
            <v>0</v>
          </cell>
          <cell r="I18795">
            <v>0.602</v>
          </cell>
          <cell r="J18795">
            <v>0.602</v>
          </cell>
        </row>
        <row r="18796">
          <cell r="F18796" t="str">
            <v>杉山-意家</v>
          </cell>
          <cell r="G18796" t="str">
            <v>CC75431321</v>
          </cell>
          <cell r="H18796">
            <v>0</v>
          </cell>
          <cell r="I18796">
            <v>0.204</v>
          </cell>
          <cell r="J18796">
            <v>0.204</v>
          </cell>
        </row>
        <row r="18797">
          <cell r="F18797" t="str">
            <v>杉山-意家</v>
          </cell>
          <cell r="G18797" t="str">
            <v>CO79431321</v>
          </cell>
          <cell r="H18797">
            <v>0</v>
          </cell>
          <cell r="I18797">
            <v>1.015</v>
          </cell>
          <cell r="J18797">
            <v>1.015</v>
          </cell>
        </row>
        <row r="18798">
          <cell r="F18798" t="str">
            <v>寨子脑-三眼塘</v>
          </cell>
          <cell r="G18798" t="str">
            <v>V70J431321</v>
          </cell>
          <cell r="H18798">
            <v>0</v>
          </cell>
          <cell r="I18798">
            <v>1.039</v>
          </cell>
          <cell r="J18798">
            <v>1.039</v>
          </cell>
        </row>
        <row r="18799">
          <cell r="F18799" t="str">
            <v>丝家大塘-沙泥顶</v>
          </cell>
          <cell r="G18799" t="str">
            <v>VJD5431321</v>
          </cell>
          <cell r="H18799">
            <v>0</v>
          </cell>
          <cell r="I18799">
            <v>0.295</v>
          </cell>
          <cell r="J18799">
            <v>0.295</v>
          </cell>
        </row>
        <row r="18800">
          <cell r="F18800" t="str">
            <v>教湾里-沙泥冲</v>
          </cell>
          <cell r="G18800" t="str">
            <v>VJD7431321</v>
          </cell>
          <cell r="H18800">
            <v>0</v>
          </cell>
          <cell r="I18800">
            <v>0.586</v>
          </cell>
          <cell r="J18800">
            <v>0.586</v>
          </cell>
        </row>
        <row r="18801">
          <cell r="F18801" t="str">
            <v>中意服饰-金家弄子</v>
          </cell>
          <cell r="G18801" t="str">
            <v>CD31431321</v>
          </cell>
          <cell r="H18801">
            <v>0</v>
          </cell>
          <cell r="I18801">
            <v>0.425</v>
          </cell>
          <cell r="J18801">
            <v>0.425</v>
          </cell>
        </row>
        <row r="18802">
          <cell r="F18802" t="str">
            <v>新屋组－太平组</v>
          </cell>
          <cell r="G18802" t="str">
            <v>CR06431382</v>
          </cell>
          <cell r="H18802">
            <v>1.123</v>
          </cell>
          <cell r="I18802">
            <v>1.3</v>
          </cell>
          <cell r="J18802">
            <v>0.177</v>
          </cell>
        </row>
        <row r="18803">
          <cell r="F18803" t="str">
            <v>彭户-腊树</v>
          </cell>
          <cell r="G18803" t="str">
            <v>CK32431321</v>
          </cell>
          <cell r="H18803">
            <v>0</v>
          </cell>
          <cell r="I18803">
            <v>1.973</v>
          </cell>
          <cell r="J18803">
            <v>1.973</v>
          </cell>
        </row>
        <row r="18804">
          <cell r="F18804" t="str">
            <v>前塘-腊树</v>
          </cell>
          <cell r="G18804" t="str">
            <v>Y773431321</v>
          </cell>
          <cell r="H18804">
            <v>5.326</v>
          </cell>
          <cell r="I18804">
            <v>5.429</v>
          </cell>
          <cell r="J18804">
            <v>0.103</v>
          </cell>
        </row>
        <row r="18805">
          <cell r="F18805" t="str">
            <v>木山冲-大原</v>
          </cell>
          <cell r="G18805" t="str">
            <v>C71C431321</v>
          </cell>
          <cell r="H18805">
            <v>0</v>
          </cell>
          <cell r="I18805">
            <v>0.301</v>
          </cell>
          <cell r="J18805">
            <v>0.301</v>
          </cell>
        </row>
        <row r="18806">
          <cell r="F18806" t="str">
            <v>木山冲-大原</v>
          </cell>
          <cell r="G18806" t="str">
            <v>C71C431321</v>
          </cell>
          <cell r="H18806">
            <v>0</v>
          </cell>
          <cell r="I18806">
            <v>0.501</v>
          </cell>
          <cell r="J18806">
            <v>0.501</v>
          </cell>
        </row>
        <row r="18807">
          <cell r="F18807" t="str">
            <v>松木-栗新</v>
          </cell>
          <cell r="G18807" t="str">
            <v>Y846431321</v>
          </cell>
          <cell r="H18807">
            <v>1.685</v>
          </cell>
          <cell r="I18807">
            <v>3.002</v>
          </cell>
          <cell r="J18807">
            <v>1.317</v>
          </cell>
        </row>
        <row r="18808">
          <cell r="F18808" t="str">
            <v>郭家-新屋</v>
          </cell>
          <cell r="G18808" t="str">
            <v>C54H431321</v>
          </cell>
          <cell r="H18808">
            <v>0</v>
          </cell>
          <cell r="I18808">
            <v>1.351</v>
          </cell>
          <cell r="J18808">
            <v>1.351</v>
          </cell>
        </row>
        <row r="18809">
          <cell r="F18809" t="str">
            <v>新屋-许家</v>
          </cell>
          <cell r="G18809" t="str">
            <v>C74C431321</v>
          </cell>
          <cell r="H18809">
            <v>0</v>
          </cell>
          <cell r="I18809">
            <v>0.126</v>
          </cell>
          <cell r="J18809">
            <v>0.126</v>
          </cell>
        </row>
        <row r="18810">
          <cell r="F18810" t="str">
            <v>前塘-腊树</v>
          </cell>
          <cell r="G18810" t="str">
            <v>Y340431321</v>
          </cell>
          <cell r="H18810">
            <v>0</v>
          </cell>
          <cell r="I18810">
            <v>0.42</v>
          </cell>
          <cell r="J18810">
            <v>0.42</v>
          </cell>
        </row>
        <row r="18811">
          <cell r="F18811" t="str">
            <v>小段-腊树坳</v>
          </cell>
          <cell r="G18811" t="str">
            <v>Y893431321</v>
          </cell>
          <cell r="H18811">
            <v>1.099</v>
          </cell>
          <cell r="I18811">
            <v>1.493</v>
          </cell>
          <cell r="J18811">
            <v>0.394</v>
          </cell>
        </row>
        <row r="18812">
          <cell r="F18812" t="str">
            <v>康庄塘-杨柳塘</v>
          </cell>
          <cell r="G18812" t="str">
            <v>V7J0431321</v>
          </cell>
          <cell r="H18812">
            <v>0</v>
          </cell>
          <cell r="I18812">
            <v>0.134</v>
          </cell>
          <cell r="J18812">
            <v>0.134</v>
          </cell>
        </row>
        <row r="18813">
          <cell r="F18813" t="str">
            <v>前塘-腊树</v>
          </cell>
          <cell r="G18813" t="str">
            <v>Y773431321</v>
          </cell>
          <cell r="H18813">
            <v>5.429</v>
          </cell>
          <cell r="I18813">
            <v>5.692</v>
          </cell>
          <cell r="J18813">
            <v>0.263</v>
          </cell>
        </row>
        <row r="18814">
          <cell r="F18814" t="str">
            <v>芦时塘-双桥</v>
          </cell>
          <cell r="G18814" t="str">
            <v>C50B431321</v>
          </cell>
          <cell r="H18814">
            <v>0</v>
          </cell>
          <cell r="I18814">
            <v>1.391</v>
          </cell>
          <cell r="J18814">
            <v>1.391</v>
          </cell>
        </row>
        <row r="18815">
          <cell r="F18815" t="str">
            <v>双桥-四方</v>
          </cell>
          <cell r="G18815" t="str">
            <v>Y850431321</v>
          </cell>
          <cell r="H18815">
            <v>3.621</v>
          </cell>
          <cell r="I18815">
            <v>4.148</v>
          </cell>
          <cell r="J18815">
            <v>0.527</v>
          </cell>
        </row>
        <row r="18816">
          <cell r="F18816" t="str">
            <v>双桥-四方</v>
          </cell>
          <cell r="G18816" t="str">
            <v>Y850431321</v>
          </cell>
          <cell r="H18816">
            <v>2.916</v>
          </cell>
          <cell r="I18816">
            <v>3.621</v>
          </cell>
          <cell r="J18816">
            <v>0.705</v>
          </cell>
        </row>
        <row r="18817">
          <cell r="F18817" t="str">
            <v>木山冲-大原</v>
          </cell>
          <cell r="G18817" t="str">
            <v>C71C431321</v>
          </cell>
          <cell r="H18817">
            <v>0</v>
          </cell>
          <cell r="I18817">
            <v>0.487</v>
          </cell>
          <cell r="J18817">
            <v>0.487</v>
          </cell>
        </row>
        <row r="18818">
          <cell r="F18818" t="str">
            <v>松木-松木</v>
          </cell>
          <cell r="G18818" t="str">
            <v>C916431321</v>
          </cell>
          <cell r="H18818">
            <v>0</v>
          </cell>
          <cell r="I18818">
            <v>0.695</v>
          </cell>
          <cell r="J18818">
            <v>0.695</v>
          </cell>
        </row>
        <row r="18819">
          <cell r="F18819" t="str">
            <v>寿南塘-老屋塘</v>
          </cell>
          <cell r="G18819" t="str">
            <v>CK22431321</v>
          </cell>
          <cell r="H18819">
            <v>0</v>
          </cell>
          <cell r="I18819">
            <v>0.162</v>
          </cell>
          <cell r="J18819">
            <v>0.162</v>
          </cell>
        </row>
        <row r="18820">
          <cell r="F18820" t="str">
            <v>碎石场-太和冲</v>
          </cell>
          <cell r="G18820" t="str">
            <v>C53C431321</v>
          </cell>
          <cell r="H18820">
            <v>0</v>
          </cell>
          <cell r="I18820">
            <v>0.753</v>
          </cell>
          <cell r="J18820">
            <v>0.753</v>
          </cell>
        </row>
        <row r="18821">
          <cell r="F18821" t="str">
            <v>V934-余家坳</v>
          </cell>
          <cell r="G18821" t="str">
            <v>VJ49431321</v>
          </cell>
          <cell r="H18821">
            <v>0</v>
          </cell>
          <cell r="I18821">
            <v>0.192</v>
          </cell>
          <cell r="J18821">
            <v>0.192</v>
          </cell>
        </row>
        <row r="18822">
          <cell r="F18822" t="str">
            <v>新谷-半亩毛坪</v>
          </cell>
          <cell r="G18822" t="str">
            <v>C50H431321</v>
          </cell>
          <cell r="H18822">
            <v>0</v>
          </cell>
          <cell r="I18822">
            <v>1.185</v>
          </cell>
          <cell r="J18822">
            <v>1.185</v>
          </cell>
        </row>
        <row r="18823">
          <cell r="F18823" t="str">
            <v>双桥-栗新</v>
          </cell>
          <cell r="G18823" t="str">
            <v>Y892431321</v>
          </cell>
          <cell r="H18823">
            <v>2.597</v>
          </cell>
          <cell r="I18823">
            <v>3.629</v>
          </cell>
          <cell r="J18823">
            <v>1.032</v>
          </cell>
        </row>
        <row r="18824">
          <cell r="F18824" t="str">
            <v>乌龟塘湾-铁门口</v>
          </cell>
          <cell r="G18824" t="str">
            <v>CT11431321</v>
          </cell>
          <cell r="H18824">
            <v>0</v>
          </cell>
          <cell r="I18824">
            <v>0.696</v>
          </cell>
          <cell r="J18824">
            <v>0.696</v>
          </cell>
        </row>
        <row r="18825">
          <cell r="F18825" t="str">
            <v>王旱冲-八组坳上</v>
          </cell>
          <cell r="G18825" t="str">
            <v>C52H431321</v>
          </cell>
          <cell r="H18825">
            <v>0</v>
          </cell>
          <cell r="I18825">
            <v>1.048</v>
          </cell>
          <cell r="J18825">
            <v>1.048</v>
          </cell>
        </row>
        <row r="18826">
          <cell r="F18826" t="str">
            <v>小段-田螺坟山</v>
          </cell>
          <cell r="G18826" t="str">
            <v>CZ38431321</v>
          </cell>
          <cell r="H18826">
            <v>0</v>
          </cell>
          <cell r="I18826">
            <v>0.49</v>
          </cell>
          <cell r="J18826">
            <v>0.49</v>
          </cell>
        </row>
        <row r="18827">
          <cell r="F18827" t="str">
            <v>对家冲-万福冲</v>
          </cell>
          <cell r="G18827" t="str">
            <v>VJE7431321</v>
          </cell>
          <cell r="H18827">
            <v>0</v>
          </cell>
          <cell r="I18827">
            <v>0.334</v>
          </cell>
          <cell r="J18827">
            <v>0.334</v>
          </cell>
        </row>
        <row r="18828">
          <cell r="F18828" t="str">
            <v>新湖学校-塘湾</v>
          </cell>
          <cell r="G18828" t="str">
            <v>C49H431321</v>
          </cell>
          <cell r="H18828">
            <v>0</v>
          </cell>
          <cell r="I18828">
            <v>2.276</v>
          </cell>
          <cell r="J18828">
            <v>2.276</v>
          </cell>
        </row>
        <row r="18829">
          <cell r="F18829" t="str">
            <v>兴隆桥-毛家排</v>
          </cell>
          <cell r="G18829" t="str">
            <v>CC69431321</v>
          </cell>
          <cell r="H18829">
            <v>0.337</v>
          </cell>
          <cell r="I18829">
            <v>1.103</v>
          </cell>
          <cell r="J18829">
            <v>0.766</v>
          </cell>
        </row>
        <row r="18830">
          <cell r="F18830" t="str">
            <v>龟亚公路-大段山</v>
          </cell>
          <cell r="G18830" t="str">
            <v>V17J431321</v>
          </cell>
          <cell r="H18830">
            <v>0</v>
          </cell>
          <cell r="I18830">
            <v>0.421</v>
          </cell>
          <cell r="J18830">
            <v>0.421</v>
          </cell>
        </row>
        <row r="18831">
          <cell r="F18831" t="str">
            <v>前塘-腊树</v>
          </cell>
          <cell r="G18831" t="str">
            <v>Y773431321</v>
          </cell>
          <cell r="H18831">
            <v>0.944</v>
          </cell>
          <cell r="I18831">
            <v>1.699</v>
          </cell>
          <cell r="J18831">
            <v>0.755</v>
          </cell>
        </row>
        <row r="18832">
          <cell r="F18832" t="str">
            <v>大托丘-老冲托</v>
          </cell>
          <cell r="G18832" t="str">
            <v>V27J431321</v>
          </cell>
          <cell r="H18832">
            <v>0</v>
          </cell>
          <cell r="I18832">
            <v>0.323</v>
          </cell>
          <cell r="J18832">
            <v>0.323</v>
          </cell>
        </row>
        <row r="18833">
          <cell r="F18833" t="str">
            <v>村部-毛家大山</v>
          </cell>
          <cell r="G18833" t="str">
            <v>Z12A431321</v>
          </cell>
          <cell r="H18833">
            <v>0</v>
          </cell>
          <cell r="I18833">
            <v>1.345</v>
          </cell>
          <cell r="J18833">
            <v>1.345</v>
          </cell>
        </row>
        <row r="18834">
          <cell r="F18834" t="str">
            <v>杨柳塘-殿边庵</v>
          </cell>
          <cell r="G18834" t="str">
            <v>C45H431321</v>
          </cell>
          <cell r="H18834">
            <v>0</v>
          </cell>
          <cell r="I18834">
            <v>0.171</v>
          </cell>
          <cell r="J18834">
            <v>0.171</v>
          </cell>
        </row>
        <row r="18835">
          <cell r="F18835" t="str">
            <v>三角坪-潭山塘</v>
          </cell>
          <cell r="G18835" t="str">
            <v>CT03431321</v>
          </cell>
          <cell r="H18835">
            <v>0</v>
          </cell>
          <cell r="I18835">
            <v>0.506</v>
          </cell>
          <cell r="J18835">
            <v>0.506</v>
          </cell>
        </row>
        <row r="18836">
          <cell r="F18836" t="str">
            <v>花公山-横市街</v>
          </cell>
          <cell r="G18836" t="str">
            <v>V0J4431321</v>
          </cell>
          <cell r="H18836">
            <v>0</v>
          </cell>
          <cell r="I18836">
            <v>0.275</v>
          </cell>
          <cell r="J18836">
            <v>0.275</v>
          </cell>
        </row>
        <row r="18837">
          <cell r="F18837" t="str">
            <v>水口山-双修寺</v>
          </cell>
          <cell r="G18837" t="str">
            <v>Z260431321</v>
          </cell>
          <cell r="H18837">
            <v>0</v>
          </cell>
          <cell r="I18837">
            <v>1.374</v>
          </cell>
          <cell r="J18837">
            <v>1.374</v>
          </cell>
        </row>
        <row r="18838">
          <cell r="F18838" t="str">
            <v>乡道-龙家山</v>
          </cell>
          <cell r="G18838" t="str">
            <v>VJ58431321</v>
          </cell>
          <cell r="H18838">
            <v>0</v>
          </cell>
          <cell r="I18838">
            <v>0.249</v>
          </cell>
          <cell r="J18838">
            <v>0.249</v>
          </cell>
        </row>
        <row r="18839">
          <cell r="F18839" t="str">
            <v>咸新-永忠</v>
          </cell>
          <cell r="G18839" t="str">
            <v>Y891431321</v>
          </cell>
          <cell r="H18839">
            <v>2.816</v>
          </cell>
          <cell r="I18839">
            <v>3.953</v>
          </cell>
          <cell r="J18839">
            <v>1.137</v>
          </cell>
        </row>
        <row r="18840">
          <cell r="F18840" t="str">
            <v>咸新-永忠</v>
          </cell>
          <cell r="G18840" t="str">
            <v>Y385431321</v>
          </cell>
          <cell r="H18840">
            <v>3.059</v>
          </cell>
          <cell r="I18840">
            <v>3.433</v>
          </cell>
          <cell r="J18840">
            <v>0.374</v>
          </cell>
        </row>
        <row r="18841">
          <cell r="F18841" t="str">
            <v>永红-洲上</v>
          </cell>
          <cell r="G18841" t="str">
            <v>Y774431321</v>
          </cell>
          <cell r="H18841">
            <v>3.73</v>
          </cell>
          <cell r="I18841">
            <v>5.692</v>
          </cell>
          <cell r="J18841">
            <v>1.962</v>
          </cell>
        </row>
        <row r="18842">
          <cell r="F18842" t="str">
            <v>陈家大塘-塘湾</v>
          </cell>
          <cell r="G18842" t="str">
            <v>C11K431321</v>
          </cell>
          <cell r="H18842">
            <v>0</v>
          </cell>
          <cell r="I18842">
            <v>0.371</v>
          </cell>
          <cell r="J18842">
            <v>0.371</v>
          </cell>
        </row>
        <row r="18843">
          <cell r="F18843" t="str">
            <v>花门-水库排上</v>
          </cell>
          <cell r="G18843" t="str">
            <v>CC83431321</v>
          </cell>
          <cell r="H18843">
            <v>0</v>
          </cell>
          <cell r="I18843">
            <v>1.01</v>
          </cell>
          <cell r="J18843">
            <v>1.01</v>
          </cell>
        </row>
        <row r="18844">
          <cell r="F18844" t="str">
            <v>长荣-长湾</v>
          </cell>
          <cell r="G18844" t="str">
            <v>C75C431321</v>
          </cell>
          <cell r="H18844">
            <v>0</v>
          </cell>
          <cell r="I18844">
            <v>0.687</v>
          </cell>
          <cell r="J18844">
            <v>0.687</v>
          </cell>
        </row>
        <row r="18845">
          <cell r="F18845" t="str">
            <v>村部-天井塘</v>
          </cell>
          <cell r="G18845" t="str">
            <v>CZ54431321</v>
          </cell>
          <cell r="H18845">
            <v>0</v>
          </cell>
          <cell r="I18845">
            <v>0.529</v>
          </cell>
          <cell r="J18845">
            <v>0.529</v>
          </cell>
        </row>
        <row r="18846">
          <cell r="F18846" t="str">
            <v>百仁堂-当仁堂</v>
          </cell>
          <cell r="G18846" t="str">
            <v>C165431321</v>
          </cell>
          <cell r="H18846">
            <v>1.364</v>
          </cell>
          <cell r="I18846">
            <v>1.409</v>
          </cell>
          <cell r="J18846">
            <v>0.045</v>
          </cell>
        </row>
        <row r="18847">
          <cell r="F18847" t="str">
            <v>村公路—高峰典初屋</v>
          </cell>
          <cell r="G18847" t="str">
            <v>V4P1431321</v>
          </cell>
          <cell r="H18847">
            <v>0</v>
          </cell>
          <cell r="I18847">
            <v>0.748</v>
          </cell>
          <cell r="J18847">
            <v>0.748</v>
          </cell>
        </row>
        <row r="18848">
          <cell r="F18848" t="str">
            <v>合建-大旺</v>
          </cell>
          <cell r="G18848" t="str">
            <v>Y426431321</v>
          </cell>
          <cell r="H18848">
            <v>2.052</v>
          </cell>
          <cell r="I18848">
            <v>2.752</v>
          </cell>
          <cell r="J18848">
            <v>0.7</v>
          </cell>
        </row>
        <row r="18849">
          <cell r="F18849" t="str">
            <v>扶搓-长联</v>
          </cell>
          <cell r="G18849" t="str">
            <v>Y362431321</v>
          </cell>
          <cell r="H18849">
            <v>2.991</v>
          </cell>
          <cell r="I18849">
            <v>3.546</v>
          </cell>
          <cell r="J18849">
            <v>0.555</v>
          </cell>
        </row>
        <row r="18850">
          <cell r="F18850" t="str">
            <v>扶搓-宝台</v>
          </cell>
          <cell r="G18850" t="str">
            <v>Y400431321</v>
          </cell>
          <cell r="H18850">
            <v>0</v>
          </cell>
          <cell r="I18850">
            <v>0.803</v>
          </cell>
          <cell r="J18850">
            <v>0.803</v>
          </cell>
        </row>
        <row r="18851">
          <cell r="F18851" t="str">
            <v>扶搓-长联</v>
          </cell>
          <cell r="G18851" t="str">
            <v>Y840431321</v>
          </cell>
          <cell r="H18851">
            <v>0</v>
          </cell>
          <cell r="I18851">
            <v>2.992</v>
          </cell>
          <cell r="J18851">
            <v>2.992</v>
          </cell>
        </row>
        <row r="18852">
          <cell r="F18852" t="str">
            <v>富家村部-尤屋组</v>
          </cell>
          <cell r="G18852" t="str">
            <v>C10I431321</v>
          </cell>
          <cell r="H18852">
            <v>0</v>
          </cell>
          <cell r="I18852">
            <v>0.185</v>
          </cell>
          <cell r="J18852">
            <v>0.185</v>
          </cell>
        </row>
        <row r="18853">
          <cell r="F18853" t="str">
            <v>潭山-上冲老屋</v>
          </cell>
          <cell r="G18853" t="str">
            <v>C88E431321</v>
          </cell>
          <cell r="H18853">
            <v>0</v>
          </cell>
          <cell r="I18853">
            <v>0.639</v>
          </cell>
          <cell r="J18853">
            <v>0.639</v>
          </cell>
        </row>
        <row r="18854">
          <cell r="F18854" t="str">
            <v>马坳上-满足</v>
          </cell>
          <cell r="G18854" t="str">
            <v>CG49431321</v>
          </cell>
          <cell r="H18854">
            <v>0</v>
          </cell>
          <cell r="I18854">
            <v>0.164</v>
          </cell>
          <cell r="J18854">
            <v>0.164</v>
          </cell>
        </row>
        <row r="18855">
          <cell r="F18855" t="str">
            <v>中白洋-瑶家冲</v>
          </cell>
          <cell r="G18855" t="str">
            <v>C07I431321</v>
          </cell>
          <cell r="H18855">
            <v>0</v>
          </cell>
          <cell r="I18855">
            <v>1.122</v>
          </cell>
          <cell r="J18855">
            <v>1.122</v>
          </cell>
        </row>
        <row r="18856">
          <cell r="F18856" t="str">
            <v>九江-百荣堂</v>
          </cell>
          <cell r="G18856" t="str">
            <v>Y854431321</v>
          </cell>
          <cell r="H18856">
            <v>0.994</v>
          </cell>
          <cell r="I18856">
            <v>1.542</v>
          </cell>
          <cell r="J18856">
            <v>0.548</v>
          </cell>
        </row>
        <row r="18857">
          <cell r="F18857" t="str">
            <v>合建-大旺</v>
          </cell>
          <cell r="G18857" t="str">
            <v>Y970431321</v>
          </cell>
          <cell r="H18857">
            <v>0</v>
          </cell>
          <cell r="I18857">
            <v>0.375</v>
          </cell>
          <cell r="J18857">
            <v>0.375</v>
          </cell>
        </row>
        <row r="18858">
          <cell r="F18858" t="str">
            <v>石咀-幸福</v>
          </cell>
          <cell r="G18858" t="str">
            <v>Y267431321</v>
          </cell>
          <cell r="H18858">
            <v>2.029</v>
          </cell>
          <cell r="I18858">
            <v>2.475</v>
          </cell>
          <cell r="J18858">
            <v>0.446</v>
          </cell>
        </row>
        <row r="18859">
          <cell r="F18859" t="str">
            <v>清塘大塘-清塘大塘</v>
          </cell>
          <cell r="G18859" t="str">
            <v>C93C431321</v>
          </cell>
          <cell r="H18859">
            <v>0</v>
          </cell>
          <cell r="I18859">
            <v>0.055</v>
          </cell>
          <cell r="J18859">
            <v>0.055</v>
          </cell>
        </row>
        <row r="18860">
          <cell r="F18860" t="str">
            <v>黄龙-青华</v>
          </cell>
          <cell r="G18860" t="str">
            <v>Y522431321</v>
          </cell>
          <cell r="H18860">
            <v>1.702</v>
          </cell>
          <cell r="I18860">
            <v>1.878</v>
          </cell>
          <cell r="J18860">
            <v>0.176</v>
          </cell>
        </row>
        <row r="18861">
          <cell r="F18861" t="str">
            <v>乐夫组—阳付组—上泥组</v>
          </cell>
          <cell r="G18861" t="str">
            <v>VQ19431321</v>
          </cell>
          <cell r="H18861">
            <v>0</v>
          </cell>
          <cell r="I18861">
            <v>0.366</v>
          </cell>
          <cell r="J18861">
            <v>0.366</v>
          </cell>
        </row>
        <row r="18862">
          <cell r="F18862" t="str">
            <v>吉顺组—胜利组</v>
          </cell>
          <cell r="G18862" t="str">
            <v>VQ24431321</v>
          </cell>
          <cell r="H18862">
            <v>0</v>
          </cell>
          <cell r="I18862">
            <v>0.723</v>
          </cell>
          <cell r="J18862">
            <v>0.723</v>
          </cell>
        </row>
        <row r="18863">
          <cell r="F18863" t="str">
            <v>扶搓-宝台</v>
          </cell>
          <cell r="G18863" t="str">
            <v>Y400431321</v>
          </cell>
          <cell r="H18863">
            <v>0.803</v>
          </cell>
          <cell r="I18863">
            <v>2.154</v>
          </cell>
          <cell r="J18863">
            <v>1.351</v>
          </cell>
        </row>
        <row r="18864">
          <cell r="F18864" t="str">
            <v>扶搓-宝台</v>
          </cell>
          <cell r="G18864" t="str">
            <v>Y956431321</v>
          </cell>
          <cell r="H18864">
            <v>0.803</v>
          </cell>
          <cell r="I18864">
            <v>1.565</v>
          </cell>
          <cell r="J18864">
            <v>0.762</v>
          </cell>
        </row>
        <row r="18865">
          <cell r="F18865" t="str">
            <v>新家组—老虎冲毛鸡巴山</v>
          </cell>
          <cell r="G18865" t="str">
            <v>VQ35431321</v>
          </cell>
          <cell r="H18865">
            <v>0</v>
          </cell>
          <cell r="I18865">
            <v>0.139</v>
          </cell>
          <cell r="J18865">
            <v>0.139</v>
          </cell>
        </row>
        <row r="18866">
          <cell r="F18866" t="str">
            <v>张家铺-坪田坳</v>
          </cell>
          <cell r="G18866" t="str">
            <v>C27A431321</v>
          </cell>
          <cell r="H18866">
            <v>0</v>
          </cell>
          <cell r="I18866">
            <v>0.212</v>
          </cell>
          <cell r="J18866">
            <v>0.212</v>
          </cell>
        </row>
        <row r="18867">
          <cell r="F18867" t="str">
            <v>合建-大旺</v>
          </cell>
          <cell r="G18867" t="str">
            <v>Y970431321</v>
          </cell>
          <cell r="H18867">
            <v>0</v>
          </cell>
          <cell r="I18867">
            <v>0.127</v>
          </cell>
          <cell r="J18867">
            <v>0.127</v>
          </cell>
        </row>
        <row r="18868">
          <cell r="F18868" t="str">
            <v>铜钱湾-从山塘</v>
          </cell>
          <cell r="G18868" t="str">
            <v>C93E431321</v>
          </cell>
          <cell r="H18868">
            <v>1.01</v>
          </cell>
          <cell r="I18868">
            <v>1.396</v>
          </cell>
          <cell r="J18868">
            <v>0.386</v>
          </cell>
        </row>
        <row r="18869">
          <cell r="F18869" t="str">
            <v>铜钱湾-从山塘</v>
          </cell>
          <cell r="G18869" t="str">
            <v>C93E431321</v>
          </cell>
          <cell r="H18869">
            <v>0</v>
          </cell>
          <cell r="I18869">
            <v>0.618</v>
          </cell>
          <cell r="J18869">
            <v>0.618</v>
          </cell>
        </row>
        <row r="18870">
          <cell r="F18870" t="str">
            <v>花门-中坪</v>
          </cell>
          <cell r="G18870" t="str">
            <v>Y975431321</v>
          </cell>
          <cell r="H18870">
            <v>1.494</v>
          </cell>
          <cell r="I18870">
            <v>2.346</v>
          </cell>
          <cell r="J18870">
            <v>0.852</v>
          </cell>
        </row>
        <row r="18871">
          <cell r="F18871" t="str">
            <v>冲里屋—坪田屋塘</v>
          </cell>
          <cell r="G18871" t="str">
            <v>CZ83431321</v>
          </cell>
          <cell r="H18871">
            <v>0</v>
          </cell>
          <cell r="I18871">
            <v>0.248</v>
          </cell>
          <cell r="J18871">
            <v>0.248</v>
          </cell>
        </row>
        <row r="18872">
          <cell r="F18872" t="str">
            <v>益德家—忠其家</v>
          </cell>
          <cell r="G18872" t="str">
            <v>VP74431321</v>
          </cell>
          <cell r="H18872">
            <v>0</v>
          </cell>
          <cell r="I18872">
            <v>0.123</v>
          </cell>
          <cell r="J18872">
            <v>0.123</v>
          </cell>
        </row>
        <row r="18873">
          <cell r="F18873" t="str">
            <v>双泉水库-石山</v>
          </cell>
          <cell r="G18873" t="str">
            <v>C175431321</v>
          </cell>
          <cell r="H18873">
            <v>0.185</v>
          </cell>
          <cell r="I18873">
            <v>0.264</v>
          </cell>
          <cell r="J18873">
            <v>0.079</v>
          </cell>
        </row>
        <row r="18874">
          <cell r="F18874" t="str">
            <v>群楼亮家屋-大坝市场</v>
          </cell>
          <cell r="G18874" t="str">
            <v>CA57431321</v>
          </cell>
          <cell r="H18874">
            <v>0</v>
          </cell>
          <cell r="I18874">
            <v>1.416</v>
          </cell>
          <cell r="J18874">
            <v>1.416</v>
          </cell>
        </row>
        <row r="18875">
          <cell r="F18875" t="str">
            <v>光冲组—人民村边界</v>
          </cell>
          <cell r="G18875" t="str">
            <v>CU66431321</v>
          </cell>
          <cell r="H18875">
            <v>0</v>
          </cell>
          <cell r="I18875">
            <v>0.736</v>
          </cell>
          <cell r="J18875">
            <v>0.736</v>
          </cell>
        </row>
        <row r="18876">
          <cell r="F18876" t="str">
            <v>青联组—黄泥</v>
          </cell>
          <cell r="G18876" t="str">
            <v>VP42431321</v>
          </cell>
          <cell r="H18876">
            <v>0</v>
          </cell>
          <cell r="I18876">
            <v>0.503</v>
          </cell>
          <cell r="J18876">
            <v>0.503</v>
          </cell>
        </row>
        <row r="18877">
          <cell r="F18877" t="str">
            <v>群力-茶岭</v>
          </cell>
          <cell r="G18877" t="str">
            <v>C11I431321</v>
          </cell>
          <cell r="H18877">
            <v>0</v>
          </cell>
          <cell r="I18877">
            <v>0.517</v>
          </cell>
          <cell r="J18877">
            <v>0.517</v>
          </cell>
        </row>
        <row r="18878">
          <cell r="F18878" t="str">
            <v>南塘-南塘</v>
          </cell>
          <cell r="G18878" t="str">
            <v>CB81431321</v>
          </cell>
          <cell r="H18878">
            <v>0</v>
          </cell>
          <cell r="I18878">
            <v>0.836</v>
          </cell>
          <cell r="J18878">
            <v>0.836</v>
          </cell>
        </row>
        <row r="18879">
          <cell r="F18879" t="str">
            <v>山底-张山</v>
          </cell>
          <cell r="G18879" t="str">
            <v>Y346431321</v>
          </cell>
          <cell r="H18879">
            <v>1.858</v>
          </cell>
          <cell r="I18879">
            <v>2.013</v>
          </cell>
          <cell r="J18879">
            <v>0.155</v>
          </cell>
        </row>
        <row r="18880">
          <cell r="F18880" t="str">
            <v>风嘴-坪田</v>
          </cell>
          <cell r="G18880" t="str">
            <v>Y815431321</v>
          </cell>
          <cell r="H18880">
            <v>0</v>
          </cell>
          <cell r="I18880">
            <v>1.027</v>
          </cell>
          <cell r="J18880">
            <v>1.027</v>
          </cell>
        </row>
        <row r="18881">
          <cell r="F18881" t="str">
            <v>南塘-学堂组</v>
          </cell>
          <cell r="G18881" t="str">
            <v>C14C431321</v>
          </cell>
          <cell r="H18881">
            <v>0</v>
          </cell>
          <cell r="I18881">
            <v>0.397</v>
          </cell>
          <cell r="J18881">
            <v>0.397</v>
          </cell>
        </row>
        <row r="18882">
          <cell r="F18882" t="str">
            <v>红卫商店-幸福</v>
          </cell>
          <cell r="G18882" t="str">
            <v>C16I431321</v>
          </cell>
          <cell r="H18882">
            <v>0</v>
          </cell>
          <cell r="I18882">
            <v>1.144</v>
          </cell>
          <cell r="J18882">
            <v>1.144</v>
          </cell>
        </row>
        <row r="18883">
          <cell r="F18883" t="str">
            <v>增加-楚桥</v>
          </cell>
          <cell r="G18883" t="str">
            <v>Y314431321</v>
          </cell>
          <cell r="H18883">
            <v>0</v>
          </cell>
          <cell r="I18883">
            <v>0.303</v>
          </cell>
          <cell r="J18883">
            <v>0.303</v>
          </cell>
        </row>
        <row r="18884">
          <cell r="G18884" t="str">
            <v>V000</v>
          </cell>
          <cell r="H18884">
            <v>0</v>
          </cell>
          <cell r="I18884">
            <v>0.469</v>
          </cell>
          <cell r="J18884">
            <v>0.469</v>
          </cell>
        </row>
        <row r="18885">
          <cell r="F18885" t="str">
            <v>扶搓-宝台</v>
          </cell>
          <cell r="G18885" t="str">
            <v>Y956431321</v>
          </cell>
          <cell r="H18885">
            <v>3.942</v>
          </cell>
          <cell r="I18885">
            <v>4.588</v>
          </cell>
          <cell r="J18885">
            <v>0.646</v>
          </cell>
        </row>
        <row r="18886">
          <cell r="F18886" t="str">
            <v>石域村部-窑波冲</v>
          </cell>
          <cell r="G18886" t="str">
            <v>CM31431321</v>
          </cell>
          <cell r="H18886">
            <v>0</v>
          </cell>
          <cell r="I18886">
            <v>0.396</v>
          </cell>
          <cell r="J18886">
            <v>0.396</v>
          </cell>
        </row>
        <row r="18887">
          <cell r="F18887" t="str">
            <v>村级公路—王建彩家</v>
          </cell>
          <cell r="G18887" t="str">
            <v>CV64431321</v>
          </cell>
          <cell r="H18887">
            <v>0</v>
          </cell>
          <cell r="I18887">
            <v>0.701</v>
          </cell>
          <cell r="J18887">
            <v>0.701</v>
          </cell>
        </row>
        <row r="18888">
          <cell r="F18888" t="str">
            <v>长塘-古凼组</v>
          </cell>
          <cell r="G18888" t="str">
            <v>CM54431321</v>
          </cell>
          <cell r="H18888">
            <v>0</v>
          </cell>
          <cell r="I18888">
            <v>0.527</v>
          </cell>
          <cell r="J18888">
            <v>0.527</v>
          </cell>
        </row>
        <row r="18889">
          <cell r="F18889" t="str">
            <v>下公组—赵有盛</v>
          </cell>
          <cell r="G18889" t="str">
            <v>VP10431321</v>
          </cell>
          <cell r="H18889">
            <v>0</v>
          </cell>
          <cell r="I18889">
            <v>0.337</v>
          </cell>
          <cell r="J18889">
            <v>0.337</v>
          </cell>
        </row>
        <row r="18890">
          <cell r="F18890" t="str">
            <v>陈家坳-瓦窑桥</v>
          </cell>
          <cell r="G18890" t="str">
            <v>C87E431321</v>
          </cell>
          <cell r="H18890">
            <v>0</v>
          </cell>
          <cell r="I18890">
            <v>0.543</v>
          </cell>
          <cell r="J18890">
            <v>0.543</v>
          </cell>
        </row>
        <row r="18891">
          <cell r="F18891" t="str">
            <v>扶搓-长联</v>
          </cell>
          <cell r="G18891" t="str">
            <v>Y840431321</v>
          </cell>
          <cell r="H18891">
            <v>2.991</v>
          </cell>
          <cell r="I18891">
            <v>4.338</v>
          </cell>
          <cell r="J18891">
            <v>1.347</v>
          </cell>
        </row>
        <row r="18892">
          <cell r="F18892" t="str">
            <v>爱辉堂-同心堂</v>
          </cell>
          <cell r="G18892" t="str">
            <v>C150431321</v>
          </cell>
          <cell r="H18892">
            <v>0</v>
          </cell>
          <cell r="I18892">
            <v>0.495</v>
          </cell>
          <cell r="J18892">
            <v>0.495</v>
          </cell>
        </row>
        <row r="18893">
          <cell r="F18893" t="str">
            <v>莲塘口-莲塘口</v>
          </cell>
          <cell r="G18893" t="str">
            <v>C80B431321</v>
          </cell>
          <cell r="H18893">
            <v>0.519</v>
          </cell>
          <cell r="I18893">
            <v>1.181</v>
          </cell>
          <cell r="J18893">
            <v>0.662</v>
          </cell>
        </row>
        <row r="18894">
          <cell r="F18894" t="str">
            <v>黄龙-青华</v>
          </cell>
          <cell r="G18894" t="str">
            <v>Y521431321</v>
          </cell>
          <cell r="H18894">
            <v>3.184</v>
          </cell>
          <cell r="I18894">
            <v>3.729</v>
          </cell>
          <cell r="J18894">
            <v>0.545</v>
          </cell>
        </row>
        <row r="18895">
          <cell r="F18895" t="str">
            <v>南塘-学堂组</v>
          </cell>
          <cell r="G18895" t="str">
            <v>C14C431321</v>
          </cell>
          <cell r="H18895">
            <v>0.697</v>
          </cell>
          <cell r="I18895">
            <v>1.033</v>
          </cell>
          <cell r="J18895">
            <v>0.336</v>
          </cell>
        </row>
        <row r="18896">
          <cell r="F18896" t="str">
            <v>老杨梅-桥家冲</v>
          </cell>
          <cell r="G18896" t="str">
            <v>C75E431321</v>
          </cell>
          <cell r="H18896">
            <v>0</v>
          </cell>
          <cell r="I18896">
            <v>0.61</v>
          </cell>
          <cell r="J18896">
            <v>0.61</v>
          </cell>
        </row>
        <row r="18897">
          <cell r="F18897" t="str">
            <v>S210—尤匠组</v>
          </cell>
          <cell r="G18897" t="str">
            <v>VP65431321</v>
          </cell>
          <cell r="H18897">
            <v>0</v>
          </cell>
          <cell r="I18897">
            <v>0.066</v>
          </cell>
          <cell r="J18897">
            <v>0.066</v>
          </cell>
        </row>
        <row r="18898">
          <cell r="F18898" t="str">
            <v>双安堂-羊古堂</v>
          </cell>
          <cell r="G18898" t="str">
            <v>C17A431321</v>
          </cell>
          <cell r="H18898">
            <v>0.973</v>
          </cell>
          <cell r="I18898">
            <v>1.173</v>
          </cell>
          <cell r="J18898">
            <v>0.2</v>
          </cell>
        </row>
        <row r="18899">
          <cell r="F18899" t="str">
            <v>花仁线丁家桥—丁家组</v>
          </cell>
          <cell r="G18899" t="str">
            <v>V7P8431321</v>
          </cell>
          <cell r="H18899">
            <v>0</v>
          </cell>
          <cell r="I18899">
            <v>0.435</v>
          </cell>
          <cell r="J18899">
            <v>0.435</v>
          </cell>
        </row>
        <row r="18900">
          <cell r="F18900" t="str">
            <v>花门-中坪</v>
          </cell>
          <cell r="G18900" t="str">
            <v>Y975431321</v>
          </cell>
          <cell r="H18900">
            <v>3.444</v>
          </cell>
          <cell r="I18900">
            <v>3.796</v>
          </cell>
          <cell r="J18900">
            <v>0.352</v>
          </cell>
        </row>
        <row r="18901">
          <cell r="F18901" t="str">
            <v>黄河水库大坝-分水</v>
          </cell>
          <cell r="G18901" t="str">
            <v>C502431321</v>
          </cell>
          <cell r="H18901">
            <v>0</v>
          </cell>
          <cell r="I18901">
            <v>0.2</v>
          </cell>
          <cell r="J18901">
            <v>0.2</v>
          </cell>
        </row>
        <row r="18902">
          <cell r="F18902" t="str">
            <v>兴隆桥-毛家排</v>
          </cell>
          <cell r="G18902" t="str">
            <v>CC69431321</v>
          </cell>
          <cell r="H18902">
            <v>1.103</v>
          </cell>
          <cell r="I18902">
            <v>1.27</v>
          </cell>
          <cell r="J18902">
            <v>0.167</v>
          </cell>
        </row>
        <row r="18903">
          <cell r="F18903" t="str">
            <v>大樟树－子木冲</v>
          </cell>
          <cell r="G18903" t="str">
            <v>VD56431321</v>
          </cell>
          <cell r="H18903">
            <v>0</v>
          </cell>
          <cell r="I18903">
            <v>0.648</v>
          </cell>
          <cell r="J18903">
            <v>0.648</v>
          </cell>
        </row>
        <row r="18904">
          <cell r="F18904" t="str">
            <v>新屋组－太平组</v>
          </cell>
          <cell r="G18904" t="str">
            <v>CR06431382</v>
          </cell>
          <cell r="H18904">
            <v>1.123</v>
          </cell>
          <cell r="I18904">
            <v>1.533</v>
          </cell>
          <cell r="J18904">
            <v>0.41</v>
          </cell>
        </row>
        <row r="18905">
          <cell r="F18905" t="str">
            <v>龟灵桥-大旗</v>
          </cell>
          <cell r="G18905" t="str">
            <v>Y520431321</v>
          </cell>
          <cell r="H18905">
            <v>7.052</v>
          </cell>
          <cell r="I18905">
            <v>7.551</v>
          </cell>
          <cell r="J18905">
            <v>0.499</v>
          </cell>
        </row>
        <row r="18906">
          <cell r="F18906" t="str">
            <v>毛家祠堂-霸王湾</v>
          </cell>
          <cell r="G18906" t="str">
            <v>V505431321</v>
          </cell>
          <cell r="H18906">
            <v>0</v>
          </cell>
          <cell r="I18906">
            <v>0.981</v>
          </cell>
          <cell r="J18906">
            <v>0.981</v>
          </cell>
        </row>
        <row r="18907">
          <cell r="F18907" t="str">
            <v>长湾组-黄家</v>
          </cell>
          <cell r="G18907" t="str">
            <v>C40J431321</v>
          </cell>
          <cell r="H18907">
            <v>0</v>
          </cell>
          <cell r="I18907">
            <v>0.387</v>
          </cell>
          <cell r="J18907">
            <v>0.387</v>
          </cell>
        </row>
        <row r="18908">
          <cell r="F18908" t="str">
            <v>窑嘴上--谢家湾</v>
          </cell>
          <cell r="G18908" t="str">
            <v>VA20431321</v>
          </cell>
          <cell r="H18908">
            <v>0</v>
          </cell>
          <cell r="I18908">
            <v>0.688</v>
          </cell>
          <cell r="J18908">
            <v>0.688</v>
          </cell>
        </row>
        <row r="18909">
          <cell r="F18909" t="str">
            <v>南托-天堂冲</v>
          </cell>
          <cell r="G18909" t="str">
            <v>C09D431321</v>
          </cell>
          <cell r="H18909">
            <v>0</v>
          </cell>
          <cell r="I18909">
            <v>1.546</v>
          </cell>
          <cell r="J18909">
            <v>1.546</v>
          </cell>
        </row>
        <row r="18910">
          <cell r="F18910" t="str">
            <v>樟叶坝-石塘</v>
          </cell>
          <cell r="G18910" t="str">
            <v>C07D431321</v>
          </cell>
          <cell r="H18910">
            <v>0</v>
          </cell>
          <cell r="I18910">
            <v>1.468</v>
          </cell>
          <cell r="J18910">
            <v>1.468</v>
          </cell>
        </row>
        <row r="18911">
          <cell r="F18911" t="str">
            <v>石龙桥--王母冲</v>
          </cell>
          <cell r="G18911" t="str">
            <v>VA91431321</v>
          </cell>
          <cell r="H18911">
            <v>0</v>
          </cell>
          <cell r="I18911">
            <v>0.389</v>
          </cell>
          <cell r="J18911">
            <v>0.389</v>
          </cell>
        </row>
        <row r="18912">
          <cell r="F18912" t="str">
            <v>松庄-扶溪</v>
          </cell>
          <cell r="G18912" t="str">
            <v>Y458431321</v>
          </cell>
          <cell r="H18912">
            <v>4.301</v>
          </cell>
          <cell r="I18912">
            <v>4.419</v>
          </cell>
          <cell r="J18912">
            <v>0.118</v>
          </cell>
        </row>
        <row r="18913">
          <cell r="F18913" t="str">
            <v>吹火坪--观子园</v>
          </cell>
          <cell r="G18913" t="str">
            <v>CR03431321</v>
          </cell>
          <cell r="H18913">
            <v>0</v>
          </cell>
          <cell r="I18913">
            <v>0.831</v>
          </cell>
          <cell r="J18913">
            <v>0.831</v>
          </cell>
        </row>
        <row r="18914">
          <cell r="F18914" t="str">
            <v>高叶塘-背屋清</v>
          </cell>
          <cell r="G18914" t="str">
            <v>CY61431321</v>
          </cell>
          <cell r="H18914">
            <v>2.322</v>
          </cell>
          <cell r="I18914">
            <v>2.558</v>
          </cell>
          <cell r="J18914">
            <v>0.236</v>
          </cell>
        </row>
        <row r="18915">
          <cell r="F18915" t="str">
            <v>南树-推土</v>
          </cell>
          <cell r="G18915" t="str">
            <v>C504431321</v>
          </cell>
          <cell r="H18915">
            <v>0.188</v>
          </cell>
          <cell r="I18915">
            <v>0.261</v>
          </cell>
          <cell r="J18915">
            <v>0.073</v>
          </cell>
        </row>
        <row r="18916">
          <cell r="F18916" t="str">
            <v>南树-推土</v>
          </cell>
          <cell r="G18916" t="str">
            <v>CO31431321</v>
          </cell>
          <cell r="H18916">
            <v>0</v>
          </cell>
          <cell r="I18916">
            <v>0.337</v>
          </cell>
          <cell r="J18916">
            <v>0.337</v>
          </cell>
        </row>
        <row r="18917">
          <cell r="F18917" t="str">
            <v>南树-推土</v>
          </cell>
          <cell r="G18917" t="str">
            <v>CO34431321</v>
          </cell>
          <cell r="H18917">
            <v>0</v>
          </cell>
          <cell r="I18917">
            <v>0.121</v>
          </cell>
          <cell r="J18917">
            <v>0.121</v>
          </cell>
        </row>
        <row r="18918">
          <cell r="F18918" t="str">
            <v>良家-黄蜂</v>
          </cell>
          <cell r="G18918" t="str">
            <v>CO37431321</v>
          </cell>
          <cell r="H18918">
            <v>0</v>
          </cell>
          <cell r="I18918">
            <v>0.222</v>
          </cell>
          <cell r="J18918">
            <v>0.222</v>
          </cell>
        </row>
        <row r="18919">
          <cell r="F18919" t="str">
            <v>洪兴-金瓶</v>
          </cell>
          <cell r="G18919" t="str">
            <v>C41J431321</v>
          </cell>
          <cell r="H18919">
            <v>0</v>
          </cell>
          <cell r="I18919">
            <v>0.206</v>
          </cell>
          <cell r="J18919">
            <v>0.206</v>
          </cell>
        </row>
        <row r="18920">
          <cell r="F18920" t="str">
            <v>洪山桥-坝塘湾</v>
          </cell>
          <cell r="G18920" t="str">
            <v>CM72431321</v>
          </cell>
          <cell r="H18920">
            <v>0</v>
          </cell>
          <cell r="I18920">
            <v>0.726</v>
          </cell>
          <cell r="J18920">
            <v>0.726</v>
          </cell>
        </row>
        <row r="18921">
          <cell r="F18921" t="str">
            <v>红场湾-新屋</v>
          </cell>
          <cell r="G18921" t="str">
            <v>CM96431321</v>
          </cell>
          <cell r="H18921">
            <v>0</v>
          </cell>
          <cell r="I18921">
            <v>1.765</v>
          </cell>
          <cell r="J18921">
            <v>1.765</v>
          </cell>
        </row>
        <row r="18922">
          <cell r="F18922" t="str">
            <v>张祠-三区公屋</v>
          </cell>
          <cell r="G18922" t="str">
            <v>C69B431321</v>
          </cell>
          <cell r="H18922">
            <v>0</v>
          </cell>
          <cell r="I18922">
            <v>0.668</v>
          </cell>
          <cell r="J18922">
            <v>0.668</v>
          </cell>
        </row>
        <row r="18923">
          <cell r="F18923" t="str">
            <v>花山渠-正冲</v>
          </cell>
          <cell r="G18923" t="str">
            <v>C41C431321</v>
          </cell>
          <cell r="H18923">
            <v>0</v>
          </cell>
          <cell r="I18923">
            <v>1.309</v>
          </cell>
          <cell r="J18923">
            <v>1.309</v>
          </cell>
        </row>
        <row r="18924">
          <cell r="F18924" t="str">
            <v>花桥-井屋</v>
          </cell>
          <cell r="G18924" t="str">
            <v>C50C431321</v>
          </cell>
          <cell r="H18924">
            <v>0.403</v>
          </cell>
          <cell r="I18924">
            <v>0.47</v>
          </cell>
          <cell r="J18924">
            <v>0.067</v>
          </cell>
        </row>
        <row r="18925">
          <cell r="F18925" t="str">
            <v>增加-沙子塘</v>
          </cell>
          <cell r="G18925" t="str">
            <v>C61I431321</v>
          </cell>
          <cell r="H18925">
            <v>0</v>
          </cell>
          <cell r="I18925">
            <v>0.237</v>
          </cell>
          <cell r="J18925">
            <v>0.237</v>
          </cell>
        </row>
        <row r="18926">
          <cell r="F18926" t="str">
            <v>花山-井字</v>
          </cell>
          <cell r="G18926" t="str">
            <v>Y876431321</v>
          </cell>
          <cell r="H18926">
            <v>1.756</v>
          </cell>
          <cell r="I18926">
            <v>2.211</v>
          </cell>
          <cell r="J18926">
            <v>0.455</v>
          </cell>
        </row>
        <row r="18927">
          <cell r="F18927" t="str">
            <v>伞家组-伞家组</v>
          </cell>
          <cell r="G18927" t="str">
            <v>C516431321</v>
          </cell>
          <cell r="H18927">
            <v>0.649</v>
          </cell>
          <cell r="I18927">
            <v>1.035</v>
          </cell>
          <cell r="J18927">
            <v>0.386</v>
          </cell>
        </row>
        <row r="18928">
          <cell r="F18928" t="str">
            <v>周家冲-庵堂</v>
          </cell>
          <cell r="G18928" t="str">
            <v>CM56431321</v>
          </cell>
          <cell r="H18928">
            <v>0</v>
          </cell>
          <cell r="I18928">
            <v>0.226</v>
          </cell>
          <cell r="J18928">
            <v>0.226</v>
          </cell>
        </row>
        <row r="18929">
          <cell r="F18929" t="str">
            <v>老村部--星子托</v>
          </cell>
          <cell r="G18929" t="str">
            <v>CR05431321</v>
          </cell>
          <cell r="H18929">
            <v>0</v>
          </cell>
          <cell r="I18929">
            <v>1.636</v>
          </cell>
          <cell r="J18929">
            <v>1.636</v>
          </cell>
        </row>
        <row r="18930">
          <cell r="F18930" t="str">
            <v>万里桥-前程</v>
          </cell>
          <cell r="G18930" t="str">
            <v>Y769431321</v>
          </cell>
          <cell r="H18930">
            <v>2.86</v>
          </cell>
          <cell r="I18930">
            <v>3.921</v>
          </cell>
          <cell r="J18930">
            <v>1.061</v>
          </cell>
        </row>
        <row r="18931">
          <cell r="F18931" t="str">
            <v>马嘴坳-黄蜂水库</v>
          </cell>
          <cell r="G18931" t="str">
            <v>C36C431321</v>
          </cell>
          <cell r="H18931">
            <v>0</v>
          </cell>
          <cell r="I18931">
            <v>0.432</v>
          </cell>
          <cell r="J18931">
            <v>0.432</v>
          </cell>
        </row>
        <row r="18932">
          <cell r="F18932" t="str">
            <v>三合-双湾</v>
          </cell>
          <cell r="G18932" t="str">
            <v>C26D431321</v>
          </cell>
          <cell r="H18932">
            <v>0</v>
          </cell>
          <cell r="I18932">
            <v>1.66</v>
          </cell>
          <cell r="J18932">
            <v>1.66</v>
          </cell>
        </row>
        <row r="18933">
          <cell r="F18933" t="str">
            <v>卫国-卫国</v>
          </cell>
          <cell r="G18933" t="str">
            <v>C87A431321</v>
          </cell>
          <cell r="H18933">
            <v>0</v>
          </cell>
          <cell r="I18933">
            <v>0.702</v>
          </cell>
          <cell r="J18933">
            <v>0.702</v>
          </cell>
        </row>
        <row r="18934">
          <cell r="F18934" t="str">
            <v>国长屋-龙溪口</v>
          </cell>
          <cell r="G18934" t="str">
            <v>CM65431321</v>
          </cell>
          <cell r="H18934">
            <v>0</v>
          </cell>
          <cell r="I18934">
            <v>1.211</v>
          </cell>
          <cell r="J18934">
            <v>1.211</v>
          </cell>
        </row>
        <row r="18935">
          <cell r="F18935" t="str">
            <v>坪石组-沙子托</v>
          </cell>
          <cell r="G18935" t="str">
            <v>C43J431321</v>
          </cell>
          <cell r="H18935">
            <v>0</v>
          </cell>
          <cell r="I18935">
            <v>0.946</v>
          </cell>
          <cell r="J18935">
            <v>0.946</v>
          </cell>
        </row>
        <row r="18936">
          <cell r="F18936" t="str">
            <v>石壁头-硖石</v>
          </cell>
          <cell r="G18936" t="str">
            <v>C525431321</v>
          </cell>
          <cell r="H18936">
            <v>1.664</v>
          </cell>
          <cell r="I18936">
            <v>2.004</v>
          </cell>
          <cell r="J18936">
            <v>0.34</v>
          </cell>
        </row>
        <row r="18937">
          <cell r="F18937" t="str">
            <v>清井-石排上</v>
          </cell>
          <cell r="G18937" t="str">
            <v>C528431321</v>
          </cell>
          <cell r="H18937">
            <v>0.159</v>
          </cell>
          <cell r="I18937">
            <v>1.208</v>
          </cell>
          <cell r="J18937">
            <v>1.049</v>
          </cell>
        </row>
        <row r="18938">
          <cell r="F18938" t="str">
            <v>樟树背-孟公坪</v>
          </cell>
          <cell r="G18938" t="str">
            <v>CM58431321</v>
          </cell>
          <cell r="H18938">
            <v>0</v>
          </cell>
          <cell r="I18938">
            <v>0.571</v>
          </cell>
          <cell r="J18938">
            <v>0.571</v>
          </cell>
        </row>
        <row r="18939">
          <cell r="F18939" t="str">
            <v>沙子坳-渡槽</v>
          </cell>
          <cell r="G18939" t="str">
            <v>CR02431321</v>
          </cell>
          <cell r="H18939">
            <v>0</v>
          </cell>
          <cell r="I18939">
            <v>0.313</v>
          </cell>
          <cell r="J18939">
            <v>0.313</v>
          </cell>
        </row>
        <row r="18940">
          <cell r="F18940" t="str">
            <v>庙边--井丘</v>
          </cell>
          <cell r="G18940" t="str">
            <v>V38A431321</v>
          </cell>
          <cell r="H18940">
            <v>0</v>
          </cell>
          <cell r="I18940">
            <v>0.544</v>
          </cell>
          <cell r="J18940">
            <v>0.544</v>
          </cell>
        </row>
        <row r="18941">
          <cell r="F18941" t="str">
            <v>烂桥子--上小冲</v>
          </cell>
          <cell r="G18941" t="str">
            <v>V39A431321</v>
          </cell>
          <cell r="H18941">
            <v>0</v>
          </cell>
          <cell r="I18941">
            <v>0.723</v>
          </cell>
          <cell r="J18941">
            <v>0.723</v>
          </cell>
        </row>
        <row r="18942">
          <cell r="F18942" t="str">
            <v>松庄-莲塘</v>
          </cell>
          <cell r="G18942" t="str">
            <v>Y382431321</v>
          </cell>
          <cell r="H18942">
            <v>1.773</v>
          </cell>
          <cell r="I18942">
            <v>2.201</v>
          </cell>
          <cell r="J18942">
            <v>0.428</v>
          </cell>
        </row>
        <row r="18943">
          <cell r="F18943" t="str">
            <v>元新宫--沈家湾</v>
          </cell>
          <cell r="G18943" t="str">
            <v>V5A6431321</v>
          </cell>
          <cell r="H18943">
            <v>0</v>
          </cell>
          <cell r="I18943">
            <v>0.452</v>
          </cell>
          <cell r="J18943">
            <v>0.452</v>
          </cell>
        </row>
        <row r="18944">
          <cell r="F18944" t="str">
            <v>双丫桥--大冲</v>
          </cell>
          <cell r="G18944" t="str">
            <v>V1A6431321</v>
          </cell>
          <cell r="H18944">
            <v>0</v>
          </cell>
          <cell r="I18944">
            <v>0.462</v>
          </cell>
          <cell r="J18944">
            <v>0.462</v>
          </cell>
        </row>
        <row r="18945">
          <cell r="F18945" t="str">
            <v>花山-井字</v>
          </cell>
          <cell r="G18945" t="str">
            <v>Y876431321</v>
          </cell>
          <cell r="H18945">
            <v>0</v>
          </cell>
          <cell r="I18945">
            <v>0.985</v>
          </cell>
          <cell r="J18945">
            <v>0.985</v>
          </cell>
        </row>
        <row r="18946">
          <cell r="F18946" t="str">
            <v>大同桥-大丘</v>
          </cell>
          <cell r="G18946" t="str">
            <v>C04C431321</v>
          </cell>
          <cell r="H18946">
            <v>0</v>
          </cell>
          <cell r="I18946">
            <v>0.963</v>
          </cell>
          <cell r="J18946">
            <v>0.963</v>
          </cell>
        </row>
        <row r="18947">
          <cell r="F18947" t="str">
            <v>定子丘--横头丘</v>
          </cell>
          <cell r="G18947" t="str">
            <v>VA43431321</v>
          </cell>
          <cell r="H18947">
            <v>0</v>
          </cell>
          <cell r="I18947">
            <v>0.716</v>
          </cell>
          <cell r="J18947">
            <v>0.716</v>
          </cell>
        </row>
        <row r="18948">
          <cell r="F18948" t="str">
            <v>大同桥--大树托</v>
          </cell>
          <cell r="G18948" t="str">
            <v>VA46431321</v>
          </cell>
          <cell r="H18948">
            <v>0</v>
          </cell>
          <cell r="I18948">
            <v>0.895</v>
          </cell>
          <cell r="J18948">
            <v>0.895</v>
          </cell>
        </row>
        <row r="18949">
          <cell r="F18949" t="str">
            <v>谢家铺-生鸡岭</v>
          </cell>
          <cell r="G18949" t="str">
            <v>CN34431321</v>
          </cell>
          <cell r="H18949">
            <v>0</v>
          </cell>
          <cell r="I18949">
            <v>0.837</v>
          </cell>
          <cell r="J18949">
            <v>0.837</v>
          </cell>
        </row>
        <row r="18950">
          <cell r="F18950" t="str">
            <v>勘底下--紫言堂</v>
          </cell>
          <cell r="G18950" t="str">
            <v>CR10431321</v>
          </cell>
          <cell r="H18950">
            <v>0</v>
          </cell>
          <cell r="I18950">
            <v>0.773</v>
          </cell>
          <cell r="J18950">
            <v>0.773</v>
          </cell>
        </row>
        <row r="18951">
          <cell r="F18951" t="str">
            <v>金鸡坳-清水塘</v>
          </cell>
          <cell r="G18951" t="str">
            <v>C40C431321</v>
          </cell>
          <cell r="H18951">
            <v>0</v>
          </cell>
          <cell r="I18951">
            <v>0.906</v>
          </cell>
          <cell r="J18951">
            <v>0.906</v>
          </cell>
        </row>
        <row r="18952">
          <cell r="F18952" t="str">
            <v>道坪塘-易家堂</v>
          </cell>
          <cell r="G18952" t="str">
            <v>CM62431321</v>
          </cell>
          <cell r="H18952">
            <v>0</v>
          </cell>
          <cell r="I18952">
            <v>0.561</v>
          </cell>
          <cell r="J18952">
            <v>0.561</v>
          </cell>
        </row>
        <row r="18953">
          <cell r="F18953" t="str">
            <v>谢角塘--狮子山</v>
          </cell>
          <cell r="G18953" t="str">
            <v>V8A8431321</v>
          </cell>
          <cell r="H18953">
            <v>0</v>
          </cell>
          <cell r="I18953">
            <v>0.438</v>
          </cell>
          <cell r="J18953">
            <v>0.438</v>
          </cell>
        </row>
        <row r="18954">
          <cell r="F18954" t="str">
            <v>花山-井字</v>
          </cell>
          <cell r="G18954" t="str">
            <v>Y378431321</v>
          </cell>
          <cell r="H18954">
            <v>4.913</v>
          </cell>
          <cell r="I18954">
            <v>5.02</v>
          </cell>
          <cell r="J18954">
            <v>0.107</v>
          </cell>
        </row>
        <row r="18955">
          <cell r="F18955" t="str">
            <v>花山-井字</v>
          </cell>
          <cell r="G18955" t="str">
            <v>Y526431321</v>
          </cell>
          <cell r="H18955">
            <v>4.913</v>
          </cell>
          <cell r="I18955">
            <v>5.873</v>
          </cell>
          <cell r="J18955">
            <v>0.96</v>
          </cell>
        </row>
        <row r="18956">
          <cell r="F18956" t="str">
            <v>黄金堂-正新堂</v>
          </cell>
          <cell r="G18956" t="str">
            <v>C53J431321</v>
          </cell>
          <cell r="H18956">
            <v>1.05</v>
          </cell>
          <cell r="I18956">
            <v>1.199</v>
          </cell>
          <cell r="J18956">
            <v>0.149</v>
          </cell>
        </row>
        <row r="18957">
          <cell r="F18957" t="str">
            <v>光家-光家</v>
          </cell>
          <cell r="G18957" t="str">
            <v>CD72431321</v>
          </cell>
          <cell r="H18957">
            <v>0</v>
          </cell>
          <cell r="I18957">
            <v>2.025</v>
          </cell>
          <cell r="J18957">
            <v>2.025</v>
          </cell>
        </row>
        <row r="18958">
          <cell r="F18958" t="str">
            <v>段古场--白羊嘴</v>
          </cell>
          <cell r="G18958" t="str">
            <v>VAB9431321</v>
          </cell>
          <cell r="H18958">
            <v>0</v>
          </cell>
          <cell r="I18958">
            <v>0.302</v>
          </cell>
          <cell r="J18958">
            <v>0.302</v>
          </cell>
        </row>
        <row r="18959">
          <cell r="F18959" t="str">
            <v>世仁庙-邓家冲</v>
          </cell>
          <cell r="G18959" t="str">
            <v>C27D431321</v>
          </cell>
          <cell r="H18959">
            <v>0</v>
          </cell>
          <cell r="I18959">
            <v>1.075</v>
          </cell>
          <cell r="J18959">
            <v>1.075</v>
          </cell>
        </row>
        <row r="18960">
          <cell r="F18960" t="str">
            <v>九房组-草坳</v>
          </cell>
          <cell r="G18960" t="str">
            <v>C522431321</v>
          </cell>
          <cell r="H18960">
            <v>0.38</v>
          </cell>
          <cell r="I18960">
            <v>1.773</v>
          </cell>
          <cell r="J18960">
            <v>1.393</v>
          </cell>
        </row>
        <row r="18961">
          <cell r="F18961" t="str">
            <v>下二亩--叶子托</v>
          </cell>
          <cell r="G18961" t="str">
            <v>V9A5431321</v>
          </cell>
          <cell r="H18961">
            <v>0</v>
          </cell>
          <cell r="I18961">
            <v>0.442</v>
          </cell>
          <cell r="J18961">
            <v>0.442</v>
          </cell>
        </row>
        <row r="18962">
          <cell r="F18962" t="str">
            <v>半边街-倒士组</v>
          </cell>
          <cell r="G18962" t="str">
            <v>C38J431321</v>
          </cell>
          <cell r="H18962">
            <v>0</v>
          </cell>
          <cell r="I18962">
            <v>0.143</v>
          </cell>
          <cell r="J18962">
            <v>0.143</v>
          </cell>
        </row>
        <row r="18963">
          <cell r="F18963" t="str">
            <v>沙子塘-长小</v>
          </cell>
          <cell r="G18963" t="str">
            <v>C28D431321</v>
          </cell>
          <cell r="H18963">
            <v>0</v>
          </cell>
          <cell r="I18963">
            <v>1.022</v>
          </cell>
          <cell r="J18963">
            <v>1.022</v>
          </cell>
        </row>
        <row r="18964">
          <cell r="F18964" t="str">
            <v>沙子坳-渡槽</v>
          </cell>
          <cell r="G18964" t="str">
            <v>CR02431321</v>
          </cell>
          <cell r="H18964">
            <v>0</v>
          </cell>
          <cell r="I18964">
            <v>1.585</v>
          </cell>
          <cell r="J18964">
            <v>1.585</v>
          </cell>
        </row>
        <row r="18965">
          <cell r="F18965" t="str">
            <v>坝口丘--杉山</v>
          </cell>
          <cell r="G18965" t="str">
            <v>V21A431321</v>
          </cell>
          <cell r="H18965">
            <v>0</v>
          </cell>
          <cell r="I18965">
            <v>0.378</v>
          </cell>
          <cell r="J18965">
            <v>0.378</v>
          </cell>
        </row>
        <row r="18966">
          <cell r="F18966" t="str">
            <v>村部--早祝伦</v>
          </cell>
          <cell r="G18966" t="str">
            <v>VAD9431321</v>
          </cell>
          <cell r="H18966">
            <v>0</v>
          </cell>
          <cell r="I18966">
            <v>0.456</v>
          </cell>
          <cell r="J18966">
            <v>0.456</v>
          </cell>
        </row>
        <row r="18967">
          <cell r="F18967" t="str">
            <v>曹故堂-水桐托</v>
          </cell>
          <cell r="G18967" t="str">
            <v>C35C431321</v>
          </cell>
          <cell r="H18967">
            <v>0</v>
          </cell>
          <cell r="I18967">
            <v>1.707</v>
          </cell>
          <cell r="J18967">
            <v>1.707</v>
          </cell>
        </row>
        <row r="18968">
          <cell r="F18968" t="str">
            <v>道坪-河头湾</v>
          </cell>
          <cell r="G18968" t="str">
            <v>CD83431321</v>
          </cell>
          <cell r="H18968">
            <v>0</v>
          </cell>
          <cell r="I18968">
            <v>1.518</v>
          </cell>
          <cell r="J18968">
            <v>1.518</v>
          </cell>
        </row>
        <row r="18969">
          <cell r="F18969" t="str">
            <v>道坪塘-易家堂</v>
          </cell>
          <cell r="G18969" t="str">
            <v>CM62431321</v>
          </cell>
          <cell r="H18969">
            <v>0</v>
          </cell>
          <cell r="I18969">
            <v>0.125</v>
          </cell>
          <cell r="J18969">
            <v>0.125</v>
          </cell>
        </row>
        <row r="18970">
          <cell r="F18970" t="str">
            <v>易家堂-如松堂</v>
          </cell>
          <cell r="G18970" t="str">
            <v>CM63431321</v>
          </cell>
          <cell r="H18970">
            <v>0</v>
          </cell>
          <cell r="I18970">
            <v>0.625</v>
          </cell>
          <cell r="J18970">
            <v>0.625</v>
          </cell>
        </row>
        <row r="18971">
          <cell r="F18971" t="str">
            <v>道坪塘--老仑</v>
          </cell>
          <cell r="G18971" t="str">
            <v>V77A431321</v>
          </cell>
          <cell r="H18971">
            <v>0</v>
          </cell>
          <cell r="I18971">
            <v>0.45</v>
          </cell>
          <cell r="J18971">
            <v>0.45</v>
          </cell>
        </row>
        <row r="18972">
          <cell r="F18972" t="str">
            <v>道坪塘--蛇形嘴</v>
          </cell>
          <cell r="G18972" t="str">
            <v>V78A431321</v>
          </cell>
          <cell r="H18972">
            <v>0</v>
          </cell>
          <cell r="I18972">
            <v>0.495</v>
          </cell>
          <cell r="J18972">
            <v>0.495</v>
          </cell>
        </row>
        <row r="18973">
          <cell r="F18973" t="str">
            <v>万里-井字</v>
          </cell>
          <cell r="G18973" t="str">
            <v>Y336431321</v>
          </cell>
          <cell r="H18973">
            <v>4.365</v>
          </cell>
          <cell r="I18973">
            <v>4.454</v>
          </cell>
          <cell r="J18973">
            <v>0.089</v>
          </cell>
        </row>
        <row r="18974">
          <cell r="F18974" t="str">
            <v>万里-井字</v>
          </cell>
          <cell r="G18974" t="str">
            <v>Y337431321</v>
          </cell>
          <cell r="H18974">
            <v>4.365</v>
          </cell>
          <cell r="I18974">
            <v>4.478</v>
          </cell>
          <cell r="J18974">
            <v>0.113</v>
          </cell>
        </row>
        <row r="18975">
          <cell r="F18975" t="str">
            <v>万里-井字</v>
          </cell>
          <cell r="G18975" t="str">
            <v>Y338431321</v>
          </cell>
          <cell r="H18975">
            <v>4.365</v>
          </cell>
          <cell r="I18975">
            <v>4.561</v>
          </cell>
          <cell r="J18975">
            <v>0.196</v>
          </cell>
        </row>
        <row r="18976">
          <cell r="F18976" t="str">
            <v>万里-井字</v>
          </cell>
          <cell r="G18976" t="str">
            <v>Y768431321</v>
          </cell>
          <cell r="H18976">
            <v>3.981</v>
          </cell>
          <cell r="I18976">
            <v>4.568</v>
          </cell>
          <cell r="J18976">
            <v>0.587</v>
          </cell>
        </row>
        <row r="18977">
          <cell r="F18977" t="str">
            <v>沙子塘-长小</v>
          </cell>
          <cell r="G18977" t="str">
            <v>C28D431321</v>
          </cell>
          <cell r="H18977">
            <v>0</v>
          </cell>
          <cell r="I18977">
            <v>1.636</v>
          </cell>
          <cell r="J18977">
            <v>1.636</v>
          </cell>
        </row>
        <row r="18978">
          <cell r="F18978" t="str">
            <v>光连屋--新开丘</v>
          </cell>
          <cell r="G18978" t="str">
            <v>CR22431321</v>
          </cell>
          <cell r="H18978">
            <v>0</v>
          </cell>
          <cell r="I18978">
            <v>1.082</v>
          </cell>
          <cell r="J18978">
            <v>1.082</v>
          </cell>
        </row>
        <row r="18979">
          <cell r="F18979" t="str">
            <v>细屋-葡田</v>
          </cell>
          <cell r="G18979" t="str">
            <v>C35L431321</v>
          </cell>
          <cell r="H18979">
            <v>0</v>
          </cell>
          <cell r="I18979">
            <v>0.533</v>
          </cell>
          <cell r="J18979">
            <v>0.533</v>
          </cell>
        </row>
        <row r="18980">
          <cell r="F18980" t="str">
            <v>茶树坳-细屋</v>
          </cell>
          <cell r="G18980" t="str">
            <v>C507431321</v>
          </cell>
          <cell r="H18980">
            <v>3.905</v>
          </cell>
          <cell r="I18980">
            <v>4.238</v>
          </cell>
          <cell r="J18980">
            <v>0.333</v>
          </cell>
        </row>
        <row r="18981">
          <cell r="F18981" t="str">
            <v>井泉--肖家冲</v>
          </cell>
          <cell r="G18981" t="str">
            <v>VA51431321</v>
          </cell>
          <cell r="H18981">
            <v>0</v>
          </cell>
          <cell r="I18981">
            <v>0.939</v>
          </cell>
          <cell r="J18981">
            <v>0.939</v>
          </cell>
        </row>
        <row r="18982">
          <cell r="F18982" t="str">
            <v>神王庙--志木冲</v>
          </cell>
          <cell r="G18982" t="str">
            <v>VA73431321</v>
          </cell>
          <cell r="H18982">
            <v>0</v>
          </cell>
          <cell r="I18982">
            <v>0.44</v>
          </cell>
          <cell r="J18982">
            <v>0.44</v>
          </cell>
        </row>
        <row r="18983">
          <cell r="F18983" t="str">
            <v>村部--羊家山</v>
          </cell>
          <cell r="G18983" t="str">
            <v>CR09431321</v>
          </cell>
          <cell r="H18983">
            <v>0</v>
          </cell>
          <cell r="I18983">
            <v>1.868</v>
          </cell>
          <cell r="J18983">
            <v>1.868</v>
          </cell>
        </row>
        <row r="18984">
          <cell r="F18984" t="str">
            <v>半边街-倒士组</v>
          </cell>
          <cell r="G18984" t="str">
            <v>C38J431321</v>
          </cell>
          <cell r="H18984">
            <v>0.145</v>
          </cell>
          <cell r="I18984">
            <v>0.816</v>
          </cell>
          <cell r="J18984">
            <v>0.671</v>
          </cell>
        </row>
        <row r="18985">
          <cell r="F18985" t="str">
            <v>打米厂--腰塘</v>
          </cell>
          <cell r="G18985" t="str">
            <v>VA77431321</v>
          </cell>
          <cell r="H18985">
            <v>0</v>
          </cell>
          <cell r="I18985">
            <v>0.746</v>
          </cell>
          <cell r="J18985">
            <v>0.746</v>
          </cell>
        </row>
        <row r="18986">
          <cell r="F18986" t="str">
            <v>黄塘口--黄塘湾</v>
          </cell>
          <cell r="G18986" t="str">
            <v>VA78431321</v>
          </cell>
          <cell r="H18986">
            <v>0</v>
          </cell>
          <cell r="I18986">
            <v>0.298</v>
          </cell>
          <cell r="J18986">
            <v>0.298</v>
          </cell>
        </row>
        <row r="18987">
          <cell r="F18987" t="str">
            <v>白壁街-江湾</v>
          </cell>
          <cell r="G18987" t="str">
            <v>CC23431321</v>
          </cell>
          <cell r="H18987">
            <v>0.342</v>
          </cell>
          <cell r="I18987">
            <v>0.69</v>
          </cell>
          <cell r="J18987">
            <v>0.348</v>
          </cell>
        </row>
        <row r="18988">
          <cell r="F18988" t="str">
            <v>凤凰塘--庙嘴上</v>
          </cell>
          <cell r="G18988" t="str">
            <v>VA59431321</v>
          </cell>
          <cell r="H18988">
            <v>0</v>
          </cell>
          <cell r="I18988">
            <v>0.463</v>
          </cell>
          <cell r="J18988">
            <v>0.463</v>
          </cell>
        </row>
        <row r="18989">
          <cell r="F18989" t="str">
            <v>茶园坳-杨家</v>
          </cell>
          <cell r="G18989" t="str">
            <v>C59E431321</v>
          </cell>
          <cell r="H18989">
            <v>0</v>
          </cell>
          <cell r="I18989">
            <v>0.9</v>
          </cell>
          <cell r="J18989">
            <v>0.9</v>
          </cell>
        </row>
        <row r="18990">
          <cell r="F18990" t="str">
            <v>三星堂-宝台桥</v>
          </cell>
          <cell r="G18990" t="str">
            <v>Y786431321</v>
          </cell>
          <cell r="H18990">
            <v>0.56</v>
          </cell>
          <cell r="I18990">
            <v>1.062</v>
          </cell>
          <cell r="J18990">
            <v>0.502</v>
          </cell>
        </row>
        <row r="18991">
          <cell r="F18991" t="str">
            <v>吉人堂-新铺</v>
          </cell>
          <cell r="G18991" t="str">
            <v>C69E431321</v>
          </cell>
          <cell r="H18991">
            <v>0</v>
          </cell>
          <cell r="I18991">
            <v>0.923</v>
          </cell>
          <cell r="J18991">
            <v>0.923</v>
          </cell>
        </row>
        <row r="18992">
          <cell r="F18992" t="str">
            <v>青新学校-从德村路</v>
          </cell>
          <cell r="G18992" t="str">
            <v>CV30431321</v>
          </cell>
          <cell r="H18992">
            <v>0</v>
          </cell>
          <cell r="I18992">
            <v>0.295</v>
          </cell>
          <cell r="J18992">
            <v>0.295</v>
          </cell>
        </row>
        <row r="18993">
          <cell r="F18993" t="str">
            <v>贺家屋堂-安仁堂</v>
          </cell>
          <cell r="G18993" t="str">
            <v>C228431321</v>
          </cell>
          <cell r="H18993">
            <v>0</v>
          </cell>
          <cell r="I18993">
            <v>0.961</v>
          </cell>
          <cell r="J18993">
            <v>0.961</v>
          </cell>
        </row>
        <row r="18994">
          <cell r="F18994" t="str">
            <v>油炸堂-土铺里</v>
          </cell>
          <cell r="G18994" t="str">
            <v>C35A431321</v>
          </cell>
          <cell r="H18994">
            <v>0</v>
          </cell>
          <cell r="I18994">
            <v>0.298</v>
          </cell>
          <cell r="J18994">
            <v>0.298</v>
          </cell>
        </row>
        <row r="18995">
          <cell r="F18995" t="str">
            <v>罗丰堂-泥鳅堂</v>
          </cell>
          <cell r="G18995" t="str">
            <v>C236431321</v>
          </cell>
          <cell r="H18995">
            <v>0.842</v>
          </cell>
          <cell r="I18995">
            <v>0.976</v>
          </cell>
          <cell r="J18995">
            <v>0.134</v>
          </cell>
        </row>
        <row r="18996">
          <cell r="F18996" t="str">
            <v>陈辉娥家-朱女安家</v>
          </cell>
          <cell r="G18996" t="str">
            <v>CP21431321</v>
          </cell>
          <cell r="H18996">
            <v>0</v>
          </cell>
          <cell r="I18996">
            <v>0.553</v>
          </cell>
          <cell r="J18996">
            <v>0.553</v>
          </cell>
        </row>
        <row r="18997">
          <cell r="F18997" t="str">
            <v>刘会良-陈宇轩</v>
          </cell>
          <cell r="G18997" t="str">
            <v>V1Y7431321</v>
          </cell>
          <cell r="H18997">
            <v>0</v>
          </cell>
          <cell r="I18997">
            <v>0.482</v>
          </cell>
          <cell r="J18997">
            <v>0.482</v>
          </cell>
        </row>
        <row r="18998">
          <cell r="F18998" t="str">
            <v>胜利-仲家</v>
          </cell>
          <cell r="G18998" t="str">
            <v>VY08431321</v>
          </cell>
          <cell r="H18998">
            <v>0</v>
          </cell>
          <cell r="I18998">
            <v>0.251</v>
          </cell>
          <cell r="J18998">
            <v>0.251</v>
          </cell>
        </row>
        <row r="18999">
          <cell r="F18999" t="str">
            <v>三星堂-宝台桥</v>
          </cell>
          <cell r="G18999" t="str">
            <v>Y786431321</v>
          </cell>
          <cell r="H18999">
            <v>0</v>
          </cell>
          <cell r="I18999">
            <v>0.56</v>
          </cell>
          <cell r="J18999">
            <v>0.56</v>
          </cell>
        </row>
        <row r="19000">
          <cell r="F19000" t="str">
            <v>华叶路-胡家嘴</v>
          </cell>
          <cell r="G19000" t="str">
            <v>CP89431321</v>
          </cell>
          <cell r="H19000">
            <v>0</v>
          </cell>
          <cell r="I19000">
            <v>0.761</v>
          </cell>
          <cell r="J19000">
            <v>0.761</v>
          </cell>
        </row>
        <row r="19001">
          <cell r="F19001" t="str">
            <v>石板厂-石板厂</v>
          </cell>
          <cell r="G19001" t="str">
            <v>C216431321</v>
          </cell>
          <cell r="H19001">
            <v>0</v>
          </cell>
          <cell r="I19001">
            <v>0.8</v>
          </cell>
          <cell r="J19001">
            <v>0.8</v>
          </cell>
        </row>
        <row r="19002">
          <cell r="F19002" t="str">
            <v>石板厂-石板厂</v>
          </cell>
          <cell r="G19002" t="str">
            <v>CO17431321</v>
          </cell>
          <cell r="H19002">
            <v>0</v>
          </cell>
          <cell r="I19002">
            <v>0.298</v>
          </cell>
          <cell r="J19002">
            <v>0.298</v>
          </cell>
        </row>
        <row r="19003">
          <cell r="F19003" t="str">
            <v>黄泥堂-朱家湾</v>
          </cell>
          <cell r="G19003" t="str">
            <v>CO13431321</v>
          </cell>
          <cell r="H19003">
            <v>1.683</v>
          </cell>
          <cell r="I19003">
            <v>2.627</v>
          </cell>
          <cell r="J19003">
            <v>0.944</v>
          </cell>
        </row>
        <row r="19004">
          <cell r="F19004" t="str">
            <v>见龟桥-仙娥山</v>
          </cell>
          <cell r="G19004" t="str">
            <v>C70E431321</v>
          </cell>
          <cell r="H19004">
            <v>0</v>
          </cell>
          <cell r="I19004">
            <v>0.234</v>
          </cell>
          <cell r="J19004">
            <v>0.234</v>
          </cell>
        </row>
        <row r="19005">
          <cell r="F19005" t="str">
            <v>荐楼村-白杨冲</v>
          </cell>
          <cell r="G19005" t="str">
            <v>CZ65431321</v>
          </cell>
          <cell r="H19005">
            <v>0</v>
          </cell>
          <cell r="I19005">
            <v>0.711</v>
          </cell>
          <cell r="J19005">
            <v>0.711</v>
          </cell>
        </row>
        <row r="19006">
          <cell r="F19006" t="str">
            <v>界峰-三塘</v>
          </cell>
          <cell r="G19006" t="str">
            <v>X016431321</v>
          </cell>
          <cell r="H19006">
            <v>4.785</v>
          </cell>
          <cell r="I19006">
            <v>4.945</v>
          </cell>
          <cell r="J19006">
            <v>0.16</v>
          </cell>
        </row>
        <row r="19007">
          <cell r="F19007" t="str">
            <v>黄泥堂-朱家湾</v>
          </cell>
          <cell r="G19007" t="str">
            <v>C200431321</v>
          </cell>
          <cell r="H19007">
            <v>0</v>
          </cell>
          <cell r="I19007">
            <v>0.16</v>
          </cell>
          <cell r="J19007">
            <v>0.16</v>
          </cell>
        </row>
        <row r="19008">
          <cell r="F19008" t="str">
            <v>红坳上-井塘</v>
          </cell>
          <cell r="G19008" t="str">
            <v>C219431321</v>
          </cell>
          <cell r="H19008">
            <v>0.995</v>
          </cell>
          <cell r="I19008">
            <v>1.41</v>
          </cell>
          <cell r="J19008">
            <v>0.415</v>
          </cell>
        </row>
        <row r="19009">
          <cell r="F19009" t="str">
            <v>320国道-戴前光屋</v>
          </cell>
          <cell r="G19009" t="str">
            <v>CZ13431321</v>
          </cell>
          <cell r="H19009">
            <v>0</v>
          </cell>
          <cell r="I19009">
            <v>0.623</v>
          </cell>
          <cell r="J19009">
            <v>0.623</v>
          </cell>
        </row>
        <row r="19010">
          <cell r="F19010" t="str">
            <v>新屋组-白洋冲组</v>
          </cell>
          <cell r="G19010" t="str">
            <v>CU35431321</v>
          </cell>
          <cell r="H19010">
            <v>0</v>
          </cell>
          <cell r="I19010">
            <v>0.147</v>
          </cell>
          <cell r="J19010">
            <v>0.147</v>
          </cell>
        </row>
        <row r="19011">
          <cell r="F19011" t="str">
            <v>界峰-三塘</v>
          </cell>
          <cell r="G19011" t="str">
            <v>X016431321</v>
          </cell>
          <cell r="H19011">
            <v>5.568</v>
          </cell>
          <cell r="I19011">
            <v>5.661</v>
          </cell>
          <cell r="J19011">
            <v>0.093</v>
          </cell>
        </row>
        <row r="19012">
          <cell r="F19012" t="str">
            <v>石咀坳-石咀坳</v>
          </cell>
          <cell r="G19012" t="str">
            <v>CM12431321</v>
          </cell>
          <cell r="H19012">
            <v>0</v>
          </cell>
          <cell r="I19012">
            <v>0.402</v>
          </cell>
          <cell r="J19012">
            <v>0.402</v>
          </cell>
        </row>
        <row r="19013">
          <cell r="F19013" t="str">
            <v>集同-民兴</v>
          </cell>
          <cell r="G19013" t="str">
            <v>Y943431321</v>
          </cell>
          <cell r="H19013">
            <v>5.523</v>
          </cell>
          <cell r="I19013">
            <v>6.499</v>
          </cell>
          <cell r="J19013">
            <v>0.976</v>
          </cell>
        </row>
        <row r="19014">
          <cell r="F19014" t="str">
            <v>集同-民兴</v>
          </cell>
          <cell r="G19014" t="str">
            <v>Y943431321</v>
          </cell>
          <cell r="H19014">
            <v>5.261</v>
          </cell>
          <cell r="I19014">
            <v>5.523</v>
          </cell>
          <cell r="J19014">
            <v>0.262</v>
          </cell>
        </row>
        <row r="19015">
          <cell r="F19015" t="str">
            <v>粮食仓库-新石</v>
          </cell>
          <cell r="G19015" t="str">
            <v>Y281431321</v>
          </cell>
          <cell r="H19015">
            <v>3.784</v>
          </cell>
          <cell r="I19015">
            <v>4.256</v>
          </cell>
          <cell r="J19015">
            <v>0.472</v>
          </cell>
        </row>
        <row r="19016">
          <cell r="F19016" t="str">
            <v>金子塘-方井塘</v>
          </cell>
          <cell r="G19016" t="str">
            <v>CO15431321</v>
          </cell>
          <cell r="H19016">
            <v>1.966</v>
          </cell>
          <cell r="I19016">
            <v>2.092</v>
          </cell>
          <cell r="J19016">
            <v>0.126</v>
          </cell>
        </row>
        <row r="19017">
          <cell r="F19017" t="str">
            <v>铁丝坳-宋家堂</v>
          </cell>
          <cell r="G19017" t="str">
            <v>CL37431321</v>
          </cell>
          <cell r="H19017">
            <v>0.583</v>
          </cell>
          <cell r="I19017">
            <v>0.945</v>
          </cell>
          <cell r="J19017">
            <v>0.362</v>
          </cell>
        </row>
        <row r="19018">
          <cell r="F19018" t="str">
            <v>高木堂-高木堂</v>
          </cell>
          <cell r="G19018" t="str">
            <v>C41A431321</v>
          </cell>
          <cell r="H19018">
            <v>0</v>
          </cell>
          <cell r="I19018">
            <v>0.522</v>
          </cell>
          <cell r="J19018">
            <v>0.522</v>
          </cell>
        </row>
        <row r="19019">
          <cell r="F19019" t="str">
            <v>大枫树-界木塘</v>
          </cell>
          <cell r="G19019" t="str">
            <v>CN84431321</v>
          </cell>
          <cell r="H19019">
            <v>0</v>
          </cell>
          <cell r="I19019">
            <v>0.182</v>
          </cell>
          <cell r="J19019">
            <v>0.182</v>
          </cell>
        </row>
        <row r="19020">
          <cell r="F19020" t="str">
            <v>栗山小学-朱家排</v>
          </cell>
          <cell r="G19020" t="str">
            <v>C87B431321</v>
          </cell>
          <cell r="H19020">
            <v>0.376</v>
          </cell>
          <cell r="I19020">
            <v>0.876</v>
          </cell>
          <cell r="J19020">
            <v>0.5</v>
          </cell>
        </row>
        <row r="19021">
          <cell r="F19021" t="str">
            <v>人幸大塘-上石狮坳</v>
          </cell>
          <cell r="G19021" t="str">
            <v>C16K431321</v>
          </cell>
          <cell r="H19021">
            <v>0.917</v>
          </cell>
          <cell r="I19021">
            <v>1.295</v>
          </cell>
          <cell r="J19021">
            <v>0.378</v>
          </cell>
        </row>
        <row r="19022">
          <cell r="F19022" t="str">
            <v>人幸-群楼</v>
          </cell>
          <cell r="G19022" t="str">
            <v>Y925431321</v>
          </cell>
          <cell r="H19022">
            <v>0</v>
          </cell>
          <cell r="I19022">
            <v>2.325</v>
          </cell>
          <cell r="J19022">
            <v>2.325</v>
          </cell>
        </row>
        <row r="19023">
          <cell r="F19023" t="str">
            <v>八湾学校-苞家冲</v>
          </cell>
          <cell r="G19023" t="str">
            <v>C469431321</v>
          </cell>
          <cell r="H19023">
            <v>0.732</v>
          </cell>
          <cell r="I19023">
            <v>0.892</v>
          </cell>
          <cell r="J19023">
            <v>0.16</v>
          </cell>
        </row>
        <row r="19024">
          <cell r="F19024" t="str">
            <v>界峰-三塘</v>
          </cell>
          <cell r="G19024" t="str">
            <v>X016431321</v>
          </cell>
          <cell r="H19024">
            <v>0</v>
          </cell>
          <cell r="I19024">
            <v>0.476</v>
          </cell>
          <cell r="J19024">
            <v>0.476</v>
          </cell>
        </row>
        <row r="19025">
          <cell r="F19025" t="str">
            <v>新屋组-白洋冲组</v>
          </cell>
          <cell r="G19025" t="str">
            <v>CU35431321</v>
          </cell>
          <cell r="H19025">
            <v>0</v>
          </cell>
          <cell r="I19025">
            <v>0.286</v>
          </cell>
          <cell r="J19025">
            <v>0.286</v>
          </cell>
        </row>
        <row r="19026">
          <cell r="F19026" t="str">
            <v>留田坳-洪泉坪</v>
          </cell>
          <cell r="G19026" t="str">
            <v>CY23431321</v>
          </cell>
          <cell r="H19026">
            <v>2.108</v>
          </cell>
          <cell r="I19026">
            <v>2.723</v>
          </cell>
          <cell r="J19026">
            <v>0.615</v>
          </cell>
        </row>
        <row r="19027">
          <cell r="F19027" t="str">
            <v>赵美庆屋-青山桥</v>
          </cell>
          <cell r="G19027" t="str">
            <v>CP99431321</v>
          </cell>
          <cell r="H19027">
            <v>0</v>
          </cell>
          <cell r="I19027">
            <v>1.493</v>
          </cell>
          <cell r="J19027">
            <v>1.493</v>
          </cell>
        </row>
        <row r="19028">
          <cell r="F19028" t="str">
            <v>联营碎石场-水晶堂</v>
          </cell>
          <cell r="G19028" t="str">
            <v>CD46431321</v>
          </cell>
          <cell r="H19028">
            <v>0</v>
          </cell>
          <cell r="I19028">
            <v>0.928</v>
          </cell>
          <cell r="J19028">
            <v>0.928</v>
          </cell>
        </row>
        <row r="19029">
          <cell r="F19029" t="str">
            <v>联营碎石场-水晶堂</v>
          </cell>
          <cell r="G19029" t="str">
            <v>CO92431321</v>
          </cell>
          <cell r="H19029">
            <v>0.477</v>
          </cell>
          <cell r="I19029">
            <v>1.561</v>
          </cell>
          <cell r="J19029">
            <v>1.084</v>
          </cell>
        </row>
        <row r="19030">
          <cell r="F19030" t="str">
            <v>联营碎石场-水晶堂</v>
          </cell>
          <cell r="G19030" t="str">
            <v>CO93431321</v>
          </cell>
          <cell r="H19030">
            <v>0.477</v>
          </cell>
          <cell r="I19030">
            <v>1.044</v>
          </cell>
          <cell r="J19030">
            <v>0.567</v>
          </cell>
        </row>
        <row r="19031">
          <cell r="F19031" t="str">
            <v>村部-彭朋森屋</v>
          </cell>
          <cell r="G19031" t="str">
            <v>CV25431321</v>
          </cell>
          <cell r="H19031">
            <v>0</v>
          </cell>
          <cell r="I19031">
            <v>0.856</v>
          </cell>
          <cell r="J19031">
            <v>0.856</v>
          </cell>
        </row>
        <row r="19032">
          <cell r="F19032" t="str">
            <v>望日小学-守贞堂</v>
          </cell>
          <cell r="G19032" t="str">
            <v>C66F431321</v>
          </cell>
          <cell r="H19032">
            <v>0</v>
          </cell>
          <cell r="I19032">
            <v>0.429</v>
          </cell>
          <cell r="J19032">
            <v>0.429</v>
          </cell>
        </row>
        <row r="19033">
          <cell r="F19033" t="str">
            <v>村道-赵凯军家</v>
          </cell>
          <cell r="G19033" t="str">
            <v>V61Y431321</v>
          </cell>
          <cell r="H19033">
            <v>0</v>
          </cell>
          <cell r="I19033">
            <v>0.424</v>
          </cell>
          <cell r="J19033">
            <v>0.424</v>
          </cell>
        </row>
        <row r="19034">
          <cell r="F19034" t="str">
            <v>下堂湾桥-解渴坳</v>
          </cell>
          <cell r="G19034" t="str">
            <v>CA78431321</v>
          </cell>
          <cell r="H19034">
            <v>0.027</v>
          </cell>
          <cell r="I19034">
            <v>0.613</v>
          </cell>
          <cell r="J19034">
            <v>0.586</v>
          </cell>
        </row>
        <row r="19035">
          <cell r="F19035" t="str">
            <v>园艺场-相思坳</v>
          </cell>
          <cell r="G19035" t="str">
            <v>C220431321</v>
          </cell>
          <cell r="H19035">
            <v>1.993</v>
          </cell>
          <cell r="I19035">
            <v>2.116</v>
          </cell>
          <cell r="J19035">
            <v>0.123</v>
          </cell>
        </row>
        <row r="19036">
          <cell r="F19036" t="str">
            <v>桥凼-培家</v>
          </cell>
          <cell r="G19036" t="str">
            <v>C63E431321</v>
          </cell>
          <cell r="H19036">
            <v>0</v>
          </cell>
          <cell r="I19036">
            <v>1.076</v>
          </cell>
          <cell r="J19036">
            <v>1.076</v>
          </cell>
        </row>
        <row r="19037">
          <cell r="F19037" t="str">
            <v>坏子山-瓦窑房</v>
          </cell>
          <cell r="G19037" t="str">
            <v>CP20431321</v>
          </cell>
          <cell r="H19037">
            <v>0</v>
          </cell>
          <cell r="I19037">
            <v>0.421</v>
          </cell>
          <cell r="J19037">
            <v>0.421</v>
          </cell>
        </row>
        <row r="19038">
          <cell r="F19038" t="str">
            <v>侧石-长乐</v>
          </cell>
          <cell r="G19038" t="str">
            <v>Y862431321</v>
          </cell>
          <cell r="H19038">
            <v>1.591</v>
          </cell>
          <cell r="I19038">
            <v>1.946</v>
          </cell>
          <cell r="J19038">
            <v>0.355</v>
          </cell>
        </row>
        <row r="19039">
          <cell r="F19039" t="str">
            <v>集同-民兴</v>
          </cell>
          <cell r="G19039" t="str">
            <v>Y398431321</v>
          </cell>
          <cell r="H19039">
            <v>7.389</v>
          </cell>
          <cell r="I19039">
            <v>7.664</v>
          </cell>
          <cell r="J19039">
            <v>0.275</v>
          </cell>
        </row>
        <row r="19040">
          <cell r="F19040" t="str">
            <v>华国街-胜利桥</v>
          </cell>
          <cell r="G19040" t="str">
            <v>C212431321</v>
          </cell>
          <cell r="H19040">
            <v>0.99</v>
          </cell>
          <cell r="I19040">
            <v>1.635</v>
          </cell>
          <cell r="J19040">
            <v>0.645</v>
          </cell>
        </row>
        <row r="19041">
          <cell r="F19041" t="str">
            <v>界峰-三塘</v>
          </cell>
          <cell r="G19041" t="str">
            <v>X016431321</v>
          </cell>
          <cell r="H19041">
            <v>3.506</v>
          </cell>
          <cell r="I19041">
            <v>4.281</v>
          </cell>
          <cell r="J19041">
            <v>0.775</v>
          </cell>
        </row>
        <row r="19042">
          <cell r="F19042" t="str">
            <v>八湾学校-苞家冲</v>
          </cell>
          <cell r="G19042" t="str">
            <v>C469431321</v>
          </cell>
          <cell r="H19042">
            <v>0.732</v>
          </cell>
          <cell r="I19042">
            <v>1.253</v>
          </cell>
          <cell r="J19042">
            <v>0.521</v>
          </cell>
        </row>
        <row r="19043">
          <cell r="F19043" t="str">
            <v>满塘-石山秧田</v>
          </cell>
          <cell r="G19043" t="str">
            <v>C214431321</v>
          </cell>
          <cell r="H19043">
            <v>0.536</v>
          </cell>
          <cell r="I19043">
            <v>0.997</v>
          </cell>
          <cell r="J19043">
            <v>0.461</v>
          </cell>
        </row>
        <row r="19044">
          <cell r="F19044" t="str">
            <v>东方-九房头</v>
          </cell>
          <cell r="G19044" t="str">
            <v>Y828431321</v>
          </cell>
          <cell r="H19044">
            <v>1.258</v>
          </cell>
          <cell r="I19044">
            <v>2.293</v>
          </cell>
          <cell r="J19044">
            <v>1.035</v>
          </cell>
        </row>
        <row r="19045">
          <cell r="F19045" t="str">
            <v>发鹏商店-狮子山</v>
          </cell>
          <cell r="G19045" t="str">
            <v>C474431321</v>
          </cell>
          <cell r="H19045">
            <v>0</v>
          </cell>
          <cell r="I19045">
            <v>0.853</v>
          </cell>
          <cell r="J19045">
            <v>0.853</v>
          </cell>
        </row>
        <row r="19046">
          <cell r="F19046" t="str">
            <v>黄河水库大坝-分水</v>
          </cell>
          <cell r="G19046" t="str">
            <v>C502431321</v>
          </cell>
          <cell r="H19046">
            <v>0</v>
          </cell>
          <cell r="I19046">
            <v>1.338</v>
          </cell>
          <cell r="J19046">
            <v>1.338</v>
          </cell>
        </row>
        <row r="19047">
          <cell r="F19047" t="str">
            <v>雷家桥-永全塘</v>
          </cell>
          <cell r="G19047" t="str">
            <v>YA27431321</v>
          </cell>
          <cell r="H19047">
            <v>2.296</v>
          </cell>
          <cell r="I19047">
            <v>3.156</v>
          </cell>
          <cell r="J19047">
            <v>0.86</v>
          </cell>
        </row>
        <row r="19048">
          <cell r="F19048" t="str">
            <v>彭忠韶家-李永秋家</v>
          </cell>
          <cell r="G19048" t="str">
            <v>V67M431321</v>
          </cell>
          <cell r="H19048">
            <v>0</v>
          </cell>
          <cell r="I19048">
            <v>0.19</v>
          </cell>
          <cell r="J19048">
            <v>0.19</v>
          </cell>
        </row>
        <row r="19049">
          <cell r="F19049" t="str">
            <v>淘沙-三塘</v>
          </cell>
          <cell r="G19049" t="str">
            <v>Y413431321</v>
          </cell>
          <cell r="H19049">
            <v>3.988</v>
          </cell>
          <cell r="I19049">
            <v>4.199</v>
          </cell>
          <cell r="J19049">
            <v>0.211</v>
          </cell>
        </row>
        <row r="19050">
          <cell r="F19050" t="str">
            <v>蛇形堂-蛇形堂</v>
          </cell>
          <cell r="G19050" t="str">
            <v>C84A431321</v>
          </cell>
          <cell r="H19050">
            <v>0</v>
          </cell>
          <cell r="I19050">
            <v>0.198</v>
          </cell>
          <cell r="J19050">
            <v>0.198</v>
          </cell>
        </row>
        <row r="19051">
          <cell r="F19051" t="str">
            <v>淘沙-三塘</v>
          </cell>
          <cell r="G19051" t="str">
            <v>YA18431321</v>
          </cell>
          <cell r="H19051">
            <v>2.071</v>
          </cell>
          <cell r="I19051">
            <v>3.302</v>
          </cell>
          <cell r="J19051">
            <v>1.231</v>
          </cell>
        </row>
        <row r="19052">
          <cell r="F19052" t="str">
            <v>盐山塘-枫树坪</v>
          </cell>
          <cell r="G19052" t="str">
            <v>C83A431321</v>
          </cell>
          <cell r="H19052">
            <v>0.4</v>
          </cell>
          <cell r="I19052">
            <v>0.548</v>
          </cell>
          <cell r="J19052">
            <v>0.148</v>
          </cell>
        </row>
        <row r="19053">
          <cell r="F19053" t="str">
            <v>黄河水库大坝-分水</v>
          </cell>
          <cell r="G19053" t="str">
            <v>C502431321</v>
          </cell>
          <cell r="H19053">
            <v>0</v>
          </cell>
          <cell r="I19053">
            <v>0.33</v>
          </cell>
          <cell r="J19053">
            <v>0.33</v>
          </cell>
        </row>
        <row r="19054">
          <cell r="F19054" t="str">
            <v>大队塘-彭前凡家</v>
          </cell>
          <cell r="G19054" t="str">
            <v>CN18431321</v>
          </cell>
          <cell r="H19054">
            <v>0</v>
          </cell>
          <cell r="I19054">
            <v>0.735</v>
          </cell>
          <cell r="J19054">
            <v>0.735</v>
          </cell>
        </row>
        <row r="19055">
          <cell r="F19055" t="str">
            <v>下龚家屋-龙脑山</v>
          </cell>
          <cell r="G19055" t="str">
            <v>CD17431321</v>
          </cell>
          <cell r="H19055">
            <v>0.67</v>
          </cell>
          <cell r="I19055">
            <v>1.306</v>
          </cell>
          <cell r="J19055">
            <v>0.636</v>
          </cell>
        </row>
        <row r="19056">
          <cell r="F19056" t="str">
            <v>大桥-朝阳</v>
          </cell>
          <cell r="G19056" t="str">
            <v>X127431321</v>
          </cell>
          <cell r="H19056">
            <v>1.665</v>
          </cell>
          <cell r="I19056">
            <v>1.775</v>
          </cell>
          <cell r="J19056">
            <v>0.11</v>
          </cell>
        </row>
        <row r="19057">
          <cell r="F19057" t="str">
            <v>大坪村-五星堂组</v>
          </cell>
          <cell r="G19057" t="str">
            <v>VN67431321</v>
          </cell>
          <cell r="H19057">
            <v>0</v>
          </cell>
          <cell r="I19057">
            <v>0.491</v>
          </cell>
          <cell r="J19057">
            <v>0.491</v>
          </cell>
        </row>
        <row r="19058">
          <cell r="F19058" t="str">
            <v>东方-九房头</v>
          </cell>
          <cell r="G19058" t="str">
            <v>Y828431321</v>
          </cell>
          <cell r="H19058">
            <v>2.293</v>
          </cell>
          <cell r="I19058">
            <v>3.251</v>
          </cell>
          <cell r="J19058">
            <v>0.958</v>
          </cell>
        </row>
        <row r="19059">
          <cell r="F19059" t="str">
            <v>张年堂家-范木坨</v>
          </cell>
          <cell r="G19059" t="str">
            <v>CT92431321</v>
          </cell>
          <cell r="H19059">
            <v>0</v>
          </cell>
          <cell r="I19059">
            <v>0.796</v>
          </cell>
          <cell r="J19059">
            <v>0.796</v>
          </cell>
        </row>
        <row r="19060">
          <cell r="F19060" t="str">
            <v>张年堂家-范木坨</v>
          </cell>
          <cell r="G19060" t="str">
            <v>CT92431321</v>
          </cell>
          <cell r="H19060">
            <v>0</v>
          </cell>
          <cell r="I19060">
            <v>0.533</v>
          </cell>
          <cell r="J19060">
            <v>0.533</v>
          </cell>
        </row>
        <row r="19061">
          <cell r="F19061" t="str">
            <v>金桥-巡民</v>
          </cell>
          <cell r="G19061" t="str">
            <v>Y834431321</v>
          </cell>
          <cell r="H19061">
            <v>1.254</v>
          </cell>
          <cell r="I19061">
            <v>1.631</v>
          </cell>
          <cell r="J19061">
            <v>0.377</v>
          </cell>
        </row>
        <row r="19062">
          <cell r="F19062" t="str">
            <v>邓锦辉家-邓有益家</v>
          </cell>
          <cell r="G19062" t="str">
            <v>V3M4431321</v>
          </cell>
          <cell r="H19062">
            <v>0</v>
          </cell>
          <cell r="I19062">
            <v>0.364</v>
          </cell>
          <cell r="J19062">
            <v>0.364</v>
          </cell>
        </row>
        <row r="19063">
          <cell r="F19063" t="str">
            <v>淘沙-三塘</v>
          </cell>
          <cell r="G19063" t="str">
            <v>Y413431321</v>
          </cell>
          <cell r="H19063">
            <v>3.988</v>
          </cell>
          <cell r="I19063">
            <v>4.353</v>
          </cell>
          <cell r="J19063">
            <v>0.365</v>
          </cell>
        </row>
        <row r="19064">
          <cell r="F19064" t="str">
            <v>三塘-淘沙</v>
          </cell>
          <cell r="G19064" t="str">
            <v>C01J431321</v>
          </cell>
          <cell r="H19064">
            <v>0</v>
          </cell>
          <cell r="I19064">
            <v>0.601</v>
          </cell>
          <cell r="J19064">
            <v>0.601</v>
          </cell>
        </row>
        <row r="19065">
          <cell r="F19065" t="str">
            <v>淘沙-三塘</v>
          </cell>
          <cell r="G19065" t="str">
            <v>Y412431321</v>
          </cell>
          <cell r="H19065">
            <v>3.652</v>
          </cell>
          <cell r="I19065">
            <v>4.072</v>
          </cell>
          <cell r="J19065">
            <v>0.42</v>
          </cell>
        </row>
        <row r="19066">
          <cell r="F19066" t="str">
            <v>山冲坳-棉铺里</v>
          </cell>
          <cell r="G19066" t="str">
            <v>C28E431321</v>
          </cell>
          <cell r="H19066">
            <v>0.605</v>
          </cell>
          <cell r="I19066">
            <v>1.326</v>
          </cell>
          <cell r="J19066">
            <v>0.721</v>
          </cell>
        </row>
        <row r="19067">
          <cell r="F19067" t="str">
            <v>山冲学校-油安堂</v>
          </cell>
          <cell r="G19067" t="str">
            <v>CB46431321</v>
          </cell>
          <cell r="H19067">
            <v>0.178</v>
          </cell>
          <cell r="I19067">
            <v>1.034</v>
          </cell>
          <cell r="J19067">
            <v>0.856</v>
          </cell>
        </row>
        <row r="19068">
          <cell r="F19068" t="str">
            <v>山冲学校-油安堂</v>
          </cell>
          <cell r="G19068" t="str">
            <v>CB46431321</v>
          </cell>
          <cell r="H19068">
            <v>1.028</v>
          </cell>
          <cell r="I19068">
            <v>1.971</v>
          </cell>
          <cell r="J19068">
            <v>0.943</v>
          </cell>
        </row>
        <row r="19069">
          <cell r="F19069" t="str">
            <v>山冲坳-棉铺里</v>
          </cell>
          <cell r="G19069" t="str">
            <v>C28E431321</v>
          </cell>
          <cell r="H19069">
            <v>0.605</v>
          </cell>
          <cell r="I19069">
            <v>0.867</v>
          </cell>
          <cell r="J19069">
            <v>0.262</v>
          </cell>
        </row>
        <row r="19070">
          <cell r="F19070" t="str">
            <v>谭家-新石学校</v>
          </cell>
          <cell r="G19070" t="str">
            <v>C20E431321</v>
          </cell>
          <cell r="H19070">
            <v>0</v>
          </cell>
          <cell r="I19070">
            <v>0.76</v>
          </cell>
          <cell r="J19070">
            <v>0.76</v>
          </cell>
        </row>
        <row r="19071">
          <cell r="F19071" t="str">
            <v>猪栏顶上-石荫堂</v>
          </cell>
          <cell r="G19071" t="str">
            <v>CA23431321</v>
          </cell>
          <cell r="H19071">
            <v>0.516</v>
          </cell>
          <cell r="I19071">
            <v>0.833</v>
          </cell>
          <cell r="J19071">
            <v>0.317</v>
          </cell>
        </row>
        <row r="19072">
          <cell r="F19072" t="str">
            <v>淘沙-三塘</v>
          </cell>
          <cell r="G19072" t="str">
            <v>YA18431321</v>
          </cell>
          <cell r="H19072">
            <v>0</v>
          </cell>
          <cell r="I19072">
            <v>0.126</v>
          </cell>
          <cell r="J19072">
            <v>0.126</v>
          </cell>
        </row>
        <row r="19073">
          <cell r="F19073" t="str">
            <v>黄河水库大坝-分水</v>
          </cell>
          <cell r="G19073" t="str">
            <v>C502431321</v>
          </cell>
          <cell r="H19073">
            <v>0</v>
          </cell>
          <cell r="I19073">
            <v>1.31</v>
          </cell>
          <cell r="J19073">
            <v>1.31</v>
          </cell>
        </row>
        <row r="19074">
          <cell r="F19074" t="str">
            <v>朝枫线-罗水</v>
          </cell>
          <cell r="G19074" t="str">
            <v>CU01431321</v>
          </cell>
          <cell r="H19074">
            <v>0</v>
          </cell>
          <cell r="I19074">
            <v>0.274</v>
          </cell>
          <cell r="J19074">
            <v>0.274</v>
          </cell>
        </row>
        <row r="19075">
          <cell r="F19075" t="str">
            <v>同家铺-胡家</v>
          </cell>
          <cell r="G19075" t="str">
            <v>C23E431321</v>
          </cell>
          <cell r="H19075">
            <v>0.28</v>
          </cell>
          <cell r="I19075">
            <v>0.782</v>
          </cell>
          <cell r="J19075">
            <v>0.502</v>
          </cell>
        </row>
        <row r="19076">
          <cell r="F19076" t="str">
            <v>大新-大畲坳</v>
          </cell>
          <cell r="G19076" t="str">
            <v>C850431321</v>
          </cell>
          <cell r="H19076">
            <v>1.301</v>
          </cell>
          <cell r="I19076">
            <v>2.323</v>
          </cell>
          <cell r="J19076">
            <v>1.022</v>
          </cell>
        </row>
        <row r="19077">
          <cell r="F19077" t="str">
            <v>转菜坪-新田坳</v>
          </cell>
          <cell r="G19077" t="str">
            <v>CF55431321</v>
          </cell>
          <cell r="H19077">
            <v>0.374</v>
          </cell>
          <cell r="I19077">
            <v>0.59</v>
          </cell>
          <cell r="J19077">
            <v>0.216</v>
          </cell>
        </row>
        <row r="19078">
          <cell r="F19078" t="str">
            <v>朱家-黄献</v>
          </cell>
          <cell r="G19078" t="str">
            <v>V68M431321</v>
          </cell>
          <cell r="H19078">
            <v>0</v>
          </cell>
          <cell r="I19078">
            <v>0.595</v>
          </cell>
          <cell r="J19078">
            <v>0.595</v>
          </cell>
        </row>
        <row r="19079">
          <cell r="F19079" t="str">
            <v>麦园-岩泉</v>
          </cell>
          <cell r="G19079" t="str">
            <v>Y839431321</v>
          </cell>
          <cell r="H19079">
            <v>2.408</v>
          </cell>
          <cell r="I19079">
            <v>3.176</v>
          </cell>
          <cell r="J19079">
            <v>0.768</v>
          </cell>
        </row>
        <row r="19080">
          <cell r="F19080" t="str">
            <v>华上-望日</v>
          </cell>
          <cell r="G19080" t="str">
            <v>Y857431321</v>
          </cell>
          <cell r="H19080">
            <v>0</v>
          </cell>
          <cell r="I19080">
            <v>0.431</v>
          </cell>
          <cell r="J19080">
            <v>0.431</v>
          </cell>
        </row>
        <row r="19081">
          <cell r="F19081" t="str">
            <v>叉口-新屋里</v>
          </cell>
          <cell r="G19081" t="str">
            <v>C487431321</v>
          </cell>
          <cell r="H19081">
            <v>0</v>
          </cell>
          <cell r="I19081">
            <v>0.815</v>
          </cell>
          <cell r="J19081">
            <v>0.815</v>
          </cell>
        </row>
        <row r="19082">
          <cell r="F19082" t="str">
            <v>马蹄井-芒担石</v>
          </cell>
          <cell r="G19082" t="str">
            <v>Y510431321</v>
          </cell>
          <cell r="H19082">
            <v>3.435</v>
          </cell>
          <cell r="I19082">
            <v>5.092</v>
          </cell>
          <cell r="J19082">
            <v>1.657</v>
          </cell>
        </row>
        <row r="19083">
          <cell r="F19083" t="str">
            <v>九房头-正冲</v>
          </cell>
          <cell r="G19083" t="str">
            <v>Y518431321</v>
          </cell>
          <cell r="H19083">
            <v>5.306</v>
          </cell>
          <cell r="I19083">
            <v>7.81</v>
          </cell>
          <cell r="J19083">
            <v>2.504</v>
          </cell>
        </row>
        <row r="19084">
          <cell r="F19084" t="str">
            <v>村委会-新民</v>
          </cell>
          <cell r="G19084" t="str">
            <v>C43E431321</v>
          </cell>
          <cell r="H19084">
            <v>0</v>
          </cell>
          <cell r="I19084">
            <v>0.522</v>
          </cell>
          <cell r="J19084">
            <v>0.522</v>
          </cell>
        </row>
        <row r="19085">
          <cell r="F19085" t="str">
            <v>村委会-沙场</v>
          </cell>
          <cell r="G19085" t="str">
            <v>C44E431321</v>
          </cell>
          <cell r="H19085">
            <v>0</v>
          </cell>
          <cell r="I19085">
            <v>0.941</v>
          </cell>
          <cell r="J19085">
            <v>0.941</v>
          </cell>
        </row>
        <row r="19086">
          <cell r="F19086" t="str">
            <v>湾道口-暂子桥</v>
          </cell>
          <cell r="G19086" t="str">
            <v>C73K431321</v>
          </cell>
          <cell r="H19086">
            <v>0</v>
          </cell>
          <cell r="I19086">
            <v>0.381</v>
          </cell>
          <cell r="J19086">
            <v>0.381</v>
          </cell>
        </row>
        <row r="19087">
          <cell r="F19087" t="str">
            <v>沙塘-板洞</v>
          </cell>
          <cell r="G19087" t="str">
            <v>Y462431321</v>
          </cell>
          <cell r="H19087">
            <v>3.422</v>
          </cell>
          <cell r="I19087">
            <v>4.279</v>
          </cell>
          <cell r="J19087">
            <v>0.857</v>
          </cell>
        </row>
        <row r="19088">
          <cell r="F19088" t="str">
            <v>大石山-三石头</v>
          </cell>
          <cell r="G19088" t="str">
            <v>CB14431321</v>
          </cell>
          <cell r="H19088">
            <v>0.464</v>
          </cell>
          <cell r="I19088">
            <v>1.219</v>
          </cell>
          <cell r="J19088">
            <v>0.755</v>
          </cell>
        </row>
        <row r="19089">
          <cell r="F19089" t="str">
            <v>弄子山至牛奶塘</v>
          </cell>
          <cell r="G19089" t="str">
            <v>CW56431321</v>
          </cell>
          <cell r="H19089">
            <v>0</v>
          </cell>
          <cell r="I19089">
            <v>0.305</v>
          </cell>
          <cell r="J19089">
            <v>0.305</v>
          </cell>
        </row>
        <row r="19090">
          <cell r="F19090" t="str">
            <v>龙井至水泥一厂</v>
          </cell>
          <cell r="G19090" t="str">
            <v>CW57431321</v>
          </cell>
          <cell r="H19090">
            <v>0</v>
          </cell>
          <cell r="I19090">
            <v>0.607</v>
          </cell>
          <cell r="J19090">
            <v>0.607</v>
          </cell>
        </row>
        <row r="19091">
          <cell r="F19091" t="str">
            <v>王峰场至爱和家</v>
          </cell>
          <cell r="G19091" t="str">
            <v>VU88431321</v>
          </cell>
          <cell r="H19091">
            <v>0</v>
          </cell>
          <cell r="I19091">
            <v>0.301</v>
          </cell>
          <cell r="J19091">
            <v>0.301</v>
          </cell>
        </row>
        <row r="19092">
          <cell r="F19092" t="str">
            <v>沙田总支-凡坡基地</v>
          </cell>
          <cell r="G19092" t="str">
            <v>C60D431321</v>
          </cell>
          <cell r="H19092">
            <v>0</v>
          </cell>
          <cell r="I19092">
            <v>0.602</v>
          </cell>
          <cell r="J19092">
            <v>0.602</v>
          </cell>
        </row>
        <row r="19093">
          <cell r="F19093" t="str">
            <v>南塘边-荣塘边</v>
          </cell>
          <cell r="G19093" t="str">
            <v>C890431321</v>
          </cell>
          <cell r="H19093">
            <v>0.507</v>
          </cell>
          <cell r="I19093">
            <v>0.91</v>
          </cell>
          <cell r="J19093">
            <v>0.403</v>
          </cell>
        </row>
        <row r="19094">
          <cell r="F19094" t="str">
            <v>坝口丘至石山顶</v>
          </cell>
          <cell r="G19094" t="str">
            <v>CW44431321</v>
          </cell>
          <cell r="H19094">
            <v>0</v>
          </cell>
          <cell r="I19094">
            <v>0.93</v>
          </cell>
          <cell r="J19094">
            <v>0.93</v>
          </cell>
        </row>
        <row r="19095">
          <cell r="F19095" t="str">
            <v>老屋塘至沉砂塘</v>
          </cell>
          <cell r="G19095" t="str">
            <v>VU09431321</v>
          </cell>
          <cell r="H19095">
            <v>0</v>
          </cell>
          <cell r="I19095">
            <v>0.924</v>
          </cell>
          <cell r="J19095">
            <v>0.924</v>
          </cell>
        </row>
        <row r="19096">
          <cell r="F19096" t="str">
            <v>板桥-一组</v>
          </cell>
          <cell r="G19096" t="str">
            <v>C44B431321</v>
          </cell>
          <cell r="H19096">
            <v>0</v>
          </cell>
          <cell r="I19096">
            <v>2.164</v>
          </cell>
          <cell r="J19096">
            <v>2.164</v>
          </cell>
        </row>
        <row r="19097">
          <cell r="F19097" t="str">
            <v>观音桥至宋家湾</v>
          </cell>
          <cell r="G19097" t="str">
            <v>V2U4431321</v>
          </cell>
          <cell r="H19097">
            <v>0</v>
          </cell>
          <cell r="I19097">
            <v>0.356</v>
          </cell>
          <cell r="J19097">
            <v>0.356</v>
          </cell>
        </row>
        <row r="19098">
          <cell r="F19098" t="str">
            <v>红荷-红荷</v>
          </cell>
          <cell r="G19098" t="str">
            <v>C978431321</v>
          </cell>
          <cell r="H19098">
            <v>0</v>
          </cell>
          <cell r="I19098">
            <v>0.674</v>
          </cell>
          <cell r="J19098">
            <v>0.674</v>
          </cell>
        </row>
        <row r="19099">
          <cell r="F19099" t="str">
            <v>倒车坪-达华坪</v>
          </cell>
          <cell r="G19099" t="str">
            <v>CQ06431321</v>
          </cell>
          <cell r="H19099">
            <v>0</v>
          </cell>
          <cell r="I19099">
            <v>1.598</v>
          </cell>
          <cell r="J19099">
            <v>1.598</v>
          </cell>
        </row>
        <row r="19100">
          <cell r="F19100" t="str">
            <v>毛家冲-胜利</v>
          </cell>
          <cell r="G19100" t="str">
            <v>C872431321</v>
          </cell>
          <cell r="H19100">
            <v>0.703</v>
          </cell>
          <cell r="I19100">
            <v>1.112</v>
          </cell>
          <cell r="J19100">
            <v>0.409</v>
          </cell>
        </row>
        <row r="19101">
          <cell r="F19101" t="str">
            <v>长田庙-老屋</v>
          </cell>
          <cell r="G19101" t="str">
            <v>C892431321</v>
          </cell>
          <cell r="H19101">
            <v>0</v>
          </cell>
          <cell r="I19101">
            <v>0.054</v>
          </cell>
          <cell r="J19101">
            <v>0.054</v>
          </cell>
        </row>
        <row r="19102">
          <cell r="F19102" t="str">
            <v>八亩-黄泥铺</v>
          </cell>
          <cell r="G19102" t="str">
            <v>CF94431321</v>
          </cell>
          <cell r="H19102">
            <v>0</v>
          </cell>
          <cell r="I19102">
            <v>0.997</v>
          </cell>
          <cell r="J19102">
            <v>0.997</v>
          </cell>
        </row>
        <row r="19103">
          <cell r="F19103" t="str">
            <v>唐家冲至中江路</v>
          </cell>
          <cell r="G19103" t="str">
            <v>VU28431321</v>
          </cell>
          <cell r="H19103">
            <v>0</v>
          </cell>
          <cell r="I19103">
            <v>0.33</v>
          </cell>
          <cell r="J19103">
            <v>0.33</v>
          </cell>
        </row>
        <row r="19104">
          <cell r="F19104" t="str">
            <v>红日-黄泥铺</v>
          </cell>
          <cell r="G19104" t="str">
            <v>Y905431321</v>
          </cell>
          <cell r="H19104">
            <v>2.793</v>
          </cell>
          <cell r="I19104">
            <v>3.373</v>
          </cell>
          <cell r="J19104">
            <v>0.58</v>
          </cell>
        </row>
        <row r="19105">
          <cell r="F19105" t="str">
            <v>荆林-石湾</v>
          </cell>
          <cell r="G19105" t="str">
            <v>C45B431321</v>
          </cell>
          <cell r="H19105">
            <v>0</v>
          </cell>
          <cell r="I19105">
            <v>0.531</v>
          </cell>
          <cell r="J19105">
            <v>0.531</v>
          </cell>
        </row>
        <row r="19106">
          <cell r="F19106" t="str">
            <v>梓木-荆民</v>
          </cell>
          <cell r="G19106" t="str">
            <v>CP06431321</v>
          </cell>
          <cell r="H19106">
            <v>0.877</v>
          </cell>
          <cell r="I19106">
            <v>1.863</v>
          </cell>
          <cell r="J19106">
            <v>0.986</v>
          </cell>
        </row>
        <row r="19107">
          <cell r="F19107" t="str">
            <v>上阳至泥秋塘</v>
          </cell>
          <cell r="G19107" t="str">
            <v>VU02431321</v>
          </cell>
          <cell r="H19107">
            <v>0</v>
          </cell>
          <cell r="I19107">
            <v>0.524</v>
          </cell>
          <cell r="J19107">
            <v>0.524</v>
          </cell>
        </row>
        <row r="19108">
          <cell r="F19108" t="str">
            <v>岩家-先锋</v>
          </cell>
          <cell r="G19108" t="str">
            <v>C869431321</v>
          </cell>
          <cell r="H19108">
            <v>0.092</v>
          </cell>
          <cell r="I19108">
            <v>0.737</v>
          </cell>
          <cell r="J19108">
            <v>0.645</v>
          </cell>
        </row>
        <row r="19109">
          <cell r="F19109" t="str">
            <v>水家湾-高尔</v>
          </cell>
          <cell r="G19109" t="str">
            <v>CF84431321</v>
          </cell>
          <cell r="H19109">
            <v>1.019</v>
          </cell>
          <cell r="I19109">
            <v>1.347</v>
          </cell>
          <cell r="J19109">
            <v>0.328</v>
          </cell>
        </row>
        <row r="19110">
          <cell r="F19110" t="str">
            <v>土地丘至碟子塘</v>
          </cell>
          <cell r="G19110" t="str">
            <v>VU79431321</v>
          </cell>
          <cell r="H19110">
            <v>0</v>
          </cell>
          <cell r="I19110">
            <v>0.415</v>
          </cell>
          <cell r="J19110">
            <v>0.415</v>
          </cell>
        </row>
        <row r="19111">
          <cell r="F19111" t="str">
            <v>连云屋至白瓦</v>
          </cell>
          <cell r="G19111" t="str">
            <v>V2U2431321</v>
          </cell>
          <cell r="H19111">
            <v>0</v>
          </cell>
          <cell r="I19111">
            <v>0.325</v>
          </cell>
          <cell r="J19111">
            <v>0.325</v>
          </cell>
        </row>
        <row r="19112">
          <cell r="F19112" t="str">
            <v>沙塘-梓田</v>
          </cell>
          <cell r="G19112" t="str">
            <v>Y605431321</v>
          </cell>
          <cell r="H19112">
            <v>0</v>
          </cell>
          <cell r="I19112">
            <v>0.618</v>
          </cell>
          <cell r="J19112">
            <v>0.618</v>
          </cell>
        </row>
        <row r="19113">
          <cell r="F19113" t="str">
            <v>洋家-水锋</v>
          </cell>
          <cell r="G19113" t="str">
            <v>C878431321</v>
          </cell>
          <cell r="H19113">
            <v>0.424</v>
          </cell>
          <cell r="I19113">
            <v>1.399</v>
          </cell>
          <cell r="J19113">
            <v>0.975</v>
          </cell>
        </row>
        <row r="19114">
          <cell r="F19114" t="str">
            <v>坨子丘-邓家冲</v>
          </cell>
          <cell r="G19114" t="str">
            <v>CF77431321</v>
          </cell>
          <cell r="H19114">
            <v>0</v>
          </cell>
          <cell r="I19114">
            <v>1.018</v>
          </cell>
          <cell r="J19114">
            <v>1.018</v>
          </cell>
        </row>
        <row r="19115">
          <cell r="F19115" t="str">
            <v>严道-过路堂</v>
          </cell>
          <cell r="G19115" t="str">
            <v>CV02431321</v>
          </cell>
          <cell r="H19115">
            <v>0.666</v>
          </cell>
          <cell r="I19115">
            <v>1.061</v>
          </cell>
          <cell r="J19115">
            <v>0.395</v>
          </cell>
        </row>
        <row r="19116">
          <cell r="F19116" t="str">
            <v>严道-过路堂</v>
          </cell>
          <cell r="G19116" t="str">
            <v>CV02431321</v>
          </cell>
          <cell r="H19116">
            <v>1.638</v>
          </cell>
          <cell r="I19116">
            <v>2.611</v>
          </cell>
          <cell r="J19116">
            <v>0.973</v>
          </cell>
        </row>
        <row r="19117">
          <cell r="F19117" t="str">
            <v>金盆-上燕</v>
          </cell>
          <cell r="G19117" t="str">
            <v>Y285431321</v>
          </cell>
          <cell r="H19117">
            <v>7.016</v>
          </cell>
          <cell r="I19117">
            <v>7.691</v>
          </cell>
          <cell r="J19117">
            <v>0.675</v>
          </cell>
        </row>
        <row r="19118">
          <cell r="F19118" t="str">
            <v>双建桥-弄子山</v>
          </cell>
          <cell r="G19118" t="str">
            <v>C37E431321</v>
          </cell>
          <cell r="H19118">
            <v>0</v>
          </cell>
          <cell r="I19118">
            <v>0.719</v>
          </cell>
          <cell r="J19118">
            <v>0.719</v>
          </cell>
        </row>
        <row r="19119">
          <cell r="F19119" t="str">
            <v>丁家-丁家</v>
          </cell>
          <cell r="G19119" t="str">
            <v>C870431321</v>
          </cell>
          <cell r="H19119">
            <v>0.872</v>
          </cell>
          <cell r="I19119">
            <v>1.831</v>
          </cell>
          <cell r="J19119">
            <v>0.959</v>
          </cell>
        </row>
        <row r="19120">
          <cell r="F19120" t="str">
            <v>瓦屋里-五星拓</v>
          </cell>
          <cell r="G19120" t="str">
            <v>C41E431321</v>
          </cell>
          <cell r="H19120">
            <v>0</v>
          </cell>
          <cell r="I19120">
            <v>0.891</v>
          </cell>
          <cell r="J19120">
            <v>0.891</v>
          </cell>
        </row>
        <row r="19121">
          <cell r="F19121" t="str">
            <v>万福桥-新丰水库</v>
          </cell>
          <cell r="G19121" t="str">
            <v>C59D431321</v>
          </cell>
          <cell r="H19121">
            <v>0</v>
          </cell>
          <cell r="I19121">
            <v>1.103</v>
          </cell>
          <cell r="J19121">
            <v>1.103</v>
          </cell>
        </row>
        <row r="19122">
          <cell r="F19122" t="str">
            <v>石嘴-乔木</v>
          </cell>
          <cell r="G19122" t="str">
            <v>Y191431321</v>
          </cell>
          <cell r="H19122">
            <v>8.263</v>
          </cell>
          <cell r="I19122">
            <v>11.948</v>
          </cell>
          <cell r="J19122">
            <v>3.685</v>
          </cell>
        </row>
        <row r="19123">
          <cell r="F19123" t="str">
            <v>严道-过路堂</v>
          </cell>
          <cell r="G19123" t="str">
            <v>CV02431321</v>
          </cell>
          <cell r="H19123">
            <v>0.365</v>
          </cell>
          <cell r="I19123">
            <v>0.666</v>
          </cell>
          <cell r="J19123">
            <v>0.301</v>
          </cell>
        </row>
        <row r="19124">
          <cell r="F19124" t="str">
            <v>箭楼口至加桂屋</v>
          </cell>
          <cell r="G19124" t="str">
            <v>VU41431321</v>
          </cell>
          <cell r="H19124">
            <v>0</v>
          </cell>
          <cell r="I19124">
            <v>0.358</v>
          </cell>
          <cell r="J19124">
            <v>0.358</v>
          </cell>
        </row>
        <row r="19125">
          <cell r="F19125" t="str">
            <v>复兴石乔至牛栏坳</v>
          </cell>
          <cell r="G19125" t="str">
            <v>CW32431321</v>
          </cell>
          <cell r="H19125">
            <v>0</v>
          </cell>
          <cell r="I19125">
            <v>0.703</v>
          </cell>
          <cell r="J19125">
            <v>0.703</v>
          </cell>
        </row>
        <row r="19126">
          <cell r="F19126" t="str">
            <v>石排-朱家</v>
          </cell>
          <cell r="G19126" t="str">
            <v>C882431321</v>
          </cell>
          <cell r="H19126">
            <v>1.563</v>
          </cell>
          <cell r="I19126">
            <v>2.068</v>
          </cell>
          <cell r="J19126">
            <v>0.505</v>
          </cell>
        </row>
        <row r="19127">
          <cell r="F19127" t="str">
            <v>推销店至林子冲</v>
          </cell>
          <cell r="G19127" t="str">
            <v>V1U4431321</v>
          </cell>
          <cell r="H19127">
            <v>0</v>
          </cell>
          <cell r="I19127">
            <v>0.488</v>
          </cell>
          <cell r="J19127">
            <v>0.488</v>
          </cell>
        </row>
        <row r="19128">
          <cell r="F19128" t="str">
            <v>桐子铺-架子塘</v>
          </cell>
          <cell r="G19128" t="str">
            <v>C877431321</v>
          </cell>
          <cell r="H19128">
            <v>1.756</v>
          </cell>
          <cell r="I19128">
            <v>2.937</v>
          </cell>
          <cell r="J19128">
            <v>1.181</v>
          </cell>
        </row>
        <row r="19129">
          <cell r="F19129" t="str">
            <v>金盆-上燕</v>
          </cell>
          <cell r="G19129" t="str">
            <v>Y198431321</v>
          </cell>
          <cell r="H19129">
            <v>4.259</v>
          </cell>
          <cell r="I19129">
            <v>5.387</v>
          </cell>
          <cell r="J19129">
            <v>1.128</v>
          </cell>
        </row>
        <row r="19130">
          <cell r="F19130" t="str">
            <v>复兴石乔至牛栏坳</v>
          </cell>
          <cell r="G19130" t="str">
            <v>CW32431321</v>
          </cell>
          <cell r="H19130">
            <v>0</v>
          </cell>
          <cell r="I19130">
            <v>0.768</v>
          </cell>
          <cell r="J19130">
            <v>0.768</v>
          </cell>
        </row>
        <row r="19131">
          <cell r="F19131" t="str">
            <v>跃进-光辉</v>
          </cell>
          <cell r="G19131" t="str">
            <v>C62K431321</v>
          </cell>
          <cell r="H19131">
            <v>0.27</v>
          </cell>
          <cell r="I19131">
            <v>1.748</v>
          </cell>
          <cell r="J19131">
            <v>1.478</v>
          </cell>
        </row>
        <row r="19132">
          <cell r="F19132" t="str">
            <v>水家湾-高尔</v>
          </cell>
          <cell r="G19132" t="str">
            <v>CF84431321</v>
          </cell>
          <cell r="H19132">
            <v>0</v>
          </cell>
          <cell r="I19132">
            <v>1.019</v>
          </cell>
          <cell r="J19132">
            <v>1.019</v>
          </cell>
        </row>
        <row r="19133">
          <cell r="F19133" t="str">
            <v>桑梓学校至香花园</v>
          </cell>
          <cell r="G19133" t="str">
            <v>CZ21431321</v>
          </cell>
          <cell r="H19133">
            <v>0</v>
          </cell>
          <cell r="I19133">
            <v>0.601</v>
          </cell>
          <cell r="J19133">
            <v>0.601</v>
          </cell>
        </row>
        <row r="19134">
          <cell r="F19134" t="str">
            <v>新建-新建</v>
          </cell>
          <cell r="G19134" t="str">
            <v>C862431321</v>
          </cell>
          <cell r="H19134">
            <v>1.684</v>
          </cell>
          <cell r="I19134">
            <v>2.136</v>
          </cell>
          <cell r="J19134">
            <v>0.452</v>
          </cell>
        </row>
        <row r="19135">
          <cell r="F19135" t="str">
            <v>新建-新建</v>
          </cell>
          <cell r="G19135" t="str">
            <v>C862431321</v>
          </cell>
          <cell r="H19135">
            <v>0</v>
          </cell>
          <cell r="I19135">
            <v>1.684</v>
          </cell>
          <cell r="J19135">
            <v>1.684</v>
          </cell>
        </row>
        <row r="19136">
          <cell r="F19136" t="str">
            <v>龙越-龙越</v>
          </cell>
          <cell r="G19136" t="str">
            <v>CO61431321</v>
          </cell>
          <cell r="H19136">
            <v>0</v>
          </cell>
          <cell r="I19136">
            <v>0.548</v>
          </cell>
          <cell r="J19136">
            <v>0.548</v>
          </cell>
        </row>
        <row r="19137">
          <cell r="F19137" t="str">
            <v>绿树台至狮子山</v>
          </cell>
          <cell r="G19137" t="str">
            <v>V8U8431321</v>
          </cell>
          <cell r="H19137">
            <v>0</v>
          </cell>
          <cell r="I19137">
            <v>0.332</v>
          </cell>
          <cell r="J19137">
            <v>0.332</v>
          </cell>
        </row>
        <row r="19138">
          <cell r="F19138" t="str">
            <v>常汉-上燕</v>
          </cell>
          <cell r="G19138" t="str">
            <v>Y229431321</v>
          </cell>
          <cell r="H19138">
            <v>9.107</v>
          </cell>
          <cell r="I19138">
            <v>9.711</v>
          </cell>
          <cell r="J19138">
            <v>0.604</v>
          </cell>
        </row>
        <row r="19139">
          <cell r="F19139" t="str">
            <v>枫树湾-梅家</v>
          </cell>
          <cell r="G19139" t="str">
            <v>C68K431321</v>
          </cell>
          <cell r="H19139">
            <v>0</v>
          </cell>
          <cell r="I19139">
            <v>0.737</v>
          </cell>
          <cell r="J19139">
            <v>0.737</v>
          </cell>
        </row>
        <row r="19140">
          <cell r="F19140" t="str">
            <v>坳头山-农兴</v>
          </cell>
          <cell r="G19140" t="str">
            <v>Y851431321</v>
          </cell>
          <cell r="H19140">
            <v>0</v>
          </cell>
          <cell r="I19140">
            <v>0.256</v>
          </cell>
          <cell r="J19140">
            <v>0.256</v>
          </cell>
        </row>
        <row r="19141">
          <cell r="F19141" t="str">
            <v>石叶子-对门段</v>
          </cell>
          <cell r="G19141" t="str">
            <v>C78J431321</v>
          </cell>
          <cell r="H19141">
            <v>0</v>
          </cell>
          <cell r="I19141">
            <v>0.687</v>
          </cell>
          <cell r="J19141">
            <v>0.687</v>
          </cell>
        </row>
        <row r="19142">
          <cell r="F19142" t="str">
            <v>尔冲-石围子</v>
          </cell>
          <cell r="G19142" t="str">
            <v>CN48431321</v>
          </cell>
          <cell r="H19142">
            <v>0</v>
          </cell>
          <cell r="I19142">
            <v>0.569</v>
          </cell>
          <cell r="J19142">
            <v>0.569</v>
          </cell>
        </row>
        <row r="19143">
          <cell r="F19143" t="str">
            <v>新红-胡新初</v>
          </cell>
          <cell r="G19143" t="str">
            <v>VH17431321</v>
          </cell>
          <cell r="H19143">
            <v>0</v>
          </cell>
          <cell r="I19143">
            <v>0.113</v>
          </cell>
          <cell r="J19143">
            <v>0.113</v>
          </cell>
        </row>
        <row r="19144">
          <cell r="F19144" t="str">
            <v>白竹-泥凼</v>
          </cell>
          <cell r="G19144" t="str">
            <v>Y848431321</v>
          </cell>
          <cell r="H19144">
            <v>0</v>
          </cell>
          <cell r="I19144">
            <v>1.207</v>
          </cell>
          <cell r="J19144">
            <v>1.207</v>
          </cell>
        </row>
        <row r="19145">
          <cell r="F19145" t="str">
            <v>殷家-上华</v>
          </cell>
          <cell r="G19145" t="str">
            <v>C765431321</v>
          </cell>
          <cell r="H19145">
            <v>2.678</v>
          </cell>
          <cell r="I19145">
            <v>3.081</v>
          </cell>
          <cell r="J19145">
            <v>0.403</v>
          </cell>
        </row>
        <row r="19146">
          <cell r="F19146" t="str">
            <v>中心-英家</v>
          </cell>
          <cell r="G19146" t="str">
            <v>C89J431321</v>
          </cell>
          <cell r="H19146">
            <v>0</v>
          </cell>
          <cell r="I19146">
            <v>0.282</v>
          </cell>
          <cell r="J19146">
            <v>0.282</v>
          </cell>
        </row>
        <row r="19147">
          <cell r="F19147" t="str">
            <v>殷家-上华</v>
          </cell>
          <cell r="G19147" t="str">
            <v>CO59431321</v>
          </cell>
          <cell r="H19147">
            <v>2.678</v>
          </cell>
          <cell r="I19147">
            <v>3.203</v>
          </cell>
          <cell r="J19147">
            <v>0.525</v>
          </cell>
        </row>
        <row r="19148">
          <cell r="F19148" t="str">
            <v>水库-杨柳</v>
          </cell>
          <cell r="G19148" t="str">
            <v>V1H3431321</v>
          </cell>
          <cell r="H19148">
            <v>0</v>
          </cell>
          <cell r="I19148">
            <v>0.411</v>
          </cell>
          <cell r="J19148">
            <v>0.411</v>
          </cell>
        </row>
        <row r="19149">
          <cell r="F19149" t="str">
            <v>祠堂-新建</v>
          </cell>
          <cell r="G19149" t="str">
            <v>VH29431321</v>
          </cell>
          <cell r="H19149">
            <v>0</v>
          </cell>
          <cell r="I19149">
            <v>0.303</v>
          </cell>
          <cell r="J19149">
            <v>0.303</v>
          </cell>
        </row>
        <row r="19150">
          <cell r="F19150" t="str">
            <v>坳头山-农兴</v>
          </cell>
          <cell r="G19150" t="str">
            <v>Y851431321</v>
          </cell>
          <cell r="H19150">
            <v>0.256</v>
          </cell>
          <cell r="I19150">
            <v>0.962</v>
          </cell>
          <cell r="J19150">
            <v>0.706</v>
          </cell>
        </row>
        <row r="19151">
          <cell r="F19151" t="str">
            <v>新星-开塘</v>
          </cell>
          <cell r="G19151" t="str">
            <v>C64I431321</v>
          </cell>
          <cell r="H19151">
            <v>0</v>
          </cell>
          <cell r="I19151">
            <v>1.985</v>
          </cell>
          <cell r="J19151">
            <v>1.985</v>
          </cell>
        </row>
        <row r="19152">
          <cell r="F19152" t="str">
            <v>新星-新建</v>
          </cell>
          <cell r="G19152" t="str">
            <v>CS98431321</v>
          </cell>
          <cell r="H19152">
            <v>0</v>
          </cell>
          <cell r="I19152">
            <v>0.806</v>
          </cell>
          <cell r="J19152">
            <v>0.806</v>
          </cell>
        </row>
        <row r="19153">
          <cell r="F19153" t="str">
            <v>白木冲-白塘</v>
          </cell>
          <cell r="G19153" t="str">
            <v>C725431321</v>
          </cell>
          <cell r="H19153">
            <v>0</v>
          </cell>
          <cell r="I19153">
            <v>0.826</v>
          </cell>
          <cell r="J19153">
            <v>0.826</v>
          </cell>
        </row>
        <row r="19154">
          <cell r="F19154" t="str">
            <v>乡公路-和家塘</v>
          </cell>
          <cell r="G19154" t="str">
            <v>VH51431321</v>
          </cell>
          <cell r="H19154">
            <v>0</v>
          </cell>
          <cell r="I19154">
            <v>0.203</v>
          </cell>
          <cell r="J19154">
            <v>0.203</v>
          </cell>
        </row>
        <row r="19155">
          <cell r="F19155" t="str">
            <v>唐家-红梅</v>
          </cell>
          <cell r="G19155" t="str">
            <v>C724431321</v>
          </cell>
          <cell r="H19155">
            <v>0</v>
          </cell>
          <cell r="I19155">
            <v>1.33</v>
          </cell>
          <cell r="J19155">
            <v>1.33</v>
          </cell>
        </row>
        <row r="19156">
          <cell r="F19156" t="str">
            <v>红梅塘-兴隆庵</v>
          </cell>
          <cell r="G19156" t="str">
            <v>Z196431321</v>
          </cell>
          <cell r="H19156">
            <v>0</v>
          </cell>
          <cell r="I19156">
            <v>0.231</v>
          </cell>
          <cell r="J19156">
            <v>0.231</v>
          </cell>
        </row>
        <row r="19157">
          <cell r="F19157" t="str">
            <v>杉和-进步</v>
          </cell>
          <cell r="G19157" t="str">
            <v>Y812431321</v>
          </cell>
          <cell r="H19157">
            <v>1.595</v>
          </cell>
          <cell r="I19157">
            <v>1.859</v>
          </cell>
          <cell r="J19157">
            <v>0.264</v>
          </cell>
        </row>
        <row r="19158">
          <cell r="F19158" t="str">
            <v>金泉线-谢正华</v>
          </cell>
          <cell r="G19158" t="str">
            <v>VH79431321</v>
          </cell>
          <cell r="H19158">
            <v>0</v>
          </cell>
          <cell r="I19158">
            <v>0.561</v>
          </cell>
          <cell r="J19158">
            <v>0.561</v>
          </cell>
        </row>
        <row r="19159">
          <cell r="F19159" t="str">
            <v>和家-新增</v>
          </cell>
          <cell r="G19159" t="str">
            <v>Y820431321</v>
          </cell>
          <cell r="H19159">
            <v>4.399</v>
          </cell>
          <cell r="I19159">
            <v>5.071</v>
          </cell>
          <cell r="J19159">
            <v>0.672</v>
          </cell>
        </row>
        <row r="19160">
          <cell r="F19160" t="str">
            <v>和家-新增</v>
          </cell>
          <cell r="G19160" t="str">
            <v>Y820431321</v>
          </cell>
          <cell r="H19160">
            <v>3.228</v>
          </cell>
          <cell r="I19160">
            <v>4.399</v>
          </cell>
          <cell r="J19160">
            <v>1.171</v>
          </cell>
        </row>
        <row r="19161">
          <cell r="F19161" t="str">
            <v>吕家-清公祠</v>
          </cell>
          <cell r="G19161" t="str">
            <v>C65J431321</v>
          </cell>
          <cell r="H19161">
            <v>0</v>
          </cell>
          <cell r="I19161">
            <v>1.131</v>
          </cell>
          <cell r="J19161">
            <v>1.131</v>
          </cell>
        </row>
        <row r="19162">
          <cell r="F19162" t="str">
            <v>光农路-刘家山</v>
          </cell>
          <cell r="G19162" t="str">
            <v>CV16431321</v>
          </cell>
          <cell r="H19162">
            <v>0</v>
          </cell>
          <cell r="I19162">
            <v>0.334</v>
          </cell>
          <cell r="J19162">
            <v>0.334</v>
          </cell>
        </row>
        <row r="19163">
          <cell r="F19163" t="str">
            <v>瓦屋-鸟头</v>
          </cell>
          <cell r="G19163" t="str">
            <v>C19B431321</v>
          </cell>
          <cell r="H19163">
            <v>0.987</v>
          </cell>
          <cell r="I19163">
            <v>2.062</v>
          </cell>
          <cell r="J19163">
            <v>1.075</v>
          </cell>
        </row>
        <row r="19164">
          <cell r="F19164" t="str">
            <v>高边-新边</v>
          </cell>
          <cell r="G19164" t="str">
            <v>C21H431321</v>
          </cell>
          <cell r="H19164">
            <v>0.617</v>
          </cell>
          <cell r="I19164">
            <v>0.855</v>
          </cell>
          <cell r="J19164">
            <v>0.238</v>
          </cell>
        </row>
        <row r="19165">
          <cell r="F19165" t="str">
            <v>红叶塘-坳口</v>
          </cell>
          <cell r="G19165" t="str">
            <v>C82J431321</v>
          </cell>
          <cell r="H19165">
            <v>0</v>
          </cell>
          <cell r="I19165">
            <v>0.735</v>
          </cell>
          <cell r="J19165">
            <v>0.735</v>
          </cell>
        </row>
        <row r="19166">
          <cell r="F19166" t="str">
            <v>村公路-宋坌懋</v>
          </cell>
          <cell r="G19166" t="str">
            <v>V0H3431321</v>
          </cell>
          <cell r="H19166">
            <v>0</v>
          </cell>
          <cell r="I19166">
            <v>0.495</v>
          </cell>
          <cell r="J19166">
            <v>0.495</v>
          </cell>
        </row>
        <row r="19167">
          <cell r="F19167" t="str">
            <v>村公路-宋秋初</v>
          </cell>
          <cell r="G19167" t="str">
            <v>V0H4431321</v>
          </cell>
          <cell r="H19167">
            <v>0</v>
          </cell>
          <cell r="I19167">
            <v>0.214</v>
          </cell>
          <cell r="J19167">
            <v>0.214</v>
          </cell>
        </row>
        <row r="19168">
          <cell r="F19168" t="str">
            <v>剑湾-竹笔</v>
          </cell>
          <cell r="G19168" t="str">
            <v>C760431321</v>
          </cell>
          <cell r="H19168">
            <v>2.707</v>
          </cell>
          <cell r="I19168">
            <v>3.537</v>
          </cell>
          <cell r="J19168">
            <v>0.83</v>
          </cell>
        </row>
        <row r="19169">
          <cell r="F19169" t="str">
            <v>星星-星星</v>
          </cell>
          <cell r="G19169" t="str">
            <v>C762431321</v>
          </cell>
          <cell r="H19169">
            <v>0</v>
          </cell>
          <cell r="I19169">
            <v>1.614</v>
          </cell>
          <cell r="J19169">
            <v>1.614</v>
          </cell>
        </row>
        <row r="19170">
          <cell r="F19170" t="str">
            <v>供销社-祠堂</v>
          </cell>
          <cell r="G19170" t="str">
            <v>CN13431321</v>
          </cell>
          <cell r="H19170">
            <v>0</v>
          </cell>
          <cell r="I19170">
            <v>0.72</v>
          </cell>
          <cell r="J19170">
            <v>0.72</v>
          </cell>
        </row>
        <row r="19171">
          <cell r="F19171" t="str">
            <v>光明-吕家</v>
          </cell>
          <cell r="G19171" t="str">
            <v>CP97431321</v>
          </cell>
          <cell r="H19171">
            <v>0</v>
          </cell>
          <cell r="I19171">
            <v>0.382</v>
          </cell>
          <cell r="J19171">
            <v>0.382</v>
          </cell>
        </row>
        <row r="19172">
          <cell r="F19172" t="str">
            <v>光明-革新</v>
          </cell>
          <cell r="G19172" t="str">
            <v>V1H2431321</v>
          </cell>
          <cell r="H19172">
            <v>0</v>
          </cell>
          <cell r="I19172">
            <v>0.284</v>
          </cell>
          <cell r="J19172">
            <v>0.284</v>
          </cell>
        </row>
        <row r="19173">
          <cell r="F19173" t="str">
            <v>供销社-洪福</v>
          </cell>
          <cell r="G19173" t="str">
            <v>V1H4431321</v>
          </cell>
          <cell r="H19173">
            <v>0</v>
          </cell>
          <cell r="I19173">
            <v>0.51</v>
          </cell>
          <cell r="J19173">
            <v>0.51</v>
          </cell>
        </row>
        <row r="19174">
          <cell r="F19174" t="str">
            <v>枫树台-东田</v>
          </cell>
          <cell r="G19174" t="str">
            <v>V1H5431321</v>
          </cell>
          <cell r="H19174">
            <v>0</v>
          </cell>
          <cell r="I19174">
            <v>0.932</v>
          </cell>
          <cell r="J19174">
            <v>0.932</v>
          </cell>
        </row>
        <row r="19175">
          <cell r="F19175" t="str">
            <v>洪家桥-石尔</v>
          </cell>
          <cell r="G19175" t="str">
            <v>C15E431321</v>
          </cell>
          <cell r="H19175">
            <v>0</v>
          </cell>
          <cell r="I19175">
            <v>1.92</v>
          </cell>
          <cell r="J19175">
            <v>1.92</v>
          </cell>
        </row>
        <row r="19176">
          <cell r="F19176" t="str">
            <v>思塘-黄泥</v>
          </cell>
          <cell r="G19176" t="str">
            <v>C26B431321</v>
          </cell>
          <cell r="H19176">
            <v>1.489</v>
          </cell>
          <cell r="I19176">
            <v>2.4</v>
          </cell>
          <cell r="J19176">
            <v>0.911</v>
          </cell>
        </row>
        <row r="19177">
          <cell r="F19177" t="str">
            <v>春坪-春坪</v>
          </cell>
          <cell r="G19177" t="str">
            <v>C08E431321</v>
          </cell>
          <cell r="H19177">
            <v>0</v>
          </cell>
          <cell r="I19177">
            <v>0.489</v>
          </cell>
          <cell r="J19177">
            <v>0.489</v>
          </cell>
        </row>
        <row r="19178">
          <cell r="F19178" t="str">
            <v>花桥-小南</v>
          </cell>
          <cell r="G19178" t="str">
            <v>C748431321</v>
          </cell>
          <cell r="H19178">
            <v>0.627</v>
          </cell>
          <cell r="I19178">
            <v>1.372</v>
          </cell>
          <cell r="J19178">
            <v>0.745</v>
          </cell>
        </row>
        <row r="19179">
          <cell r="F19179" t="str">
            <v>彭仕塘-白杨托</v>
          </cell>
          <cell r="G19179" t="str">
            <v>C51J431321</v>
          </cell>
          <cell r="H19179">
            <v>0</v>
          </cell>
          <cell r="I19179">
            <v>2.195</v>
          </cell>
          <cell r="J19179">
            <v>2.195</v>
          </cell>
        </row>
        <row r="19180">
          <cell r="F19180" t="str">
            <v>石尔-庆家</v>
          </cell>
          <cell r="G19180" t="str">
            <v>C758431321</v>
          </cell>
          <cell r="H19180">
            <v>0</v>
          </cell>
          <cell r="I19180">
            <v>1.943</v>
          </cell>
          <cell r="J19180">
            <v>1.943</v>
          </cell>
        </row>
        <row r="19181">
          <cell r="F19181" t="str">
            <v>同德学校-牛家</v>
          </cell>
          <cell r="G19181" t="str">
            <v>C22B431321</v>
          </cell>
          <cell r="H19181">
            <v>1.737</v>
          </cell>
          <cell r="I19181">
            <v>2.079</v>
          </cell>
          <cell r="J19181">
            <v>0.342</v>
          </cell>
        </row>
        <row r="19182">
          <cell r="F19182" t="str">
            <v>雄咀-红卫坝</v>
          </cell>
          <cell r="G19182" t="str">
            <v>C79J431321</v>
          </cell>
          <cell r="H19182">
            <v>0</v>
          </cell>
          <cell r="I19182">
            <v>1.084</v>
          </cell>
          <cell r="J19182">
            <v>1.084</v>
          </cell>
        </row>
        <row r="19183">
          <cell r="F19183" t="str">
            <v>村干道-王新恒</v>
          </cell>
          <cell r="G19183" t="str">
            <v>V5H5431321</v>
          </cell>
          <cell r="H19183">
            <v>0</v>
          </cell>
          <cell r="I19183">
            <v>0.446</v>
          </cell>
          <cell r="J19183">
            <v>0.446</v>
          </cell>
        </row>
        <row r="19184">
          <cell r="F19184" t="str">
            <v>苦株桥-大塘</v>
          </cell>
          <cell r="G19184" t="str">
            <v>C42C431321</v>
          </cell>
          <cell r="H19184">
            <v>0</v>
          </cell>
          <cell r="I19184">
            <v>0.857</v>
          </cell>
          <cell r="J19184">
            <v>0.857</v>
          </cell>
        </row>
        <row r="19185">
          <cell r="F19185" t="str">
            <v>新增-红旗</v>
          </cell>
          <cell r="G19185" t="str">
            <v>CM84431321</v>
          </cell>
          <cell r="H19185">
            <v>0</v>
          </cell>
          <cell r="I19185">
            <v>0.997</v>
          </cell>
          <cell r="J19185">
            <v>0.997</v>
          </cell>
        </row>
        <row r="19186">
          <cell r="F19186" t="str">
            <v>新来-龙潭江</v>
          </cell>
          <cell r="G19186" t="str">
            <v>Y781431321</v>
          </cell>
          <cell r="H19186">
            <v>4.657</v>
          </cell>
          <cell r="I19186">
            <v>5.037</v>
          </cell>
          <cell r="J19186">
            <v>0.38</v>
          </cell>
        </row>
        <row r="19187">
          <cell r="F19187" t="str">
            <v>中心-姚冲</v>
          </cell>
          <cell r="G19187" t="str">
            <v>C36D431321</v>
          </cell>
          <cell r="H19187">
            <v>0</v>
          </cell>
          <cell r="I19187">
            <v>2.423</v>
          </cell>
          <cell r="J19187">
            <v>2.423</v>
          </cell>
        </row>
        <row r="19188">
          <cell r="F19188" t="str">
            <v>中心-杉树</v>
          </cell>
          <cell r="G19188" t="str">
            <v>C729431321</v>
          </cell>
          <cell r="H19188">
            <v>0.206</v>
          </cell>
          <cell r="I19188">
            <v>0.424</v>
          </cell>
          <cell r="J19188">
            <v>0.218</v>
          </cell>
        </row>
        <row r="19189">
          <cell r="F19189" t="str">
            <v>大坟山-油麻些</v>
          </cell>
          <cell r="G19189" t="str">
            <v>C87J431321</v>
          </cell>
          <cell r="H19189">
            <v>0</v>
          </cell>
          <cell r="I19189">
            <v>1.193</v>
          </cell>
          <cell r="J19189">
            <v>1.193</v>
          </cell>
        </row>
        <row r="19190">
          <cell r="F19190" t="str">
            <v>村部-幸福</v>
          </cell>
          <cell r="G19190" t="str">
            <v>CM91431321</v>
          </cell>
          <cell r="H19190">
            <v>0</v>
          </cell>
          <cell r="I19190">
            <v>0.622</v>
          </cell>
          <cell r="J19190">
            <v>0.622</v>
          </cell>
        </row>
        <row r="19191">
          <cell r="F19191" t="str">
            <v>村部-胡家</v>
          </cell>
          <cell r="G19191" t="str">
            <v>VX07431321</v>
          </cell>
          <cell r="H19191">
            <v>0</v>
          </cell>
          <cell r="I19191">
            <v>0.189</v>
          </cell>
          <cell r="J19191">
            <v>0.189</v>
          </cell>
        </row>
        <row r="19192">
          <cell r="F19192" t="str">
            <v>长华-长华</v>
          </cell>
          <cell r="G19192" t="str">
            <v>C777431321</v>
          </cell>
          <cell r="H19192">
            <v>0</v>
          </cell>
          <cell r="I19192">
            <v>1.423</v>
          </cell>
          <cell r="J19192">
            <v>1.423</v>
          </cell>
        </row>
        <row r="19193">
          <cell r="F19193" t="str">
            <v>青丰顶-彭新桂</v>
          </cell>
          <cell r="G19193" t="str">
            <v>VX36431321</v>
          </cell>
          <cell r="H19193">
            <v>0</v>
          </cell>
          <cell r="I19193">
            <v>0.231</v>
          </cell>
          <cell r="J19193">
            <v>0.231</v>
          </cell>
        </row>
        <row r="19194">
          <cell r="F19194" t="str">
            <v>塘角-肖家</v>
          </cell>
          <cell r="G19194" t="str">
            <v>C764431321</v>
          </cell>
          <cell r="H19194">
            <v>0.708</v>
          </cell>
          <cell r="I19194">
            <v>1.82</v>
          </cell>
          <cell r="J19194">
            <v>1.112</v>
          </cell>
        </row>
        <row r="19195">
          <cell r="F19195" t="str">
            <v>上华-下华</v>
          </cell>
          <cell r="G19195" t="str">
            <v>C89J431321</v>
          </cell>
          <cell r="H19195">
            <v>0</v>
          </cell>
          <cell r="I19195">
            <v>1.257</v>
          </cell>
          <cell r="J19195">
            <v>1.257</v>
          </cell>
        </row>
        <row r="19196">
          <cell r="F19196" t="str">
            <v>西字路-政府</v>
          </cell>
          <cell r="G19196" t="str">
            <v>C97C431321</v>
          </cell>
          <cell r="H19196">
            <v>0</v>
          </cell>
          <cell r="I19196">
            <v>0.866</v>
          </cell>
          <cell r="J19196">
            <v>0.866</v>
          </cell>
        </row>
        <row r="19197">
          <cell r="F19197" t="str">
            <v>水蹲-山塘</v>
          </cell>
          <cell r="G19197" t="str">
            <v>CY75431321</v>
          </cell>
          <cell r="H19197">
            <v>0.186</v>
          </cell>
          <cell r="I19197">
            <v>2.393</v>
          </cell>
          <cell r="J19197">
            <v>2.207</v>
          </cell>
        </row>
        <row r="19198">
          <cell r="F19198" t="str">
            <v>开发区-砂塘</v>
          </cell>
          <cell r="G19198" t="str">
            <v>VX41431321</v>
          </cell>
          <cell r="H19198">
            <v>0</v>
          </cell>
          <cell r="I19198">
            <v>0.414</v>
          </cell>
          <cell r="J19198">
            <v>0.414</v>
          </cell>
        </row>
        <row r="19199">
          <cell r="F19199" t="str">
            <v>王家坳-慢耳托</v>
          </cell>
          <cell r="G19199" t="str">
            <v>C12E431321</v>
          </cell>
          <cell r="H19199">
            <v>0</v>
          </cell>
          <cell r="I19199">
            <v>1.165</v>
          </cell>
          <cell r="J19199">
            <v>1.165</v>
          </cell>
        </row>
        <row r="19200">
          <cell r="F19200" t="str">
            <v>水蹲-山塘</v>
          </cell>
          <cell r="G19200" t="str">
            <v>CY75431321</v>
          </cell>
          <cell r="H19200">
            <v>0</v>
          </cell>
          <cell r="I19200">
            <v>0.186</v>
          </cell>
          <cell r="J19200">
            <v>0.186</v>
          </cell>
        </row>
        <row r="19201">
          <cell r="F19201" t="str">
            <v>泉口水库-供销社</v>
          </cell>
          <cell r="G19201" t="str">
            <v>VX53431321</v>
          </cell>
          <cell r="H19201">
            <v>0</v>
          </cell>
          <cell r="I19201">
            <v>0.216</v>
          </cell>
          <cell r="J19201">
            <v>0.216</v>
          </cell>
        </row>
        <row r="19202">
          <cell r="F19202" t="str">
            <v>立新-秋湖</v>
          </cell>
          <cell r="G19202" t="str">
            <v>Y332431321</v>
          </cell>
          <cell r="H19202">
            <v>0</v>
          </cell>
          <cell r="I19202">
            <v>0.144</v>
          </cell>
          <cell r="J19202">
            <v>0.144</v>
          </cell>
        </row>
        <row r="19203">
          <cell r="G19203" t="str">
            <v>V000</v>
          </cell>
          <cell r="H19203">
            <v>0</v>
          </cell>
          <cell r="I19203">
            <v>0.194</v>
          </cell>
          <cell r="J19203">
            <v>0.194</v>
          </cell>
        </row>
        <row r="19204">
          <cell r="F19204" t="str">
            <v>和新-含尾</v>
          </cell>
          <cell r="G19204" t="str">
            <v>VX56431321</v>
          </cell>
          <cell r="H19204">
            <v>0</v>
          </cell>
          <cell r="I19204">
            <v>0.257</v>
          </cell>
          <cell r="J19204">
            <v>0.257</v>
          </cell>
        </row>
        <row r="19205">
          <cell r="F19205" t="str">
            <v>麦子塘-线路堂</v>
          </cell>
          <cell r="G19205" t="str">
            <v>C34D431321</v>
          </cell>
          <cell r="H19205">
            <v>0</v>
          </cell>
          <cell r="I19205">
            <v>1.744</v>
          </cell>
          <cell r="J19205">
            <v>1.744</v>
          </cell>
        </row>
        <row r="19206">
          <cell r="F19206" t="str">
            <v>永升-王家山</v>
          </cell>
          <cell r="G19206" t="str">
            <v>C35D431321</v>
          </cell>
          <cell r="H19206">
            <v>0</v>
          </cell>
          <cell r="I19206">
            <v>0.956</v>
          </cell>
          <cell r="J19206">
            <v>0.956</v>
          </cell>
        </row>
        <row r="19207">
          <cell r="F19207" t="str">
            <v>驻家-斋家</v>
          </cell>
          <cell r="G19207" t="str">
            <v>C45C431321</v>
          </cell>
          <cell r="H19207">
            <v>0</v>
          </cell>
          <cell r="I19207">
            <v>0.946</v>
          </cell>
          <cell r="J19207">
            <v>0.946</v>
          </cell>
        </row>
        <row r="19208">
          <cell r="F19208" t="str">
            <v>李家-水圳</v>
          </cell>
          <cell r="G19208" t="str">
            <v>C59J431321</v>
          </cell>
          <cell r="H19208">
            <v>0</v>
          </cell>
          <cell r="I19208">
            <v>2.473</v>
          </cell>
          <cell r="J19208">
            <v>2.473</v>
          </cell>
        </row>
        <row r="19209">
          <cell r="F19209" t="str">
            <v>岩冲-太平</v>
          </cell>
          <cell r="G19209" t="str">
            <v>C93J431321</v>
          </cell>
          <cell r="H19209">
            <v>0</v>
          </cell>
          <cell r="I19209">
            <v>0.851</v>
          </cell>
          <cell r="J19209">
            <v>0.851</v>
          </cell>
        </row>
        <row r="19210">
          <cell r="F19210" t="str">
            <v>东岸-驻家</v>
          </cell>
          <cell r="G19210" t="str">
            <v>C97J431321</v>
          </cell>
          <cell r="H19210">
            <v>0</v>
          </cell>
          <cell r="I19210">
            <v>0.445</v>
          </cell>
          <cell r="J19210">
            <v>0.445</v>
          </cell>
        </row>
        <row r="19211">
          <cell r="F19211" t="str">
            <v>线路-大泉</v>
          </cell>
          <cell r="G19211" t="str">
            <v>CY79431321</v>
          </cell>
          <cell r="H19211">
            <v>0</v>
          </cell>
          <cell r="I19211">
            <v>0.214</v>
          </cell>
          <cell r="J19211">
            <v>0.214</v>
          </cell>
        </row>
        <row r="19212">
          <cell r="F19212" t="str">
            <v>王国红-王加文</v>
          </cell>
          <cell r="G19212" t="str">
            <v>VX66431321</v>
          </cell>
          <cell r="H19212">
            <v>0</v>
          </cell>
          <cell r="I19212">
            <v>0.117</v>
          </cell>
          <cell r="J19212">
            <v>0.117</v>
          </cell>
        </row>
        <row r="19213">
          <cell r="F19213" t="str">
            <v>谢家塘-王绪仁</v>
          </cell>
          <cell r="G19213" t="str">
            <v>VX71431321</v>
          </cell>
          <cell r="H19213">
            <v>0</v>
          </cell>
          <cell r="I19213">
            <v>0.309</v>
          </cell>
          <cell r="J19213">
            <v>0.309</v>
          </cell>
        </row>
        <row r="19214">
          <cell r="F19214" t="str">
            <v>岩家坪-松山坝</v>
          </cell>
          <cell r="G19214" t="str">
            <v>C64J431321</v>
          </cell>
          <cell r="H19214">
            <v>0</v>
          </cell>
          <cell r="I19214">
            <v>0.279</v>
          </cell>
          <cell r="J19214">
            <v>0.279</v>
          </cell>
        </row>
        <row r="19215">
          <cell r="F19215" t="str">
            <v>黄石-农兴</v>
          </cell>
          <cell r="G19215" t="str">
            <v>Y783431321</v>
          </cell>
          <cell r="H19215">
            <v>1.277</v>
          </cell>
          <cell r="I19215">
            <v>3.81</v>
          </cell>
          <cell r="J19215">
            <v>2.533</v>
          </cell>
        </row>
        <row r="19216">
          <cell r="F19216" t="str">
            <v>幸福-杉山煤矿</v>
          </cell>
          <cell r="G19216" t="str">
            <v>C10E431321</v>
          </cell>
          <cell r="H19216">
            <v>0</v>
          </cell>
          <cell r="I19216">
            <v>1.094</v>
          </cell>
          <cell r="J19216">
            <v>1.094</v>
          </cell>
        </row>
        <row r="19217">
          <cell r="F19217" t="str">
            <v>剑湾-竹笔</v>
          </cell>
          <cell r="G19217" t="str">
            <v>C760431321</v>
          </cell>
          <cell r="H19217">
            <v>2.469</v>
          </cell>
          <cell r="I19217">
            <v>2.611</v>
          </cell>
          <cell r="J19217">
            <v>0.142</v>
          </cell>
        </row>
        <row r="19218">
          <cell r="F19218" t="str">
            <v>张桥-杉山煤矿</v>
          </cell>
          <cell r="G19218" t="str">
            <v>C80J431321</v>
          </cell>
          <cell r="H19218">
            <v>0</v>
          </cell>
          <cell r="I19218">
            <v>1.061</v>
          </cell>
          <cell r="J19218">
            <v>1.061</v>
          </cell>
        </row>
        <row r="19219">
          <cell r="F19219" t="str">
            <v>彭家-杉木学校</v>
          </cell>
          <cell r="G19219" t="str">
            <v>C06E431321</v>
          </cell>
          <cell r="H19219">
            <v>0</v>
          </cell>
          <cell r="I19219">
            <v>1.386</v>
          </cell>
          <cell r="J19219">
            <v>1.386</v>
          </cell>
        </row>
        <row r="19220">
          <cell r="F19220" t="str">
            <v>万也-万也</v>
          </cell>
          <cell r="G19220" t="str">
            <v>C738431321</v>
          </cell>
          <cell r="H19220">
            <v>0</v>
          </cell>
          <cell r="I19220">
            <v>0.727</v>
          </cell>
          <cell r="J19220">
            <v>0.727</v>
          </cell>
        </row>
        <row r="19221">
          <cell r="F19221" t="str">
            <v>长湾-刘家</v>
          </cell>
          <cell r="G19221" t="str">
            <v>C23B431321</v>
          </cell>
          <cell r="H19221">
            <v>0</v>
          </cell>
          <cell r="I19221">
            <v>1.302</v>
          </cell>
          <cell r="J19221">
            <v>1.302</v>
          </cell>
        </row>
        <row r="19222">
          <cell r="F19222" t="str">
            <v>五星-丰华</v>
          </cell>
          <cell r="G19222" t="str">
            <v>CN14431321</v>
          </cell>
          <cell r="H19222">
            <v>0</v>
          </cell>
          <cell r="I19222">
            <v>0.457</v>
          </cell>
          <cell r="J19222">
            <v>0.457</v>
          </cell>
        </row>
        <row r="19223">
          <cell r="F19223" t="str">
            <v>石基路-农技站</v>
          </cell>
          <cell r="G19223" t="str">
            <v>C63J431321</v>
          </cell>
          <cell r="H19223">
            <v>0</v>
          </cell>
          <cell r="I19223">
            <v>2.173</v>
          </cell>
          <cell r="J19223">
            <v>2.173</v>
          </cell>
        </row>
        <row r="19224">
          <cell r="F19224" t="str">
            <v>西字路-拱桥</v>
          </cell>
          <cell r="G19224" t="str">
            <v>C98C431321</v>
          </cell>
          <cell r="H19224">
            <v>0</v>
          </cell>
          <cell r="I19224">
            <v>1.181</v>
          </cell>
          <cell r="J19224">
            <v>1.181</v>
          </cell>
        </row>
        <row r="19225">
          <cell r="F19225" t="str">
            <v>蛇形山-光辉</v>
          </cell>
          <cell r="G19225" t="str">
            <v>Y600431321</v>
          </cell>
          <cell r="H19225">
            <v>0</v>
          </cell>
          <cell r="I19225">
            <v>2.575</v>
          </cell>
          <cell r="J19225">
            <v>2.575</v>
          </cell>
        </row>
        <row r="19226">
          <cell r="F19226" t="str">
            <v>日光-谢家</v>
          </cell>
          <cell r="G19226" t="str">
            <v>CP93431321</v>
          </cell>
          <cell r="H19226">
            <v>0</v>
          </cell>
          <cell r="I19226">
            <v>0.567</v>
          </cell>
          <cell r="J19226">
            <v>0.567</v>
          </cell>
        </row>
        <row r="19227">
          <cell r="F19227" t="str">
            <v>煤矿-竹山</v>
          </cell>
          <cell r="G19227" t="str">
            <v>V3X2431321</v>
          </cell>
          <cell r="H19227">
            <v>0</v>
          </cell>
          <cell r="I19227">
            <v>0.425</v>
          </cell>
          <cell r="J19227">
            <v>0.425</v>
          </cell>
        </row>
        <row r="19228">
          <cell r="F19228" t="str">
            <v>平石塘-沙州</v>
          </cell>
          <cell r="G19228" t="str">
            <v>C43C431321</v>
          </cell>
          <cell r="H19228">
            <v>0</v>
          </cell>
          <cell r="I19228">
            <v>0.836</v>
          </cell>
          <cell r="J19228">
            <v>0.836</v>
          </cell>
        </row>
        <row r="19229">
          <cell r="F19229" t="str">
            <v>村部-双桥村</v>
          </cell>
          <cell r="G19229" t="str">
            <v>CM95431321</v>
          </cell>
          <cell r="H19229">
            <v>0</v>
          </cell>
          <cell r="I19229">
            <v>1.093</v>
          </cell>
          <cell r="J19229">
            <v>1.093</v>
          </cell>
        </row>
        <row r="19230">
          <cell r="F19230" t="str">
            <v>大树山-土地塘</v>
          </cell>
          <cell r="G19230" t="str">
            <v>C13E431321</v>
          </cell>
          <cell r="H19230">
            <v>0</v>
          </cell>
          <cell r="I19230">
            <v>0.485</v>
          </cell>
          <cell r="J19230">
            <v>0.485</v>
          </cell>
        </row>
        <row r="19231">
          <cell r="F19231" t="str">
            <v>石桥-新华</v>
          </cell>
          <cell r="G19231" t="str">
            <v>C86J431321</v>
          </cell>
          <cell r="H19231">
            <v>0.383</v>
          </cell>
          <cell r="I19231">
            <v>0.735</v>
          </cell>
          <cell r="J19231">
            <v>0.352</v>
          </cell>
        </row>
        <row r="19232">
          <cell r="F19232" t="str">
            <v>泉山-双泉</v>
          </cell>
          <cell r="G19232" t="str">
            <v>Y482431321</v>
          </cell>
          <cell r="H19232">
            <v>0</v>
          </cell>
          <cell r="I19232">
            <v>1.584</v>
          </cell>
          <cell r="J19232">
            <v>1.584</v>
          </cell>
        </row>
        <row r="19233">
          <cell r="F19233" t="str">
            <v>泉山-双泉</v>
          </cell>
          <cell r="G19233" t="str">
            <v>Y482431321</v>
          </cell>
          <cell r="H19233">
            <v>1.584</v>
          </cell>
          <cell r="I19233">
            <v>2.768</v>
          </cell>
          <cell r="J19233">
            <v>1.184</v>
          </cell>
        </row>
        <row r="19234">
          <cell r="F19234" t="str">
            <v>桃子托-水咀牌</v>
          </cell>
          <cell r="G19234" t="str">
            <v>C65I431321</v>
          </cell>
          <cell r="H19234">
            <v>0</v>
          </cell>
          <cell r="I19234">
            <v>0.852</v>
          </cell>
          <cell r="J19234">
            <v>0.852</v>
          </cell>
        </row>
        <row r="19235">
          <cell r="F19235" t="str">
            <v>寒卜坳-檀山</v>
          </cell>
          <cell r="G19235" t="str">
            <v>Z40A431321</v>
          </cell>
          <cell r="H19235">
            <v>0</v>
          </cell>
          <cell r="I19235">
            <v>1.981</v>
          </cell>
          <cell r="J19235">
            <v>1.981</v>
          </cell>
        </row>
        <row r="19236">
          <cell r="F19236" t="str">
            <v>当湾-石冲</v>
          </cell>
          <cell r="G19236" t="str">
            <v>C771431321</v>
          </cell>
          <cell r="H19236">
            <v>3.922</v>
          </cell>
          <cell r="I19236">
            <v>4.411</v>
          </cell>
          <cell r="J19236">
            <v>0.489</v>
          </cell>
        </row>
        <row r="19237">
          <cell r="F19237" t="str">
            <v>对家冲-万福冲</v>
          </cell>
          <cell r="G19237" t="str">
            <v>VJE7431321</v>
          </cell>
          <cell r="H19237">
            <v>0</v>
          </cell>
          <cell r="I19237">
            <v>0.122</v>
          </cell>
          <cell r="J19237">
            <v>0.122</v>
          </cell>
        </row>
        <row r="19238">
          <cell r="F19238" t="str">
            <v>鳌头-油铺</v>
          </cell>
          <cell r="G19238" t="str">
            <v>Y308431321</v>
          </cell>
          <cell r="H19238">
            <v>0</v>
          </cell>
          <cell r="I19238">
            <v>0.267</v>
          </cell>
          <cell r="J19238">
            <v>0.267</v>
          </cell>
        </row>
        <row r="19239">
          <cell r="F19239" t="str">
            <v>大塘-响水</v>
          </cell>
          <cell r="G19239" t="str">
            <v>C16B431321</v>
          </cell>
          <cell r="H19239">
            <v>0</v>
          </cell>
          <cell r="I19239">
            <v>0.387</v>
          </cell>
          <cell r="J19239">
            <v>0.387</v>
          </cell>
        </row>
        <row r="19240">
          <cell r="F19240" t="str">
            <v>竹排上-邓冲</v>
          </cell>
          <cell r="G19240" t="str">
            <v>C37L431321</v>
          </cell>
          <cell r="H19240">
            <v>0</v>
          </cell>
          <cell r="I19240">
            <v>0.671</v>
          </cell>
          <cell r="J19240">
            <v>0.671</v>
          </cell>
        </row>
        <row r="19241">
          <cell r="F19241" t="str">
            <v>彭沙塘-盛家</v>
          </cell>
          <cell r="G19241" t="str">
            <v>C62I431321</v>
          </cell>
          <cell r="H19241">
            <v>0</v>
          </cell>
          <cell r="I19241">
            <v>0.876</v>
          </cell>
          <cell r="J19241">
            <v>0.876</v>
          </cell>
        </row>
        <row r="19242">
          <cell r="F19242" t="str">
            <v>曾家-桂树</v>
          </cell>
          <cell r="G19242" t="str">
            <v>C751431321</v>
          </cell>
          <cell r="H19242">
            <v>1.299</v>
          </cell>
          <cell r="I19242">
            <v>2.39</v>
          </cell>
          <cell r="J19242">
            <v>1.091</v>
          </cell>
        </row>
        <row r="19243">
          <cell r="F19243" t="str">
            <v>高塘-新洋</v>
          </cell>
          <cell r="G19243" t="str">
            <v>CN02431321</v>
          </cell>
          <cell r="H19243">
            <v>0</v>
          </cell>
          <cell r="I19243">
            <v>0.26</v>
          </cell>
          <cell r="J19243">
            <v>0.26</v>
          </cell>
        </row>
        <row r="19244">
          <cell r="F19244" t="str">
            <v>胡建春-胡建孚</v>
          </cell>
          <cell r="G19244" t="str">
            <v>V8X3431321</v>
          </cell>
          <cell r="H19244">
            <v>0</v>
          </cell>
          <cell r="I19244">
            <v>0.334</v>
          </cell>
          <cell r="J19244">
            <v>0.334</v>
          </cell>
        </row>
        <row r="19245">
          <cell r="F19245" t="str">
            <v>新来-龙潭江</v>
          </cell>
          <cell r="G19245" t="str">
            <v>Y781431321</v>
          </cell>
          <cell r="H19245">
            <v>0.95</v>
          </cell>
          <cell r="I19245">
            <v>1.513</v>
          </cell>
          <cell r="J19245">
            <v>0.563</v>
          </cell>
        </row>
        <row r="19246">
          <cell r="F19246" t="str">
            <v>瓦屋-鸟头</v>
          </cell>
          <cell r="G19246" t="str">
            <v>C19B431321</v>
          </cell>
          <cell r="H19246">
            <v>0</v>
          </cell>
          <cell r="I19246">
            <v>0.617</v>
          </cell>
          <cell r="J19246">
            <v>0.617</v>
          </cell>
        </row>
        <row r="19247">
          <cell r="G19247" t="str">
            <v>V000</v>
          </cell>
          <cell r="H19247">
            <v>0</v>
          </cell>
          <cell r="I19247">
            <v>0.257</v>
          </cell>
          <cell r="J19247">
            <v>0.257</v>
          </cell>
        </row>
        <row r="19248">
          <cell r="F19248" t="str">
            <v>松树-进步</v>
          </cell>
          <cell r="G19248" t="str">
            <v>V05X431321</v>
          </cell>
          <cell r="H19248">
            <v>0</v>
          </cell>
          <cell r="I19248">
            <v>0.261</v>
          </cell>
          <cell r="J19248">
            <v>0.261</v>
          </cell>
        </row>
        <row r="19249">
          <cell r="F19249" t="str">
            <v>田治-田治</v>
          </cell>
          <cell r="G19249" t="str">
            <v>C09E431321</v>
          </cell>
          <cell r="H19249">
            <v>0</v>
          </cell>
          <cell r="I19249">
            <v>0.544</v>
          </cell>
          <cell r="J19249">
            <v>0.544</v>
          </cell>
        </row>
        <row r="19250">
          <cell r="F19250" t="str">
            <v>黄泥-新湖</v>
          </cell>
          <cell r="G19250" t="str">
            <v>C21B431321</v>
          </cell>
          <cell r="H19250">
            <v>0</v>
          </cell>
          <cell r="I19250">
            <v>0.76</v>
          </cell>
          <cell r="J19250">
            <v>0.76</v>
          </cell>
        </row>
        <row r="19251">
          <cell r="F19251" t="str">
            <v>长冲-中心</v>
          </cell>
          <cell r="G19251" t="str">
            <v>C71J431321</v>
          </cell>
          <cell r="H19251">
            <v>0</v>
          </cell>
          <cell r="I19251">
            <v>0.535</v>
          </cell>
          <cell r="J19251">
            <v>0.535</v>
          </cell>
        </row>
        <row r="19252">
          <cell r="F19252" t="str">
            <v>高塘-新洋</v>
          </cell>
          <cell r="G19252" t="str">
            <v>CN02431321</v>
          </cell>
          <cell r="H19252">
            <v>3.267</v>
          </cell>
          <cell r="I19252">
            <v>3.801</v>
          </cell>
          <cell r="J19252">
            <v>0.534</v>
          </cell>
        </row>
        <row r="19253">
          <cell r="F19253" t="str">
            <v>金泉线-对门山</v>
          </cell>
          <cell r="G19253" t="str">
            <v>CM27431321</v>
          </cell>
          <cell r="H19253">
            <v>0</v>
          </cell>
          <cell r="I19253">
            <v>0.449</v>
          </cell>
          <cell r="J19253">
            <v>0.449</v>
          </cell>
        </row>
        <row r="19254">
          <cell r="F19254" t="str">
            <v>仁里-坳头</v>
          </cell>
          <cell r="G19254" t="str">
            <v>X144431321</v>
          </cell>
          <cell r="H19254">
            <v>5.868</v>
          </cell>
          <cell r="I19254">
            <v>6.368</v>
          </cell>
          <cell r="J19254">
            <v>0.5</v>
          </cell>
        </row>
        <row r="19255">
          <cell r="F19255" t="str">
            <v>老村部-陈家冲</v>
          </cell>
          <cell r="G19255" t="str">
            <v>C56J431321</v>
          </cell>
          <cell r="H19255">
            <v>0</v>
          </cell>
          <cell r="I19255">
            <v>1.496</v>
          </cell>
          <cell r="J19255">
            <v>1.496</v>
          </cell>
        </row>
        <row r="19256">
          <cell r="F19256" t="str">
            <v>梨子-东方红</v>
          </cell>
          <cell r="G19256" t="str">
            <v>C780431321</v>
          </cell>
          <cell r="H19256">
            <v>2.394</v>
          </cell>
          <cell r="I19256">
            <v>2.503</v>
          </cell>
          <cell r="J19256">
            <v>0.109</v>
          </cell>
        </row>
        <row r="19257">
          <cell r="F19257" t="str">
            <v>越泉路-冲头湾</v>
          </cell>
          <cell r="G19257" t="str">
            <v>V43X431321</v>
          </cell>
          <cell r="H19257">
            <v>0</v>
          </cell>
          <cell r="I19257">
            <v>0.184</v>
          </cell>
          <cell r="J19257">
            <v>0.184</v>
          </cell>
        </row>
        <row r="19258">
          <cell r="F19258" t="str">
            <v>花门-水库排上</v>
          </cell>
          <cell r="G19258" t="str">
            <v>CC83431321</v>
          </cell>
          <cell r="H19258">
            <v>1.01</v>
          </cell>
          <cell r="I19258">
            <v>1.309</v>
          </cell>
          <cell r="J19258">
            <v>0.299</v>
          </cell>
        </row>
        <row r="19259">
          <cell r="F19259" t="str">
            <v>龙上-湾洲</v>
          </cell>
          <cell r="G19259" t="str">
            <v>Y349431321</v>
          </cell>
          <cell r="H19259">
            <v>0</v>
          </cell>
          <cell r="I19259">
            <v>0.758</v>
          </cell>
          <cell r="J19259">
            <v>0.758</v>
          </cell>
        </row>
        <row r="19260">
          <cell r="F19260" t="str">
            <v>龙上-湾洲</v>
          </cell>
          <cell r="G19260" t="str">
            <v>Y795431321</v>
          </cell>
          <cell r="H19260">
            <v>0</v>
          </cell>
          <cell r="I19260">
            <v>0.443</v>
          </cell>
          <cell r="J19260">
            <v>0.443</v>
          </cell>
        </row>
        <row r="19261">
          <cell r="F19261" t="str">
            <v>常双公路至井家组</v>
          </cell>
          <cell r="G19261" t="str">
            <v>VT15431321</v>
          </cell>
          <cell r="H19261">
            <v>0</v>
          </cell>
          <cell r="I19261">
            <v>0.366</v>
          </cell>
          <cell r="J19261">
            <v>0.366</v>
          </cell>
        </row>
        <row r="19262">
          <cell r="F19262" t="str">
            <v>清水塘-猫腻坨</v>
          </cell>
          <cell r="G19262" t="str">
            <v>CY57431321</v>
          </cell>
          <cell r="H19262">
            <v>0.564</v>
          </cell>
          <cell r="I19262">
            <v>0.709</v>
          </cell>
          <cell r="J19262">
            <v>0.145</v>
          </cell>
        </row>
        <row r="19263">
          <cell r="F19263" t="str">
            <v>茶园桥-廖家湾</v>
          </cell>
          <cell r="G19263" t="str">
            <v>C606431321</v>
          </cell>
          <cell r="H19263">
            <v>1.887</v>
          </cell>
          <cell r="I19263">
            <v>2.572</v>
          </cell>
          <cell r="J19263">
            <v>0.685</v>
          </cell>
        </row>
        <row r="19264">
          <cell r="F19264" t="str">
            <v>龙上-湾洲</v>
          </cell>
          <cell r="G19264" t="str">
            <v>Y795431321</v>
          </cell>
          <cell r="H19264">
            <v>0</v>
          </cell>
          <cell r="I19264">
            <v>0.444</v>
          </cell>
          <cell r="J19264">
            <v>0.444</v>
          </cell>
        </row>
        <row r="19265">
          <cell r="F19265" t="str">
            <v>塘粉碧-上段</v>
          </cell>
          <cell r="G19265" t="str">
            <v>C05J431321</v>
          </cell>
          <cell r="H19265">
            <v>0</v>
          </cell>
          <cell r="I19265">
            <v>1.869</v>
          </cell>
          <cell r="J19265">
            <v>1.869</v>
          </cell>
        </row>
        <row r="19266">
          <cell r="F19266" t="str">
            <v>马明堂-易家轮</v>
          </cell>
          <cell r="G19266" t="str">
            <v>CY56431321</v>
          </cell>
          <cell r="H19266">
            <v>0.721</v>
          </cell>
          <cell r="I19266">
            <v>1.961</v>
          </cell>
          <cell r="J19266">
            <v>1.24</v>
          </cell>
        </row>
        <row r="19267">
          <cell r="F19267" t="str">
            <v>扬州坝至梅子堂</v>
          </cell>
          <cell r="G19267" t="str">
            <v>V8S1431321</v>
          </cell>
          <cell r="H19267">
            <v>0</v>
          </cell>
          <cell r="I19267">
            <v>0.29</v>
          </cell>
          <cell r="J19267">
            <v>0.29</v>
          </cell>
        </row>
        <row r="19268">
          <cell r="F19268" t="str">
            <v>井家组至邱家</v>
          </cell>
          <cell r="G19268" t="str">
            <v>CW09431321</v>
          </cell>
          <cell r="H19268">
            <v>0</v>
          </cell>
          <cell r="I19268">
            <v>0.383</v>
          </cell>
          <cell r="J19268">
            <v>0.383</v>
          </cell>
        </row>
        <row r="19269">
          <cell r="F19269" t="str">
            <v>石泉-油茶林基地</v>
          </cell>
          <cell r="G19269" t="str">
            <v>Y229431321</v>
          </cell>
          <cell r="H19269">
            <v>0</v>
          </cell>
          <cell r="I19269">
            <v>0.75</v>
          </cell>
          <cell r="J19269">
            <v>0.75</v>
          </cell>
        </row>
        <row r="19270">
          <cell r="F19270" t="str">
            <v>坝口-石板冲</v>
          </cell>
          <cell r="G19270" t="str">
            <v>C40K431321</v>
          </cell>
          <cell r="H19270">
            <v>0</v>
          </cell>
          <cell r="I19270">
            <v>0.47</v>
          </cell>
          <cell r="J19270">
            <v>0.47</v>
          </cell>
        </row>
        <row r="19271">
          <cell r="G19271" t="str">
            <v>V000</v>
          </cell>
          <cell r="H19271">
            <v>0</v>
          </cell>
          <cell r="I19271">
            <v>0.316</v>
          </cell>
          <cell r="J19271">
            <v>0.316</v>
          </cell>
        </row>
        <row r="19272">
          <cell r="F19272" t="str">
            <v>三柱祠-鸾山瞿真人殿</v>
          </cell>
          <cell r="G19272" t="str">
            <v>C34F431321</v>
          </cell>
          <cell r="H19272">
            <v>0</v>
          </cell>
          <cell r="I19272">
            <v>0.394</v>
          </cell>
          <cell r="J19272">
            <v>0.394</v>
          </cell>
        </row>
        <row r="19273">
          <cell r="F19273" t="str">
            <v>鱼形-桃林</v>
          </cell>
          <cell r="G19273" t="str">
            <v>Y914431321</v>
          </cell>
          <cell r="H19273">
            <v>2.441</v>
          </cell>
          <cell r="I19273">
            <v>3.97</v>
          </cell>
          <cell r="J19273">
            <v>1.529</v>
          </cell>
        </row>
        <row r="19274">
          <cell r="F19274" t="str">
            <v>马坳上-满足</v>
          </cell>
          <cell r="G19274" t="str">
            <v>CG49431321</v>
          </cell>
          <cell r="H19274">
            <v>0.164</v>
          </cell>
          <cell r="I19274">
            <v>0.674</v>
          </cell>
          <cell r="J19274">
            <v>0.51</v>
          </cell>
        </row>
        <row r="19275">
          <cell r="F19275" t="str">
            <v>坪基堂-坪基堂</v>
          </cell>
          <cell r="G19275" t="str">
            <v>C13A431321</v>
          </cell>
          <cell r="H19275">
            <v>0.607</v>
          </cell>
          <cell r="I19275">
            <v>0.84</v>
          </cell>
          <cell r="J19275">
            <v>0.233</v>
          </cell>
        </row>
        <row r="19276">
          <cell r="F19276" t="str">
            <v>大街-丰家</v>
          </cell>
          <cell r="G19276" t="str">
            <v>Y932431321</v>
          </cell>
          <cell r="H19276">
            <v>1.408</v>
          </cell>
          <cell r="I19276">
            <v>3.042</v>
          </cell>
          <cell r="J19276">
            <v>1.634</v>
          </cell>
        </row>
        <row r="19277">
          <cell r="F19277" t="str">
            <v>大街-丰家</v>
          </cell>
          <cell r="G19277" t="str">
            <v>Y932431321</v>
          </cell>
          <cell r="H19277">
            <v>3.042</v>
          </cell>
          <cell r="I19277">
            <v>4.039</v>
          </cell>
          <cell r="J19277">
            <v>0.997</v>
          </cell>
        </row>
        <row r="19278">
          <cell r="F19278" t="str">
            <v>铁坝塘-陈家祠堂</v>
          </cell>
          <cell r="G19278" t="str">
            <v>C20A431321</v>
          </cell>
          <cell r="H19278">
            <v>0</v>
          </cell>
          <cell r="I19278">
            <v>0.5</v>
          </cell>
          <cell r="J19278">
            <v>0.5</v>
          </cell>
        </row>
        <row r="19279">
          <cell r="F19279" t="str">
            <v>金星-群楼</v>
          </cell>
          <cell r="G19279" t="str">
            <v>Y837431321</v>
          </cell>
          <cell r="H19279">
            <v>2.466</v>
          </cell>
          <cell r="I19279">
            <v>3.704</v>
          </cell>
          <cell r="J19279">
            <v>1.238</v>
          </cell>
        </row>
        <row r="19280">
          <cell r="F19280" t="str">
            <v>梦天台-聚星堂</v>
          </cell>
          <cell r="G19280" t="str">
            <v>C21I431321</v>
          </cell>
          <cell r="H19280">
            <v>0</v>
          </cell>
          <cell r="I19280">
            <v>0.684</v>
          </cell>
          <cell r="J19280">
            <v>0.684</v>
          </cell>
        </row>
        <row r="19281">
          <cell r="F19281" t="str">
            <v>村干线--想清屋</v>
          </cell>
          <cell r="G19281" t="str">
            <v>VR84431321</v>
          </cell>
          <cell r="H19281">
            <v>0</v>
          </cell>
          <cell r="I19281">
            <v>0.153</v>
          </cell>
          <cell r="J19281">
            <v>0.153</v>
          </cell>
        </row>
        <row r="19282">
          <cell r="F19282" t="str">
            <v>彩霞分叉--方青家</v>
          </cell>
          <cell r="G19282" t="str">
            <v>VR86431321</v>
          </cell>
          <cell r="H19282">
            <v>0</v>
          </cell>
          <cell r="I19282">
            <v>0.665</v>
          </cell>
          <cell r="J19282">
            <v>0.665</v>
          </cell>
        </row>
        <row r="19283">
          <cell r="F19283" t="str">
            <v>永家堂-细泥巴塘</v>
          </cell>
          <cell r="G19283" t="str">
            <v>CY18431321</v>
          </cell>
          <cell r="H19283">
            <v>2.053</v>
          </cell>
          <cell r="I19283">
            <v>2.373</v>
          </cell>
          <cell r="J19283">
            <v>0.32</v>
          </cell>
        </row>
        <row r="19284">
          <cell r="F19284" t="str">
            <v>白元-深江</v>
          </cell>
          <cell r="G19284" t="str">
            <v>Y960431321</v>
          </cell>
          <cell r="H19284">
            <v>0.905</v>
          </cell>
          <cell r="I19284">
            <v>1.415</v>
          </cell>
          <cell r="J19284">
            <v>0.51</v>
          </cell>
        </row>
        <row r="19285">
          <cell r="F19285" t="str">
            <v>德新堂-牌塘</v>
          </cell>
          <cell r="G19285" t="str">
            <v>C94C431321</v>
          </cell>
          <cell r="H19285">
            <v>0</v>
          </cell>
          <cell r="I19285">
            <v>0.685</v>
          </cell>
          <cell r="J19285">
            <v>0.685</v>
          </cell>
        </row>
        <row r="19286">
          <cell r="F19286" t="str">
            <v>道子堂-培根堂</v>
          </cell>
          <cell r="G19286" t="str">
            <v>CP62431321</v>
          </cell>
          <cell r="H19286">
            <v>0</v>
          </cell>
          <cell r="I19286">
            <v>0.126</v>
          </cell>
          <cell r="J19286">
            <v>0.126</v>
          </cell>
        </row>
        <row r="19287">
          <cell r="F19287" t="str">
            <v>十竹粮站-惠草堂</v>
          </cell>
          <cell r="G19287" t="str">
            <v>C13F431321</v>
          </cell>
          <cell r="H19287">
            <v>0</v>
          </cell>
          <cell r="I19287">
            <v>0.859</v>
          </cell>
          <cell r="J19287">
            <v>0.859</v>
          </cell>
        </row>
        <row r="19288">
          <cell r="F19288" t="str">
            <v>村路---凌角</v>
          </cell>
          <cell r="G19288" t="str">
            <v>V01R431321</v>
          </cell>
          <cell r="H19288">
            <v>0</v>
          </cell>
          <cell r="I19288">
            <v>0.567</v>
          </cell>
          <cell r="J19288">
            <v>0.567</v>
          </cell>
        </row>
        <row r="19289">
          <cell r="F19289" t="str">
            <v>坪基堂-坪基堂</v>
          </cell>
          <cell r="G19289" t="str">
            <v>C13A431321</v>
          </cell>
          <cell r="H19289">
            <v>1.511</v>
          </cell>
          <cell r="I19289">
            <v>2.01</v>
          </cell>
          <cell r="J19289">
            <v>0.499</v>
          </cell>
        </row>
        <row r="19290">
          <cell r="F19290" t="str">
            <v>龙须冲-龙须桥</v>
          </cell>
          <cell r="G19290" t="str">
            <v>C109431321</v>
          </cell>
          <cell r="H19290">
            <v>0</v>
          </cell>
          <cell r="I19290">
            <v>0.203</v>
          </cell>
          <cell r="J19290">
            <v>0.203</v>
          </cell>
        </row>
        <row r="19291">
          <cell r="F19291" t="str">
            <v>黄泥塘-沙子咀</v>
          </cell>
          <cell r="G19291" t="str">
            <v>CY52431321</v>
          </cell>
          <cell r="H19291">
            <v>0.847</v>
          </cell>
          <cell r="I19291">
            <v>1.398</v>
          </cell>
          <cell r="J19291">
            <v>0.551</v>
          </cell>
        </row>
        <row r="19292">
          <cell r="F19292" t="str">
            <v>大街-丰家</v>
          </cell>
          <cell r="G19292" t="str">
            <v>Y932431321</v>
          </cell>
          <cell r="H19292">
            <v>1.148</v>
          </cell>
          <cell r="I19292">
            <v>1.408</v>
          </cell>
          <cell r="J19292">
            <v>0.26</v>
          </cell>
        </row>
        <row r="19293">
          <cell r="F19293" t="str">
            <v>新家组—老虎冲毛鸡巴山</v>
          </cell>
          <cell r="G19293" t="str">
            <v>VQ35431321</v>
          </cell>
          <cell r="H19293">
            <v>0</v>
          </cell>
          <cell r="I19293">
            <v>0.707</v>
          </cell>
          <cell r="J19293">
            <v>0.707</v>
          </cell>
        </row>
        <row r="19294">
          <cell r="F19294" t="str">
            <v>娄衡路--守愚家</v>
          </cell>
          <cell r="G19294" t="str">
            <v>VR73431321</v>
          </cell>
          <cell r="H19294">
            <v>0</v>
          </cell>
          <cell r="I19294">
            <v>0.255</v>
          </cell>
          <cell r="J19294">
            <v>0.255</v>
          </cell>
        </row>
        <row r="19295">
          <cell r="F19295" t="str">
            <v>凌家-永程铺</v>
          </cell>
          <cell r="G19295" t="str">
            <v>C110431321</v>
          </cell>
          <cell r="H19295">
            <v>0</v>
          </cell>
          <cell r="I19295">
            <v>0.307</v>
          </cell>
          <cell r="J19295">
            <v>0.307</v>
          </cell>
        </row>
        <row r="19296">
          <cell r="F19296" t="str">
            <v>铁丝坳-宋家堂</v>
          </cell>
          <cell r="G19296" t="str">
            <v>CL37431321</v>
          </cell>
          <cell r="H19296">
            <v>0</v>
          </cell>
          <cell r="I19296">
            <v>0.583</v>
          </cell>
          <cell r="J19296">
            <v>0.583</v>
          </cell>
        </row>
        <row r="19297">
          <cell r="F19297" t="str">
            <v>畜牧堂-扎冲</v>
          </cell>
          <cell r="G19297" t="str">
            <v>C120431321</v>
          </cell>
          <cell r="H19297">
            <v>1.097</v>
          </cell>
          <cell r="I19297">
            <v>1.328</v>
          </cell>
          <cell r="J19297">
            <v>0.231</v>
          </cell>
        </row>
        <row r="19298">
          <cell r="F19298" t="str">
            <v>鹏青屋-希平屋</v>
          </cell>
          <cell r="G19298" t="str">
            <v>CM29431321</v>
          </cell>
          <cell r="H19298">
            <v>0</v>
          </cell>
          <cell r="I19298">
            <v>0.325</v>
          </cell>
          <cell r="J19298">
            <v>0.325</v>
          </cell>
        </row>
        <row r="19299">
          <cell r="F19299" t="str">
            <v>畜牧堂-扎冲</v>
          </cell>
          <cell r="G19299" t="str">
            <v>CO08431321</v>
          </cell>
          <cell r="H19299">
            <v>0</v>
          </cell>
          <cell r="I19299">
            <v>0.058</v>
          </cell>
          <cell r="J19299">
            <v>0.058</v>
          </cell>
        </row>
        <row r="19300">
          <cell r="F19300" t="str">
            <v>新塘湾-新塘湾</v>
          </cell>
          <cell r="G19300" t="str">
            <v>C119431321</v>
          </cell>
          <cell r="H19300">
            <v>0</v>
          </cell>
          <cell r="I19300">
            <v>0.097</v>
          </cell>
          <cell r="J19300">
            <v>0.097</v>
          </cell>
        </row>
        <row r="19301">
          <cell r="F19301" t="str">
            <v>凌家-永程铺</v>
          </cell>
          <cell r="G19301" t="str">
            <v>C110431321</v>
          </cell>
          <cell r="H19301">
            <v>0.307</v>
          </cell>
          <cell r="I19301">
            <v>0.409</v>
          </cell>
          <cell r="J19301">
            <v>0.102</v>
          </cell>
        </row>
        <row r="19302">
          <cell r="F19302" t="str">
            <v>林场-天井水库</v>
          </cell>
          <cell r="G19302" t="str">
            <v>CL36431321</v>
          </cell>
          <cell r="H19302">
            <v>0</v>
          </cell>
          <cell r="I19302">
            <v>0.957</v>
          </cell>
          <cell r="J19302">
            <v>0.957</v>
          </cell>
        </row>
        <row r="19303">
          <cell r="F19303" t="str">
            <v>大正线-柿江</v>
          </cell>
          <cell r="G19303" t="str">
            <v>CV27431321</v>
          </cell>
          <cell r="H19303">
            <v>0</v>
          </cell>
          <cell r="I19303">
            <v>0.853</v>
          </cell>
          <cell r="J19303">
            <v>0.853</v>
          </cell>
        </row>
        <row r="19304">
          <cell r="F19304" t="str">
            <v>大正线-祖山</v>
          </cell>
          <cell r="G19304" t="str">
            <v>V468431321</v>
          </cell>
          <cell r="H19304">
            <v>0</v>
          </cell>
          <cell r="I19304">
            <v>1.008</v>
          </cell>
          <cell r="J19304">
            <v>1.008</v>
          </cell>
        </row>
        <row r="19305">
          <cell r="F19305" t="str">
            <v>方田坳-方田坳</v>
          </cell>
          <cell r="G19305" t="str">
            <v>C21A431321</v>
          </cell>
          <cell r="H19305">
            <v>0</v>
          </cell>
          <cell r="I19305">
            <v>0.325</v>
          </cell>
          <cell r="J19305">
            <v>0.325</v>
          </cell>
        </row>
        <row r="19306">
          <cell r="F19306" t="str">
            <v>培山-金紫堂</v>
          </cell>
          <cell r="G19306" t="str">
            <v>C38A431321</v>
          </cell>
          <cell r="H19306">
            <v>0.516</v>
          </cell>
          <cell r="I19306">
            <v>0.967</v>
          </cell>
          <cell r="J19306">
            <v>0.451</v>
          </cell>
        </row>
        <row r="19307">
          <cell r="F19307" t="str">
            <v>高家-金排</v>
          </cell>
          <cell r="G19307" t="str">
            <v>CU95431321</v>
          </cell>
          <cell r="H19307">
            <v>0</v>
          </cell>
          <cell r="I19307">
            <v>0.656</v>
          </cell>
          <cell r="J19307">
            <v>0.656</v>
          </cell>
        </row>
        <row r="19308">
          <cell r="F19308" t="str">
            <v>新塘牌-新塘牌</v>
          </cell>
          <cell r="G19308" t="str">
            <v>C121431321</v>
          </cell>
          <cell r="H19308">
            <v>0</v>
          </cell>
          <cell r="I19308">
            <v>0.257</v>
          </cell>
          <cell r="J19308">
            <v>0.257</v>
          </cell>
        </row>
        <row r="19309">
          <cell r="F19309" t="str">
            <v>四湾---金塘屋</v>
          </cell>
          <cell r="G19309" t="str">
            <v>CU88431321</v>
          </cell>
          <cell r="H19309">
            <v>0</v>
          </cell>
          <cell r="I19309">
            <v>0.888</v>
          </cell>
          <cell r="J19309">
            <v>0.888</v>
          </cell>
        </row>
        <row r="19310">
          <cell r="F19310" t="str">
            <v>谭树塘-铁家垅</v>
          </cell>
          <cell r="G19310" t="str">
            <v>C60B431321</v>
          </cell>
          <cell r="H19310">
            <v>0</v>
          </cell>
          <cell r="I19310">
            <v>0.767</v>
          </cell>
          <cell r="J19310">
            <v>0.767</v>
          </cell>
        </row>
        <row r="19311">
          <cell r="F19311" t="str">
            <v>后头山--积庆堂</v>
          </cell>
          <cell r="G19311" t="str">
            <v>V19R431321</v>
          </cell>
          <cell r="H19311">
            <v>0</v>
          </cell>
          <cell r="I19311">
            <v>0.276</v>
          </cell>
          <cell r="J19311">
            <v>0.276</v>
          </cell>
        </row>
        <row r="19312">
          <cell r="F19312" t="str">
            <v>双安堂-羊古堂</v>
          </cell>
          <cell r="G19312" t="str">
            <v>C17A431321</v>
          </cell>
          <cell r="H19312">
            <v>0</v>
          </cell>
          <cell r="I19312">
            <v>0.46</v>
          </cell>
          <cell r="J19312">
            <v>0.46</v>
          </cell>
        </row>
        <row r="19313">
          <cell r="F19313" t="str">
            <v>大街-老铺</v>
          </cell>
          <cell r="G19313" t="str">
            <v>C134431321</v>
          </cell>
          <cell r="H19313">
            <v>1.238</v>
          </cell>
          <cell r="I19313">
            <v>1.502</v>
          </cell>
          <cell r="J19313">
            <v>0.264</v>
          </cell>
        </row>
        <row r="19314">
          <cell r="F19314" t="str">
            <v>杉山坪-叉路口</v>
          </cell>
          <cell r="G19314" t="str">
            <v>C09K431321</v>
          </cell>
          <cell r="H19314">
            <v>0</v>
          </cell>
          <cell r="I19314">
            <v>0.546</v>
          </cell>
          <cell r="J19314">
            <v>0.546</v>
          </cell>
        </row>
        <row r="19315">
          <cell r="F19315" t="str">
            <v>杉山-意家</v>
          </cell>
          <cell r="G19315" t="str">
            <v>CC75431321</v>
          </cell>
          <cell r="H19315">
            <v>0.325</v>
          </cell>
          <cell r="I19315">
            <v>1.036</v>
          </cell>
          <cell r="J19315">
            <v>0.711</v>
          </cell>
        </row>
        <row r="19316">
          <cell r="F19316" t="str">
            <v>前塘-腊树</v>
          </cell>
          <cell r="G19316" t="str">
            <v>Y339431321</v>
          </cell>
          <cell r="H19316">
            <v>0.944</v>
          </cell>
          <cell r="I19316">
            <v>1.714</v>
          </cell>
          <cell r="J19316">
            <v>0.77</v>
          </cell>
        </row>
        <row r="19317">
          <cell r="F19317" t="str">
            <v>采桑-九峰</v>
          </cell>
          <cell r="G19317" t="str">
            <v>X109431321</v>
          </cell>
          <cell r="H19317">
            <v>10.461</v>
          </cell>
          <cell r="I19317">
            <v>11.77</v>
          </cell>
          <cell r="J19317">
            <v>1.309</v>
          </cell>
        </row>
        <row r="19318">
          <cell r="F19318" t="str">
            <v>祖山坪－塘皂</v>
          </cell>
          <cell r="G19318" t="str">
            <v>V489431321</v>
          </cell>
          <cell r="H19318">
            <v>0</v>
          </cell>
          <cell r="I19318">
            <v>0.419</v>
          </cell>
          <cell r="J19318">
            <v>0.419</v>
          </cell>
        </row>
        <row r="19319">
          <cell r="F19319" t="str">
            <v>新屋-兴隆</v>
          </cell>
          <cell r="G19319" t="str">
            <v>C62A431321</v>
          </cell>
          <cell r="H19319">
            <v>0</v>
          </cell>
          <cell r="I19319">
            <v>0.826</v>
          </cell>
          <cell r="J19319">
            <v>0.826</v>
          </cell>
        </row>
        <row r="19320">
          <cell r="F19320" t="str">
            <v>大拓排-胡家塘</v>
          </cell>
          <cell r="G19320" t="str">
            <v>C64D431321</v>
          </cell>
          <cell r="H19320">
            <v>0</v>
          </cell>
          <cell r="I19320">
            <v>1.759</v>
          </cell>
          <cell r="J19320">
            <v>1.759</v>
          </cell>
        </row>
        <row r="19321">
          <cell r="F19321" t="str">
            <v>大畲里-姚家嘴</v>
          </cell>
          <cell r="G19321" t="str">
            <v>CS27431321</v>
          </cell>
          <cell r="H19321">
            <v>0</v>
          </cell>
          <cell r="I19321">
            <v>1.243</v>
          </cell>
          <cell r="J19321">
            <v>1.243</v>
          </cell>
        </row>
        <row r="19322">
          <cell r="F19322" t="str">
            <v>山茶牌-泥湾里</v>
          </cell>
          <cell r="G19322" t="str">
            <v>CS29431321</v>
          </cell>
          <cell r="H19322">
            <v>0</v>
          </cell>
          <cell r="I19322">
            <v>0.799</v>
          </cell>
          <cell r="J19322">
            <v>0.799</v>
          </cell>
        </row>
        <row r="19323">
          <cell r="G19323" t="str">
            <v>V000</v>
          </cell>
          <cell r="H19323">
            <v>0</v>
          </cell>
          <cell r="I19323">
            <v>0.353</v>
          </cell>
          <cell r="J19323">
            <v>0.353</v>
          </cell>
        </row>
        <row r="19324">
          <cell r="F19324" t="str">
            <v>白沙-大村</v>
          </cell>
          <cell r="G19324" t="str">
            <v>Y784431321</v>
          </cell>
          <cell r="H19324">
            <v>1.501</v>
          </cell>
          <cell r="I19324">
            <v>1.793</v>
          </cell>
          <cell r="J19324">
            <v>0.292</v>
          </cell>
        </row>
        <row r="19325">
          <cell r="F19325" t="str">
            <v>四亩-石塘</v>
          </cell>
          <cell r="G19325" t="str">
            <v>V82D431321</v>
          </cell>
          <cell r="H19325">
            <v>0</v>
          </cell>
          <cell r="I19325">
            <v>0.531</v>
          </cell>
          <cell r="J19325">
            <v>0.531</v>
          </cell>
        </row>
        <row r="19326">
          <cell r="F19326" t="str">
            <v>石塘-宋家塘</v>
          </cell>
          <cell r="G19326" t="str">
            <v>V83D431321</v>
          </cell>
          <cell r="H19326">
            <v>0</v>
          </cell>
          <cell r="I19326">
            <v>0.684</v>
          </cell>
          <cell r="J19326">
            <v>0.684</v>
          </cell>
        </row>
        <row r="19327">
          <cell r="F19327" t="str">
            <v>大村-测水</v>
          </cell>
          <cell r="G19327" t="str">
            <v>X106431321</v>
          </cell>
          <cell r="H19327">
            <v>7.788</v>
          </cell>
          <cell r="I19327">
            <v>8.281</v>
          </cell>
          <cell r="J19327">
            <v>0.493</v>
          </cell>
        </row>
        <row r="19328">
          <cell r="F19328" t="str">
            <v>乐业-龙塘</v>
          </cell>
          <cell r="G19328" t="str">
            <v>Y921431321</v>
          </cell>
          <cell r="H19328">
            <v>1.248</v>
          </cell>
          <cell r="I19328">
            <v>1.943</v>
          </cell>
          <cell r="J19328">
            <v>0.695</v>
          </cell>
        </row>
        <row r="19329">
          <cell r="F19329" t="str">
            <v>新塘-魏家屋</v>
          </cell>
          <cell r="G19329" t="str">
            <v>C68D431321</v>
          </cell>
          <cell r="H19329">
            <v>0.76</v>
          </cell>
          <cell r="I19329">
            <v>0.966</v>
          </cell>
          <cell r="J19329">
            <v>0.206</v>
          </cell>
        </row>
        <row r="19330">
          <cell r="F19330" t="str">
            <v>路口-上丰</v>
          </cell>
          <cell r="G19330" t="str">
            <v>C69D431321</v>
          </cell>
          <cell r="H19330">
            <v>0</v>
          </cell>
          <cell r="I19330">
            <v>0.358</v>
          </cell>
          <cell r="J19330">
            <v>0.358</v>
          </cell>
        </row>
        <row r="19331">
          <cell r="F19331" t="str">
            <v>平头丘-玉海屋</v>
          </cell>
          <cell r="G19331" t="str">
            <v>V1E4431321</v>
          </cell>
          <cell r="H19331">
            <v>0</v>
          </cell>
          <cell r="I19331">
            <v>0.309</v>
          </cell>
          <cell r="J19331">
            <v>0.309</v>
          </cell>
        </row>
        <row r="19332">
          <cell r="F19332" t="str">
            <v>陈勇屋-兵生屋</v>
          </cell>
          <cell r="G19332" t="str">
            <v>V1E5431321</v>
          </cell>
          <cell r="H19332">
            <v>0</v>
          </cell>
          <cell r="I19332">
            <v>0.433</v>
          </cell>
          <cell r="J19332">
            <v>0.433</v>
          </cell>
        </row>
        <row r="19333">
          <cell r="F19333" t="str">
            <v>乐业-龙塘</v>
          </cell>
          <cell r="G19333" t="str">
            <v>Y921431321</v>
          </cell>
          <cell r="H19333">
            <v>1.935</v>
          </cell>
          <cell r="I19333">
            <v>2.285</v>
          </cell>
          <cell r="J19333">
            <v>0.35</v>
          </cell>
        </row>
        <row r="19334">
          <cell r="F19334" t="str">
            <v>三毛丘-王家冲</v>
          </cell>
          <cell r="G19334" t="str">
            <v>C83K431321</v>
          </cell>
          <cell r="H19334">
            <v>0</v>
          </cell>
          <cell r="I19334">
            <v>0.377</v>
          </cell>
          <cell r="J19334">
            <v>0.377</v>
          </cell>
        </row>
        <row r="19335">
          <cell r="F19335" t="str">
            <v>建坤屋-中桃屋</v>
          </cell>
          <cell r="G19335" t="str">
            <v>V9D9431321</v>
          </cell>
          <cell r="H19335">
            <v>0</v>
          </cell>
          <cell r="I19335">
            <v>0.33</v>
          </cell>
          <cell r="J19335">
            <v>0.33</v>
          </cell>
        </row>
        <row r="19336">
          <cell r="F19336" t="str">
            <v>民建-新屋</v>
          </cell>
          <cell r="G19336" t="str">
            <v>C379431321</v>
          </cell>
          <cell r="H19336">
            <v>1.097</v>
          </cell>
          <cell r="I19336">
            <v>2.105</v>
          </cell>
          <cell r="J19336">
            <v>1.008</v>
          </cell>
        </row>
        <row r="19337">
          <cell r="F19337" t="str">
            <v>大队部-围子</v>
          </cell>
          <cell r="G19337" t="str">
            <v>C81K431321</v>
          </cell>
          <cell r="H19337">
            <v>0</v>
          </cell>
          <cell r="I19337">
            <v>1.118</v>
          </cell>
          <cell r="J19337">
            <v>1.118</v>
          </cell>
        </row>
        <row r="19338">
          <cell r="F19338" t="str">
            <v>杨家坵-建海屋</v>
          </cell>
          <cell r="G19338" t="str">
            <v>CZ01431321</v>
          </cell>
          <cell r="H19338">
            <v>0</v>
          </cell>
          <cell r="I19338">
            <v>0.621</v>
          </cell>
          <cell r="J19338">
            <v>0.621</v>
          </cell>
        </row>
        <row r="19339">
          <cell r="F19339" t="str">
            <v>泉坝-云庭</v>
          </cell>
          <cell r="G19339" t="str">
            <v>Y927431321</v>
          </cell>
          <cell r="H19339">
            <v>8.546</v>
          </cell>
          <cell r="I19339">
            <v>9.337</v>
          </cell>
          <cell r="J19339">
            <v>0.791</v>
          </cell>
        </row>
        <row r="19340">
          <cell r="F19340" t="str">
            <v>泉坝-云庭</v>
          </cell>
          <cell r="G19340" t="str">
            <v>Y927431321</v>
          </cell>
          <cell r="H19340">
            <v>9.337</v>
          </cell>
          <cell r="I19340">
            <v>10.003</v>
          </cell>
          <cell r="J19340">
            <v>0.666</v>
          </cell>
        </row>
        <row r="19341">
          <cell r="F19341" t="str">
            <v>木加-江口</v>
          </cell>
          <cell r="G19341" t="str">
            <v>Y817431321</v>
          </cell>
          <cell r="H19341">
            <v>4.208</v>
          </cell>
          <cell r="I19341">
            <v>4.797</v>
          </cell>
          <cell r="J19341">
            <v>0.589</v>
          </cell>
        </row>
        <row r="19342">
          <cell r="F19342" t="str">
            <v>泉坝-云庭</v>
          </cell>
          <cell r="G19342" t="str">
            <v>Y927431321</v>
          </cell>
          <cell r="H19342">
            <v>3.229</v>
          </cell>
          <cell r="I19342">
            <v>8.218</v>
          </cell>
          <cell r="J19342">
            <v>4.989</v>
          </cell>
        </row>
        <row r="19343">
          <cell r="F19343" t="str">
            <v>工班-天鹅山</v>
          </cell>
          <cell r="G19343" t="str">
            <v>C75G431321</v>
          </cell>
          <cell r="H19343">
            <v>0</v>
          </cell>
          <cell r="I19343">
            <v>1.968</v>
          </cell>
          <cell r="J19343">
            <v>1.968</v>
          </cell>
        </row>
        <row r="19344">
          <cell r="F19344" t="str">
            <v>粟山嘴-正山脑</v>
          </cell>
          <cell r="G19344" t="str">
            <v>V22E431321</v>
          </cell>
          <cell r="H19344">
            <v>0</v>
          </cell>
          <cell r="I19344">
            <v>0.079</v>
          </cell>
          <cell r="J19344">
            <v>0.079</v>
          </cell>
        </row>
        <row r="19345">
          <cell r="F19345" t="str">
            <v>周家畲-郑家桥</v>
          </cell>
          <cell r="G19345" t="str">
            <v>V25E431321</v>
          </cell>
          <cell r="H19345">
            <v>0</v>
          </cell>
          <cell r="I19345">
            <v>0.238</v>
          </cell>
          <cell r="J19345">
            <v>0.238</v>
          </cell>
        </row>
        <row r="19346">
          <cell r="F19346" t="str">
            <v>黄家山-梅厅脑</v>
          </cell>
          <cell r="G19346" t="str">
            <v>V27E431321</v>
          </cell>
          <cell r="H19346">
            <v>0</v>
          </cell>
          <cell r="I19346">
            <v>0.179</v>
          </cell>
          <cell r="J19346">
            <v>0.179</v>
          </cell>
        </row>
        <row r="19347">
          <cell r="F19347" t="str">
            <v>和家-新增</v>
          </cell>
          <cell r="G19347" t="str">
            <v>Y820431321</v>
          </cell>
          <cell r="H19347">
            <v>1.897</v>
          </cell>
          <cell r="I19347">
            <v>2.227</v>
          </cell>
          <cell r="J19347">
            <v>0.33</v>
          </cell>
        </row>
        <row r="19348">
          <cell r="F19348" t="str">
            <v>左家-河中</v>
          </cell>
          <cell r="G19348" t="str">
            <v>V3D3431321</v>
          </cell>
          <cell r="H19348">
            <v>0</v>
          </cell>
          <cell r="I19348">
            <v>0.815</v>
          </cell>
          <cell r="J19348">
            <v>0.815</v>
          </cell>
        </row>
        <row r="19349">
          <cell r="F19349" t="str">
            <v>黄立-油榨塘</v>
          </cell>
          <cell r="G19349" t="str">
            <v>C76K431321</v>
          </cell>
          <cell r="H19349">
            <v>0</v>
          </cell>
          <cell r="I19349">
            <v>0.573</v>
          </cell>
          <cell r="J19349">
            <v>0.573</v>
          </cell>
        </row>
        <row r="19350">
          <cell r="G19350" t="str">
            <v>V000</v>
          </cell>
          <cell r="H19350">
            <v>0</v>
          </cell>
          <cell r="I19350">
            <v>0.306</v>
          </cell>
          <cell r="J19350">
            <v>0.306</v>
          </cell>
        </row>
        <row r="19351">
          <cell r="F19351" t="str">
            <v>水库-江家岭</v>
          </cell>
          <cell r="G19351" t="str">
            <v>VE25431321</v>
          </cell>
          <cell r="H19351">
            <v>0</v>
          </cell>
          <cell r="I19351">
            <v>0.754</v>
          </cell>
          <cell r="J19351">
            <v>0.754</v>
          </cell>
        </row>
        <row r="19352">
          <cell r="F19352" t="str">
            <v>俞家塘-瓜家排</v>
          </cell>
          <cell r="G19352" t="str">
            <v>VE26431321</v>
          </cell>
          <cell r="H19352">
            <v>0</v>
          </cell>
          <cell r="I19352">
            <v>0.46</v>
          </cell>
          <cell r="J19352">
            <v>0.46</v>
          </cell>
        </row>
        <row r="19353">
          <cell r="F19353" t="str">
            <v>同车埠-庙咀上</v>
          </cell>
          <cell r="G19353" t="str">
            <v>C57G431321</v>
          </cell>
          <cell r="H19353">
            <v>0</v>
          </cell>
          <cell r="I19353">
            <v>0.303</v>
          </cell>
          <cell r="J19353">
            <v>0.303</v>
          </cell>
        </row>
        <row r="19354">
          <cell r="F19354" t="str">
            <v>坝塘-耀飞屋</v>
          </cell>
          <cell r="G19354" t="str">
            <v>CR81431321</v>
          </cell>
          <cell r="H19354">
            <v>0</v>
          </cell>
          <cell r="I19354">
            <v>0.897</v>
          </cell>
          <cell r="J19354">
            <v>0.897</v>
          </cell>
        </row>
        <row r="19355">
          <cell r="F19355" t="str">
            <v>代销点-石朱塘</v>
          </cell>
          <cell r="G19355" t="str">
            <v>V9D1431321</v>
          </cell>
          <cell r="H19355">
            <v>0</v>
          </cell>
          <cell r="I19355">
            <v>0.365</v>
          </cell>
          <cell r="J19355">
            <v>0.365</v>
          </cell>
        </row>
        <row r="19356">
          <cell r="F19356" t="str">
            <v>石板-油麻</v>
          </cell>
          <cell r="G19356" t="str">
            <v>C11J431321</v>
          </cell>
          <cell r="H19356">
            <v>0</v>
          </cell>
          <cell r="I19356">
            <v>1.047</v>
          </cell>
          <cell r="J19356">
            <v>1.047</v>
          </cell>
        </row>
        <row r="19357">
          <cell r="F19357" t="str">
            <v>李家-油麻</v>
          </cell>
          <cell r="G19357" t="str">
            <v>C54G431321</v>
          </cell>
          <cell r="H19357">
            <v>0</v>
          </cell>
          <cell r="I19357">
            <v>1.352</v>
          </cell>
          <cell r="J19357">
            <v>1.352</v>
          </cell>
        </row>
        <row r="19358">
          <cell r="F19358" t="str">
            <v>横山边-玉屏寺</v>
          </cell>
          <cell r="G19358" t="str">
            <v>Z22A431321</v>
          </cell>
          <cell r="H19358">
            <v>0</v>
          </cell>
          <cell r="I19358">
            <v>1.596</v>
          </cell>
          <cell r="J19358">
            <v>1.596</v>
          </cell>
        </row>
        <row r="19359">
          <cell r="F19359" t="str">
            <v>代销店-大冲</v>
          </cell>
          <cell r="G19359" t="str">
            <v>C86K431321</v>
          </cell>
          <cell r="H19359">
            <v>0</v>
          </cell>
          <cell r="I19359">
            <v>1.708</v>
          </cell>
          <cell r="J19359">
            <v>1.708</v>
          </cell>
        </row>
        <row r="19360">
          <cell r="F19360" t="str">
            <v>周家组-桐子坨</v>
          </cell>
          <cell r="G19360" t="str">
            <v>V5D1431321</v>
          </cell>
          <cell r="H19360">
            <v>0</v>
          </cell>
          <cell r="I19360">
            <v>0.213</v>
          </cell>
          <cell r="J19360">
            <v>0.213</v>
          </cell>
        </row>
        <row r="19361">
          <cell r="F19361" t="str">
            <v>八组-八组</v>
          </cell>
          <cell r="G19361" t="str">
            <v>C418431321</v>
          </cell>
          <cell r="H19361">
            <v>0</v>
          </cell>
          <cell r="I19361">
            <v>1.652</v>
          </cell>
          <cell r="J19361">
            <v>1.652</v>
          </cell>
        </row>
        <row r="19362">
          <cell r="F19362" t="str">
            <v>溪口-斗盐</v>
          </cell>
          <cell r="G19362" t="str">
            <v>Y861431321</v>
          </cell>
          <cell r="H19362">
            <v>4.495</v>
          </cell>
          <cell r="I19362">
            <v>6.81</v>
          </cell>
          <cell r="J19362">
            <v>2.315</v>
          </cell>
        </row>
        <row r="19363">
          <cell r="F19363" t="str">
            <v>十美塘-庙王坝</v>
          </cell>
          <cell r="G19363" t="str">
            <v>V68D431321</v>
          </cell>
          <cell r="H19363">
            <v>0</v>
          </cell>
          <cell r="I19363">
            <v>0.161</v>
          </cell>
          <cell r="J19363">
            <v>0.161</v>
          </cell>
        </row>
        <row r="19364">
          <cell r="F19364" t="str">
            <v>歇马庙-百亩水库</v>
          </cell>
          <cell r="G19364" t="str">
            <v>C61D431321</v>
          </cell>
          <cell r="H19364">
            <v>0</v>
          </cell>
          <cell r="I19364">
            <v>0.916</v>
          </cell>
          <cell r="J19364">
            <v>0.916</v>
          </cell>
        </row>
        <row r="19365">
          <cell r="F19365" t="str">
            <v>茶冲-光明</v>
          </cell>
          <cell r="G19365" t="str">
            <v>C76I431321</v>
          </cell>
          <cell r="H19365">
            <v>0</v>
          </cell>
          <cell r="I19365">
            <v>0.905</v>
          </cell>
          <cell r="J19365">
            <v>0.905</v>
          </cell>
        </row>
        <row r="19366">
          <cell r="F19366" t="str">
            <v>大兴-先锋</v>
          </cell>
          <cell r="G19366" t="str">
            <v>C350431321</v>
          </cell>
          <cell r="H19366">
            <v>0.935</v>
          </cell>
          <cell r="I19366">
            <v>1.063</v>
          </cell>
          <cell r="J19366">
            <v>0.128</v>
          </cell>
        </row>
        <row r="19367">
          <cell r="F19367" t="str">
            <v>石灰山-朱家</v>
          </cell>
          <cell r="G19367" t="str">
            <v>CY93431321</v>
          </cell>
          <cell r="H19367">
            <v>0.502</v>
          </cell>
          <cell r="I19367">
            <v>1.496</v>
          </cell>
          <cell r="J19367">
            <v>0.994</v>
          </cell>
        </row>
        <row r="19368">
          <cell r="F19368" t="str">
            <v>石灰山-朱家</v>
          </cell>
          <cell r="G19368" t="str">
            <v>CY93431321</v>
          </cell>
          <cell r="H19368">
            <v>1.747</v>
          </cell>
          <cell r="I19368">
            <v>2.198</v>
          </cell>
          <cell r="J19368">
            <v>0.451</v>
          </cell>
        </row>
        <row r="19369">
          <cell r="F19369" t="str">
            <v>油麻坵-大塘</v>
          </cell>
          <cell r="G19369" t="str">
            <v>V70D431321</v>
          </cell>
          <cell r="H19369">
            <v>0</v>
          </cell>
          <cell r="I19369">
            <v>0.46</v>
          </cell>
          <cell r="J19369">
            <v>0.46</v>
          </cell>
        </row>
        <row r="19370">
          <cell r="F19370" t="str">
            <v>信用社-泉塘</v>
          </cell>
          <cell r="G19370" t="str">
            <v>V77D431321</v>
          </cell>
          <cell r="H19370">
            <v>0</v>
          </cell>
          <cell r="I19370">
            <v>0.219</v>
          </cell>
          <cell r="J19370">
            <v>0.219</v>
          </cell>
        </row>
        <row r="19371">
          <cell r="F19371" t="str">
            <v>坳头-学堂</v>
          </cell>
          <cell r="G19371" t="str">
            <v>CY92431321</v>
          </cell>
          <cell r="H19371">
            <v>0</v>
          </cell>
          <cell r="I19371">
            <v>0.841</v>
          </cell>
          <cell r="J19371">
            <v>0.841</v>
          </cell>
        </row>
        <row r="19372">
          <cell r="F19372" t="str">
            <v>红胜-民主</v>
          </cell>
          <cell r="G19372" t="str">
            <v>Y928431321</v>
          </cell>
          <cell r="H19372">
            <v>1.601</v>
          </cell>
          <cell r="I19372">
            <v>2.851</v>
          </cell>
          <cell r="J19372">
            <v>1.25</v>
          </cell>
        </row>
        <row r="19373">
          <cell r="F19373" t="str">
            <v>东风-长湾</v>
          </cell>
          <cell r="G19373" t="str">
            <v>C347431321</v>
          </cell>
          <cell r="H19373">
            <v>0</v>
          </cell>
          <cell r="I19373">
            <v>2.021</v>
          </cell>
          <cell r="J19373">
            <v>2.021</v>
          </cell>
        </row>
        <row r="19374">
          <cell r="F19374" t="str">
            <v>坝塘湾-章冲塘</v>
          </cell>
          <cell r="G19374" t="str">
            <v>CM80431321</v>
          </cell>
          <cell r="H19374">
            <v>0</v>
          </cell>
          <cell r="I19374">
            <v>0.467</v>
          </cell>
          <cell r="J19374">
            <v>0.467</v>
          </cell>
        </row>
        <row r="19375">
          <cell r="F19375" t="str">
            <v>山和-井字</v>
          </cell>
          <cell r="G19375" t="str">
            <v>C73A431321</v>
          </cell>
          <cell r="H19375">
            <v>0</v>
          </cell>
          <cell r="I19375">
            <v>0.096</v>
          </cell>
          <cell r="J19375">
            <v>0.096</v>
          </cell>
        </row>
        <row r="19376">
          <cell r="F19376" t="str">
            <v>山和-井字</v>
          </cell>
          <cell r="G19376" t="str">
            <v>C73A431321</v>
          </cell>
          <cell r="H19376">
            <v>0.095</v>
          </cell>
          <cell r="I19376">
            <v>0.329</v>
          </cell>
          <cell r="J19376">
            <v>0.234</v>
          </cell>
        </row>
        <row r="19377">
          <cell r="F19377" t="str">
            <v>深塘段-天子石</v>
          </cell>
          <cell r="G19377" t="str">
            <v>CR82431321</v>
          </cell>
          <cell r="H19377">
            <v>0</v>
          </cell>
          <cell r="I19377">
            <v>0.564</v>
          </cell>
          <cell r="J19377">
            <v>0.564</v>
          </cell>
        </row>
        <row r="19378">
          <cell r="F19378" t="str">
            <v>黄家湾-奖全屋</v>
          </cell>
          <cell r="G19378" t="str">
            <v>V10D431321</v>
          </cell>
          <cell r="H19378">
            <v>0</v>
          </cell>
          <cell r="I19378">
            <v>0.092</v>
          </cell>
          <cell r="J19378">
            <v>0.092</v>
          </cell>
        </row>
        <row r="19379">
          <cell r="F19379" t="str">
            <v>亚运桥-丰先屋</v>
          </cell>
          <cell r="G19379" t="str">
            <v>V1D1431321</v>
          </cell>
          <cell r="H19379">
            <v>0</v>
          </cell>
          <cell r="I19379">
            <v>0.68</v>
          </cell>
          <cell r="J19379">
            <v>0.68</v>
          </cell>
        </row>
        <row r="19380">
          <cell r="F19380" t="str">
            <v>木加-江口</v>
          </cell>
          <cell r="G19380" t="str">
            <v>Y817431321</v>
          </cell>
          <cell r="H19380">
            <v>5.409</v>
          </cell>
          <cell r="I19380">
            <v>6.651</v>
          </cell>
          <cell r="J19380">
            <v>1.242</v>
          </cell>
        </row>
        <row r="19381">
          <cell r="F19381" t="str">
            <v>陈连和-村部</v>
          </cell>
          <cell r="G19381" t="str">
            <v>CS30431321</v>
          </cell>
          <cell r="H19381">
            <v>0</v>
          </cell>
          <cell r="I19381">
            <v>0.341</v>
          </cell>
          <cell r="J19381">
            <v>0.341</v>
          </cell>
        </row>
        <row r="19382">
          <cell r="F19382" t="str">
            <v>乐业-龙塘</v>
          </cell>
          <cell r="G19382" t="str">
            <v>Y921431321</v>
          </cell>
          <cell r="H19382">
            <v>1.067</v>
          </cell>
          <cell r="I19382">
            <v>1.248</v>
          </cell>
          <cell r="J19382">
            <v>0.181</v>
          </cell>
        </row>
        <row r="19383">
          <cell r="F19383" t="str">
            <v>幼儿园-月盛</v>
          </cell>
          <cell r="G19383" t="str">
            <v>C75K431321</v>
          </cell>
          <cell r="H19383">
            <v>0</v>
          </cell>
          <cell r="I19383">
            <v>0.314</v>
          </cell>
          <cell r="J19383">
            <v>0.314</v>
          </cell>
        </row>
        <row r="19384">
          <cell r="F19384" t="str">
            <v>乐业-龙塘</v>
          </cell>
          <cell r="G19384" t="str">
            <v>Y921431321</v>
          </cell>
          <cell r="H19384">
            <v>2.285</v>
          </cell>
          <cell r="I19384">
            <v>3.649</v>
          </cell>
          <cell r="J19384">
            <v>1.364</v>
          </cell>
        </row>
        <row r="19385">
          <cell r="F19385" t="str">
            <v>黄大畲-彭家拓</v>
          </cell>
          <cell r="G19385" t="str">
            <v>C90K431321</v>
          </cell>
          <cell r="H19385">
            <v>0</v>
          </cell>
          <cell r="I19385">
            <v>1.132</v>
          </cell>
          <cell r="J19385">
            <v>1.132</v>
          </cell>
        </row>
        <row r="19386">
          <cell r="F19386" t="str">
            <v>四板塘-王家山</v>
          </cell>
          <cell r="G19386" t="str">
            <v>CM81431321</v>
          </cell>
          <cell r="H19386">
            <v>0</v>
          </cell>
          <cell r="I19386">
            <v>0.605</v>
          </cell>
          <cell r="J19386">
            <v>0.605</v>
          </cell>
        </row>
        <row r="19387">
          <cell r="F19387" t="str">
            <v>猪场-丛泥塘</v>
          </cell>
          <cell r="G19387" t="str">
            <v>V44E431321</v>
          </cell>
          <cell r="H19387">
            <v>0</v>
          </cell>
          <cell r="I19387">
            <v>0.41</v>
          </cell>
          <cell r="J19387">
            <v>0.41</v>
          </cell>
        </row>
        <row r="19388">
          <cell r="F19388" t="str">
            <v>王家-马过</v>
          </cell>
          <cell r="G19388" t="str">
            <v>C63G431321</v>
          </cell>
          <cell r="H19388">
            <v>0</v>
          </cell>
          <cell r="I19388">
            <v>0.541</v>
          </cell>
          <cell r="J19388">
            <v>0.541</v>
          </cell>
        </row>
        <row r="19389">
          <cell r="F19389" t="str">
            <v>日祥屋-迪威屋</v>
          </cell>
          <cell r="G19389" t="str">
            <v>CV54431321</v>
          </cell>
          <cell r="H19389">
            <v>0</v>
          </cell>
          <cell r="I19389">
            <v>0.766</v>
          </cell>
          <cell r="J19389">
            <v>0.766</v>
          </cell>
        </row>
        <row r="19390">
          <cell r="F19390" t="str">
            <v>段里塘-周勇屋</v>
          </cell>
          <cell r="G19390" t="str">
            <v>V5D5431321</v>
          </cell>
          <cell r="H19390">
            <v>0</v>
          </cell>
          <cell r="I19390">
            <v>0.367</v>
          </cell>
          <cell r="J19390">
            <v>0.367</v>
          </cell>
        </row>
        <row r="19391">
          <cell r="F19391" t="str">
            <v>尚元屋-卫尧屋</v>
          </cell>
          <cell r="G19391" t="str">
            <v>V2E9431321</v>
          </cell>
          <cell r="H19391">
            <v>0</v>
          </cell>
          <cell r="I19391">
            <v>0.333</v>
          </cell>
          <cell r="J19391">
            <v>0.333</v>
          </cell>
        </row>
        <row r="19392">
          <cell r="F19392" t="str">
            <v>五行坝-裕其屋</v>
          </cell>
          <cell r="G19392" t="str">
            <v>V3E0431321</v>
          </cell>
          <cell r="H19392">
            <v>0</v>
          </cell>
          <cell r="I19392">
            <v>0.251</v>
          </cell>
          <cell r="J19392">
            <v>0.251</v>
          </cell>
        </row>
        <row r="19393">
          <cell r="F19393" t="str">
            <v>桐香屋-仕英屋</v>
          </cell>
          <cell r="G19393" t="str">
            <v>V3E5431321</v>
          </cell>
          <cell r="H19393">
            <v>0</v>
          </cell>
          <cell r="I19393">
            <v>0.256</v>
          </cell>
          <cell r="J19393">
            <v>0.256</v>
          </cell>
        </row>
        <row r="19394">
          <cell r="F19394" t="str">
            <v>石竹-张家</v>
          </cell>
          <cell r="G19394" t="str">
            <v>C79K431321</v>
          </cell>
          <cell r="H19394">
            <v>0</v>
          </cell>
          <cell r="I19394">
            <v>0.547</v>
          </cell>
          <cell r="J19394">
            <v>0.547</v>
          </cell>
        </row>
        <row r="19395">
          <cell r="F19395" t="str">
            <v>泉坝-云庭</v>
          </cell>
          <cell r="G19395" t="str">
            <v>Y927431321</v>
          </cell>
          <cell r="H19395">
            <v>0.879</v>
          </cell>
          <cell r="I19395">
            <v>1.578</v>
          </cell>
          <cell r="J19395">
            <v>0.699</v>
          </cell>
        </row>
        <row r="19396">
          <cell r="F19396" t="str">
            <v>泉坝-云庭</v>
          </cell>
          <cell r="G19396" t="str">
            <v>Y927431321</v>
          </cell>
          <cell r="H19396">
            <v>0</v>
          </cell>
          <cell r="I19396">
            <v>0.879</v>
          </cell>
          <cell r="J19396">
            <v>0.879</v>
          </cell>
        </row>
        <row r="19397">
          <cell r="F19397" t="str">
            <v>段家-蒋家</v>
          </cell>
          <cell r="G19397" t="str">
            <v>C80K431321</v>
          </cell>
          <cell r="H19397">
            <v>0</v>
          </cell>
          <cell r="I19397">
            <v>0.895</v>
          </cell>
          <cell r="J19397">
            <v>0.895</v>
          </cell>
        </row>
        <row r="19398">
          <cell r="F19398" t="str">
            <v>张家-段子</v>
          </cell>
          <cell r="G19398" t="str">
            <v>CE04431321</v>
          </cell>
          <cell r="H19398">
            <v>1.774</v>
          </cell>
          <cell r="I19398">
            <v>2.874</v>
          </cell>
          <cell r="J19398">
            <v>1.1</v>
          </cell>
        </row>
        <row r="19399">
          <cell r="F19399" t="str">
            <v>黄辉屋-三塘冲</v>
          </cell>
          <cell r="G19399" t="str">
            <v>V4E1431321</v>
          </cell>
          <cell r="H19399">
            <v>0</v>
          </cell>
          <cell r="I19399">
            <v>0.316</v>
          </cell>
          <cell r="J19399">
            <v>0.316</v>
          </cell>
        </row>
        <row r="19400">
          <cell r="F19400" t="str">
            <v>家宜-石坝</v>
          </cell>
          <cell r="G19400" t="str">
            <v>C374431321</v>
          </cell>
          <cell r="H19400">
            <v>0.849</v>
          </cell>
          <cell r="I19400">
            <v>0.965</v>
          </cell>
          <cell r="J19400">
            <v>0.116</v>
          </cell>
        </row>
        <row r="19401">
          <cell r="F19401" t="str">
            <v>楼梯塘-大仑排</v>
          </cell>
          <cell r="G19401" t="str">
            <v>V2E2431321</v>
          </cell>
          <cell r="H19401">
            <v>0</v>
          </cell>
          <cell r="I19401">
            <v>0.43</v>
          </cell>
          <cell r="J19401">
            <v>0.43</v>
          </cell>
        </row>
        <row r="19402">
          <cell r="F19402" t="str">
            <v>小龙山-万缘寺</v>
          </cell>
          <cell r="G19402" t="str">
            <v>CI78431321</v>
          </cell>
          <cell r="H19402">
            <v>0.519</v>
          </cell>
          <cell r="I19402">
            <v>1.015</v>
          </cell>
          <cell r="J19402">
            <v>0.496</v>
          </cell>
        </row>
        <row r="19403">
          <cell r="F19403" t="str">
            <v>石板-油麻</v>
          </cell>
          <cell r="G19403" t="str">
            <v>CY90431321</v>
          </cell>
          <cell r="H19403">
            <v>0.298</v>
          </cell>
          <cell r="I19403">
            <v>0.864</v>
          </cell>
          <cell r="J19403">
            <v>0.566</v>
          </cell>
        </row>
        <row r="19404">
          <cell r="F19404" t="str">
            <v>云庭-龙返</v>
          </cell>
          <cell r="G19404" t="str">
            <v>Y782431321</v>
          </cell>
          <cell r="H19404">
            <v>1.661</v>
          </cell>
          <cell r="I19404">
            <v>2.228</v>
          </cell>
          <cell r="J19404">
            <v>0.567</v>
          </cell>
        </row>
        <row r="19405">
          <cell r="F19405" t="str">
            <v>庙咀上-滩上屋</v>
          </cell>
          <cell r="G19405" t="str">
            <v>V2D0431321</v>
          </cell>
          <cell r="H19405">
            <v>0</v>
          </cell>
          <cell r="I19405">
            <v>0.253</v>
          </cell>
          <cell r="J19405">
            <v>0.253</v>
          </cell>
        </row>
        <row r="19406">
          <cell r="F19406" t="str">
            <v>邹家拓-光明</v>
          </cell>
          <cell r="G19406" t="str">
            <v>C08D431321</v>
          </cell>
          <cell r="H19406">
            <v>0</v>
          </cell>
          <cell r="I19406">
            <v>0.747</v>
          </cell>
          <cell r="J19406">
            <v>0.747</v>
          </cell>
        </row>
        <row r="19407">
          <cell r="F19407" t="str">
            <v>老屋-老屋</v>
          </cell>
          <cell r="G19407" t="str">
            <v>C79A431321</v>
          </cell>
          <cell r="H19407">
            <v>0.852</v>
          </cell>
          <cell r="I19407">
            <v>1.347</v>
          </cell>
          <cell r="J19407">
            <v>0.495</v>
          </cell>
        </row>
        <row r="19408">
          <cell r="F19408" t="str">
            <v>光辉-光雄</v>
          </cell>
          <cell r="G19408" t="str">
            <v>C97K431321</v>
          </cell>
          <cell r="H19408">
            <v>0</v>
          </cell>
          <cell r="I19408">
            <v>0.578</v>
          </cell>
          <cell r="J19408">
            <v>0.578</v>
          </cell>
        </row>
        <row r="19409">
          <cell r="F19409" t="str">
            <v>志文屋-落头山</v>
          </cell>
          <cell r="G19409" t="str">
            <v>VD10431321</v>
          </cell>
          <cell r="H19409">
            <v>0</v>
          </cell>
          <cell r="I19409">
            <v>0.146</v>
          </cell>
          <cell r="J19409">
            <v>0.146</v>
          </cell>
        </row>
        <row r="19410">
          <cell r="F19410" t="str">
            <v>时雨屋-新民屋</v>
          </cell>
          <cell r="G19410" t="str">
            <v>VD11431321</v>
          </cell>
          <cell r="H19410">
            <v>0</v>
          </cell>
          <cell r="I19410">
            <v>0.303</v>
          </cell>
          <cell r="J19410">
            <v>0.303</v>
          </cell>
        </row>
        <row r="19411">
          <cell r="F19411" t="str">
            <v>炳胜屋-运春屋</v>
          </cell>
          <cell r="G19411" t="str">
            <v>VD16431321</v>
          </cell>
          <cell r="H19411">
            <v>0</v>
          </cell>
          <cell r="I19411">
            <v>1.029</v>
          </cell>
          <cell r="J19411">
            <v>1.029</v>
          </cell>
        </row>
        <row r="19412">
          <cell r="F19412" t="str">
            <v>书架-炭山</v>
          </cell>
          <cell r="G19412" t="str">
            <v>CP67431321</v>
          </cell>
          <cell r="H19412">
            <v>1.947</v>
          </cell>
          <cell r="I19412">
            <v>2.102</v>
          </cell>
          <cell r="J19412">
            <v>0.155</v>
          </cell>
        </row>
        <row r="19413">
          <cell r="F19413" t="str">
            <v>石井-窑塘冲</v>
          </cell>
          <cell r="G19413" t="str">
            <v>C63D431321</v>
          </cell>
          <cell r="H19413">
            <v>0</v>
          </cell>
          <cell r="I19413">
            <v>1.055</v>
          </cell>
          <cell r="J19413">
            <v>1.055</v>
          </cell>
        </row>
        <row r="19414">
          <cell r="F19414" t="str">
            <v>仕杰屋枫树塘</v>
          </cell>
          <cell r="G19414" t="str">
            <v>V0E3431321</v>
          </cell>
          <cell r="H19414">
            <v>0</v>
          </cell>
          <cell r="I19414">
            <v>0.377</v>
          </cell>
          <cell r="J19414">
            <v>0.377</v>
          </cell>
        </row>
        <row r="19415">
          <cell r="F19415" t="str">
            <v>友明屋-沙井</v>
          </cell>
          <cell r="G19415" t="str">
            <v>V0E6431321</v>
          </cell>
          <cell r="H19415">
            <v>0</v>
          </cell>
          <cell r="I19415">
            <v>0.678</v>
          </cell>
          <cell r="J19415">
            <v>0.678</v>
          </cell>
        </row>
        <row r="19416">
          <cell r="F19416" t="str">
            <v>楼梯塘-纯咀老</v>
          </cell>
          <cell r="G19416" t="str">
            <v>C52G431321</v>
          </cell>
          <cell r="H19416">
            <v>0</v>
          </cell>
          <cell r="I19416">
            <v>0.334</v>
          </cell>
          <cell r="J19416">
            <v>0.334</v>
          </cell>
        </row>
        <row r="19417">
          <cell r="F19417" t="str">
            <v>横瓦-仑树</v>
          </cell>
          <cell r="G19417" t="str">
            <v>CY88431321</v>
          </cell>
          <cell r="H19417">
            <v>0.899</v>
          </cell>
          <cell r="I19417">
            <v>1.473</v>
          </cell>
          <cell r="J19417">
            <v>0.574</v>
          </cell>
        </row>
        <row r="19418">
          <cell r="F19418" t="str">
            <v>毛些-毛些</v>
          </cell>
          <cell r="G19418" t="str">
            <v>C65A431321</v>
          </cell>
          <cell r="H19418">
            <v>0.107</v>
          </cell>
          <cell r="I19418">
            <v>0.805</v>
          </cell>
          <cell r="J19418">
            <v>0.698</v>
          </cell>
        </row>
        <row r="19419">
          <cell r="F19419" t="str">
            <v>藕塘拓-袁家冲</v>
          </cell>
          <cell r="G19419" t="str">
            <v>C67G431321</v>
          </cell>
          <cell r="H19419">
            <v>0</v>
          </cell>
          <cell r="I19419">
            <v>1.309</v>
          </cell>
          <cell r="J19419">
            <v>1.309</v>
          </cell>
        </row>
        <row r="19420">
          <cell r="F19420" t="str">
            <v>乌龟塘-带溪段</v>
          </cell>
          <cell r="G19420" t="str">
            <v>C68G431321</v>
          </cell>
          <cell r="H19420">
            <v>0</v>
          </cell>
          <cell r="I19420">
            <v>0.727</v>
          </cell>
          <cell r="J19420">
            <v>0.727</v>
          </cell>
        </row>
        <row r="19421">
          <cell r="F19421" t="str">
            <v>沙塘-生福场</v>
          </cell>
          <cell r="G19421" t="str">
            <v>CS18431321</v>
          </cell>
          <cell r="H19421">
            <v>0</v>
          </cell>
          <cell r="I19421">
            <v>0.642</v>
          </cell>
          <cell r="J19421">
            <v>0.642</v>
          </cell>
        </row>
        <row r="19422">
          <cell r="F19422" t="str">
            <v>弹山咀-老煤矿</v>
          </cell>
          <cell r="G19422" t="str">
            <v>V99D431321</v>
          </cell>
          <cell r="H19422">
            <v>0</v>
          </cell>
          <cell r="I19422">
            <v>0.478</v>
          </cell>
          <cell r="J19422">
            <v>0.478</v>
          </cell>
        </row>
        <row r="19423">
          <cell r="F19423" t="str">
            <v>石昌-华国</v>
          </cell>
          <cell r="G19423" t="str">
            <v>C363431321</v>
          </cell>
          <cell r="H19423">
            <v>0</v>
          </cell>
          <cell r="I19423">
            <v>0.823</v>
          </cell>
          <cell r="J19423">
            <v>0.823</v>
          </cell>
        </row>
        <row r="19424">
          <cell r="F19424" t="str">
            <v>世昌-干冲</v>
          </cell>
          <cell r="G19424" t="str">
            <v>C72D431321</v>
          </cell>
          <cell r="H19424">
            <v>0</v>
          </cell>
          <cell r="I19424">
            <v>0.515</v>
          </cell>
          <cell r="J19424">
            <v>0.515</v>
          </cell>
        </row>
        <row r="19425">
          <cell r="F19425" t="str">
            <v>贺家塘-油窄塘</v>
          </cell>
          <cell r="G19425" t="str">
            <v>CS15431321</v>
          </cell>
          <cell r="H19425">
            <v>0</v>
          </cell>
          <cell r="I19425">
            <v>0.779</v>
          </cell>
          <cell r="J19425">
            <v>0.779</v>
          </cell>
        </row>
        <row r="19426">
          <cell r="F19426" t="str">
            <v>磨石坳-芒求屋</v>
          </cell>
          <cell r="G19426" t="str">
            <v>V1E9431321</v>
          </cell>
          <cell r="H19426">
            <v>0</v>
          </cell>
          <cell r="I19426">
            <v>0.391</v>
          </cell>
          <cell r="J19426">
            <v>0.391</v>
          </cell>
        </row>
        <row r="19427">
          <cell r="F19427" t="str">
            <v>台上-厚德</v>
          </cell>
          <cell r="G19427" t="str">
            <v>C356431321</v>
          </cell>
          <cell r="H19427">
            <v>0.544</v>
          </cell>
          <cell r="I19427">
            <v>0.598</v>
          </cell>
          <cell r="J19427">
            <v>0.054</v>
          </cell>
        </row>
        <row r="19428">
          <cell r="F19428" t="str">
            <v>同心-万年</v>
          </cell>
          <cell r="G19428" t="str">
            <v>Y895431321</v>
          </cell>
          <cell r="H19428">
            <v>2.895</v>
          </cell>
          <cell r="I19428">
            <v>3.294</v>
          </cell>
          <cell r="J19428">
            <v>0.399</v>
          </cell>
        </row>
        <row r="19429">
          <cell r="F19429" t="str">
            <v>松桂-王毛</v>
          </cell>
          <cell r="G19429" t="str">
            <v>X130431321</v>
          </cell>
          <cell r="H19429">
            <v>8.369</v>
          </cell>
          <cell r="I19429">
            <v>9.114</v>
          </cell>
          <cell r="J19429">
            <v>0.745</v>
          </cell>
        </row>
        <row r="19430">
          <cell r="F19430" t="str">
            <v>燕窝山-杨家</v>
          </cell>
          <cell r="G19430" t="str">
            <v>C98K431321</v>
          </cell>
          <cell r="H19430">
            <v>0</v>
          </cell>
          <cell r="I19430">
            <v>0.652</v>
          </cell>
          <cell r="J19430">
            <v>0.652</v>
          </cell>
        </row>
        <row r="19431">
          <cell r="F19431" t="str">
            <v>雄应-红旗水库</v>
          </cell>
          <cell r="G19431" t="str">
            <v>C99K431321</v>
          </cell>
          <cell r="H19431">
            <v>0</v>
          </cell>
          <cell r="I19431">
            <v>1.488</v>
          </cell>
          <cell r="J19431">
            <v>1.488</v>
          </cell>
        </row>
        <row r="19432">
          <cell r="F19432" t="str">
            <v>双石-省民</v>
          </cell>
          <cell r="G19432" t="str">
            <v>C428431321</v>
          </cell>
          <cell r="H19432">
            <v>1.628</v>
          </cell>
          <cell r="I19432">
            <v>1.999</v>
          </cell>
          <cell r="J19432">
            <v>0.371</v>
          </cell>
        </row>
        <row r="19433">
          <cell r="F19433" t="str">
            <v>溪口-斗盐</v>
          </cell>
          <cell r="G19433" t="str">
            <v>Y375431321</v>
          </cell>
          <cell r="H19433">
            <v>1.215</v>
          </cell>
          <cell r="I19433">
            <v>2.417</v>
          </cell>
          <cell r="J19433">
            <v>1.202</v>
          </cell>
        </row>
        <row r="19434">
          <cell r="F19434" t="str">
            <v>星星-大屋</v>
          </cell>
          <cell r="G19434" t="str">
            <v>C348431321</v>
          </cell>
          <cell r="H19434">
            <v>1.044</v>
          </cell>
          <cell r="I19434">
            <v>1.459</v>
          </cell>
          <cell r="J19434">
            <v>0.415</v>
          </cell>
        </row>
        <row r="19435">
          <cell r="F19435" t="str">
            <v>新建-桂花</v>
          </cell>
          <cell r="G19435" t="str">
            <v>C65D431321</v>
          </cell>
          <cell r="H19435">
            <v>0</v>
          </cell>
          <cell r="I19435">
            <v>1.058</v>
          </cell>
          <cell r="J19435">
            <v>1.058</v>
          </cell>
        </row>
        <row r="19436">
          <cell r="F19436" t="str">
            <v>黄金-合塘小学</v>
          </cell>
          <cell r="G19436" t="str">
            <v>C46E431321</v>
          </cell>
          <cell r="H19436">
            <v>0</v>
          </cell>
          <cell r="I19436">
            <v>0.849</v>
          </cell>
          <cell r="J19436">
            <v>0.849</v>
          </cell>
        </row>
        <row r="19437">
          <cell r="F19437" t="str">
            <v>毛山子-宋家塘</v>
          </cell>
          <cell r="G19437" t="str">
            <v>V5E1431321</v>
          </cell>
          <cell r="H19437">
            <v>0</v>
          </cell>
          <cell r="I19437">
            <v>0.428</v>
          </cell>
          <cell r="J19437">
            <v>0.428</v>
          </cell>
        </row>
        <row r="19438">
          <cell r="F19438" t="str">
            <v>石塘-宋家塘</v>
          </cell>
          <cell r="G19438" t="str">
            <v>V83D431321</v>
          </cell>
          <cell r="H19438">
            <v>0</v>
          </cell>
          <cell r="I19438">
            <v>0.285</v>
          </cell>
          <cell r="J19438">
            <v>0.285</v>
          </cell>
        </row>
        <row r="19439">
          <cell r="F19439" t="str">
            <v>同心-万年</v>
          </cell>
          <cell r="G19439" t="str">
            <v>Y895431321</v>
          </cell>
          <cell r="H19439">
            <v>1.716</v>
          </cell>
          <cell r="I19439">
            <v>2.895</v>
          </cell>
          <cell r="J19439">
            <v>1.179</v>
          </cell>
        </row>
        <row r="19440">
          <cell r="F19440" t="str">
            <v>辣子坵-新军屋</v>
          </cell>
          <cell r="G19440" t="str">
            <v>VE91431321</v>
          </cell>
          <cell r="H19440">
            <v>0</v>
          </cell>
          <cell r="I19440">
            <v>0.749</v>
          </cell>
          <cell r="J19440">
            <v>0.749</v>
          </cell>
        </row>
        <row r="19441">
          <cell r="F19441" t="str">
            <v>过路塘-顺力屋</v>
          </cell>
          <cell r="G19441" t="str">
            <v>VE93431321</v>
          </cell>
          <cell r="H19441">
            <v>0</v>
          </cell>
          <cell r="I19441">
            <v>0.265</v>
          </cell>
          <cell r="J19441">
            <v>0.265</v>
          </cell>
        </row>
        <row r="19442">
          <cell r="F19442" t="str">
            <v>竹山-王家</v>
          </cell>
          <cell r="G19442" t="str">
            <v>C410431321</v>
          </cell>
          <cell r="H19442">
            <v>0</v>
          </cell>
          <cell r="I19442">
            <v>1.257</v>
          </cell>
          <cell r="J19442">
            <v>1.257</v>
          </cell>
        </row>
        <row r="19443">
          <cell r="F19443" t="str">
            <v>朱家-八亩</v>
          </cell>
          <cell r="G19443" t="str">
            <v>C61G431321</v>
          </cell>
          <cell r="H19443">
            <v>0</v>
          </cell>
          <cell r="I19443">
            <v>0.42</v>
          </cell>
          <cell r="J19443">
            <v>0.42</v>
          </cell>
        </row>
        <row r="19444">
          <cell r="F19444" t="str">
            <v>浩头坳-奄堂</v>
          </cell>
          <cell r="G19444" t="str">
            <v>CS03431321</v>
          </cell>
          <cell r="H19444">
            <v>0</v>
          </cell>
          <cell r="I19444">
            <v>0.721</v>
          </cell>
          <cell r="J19444">
            <v>0.721</v>
          </cell>
        </row>
        <row r="19445">
          <cell r="F19445" t="str">
            <v>坳头-学堂</v>
          </cell>
          <cell r="G19445" t="str">
            <v>CY92431321</v>
          </cell>
          <cell r="H19445">
            <v>0.841</v>
          </cell>
          <cell r="I19445">
            <v>1.802</v>
          </cell>
          <cell r="J19445">
            <v>0.961</v>
          </cell>
        </row>
        <row r="19446">
          <cell r="F19446" t="str">
            <v>峡山湾-胡家坝</v>
          </cell>
          <cell r="G19446" t="str">
            <v>V04E431321</v>
          </cell>
          <cell r="H19446">
            <v>0</v>
          </cell>
          <cell r="I19446">
            <v>0.264</v>
          </cell>
          <cell r="J19446">
            <v>0.264</v>
          </cell>
        </row>
        <row r="19447">
          <cell r="F19447" t="str">
            <v>仁里-坳头</v>
          </cell>
          <cell r="G19447" t="str">
            <v>X119431321</v>
          </cell>
          <cell r="H19447">
            <v>5.866</v>
          </cell>
          <cell r="I19447">
            <v>6.54</v>
          </cell>
          <cell r="J19447">
            <v>0.674</v>
          </cell>
        </row>
        <row r="19448">
          <cell r="F19448" t="str">
            <v>双贵屋-星星</v>
          </cell>
          <cell r="G19448" t="str">
            <v>V9E0431321</v>
          </cell>
          <cell r="H19448">
            <v>0</v>
          </cell>
          <cell r="I19448">
            <v>0.378</v>
          </cell>
          <cell r="J19448">
            <v>0.378</v>
          </cell>
        </row>
        <row r="19449">
          <cell r="F19449" t="str">
            <v>腰塘口-谢家</v>
          </cell>
          <cell r="G19449" t="str">
            <v>V9E4431321</v>
          </cell>
          <cell r="H19449">
            <v>0</v>
          </cell>
          <cell r="I19449">
            <v>0.302</v>
          </cell>
          <cell r="J19449">
            <v>0.302</v>
          </cell>
        </row>
        <row r="19450">
          <cell r="F19450" t="str">
            <v>云庭-龙返</v>
          </cell>
          <cell r="G19450" t="str">
            <v>Y782431321</v>
          </cell>
          <cell r="H19450">
            <v>0.485</v>
          </cell>
          <cell r="I19450">
            <v>1.661</v>
          </cell>
          <cell r="J19450">
            <v>1.176</v>
          </cell>
        </row>
        <row r="19451">
          <cell r="F19451" t="str">
            <v>樟木-樟木</v>
          </cell>
          <cell r="G19451" t="str">
            <v>C338431321</v>
          </cell>
          <cell r="H19451">
            <v>0</v>
          </cell>
          <cell r="I19451">
            <v>0.391</v>
          </cell>
          <cell r="J19451">
            <v>0.391</v>
          </cell>
        </row>
        <row r="19452">
          <cell r="F19452" t="str">
            <v>黄家山-石子冲</v>
          </cell>
          <cell r="G19452" t="str">
            <v>V19E431321</v>
          </cell>
          <cell r="H19452">
            <v>0</v>
          </cell>
          <cell r="I19452">
            <v>0.644</v>
          </cell>
          <cell r="J19452">
            <v>0.644</v>
          </cell>
        </row>
        <row r="19453">
          <cell r="F19453" t="str">
            <v>溪口-斗盐</v>
          </cell>
          <cell r="G19453" t="str">
            <v>Y375431321</v>
          </cell>
          <cell r="H19453">
            <v>2.42</v>
          </cell>
          <cell r="I19453">
            <v>2.786</v>
          </cell>
          <cell r="J19453">
            <v>0.366</v>
          </cell>
        </row>
        <row r="19454">
          <cell r="F19454" t="str">
            <v>溪口-斗盐</v>
          </cell>
          <cell r="G19454" t="str">
            <v>Y861431321</v>
          </cell>
          <cell r="H19454">
            <v>2.42</v>
          </cell>
          <cell r="I19454">
            <v>4.036</v>
          </cell>
          <cell r="J19454">
            <v>1.616</v>
          </cell>
        </row>
        <row r="19455">
          <cell r="F19455" t="str">
            <v>千子牌-再山</v>
          </cell>
          <cell r="G19455" t="str">
            <v>V11W431321</v>
          </cell>
          <cell r="H19455">
            <v>0</v>
          </cell>
          <cell r="I19455">
            <v>1.05</v>
          </cell>
          <cell r="J19455">
            <v>1.05</v>
          </cell>
        </row>
        <row r="19456">
          <cell r="F19456" t="str">
            <v>新四路-檀山</v>
          </cell>
          <cell r="G19456" t="str">
            <v>V12W431321</v>
          </cell>
          <cell r="H19456">
            <v>0</v>
          </cell>
          <cell r="I19456">
            <v>0.536</v>
          </cell>
          <cell r="J19456">
            <v>0.536</v>
          </cell>
        </row>
        <row r="19457">
          <cell r="F19457" t="str">
            <v>白马-合兴</v>
          </cell>
          <cell r="G19457" t="str">
            <v>CY98431321</v>
          </cell>
          <cell r="H19457">
            <v>0</v>
          </cell>
          <cell r="I19457">
            <v>0.975</v>
          </cell>
          <cell r="J19457">
            <v>0.975</v>
          </cell>
        </row>
        <row r="19458">
          <cell r="F19458" t="str">
            <v>大坪-石塘</v>
          </cell>
          <cell r="G19458" t="str">
            <v>CP01431321</v>
          </cell>
          <cell r="H19458">
            <v>0</v>
          </cell>
          <cell r="I19458">
            <v>0.342</v>
          </cell>
          <cell r="J19458">
            <v>0.342</v>
          </cell>
        </row>
        <row r="19459">
          <cell r="F19459" t="str">
            <v>新泽桥-贺家坝</v>
          </cell>
          <cell r="G19459" t="str">
            <v>C75B431321</v>
          </cell>
          <cell r="H19459">
            <v>0</v>
          </cell>
          <cell r="I19459">
            <v>0.742</v>
          </cell>
          <cell r="J19459">
            <v>0.742</v>
          </cell>
        </row>
        <row r="19460">
          <cell r="F19460" t="str">
            <v>新泽桥-贺家坝</v>
          </cell>
          <cell r="G19460" t="str">
            <v>CA42431321</v>
          </cell>
          <cell r="H19460">
            <v>0.905</v>
          </cell>
          <cell r="I19460">
            <v>1.588</v>
          </cell>
          <cell r="J19460">
            <v>0.683</v>
          </cell>
        </row>
        <row r="19461">
          <cell r="F19461" t="str">
            <v>谢家冲-大兴</v>
          </cell>
          <cell r="G19461" t="str">
            <v>CY46431321</v>
          </cell>
          <cell r="H19461">
            <v>1.821</v>
          </cell>
          <cell r="I19461">
            <v>1.871</v>
          </cell>
          <cell r="J19461">
            <v>0.05</v>
          </cell>
        </row>
        <row r="19462">
          <cell r="F19462" t="str">
            <v>梅冲-谭家</v>
          </cell>
          <cell r="G19462" t="str">
            <v>VW41431321</v>
          </cell>
          <cell r="H19462">
            <v>0</v>
          </cell>
          <cell r="I19462">
            <v>0.399</v>
          </cell>
          <cell r="J19462">
            <v>0.399</v>
          </cell>
        </row>
        <row r="19463">
          <cell r="F19463" t="str">
            <v>上沅-上大塘</v>
          </cell>
          <cell r="G19463" t="str">
            <v>CY96431321</v>
          </cell>
          <cell r="H19463">
            <v>0</v>
          </cell>
          <cell r="I19463">
            <v>0.417</v>
          </cell>
          <cell r="J19463">
            <v>0.417</v>
          </cell>
        </row>
        <row r="19464">
          <cell r="F19464" t="str">
            <v>谭家-新石学校</v>
          </cell>
          <cell r="G19464" t="str">
            <v>C20E431321</v>
          </cell>
          <cell r="H19464">
            <v>0</v>
          </cell>
          <cell r="I19464">
            <v>0.688</v>
          </cell>
          <cell r="J19464">
            <v>0.688</v>
          </cell>
        </row>
        <row r="19465">
          <cell r="F19465" t="str">
            <v>中腰-白路塘</v>
          </cell>
          <cell r="G19465" t="str">
            <v>CP72431321</v>
          </cell>
          <cell r="H19465">
            <v>0</v>
          </cell>
          <cell r="I19465">
            <v>1.297</v>
          </cell>
          <cell r="J19465">
            <v>1.297</v>
          </cell>
        </row>
        <row r="19466">
          <cell r="F19466" t="str">
            <v>白马-合兴</v>
          </cell>
          <cell r="G19466" t="str">
            <v>CY98431321</v>
          </cell>
          <cell r="H19466">
            <v>2.6</v>
          </cell>
          <cell r="I19466">
            <v>2.705</v>
          </cell>
          <cell r="J19466">
            <v>0.105</v>
          </cell>
        </row>
        <row r="19467">
          <cell r="F19467" t="str">
            <v>观岭-金塘</v>
          </cell>
          <cell r="G19467" t="str">
            <v>Y765431321</v>
          </cell>
          <cell r="H19467">
            <v>5.049</v>
          </cell>
          <cell r="I19467">
            <v>6.113</v>
          </cell>
          <cell r="J19467">
            <v>1.064</v>
          </cell>
        </row>
        <row r="19468">
          <cell r="F19468" t="str">
            <v>乔亭-铁马山</v>
          </cell>
          <cell r="G19468" t="str">
            <v>X100431321</v>
          </cell>
          <cell r="H19468">
            <v>7.36</v>
          </cell>
          <cell r="I19468">
            <v>9.187</v>
          </cell>
          <cell r="J19468">
            <v>1.827</v>
          </cell>
        </row>
        <row r="19469">
          <cell r="F19469" t="str">
            <v>山塘-老屋</v>
          </cell>
          <cell r="G19469" t="str">
            <v>CZ61431321</v>
          </cell>
          <cell r="H19469">
            <v>0</v>
          </cell>
          <cell r="I19469">
            <v>0.484</v>
          </cell>
          <cell r="J19469">
            <v>0.484</v>
          </cell>
        </row>
        <row r="19470">
          <cell r="F19470" t="str">
            <v>白上路</v>
          </cell>
          <cell r="G19470" t="str">
            <v>CW82431321</v>
          </cell>
          <cell r="H19470">
            <v>0</v>
          </cell>
          <cell r="I19470">
            <v>0.748</v>
          </cell>
          <cell r="J19470">
            <v>0.748</v>
          </cell>
        </row>
        <row r="19471">
          <cell r="F19471" t="str">
            <v>村干线-祥合</v>
          </cell>
          <cell r="G19471" t="str">
            <v>VW32431321</v>
          </cell>
          <cell r="H19471">
            <v>0</v>
          </cell>
          <cell r="I19471">
            <v>0.155</v>
          </cell>
          <cell r="J19471">
            <v>0.155</v>
          </cell>
        </row>
        <row r="19472">
          <cell r="F19472" t="str">
            <v>毛坪-夜角</v>
          </cell>
          <cell r="G19472" t="str">
            <v>CM99431321</v>
          </cell>
          <cell r="H19472">
            <v>0</v>
          </cell>
          <cell r="I19472">
            <v>1.064</v>
          </cell>
          <cell r="J19472">
            <v>1.064</v>
          </cell>
        </row>
        <row r="19473">
          <cell r="F19473" t="str">
            <v>耀国-关家</v>
          </cell>
          <cell r="G19473" t="str">
            <v>CP60431321</v>
          </cell>
          <cell r="H19473">
            <v>0</v>
          </cell>
          <cell r="I19473">
            <v>0.733</v>
          </cell>
          <cell r="J19473">
            <v>0.733</v>
          </cell>
        </row>
        <row r="19474">
          <cell r="F19474" t="str">
            <v>印塘-大枫树</v>
          </cell>
          <cell r="G19474" t="str">
            <v>YA08431321</v>
          </cell>
          <cell r="H19474">
            <v>3.122</v>
          </cell>
          <cell r="I19474">
            <v>5.154</v>
          </cell>
          <cell r="J19474">
            <v>2.032</v>
          </cell>
        </row>
        <row r="19475">
          <cell r="F19475" t="str">
            <v>刘西-石塘</v>
          </cell>
          <cell r="G19475" t="str">
            <v>V68W431321</v>
          </cell>
          <cell r="H19475">
            <v>0</v>
          </cell>
          <cell r="I19475">
            <v>0.232</v>
          </cell>
          <cell r="J19475">
            <v>0.232</v>
          </cell>
        </row>
        <row r="19476">
          <cell r="F19476" t="str">
            <v>雷家-下屋</v>
          </cell>
          <cell r="G19476" t="str">
            <v>V4W3431321</v>
          </cell>
          <cell r="H19476">
            <v>0</v>
          </cell>
          <cell r="I19476">
            <v>0.927</v>
          </cell>
          <cell r="J19476">
            <v>0.927</v>
          </cell>
        </row>
        <row r="19477">
          <cell r="F19477" t="str">
            <v>戴家-大石</v>
          </cell>
          <cell r="G19477" t="str">
            <v>VBW1431321</v>
          </cell>
          <cell r="H19477">
            <v>0</v>
          </cell>
          <cell r="I19477">
            <v>0.43</v>
          </cell>
          <cell r="J19477">
            <v>0.43</v>
          </cell>
        </row>
        <row r="19478">
          <cell r="F19478" t="str">
            <v>白义堂-湄水</v>
          </cell>
          <cell r="G19478" t="str">
            <v>CY49431321</v>
          </cell>
          <cell r="H19478">
            <v>0.112</v>
          </cell>
          <cell r="I19478">
            <v>1.134</v>
          </cell>
          <cell r="J19478">
            <v>1.022</v>
          </cell>
        </row>
        <row r="19479">
          <cell r="F19479" t="str">
            <v>双湄路-下彭</v>
          </cell>
          <cell r="G19479" t="str">
            <v>V05W431321</v>
          </cell>
          <cell r="H19479">
            <v>0</v>
          </cell>
          <cell r="I19479">
            <v>0.452</v>
          </cell>
          <cell r="J19479">
            <v>0.452</v>
          </cell>
        </row>
        <row r="19480">
          <cell r="F19480" t="str">
            <v>大田-居中</v>
          </cell>
          <cell r="G19480" t="str">
            <v>C17E431321</v>
          </cell>
          <cell r="H19480">
            <v>0</v>
          </cell>
          <cell r="I19480">
            <v>0.529</v>
          </cell>
          <cell r="J19480">
            <v>0.529</v>
          </cell>
        </row>
        <row r="19481">
          <cell r="F19481" t="str">
            <v>居中-新塘水库</v>
          </cell>
          <cell r="G19481" t="str">
            <v>C54F431321</v>
          </cell>
          <cell r="H19481">
            <v>0</v>
          </cell>
          <cell r="I19481">
            <v>1.384</v>
          </cell>
          <cell r="J19481">
            <v>1.384</v>
          </cell>
        </row>
        <row r="19482">
          <cell r="F19482" t="str">
            <v>石泉-大元村</v>
          </cell>
          <cell r="G19482" t="str">
            <v>CP12431321</v>
          </cell>
          <cell r="H19482">
            <v>0</v>
          </cell>
          <cell r="I19482">
            <v>0.654</v>
          </cell>
          <cell r="J19482">
            <v>0.654</v>
          </cell>
        </row>
        <row r="19483">
          <cell r="F19483" t="str">
            <v>青草-水吉</v>
          </cell>
          <cell r="G19483" t="str">
            <v>CW80431321</v>
          </cell>
          <cell r="H19483">
            <v>0</v>
          </cell>
          <cell r="I19483">
            <v>1.417</v>
          </cell>
          <cell r="J19483">
            <v>1.417</v>
          </cell>
        </row>
        <row r="19484">
          <cell r="F19484" t="str">
            <v>青草-芦边</v>
          </cell>
          <cell r="G19484" t="str">
            <v>CW81431321</v>
          </cell>
          <cell r="H19484">
            <v>0</v>
          </cell>
          <cell r="I19484">
            <v>0.984</v>
          </cell>
          <cell r="J19484">
            <v>0.984</v>
          </cell>
        </row>
        <row r="19485">
          <cell r="F19485" t="str">
            <v>印塘-大枫树</v>
          </cell>
          <cell r="G19485" t="str">
            <v>YA08431321</v>
          </cell>
          <cell r="H19485">
            <v>2.598</v>
          </cell>
          <cell r="I19485">
            <v>3.122</v>
          </cell>
          <cell r="J19485">
            <v>0.524</v>
          </cell>
        </row>
        <row r="19486">
          <cell r="F19486" t="str">
            <v>谭家-新石学校</v>
          </cell>
          <cell r="G19486" t="str">
            <v>C20E431321</v>
          </cell>
          <cell r="H19486">
            <v>0</v>
          </cell>
          <cell r="I19486">
            <v>0.329</v>
          </cell>
          <cell r="J19486">
            <v>0.329</v>
          </cell>
        </row>
        <row r="19487">
          <cell r="F19487" t="str">
            <v>增加-长冲</v>
          </cell>
          <cell r="G19487" t="str">
            <v>CB32431321</v>
          </cell>
          <cell r="H19487">
            <v>1.082</v>
          </cell>
          <cell r="I19487">
            <v>2.033</v>
          </cell>
          <cell r="J19487">
            <v>0.951</v>
          </cell>
        </row>
        <row r="19488">
          <cell r="F19488" t="str">
            <v>泮冲-双联</v>
          </cell>
          <cell r="G19488" t="str">
            <v>Y494431321</v>
          </cell>
          <cell r="H19488">
            <v>3.469</v>
          </cell>
          <cell r="I19488">
            <v>4.339</v>
          </cell>
          <cell r="J19488">
            <v>0.87</v>
          </cell>
        </row>
        <row r="19489">
          <cell r="F19489" t="str">
            <v>刘家-睦家湾</v>
          </cell>
          <cell r="G19489" t="str">
            <v>VW07431321</v>
          </cell>
          <cell r="H19489">
            <v>0</v>
          </cell>
          <cell r="I19489">
            <v>0.331</v>
          </cell>
          <cell r="J19489">
            <v>0.331</v>
          </cell>
        </row>
        <row r="19490">
          <cell r="F19490" t="str">
            <v>印塘-大枫树</v>
          </cell>
          <cell r="G19490" t="str">
            <v>YA08431321</v>
          </cell>
          <cell r="H19490">
            <v>1.14</v>
          </cell>
          <cell r="I19490">
            <v>2.598</v>
          </cell>
          <cell r="J19490">
            <v>1.458</v>
          </cell>
        </row>
        <row r="19491">
          <cell r="F19491" t="str">
            <v>湄水-张家</v>
          </cell>
          <cell r="G19491" t="str">
            <v>C816431321</v>
          </cell>
          <cell r="H19491">
            <v>1.287</v>
          </cell>
          <cell r="I19491">
            <v>1.512</v>
          </cell>
          <cell r="J19491">
            <v>0.225</v>
          </cell>
        </row>
        <row r="19492">
          <cell r="F19492" t="str">
            <v>洪恩-新屋</v>
          </cell>
          <cell r="G19492" t="str">
            <v>CP10431321</v>
          </cell>
          <cell r="H19492">
            <v>0</v>
          </cell>
          <cell r="I19492">
            <v>0.798</v>
          </cell>
          <cell r="J19492">
            <v>0.798</v>
          </cell>
        </row>
        <row r="19493">
          <cell r="F19493" t="str">
            <v>李家-罗新</v>
          </cell>
          <cell r="G19493" t="str">
            <v>C41B431321</v>
          </cell>
          <cell r="H19493">
            <v>0</v>
          </cell>
          <cell r="I19493">
            <v>0.179</v>
          </cell>
          <cell r="J19493">
            <v>0.179</v>
          </cell>
        </row>
        <row r="19494">
          <cell r="F19494" t="str">
            <v>同和堂-麻子冲</v>
          </cell>
          <cell r="G19494" t="str">
            <v>VW50431321</v>
          </cell>
          <cell r="H19494">
            <v>0</v>
          </cell>
          <cell r="I19494">
            <v>1.171</v>
          </cell>
          <cell r="J19494">
            <v>1.171</v>
          </cell>
        </row>
        <row r="19495">
          <cell r="F19495" t="str">
            <v>雷家-下屋</v>
          </cell>
          <cell r="G19495" t="str">
            <v>CA48431321</v>
          </cell>
          <cell r="H19495">
            <v>0</v>
          </cell>
          <cell r="I19495">
            <v>0.058</v>
          </cell>
          <cell r="J19495">
            <v>0.058</v>
          </cell>
        </row>
        <row r="19496">
          <cell r="F19496" t="str">
            <v>沈家-方塘</v>
          </cell>
          <cell r="G19496" t="str">
            <v>V4W6431321</v>
          </cell>
          <cell r="H19496">
            <v>0</v>
          </cell>
          <cell r="I19496">
            <v>0.292</v>
          </cell>
          <cell r="J19496">
            <v>0.292</v>
          </cell>
        </row>
        <row r="19497">
          <cell r="F19497" t="str">
            <v>田坪-龙坡石</v>
          </cell>
          <cell r="G19497" t="str">
            <v>V4W7431321</v>
          </cell>
          <cell r="H19497">
            <v>0</v>
          </cell>
          <cell r="I19497">
            <v>0.701</v>
          </cell>
          <cell r="J19497">
            <v>0.701</v>
          </cell>
        </row>
        <row r="19498">
          <cell r="F19498" t="str">
            <v>长冲-新塘</v>
          </cell>
          <cell r="G19498" t="str">
            <v>CP74431321</v>
          </cell>
          <cell r="H19498">
            <v>0</v>
          </cell>
          <cell r="I19498">
            <v>0.665</v>
          </cell>
          <cell r="J19498">
            <v>0.665</v>
          </cell>
        </row>
        <row r="19499">
          <cell r="F19499" t="str">
            <v>平金-仓冲</v>
          </cell>
          <cell r="G19499" t="str">
            <v>C34B431321</v>
          </cell>
          <cell r="H19499">
            <v>0</v>
          </cell>
          <cell r="I19499">
            <v>0.617</v>
          </cell>
          <cell r="J19499">
            <v>0.617</v>
          </cell>
        </row>
        <row r="19500">
          <cell r="F19500" t="str">
            <v>金小线-曹家</v>
          </cell>
          <cell r="G19500" t="str">
            <v>V1W0431321</v>
          </cell>
          <cell r="H19500">
            <v>0</v>
          </cell>
          <cell r="I19500">
            <v>0.432</v>
          </cell>
          <cell r="J19500">
            <v>0.432</v>
          </cell>
        </row>
        <row r="19501">
          <cell r="F19501" t="str">
            <v>荷叶-青山</v>
          </cell>
          <cell r="G19501" t="str">
            <v>C31B431321</v>
          </cell>
          <cell r="H19501">
            <v>1.144</v>
          </cell>
          <cell r="I19501">
            <v>1.588</v>
          </cell>
          <cell r="J19501">
            <v>0.444</v>
          </cell>
        </row>
        <row r="19502">
          <cell r="F19502" t="str">
            <v>荷叶-玉米基地</v>
          </cell>
          <cell r="G19502" t="str">
            <v>C59F431321</v>
          </cell>
          <cell r="H19502">
            <v>0</v>
          </cell>
          <cell r="I19502">
            <v>0.843</v>
          </cell>
          <cell r="J19502">
            <v>0.843</v>
          </cell>
        </row>
        <row r="19503">
          <cell r="F19503" t="str">
            <v>水泥厂-旧屋场</v>
          </cell>
          <cell r="G19503" t="str">
            <v>CV14431321</v>
          </cell>
          <cell r="H19503">
            <v>0</v>
          </cell>
          <cell r="I19503">
            <v>0.922</v>
          </cell>
          <cell r="J19503">
            <v>0.922</v>
          </cell>
        </row>
        <row r="19504">
          <cell r="F19504" t="str">
            <v>新泽桥-贺家坝</v>
          </cell>
          <cell r="G19504" t="str">
            <v>CA42431321</v>
          </cell>
          <cell r="H19504">
            <v>0.033</v>
          </cell>
          <cell r="I19504">
            <v>0.905</v>
          </cell>
          <cell r="J19504">
            <v>0.872</v>
          </cell>
        </row>
        <row r="19505">
          <cell r="F19505" t="str">
            <v>泽石-竹台</v>
          </cell>
          <cell r="G19505" t="str">
            <v>V50W431321</v>
          </cell>
          <cell r="H19505">
            <v>0</v>
          </cell>
          <cell r="I19505">
            <v>0.389</v>
          </cell>
          <cell r="J19505">
            <v>0.389</v>
          </cell>
        </row>
        <row r="19506">
          <cell r="F19506" t="str">
            <v>虎形山台上-西冲</v>
          </cell>
          <cell r="G19506" t="str">
            <v>C977431321</v>
          </cell>
          <cell r="H19506">
            <v>0.38</v>
          </cell>
          <cell r="I19506">
            <v>1.561</v>
          </cell>
          <cell r="J19506">
            <v>1.181</v>
          </cell>
        </row>
        <row r="19507">
          <cell r="F19507" t="str">
            <v>炉冲坳-城坪</v>
          </cell>
          <cell r="G19507" t="str">
            <v>C973431321</v>
          </cell>
          <cell r="H19507">
            <v>0.698</v>
          </cell>
          <cell r="I19507">
            <v>1.08</v>
          </cell>
          <cell r="J19507">
            <v>0.382</v>
          </cell>
        </row>
        <row r="19508">
          <cell r="F19508" t="str">
            <v>井塘-定胜水库</v>
          </cell>
          <cell r="G19508" t="str">
            <v>CH78431321</v>
          </cell>
          <cell r="H19508">
            <v>0</v>
          </cell>
          <cell r="I19508">
            <v>0.898</v>
          </cell>
          <cell r="J19508">
            <v>0.898</v>
          </cell>
        </row>
        <row r="19509">
          <cell r="F19509" t="str">
            <v>定源-定源</v>
          </cell>
          <cell r="G19509" t="str">
            <v>C974431321</v>
          </cell>
          <cell r="H19509">
            <v>0</v>
          </cell>
          <cell r="I19509">
            <v>0.324</v>
          </cell>
          <cell r="J19509">
            <v>0.324</v>
          </cell>
        </row>
        <row r="19510">
          <cell r="F19510" t="str">
            <v>程家屋(c914)-曾家公</v>
          </cell>
          <cell r="G19510" t="str">
            <v>V231431321</v>
          </cell>
          <cell r="H19510">
            <v>0</v>
          </cell>
          <cell r="I19510">
            <v>0.3</v>
          </cell>
          <cell r="J19510">
            <v>0.3</v>
          </cell>
        </row>
        <row r="19511">
          <cell r="F19511" t="str">
            <v>陈家-银星</v>
          </cell>
          <cell r="G19511" t="str">
            <v>CB36431321</v>
          </cell>
          <cell r="H19511">
            <v>0.227</v>
          </cell>
          <cell r="I19511">
            <v>0.719</v>
          </cell>
          <cell r="J19511">
            <v>0.492</v>
          </cell>
        </row>
        <row r="19512">
          <cell r="F19512" t="str">
            <v>双湄路-竹山组</v>
          </cell>
          <cell r="G19512" t="str">
            <v>CN33431321</v>
          </cell>
          <cell r="H19512">
            <v>0</v>
          </cell>
          <cell r="I19512">
            <v>0.802</v>
          </cell>
          <cell r="J19512">
            <v>0.802</v>
          </cell>
        </row>
        <row r="19513">
          <cell r="F19513" t="str">
            <v>承吾-白炉塘水库</v>
          </cell>
          <cell r="G19513" t="str">
            <v>C25F431321</v>
          </cell>
          <cell r="H19513">
            <v>0</v>
          </cell>
          <cell r="I19513">
            <v>0.284</v>
          </cell>
          <cell r="J19513">
            <v>0.284</v>
          </cell>
        </row>
        <row r="19514">
          <cell r="F19514" t="str">
            <v>城坪-风江</v>
          </cell>
          <cell r="G19514" t="str">
            <v>Y873431321</v>
          </cell>
          <cell r="H19514">
            <v>2.067</v>
          </cell>
          <cell r="I19514">
            <v>2.744</v>
          </cell>
          <cell r="J19514">
            <v>0.677</v>
          </cell>
        </row>
        <row r="19515">
          <cell r="F19515" t="str">
            <v>红荷-红荷</v>
          </cell>
          <cell r="G19515" t="str">
            <v>C978431321</v>
          </cell>
          <cell r="H19515">
            <v>0.674</v>
          </cell>
          <cell r="I19515">
            <v>0.741</v>
          </cell>
          <cell r="J19515">
            <v>0.067</v>
          </cell>
        </row>
        <row r="19516">
          <cell r="F19516" t="str">
            <v>村部-下山圹</v>
          </cell>
          <cell r="G19516" t="str">
            <v>CN69431321</v>
          </cell>
          <cell r="H19516">
            <v>0</v>
          </cell>
          <cell r="I19516">
            <v>0.648</v>
          </cell>
          <cell r="J19516">
            <v>0.648</v>
          </cell>
        </row>
        <row r="19517">
          <cell r="F19517" t="str">
            <v>供销社-红心组</v>
          </cell>
          <cell r="G19517" t="str">
            <v>V387431321</v>
          </cell>
          <cell r="H19517">
            <v>0</v>
          </cell>
          <cell r="I19517">
            <v>0.676</v>
          </cell>
          <cell r="J19517">
            <v>0.676</v>
          </cell>
        </row>
        <row r="19518">
          <cell r="F19518" t="str">
            <v>鞭炮厂-东华电站</v>
          </cell>
          <cell r="G19518" t="str">
            <v>C18F431321</v>
          </cell>
          <cell r="H19518">
            <v>0</v>
          </cell>
          <cell r="I19518">
            <v>1.013</v>
          </cell>
          <cell r="J19518">
            <v>1.013</v>
          </cell>
        </row>
        <row r="19519">
          <cell r="F19519" t="str">
            <v>种猪场-杨山组</v>
          </cell>
          <cell r="G19519" t="str">
            <v>C74F431321</v>
          </cell>
          <cell r="H19519">
            <v>0</v>
          </cell>
          <cell r="I19519">
            <v>0.651</v>
          </cell>
          <cell r="J19519">
            <v>0.651</v>
          </cell>
        </row>
        <row r="19520">
          <cell r="F19520" t="str">
            <v>金山-金山砖厂</v>
          </cell>
          <cell r="G19520" t="str">
            <v>C951431321</v>
          </cell>
          <cell r="H19520">
            <v>0</v>
          </cell>
          <cell r="I19520">
            <v>0.176</v>
          </cell>
          <cell r="J19520">
            <v>0.176</v>
          </cell>
        </row>
        <row r="19521">
          <cell r="F19521" t="str">
            <v>铜铃-联阳</v>
          </cell>
          <cell r="G19521" t="str">
            <v>YA23431321</v>
          </cell>
          <cell r="H19521">
            <v>2.999</v>
          </cell>
          <cell r="I19521">
            <v>3.901</v>
          </cell>
          <cell r="J19521">
            <v>0.902</v>
          </cell>
        </row>
        <row r="19522">
          <cell r="F19522" t="str">
            <v>大屋-新屋</v>
          </cell>
          <cell r="G19522" t="str">
            <v>V400431321</v>
          </cell>
          <cell r="H19522">
            <v>0</v>
          </cell>
          <cell r="I19522">
            <v>0.251</v>
          </cell>
          <cell r="J19522">
            <v>0.251</v>
          </cell>
        </row>
        <row r="19523">
          <cell r="F19523" t="str">
            <v>木材加工厂-龙井湾</v>
          </cell>
          <cell r="G19523" t="str">
            <v>CY65431321</v>
          </cell>
          <cell r="H19523">
            <v>0.678</v>
          </cell>
          <cell r="I19523">
            <v>1.225</v>
          </cell>
          <cell r="J19523">
            <v>0.547</v>
          </cell>
        </row>
        <row r="19524">
          <cell r="F19524" t="str">
            <v>板石塘-中心组</v>
          </cell>
          <cell r="G19524" t="str">
            <v>CH74431321</v>
          </cell>
          <cell r="H19524">
            <v>0</v>
          </cell>
          <cell r="I19524">
            <v>1.445</v>
          </cell>
          <cell r="J19524">
            <v>1.445</v>
          </cell>
        </row>
        <row r="19525">
          <cell r="F19525" t="str">
            <v>水泥厂-沉沙水库</v>
          </cell>
          <cell r="G19525" t="str">
            <v>C20F431321</v>
          </cell>
          <cell r="H19525">
            <v>0</v>
          </cell>
          <cell r="I19525">
            <v>0.213</v>
          </cell>
          <cell r="J19525">
            <v>0.213</v>
          </cell>
        </row>
        <row r="19526">
          <cell r="F19526" t="str">
            <v>李翠文-王可佩</v>
          </cell>
          <cell r="G19526" t="str">
            <v>V384431321</v>
          </cell>
          <cell r="H19526">
            <v>0</v>
          </cell>
          <cell r="I19526">
            <v>0.386</v>
          </cell>
          <cell r="J19526">
            <v>0.386</v>
          </cell>
        </row>
        <row r="19527">
          <cell r="F19527" t="str">
            <v>南岸-光彩</v>
          </cell>
          <cell r="G19527" t="str">
            <v>YA32431321</v>
          </cell>
          <cell r="H19527">
            <v>0.949</v>
          </cell>
          <cell r="I19527">
            <v>1.877</v>
          </cell>
          <cell r="J19527">
            <v>0.928</v>
          </cell>
        </row>
        <row r="19528">
          <cell r="F19528" t="str">
            <v>上从山-黄家</v>
          </cell>
          <cell r="G19528" t="str">
            <v>C947431321</v>
          </cell>
          <cell r="H19528">
            <v>0.424</v>
          </cell>
          <cell r="I19528">
            <v>0.746</v>
          </cell>
          <cell r="J19528">
            <v>0.322</v>
          </cell>
        </row>
        <row r="19529">
          <cell r="F19529" t="str">
            <v>省道(s210)-杨家</v>
          </cell>
          <cell r="G19529" t="str">
            <v>V117431321</v>
          </cell>
          <cell r="H19529">
            <v>0</v>
          </cell>
          <cell r="I19529">
            <v>0.439</v>
          </cell>
          <cell r="J19529">
            <v>0.439</v>
          </cell>
        </row>
        <row r="19530">
          <cell r="F19530" t="str">
            <v>腰弯组-洋水组</v>
          </cell>
          <cell r="G19530" t="str">
            <v>CN47431321</v>
          </cell>
          <cell r="H19530">
            <v>0</v>
          </cell>
          <cell r="I19530">
            <v>0.84</v>
          </cell>
          <cell r="J19530">
            <v>0.84</v>
          </cell>
        </row>
        <row r="19531">
          <cell r="F19531" t="str">
            <v>五里牌-土乔</v>
          </cell>
          <cell r="G19531" t="str">
            <v>C55B431321</v>
          </cell>
          <cell r="H19531">
            <v>0</v>
          </cell>
          <cell r="I19531">
            <v>1.377</v>
          </cell>
          <cell r="J19531">
            <v>1.377</v>
          </cell>
        </row>
        <row r="19532">
          <cell r="F19532" t="str">
            <v>炉冲坳-五四</v>
          </cell>
          <cell r="G19532" t="str">
            <v>C971431321</v>
          </cell>
          <cell r="H19532">
            <v>1.291</v>
          </cell>
          <cell r="I19532">
            <v>2.118</v>
          </cell>
          <cell r="J19532">
            <v>0.827</v>
          </cell>
        </row>
        <row r="19533">
          <cell r="F19533" t="str">
            <v>修其家-加云</v>
          </cell>
          <cell r="G19533" t="str">
            <v>CQ01431321</v>
          </cell>
          <cell r="H19533">
            <v>0</v>
          </cell>
          <cell r="I19533">
            <v>0.611</v>
          </cell>
          <cell r="J19533">
            <v>0.611</v>
          </cell>
        </row>
        <row r="19534">
          <cell r="F19534" t="str">
            <v>群益煤矿-洋荆</v>
          </cell>
          <cell r="G19534" t="str">
            <v>C56B431321</v>
          </cell>
          <cell r="H19534">
            <v>0</v>
          </cell>
          <cell r="I19534">
            <v>0.55</v>
          </cell>
          <cell r="J19534">
            <v>0.55</v>
          </cell>
        </row>
        <row r="19535">
          <cell r="F19535" t="str">
            <v>松山-梓门</v>
          </cell>
          <cell r="G19535" t="str">
            <v>CV88431321</v>
          </cell>
          <cell r="H19535">
            <v>0</v>
          </cell>
          <cell r="I19535">
            <v>0.307</v>
          </cell>
          <cell r="J19535">
            <v>0.307</v>
          </cell>
        </row>
        <row r="19536">
          <cell r="F19536" t="str">
            <v>喜鹊桥-群益煤矿</v>
          </cell>
          <cell r="G19536" t="str">
            <v>CY66431321</v>
          </cell>
          <cell r="H19536">
            <v>1.031</v>
          </cell>
          <cell r="I19536">
            <v>1.149</v>
          </cell>
          <cell r="J19536">
            <v>0.118</v>
          </cell>
        </row>
        <row r="19537">
          <cell r="F19537" t="str">
            <v>瓦厂-贺玉燕</v>
          </cell>
          <cell r="G19537" t="str">
            <v>CQ19431321</v>
          </cell>
          <cell r="H19537">
            <v>0</v>
          </cell>
          <cell r="I19537">
            <v>1.14</v>
          </cell>
          <cell r="J19537">
            <v>1.14</v>
          </cell>
        </row>
        <row r="19538">
          <cell r="F19538" t="str">
            <v>元宵-绕城线</v>
          </cell>
          <cell r="G19538" t="str">
            <v>CY64431321</v>
          </cell>
          <cell r="H19538">
            <v>0.415</v>
          </cell>
          <cell r="I19538">
            <v>0.695</v>
          </cell>
          <cell r="J19538">
            <v>0.28</v>
          </cell>
        </row>
        <row r="19539">
          <cell r="F19539" t="str">
            <v>遵年家(y476)-先阳家</v>
          </cell>
          <cell r="G19539" t="str">
            <v>V341431321</v>
          </cell>
          <cell r="H19539">
            <v>0</v>
          </cell>
          <cell r="I19539">
            <v>0.265</v>
          </cell>
          <cell r="J19539">
            <v>0.265</v>
          </cell>
        </row>
        <row r="19540">
          <cell r="F19540" t="str">
            <v>合心组-双峰山</v>
          </cell>
          <cell r="G19540" t="str">
            <v>Z32A431321</v>
          </cell>
          <cell r="H19540">
            <v>0</v>
          </cell>
          <cell r="I19540">
            <v>1.568</v>
          </cell>
          <cell r="J19540">
            <v>1.568</v>
          </cell>
        </row>
        <row r="19541">
          <cell r="F19541" t="str">
            <v>村道-柏树塘</v>
          </cell>
          <cell r="G19541" t="str">
            <v>CR70431321</v>
          </cell>
          <cell r="H19541">
            <v>0</v>
          </cell>
          <cell r="I19541">
            <v>0.294</v>
          </cell>
          <cell r="J19541">
            <v>0.294</v>
          </cell>
        </row>
        <row r="19542">
          <cell r="F19542" t="str">
            <v>国道-八仙塅</v>
          </cell>
          <cell r="G19542" t="str">
            <v>VC29431321</v>
          </cell>
          <cell r="H19542">
            <v>0</v>
          </cell>
          <cell r="I19542">
            <v>0.167</v>
          </cell>
          <cell r="J19542">
            <v>0.167</v>
          </cell>
        </row>
        <row r="19543">
          <cell r="F19543" t="str">
            <v>村道-虾公塘</v>
          </cell>
          <cell r="G19543" t="str">
            <v>VC50431321</v>
          </cell>
          <cell r="H19543">
            <v>0</v>
          </cell>
          <cell r="I19543">
            <v>0.159</v>
          </cell>
          <cell r="J19543">
            <v>0.159</v>
          </cell>
        </row>
        <row r="19544">
          <cell r="F19544" t="str">
            <v>李和-桃花</v>
          </cell>
          <cell r="G19544" t="str">
            <v>C326431321</v>
          </cell>
          <cell r="H19544">
            <v>0.982</v>
          </cell>
          <cell r="I19544">
            <v>1.181</v>
          </cell>
          <cell r="J19544">
            <v>0.199</v>
          </cell>
        </row>
        <row r="19545">
          <cell r="F19545" t="str">
            <v>大驾校(G320)-邓家</v>
          </cell>
          <cell r="G19545" t="str">
            <v>CN31431321</v>
          </cell>
          <cell r="H19545">
            <v>0</v>
          </cell>
          <cell r="I19545">
            <v>1.245</v>
          </cell>
          <cell r="J19545">
            <v>1.245</v>
          </cell>
        </row>
        <row r="19546">
          <cell r="F19546" t="str">
            <v>村道-赵家岭</v>
          </cell>
          <cell r="G19546" t="str">
            <v>VC17431321</v>
          </cell>
          <cell r="H19546">
            <v>0</v>
          </cell>
          <cell r="I19546">
            <v>0.389</v>
          </cell>
          <cell r="J19546">
            <v>0.389</v>
          </cell>
        </row>
        <row r="19547">
          <cell r="F19547" t="str">
            <v>灵通-黄泥</v>
          </cell>
          <cell r="G19547" t="str">
            <v>C47D431321</v>
          </cell>
          <cell r="H19547">
            <v>1.254</v>
          </cell>
          <cell r="I19547">
            <v>1.459</v>
          </cell>
          <cell r="J19547">
            <v>0.205</v>
          </cell>
        </row>
        <row r="19548">
          <cell r="F19548" t="str">
            <v>村道-青山湾</v>
          </cell>
          <cell r="G19548" t="str">
            <v>CR33431321</v>
          </cell>
          <cell r="H19548">
            <v>0</v>
          </cell>
          <cell r="I19548">
            <v>0.944</v>
          </cell>
          <cell r="J19548">
            <v>0.944</v>
          </cell>
        </row>
        <row r="19549">
          <cell r="F19549" t="str">
            <v>翻新-大元</v>
          </cell>
          <cell r="G19549" t="str">
            <v>C315431321</v>
          </cell>
          <cell r="H19549">
            <v>0.801</v>
          </cell>
          <cell r="I19549">
            <v>1.769</v>
          </cell>
          <cell r="J19549">
            <v>0.968</v>
          </cell>
        </row>
        <row r="19550">
          <cell r="F19550" t="str">
            <v>铁剪-大畲</v>
          </cell>
          <cell r="G19550" t="str">
            <v>C57A431321</v>
          </cell>
          <cell r="H19550">
            <v>0</v>
          </cell>
          <cell r="I19550">
            <v>1.426</v>
          </cell>
          <cell r="J19550">
            <v>1.426</v>
          </cell>
        </row>
        <row r="19551">
          <cell r="F19551" t="str">
            <v>大星塘-太阳冲</v>
          </cell>
          <cell r="G19551" t="str">
            <v>CI61431321</v>
          </cell>
          <cell r="H19551">
            <v>1.087</v>
          </cell>
          <cell r="I19551">
            <v>1.271</v>
          </cell>
          <cell r="J19551">
            <v>0.184</v>
          </cell>
        </row>
        <row r="19552">
          <cell r="F19552" t="str">
            <v>大星塘-太阳冲</v>
          </cell>
          <cell r="G19552" t="str">
            <v>CI61431321</v>
          </cell>
          <cell r="H19552">
            <v>0</v>
          </cell>
          <cell r="I19552">
            <v>1.087</v>
          </cell>
          <cell r="J19552">
            <v>1.087</v>
          </cell>
        </row>
        <row r="19553">
          <cell r="F19553" t="str">
            <v>村道-吉家塘</v>
          </cell>
          <cell r="G19553" t="str">
            <v>CR62431321</v>
          </cell>
          <cell r="H19553">
            <v>0</v>
          </cell>
          <cell r="I19553">
            <v>0.738</v>
          </cell>
          <cell r="J19553">
            <v>0.738</v>
          </cell>
        </row>
        <row r="19554">
          <cell r="F19554" t="str">
            <v>东湾里-升堂</v>
          </cell>
          <cell r="G19554" t="str">
            <v>C09J431321</v>
          </cell>
          <cell r="H19554">
            <v>0</v>
          </cell>
          <cell r="I19554">
            <v>1.397</v>
          </cell>
          <cell r="J19554">
            <v>1.397</v>
          </cell>
        </row>
        <row r="19555">
          <cell r="F19555" t="str">
            <v>二水公-汉头湾</v>
          </cell>
          <cell r="G19555" t="str">
            <v>C12G431321</v>
          </cell>
          <cell r="H19555">
            <v>0</v>
          </cell>
          <cell r="I19555">
            <v>0.826</v>
          </cell>
          <cell r="J19555">
            <v>0.826</v>
          </cell>
        </row>
        <row r="19556">
          <cell r="F19556" t="str">
            <v>6组-成新</v>
          </cell>
          <cell r="G19556" t="str">
            <v>C55A431321</v>
          </cell>
          <cell r="H19556">
            <v>0</v>
          </cell>
          <cell r="I19556">
            <v>1.178</v>
          </cell>
          <cell r="J19556">
            <v>1.178</v>
          </cell>
        </row>
        <row r="19557">
          <cell r="F19557" t="str">
            <v>厚田-杨树</v>
          </cell>
          <cell r="G19557" t="str">
            <v>Y802431321</v>
          </cell>
          <cell r="H19557">
            <v>0.296</v>
          </cell>
          <cell r="I19557">
            <v>0.97</v>
          </cell>
          <cell r="J19557">
            <v>0.674</v>
          </cell>
        </row>
        <row r="19558">
          <cell r="F19558" t="str">
            <v>新屋-煤炭坝</v>
          </cell>
          <cell r="G19558" t="str">
            <v>C14G431321</v>
          </cell>
          <cell r="H19558">
            <v>0</v>
          </cell>
          <cell r="I19558">
            <v>0.811</v>
          </cell>
          <cell r="J19558">
            <v>0.811</v>
          </cell>
        </row>
        <row r="19559">
          <cell r="F19559" t="str">
            <v>煤炭坝-出口塘</v>
          </cell>
          <cell r="G19559" t="str">
            <v>C92F431321</v>
          </cell>
          <cell r="H19559">
            <v>0</v>
          </cell>
          <cell r="I19559">
            <v>0.792</v>
          </cell>
          <cell r="J19559">
            <v>0.792</v>
          </cell>
        </row>
        <row r="19560">
          <cell r="F19560" t="str">
            <v>省道-石安</v>
          </cell>
          <cell r="G19560" t="str">
            <v>CR45431321</v>
          </cell>
          <cell r="H19560">
            <v>0</v>
          </cell>
          <cell r="I19560">
            <v>1.137</v>
          </cell>
          <cell r="J19560">
            <v>1.137</v>
          </cell>
        </row>
        <row r="19561">
          <cell r="F19561" t="str">
            <v>厚田-杨树</v>
          </cell>
          <cell r="G19561" t="str">
            <v>Y802431321</v>
          </cell>
          <cell r="H19561">
            <v>0</v>
          </cell>
          <cell r="I19561">
            <v>0.296</v>
          </cell>
          <cell r="J19561">
            <v>0.296</v>
          </cell>
        </row>
        <row r="19562">
          <cell r="F19562" t="str">
            <v>冲丘-光明</v>
          </cell>
          <cell r="G19562" t="str">
            <v>C34G431321</v>
          </cell>
          <cell r="H19562">
            <v>0</v>
          </cell>
          <cell r="I19562">
            <v>0.709</v>
          </cell>
          <cell r="J19562">
            <v>0.709</v>
          </cell>
        </row>
        <row r="19563">
          <cell r="F19563" t="str">
            <v>立新-宋家</v>
          </cell>
          <cell r="G19563" t="str">
            <v>C36G431321</v>
          </cell>
          <cell r="H19563">
            <v>0</v>
          </cell>
          <cell r="I19563">
            <v>0.51</v>
          </cell>
          <cell r="J19563">
            <v>0.51</v>
          </cell>
        </row>
        <row r="19564">
          <cell r="F19564" t="str">
            <v>瓦铺子-大电排</v>
          </cell>
          <cell r="G19564" t="str">
            <v>C93D431321</v>
          </cell>
          <cell r="H19564">
            <v>0</v>
          </cell>
          <cell r="I19564">
            <v>0.377</v>
          </cell>
          <cell r="J19564">
            <v>0.377</v>
          </cell>
        </row>
        <row r="19565">
          <cell r="F19565" t="str">
            <v>石竹亭-白义塘</v>
          </cell>
          <cell r="G19565" t="str">
            <v>C16L431321</v>
          </cell>
          <cell r="H19565">
            <v>0</v>
          </cell>
          <cell r="I19565">
            <v>0.707</v>
          </cell>
          <cell r="J19565">
            <v>0.707</v>
          </cell>
        </row>
        <row r="19566">
          <cell r="F19566" t="str">
            <v>村道-羊角塘</v>
          </cell>
          <cell r="G19566" t="str">
            <v>VB67431321</v>
          </cell>
          <cell r="H19566">
            <v>0</v>
          </cell>
          <cell r="I19566">
            <v>0.546</v>
          </cell>
          <cell r="J19566">
            <v>0.546</v>
          </cell>
        </row>
        <row r="19567">
          <cell r="F19567" t="str">
            <v>黄石-农兴</v>
          </cell>
          <cell r="G19567" t="str">
            <v>Y344431321</v>
          </cell>
          <cell r="H19567">
            <v>0</v>
          </cell>
          <cell r="I19567">
            <v>0.848</v>
          </cell>
          <cell r="J19567">
            <v>0.848</v>
          </cell>
        </row>
        <row r="19568">
          <cell r="F19568" t="str">
            <v>煤炭坝-出口塘</v>
          </cell>
          <cell r="G19568" t="str">
            <v>C92F431321</v>
          </cell>
          <cell r="H19568">
            <v>0</v>
          </cell>
          <cell r="I19568">
            <v>0.333</v>
          </cell>
          <cell r="J19568">
            <v>0.333</v>
          </cell>
        </row>
        <row r="19569">
          <cell r="F19569" t="str">
            <v>红日-黄泥铺</v>
          </cell>
          <cell r="G19569" t="str">
            <v>Y905431321</v>
          </cell>
          <cell r="H19569">
            <v>1.299</v>
          </cell>
          <cell r="I19569">
            <v>2.292</v>
          </cell>
          <cell r="J19569">
            <v>0.993</v>
          </cell>
        </row>
        <row r="19570">
          <cell r="F19570" t="str">
            <v>梅龙-梅龙</v>
          </cell>
          <cell r="G19570" t="str">
            <v>C296431321</v>
          </cell>
          <cell r="H19570">
            <v>0</v>
          </cell>
          <cell r="I19570">
            <v>1.059</v>
          </cell>
          <cell r="J19570">
            <v>1.059</v>
          </cell>
        </row>
        <row r="19571">
          <cell r="F19571" t="str">
            <v>村道--齐心组</v>
          </cell>
          <cell r="G19571" t="str">
            <v>V65B431321</v>
          </cell>
          <cell r="H19571">
            <v>0</v>
          </cell>
          <cell r="I19571">
            <v>0.755</v>
          </cell>
          <cell r="J19571">
            <v>0.755</v>
          </cell>
        </row>
        <row r="19572">
          <cell r="F19572" t="str">
            <v>青松湾-塘角</v>
          </cell>
          <cell r="G19572" t="str">
            <v>CY84431321</v>
          </cell>
          <cell r="H19572">
            <v>0.991</v>
          </cell>
          <cell r="I19572">
            <v>1.515</v>
          </cell>
          <cell r="J19572">
            <v>0.524</v>
          </cell>
        </row>
        <row r="19573">
          <cell r="F19573" t="str">
            <v>立志-粉笔</v>
          </cell>
          <cell r="G19573" t="str">
            <v>C293431321</v>
          </cell>
          <cell r="H19573">
            <v>0.7</v>
          </cell>
          <cell r="I19573">
            <v>1.372</v>
          </cell>
          <cell r="J19573">
            <v>0.672</v>
          </cell>
        </row>
        <row r="19574">
          <cell r="F19574" t="str">
            <v>同心湾-宋家湾</v>
          </cell>
          <cell r="G19574" t="str">
            <v>C86F431321</v>
          </cell>
          <cell r="H19574">
            <v>0.323</v>
          </cell>
          <cell r="I19574">
            <v>0.674</v>
          </cell>
          <cell r="J19574">
            <v>0.351</v>
          </cell>
        </row>
        <row r="19575">
          <cell r="F19575" t="str">
            <v>村道-红星组</v>
          </cell>
          <cell r="G19575" t="str">
            <v>CM73431321</v>
          </cell>
          <cell r="H19575">
            <v>0</v>
          </cell>
          <cell r="I19575">
            <v>0.61</v>
          </cell>
          <cell r="J19575">
            <v>0.61</v>
          </cell>
        </row>
        <row r="19576">
          <cell r="F19576" t="str">
            <v>杨柳堂-先锋</v>
          </cell>
          <cell r="G19576" t="str">
            <v>CY82431321</v>
          </cell>
          <cell r="H19576">
            <v>0.133</v>
          </cell>
          <cell r="I19576">
            <v>0.89</v>
          </cell>
          <cell r="J19576">
            <v>0.757</v>
          </cell>
        </row>
        <row r="19577">
          <cell r="F19577" t="str">
            <v>乡道-万家组</v>
          </cell>
          <cell r="G19577" t="str">
            <v>V34B431321</v>
          </cell>
          <cell r="H19577">
            <v>0</v>
          </cell>
          <cell r="I19577">
            <v>0.413</v>
          </cell>
          <cell r="J19577">
            <v>0.413</v>
          </cell>
        </row>
        <row r="19578">
          <cell r="F19578" t="str">
            <v>村道-红卫组</v>
          </cell>
          <cell r="G19578" t="str">
            <v>V38B431321</v>
          </cell>
          <cell r="H19578">
            <v>0</v>
          </cell>
          <cell r="I19578">
            <v>0.349</v>
          </cell>
          <cell r="J19578">
            <v>0.349</v>
          </cell>
        </row>
        <row r="19579">
          <cell r="F19579" t="str">
            <v>青石坳-青峰1组</v>
          </cell>
          <cell r="G19579" t="str">
            <v>C54A431321</v>
          </cell>
          <cell r="H19579">
            <v>0</v>
          </cell>
          <cell r="I19579">
            <v>0.605</v>
          </cell>
          <cell r="J19579">
            <v>0.605</v>
          </cell>
        </row>
        <row r="19580">
          <cell r="F19580" t="str">
            <v>村道-五组</v>
          </cell>
          <cell r="G19580" t="str">
            <v>CY84431321</v>
          </cell>
          <cell r="H19580">
            <v>0</v>
          </cell>
          <cell r="I19580">
            <v>0.091</v>
          </cell>
          <cell r="J19580">
            <v>0.091</v>
          </cell>
        </row>
        <row r="19581">
          <cell r="F19581" t="str">
            <v>砖厂-上屋</v>
          </cell>
          <cell r="G19581" t="str">
            <v>C31G431321</v>
          </cell>
          <cell r="H19581">
            <v>0</v>
          </cell>
          <cell r="I19581">
            <v>0.564</v>
          </cell>
          <cell r="J19581">
            <v>0.564</v>
          </cell>
        </row>
        <row r="19582">
          <cell r="F19582" t="str">
            <v>城子-千金</v>
          </cell>
          <cell r="G19582" t="str">
            <v>C59A431321</v>
          </cell>
          <cell r="H19582">
            <v>0</v>
          </cell>
          <cell r="I19582">
            <v>1.052</v>
          </cell>
          <cell r="J19582">
            <v>1.052</v>
          </cell>
        </row>
        <row r="19583">
          <cell r="F19583" t="str">
            <v>县道-红星排</v>
          </cell>
          <cell r="G19583" t="str">
            <v>V0B9431321</v>
          </cell>
          <cell r="H19583">
            <v>0</v>
          </cell>
          <cell r="I19583">
            <v>0.273</v>
          </cell>
          <cell r="J19583">
            <v>0.273</v>
          </cell>
        </row>
        <row r="19584">
          <cell r="F19584" t="str">
            <v>太阳-丫居</v>
          </cell>
          <cell r="G19584" t="str">
            <v>C267431321</v>
          </cell>
          <cell r="H19584">
            <v>2.667</v>
          </cell>
          <cell r="I19584">
            <v>4.213</v>
          </cell>
          <cell r="J19584">
            <v>1.546</v>
          </cell>
        </row>
        <row r="19585">
          <cell r="F19585" t="str">
            <v>太阳-丫居</v>
          </cell>
          <cell r="G19585" t="str">
            <v>CO25431321</v>
          </cell>
          <cell r="H19585">
            <v>3.392</v>
          </cell>
          <cell r="I19585">
            <v>3.878</v>
          </cell>
          <cell r="J19585">
            <v>0.486</v>
          </cell>
        </row>
        <row r="19586">
          <cell r="F19586" t="str">
            <v>黄土坡-茶山</v>
          </cell>
          <cell r="G19586" t="str">
            <v>C81D431321</v>
          </cell>
          <cell r="H19586">
            <v>0</v>
          </cell>
          <cell r="I19586">
            <v>1.138</v>
          </cell>
          <cell r="J19586">
            <v>1.138</v>
          </cell>
        </row>
        <row r="19587">
          <cell r="F19587" t="str">
            <v>停车坪-棉花拓</v>
          </cell>
          <cell r="G19587" t="str">
            <v>C84F431321</v>
          </cell>
          <cell r="H19587">
            <v>0</v>
          </cell>
          <cell r="I19587">
            <v>0.773</v>
          </cell>
          <cell r="J19587">
            <v>0.773</v>
          </cell>
        </row>
        <row r="19588">
          <cell r="F19588" t="str">
            <v>乡道-乐元组</v>
          </cell>
          <cell r="G19588" t="str">
            <v>CM77431321</v>
          </cell>
          <cell r="H19588">
            <v>0</v>
          </cell>
          <cell r="I19588">
            <v>0.156</v>
          </cell>
          <cell r="J19588">
            <v>0.156</v>
          </cell>
        </row>
        <row r="19589">
          <cell r="F19589" t="str">
            <v>东湾里-升堂</v>
          </cell>
          <cell r="G19589" t="str">
            <v>CY81431321</v>
          </cell>
          <cell r="H19589">
            <v>0.258</v>
          </cell>
          <cell r="I19589">
            <v>0.915</v>
          </cell>
          <cell r="J19589">
            <v>0.657</v>
          </cell>
        </row>
        <row r="19590">
          <cell r="F19590" t="str">
            <v>乡道-花元组</v>
          </cell>
          <cell r="G19590" t="str">
            <v>V76B431321</v>
          </cell>
          <cell r="H19590">
            <v>0</v>
          </cell>
          <cell r="I19590">
            <v>0.428</v>
          </cell>
          <cell r="J19590">
            <v>0.428</v>
          </cell>
        </row>
        <row r="19591">
          <cell r="F19591" t="str">
            <v>乡道-孟家塘</v>
          </cell>
          <cell r="G19591" t="str">
            <v>V83B431321</v>
          </cell>
          <cell r="H19591">
            <v>0</v>
          </cell>
          <cell r="I19591">
            <v>0.278</v>
          </cell>
          <cell r="J19591">
            <v>0.278</v>
          </cell>
        </row>
        <row r="19592">
          <cell r="F19592" t="str">
            <v>松茂堂-长子冲</v>
          </cell>
          <cell r="G19592" t="str">
            <v>CI17431321</v>
          </cell>
          <cell r="H19592">
            <v>0</v>
          </cell>
          <cell r="I19592">
            <v>0.618</v>
          </cell>
          <cell r="J19592">
            <v>0.618</v>
          </cell>
        </row>
        <row r="19593">
          <cell r="F19593" t="str">
            <v>皮刀丘-石门水库</v>
          </cell>
          <cell r="G19593" t="str">
            <v>CN03431321</v>
          </cell>
          <cell r="H19593">
            <v>0</v>
          </cell>
          <cell r="I19593">
            <v>1.504</v>
          </cell>
          <cell r="J19593">
            <v>1.504</v>
          </cell>
        </row>
        <row r="19594">
          <cell r="F19594" t="str">
            <v>青松湾-塘角</v>
          </cell>
          <cell r="G19594" t="str">
            <v>CY84431321</v>
          </cell>
          <cell r="H19594">
            <v>0</v>
          </cell>
          <cell r="I19594">
            <v>0.991</v>
          </cell>
          <cell r="J19594">
            <v>0.991</v>
          </cell>
        </row>
        <row r="19595">
          <cell r="F19595" t="str">
            <v>台上-日食塘</v>
          </cell>
          <cell r="G19595" t="str">
            <v>C33G431321</v>
          </cell>
          <cell r="H19595">
            <v>0</v>
          </cell>
          <cell r="I19595">
            <v>0.574</v>
          </cell>
          <cell r="J19595">
            <v>0.574</v>
          </cell>
        </row>
        <row r="19596">
          <cell r="F19596" t="str">
            <v>大队部-六房头</v>
          </cell>
          <cell r="G19596" t="str">
            <v>C25G431321</v>
          </cell>
          <cell r="H19596">
            <v>0</v>
          </cell>
          <cell r="I19596">
            <v>0.736</v>
          </cell>
          <cell r="J19596">
            <v>0.736</v>
          </cell>
        </row>
        <row r="19597">
          <cell r="F19597" t="str">
            <v>塘湾-先丰</v>
          </cell>
          <cell r="G19597" t="str">
            <v>C60A431321</v>
          </cell>
          <cell r="H19597">
            <v>0</v>
          </cell>
          <cell r="I19597">
            <v>1.429</v>
          </cell>
          <cell r="J19597">
            <v>1.429</v>
          </cell>
        </row>
        <row r="19598">
          <cell r="F19598" t="str">
            <v>乡道-荆塘顶</v>
          </cell>
          <cell r="G19598" t="str">
            <v>CR55431321</v>
          </cell>
          <cell r="H19598">
            <v>0</v>
          </cell>
          <cell r="I19598">
            <v>0.587</v>
          </cell>
          <cell r="J19598">
            <v>0.587</v>
          </cell>
        </row>
        <row r="19599">
          <cell r="F19599" t="str">
            <v>村道-双林村</v>
          </cell>
          <cell r="G19599" t="str">
            <v>VB37431321</v>
          </cell>
          <cell r="H19599">
            <v>0</v>
          </cell>
          <cell r="I19599">
            <v>0.583</v>
          </cell>
          <cell r="J19599">
            <v>0.583</v>
          </cell>
        </row>
        <row r="19600">
          <cell r="F19600" t="str">
            <v>乡道-目的塘</v>
          </cell>
          <cell r="G19600" t="str">
            <v>VB38431321</v>
          </cell>
          <cell r="H19600">
            <v>0</v>
          </cell>
          <cell r="I19600">
            <v>0.745</v>
          </cell>
          <cell r="J19600">
            <v>0.745</v>
          </cell>
        </row>
        <row r="19601">
          <cell r="F19601" t="str">
            <v>檀山坝-戈家湾</v>
          </cell>
          <cell r="G19601" t="str">
            <v>C10L431321</v>
          </cell>
          <cell r="H19601">
            <v>0</v>
          </cell>
          <cell r="I19601">
            <v>0.572</v>
          </cell>
          <cell r="J19601">
            <v>0.572</v>
          </cell>
        </row>
        <row r="19602">
          <cell r="F19602" t="str">
            <v>梓桥十组-星星</v>
          </cell>
          <cell r="G19602" t="str">
            <v>CP07431321</v>
          </cell>
          <cell r="H19602">
            <v>2.374</v>
          </cell>
          <cell r="I19602">
            <v>3.305</v>
          </cell>
          <cell r="J19602">
            <v>0.931</v>
          </cell>
        </row>
        <row r="19603">
          <cell r="F19603" t="str">
            <v>土地庙-山田冲</v>
          </cell>
          <cell r="G19603" t="str">
            <v>CI58431321</v>
          </cell>
          <cell r="H19603">
            <v>0</v>
          </cell>
          <cell r="I19603">
            <v>0.629</v>
          </cell>
          <cell r="J19603">
            <v>0.629</v>
          </cell>
        </row>
        <row r="19604">
          <cell r="F19604" t="str">
            <v>水库塘-细屋湾</v>
          </cell>
          <cell r="G19604" t="str">
            <v>C28G431321</v>
          </cell>
          <cell r="H19604">
            <v>0</v>
          </cell>
          <cell r="I19604">
            <v>0.422</v>
          </cell>
          <cell r="J19604">
            <v>0.422</v>
          </cell>
        </row>
        <row r="19605">
          <cell r="F19605" t="str">
            <v>村道-观音托</v>
          </cell>
          <cell r="G19605" t="str">
            <v>VB33431321</v>
          </cell>
          <cell r="H19605">
            <v>0</v>
          </cell>
          <cell r="I19605">
            <v>0.471</v>
          </cell>
          <cell r="J19605">
            <v>0.471</v>
          </cell>
        </row>
        <row r="19606">
          <cell r="F19606" t="str">
            <v>兰马-周家</v>
          </cell>
          <cell r="G19606" t="str">
            <v>C306431321</v>
          </cell>
          <cell r="H19606">
            <v>1.295</v>
          </cell>
          <cell r="I19606">
            <v>1.561</v>
          </cell>
          <cell r="J19606">
            <v>0.266</v>
          </cell>
        </row>
        <row r="19607">
          <cell r="F19607" t="str">
            <v>村道-郭家畲</v>
          </cell>
          <cell r="G19607" t="str">
            <v>CR67431321</v>
          </cell>
          <cell r="H19607">
            <v>0</v>
          </cell>
          <cell r="I19607">
            <v>0.203</v>
          </cell>
          <cell r="J19607">
            <v>0.203</v>
          </cell>
        </row>
        <row r="19608">
          <cell r="F19608" t="str">
            <v>国道-八仙塅</v>
          </cell>
          <cell r="G19608" t="str">
            <v>VC29431321</v>
          </cell>
          <cell r="H19608">
            <v>0</v>
          </cell>
          <cell r="I19608">
            <v>0.184</v>
          </cell>
          <cell r="J19608">
            <v>0.184</v>
          </cell>
        </row>
        <row r="19609">
          <cell r="F19609" t="str">
            <v>丰塘-土乔子</v>
          </cell>
          <cell r="G19609" t="str">
            <v>C27G431321</v>
          </cell>
          <cell r="H19609">
            <v>0</v>
          </cell>
          <cell r="I19609">
            <v>1.399</v>
          </cell>
          <cell r="J19609">
            <v>1.399</v>
          </cell>
        </row>
        <row r="19610">
          <cell r="F19610" t="str">
            <v>村道-张家冲</v>
          </cell>
          <cell r="G19610" t="str">
            <v>VB88431321</v>
          </cell>
          <cell r="H19610">
            <v>0</v>
          </cell>
          <cell r="I19610">
            <v>0.586</v>
          </cell>
          <cell r="J19610">
            <v>0.586</v>
          </cell>
        </row>
        <row r="19611">
          <cell r="F19611" t="str">
            <v>过路塘-石坳</v>
          </cell>
          <cell r="G19611" t="str">
            <v>C13G431321</v>
          </cell>
          <cell r="H19611">
            <v>0</v>
          </cell>
          <cell r="I19611">
            <v>0.294</v>
          </cell>
          <cell r="J19611">
            <v>0.294</v>
          </cell>
        </row>
        <row r="19612">
          <cell r="F19612" t="str">
            <v>干塘子-发射塔</v>
          </cell>
          <cell r="G19612" t="str">
            <v>C77B431321</v>
          </cell>
          <cell r="H19612">
            <v>0</v>
          </cell>
          <cell r="I19612">
            <v>1.016</v>
          </cell>
          <cell r="J19612">
            <v>1.016</v>
          </cell>
        </row>
        <row r="19613">
          <cell r="F19613" t="str">
            <v>东合塘-塘角</v>
          </cell>
          <cell r="G19613" t="str">
            <v>CY83431321</v>
          </cell>
          <cell r="H19613">
            <v>1.163</v>
          </cell>
          <cell r="I19613">
            <v>1.629</v>
          </cell>
          <cell r="J19613">
            <v>0.466</v>
          </cell>
        </row>
        <row r="19614">
          <cell r="F19614" t="str">
            <v>村道-黄土伦</v>
          </cell>
          <cell r="G19614" t="str">
            <v>V7C3431321</v>
          </cell>
          <cell r="H19614">
            <v>0</v>
          </cell>
          <cell r="I19614">
            <v>0.374</v>
          </cell>
          <cell r="J19614">
            <v>0.374</v>
          </cell>
        </row>
        <row r="19615">
          <cell r="F19615" t="str">
            <v>村部-草塘</v>
          </cell>
          <cell r="G19615" t="str">
            <v>C35G431321</v>
          </cell>
          <cell r="H19615">
            <v>0</v>
          </cell>
          <cell r="I19615">
            <v>0.894</v>
          </cell>
          <cell r="J19615">
            <v>0.894</v>
          </cell>
        </row>
        <row r="19616">
          <cell r="F19616" t="str">
            <v>宋家湾-腰塘</v>
          </cell>
          <cell r="G19616" t="str">
            <v>C04G431321</v>
          </cell>
          <cell r="H19616">
            <v>0</v>
          </cell>
          <cell r="I19616">
            <v>0.701</v>
          </cell>
          <cell r="J19616">
            <v>0.701</v>
          </cell>
        </row>
        <row r="19617">
          <cell r="F19617" t="str">
            <v>牌头-永和</v>
          </cell>
          <cell r="G19617" t="str">
            <v>Y212431321</v>
          </cell>
          <cell r="H19617">
            <v>6.365</v>
          </cell>
          <cell r="I19617">
            <v>7.438</v>
          </cell>
          <cell r="J19617">
            <v>1.073</v>
          </cell>
        </row>
        <row r="19618">
          <cell r="F19618" t="str">
            <v>村道-大塘口</v>
          </cell>
          <cell r="G19618" t="str">
            <v>CR77431321</v>
          </cell>
          <cell r="H19618">
            <v>0</v>
          </cell>
          <cell r="I19618">
            <v>0.816</v>
          </cell>
          <cell r="J19618">
            <v>0.816</v>
          </cell>
        </row>
        <row r="19619">
          <cell r="F19619" t="str">
            <v>永胜村-村道</v>
          </cell>
          <cell r="G19619" t="str">
            <v>C91B431321</v>
          </cell>
          <cell r="H19619">
            <v>0</v>
          </cell>
          <cell r="I19619">
            <v>0.95</v>
          </cell>
          <cell r="J19619">
            <v>0.95</v>
          </cell>
        </row>
        <row r="19620">
          <cell r="F19620" t="str">
            <v>香些-坪塘</v>
          </cell>
          <cell r="G19620" t="str">
            <v>CO28431321</v>
          </cell>
          <cell r="H19620">
            <v>2.891</v>
          </cell>
          <cell r="I19620">
            <v>3.374</v>
          </cell>
          <cell r="J19620">
            <v>0.483</v>
          </cell>
        </row>
        <row r="19621">
          <cell r="F19621" t="str">
            <v>农冲-黄鹂</v>
          </cell>
          <cell r="G19621" t="str">
            <v>C294431321</v>
          </cell>
          <cell r="H19621">
            <v>1.738</v>
          </cell>
          <cell r="I19621">
            <v>3.322</v>
          </cell>
          <cell r="J19621">
            <v>1.584</v>
          </cell>
        </row>
        <row r="19622">
          <cell r="F19622" t="str">
            <v>大石山-三石头</v>
          </cell>
          <cell r="G19622" t="str">
            <v>CB14431321</v>
          </cell>
          <cell r="H19622">
            <v>0.254</v>
          </cell>
          <cell r="I19622">
            <v>0.464</v>
          </cell>
          <cell r="J19622">
            <v>0.21</v>
          </cell>
        </row>
        <row r="19623">
          <cell r="F19623" t="str">
            <v>石门-石门</v>
          </cell>
          <cell r="G19623" t="str">
            <v>C295431321</v>
          </cell>
          <cell r="H19623">
            <v>0</v>
          </cell>
          <cell r="I19623">
            <v>0.25</v>
          </cell>
          <cell r="J19623">
            <v>0.25</v>
          </cell>
        </row>
        <row r="19624">
          <cell r="F19624" t="str">
            <v>红旗-建设</v>
          </cell>
          <cell r="G19624" t="str">
            <v>C26L431321</v>
          </cell>
          <cell r="H19624">
            <v>0</v>
          </cell>
          <cell r="I19624">
            <v>1.142</v>
          </cell>
          <cell r="J19624">
            <v>1.142</v>
          </cell>
        </row>
        <row r="19625">
          <cell r="F19625" t="str">
            <v>县道-跃进组</v>
          </cell>
          <cell r="G19625" t="str">
            <v>V0C5431321</v>
          </cell>
          <cell r="H19625">
            <v>0</v>
          </cell>
          <cell r="I19625">
            <v>0.376</v>
          </cell>
          <cell r="J19625">
            <v>0.376</v>
          </cell>
        </row>
        <row r="19626">
          <cell r="F19626" t="str">
            <v>牌头-永和</v>
          </cell>
          <cell r="G19626" t="str">
            <v>Y212431321</v>
          </cell>
          <cell r="H19626">
            <v>7.438</v>
          </cell>
          <cell r="I19626">
            <v>8.401</v>
          </cell>
          <cell r="J19626">
            <v>0.963</v>
          </cell>
        </row>
        <row r="19627">
          <cell r="F19627" t="str">
            <v>牌头-永和</v>
          </cell>
          <cell r="G19627" t="str">
            <v>Y212431321</v>
          </cell>
          <cell r="H19627">
            <v>8.401</v>
          </cell>
          <cell r="I19627">
            <v>10.031</v>
          </cell>
          <cell r="J19627">
            <v>1.63</v>
          </cell>
        </row>
        <row r="19628">
          <cell r="F19628" t="str">
            <v>彭家塘-竹鸡冲</v>
          </cell>
          <cell r="G19628" t="str">
            <v>C22G431321</v>
          </cell>
          <cell r="H19628">
            <v>0</v>
          </cell>
          <cell r="I19628">
            <v>0.44</v>
          </cell>
          <cell r="J19628">
            <v>0.44</v>
          </cell>
        </row>
        <row r="19629">
          <cell r="F19629" t="str">
            <v>乡道-李家排</v>
          </cell>
          <cell r="G19629" t="str">
            <v>VB80431321</v>
          </cell>
          <cell r="H19629">
            <v>0</v>
          </cell>
          <cell r="I19629">
            <v>0.11</v>
          </cell>
          <cell r="J19629">
            <v>0.11</v>
          </cell>
        </row>
        <row r="19630">
          <cell r="F19630" t="str">
            <v>城子-千金</v>
          </cell>
          <cell r="G19630" t="str">
            <v>C59A431321</v>
          </cell>
          <cell r="H19630">
            <v>1.1</v>
          </cell>
          <cell r="I19630">
            <v>1.212</v>
          </cell>
          <cell r="J19630">
            <v>0.112</v>
          </cell>
        </row>
        <row r="19631">
          <cell r="F19631" t="str">
            <v>石狮桥-泥鱼咀</v>
          </cell>
          <cell r="G19631" t="str">
            <v>C85D431321</v>
          </cell>
          <cell r="H19631">
            <v>0</v>
          </cell>
          <cell r="I19631">
            <v>0.669</v>
          </cell>
          <cell r="J19631">
            <v>0.669</v>
          </cell>
        </row>
        <row r="19632">
          <cell r="F19632" t="str">
            <v>村道-细塘坳</v>
          </cell>
          <cell r="G19632" t="str">
            <v>VB56431321</v>
          </cell>
          <cell r="H19632">
            <v>0</v>
          </cell>
          <cell r="I19632">
            <v>0.213</v>
          </cell>
          <cell r="J19632">
            <v>0.213</v>
          </cell>
        </row>
        <row r="19633">
          <cell r="F19633" t="str">
            <v>新塘-曾加</v>
          </cell>
          <cell r="G19633" t="str">
            <v>C265431321</v>
          </cell>
          <cell r="H19633">
            <v>2.397</v>
          </cell>
          <cell r="I19633">
            <v>2.758</v>
          </cell>
          <cell r="J19633">
            <v>0.361</v>
          </cell>
        </row>
        <row r="19634">
          <cell r="F19634" t="str">
            <v>天桥-永红口</v>
          </cell>
          <cell r="G19634" t="str">
            <v>C19G431321</v>
          </cell>
          <cell r="H19634">
            <v>0</v>
          </cell>
          <cell r="I19634">
            <v>1.964</v>
          </cell>
          <cell r="J19634">
            <v>1.964</v>
          </cell>
        </row>
        <row r="19635">
          <cell r="F19635" t="str">
            <v>村道-上毛组</v>
          </cell>
          <cell r="G19635" t="str">
            <v>VC26431321</v>
          </cell>
          <cell r="H19635">
            <v>0</v>
          </cell>
          <cell r="I19635">
            <v>0.593</v>
          </cell>
          <cell r="J19635">
            <v>0.593</v>
          </cell>
        </row>
        <row r="19636">
          <cell r="F19636" t="str">
            <v>村道-毫塘</v>
          </cell>
          <cell r="G19636" t="str">
            <v>CR51431321</v>
          </cell>
          <cell r="H19636">
            <v>0</v>
          </cell>
          <cell r="I19636">
            <v>0.742</v>
          </cell>
          <cell r="J19636">
            <v>0.742</v>
          </cell>
        </row>
        <row r="19637">
          <cell r="F19637" t="str">
            <v>印台-周井</v>
          </cell>
          <cell r="G19637" t="str">
            <v>Y325431321</v>
          </cell>
          <cell r="H19637">
            <v>1.79</v>
          </cell>
          <cell r="I19637">
            <v>2.486</v>
          </cell>
          <cell r="J19637">
            <v>0.696</v>
          </cell>
        </row>
        <row r="19638">
          <cell r="F19638" t="str">
            <v>贺山冲-石湾</v>
          </cell>
          <cell r="G19638" t="str">
            <v>C07G431321</v>
          </cell>
          <cell r="H19638">
            <v>0</v>
          </cell>
          <cell r="I19638">
            <v>0.285</v>
          </cell>
          <cell r="J19638">
            <v>0.285</v>
          </cell>
        </row>
        <row r="19639">
          <cell r="F19639" t="str">
            <v>粉灰厂-刘家</v>
          </cell>
          <cell r="G19639" t="str">
            <v>C08L431321</v>
          </cell>
          <cell r="H19639">
            <v>0</v>
          </cell>
          <cell r="I19639">
            <v>0.706</v>
          </cell>
          <cell r="J19639">
            <v>0.706</v>
          </cell>
        </row>
        <row r="19640">
          <cell r="F19640" t="str">
            <v>太坪-渡口</v>
          </cell>
          <cell r="G19640" t="str">
            <v>C278431321</v>
          </cell>
          <cell r="H19640">
            <v>1.045</v>
          </cell>
          <cell r="I19640">
            <v>1.112</v>
          </cell>
          <cell r="J19640">
            <v>0.067</v>
          </cell>
        </row>
        <row r="19641">
          <cell r="F19641" t="str">
            <v>太平拓-配电室</v>
          </cell>
          <cell r="G19641" t="str">
            <v>CI20431321</v>
          </cell>
          <cell r="H19641">
            <v>0</v>
          </cell>
          <cell r="I19641">
            <v>1.68</v>
          </cell>
          <cell r="J19641">
            <v>1.68</v>
          </cell>
        </row>
        <row r="19642">
          <cell r="F19642" t="str">
            <v>乡道-二组</v>
          </cell>
          <cell r="G19642" t="str">
            <v>V8C1431321</v>
          </cell>
          <cell r="H19642">
            <v>0</v>
          </cell>
          <cell r="I19642">
            <v>0.245</v>
          </cell>
          <cell r="J19642">
            <v>0.245</v>
          </cell>
        </row>
        <row r="19643">
          <cell r="F19643" t="str">
            <v>村道-大洲上</v>
          </cell>
          <cell r="G19643" t="str">
            <v>V8C7431321</v>
          </cell>
          <cell r="H19643">
            <v>0</v>
          </cell>
          <cell r="I19643">
            <v>0.446</v>
          </cell>
          <cell r="J19643">
            <v>0.446</v>
          </cell>
        </row>
        <row r="19644">
          <cell r="F19644" t="str">
            <v>村道-刘家</v>
          </cell>
          <cell r="G19644" t="str">
            <v>V8C8431321</v>
          </cell>
          <cell r="H19644">
            <v>0</v>
          </cell>
          <cell r="I19644">
            <v>0.329</v>
          </cell>
          <cell r="J19644">
            <v>0.329</v>
          </cell>
        </row>
        <row r="19645">
          <cell r="F19645" t="str">
            <v>立志-粉笔</v>
          </cell>
          <cell r="G19645" t="str">
            <v>C293431321</v>
          </cell>
          <cell r="H19645">
            <v>0</v>
          </cell>
          <cell r="I19645">
            <v>0.544</v>
          </cell>
          <cell r="J19645">
            <v>0.544</v>
          </cell>
        </row>
        <row r="19646">
          <cell r="F19646" t="str">
            <v>梓木-荆民</v>
          </cell>
          <cell r="G19646" t="str">
            <v>CP06431321</v>
          </cell>
          <cell r="H19646">
            <v>0.448</v>
          </cell>
          <cell r="I19646">
            <v>0.877</v>
          </cell>
          <cell r="J19646">
            <v>0.429</v>
          </cell>
        </row>
        <row r="19647">
          <cell r="F19647" t="str">
            <v>乡道-梅龙组</v>
          </cell>
          <cell r="G19647" t="str">
            <v>CR40431321</v>
          </cell>
          <cell r="H19647">
            <v>0</v>
          </cell>
          <cell r="I19647">
            <v>0.863</v>
          </cell>
          <cell r="J19647">
            <v>0.863</v>
          </cell>
        </row>
        <row r="19648">
          <cell r="F19648" t="str">
            <v>新桥-红星学校</v>
          </cell>
          <cell r="G19648" t="str">
            <v>Z25A431321</v>
          </cell>
          <cell r="H19648">
            <v>0</v>
          </cell>
          <cell r="I19648">
            <v>0.809</v>
          </cell>
          <cell r="J19648">
            <v>0.809</v>
          </cell>
        </row>
        <row r="19649">
          <cell r="F19649" t="str">
            <v>下码头-街口</v>
          </cell>
          <cell r="G19649" t="str">
            <v>C11G431321</v>
          </cell>
          <cell r="H19649">
            <v>0</v>
          </cell>
          <cell r="I19649">
            <v>1.072</v>
          </cell>
          <cell r="J19649">
            <v>1.072</v>
          </cell>
        </row>
        <row r="19650">
          <cell r="F19650" t="str">
            <v>子乔-万家</v>
          </cell>
          <cell r="G19650" t="str">
            <v>X132431321</v>
          </cell>
          <cell r="H19650">
            <v>0</v>
          </cell>
          <cell r="I19650">
            <v>0.672</v>
          </cell>
          <cell r="J19650">
            <v>0.672</v>
          </cell>
        </row>
        <row r="19651">
          <cell r="F19651" t="str">
            <v>大塘供销社-新屋台</v>
          </cell>
          <cell r="G19651" t="str">
            <v>C690431321</v>
          </cell>
          <cell r="H19651">
            <v>0.702</v>
          </cell>
          <cell r="I19651">
            <v>1.388</v>
          </cell>
          <cell r="J19651">
            <v>0.686</v>
          </cell>
        </row>
        <row r="19652">
          <cell r="F19652" t="str">
            <v>保丰学校-保丰水库</v>
          </cell>
          <cell r="G19652" t="str">
            <v>C82C431321</v>
          </cell>
          <cell r="H19652">
            <v>0</v>
          </cell>
          <cell r="I19652">
            <v>0.725</v>
          </cell>
          <cell r="J19652">
            <v>0.725</v>
          </cell>
        </row>
        <row r="19653">
          <cell r="F19653" t="str">
            <v>特子塘-西子</v>
          </cell>
          <cell r="G19653" t="str">
            <v>C12H431321</v>
          </cell>
          <cell r="H19653">
            <v>0</v>
          </cell>
          <cell r="I19653">
            <v>0.583</v>
          </cell>
          <cell r="J19653">
            <v>0.583</v>
          </cell>
        </row>
        <row r="19654">
          <cell r="F19654" t="str">
            <v>岩家山-居民点</v>
          </cell>
          <cell r="G19654" t="str">
            <v>V7G4431321</v>
          </cell>
          <cell r="H19654">
            <v>0</v>
          </cell>
          <cell r="I19654">
            <v>0.688</v>
          </cell>
          <cell r="J19654">
            <v>0.688</v>
          </cell>
        </row>
        <row r="19655">
          <cell r="F19655" t="str">
            <v>S210线-娄底湾</v>
          </cell>
          <cell r="G19655" t="str">
            <v>V7G5431321</v>
          </cell>
          <cell r="H19655">
            <v>0</v>
          </cell>
          <cell r="I19655">
            <v>0.386</v>
          </cell>
          <cell r="J19655">
            <v>0.386</v>
          </cell>
        </row>
        <row r="19656">
          <cell r="F19656" t="str">
            <v>道家-完家组</v>
          </cell>
          <cell r="G19656" t="str">
            <v>C51E431321</v>
          </cell>
          <cell r="H19656">
            <v>0</v>
          </cell>
          <cell r="I19656">
            <v>1.702</v>
          </cell>
          <cell r="J19656">
            <v>1.702</v>
          </cell>
        </row>
        <row r="19657">
          <cell r="F19657" t="str">
            <v>冲里-埔子屋</v>
          </cell>
          <cell r="G19657" t="str">
            <v>CS47431321</v>
          </cell>
          <cell r="H19657">
            <v>0</v>
          </cell>
          <cell r="I19657">
            <v>0.439</v>
          </cell>
          <cell r="J19657">
            <v>0.439</v>
          </cell>
        </row>
        <row r="19658">
          <cell r="F19658" t="str">
            <v>印台-周井</v>
          </cell>
          <cell r="G19658" t="str">
            <v>Y516431321</v>
          </cell>
          <cell r="H19658">
            <v>0.148</v>
          </cell>
          <cell r="I19658">
            <v>0.443</v>
          </cell>
          <cell r="J19658">
            <v>0.295</v>
          </cell>
        </row>
        <row r="19659">
          <cell r="F19659" t="str">
            <v>彭谷丁屋-过路塘</v>
          </cell>
          <cell r="G19659" t="str">
            <v>VG54431321</v>
          </cell>
          <cell r="H19659">
            <v>0</v>
          </cell>
          <cell r="I19659">
            <v>0.149</v>
          </cell>
          <cell r="J19659">
            <v>0.149</v>
          </cell>
        </row>
        <row r="19660">
          <cell r="F19660" t="str">
            <v>彭利风家-彭新民</v>
          </cell>
          <cell r="G19660" t="str">
            <v>VG59431321</v>
          </cell>
          <cell r="H19660">
            <v>0</v>
          </cell>
          <cell r="I19660">
            <v>0.333</v>
          </cell>
          <cell r="J19660">
            <v>0.333</v>
          </cell>
        </row>
        <row r="19661">
          <cell r="F19661" t="str">
            <v>过路塘-邹胜困</v>
          </cell>
          <cell r="G19661" t="str">
            <v>VG63431321</v>
          </cell>
          <cell r="H19661">
            <v>0</v>
          </cell>
          <cell r="I19661">
            <v>0.41</v>
          </cell>
          <cell r="J19661">
            <v>0.41</v>
          </cell>
        </row>
        <row r="19662">
          <cell r="F19662" t="str">
            <v>过路塘-凌永立</v>
          </cell>
          <cell r="G19662" t="str">
            <v>VG64431321</v>
          </cell>
          <cell r="H19662">
            <v>0</v>
          </cell>
          <cell r="I19662">
            <v>0.553</v>
          </cell>
          <cell r="J19662">
            <v>0.553</v>
          </cell>
        </row>
        <row r="19663">
          <cell r="F19663" t="str">
            <v>S210-大屋新屋杉塘</v>
          </cell>
          <cell r="G19663" t="str">
            <v>VG34431321</v>
          </cell>
          <cell r="H19663">
            <v>0</v>
          </cell>
          <cell r="I19663">
            <v>0.843</v>
          </cell>
          <cell r="J19663">
            <v>0.843</v>
          </cell>
        </row>
        <row r="19664">
          <cell r="F19664" t="str">
            <v>三角塘-枫树</v>
          </cell>
          <cell r="G19664" t="str">
            <v>C702431321</v>
          </cell>
          <cell r="H19664">
            <v>0.615</v>
          </cell>
          <cell r="I19664">
            <v>1.229</v>
          </cell>
          <cell r="J19664">
            <v>0.614</v>
          </cell>
        </row>
        <row r="19665">
          <cell r="F19665" t="str">
            <v>大鸡坨-粟山组</v>
          </cell>
          <cell r="G19665" t="str">
            <v>CY71431321</v>
          </cell>
          <cell r="H19665">
            <v>0.435</v>
          </cell>
          <cell r="I19665">
            <v>1.031</v>
          </cell>
          <cell r="J19665">
            <v>0.596</v>
          </cell>
        </row>
        <row r="19666">
          <cell r="F19666" t="str">
            <v>丰箭-乌塘</v>
          </cell>
          <cell r="G19666" t="str">
            <v>V7F6431321</v>
          </cell>
          <cell r="H19666">
            <v>0</v>
          </cell>
          <cell r="I19666">
            <v>0.243</v>
          </cell>
          <cell r="J19666">
            <v>0.243</v>
          </cell>
        </row>
        <row r="19667">
          <cell r="F19667" t="str">
            <v>水库-毛永顺</v>
          </cell>
          <cell r="G19667" t="str">
            <v>V8F6431321</v>
          </cell>
          <cell r="H19667">
            <v>0</v>
          </cell>
          <cell r="I19667">
            <v>0.451</v>
          </cell>
          <cell r="J19667">
            <v>0.451</v>
          </cell>
        </row>
        <row r="19668">
          <cell r="F19668" t="str">
            <v>子山坪-如香屋</v>
          </cell>
          <cell r="G19668" t="str">
            <v>CS90431321</v>
          </cell>
          <cell r="H19668">
            <v>0</v>
          </cell>
          <cell r="I19668">
            <v>0.862</v>
          </cell>
          <cell r="J19668">
            <v>0.862</v>
          </cell>
        </row>
        <row r="19669">
          <cell r="F19669" t="str">
            <v>春四屋-平场屋</v>
          </cell>
          <cell r="G19669" t="str">
            <v>CS91431321</v>
          </cell>
          <cell r="H19669">
            <v>0</v>
          </cell>
          <cell r="I19669">
            <v>0.505</v>
          </cell>
          <cell r="J19669">
            <v>0.505</v>
          </cell>
        </row>
        <row r="19670">
          <cell r="F19670" t="str">
            <v>子山坪-如香屋</v>
          </cell>
          <cell r="G19670" t="str">
            <v>VG90431321</v>
          </cell>
          <cell r="H19670">
            <v>0</v>
          </cell>
          <cell r="I19670">
            <v>0.276</v>
          </cell>
          <cell r="J19670">
            <v>0.276</v>
          </cell>
        </row>
        <row r="19671">
          <cell r="F19671" t="str">
            <v>大鸡坨-粟山组</v>
          </cell>
          <cell r="G19671" t="str">
            <v>CY71431321</v>
          </cell>
          <cell r="H19671">
            <v>1.031</v>
          </cell>
          <cell r="I19671">
            <v>1.928</v>
          </cell>
          <cell r="J19671">
            <v>0.897</v>
          </cell>
        </row>
        <row r="19672">
          <cell r="F19672" t="str">
            <v>少龙家-大鸡托</v>
          </cell>
          <cell r="G19672" t="str">
            <v>V7F6431321</v>
          </cell>
          <cell r="H19672">
            <v>0</v>
          </cell>
          <cell r="I19672">
            <v>0.303</v>
          </cell>
          <cell r="J19672">
            <v>0.303</v>
          </cell>
        </row>
        <row r="19673">
          <cell r="F19673" t="str">
            <v>横路-花园</v>
          </cell>
          <cell r="G19673" t="str">
            <v>C60K431321</v>
          </cell>
          <cell r="H19673">
            <v>0</v>
          </cell>
          <cell r="I19673">
            <v>0.774</v>
          </cell>
          <cell r="J19673">
            <v>0.774</v>
          </cell>
        </row>
        <row r="19674">
          <cell r="F19674" t="str">
            <v>村部-和民学校</v>
          </cell>
          <cell r="G19674" t="str">
            <v>V9G4431321</v>
          </cell>
          <cell r="H19674">
            <v>0</v>
          </cell>
          <cell r="I19674">
            <v>0.632</v>
          </cell>
          <cell r="J19674">
            <v>0.632</v>
          </cell>
        </row>
        <row r="19675">
          <cell r="F19675" t="str">
            <v>走香公路-益明家</v>
          </cell>
          <cell r="G19675" t="str">
            <v>V9G9431321</v>
          </cell>
          <cell r="H19675">
            <v>0</v>
          </cell>
          <cell r="I19675">
            <v>0.397</v>
          </cell>
          <cell r="J19675">
            <v>0.397</v>
          </cell>
        </row>
        <row r="19676">
          <cell r="F19676" t="str">
            <v>干冲组-斗山湾</v>
          </cell>
          <cell r="G19676" t="str">
            <v>CS54431321</v>
          </cell>
          <cell r="H19676">
            <v>0</v>
          </cell>
          <cell r="I19676">
            <v>1.254</v>
          </cell>
          <cell r="J19676">
            <v>1.254</v>
          </cell>
        </row>
        <row r="19677">
          <cell r="F19677" t="str">
            <v>凌角塘-兵文屋</v>
          </cell>
          <cell r="G19677" t="str">
            <v>VF92431321</v>
          </cell>
          <cell r="H19677">
            <v>0</v>
          </cell>
          <cell r="I19677">
            <v>0.223</v>
          </cell>
          <cell r="J19677">
            <v>0.223</v>
          </cell>
        </row>
        <row r="19678">
          <cell r="F19678" t="str">
            <v>将军-石溪</v>
          </cell>
          <cell r="G19678" t="str">
            <v>Y866431321</v>
          </cell>
          <cell r="H19678">
            <v>0</v>
          </cell>
          <cell r="I19678">
            <v>0.659</v>
          </cell>
          <cell r="J19678">
            <v>0.659</v>
          </cell>
        </row>
        <row r="19679">
          <cell r="F19679" t="str">
            <v>风子庙-春公祠</v>
          </cell>
          <cell r="G19679" t="str">
            <v>C32H431321</v>
          </cell>
          <cell r="H19679">
            <v>0</v>
          </cell>
          <cell r="I19679">
            <v>1.287</v>
          </cell>
          <cell r="J19679">
            <v>1.287</v>
          </cell>
        </row>
        <row r="19680">
          <cell r="F19680" t="str">
            <v>杉树托-界坪</v>
          </cell>
          <cell r="G19680" t="str">
            <v>C11B431321</v>
          </cell>
          <cell r="H19680">
            <v>0</v>
          </cell>
          <cell r="I19680">
            <v>1.132</v>
          </cell>
          <cell r="J19680">
            <v>1.132</v>
          </cell>
        </row>
        <row r="19681">
          <cell r="F19681" t="str">
            <v>杜家组-新杜家组</v>
          </cell>
          <cell r="G19681" t="str">
            <v>VF36431321</v>
          </cell>
          <cell r="H19681">
            <v>0</v>
          </cell>
          <cell r="I19681">
            <v>0.393</v>
          </cell>
          <cell r="J19681">
            <v>0.393</v>
          </cell>
        </row>
        <row r="19682">
          <cell r="F19682" t="str">
            <v>亭子坳-仁和塘</v>
          </cell>
          <cell r="G19682" t="str">
            <v>C30L431321</v>
          </cell>
          <cell r="H19682">
            <v>0</v>
          </cell>
          <cell r="I19682">
            <v>0.351</v>
          </cell>
          <cell r="J19682">
            <v>0.351</v>
          </cell>
        </row>
        <row r="19683">
          <cell r="F19683" t="str">
            <v>海青屋-初成屋</v>
          </cell>
          <cell r="G19683" t="str">
            <v>VF94431321</v>
          </cell>
          <cell r="H19683">
            <v>0</v>
          </cell>
          <cell r="I19683">
            <v>0.479</v>
          </cell>
          <cell r="J19683">
            <v>0.479</v>
          </cell>
        </row>
        <row r="19684">
          <cell r="F19684" t="str">
            <v>世界-金蚌</v>
          </cell>
          <cell r="G19684" t="str">
            <v>Y897431321</v>
          </cell>
          <cell r="H19684">
            <v>2.614</v>
          </cell>
          <cell r="I19684">
            <v>4.008</v>
          </cell>
          <cell r="J19684">
            <v>1.394</v>
          </cell>
        </row>
        <row r="19685">
          <cell r="F19685" t="str">
            <v>将军-石溪</v>
          </cell>
          <cell r="G19685" t="str">
            <v>Y866431321</v>
          </cell>
          <cell r="H19685">
            <v>0.659</v>
          </cell>
          <cell r="I19685">
            <v>1.509</v>
          </cell>
          <cell r="J19685">
            <v>0.85</v>
          </cell>
        </row>
        <row r="19686">
          <cell r="F19686" t="str">
            <v>世界-金蚌</v>
          </cell>
          <cell r="G19686" t="str">
            <v>Y897431321</v>
          </cell>
          <cell r="H19686">
            <v>2.227</v>
          </cell>
          <cell r="I19686">
            <v>2.614</v>
          </cell>
          <cell r="J19686">
            <v>0.387</v>
          </cell>
        </row>
        <row r="19687">
          <cell r="F19687" t="str">
            <v>胡家畲-横路塘</v>
          </cell>
          <cell r="G19687" t="str">
            <v>C37H431321</v>
          </cell>
          <cell r="H19687">
            <v>0</v>
          </cell>
          <cell r="I19687">
            <v>0.186</v>
          </cell>
          <cell r="J19687">
            <v>0.186</v>
          </cell>
        </row>
        <row r="19688">
          <cell r="F19688" t="str">
            <v>九溪-益丰</v>
          </cell>
          <cell r="G19688" t="str">
            <v>Y803431321</v>
          </cell>
          <cell r="H19688">
            <v>0.637</v>
          </cell>
          <cell r="I19688">
            <v>1.47</v>
          </cell>
          <cell r="J19688">
            <v>0.833</v>
          </cell>
        </row>
        <row r="19689">
          <cell r="F19689" t="str">
            <v>下古堂-土伏排</v>
          </cell>
          <cell r="G19689" t="str">
            <v>Y884431321</v>
          </cell>
          <cell r="H19689">
            <v>0.378</v>
          </cell>
          <cell r="I19689">
            <v>2.84</v>
          </cell>
          <cell r="J19689">
            <v>2.462</v>
          </cell>
        </row>
        <row r="19690">
          <cell r="F19690" t="str">
            <v>峡山桥-下南塘</v>
          </cell>
          <cell r="G19690" t="str">
            <v>C98G431321</v>
          </cell>
          <cell r="H19690">
            <v>0</v>
          </cell>
          <cell r="I19690">
            <v>0.549</v>
          </cell>
          <cell r="J19690">
            <v>0.549</v>
          </cell>
        </row>
        <row r="19691">
          <cell r="F19691" t="str">
            <v>白洋托-阳豪冲</v>
          </cell>
          <cell r="G19691" t="str">
            <v>V4F6431321</v>
          </cell>
          <cell r="H19691">
            <v>0</v>
          </cell>
          <cell r="I19691">
            <v>0.477</v>
          </cell>
          <cell r="J19691">
            <v>0.477</v>
          </cell>
        </row>
        <row r="19692">
          <cell r="F19692" t="str">
            <v>平定塘-康家坳</v>
          </cell>
          <cell r="G19692" t="str">
            <v>CO97431321</v>
          </cell>
          <cell r="H19692">
            <v>0</v>
          </cell>
          <cell r="I19692">
            <v>0.106</v>
          </cell>
          <cell r="J19692">
            <v>0.106</v>
          </cell>
        </row>
        <row r="19693">
          <cell r="F19693" t="str">
            <v>平定塘-康家坳</v>
          </cell>
          <cell r="G19693" t="str">
            <v>CO98431321</v>
          </cell>
          <cell r="H19693">
            <v>0</v>
          </cell>
          <cell r="I19693">
            <v>0.108</v>
          </cell>
          <cell r="J19693">
            <v>0.108</v>
          </cell>
        </row>
        <row r="19694">
          <cell r="F19694" t="str">
            <v>一字山-富家湾</v>
          </cell>
          <cell r="G19694" t="str">
            <v>C31L431321</v>
          </cell>
          <cell r="H19694">
            <v>0</v>
          </cell>
          <cell r="I19694">
            <v>0.548</v>
          </cell>
          <cell r="J19694">
            <v>0.548</v>
          </cell>
        </row>
        <row r="19695">
          <cell r="F19695" t="str">
            <v>农边塘-秋塘</v>
          </cell>
          <cell r="G19695" t="str">
            <v>C680431321</v>
          </cell>
          <cell r="H19695">
            <v>1.929</v>
          </cell>
          <cell r="I19695">
            <v>2.525</v>
          </cell>
          <cell r="J19695">
            <v>0.596</v>
          </cell>
        </row>
        <row r="19696">
          <cell r="F19696" t="str">
            <v>福寿堂-新塘山</v>
          </cell>
          <cell r="G19696" t="str">
            <v>C09H431321</v>
          </cell>
          <cell r="H19696">
            <v>0</v>
          </cell>
          <cell r="I19696">
            <v>1.345</v>
          </cell>
          <cell r="J19696">
            <v>1.345</v>
          </cell>
        </row>
        <row r="19697">
          <cell r="F19697" t="str">
            <v>望平家-新春家</v>
          </cell>
          <cell r="G19697" t="str">
            <v>VF05431321</v>
          </cell>
          <cell r="H19697">
            <v>0</v>
          </cell>
          <cell r="I19697">
            <v>0.496</v>
          </cell>
          <cell r="J19697">
            <v>0.496</v>
          </cell>
        </row>
        <row r="19698">
          <cell r="F19698" t="str">
            <v>铁铺冲-殿背</v>
          </cell>
          <cell r="G19698" t="str">
            <v>C694431321</v>
          </cell>
          <cell r="H19698">
            <v>1.076</v>
          </cell>
          <cell r="I19698">
            <v>1.286</v>
          </cell>
          <cell r="J19698">
            <v>0.21</v>
          </cell>
        </row>
        <row r="19699">
          <cell r="F19699" t="str">
            <v>黄沙-新建</v>
          </cell>
          <cell r="G19699" t="str">
            <v>CS62431321</v>
          </cell>
          <cell r="H19699">
            <v>0</v>
          </cell>
          <cell r="I19699">
            <v>0.283</v>
          </cell>
          <cell r="J19699">
            <v>0.283</v>
          </cell>
        </row>
        <row r="19700">
          <cell r="F19700" t="str">
            <v>秋塘-大拓</v>
          </cell>
          <cell r="G19700" t="str">
            <v>C42H431321</v>
          </cell>
          <cell r="H19700">
            <v>0</v>
          </cell>
          <cell r="I19700">
            <v>0.647</v>
          </cell>
          <cell r="J19700">
            <v>0.647</v>
          </cell>
        </row>
        <row r="19701">
          <cell r="F19701" t="str">
            <v>农边塘-秋塘</v>
          </cell>
          <cell r="G19701" t="str">
            <v>C680431321</v>
          </cell>
          <cell r="H19701">
            <v>0.898</v>
          </cell>
          <cell r="I19701">
            <v>1.929</v>
          </cell>
          <cell r="J19701">
            <v>1.031</v>
          </cell>
        </row>
        <row r="19702">
          <cell r="F19702" t="str">
            <v>巨轮-走马</v>
          </cell>
          <cell r="G19702" t="str">
            <v>Y898431321</v>
          </cell>
          <cell r="H19702">
            <v>1.983</v>
          </cell>
          <cell r="I19702">
            <v>5.248</v>
          </cell>
          <cell r="J19702">
            <v>3.265</v>
          </cell>
        </row>
        <row r="19703">
          <cell r="F19703" t="str">
            <v>星灿-青山</v>
          </cell>
          <cell r="G19703" t="str">
            <v>C43H431321</v>
          </cell>
          <cell r="H19703">
            <v>0</v>
          </cell>
          <cell r="I19703">
            <v>0.53</v>
          </cell>
          <cell r="J19703">
            <v>0.53</v>
          </cell>
        </row>
        <row r="19704">
          <cell r="F19704" t="str">
            <v>春树湾-泉水养殖基地</v>
          </cell>
          <cell r="G19704" t="str">
            <v>CE36431321</v>
          </cell>
          <cell r="H19704">
            <v>0.449</v>
          </cell>
          <cell r="I19704">
            <v>1.131</v>
          </cell>
          <cell r="J19704">
            <v>0.682</v>
          </cell>
        </row>
        <row r="19705">
          <cell r="F19705" t="str">
            <v>光希家-江南家</v>
          </cell>
          <cell r="G19705" t="str">
            <v>V82F431321</v>
          </cell>
          <cell r="H19705">
            <v>0</v>
          </cell>
          <cell r="I19705">
            <v>0.487</v>
          </cell>
          <cell r="J19705">
            <v>0.487</v>
          </cell>
        </row>
        <row r="19706">
          <cell r="F19706" t="str">
            <v>九溪-益丰</v>
          </cell>
          <cell r="G19706" t="str">
            <v>Y803431321</v>
          </cell>
          <cell r="H19706">
            <v>1.47</v>
          </cell>
          <cell r="I19706">
            <v>1.538</v>
          </cell>
          <cell r="J19706">
            <v>0.068</v>
          </cell>
        </row>
        <row r="19707">
          <cell r="F19707" t="str">
            <v>永金路-彭家路</v>
          </cell>
          <cell r="G19707" t="str">
            <v>CV72431321</v>
          </cell>
          <cell r="H19707">
            <v>0</v>
          </cell>
          <cell r="I19707">
            <v>0.695</v>
          </cell>
          <cell r="J19707">
            <v>0.695</v>
          </cell>
        </row>
        <row r="19708">
          <cell r="F19708" t="str">
            <v>印台-周井</v>
          </cell>
          <cell r="G19708" t="str">
            <v>Y516431321</v>
          </cell>
          <cell r="H19708">
            <v>0</v>
          </cell>
          <cell r="I19708">
            <v>0.148</v>
          </cell>
          <cell r="J19708">
            <v>0.148</v>
          </cell>
        </row>
        <row r="19709">
          <cell r="F19709" t="str">
            <v>大屋-金辫</v>
          </cell>
          <cell r="G19709" t="str">
            <v>C46D431321</v>
          </cell>
          <cell r="H19709">
            <v>0</v>
          </cell>
          <cell r="I19709">
            <v>1.321</v>
          </cell>
          <cell r="J19709">
            <v>1.321</v>
          </cell>
        </row>
        <row r="19710">
          <cell r="F19710" t="str">
            <v>铁铺冲-殿背</v>
          </cell>
          <cell r="G19710" t="str">
            <v>C694431321</v>
          </cell>
          <cell r="H19710">
            <v>0.943</v>
          </cell>
          <cell r="I19710">
            <v>1.076</v>
          </cell>
          <cell r="J19710">
            <v>0.133</v>
          </cell>
        </row>
        <row r="19711">
          <cell r="F19711" t="str">
            <v>黄沙-新建</v>
          </cell>
          <cell r="G19711" t="str">
            <v>CS62431321</v>
          </cell>
          <cell r="H19711">
            <v>0</v>
          </cell>
          <cell r="I19711">
            <v>0.528</v>
          </cell>
          <cell r="J19711">
            <v>0.528</v>
          </cell>
        </row>
        <row r="19712">
          <cell r="F19712" t="str">
            <v>向家排-庄屋</v>
          </cell>
          <cell r="G19712" t="str">
            <v>C73I431321</v>
          </cell>
          <cell r="H19712">
            <v>0</v>
          </cell>
          <cell r="I19712">
            <v>1.222</v>
          </cell>
          <cell r="J19712">
            <v>1.222</v>
          </cell>
        </row>
        <row r="19713">
          <cell r="F19713" t="str">
            <v>喜鹊桥-群益煤矿</v>
          </cell>
          <cell r="G19713" t="str">
            <v>CY66431321</v>
          </cell>
          <cell r="H19713">
            <v>0</v>
          </cell>
          <cell r="I19713">
            <v>1.031</v>
          </cell>
          <cell r="J19713">
            <v>1.031</v>
          </cell>
        </row>
        <row r="19714">
          <cell r="F19714" t="str">
            <v>何家排-增加边</v>
          </cell>
          <cell r="G19714" t="str">
            <v>V3G8431321</v>
          </cell>
          <cell r="H19714">
            <v>0</v>
          </cell>
          <cell r="I19714">
            <v>0.339</v>
          </cell>
          <cell r="J19714">
            <v>0.339</v>
          </cell>
        </row>
        <row r="19715">
          <cell r="F19715" t="str">
            <v>高边-新边</v>
          </cell>
          <cell r="G19715" t="str">
            <v>C21H431321</v>
          </cell>
          <cell r="H19715">
            <v>0</v>
          </cell>
          <cell r="I19715">
            <v>0.599</v>
          </cell>
          <cell r="J19715">
            <v>0.599</v>
          </cell>
        </row>
        <row r="19716">
          <cell r="F19716" t="str">
            <v>腰塘-染房</v>
          </cell>
          <cell r="G19716" t="str">
            <v>C22H431321</v>
          </cell>
          <cell r="H19716">
            <v>0</v>
          </cell>
          <cell r="I19716">
            <v>0.361</v>
          </cell>
          <cell r="J19716">
            <v>0.361</v>
          </cell>
        </row>
        <row r="19717">
          <cell r="F19717" t="str">
            <v>托九线-朝礼屋</v>
          </cell>
          <cell r="G19717" t="str">
            <v>V04G431321</v>
          </cell>
          <cell r="H19717">
            <v>0</v>
          </cell>
          <cell r="I19717">
            <v>0.268</v>
          </cell>
          <cell r="J19717">
            <v>0.268</v>
          </cell>
        </row>
        <row r="19718">
          <cell r="F19718" t="str">
            <v>罗家-石界村</v>
          </cell>
          <cell r="G19718" t="str">
            <v>V2F0431321</v>
          </cell>
          <cell r="H19718">
            <v>0</v>
          </cell>
          <cell r="I19718">
            <v>0.405</v>
          </cell>
          <cell r="J19718">
            <v>0.405</v>
          </cell>
        </row>
        <row r="19719">
          <cell r="F19719" t="str">
            <v>辘荡坳-上铺</v>
          </cell>
          <cell r="G19719" t="str">
            <v>C12J431321</v>
          </cell>
          <cell r="H19719">
            <v>0.57</v>
          </cell>
          <cell r="I19719">
            <v>1.121</v>
          </cell>
          <cell r="J19719">
            <v>0.551</v>
          </cell>
        </row>
        <row r="19720">
          <cell r="F19720" t="str">
            <v>碌塘坳-彭家</v>
          </cell>
          <cell r="G19720" t="str">
            <v>C19H431321</v>
          </cell>
          <cell r="H19720">
            <v>0</v>
          </cell>
          <cell r="I19720">
            <v>0.733</v>
          </cell>
          <cell r="J19720">
            <v>0.733</v>
          </cell>
        </row>
        <row r="19721">
          <cell r="F19721" t="str">
            <v>辘荡坳-水口</v>
          </cell>
          <cell r="G19721" t="str">
            <v>CB72431321</v>
          </cell>
          <cell r="H19721">
            <v>0</v>
          </cell>
          <cell r="I19721">
            <v>0.384</v>
          </cell>
          <cell r="J19721">
            <v>0.384</v>
          </cell>
        </row>
        <row r="19722">
          <cell r="F19722" t="str">
            <v>公屋组-青山组</v>
          </cell>
          <cell r="G19722" t="str">
            <v>CN12431321</v>
          </cell>
          <cell r="H19722">
            <v>0</v>
          </cell>
          <cell r="I19722">
            <v>1.215</v>
          </cell>
          <cell r="J19722">
            <v>1.215</v>
          </cell>
        </row>
        <row r="19723">
          <cell r="F19723" t="str">
            <v>上宋家水库-下宋家屋场</v>
          </cell>
          <cell r="G19723" t="str">
            <v>V22G431321</v>
          </cell>
          <cell r="H19723">
            <v>0</v>
          </cell>
          <cell r="I19723">
            <v>0.106</v>
          </cell>
          <cell r="J19723">
            <v>0.106</v>
          </cell>
        </row>
        <row r="19724">
          <cell r="F19724" t="str">
            <v>高速通道-新塘</v>
          </cell>
          <cell r="G19724" t="str">
            <v>CS77431321</v>
          </cell>
          <cell r="H19724">
            <v>0</v>
          </cell>
          <cell r="I19724">
            <v>0.82</v>
          </cell>
          <cell r="J19724">
            <v>0.82</v>
          </cell>
        </row>
        <row r="19725">
          <cell r="F19725" t="str">
            <v>办泥冲-王泥冲</v>
          </cell>
          <cell r="G19725" t="str">
            <v>C18H431321</v>
          </cell>
          <cell r="H19725">
            <v>0</v>
          </cell>
          <cell r="I19725">
            <v>1.03</v>
          </cell>
          <cell r="J19725">
            <v>1.03</v>
          </cell>
        </row>
        <row r="19726">
          <cell r="F19726" t="str">
            <v>细屋基-石灰塘</v>
          </cell>
          <cell r="G19726" t="str">
            <v>C06J431321</v>
          </cell>
          <cell r="H19726">
            <v>0.46</v>
          </cell>
          <cell r="I19726">
            <v>1.081</v>
          </cell>
          <cell r="J19726">
            <v>0.621</v>
          </cell>
        </row>
        <row r="19727">
          <cell r="F19727" t="str">
            <v>辘荡坳-上铺</v>
          </cell>
          <cell r="G19727" t="str">
            <v>C12J431321</v>
          </cell>
          <cell r="H19727">
            <v>0.271</v>
          </cell>
          <cell r="I19727">
            <v>0.388</v>
          </cell>
          <cell r="J19727">
            <v>0.117</v>
          </cell>
        </row>
        <row r="19728">
          <cell r="F19728" t="str">
            <v>陈家-同意</v>
          </cell>
          <cell r="G19728" t="str">
            <v>C704431321</v>
          </cell>
          <cell r="H19728">
            <v>0.965</v>
          </cell>
          <cell r="I19728">
            <v>1.347</v>
          </cell>
          <cell r="J19728">
            <v>0.382</v>
          </cell>
        </row>
        <row r="19729">
          <cell r="F19729" t="str">
            <v>辘荡坳-上铺</v>
          </cell>
          <cell r="G19729" t="str">
            <v>C12J431321</v>
          </cell>
          <cell r="H19729">
            <v>0.57</v>
          </cell>
          <cell r="I19729">
            <v>0.869</v>
          </cell>
          <cell r="J19729">
            <v>0.299</v>
          </cell>
        </row>
        <row r="19730">
          <cell r="F19730" t="str">
            <v>周山湾-草鱼塘</v>
          </cell>
          <cell r="G19730" t="str">
            <v>C27H431321</v>
          </cell>
          <cell r="H19730">
            <v>0</v>
          </cell>
          <cell r="I19730">
            <v>0.747</v>
          </cell>
          <cell r="J19730">
            <v>0.747</v>
          </cell>
        </row>
        <row r="19731">
          <cell r="F19731" t="str">
            <v>托塘-大湾</v>
          </cell>
          <cell r="G19731" t="str">
            <v>C59K431321</v>
          </cell>
          <cell r="H19731">
            <v>0</v>
          </cell>
          <cell r="I19731">
            <v>0.484</v>
          </cell>
          <cell r="J19731">
            <v>0.484</v>
          </cell>
        </row>
        <row r="19732">
          <cell r="F19732" t="str">
            <v>贺家组-庵场山</v>
          </cell>
          <cell r="G19732" t="str">
            <v>V8G1431321</v>
          </cell>
          <cell r="H19732">
            <v>0</v>
          </cell>
          <cell r="I19732">
            <v>0.286</v>
          </cell>
          <cell r="J19732">
            <v>0.286</v>
          </cell>
        </row>
        <row r="19733">
          <cell r="F19733" t="str">
            <v>大塘嘴-荷嘉庙</v>
          </cell>
          <cell r="G19733" t="str">
            <v>Z16A431321</v>
          </cell>
          <cell r="H19733">
            <v>0</v>
          </cell>
          <cell r="I19733">
            <v>1.236</v>
          </cell>
          <cell r="J19733">
            <v>1.236</v>
          </cell>
        </row>
        <row r="19734">
          <cell r="F19734" t="str">
            <v>水泥路-毛屋里</v>
          </cell>
          <cell r="G19734" t="str">
            <v>V9G0431321</v>
          </cell>
          <cell r="H19734">
            <v>0</v>
          </cell>
          <cell r="I19734">
            <v>0.365</v>
          </cell>
          <cell r="J19734">
            <v>0.365</v>
          </cell>
        </row>
        <row r="19735">
          <cell r="F19735" t="str">
            <v>马仙白安-万家仑上</v>
          </cell>
          <cell r="G19735" t="str">
            <v>CS89431321</v>
          </cell>
          <cell r="H19735">
            <v>0</v>
          </cell>
          <cell r="I19735">
            <v>0.811</v>
          </cell>
          <cell r="J19735">
            <v>0.811</v>
          </cell>
        </row>
        <row r="19736">
          <cell r="F19736" t="str">
            <v>湾里组-大园</v>
          </cell>
          <cell r="G19736" t="str">
            <v>CV51431321</v>
          </cell>
          <cell r="H19736">
            <v>0</v>
          </cell>
          <cell r="I19736">
            <v>0.27</v>
          </cell>
          <cell r="J19736">
            <v>0.27</v>
          </cell>
        </row>
        <row r="19737">
          <cell r="F19737" t="str">
            <v>印台-周井</v>
          </cell>
          <cell r="G19737" t="str">
            <v>Y323431321</v>
          </cell>
          <cell r="H19737">
            <v>0</v>
          </cell>
          <cell r="I19737">
            <v>0.625</v>
          </cell>
          <cell r="J19737">
            <v>0.625</v>
          </cell>
        </row>
        <row r="19738">
          <cell r="F19738" t="str">
            <v>平头丘-代销点</v>
          </cell>
          <cell r="G19738" t="str">
            <v>C88G431321</v>
          </cell>
          <cell r="H19738">
            <v>0</v>
          </cell>
          <cell r="I19738">
            <v>0.138</v>
          </cell>
          <cell r="J19738">
            <v>0.138</v>
          </cell>
        </row>
        <row r="19739">
          <cell r="F19739" t="str">
            <v>预制场-邓家</v>
          </cell>
          <cell r="G19739" t="str">
            <v>CB18431321</v>
          </cell>
          <cell r="H19739">
            <v>2.79</v>
          </cell>
          <cell r="I19739">
            <v>3.321</v>
          </cell>
          <cell r="J19739">
            <v>0.531</v>
          </cell>
        </row>
        <row r="19740">
          <cell r="F19740" t="str">
            <v>孙家-石湾</v>
          </cell>
          <cell r="G19740" t="str">
            <v>C33H431321</v>
          </cell>
          <cell r="H19740">
            <v>0</v>
          </cell>
          <cell r="I19740">
            <v>1.333</v>
          </cell>
          <cell r="J19740">
            <v>1.333</v>
          </cell>
        </row>
        <row r="19741">
          <cell r="F19741" t="str">
            <v>下白杨-柏树</v>
          </cell>
          <cell r="G19741" t="str">
            <v>Y909431321</v>
          </cell>
          <cell r="H19741">
            <v>0.679</v>
          </cell>
          <cell r="I19741">
            <v>2.232</v>
          </cell>
          <cell r="J19741">
            <v>1.553</v>
          </cell>
        </row>
        <row r="19742">
          <cell r="F19742" t="str">
            <v>蒿子坪-香泉</v>
          </cell>
          <cell r="G19742" t="str">
            <v>C662431321</v>
          </cell>
          <cell r="H19742">
            <v>1.879</v>
          </cell>
          <cell r="I19742">
            <v>2.468</v>
          </cell>
          <cell r="J19742">
            <v>0.589</v>
          </cell>
        </row>
        <row r="19743">
          <cell r="F19743" t="str">
            <v>冲屋塘-会群屋</v>
          </cell>
          <cell r="G19743" t="str">
            <v>V2F9431321</v>
          </cell>
          <cell r="H19743">
            <v>0</v>
          </cell>
          <cell r="I19743">
            <v>0.448</v>
          </cell>
          <cell r="J19743">
            <v>0.448</v>
          </cell>
        </row>
        <row r="19744">
          <cell r="F19744" t="str">
            <v>新铺组-山口河边</v>
          </cell>
          <cell r="G19744" t="str">
            <v>V10F431321</v>
          </cell>
          <cell r="H19744">
            <v>0</v>
          </cell>
          <cell r="I19744">
            <v>0.847</v>
          </cell>
          <cell r="J19744">
            <v>0.847</v>
          </cell>
        </row>
        <row r="19745">
          <cell r="F19745" t="str">
            <v>山口河边-瓦屋组</v>
          </cell>
          <cell r="G19745" t="str">
            <v>V11F431321</v>
          </cell>
          <cell r="H19745">
            <v>0</v>
          </cell>
          <cell r="I19745">
            <v>0.173</v>
          </cell>
          <cell r="J19745">
            <v>0.173</v>
          </cell>
        </row>
        <row r="19746">
          <cell r="F19746" t="str">
            <v>新铺村路-竹山组</v>
          </cell>
          <cell r="G19746" t="str">
            <v>V329431321</v>
          </cell>
          <cell r="H19746">
            <v>0</v>
          </cell>
          <cell r="I19746">
            <v>0.394</v>
          </cell>
          <cell r="J19746">
            <v>0.394</v>
          </cell>
        </row>
        <row r="19747">
          <cell r="F19747" t="str">
            <v>细屋基-石灰塘</v>
          </cell>
          <cell r="G19747" t="str">
            <v>C06J431321</v>
          </cell>
          <cell r="H19747">
            <v>0</v>
          </cell>
          <cell r="I19747">
            <v>0.457</v>
          </cell>
          <cell r="J19747">
            <v>0.457</v>
          </cell>
        </row>
        <row r="19748">
          <cell r="F19748" t="str">
            <v>金辉家-家大屋</v>
          </cell>
          <cell r="G19748" t="str">
            <v>V15F431321</v>
          </cell>
          <cell r="H19748">
            <v>0</v>
          </cell>
          <cell r="I19748">
            <v>0.338</v>
          </cell>
          <cell r="J19748">
            <v>0.338</v>
          </cell>
        </row>
        <row r="19749">
          <cell r="F19749" t="str">
            <v>铁炉组-跳石部</v>
          </cell>
          <cell r="G19749" t="str">
            <v>CD91431321</v>
          </cell>
          <cell r="H19749">
            <v>0</v>
          </cell>
          <cell r="I19749">
            <v>1.867</v>
          </cell>
          <cell r="J19749">
            <v>1.867</v>
          </cell>
        </row>
        <row r="19750">
          <cell r="F19750" t="str">
            <v>秧冲村部-刘三塘</v>
          </cell>
          <cell r="G19750" t="str">
            <v>C16H431321</v>
          </cell>
          <cell r="H19750">
            <v>0</v>
          </cell>
          <cell r="I19750">
            <v>0.578</v>
          </cell>
          <cell r="J19750">
            <v>0.578</v>
          </cell>
        </row>
        <row r="19751">
          <cell r="F19751" t="str">
            <v>高速连接线-林丰年家</v>
          </cell>
          <cell r="G19751" t="str">
            <v>CV98431321</v>
          </cell>
          <cell r="H19751">
            <v>0</v>
          </cell>
          <cell r="I19751">
            <v>0.639</v>
          </cell>
          <cell r="J19751">
            <v>0.639</v>
          </cell>
        </row>
        <row r="19752">
          <cell r="F19752" t="str">
            <v>连接线-为树家</v>
          </cell>
          <cell r="G19752" t="str">
            <v>VG41431321</v>
          </cell>
          <cell r="H19752">
            <v>0</v>
          </cell>
          <cell r="I19752">
            <v>0.678</v>
          </cell>
          <cell r="J19752">
            <v>0.678</v>
          </cell>
        </row>
        <row r="19753">
          <cell r="F19753" t="str">
            <v>石初子-宝家塘</v>
          </cell>
          <cell r="G19753" t="str">
            <v>CS38431321</v>
          </cell>
          <cell r="H19753">
            <v>0</v>
          </cell>
          <cell r="I19753">
            <v>0.515</v>
          </cell>
          <cell r="J19753">
            <v>0.515</v>
          </cell>
        </row>
        <row r="19754">
          <cell r="F19754" t="str">
            <v>洋潭-新华村</v>
          </cell>
          <cell r="G19754" t="str">
            <v>V0G7431321</v>
          </cell>
          <cell r="H19754">
            <v>0</v>
          </cell>
          <cell r="I19754">
            <v>0.642</v>
          </cell>
          <cell r="J19754">
            <v>0.642</v>
          </cell>
        </row>
        <row r="19755">
          <cell r="F19755" t="str">
            <v>黄泥塘-蔡世坪</v>
          </cell>
          <cell r="G19755" t="str">
            <v>C04H431321</v>
          </cell>
          <cell r="H19755">
            <v>0</v>
          </cell>
          <cell r="I19755">
            <v>0.42</v>
          </cell>
          <cell r="J19755">
            <v>0.42</v>
          </cell>
        </row>
        <row r="19756">
          <cell r="F19756" t="str">
            <v>彩石村-彭家组</v>
          </cell>
          <cell r="G19756" t="str">
            <v>VG06431321</v>
          </cell>
          <cell r="H19756">
            <v>0</v>
          </cell>
          <cell r="I19756">
            <v>0.437</v>
          </cell>
          <cell r="J19756">
            <v>0.437</v>
          </cell>
        </row>
        <row r="19757">
          <cell r="F19757" t="str">
            <v>增新-毛畲里</v>
          </cell>
          <cell r="G19757" t="str">
            <v>C10B431321</v>
          </cell>
          <cell r="H19757">
            <v>0.653</v>
          </cell>
          <cell r="I19757">
            <v>1.874</v>
          </cell>
          <cell r="J19757">
            <v>1.221</v>
          </cell>
        </row>
        <row r="19758">
          <cell r="F19758" t="str">
            <v>平定塘-康家坳</v>
          </cell>
          <cell r="G19758" t="str">
            <v>CG02431321</v>
          </cell>
          <cell r="H19758">
            <v>0</v>
          </cell>
          <cell r="I19758">
            <v>0.657</v>
          </cell>
          <cell r="J19758">
            <v>0.657</v>
          </cell>
        </row>
        <row r="19759">
          <cell r="F19759" t="str">
            <v>清水圹村道</v>
          </cell>
          <cell r="G19759" t="str">
            <v>C09G431322</v>
          </cell>
          <cell r="H19759">
            <v>0</v>
          </cell>
          <cell r="I19759">
            <v>0.576</v>
          </cell>
          <cell r="J19759">
            <v>0.576</v>
          </cell>
        </row>
        <row r="19760">
          <cell r="F19760" t="str">
            <v>石灰冲-三组</v>
          </cell>
          <cell r="G19760" t="str">
            <v>C27B431322</v>
          </cell>
          <cell r="H19760">
            <v>0</v>
          </cell>
          <cell r="I19760">
            <v>0.417</v>
          </cell>
          <cell r="J19760">
            <v>0.417</v>
          </cell>
        </row>
        <row r="19761">
          <cell r="F19761" t="str">
            <v>4组-2组</v>
          </cell>
          <cell r="G19761" t="str">
            <v>CN31431322</v>
          </cell>
          <cell r="H19761">
            <v>0</v>
          </cell>
          <cell r="I19761">
            <v>0.421</v>
          </cell>
          <cell r="J19761">
            <v>0.421</v>
          </cell>
        </row>
        <row r="19762">
          <cell r="F19762" t="str">
            <v>茶溪村小茶溪至雷湾亭界</v>
          </cell>
          <cell r="G19762" t="str">
            <v>CE27431322</v>
          </cell>
          <cell r="H19762">
            <v>0</v>
          </cell>
          <cell r="I19762">
            <v>0.751</v>
          </cell>
          <cell r="J19762">
            <v>0.751</v>
          </cell>
        </row>
        <row r="19763">
          <cell r="F19763" t="str">
            <v>茶溪村石灰冲至江泥冲</v>
          </cell>
          <cell r="G19763" t="str">
            <v>VSPL431322</v>
          </cell>
          <cell r="H19763">
            <v>0</v>
          </cell>
          <cell r="I19763">
            <v>0.694</v>
          </cell>
          <cell r="J19763">
            <v>0.694</v>
          </cell>
        </row>
        <row r="19764">
          <cell r="F19764" t="str">
            <v>茶溪村胆坳口至一组</v>
          </cell>
          <cell r="G19764" t="str">
            <v>VSPN431322</v>
          </cell>
          <cell r="H19764">
            <v>0</v>
          </cell>
          <cell r="I19764">
            <v>0.297</v>
          </cell>
          <cell r="J19764">
            <v>0.297</v>
          </cell>
        </row>
        <row r="19765">
          <cell r="F19765" t="str">
            <v>长滩村道</v>
          </cell>
          <cell r="G19765" t="str">
            <v>C94F431322</v>
          </cell>
          <cell r="H19765">
            <v>0</v>
          </cell>
          <cell r="I19765">
            <v>0.262</v>
          </cell>
          <cell r="J19765">
            <v>0.262</v>
          </cell>
        </row>
        <row r="19766">
          <cell r="F19766" t="str">
            <v>横沙村七组至烟山村</v>
          </cell>
          <cell r="G19766" t="str">
            <v>CSMC431322</v>
          </cell>
          <cell r="H19766">
            <v>0</v>
          </cell>
          <cell r="I19766">
            <v>2.456</v>
          </cell>
          <cell r="J19766">
            <v>2.456</v>
          </cell>
        </row>
        <row r="19767">
          <cell r="F19767" t="str">
            <v>青山里-青山里</v>
          </cell>
          <cell r="G19767" t="str">
            <v>CE12431322</v>
          </cell>
          <cell r="H19767">
            <v>0</v>
          </cell>
          <cell r="I19767">
            <v>0.574</v>
          </cell>
          <cell r="J19767">
            <v>0.574</v>
          </cell>
        </row>
        <row r="19768">
          <cell r="F19768" t="str">
            <v>1组至12组</v>
          </cell>
          <cell r="G19768" t="str">
            <v>C24G431322</v>
          </cell>
          <cell r="H19768">
            <v>0</v>
          </cell>
          <cell r="I19768">
            <v>0.271</v>
          </cell>
          <cell r="J19768">
            <v>0.271</v>
          </cell>
        </row>
        <row r="19769">
          <cell r="F19769" t="str">
            <v>大溪村静山坝至九组</v>
          </cell>
          <cell r="G19769" t="str">
            <v>VSNB431322</v>
          </cell>
          <cell r="H19769">
            <v>0</v>
          </cell>
          <cell r="I19769">
            <v>1.093</v>
          </cell>
          <cell r="J19769">
            <v>1.093</v>
          </cell>
        </row>
        <row r="19770">
          <cell r="F19770" t="str">
            <v>大熊村九组至十一组</v>
          </cell>
          <cell r="G19770" t="str">
            <v>VSC1431322</v>
          </cell>
          <cell r="H19770">
            <v>0</v>
          </cell>
          <cell r="I19770">
            <v>0.307</v>
          </cell>
          <cell r="J19770">
            <v>0.307</v>
          </cell>
        </row>
        <row r="19771">
          <cell r="F19771" t="str">
            <v>戴冠村道</v>
          </cell>
          <cell r="G19771" t="str">
            <v>C40L431322</v>
          </cell>
          <cell r="H19771">
            <v>0</v>
          </cell>
          <cell r="I19771">
            <v>0.388</v>
          </cell>
          <cell r="J19771">
            <v>0.388</v>
          </cell>
        </row>
        <row r="19772">
          <cell r="F19772" t="str">
            <v>乐家至白溪戴冠</v>
          </cell>
          <cell r="G19772" t="str">
            <v>C41L431322</v>
          </cell>
          <cell r="H19772">
            <v>0</v>
          </cell>
          <cell r="I19772">
            <v>0.93</v>
          </cell>
          <cell r="J19772">
            <v>0.93</v>
          </cell>
        </row>
        <row r="19773">
          <cell r="F19773" t="str">
            <v>戴冠村至印塘村</v>
          </cell>
          <cell r="G19773" t="str">
            <v>C834431322</v>
          </cell>
          <cell r="H19773">
            <v>0</v>
          </cell>
          <cell r="I19773">
            <v>0.726</v>
          </cell>
          <cell r="J19773">
            <v>0.726</v>
          </cell>
        </row>
        <row r="19774">
          <cell r="F19774" t="str">
            <v>东流村喜鹊桥至坪溪村四组</v>
          </cell>
          <cell r="G19774" t="str">
            <v>CS0Z431322</v>
          </cell>
          <cell r="H19774">
            <v>0</v>
          </cell>
          <cell r="I19774">
            <v>0.753</v>
          </cell>
          <cell r="J19774">
            <v>0.753</v>
          </cell>
        </row>
        <row r="19775">
          <cell r="F19775" t="str">
            <v>长滩村栗子树至庙山村</v>
          </cell>
          <cell r="G19775" t="str">
            <v>VSN0431322</v>
          </cell>
          <cell r="H19775">
            <v>0</v>
          </cell>
          <cell r="I19775">
            <v>0.148</v>
          </cell>
          <cell r="J19775">
            <v>0.148</v>
          </cell>
        </row>
        <row r="19776">
          <cell r="F19776" t="str">
            <v>8组-8组</v>
          </cell>
          <cell r="G19776" t="str">
            <v>C828431322</v>
          </cell>
          <cell r="H19776">
            <v>0</v>
          </cell>
          <cell r="I19776">
            <v>1.925</v>
          </cell>
          <cell r="J19776">
            <v>1.925</v>
          </cell>
        </row>
        <row r="19777">
          <cell r="F19777" t="str">
            <v>老母冲-冲天凤</v>
          </cell>
          <cell r="G19777" t="str">
            <v>C30B431322</v>
          </cell>
          <cell r="H19777">
            <v>0</v>
          </cell>
          <cell r="I19777">
            <v>0.845</v>
          </cell>
          <cell r="J19777">
            <v>0.845</v>
          </cell>
        </row>
        <row r="19778">
          <cell r="F19778" t="str">
            <v>横沙一组-十三组</v>
          </cell>
          <cell r="G19778" t="str">
            <v>C830431322</v>
          </cell>
          <cell r="H19778">
            <v>0</v>
          </cell>
          <cell r="I19778">
            <v>1.122</v>
          </cell>
          <cell r="J19778">
            <v>1.122</v>
          </cell>
        </row>
        <row r="19779">
          <cell r="G19779" t="str">
            <v>V000</v>
          </cell>
          <cell r="H19779">
            <v>0</v>
          </cell>
          <cell r="I19779">
            <v>0.285</v>
          </cell>
          <cell r="J19779">
            <v>0.285</v>
          </cell>
        </row>
        <row r="19780">
          <cell r="F19780" t="str">
            <v>洪竹村四组至三组</v>
          </cell>
          <cell r="G19780" t="str">
            <v>VSA1431322</v>
          </cell>
          <cell r="H19780">
            <v>0</v>
          </cell>
          <cell r="I19780">
            <v>0.927</v>
          </cell>
          <cell r="J19780">
            <v>0.927</v>
          </cell>
        </row>
        <row r="19781">
          <cell r="F19781" t="str">
            <v>彭家村道</v>
          </cell>
          <cell r="G19781" t="str">
            <v>C73L431322</v>
          </cell>
          <cell r="H19781">
            <v>0</v>
          </cell>
          <cell r="I19781">
            <v>0.524</v>
          </cell>
          <cell r="J19781">
            <v>0.524</v>
          </cell>
        </row>
        <row r="19782">
          <cell r="F19782" t="str">
            <v>月金坪村四组至新源村</v>
          </cell>
          <cell r="G19782" t="str">
            <v>CG42431322</v>
          </cell>
          <cell r="H19782">
            <v>0</v>
          </cell>
          <cell r="I19782">
            <v>1.376</v>
          </cell>
          <cell r="J19782">
            <v>1.376</v>
          </cell>
        </row>
        <row r="19783">
          <cell r="F19783" t="str">
            <v>回龙一组至回龙村部</v>
          </cell>
          <cell r="G19783" t="str">
            <v>C82D431322</v>
          </cell>
          <cell r="H19783">
            <v>0</v>
          </cell>
          <cell r="I19783">
            <v>1.01</v>
          </cell>
          <cell r="J19783">
            <v>1.01</v>
          </cell>
        </row>
        <row r="19784">
          <cell r="F19784" t="str">
            <v>陆家村道</v>
          </cell>
          <cell r="G19784" t="str">
            <v>C34L431322</v>
          </cell>
          <cell r="H19784">
            <v>0</v>
          </cell>
          <cell r="I19784">
            <v>1.939</v>
          </cell>
          <cell r="J19784">
            <v>1.939</v>
          </cell>
        </row>
        <row r="19785">
          <cell r="F19785" t="str">
            <v>陆家村卧底凼至大熊山九龙工区</v>
          </cell>
          <cell r="G19785" t="str">
            <v>Y019431322</v>
          </cell>
          <cell r="H19785">
            <v>0</v>
          </cell>
          <cell r="I19785">
            <v>1.486</v>
          </cell>
          <cell r="J19785">
            <v>1.486</v>
          </cell>
        </row>
        <row r="19786">
          <cell r="F19786" t="str">
            <v>毛坪村五组至坪溪村</v>
          </cell>
          <cell r="G19786" t="str">
            <v>CSBS431322</v>
          </cell>
          <cell r="H19786">
            <v>0</v>
          </cell>
          <cell r="I19786">
            <v>1.688</v>
          </cell>
          <cell r="J19786">
            <v>1.688</v>
          </cell>
        </row>
        <row r="19787">
          <cell r="F19787" t="str">
            <v>民新村道</v>
          </cell>
          <cell r="G19787" t="str">
            <v>C85L431322</v>
          </cell>
          <cell r="H19787">
            <v>0</v>
          </cell>
          <cell r="I19787">
            <v>1.005</v>
          </cell>
          <cell r="J19787">
            <v>1.005</v>
          </cell>
        </row>
        <row r="19788">
          <cell r="F19788" t="str">
            <v>民新村张家台至五组</v>
          </cell>
          <cell r="G19788" t="str">
            <v>CE13431322</v>
          </cell>
          <cell r="H19788">
            <v>0</v>
          </cell>
          <cell r="I19788">
            <v>1.203</v>
          </cell>
          <cell r="J19788">
            <v>1.203</v>
          </cell>
        </row>
        <row r="19789">
          <cell r="F19789" t="str">
            <v>五组只老街</v>
          </cell>
          <cell r="G19789" t="str">
            <v>C80G431322</v>
          </cell>
          <cell r="H19789">
            <v>0</v>
          </cell>
          <cell r="I19789">
            <v>4.024</v>
          </cell>
          <cell r="J19789">
            <v>4.024</v>
          </cell>
        </row>
        <row r="19790">
          <cell r="F19790" t="str">
            <v>坪溪村滴水庵至进田坝</v>
          </cell>
          <cell r="G19790" t="str">
            <v>C02M431322</v>
          </cell>
          <cell r="H19790">
            <v>0</v>
          </cell>
          <cell r="I19790">
            <v>1.001</v>
          </cell>
          <cell r="J19790">
            <v>1.001</v>
          </cell>
        </row>
        <row r="19791">
          <cell r="F19791" t="str">
            <v>地水坳-五组</v>
          </cell>
          <cell r="G19791" t="str">
            <v>CS53431322</v>
          </cell>
          <cell r="H19791">
            <v>1.206</v>
          </cell>
          <cell r="I19791">
            <v>1.395</v>
          </cell>
          <cell r="J19791">
            <v>0.189</v>
          </cell>
        </row>
        <row r="19792">
          <cell r="F19792" t="str">
            <v>羊谷岭—青荆村部</v>
          </cell>
          <cell r="G19792" t="str">
            <v>C47L431322</v>
          </cell>
          <cell r="H19792">
            <v>0</v>
          </cell>
          <cell r="I19792">
            <v>1.261</v>
          </cell>
          <cell r="J19792">
            <v>1.261</v>
          </cell>
        </row>
        <row r="19793">
          <cell r="F19793" t="str">
            <v>川岩村道</v>
          </cell>
          <cell r="G19793" t="str">
            <v>C60L431322</v>
          </cell>
          <cell r="H19793">
            <v>0</v>
          </cell>
          <cell r="I19793">
            <v>0.676</v>
          </cell>
          <cell r="J19793">
            <v>0.676</v>
          </cell>
        </row>
        <row r="19794">
          <cell r="F19794" t="str">
            <v>大湃上-河边</v>
          </cell>
          <cell r="G19794" t="str">
            <v>C62L431322</v>
          </cell>
          <cell r="H19794">
            <v>1.579</v>
          </cell>
          <cell r="I19794">
            <v>2.667</v>
          </cell>
          <cell r="J19794">
            <v>1.088</v>
          </cell>
        </row>
        <row r="19795">
          <cell r="F19795" t="str">
            <v>羊谷岭—青荆村部</v>
          </cell>
          <cell r="G19795" t="str">
            <v>C83D431322</v>
          </cell>
          <cell r="H19795">
            <v>0</v>
          </cell>
          <cell r="I19795">
            <v>2.012</v>
          </cell>
          <cell r="J19795">
            <v>2.012</v>
          </cell>
        </row>
        <row r="19796">
          <cell r="F19796" t="str">
            <v>青山村道</v>
          </cell>
          <cell r="G19796" t="str">
            <v>C08M431322</v>
          </cell>
          <cell r="H19796">
            <v>0</v>
          </cell>
          <cell r="I19796">
            <v>0.633</v>
          </cell>
          <cell r="J19796">
            <v>0.633</v>
          </cell>
        </row>
        <row r="19797">
          <cell r="F19797" t="str">
            <v>茶溪村小茶溪至雷湾亭界</v>
          </cell>
          <cell r="G19797" t="str">
            <v>CE27431322</v>
          </cell>
          <cell r="H19797">
            <v>0</v>
          </cell>
          <cell r="I19797">
            <v>0.19</v>
          </cell>
          <cell r="J19797">
            <v>0.19</v>
          </cell>
        </row>
        <row r="19798">
          <cell r="F19798" t="str">
            <v>任田村道</v>
          </cell>
          <cell r="G19798" t="str">
            <v>C48L431322</v>
          </cell>
          <cell r="H19798">
            <v>0</v>
          </cell>
          <cell r="I19798">
            <v>0.233</v>
          </cell>
          <cell r="J19798">
            <v>0.233</v>
          </cell>
        </row>
        <row r="19799">
          <cell r="F19799" t="str">
            <v>任田村道</v>
          </cell>
          <cell r="G19799" t="str">
            <v>C49L431322</v>
          </cell>
          <cell r="H19799">
            <v>0</v>
          </cell>
          <cell r="I19799">
            <v>0.612</v>
          </cell>
          <cell r="J19799">
            <v>0.612</v>
          </cell>
        </row>
        <row r="19800">
          <cell r="F19800" t="str">
            <v>任田村道</v>
          </cell>
          <cell r="G19800" t="str">
            <v>C50L431322</v>
          </cell>
          <cell r="H19800">
            <v>0</v>
          </cell>
          <cell r="I19800">
            <v>0.514</v>
          </cell>
          <cell r="J19800">
            <v>0.514</v>
          </cell>
        </row>
        <row r="19801">
          <cell r="F19801" t="str">
            <v>任田村风雨段至青荆村</v>
          </cell>
          <cell r="G19801" t="str">
            <v>CSMH431322</v>
          </cell>
          <cell r="H19801">
            <v>0</v>
          </cell>
          <cell r="I19801">
            <v>3.077</v>
          </cell>
          <cell r="J19801">
            <v>3.077</v>
          </cell>
        </row>
        <row r="19802">
          <cell r="F19802" t="str">
            <v>任田村四组至八组</v>
          </cell>
          <cell r="G19802" t="str">
            <v>VSM1431322</v>
          </cell>
          <cell r="H19802">
            <v>0</v>
          </cell>
          <cell r="I19802">
            <v>1.12</v>
          </cell>
          <cell r="J19802">
            <v>1.12</v>
          </cell>
        </row>
        <row r="19803">
          <cell r="F19803" t="str">
            <v>十茶村供销社至次株岭</v>
          </cell>
          <cell r="G19803" t="str">
            <v>CSRE431322</v>
          </cell>
          <cell r="H19803">
            <v>0</v>
          </cell>
          <cell r="I19803">
            <v>0.882</v>
          </cell>
          <cell r="J19803">
            <v>0.882</v>
          </cell>
        </row>
        <row r="19804">
          <cell r="F19804" t="str">
            <v>石子湾二组至石子湾</v>
          </cell>
          <cell r="G19804" t="str">
            <v>C15D431322</v>
          </cell>
          <cell r="H19804">
            <v>0</v>
          </cell>
          <cell r="I19804">
            <v>0.586</v>
          </cell>
          <cell r="J19804">
            <v>0.586</v>
          </cell>
        </row>
        <row r="19805">
          <cell r="F19805" t="str">
            <v>双江村搞田最至五组</v>
          </cell>
          <cell r="G19805" t="str">
            <v>C91L431322</v>
          </cell>
          <cell r="H19805">
            <v>0</v>
          </cell>
          <cell r="I19805">
            <v>1.558</v>
          </cell>
          <cell r="J19805">
            <v>1.558</v>
          </cell>
        </row>
        <row r="19806">
          <cell r="F19806" t="str">
            <v>新丰村道</v>
          </cell>
          <cell r="G19806" t="str">
            <v>C07M431322</v>
          </cell>
          <cell r="H19806">
            <v>0</v>
          </cell>
          <cell r="I19806">
            <v>1.487</v>
          </cell>
          <cell r="J19806">
            <v>1.487</v>
          </cell>
        </row>
        <row r="19807">
          <cell r="F19807" t="str">
            <v>檀山村湾山至七组</v>
          </cell>
          <cell r="G19807" t="str">
            <v>VSRW431322</v>
          </cell>
          <cell r="H19807">
            <v>0</v>
          </cell>
          <cell r="I19807">
            <v>0.345</v>
          </cell>
          <cell r="J19807">
            <v>0.345</v>
          </cell>
        </row>
        <row r="19808">
          <cell r="F19808" t="str">
            <v>天禾村道</v>
          </cell>
          <cell r="G19808" t="str">
            <v>C30G431322</v>
          </cell>
          <cell r="H19808">
            <v>0</v>
          </cell>
          <cell r="I19808">
            <v>0.686</v>
          </cell>
          <cell r="J19808">
            <v>0.686</v>
          </cell>
        </row>
        <row r="19809">
          <cell r="F19809" t="str">
            <v>3组-3组</v>
          </cell>
          <cell r="G19809" t="str">
            <v>C31B431322</v>
          </cell>
          <cell r="H19809">
            <v>0</v>
          </cell>
          <cell r="I19809">
            <v>2.53</v>
          </cell>
          <cell r="J19809">
            <v>2.53</v>
          </cell>
        </row>
        <row r="19810">
          <cell r="F19810" t="str">
            <v>团结村大门前至大联村</v>
          </cell>
          <cell r="G19810" t="str">
            <v>CSRL431322</v>
          </cell>
          <cell r="H19810">
            <v>0</v>
          </cell>
          <cell r="I19810">
            <v>0.28</v>
          </cell>
          <cell r="J19810">
            <v>0.28</v>
          </cell>
        </row>
        <row r="19811">
          <cell r="F19811" t="str">
            <v>洞上至懂溪</v>
          </cell>
          <cell r="G19811" t="str">
            <v>C26B431322</v>
          </cell>
          <cell r="H19811">
            <v>0</v>
          </cell>
          <cell r="I19811">
            <v>5.354</v>
          </cell>
          <cell r="J19811">
            <v>5.354</v>
          </cell>
        </row>
        <row r="19812">
          <cell r="F19812" t="str">
            <v>懂溪村道</v>
          </cell>
          <cell r="G19812" t="str">
            <v>C36L431322</v>
          </cell>
          <cell r="H19812">
            <v>0</v>
          </cell>
          <cell r="I19812">
            <v>0.247</v>
          </cell>
          <cell r="J19812">
            <v>0.247</v>
          </cell>
        </row>
        <row r="19813">
          <cell r="F19813" t="str">
            <v>懂溪村道</v>
          </cell>
          <cell r="G19813" t="str">
            <v>C38L431322</v>
          </cell>
          <cell r="H19813">
            <v>0</v>
          </cell>
          <cell r="I19813">
            <v>1.002</v>
          </cell>
          <cell r="J19813">
            <v>1.002</v>
          </cell>
        </row>
        <row r="19814">
          <cell r="F19814" t="str">
            <v>洞上村四组至懂溪村</v>
          </cell>
          <cell r="G19814" t="str">
            <v>C39L431322</v>
          </cell>
          <cell r="H19814">
            <v>0</v>
          </cell>
          <cell r="I19814">
            <v>1.862</v>
          </cell>
          <cell r="J19814">
            <v>1.862</v>
          </cell>
        </row>
        <row r="19815">
          <cell r="F19815" t="str">
            <v>叉路口一硐上村部</v>
          </cell>
          <cell r="G19815" t="str">
            <v>CF88431322</v>
          </cell>
          <cell r="H19815">
            <v>1.266</v>
          </cell>
          <cell r="I19815">
            <v>3.199</v>
          </cell>
          <cell r="J19815">
            <v>1.933</v>
          </cell>
        </row>
        <row r="19816">
          <cell r="F19816" t="str">
            <v>毛坪村道</v>
          </cell>
          <cell r="G19816" t="str">
            <v>CS34431322</v>
          </cell>
          <cell r="H19816">
            <v>0</v>
          </cell>
          <cell r="I19816">
            <v>4.858</v>
          </cell>
          <cell r="J19816">
            <v>4.858</v>
          </cell>
        </row>
        <row r="19817">
          <cell r="F19817" t="str">
            <v>象塘村一组至清水塘村</v>
          </cell>
          <cell r="G19817" t="str">
            <v>CE33431322</v>
          </cell>
          <cell r="H19817">
            <v>0</v>
          </cell>
          <cell r="I19817">
            <v>0.545</v>
          </cell>
          <cell r="J19817">
            <v>0.545</v>
          </cell>
        </row>
        <row r="19818">
          <cell r="F19818" t="str">
            <v>富溪村仓库坪至九组</v>
          </cell>
          <cell r="G19818" t="str">
            <v>CS0Q431322</v>
          </cell>
          <cell r="H19818">
            <v>0</v>
          </cell>
          <cell r="I19818">
            <v>2.28</v>
          </cell>
          <cell r="J19818">
            <v>2.28</v>
          </cell>
        </row>
        <row r="19819">
          <cell r="F19819" t="str">
            <v>月金坪村</v>
          </cell>
          <cell r="G19819" t="str">
            <v>C45G431322</v>
          </cell>
          <cell r="H19819">
            <v>0</v>
          </cell>
          <cell r="I19819">
            <v>2.659</v>
          </cell>
          <cell r="J19819">
            <v>2.659</v>
          </cell>
        </row>
        <row r="19820">
          <cell r="F19820" t="str">
            <v>彭家村七组至长坡村</v>
          </cell>
          <cell r="G19820" t="str">
            <v>CSCL431322</v>
          </cell>
          <cell r="H19820">
            <v>0</v>
          </cell>
          <cell r="I19820">
            <v>1.542</v>
          </cell>
          <cell r="J19820">
            <v>1.542</v>
          </cell>
        </row>
        <row r="19821">
          <cell r="F19821" t="str">
            <v>十组-十组</v>
          </cell>
          <cell r="G19821" t="str">
            <v>CG42431322</v>
          </cell>
          <cell r="H19821">
            <v>0</v>
          </cell>
          <cell r="I19821">
            <v>0.744</v>
          </cell>
          <cell r="J19821">
            <v>0.744</v>
          </cell>
        </row>
        <row r="19822">
          <cell r="F19822" t="str">
            <v>背后岭十一组-背后岭十一组</v>
          </cell>
          <cell r="G19822" t="str">
            <v>C98D431322</v>
          </cell>
          <cell r="H19822">
            <v>0</v>
          </cell>
          <cell r="I19822">
            <v>3.512</v>
          </cell>
          <cell r="J19822">
            <v>3.512</v>
          </cell>
        </row>
        <row r="19823">
          <cell r="F19823" t="str">
            <v>毛坪村五组至东坪村</v>
          </cell>
          <cell r="G19823" t="str">
            <v>C98D431322</v>
          </cell>
          <cell r="H19823">
            <v>0</v>
          </cell>
          <cell r="I19823">
            <v>1.061</v>
          </cell>
          <cell r="J19823">
            <v>1.061</v>
          </cell>
        </row>
        <row r="19824">
          <cell r="F19824" t="str">
            <v>岩山村四组至竹山村</v>
          </cell>
          <cell r="G19824" t="str">
            <v>C835431322</v>
          </cell>
          <cell r="H19824">
            <v>0</v>
          </cell>
          <cell r="I19824">
            <v>1.181</v>
          </cell>
          <cell r="J19824">
            <v>1.181</v>
          </cell>
        </row>
        <row r="19825">
          <cell r="F19825" t="str">
            <v>岩塘村台下至一组</v>
          </cell>
          <cell r="G19825" t="str">
            <v>C01E431322</v>
          </cell>
          <cell r="H19825">
            <v>0.529</v>
          </cell>
          <cell r="I19825">
            <v>0.811</v>
          </cell>
          <cell r="J19825">
            <v>0.282</v>
          </cell>
        </row>
        <row r="19826">
          <cell r="F19826" t="str">
            <v>印塘村八组至九组</v>
          </cell>
          <cell r="G19826" t="str">
            <v>VSAQ431322</v>
          </cell>
          <cell r="H19826">
            <v>0</v>
          </cell>
          <cell r="I19826">
            <v>0.814</v>
          </cell>
          <cell r="J19826">
            <v>0.814</v>
          </cell>
        </row>
        <row r="19827">
          <cell r="F19827" t="str">
            <v>回龙一组至回龙村部</v>
          </cell>
          <cell r="G19827" t="str">
            <v>C82D431322</v>
          </cell>
          <cell r="H19827">
            <v>0</v>
          </cell>
          <cell r="I19827">
            <v>1.476</v>
          </cell>
          <cell r="J19827">
            <v>1.476</v>
          </cell>
        </row>
        <row r="19828">
          <cell r="F19828" t="str">
            <v>月金坪村</v>
          </cell>
          <cell r="G19828" t="str">
            <v>CG42431322</v>
          </cell>
          <cell r="H19828">
            <v>0</v>
          </cell>
          <cell r="I19828">
            <v>0.094</v>
          </cell>
          <cell r="J19828">
            <v>0.094</v>
          </cell>
        </row>
        <row r="19829">
          <cell r="F19829" t="str">
            <v>百井村一组至同心村六组</v>
          </cell>
          <cell r="G19829" t="str">
            <v>CUBG431322</v>
          </cell>
          <cell r="H19829">
            <v>0</v>
          </cell>
          <cell r="I19829">
            <v>0.614</v>
          </cell>
          <cell r="J19829">
            <v>0.614</v>
          </cell>
        </row>
        <row r="19830">
          <cell r="F19830" t="str">
            <v>百井村三组至六组</v>
          </cell>
          <cell r="G19830" t="str">
            <v>VUBF431322</v>
          </cell>
          <cell r="H19830">
            <v>0</v>
          </cell>
          <cell r="I19830">
            <v>0.573</v>
          </cell>
          <cell r="J19830">
            <v>0.573</v>
          </cell>
        </row>
        <row r="19831">
          <cell r="F19831" t="str">
            <v>戴岭村一组至七组</v>
          </cell>
          <cell r="G19831" t="str">
            <v>VUBK431322</v>
          </cell>
          <cell r="H19831">
            <v>0</v>
          </cell>
          <cell r="I19831">
            <v>0.311</v>
          </cell>
          <cell r="J19831">
            <v>0.311</v>
          </cell>
        </row>
        <row r="19832">
          <cell r="F19832" t="str">
            <v>高枧冲村四组至三组</v>
          </cell>
          <cell r="G19832" t="str">
            <v>VUCC431322</v>
          </cell>
          <cell r="H19832">
            <v>0</v>
          </cell>
          <cell r="I19832">
            <v>0.33</v>
          </cell>
          <cell r="J19832">
            <v>0.33</v>
          </cell>
        </row>
        <row r="19833">
          <cell r="F19833" t="str">
            <v>城坪村-黄岭村</v>
          </cell>
          <cell r="G19833" t="str">
            <v>YD64431322</v>
          </cell>
          <cell r="H19833">
            <v>2.883</v>
          </cell>
          <cell r="I19833">
            <v>4.59</v>
          </cell>
          <cell r="J19833">
            <v>1.707</v>
          </cell>
        </row>
        <row r="19834">
          <cell r="F19834" t="str">
            <v>学校至老屋湾</v>
          </cell>
          <cell r="G19834" t="str">
            <v>C51I431322</v>
          </cell>
          <cell r="H19834">
            <v>0</v>
          </cell>
          <cell r="I19834">
            <v>0.312</v>
          </cell>
          <cell r="J19834">
            <v>0.312</v>
          </cell>
        </row>
        <row r="19835">
          <cell r="F19835" t="str">
            <v>水口山-富民桥</v>
          </cell>
          <cell r="G19835" t="str">
            <v>YX09431322</v>
          </cell>
          <cell r="H19835">
            <v>0.412</v>
          </cell>
          <cell r="I19835">
            <v>0.821</v>
          </cell>
          <cell r="J19835">
            <v>0.409</v>
          </cell>
        </row>
        <row r="19836">
          <cell r="F19836" t="str">
            <v>木山院子-新屋村</v>
          </cell>
          <cell r="G19836" t="str">
            <v>C05L431322</v>
          </cell>
          <cell r="H19836">
            <v>0.603</v>
          </cell>
          <cell r="I19836">
            <v>1.564</v>
          </cell>
          <cell r="J19836">
            <v>0.961</v>
          </cell>
        </row>
        <row r="19837">
          <cell r="F19837" t="str">
            <v>沙湾冲-沙湾冲</v>
          </cell>
          <cell r="G19837" t="str">
            <v>VZH6431322</v>
          </cell>
          <cell r="H19837">
            <v>0.87</v>
          </cell>
          <cell r="I19837">
            <v>2.21</v>
          </cell>
          <cell r="J19837">
            <v>1.34</v>
          </cell>
        </row>
        <row r="19838">
          <cell r="F19838" t="str">
            <v>胜利工班-上屋院</v>
          </cell>
          <cell r="G19838" t="str">
            <v>VZH4431322</v>
          </cell>
          <cell r="H19838">
            <v>0</v>
          </cell>
          <cell r="I19838">
            <v>0.74</v>
          </cell>
          <cell r="J19838">
            <v>0.74</v>
          </cell>
        </row>
        <row r="19839">
          <cell r="F19839" t="str">
            <v>湾家山至新屋里</v>
          </cell>
          <cell r="G19839" t="str">
            <v>C50I431322</v>
          </cell>
          <cell r="H19839">
            <v>0</v>
          </cell>
          <cell r="I19839">
            <v>0.985</v>
          </cell>
          <cell r="J19839">
            <v>0.985</v>
          </cell>
        </row>
        <row r="19840">
          <cell r="F19840" t="str">
            <v>长丘沟-洞头山村</v>
          </cell>
          <cell r="G19840" t="str">
            <v>CP02431322</v>
          </cell>
          <cell r="H19840">
            <v>0.923</v>
          </cell>
          <cell r="I19840">
            <v>1.148</v>
          </cell>
          <cell r="J19840">
            <v>0.225</v>
          </cell>
        </row>
        <row r="19841">
          <cell r="F19841" t="str">
            <v>高枧至绿竹</v>
          </cell>
          <cell r="G19841" t="str">
            <v>Y621431322</v>
          </cell>
          <cell r="H19841">
            <v>0</v>
          </cell>
          <cell r="I19841">
            <v>0.724</v>
          </cell>
          <cell r="J19841">
            <v>0.724</v>
          </cell>
        </row>
        <row r="19842">
          <cell r="F19842" t="str">
            <v>水口山-富民桥</v>
          </cell>
          <cell r="G19842" t="str">
            <v>YX09431322</v>
          </cell>
          <cell r="H19842">
            <v>5.822</v>
          </cell>
          <cell r="I19842">
            <v>8.398</v>
          </cell>
          <cell r="J19842">
            <v>2.576</v>
          </cell>
        </row>
        <row r="19843">
          <cell r="F19843" t="str">
            <v>茶凼村-茶凼村</v>
          </cell>
          <cell r="G19843" t="str">
            <v>CN37431322</v>
          </cell>
          <cell r="H19843">
            <v>0.727</v>
          </cell>
          <cell r="I19843">
            <v>2.797</v>
          </cell>
          <cell r="J19843">
            <v>2.07</v>
          </cell>
        </row>
        <row r="19844">
          <cell r="F19844" t="str">
            <v>松柏坳至腊梅山</v>
          </cell>
          <cell r="G19844" t="str">
            <v>C16C431322</v>
          </cell>
          <cell r="H19844">
            <v>0</v>
          </cell>
          <cell r="I19844">
            <v>0.578</v>
          </cell>
          <cell r="J19844">
            <v>0.578</v>
          </cell>
        </row>
        <row r="19845">
          <cell r="F19845" t="str">
            <v>荷家塘在敬老院</v>
          </cell>
          <cell r="G19845" t="str">
            <v>C70A431322</v>
          </cell>
          <cell r="H19845">
            <v>0</v>
          </cell>
          <cell r="I19845">
            <v>0.816</v>
          </cell>
          <cell r="J19845">
            <v>0.816</v>
          </cell>
        </row>
        <row r="19846">
          <cell r="F19846" t="str">
            <v>勤一村四组至五组</v>
          </cell>
          <cell r="G19846" t="str">
            <v>V011431322</v>
          </cell>
          <cell r="H19846">
            <v>0</v>
          </cell>
          <cell r="I19846">
            <v>0.288</v>
          </cell>
          <cell r="J19846">
            <v>0.288</v>
          </cell>
        </row>
        <row r="19847">
          <cell r="F19847" t="str">
            <v>沙湾冲-沙湾冲</v>
          </cell>
          <cell r="G19847" t="str">
            <v>C38C431322</v>
          </cell>
          <cell r="H19847">
            <v>0.87</v>
          </cell>
          <cell r="I19847">
            <v>1.405</v>
          </cell>
          <cell r="J19847">
            <v>0.535</v>
          </cell>
        </row>
        <row r="19848">
          <cell r="F19848" t="str">
            <v>石桥边-卢家排</v>
          </cell>
          <cell r="G19848" t="str">
            <v>CB19431322</v>
          </cell>
          <cell r="H19848">
            <v>0.501</v>
          </cell>
          <cell r="I19848">
            <v>1.253</v>
          </cell>
          <cell r="J19848">
            <v>0.752</v>
          </cell>
        </row>
        <row r="19849">
          <cell r="F19849" t="str">
            <v>预制场至四组</v>
          </cell>
          <cell r="G19849" t="str">
            <v>C13E431322</v>
          </cell>
          <cell r="H19849">
            <v>0</v>
          </cell>
          <cell r="I19849">
            <v>0.515</v>
          </cell>
          <cell r="J19849">
            <v>0.515</v>
          </cell>
        </row>
        <row r="19850">
          <cell r="F19850" t="str">
            <v>十里铺十组至石榴村</v>
          </cell>
          <cell r="G19850" t="str">
            <v>CUCT431322</v>
          </cell>
          <cell r="H19850">
            <v>0</v>
          </cell>
          <cell r="I19850">
            <v>1.346</v>
          </cell>
          <cell r="J19850">
            <v>1.346</v>
          </cell>
        </row>
        <row r="19851">
          <cell r="F19851" t="str">
            <v>双升村六组至集富村</v>
          </cell>
          <cell r="G19851" t="str">
            <v>CUDB431322</v>
          </cell>
          <cell r="H19851">
            <v>0</v>
          </cell>
          <cell r="I19851">
            <v>1.862</v>
          </cell>
          <cell r="J19851">
            <v>1.862</v>
          </cell>
        </row>
        <row r="19852">
          <cell r="F19852" t="str">
            <v>天竺村九组至在田村</v>
          </cell>
          <cell r="G19852" t="str">
            <v>CUCM431322</v>
          </cell>
          <cell r="H19852">
            <v>0</v>
          </cell>
          <cell r="I19852">
            <v>0.234</v>
          </cell>
          <cell r="J19852">
            <v>0.234</v>
          </cell>
        </row>
        <row r="19853">
          <cell r="F19853" t="str">
            <v>学堂湾至金家院</v>
          </cell>
          <cell r="G19853" t="str">
            <v>C76A431322</v>
          </cell>
          <cell r="H19853">
            <v>0.395</v>
          </cell>
          <cell r="I19853">
            <v>0.522</v>
          </cell>
          <cell r="J19853">
            <v>0.127</v>
          </cell>
        </row>
        <row r="19854">
          <cell r="F19854" t="str">
            <v>袁家坝至席子岭</v>
          </cell>
          <cell r="G19854" t="str">
            <v>C63C431322</v>
          </cell>
          <cell r="H19854">
            <v>0</v>
          </cell>
          <cell r="I19854">
            <v>1.121</v>
          </cell>
          <cell r="J19854">
            <v>1.121</v>
          </cell>
        </row>
        <row r="19855">
          <cell r="F19855" t="str">
            <v>益星村九组至十六组</v>
          </cell>
          <cell r="G19855" t="str">
            <v>VUCV431322</v>
          </cell>
          <cell r="H19855">
            <v>0</v>
          </cell>
          <cell r="I19855">
            <v>0.359</v>
          </cell>
          <cell r="J19855">
            <v>0.359</v>
          </cell>
        </row>
        <row r="19856">
          <cell r="F19856" t="str">
            <v>岩底下至村中心</v>
          </cell>
          <cell r="G19856" t="str">
            <v>VZH5431322</v>
          </cell>
          <cell r="H19856">
            <v>0</v>
          </cell>
          <cell r="I19856">
            <v>0.844</v>
          </cell>
          <cell r="J19856">
            <v>0.844</v>
          </cell>
        </row>
        <row r="19857">
          <cell r="F19857" t="str">
            <v>棕树湾至木溪桥</v>
          </cell>
          <cell r="G19857" t="str">
            <v>C17K431322</v>
          </cell>
          <cell r="H19857">
            <v>2.42</v>
          </cell>
          <cell r="I19857">
            <v>3.943</v>
          </cell>
          <cell r="J19857">
            <v>1.523</v>
          </cell>
        </row>
        <row r="19858">
          <cell r="F19858" t="str">
            <v>展望村九组至桑梓镇大坪村</v>
          </cell>
          <cell r="G19858" t="str">
            <v>CUCZ431322</v>
          </cell>
          <cell r="H19858">
            <v>0</v>
          </cell>
          <cell r="I19858">
            <v>6.615</v>
          </cell>
          <cell r="J19858">
            <v>6.615</v>
          </cell>
        </row>
        <row r="19859">
          <cell r="F19859" t="str">
            <v>展望村五组至六组</v>
          </cell>
          <cell r="G19859" t="str">
            <v>VUCW431322</v>
          </cell>
          <cell r="H19859">
            <v>0</v>
          </cell>
          <cell r="I19859">
            <v>0.224</v>
          </cell>
          <cell r="J19859">
            <v>0.224</v>
          </cell>
        </row>
        <row r="19860">
          <cell r="F19860" t="str">
            <v>展望村三组至四组</v>
          </cell>
          <cell r="G19860" t="str">
            <v>VUCY431322</v>
          </cell>
          <cell r="H19860">
            <v>0</v>
          </cell>
          <cell r="I19860">
            <v>0.906</v>
          </cell>
          <cell r="J19860">
            <v>0.906</v>
          </cell>
        </row>
        <row r="19861">
          <cell r="G19861" t="str">
            <v>V000</v>
          </cell>
          <cell r="H19861">
            <v>0</v>
          </cell>
          <cell r="I19861">
            <v>0.257</v>
          </cell>
          <cell r="J19861">
            <v>0.257</v>
          </cell>
        </row>
        <row r="19862">
          <cell r="F19862" t="str">
            <v>塘垅边至游家镇马岭村</v>
          </cell>
          <cell r="G19862" t="str">
            <v>C73C431322</v>
          </cell>
          <cell r="H19862">
            <v>0</v>
          </cell>
          <cell r="I19862">
            <v>0.04</v>
          </cell>
          <cell r="J19862">
            <v>0.04</v>
          </cell>
        </row>
        <row r="19863">
          <cell r="F19863" t="str">
            <v>梓木冲村六组至大丰村十组</v>
          </cell>
          <cell r="G19863" t="str">
            <v>VUDH431322</v>
          </cell>
          <cell r="H19863">
            <v>0</v>
          </cell>
          <cell r="I19863">
            <v>0.374</v>
          </cell>
          <cell r="J19863">
            <v>0.374</v>
          </cell>
        </row>
        <row r="19864">
          <cell r="F19864" t="str">
            <v>淤泥湾-太平湾</v>
          </cell>
          <cell r="G19864" t="str">
            <v>C89C431322</v>
          </cell>
          <cell r="H19864">
            <v>0</v>
          </cell>
          <cell r="I19864">
            <v>0.546</v>
          </cell>
          <cell r="J19864">
            <v>0.546</v>
          </cell>
        </row>
        <row r="19865">
          <cell r="F19865" t="str">
            <v>碧溪村七组至六组</v>
          </cell>
          <cell r="G19865" t="str">
            <v>VODM431322</v>
          </cell>
          <cell r="H19865">
            <v>0</v>
          </cell>
          <cell r="I19865">
            <v>0.507</v>
          </cell>
          <cell r="J19865">
            <v>0.507</v>
          </cell>
        </row>
        <row r="19866">
          <cell r="F19866" t="str">
            <v>碧溪村三组至五组</v>
          </cell>
          <cell r="G19866" t="str">
            <v>VODN431322</v>
          </cell>
          <cell r="H19866">
            <v>0</v>
          </cell>
          <cell r="I19866">
            <v>0.437</v>
          </cell>
          <cell r="J19866">
            <v>0.437</v>
          </cell>
        </row>
        <row r="19867">
          <cell r="F19867" t="str">
            <v>朝阳村七组至洋溪菜边</v>
          </cell>
          <cell r="G19867" t="str">
            <v>C2BL431322</v>
          </cell>
          <cell r="H19867">
            <v>0.092</v>
          </cell>
          <cell r="I19867">
            <v>0.457</v>
          </cell>
          <cell r="J19867">
            <v>0.365</v>
          </cell>
        </row>
        <row r="19868">
          <cell r="F19868" t="str">
            <v>金溪村九组至厚溪村</v>
          </cell>
          <cell r="G19868" t="str">
            <v>C2CU431322</v>
          </cell>
          <cell r="H19868">
            <v>0</v>
          </cell>
          <cell r="I19868">
            <v>1.057</v>
          </cell>
          <cell r="J19868">
            <v>1.057</v>
          </cell>
        </row>
        <row r="19869">
          <cell r="F19869" t="str">
            <v>乐柏至金溪</v>
          </cell>
          <cell r="G19869" t="str">
            <v>C57A431322</v>
          </cell>
          <cell r="H19869">
            <v>0</v>
          </cell>
          <cell r="I19869">
            <v>0.78</v>
          </cell>
          <cell r="J19869">
            <v>0.78</v>
          </cell>
        </row>
        <row r="19870">
          <cell r="F19870" t="str">
            <v>金溪村三组至奔腾村</v>
          </cell>
          <cell r="G19870" t="str">
            <v>COCT431322</v>
          </cell>
          <cell r="H19870">
            <v>0</v>
          </cell>
          <cell r="I19870">
            <v>1.503</v>
          </cell>
          <cell r="J19870">
            <v>1.503</v>
          </cell>
        </row>
        <row r="19871">
          <cell r="F19871" t="str">
            <v>凤阳村六组至鸟坳村二组</v>
          </cell>
          <cell r="G19871" t="str">
            <v>C2A2431322</v>
          </cell>
          <cell r="H19871">
            <v>0</v>
          </cell>
          <cell r="I19871">
            <v>1.991</v>
          </cell>
          <cell r="J19871">
            <v>1.991</v>
          </cell>
        </row>
        <row r="19872">
          <cell r="F19872" t="str">
            <v>桅子坝-道观音桥</v>
          </cell>
          <cell r="G19872" t="str">
            <v>C302431322</v>
          </cell>
          <cell r="H19872">
            <v>1.934</v>
          </cell>
          <cell r="I19872">
            <v>6.027</v>
          </cell>
          <cell r="J19872">
            <v>4.093</v>
          </cell>
        </row>
        <row r="19873">
          <cell r="F19873" t="str">
            <v>石门口村七组至十二组</v>
          </cell>
          <cell r="G19873" t="str">
            <v>C2AM431322</v>
          </cell>
          <cell r="H19873">
            <v>0</v>
          </cell>
          <cell r="I19873">
            <v>0.744</v>
          </cell>
          <cell r="J19873">
            <v>0.744</v>
          </cell>
        </row>
        <row r="19874">
          <cell r="F19874" t="str">
            <v>孟公岭-桥上冲</v>
          </cell>
          <cell r="G19874" t="str">
            <v>C301431322</v>
          </cell>
          <cell r="H19874">
            <v>4.685</v>
          </cell>
          <cell r="I19874">
            <v>5.256</v>
          </cell>
          <cell r="J19874">
            <v>0.571</v>
          </cell>
        </row>
        <row r="19875">
          <cell r="F19875" t="str">
            <v>应学堂-应学堂</v>
          </cell>
          <cell r="G19875" t="str">
            <v>C55A431322</v>
          </cell>
          <cell r="H19875">
            <v>1.776</v>
          </cell>
          <cell r="I19875">
            <v>2.179</v>
          </cell>
          <cell r="J19875">
            <v>0.403</v>
          </cell>
        </row>
        <row r="19876">
          <cell r="F19876" t="str">
            <v>新群村八组至新群村五组</v>
          </cell>
          <cell r="G19876" t="str">
            <v>C2BY431322</v>
          </cell>
          <cell r="H19876">
            <v>0</v>
          </cell>
          <cell r="I19876">
            <v>1.415</v>
          </cell>
          <cell r="J19876">
            <v>1.415</v>
          </cell>
        </row>
        <row r="19877">
          <cell r="F19877" t="str">
            <v>油坪村一组至十一组</v>
          </cell>
          <cell r="G19877" t="str">
            <v>C2EA431322</v>
          </cell>
          <cell r="H19877">
            <v>0</v>
          </cell>
          <cell r="I19877">
            <v>0.986</v>
          </cell>
          <cell r="J19877">
            <v>0.986</v>
          </cell>
        </row>
        <row r="19878">
          <cell r="F19878" t="str">
            <v>油坪村十一组至九组</v>
          </cell>
          <cell r="G19878" t="str">
            <v>C2DZ431322</v>
          </cell>
          <cell r="H19878">
            <v>0</v>
          </cell>
          <cell r="I19878">
            <v>1.825</v>
          </cell>
          <cell r="J19878">
            <v>1.825</v>
          </cell>
        </row>
        <row r="19879">
          <cell r="F19879" t="str">
            <v>老山冲-老山冲</v>
          </cell>
          <cell r="G19879" t="str">
            <v>CD38431322</v>
          </cell>
          <cell r="H19879">
            <v>0</v>
          </cell>
          <cell r="I19879">
            <v>0.711</v>
          </cell>
          <cell r="J19879">
            <v>0.711</v>
          </cell>
        </row>
        <row r="19880">
          <cell r="F19880" t="str">
            <v>毛皮界工区</v>
          </cell>
          <cell r="G19880" t="str">
            <v>CZZ2431322</v>
          </cell>
          <cell r="H19880">
            <v>0</v>
          </cell>
          <cell r="I19880">
            <v>0.831</v>
          </cell>
          <cell r="J19880">
            <v>0.831</v>
          </cell>
        </row>
        <row r="19881">
          <cell r="F19881" t="str">
            <v>大熊二组至中心</v>
          </cell>
          <cell r="G19881" t="str">
            <v>C29A431322</v>
          </cell>
          <cell r="H19881">
            <v>0</v>
          </cell>
          <cell r="I19881">
            <v>0.555</v>
          </cell>
          <cell r="J19881">
            <v>0.555</v>
          </cell>
        </row>
        <row r="19882">
          <cell r="F19882" t="str">
            <v>九龙工区九亩田至三组</v>
          </cell>
          <cell r="G19882" t="str">
            <v>CP1W431322</v>
          </cell>
          <cell r="H19882">
            <v>0</v>
          </cell>
          <cell r="I19882">
            <v>2.506</v>
          </cell>
          <cell r="J19882">
            <v>2.506</v>
          </cell>
        </row>
        <row r="19883">
          <cell r="F19883" t="str">
            <v>金子坑-老屋里工区</v>
          </cell>
          <cell r="G19883" t="str">
            <v>C505431322</v>
          </cell>
          <cell r="H19883">
            <v>4.145</v>
          </cell>
          <cell r="I19883">
            <v>6.156</v>
          </cell>
          <cell r="J19883">
            <v>2.011</v>
          </cell>
        </row>
        <row r="19884">
          <cell r="F19884" t="str">
            <v>8组-8组</v>
          </cell>
          <cell r="G19884" t="str">
            <v>C828431322</v>
          </cell>
          <cell r="H19884">
            <v>0</v>
          </cell>
          <cell r="I19884">
            <v>1.556</v>
          </cell>
          <cell r="J19884">
            <v>1.556</v>
          </cell>
        </row>
        <row r="19885">
          <cell r="F19885" t="str">
            <v>桃塘村道</v>
          </cell>
          <cell r="G19885" t="str">
            <v>C93F431322</v>
          </cell>
          <cell r="H19885">
            <v>0</v>
          </cell>
          <cell r="I19885">
            <v>0.988</v>
          </cell>
          <cell r="J19885">
            <v>0.988</v>
          </cell>
        </row>
        <row r="19886">
          <cell r="F19886" t="str">
            <v>桃塘工区背岩坑至江南镇友谊村</v>
          </cell>
          <cell r="G19886" t="str">
            <v>CP1J431322</v>
          </cell>
          <cell r="H19886">
            <v>0</v>
          </cell>
          <cell r="I19886">
            <v>4.332</v>
          </cell>
          <cell r="J19886">
            <v>4.332</v>
          </cell>
        </row>
        <row r="19887">
          <cell r="F19887" t="str">
            <v>桃塘工区六组至高峰工区</v>
          </cell>
          <cell r="G19887" t="str">
            <v>CP1K431322</v>
          </cell>
          <cell r="H19887">
            <v>0</v>
          </cell>
          <cell r="I19887">
            <v>3.74</v>
          </cell>
          <cell r="J19887">
            <v>3.74</v>
          </cell>
        </row>
        <row r="19888">
          <cell r="F19888" t="str">
            <v>报木村戴公印至茶坪村十四组</v>
          </cell>
          <cell r="G19888" t="str">
            <v>VMGG431322</v>
          </cell>
          <cell r="H19888">
            <v>0</v>
          </cell>
          <cell r="I19888">
            <v>2.74</v>
          </cell>
          <cell r="J19888">
            <v>2.74</v>
          </cell>
        </row>
        <row r="19889">
          <cell r="F19889" t="str">
            <v>錾字岩至青山岭</v>
          </cell>
          <cell r="G19889" t="str">
            <v>CMBJ431322</v>
          </cell>
          <cell r="H19889">
            <v>0</v>
          </cell>
          <cell r="I19889">
            <v>1.467</v>
          </cell>
          <cell r="J19889">
            <v>1.467</v>
          </cell>
        </row>
        <row r="19890">
          <cell r="F19890" t="str">
            <v>小桥至桥山</v>
          </cell>
          <cell r="G19890" t="str">
            <v>C84G431322</v>
          </cell>
          <cell r="H19890">
            <v>0</v>
          </cell>
          <cell r="I19890">
            <v>8.021</v>
          </cell>
          <cell r="J19890">
            <v>8.021</v>
          </cell>
        </row>
        <row r="19891">
          <cell r="F19891" t="str">
            <v>关王村-白眼冲</v>
          </cell>
          <cell r="G19891" t="str">
            <v>YD88431322</v>
          </cell>
          <cell r="H19891">
            <v>1.469</v>
          </cell>
          <cell r="I19891">
            <v>3.647</v>
          </cell>
          <cell r="J19891">
            <v>2.178</v>
          </cell>
        </row>
        <row r="19892">
          <cell r="F19892" t="str">
            <v>奉家湾至金鹅湾</v>
          </cell>
          <cell r="G19892" t="str">
            <v>Z15A431322</v>
          </cell>
          <cell r="H19892">
            <v>0</v>
          </cell>
          <cell r="I19892">
            <v>0.811</v>
          </cell>
          <cell r="J19892">
            <v>0.811</v>
          </cell>
        </row>
        <row r="19893">
          <cell r="F19893" t="str">
            <v>横拉坪村帝和屋至大脑邱</v>
          </cell>
          <cell r="G19893" t="str">
            <v>CMAZ431322</v>
          </cell>
          <cell r="H19893">
            <v>0</v>
          </cell>
          <cell r="I19893">
            <v>2.081</v>
          </cell>
          <cell r="J19893">
            <v>2.081</v>
          </cell>
        </row>
        <row r="19894">
          <cell r="F19894" t="str">
            <v>横拉坪村张家屋场至枫树界</v>
          </cell>
          <cell r="G19894" t="str">
            <v>VMAY431322</v>
          </cell>
          <cell r="H19894">
            <v>0</v>
          </cell>
          <cell r="I19894">
            <v>0.669</v>
          </cell>
          <cell r="J19894">
            <v>0.669</v>
          </cell>
        </row>
        <row r="19895">
          <cell r="F19895" t="str">
            <v>井冲至木沙溪</v>
          </cell>
          <cell r="G19895" t="str">
            <v>CMAT431322</v>
          </cell>
          <cell r="H19895">
            <v>0</v>
          </cell>
          <cell r="I19895">
            <v>1.492</v>
          </cell>
          <cell r="J19895">
            <v>1.492</v>
          </cell>
        </row>
        <row r="19896">
          <cell r="F19896" t="str">
            <v>横南村至毛家村</v>
          </cell>
          <cell r="G19896" t="str">
            <v>CMAU431322</v>
          </cell>
          <cell r="H19896">
            <v>0</v>
          </cell>
          <cell r="I19896">
            <v>0.645</v>
          </cell>
          <cell r="J19896">
            <v>0.645</v>
          </cell>
        </row>
        <row r="19897">
          <cell r="F19897" t="str">
            <v>横南村至毛家村</v>
          </cell>
          <cell r="G19897" t="str">
            <v>CMAU431322</v>
          </cell>
          <cell r="H19897">
            <v>0</v>
          </cell>
          <cell r="I19897">
            <v>3.33</v>
          </cell>
          <cell r="J19897">
            <v>3.33</v>
          </cell>
        </row>
        <row r="19898">
          <cell r="F19898" t="str">
            <v>墨溪四组至乌龟形</v>
          </cell>
          <cell r="G19898" t="str">
            <v>C91I431322</v>
          </cell>
          <cell r="H19898">
            <v>0</v>
          </cell>
          <cell r="I19898">
            <v>1.065</v>
          </cell>
          <cell r="J19898">
            <v>1.065</v>
          </cell>
        </row>
        <row r="19899">
          <cell r="F19899" t="str">
            <v>茶厂至墨溪七组</v>
          </cell>
          <cell r="G19899" t="str">
            <v>CMAB431322</v>
          </cell>
          <cell r="H19899">
            <v>0</v>
          </cell>
          <cell r="I19899">
            <v>2.442</v>
          </cell>
          <cell r="J19899">
            <v>2.442</v>
          </cell>
        </row>
        <row r="19900">
          <cell r="F19900" t="str">
            <v>上团村双江桥至溆浦县中都乡两鸭坪</v>
          </cell>
          <cell r="G19900" t="str">
            <v>CMFC431322</v>
          </cell>
          <cell r="H19900">
            <v>0</v>
          </cell>
          <cell r="I19900">
            <v>2.813</v>
          </cell>
          <cell r="J19900">
            <v>2.813</v>
          </cell>
        </row>
        <row r="19901">
          <cell r="F19901" t="str">
            <v>寨通坑至三牛凼</v>
          </cell>
          <cell r="G19901" t="str">
            <v>C13B431322</v>
          </cell>
          <cell r="H19901">
            <v>0</v>
          </cell>
          <cell r="I19901">
            <v>2.472</v>
          </cell>
          <cell r="J19901">
            <v>2.472</v>
          </cell>
        </row>
        <row r="19902">
          <cell r="F19902" t="str">
            <v>油菜湾至栗子坳</v>
          </cell>
          <cell r="G19902" t="str">
            <v>VMAI431322</v>
          </cell>
          <cell r="H19902">
            <v>0</v>
          </cell>
          <cell r="I19902">
            <v>0.655</v>
          </cell>
          <cell r="J19902">
            <v>0.655</v>
          </cell>
        </row>
        <row r="19903">
          <cell r="F19903" t="str">
            <v>邹江村四组至安化苏和村</v>
          </cell>
          <cell r="G19903" t="str">
            <v>CXBH431322</v>
          </cell>
          <cell r="H19903">
            <v>0</v>
          </cell>
          <cell r="I19903">
            <v>0.712</v>
          </cell>
          <cell r="J19903">
            <v>0.712</v>
          </cell>
        </row>
        <row r="19904">
          <cell r="F19904" t="str">
            <v>大坝村七组至安化苏和村</v>
          </cell>
          <cell r="G19904" t="str">
            <v>CXBY431322</v>
          </cell>
          <cell r="H19904">
            <v>0</v>
          </cell>
          <cell r="I19904">
            <v>1.1</v>
          </cell>
          <cell r="J19904">
            <v>1.1</v>
          </cell>
        </row>
        <row r="19905">
          <cell r="F19905" t="str">
            <v>浪江村一组至邹江村</v>
          </cell>
          <cell r="G19905" t="str">
            <v>CXCC431322</v>
          </cell>
          <cell r="H19905">
            <v>0</v>
          </cell>
          <cell r="I19905">
            <v>0.862</v>
          </cell>
          <cell r="J19905">
            <v>0.862</v>
          </cell>
        </row>
        <row r="19906">
          <cell r="F19906" t="str">
            <v>大坝村七组至九组</v>
          </cell>
          <cell r="G19906" t="str">
            <v>VXCA431322</v>
          </cell>
          <cell r="H19906">
            <v>0</v>
          </cell>
          <cell r="I19906">
            <v>0.359</v>
          </cell>
          <cell r="J19906">
            <v>0.359</v>
          </cell>
        </row>
        <row r="19907">
          <cell r="F19907" t="str">
            <v>大江9组至3组</v>
          </cell>
          <cell r="G19907" t="str">
            <v>C91H431322</v>
          </cell>
          <cell r="H19907">
            <v>0</v>
          </cell>
          <cell r="I19907">
            <v>2.399</v>
          </cell>
          <cell r="J19907">
            <v>2.399</v>
          </cell>
        </row>
        <row r="19908">
          <cell r="F19908" t="str">
            <v>浪江村一组至邹江村</v>
          </cell>
          <cell r="G19908" t="str">
            <v>CXCC431322</v>
          </cell>
          <cell r="H19908">
            <v>0</v>
          </cell>
          <cell r="I19908">
            <v>0.937</v>
          </cell>
          <cell r="J19908">
            <v>0.937</v>
          </cell>
        </row>
        <row r="19909">
          <cell r="F19909" t="str">
            <v>浪江村六组至八组</v>
          </cell>
          <cell r="G19909" t="str">
            <v>VXCG431322</v>
          </cell>
          <cell r="H19909">
            <v>0</v>
          </cell>
          <cell r="I19909">
            <v>0.742</v>
          </cell>
          <cell r="J19909">
            <v>0.742</v>
          </cell>
        </row>
        <row r="19910">
          <cell r="F19910" t="str">
            <v>熊段线</v>
          </cell>
          <cell r="G19910" t="str">
            <v>C99W430923</v>
          </cell>
          <cell r="H19910">
            <v>0</v>
          </cell>
          <cell r="I19910">
            <v>0.647</v>
          </cell>
          <cell r="J19910">
            <v>0.647</v>
          </cell>
        </row>
        <row r="19911">
          <cell r="F19911" t="str">
            <v>上新村三组至安化梅城镇段家村</v>
          </cell>
          <cell r="G19911" t="str">
            <v>CXBR431322</v>
          </cell>
          <cell r="H19911">
            <v>0</v>
          </cell>
          <cell r="I19911">
            <v>0.914</v>
          </cell>
          <cell r="J19911">
            <v>0.914</v>
          </cell>
        </row>
        <row r="19912">
          <cell r="F19912" t="str">
            <v>上新村湾后面至七组</v>
          </cell>
          <cell r="G19912" t="str">
            <v>VXBW431322</v>
          </cell>
          <cell r="H19912">
            <v>0</v>
          </cell>
          <cell r="I19912">
            <v>0.305</v>
          </cell>
          <cell r="J19912">
            <v>0.305</v>
          </cell>
        </row>
        <row r="19913">
          <cell r="F19913" t="str">
            <v>邹家4组-涟伏口镇大茶</v>
          </cell>
          <cell r="G19913" t="str">
            <v>C372431322</v>
          </cell>
          <cell r="H19913">
            <v>3.362</v>
          </cell>
          <cell r="I19913">
            <v>3.667</v>
          </cell>
          <cell r="J19913">
            <v>0.305</v>
          </cell>
        </row>
        <row r="19914">
          <cell r="F19914" t="str">
            <v>邹家村六组至八组</v>
          </cell>
          <cell r="G19914" t="str">
            <v>VXB1431322</v>
          </cell>
          <cell r="H19914">
            <v>0</v>
          </cell>
          <cell r="I19914">
            <v>0.624</v>
          </cell>
          <cell r="J19914">
            <v>0.624</v>
          </cell>
        </row>
        <row r="19915">
          <cell r="F19915" t="str">
            <v>邹江村十一组至十三组</v>
          </cell>
          <cell r="G19915" t="str">
            <v>VXBN431322</v>
          </cell>
          <cell r="H19915">
            <v>0</v>
          </cell>
          <cell r="I19915">
            <v>0.63</v>
          </cell>
          <cell r="J19915">
            <v>0.63</v>
          </cell>
        </row>
        <row r="19916">
          <cell r="F19916" t="str">
            <v>土柔线</v>
          </cell>
          <cell r="G19916" t="str">
            <v>CG05430923</v>
          </cell>
          <cell r="H19916">
            <v>0</v>
          </cell>
          <cell r="I19916">
            <v>2.419</v>
          </cell>
          <cell r="J19916">
            <v>2.419</v>
          </cell>
        </row>
        <row r="19917">
          <cell r="F19917" t="str">
            <v>一组至四组</v>
          </cell>
          <cell r="G19917" t="str">
            <v>C24O431322</v>
          </cell>
          <cell r="H19917">
            <v>0</v>
          </cell>
          <cell r="I19917">
            <v>5.435</v>
          </cell>
          <cell r="J19917">
            <v>5.435</v>
          </cell>
        </row>
        <row r="19918">
          <cell r="F19918" t="str">
            <v>新安至九龙</v>
          </cell>
          <cell r="G19918" t="str">
            <v>CDDA431322</v>
          </cell>
          <cell r="H19918">
            <v>0</v>
          </cell>
          <cell r="I19918">
            <v>4.02</v>
          </cell>
          <cell r="J19918">
            <v>4.02</v>
          </cell>
        </row>
        <row r="19919">
          <cell r="F19919" t="str">
            <v>王老子坨至游家湾</v>
          </cell>
          <cell r="G19919" t="str">
            <v>CT9C431322</v>
          </cell>
          <cell r="H19919">
            <v>0</v>
          </cell>
          <cell r="I19919">
            <v>0.232</v>
          </cell>
          <cell r="J19919">
            <v>0.232</v>
          </cell>
        </row>
        <row r="19920">
          <cell r="F19920" t="str">
            <v>大屋场至岩屋山</v>
          </cell>
          <cell r="G19920" t="str">
            <v>CP1B431322</v>
          </cell>
          <cell r="H19920">
            <v>0</v>
          </cell>
          <cell r="I19920">
            <v>1.896</v>
          </cell>
          <cell r="J19920">
            <v>1.896</v>
          </cell>
        </row>
        <row r="19921">
          <cell r="F19921" t="str">
            <v>红寨村七组至冷江市税塘村</v>
          </cell>
          <cell r="G19921" t="str">
            <v>CHBS431322</v>
          </cell>
          <cell r="H19921">
            <v>0</v>
          </cell>
          <cell r="I19921">
            <v>0.148</v>
          </cell>
          <cell r="J19921">
            <v>0.148</v>
          </cell>
        </row>
        <row r="19922">
          <cell r="F19922" t="str">
            <v>柏湾里村2组至1组</v>
          </cell>
          <cell r="G19922" t="str">
            <v>C24I431322</v>
          </cell>
          <cell r="H19922">
            <v>0</v>
          </cell>
          <cell r="I19922">
            <v>0.733</v>
          </cell>
          <cell r="J19922">
            <v>0.733</v>
          </cell>
        </row>
        <row r="19923">
          <cell r="F19923" t="str">
            <v>芙蓉峰村10组至11组</v>
          </cell>
          <cell r="G19923" t="str">
            <v>C29I431322</v>
          </cell>
          <cell r="H19923">
            <v>0</v>
          </cell>
          <cell r="I19923">
            <v>0.293</v>
          </cell>
          <cell r="J19923">
            <v>0.293</v>
          </cell>
        </row>
        <row r="19924">
          <cell r="F19924" t="str">
            <v>大安山村牛皂里至李家湾</v>
          </cell>
          <cell r="G19924" t="str">
            <v>CZ57431322</v>
          </cell>
          <cell r="H19924">
            <v>0</v>
          </cell>
          <cell r="I19924">
            <v>0.271</v>
          </cell>
          <cell r="J19924">
            <v>0.271</v>
          </cell>
        </row>
        <row r="19925">
          <cell r="F19925" t="str">
            <v>鸡叫岩村-厚皮岭</v>
          </cell>
          <cell r="G19925" t="str">
            <v>YD77431322</v>
          </cell>
          <cell r="H19925">
            <v>0</v>
          </cell>
          <cell r="I19925">
            <v>2.658</v>
          </cell>
          <cell r="J19925">
            <v>2.658</v>
          </cell>
        </row>
        <row r="19926">
          <cell r="F19926" t="str">
            <v>青凼至大源溪村</v>
          </cell>
          <cell r="G19926" t="str">
            <v>C06I431322</v>
          </cell>
          <cell r="H19926">
            <v>0</v>
          </cell>
          <cell r="I19926">
            <v>0.791</v>
          </cell>
          <cell r="J19926">
            <v>0.791</v>
          </cell>
        </row>
        <row r="19927">
          <cell r="F19927" t="str">
            <v>岩底下-将军石</v>
          </cell>
          <cell r="G19927" t="str">
            <v>CL29431322</v>
          </cell>
          <cell r="H19927">
            <v>0</v>
          </cell>
          <cell r="I19927">
            <v>0.098</v>
          </cell>
          <cell r="J19927">
            <v>0.098</v>
          </cell>
        </row>
        <row r="19928">
          <cell r="F19928" t="str">
            <v>青凼村九头冲至一组</v>
          </cell>
          <cell r="G19928" t="str">
            <v>VZCU431322</v>
          </cell>
          <cell r="H19928">
            <v>0</v>
          </cell>
          <cell r="I19928">
            <v>0.556</v>
          </cell>
          <cell r="J19928">
            <v>0.556</v>
          </cell>
        </row>
        <row r="19929">
          <cell r="F19929" t="str">
            <v>枫木学校至潭山春水库</v>
          </cell>
          <cell r="G19929" t="str">
            <v>CZFC431322</v>
          </cell>
          <cell r="H19929">
            <v>0</v>
          </cell>
          <cell r="I19929">
            <v>0.372</v>
          </cell>
          <cell r="J19929">
            <v>0.372</v>
          </cell>
        </row>
        <row r="19930">
          <cell r="F19930" t="str">
            <v>枫木村十组到九组</v>
          </cell>
          <cell r="G19930" t="str">
            <v>VZFA431322</v>
          </cell>
          <cell r="H19930">
            <v>0</v>
          </cell>
          <cell r="I19930">
            <v>1.069</v>
          </cell>
          <cell r="J19930">
            <v>1.069</v>
          </cell>
        </row>
        <row r="19931">
          <cell r="F19931" t="str">
            <v>芙蓉村十组至十五组</v>
          </cell>
          <cell r="G19931" t="str">
            <v>C29I431322</v>
          </cell>
          <cell r="H19931">
            <v>0</v>
          </cell>
          <cell r="I19931">
            <v>0.19</v>
          </cell>
          <cell r="J19931">
            <v>0.19</v>
          </cell>
        </row>
        <row r="19932">
          <cell r="F19932" t="str">
            <v>大安山村四组至横田村九组</v>
          </cell>
          <cell r="G19932" t="str">
            <v>C41I431322</v>
          </cell>
          <cell r="H19932">
            <v>0</v>
          </cell>
          <cell r="I19932">
            <v>0.882</v>
          </cell>
          <cell r="J19932">
            <v>0.882</v>
          </cell>
        </row>
        <row r="19933">
          <cell r="F19933" t="str">
            <v>大安山村牛皂里至李家湾</v>
          </cell>
          <cell r="G19933" t="str">
            <v>CZ57431322</v>
          </cell>
          <cell r="H19933">
            <v>0</v>
          </cell>
          <cell r="I19933">
            <v>0.735</v>
          </cell>
          <cell r="J19933">
            <v>0.735</v>
          </cell>
        </row>
        <row r="19934">
          <cell r="F19934" t="str">
            <v>横田九组至华东水库渔场</v>
          </cell>
          <cell r="G19934" t="str">
            <v>Z19A431322</v>
          </cell>
          <cell r="H19934">
            <v>0</v>
          </cell>
          <cell r="I19934">
            <v>0.903</v>
          </cell>
          <cell r="J19934">
            <v>0.903</v>
          </cell>
        </row>
        <row r="19935">
          <cell r="F19935" t="str">
            <v>户长山村8组至12组</v>
          </cell>
          <cell r="G19935" t="str">
            <v>C28I431322</v>
          </cell>
          <cell r="H19935">
            <v>0</v>
          </cell>
          <cell r="I19935">
            <v>0.626</v>
          </cell>
          <cell r="J19935">
            <v>0.626</v>
          </cell>
        </row>
        <row r="19936">
          <cell r="F19936" t="str">
            <v>户长山4组至漆树坪7组</v>
          </cell>
          <cell r="G19936" t="str">
            <v>CH14431322</v>
          </cell>
          <cell r="H19936">
            <v>0</v>
          </cell>
          <cell r="I19936">
            <v>0.287</v>
          </cell>
          <cell r="J19936">
            <v>0.287</v>
          </cell>
        </row>
        <row r="19937">
          <cell r="F19937" t="str">
            <v>忠孝堂九组至吉庆户长山村</v>
          </cell>
          <cell r="G19937" t="str">
            <v>CVDD431322</v>
          </cell>
          <cell r="H19937">
            <v>0</v>
          </cell>
          <cell r="I19937">
            <v>0.792</v>
          </cell>
          <cell r="J19937">
            <v>0.792</v>
          </cell>
        </row>
        <row r="19938">
          <cell r="F19938" t="str">
            <v>户长山村八组至十三组</v>
          </cell>
          <cell r="G19938" t="str">
            <v>VZAP431322</v>
          </cell>
          <cell r="H19938">
            <v>0</v>
          </cell>
          <cell r="I19938">
            <v>0.977</v>
          </cell>
          <cell r="J19938">
            <v>0.977</v>
          </cell>
        </row>
        <row r="19939">
          <cell r="F19939" t="str">
            <v>金星社区3组-金星社区3组</v>
          </cell>
          <cell r="G19939" t="str">
            <v>C70H431322</v>
          </cell>
          <cell r="H19939">
            <v>0.263</v>
          </cell>
          <cell r="I19939">
            <v>0.498</v>
          </cell>
          <cell r="J19939">
            <v>0.235</v>
          </cell>
        </row>
        <row r="19940">
          <cell r="F19940" t="str">
            <v>青凼村五组至六组</v>
          </cell>
          <cell r="G19940" t="str">
            <v>C19E431322</v>
          </cell>
          <cell r="H19940">
            <v>0</v>
          </cell>
          <cell r="I19940">
            <v>0.61</v>
          </cell>
          <cell r="J19940">
            <v>0.61</v>
          </cell>
        </row>
        <row r="19941">
          <cell r="F19941" t="str">
            <v>平安村一组至尖坪村长春水库</v>
          </cell>
          <cell r="G19941" t="str">
            <v>CZCM431322</v>
          </cell>
          <cell r="H19941">
            <v>0</v>
          </cell>
          <cell r="I19941">
            <v>0.958</v>
          </cell>
          <cell r="J19941">
            <v>0.958</v>
          </cell>
        </row>
        <row r="19942">
          <cell r="F19942" t="str">
            <v>江底下6组至1组</v>
          </cell>
          <cell r="G19942" t="str">
            <v>C14F431322</v>
          </cell>
          <cell r="H19942">
            <v>0</v>
          </cell>
          <cell r="I19942">
            <v>0.936</v>
          </cell>
          <cell r="J19942">
            <v>0.936</v>
          </cell>
        </row>
        <row r="19943">
          <cell r="F19943" t="str">
            <v>联丰村七组至大门坳村厚皮岭</v>
          </cell>
          <cell r="G19943" t="str">
            <v>CZGA431322</v>
          </cell>
          <cell r="H19943">
            <v>0</v>
          </cell>
          <cell r="I19943">
            <v>1.291</v>
          </cell>
          <cell r="J19943">
            <v>1.291</v>
          </cell>
        </row>
        <row r="19944">
          <cell r="F19944" t="str">
            <v>龙井村四组至六组</v>
          </cell>
          <cell r="G19944" t="str">
            <v>VZFN431322</v>
          </cell>
          <cell r="H19944">
            <v>0</v>
          </cell>
          <cell r="I19944">
            <v>0.553</v>
          </cell>
          <cell r="J19944">
            <v>0.553</v>
          </cell>
        </row>
        <row r="19945">
          <cell r="F19945" t="str">
            <v>木方村七组至江底下村三组</v>
          </cell>
          <cell r="G19945" t="str">
            <v>CZDS431322</v>
          </cell>
          <cell r="H19945">
            <v>0</v>
          </cell>
          <cell r="I19945">
            <v>1.207</v>
          </cell>
          <cell r="J19945">
            <v>1.207</v>
          </cell>
        </row>
        <row r="19946">
          <cell r="F19946" t="str">
            <v>木方村八组至十三组</v>
          </cell>
          <cell r="G19946" t="str">
            <v>VZDR431322</v>
          </cell>
          <cell r="H19946">
            <v>0</v>
          </cell>
          <cell r="I19946">
            <v>0.537</v>
          </cell>
          <cell r="J19946">
            <v>0.537</v>
          </cell>
        </row>
        <row r="19947">
          <cell r="F19947" t="str">
            <v>蛤蟆石至南盘山村</v>
          </cell>
          <cell r="G19947" t="str">
            <v>C18E431322</v>
          </cell>
          <cell r="H19947">
            <v>0</v>
          </cell>
          <cell r="I19947">
            <v>1.574</v>
          </cell>
          <cell r="J19947">
            <v>1.574</v>
          </cell>
        </row>
        <row r="19948">
          <cell r="F19948" t="str">
            <v>南盘山村六组至八组</v>
          </cell>
          <cell r="G19948" t="str">
            <v>VZBB431322</v>
          </cell>
          <cell r="H19948">
            <v>0</v>
          </cell>
          <cell r="I19948">
            <v>0.178</v>
          </cell>
          <cell r="J19948">
            <v>0.178</v>
          </cell>
        </row>
        <row r="19949">
          <cell r="F19949" t="str">
            <v>黄鸡岭至德明村</v>
          </cell>
          <cell r="G19949" t="str">
            <v>C607431322</v>
          </cell>
          <cell r="H19949">
            <v>0</v>
          </cell>
          <cell r="I19949">
            <v>1.346</v>
          </cell>
          <cell r="J19949">
            <v>1.346</v>
          </cell>
        </row>
        <row r="19950">
          <cell r="F19950" t="str">
            <v>东华5组至6组</v>
          </cell>
          <cell r="G19950" t="str">
            <v>CH08431322</v>
          </cell>
          <cell r="H19950">
            <v>0.439</v>
          </cell>
          <cell r="I19950">
            <v>1.529</v>
          </cell>
          <cell r="J19950">
            <v>1.09</v>
          </cell>
        </row>
        <row r="19951">
          <cell r="F19951" t="str">
            <v>平安村一组至尖坪村长春水库</v>
          </cell>
          <cell r="G19951" t="str">
            <v>CZCM431322</v>
          </cell>
          <cell r="H19951">
            <v>0</v>
          </cell>
          <cell r="I19951">
            <v>0.231</v>
          </cell>
          <cell r="J19951">
            <v>0.231</v>
          </cell>
        </row>
        <row r="19952">
          <cell r="F19952" t="str">
            <v>X148-中水田村</v>
          </cell>
          <cell r="G19952" t="str">
            <v>YE68431322</v>
          </cell>
          <cell r="H19952">
            <v>2.247</v>
          </cell>
          <cell r="I19952">
            <v>2.979</v>
          </cell>
          <cell r="J19952">
            <v>0.732</v>
          </cell>
        </row>
        <row r="19953">
          <cell r="F19953" t="str">
            <v>漆树坪村二组至一组</v>
          </cell>
          <cell r="G19953" t="str">
            <v>VZAU431322</v>
          </cell>
          <cell r="H19953">
            <v>0</v>
          </cell>
          <cell r="I19953">
            <v>1.067</v>
          </cell>
          <cell r="J19953">
            <v>1.067</v>
          </cell>
        </row>
        <row r="19954">
          <cell r="F19954" t="str">
            <v>油溪桥村-S379</v>
          </cell>
          <cell r="G19954" t="str">
            <v>Y561431322</v>
          </cell>
          <cell r="H19954">
            <v>0.218</v>
          </cell>
          <cell r="I19954">
            <v>0.47</v>
          </cell>
          <cell r="J19954">
            <v>0.252</v>
          </cell>
        </row>
        <row r="19955">
          <cell r="F19955" t="str">
            <v>齐心村七组至二组</v>
          </cell>
          <cell r="G19955" t="str">
            <v>C30I431322</v>
          </cell>
          <cell r="H19955">
            <v>0</v>
          </cell>
          <cell r="I19955">
            <v>0.332</v>
          </cell>
          <cell r="J19955">
            <v>0.332</v>
          </cell>
        </row>
        <row r="19956">
          <cell r="F19956" t="str">
            <v>齐心村4组至3组</v>
          </cell>
          <cell r="G19956" t="str">
            <v>C31I431322</v>
          </cell>
          <cell r="H19956">
            <v>0</v>
          </cell>
          <cell r="I19956">
            <v>0.751</v>
          </cell>
          <cell r="J19956">
            <v>0.751</v>
          </cell>
        </row>
        <row r="19957">
          <cell r="F19957" t="str">
            <v>齐心村七组-齐心村6组</v>
          </cell>
          <cell r="G19957" t="str">
            <v>CH15431322</v>
          </cell>
          <cell r="H19957">
            <v>0.604</v>
          </cell>
          <cell r="I19957">
            <v>0.975</v>
          </cell>
          <cell r="J19957">
            <v>0.371</v>
          </cell>
        </row>
        <row r="19958">
          <cell r="F19958" t="str">
            <v>青凼村七组至六组</v>
          </cell>
          <cell r="G19958" t="str">
            <v>C19E431322</v>
          </cell>
          <cell r="H19958">
            <v>0</v>
          </cell>
          <cell r="I19958">
            <v>1.25</v>
          </cell>
          <cell r="J19958">
            <v>1.25</v>
          </cell>
        </row>
        <row r="19959">
          <cell r="F19959" t="str">
            <v>青凼4组至张富冲</v>
          </cell>
          <cell r="G19959" t="str">
            <v>C37I431322</v>
          </cell>
          <cell r="H19959">
            <v>0</v>
          </cell>
          <cell r="I19959">
            <v>0.554</v>
          </cell>
          <cell r="J19959">
            <v>0.554</v>
          </cell>
        </row>
        <row r="19960">
          <cell r="F19960" t="str">
            <v>胜祖大岭上至五组</v>
          </cell>
          <cell r="G19960" t="str">
            <v>VZFT431322</v>
          </cell>
          <cell r="H19960">
            <v>0</v>
          </cell>
          <cell r="I19960">
            <v>0.618</v>
          </cell>
          <cell r="J19960">
            <v>0.618</v>
          </cell>
        </row>
        <row r="19961">
          <cell r="F19961" t="str">
            <v>张家岭（太力岭）至石马2组</v>
          </cell>
          <cell r="G19961" t="str">
            <v>C15E431322</v>
          </cell>
          <cell r="H19961">
            <v>0</v>
          </cell>
          <cell r="I19961">
            <v>0.845</v>
          </cell>
          <cell r="J19961">
            <v>0.845</v>
          </cell>
        </row>
        <row r="19962">
          <cell r="F19962" t="str">
            <v>石桥湾至界头岭</v>
          </cell>
          <cell r="G19962" t="str">
            <v>C609431322</v>
          </cell>
          <cell r="H19962">
            <v>0</v>
          </cell>
          <cell r="I19962">
            <v>1.034</v>
          </cell>
          <cell r="J19962">
            <v>1.034</v>
          </cell>
        </row>
        <row r="19963">
          <cell r="F19963" t="str">
            <v>宋家岭村十三组至七组</v>
          </cell>
          <cell r="G19963" t="str">
            <v>VZDY431322</v>
          </cell>
          <cell r="H19963">
            <v>0</v>
          </cell>
          <cell r="I19963">
            <v>0.697</v>
          </cell>
          <cell r="J19963">
            <v>0.697</v>
          </cell>
        </row>
        <row r="19964">
          <cell r="F19964" t="str">
            <v>正方冲1组至12组</v>
          </cell>
          <cell r="G19964" t="str">
            <v>C11F431322</v>
          </cell>
          <cell r="H19964">
            <v>0</v>
          </cell>
          <cell r="I19964">
            <v>1.963</v>
          </cell>
          <cell r="J19964">
            <v>1.963</v>
          </cell>
        </row>
        <row r="19965">
          <cell r="F19965" t="str">
            <v>联丰村-小冲村11组</v>
          </cell>
          <cell r="G19965" t="str">
            <v>C99A431322</v>
          </cell>
          <cell r="H19965">
            <v>0.408</v>
          </cell>
          <cell r="I19965">
            <v>0.676</v>
          </cell>
          <cell r="J19965">
            <v>0.268</v>
          </cell>
        </row>
        <row r="19966">
          <cell r="F19966" t="str">
            <v>小竹山2组至3组</v>
          </cell>
          <cell r="G19966" t="str">
            <v>C03I431322</v>
          </cell>
          <cell r="H19966">
            <v>0</v>
          </cell>
          <cell r="I19966">
            <v>1.057</v>
          </cell>
          <cell r="J19966">
            <v>1.057</v>
          </cell>
        </row>
        <row r="19967">
          <cell r="F19967" t="str">
            <v>孝义凼至大同村（曹家镇）</v>
          </cell>
          <cell r="G19967" t="str">
            <v>CK26431322</v>
          </cell>
          <cell r="H19967">
            <v>0</v>
          </cell>
          <cell r="I19967">
            <v>0.511</v>
          </cell>
          <cell r="J19967">
            <v>0.511</v>
          </cell>
        </row>
        <row r="19968">
          <cell r="F19968" t="str">
            <v>孝义凼村陈家冲至一组</v>
          </cell>
          <cell r="G19968" t="str">
            <v>VZBF431322</v>
          </cell>
          <cell r="H19968">
            <v>0</v>
          </cell>
          <cell r="I19968">
            <v>0.128</v>
          </cell>
          <cell r="J19968">
            <v>0.128</v>
          </cell>
        </row>
        <row r="19969">
          <cell r="F19969" t="str">
            <v>新陇5组至6组</v>
          </cell>
          <cell r="G19969" t="str">
            <v>C25I431322</v>
          </cell>
          <cell r="H19969">
            <v>0</v>
          </cell>
          <cell r="I19969">
            <v>0.749</v>
          </cell>
          <cell r="J19969">
            <v>0.749</v>
          </cell>
        </row>
        <row r="19970">
          <cell r="F19970" t="str">
            <v>孝义凼村瓜子冲至三组</v>
          </cell>
          <cell r="G19970" t="str">
            <v>VZBJ431322</v>
          </cell>
          <cell r="H19970">
            <v>0</v>
          </cell>
          <cell r="I19970">
            <v>0.222</v>
          </cell>
          <cell r="J19970">
            <v>0.222</v>
          </cell>
        </row>
        <row r="19971">
          <cell r="F19971" t="str">
            <v>油溪桥村五组至六组</v>
          </cell>
          <cell r="G19971" t="str">
            <v>C99E431322</v>
          </cell>
          <cell r="H19971">
            <v>0</v>
          </cell>
          <cell r="I19971">
            <v>0.636</v>
          </cell>
          <cell r="J19971">
            <v>0.636</v>
          </cell>
        </row>
        <row r="19972">
          <cell r="F19972" t="str">
            <v>宋家岭村十四组至油溪桥村晨光电站</v>
          </cell>
          <cell r="G19972" t="str">
            <v>CZDX431322</v>
          </cell>
          <cell r="H19972">
            <v>0</v>
          </cell>
          <cell r="I19972">
            <v>0.854</v>
          </cell>
          <cell r="J19972">
            <v>0.854</v>
          </cell>
        </row>
        <row r="19973">
          <cell r="F19973" t="str">
            <v>正方冲村六组至十六组</v>
          </cell>
          <cell r="G19973" t="str">
            <v>VZEG431322</v>
          </cell>
          <cell r="H19973">
            <v>0</v>
          </cell>
          <cell r="I19973">
            <v>1.535</v>
          </cell>
          <cell r="J19973">
            <v>1.535</v>
          </cell>
        </row>
        <row r="19974">
          <cell r="F19974" t="str">
            <v>正方冲村六组至十七组</v>
          </cell>
          <cell r="G19974" t="str">
            <v>VZEK431322</v>
          </cell>
          <cell r="H19974">
            <v>0</v>
          </cell>
          <cell r="I19974">
            <v>1.232</v>
          </cell>
          <cell r="J19974">
            <v>1.232</v>
          </cell>
        </row>
        <row r="19975">
          <cell r="F19975" t="str">
            <v>上水田3组至中水田4组</v>
          </cell>
          <cell r="G19975" t="str">
            <v>CI25431322</v>
          </cell>
          <cell r="H19975">
            <v>0</v>
          </cell>
          <cell r="I19975">
            <v>0.292</v>
          </cell>
          <cell r="J19975">
            <v>0.292</v>
          </cell>
        </row>
        <row r="19976">
          <cell r="F19976" t="str">
            <v>桃塘工区背岩坑至江南镇友谊村</v>
          </cell>
          <cell r="G19976" t="str">
            <v>CP1J431322</v>
          </cell>
          <cell r="H19976">
            <v>2.633</v>
          </cell>
          <cell r="I19976">
            <v>3.557</v>
          </cell>
          <cell r="J19976">
            <v>0.924</v>
          </cell>
        </row>
        <row r="19977">
          <cell r="F19977" t="str">
            <v>隔山村-坪油村</v>
          </cell>
          <cell r="G19977" t="str">
            <v>YD75431322</v>
          </cell>
          <cell r="H19977">
            <v>0</v>
          </cell>
          <cell r="I19977">
            <v>0.793</v>
          </cell>
          <cell r="J19977">
            <v>0.793</v>
          </cell>
        </row>
        <row r="19978">
          <cell r="G19978" t="str">
            <v>V000</v>
          </cell>
          <cell r="H19978">
            <v>0</v>
          </cell>
          <cell r="I19978">
            <v>0.404</v>
          </cell>
          <cell r="J19978">
            <v>0.404</v>
          </cell>
        </row>
        <row r="19979">
          <cell r="G19979" t="str">
            <v>V000</v>
          </cell>
          <cell r="H19979">
            <v>0</v>
          </cell>
          <cell r="I19979">
            <v>0.358</v>
          </cell>
          <cell r="J19979">
            <v>0.358</v>
          </cell>
        </row>
        <row r="19980">
          <cell r="F19980" t="str">
            <v>马路至溆浦两溪</v>
          </cell>
          <cell r="G19980" t="str">
            <v>CABB431322</v>
          </cell>
          <cell r="H19980">
            <v>0</v>
          </cell>
          <cell r="I19980">
            <v>2.713</v>
          </cell>
          <cell r="J19980">
            <v>2.713</v>
          </cell>
        </row>
        <row r="19981">
          <cell r="F19981" t="str">
            <v>马路至溆浦梅通</v>
          </cell>
          <cell r="G19981" t="str">
            <v>CABE431322</v>
          </cell>
          <cell r="H19981">
            <v>0</v>
          </cell>
          <cell r="I19981">
            <v>3.116</v>
          </cell>
          <cell r="J19981">
            <v>3.116</v>
          </cell>
        </row>
        <row r="19982">
          <cell r="F19982" t="str">
            <v>命田村村道</v>
          </cell>
          <cell r="G19982" t="str">
            <v>C52D431322</v>
          </cell>
          <cell r="H19982">
            <v>0</v>
          </cell>
          <cell r="I19982">
            <v>1.357</v>
          </cell>
          <cell r="J19982">
            <v>1.357</v>
          </cell>
        </row>
        <row r="19983">
          <cell r="F19983" t="str">
            <v>命田至光辉</v>
          </cell>
          <cell r="G19983" t="str">
            <v>CAAL431322</v>
          </cell>
          <cell r="H19983">
            <v>0</v>
          </cell>
          <cell r="I19983">
            <v>0.785</v>
          </cell>
          <cell r="J19983">
            <v>0.785</v>
          </cell>
        </row>
        <row r="19984">
          <cell r="F19984" t="str">
            <v>金凤至瑶湾</v>
          </cell>
          <cell r="G19984" t="str">
            <v>V020431322</v>
          </cell>
          <cell r="H19984">
            <v>0</v>
          </cell>
          <cell r="I19984">
            <v>0.732</v>
          </cell>
          <cell r="J19984">
            <v>0.732</v>
          </cell>
        </row>
        <row r="19985">
          <cell r="F19985" t="str">
            <v>竹林至瑶湾</v>
          </cell>
          <cell r="G19985" t="str">
            <v>CCBA431322</v>
          </cell>
          <cell r="H19985">
            <v>0</v>
          </cell>
          <cell r="I19985">
            <v>1.825</v>
          </cell>
          <cell r="J19985">
            <v>1.825</v>
          </cell>
        </row>
        <row r="19986">
          <cell r="F19986" t="str">
            <v>竹林-溆浦大兴</v>
          </cell>
          <cell r="G19986" t="str">
            <v>CF08431322</v>
          </cell>
          <cell r="H19986">
            <v>4.875</v>
          </cell>
          <cell r="I19986">
            <v>17.743</v>
          </cell>
          <cell r="J19986">
            <v>12.868</v>
          </cell>
        </row>
        <row r="19987">
          <cell r="F19987" t="str">
            <v>大水桥边-三塘冲</v>
          </cell>
          <cell r="G19987" t="str">
            <v>C887431322</v>
          </cell>
          <cell r="H19987">
            <v>0.56</v>
          </cell>
          <cell r="I19987">
            <v>1.002</v>
          </cell>
          <cell r="J19987">
            <v>0.442</v>
          </cell>
        </row>
        <row r="19988">
          <cell r="F19988" t="str">
            <v>老爷山-大坝</v>
          </cell>
          <cell r="G19988" t="str">
            <v>C37B431322</v>
          </cell>
          <cell r="H19988">
            <v>0.602</v>
          </cell>
          <cell r="I19988">
            <v>2.183</v>
          </cell>
          <cell r="J19988">
            <v>1.581</v>
          </cell>
        </row>
        <row r="19989">
          <cell r="F19989" t="str">
            <v>陈田村一组至科头村梨坳村</v>
          </cell>
          <cell r="G19989" t="str">
            <v>CPB2431322</v>
          </cell>
          <cell r="H19989">
            <v>2.227</v>
          </cell>
          <cell r="I19989">
            <v>3.336</v>
          </cell>
          <cell r="J19989">
            <v>1.109</v>
          </cell>
        </row>
        <row r="19990">
          <cell r="F19990" t="str">
            <v>湃上至楼冲山</v>
          </cell>
          <cell r="G19990" t="str">
            <v>C74C431322</v>
          </cell>
          <cell r="H19990">
            <v>0</v>
          </cell>
          <cell r="I19990">
            <v>0.205</v>
          </cell>
          <cell r="J19990">
            <v>0.205</v>
          </cell>
        </row>
        <row r="19991">
          <cell r="F19991" t="str">
            <v>官渡桥村-红霞村</v>
          </cell>
          <cell r="G19991" t="str">
            <v>Y652431322</v>
          </cell>
          <cell r="H19991">
            <v>4.031</v>
          </cell>
          <cell r="I19991">
            <v>4.427</v>
          </cell>
          <cell r="J19991">
            <v>0.396</v>
          </cell>
        </row>
        <row r="19992">
          <cell r="F19992" t="str">
            <v>太湾-马老冲</v>
          </cell>
          <cell r="G19992" t="str">
            <v>C890431322</v>
          </cell>
          <cell r="H19992">
            <v>1.608</v>
          </cell>
          <cell r="I19992">
            <v>2.641</v>
          </cell>
          <cell r="J19992">
            <v>1.033</v>
          </cell>
        </row>
        <row r="19993">
          <cell r="F19993" t="str">
            <v>黄西村九组至十组</v>
          </cell>
          <cell r="G19993" t="str">
            <v>VQEH431322</v>
          </cell>
          <cell r="H19993">
            <v>0</v>
          </cell>
          <cell r="I19993">
            <v>0.411</v>
          </cell>
          <cell r="J19993">
            <v>0.411</v>
          </cell>
        </row>
        <row r="19994">
          <cell r="F19994" t="str">
            <v>农林村十二组至菊花村</v>
          </cell>
          <cell r="G19994" t="str">
            <v>CQBU431322</v>
          </cell>
          <cell r="H19994">
            <v>0</v>
          </cell>
          <cell r="I19994">
            <v>0.729</v>
          </cell>
          <cell r="J19994">
            <v>0.729</v>
          </cell>
        </row>
        <row r="19995">
          <cell r="F19995" t="str">
            <v>葡萄园-老五队</v>
          </cell>
          <cell r="G19995" t="str">
            <v>C884431322</v>
          </cell>
          <cell r="H19995">
            <v>1.154</v>
          </cell>
          <cell r="I19995">
            <v>1.963</v>
          </cell>
          <cell r="J19995">
            <v>0.809</v>
          </cell>
        </row>
        <row r="19996">
          <cell r="F19996" t="str">
            <v>乐田村五组至棠里村</v>
          </cell>
          <cell r="G19996" t="str">
            <v>CQEC431322</v>
          </cell>
          <cell r="H19996">
            <v>0</v>
          </cell>
          <cell r="I19996">
            <v>0.438</v>
          </cell>
          <cell r="J19996">
            <v>0.438</v>
          </cell>
        </row>
        <row r="19997">
          <cell r="F19997" t="str">
            <v>陈田村一组至科头村梨坳村</v>
          </cell>
          <cell r="G19997" t="str">
            <v>CPB2431322</v>
          </cell>
          <cell r="H19997">
            <v>0</v>
          </cell>
          <cell r="I19997">
            <v>0.908</v>
          </cell>
          <cell r="J19997">
            <v>0.908</v>
          </cell>
        </row>
        <row r="19998">
          <cell r="F19998" t="str">
            <v>廖家口-河边</v>
          </cell>
          <cell r="G19998" t="str">
            <v>C78C431322</v>
          </cell>
          <cell r="H19998">
            <v>0</v>
          </cell>
          <cell r="I19998">
            <v>0.134</v>
          </cell>
          <cell r="J19998">
            <v>0.134</v>
          </cell>
        </row>
        <row r="19999">
          <cell r="F19999" t="str">
            <v>大水桥边-三塘冲</v>
          </cell>
          <cell r="G19999" t="str">
            <v>C887431322</v>
          </cell>
          <cell r="H19999">
            <v>1.002</v>
          </cell>
          <cell r="I19999">
            <v>1.484</v>
          </cell>
          <cell r="J19999">
            <v>0.482</v>
          </cell>
        </row>
        <row r="20000">
          <cell r="F20000" t="str">
            <v>农林村十二组至菊花村</v>
          </cell>
          <cell r="G20000" t="str">
            <v>CQBU431322</v>
          </cell>
          <cell r="H20000">
            <v>0</v>
          </cell>
          <cell r="I20000">
            <v>0.408</v>
          </cell>
          <cell r="J20000">
            <v>0.408</v>
          </cell>
        </row>
        <row r="20001">
          <cell r="F20001" t="str">
            <v>农林村十二组至菊花村</v>
          </cell>
          <cell r="G20001" t="str">
            <v>CQBU431322</v>
          </cell>
          <cell r="H20001">
            <v>0</v>
          </cell>
          <cell r="I20001">
            <v>0.076</v>
          </cell>
          <cell r="J20001">
            <v>0.076</v>
          </cell>
        </row>
        <row r="20002">
          <cell r="F20002" t="str">
            <v>农林村九组至十五组</v>
          </cell>
          <cell r="G20002" t="str">
            <v>VQBR431322</v>
          </cell>
          <cell r="H20002">
            <v>0</v>
          </cell>
          <cell r="I20002">
            <v>1.474</v>
          </cell>
          <cell r="J20002">
            <v>1.474</v>
          </cell>
        </row>
        <row r="20003">
          <cell r="F20003" t="str">
            <v>农林村六组至五组</v>
          </cell>
          <cell r="G20003" t="str">
            <v>VQBT431322</v>
          </cell>
          <cell r="H20003">
            <v>0</v>
          </cell>
          <cell r="I20003">
            <v>0.435</v>
          </cell>
          <cell r="J20003">
            <v>0.435</v>
          </cell>
        </row>
        <row r="20004">
          <cell r="F20004" t="str">
            <v>水泥厂-水泥厂</v>
          </cell>
          <cell r="G20004" t="str">
            <v>CL61431322</v>
          </cell>
          <cell r="H20004">
            <v>0.403</v>
          </cell>
          <cell r="I20004">
            <v>0.76</v>
          </cell>
          <cell r="J20004">
            <v>0.357</v>
          </cell>
        </row>
        <row r="20005">
          <cell r="F20005" t="str">
            <v>水泥厂-水泥厂</v>
          </cell>
          <cell r="G20005" t="str">
            <v>CL62431322</v>
          </cell>
          <cell r="H20005">
            <v>0.403</v>
          </cell>
          <cell r="I20005">
            <v>0.533</v>
          </cell>
          <cell r="J20005">
            <v>0.13</v>
          </cell>
        </row>
        <row r="20006">
          <cell r="F20006" t="str">
            <v>水泥厂-水泥厂</v>
          </cell>
          <cell r="G20006" t="str">
            <v>CL63431322</v>
          </cell>
          <cell r="H20006">
            <v>0.403</v>
          </cell>
          <cell r="I20006">
            <v>0.49</v>
          </cell>
          <cell r="J20006">
            <v>0.087</v>
          </cell>
        </row>
        <row r="20007">
          <cell r="F20007" t="str">
            <v>桃林村至农林村</v>
          </cell>
          <cell r="G20007" t="str">
            <v>CQBW431322</v>
          </cell>
          <cell r="H20007">
            <v>0</v>
          </cell>
          <cell r="I20007">
            <v>1.013</v>
          </cell>
          <cell r="J20007">
            <v>1.013</v>
          </cell>
        </row>
        <row r="20008">
          <cell r="F20008" t="str">
            <v>温水村三组至新建村</v>
          </cell>
          <cell r="G20008" t="str">
            <v>VQET431322</v>
          </cell>
          <cell r="H20008">
            <v>0</v>
          </cell>
          <cell r="I20008">
            <v>0.176</v>
          </cell>
          <cell r="J20008">
            <v>0.176</v>
          </cell>
        </row>
        <row r="20009">
          <cell r="F20009" t="str">
            <v>洞冲村二组至三四组</v>
          </cell>
          <cell r="G20009" t="str">
            <v>CNAE431322</v>
          </cell>
          <cell r="H20009">
            <v>1.907</v>
          </cell>
          <cell r="I20009">
            <v>3.167</v>
          </cell>
          <cell r="J20009">
            <v>1.26</v>
          </cell>
        </row>
        <row r="20010">
          <cell r="F20010" t="str">
            <v>月明村九组至黄西村</v>
          </cell>
          <cell r="G20010" t="str">
            <v>VQFD431322</v>
          </cell>
          <cell r="H20010">
            <v>0</v>
          </cell>
          <cell r="I20010">
            <v>0.208</v>
          </cell>
          <cell r="J20010">
            <v>0.208</v>
          </cell>
        </row>
        <row r="20011">
          <cell r="F20011" t="str">
            <v>鼎溪至竹山</v>
          </cell>
          <cell r="G20011" t="str">
            <v>C53C431322</v>
          </cell>
          <cell r="H20011">
            <v>0.855</v>
          </cell>
          <cell r="I20011">
            <v>1.48</v>
          </cell>
          <cell r="J20011">
            <v>0.625</v>
          </cell>
        </row>
        <row r="20012">
          <cell r="F20012" t="str">
            <v>瓦窑-瓦窑</v>
          </cell>
          <cell r="G20012" t="str">
            <v>C33H431322</v>
          </cell>
          <cell r="H20012">
            <v>1.727</v>
          </cell>
          <cell r="I20012">
            <v>5.491</v>
          </cell>
          <cell r="J20012">
            <v>3.764</v>
          </cell>
        </row>
        <row r="20013">
          <cell r="F20013" t="str">
            <v>张家至龙通</v>
          </cell>
          <cell r="G20013" t="str">
            <v>CJ42431322</v>
          </cell>
          <cell r="H20013">
            <v>0</v>
          </cell>
          <cell r="I20013">
            <v>2.093</v>
          </cell>
          <cell r="J20013">
            <v>2.093</v>
          </cell>
        </row>
        <row r="20014">
          <cell r="F20014" t="str">
            <v>白水至七组</v>
          </cell>
          <cell r="G20014" t="str">
            <v>C28H431322</v>
          </cell>
          <cell r="H20014">
            <v>0</v>
          </cell>
          <cell r="I20014">
            <v>1.39</v>
          </cell>
          <cell r="J20014">
            <v>1.39</v>
          </cell>
        </row>
        <row r="20015">
          <cell r="F20015" t="str">
            <v>大桥至白溪彭家</v>
          </cell>
          <cell r="G20015" t="str">
            <v>CBDG431322</v>
          </cell>
          <cell r="H20015">
            <v>0</v>
          </cell>
          <cell r="I20015">
            <v>0.414</v>
          </cell>
          <cell r="J20015">
            <v>0.414</v>
          </cell>
        </row>
        <row r="20016">
          <cell r="F20016" t="str">
            <v>堤上至洞下冲</v>
          </cell>
          <cell r="G20016" t="str">
            <v>CX82431322</v>
          </cell>
          <cell r="H20016">
            <v>0</v>
          </cell>
          <cell r="I20016">
            <v>1.54</v>
          </cell>
          <cell r="J20016">
            <v>1.54</v>
          </cell>
        </row>
        <row r="20017">
          <cell r="F20017" t="str">
            <v>团结山至五星</v>
          </cell>
          <cell r="G20017" t="str">
            <v>C34H431322</v>
          </cell>
          <cell r="H20017">
            <v>0</v>
          </cell>
          <cell r="I20017">
            <v>1.39</v>
          </cell>
          <cell r="J20017">
            <v>1.39</v>
          </cell>
        </row>
        <row r="20018">
          <cell r="F20018" t="str">
            <v>团结山至五星</v>
          </cell>
          <cell r="G20018" t="str">
            <v>C34H431322</v>
          </cell>
          <cell r="H20018">
            <v>0.466</v>
          </cell>
          <cell r="I20018">
            <v>1.365</v>
          </cell>
          <cell r="J20018">
            <v>0.899</v>
          </cell>
        </row>
        <row r="20019">
          <cell r="F20019" t="str">
            <v>分水坳至坳田</v>
          </cell>
          <cell r="G20019" t="str">
            <v>CBAF431322</v>
          </cell>
          <cell r="H20019">
            <v>0</v>
          </cell>
          <cell r="I20019">
            <v>0.512</v>
          </cell>
          <cell r="J20019">
            <v>0.512</v>
          </cell>
        </row>
        <row r="20020">
          <cell r="F20020" t="str">
            <v>瓦窑-瓦窑</v>
          </cell>
          <cell r="G20020" t="str">
            <v>CN48431322</v>
          </cell>
          <cell r="H20020">
            <v>0.346</v>
          </cell>
          <cell r="I20020">
            <v>0.679</v>
          </cell>
          <cell r="J20020">
            <v>0.333</v>
          </cell>
        </row>
        <row r="20021">
          <cell r="F20021" t="str">
            <v>印双九组至十组</v>
          </cell>
          <cell r="G20021" t="str">
            <v>C85O431322</v>
          </cell>
          <cell r="H20021">
            <v>0</v>
          </cell>
          <cell r="I20021">
            <v>0.689</v>
          </cell>
          <cell r="J20021">
            <v>0.689</v>
          </cell>
        </row>
        <row r="20022">
          <cell r="F20022" t="str">
            <v>瓦窑-瓦窑</v>
          </cell>
          <cell r="G20022" t="str">
            <v>C33H431322</v>
          </cell>
          <cell r="H20022">
            <v>5.517</v>
          </cell>
          <cell r="I20022">
            <v>6.341</v>
          </cell>
          <cell r="J20022">
            <v>0.824</v>
          </cell>
        </row>
        <row r="20023">
          <cell r="F20023" t="str">
            <v>礼溪至双龙</v>
          </cell>
          <cell r="G20023" t="str">
            <v>CBCW431322</v>
          </cell>
          <cell r="H20023">
            <v>0</v>
          </cell>
          <cell r="I20023">
            <v>0.319</v>
          </cell>
          <cell r="J20023">
            <v>0.319</v>
          </cell>
        </row>
        <row r="20024">
          <cell r="F20024" t="str">
            <v>龙通至石木</v>
          </cell>
          <cell r="G20024" t="str">
            <v>CF04431322</v>
          </cell>
          <cell r="H20024">
            <v>0</v>
          </cell>
          <cell r="I20024">
            <v>0.072</v>
          </cell>
          <cell r="J20024">
            <v>0.072</v>
          </cell>
        </row>
        <row r="20025">
          <cell r="F20025" t="str">
            <v>后寨至分水坳</v>
          </cell>
          <cell r="G20025" t="str">
            <v>C32H431322</v>
          </cell>
          <cell r="H20025">
            <v>0</v>
          </cell>
          <cell r="I20025">
            <v>2.634</v>
          </cell>
          <cell r="J20025">
            <v>2.634</v>
          </cell>
        </row>
        <row r="20026">
          <cell r="F20026" t="str">
            <v>后寨至分水坳</v>
          </cell>
          <cell r="G20026" t="str">
            <v>CP53431322</v>
          </cell>
          <cell r="H20026">
            <v>0.192</v>
          </cell>
          <cell r="I20026">
            <v>6.419</v>
          </cell>
          <cell r="J20026">
            <v>6.227</v>
          </cell>
        </row>
        <row r="20027">
          <cell r="F20027" t="str">
            <v>苏新至千岛湖</v>
          </cell>
          <cell r="G20027" t="str">
            <v>C87E431322</v>
          </cell>
          <cell r="H20027">
            <v>0</v>
          </cell>
          <cell r="I20027">
            <v>3.37</v>
          </cell>
          <cell r="J20027">
            <v>3.37</v>
          </cell>
        </row>
        <row r="20028">
          <cell r="F20028" t="str">
            <v>平乐至曲溪山村</v>
          </cell>
          <cell r="G20028" t="str">
            <v>CBGT431322</v>
          </cell>
          <cell r="H20028">
            <v>0</v>
          </cell>
          <cell r="I20028">
            <v>0.961</v>
          </cell>
          <cell r="J20028">
            <v>0.961</v>
          </cell>
        </row>
        <row r="20029">
          <cell r="F20029" t="str">
            <v>苏溪至坪口</v>
          </cell>
          <cell r="G20029" t="str">
            <v>CBDQ431322</v>
          </cell>
          <cell r="H20029">
            <v>0</v>
          </cell>
          <cell r="I20029">
            <v>0.921</v>
          </cell>
          <cell r="J20029">
            <v>0.921</v>
          </cell>
        </row>
        <row r="20030">
          <cell r="F20030" t="str">
            <v>长乐至居委会</v>
          </cell>
          <cell r="G20030" t="str">
            <v>C29H431322</v>
          </cell>
          <cell r="H20030">
            <v>0</v>
          </cell>
          <cell r="I20030">
            <v>1.424</v>
          </cell>
          <cell r="J20030">
            <v>1.424</v>
          </cell>
        </row>
        <row r="20031">
          <cell r="F20031" t="str">
            <v>叉路口至光华</v>
          </cell>
          <cell r="G20031" t="str">
            <v>C42O431322</v>
          </cell>
          <cell r="H20031">
            <v>0</v>
          </cell>
          <cell r="I20031">
            <v>0.502</v>
          </cell>
          <cell r="J20031">
            <v>0.502</v>
          </cell>
        </row>
        <row r="20032">
          <cell r="F20032" t="str">
            <v>伍家至簪溪</v>
          </cell>
          <cell r="G20032" t="str">
            <v>CBGK431322</v>
          </cell>
          <cell r="H20032">
            <v>0</v>
          </cell>
          <cell r="I20032">
            <v>0.534</v>
          </cell>
          <cell r="J20032">
            <v>0.534</v>
          </cell>
        </row>
        <row r="20033">
          <cell r="F20033" t="str">
            <v>长乐至居委会</v>
          </cell>
          <cell r="G20033" t="str">
            <v>C33O431322</v>
          </cell>
          <cell r="H20033">
            <v>0</v>
          </cell>
          <cell r="I20033">
            <v>0.383</v>
          </cell>
          <cell r="J20033">
            <v>0.383</v>
          </cell>
        </row>
        <row r="20034">
          <cell r="F20034" t="str">
            <v>乐溪至长溪</v>
          </cell>
          <cell r="G20034" t="str">
            <v>C34O431322</v>
          </cell>
          <cell r="H20034">
            <v>0</v>
          </cell>
          <cell r="I20034">
            <v>0.478</v>
          </cell>
          <cell r="J20034">
            <v>0.478</v>
          </cell>
        </row>
        <row r="20035">
          <cell r="F20035" t="str">
            <v>潘洋二组至十组</v>
          </cell>
          <cell r="G20035" t="str">
            <v>C58O431322</v>
          </cell>
          <cell r="H20035">
            <v>1.037</v>
          </cell>
          <cell r="I20035">
            <v>1.373</v>
          </cell>
          <cell r="J20035">
            <v>0.336</v>
          </cell>
        </row>
        <row r="20036">
          <cell r="F20036" t="str">
            <v>变电站-学校</v>
          </cell>
          <cell r="G20036" t="str">
            <v>CF05431322</v>
          </cell>
          <cell r="H20036">
            <v>0.755</v>
          </cell>
          <cell r="I20036">
            <v>2.604</v>
          </cell>
          <cell r="J20036">
            <v>1.849</v>
          </cell>
        </row>
        <row r="20037">
          <cell r="F20037" t="str">
            <v>瓦窑-瓦窑</v>
          </cell>
          <cell r="G20037" t="str">
            <v>D</v>
          </cell>
          <cell r="H20037">
            <v>0</v>
          </cell>
          <cell r="I20037">
            <v>0.47</v>
          </cell>
          <cell r="J20037">
            <v>0.47</v>
          </cell>
        </row>
        <row r="20038">
          <cell r="F20038" t="str">
            <v>三联学校-三联学校</v>
          </cell>
          <cell r="G20038" t="str">
            <v>C35E431322</v>
          </cell>
          <cell r="H20038">
            <v>0</v>
          </cell>
          <cell r="I20038">
            <v>3.322</v>
          </cell>
          <cell r="J20038">
            <v>3.322</v>
          </cell>
        </row>
        <row r="20039">
          <cell r="F20039" t="str">
            <v>葡萄小学-规划点</v>
          </cell>
          <cell r="G20039" t="str">
            <v>C357430923</v>
          </cell>
          <cell r="H20039">
            <v>0.538</v>
          </cell>
          <cell r="I20039">
            <v>1.03</v>
          </cell>
          <cell r="J20039">
            <v>0.492</v>
          </cell>
        </row>
        <row r="20040">
          <cell r="F20040" t="str">
            <v>白龙村七组至安化乐安镇青圆村</v>
          </cell>
          <cell r="G20040" t="str">
            <v>CXDT431322</v>
          </cell>
          <cell r="H20040">
            <v>0</v>
          </cell>
          <cell r="I20040">
            <v>0.621</v>
          </cell>
          <cell r="J20040">
            <v>0.621</v>
          </cell>
        </row>
        <row r="20041">
          <cell r="F20041" t="str">
            <v>正方冲1组至12组</v>
          </cell>
          <cell r="G20041" t="str">
            <v>C11F431322</v>
          </cell>
          <cell r="H20041">
            <v>0</v>
          </cell>
          <cell r="I20041">
            <v>0.23</v>
          </cell>
          <cell r="J20041">
            <v>0.23</v>
          </cell>
        </row>
        <row r="20042">
          <cell r="F20042" t="str">
            <v>山溪村七组至有余村一组</v>
          </cell>
          <cell r="G20042" t="str">
            <v>C51M431322</v>
          </cell>
          <cell r="H20042">
            <v>0</v>
          </cell>
          <cell r="I20042">
            <v>0.355</v>
          </cell>
          <cell r="J20042">
            <v>0.355</v>
          </cell>
        </row>
        <row r="20043">
          <cell r="F20043" t="str">
            <v>正方冲村六组至十六组</v>
          </cell>
          <cell r="G20043" t="str">
            <v>VZEG431322</v>
          </cell>
          <cell r="H20043">
            <v>0</v>
          </cell>
          <cell r="I20043">
            <v>0.138</v>
          </cell>
          <cell r="J20043">
            <v>0.138</v>
          </cell>
        </row>
        <row r="20044">
          <cell r="F20044" t="str">
            <v>东溪村-东溪村</v>
          </cell>
          <cell r="G20044" t="str">
            <v>YX13431322</v>
          </cell>
          <cell r="H20044">
            <v>7.336</v>
          </cell>
          <cell r="I20044">
            <v>7.567</v>
          </cell>
          <cell r="J20044">
            <v>0.231</v>
          </cell>
        </row>
        <row r="20045">
          <cell r="F20045" t="str">
            <v>冯家至三组</v>
          </cell>
          <cell r="G20045" t="str">
            <v>VIBX431322</v>
          </cell>
          <cell r="H20045">
            <v>0</v>
          </cell>
          <cell r="I20045">
            <v>0.393</v>
          </cell>
          <cell r="J20045">
            <v>0.393</v>
          </cell>
        </row>
        <row r="20046">
          <cell r="F20046" t="str">
            <v>扬和坪至贺家村一组</v>
          </cell>
          <cell r="G20046" t="str">
            <v>CICH431322</v>
          </cell>
          <cell r="H20046">
            <v>0</v>
          </cell>
          <cell r="I20046">
            <v>0.879</v>
          </cell>
          <cell r="J20046">
            <v>0.879</v>
          </cell>
        </row>
        <row r="20047">
          <cell r="F20047" t="str">
            <v>八组至大花桥村</v>
          </cell>
          <cell r="G20047" t="str">
            <v>C1F1431322</v>
          </cell>
          <cell r="H20047">
            <v>0</v>
          </cell>
          <cell r="I20047">
            <v>1.655</v>
          </cell>
          <cell r="J20047">
            <v>1.655</v>
          </cell>
        </row>
        <row r="20048">
          <cell r="F20048" t="str">
            <v>葡萄村四组至谢家庙</v>
          </cell>
          <cell r="G20048" t="str">
            <v>C1GJ431322</v>
          </cell>
          <cell r="H20048">
            <v>0</v>
          </cell>
          <cell r="I20048">
            <v>0.171</v>
          </cell>
          <cell r="J20048">
            <v>0.171</v>
          </cell>
        </row>
        <row r="20049">
          <cell r="F20049" t="str">
            <v>拱桥边-黄沙坪</v>
          </cell>
          <cell r="G20049" t="str">
            <v>C673431322</v>
          </cell>
          <cell r="H20049">
            <v>0.116</v>
          </cell>
          <cell r="I20049">
            <v>0.424</v>
          </cell>
          <cell r="J20049">
            <v>0.308</v>
          </cell>
        </row>
        <row r="20050">
          <cell r="F20050" t="str">
            <v>山塘村至一组</v>
          </cell>
          <cell r="G20050" t="str">
            <v>VIBK431322</v>
          </cell>
          <cell r="H20050">
            <v>0</v>
          </cell>
          <cell r="I20050">
            <v>0.589</v>
          </cell>
          <cell r="J20050">
            <v>0.589</v>
          </cell>
        </row>
        <row r="20051">
          <cell r="F20051" t="str">
            <v>花石桥-红枯岭</v>
          </cell>
          <cell r="G20051" t="str">
            <v>C09D431322</v>
          </cell>
          <cell r="H20051">
            <v>1.161</v>
          </cell>
          <cell r="I20051">
            <v>2.637</v>
          </cell>
          <cell r="J20051">
            <v>1.476</v>
          </cell>
        </row>
        <row r="20052">
          <cell r="G20052" t="str">
            <v>V000</v>
          </cell>
          <cell r="H20052">
            <v>0</v>
          </cell>
          <cell r="I20052">
            <v>0.235</v>
          </cell>
          <cell r="J20052">
            <v>0.235</v>
          </cell>
        </row>
        <row r="20053">
          <cell r="F20053" t="str">
            <v>小田八组至文田镇桥坪村十六组</v>
          </cell>
          <cell r="G20053" t="str">
            <v>CICJ431322</v>
          </cell>
          <cell r="H20053">
            <v>0</v>
          </cell>
          <cell r="I20053">
            <v>1.009</v>
          </cell>
          <cell r="J20053">
            <v>1.009</v>
          </cell>
        </row>
        <row r="20054">
          <cell r="F20054" t="str">
            <v>祠底下至许家院</v>
          </cell>
          <cell r="G20054" t="str">
            <v>C12C431322</v>
          </cell>
          <cell r="H20054">
            <v>0</v>
          </cell>
          <cell r="I20054">
            <v>0.336</v>
          </cell>
          <cell r="J20054">
            <v>0.336</v>
          </cell>
        </row>
        <row r="20055">
          <cell r="F20055" t="str">
            <v>九组至八组</v>
          </cell>
          <cell r="G20055" t="str">
            <v>C12N431322</v>
          </cell>
          <cell r="H20055">
            <v>0</v>
          </cell>
          <cell r="I20055">
            <v>1.374</v>
          </cell>
          <cell r="J20055">
            <v>1.374</v>
          </cell>
        </row>
        <row r="20056">
          <cell r="F20056" t="str">
            <v>八组至南座线</v>
          </cell>
          <cell r="G20056" t="str">
            <v>C14N431322</v>
          </cell>
          <cell r="H20056">
            <v>0</v>
          </cell>
          <cell r="I20056">
            <v>1.787</v>
          </cell>
          <cell r="J20056">
            <v>1.787</v>
          </cell>
        </row>
        <row r="20057">
          <cell r="F20057" t="str">
            <v>一组至二组</v>
          </cell>
          <cell r="G20057" t="str">
            <v>C14P431322</v>
          </cell>
          <cell r="H20057">
            <v>0</v>
          </cell>
          <cell r="I20057">
            <v>0.682</v>
          </cell>
          <cell r="J20057">
            <v>0.682</v>
          </cell>
        </row>
        <row r="20058">
          <cell r="F20058" t="str">
            <v>孟公镇北丰村至沙洲村</v>
          </cell>
          <cell r="G20058" t="str">
            <v>CFDM431322</v>
          </cell>
          <cell r="H20058">
            <v>0</v>
          </cell>
          <cell r="I20058">
            <v>0.35</v>
          </cell>
          <cell r="J20058">
            <v>0.35</v>
          </cell>
        </row>
        <row r="20059">
          <cell r="F20059" t="str">
            <v>四组至七组</v>
          </cell>
          <cell r="G20059" t="str">
            <v>CP78431322</v>
          </cell>
          <cell r="H20059">
            <v>0</v>
          </cell>
          <cell r="I20059">
            <v>3.129</v>
          </cell>
          <cell r="J20059">
            <v>3.129</v>
          </cell>
        </row>
        <row r="20060">
          <cell r="F20060" t="str">
            <v>花泥至吉龙</v>
          </cell>
          <cell r="G20060" t="str">
            <v>C25P431322</v>
          </cell>
          <cell r="H20060">
            <v>0</v>
          </cell>
          <cell r="I20060">
            <v>1.498</v>
          </cell>
          <cell r="J20060">
            <v>1.498</v>
          </cell>
        </row>
        <row r="20061">
          <cell r="F20061" t="str">
            <v>九峰至古塘</v>
          </cell>
          <cell r="G20061" t="str">
            <v>C33P431322</v>
          </cell>
          <cell r="H20061">
            <v>0</v>
          </cell>
          <cell r="I20061">
            <v>1.952</v>
          </cell>
          <cell r="J20061">
            <v>1.952</v>
          </cell>
        </row>
        <row r="20062">
          <cell r="F20062" t="str">
            <v>孟公星燎村至长溪村</v>
          </cell>
          <cell r="G20062" t="str">
            <v>C47A431322</v>
          </cell>
          <cell r="H20062">
            <v>0</v>
          </cell>
          <cell r="I20062">
            <v>0.894</v>
          </cell>
          <cell r="J20062">
            <v>0.894</v>
          </cell>
        </row>
        <row r="20063">
          <cell r="F20063" t="str">
            <v>星光至五组</v>
          </cell>
          <cell r="G20063" t="str">
            <v>C579431322</v>
          </cell>
          <cell r="H20063">
            <v>0.804</v>
          </cell>
          <cell r="I20063">
            <v>1.89</v>
          </cell>
          <cell r="J20063">
            <v>1.086</v>
          </cell>
        </row>
        <row r="20064">
          <cell r="F20064" t="str">
            <v>红星村十组至七组</v>
          </cell>
          <cell r="G20064" t="str">
            <v>CFFG431322</v>
          </cell>
          <cell r="H20064">
            <v>0</v>
          </cell>
          <cell r="I20064">
            <v>0.409</v>
          </cell>
          <cell r="J20064">
            <v>0.409</v>
          </cell>
        </row>
        <row r="20065">
          <cell r="F20065" t="str">
            <v>太树庙至新塘</v>
          </cell>
          <cell r="G20065" t="str">
            <v>C22P431322</v>
          </cell>
          <cell r="H20065">
            <v>0</v>
          </cell>
          <cell r="I20065">
            <v>1.278</v>
          </cell>
          <cell r="J20065">
            <v>1.278</v>
          </cell>
        </row>
        <row r="20066">
          <cell r="F20066" t="str">
            <v>四组-五组</v>
          </cell>
          <cell r="G20066" t="str">
            <v>C53A431322</v>
          </cell>
          <cell r="H20066">
            <v>0</v>
          </cell>
          <cell r="I20066">
            <v>2.165</v>
          </cell>
          <cell r="J20066">
            <v>2.165</v>
          </cell>
        </row>
        <row r="20067">
          <cell r="F20067" t="str">
            <v>孟公镇金家至游家刘家院</v>
          </cell>
          <cell r="G20067" t="str">
            <v>CFC2431322</v>
          </cell>
          <cell r="H20067">
            <v>0</v>
          </cell>
          <cell r="I20067">
            <v>0.856</v>
          </cell>
          <cell r="J20067">
            <v>0.856</v>
          </cell>
        </row>
        <row r="20068">
          <cell r="F20068" t="str">
            <v>炉背六组至群建村</v>
          </cell>
          <cell r="G20068" t="str">
            <v>Y034431322</v>
          </cell>
          <cell r="H20068">
            <v>0</v>
          </cell>
          <cell r="I20068">
            <v>4.055</v>
          </cell>
          <cell r="J20068">
            <v>4.055</v>
          </cell>
        </row>
        <row r="20069">
          <cell r="F20069" t="str">
            <v>群键村-群键村</v>
          </cell>
          <cell r="G20069" t="str">
            <v>YE01431322</v>
          </cell>
          <cell r="H20069">
            <v>0</v>
          </cell>
          <cell r="I20069">
            <v>3.051</v>
          </cell>
          <cell r="J20069">
            <v>3.051</v>
          </cell>
        </row>
        <row r="20070">
          <cell r="F20070" t="str">
            <v>马家至邱家</v>
          </cell>
          <cell r="G20070" t="str">
            <v>C38P431322</v>
          </cell>
          <cell r="H20070">
            <v>0</v>
          </cell>
          <cell r="I20070">
            <v>0.515</v>
          </cell>
          <cell r="J20070">
            <v>0.515</v>
          </cell>
        </row>
        <row r="20071">
          <cell r="F20071" t="str">
            <v>樟树下至花泥</v>
          </cell>
          <cell r="G20071" t="str">
            <v>CP48431322</v>
          </cell>
          <cell r="H20071">
            <v>0</v>
          </cell>
          <cell r="I20071">
            <v>1.128</v>
          </cell>
          <cell r="J20071">
            <v>1.128</v>
          </cell>
        </row>
        <row r="20072">
          <cell r="F20072" t="str">
            <v>孟公培溪至琅塘石门</v>
          </cell>
          <cell r="G20072" t="str">
            <v>CFAB431322</v>
          </cell>
          <cell r="H20072">
            <v>0</v>
          </cell>
          <cell r="I20072">
            <v>0.549</v>
          </cell>
          <cell r="J20072">
            <v>0.549</v>
          </cell>
        </row>
        <row r="20073">
          <cell r="F20073" t="str">
            <v>孟公老坪村至九峰村</v>
          </cell>
          <cell r="G20073" t="str">
            <v>CFBW431322</v>
          </cell>
          <cell r="H20073">
            <v>0</v>
          </cell>
          <cell r="I20073">
            <v>1.116</v>
          </cell>
          <cell r="J20073">
            <v>1.116</v>
          </cell>
        </row>
        <row r="20074">
          <cell r="F20074" t="str">
            <v>七组至九组</v>
          </cell>
          <cell r="G20074" t="str">
            <v>C28P431322</v>
          </cell>
          <cell r="H20074">
            <v>0</v>
          </cell>
          <cell r="I20074">
            <v>1.396</v>
          </cell>
          <cell r="J20074">
            <v>1.396</v>
          </cell>
        </row>
        <row r="20075">
          <cell r="F20075" t="str">
            <v>学校至七组</v>
          </cell>
          <cell r="G20075" t="str">
            <v>C29P431322</v>
          </cell>
          <cell r="H20075">
            <v>0</v>
          </cell>
          <cell r="I20075">
            <v>0.462</v>
          </cell>
          <cell r="J20075">
            <v>0.462</v>
          </cell>
        </row>
        <row r="20076">
          <cell r="F20076" t="str">
            <v>孟公白岩寨村至坪砥村</v>
          </cell>
          <cell r="G20076" t="str">
            <v>CFDF431322</v>
          </cell>
          <cell r="H20076">
            <v>0</v>
          </cell>
          <cell r="I20076">
            <v>0.697</v>
          </cell>
          <cell r="J20076">
            <v>0.697</v>
          </cell>
        </row>
        <row r="20077">
          <cell r="F20077" t="str">
            <v>付家至孟公十二组</v>
          </cell>
          <cell r="G20077" t="str">
            <v>C52P431322</v>
          </cell>
          <cell r="H20077">
            <v>0</v>
          </cell>
          <cell r="I20077">
            <v>1.495</v>
          </cell>
          <cell r="J20077">
            <v>1.495</v>
          </cell>
        </row>
        <row r="20078">
          <cell r="F20078" t="str">
            <v>平乐至曲溪山村</v>
          </cell>
          <cell r="G20078" t="str">
            <v>CBGT431322</v>
          </cell>
          <cell r="H20078">
            <v>0</v>
          </cell>
          <cell r="I20078">
            <v>0.253</v>
          </cell>
          <cell r="J20078">
            <v>0.253</v>
          </cell>
        </row>
        <row r="20079">
          <cell r="F20079" t="str">
            <v>一组至刘家院</v>
          </cell>
          <cell r="G20079" t="str">
            <v>C89O431322</v>
          </cell>
          <cell r="H20079">
            <v>0</v>
          </cell>
          <cell r="I20079">
            <v>1.269</v>
          </cell>
          <cell r="J20079">
            <v>1.269</v>
          </cell>
        </row>
        <row r="20080">
          <cell r="F20080" t="str">
            <v>一组至九组</v>
          </cell>
          <cell r="G20080" t="str">
            <v>C17P431322</v>
          </cell>
          <cell r="H20080">
            <v>0</v>
          </cell>
          <cell r="I20080">
            <v>0.938</v>
          </cell>
          <cell r="J20080">
            <v>0.938</v>
          </cell>
        </row>
        <row r="20081">
          <cell r="F20081" t="str">
            <v>二组至四组</v>
          </cell>
          <cell r="G20081" t="str">
            <v>C18P431322</v>
          </cell>
          <cell r="H20081">
            <v>0</v>
          </cell>
          <cell r="I20081">
            <v>4.642</v>
          </cell>
          <cell r="J20081">
            <v>4.642</v>
          </cell>
        </row>
        <row r="20082">
          <cell r="F20082" t="str">
            <v>三组至四组</v>
          </cell>
          <cell r="G20082" t="str">
            <v>C23P431322</v>
          </cell>
          <cell r="H20082">
            <v>0</v>
          </cell>
          <cell r="I20082">
            <v>1.069</v>
          </cell>
          <cell r="J20082">
            <v>1.069</v>
          </cell>
        </row>
        <row r="20083">
          <cell r="F20083" t="str">
            <v>孟公火车站至孟公镇敬老院</v>
          </cell>
          <cell r="G20083" t="str">
            <v>C51A431322</v>
          </cell>
          <cell r="H20083">
            <v>0</v>
          </cell>
          <cell r="I20083">
            <v>1.449</v>
          </cell>
          <cell r="J20083">
            <v>1.449</v>
          </cell>
        </row>
        <row r="20084">
          <cell r="F20084" t="str">
            <v>九峰至古塘</v>
          </cell>
          <cell r="G20084" t="str">
            <v>C33P431322</v>
          </cell>
          <cell r="H20084">
            <v>0</v>
          </cell>
          <cell r="I20084">
            <v>1.892</v>
          </cell>
          <cell r="J20084">
            <v>1.892</v>
          </cell>
        </row>
        <row r="20085">
          <cell r="F20085" t="str">
            <v>坪砥村至塘下村</v>
          </cell>
          <cell r="G20085" t="str">
            <v>C28P431322</v>
          </cell>
          <cell r="H20085">
            <v>0</v>
          </cell>
          <cell r="I20085">
            <v>0.425</v>
          </cell>
          <cell r="J20085">
            <v>0.425</v>
          </cell>
        </row>
        <row r="20086">
          <cell r="F20086" t="str">
            <v>柘泥塘至洞下</v>
          </cell>
          <cell r="G20086" t="str">
            <v>CJ02431322</v>
          </cell>
          <cell r="H20086">
            <v>0</v>
          </cell>
          <cell r="I20086">
            <v>0.803</v>
          </cell>
          <cell r="J20086">
            <v>0.803</v>
          </cell>
        </row>
        <row r="20087">
          <cell r="F20087" t="str">
            <v>学堂拌至宁鸡坳</v>
          </cell>
          <cell r="G20087" t="str">
            <v>CJ03431322</v>
          </cell>
          <cell r="H20087">
            <v>0</v>
          </cell>
          <cell r="I20087">
            <v>0.359</v>
          </cell>
          <cell r="J20087">
            <v>0.359</v>
          </cell>
        </row>
        <row r="20088">
          <cell r="F20088" t="str">
            <v>石拱桥至新开村</v>
          </cell>
          <cell r="G20088" t="str">
            <v>C46P431322</v>
          </cell>
          <cell r="H20088">
            <v>0</v>
          </cell>
          <cell r="I20088">
            <v>0.23</v>
          </cell>
          <cell r="J20088">
            <v>0.23</v>
          </cell>
        </row>
        <row r="20089">
          <cell r="F20089" t="str">
            <v>龙溪水库至白沙湾</v>
          </cell>
          <cell r="G20089" t="str">
            <v>C47P431322</v>
          </cell>
          <cell r="H20089">
            <v>0</v>
          </cell>
          <cell r="I20089">
            <v>0.375</v>
          </cell>
          <cell r="J20089">
            <v>0.375</v>
          </cell>
        </row>
        <row r="20090">
          <cell r="F20090" t="str">
            <v>孟公星燎村至洞下村</v>
          </cell>
          <cell r="G20090" t="str">
            <v>C47A431322</v>
          </cell>
          <cell r="H20090">
            <v>0</v>
          </cell>
          <cell r="I20090">
            <v>0.4</v>
          </cell>
          <cell r="J20090">
            <v>0.4</v>
          </cell>
        </row>
        <row r="20091">
          <cell r="F20091" t="str">
            <v>—组至二组</v>
          </cell>
          <cell r="G20091" t="str">
            <v>C62P431322</v>
          </cell>
          <cell r="H20091">
            <v>0</v>
          </cell>
          <cell r="I20091">
            <v>1.504</v>
          </cell>
          <cell r="J20091">
            <v>1.504</v>
          </cell>
        </row>
        <row r="20092">
          <cell r="F20092" t="str">
            <v>孟公远景村至星燎村</v>
          </cell>
          <cell r="G20092" t="str">
            <v>C62P431322</v>
          </cell>
          <cell r="H20092">
            <v>0</v>
          </cell>
          <cell r="I20092">
            <v>0.746</v>
          </cell>
          <cell r="J20092">
            <v>0.746</v>
          </cell>
        </row>
        <row r="20093">
          <cell r="F20093" t="str">
            <v>电子坳—老屋</v>
          </cell>
          <cell r="G20093" t="str">
            <v>C91O431322</v>
          </cell>
          <cell r="H20093">
            <v>0</v>
          </cell>
          <cell r="I20093">
            <v>0.811</v>
          </cell>
          <cell r="J20093">
            <v>0.811</v>
          </cell>
        </row>
        <row r="20094">
          <cell r="F20094" t="str">
            <v>十组至一组</v>
          </cell>
          <cell r="G20094" t="str">
            <v>C92O431322</v>
          </cell>
          <cell r="H20094">
            <v>0</v>
          </cell>
          <cell r="I20094">
            <v>0.338</v>
          </cell>
          <cell r="J20094">
            <v>0.338</v>
          </cell>
        </row>
        <row r="20095">
          <cell r="F20095" t="str">
            <v>二组至一组</v>
          </cell>
          <cell r="G20095" t="str">
            <v>C93O431322</v>
          </cell>
          <cell r="H20095">
            <v>0</v>
          </cell>
          <cell r="I20095">
            <v>0.654</v>
          </cell>
          <cell r="J20095">
            <v>0.654</v>
          </cell>
        </row>
        <row r="20096">
          <cell r="F20096" t="str">
            <v>十组至十三组</v>
          </cell>
          <cell r="G20096" t="str">
            <v>C94O431322</v>
          </cell>
          <cell r="H20096">
            <v>0</v>
          </cell>
          <cell r="I20096">
            <v>0.645</v>
          </cell>
          <cell r="J20096">
            <v>0.645</v>
          </cell>
        </row>
        <row r="20097">
          <cell r="F20097" t="str">
            <v>七组至十组</v>
          </cell>
          <cell r="G20097" t="str">
            <v>C95O431322</v>
          </cell>
          <cell r="H20097">
            <v>0</v>
          </cell>
          <cell r="I20097">
            <v>0.279</v>
          </cell>
          <cell r="J20097">
            <v>0.279</v>
          </cell>
        </row>
        <row r="20098">
          <cell r="F20098" t="str">
            <v>月塘村二至三组</v>
          </cell>
          <cell r="G20098" t="str">
            <v>VFEA431322</v>
          </cell>
          <cell r="H20098">
            <v>0</v>
          </cell>
          <cell r="I20098">
            <v>0.288</v>
          </cell>
          <cell r="J20098">
            <v>0.288</v>
          </cell>
        </row>
        <row r="20099">
          <cell r="F20099" t="str">
            <v>九组至—组</v>
          </cell>
          <cell r="G20099" t="str">
            <v>C40H431322</v>
          </cell>
          <cell r="H20099">
            <v>0</v>
          </cell>
          <cell r="I20099">
            <v>0.27</v>
          </cell>
          <cell r="J20099">
            <v>0.27</v>
          </cell>
        </row>
        <row r="20100">
          <cell r="F20100" t="str">
            <v>梓龙村四组至五组</v>
          </cell>
          <cell r="G20100" t="str">
            <v>VFDQ431322</v>
          </cell>
          <cell r="H20100">
            <v>0</v>
          </cell>
          <cell r="I20100">
            <v>0.378</v>
          </cell>
          <cell r="J20100">
            <v>0.378</v>
          </cell>
        </row>
        <row r="20101">
          <cell r="F20101" t="str">
            <v>梓龙村十组至六组</v>
          </cell>
          <cell r="G20101" t="str">
            <v>VFDR431322</v>
          </cell>
          <cell r="H20101">
            <v>0</v>
          </cell>
          <cell r="I20101">
            <v>0.421</v>
          </cell>
          <cell r="J20101">
            <v>0.421</v>
          </cell>
        </row>
        <row r="20102">
          <cell r="F20102" t="str">
            <v>曹家至九组</v>
          </cell>
          <cell r="G20102" t="str">
            <v>C03F431322</v>
          </cell>
          <cell r="H20102">
            <v>0</v>
          </cell>
          <cell r="I20102">
            <v>1</v>
          </cell>
          <cell r="J20102">
            <v>1</v>
          </cell>
        </row>
        <row r="20103">
          <cell r="F20103" t="str">
            <v>熊段线</v>
          </cell>
          <cell r="G20103" t="str">
            <v>C99W430923</v>
          </cell>
          <cell r="H20103">
            <v>0</v>
          </cell>
          <cell r="I20103">
            <v>1.021</v>
          </cell>
          <cell r="J20103">
            <v>1.021</v>
          </cell>
        </row>
        <row r="20104">
          <cell r="F20104" t="str">
            <v>白龙至大熊山九龙</v>
          </cell>
          <cell r="G20104" t="str">
            <v>X003431322</v>
          </cell>
          <cell r="H20104">
            <v>0</v>
          </cell>
          <cell r="I20104">
            <v>9.41</v>
          </cell>
          <cell r="J20104">
            <v>9.41</v>
          </cell>
        </row>
        <row r="20105">
          <cell r="F20105" t="str">
            <v>方溪-方溪</v>
          </cell>
          <cell r="G20105" t="str">
            <v>C38D431322</v>
          </cell>
          <cell r="H20105">
            <v>0</v>
          </cell>
          <cell r="I20105">
            <v>2.587</v>
          </cell>
          <cell r="J20105">
            <v>2.587</v>
          </cell>
        </row>
        <row r="20106">
          <cell r="F20106" t="str">
            <v>过街至鹊桥</v>
          </cell>
          <cell r="G20106" t="str">
            <v>C98N431322</v>
          </cell>
          <cell r="H20106">
            <v>0</v>
          </cell>
          <cell r="I20106">
            <v>0.727</v>
          </cell>
          <cell r="J20106">
            <v>0.727</v>
          </cell>
        </row>
        <row r="20107">
          <cell r="F20107" t="str">
            <v>横茶至长岭</v>
          </cell>
          <cell r="G20107" t="str">
            <v>C98N431322</v>
          </cell>
          <cell r="H20107">
            <v>0</v>
          </cell>
          <cell r="I20107">
            <v>1.316</v>
          </cell>
          <cell r="J20107">
            <v>1.316</v>
          </cell>
        </row>
        <row r="20108">
          <cell r="F20108" t="str">
            <v>长岭至方溪</v>
          </cell>
          <cell r="G20108" t="str">
            <v>CDAK431322</v>
          </cell>
          <cell r="H20108">
            <v>0</v>
          </cell>
          <cell r="I20108">
            <v>4.618</v>
          </cell>
          <cell r="J20108">
            <v>4.618</v>
          </cell>
        </row>
        <row r="20109">
          <cell r="F20109" t="str">
            <v>荷华至荣华</v>
          </cell>
          <cell r="G20109" t="str">
            <v>CJ87431322</v>
          </cell>
          <cell r="H20109">
            <v>0</v>
          </cell>
          <cell r="I20109">
            <v>1.322</v>
          </cell>
          <cell r="J20109">
            <v>1.322</v>
          </cell>
        </row>
        <row r="20110">
          <cell r="F20110" t="str">
            <v>七组至八组</v>
          </cell>
          <cell r="G20110" t="str">
            <v>C20H431322</v>
          </cell>
          <cell r="H20110">
            <v>0</v>
          </cell>
          <cell r="I20110">
            <v>1.494</v>
          </cell>
          <cell r="J20110">
            <v>1.494</v>
          </cell>
        </row>
        <row r="20111">
          <cell r="F20111" t="str">
            <v>横茶至长岭</v>
          </cell>
          <cell r="G20111" t="str">
            <v>C98N431322</v>
          </cell>
          <cell r="H20111">
            <v>0</v>
          </cell>
          <cell r="I20111">
            <v>0.119</v>
          </cell>
          <cell r="J20111">
            <v>0.119</v>
          </cell>
        </row>
        <row r="20112">
          <cell r="G20112" t="str">
            <v>V000</v>
          </cell>
          <cell r="H20112">
            <v>0</v>
          </cell>
          <cell r="I20112">
            <v>0.215</v>
          </cell>
          <cell r="J20112">
            <v>0.215</v>
          </cell>
        </row>
        <row r="20113">
          <cell r="F20113" t="str">
            <v>肖公坳-学校</v>
          </cell>
          <cell r="G20113" t="str">
            <v>C717431322</v>
          </cell>
          <cell r="H20113">
            <v>1.531</v>
          </cell>
          <cell r="I20113">
            <v>4.519</v>
          </cell>
          <cell r="J20113">
            <v>2.988</v>
          </cell>
        </row>
        <row r="20114">
          <cell r="F20114" t="str">
            <v>三组至四组</v>
          </cell>
          <cell r="G20114" t="str">
            <v>C88N431322</v>
          </cell>
          <cell r="H20114">
            <v>0</v>
          </cell>
          <cell r="I20114">
            <v>3.211</v>
          </cell>
          <cell r="J20114">
            <v>3.211</v>
          </cell>
        </row>
        <row r="20115">
          <cell r="F20115" t="str">
            <v>三组至四组</v>
          </cell>
          <cell r="G20115" t="str">
            <v>CJ84431322</v>
          </cell>
          <cell r="H20115">
            <v>0</v>
          </cell>
          <cell r="I20115">
            <v>1.969</v>
          </cell>
          <cell r="J20115">
            <v>1.969</v>
          </cell>
        </row>
        <row r="20116">
          <cell r="F20116" t="str">
            <v>乐华二组至八组</v>
          </cell>
          <cell r="G20116" t="str">
            <v>C92N431322</v>
          </cell>
          <cell r="H20116">
            <v>0</v>
          </cell>
          <cell r="I20116">
            <v>0.791</v>
          </cell>
          <cell r="J20116">
            <v>0.791</v>
          </cell>
        </row>
        <row r="20117">
          <cell r="F20117" t="str">
            <v>横茶至乐华</v>
          </cell>
          <cell r="G20117" t="str">
            <v>C99N431322</v>
          </cell>
          <cell r="H20117">
            <v>0</v>
          </cell>
          <cell r="I20117">
            <v>0.654</v>
          </cell>
          <cell r="J20117">
            <v>0.654</v>
          </cell>
        </row>
        <row r="20118">
          <cell r="F20118" t="str">
            <v>过街至乐团</v>
          </cell>
          <cell r="G20118" t="str">
            <v>CJ86431322</v>
          </cell>
          <cell r="H20118">
            <v>0</v>
          </cell>
          <cell r="I20118">
            <v>2.267</v>
          </cell>
          <cell r="J20118">
            <v>2.267</v>
          </cell>
        </row>
        <row r="20119">
          <cell r="F20119" t="str">
            <v>谭家至白溪印塘</v>
          </cell>
          <cell r="G20119" t="str">
            <v>CJ86431322</v>
          </cell>
          <cell r="H20119">
            <v>0</v>
          </cell>
          <cell r="I20119">
            <v>2.406</v>
          </cell>
          <cell r="J20119">
            <v>2.406</v>
          </cell>
        </row>
        <row r="20120">
          <cell r="F20120" t="str">
            <v>大乐至伯依佛</v>
          </cell>
          <cell r="G20120" t="str">
            <v>C94N431322</v>
          </cell>
          <cell r="H20120">
            <v>0</v>
          </cell>
          <cell r="I20120">
            <v>1.168</v>
          </cell>
          <cell r="J20120">
            <v>1.168</v>
          </cell>
        </row>
        <row r="20121">
          <cell r="F20121" t="str">
            <v>乐家至乐团</v>
          </cell>
          <cell r="G20121" t="str">
            <v>CDUF431322</v>
          </cell>
          <cell r="H20121">
            <v>0</v>
          </cell>
          <cell r="I20121">
            <v>0.982</v>
          </cell>
          <cell r="J20121">
            <v>0.982</v>
          </cell>
        </row>
        <row r="20122">
          <cell r="F20122" t="str">
            <v>乐家二组至八组</v>
          </cell>
          <cell r="G20122" t="str">
            <v>VDA9431322</v>
          </cell>
          <cell r="H20122">
            <v>0</v>
          </cell>
          <cell r="I20122">
            <v>0.989</v>
          </cell>
          <cell r="J20122">
            <v>0.989</v>
          </cell>
        </row>
        <row r="20123">
          <cell r="F20123" t="str">
            <v>荷华-荷华</v>
          </cell>
          <cell r="G20123" t="str">
            <v>CDUF431322</v>
          </cell>
          <cell r="H20123">
            <v>0</v>
          </cell>
          <cell r="I20123">
            <v>1.838</v>
          </cell>
          <cell r="J20123">
            <v>1.838</v>
          </cell>
        </row>
        <row r="20124">
          <cell r="F20124" t="str">
            <v>四组至五组</v>
          </cell>
          <cell r="G20124" t="str">
            <v>C02O431322</v>
          </cell>
          <cell r="H20124">
            <v>0</v>
          </cell>
          <cell r="I20124">
            <v>0.831</v>
          </cell>
          <cell r="J20124">
            <v>0.831</v>
          </cell>
        </row>
        <row r="20125">
          <cell r="F20125" t="str">
            <v>小鹿一组至二组</v>
          </cell>
          <cell r="G20125" t="str">
            <v>C725431322</v>
          </cell>
          <cell r="H20125">
            <v>0</v>
          </cell>
          <cell r="I20125">
            <v>0.55</v>
          </cell>
          <cell r="J20125">
            <v>0.55</v>
          </cell>
        </row>
        <row r="20126">
          <cell r="F20126" t="str">
            <v>柳树至新田</v>
          </cell>
          <cell r="G20126" t="str">
            <v>CDCG431322</v>
          </cell>
          <cell r="H20126">
            <v>0</v>
          </cell>
          <cell r="I20126">
            <v>1.385</v>
          </cell>
          <cell r="J20126">
            <v>1.385</v>
          </cell>
        </row>
        <row r="20127">
          <cell r="F20127" t="str">
            <v>荣华至湿地公园</v>
          </cell>
          <cell r="G20127" t="str">
            <v>CDBK431322</v>
          </cell>
          <cell r="H20127">
            <v>0</v>
          </cell>
          <cell r="I20127">
            <v>0.766</v>
          </cell>
          <cell r="J20127">
            <v>0.766</v>
          </cell>
        </row>
        <row r="20128">
          <cell r="F20128" t="str">
            <v>荣华至果园</v>
          </cell>
          <cell r="G20128" t="str">
            <v>VDC1431322</v>
          </cell>
          <cell r="H20128">
            <v>0</v>
          </cell>
          <cell r="I20128">
            <v>0.383</v>
          </cell>
          <cell r="J20128">
            <v>0.383</v>
          </cell>
        </row>
        <row r="20129">
          <cell r="F20129" t="str">
            <v>乐家至白溪戴冠</v>
          </cell>
          <cell r="G20129" t="str">
            <v>C41L431322</v>
          </cell>
          <cell r="H20129">
            <v>0</v>
          </cell>
          <cell r="I20129">
            <v>1.521</v>
          </cell>
          <cell r="J20129">
            <v>1.521</v>
          </cell>
        </row>
        <row r="20130">
          <cell r="F20130" t="str">
            <v>六组至九组</v>
          </cell>
          <cell r="G20130" t="str">
            <v>C96N431322</v>
          </cell>
          <cell r="H20130">
            <v>0</v>
          </cell>
          <cell r="I20130">
            <v>0.861</v>
          </cell>
          <cell r="J20130">
            <v>0.861</v>
          </cell>
        </row>
        <row r="20131">
          <cell r="F20131" t="str">
            <v>曹家至九组</v>
          </cell>
          <cell r="G20131" t="str">
            <v>C03F431322</v>
          </cell>
          <cell r="H20131">
            <v>0</v>
          </cell>
          <cell r="I20131">
            <v>2.832</v>
          </cell>
          <cell r="J20131">
            <v>2.832</v>
          </cell>
        </row>
        <row r="20132">
          <cell r="F20132" t="str">
            <v>卫生院至长岭三组</v>
          </cell>
          <cell r="G20132" t="str">
            <v>C39D431322</v>
          </cell>
          <cell r="H20132">
            <v>0</v>
          </cell>
          <cell r="I20132">
            <v>0.806</v>
          </cell>
          <cell r="J20132">
            <v>0.806</v>
          </cell>
        </row>
        <row r="20133">
          <cell r="F20133" t="str">
            <v>新安至张家</v>
          </cell>
          <cell r="G20133" t="str">
            <v>CDCW431322</v>
          </cell>
          <cell r="H20133">
            <v>0</v>
          </cell>
          <cell r="I20133">
            <v>1.12</v>
          </cell>
          <cell r="J20133">
            <v>1.12</v>
          </cell>
        </row>
        <row r="20134">
          <cell r="F20134" t="str">
            <v>荷华五组-荣华二组</v>
          </cell>
          <cell r="G20134" t="str">
            <v>C09B431322</v>
          </cell>
          <cell r="H20134">
            <v>0</v>
          </cell>
          <cell r="I20134">
            <v>1.676</v>
          </cell>
          <cell r="J20134">
            <v>1.676</v>
          </cell>
        </row>
        <row r="20135">
          <cell r="F20135" t="str">
            <v>新田至黄家台</v>
          </cell>
          <cell r="G20135" t="str">
            <v>CDEQ431322</v>
          </cell>
          <cell r="H20135">
            <v>0</v>
          </cell>
          <cell r="I20135">
            <v>0.493</v>
          </cell>
          <cell r="J20135">
            <v>0.493</v>
          </cell>
        </row>
        <row r="20136">
          <cell r="F20136" t="str">
            <v>三组至四组</v>
          </cell>
          <cell r="G20136" t="str">
            <v>CX43431322</v>
          </cell>
          <cell r="H20136">
            <v>0</v>
          </cell>
          <cell r="I20136">
            <v>2.078</v>
          </cell>
          <cell r="J20136">
            <v>2.078</v>
          </cell>
        </row>
        <row r="20137">
          <cell r="F20137" t="str">
            <v>新田二组至村办</v>
          </cell>
          <cell r="G20137" t="str">
            <v>VDF1431322</v>
          </cell>
          <cell r="H20137">
            <v>0</v>
          </cell>
          <cell r="I20137">
            <v>0.485</v>
          </cell>
          <cell r="J20137">
            <v>0.485</v>
          </cell>
        </row>
        <row r="20138">
          <cell r="F20138" t="str">
            <v>海龙屋前至杨家院</v>
          </cell>
          <cell r="G20138" t="str">
            <v>C42D431322</v>
          </cell>
          <cell r="H20138">
            <v>0</v>
          </cell>
          <cell r="I20138">
            <v>1.992</v>
          </cell>
          <cell r="J20138">
            <v>1.992</v>
          </cell>
        </row>
        <row r="20139">
          <cell r="F20139" t="str">
            <v>乐家至白溪印塘</v>
          </cell>
          <cell r="G20139" t="str">
            <v>C94N431322</v>
          </cell>
          <cell r="H20139">
            <v>0</v>
          </cell>
          <cell r="I20139">
            <v>0.94</v>
          </cell>
          <cell r="J20139">
            <v>0.94</v>
          </cell>
        </row>
        <row r="20140">
          <cell r="F20140" t="str">
            <v>四组至村办</v>
          </cell>
          <cell r="G20140" t="str">
            <v>C92N431322</v>
          </cell>
          <cell r="H20140">
            <v>0</v>
          </cell>
          <cell r="I20140">
            <v>1.476</v>
          </cell>
          <cell r="J20140">
            <v>1.476</v>
          </cell>
        </row>
        <row r="20141">
          <cell r="F20141" t="str">
            <v>寨门至栗树</v>
          </cell>
          <cell r="G20141" t="str">
            <v>CJ99431322</v>
          </cell>
          <cell r="H20141">
            <v>0</v>
          </cell>
          <cell r="I20141">
            <v>1.228</v>
          </cell>
          <cell r="J20141">
            <v>1.228</v>
          </cell>
        </row>
        <row r="20142">
          <cell r="F20142" t="str">
            <v>横溪至方溪白依佛</v>
          </cell>
          <cell r="G20142" t="str">
            <v>CDCF431322</v>
          </cell>
          <cell r="H20142">
            <v>0</v>
          </cell>
          <cell r="I20142">
            <v>1.738</v>
          </cell>
          <cell r="J20142">
            <v>1.738</v>
          </cell>
        </row>
        <row r="20143">
          <cell r="F20143" t="str">
            <v>庙坳上至何家坪</v>
          </cell>
          <cell r="G20143" t="str">
            <v>C20K431322</v>
          </cell>
          <cell r="H20143">
            <v>1.335</v>
          </cell>
          <cell r="I20143">
            <v>3.138</v>
          </cell>
          <cell r="J20143">
            <v>1.803</v>
          </cell>
        </row>
        <row r="20144">
          <cell r="F20144" t="str">
            <v>毛家塘至光再山</v>
          </cell>
          <cell r="G20144" t="str">
            <v>C21K431322</v>
          </cell>
          <cell r="H20144">
            <v>0</v>
          </cell>
          <cell r="I20144">
            <v>2.459</v>
          </cell>
          <cell r="J20144">
            <v>2.459</v>
          </cell>
        </row>
        <row r="20145">
          <cell r="F20145" t="str">
            <v>集荣村八组至大坪村二组</v>
          </cell>
          <cell r="G20145" t="str">
            <v>CYAE431322</v>
          </cell>
          <cell r="H20145">
            <v>0</v>
          </cell>
          <cell r="I20145">
            <v>0.532</v>
          </cell>
          <cell r="J20145">
            <v>0.532</v>
          </cell>
        </row>
        <row r="20146">
          <cell r="F20146" t="str">
            <v>大坪村肖家湾至五组</v>
          </cell>
          <cell r="G20146" t="str">
            <v>VYAG431322</v>
          </cell>
          <cell r="H20146">
            <v>0</v>
          </cell>
          <cell r="I20146">
            <v>0.304</v>
          </cell>
          <cell r="J20146">
            <v>0.304</v>
          </cell>
        </row>
        <row r="20147">
          <cell r="F20147" t="str">
            <v>鸿盛店村春家殿至十二组</v>
          </cell>
          <cell r="G20147" t="str">
            <v>CYFH431322</v>
          </cell>
          <cell r="H20147">
            <v>0</v>
          </cell>
          <cell r="I20147">
            <v>0.666</v>
          </cell>
          <cell r="J20147">
            <v>0.666</v>
          </cell>
        </row>
        <row r="20148">
          <cell r="F20148" t="str">
            <v>黄泥桥村水阳冲至八组</v>
          </cell>
          <cell r="G20148" t="str">
            <v>CYCM431322</v>
          </cell>
          <cell r="H20148">
            <v>0</v>
          </cell>
          <cell r="I20148">
            <v>2.723</v>
          </cell>
          <cell r="J20148">
            <v>2.723</v>
          </cell>
        </row>
        <row r="20149">
          <cell r="F20149" t="str">
            <v>新焕村黄泥坳至黄泥桥村八组</v>
          </cell>
          <cell r="G20149" t="str">
            <v>VYCQ431322</v>
          </cell>
          <cell r="H20149">
            <v>0.354</v>
          </cell>
          <cell r="I20149">
            <v>0.883</v>
          </cell>
          <cell r="J20149">
            <v>0.529</v>
          </cell>
        </row>
        <row r="20150">
          <cell r="F20150" t="str">
            <v>大井边-大井边</v>
          </cell>
          <cell r="G20150" t="str">
            <v>CT63431322</v>
          </cell>
          <cell r="H20150">
            <v>0.38</v>
          </cell>
          <cell r="I20150">
            <v>1.209</v>
          </cell>
          <cell r="J20150">
            <v>0.829</v>
          </cell>
        </row>
        <row r="20151">
          <cell r="F20151" t="str">
            <v>水口湾至阴井冲水库</v>
          </cell>
          <cell r="G20151" t="str">
            <v>C55J431322</v>
          </cell>
          <cell r="H20151">
            <v>0</v>
          </cell>
          <cell r="I20151">
            <v>0.588</v>
          </cell>
          <cell r="J20151">
            <v>0.588</v>
          </cell>
        </row>
        <row r="20152">
          <cell r="F20152" t="str">
            <v>红宽口至才宽</v>
          </cell>
          <cell r="G20152" t="str">
            <v>C57J431322</v>
          </cell>
          <cell r="H20152">
            <v>0</v>
          </cell>
          <cell r="I20152">
            <v>0.759</v>
          </cell>
          <cell r="J20152">
            <v>0.759</v>
          </cell>
        </row>
        <row r="20153">
          <cell r="F20153" t="str">
            <v>长坝至歇马坳</v>
          </cell>
          <cell r="G20153" t="str">
            <v>C23K431322</v>
          </cell>
          <cell r="H20153">
            <v>0</v>
          </cell>
          <cell r="I20153">
            <v>0.84</v>
          </cell>
          <cell r="J20153">
            <v>0.84</v>
          </cell>
        </row>
        <row r="20154">
          <cell r="F20154" t="str">
            <v>集荣村铜锣头至坪烟村</v>
          </cell>
          <cell r="G20154" t="str">
            <v>CYEX431322</v>
          </cell>
          <cell r="H20154">
            <v>0</v>
          </cell>
          <cell r="I20154">
            <v>1.285</v>
          </cell>
          <cell r="J20154">
            <v>1.285</v>
          </cell>
        </row>
        <row r="20155">
          <cell r="F20155" t="str">
            <v>尖山涧村十一组至二组</v>
          </cell>
          <cell r="G20155" t="str">
            <v>VYFU431322</v>
          </cell>
          <cell r="H20155">
            <v>0</v>
          </cell>
          <cell r="I20155">
            <v>0.905</v>
          </cell>
          <cell r="J20155">
            <v>0.905</v>
          </cell>
        </row>
        <row r="20156">
          <cell r="F20156" t="str">
            <v>新焕村一组至满圣村六组</v>
          </cell>
          <cell r="G20156" t="str">
            <v>CYCS431322</v>
          </cell>
          <cell r="H20156">
            <v>0</v>
          </cell>
          <cell r="I20156">
            <v>0.92</v>
          </cell>
          <cell r="J20156">
            <v>0.92</v>
          </cell>
        </row>
        <row r="20157">
          <cell r="F20157" t="str">
            <v>坪烟村松树下至上清水塘</v>
          </cell>
          <cell r="G20157" t="str">
            <v>CYAQ431322</v>
          </cell>
          <cell r="H20157">
            <v>0</v>
          </cell>
          <cell r="I20157">
            <v>3.42</v>
          </cell>
          <cell r="J20157">
            <v>3.42</v>
          </cell>
        </row>
        <row r="20158">
          <cell r="F20158" t="str">
            <v>坪烟村五组至七组</v>
          </cell>
          <cell r="G20158" t="str">
            <v>CYAU431322</v>
          </cell>
          <cell r="H20158">
            <v>1.361</v>
          </cell>
          <cell r="I20158">
            <v>2.891</v>
          </cell>
          <cell r="J20158">
            <v>1.53</v>
          </cell>
        </row>
        <row r="20159">
          <cell r="F20159" t="str">
            <v>黄土湾-黄土湾</v>
          </cell>
          <cell r="G20159" t="str">
            <v>CK64431322</v>
          </cell>
          <cell r="H20159">
            <v>1</v>
          </cell>
          <cell r="I20159">
            <v>1.042</v>
          </cell>
          <cell r="J20159">
            <v>0.042</v>
          </cell>
        </row>
        <row r="20160">
          <cell r="F20160" t="str">
            <v>荣誉村四组至五组</v>
          </cell>
          <cell r="G20160" t="str">
            <v>VYBG431322</v>
          </cell>
          <cell r="H20160">
            <v>0</v>
          </cell>
          <cell r="I20160">
            <v>0.799</v>
          </cell>
          <cell r="J20160">
            <v>0.799</v>
          </cell>
        </row>
        <row r="20161">
          <cell r="F20161" t="str">
            <v>邹家岭至秀文岭</v>
          </cell>
          <cell r="G20161" t="str">
            <v>C87J431322</v>
          </cell>
          <cell r="H20161">
            <v>0</v>
          </cell>
          <cell r="I20161">
            <v>3.091</v>
          </cell>
          <cell r="J20161">
            <v>3.091</v>
          </cell>
        </row>
        <row r="20162">
          <cell r="F20162" t="str">
            <v>塘冲村光玉岭至大岭上</v>
          </cell>
          <cell r="G20162" t="str">
            <v>VYBL431322</v>
          </cell>
          <cell r="H20162">
            <v>0</v>
          </cell>
          <cell r="I20162">
            <v>0.593</v>
          </cell>
          <cell r="J20162">
            <v>0.593</v>
          </cell>
        </row>
        <row r="20163">
          <cell r="F20163" t="str">
            <v>金家湾至聂家坳</v>
          </cell>
          <cell r="G20163" t="str">
            <v>C85J431322</v>
          </cell>
          <cell r="H20163">
            <v>0</v>
          </cell>
          <cell r="I20163">
            <v>0.337</v>
          </cell>
          <cell r="J20163">
            <v>0.337</v>
          </cell>
        </row>
        <row r="20164">
          <cell r="F20164" t="str">
            <v>大塘边至黄泥排</v>
          </cell>
          <cell r="G20164" t="str">
            <v>CP15431322</v>
          </cell>
          <cell r="H20164">
            <v>0</v>
          </cell>
          <cell r="I20164">
            <v>0.242</v>
          </cell>
          <cell r="J20164">
            <v>0.242</v>
          </cell>
        </row>
        <row r="20165">
          <cell r="F20165" t="str">
            <v>二组至杨梅基地</v>
          </cell>
          <cell r="G20165" t="str">
            <v>C30N431322</v>
          </cell>
          <cell r="H20165">
            <v>0</v>
          </cell>
          <cell r="I20165">
            <v>0.468</v>
          </cell>
          <cell r="J20165">
            <v>0.468</v>
          </cell>
        </row>
        <row r="20166">
          <cell r="F20166" t="str">
            <v>大水坪至枫林</v>
          </cell>
          <cell r="G20166" t="str">
            <v>CAWM431322</v>
          </cell>
          <cell r="H20166">
            <v>0</v>
          </cell>
          <cell r="I20166">
            <v>0.429</v>
          </cell>
          <cell r="J20166">
            <v>0.429</v>
          </cell>
        </row>
        <row r="20167">
          <cell r="F20167" t="str">
            <v>二组至杨梅基地</v>
          </cell>
          <cell r="G20167" t="str">
            <v>CN32431322</v>
          </cell>
          <cell r="H20167">
            <v>0.544</v>
          </cell>
          <cell r="I20167">
            <v>1.612</v>
          </cell>
          <cell r="J20167">
            <v>1.068</v>
          </cell>
        </row>
        <row r="20168">
          <cell r="F20168" t="str">
            <v>二组至杨梅基地</v>
          </cell>
          <cell r="G20168" t="str">
            <v>CS82431322</v>
          </cell>
          <cell r="H20168">
            <v>0</v>
          </cell>
          <cell r="I20168">
            <v>0.544</v>
          </cell>
          <cell r="J20168">
            <v>0.544</v>
          </cell>
        </row>
        <row r="20169">
          <cell r="F20169" t="str">
            <v>远大至大水坪</v>
          </cell>
          <cell r="G20169" t="str">
            <v>V102431322</v>
          </cell>
          <cell r="H20169">
            <v>0</v>
          </cell>
          <cell r="I20169">
            <v>0.476</v>
          </cell>
          <cell r="J20169">
            <v>0.476</v>
          </cell>
        </row>
        <row r="20170">
          <cell r="F20170" t="str">
            <v>枫林至远大</v>
          </cell>
          <cell r="G20170" t="str">
            <v>CAWC431322</v>
          </cell>
          <cell r="H20170">
            <v>0</v>
          </cell>
          <cell r="I20170">
            <v>4.302</v>
          </cell>
          <cell r="J20170">
            <v>4.302</v>
          </cell>
        </row>
        <row r="20171">
          <cell r="G20171" t="str">
            <v>V000</v>
          </cell>
          <cell r="H20171">
            <v>0</v>
          </cell>
          <cell r="I20171">
            <v>0.579</v>
          </cell>
          <cell r="J20171">
            <v>0.579</v>
          </cell>
        </row>
        <row r="20172">
          <cell r="F20172" t="str">
            <v>袁干家至八组</v>
          </cell>
          <cell r="G20172" t="str">
            <v>C19A431322</v>
          </cell>
          <cell r="H20172">
            <v>0</v>
          </cell>
          <cell r="I20172">
            <v>0.546</v>
          </cell>
          <cell r="J20172">
            <v>0.546</v>
          </cell>
        </row>
        <row r="20173">
          <cell r="F20173" t="str">
            <v>棠李村四组至马鞍山村</v>
          </cell>
          <cell r="G20173" t="str">
            <v>C885431322</v>
          </cell>
          <cell r="H20173">
            <v>0</v>
          </cell>
          <cell r="I20173">
            <v>0.361</v>
          </cell>
          <cell r="J20173">
            <v>0.361</v>
          </cell>
        </row>
        <row r="20174">
          <cell r="F20174" t="str">
            <v>二组至五组</v>
          </cell>
          <cell r="G20174" t="str">
            <v>C81H431322</v>
          </cell>
          <cell r="H20174">
            <v>0</v>
          </cell>
          <cell r="I20174">
            <v>3.237</v>
          </cell>
          <cell r="J20174">
            <v>3.237</v>
          </cell>
        </row>
        <row r="20175">
          <cell r="F20175" t="str">
            <v>十组至马鞍卫生院</v>
          </cell>
          <cell r="G20175" t="str">
            <v>C18A431322</v>
          </cell>
          <cell r="H20175">
            <v>0</v>
          </cell>
          <cell r="I20175">
            <v>1.069</v>
          </cell>
          <cell r="J20175">
            <v>1.069</v>
          </cell>
        </row>
        <row r="20176">
          <cell r="F20176" t="str">
            <v>良种场至乡道</v>
          </cell>
          <cell r="G20176" t="str">
            <v>C65G431322</v>
          </cell>
          <cell r="H20176">
            <v>0</v>
          </cell>
          <cell r="I20176">
            <v>0.606</v>
          </cell>
          <cell r="J20176">
            <v>0.606</v>
          </cell>
        </row>
        <row r="20177">
          <cell r="F20177" t="str">
            <v>二组至杨梅基地</v>
          </cell>
          <cell r="G20177" t="str">
            <v>C30N431322</v>
          </cell>
          <cell r="H20177">
            <v>0</v>
          </cell>
          <cell r="I20177">
            <v>0.899</v>
          </cell>
          <cell r="J20177">
            <v>0.899</v>
          </cell>
        </row>
        <row r="20178">
          <cell r="F20178" t="str">
            <v>科头至高速公路</v>
          </cell>
          <cell r="G20178" t="str">
            <v>CY44431322</v>
          </cell>
          <cell r="H20178">
            <v>0</v>
          </cell>
          <cell r="I20178">
            <v>5.48</v>
          </cell>
          <cell r="J20178">
            <v>5.48</v>
          </cell>
        </row>
        <row r="20179">
          <cell r="F20179" t="str">
            <v>远大至万家桥</v>
          </cell>
          <cell r="G20179" t="str">
            <v>CAWD431322</v>
          </cell>
          <cell r="H20179">
            <v>0</v>
          </cell>
          <cell r="I20179">
            <v>0.685</v>
          </cell>
          <cell r="J20179">
            <v>0.685</v>
          </cell>
        </row>
        <row r="20180">
          <cell r="F20180" t="str">
            <v>白石岭村一组至潘家湾村</v>
          </cell>
          <cell r="G20180" t="str">
            <v>CHBN431322</v>
          </cell>
          <cell r="H20180">
            <v>0</v>
          </cell>
          <cell r="I20180">
            <v>0.468</v>
          </cell>
          <cell r="J20180">
            <v>0.468</v>
          </cell>
        </row>
        <row r="20181">
          <cell r="F20181" t="str">
            <v>尧公塞-青山岭</v>
          </cell>
          <cell r="G20181" t="str">
            <v>C990431322</v>
          </cell>
          <cell r="H20181">
            <v>3.674</v>
          </cell>
          <cell r="I20181">
            <v>4.387</v>
          </cell>
          <cell r="J20181">
            <v>0.713</v>
          </cell>
        </row>
        <row r="20182">
          <cell r="F20182" t="str">
            <v>蔡家村三组至化溪村</v>
          </cell>
          <cell r="G20182" t="str">
            <v>CHEQ431322</v>
          </cell>
          <cell r="H20182">
            <v>0</v>
          </cell>
          <cell r="I20182">
            <v>0.41</v>
          </cell>
          <cell r="J20182">
            <v>0.41</v>
          </cell>
        </row>
        <row r="20183">
          <cell r="F20183" t="str">
            <v>丛岭村九组至七组</v>
          </cell>
          <cell r="G20183" t="str">
            <v>V224431381</v>
          </cell>
          <cell r="H20183">
            <v>0</v>
          </cell>
          <cell r="I20183">
            <v>0.262</v>
          </cell>
          <cell r="J20183">
            <v>0.262</v>
          </cell>
        </row>
        <row r="20184">
          <cell r="F20184" t="str">
            <v>丛岭村一组至三组</v>
          </cell>
          <cell r="G20184" t="str">
            <v>VHFX431322</v>
          </cell>
          <cell r="H20184">
            <v>0</v>
          </cell>
          <cell r="I20184">
            <v>0.555</v>
          </cell>
          <cell r="J20184">
            <v>0.555</v>
          </cell>
        </row>
        <row r="20185">
          <cell r="F20185" t="str">
            <v>二组至三组</v>
          </cell>
          <cell r="G20185" t="str">
            <v>CHCA431322</v>
          </cell>
          <cell r="H20185">
            <v>0</v>
          </cell>
          <cell r="I20185">
            <v>0.471</v>
          </cell>
          <cell r="J20185">
            <v>0.471</v>
          </cell>
        </row>
        <row r="20186">
          <cell r="F20186" t="str">
            <v>黄古村十八组至东溪村</v>
          </cell>
          <cell r="G20186" t="str">
            <v>CPEE431322</v>
          </cell>
          <cell r="H20186">
            <v>0</v>
          </cell>
          <cell r="I20186">
            <v>1.85</v>
          </cell>
          <cell r="J20186">
            <v>1.85</v>
          </cell>
        </row>
        <row r="20187">
          <cell r="F20187" t="str">
            <v>新屋里至学校</v>
          </cell>
          <cell r="G20187" t="str">
            <v>C55B431322</v>
          </cell>
          <cell r="H20187">
            <v>0</v>
          </cell>
          <cell r="I20187">
            <v>0.693</v>
          </cell>
          <cell r="J20187">
            <v>0.693</v>
          </cell>
        </row>
        <row r="20188">
          <cell r="F20188" t="str">
            <v>村支部-村支部</v>
          </cell>
          <cell r="G20188" t="str">
            <v>C986431322</v>
          </cell>
          <cell r="H20188">
            <v>0</v>
          </cell>
          <cell r="I20188">
            <v>1.797</v>
          </cell>
          <cell r="J20188">
            <v>1.797</v>
          </cell>
        </row>
        <row r="20189">
          <cell r="F20189" t="str">
            <v>石冲口-合龙村部</v>
          </cell>
          <cell r="G20189" t="str">
            <v>C962431322</v>
          </cell>
          <cell r="H20189">
            <v>0.982</v>
          </cell>
          <cell r="I20189">
            <v>1.084</v>
          </cell>
          <cell r="J20189">
            <v>0.102</v>
          </cell>
        </row>
        <row r="20190">
          <cell r="F20190" t="str">
            <v>石冲口-合龙村部</v>
          </cell>
          <cell r="G20190" t="str">
            <v>CL70431322</v>
          </cell>
          <cell r="H20190">
            <v>0.982</v>
          </cell>
          <cell r="I20190">
            <v>1.281</v>
          </cell>
          <cell r="J20190">
            <v>0.299</v>
          </cell>
        </row>
        <row r="20191">
          <cell r="F20191" t="str">
            <v>横拜村-横拜村</v>
          </cell>
          <cell r="G20191" t="str">
            <v>YE02431322</v>
          </cell>
          <cell r="H20191">
            <v>0.709</v>
          </cell>
          <cell r="I20191">
            <v>3.004</v>
          </cell>
          <cell r="J20191">
            <v>2.295</v>
          </cell>
        </row>
        <row r="20192">
          <cell r="F20192" t="str">
            <v>红寨村七组至冷江市税塘村</v>
          </cell>
          <cell r="G20192" t="str">
            <v>CHBS431322</v>
          </cell>
          <cell r="H20192">
            <v>0</v>
          </cell>
          <cell r="I20192">
            <v>0.767</v>
          </cell>
          <cell r="J20192">
            <v>0.767</v>
          </cell>
        </row>
        <row r="20193">
          <cell r="F20193" t="str">
            <v>尖山桥至村支部</v>
          </cell>
          <cell r="G20193" t="str">
            <v>C54B431322</v>
          </cell>
          <cell r="H20193">
            <v>0</v>
          </cell>
          <cell r="I20193">
            <v>0.629</v>
          </cell>
          <cell r="J20193">
            <v>0.629</v>
          </cell>
        </row>
        <row r="20194">
          <cell r="F20194" t="str">
            <v>陶瓷厂至龙家桥村</v>
          </cell>
          <cell r="G20194" t="str">
            <v>CD45431322</v>
          </cell>
          <cell r="H20194">
            <v>0</v>
          </cell>
          <cell r="I20194">
            <v>1.509</v>
          </cell>
          <cell r="J20194">
            <v>1.509</v>
          </cell>
        </row>
        <row r="20195">
          <cell r="F20195" t="str">
            <v>满仓村六组至彭家村</v>
          </cell>
          <cell r="G20195" t="str">
            <v>CHEA431322</v>
          </cell>
          <cell r="H20195">
            <v>0</v>
          </cell>
          <cell r="I20195">
            <v>0.1</v>
          </cell>
          <cell r="J20195">
            <v>0.1</v>
          </cell>
        </row>
        <row r="20196">
          <cell r="F20196" t="str">
            <v>下温村学校至白溪村</v>
          </cell>
          <cell r="G20196" t="str">
            <v>CHFB431322</v>
          </cell>
          <cell r="H20196">
            <v>0</v>
          </cell>
          <cell r="I20196">
            <v>0.969</v>
          </cell>
          <cell r="J20196">
            <v>0.969</v>
          </cell>
        </row>
        <row r="20197">
          <cell r="F20197" t="str">
            <v>南烟村十组至五组</v>
          </cell>
          <cell r="G20197" t="str">
            <v>VHCM431322</v>
          </cell>
          <cell r="H20197">
            <v>0</v>
          </cell>
          <cell r="I20197">
            <v>0.752</v>
          </cell>
          <cell r="J20197">
            <v>0.752</v>
          </cell>
        </row>
        <row r="20198">
          <cell r="F20198" t="str">
            <v>铁矿岭村-南烟村</v>
          </cell>
          <cell r="G20198" t="str">
            <v>Y335431322</v>
          </cell>
          <cell r="H20198">
            <v>3.367</v>
          </cell>
          <cell r="I20198">
            <v>3.455</v>
          </cell>
          <cell r="J20198">
            <v>0.088</v>
          </cell>
        </row>
        <row r="20199">
          <cell r="F20199" t="str">
            <v>青田里-湾里</v>
          </cell>
          <cell r="G20199" t="str">
            <v>C56B431322</v>
          </cell>
          <cell r="H20199">
            <v>0</v>
          </cell>
          <cell r="I20199">
            <v>0.216</v>
          </cell>
          <cell r="J20199">
            <v>0.216</v>
          </cell>
        </row>
        <row r="20200">
          <cell r="F20200" t="str">
            <v>白石岭村一组至潘家湾村</v>
          </cell>
          <cell r="G20200" t="str">
            <v>CHBN431322</v>
          </cell>
          <cell r="H20200">
            <v>0</v>
          </cell>
          <cell r="I20200">
            <v>0.491</v>
          </cell>
          <cell r="J20200">
            <v>0.491</v>
          </cell>
        </row>
        <row r="20201">
          <cell r="F20201" t="str">
            <v>红寨村五组至潘家湾村段家冲</v>
          </cell>
          <cell r="G20201" t="str">
            <v>CHBP431322</v>
          </cell>
          <cell r="H20201">
            <v>0</v>
          </cell>
          <cell r="I20201">
            <v>1.704</v>
          </cell>
          <cell r="J20201">
            <v>1.704</v>
          </cell>
        </row>
        <row r="20202">
          <cell r="F20202" t="str">
            <v>实竹村一组至彭家村</v>
          </cell>
          <cell r="G20202" t="str">
            <v>CHDY431322</v>
          </cell>
          <cell r="H20202">
            <v>0</v>
          </cell>
          <cell r="I20202">
            <v>2.44</v>
          </cell>
          <cell r="J20202">
            <v>2.44</v>
          </cell>
        </row>
        <row r="20203">
          <cell r="F20203" t="str">
            <v>见面山至西皮界</v>
          </cell>
          <cell r="G20203" t="str">
            <v>C79P431322</v>
          </cell>
          <cell r="H20203">
            <v>0</v>
          </cell>
          <cell r="I20203">
            <v>1.11</v>
          </cell>
          <cell r="J20203">
            <v>1.11</v>
          </cell>
        </row>
        <row r="20204">
          <cell r="F20204" t="str">
            <v>铁矿岭-菊花坳</v>
          </cell>
          <cell r="G20204" t="str">
            <v>C929431322</v>
          </cell>
          <cell r="H20204">
            <v>0</v>
          </cell>
          <cell r="I20204">
            <v>0.768</v>
          </cell>
          <cell r="J20204">
            <v>0.768</v>
          </cell>
        </row>
        <row r="20205">
          <cell r="F20205" t="str">
            <v>铁矿岭-菊花坳</v>
          </cell>
          <cell r="G20205" t="str">
            <v>CL68431322</v>
          </cell>
          <cell r="H20205">
            <v>0</v>
          </cell>
          <cell r="I20205">
            <v>0.601</v>
          </cell>
          <cell r="J20205">
            <v>0.601</v>
          </cell>
        </row>
        <row r="20206">
          <cell r="F20206" t="str">
            <v>铁矿岭村-南烟村</v>
          </cell>
          <cell r="G20206" t="str">
            <v>Y335431322</v>
          </cell>
          <cell r="H20206">
            <v>2.257</v>
          </cell>
          <cell r="I20206">
            <v>3.367</v>
          </cell>
          <cell r="J20206">
            <v>1.11</v>
          </cell>
        </row>
        <row r="20207">
          <cell r="F20207" t="str">
            <v>下温村学校至白溪村</v>
          </cell>
          <cell r="G20207" t="str">
            <v>CHFB431322</v>
          </cell>
          <cell r="H20207">
            <v>0</v>
          </cell>
          <cell r="I20207">
            <v>0.317</v>
          </cell>
          <cell r="J20207">
            <v>0.317</v>
          </cell>
        </row>
        <row r="20208">
          <cell r="F20208" t="str">
            <v>余田村十一组至羊撞村</v>
          </cell>
          <cell r="G20208" t="str">
            <v>CHEL431322</v>
          </cell>
          <cell r="H20208">
            <v>0</v>
          </cell>
          <cell r="I20208">
            <v>0.804</v>
          </cell>
          <cell r="J20208">
            <v>0.804</v>
          </cell>
        </row>
        <row r="20209">
          <cell r="F20209" t="str">
            <v>庵堂边至青家冲</v>
          </cell>
          <cell r="G20209" t="str">
            <v>CI52431322</v>
          </cell>
          <cell r="H20209">
            <v>0</v>
          </cell>
          <cell r="I20209">
            <v>2.574</v>
          </cell>
          <cell r="J20209">
            <v>2.574</v>
          </cell>
        </row>
        <row r="20210">
          <cell r="F20210" t="str">
            <v>Y551-三角村</v>
          </cell>
          <cell r="G20210" t="str">
            <v>YD28431322</v>
          </cell>
          <cell r="H20210">
            <v>3.505</v>
          </cell>
          <cell r="I20210">
            <v>7.579</v>
          </cell>
          <cell r="J20210">
            <v>4.074</v>
          </cell>
        </row>
        <row r="20211">
          <cell r="F20211" t="str">
            <v>仙石村-东溪村</v>
          </cell>
          <cell r="G20211" t="str">
            <v>Y673431322</v>
          </cell>
          <cell r="H20211">
            <v>6.041</v>
          </cell>
          <cell r="I20211">
            <v>6.185</v>
          </cell>
          <cell r="J20211">
            <v>0.144</v>
          </cell>
        </row>
        <row r="20212">
          <cell r="F20212" t="str">
            <v>水车桥端-莫家山</v>
          </cell>
          <cell r="G20212" t="str">
            <v>C38A431322</v>
          </cell>
          <cell r="H20212">
            <v>0.681</v>
          </cell>
          <cell r="I20212">
            <v>1.686</v>
          </cell>
          <cell r="J20212">
            <v>1.005</v>
          </cell>
        </row>
        <row r="20213">
          <cell r="F20213" t="str">
            <v>仙石村-东溪村</v>
          </cell>
          <cell r="G20213" t="str">
            <v>Y671431322</v>
          </cell>
          <cell r="H20213">
            <v>1.306</v>
          </cell>
          <cell r="I20213">
            <v>1.386</v>
          </cell>
          <cell r="J20213">
            <v>0.08</v>
          </cell>
        </row>
        <row r="20214">
          <cell r="F20214" t="str">
            <v>松树坳至田螺寨</v>
          </cell>
          <cell r="G20214" t="str">
            <v>C22J431322</v>
          </cell>
          <cell r="H20214">
            <v>0</v>
          </cell>
          <cell r="I20214">
            <v>1.212</v>
          </cell>
          <cell r="J20214">
            <v>1.212</v>
          </cell>
        </row>
        <row r="20215">
          <cell r="F20215" t="str">
            <v>吉山水库至胜农</v>
          </cell>
          <cell r="G20215" t="str">
            <v>CLBA431322</v>
          </cell>
          <cell r="H20215">
            <v>0</v>
          </cell>
          <cell r="I20215">
            <v>0.586</v>
          </cell>
          <cell r="J20215">
            <v>0.586</v>
          </cell>
        </row>
        <row r="20216">
          <cell r="F20216" t="str">
            <v>黄土坳至白公坳</v>
          </cell>
          <cell r="G20216" t="str">
            <v>C94D431322</v>
          </cell>
          <cell r="H20216">
            <v>0</v>
          </cell>
          <cell r="I20216">
            <v>0.843</v>
          </cell>
          <cell r="J20216">
            <v>0.843</v>
          </cell>
        </row>
        <row r="20217">
          <cell r="F20217" t="str">
            <v>金龙村二组至荆竹村</v>
          </cell>
          <cell r="G20217" t="str">
            <v>CLFX431322</v>
          </cell>
          <cell r="H20217">
            <v>0</v>
          </cell>
          <cell r="I20217">
            <v>1.226</v>
          </cell>
          <cell r="J20217">
            <v>1.226</v>
          </cell>
        </row>
        <row r="20218">
          <cell r="F20218" t="str">
            <v>网形山至厥巴树下</v>
          </cell>
          <cell r="G20218" t="str">
            <v>C92D431322</v>
          </cell>
          <cell r="H20218">
            <v>0</v>
          </cell>
          <cell r="I20218">
            <v>3.747</v>
          </cell>
          <cell r="J20218">
            <v>3.747</v>
          </cell>
        </row>
        <row r="20219">
          <cell r="F20219" t="str">
            <v>正龙村至荆竹村</v>
          </cell>
          <cell r="G20219" t="str">
            <v>CG3243132</v>
          </cell>
          <cell r="H20219">
            <v>0</v>
          </cell>
          <cell r="I20219">
            <v>0.852</v>
          </cell>
          <cell r="J20219">
            <v>0.852</v>
          </cell>
        </row>
        <row r="20220">
          <cell r="F20220" t="str">
            <v>金竹小学至金竹三组</v>
          </cell>
          <cell r="G20220" t="str">
            <v>VLBP431322</v>
          </cell>
          <cell r="H20220">
            <v>0</v>
          </cell>
          <cell r="I20220">
            <v>0.98</v>
          </cell>
          <cell r="J20220">
            <v>0.98</v>
          </cell>
        </row>
        <row r="20221">
          <cell r="F20221" t="str">
            <v>荆竹村-荆竹村</v>
          </cell>
          <cell r="G20221" t="str">
            <v>YD26431322</v>
          </cell>
          <cell r="H20221">
            <v>0.501</v>
          </cell>
          <cell r="I20221">
            <v>4.477</v>
          </cell>
          <cell r="J20221">
            <v>3.976</v>
          </cell>
        </row>
        <row r="20222">
          <cell r="F20222" t="str">
            <v>正龙村一组至龙湘村十组</v>
          </cell>
          <cell r="G20222" t="str">
            <v>CLFV431322</v>
          </cell>
          <cell r="H20222">
            <v>0</v>
          </cell>
          <cell r="I20222">
            <v>0.529</v>
          </cell>
          <cell r="J20222">
            <v>0.529</v>
          </cell>
        </row>
        <row r="20223">
          <cell r="F20223" t="str">
            <v>石丰村至锡溪村</v>
          </cell>
          <cell r="G20223" t="str">
            <v>CLBL431322</v>
          </cell>
          <cell r="H20223">
            <v>0</v>
          </cell>
          <cell r="I20223">
            <v>1.274</v>
          </cell>
          <cell r="J20223">
            <v>1.274</v>
          </cell>
        </row>
        <row r="20224">
          <cell r="F20224" t="str">
            <v>金龙村至石丰村石丰印</v>
          </cell>
          <cell r="G20224" t="str">
            <v>CLFW431322</v>
          </cell>
          <cell r="H20224">
            <v>0</v>
          </cell>
          <cell r="I20224">
            <v>1.141</v>
          </cell>
          <cell r="J20224">
            <v>1.141</v>
          </cell>
        </row>
        <row r="20225">
          <cell r="F20225" t="str">
            <v>石禾村岩屋冲至白旗峰</v>
          </cell>
          <cell r="G20225" t="str">
            <v>CLFC431322</v>
          </cell>
          <cell r="H20225">
            <v>0</v>
          </cell>
          <cell r="I20225">
            <v>2.054</v>
          </cell>
          <cell r="J20225">
            <v>2.054</v>
          </cell>
        </row>
        <row r="20226">
          <cell r="F20226" t="str">
            <v>旺溪至十六组</v>
          </cell>
          <cell r="G20226" t="str">
            <v>C25J431322</v>
          </cell>
          <cell r="H20226">
            <v>0</v>
          </cell>
          <cell r="I20226">
            <v>1.145</v>
          </cell>
          <cell r="J20226">
            <v>1.145</v>
          </cell>
        </row>
        <row r="20227">
          <cell r="F20227" t="str">
            <v>塘家村-白水村</v>
          </cell>
          <cell r="G20227" t="str">
            <v>YD32431322</v>
          </cell>
          <cell r="H20227">
            <v>0</v>
          </cell>
          <cell r="I20227">
            <v>0.998</v>
          </cell>
          <cell r="J20227">
            <v>0.998</v>
          </cell>
        </row>
        <row r="20228">
          <cell r="F20228" t="str">
            <v>管区-小桥边</v>
          </cell>
          <cell r="G20228" t="str">
            <v>CG31431322</v>
          </cell>
          <cell r="H20228">
            <v>0.791</v>
          </cell>
          <cell r="I20228">
            <v>1.097</v>
          </cell>
          <cell r="J20228">
            <v>0.306</v>
          </cell>
        </row>
        <row r="20229">
          <cell r="F20229" t="str">
            <v>正龙小学至延乡坪</v>
          </cell>
          <cell r="G20229" t="str">
            <v>CG32431322</v>
          </cell>
          <cell r="H20229">
            <v>0</v>
          </cell>
          <cell r="I20229">
            <v>2.237</v>
          </cell>
          <cell r="J20229">
            <v>2.237</v>
          </cell>
        </row>
        <row r="20230">
          <cell r="F20230" t="str">
            <v>正龙村一组至龙湘村十组</v>
          </cell>
          <cell r="G20230" t="str">
            <v>CLFV431322</v>
          </cell>
          <cell r="H20230">
            <v>0</v>
          </cell>
          <cell r="I20230">
            <v>0.305</v>
          </cell>
          <cell r="J20230">
            <v>0.305</v>
          </cell>
        </row>
        <row r="20231">
          <cell r="F20231" t="str">
            <v>正龙村五组至四组</v>
          </cell>
          <cell r="G20231" t="str">
            <v>VLFU431322</v>
          </cell>
          <cell r="H20231">
            <v>0</v>
          </cell>
          <cell r="I20231">
            <v>0.652</v>
          </cell>
          <cell r="J20231">
            <v>0.652</v>
          </cell>
        </row>
        <row r="20232">
          <cell r="F20232" t="str">
            <v>庙边至陇山界</v>
          </cell>
          <cell r="G20232" t="str">
            <v>CK48431322</v>
          </cell>
          <cell r="H20232">
            <v>0</v>
          </cell>
          <cell r="I20232">
            <v>1.988</v>
          </cell>
          <cell r="J20232">
            <v>1.988</v>
          </cell>
        </row>
        <row r="20233">
          <cell r="F20233" t="str">
            <v>大山村八组至横江村</v>
          </cell>
          <cell r="G20233" t="str">
            <v>CGCY431322</v>
          </cell>
          <cell r="H20233">
            <v>0</v>
          </cell>
          <cell r="I20233">
            <v>3.85</v>
          </cell>
          <cell r="J20233">
            <v>3.85</v>
          </cell>
        </row>
        <row r="20234">
          <cell r="F20234" t="str">
            <v>天门鹅坪至西河新民</v>
          </cell>
          <cell r="G20234" t="str">
            <v>CABR431322</v>
          </cell>
          <cell r="H20234">
            <v>0</v>
          </cell>
          <cell r="I20234">
            <v>4.084</v>
          </cell>
          <cell r="J20234">
            <v>4.084</v>
          </cell>
        </row>
        <row r="20235">
          <cell r="F20235" t="str">
            <v>西河镇新民村至天门乡鹅坪村</v>
          </cell>
          <cell r="G20235" t="str">
            <v>CEDA431322</v>
          </cell>
          <cell r="H20235">
            <v>0</v>
          </cell>
          <cell r="I20235">
            <v>3.697</v>
          </cell>
          <cell r="J20235">
            <v>3.697</v>
          </cell>
        </row>
        <row r="20236">
          <cell r="F20236" t="str">
            <v>尖石至金马</v>
          </cell>
          <cell r="G20236" t="str">
            <v>C247431322</v>
          </cell>
          <cell r="H20236">
            <v>4.12</v>
          </cell>
          <cell r="I20236">
            <v>5.936</v>
          </cell>
          <cell r="J20236">
            <v>1.816</v>
          </cell>
        </row>
        <row r="20237">
          <cell r="F20237" t="str">
            <v>天门乡土坪村至金马村</v>
          </cell>
          <cell r="G20237" t="str">
            <v>CGCP431322</v>
          </cell>
          <cell r="H20237">
            <v>0</v>
          </cell>
          <cell r="I20237">
            <v>2.774</v>
          </cell>
          <cell r="J20237">
            <v>2.774</v>
          </cell>
        </row>
        <row r="20238">
          <cell r="F20238" t="str">
            <v>观音店至凉风</v>
          </cell>
          <cell r="G20238" t="str">
            <v>CP1D431322</v>
          </cell>
          <cell r="H20238">
            <v>0</v>
          </cell>
          <cell r="I20238">
            <v>2.538</v>
          </cell>
          <cell r="J20238">
            <v>2.538</v>
          </cell>
        </row>
        <row r="20239">
          <cell r="F20239" t="str">
            <v>林场村二至一组</v>
          </cell>
          <cell r="G20239" t="str">
            <v>VGBB431322</v>
          </cell>
          <cell r="H20239">
            <v>0</v>
          </cell>
          <cell r="I20239">
            <v>2.305</v>
          </cell>
          <cell r="J20239">
            <v>2.305</v>
          </cell>
        </row>
        <row r="20240">
          <cell r="F20240" t="str">
            <v>林场村三组至五组</v>
          </cell>
          <cell r="G20240" t="str">
            <v>VGBD431322</v>
          </cell>
          <cell r="H20240">
            <v>0</v>
          </cell>
          <cell r="I20240">
            <v>2.69</v>
          </cell>
          <cell r="J20240">
            <v>2.69</v>
          </cell>
        </row>
        <row r="20241">
          <cell r="F20241" t="str">
            <v>麦坳村二组至五组</v>
          </cell>
          <cell r="G20241" t="str">
            <v>VGAE431322</v>
          </cell>
          <cell r="H20241">
            <v>0</v>
          </cell>
          <cell r="I20241">
            <v>4.291</v>
          </cell>
          <cell r="J20241">
            <v>4.291</v>
          </cell>
        </row>
        <row r="20242">
          <cell r="F20242" t="str">
            <v>林场村至蛇坪村</v>
          </cell>
          <cell r="G20242" t="str">
            <v>CABM431322</v>
          </cell>
          <cell r="H20242">
            <v>0</v>
          </cell>
          <cell r="I20242">
            <v>1.895</v>
          </cell>
          <cell r="J20242">
            <v>1.895</v>
          </cell>
        </row>
        <row r="20243">
          <cell r="F20243" t="str">
            <v>树溪村部至松柏洞</v>
          </cell>
          <cell r="G20243" t="str">
            <v>VGBL431322</v>
          </cell>
          <cell r="H20243">
            <v>0</v>
          </cell>
          <cell r="I20243">
            <v>3.801</v>
          </cell>
          <cell r="J20243">
            <v>3.801</v>
          </cell>
        </row>
        <row r="20244">
          <cell r="F20244" t="str">
            <v>树溪村五组至六组</v>
          </cell>
          <cell r="G20244" t="str">
            <v>VGBP431322</v>
          </cell>
          <cell r="H20244">
            <v>0</v>
          </cell>
          <cell r="I20244">
            <v>1.696</v>
          </cell>
          <cell r="J20244">
            <v>1.696</v>
          </cell>
        </row>
        <row r="20245">
          <cell r="F20245" t="str">
            <v>天门乡凉风村部至土坪村开发基地</v>
          </cell>
          <cell r="G20245" t="str">
            <v>CGCB431322</v>
          </cell>
          <cell r="H20245">
            <v>0</v>
          </cell>
          <cell r="I20245">
            <v>5.279</v>
          </cell>
          <cell r="J20245">
            <v>5.279</v>
          </cell>
        </row>
        <row r="20246">
          <cell r="F20246" t="str">
            <v>土坪村十二组至二组</v>
          </cell>
          <cell r="G20246" t="str">
            <v>VGA2431322</v>
          </cell>
          <cell r="H20246">
            <v>0</v>
          </cell>
          <cell r="I20246">
            <v>1.855</v>
          </cell>
          <cell r="J20246">
            <v>1.855</v>
          </cell>
        </row>
        <row r="20247">
          <cell r="F20247" t="str">
            <v>麦坳村至新民村</v>
          </cell>
          <cell r="G20247" t="str">
            <v>CABQ431322</v>
          </cell>
          <cell r="H20247">
            <v>0</v>
          </cell>
          <cell r="I20247">
            <v>1.658</v>
          </cell>
          <cell r="J20247">
            <v>1.658</v>
          </cell>
        </row>
        <row r="20248">
          <cell r="F20248" t="str">
            <v>白岩至白龙村部</v>
          </cell>
          <cell r="G20248" t="str">
            <v>C364431322</v>
          </cell>
          <cell r="H20248">
            <v>2.06</v>
          </cell>
          <cell r="I20248">
            <v>2.869</v>
          </cell>
          <cell r="J20248">
            <v>0.809</v>
          </cell>
        </row>
        <row r="20249">
          <cell r="F20249" t="str">
            <v>葡萄小学-规划点</v>
          </cell>
          <cell r="G20249" t="str">
            <v>C357430923</v>
          </cell>
          <cell r="H20249">
            <v>0</v>
          </cell>
          <cell r="I20249">
            <v>0.538</v>
          </cell>
          <cell r="J20249">
            <v>0.538</v>
          </cell>
        </row>
        <row r="20250">
          <cell r="F20250" t="str">
            <v>长冲村十一组至田坪镇建军电站</v>
          </cell>
          <cell r="G20250" t="str">
            <v>CVDM431322</v>
          </cell>
          <cell r="H20250">
            <v>0</v>
          </cell>
          <cell r="I20250">
            <v>1.245</v>
          </cell>
          <cell r="J20250">
            <v>1.245</v>
          </cell>
        </row>
        <row r="20251">
          <cell r="F20251" t="str">
            <v>和合桥村三组至杨柳冲村四组</v>
          </cell>
          <cell r="G20251" t="str">
            <v>CXEA431322</v>
          </cell>
          <cell r="H20251">
            <v>0</v>
          </cell>
          <cell r="I20251">
            <v>0.497</v>
          </cell>
          <cell r="J20251">
            <v>0.497</v>
          </cell>
        </row>
        <row r="20252">
          <cell r="F20252" t="str">
            <v>和合桥村七组至一组</v>
          </cell>
          <cell r="G20252" t="str">
            <v>VXDY431322</v>
          </cell>
          <cell r="H20252">
            <v>0.432</v>
          </cell>
          <cell r="I20252">
            <v>1.975</v>
          </cell>
          <cell r="J20252">
            <v>1.543</v>
          </cell>
        </row>
        <row r="20253">
          <cell r="F20253" t="str">
            <v>吉星村五组至二组</v>
          </cell>
          <cell r="G20253" t="str">
            <v>VXEP431322</v>
          </cell>
          <cell r="H20253">
            <v>0</v>
          </cell>
          <cell r="I20253">
            <v>0.414</v>
          </cell>
          <cell r="J20253">
            <v>0.414</v>
          </cell>
        </row>
        <row r="20254">
          <cell r="F20254" t="str">
            <v>吉星3组至立新农场</v>
          </cell>
          <cell r="G20254" t="str">
            <v>ZH36431322</v>
          </cell>
          <cell r="H20254">
            <v>0</v>
          </cell>
          <cell r="I20254">
            <v>0.681</v>
          </cell>
          <cell r="J20254">
            <v>0.681</v>
          </cell>
        </row>
        <row r="20255">
          <cell r="F20255" t="str">
            <v>四季湾至安化长赵村</v>
          </cell>
          <cell r="G20255" t="str">
            <v>C34E431322</v>
          </cell>
          <cell r="H20255">
            <v>0</v>
          </cell>
          <cell r="I20255">
            <v>1.48</v>
          </cell>
          <cell r="J20255">
            <v>1.48</v>
          </cell>
        </row>
        <row r="20256">
          <cell r="F20256" t="str">
            <v>塘井村5组-塘井村4组</v>
          </cell>
          <cell r="G20256" t="str">
            <v>CH10431322</v>
          </cell>
          <cell r="H20256">
            <v>0</v>
          </cell>
          <cell r="I20256">
            <v>0.387</v>
          </cell>
          <cell r="J20256">
            <v>0.387</v>
          </cell>
        </row>
        <row r="20257">
          <cell r="F20257" t="str">
            <v>田坪镇集中村一组至安化冲塘村</v>
          </cell>
          <cell r="G20257" t="str">
            <v>CXCJ431322</v>
          </cell>
          <cell r="H20257">
            <v>0</v>
          </cell>
          <cell r="I20257">
            <v>0.045</v>
          </cell>
          <cell r="J20257">
            <v>0.045</v>
          </cell>
        </row>
        <row r="20258">
          <cell r="F20258" t="str">
            <v>纱帽冲村一组至建军村</v>
          </cell>
          <cell r="G20258" t="str">
            <v>CXAZ431322</v>
          </cell>
          <cell r="H20258">
            <v>0.866</v>
          </cell>
          <cell r="I20258">
            <v>1.799</v>
          </cell>
          <cell r="J20258">
            <v>0.933</v>
          </cell>
        </row>
        <row r="20259">
          <cell r="F20259" t="str">
            <v>金盆村三组至五组</v>
          </cell>
          <cell r="G20259" t="str">
            <v>CXDL431322</v>
          </cell>
          <cell r="H20259">
            <v>0</v>
          </cell>
          <cell r="I20259">
            <v>0.581</v>
          </cell>
          <cell r="J20259">
            <v>0.581</v>
          </cell>
        </row>
        <row r="20260">
          <cell r="F20260" t="str">
            <v>金盆村十组至桥亭村三组</v>
          </cell>
          <cell r="G20260" t="str">
            <v>CXEH431322</v>
          </cell>
          <cell r="H20260">
            <v>0</v>
          </cell>
          <cell r="I20260">
            <v>1.158</v>
          </cell>
          <cell r="J20260">
            <v>1.158</v>
          </cell>
        </row>
        <row r="20261">
          <cell r="F20261" t="str">
            <v>桥亭村二组至金盆村十三组</v>
          </cell>
          <cell r="G20261" t="str">
            <v>CXEW431322</v>
          </cell>
          <cell r="H20261">
            <v>0</v>
          </cell>
          <cell r="I20261">
            <v>1.815</v>
          </cell>
          <cell r="J20261">
            <v>1.815</v>
          </cell>
        </row>
        <row r="20262">
          <cell r="F20262" t="str">
            <v>金盆村二组至一组</v>
          </cell>
          <cell r="G20262" t="str">
            <v>VXEJ431322</v>
          </cell>
          <cell r="H20262">
            <v>0</v>
          </cell>
          <cell r="I20262">
            <v>0.309</v>
          </cell>
          <cell r="J20262">
            <v>0.309</v>
          </cell>
        </row>
        <row r="20263">
          <cell r="F20263" t="str">
            <v>袁家湾-4组</v>
          </cell>
          <cell r="G20263" t="str">
            <v>C32E431322</v>
          </cell>
          <cell r="H20263">
            <v>0</v>
          </cell>
          <cell r="I20263">
            <v>1.78</v>
          </cell>
          <cell r="J20263">
            <v>1.78</v>
          </cell>
        </row>
        <row r="20264">
          <cell r="F20264" t="str">
            <v>6组-6组</v>
          </cell>
          <cell r="G20264" t="str">
            <v>C63A431322</v>
          </cell>
          <cell r="H20264">
            <v>0</v>
          </cell>
          <cell r="I20264">
            <v>2.544</v>
          </cell>
          <cell r="J20264">
            <v>2.544</v>
          </cell>
        </row>
        <row r="20265">
          <cell r="F20265" t="str">
            <v>联盟9组至4组</v>
          </cell>
          <cell r="G20265" t="str">
            <v>C19C431322</v>
          </cell>
          <cell r="H20265">
            <v>0</v>
          </cell>
          <cell r="I20265">
            <v>0.302</v>
          </cell>
          <cell r="J20265">
            <v>0.302</v>
          </cell>
        </row>
        <row r="20266">
          <cell r="F20266" t="str">
            <v>吴右仁屋-康明清屋</v>
          </cell>
          <cell r="G20266" t="str">
            <v>C41C431322</v>
          </cell>
          <cell r="H20266">
            <v>0</v>
          </cell>
          <cell r="I20266">
            <v>1.084</v>
          </cell>
          <cell r="J20266">
            <v>1.084</v>
          </cell>
        </row>
        <row r="20267">
          <cell r="F20267" t="str">
            <v>吴右仁屋-康明清屋</v>
          </cell>
          <cell r="G20267" t="str">
            <v>CB34431322</v>
          </cell>
          <cell r="H20267">
            <v>1.638</v>
          </cell>
          <cell r="I20267">
            <v>4.039</v>
          </cell>
          <cell r="J20267">
            <v>2.401</v>
          </cell>
        </row>
        <row r="20268">
          <cell r="F20268" t="str">
            <v>毛家凼9组至鹏程电站</v>
          </cell>
          <cell r="G20268" t="str">
            <v>C28E431322</v>
          </cell>
          <cell r="H20268">
            <v>0</v>
          </cell>
          <cell r="I20268">
            <v>1.347</v>
          </cell>
          <cell r="J20268">
            <v>1.347</v>
          </cell>
        </row>
        <row r="20269">
          <cell r="F20269" t="str">
            <v>毛家凼村十组至七组</v>
          </cell>
          <cell r="G20269" t="str">
            <v>CH42431322</v>
          </cell>
          <cell r="H20269">
            <v>0</v>
          </cell>
          <cell r="I20269">
            <v>2.206</v>
          </cell>
          <cell r="J20269">
            <v>2.206</v>
          </cell>
        </row>
        <row r="20270">
          <cell r="F20270" t="str">
            <v>三门石村一组至毛家凼村七组</v>
          </cell>
          <cell r="G20270" t="str">
            <v>CXFE431322</v>
          </cell>
          <cell r="H20270">
            <v>0</v>
          </cell>
          <cell r="I20270">
            <v>0.462</v>
          </cell>
          <cell r="J20270">
            <v>0.462</v>
          </cell>
        </row>
        <row r="20271">
          <cell r="F20271" t="str">
            <v>毛家凼村一组至二组</v>
          </cell>
          <cell r="G20271" t="str">
            <v>VXFB431322</v>
          </cell>
          <cell r="H20271">
            <v>0</v>
          </cell>
          <cell r="I20271">
            <v>2.094</v>
          </cell>
          <cell r="J20271">
            <v>2.094</v>
          </cell>
        </row>
        <row r="20272">
          <cell r="F20272" t="str">
            <v>庙坳上至黑塘河</v>
          </cell>
          <cell r="G20272" t="str">
            <v>C36E431322</v>
          </cell>
          <cell r="H20272">
            <v>0</v>
          </cell>
          <cell r="I20272">
            <v>1.279</v>
          </cell>
          <cell r="J20272">
            <v>1.279</v>
          </cell>
        </row>
        <row r="20273">
          <cell r="F20273" t="str">
            <v>鹏程河龙桥至毛家凼</v>
          </cell>
          <cell r="G20273" t="str">
            <v>C28E431322</v>
          </cell>
          <cell r="H20273">
            <v>0</v>
          </cell>
          <cell r="I20273">
            <v>0.177</v>
          </cell>
          <cell r="J20273">
            <v>0.177</v>
          </cell>
        </row>
        <row r="20274">
          <cell r="F20274" t="str">
            <v>沙帽冲至鹏程-龙潭村</v>
          </cell>
          <cell r="G20274" t="str">
            <v>Y302431322</v>
          </cell>
          <cell r="H20274">
            <v>0</v>
          </cell>
          <cell r="I20274">
            <v>1.7</v>
          </cell>
          <cell r="J20274">
            <v>1.7</v>
          </cell>
        </row>
        <row r="20275">
          <cell r="F20275" t="str">
            <v>金盆村十组至桥亭村三组</v>
          </cell>
          <cell r="G20275" t="str">
            <v>CXEH431322</v>
          </cell>
          <cell r="H20275">
            <v>0</v>
          </cell>
          <cell r="I20275">
            <v>0.368</v>
          </cell>
          <cell r="J20275">
            <v>0.368</v>
          </cell>
        </row>
        <row r="20276">
          <cell r="F20276" t="str">
            <v>三联学校-三联学校</v>
          </cell>
          <cell r="G20276" t="str">
            <v>C35E431322</v>
          </cell>
          <cell r="H20276">
            <v>0</v>
          </cell>
          <cell r="I20276">
            <v>1.109</v>
          </cell>
          <cell r="J20276">
            <v>1.109</v>
          </cell>
        </row>
        <row r="20277">
          <cell r="F20277" t="str">
            <v>三门石村一组至三组</v>
          </cell>
          <cell r="G20277" t="str">
            <v>VXFG431322</v>
          </cell>
          <cell r="H20277">
            <v>0</v>
          </cell>
          <cell r="I20277">
            <v>0.488</v>
          </cell>
          <cell r="J20277">
            <v>0.488</v>
          </cell>
        </row>
        <row r="20278">
          <cell r="F20278" t="str">
            <v>三门石村四组至六组</v>
          </cell>
          <cell r="G20278" t="str">
            <v>VXFH431322</v>
          </cell>
          <cell r="H20278">
            <v>0</v>
          </cell>
          <cell r="I20278">
            <v>0.204</v>
          </cell>
          <cell r="J20278">
            <v>0.204</v>
          </cell>
        </row>
        <row r="20279">
          <cell r="F20279" t="str">
            <v>沙帽冲至日升</v>
          </cell>
          <cell r="G20279" t="str">
            <v>C90H431322</v>
          </cell>
          <cell r="H20279">
            <v>0</v>
          </cell>
          <cell r="I20279">
            <v>0.745</v>
          </cell>
          <cell r="J20279">
            <v>0.745</v>
          </cell>
        </row>
        <row r="20280">
          <cell r="F20280" t="str">
            <v>纱帽村三组至二组</v>
          </cell>
          <cell r="G20280" t="str">
            <v>VXAY431322</v>
          </cell>
          <cell r="H20280">
            <v>0</v>
          </cell>
          <cell r="I20280">
            <v>0.863</v>
          </cell>
          <cell r="J20280">
            <v>0.863</v>
          </cell>
        </row>
        <row r="20281">
          <cell r="F20281" t="str">
            <v>田坪镇集中村一组至安化冲塘村</v>
          </cell>
          <cell r="G20281" t="str">
            <v>CXCJ431322</v>
          </cell>
          <cell r="H20281">
            <v>0</v>
          </cell>
          <cell r="I20281">
            <v>1.302</v>
          </cell>
          <cell r="J20281">
            <v>1.302</v>
          </cell>
        </row>
        <row r="20282">
          <cell r="F20282" t="str">
            <v>塘上村7组至和合桥村</v>
          </cell>
          <cell r="G20282" t="str">
            <v>C64A431322</v>
          </cell>
          <cell r="H20282">
            <v>0</v>
          </cell>
          <cell r="I20282">
            <v>1.703</v>
          </cell>
          <cell r="J20282">
            <v>1.703</v>
          </cell>
        </row>
        <row r="20283">
          <cell r="F20283" t="str">
            <v>土茶村四组至安化梅城镇阳高村</v>
          </cell>
          <cell r="G20283" t="str">
            <v>CXCW431322</v>
          </cell>
          <cell r="H20283">
            <v>0</v>
          </cell>
          <cell r="I20283">
            <v>0.258</v>
          </cell>
          <cell r="J20283">
            <v>0.258</v>
          </cell>
        </row>
        <row r="20284">
          <cell r="F20284" t="str">
            <v>三门石村六组至烟竹村十组</v>
          </cell>
          <cell r="G20284" t="str">
            <v>CXF1431322</v>
          </cell>
          <cell r="H20284">
            <v>0</v>
          </cell>
          <cell r="I20284">
            <v>0.915</v>
          </cell>
          <cell r="J20284">
            <v>0.915</v>
          </cell>
        </row>
        <row r="20285">
          <cell r="F20285" t="str">
            <v>烟竹村回山坳至二组</v>
          </cell>
          <cell r="G20285" t="str">
            <v>VXFJ431322</v>
          </cell>
          <cell r="H20285">
            <v>0</v>
          </cell>
          <cell r="I20285">
            <v>0.818</v>
          </cell>
          <cell r="J20285">
            <v>0.818</v>
          </cell>
        </row>
        <row r="20286">
          <cell r="F20286" t="str">
            <v>岩头山村四组到二组</v>
          </cell>
          <cell r="G20286" t="str">
            <v>VXEQ431322</v>
          </cell>
          <cell r="H20286">
            <v>0</v>
          </cell>
          <cell r="I20286">
            <v>0.697</v>
          </cell>
          <cell r="J20286">
            <v>0.697</v>
          </cell>
        </row>
        <row r="20287">
          <cell r="F20287" t="str">
            <v>月华村三组至六组</v>
          </cell>
          <cell r="G20287" t="str">
            <v>C357431322</v>
          </cell>
          <cell r="H20287">
            <v>0</v>
          </cell>
          <cell r="I20287">
            <v>0.642</v>
          </cell>
          <cell r="J20287">
            <v>0.642</v>
          </cell>
        </row>
        <row r="20288">
          <cell r="F20288" t="str">
            <v>和合桥村七组至一组</v>
          </cell>
          <cell r="G20288" t="str">
            <v>VXDY431322</v>
          </cell>
          <cell r="H20288">
            <v>0</v>
          </cell>
          <cell r="I20288">
            <v>0.49</v>
          </cell>
          <cell r="J20288">
            <v>0.49</v>
          </cell>
        </row>
        <row r="20289">
          <cell r="F20289" t="str">
            <v>沙坪里至奈子岭</v>
          </cell>
          <cell r="G20289" t="str">
            <v>C49K431322</v>
          </cell>
          <cell r="H20289">
            <v>0.469</v>
          </cell>
          <cell r="I20289">
            <v>0.877</v>
          </cell>
          <cell r="J20289">
            <v>0.408</v>
          </cell>
        </row>
        <row r="20290">
          <cell r="F20290" t="str">
            <v>大丘至东泽院</v>
          </cell>
          <cell r="G20290" t="str">
            <v>CC13431322</v>
          </cell>
          <cell r="H20290">
            <v>0</v>
          </cell>
          <cell r="I20290">
            <v>0.627</v>
          </cell>
          <cell r="J20290">
            <v>0.627</v>
          </cell>
        </row>
        <row r="20291">
          <cell r="F20291" t="str">
            <v>黄家冲至南门坳</v>
          </cell>
          <cell r="G20291" t="str">
            <v>C81K431322</v>
          </cell>
          <cell r="H20291">
            <v>0</v>
          </cell>
          <cell r="I20291">
            <v>1.707</v>
          </cell>
          <cell r="J20291">
            <v>1.707</v>
          </cell>
        </row>
        <row r="20292">
          <cell r="F20292" t="str">
            <v>苍峰村九组至红峰村</v>
          </cell>
          <cell r="G20292" t="str">
            <v>C80K431322</v>
          </cell>
          <cell r="H20292">
            <v>0</v>
          </cell>
          <cell r="I20292">
            <v>0.301</v>
          </cell>
          <cell r="J20292">
            <v>0.301</v>
          </cell>
        </row>
        <row r="20293">
          <cell r="F20293" t="str">
            <v>陈田村十二组至碧洲村</v>
          </cell>
          <cell r="G20293" t="str">
            <v>C52K431322</v>
          </cell>
          <cell r="H20293">
            <v>0</v>
          </cell>
          <cell r="I20293">
            <v>1.026</v>
          </cell>
          <cell r="J20293">
            <v>1.026</v>
          </cell>
        </row>
        <row r="20294">
          <cell r="F20294" t="str">
            <v>黄古村十三组至古西村</v>
          </cell>
          <cell r="G20294" t="str">
            <v>CPED431322</v>
          </cell>
          <cell r="H20294">
            <v>0</v>
          </cell>
          <cell r="I20294">
            <v>0.488</v>
          </cell>
          <cell r="J20294">
            <v>0.488</v>
          </cell>
        </row>
        <row r="20295">
          <cell r="F20295" t="str">
            <v>课堂坪至砖墙院</v>
          </cell>
          <cell r="G20295" t="str">
            <v>CK80431322</v>
          </cell>
          <cell r="H20295">
            <v>0</v>
          </cell>
          <cell r="I20295">
            <v>0.516</v>
          </cell>
          <cell r="J20295">
            <v>0.516</v>
          </cell>
        </row>
        <row r="20296">
          <cell r="F20296" t="str">
            <v>老学校-茶元岭</v>
          </cell>
          <cell r="G20296" t="str">
            <v>C953431322</v>
          </cell>
          <cell r="H20296">
            <v>1.105</v>
          </cell>
          <cell r="I20296">
            <v>1.627</v>
          </cell>
          <cell r="J20296">
            <v>0.522</v>
          </cell>
        </row>
        <row r="20297">
          <cell r="F20297" t="str">
            <v>刘家院-刘家院</v>
          </cell>
          <cell r="G20297" t="str">
            <v>CC03431322</v>
          </cell>
          <cell r="H20297">
            <v>0.953</v>
          </cell>
          <cell r="I20297">
            <v>1.78</v>
          </cell>
          <cell r="J20297">
            <v>0.827</v>
          </cell>
        </row>
        <row r="20298">
          <cell r="F20298" t="str">
            <v>王溪桥至磨坊</v>
          </cell>
          <cell r="G20298" t="str">
            <v>C60K431322</v>
          </cell>
          <cell r="H20298">
            <v>0</v>
          </cell>
          <cell r="I20298">
            <v>0.881</v>
          </cell>
          <cell r="J20298">
            <v>0.881</v>
          </cell>
        </row>
        <row r="20299">
          <cell r="F20299" t="str">
            <v>磨峰村五组至九组</v>
          </cell>
          <cell r="G20299" t="str">
            <v>VPCP431322</v>
          </cell>
          <cell r="H20299">
            <v>0</v>
          </cell>
          <cell r="I20299">
            <v>0.602</v>
          </cell>
          <cell r="J20299">
            <v>0.602</v>
          </cell>
        </row>
        <row r="20300">
          <cell r="F20300" t="str">
            <v>彭家院至陈家略</v>
          </cell>
          <cell r="G20300" t="str">
            <v>CK83431322</v>
          </cell>
          <cell r="H20300">
            <v>0</v>
          </cell>
          <cell r="I20300">
            <v>0.626</v>
          </cell>
          <cell r="J20300">
            <v>0.626</v>
          </cell>
        </row>
        <row r="20301">
          <cell r="F20301" t="str">
            <v>袁家湾-太山界</v>
          </cell>
          <cell r="G20301" t="str">
            <v>C45C431322</v>
          </cell>
          <cell r="H20301">
            <v>1.255</v>
          </cell>
          <cell r="I20301">
            <v>2.506</v>
          </cell>
          <cell r="J20301">
            <v>1.251</v>
          </cell>
        </row>
        <row r="20302">
          <cell r="F20302" t="str">
            <v>长垅界至岩屋冲</v>
          </cell>
          <cell r="G20302" t="str">
            <v>CC01431322</v>
          </cell>
          <cell r="H20302">
            <v>0</v>
          </cell>
          <cell r="I20302">
            <v>0.404</v>
          </cell>
          <cell r="J20302">
            <v>0.404</v>
          </cell>
        </row>
        <row r="20303">
          <cell r="F20303" t="str">
            <v>青树村八组至九组</v>
          </cell>
          <cell r="G20303" t="str">
            <v>VPDK431322</v>
          </cell>
          <cell r="H20303">
            <v>0.063</v>
          </cell>
          <cell r="I20303">
            <v>0.304</v>
          </cell>
          <cell r="J20303">
            <v>0.241</v>
          </cell>
        </row>
        <row r="20304">
          <cell r="F20304" t="str">
            <v>农场里至牛背脊</v>
          </cell>
          <cell r="G20304" t="str">
            <v>C48C431322</v>
          </cell>
          <cell r="H20304">
            <v>0</v>
          </cell>
          <cell r="I20304">
            <v>3.17</v>
          </cell>
          <cell r="J20304">
            <v>3.17</v>
          </cell>
        </row>
        <row r="20305">
          <cell r="F20305" t="str">
            <v>急水潭至毛凼垅</v>
          </cell>
          <cell r="G20305" t="str">
            <v>CK81431322</v>
          </cell>
          <cell r="H20305">
            <v>0</v>
          </cell>
          <cell r="I20305">
            <v>0.781</v>
          </cell>
          <cell r="J20305">
            <v>0.781</v>
          </cell>
        </row>
        <row r="20306">
          <cell r="F20306" t="str">
            <v>茶山村六组至四都村</v>
          </cell>
          <cell r="G20306" t="str">
            <v>CPAV431322</v>
          </cell>
          <cell r="H20306">
            <v>0</v>
          </cell>
          <cell r="I20306">
            <v>0.61</v>
          </cell>
          <cell r="J20306">
            <v>0.61</v>
          </cell>
        </row>
        <row r="20307">
          <cell r="F20307" t="str">
            <v>磨峰村十二组至维山村</v>
          </cell>
          <cell r="G20307" t="str">
            <v>CPCN431322</v>
          </cell>
          <cell r="H20307">
            <v>0</v>
          </cell>
          <cell r="I20307">
            <v>0.236</v>
          </cell>
          <cell r="J20307">
            <v>0.236</v>
          </cell>
        </row>
        <row r="20308">
          <cell r="F20308" t="str">
            <v>祠堂7组-7组祠堂</v>
          </cell>
          <cell r="G20308" t="str">
            <v>CH25431322</v>
          </cell>
          <cell r="H20308">
            <v>0</v>
          </cell>
          <cell r="I20308">
            <v>3.533</v>
          </cell>
          <cell r="J20308">
            <v>3.533</v>
          </cell>
        </row>
        <row r="20309">
          <cell r="F20309" t="str">
            <v>祠堂7组-7组祠堂</v>
          </cell>
          <cell r="G20309" t="str">
            <v>CH25431322</v>
          </cell>
          <cell r="H20309">
            <v>3.533</v>
          </cell>
          <cell r="I20309">
            <v>4.914</v>
          </cell>
          <cell r="J20309">
            <v>1.381</v>
          </cell>
        </row>
        <row r="20310">
          <cell r="F20310" t="str">
            <v>滴水洞村六组至七组</v>
          </cell>
          <cell r="G20310" t="str">
            <v>VWFC431322</v>
          </cell>
          <cell r="H20310">
            <v>0</v>
          </cell>
          <cell r="I20310">
            <v>0.338</v>
          </cell>
          <cell r="J20310">
            <v>0.338</v>
          </cell>
        </row>
        <row r="20311">
          <cell r="F20311" t="str">
            <v>庙坳上至何家坪</v>
          </cell>
          <cell r="G20311" t="str">
            <v>C20K431322</v>
          </cell>
          <cell r="H20311">
            <v>0</v>
          </cell>
          <cell r="I20311">
            <v>1.364</v>
          </cell>
          <cell r="J20311">
            <v>1.364</v>
          </cell>
        </row>
        <row r="20312">
          <cell r="F20312" t="str">
            <v>繁荣村至昌盛村(坐石乡)</v>
          </cell>
          <cell r="G20312" t="str">
            <v>CH38431322</v>
          </cell>
          <cell r="H20312">
            <v>0</v>
          </cell>
          <cell r="I20312">
            <v>1.047</v>
          </cell>
          <cell r="J20312">
            <v>1.047</v>
          </cell>
        </row>
        <row r="20313">
          <cell r="F20313" t="str">
            <v>繁荣村至星火村</v>
          </cell>
          <cell r="G20313" t="str">
            <v>CWAS431322</v>
          </cell>
          <cell r="H20313">
            <v>0</v>
          </cell>
          <cell r="I20313">
            <v>2.452</v>
          </cell>
          <cell r="J20313">
            <v>2.452</v>
          </cell>
        </row>
        <row r="20314">
          <cell r="G20314" t="str">
            <v>V000</v>
          </cell>
          <cell r="H20314">
            <v>0</v>
          </cell>
          <cell r="I20314">
            <v>0.28</v>
          </cell>
          <cell r="J20314">
            <v>0.28</v>
          </cell>
        </row>
        <row r="20315">
          <cell r="F20315" t="str">
            <v>富兴村学校叉路口至斗山渔场</v>
          </cell>
          <cell r="G20315" t="str">
            <v>Z26A431322</v>
          </cell>
          <cell r="H20315">
            <v>0</v>
          </cell>
          <cell r="I20315">
            <v>1.038</v>
          </cell>
          <cell r="J20315">
            <v>1.038</v>
          </cell>
        </row>
        <row r="20316">
          <cell r="F20316" t="str">
            <v>罗家村六组至永溪村</v>
          </cell>
          <cell r="G20316" t="str">
            <v>CWFW431322</v>
          </cell>
          <cell r="H20316">
            <v>0</v>
          </cell>
          <cell r="I20316">
            <v>1.201</v>
          </cell>
          <cell r="J20316">
            <v>1.201</v>
          </cell>
        </row>
        <row r="20317">
          <cell r="F20317" t="str">
            <v>永溪村1組-眼花村</v>
          </cell>
          <cell r="G20317" t="str">
            <v>CWDZ431322</v>
          </cell>
          <cell r="H20317">
            <v>0</v>
          </cell>
          <cell r="I20317">
            <v>0.722</v>
          </cell>
          <cell r="J20317">
            <v>0.722</v>
          </cell>
        </row>
        <row r="20318">
          <cell r="F20318" t="str">
            <v>赵龙村十一组至茶山村一组</v>
          </cell>
          <cell r="G20318" t="str">
            <v>CWGZ431322</v>
          </cell>
          <cell r="H20318">
            <v>0</v>
          </cell>
          <cell r="I20318">
            <v>1.769</v>
          </cell>
          <cell r="J20318">
            <v>1.769</v>
          </cell>
        </row>
        <row r="20319">
          <cell r="F20319" t="str">
            <v>泥湾村四组至滟塘村</v>
          </cell>
          <cell r="G20319" t="str">
            <v>CWG1431322</v>
          </cell>
          <cell r="H20319">
            <v>0</v>
          </cell>
          <cell r="I20319">
            <v>0.605</v>
          </cell>
          <cell r="J20319">
            <v>0.605</v>
          </cell>
        </row>
        <row r="20320">
          <cell r="F20320" t="str">
            <v>邱住村四组至兴隆村</v>
          </cell>
          <cell r="G20320" t="str">
            <v>CWDN431322</v>
          </cell>
          <cell r="H20320">
            <v>0</v>
          </cell>
          <cell r="I20320">
            <v>0.671</v>
          </cell>
          <cell r="J20320">
            <v>0.671</v>
          </cell>
        </row>
        <row r="20321">
          <cell r="F20321" t="str">
            <v>山羊村九组至田坪镇土桥村</v>
          </cell>
          <cell r="G20321" t="str">
            <v>C01I431322</v>
          </cell>
          <cell r="H20321">
            <v>0</v>
          </cell>
          <cell r="I20321">
            <v>1.313</v>
          </cell>
          <cell r="J20321">
            <v>1.313</v>
          </cell>
        </row>
        <row r="20322">
          <cell r="F20322" t="str">
            <v>山羊村六组至三组</v>
          </cell>
          <cell r="G20322" t="str">
            <v>VWBU431322</v>
          </cell>
          <cell r="H20322">
            <v>0</v>
          </cell>
          <cell r="I20322">
            <v>0.552</v>
          </cell>
          <cell r="J20322">
            <v>0.552</v>
          </cell>
        </row>
        <row r="20323">
          <cell r="F20323" t="str">
            <v>山中村二组至三组</v>
          </cell>
          <cell r="G20323" t="str">
            <v>VWCD431322</v>
          </cell>
          <cell r="H20323">
            <v>0</v>
          </cell>
          <cell r="I20323">
            <v>0.249</v>
          </cell>
          <cell r="J20323">
            <v>0.249</v>
          </cell>
        </row>
        <row r="20324">
          <cell r="F20324" t="str">
            <v>山中村-温塘村</v>
          </cell>
          <cell r="G20324" t="str">
            <v>YD41431322</v>
          </cell>
          <cell r="H20324">
            <v>2.059</v>
          </cell>
          <cell r="I20324">
            <v>2.443</v>
          </cell>
          <cell r="J20324">
            <v>0.384</v>
          </cell>
        </row>
        <row r="20325">
          <cell r="F20325" t="str">
            <v>石井村一七组至韩家冲</v>
          </cell>
          <cell r="G20325" t="str">
            <v>VWAB431322</v>
          </cell>
          <cell r="H20325">
            <v>0</v>
          </cell>
          <cell r="I20325">
            <v>1.159</v>
          </cell>
          <cell r="J20325">
            <v>1.159</v>
          </cell>
        </row>
        <row r="20326">
          <cell r="F20326" t="str">
            <v>罗家岭-罗家岭</v>
          </cell>
          <cell r="G20326" t="str">
            <v>C582431322</v>
          </cell>
          <cell r="H20326">
            <v>0</v>
          </cell>
          <cell r="I20326">
            <v>0.91</v>
          </cell>
          <cell r="J20326">
            <v>0.91</v>
          </cell>
        </row>
        <row r="20327">
          <cell r="F20327" t="str">
            <v>温塘村应和院至中心小学</v>
          </cell>
          <cell r="G20327" t="str">
            <v>CI20431322</v>
          </cell>
          <cell r="H20327">
            <v>0</v>
          </cell>
          <cell r="I20327">
            <v>0.829</v>
          </cell>
          <cell r="J20327">
            <v>0.829</v>
          </cell>
        </row>
        <row r="20328">
          <cell r="F20328" t="str">
            <v>YD41-利华村</v>
          </cell>
          <cell r="G20328" t="str">
            <v>Y559431322</v>
          </cell>
          <cell r="H20328">
            <v>5.887</v>
          </cell>
          <cell r="I20328">
            <v>6.547</v>
          </cell>
          <cell r="J20328">
            <v>0.66</v>
          </cell>
        </row>
        <row r="20329">
          <cell r="F20329" t="str">
            <v>祥星村吴家岭至陈家岭</v>
          </cell>
          <cell r="G20329" t="str">
            <v>C04D431322</v>
          </cell>
          <cell r="H20329">
            <v>0</v>
          </cell>
          <cell r="I20329">
            <v>0.949</v>
          </cell>
          <cell r="J20329">
            <v>0.949</v>
          </cell>
        </row>
        <row r="20330">
          <cell r="F20330" t="str">
            <v>大岭上至康子冲</v>
          </cell>
          <cell r="G20330" t="str">
            <v>C78F431322</v>
          </cell>
          <cell r="H20330">
            <v>0</v>
          </cell>
          <cell r="I20330">
            <v>0.671</v>
          </cell>
          <cell r="J20330">
            <v>0.671</v>
          </cell>
        </row>
        <row r="20331">
          <cell r="F20331" t="str">
            <v>新星二组-新星一组</v>
          </cell>
          <cell r="G20331" t="str">
            <v>C97A431322</v>
          </cell>
          <cell r="H20331">
            <v>0</v>
          </cell>
          <cell r="I20331">
            <v>1.887</v>
          </cell>
          <cell r="J20331">
            <v>1.887</v>
          </cell>
        </row>
        <row r="20332">
          <cell r="F20332" t="str">
            <v>徒桐村8组-兴隆村</v>
          </cell>
          <cell r="G20332" t="str">
            <v>CH23431322</v>
          </cell>
          <cell r="H20332">
            <v>2.443</v>
          </cell>
          <cell r="I20332">
            <v>3.624</v>
          </cell>
          <cell r="J20332">
            <v>1.181</v>
          </cell>
        </row>
        <row r="20333">
          <cell r="F20333" t="str">
            <v>兴隆村四组至易家村</v>
          </cell>
          <cell r="G20333" t="str">
            <v>CWDR431322</v>
          </cell>
          <cell r="H20333">
            <v>0</v>
          </cell>
          <cell r="I20333">
            <v>1.95</v>
          </cell>
          <cell r="J20333">
            <v>1.95</v>
          </cell>
        </row>
        <row r="20334">
          <cell r="F20334" t="str">
            <v>兴隆村三组至二组</v>
          </cell>
          <cell r="G20334" t="str">
            <v>VWDT431322</v>
          </cell>
          <cell r="H20334">
            <v>0</v>
          </cell>
          <cell r="I20334">
            <v>0.304</v>
          </cell>
          <cell r="J20334">
            <v>0.304</v>
          </cell>
        </row>
        <row r="20335">
          <cell r="F20335" t="str">
            <v>烟竹村六组至八组</v>
          </cell>
          <cell r="G20335" t="str">
            <v>VWEV431322</v>
          </cell>
          <cell r="H20335">
            <v>0</v>
          </cell>
          <cell r="I20335">
            <v>1.419</v>
          </cell>
          <cell r="J20335">
            <v>1.419</v>
          </cell>
        </row>
        <row r="20336">
          <cell r="F20336" t="str">
            <v>眼花村二组-眼花村二组</v>
          </cell>
          <cell r="G20336" t="str">
            <v>C574431322</v>
          </cell>
          <cell r="H20336">
            <v>0</v>
          </cell>
          <cell r="I20336">
            <v>1.171</v>
          </cell>
          <cell r="J20336">
            <v>1.171</v>
          </cell>
        </row>
        <row r="20337">
          <cell r="F20337" t="str">
            <v>农科村-晏家村</v>
          </cell>
          <cell r="G20337" t="str">
            <v>YD71431322</v>
          </cell>
          <cell r="H20337">
            <v>4.275</v>
          </cell>
          <cell r="I20337">
            <v>4.962</v>
          </cell>
          <cell r="J20337">
            <v>0.687</v>
          </cell>
        </row>
        <row r="20338">
          <cell r="F20338" t="str">
            <v>兴隆村-易家村</v>
          </cell>
          <cell r="G20338" t="str">
            <v>C568431322</v>
          </cell>
          <cell r="H20338">
            <v>2.063</v>
          </cell>
          <cell r="I20338">
            <v>2.967</v>
          </cell>
          <cell r="J20338">
            <v>0.904</v>
          </cell>
        </row>
        <row r="20339">
          <cell r="F20339" t="str">
            <v>邱住村三组至易家村二组</v>
          </cell>
          <cell r="G20339" t="str">
            <v>CWDM431322</v>
          </cell>
          <cell r="H20339">
            <v>0</v>
          </cell>
          <cell r="I20339">
            <v>0.313</v>
          </cell>
          <cell r="J20339">
            <v>0.313</v>
          </cell>
        </row>
        <row r="20340">
          <cell r="F20340" t="str">
            <v>抱堂村7组-易家村</v>
          </cell>
          <cell r="G20340" t="str">
            <v>CWEF431322</v>
          </cell>
          <cell r="H20340">
            <v>0</v>
          </cell>
          <cell r="I20340">
            <v>1.59</v>
          </cell>
          <cell r="J20340">
            <v>1.59</v>
          </cell>
        </row>
        <row r="20341">
          <cell r="F20341" t="str">
            <v>易家村村中心至六组</v>
          </cell>
          <cell r="G20341" t="str">
            <v>VWEP431322</v>
          </cell>
          <cell r="H20341">
            <v>0</v>
          </cell>
          <cell r="I20341">
            <v>0.323</v>
          </cell>
          <cell r="J20341">
            <v>0.323</v>
          </cell>
        </row>
        <row r="20342">
          <cell r="F20342" t="str">
            <v>易家村-邱住村</v>
          </cell>
          <cell r="G20342" t="str">
            <v>YD70431322</v>
          </cell>
          <cell r="H20342">
            <v>0</v>
          </cell>
          <cell r="I20342">
            <v>1.561</v>
          </cell>
          <cell r="J20342">
            <v>1.561</v>
          </cell>
        </row>
        <row r="20343">
          <cell r="F20343" t="str">
            <v>易家村-永红4组</v>
          </cell>
          <cell r="G20343" t="str">
            <v>C94A431322</v>
          </cell>
          <cell r="H20343">
            <v>0.989</v>
          </cell>
          <cell r="I20343">
            <v>1.635</v>
          </cell>
          <cell r="J20343">
            <v>0.646</v>
          </cell>
        </row>
        <row r="20344">
          <cell r="F20344" t="str">
            <v>袁家村一组至眼花村</v>
          </cell>
          <cell r="G20344" t="str">
            <v>CWF0431322</v>
          </cell>
          <cell r="H20344">
            <v>0</v>
          </cell>
          <cell r="I20344">
            <v>0.392</v>
          </cell>
          <cell r="J20344">
            <v>0.392</v>
          </cell>
        </row>
        <row r="20345">
          <cell r="F20345" t="str">
            <v>赵龙村一组至二组</v>
          </cell>
          <cell r="G20345" t="str">
            <v>VWGX431322</v>
          </cell>
          <cell r="H20345">
            <v>0</v>
          </cell>
          <cell r="I20345">
            <v>0.64</v>
          </cell>
          <cell r="J20345">
            <v>0.64</v>
          </cell>
        </row>
        <row r="20346">
          <cell r="F20346" t="str">
            <v>高桥-坑头凹</v>
          </cell>
          <cell r="G20346" t="str">
            <v>C336431322</v>
          </cell>
          <cell r="H20346">
            <v>3.808</v>
          </cell>
          <cell r="I20346">
            <v>5.315</v>
          </cell>
          <cell r="J20346">
            <v>1.507</v>
          </cell>
        </row>
        <row r="20347">
          <cell r="F20347" t="str">
            <v>青京二组至荆竹坪</v>
          </cell>
          <cell r="G20347" t="str">
            <v>CG07431322</v>
          </cell>
          <cell r="H20347">
            <v>0</v>
          </cell>
          <cell r="I20347">
            <v>4.697</v>
          </cell>
          <cell r="J20347">
            <v>4.697</v>
          </cell>
        </row>
        <row r="20348">
          <cell r="F20348" t="str">
            <v>石燕学校至桥坪村</v>
          </cell>
          <cell r="G20348" t="str">
            <v>CKCR431322</v>
          </cell>
          <cell r="H20348">
            <v>0</v>
          </cell>
          <cell r="I20348">
            <v>2.127</v>
          </cell>
          <cell r="J20348">
            <v>2.127</v>
          </cell>
        </row>
        <row r="20349">
          <cell r="F20349" t="str">
            <v>老鼠石至杜花冲</v>
          </cell>
          <cell r="G20349" t="str">
            <v>VKDG431322</v>
          </cell>
          <cell r="H20349">
            <v>0</v>
          </cell>
          <cell r="I20349">
            <v>2.008</v>
          </cell>
          <cell r="J20349">
            <v>2.008</v>
          </cell>
        </row>
        <row r="20350">
          <cell r="F20350" t="str">
            <v>杨家山至坪田硬</v>
          </cell>
          <cell r="G20350" t="str">
            <v>VKDH431322</v>
          </cell>
          <cell r="H20350">
            <v>0</v>
          </cell>
          <cell r="I20350">
            <v>2.764</v>
          </cell>
          <cell r="J20350">
            <v>2.764</v>
          </cell>
        </row>
        <row r="20351">
          <cell r="F20351" t="str">
            <v>石羊村焱塘边至二组</v>
          </cell>
          <cell r="G20351" t="str">
            <v>VKBC431322</v>
          </cell>
          <cell r="H20351">
            <v>0</v>
          </cell>
          <cell r="I20351">
            <v>4.166</v>
          </cell>
          <cell r="J20351">
            <v>4.166</v>
          </cell>
        </row>
        <row r="20352">
          <cell r="F20352" t="str">
            <v>长茶园-长茶园</v>
          </cell>
          <cell r="G20352" t="str">
            <v>C44A431322</v>
          </cell>
          <cell r="H20352">
            <v>0</v>
          </cell>
          <cell r="I20352">
            <v>3.812</v>
          </cell>
          <cell r="J20352">
            <v>3.812</v>
          </cell>
        </row>
        <row r="20353">
          <cell r="F20353" t="str">
            <v>邓家村三组至四组</v>
          </cell>
          <cell r="G20353" t="str">
            <v>VEDM431322</v>
          </cell>
          <cell r="H20353">
            <v>0</v>
          </cell>
          <cell r="I20353">
            <v>2.093</v>
          </cell>
          <cell r="J20353">
            <v>2.093</v>
          </cell>
        </row>
        <row r="20354">
          <cell r="F20354" t="str">
            <v>东河村九组至八组</v>
          </cell>
          <cell r="G20354" t="str">
            <v>VEBM431322</v>
          </cell>
          <cell r="H20354">
            <v>0</v>
          </cell>
          <cell r="I20354">
            <v>0.255</v>
          </cell>
          <cell r="J20354">
            <v>0.255</v>
          </cell>
        </row>
        <row r="20355">
          <cell r="F20355" t="str">
            <v>西河镇横阳村至段家村</v>
          </cell>
          <cell r="G20355" t="str">
            <v>CEBV431322</v>
          </cell>
          <cell r="H20355">
            <v>0</v>
          </cell>
          <cell r="I20355">
            <v>1.026</v>
          </cell>
          <cell r="J20355">
            <v>1.026</v>
          </cell>
        </row>
        <row r="20356">
          <cell r="F20356" t="str">
            <v>西河镇河西村至陈家山村</v>
          </cell>
          <cell r="G20356" t="str">
            <v>CEES431322</v>
          </cell>
          <cell r="H20356">
            <v>0</v>
          </cell>
          <cell r="I20356">
            <v>0.367</v>
          </cell>
          <cell r="J20356">
            <v>0.367</v>
          </cell>
        </row>
        <row r="20357">
          <cell r="F20357" t="str">
            <v>河西村七组至八组</v>
          </cell>
          <cell r="G20357" t="str">
            <v>VEET431322</v>
          </cell>
          <cell r="H20357">
            <v>0</v>
          </cell>
          <cell r="I20357">
            <v>1.249</v>
          </cell>
          <cell r="J20357">
            <v>1.249</v>
          </cell>
        </row>
        <row r="20358">
          <cell r="F20358" t="str">
            <v>西河镇横阳村至段家村</v>
          </cell>
          <cell r="G20358" t="str">
            <v>CEBV431322</v>
          </cell>
          <cell r="H20358">
            <v>0</v>
          </cell>
          <cell r="I20358">
            <v>1.753</v>
          </cell>
          <cell r="J20358">
            <v>1.753</v>
          </cell>
        </row>
        <row r="20359">
          <cell r="F20359" t="str">
            <v>西河镇湖田村至小水村</v>
          </cell>
          <cell r="G20359" t="str">
            <v>CEDS431322</v>
          </cell>
          <cell r="H20359">
            <v>0</v>
          </cell>
          <cell r="I20359">
            <v>2.405</v>
          </cell>
          <cell r="J20359">
            <v>2.405</v>
          </cell>
        </row>
        <row r="20360">
          <cell r="F20360" t="str">
            <v>西河镇小水村至矿山村</v>
          </cell>
          <cell r="G20360" t="str">
            <v>CEDX431322</v>
          </cell>
          <cell r="H20360">
            <v>0</v>
          </cell>
          <cell r="I20360">
            <v>1.709</v>
          </cell>
          <cell r="J20360">
            <v>1.709</v>
          </cell>
        </row>
        <row r="20361">
          <cell r="F20361" t="str">
            <v>滑石村一组至二组</v>
          </cell>
          <cell r="G20361" t="str">
            <v>VEEL431322</v>
          </cell>
          <cell r="H20361">
            <v>0</v>
          </cell>
          <cell r="I20361">
            <v>0.544</v>
          </cell>
          <cell r="J20361">
            <v>0.544</v>
          </cell>
        </row>
        <row r="20362">
          <cell r="F20362" t="str">
            <v>天马桥至红岩山</v>
          </cell>
          <cell r="G20362" t="str">
            <v>C94G431322</v>
          </cell>
          <cell r="H20362">
            <v>0</v>
          </cell>
          <cell r="I20362">
            <v>1.251</v>
          </cell>
          <cell r="J20362">
            <v>1.251</v>
          </cell>
        </row>
        <row r="20363">
          <cell r="F20363" t="str">
            <v>西河镇利兴村至苏俄村</v>
          </cell>
          <cell r="G20363" t="str">
            <v>CECE431322</v>
          </cell>
          <cell r="H20363">
            <v>0</v>
          </cell>
          <cell r="I20363">
            <v>0.178</v>
          </cell>
          <cell r="J20363">
            <v>0.178</v>
          </cell>
        </row>
        <row r="20364">
          <cell r="F20364" t="str">
            <v>西河镇明庄村至正中村</v>
          </cell>
          <cell r="G20364" t="str">
            <v>CEFE431322</v>
          </cell>
          <cell r="H20364">
            <v>0</v>
          </cell>
          <cell r="I20364">
            <v>0.971</v>
          </cell>
          <cell r="J20364">
            <v>0.971</v>
          </cell>
        </row>
        <row r="20365">
          <cell r="F20365" t="str">
            <v>明庄村三组至一组</v>
          </cell>
          <cell r="G20365" t="str">
            <v>VEFH431322</v>
          </cell>
          <cell r="H20365">
            <v>0</v>
          </cell>
          <cell r="I20365">
            <v>0.586</v>
          </cell>
          <cell r="J20365">
            <v>0.586</v>
          </cell>
        </row>
        <row r="20366">
          <cell r="F20366" t="str">
            <v>七一村四组至五组</v>
          </cell>
          <cell r="G20366" t="str">
            <v>VEEG431322</v>
          </cell>
          <cell r="H20366">
            <v>0</v>
          </cell>
          <cell r="I20366">
            <v>0.635</v>
          </cell>
          <cell r="J20366">
            <v>0.635</v>
          </cell>
        </row>
        <row r="20367">
          <cell r="F20367" t="str">
            <v>青石村七组至五组</v>
          </cell>
          <cell r="G20367" t="str">
            <v>VEFA431322</v>
          </cell>
          <cell r="H20367">
            <v>0</v>
          </cell>
          <cell r="I20367">
            <v>0.639</v>
          </cell>
          <cell r="J20367">
            <v>0.639</v>
          </cell>
        </row>
        <row r="20368">
          <cell r="F20368" t="str">
            <v>西河镇双蹄村至双佳村</v>
          </cell>
          <cell r="G20368" t="str">
            <v>CEC2431322</v>
          </cell>
          <cell r="H20368">
            <v>0</v>
          </cell>
          <cell r="I20368">
            <v>0.245</v>
          </cell>
          <cell r="J20368">
            <v>0.245</v>
          </cell>
        </row>
        <row r="20369">
          <cell r="F20369" t="str">
            <v>苏俄村二组至十组</v>
          </cell>
          <cell r="G20369" t="str">
            <v>CECB431322</v>
          </cell>
          <cell r="H20369">
            <v>0</v>
          </cell>
          <cell r="I20369">
            <v>1.038</v>
          </cell>
          <cell r="J20369">
            <v>1.038</v>
          </cell>
        </row>
        <row r="20370">
          <cell r="F20370" t="str">
            <v>亚阴岭-亚阴岭</v>
          </cell>
          <cell r="G20370" t="str">
            <v>C43A431322</v>
          </cell>
          <cell r="H20370">
            <v>3.708</v>
          </cell>
          <cell r="I20370">
            <v>4.127</v>
          </cell>
          <cell r="J20370">
            <v>0.419</v>
          </cell>
        </row>
        <row r="20371">
          <cell r="F20371" t="str">
            <v>新田村六组至十组</v>
          </cell>
          <cell r="G20371" t="str">
            <v>CECY431322</v>
          </cell>
          <cell r="H20371">
            <v>0</v>
          </cell>
          <cell r="I20371">
            <v>1.31</v>
          </cell>
          <cell r="J20371">
            <v>1.31</v>
          </cell>
        </row>
        <row r="20372">
          <cell r="F20372" t="str">
            <v>铁石村八组至六组</v>
          </cell>
          <cell r="G20372" t="str">
            <v>VEAX431322</v>
          </cell>
          <cell r="H20372">
            <v>0</v>
          </cell>
          <cell r="I20372">
            <v>0.591</v>
          </cell>
          <cell r="J20372">
            <v>0.591</v>
          </cell>
        </row>
        <row r="20373">
          <cell r="F20373" t="str">
            <v>歇凉村至西河五一村</v>
          </cell>
          <cell r="G20373" t="str">
            <v>CJEH431322</v>
          </cell>
          <cell r="H20373">
            <v>0</v>
          </cell>
          <cell r="I20373">
            <v>0.442</v>
          </cell>
          <cell r="J20373">
            <v>0.442</v>
          </cell>
        </row>
        <row r="20374">
          <cell r="F20374" t="str">
            <v>西河镇湖田村至小水村</v>
          </cell>
          <cell r="G20374" t="str">
            <v>CEDS431322</v>
          </cell>
          <cell r="H20374">
            <v>0</v>
          </cell>
          <cell r="I20374">
            <v>1.696</v>
          </cell>
          <cell r="J20374">
            <v>1.696</v>
          </cell>
        </row>
        <row r="20375">
          <cell r="F20375" t="str">
            <v>下湾里-下湾里</v>
          </cell>
          <cell r="G20375" t="str">
            <v>C193431322</v>
          </cell>
          <cell r="H20375">
            <v>1.195</v>
          </cell>
          <cell r="I20375">
            <v>1.496</v>
          </cell>
          <cell r="J20375">
            <v>0.301</v>
          </cell>
        </row>
        <row r="20376">
          <cell r="F20376" t="str">
            <v>河西村四组至七组</v>
          </cell>
          <cell r="G20376" t="str">
            <v>VEEU431322</v>
          </cell>
          <cell r="H20376">
            <v>0</v>
          </cell>
          <cell r="I20376">
            <v>1.695</v>
          </cell>
          <cell r="J20376">
            <v>1.695</v>
          </cell>
        </row>
        <row r="20377">
          <cell r="F20377" t="str">
            <v>西河镇新民村至新田村</v>
          </cell>
          <cell r="G20377" t="str">
            <v>CECZ431322</v>
          </cell>
          <cell r="H20377">
            <v>0</v>
          </cell>
          <cell r="I20377">
            <v>1.657</v>
          </cell>
          <cell r="J20377">
            <v>1.657</v>
          </cell>
        </row>
        <row r="20378">
          <cell r="F20378" t="str">
            <v>兴林村一组至二组</v>
          </cell>
          <cell r="G20378" t="str">
            <v>VEFY431322</v>
          </cell>
          <cell r="H20378">
            <v>0</v>
          </cell>
          <cell r="I20378">
            <v>0.846</v>
          </cell>
          <cell r="J20378">
            <v>0.846</v>
          </cell>
        </row>
        <row r="20379">
          <cell r="F20379" t="str">
            <v>西河镇架桥村至古台山林场高峰工区</v>
          </cell>
          <cell r="G20379" t="str">
            <v>CEDK431322</v>
          </cell>
          <cell r="H20379">
            <v>0</v>
          </cell>
          <cell r="I20379">
            <v>2.665</v>
          </cell>
          <cell r="J20379">
            <v>2.665</v>
          </cell>
        </row>
        <row r="20380">
          <cell r="F20380" t="str">
            <v>红岩桥村十四组至十三组</v>
          </cell>
          <cell r="G20380" t="str">
            <v>VOEX431322</v>
          </cell>
          <cell r="H20380">
            <v>1.541</v>
          </cell>
          <cell r="I20380">
            <v>4.053</v>
          </cell>
          <cell r="J20380">
            <v>2.512</v>
          </cell>
        </row>
        <row r="20381">
          <cell r="F20381" t="str">
            <v>艺丰村五组</v>
          </cell>
          <cell r="G20381" t="str">
            <v>VNEZ431322</v>
          </cell>
          <cell r="H20381">
            <v>0</v>
          </cell>
          <cell r="I20381">
            <v>0.424</v>
          </cell>
          <cell r="J20381">
            <v>0.424</v>
          </cell>
        </row>
        <row r="20382">
          <cell r="F20382" t="str">
            <v>枫树岭至长岗村</v>
          </cell>
          <cell r="G20382" t="str">
            <v>CZ40431322</v>
          </cell>
          <cell r="H20382">
            <v>0</v>
          </cell>
          <cell r="I20382">
            <v>1.258</v>
          </cell>
          <cell r="J20382">
            <v>1.258</v>
          </cell>
        </row>
        <row r="20383">
          <cell r="F20383" t="str">
            <v>裕华村九组至常丰村</v>
          </cell>
          <cell r="G20383" t="str">
            <v>CNL1431322</v>
          </cell>
          <cell r="H20383">
            <v>0</v>
          </cell>
          <cell r="I20383">
            <v>0.992</v>
          </cell>
          <cell r="J20383">
            <v>0.992</v>
          </cell>
        </row>
        <row r="20384">
          <cell r="F20384" t="str">
            <v>戴家凼村七组至四组</v>
          </cell>
          <cell r="G20384" t="str">
            <v>CNMP431322</v>
          </cell>
          <cell r="H20384">
            <v>0</v>
          </cell>
          <cell r="I20384">
            <v>2.994</v>
          </cell>
          <cell r="J20384">
            <v>2.994</v>
          </cell>
        </row>
        <row r="20385">
          <cell r="F20385" t="str">
            <v>洞冲村二组至三四组</v>
          </cell>
          <cell r="G20385" t="str">
            <v>CNAE431322</v>
          </cell>
          <cell r="H20385">
            <v>0</v>
          </cell>
          <cell r="I20385">
            <v>2.109</v>
          </cell>
          <cell r="J20385">
            <v>2.109</v>
          </cell>
        </row>
        <row r="20386">
          <cell r="F20386" t="str">
            <v>白地村三组至官渡村</v>
          </cell>
          <cell r="G20386" t="str">
            <v>CNBM431322</v>
          </cell>
          <cell r="H20386">
            <v>0</v>
          </cell>
          <cell r="I20386">
            <v>1.477</v>
          </cell>
          <cell r="J20386">
            <v>1.477</v>
          </cell>
        </row>
        <row r="20387">
          <cell r="F20387" t="str">
            <v>集星村四组至新云村至青山</v>
          </cell>
          <cell r="G20387" t="str">
            <v>CNHO431322</v>
          </cell>
          <cell r="H20387">
            <v>0</v>
          </cell>
          <cell r="I20387">
            <v>1.597</v>
          </cell>
          <cell r="J20387">
            <v>1.597</v>
          </cell>
        </row>
        <row r="20388">
          <cell r="F20388" t="str">
            <v>桥边-庙山里</v>
          </cell>
          <cell r="G20388" t="str">
            <v>C68C431322</v>
          </cell>
          <cell r="H20388">
            <v>0</v>
          </cell>
          <cell r="I20388">
            <v>1.242</v>
          </cell>
          <cell r="J20388">
            <v>1.242</v>
          </cell>
        </row>
        <row r="20389">
          <cell r="F20389" t="str">
            <v>老食品站-双源村</v>
          </cell>
          <cell r="G20389" t="str">
            <v>C521431322</v>
          </cell>
          <cell r="H20389">
            <v>1.248</v>
          </cell>
          <cell r="I20389">
            <v>1.682</v>
          </cell>
          <cell r="J20389">
            <v>0.434</v>
          </cell>
        </row>
        <row r="20390">
          <cell r="F20390" t="str">
            <v>建荣村一组至二组</v>
          </cell>
          <cell r="G20390" t="str">
            <v>VNJN431322</v>
          </cell>
          <cell r="H20390">
            <v>0</v>
          </cell>
          <cell r="I20390">
            <v>0.212</v>
          </cell>
          <cell r="J20390">
            <v>0.212</v>
          </cell>
        </row>
        <row r="20391">
          <cell r="F20391" t="str">
            <v>火烧岭-岩石冲</v>
          </cell>
          <cell r="G20391" t="str">
            <v>C88A431322</v>
          </cell>
          <cell r="H20391">
            <v>1.165</v>
          </cell>
          <cell r="I20391">
            <v>1.319</v>
          </cell>
          <cell r="J20391">
            <v>0.154</v>
          </cell>
        </row>
        <row r="20392">
          <cell r="F20392" t="str">
            <v>联星村九组</v>
          </cell>
          <cell r="G20392" t="str">
            <v>VNGQ431322</v>
          </cell>
          <cell r="H20392">
            <v>0</v>
          </cell>
          <cell r="I20392">
            <v>0.341</v>
          </cell>
          <cell r="J20392">
            <v>0.341</v>
          </cell>
        </row>
        <row r="20393">
          <cell r="F20393" t="str">
            <v>光阴山至村中心</v>
          </cell>
          <cell r="G20393" t="str">
            <v>C82C431322</v>
          </cell>
          <cell r="H20393">
            <v>0</v>
          </cell>
          <cell r="I20393">
            <v>0.798</v>
          </cell>
          <cell r="J20393">
            <v>0.798</v>
          </cell>
        </row>
        <row r="20394">
          <cell r="F20394" t="str">
            <v>隆星村六组至八组</v>
          </cell>
          <cell r="G20394" t="str">
            <v>CL39431322</v>
          </cell>
          <cell r="H20394">
            <v>0</v>
          </cell>
          <cell r="I20394">
            <v>0.985</v>
          </cell>
          <cell r="J20394">
            <v>0.985</v>
          </cell>
        </row>
        <row r="20395">
          <cell r="F20395" t="str">
            <v>陶家学校-六竹村</v>
          </cell>
          <cell r="G20395" t="str">
            <v>C82A431322</v>
          </cell>
          <cell r="H20395">
            <v>1.602</v>
          </cell>
          <cell r="I20395">
            <v>2.397</v>
          </cell>
          <cell r="J20395">
            <v>0.795</v>
          </cell>
        </row>
        <row r="20396">
          <cell r="F20396" t="str">
            <v>六竹村至上车村四组</v>
          </cell>
          <cell r="G20396" t="str">
            <v>VNGF431322</v>
          </cell>
          <cell r="H20396">
            <v>0</v>
          </cell>
          <cell r="I20396">
            <v>0.814</v>
          </cell>
          <cell r="J20396">
            <v>0.814</v>
          </cell>
        </row>
        <row r="20397">
          <cell r="F20397" t="str">
            <v>寨边五组至南中村中心</v>
          </cell>
          <cell r="G20397" t="str">
            <v>CC86431322</v>
          </cell>
          <cell r="H20397">
            <v>0</v>
          </cell>
          <cell r="I20397">
            <v>0.557</v>
          </cell>
          <cell r="J20397">
            <v>0.557</v>
          </cell>
        </row>
        <row r="20398">
          <cell r="F20398" t="str">
            <v>冷水巷村-石燕村</v>
          </cell>
          <cell r="G20398" t="str">
            <v>Y665431322</v>
          </cell>
          <cell r="H20398">
            <v>4.499</v>
          </cell>
          <cell r="I20398">
            <v>5.063</v>
          </cell>
          <cell r="J20398">
            <v>0.564</v>
          </cell>
        </row>
        <row r="20399">
          <cell r="F20399" t="str">
            <v>铜锣树下-两口塘</v>
          </cell>
          <cell r="G20399" t="str">
            <v>C78A431322</v>
          </cell>
          <cell r="H20399">
            <v>0</v>
          </cell>
          <cell r="I20399">
            <v>0.818</v>
          </cell>
          <cell r="J20399">
            <v>0.818</v>
          </cell>
        </row>
        <row r="20400">
          <cell r="F20400" t="str">
            <v>村中心-村中心</v>
          </cell>
          <cell r="G20400" t="str">
            <v>C528431322</v>
          </cell>
          <cell r="H20400">
            <v>0</v>
          </cell>
          <cell r="I20400">
            <v>1.066</v>
          </cell>
          <cell r="J20400">
            <v>1.066</v>
          </cell>
        </row>
        <row r="20401">
          <cell r="F20401" t="str">
            <v>常丰村一组至四组</v>
          </cell>
          <cell r="G20401" t="str">
            <v>VNLP431322</v>
          </cell>
          <cell r="H20401">
            <v>0</v>
          </cell>
          <cell r="I20401">
            <v>0.382</v>
          </cell>
          <cell r="J20401">
            <v>0.382</v>
          </cell>
        </row>
        <row r="20402">
          <cell r="F20402" t="str">
            <v>山联村二组至新云村</v>
          </cell>
          <cell r="G20402" t="str">
            <v>CNHE431322</v>
          </cell>
          <cell r="H20402">
            <v>0</v>
          </cell>
          <cell r="I20402">
            <v>1.504</v>
          </cell>
          <cell r="J20402">
            <v>1.504</v>
          </cell>
        </row>
        <row r="20403">
          <cell r="F20403" t="str">
            <v>石燕村十二组至上升村</v>
          </cell>
          <cell r="G20403" t="str">
            <v>CNAK431322</v>
          </cell>
          <cell r="H20403">
            <v>0</v>
          </cell>
          <cell r="I20403">
            <v>1.883</v>
          </cell>
          <cell r="J20403">
            <v>1.883</v>
          </cell>
        </row>
        <row r="20404">
          <cell r="F20404" t="str">
            <v>冷水巷村-石燕村</v>
          </cell>
          <cell r="G20404" t="str">
            <v>YE06431322</v>
          </cell>
          <cell r="H20404">
            <v>4.499</v>
          </cell>
          <cell r="I20404">
            <v>4.639</v>
          </cell>
          <cell r="J20404">
            <v>0.14</v>
          </cell>
        </row>
        <row r="20405">
          <cell r="F20405" t="str">
            <v>水东村九组至洋溪镇水厂</v>
          </cell>
          <cell r="G20405" t="str">
            <v>VNIA431322</v>
          </cell>
          <cell r="H20405">
            <v>0</v>
          </cell>
          <cell r="I20405">
            <v>0.302</v>
          </cell>
          <cell r="J20405">
            <v>0.302</v>
          </cell>
        </row>
        <row r="20406">
          <cell r="F20406" t="str">
            <v>水东村二组</v>
          </cell>
          <cell r="G20406" t="str">
            <v>VNIG431322</v>
          </cell>
          <cell r="H20406">
            <v>0</v>
          </cell>
          <cell r="I20406">
            <v>0.492</v>
          </cell>
          <cell r="J20406">
            <v>0.492</v>
          </cell>
        </row>
        <row r="20407">
          <cell r="F20407" t="str">
            <v>江口-沙子坪</v>
          </cell>
          <cell r="G20407" t="str">
            <v>C537431322</v>
          </cell>
          <cell r="H20407">
            <v>1.349</v>
          </cell>
          <cell r="I20407">
            <v>5.152</v>
          </cell>
          <cell r="J20407">
            <v>3.803</v>
          </cell>
        </row>
        <row r="20408">
          <cell r="F20408" t="str">
            <v>石燕村十二组至上升村</v>
          </cell>
          <cell r="G20408" t="str">
            <v>CNAK431322</v>
          </cell>
          <cell r="H20408">
            <v>0</v>
          </cell>
          <cell r="I20408">
            <v>0.466</v>
          </cell>
          <cell r="J20408">
            <v>0.466</v>
          </cell>
        </row>
        <row r="20409">
          <cell r="F20409" t="str">
            <v>明星九组至小范溪村中心</v>
          </cell>
          <cell r="G20409" t="str">
            <v>C69C431322</v>
          </cell>
          <cell r="H20409">
            <v>0</v>
          </cell>
          <cell r="I20409">
            <v>0.607</v>
          </cell>
          <cell r="J20409">
            <v>0.607</v>
          </cell>
        </row>
        <row r="20410">
          <cell r="F20410" t="str">
            <v>大范溪村至小范溪二组</v>
          </cell>
          <cell r="G20410" t="str">
            <v>CNFG431322</v>
          </cell>
          <cell r="H20410">
            <v>0</v>
          </cell>
          <cell r="I20410">
            <v>0.775</v>
          </cell>
          <cell r="J20410">
            <v>0.775</v>
          </cell>
        </row>
        <row r="20411">
          <cell r="F20411" t="str">
            <v>新群村四组至龙潭湾村</v>
          </cell>
          <cell r="G20411" t="str">
            <v>VNIV431322</v>
          </cell>
          <cell r="H20411">
            <v>0</v>
          </cell>
          <cell r="I20411">
            <v>0.325</v>
          </cell>
          <cell r="J20411">
            <v>0.325</v>
          </cell>
        </row>
        <row r="20412">
          <cell r="F20412" t="str">
            <v>裕华村五组至建华村</v>
          </cell>
          <cell r="G20412" t="str">
            <v>VNLJ431322</v>
          </cell>
          <cell r="H20412">
            <v>0</v>
          </cell>
          <cell r="I20412">
            <v>0.273</v>
          </cell>
          <cell r="J20412">
            <v>0.273</v>
          </cell>
        </row>
        <row r="20413">
          <cell r="F20413" t="str">
            <v>三塘-三塘</v>
          </cell>
          <cell r="G20413" t="str">
            <v>C67C431322</v>
          </cell>
          <cell r="H20413">
            <v>0</v>
          </cell>
          <cell r="I20413">
            <v>0.905</v>
          </cell>
          <cell r="J20413">
            <v>0.905</v>
          </cell>
        </row>
        <row r="20414">
          <cell r="F20414" t="str">
            <v>地区医院至塘湾村</v>
          </cell>
          <cell r="G20414" t="str">
            <v>C89A431322</v>
          </cell>
          <cell r="H20414">
            <v>0</v>
          </cell>
          <cell r="I20414">
            <v>0.184</v>
          </cell>
          <cell r="J20414">
            <v>0.184</v>
          </cell>
        </row>
        <row r="20415">
          <cell r="F20415" t="str">
            <v>白家岭村二组至八组</v>
          </cell>
          <cell r="G20415" t="str">
            <v>VRAB431322</v>
          </cell>
          <cell r="H20415">
            <v>0</v>
          </cell>
          <cell r="I20415">
            <v>0.362</v>
          </cell>
          <cell r="J20415">
            <v>0.362</v>
          </cell>
        </row>
        <row r="20416">
          <cell r="F20416" t="str">
            <v>白芦村六组至新屋村</v>
          </cell>
          <cell r="G20416" t="str">
            <v>C05L431322</v>
          </cell>
          <cell r="H20416">
            <v>0</v>
          </cell>
          <cell r="I20416">
            <v>1.038</v>
          </cell>
          <cell r="J20416">
            <v>1.038</v>
          </cell>
        </row>
        <row r="20417">
          <cell r="F20417" t="str">
            <v>界头岭村-茶凼村</v>
          </cell>
          <cell r="G20417" t="str">
            <v>YD65431322</v>
          </cell>
          <cell r="H20417">
            <v>3.042</v>
          </cell>
          <cell r="I20417">
            <v>3.297</v>
          </cell>
          <cell r="J20417">
            <v>0.255</v>
          </cell>
        </row>
        <row r="20418">
          <cell r="F20418" t="str">
            <v>停车场至杨公坳（孟公镇洞下村）</v>
          </cell>
          <cell r="G20418" t="str">
            <v>C30J431322</v>
          </cell>
          <cell r="H20418">
            <v>0</v>
          </cell>
          <cell r="I20418">
            <v>1.577</v>
          </cell>
          <cell r="J20418">
            <v>1.577</v>
          </cell>
        </row>
        <row r="20419">
          <cell r="F20419" t="str">
            <v>三组至村中心</v>
          </cell>
          <cell r="G20419" t="str">
            <v>CC07431322</v>
          </cell>
          <cell r="H20419">
            <v>0</v>
          </cell>
          <cell r="I20419">
            <v>0.619</v>
          </cell>
          <cell r="J20419">
            <v>0.619</v>
          </cell>
        </row>
        <row r="20420">
          <cell r="F20420" t="str">
            <v>坝塘上至大黄家院</v>
          </cell>
          <cell r="G20420" t="str">
            <v>C17L431322</v>
          </cell>
          <cell r="H20420">
            <v>0</v>
          </cell>
          <cell r="I20420">
            <v>0.339</v>
          </cell>
          <cell r="J20420">
            <v>0.339</v>
          </cell>
        </row>
        <row r="20421">
          <cell r="F20421" t="str">
            <v>铁山村五组至洞溪村</v>
          </cell>
          <cell r="G20421" t="str">
            <v>Y090431322</v>
          </cell>
          <cell r="H20421">
            <v>0</v>
          </cell>
          <cell r="I20421">
            <v>3.291</v>
          </cell>
          <cell r="J20421">
            <v>3.291</v>
          </cell>
        </row>
        <row r="20422">
          <cell r="F20422" t="str">
            <v>课堂下至井地湾</v>
          </cell>
          <cell r="G20422" t="str">
            <v>C11L431322</v>
          </cell>
          <cell r="H20422">
            <v>0</v>
          </cell>
          <cell r="I20422">
            <v>0.749</v>
          </cell>
          <cell r="J20422">
            <v>0.749</v>
          </cell>
        </row>
        <row r="20423">
          <cell r="F20423" t="str">
            <v>芬阶8组-二组</v>
          </cell>
          <cell r="G20423" t="str">
            <v>C43F431322</v>
          </cell>
          <cell r="H20423">
            <v>0</v>
          </cell>
          <cell r="I20423">
            <v>0.37</v>
          </cell>
          <cell r="J20423">
            <v>0.37</v>
          </cell>
        </row>
        <row r="20424">
          <cell r="F20424" t="str">
            <v>外停车场至白沙湾</v>
          </cell>
          <cell r="G20424" t="str">
            <v>Z04A431322</v>
          </cell>
          <cell r="H20424">
            <v>0</v>
          </cell>
          <cell r="I20424">
            <v>1.576</v>
          </cell>
          <cell r="J20424">
            <v>1.576</v>
          </cell>
        </row>
        <row r="20425">
          <cell r="F20425" t="str">
            <v>栗星村五组至油溪乡白芦村</v>
          </cell>
          <cell r="G20425" t="str">
            <v>C05L431322</v>
          </cell>
          <cell r="H20425">
            <v>0</v>
          </cell>
          <cell r="I20425">
            <v>0.641</v>
          </cell>
          <cell r="J20425">
            <v>0.641</v>
          </cell>
        </row>
        <row r="20426">
          <cell r="F20426" t="str">
            <v>莲花庵村芦帽路至七组</v>
          </cell>
          <cell r="G20426" t="str">
            <v>CR0Q431322</v>
          </cell>
          <cell r="H20426">
            <v>0</v>
          </cell>
          <cell r="I20426">
            <v>0.346</v>
          </cell>
          <cell r="J20426">
            <v>0.346</v>
          </cell>
        </row>
        <row r="20427">
          <cell r="F20427" t="str">
            <v>莲花庵村沙子劳至八组</v>
          </cell>
          <cell r="G20427" t="str">
            <v>VR00431322</v>
          </cell>
          <cell r="H20427">
            <v>0</v>
          </cell>
          <cell r="I20427">
            <v>0.602</v>
          </cell>
          <cell r="J20427">
            <v>0.602</v>
          </cell>
        </row>
        <row r="20428">
          <cell r="F20428" t="str">
            <v>莲花庵村桃溪湃至五组</v>
          </cell>
          <cell r="G20428" t="str">
            <v>VR0P431322</v>
          </cell>
          <cell r="H20428">
            <v>0</v>
          </cell>
          <cell r="I20428">
            <v>0.432</v>
          </cell>
          <cell r="J20428">
            <v>0.432</v>
          </cell>
        </row>
        <row r="20429">
          <cell r="F20429" t="str">
            <v>谌家院-谌家院</v>
          </cell>
          <cell r="G20429" t="str">
            <v>C02A431322</v>
          </cell>
          <cell r="H20429">
            <v>0</v>
          </cell>
          <cell r="I20429">
            <v>1.659</v>
          </cell>
          <cell r="J20429">
            <v>1.659</v>
          </cell>
        </row>
        <row r="20430">
          <cell r="F20430" t="str">
            <v>前进村吉甘草至二组</v>
          </cell>
          <cell r="G20430" t="str">
            <v>VR0S431322</v>
          </cell>
          <cell r="H20430">
            <v>0</v>
          </cell>
          <cell r="I20430">
            <v>0.977</v>
          </cell>
          <cell r="J20430">
            <v>0.977</v>
          </cell>
        </row>
        <row r="20431">
          <cell r="F20431" t="str">
            <v>前进村坳田至年田小学</v>
          </cell>
          <cell r="G20431" t="str">
            <v>VR0T431322</v>
          </cell>
          <cell r="H20431">
            <v>0</v>
          </cell>
          <cell r="I20431">
            <v>0.35</v>
          </cell>
          <cell r="J20431">
            <v>0.35</v>
          </cell>
        </row>
        <row r="20432">
          <cell r="F20432" t="str">
            <v>小坳田至管区门口</v>
          </cell>
          <cell r="G20432" t="str">
            <v>CI59431322</v>
          </cell>
          <cell r="H20432">
            <v>0</v>
          </cell>
          <cell r="I20432">
            <v>1.905</v>
          </cell>
          <cell r="J20432">
            <v>1.905</v>
          </cell>
        </row>
        <row r="20433">
          <cell r="F20433" t="str">
            <v>实竹村赖子岩至七组</v>
          </cell>
          <cell r="G20433" t="str">
            <v>CRNK431322</v>
          </cell>
          <cell r="H20433">
            <v>0</v>
          </cell>
          <cell r="I20433">
            <v>0.722</v>
          </cell>
          <cell r="J20433">
            <v>0.722</v>
          </cell>
        </row>
        <row r="20434">
          <cell r="F20434" t="str">
            <v>铁山村崇树凼至毛坪村</v>
          </cell>
          <cell r="G20434" t="str">
            <v>CRMR431322</v>
          </cell>
          <cell r="H20434">
            <v>0</v>
          </cell>
          <cell r="I20434">
            <v>1.782</v>
          </cell>
          <cell r="J20434">
            <v>1.782</v>
          </cell>
        </row>
        <row r="20435">
          <cell r="F20435" t="str">
            <v>龙塘冲-学山岭</v>
          </cell>
          <cell r="G20435" t="str">
            <v>C017431322</v>
          </cell>
          <cell r="H20435">
            <v>1.086</v>
          </cell>
          <cell r="I20435">
            <v>1.45</v>
          </cell>
          <cell r="J20435">
            <v>0.364</v>
          </cell>
        </row>
        <row r="20436">
          <cell r="F20436" t="str">
            <v>龙塘冲-学山岭</v>
          </cell>
          <cell r="G20436" t="str">
            <v>CL02431322</v>
          </cell>
          <cell r="H20436">
            <v>1.086</v>
          </cell>
          <cell r="I20436">
            <v>1.392</v>
          </cell>
          <cell r="J20436">
            <v>0.306</v>
          </cell>
        </row>
        <row r="20437">
          <cell r="F20437" t="str">
            <v>岩门村井门前至罗家岭村一组</v>
          </cell>
          <cell r="G20437" t="str">
            <v>CRMX431322</v>
          </cell>
          <cell r="H20437">
            <v>0</v>
          </cell>
          <cell r="I20437">
            <v>3.388</v>
          </cell>
          <cell r="J20437">
            <v>3.388</v>
          </cell>
        </row>
        <row r="20438">
          <cell r="F20438" t="str">
            <v>中水田村六组至石桥湾村</v>
          </cell>
          <cell r="G20438" t="str">
            <v>VZH1431322</v>
          </cell>
          <cell r="H20438">
            <v>0</v>
          </cell>
          <cell r="I20438">
            <v>3.92</v>
          </cell>
          <cell r="J20438">
            <v>3.92</v>
          </cell>
        </row>
        <row r="20439">
          <cell r="F20439" t="str">
            <v>续丰村五组至洞溪村</v>
          </cell>
          <cell r="G20439" t="str">
            <v>CRB1431322</v>
          </cell>
          <cell r="H20439">
            <v>0</v>
          </cell>
          <cell r="I20439">
            <v>0.104</v>
          </cell>
          <cell r="J20439">
            <v>0.104</v>
          </cell>
        </row>
        <row r="20440">
          <cell r="F20440" t="str">
            <v>指丰村对望冲至一组</v>
          </cell>
          <cell r="G20440" t="str">
            <v>VR0U431322</v>
          </cell>
          <cell r="H20440">
            <v>0</v>
          </cell>
          <cell r="I20440">
            <v>0.678</v>
          </cell>
          <cell r="J20440">
            <v>0.678</v>
          </cell>
        </row>
        <row r="20441">
          <cell r="F20441" t="str">
            <v>周家村小石桥至娥利冲</v>
          </cell>
          <cell r="G20441" t="str">
            <v>VRME431322</v>
          </cell>
          <cell r="H20441">
            <v>0</v>
          </cell>
          <cell r="I20441">
            <v>2.054</v>
          </cell>
          <cell r="J20441">
            <v>2.054</v>
          </cell>
        </row>
        <row r="20442">
          <cell r="F20442" t="str">
            <v>一组至白沙村</v>
          </cell>
          <cell r="G20442" t="str">
            <v>C04F431322</v>
          </cell>
          <cell r="H20442">
            <v>0</v>
          </cell>
          <cell r="I20442">
            <v>6.016</v>
          </cell>
          <cell r="J20442">
            <v>6.016</v>
          </cell>
        </row>
        <row r="20443">
          <cell r="F20443" t="str">
            <v>白沙二组至高冲垅</v>
          </cell>
          <cell r="G20443" t="str">
            <v>VJBM431322</v>
          </cell>
          <cell r="H20443">
            <v>0</v>
          </cell>
          <cell r="I20443">
            <v>0.513</v>
          </cell>
          <cell r="J20443">
            <v>0.513</v>
          </cell>
        </row>
        <row r="20444">
          <cell r="F20444" t="str">
            <v>一组至白沙村</v>
          </cell>
          <cell r="G20444" t="str">
            <v>V012431322</v>
          </cell>
          <cell r="H20444">
            <v>0</v>
          </cell>
          <cell r="I20444">
            <v>0.713</v>
          </cell>
          <cell r="J20444">
            <v>0.713</v>
          </cell>
        </row>
        <row r="20445">
          <cell r="F20445" t="str">
            <v>长田至辇溪</v>
          </cell>
          <cell r="G20445" t="str">
            <v>CM26431322</v>
          </cell>
          <cell r="H20445">
            <v>0</v>
          </cell>
          <cell r="I20445">
            <v>1.346</v>
          </cell>
          <cell r="J20445">
            <v>1.346</v>
          </cell>
        </row>
        <row r="20446">
          <cell r="F20446" t="str">
            <v>春田至炉前</v>
          </cell>
          <cell r="G20446" t="str">
            <v>C06H431322</v>
          </cell>
          <cell r="H20446">
            <v>0</v>
          </cell>
          <cell r="I20446">
            <v>0.304</v>
          </cell>
          <cell r="J20446">
            <v>0.304</v>
          </cell>
        </row>
        <row r="20447">
          <cell r="F20447" t="str">
            <v>煤检站至游家大业</v>
          </cell>
          <cell r="G20447" t="str">
            <v>C64I431322</v>
          </cell>
          <cell r="H20447">
            <v>0</v>
          </cell>
          <cell r="I20447">
            <v>0.218</v>
          </cell>
          <cell r="J20447">
            <v>0.218</v>
          </cell>
        </row>
        <row r="20448">
          <cell r="F20448" t="str">
            <v>东岭-徐家</v>
          </cell>
          <cell r="G20448" t="str">
            <v>CM27431322</v>
          </cell>
          <cell r="H20448">
            <v>0</v>
          </cell>
          <cell r="I20448">
            <v>2.174</v>
          </cell>
          <cell r="J20448">
            <v>2.174</v>
          </cell>
        </row>
        <row r="20449">
          <cell r="F20449" t="str">
            <v>风洞边村至新屋院村</v>
          </cell>
          <cell r="G20449" t="str">
            <v>CJGH431322</v>
          </cell>
          <cell r="H20449">
            <v>0</v>
          </cell>
          <cell r="I20449">
            <v>0.518</v>
          </cell>
          <cell r="J20449">
            <v>0.518</v>
          </cell>
        </row>
        <row r="20450">
          <cell r="F20450" t="str">
            <v>胡家垅-胡家垅</v>
          </cell>
          <cell r="G20450" t="str">
            <v>C145431322</v>
          </cell>
          <cell r="H20450">
            <v>1.165</v>
          </cell>
          <cell r="I20450">
            <v>2.167</v>
          </cell>
          <cell r="J20450">
            <v>1.002</v>
          </cell>
        </row>
        <row r="20451">
          <cell r="F20451" t="str">
            <v>六组至七组</v>
          </cell>
          <cell r="G20451" t="str">
            <v>CJAS431322</v>
          </cell>
          <cell r="H20451">
            <v>0</v>
          </cell>
          <cell r="I20451">
            <v>1.51</v>
          </cell>
          <cell r="J20451">
            <v>1.51</v>
          </cell>
        </row>
        <row r="20452">
          <cell r="F20452" t="str">
            <v>简家院村五组至东岭村</v>
          </cell>
          <cell r="G20452" t="str">
            <v>VJFR431322</v>
          </cell>
          <cell r="H20452">
            <v>0</v>
          </cell>
          <cell r="I20452">
            <v>1.045</v>
          </cell>
          <cell r="J20452">
            <v>1.045</v>
          </cell>
        </row>
        <row r="20453">
          <cell r="F20453" t="str">
            <v>江田至春田</v>
          </cell>
          <cell r="G20453" t="str">
            <v>CX11431322</v>
          </cell>
          <cell r="H20453">
            <v>0</v>
          </cell>
          <cell r="I20453">
            <v>0.699</v>
          </cell>
          <cell r="J20453">
            <v>0.699</v>
          </cell>
        </row>
        <row r="20454">
          <cell r="F20454" t="str">
            <v>金星至西段</v>
          </cell>
          <cell r="G20454" t="str">
            <v>C09H431322</v>
          </cell>
          <cell r="H20454">
            <v>0</v>
          </cell>
          <cell r="I20454">
            <v>1.87</v>
          </cell>
          <cell r="J20454">
            <v>1.87</v>
          </cell>
        </row>
        <row r="20455">
          <cell r="F20455" t="str">
            <v>一组至四组</v>
          </cell>
          <cell r="G20455" t="str">
            <v>C30A431322</v>
          </cell>
          <cell r="H20455">
            <v>0</v>
          </cell>
          <cell r="I20455">
            <v>1.284</v>
          </cell>
          <cell r="J20455">
            <v>1.284</v>
          </cell>
        </row>
        <row r="20456">
          <cell r="F20456" t="str">
            <v>金字至白岩山</v>
          </cell>
          <cell r="G20456" t="str">
            <v>C26A431322</v>
          </cell>
          <cell r="H20456">
            <v>0</v>
          </cell>
          <cell r="I20456">
            <v>2.332</v>
          </cell>
          <cell r="J20456">
            <v>2.332</v>
          </cell>
        </row>
        <row r="20457">
          <cell r="F20457" t="str">
            <v>兴胜八组至一组</v>
          </cell>
          <cell r="G20457" t="str">
            <v>VJHB431322</v>
          </cell>
          <cell r="H20457">
            <v>0</v>
          </cell>
          <cell r="I20457">
            <v>0.433</v>
          </cell>
          <cell r="J20457">
            <v>0.433</v>
          </cell>
        </row>
        <row r="20458">
          <cell r="F20458" t="str">
            <v>五组至一组</v>
          </cell>
          <cell r="G20458" t="str">
            <v>V012431322</v>
          </cell>
          <cell r="H20458">
            <v>0</v>
          </cell>
          <cell r="I20458">
            <v>0.162</v>
          </cell>
          <cell r="J20458">
            <v>0.162</v>
          </cell>
        </row>
        <row r="20459">
          <cell r="F20459" t="str">
            <v>凉山至利民</v>
          </cell>
          <cell r="G20459" t="str">
            <v>CX18431322</v>
          </cell>
          <cell r="H20459">
            <v>0</v>
          </cell>
          <cell r="I20459">
            <v>1.336</v>
          </cell>
          <cell r="J20459">
            <v>1.336</v>
          </cell>
        </row>
        <row r="20460">
          <cell r="F20460" t="str">
            <v>芦茅八组至康家院</v>
          </cell>
          <cell r="G20460" t="str">
            <v>VJDX431322</v>
          </cell>
          <cell r="H20460">
            <v>0</v>
          </cell>
          <cell r="I20460">
            <v>0.513</v>
          </cell>
          <cell r="J20460">
            <v>0.513</v>
          </cell>
        </row>
        <row r="20461">
          <cell r="F20461" t="str">
            <v>方丘田至红花园</v>
          </cell>
          <cell r="G20461" t="str">
            <v>VJAY431322</v>
          </cell>
          <cell r="H20461">
            <v>0</v>
          </cell>
          <cell r="I20461">
            <v>0.523</v>
          </cell>
          <cell r="J20461">
            <v>0.523</v>
          </cell>
        </row>
        <row r="20462">
          <cell r="F20462" t="str">
            <v>一组至白沙村</v>
          </cell>
          <cell r="G20462" t="str">
            <v>C04F431322</v>
          </cell>
          <cell r="H20462">
            <v>0</v>
          </cell>
          <cell r="I20462">
            <v>1.383</v>
          </cell>
          <cell r="J20462">
            <v>1.383</v>
          </cell>
        </row>
        <row r="20463">
          <cell r="F20463" t="str">
            <v>五组至一组</v>
          </cell>
          <cell r="G20463" t="str">
            <v>C10H431322</v>
          </cell>
          <cell r="H20463">
            <v>0</v>
          </cell>
          <cell r="I20463">
            <v>0.567</v>
          </cell>
          <cell r="J20463">
            <v>0.567</v>
          </cell>
        </row>
        <row r="20464">
          <cell r="F20464" t="str">
            <v>炉背村封荣山至群建村</v>
          </cell>
          <cell r="G20464" t="str">
            <v>CJAW431322</v>
          </cell>
          <cell r="H20464">
            <v>0</v>
          </cell>
          <cell r="I20464">
            <v>1.06</v>
          </cell>
          <cell r="J20464">
            <v>1.06</v>
          </cell>
        </row>
        <row r="20465">
          <cell r="F20465" t="str">
            <v>一组至上马村</v>
          </cell>
          <cell r="G20465" t="str">
            <v>C86N431322</v>
          </cell>
          <cell r="H20465">
            <v>0</v>
          </cell>
          <cell r="I20465">
            <v>0.488</v>
          </cell>
          <cell r="J20465">
            <v>0.488</v>
          </cell>
        </row>
        <row r="20466">
          <cell r="F20466" t="str">
            <v>光冲村至永兴村</v>
          </cell>
          <cell r="G20466" t="str">
            <v>CJDZ431322</v>
          </cell>
          <cell r="H20466">
            <v>0</v>
          </cell>
          <cell r="I20466">
            <v>1.525</v>
          </cell>
          <cell r="J20466">
            <v>1.525</v>
          </cell>
        </row>
        <row r="20467">
          <cell r="F20467" t="str">
            <v>西荡十五组至金星村</v>
          </cell>
          <cell r="G20467" t="str">
            <v>CJFJ431322</v>
          </cell>
          <cell r="H20467">
            <v>0</v>
          </cell>
          <cell r="I20467">
            <v>1.401</v>
          </cell>
          <cell r="J20467">
            <v>1.401</v>
          </cell>
        </row>
        <row r="20468">
          <cell r="F20468" t="str">
            <v>十六组至六组</v>
          </cell>
          <cell r="G20468" t="str">
            <v>VJFK431322</v>
          </cell>
          <cell r="H20468">
            <v>0</v>
          </cell>
          <cell r="I20468">
            <v>0.306</v>
          </cell>
          <cell r="J20468">
            <v>0.306</v>
          </cell>
        </row>
        <row r="20469">
          <cell r="F20469" t="str">
            <v>新塘三组至六组</v>
          </cell>
          <cell r="G20469" t="str">
            <v>C35A431322</v>
          </cell>
          <cell r="H20469">
            <v>0</v>
          </cell>
          <cell r="I20469">
            <v>1.344</v>
          </cell>
          <cell r="J20469">
            <v>1.344</v>
          </cell>
        </row>
        <row r="20470">
          <cell r="F20470" t="str">
            <v>岩石村-四宝龙</v>
          </cell>
          <cell r="G20470" t="str">
            <v>YE59431322</v>
          </cell>
          <cell r="H20470">
            <v>5.686</v>
          </cell>
          <cell r="I20470">
            <v>6.661</v>
          </cell>
          <cell r="J20470">
            <v>0.975</v>
          </cell>
        </row>
        <row r="20471">
          <cell r="F20471" t="str">
            <v>源头八组至新屋院村</v>
          </cell>
          <cell r="G20471" t="str">
            <v>VJCC431322</v>
          </cell>
          <cell r="H20471">
            <v>0</v>
          </cell>
          <cell r="I20471">
            <v>1.673</v>
          </cell>
          <cell r="J20471">
            <v>1.673</v>
          </cell>
        </row>
        <row r="20472">
          <cell r="G20472" t="str">
            <v>V000</v>
          </cell>
          <cell r="H20472">
            <v>0</v>
          </cell>
          <cell r="I20472">
            <v>0.257</v>
          </cell>
          <cell r="J20472">
            <v>0.257</v>
          </cell>
        </row>
        <row r="20473">
          <cell r="F20473" t="str">
            <v>余庆村五组至东山岭</v>
          </cell>
          <cell r="G20473" t="str">
            <v>VJBF431322</v>
          </cell>
          <cell r="H20473">
            <v>0</v>
          </cell>
          <cell r="I20473">
            <v>0.862</v>
          </cell>
          <cell r="J20473">
            <v>0.862</v>
          </cell>
        </row>
        <row r="20474">
          <cell r="F20474" t="str">
            <v>源头六组至炉前立新小学</v>
          </cell>
          <cell r="G20474" t="str">
            <v>CJCB431322</v>
          </cell>
          <cell r="H20474">
            <v>0</v>
          </cell>
          <cell r="I20474">
            <v>0.467</v>
          </cell>
          <cell r="J20474">
            <v>0.467</v>
          </cell>
        </row>
        <row r="20475">
          <cell r="F20475" t="str">
            <v>株树岭村至十组</v>
          </cell>
          <cell r="G20475" t="str">
            <v>VJGD431322</v>
          </cell>
          <cell r="H20475">
            <v>0</v>
          </cell>
          <cell r="I20475">
            <v>0.149</v>
          </cell>
          <cell r="J20475">
            <v>0.149</v>
          </cell>
        </row>
        <row r="20476">
          <cell r="F20476" t="str">
            <v>叉路口（东升一组）-东升五组</v>
          </cell>
          <cell r="G20476" t="str">
            <v>C820431322</v>
          </cell>
          <cell r="H20476">
            <v>1.326</v>
          </cell>
          <cell r="I20476">
            <v>2.898</v>
          </cell>
          <cell r="J20476">
            <v>1.572</v>
          </cell>
        </row>
        <row r="20477">
          <cell r="F20477" t="str">
            <v>金炉一陈家湾一罗家冲</v>
          </cell>
          <cell r="G20477" t="str">
            <v>C23B431322</v>
          </cell>
          <cell r="H20477">
            <v>0</v>
          </cell>
          <cell r="I20477">
            <v>0.634</v>
          </cell>
          <cell r="J20477">
            <v>0.634</v>
          </cell>
        </row>
        <row r="20478">
          <cell r="F20478" t="str">
            <v>陈家湾-陈家湾</v>
          </cell>
          <cell r="G20478" t="str">
            <v>C74D431322</v>
          </cell>
          <cell r="H20478">
            <v>0</v>
          </cell>
          <cell r="I20478">
            <v>0.883</v>
          </cell>
          <cell r="J20478">
            <v>0.883</v>
          </cell>
        </row>
        <row r="20479">
          <cell r="F20479" t="str">
            <v>徐家村道</v>
          </cell>
          <cell r="G20479" t="str">
            <v>CZ18431322</v>
          </cell>
          <cell r="H20479">
            <v>0</v>
          </cell>
          <cell r="I20479">
            <v>1.529</v>
          </cell>
          <cell r="J20479">
            <v>1.529</v>
          </cell>
        </row>
        <row r="20480">
          <cell r="F20480" t="str">
            <v>东升村道</v>
          </cell>
          <cell r="G20480" t="str">
            <v>C64M431322</v>
          </cell>
          <cell r="H20480">
            <v>0</v>
          </cell>
          <cell r="I20480">
            <v>1</v>
          </cell>
          <cell r="J20480">
            <v>1</v>
          </cell>
        </row>
        <row r="20481">
          <cell r="F20481" t="str">
            <v>董易村道</v>
          </cell>
          <cell r="G20481" t="str">
            <v>C97M431322</v>
          </cell>
          <cell r="H20481">
            <v>0</v>
          </cell>
          <cell r="I20481">
            <v>0.503</v>
          </cell>
          <cell r="J20481">
            <v>0.503</v>
          </cell>
        </row>
        <row r="20482">
          <cell r="F20482" t="str">
            <v>董易村至陈家湾</v>
          </cell>
          <cell r="G20482" t="str">
            <v>CT0K431322</v>
          </cell>
          <cell r="H20482">
            <v>0</v>
          </cell>
          <cell r="I20482">
            <v>2.926</v>
          </cell>
          <cell r="J20482">
            <v>2.926</v>
          </cell>
        </row>
        <row r="20483">
          <cell r="F20483" t="str">
            <v>张家二组-张家二组</v>
          </cell>
          <cell r="G20483" t="str">
            <v>C61D431322</v>
          </cell>
          <cell r="H20483">
            <v>0</v>
          </cell>
          <cell r="I20483">
            <v>0.444</v>
          </cell>
          <cell r="J20483">
            <v>0.444</v>
          </cell>
        </row>
        <row r="20484">
          <cell r="F20484" t="str">
            <v>海南村界-海南村界</v>
          </cell>
          <cell r="G20484" t="str">
            <v>C765431322</v>
          </cell>
          <cell r="H20484">
            <v>1.213</v>
          </cell>
          <cell r="I20484">
            <v>2.536</v>
          </cell>
          <cell r="J20484">
            <v>1.323</v>
          </cell>
        </row>
        <row r="20485">
          <cell r="F20485" t="str">
            <v>海南村界-海南村界</v>
          </cell>
          <cell r="G20485" t="str">
            <v>C765431322</v>
          </cell>
          <cell r="H20485">
            <v>0</v>
          </cell>
          <cell r="I20485">
            <v>1.213</v>
          </cell>
          <cell r="J20485">
            <v>1.213</v>
          </cell>
        </row>
        <row r="20486">
          <cell r="F20486" t="str">
            <v>回龙村道</v>
          </cell>
          <cell r="G20486" t="str">
            <v>C20B431322</v>
          </cell>
          <cell r="H20486">
            <v>0</v>
          </cell>
          <cell r="I20486">
            <v>0.352</v>
          </cell>
          <cell r="J20486">
            <v>0.352</v>
          </cell>
        </row>
        <row r="20487">
          <cell r="F20487" t="str">
            <v>金炉村村道</v>
          </cell>
          <cell r="G20487" t="str">
            <v>C52F431322</v>
          </cell>
          <cell r="H20487">
            <v>0</v>
          </cell>
          <cell r="I20487">
            <v>1.606</v>
          </cell>
          <cell r="J20487">
            <v>1.606</v>
          </cell>
        </row>
        <row r="20488">
          <cell r="F20488" t="str">
            <v>中如村六组至三茶村</v>
          </cell>
          <cell r="G20488" t="str">
            <v>VZH3431322</v>
          </cell>
          <cell r="H20488">
            <v>0</v>
          </cell>
          <cell r="I20488">
            <v>1.199</v>
          </cell>
          <cell r="J20488">
            <v>1.199</v>
          </cell>
        </row>
        <row r="20489">
          <cell r="F20489" t="str">
            <v>龙驹四组-石槽冲</v>
          </cell>
          <cell r="G20489" t="str">
            <v>C14B431322</v>
          </cell>
          <cell r="H20489">
            <v>0.746</v>
          </cell>
          <cell r="I20489">
            <v>1.015</v>
          </cell>
          <cell r="J20489">
            <v>0.269</v>
          </cell>
        </row>
        <row r="20490">
          <cell r="F20490" t="str">
            <v>三田村道</v>
          </cell>
          <cell r="G20490" t="str">
            <v>C15B431322</v>
          </cell>
          <cell r="H20490">
            <v>0</v>
          </cell>
          <cell r="I20490">
            <v>1.769</v>
          </cell>
          <cell r="J20490">
            <v>1.769</v>
          </cell>
        </row>
        <row r="20491">
          <cell r="F20491" t="str">
            <v>石中村十一组至六中村</v>
          </cell>
          <cell r="G20491" t="str">
            <v>CT0P431322</v>
          </cell>
          <cell r="H20491">
            <v>0</v>
          </cell>
          <cell r="I20491">
            <v>0.491</v>
          </cell>
          <cell r="J20491">
            <v>0.491</v>
          </cell>
        </row>
        <row r="20492">
          <cell r="F20492" t="str">
            <v>南华村至黄溪村</v>
          </cell>
          <cell r="G20492" t="str">
            <v>C83M431322</v>
          </cell>
          <cell r="H20492">
            <v>0</v>
          </cell>
          <cell r="I20492">
            <v>0.212</v>
          </cell>
          <cell r="J20492">
            <v>0.212</v>
          </cell>
        </row>
        <row r="20493">
          <cell r="F20493" t="str">
            <v>南华村道</v>
          </cell>
          <cell r="G20493" t="str">
            <v>CM10431322</v>
          </cell>
          <cell r="H20493">
            <v>0</v>
          </cell>
          <cell r="I20493">
            <v>0.696</v>
          </cell>
          <cell r="J20493">
            <v>0.696</v>
          </cell>
        </row>
        <row r="20494">
          <cell r="F20494" t="str">
            <v>坪山村道</v>
          </cell>
          <cell r="G20494" t="str">
            <v>C21M431322</v>
          </cell>
          <cell r="H20494">
            <v>0</v>
          </cell>
          <cell r="I20494">
            <v>0.549</v>
          </cell>
          <cell r="J20494">
            <v>0.549</v>
          </cell>
        </row>
        <row r="20495">
          <cell r="F20495" t="str">
            <v>坪山村二组至三组</v>
          </cell>
          <cell r="G20495" t="str">
            <v>VTNN431322</v>
          </cell>
          <cell r="H20495">
            <v>0</v>
          </cell>
          <cell r="I20495">
            <v>0.57</v>
          </cell>
          <cell r="J20495">
            <v>0.57</v>
          </cell>
        </row>
        <row r="20496">
          <cell r="F20496" t="str">
            <v>坪云一二组-坪云一二组</v>
          </cell>
          <cell r="G20496" t="str">
            <v>C25B431322</v>
          </cell>
          <cell r="H20496">
            <v>0</v>
          </cell>
          <cell r="I20496">
            <v>1.672</v>
          </cell>
          <cell r="J20496">
            <v>1.672</v>
          </cell>
        </row>
        <row r="20497">
          <cell r="F20497" t="str">
            <v>坪云村新子界至六组</v>
          </cell>
          <cell r="G20497" t="str">
            <v>VT0F431322</v>
          </cell>
          <cell r="H20497">
            <v>0</v>
          </cell>
          <cell r="I20497">
            <v>0.313</v>
          </cell>
          <cell r="J20497">
            <v>0.313</v>
          </cell>
        </row>
        <row r="20498">
          <cell r="F20498" t="str">
            <v>人和村二组至谢家拜村</v>
          </cell>
          <cell r="G20498" t="str">
            <v>C87M431322</v>
          </cell>
          <cell r="H20498">
            <v>0</v>
          </cell>
          <cell r="I20498">
            <v>1.426</v>
          </cell>
          <cell r="J20498">
            <v>1.426</v>
          </cell>
        </row>
        <row r="20499">
          <cell r="F20499" t="str">
            <v>山溪村七组至有余村一组</v>
          </cell>
          <cell r="G20499" t="str">
            <v>C51M431322</v>
          </cell>
          <cell r="H20499">
            <v>0</v>
          </cell>
          <cell r="I20499">
            <v>1.231</v>
          </cell>
          <cell r="J20499">
            <v>1.231</v>
          </cell>
        </row>
        <row r="20500">
          <cell r="F20500" t="str">
            <v>石中村十一组至六中村</v>
          </cell>
          <cell r="G20500" t="str">
            <v>CT0P431322</v>
          </cell>
          <cell r="H20500">
            <v>0</v>
          </cell>
          <cell r="I20500">
            <v>0.422</v>
          </cell>
          <cell r="J20500">
            <v>0.422</v>
          </cell>
        </row>
        <row r="20501">
          <cell r="F20501" t="str">
            <v>舒长村道</v>
          </cell>
          <cell r="G20501" t="str">
            <v>C57M431322</v>
          </cell>
          <cell r="H20501">
            <v>0</v>
          </cell>
          <cell r="I20501">
            <v>1.229</v>
          </cell>
          <cell r="J20501">
            <v>1.229</v>
          </cell>
        </row>
        <row r="20502">
          <cell r="F20502" t="str">
            <v>坪溪村道</v>
          </cell>
          <cell r="G20502" t="str">
            <v>C02M431322</v>
          </cell>
          <cell r="H20502">
            <v>0</v>
          </cell>
          <cell r="I20502">
            <v>1.12</v>
          </cell>
          <cell r="J20502">
            <v>1.12</v>
          </cell>
        </row>
        <row r="20503">
          <cell r="F20503" t="str">
            <v>太原村庙底下至文教村清水滩</v>
          </cell>
          <cell r="G20503" t="str">
            <v>C16B431322</v>
          </cell>
          <cell r="H20503">
            <v>0</v>
          </cell>
          <cell r="I20503">
            <v>0.319</v>
          </cell>
          <cell r="J20503">
            <v>0.319</v>
          </cell>
        </row>
        <row r="20504">
          <cell r="F20504" t="str">
            <v>太原村道</v>
          </cell>
          <cell r="G20504" t="str">
            <v>C54M431322</v>
          </cell>
          <cell r="H20504">
            <v>0</v>
          </cell>
          <cell r="I20504">
            <v>0.647</v>
          </cell>
          <cell r="J20504">
            <v>0.647</v>
          </cell>
        </row>
        <row r="20505">
          <cell r="F20505" t="str">
            <v>桐子村道</v>
          </cell>
          <cell r="G20505" t="str">
            <v>C94M431322</v>
          </cell>
          <cell r="H20505">
            <v>0</v>
          </cell>
          <cell r="I20505">
            <v>0.914</v>
          </cell>
          <cell r="J20505">
            <v>0.914</v>
          </cell>
        </row>
        <row r="20506">
          <cell r="F20506" t="str">
            <v>九组一桐子村中心</v>
          </cell>
          <cell r="G20506" t="str">
            <v>CF67431322</v>
          </cell>
          <cell r="H20506">
            <v>0</v>
          </cell>
          <cell r="I20506">
            <v>1.21</v>
          </cell>
          <cell r="J20506">
            <v>1.21</v>
          </cell>
        </row>
        <row r="20507">
          <cell r="F20507" t="str">
            <v>桐子村道</v>
          </cell>
          <cell r="G20507" t="str">
            <v>CF68431322</v>
          </cell>
          <cell r="H20507">
            <v>0</v>
          </cell>
          <cell r="I20507">
            <v>0.389</v>
          </cell>
          <cell r="J20507">
            <v>0.389</v>
          </cell>
        </row>
        <row r="20508">
          <cell r="F20508" t="str">
            <v>托山村道</v>
          </cell>
          <cell r="G20508" t="str">
            <v>C30D431322</v>
          </cell>
          <cell r="H20508">
            <v>0</v>
          </cell>
          <cell r="I20508">
            <v>2.264</v>
          </cell>
          <cell r="J20508">
            <v>2.264</v>
          </cell>
        </row>
        <row r="20509">
          <cell r="F20509" t="str">
            <v>托山村道</v>
          </cell>
          <cell r="G20509" t="str">
            <v>C36M431322</v>
          </cell>
          <cell r="H20509">
            <v>0</v>
          </cell>
          <cell r="I20509">
            <v>1.134</v>
          </cell>
          <cell r="J20509">
            <v>1.134</v>
          </cell>
        </row>
        <row r="20510">
          <cell r="F20510" t="str">
            <v>托山村道</v>
          </cell>
          <cell r="G20510" t="str">
            <v>C37M431322</v>
          </cell>
          <cell r="H20510">
            <v>0</v>
          </cell>
          <cell r="I20510">
            <v>0.791</v>
          </cell>
          <cell r="J20510">
            <v>0.791</v>
          </cell>
        </row>
        <row r="20511">
          <cell r="F20511" t="str">
            <v>桅子村道</v>
          </cell>
          <cell r="G20511" t="str">
            <v>C41M431322</v>
          </cell>
          <cell r="H20511">
            <v>0</v>
          </cell>
          <cell r="I20511">
            <v>0.31</v>
          </cell>
          <cell r="J20511">
            <v>0.31</v>
          </cell>
        </row>
        <row r="20512">
          <cell r="F20512" t="str">
            <v>山溪村谢家湾至二组</v>
          </cell>
          <cell r="G20512" t="str">
            <v>VTNR431322</v>
          </cell>
          <cell r="H20512">
            <v>0</v>
          </cell>
          <cell r="I20512">
            <v>0.439</v>
          </cell>
          <cell r="J20512">
            <v>0.439</v>
          </cell>
        </row>
        <row r="20513">
          <cell r="F20513" t="str">
            <v>文教村道</v>
          </cell>
          <cell r="G20513" t="str">
            <v>C59M431322</v>
          </cell>
          <cell r="H20513">
            <v>0</v>
          </cell>
          <cell r="I20513">
            <v>0.82</v>
          </cell>
          <cell r="J20513">
            <v>0.82</v>
          </cell>
        </row>
        <row r="20514">
          <cell r="F20514" t="str">
            <v>文教村十一组至十二组</v>
          </cell>
          <cell r="G20514" t="str">
            <v>VTN1431322</v>
          </cell>
          <cell r="H20514">
            <v>0</v>
          </cell>
          <cell r="I20514">
            <v>0.613</v>
          </cell>
          <cell r="J20514">
            <v>0.613</v>
          </cell>
        </row>
        <row r="20515">
          <cell r="F20515" t="str">
            <v>熊山村道</v>
          </cell>
          <cell r="G20515" t="str">
            <v>C17M431322</v>
          </cell>
          <cell r="H20515">
            <v>0</v>
          </cell>
          <cell r="I20515">
            <v>1.214</v>
          </cell>
          <cell r="J20515">
            <v>1.214</v>
          </cell>
        </row>
        <row r="20516">
          <cell r="F20516" t="str">
            <v>株梓村四组至大熊山锡溪村</v>
          </cell>
          <cell r="G20516" t="str">
            <v>CTEC431322</v>
          </cell>
          <cell r="H20516">
            <v>0</v>
          </cell>
          <cell r="I20516">
            <v>4.924</v>
          </cell>
          <cell r="J20516">
            <v>4.924</v>
          </cell>
        </row>
        <row r="20517">
          <cell r="F20517" t="str">
            <v>山溪界一向家湾</v>
          </cell>
          <cell r="G20517" t="str">
            <v>C48M431322</v>
          </cell>
          <cell r="H20517">
            <v>0</v>
          </cell>
          <cell r="I20517">
            <v>0.634</v>
          </cell>
          <cell r="J20517">
            <v>0.634</v>
          </cell>
        </row>
        <row r="20518">
          <cell r="F20518" t="str">
            <v>天禾村三组至方荣华村</v>
          </cell>
          <cell r="G20518" t="str">
            <v>CSBW431322</v>
          </cell>
          <cell r="H20518">
            <v>0</v>
          </cell>
          <cell r="I20518">
            <v>1.442</v>
          </cell>
          <cell r="J20518">
            <v>1.442</v>
          </cell>
        </row>
        <row r="20519">
          <cell r="F20519" t="str">
            <v>方荣华村一组至向荣村</v>
          </cell>
          <cell r="G20519" t="str">
            <v>CTEK431322</v>
          </cell>
          <cell r="H20519">
            <v>0</v>
          </cell>
          <cell r="I20519">
            <v>0.249</v>
          </cell>
          <cell r="J20519">
            <v>0.249</v>
          </cell>
        </row>
        <row r="20520">
          <cell r="F20520" t="str">
            <v>谢家湃村至金竹村</v>
          </cell>
          <cell r="G20520" t="str">
            <v>CTPL431322</v>
          </cell>
          <cell r="H20520">
            <v>0</v>
          </cell>
          <cell r="I20520">
            <v>0.588</v>
          </cell>
          <cell r="J20520">
            <v>0.588</v>
          </cell>
        </row>
        <row r="20521">
          <cell r="F20521" t="str">
            <v>舒长村道</v>
          </cell>
          <cell r="G20521" t="str">
            <v>C56M431322</v>
          </cell>
          <cell r="H20521">
            <v>0</v>
          </cell>
          <cell r="I20521">
            <v>2.528</v>
          </cell>
          <cell r="J20521">
            <v>2.528</v>
          </cell>
        </row>
        <row r="20522">
          <cell r="F20522" t="str">
            <v>新生村道</v>
          </cell>
          <cell r="G20522" t="str">
            <v>C51G431322</v>
          </cell>
          <cell r="H20522">
            <v>0</v>
          </cell>
          <cell r="I20522">
            <v>0.359</v>
          </cell>
          <cell r="J20522">
            <v>0.359</v>
          </cell>
        </row>
        <row r="20523">
          <cell r="F20523" t="str">
            <v>徐家村道</v>
          </cell>
          <cell r="G20523" t="str">
            <v>CL19431322</v>
          </cell>
          <cell r="H20523">
            <v>0.352</v>
          </cell>
          <cell r="I20523">
            <v>0.695</v>
          </cell>
          <cell r="J20523">
            <v>0.343</v>
          </cell>
        </row>
        <row r="20524">
          <cell r="F20524" t="str">
            <v>徐家村道</v>
          </cell>
          <cell r="G20524" t="str">
            <v>CZ17431322</v>
          </cell>
          <cell r="H20524">
            <v>0</v>
          </cell>
          <cell r="I20524">
            <v>0.581</v>
          </cell>
          <cell r="J20524">
            <v>0.581</v>
          </cell>
        </row>
        <row r="20525">
          <cell r="F20525" t="str">
            <v>有如村道</v>
          </cell>
          <cell r="G20525" t="str">
            <v>C43M431322</v>
          </cell>
          <cell r="H20525">
            <v>0</v>
          </cell>
          <cell r="I20525">
            <v>0.974</v>
          </cell>
          <cell r="J20525">
            <v>0.974</v>
          </cell>
        </row>
        <row r="20526">
          <cell r="F20526" t="str">
            <v>有余村道</v>
          </cell>
          <cell r="G20526" t="str">
            <v>C51M431322</v>
          </cell>
          <cell r="H20526">
            <v>0</v>
          </cell>
          <cell r="I20526">
            <v>1.906</v>
          </cell>
          <cell r="J20526">
            <v>1.906</v>
          </cell>
        </row>
        <row r="20527">
          <cell r="F20527" t="str">
            <v>早溪学校至六组</v>
          </cell>
          <cell r="G20527" t="str">
            <v>VTAC431322</v>
          </cell>
          <cell r="H20527">
            <v>0</v>
          </cell>
          <cell r="I20527">
            <v>0.29</v>
          </cell>
          <cell r="J20527">
            <v>0.29</v>
          </cell>
        </row>
        <row r="20528">
          <cell r="F20528" t="str">
            <v>柳山里-圳上十组</v>
          </cell>
          <cell r="G20528" t="str">
            <v>C787431322</v>
          </cell>
          <cell r="H20528">
            <v>0</v>
          </cell>
          <cell r="I20528">
            <v>0.972</v>
          </cell>
          <cell r="J20528">
            <v>0.972</v>
          </cell>
        </row>
        <row r="20529">
          <cell r="F20529" t="str">
            <v>八房村六组至吉田公路</v>
          </cell>
          <cell r="G20529" t="str">
            <v>CVCX431322</v>
          </cell>
          <cell r="H20529">
            <v>0</v>
          </cell>
          <cell r="I20529">
            <v>1.205</v>
          </cell>
          <cell r="J20529">
            <v>1.205</v>
          </cell>
        </row>
        <row r="20530">
          <cell r="F20530" t="str">
            <v>吉田岔路口到八房二组</v>
          </cell>
          <cell r="G20530" t="str">
            <v>VVAA431322</v>
          </cell>
          <cell r="H20530">
            <v>0</v>
          </cell>
          <cell r="I20530">
            <v>0.815</v>
          </cell>
          <cell r="J20530">
            <v>0.815</v>
          </cell>
        </row>
        <row r="20531">
          <cell r="F20531" t="str">
            <v>八房加油站至四组</v>
          </cell>
          <cell r="G20531" t="str">
            <v>VVAB431322</v>
          </cell>
          <cell r="H20531">
            <v>0</v>
          </cell>
          <cell r="I20531">
            <v>0.561</v>
          </cell>
          <cell r="J20531">
            <v>0.561</v>
          </cell>
        </row>
        <row r="20532">
          <cell r="F20532" t="str">
            <v>槽头冲村-加工厂</v>
          </cell>
          <cell r="G20532" t="str">
            <v>C68A431322</v>
          </cell>
          <cell r="H20532">
            <v>0.277</v>
          </cell>
          <cell r="I20532">
            <v>1.389</v>
          </cell>
          <cell r="J20532">
            <v>1.112</v>
          </cell>
        </row>
        <row r="20533">
          <cell r="F20533" t="str">
            <v>村部-村部</v>
          </cell>
          <cell r="G20533" t="str">
            <v>CB49431322</v>
          </cell>
          <cell r="H20533">
            <v>0</v>
          </cell>
          <cell r="I20533">
            <v>1.001</v>
          </cell>
          <cell r="J20533">
            <v>1.001</v>
          </cell>
        </row>
        <row r="20534">
          <cell r="F20534" t="str">
            <v>槽头冲村部至八组</v>
          </cell>
          <cell r="G20534" t="str">
            <v>VVAF431322</v>
          </cell>
          <cell r="H20534">
            <v>0</v>
          </cell>
          <cell r="I20534">
            <v>0.999</v>
          </cell>
          <cell r="J20534">
            <v>0.999</v>
          </cell>
        </row>
        <row r="20535">
          <cell r="F20535" t="str">
            <v>亭子坳-红岩村</v>
          </cell>
          <cell r="G20535" t="str">
            <v>CB29431322</v>
          </cell>
          <cell r="H20535">
            <v>3.386</v>
          </cell>
          <cell r="I20535">
            <v>4.817</v>
          </cell>
          <cell r="J20535">
            <v>1.431</v>
          </cell>
        </row>
        <row r="20536">
          <cell r="F20536" t="str">
            <v>长冲村十组至槽头冲</v>
          </cell>
          <cell r="G20536" t="str">
            <v>CVDL431322</v>
          </cell>
          <cell r="H20536">
            <v>0</v>
          </cell>
          <cell r="I20536">
            <v>1.618</v>
          </cell>
          <cell r="J20536">
            <v>1.618</v>
          </cell>
        </row>
        <row r="20537">
          <cell r="F20537" t="str">
            <v>毛坪村东风叉路口至东风村部</v>
          </cell>
          <cell r="G20537" t="str">
            <v>CVDF431322</v>
          </cell>
          <cell r="H20537">
            <v>0</v>
          </cell>
          <cell r="I20537">
            <v>0.988</v>
          </cell>
          <cell r="J20537">
            <v>0.988</v>
          </cell>
        </row>
        <row r="20538">
          <cell r="F20538" t="str">
            <v>洞头山小学至海池双石桥</v>
          </cell>
          <cell r="G20538" t="str">
            <v>CVBJ431322</v>
          </cell>
          <cell r="H20538">
            <v>0</v>
          </cell>
          <cell r="I20538">
            <v>1.16</v>
          </cell>
          <cell r="J20538">
            <v>1.16</v>
          </cell>
        </row>
        <row r="20539">
          <cell r="F20539" t="str">
            <v>干山村至七组</v>
          </cell>
          <cell r="G20539" t="str">
            <v>CVBT431322</v>
          </cell>
          <cell r="H20539">
            <v>0</v>
          </cell>
          <cell r="I20539">
            <v>0.48</v>
          </cell>
          <cell r="J20539">
            <v>0.48</v>
          </cell>
        </row>
        <row r="20540">
          <cell r="F20540" t="str">
            <v>光溪村六组至光溪桥</v>
          </cell>
          <cell r="G20540" t="str">
            <v>CVDU431322</v>
          </cell>
          <cell r="H20540">
            <v>0</v>
          </cell>
          <cell r="I20540">
            <v>0.566</v>
          </cell>
          <cell r="J20540">
            <v>0.566</v>
          </cell>
        </row>
        <row r="20541">
          <cell r="F20541" t="str">
            <v>光溪村三组至四组</v>
          </cell>
          <cell r="G20541" t="str">
            <v>VVBQ431322</v>
          </cell>
          <cell r="H20541">
            <v>0</v>
          </cell>
          <cell r="I20541">
            <v>0.324</v>
          </cell>
          <cell r="J20541">
            <v>0.324</v>
          </cell>
        </row>
        <row r="20542">
          <cell r="F20542" t="str">
            <v>海池村二组至十一组</v>
          </cell>
          <cell r="G20542" t="str">
            <v>VVCE431322</v>
          </cell>
          <cell r="H20542">
            <v>0</v>
          </cell>
          <cell r="I20542">
            <v>0.589</v>
          </cell>
          <cell r="J20542">
            <v>0.589</v>
          </cell>
        </row>
        <row r="20543">
          <cell r="F20543" t="str">
            <v>水口山-水口山</v>
          </cell>
          <cell r="G20543" t="str">
            <v>C69A431322</v>
          </cell>
          <cell r="H20543">
            <v>0</v>
          </cell>
          <cell r="I20543">
            <v>1.584</v>
          </cell>
          <cell r="J20543">
            <v>1.584</v>
          </cell>
        </row>
        <row r="20544">
          <cell r="F20544" t="str">
            <v>红岩村塘家岭至三四组</v>
          </cell>
          <cell r="G20544" t="str">
            <v>VVAK431322</v>
          </cell>
          <cell r="H20544">
            <v>0</v>
          </cell>
          <cell r="I20544">
            <v>0.516</v>
          </cell>
          <cell r="J20544">
            <v>0.516</v>
          </cell>
        </row>
        <row r="20545">
          <cell r="F20545" t="str">
            <v>栗星村二组至新屋村老屋院</v>
          </cell>
          <cell r="G20545" t="str">
            <v>VWAE431322</v>
          </cell>
          <cell r="H20545">
            <v>0</v>
          </cell>
          <cell r="I20545">
            <v>0.983</v>
          </cell>
          <cell r="J20545">
            <v>0.983</v>
          </cell>
        </row>
        <row r="20546">
          <cell r="F20546" t="str">
            <v>南冲村-红岩村</v>
          </cell>
          <cell r="G20546" t="str">
            <v>Y550431322</v>
          </cell>
          <cell r="H20546">
            <v>3.391</v>
          </cell>
          <cell r="I20546">
            <v>5.076</v>
          </cell>
          <cell r="J20546">
            <v>1.685</v>
          </cell>
        </row>
        <row r="20547">
          <cell r="F20547" t="str">
            <v>禁田村三组至八组</v>
          </cell>
          <cell r="G20547" t="str">
            <v>CVCF431322</v>
          </cell>
          <cell r="H20547">
            <v>0</v>
          </cell>
          <cell r="I20547">
            <v>0.175</v>
          </cell>
          <cell r="J20547">
            <v>0.175</v>
          </cell>
        </row>
        <row r="20548">
          <cell r="F20548" t="str">
            <v>槽头冲村-加工厂</v>
          </cell>
          <cell r="G20548" t="str">
            <v>C68A431322</v>
          </cell>
          <cell r="H20548">
            <v>0.277</v>
          </cell>
          <cell r="I20548">
            <v>0.987</v>
          </cell>
          <cell r="J20548">
            <v>0.71</v>
          </cell>
        </row>
        <row r="20549">
          <cell r="F20549" t="str">
            <v>栗山村一组至三组</v>
          </cell>
          <cell r="G20549" t="str">
            <v>VVA1431322</v>
          </cell>
          <cell r="H20549">
            <v>0</v>
          </cell>
          <cell r="I20549">
            <v>0.705</v>
          </cell>
          <cell r="J20549">
            <v>0.705</v>
          </cell>
        </row>
        <row r="20550">
          <cell r="F20550" t="str">
            <v>吉温线至毛坪村一组三组</v>
          </cell>
          <cell r="G20550" t="str">
            <v>VVAW431322</v>
          </cell>
          <cell r="H20550">
            <v>0</v>
          </cell>
          <cell r="I20550">
            <v>0.878</v>
          </cell>
          <cell r="J20550">
            <v>0.878</v>
          </cell>
        </row>
        <row r="20551">
          <cell r="F20551" t="str">
            <v>水丘沟至坐石乡洞头山村</v>
          </cell>
          <cell r="G20551" t="str">
            <v>CB15431322</v>
          </cell>
          <cell r="H20551">
            <v>0</v>
          </cell>
          <cell r="I20551">
            <v>1.918</v>
          </cell>
          <cell r="J20551">
            <v>1.918</v>
          </cell>
        </row>
        <row r="20552">
          <cell r="F20552" t="str">
            <v>茶园里至同心村</v>
          </cell>
          <cell r="G20552" t="str">
            <v>C23C431322</v>
          </cell>
          <cell r="H20552">
            <v>0</v>
          </cell>
          <cell r="I20552">
            <v>1.083</v>
          </cell>
          <cell r="J20552">
            <v>1.083</v>
          </cell>
        </row>
        <row r="20553">
          <cell r="F20553" t="str">
            <v>石桥村二组至一组</v>
          </cell>
          <cell r="G20553" t="str">
            <v>VVEH431322</v>
          </cell>
          <cell r="H20553">
            <v>0</v>
          </cell>
          <cell r="I20553">
            <v>0.27</v>
          </cell>
          <cell r="J20553">
            <v>0.27</v>
          </cell>
        </row>
        <row r="20554">
          <cell r="F20554" t="str">
            <v>石桥村十四组至十六组</v>
          </cell>
          <cell r="G20554" t="str">
            <v>VVEN431322</v>
          </cell>
          <cell r="H20554">
            <v>0</v>
          </cell>
          <cell r="I20554">
            <v>0.536</v>
          </cell>
          <cell r="J20554">
            <v>0.536</v>
          </cell>
        </row>
        <row r="20555">
          <cell r="F20555" t="str">
            <v>童子山至禁田村</v>
          </cell>
          <cell r="G20555" t="str">
            <v>CB24431322</v>
          </cell>
          <cell r="H20555">
            <v>0</v>
          </cell>
          <cell r="I20555">
            <v>1.06</v>
          </cell>
          <cell r="J20555">
            <v>1.06</v>
          </cell>
        </row>
        <row r="20556">
          <cell r="F20556" t="str">
            <v>桃树村桐子山至四组</v>
          </cell>
          <cell r="G20556" t="str">
            <v>VVEA431322</v>
          </cell>
          <cell r="H20556">
            <v>0</v>
          </cell>
          <cell r="I20556">
            <v>0.813</v>
          </cell>
          <cell r="J20556">
            <v>0.813</v>
          </cell>
        </row>
        <row r="20557">
          <cell r="F20557" t="str">
            <v>桃树村一组至二组</v>
          </cell>
          <cell r="G20557" t="str">
            <v>VVED431322</v>
          </cell>
          <cell r="H20557">
            <v>0</v>
          </cell>
          <cell r="I20557">
            <v>0.244</v>
          </cell>
          <cell r="J20557">
            <v>0.244</v>
          </cell>
        </row>
        <row r="20558">
          <cell r="F20558" t="str">
            <v>桃树村七组至五组</v>
          </cell>
          <cell r="G20558" t="str">
            <v>VVEE431322</v>
          </cell>
          <cell r="H20558">
            <v>0</v>
          </cell>
          <cell r="I20558">
            <v>0.584</v>
          </cell>
          <cell r="J20558">
            <v>0.584</v>
          </cell>
        </row>
        <row r="20559">
          <cell r="F20559" t="str">
            <v>Y564岔路口至同心一组</v>
          </cell>
          <cell r="G20559" t="str">
            <v>VVDY431322</v>
          </cell>
          <cell r="H20559">
            <v>0</v>
          </cell>
          <cell r="I20559">
            <v>0.204</v>
          </cell>
          <cell r="J20559">
            <v>0.204</v>
          </cell>
        </row>
        <row r="20560">
          <cell r="F20560" t="str">
            <v>新光村五组至新光村二组</v>
          </cell>
          <cell r="G20560" t="str">
            <v>CVDP431322</v>
          </cell>
          <cell r="H20560">
            <v>0</v>
          </cell>
          <cell r="I20560">
            <v>0.396</v>
          </cell>
          <cell r="J20560">
            <v>0.396</v>
          </cell>
        </row>
        <row r="20561">
          <cell r="F20561" t="str">
            <v>水口山-水口山</v>
          </cell>
          <cell r="G20561" t="str">
            <v>C69A431322</v>
          </cell>
          <cell r="H20561">
            <v>1.584</v>
          </cell>
          <cell r="I20561">
            <v>2.667</v>
          </cell>
          <cell r="J20561">
            <v>1.083</v>
          </cell>
        </row>
        <row r="20562">
          <cell r="F20562" t="str">
            <v>合众院至阳泗冲</v>
          </cell>
          <cell r="G20562" t="str">
            <v>C79I431322</v>
          </cell>
          <cell r="H20562">
            <v>0</v>
          </cell>
          <cell r="I20562">
            <v>0.714</v>
          </cell>
          <cell r="J20562">
            <v>0.714</v>
          </cell>
        </row>
        <row r="20563">
          <cell r="F20563" t="str">
            <v>新河村道士桥至新河二组十一组</v>
          </cell>
          <cell r="G20563" t="str">
            <v>VVA0431322</v>
          </cell>
          <cell r="H20563">
            <v>0</v>
          </cell>
          <cell r="I20563">
            <v>0.203</v>
          </cell>
          <cell r="J20563">
            <v>0.203</v>
          </cell>
        </row>
        <row r="20564">
          <cell r="F20564" t="str">
            <v>新河村邓家冲至七组</v>
          </cell>
          <cell r="G20564" t="str">
            <v>VVDC431322</v>
          </cell>
          <cell r="H20564">
            <v>0</v>
          </cell>
          <cell r="I20564">
            <v>0.558</v>
          </cell>
          <cell r="J20564">
            <v>0.558</v>
          </cell>
        </row>
        <row r="20565">
          <cell r="F20565" t="str">
            <v>新坪村办公室至曹家镇大云村</v>
          </cell>
          <cell r="G20565" t="str">
            <v>CB20431322</v>
          </cell>
          <cell r="H20565">
            <v>0</v>
          </cell>
          <cell r="I20565">
            <v>1.237</v>
          </cell>
          <cell r="J20565">
            <v>1.237</v>
          </cell>
        </row>
        <row r="20566">
          <cell r="F20566" t="str">
            <v>石桥村至新坪村</v>
          </cell>
          <cell r="G20566" t="str">
            <v>CVEG431322</v>
          </cell>
          <cell r="H20566">
            <v>0</v>
          </cell>
          <cell r="I20566">
            <v>0.932</v>
          </cell>
          <cell r="J20566">
            <v>0.932</v>
          </cell>
        </row>
        <row r="20567">
          <cell r="F20567" t="str">
            <v>新坪村办公室至十组十一组</v>
          </cell>
          <cell r="G20567" t="str">
            <v>VVE0431322</v>
          </cell>
          <cell r="H20567">
            <v>0</v>
          </cell>
          <cell r="I20567">
            <v>0.578</v>
          </cell>
          <cell r="J20567">
            <v>0.578</v>
          </cell>
        </row>
        <row r="20568">
          <cell r="F20568" t="str">
            <v>忠孝堂九组至吉庆户长山村</v>
          </cell>
          <cell r="G20568" t="str">
            <v>CVDD431322</v>
          </cell>
          <cell r="H20568">
            <v>0</v>
          </cell>
          <cell r="I20568">
            <v>0.082</v>
          </cell>
          <cell r="J20568">
            <v>0.082</v>
          </cell>
        </row>
        <row r="20569">
          <cell r="F20569" t="str">
            <v>忠孝村一组至八房村一组</v>
          </cell>
          <cell r="G20569" t="str">
            <v>CVDV431322</v>
          </cell>
          <cell r="H20569">
            <v>0</v>
          </cell>
          <cell r="I20569">
            <v>0.558</v>
          </cell>
          <cell r="J20569">
            <v>0.558</v>
          </cell>
        </row>
        <row r="20570">
          <cell r="F20570" t="str">
            <v>忠孝村一组至四组</v>
          </cell>
          <cell r="G20570" t="str">
            <v>VVAS431322</v>
          </cell>
          <cell r="H20570">
            <v>0</v>
          </cell>
          <cell r="I20570">
            <v>0.557</v>
          </cell>
          <cell r="J20570">
            <v>0.557</v>
          </cell>
        </row>
        <row r="20571">
          <cell r="F20571" t="str">
            <v>YE38-八房村</v>
          </cell>
          <cell r="G20571" t="str">
            <v>YE18431322</v>
          </cell>
          <cell r="H20571">
            <v>1.161</v>
          </cell>
          <cell r="I20571">
            <v>2.62</v>
          </cell>
          <cell r="J20571">
            <v>1.459</v>
          </cell>
        </row>
        <row r="20572">
          <cell r="F20572" t="str">
            <v>铜钟5组—新化下温</v>
          </cell>
          <cell r="G20572" t="str">
            <v>C225431381</v>
          </cell>
          <cell r="H20572">
            <v>0</v>
          </cell>
          <cell r="I20572">
            <v>0.124</v>
          </cell>
          <cell r="J20572">
            <v>0.124</v>
          </cell>
        </row>
        <row r="20573">
          <cell r="F20573" t="str">
            <v>义方7组-义方7组</v>
          </cell>
          <cell r="G20573" t="str">
            <v>C47C431381</v>
          </cell>
          <cell r="H20573">
            <v>0.423</v>
          </cell>
          <cell r="I20573">
            <v>0.699</v>
          </cell>
          <cell r="J20573">
            <v>0.276</v>
          </cell>
        </row>
        <row r="20574">
          <cell r="F20574" t="str">
            <v>潘桥渣洋村5组-潘桥九井村1组</v>
          </cell>
          <cell r="G20574" t="str">
            <v>VZ91431381</v>
          </cell>
          <cell r="H20574">
            <v>0</v>
          </cell>
          <cell r="I20574">
            <v>0.731</v>
          </cell>
          <cell r="J20574">
            <v>0.731</v>
          </cell>
        </row>
        <row r="20575">
          <cell r="F20575" t="str">
            <v>毛易林场-岩里村7组</v>
          </cell>
          <cell r="G20575" t="str">
            <v>V274431381</v>
          </cell>
          <cell r="H20575">
            <v>0</v>
          </cell>
          <cell r="I20575">
            <v>2.238</v>
          </cell>
          <cell r="J20575">
            <v>2.238</v>
          </cell>
        </row>
        <row r="20576">
          <cell r="F20576" t="str">
            <v>岩里村6组-福元村</v>
          </cell>
          <cell r="G20576" t="str">
            <v>V275431381</v>
          </cell>
          <cell r="H20576">
            <v>0</v>
          </cell>
          <cell r="I20576">
            <v>0.73</v>
          </cell>
          <cell r="J20576">
            <v>0.73</v>
          </cell>
        </row>
        <row r="20577">
          <cell r="F20577" t="str">
            <v>塘鱼桥—碉上</v>
          </cell>
          <cell r="G20577" t="str">
            <v>C380431381</v>
          </cell>
          <cell r="H20577">
            <v>1.994</v>
          </cell>
          <cell r="I20577">
            <v>2.508</v>
          </cell>
          <cell r="J20577">
            <v>0.514</v>
          </cell>
        </row>
        <row r="20578">
          <cell r="F20578" t="str">
            <v>上青村-光明村</v>
          </cell>
          <cell r="G20578" t="str">
            <v>V154431381</v>
          </cell>
          <cell r="H20578">
            <v>0</v>
          </cell>
          <cell r="I20578">
            <v>0.558</v>
          </cell>
          <cell r="J20578">
            <v>0.558</v>
          </cell>
        </row>
        <row r="20579">
          <cell r="F20579" t="str">
            <v>六二-六二1组</v>
          </cell>
          <cell r="G20579" t="str">
            <v>V078431381</v>
          </cell>
          <cell r="H20579">
            <v>0</v>
          </cell>
          <cell r="I20579">
            <v>0.973</v>
          </cell>
          <cell r="J20579">
            <v>0.973</v>
          </cell>
        </row>
        <row r="20580">
          <cell r="F20580" t="str">
            <v>银溪-高峰</v>
          </cell>
          <cell r="G20580" t="str">
            <v>X215431381</v>
          </cell>
          <cell r="H20580">
            <v>3.188</v>
          </cell>
          <cell r="I20580">
            <v>3.342</v>
          </cell>
          <cell r="J20580">
            <v>0.154</v>
          </cell>
        </row>
        <row r="20581">
          <cell r="F20581" t="str">
            <v>白云—竹山</v>
          </cell>
          <cell r="G20581" t="str">
            <v>C649431381</v>
          </cell>
          <cell r="H20581">
            <v>0</v>
          </cell>
          <cell r="I20581">
            <v>2.041</v>
          </cell>
          <cell r="J20581">
            <v>2.041</v>
          </cell>
        </row>
        <row r="20582">
          <cell r="F20582" t="str">
            <v>官家村-官家村</v>
          </cell>
          <cell r="G20582" t="str">
            <v>Y572431381</v>
          </cell>
          <cell r="H20582">
            <v>0</v>
          </cell>
          <cell r="I20582">
            <v>0.46</v>
          </cell>
          <cell r="J20582">
            <v>0.46</v>
          </cell>
        </row>
        <row r="20583">
          <cell r="F20583" t="str">
            <v>官家-管家村5组</v>
          </cell>
          <cell r="G20583" t="str">
            <v>Y57A431381</v>
          </cell>
          <cell r="H20583">
            <v>0</v>
          </cell>
          <cell r="I20583">
            <v>0.907</v>
          </cell>
          <cell r="J20583">
            <v>0.907</v>
          </cell>
        </row>
        <row r="20584">
          <cell r="F20584" t="str">
            <v>塘里-白果岭</v>
          </cell>
          <cell r="G20584" t="str">
            <v>C066431381</v>
          </cell>
          <cell r="H20584">
            <v>0.505</v>
          </cell>
          <cell r="I20584">
            <v>0.889</v>
          </cell>
          <cell r="J20584">
            <v>0.384</v>
          </cell>
        </row>
        <row r="20585">
          <cell r="F20585" t="str">
            <v>樟木村1组-雷锋村</v>
          </cell>
          <cell r="G20585" t="str">
            <v>V167431381</v>
          </cell>
          <cell r="H20585">
            <v>0</v>
          </cell>
          <cell r="I20585">
            <v>0.774</v>
          </cell>
          <cell r="J20585">
            <v>0.774</v>
          </cell>
        </row>
        <row r="20586">
          <cell r="F20586" t="str">
            <v>竹山塘冲坳-竹山一组</v>
          </cell>
          <cell r="G20586" t="str">
            <v>V183431381</v>
          </cell>
          <cell r="H20586">
            <v>0</v>
          </cell>
          <cell r="I20586">
            <v>4.2</v>
          </cell>
          <cell r="J20586">
            <v>4.2</v>
          </cell>
        </row>
        <row r="20587">
          <cell r="F20587" t="str">
            <v>七星—官家</v>
          </cell>
          <cell r="G20587" t="str">
            <v>C128431381</v>
          </cell>
          <cell r="H20587">
            <v>0</v>
          </cell>
          <cell r="I20587">
            <v>1.806</v>
          </cell>
          <cell r="J20587">
            <v>1.806</v>
          </cell>
        </row>
        <row r="20588">
          <cell r="F20588" t="str">
            <v>工班—利民村部</v>
          </cell>
          <cell r="G20588" t="str">
            <v>C397431381</v>
          </cell>
          <cell r="H20588">
            <v>0.474</v>
          </cell>
          <cell r="I20588">
            <v>1.704</v>
          </cell>
          <cell r="J20588">
            <v>1.23</v>
          </cell>
        </row>
        <row r="20589">
          <cell r="F20589" t="str">
            <v>杨家塘—杨家湾</v>
          </cell>
          <cell r="G20589" t="str">
            <v>C485431381</v>
          </cell>
          <cell r="H20589">
            <v>1.432</v>
          </cell>
          <cell r="I20589">
            <v>2.372</v>
          </cell>
          <cell r="J20589">
            <v>0.94</v>
          </cell>
        </row>
        <row r="20590">
          <cell r="F20590" t="str">
            <v>周头村8组-前进村</v>
          </cell>
          <cell r="G20590" t="str">
            <v>V606431381</v>
          </cell>
          <cell r="H20590">
            <v>0</v>
          </cell>
          <cell r="I20590">
            <v>1.311</v>
          </cell>
          <cell r="J20590">
            <v>1.311</v>
          </cell>
        </row>
        <row r="20591">
          <cell r="F20591" t="str">
            <v>枫树坳—园艺场</v>
          </cell>
          <cell r="G20591" t="str">
            <v>C174431381</v>
          </cell>
          <cell r="H20591">
            <v>0</v>
          </cell>
          <cell r="I20591">
            <v>1.637</v>
          </cell>
          <cell r="J20591">
            <v>1.637</v>
          </cell>
        </row>
        <row r="20592">
          <cell r="F20592" t="str">
            <v>学校边至13组</v>
          </cell>
          <cell r="G20592" t="str">
            <v>C297431381</v>
          </cell>
          <cell r="H20592">
            <v>0.178</v>
          </cell>
          <cell r="I20592">
            <v>1.528</v>
          </cell>
          <cell r="J20592">
            <v>1.35</v>
          </cell>
        </row>
        <row r="20593">
          <cell r="F20593" t="str">
            <v>二组-三组</v>
          </cell>
          <cell r="G20593" t="str">
            <v>V136431382</v>
          </cell>
          <cell r="H20593">
            <v>0</v>
          </cell>
          <cell r="I20593">
            <v>0.254</v>
          </cell>
          <cell r="J20593">
            <v>0.254</v>
          </cell>
        </row>
        <row r="20594">
          <cell r="F20594" t="str">
            <v>白毛村-观音殿</v>
          </cell>
          <cell r="G20594" t="str">
            <v>Z930431382</v>
          </cell>
          <cell r="H20594">
            <v>0</v>
          </cell>
          <cell r="I20594">
            <v>0.535</v>
          </cell>
          <cell r="J20594">
            <v>0.535</v>
          </cell>
        </row>
        <row r="20595">
          <cell r="F20595" t="str">
            <v>大树-新屋</v>
          </cell>
          <cell r="G20595" t="str">
            <v>CU14431382</v>
          </cell>
          <cell r="H20595">
            <v>0</v>
          </cell>
          <cell r="I20595">
            <v>1.781</v>
          </cell>
          <cell r="J20595">
            <v>1.781</v>
          </cell>
        </row>
        <row r="20596">
          <cell r="F20596" t="str">
            <v>对方-横岩四组</v>
          </cell>
          <cell r="G20596" t="str">
            <v>C152431382</v>
          </cell>
          <cell r="H20596">
            <v>2.831</v>
          </cell>
          <cell r="I20596">
            <v>3.371</v>
          </cell>
          <cell r="J20596">
            <v>0.54</v>
          </cell>
        </row>
        <row r="20597">
          <cell r="F20597" t="str">
            <v>四组-双龙村</v>
          </cell>
          <cell r="G20597" t="str">
            <v>CU15431382</v>
          </cell>
          <cell r="H20597">
            <v>0</v>
          </cell>
          <cell r="I20597">
            <v>0.636</v>
          </cell>
          <cell r="J20597">
            <v>0.636</v>
          </cell>
        </row>
        <row r="20598">
          <cell r="F20598" t="str">
            <v>井坑村-井坑林场</v>
          </cell>
          <cell r="G20598" t="str">
            <v>CJ10431382</v>
          </cell>
          <cell r="H20598">
            <v>0</v>
          </cell>
          <cell r="I20598">
            <v>2.401</v>
          </cell>
          <cell r="J20598">
            <v>2.401</v>
          </cell>
        </row>
        <row r="20599">
          <cell r="F20599" t="str">
            <v>大石岭村-栗树林场</v>
          </cell>
          <cell r="G20599" t="str">
            <v>C18G431382</v>
          </cell>
          <cell r="H20599">
            <v>0</v>
          </cell>
          <cell r="I20599">
            <v>1.723</v>
          </cell>
          <cell r="J20599">
            <v>1.723</v>
          </cell>
        </row>
        <row r="20600">
          <cell r="F20600" t="str">
            <v>唐家村-唐家村经济林场</v>
          </cell>
          <cell r="G20600" t="str">
            <v>C21G431382</v>
          </cell>
          <cell r="H20600">
            <v>0</v>
          </cell>
          <cell r="I20600">
            <v>2.511</v>
          </cell>
          <cell r="J20600">
            <v>2.511</v>
          </cell>
        </row>
        <row r="20601">
          <cell r="F20601" t="str">
            <v>六组-煤矿</v>
          </cell>
          <cell r="G20601" t="str">
            <v>CH02431382</v>
          </cell>
          <cell r="H20601">
            <v>0</v>
          </cell>
          <cell r="I20601">
            <v>3.132</v>
          </cell>
          <cell r="J20601">
            <v>3.132</v>
          </cell>
        </row>
        <row r="20602">
          <cell r="F20602" t="str">
            <v>马方口村-六十亭水库渔场</v>
          </cell>
          <cell r="G20602" t="str">
            <v>C22G431382</v>
          </cell>
          <cell r="H20602">
            <v>0</v>
          </cell>
          <cell r="I20602">
            <v>2.471</v>
          </cell>
          <cell r="J20602">
            <v>2.471</v>
          </cell>
        </row>
        <row r="20603">
          <cell r="F20603" t="str">
            <v>四组-五组</v>
          </cell>
          <cell r="G20603" t="str">
            <v>V125431382</v>
          </cell>
          <cell r="H20603">
            <v>0</v>
          </cell>
          <cell r="I20603">
            <v>0.488</v>
          </cell>
          <cell r="J20603">
            <v>0.488</v>
          </cell>
        </row>
        <row r="20604">
          <cell r="F20604" t="str">
            <v>一组-塘背</v>
          </cell>
          <cell r="G20604" t="str">
            <v>V127431382</v>
          </cell>
          <cell r="H20604">
            <v>0</v>
          </cell>
          <cell r="I20604">
            <v>0.433</v>
          </cell>
          <cell r="J20604">
            <v>0.433</v>
          </cell>
        </row>
        <row r="20605">
          <cell r="F20605" t="str">
            <v>塘湾-塘湾</v>
          </cell>
          <cell r="G20605" t="str">
            <v>CC19431382</v>
          </cell>
          <cell r="H20605">
            <v>2.889</v>
          </cell>
          <cell r="I20605">
            <v>3.799</v>
          </cell>
          <cell r="J20605">
            <v>0.91</v>
          </cell>
        </row>
        <row r="20606">
          <cell r="F20606" t="str">
            <v>三组-五组</v>
          </cell>
          <cell r="G20606" t="str">
            <v>V254431382</v>
          </cell>
          <cell r="H20606">
            <v>0</v>
          </cell>
          <cell r="I20606">
            <v>0.335</v>
          </cell>
          <cell r="J20606">
            <v>0.335</v>
          </cell>
        </row>
        <row r="20607">
          <cell r="G20607" t="str">
            <v>AA95431382</v>
          </cell>
          <cell r="H20607">
            <v>0</v>
          </cell>
          <cell r="I20607">
            <v>0.662</v>
          </cell>
          <cell r="J20607">
            <v>0.662</v>
          </cell>
        </row>
        <row r="20608">
          <cell r="F20608" t="str">
            <v>四组-一组</v>
          </cell>
          <cell r="G20608" t="str">
            <v>V058431382</v>
          </cell>
          <cell r="H20608">
            <v>0</v>
          </cell>
          <cell r="I20608">
            <v>0.53</v>
          </cell>
          <cell r="J20608">
            <v>0.53</v>
          </cell>
        </row>
        <row r="20609">
          <cell r="F20609" t="str">
            <v>塘湾二组-花屋</v>
          </cell>
          <cell r="G20609" t="str">
            <v>C22A431382</v>
          </cell>
          <cell r="H20609">
            <v>0</v>
          </cell>
          <cell r="I20609">
            <v>0.468</v>
          </cell>
          <cell r="J20609">
            <v>0.468</v>
          </cell>
        </row>
        <row r="20610">
          <cell r="F20610" t="str">
            <v>二组-二组</v>
          </cell>
          <cell r="G20610" t="str">
            <v>CJ20431382</v>
          </cell>
          <cell r="H20610">
            <v>0</v>
          </cell>
          <cell r="I20610">
            <v>0.41</v>
          </cell>
          <cell r="J20610">
            <v>0.41</v>
          </cell>
        </row>
        <row r="20611">
          <cell r="F20611" t="str">
            <v>新贺-石等</v>
          </cell>
          <cell r="G20611" t="str">
            <v>CU02431382</v>
          </cell>
          <cell r="H20611">
            <v>0</v>
          </cell>
          <cell r="I20611">
            <v>0.601</v>
          </cell>
          <cell r="J20611">
            <v>0.601</v>
          </cell>
        </row>
        <row r="20612">
          <cell r="F20612" t="str">
            <v>庙湾-花屋</v>
          </cell>
          <cell r="G20612" t="str">
            <v>CU14431382</v>
          </cell>
          <cell r="H20612">
            <v>0</v>
          </cell>
          <cell r="I20612">
            <v>1.099</v>
          </cell>
          <cell r="J20612">
            <v>1.099</v>
          </cell>
        </row>
        <row r="20613">
          <cell r="F20613" t="str">
            <v>排头-岩坑村</v>
          </cell>
          <cell r="G20613" t="str">
            <v>CU18431382</v>
          </cell>
          <cell r="H20613">
            <v>0</v>
          </cell>
          <cell r="I20613">
            <v>0.421</v>
          </cell>
          <cell r="J20613">
            <v>0.421</v>
          </cell>
        </row>
        <row r="20614">
          <cell r="F20614" t="str">
            <v>江口-梅家</v>
          </cell>
          <cell r="G20614" t="str">
            <v>YC29431382</v>
          </cell>
          <cell r="H20614">
            <v>6.375</v>
          </cell>
          <cell r="I20614">
            <v>6.708</v>
          </cell>
          <cell r="J20614">
            <v>0.333</v>
          </cell>
        </row>
        <row r="20615">
          <cell r="F20615" t="str">
            <v>金山组－文斗组</v>
          </cell>
          <cell r="G20615" t="str">
            <v>V70M431382</v>
          </cell>
          <cell r="H20615">
            <v>0</v>
          </cell>
          <cell r="I20615">
            <v>0.398</v>
          </cell>
          <cell r="J20615">
            <v>0.398</v>
          </cell>
        </row>
        <row r="20616">
          <cell r="F20616" t="str">
            <v>查林村－峡山组</v>
          </cell>
          <cell r="G20616" t="str">
            <v>V61M431382</v>
          </cell>
          <cell r="H20616">
            <v>0</v>
          </cell>
          <cell r="I20616">
            <v>0.286</v>
          </cell>
          <cell r="J20616">
            <v>0.286</v>
          </cell>
        </row>
        <row r="20617">
          <cell r="F20617" t="str">
            <v>钱家垅-五星水库</v>
          </cell>
          <cell r="G20617" t="str">
            <v>Z43B431382</v>
          </cell>
          <cell r="H20617">
            <v>0</v>
          </cell>
          <cell r="I20617">
            <v>1.678</v>
          </cell>
          <cell r="J20617">
            <v>1.678</v>
          </cell>
        </row>
        <row r="20618">
          <cell r="F20618" t="str">
            <v>朱家组-新建组</v>
          </cell>
          <cell r="G20618" t="str">
            <v>V73L431382</v>
          </cell>
          <cell r="H20618">
            <v>0</v>
          </cell>
          <cell r="I20618">
            <v>0.466</v>
          </cell>
          <cell r="J20618">
            <v>0.466</v>
          </cell>
        </row>
        <row r="20619">
          <cell r="F20619" t="str">
            <v>略里-洪田</v>
          </cell>
          <cell r="G20619" t="str">
            <v>YC18431382</v>
          </cell>
          <cell r="H20619">
            <v>2.416</v>
          </cell>
          <cell r="I20619">
            <v>2.929</v>
          </cell>
          <cell r="J20619">
            <v>0.513</v>
          </cell>
        </row>
        <row r="20620">
          <cell r="F20620" t="str">
            <v>大坪坳-老竹组</v>
          </cell>
          <cell r="G20620" t="str">
            <v>CF86431382</v>
          </cell>
          <cell r="H20620">
            <v>0</v>
          </cell>
          <cell r="I20620">
            <v>1.357</v>
          </cell>
          <cell r="J20620">
            <v>1.357</v>
          </cell>
        </row>
        <row r="20621">
          <cell r="F20621" t="str">
            <v>六组-邹家村十组</v>
          </cell>
          <cell r="G20621" t="str">
            <v>V69I431382</v>
          </cell>
          <cell r="H20621">
            <v>0</v>
          </cell>
          <cell r="I20621">
            <v>0.247</v>
          </cell>
          <cell r="J20621">
            <v>0.247</v>
          </cell>
        </row>
        <row r="20622">
          <cell r="F20622" t="str">
            <v>敖头坝－新邵</v>
          </cell>
          <cell r="G20622" t="str">
            <v>C496430522</v>
          </cell>
          <cell r="H20622">
            <v>0</v>
          </cell>
          <cell r="I20622">
            <v>0.244</v>
          </cell>
          <cell r="J20622">
            <v>0.244</v>
          </cell>
        </row>
        <row r="20623">
          <cell r="F20623" t="str">
            <v>桐车组-桐车组</v>
          </cell>
          <cell r="G20623" t="str">
            <v>V65K431382</v>
          </cell>
          <cell r="H20623">
            <v>0</v>
          </cell>
          <cell r="I20623">
            <v>0.078</v>
          </cell>
          <cell r="J20623">
            <v>0.078</v>
          </cell>
        </row>
        <row r="20624">
          <cell r="F20624" t="str">
            <v>村部_大塞</v>
          </cell>
          <cell r="G20624" t="str">
            <v>C27J431382</v>
          </cell>
          <cell r="H20624">
            <v>0</v>
          </cell>
          <cell r="I20624">
            <v>0.313</v>
          </cell>
          <cell r="J20624">
            <v>0.313</v>
          </cell>
        </row>
        <row r="20625">
          <cell r="F20625" t="str">
            <v>略里-洪田</v>
          </cell>
          <cell r="G20625" t="str">
            <v>Y203431382</v>
          </cell>
          <cell r="H20625">
            <v>2.914</v>
          </cell>
          <cell r="I20625">
            <v>3.545</v>
          </cell>
          <cell r="J20625">
            <v>0.631</v>
          </cell>
        </row>
        <row r="20626">
          <cell r="F20626" t="str">
            <v>大冲排_白峰</v>
          </cell>
          <cell r="G20626" t="str">
            <v>CD63431382</v>
          </cell>
          <cell r="H20626">
            <v>0</v>
          </cell>
          <cell r="I20626">
            <v>0.958</v>
          </cell>
          <cell r="J20626">
            <v>0.958</v>
          </cell>
        </row>
        <row r="20627">
          <cell r="F20627" t="str">
            <v>村部-四组</v>
          </cell>
          <cell r="G20627" t="str">
            <v>V69D431382</v>
          </cell>
          <cell r="H20627">
            <v>0</v>
          </cell>
          <cell r="I20627">
            <v>0.437</v>
          </cell>
          <cell r="J20627">
            <v>0.437</v>
          </cell>
        </row>
        <row r="20628">
          <cell r="F20628" t="str">
            <v>沙山桥_曾家排</v>
          </cell>
          <cell r="G20628" t="str">
            <v>C64J431382</v>
          </cell>
          <cell r="H20628">
            <v>0</v>
          </cell>
          <cell r="I20628">
            <v>0.335</v>
          </cell>
          <cell r="J20628">
            <v>0.335</v>
          </cell>
        </row>
        <row r="20629">
          <cell r="F20629" t="str">
            <v>石桥组-陈家组</v>
          </cell>
          <cell r="G20629" t="str">
            <v>CJ09431382</v>
          </cell>
          <cell r="H20629">
            <v>0.182</v>
          </cell>
          <cell r="I20629">
            <v>1.65</v>
          </cell>
          <cell r="J20629">
            <v>1.468</v>
          </cell>
        </row>
        <row r="20630">
          <cell r="F20630" t="str">
            <v>川门-石坝</v>
          </cell>
          <cell r="G20630" t="str">
            <v>Y422431382</v>
          </cell>
          <cell r="H20630">
            <v>0</v>
          </cell>
          <cell r="I20630">
            <v>0.691</v>
          </cell>
          <cell r="J20630">
            <v>0.691</v>
          </cell>
        </row>
        <row r="20631">
          <cell r="F20631" t="str">
            <v>三组-三组</v>
          </cell>
          <cell r="G20631" t="str">
            <v>C104431382</v>
          </cell>
          <cell r="H20631">
            <v>0</v>
          </cell>
          <cell r="I20631">
            <v>0.22</v>
          </cell>
          <cell r="J20631">
            <v>0.22</v>
          </cell>
        </row>
        <row r="20632">
          <cell r="F20632" t="str">
            <v>建桃屋—惠民</v>
          </cell>
          <cell r="G20632" t="str">
            <v>CZ52431382</v>
          </cell>
          <cell r="H20632">
            <v>0</v>
          </cell>
          <cell r="I20632">
            <v>1.304</v>
          </cell>
          <cell r="J20632">
            <v>1.304</v>
          </cell>
        </row>
        <row r="20633">
          <cell r="F20633" t="str">
            <v>山塘组－周上湾组</v>
          </cell>
          <cell r="G20633" t="str">
            <v>V63F431382</v>
          </cell>
          <cell r="H20633">
            <v>0</v>
          </cell>
          <cell r="I20633">
            <v>0.256</v>
          </cell>
          <cell r="J20633">
            <v>0.256</v>
          </cell>
        </row>
        <row r="20634">
          <cell r="F20634" t="str">
            <v>六组－六组</v>
          </cell>
          <cell r="G20634" t="str">
            <v>V74E431382</v>
          </cell>
          <cell r="H20634">
            <v>0</v>
          </cell>
          <cell r="I20634">
            <v>0.485</v>
          </cell>
          <cell r="J20634">
            <v>0.485</v>
          </cell>
        </row>
        <row r="20635">
          <cell r="F20635" t="str">
            <v>建设-杉元</v>
          </cell>
          <cell r="G20635" t="str">
            <v>YC66431382</v>
          </cell>
          <cell r="H20635">
            <v>3.077</v>
          </cell>
          <cell r="I20635">
            <v>4.098</v>
          </cell>
          <cell r="J20635">
            <v>1.021</v>
          </cell>
        </row>
        <row r="20636">
          <cell r="F20636" t="str">
            <v>大井-明镜</v>
          </cell>
          <cell r="G20636" t="str">
            <v>CW92431382</v>
          </cell>
          <cell r="H20636">
            <v>0</v>
          </cell>
          <cell r="I20636">
            <v>0.382</v>
          </cell>
          <cell r="J20636">
            <v>0.382</v>
          </cell>
        </row>
        <row r="20637">
          <cell r="F20637" t="str">
            <v>刘家-刘家</v>
          </cell>
          <cell r="G20637" t="str">
            <v>V66G431382</v>
          </cell>
          <cell r="H20637">
            <v>0</v>
          </cell>
          <cell r="I20637">
            <v>0.238</v>
          </cell>
          <cell r="J20637">
            <v>0.238</v>
          </cell>
        </row>
        <row r="20638">
          <cell r="F20638" t="str">
            <v>供电所_煤业公司</v>
          </cell>
          <cell r="G20638" t="str">
            <v>C05D431382</v>
          </cell>
          <cell r="H20638">
            <v>0</v>
          </cell>
          <cell r="I20638">
            <v>0.819</v>
          </cell>
          <cell r="J20638">
            <v>0.819</v>
          </cell>
        </row>
        <row r="20639">
          <cell r="F20639" t="str">
            <v>茶场_桐木冲</v>
          </cell>
          <cell r="G20639" t="str">
            <v>C97E431382</v>
          </cell>
          <cell r="H20639">
            <v>0</v>
          </cell>
          <cell r="I20639">
            <v>1.212</v>
          </cell>
          <cell r="J20639">
            <v>1.212</v>
          </cell>
        </row>
        <row r="20640">
          <cell r="F20640" t="str">
            <v>供电所_煤业公司</v>
          </cell>
          <cell r="G20640" t="str">
            <v>C05D431382</v>
          </cell>
          <cell r="H20640">
            <v>0</v>
          </cell>
          <cell r="I20640">
            <v>0.58</v>
          </cell>
          <cell r="J20640">
            <v>0.58</v>
          </cell>
        </row>
        <row r="20641">
          <cell r="F20641" t="str">
            <v>老屋组-杨甲组</v>
          </cell>
          <cell r="G20641" t="str">
            <v>V44F431382</v>
          </cell>
          <cell r="H20641">
            <v>0</v>
          </cell>
          <cell r="I20641">
            <v>0.185</v>
          </cell>
          <cell r="J20641">
            <v>0.185</v>
          </cell>
        </row>
        <row r="20642">
          <cell r="F20642" t="str">
            <v>沙坪-云鲤</v>
          </cell>
          <cell r="G20642" t="str">
            <v>C60A431382</v>
          </cell>
          <cell r="H20642">
            <v>0</v>
          </cell>
          <cell r="I20642">
            <v>0.491</v>
          </cell>
          <cell r="J20642">
            <v>0.491</v>
          </cell>
        </row>
        <row r="20643">
          <cell r="F20643" t="str">
            <v>七地山-杨名</v>
          </cell>
          <cell r="G20643" t="str">
            <v>C646431382</v>
          </cell>
          <cell r="H20643">
            <v>0</v>
          </cell>
          <cell r="I20643">
            <v>1.401</v>
          </cell>
          <cell r="J20643">
            <v>1.401</v>
          </cell>
        </row>
        <row r="20644">
          <cell r="F20644" t="str">
            <v>红溪-檀山湾</v>
          </cell>
          <cell r="G20644" t="str">
            <v>YB58431382</v>
          </cell>
          <cell r="H20644">
            <v>1.871</v>
          </cell>
          <cell r="I20644">
            <v>2.75</v>
          </cell>
          <cell r="J20644">
            <v>0.879</v>
          </cell>
        </row>
        <row r="20645">
          <cell r="F20645" t="str">
            <v>张家组-金树组</v>
          </cell>
          <cell r="G20645" t="str">
            <v>VS39431382</v>
          </cell>
          <cell r="H20645">
            <v>0</v>
          </cell>
          <cell r="I20645">
            <v>0.193</v>
          </cell>
          <cell r="J20645">
            <v>0.193</v>
          </cell>
        </row>
        <row r="20646">
          <cell r="F20646" t="str">
            <v>陈家组-洪家冲</v>
          </cell>
          <cell r="G20646" t="str">
            <v>C35E431382</v>
          </cell>
          <cell r="H20646">
            <v>0</v>
          </cell>
          <cell r="I20646">
            <v>0.238</v>
          </cell>
          <cell r="J20646">
            <v>0.238</v>
          </cell>
        </row>
        <row r="20647">
          <cell r="F20647" t="str">
            <v>美庄-美庄</v>
          </cell>
          <cell r="G20647" t="str">
            <v>C41F431382</v>
          </cell>
          <cell r="H20647">
            <v>0.413</v>
          </cell>
          <cell r="I20647">
            <v>0.759</v>
          </cell>
          <cell r="J20647">
            <v>0.346</v>
          </cell>
        </row>
        <row r="20648">
          <cell r="F20648" t="str">
            <v>洪家村-松源村</v>
          </cell>
          <cell r="G20648" t="str">
            <v>VT99431382</v>
          </cell>
          <cell r="H20648">
            <v>0</v>
          </cell>
          <cell r="I20648">
            <v>0.704</v>
          </cell>
          <cell r="J20648">
            <v>0.704</v>
          </cell>
        </row>
        <row r="20649">
          <cell r="F20649" t="str">
            <v>美庄-桃源</v>
          </cell>
          <cell r="G20649" t="str">
            <v>YB61431382</v>
          </cell>
          <cell r="H20649">
            <v>0.949</v>
          </cell>
          <cell r="I20649">
            <v>1.809</v>
          </cell>
          <cell r="J20649">
            <v>0.86</v>
          </cell>
        </row>
        <row r="20650">
          <cell r="F20650" t="str">
            <v>美庄-桃源</v>
          </cell>
          <cell r="G20650" t="str">
            <v>YB61431382</v>
          </cell>
          <cell r="H20650">
            <v>2.337</v>
          </cell>
          <cell r="I20650">
            <v>3.496</v>
          </cell>
          <cell r="J20650">
            <v>1.159</v>
          </cell>
        </row>
        <row r="20651">
          <cell r="F20651" t="str">
            <v>白木组-白云组</v>
          </cell>
          <cell r="G20651" t="str">
            <v>VU23431382</v>
          </cell>
          <cell r="H20651">
            <v>0</v>
          </cell>
          <cell r="I20651">
            <v>0.398</v>
          </cell>
          <cell r="J20651">
            <v>0.398</v>
          </cell>
        </row>
        <row r="20652">
          <cell r="F20652" t="str">
            <v>老屋组-颜家组</v>
          </cell>
          <cell r="G20652" t="str">
            <v>VQ84431382</v>
          </cell>
          <cell r="H20652">
            <v>0</v>
          </cell>
          <cell r="I20652">
            <v>1.327</v>
          </cell>
          <cell r="J20652">
            <v>1.327</v>
          </cell>
        </row>
        <row r="20653">
          <cell r="F20653" t="str">
            <v>倒须组-油柞组</v>
          </cell>
          <cell r="G20653" t="str">
            <v>VQ90431382</v>
          </cell>
          <cell r="H20653">
            <v>0</v>
          </cell>
          <cell r="I20653">
            <v>0.535</v>
          </cell>
          <cell r="J20653">
            <v>0.535</v>
          </cell>
        </row>
        <row r="20654">
          <cell r="F20654" t="str">
            <v>红溪-檀山湾</v>
          </cell>
          <cell r="G20654" t="str">
            <v>YB58431382</v>
          </cell>
          <cell r="H20654">
            <v>2.75</v>
          </cell>
          <cell r="I20654">
            <v>2.954</v>
          </cell>
          <cell r="J20654">
            <v>0.204</v>
          </cell>
        </row>
        <row r="20655">
          <cell r="F20655" t="str">
            <v>新建-天马</v>
          </cell>
          <cell r="G20655" t="str">
            <v>C636431382</v>
          </cell>
          <cell r="H20655">
            <v>0.6</v>
          </cell>
          <cell r="I20655">
            <v>1.215</v>
          </cell>
          <cell r="J20655">
            <v>0.615</v>
          </cell>
        </row>
        <row r="20656">
          <cell r="F20656" t="str">
            <v>一组-一组</v>
          </cell>
          <cell r="G20656" t="str">
            <v>CA12431382</v>
          </cell>
          <cell r="H20656">
            <v>0</v>
          </cell>
          <cell r="I20656">
            <v>0.107</v>
          </cell>
          <cell r="J20656">
            <v>0.107</v>
          </cell>
        </row>
        <row r="20657">
          <cell r="F20657" t="str">
            <v>四圆组-柏杨组</v>
          </cell>
          <cell r="G20657" t="str">
            <v>VR56431382</v>
          </cell>
          <cell r="H20657">
            <v>0</v>
          </cell>
          <cell r="I20657">
            <v>0.637</v>
          </cell>
          <cell r="J20657">
            <v>0.637</v>
          </cell>
        </row>
        <row r="20658">
          <cell r="F20658" t="str">
            <v>新云-五一鱼场</v>
          </cell>
          <cell r="G20658" t="str">
            <v>Z04A431382</v>
          </cell>
          <cell r="H20658">
            <v>0</v>
          </cell>
          <cell r="I20658">
            <v>0.531</v>
          </cell>
          <cell r="J20658">
            <v>0.531</v>
          </cell>
        </row>
        <row r="20659">
          <cell r="F20659" t="str">
            <v>泉塘-向阳</v>
          </cell>
          <cell r="G20659" t="str">
            <v>YB56431382</v>
          </cell>
          <cell r="H20659">
            <v>0.346</v>
          </cell>
          <cell r="I20659">
            <v>2.279</v>
          </cell>
          <cell r="J20659">
            <v>1.933</v>
          </cell>
        </row>
        <row r="20660">
          <cell r="F20660" t="str">
            <v>日新-芦茅</v>
          </cell>
          <cell r="G20660" t="str">
            <v>YB54431382</v>
          </cell>
          <cell r="H20660">
            <v>5.091</v>
          </cell>
          <cell r="I20660">
            <v>5.852</v>
          </cell>
          <cell r="J20660">
            <v>0.761</v>
          </cell>
        </row>
        <row r="20661">
          <cell r="F20661" t="str">
            <v>新田连校-新田连校</v>
          </cell>
          <cell r="G20661" t="str">
            <v>C622431382</v>
          </cell>
          <cell r="H20661">
            <v>0.569</v>
          </cell>
          <cell r="I20661">
            <v>1.268</v>
          </cell>
          <cell r="J20661">
            <v>0.699</v>
          </cell>
        </row>
        <row r="20662">
          <cell r="F20662" t="str">
            <v>老屋-新坪教堂</v>
          </cell>
          <cell r="G20662" t="str">
            <v>Z05A431382</v>
          </cell>
          <cell r="H20662">
            <v>0</v>
          </cell>
          <cell r="I20662">
            <v>0.763</v>
          </cell>
          <cell r="J20662">
            <v>0.763</v>
          </cell>
        </row>
        <row r="20663">
          <cell r="F20663" t="str">
            <v>向东桥-企业林场</v>
          </cell>
          <cell r="G20663" t="str">
            <v>Z06A431382</v>
          </cell>
          <cell r="H20663">
            <v>0</v>
          </cell>
          <cell r="I20663">
            <v>0.749</v>
          </cell>
          <cell r="J20663">
            <v>0.749</v>
          </cell>
        </row>
        <row r="20664">
          <cell r="F20664" t="str">
            <v>新田连校-新田连校</v>
          </cell>
          <cell r="G20664" t="str">
            <v>C622431382</v>
          </cell>
          <cell r="H20664">
            <v>0.084</v>
          </cell>
          <cell r="I20664">
            <v>0.569</v>
          </cell>
          <cell r="J20664">
            <v>0.485</v>
          </cell>
        </row>
        <row r="20665">
          <cell r="F20665" t="str">
            <v>黄竹组-林冲组</v>
          </cell>
          <cell r="G20665" t="str">
            <v>VQ95431382</v>
          </cell>
          <cell r="H20665">
            <v>0</v>
          </cell>
          <cell r="I20665">
            <v>0.658</v>
          </cell>
          <cell r="J20665">
            <v>0.658</v>
          </cell>
        </row>
        <row r="20666">
          <cell r="F20666" t="str">
            <v>周家组-塘边组</v>
          </cell>
          <cell r="G20666" t="str">
            <v>VU05431382</v>
          </cell>
          <cell r="H20666">
            <v>0</v>
          </cell>
          <cell r="I20666">
            <v>0.389</v>
          </cell>
          <cell r="J20666">
            <v>0.389</v>
          </cell>
        </row>
        <row r="20667">
          <cell r="F20667" t="str">
            <v>石山组-老屋组</v>
          </cell>
          <cell r="G20667" t="str">
            <v>VQ78431382</v>
          </cell>
          <cell r="H20667">
            <v>0</v>
          </cell>
          <cell r="I20667">
            <v>0.351</v>
          </cell>
          <cell r="J20667">
            <v>0.351</v>
          </cell>
        </row>
        <row r="20668">
          <cell r="F20668" t="str">
            <v>蛇形弯-增加桥</v>
          </cell>
          <cell r="G20668" t="str">
            <v>C54H431382</v>
          </cell>
          <cell r="H20668">
            <v>0</v>
          </cell>
          <cell r="I20668">
            <v>0.823</v>
          </cell>
          <cell r="J20668">
            <v>0.823</v>
          </cell>
        </row>
        <row r="20669">
          <cell r="F20669" t="str">
            <v>红砖组-五寿牧场</v>
          </cell>
          <cell r="G20669" t="str">
            <v>CZ71431382</v>
          </cell>
          <cell r="H20669">
            <v>1.152</v>
          </cell>
          <cell r="I20669">
            <v>1.762</v>
          </cell>
          <cell r="J20669">
            <v>0.61</v>
          </cell>
        </row>
        <row r="20670">
          <cell r="F20670" t="str">
            <v>芦茅_郑家</v>
          </cell>
          <cell r="G20670" t="str">
            <v>CJ36431382</v>
          </cell>
          <cell r="H20670">
            <v>0</v>
          </cell>
          <cell r="I20670">
            <v>1.313</v>
          </cell>
          <cell r="J20670">
            <v>1.313</v>
          </cell>
        </row>
        <row r="20671">
          <cell r="F20671" t="str">
            <v>万家-王背山</v>
          </cell>
          <cell r="G20671" t="str">
            <v>C52H431382</v>
          </cell>
          <cell r="H20671">
            <v>0</v>
          </cell>
          <cell r="I20671">
            <v>0.29</v>
          </cell>
          <cell r="J20671">
            <v>0.29</v>
          </cell>
        </row>
        <row r="20672">
          <cell r="F20672" t="str">
            <v>明星村－桥头组</v>
          </cell>
          <cell r="G20672" t="str">
            <v>V97F431382</v>
          </cell>
          <cell r="H20672">
            <v>0</v>
          </cell>
          <cell r="I20672">
            <v>0.439</v>
          </cell>
          <cell r="J20672">
            <v>0.439</v>
          </cell>
        </row>
        <row r="20673">
          <cell r="F20673" t="str">
            <v>万家-王背山</v>
          </cell>
          <cell r="G20673" t="str">
            <v>C52H431382</v>
          </cell>
          <cell r="H20673">
            <v>0</v>
          </cell>
          <cell r="I20673">
            <v>1.175</v>
          </cell>
          <cell r="J20673">
            <v>1.175</v>
          </cell>
        </row>
        <row r="20674">
          <cell r="F20674" t="str">
            <v>排上-王家</v>
          </cell>
          <cell r="G20674" t="str">
            <v>CI63431382</v>
          </cell>
          <cell r="H20674">
            <v>0</v>
          </cell>
          <cell r="I20674">
            <v>0.77</v>
          </cell>
          <cell r="J20674">
            <v>0.77</v>
          </cell>
        </row>
        <row r="20675">
          <cell r="F20675" t="str">
            <v>周家-永胜</v>
          </cell>
          <cell r="G20675" t="str">
            <v>V90G431382</v>
          </cell>
          <cell r="H20675">
            <v>0</v>
          </cell>
          <cell r="I20675">
            <v>0.487</v>
          </cell>
          <cell r="J20675">
            <v>0.487</v>
          </cell>
        </row>
        <row r="20676">
          <cell r="F20676" t="str">
            <v>压山托-从树坪</v>
          </cell>
          <cell r="G20676" t="str">
            <v>V438431382</v>
          </cell>
          <cell r="H20676">
            <v>0</v>
          </cell>
          <cell r="I20676">
            <v>0.78</v>
          </cell>
          <cell r="J20676">
            <v>0.78</v>
          </cell>
        </row>
        <row r="20677">
          <cell r="F20677" t="str">
            <v>张家山-一组</v>
          </cell>
          <cell r="G20677" t="str">
            <v>C44K431382</v>
          </cell>
          <cell r="H20677">
            <v>0</v>
          </cell>
          <cell r="I20677">
            <v>1.493</v>
          </cell>
          <cell r="J20677">
            <v>1.493</v>
          </cell>
        </row>
        <row r="20678">
          <cell r="F20678" t="str">
            <v>油麻-山湾</v>
          </cell>
          <cell r="G20678" t="str">
            <v>V407431382</v>
          </cell>
          <cell r="H20678">
            <v>0</v>
          </cell>
          <cell r="I20678">
            <v>1.099</v>
          </cell>
          <cell r="J20678">
            <v>1.099</v>
          </cell>
        </row>
        <row r="20679">
          <cell r="F20679" t="str">
            <v>灿明-国友</v>
          </cell>
          <cell r="G20679" t="str">
            <v>V408431382</v>
          </cell>
          <cell r="H20679">
            <v>0</v>
          </cell>
          <cell r="I20679">
            <v>1.332</v>
          </cell>
          <cell r="J20679">
            <v>1.332</v>
          </cell>
        </row>
        <row r="20680">
          <cell r="F20680" t="str">
            <v>栗山-长冲</v>
          </cell>
          <cell r="G20680" t="str">
            <v>CF66431382</v>
          </cell>
          <cell r="H20680">
            <v>0</v>
          </cell>
          <cell r="I20680">
            <v>0.883</v>
          </cell>
          <cell r="J20680">
            <v>0.883</v>
          </cell>
        </row>
        <row r="20681">
          <cell r="F20681" t="str">
            <v>大塘-郭家</v>
          </cell>
          <cell r="G20681" t="str">
            <v>V510431382</v>
          </cell>
          <cell r="H20681">
            <v>0</v>
          </cell>
          <cell r="I20681">
            <v>0.699</v>
          </cell>
          <cell r="J20681">
            <v>0.699</v>
          </cell>
        </row>
        <row r="20682">
          <cell r="F20682" t="str">
            <v>卢冲-黑龙坑</v>
          </cell>
          <cell r="G20682" t="str">
            <v>V496431382</v>
          </cell>
          <cell r="H20682">
            <v>0</v>
          </cell>
          <cell r="I20682">
            <v>0.848</v>
          </cell>
          <cell r="J20682">
            <v>0.848</v>
          </cell>
        </row>
        <row r="20683">
          <cell r="F20683" t="str">
            <v>李家-甘禾村</v>
          </cell>
          <cell r="G20683" t="str">
            <v>CU45431382</v>
          </cell>
          <cell r="H20683">
            <v>0</v>
          </cell>
          <cell r="I20683">
            <v>0.412</v>
          </cell>
          <cell r="J20683">
            <v>0.412</v>
          </cell>
        </row>
        <row r="20684">
          <cell r="F20684" t="str">
            <v>财山-李家</v>
          </cell>
          <cell r="G20684" t="str">
            <v>V480431382</v>
          </cell>
          <cell r="H20684">
            <v>0</v>
          </cell>
          <cell r="I20684">
            <v>0.207</v>
          </cell>
          <cell r="J20684">
            <v>0.207</v>
          </cell>
        </row>
        <row r="20685">
          <cell r="F20685" t="str">
            <v>蓼家-新化田坪</v>
          </cell>
          <cell r="G20685" t="str">
            <v>CU47431382</v>
          </cell>
          <cell r="H20685">
            <v>0</v>
          </cell>
          <cell r="I20685">
            <v>1.281</v>
          </cell>
          <cell r="J20685">
            <v>1.281</v>
          </cell>
        </row>
        <row r="20686">
          <cell r="F20686" t="str">
            <v>正龙-徒树</v>
          </cell>
          <cell r="G20686" t="str">
            <v>C60K431382</v>
          </cell>
          <cell r="H20686">
            <v>0</v>
          </cell>
          <cell r="I20686">
            <v>0.559</v>
          </cell>
          <cell r="J20686">
            <v>0.559</v>
          </cell>
        </row>
        <row r="20687">
          <cell r="F20687" t="str">
            <v>铜湾-沙琪</v>
          </cell>
          <cell r="G20687" t="str">
            <v>CU60431382</v>
          </cell>
          <cell r="H20687">
            <v>0</v>
          </cell>
          <cell r="I20687">
            <v>0.602</v>
          </cell>
          <cell r="J20687">
            <v>0.602</v>
          </cell>
        </row>
        <row r="20688">
          <cell r="F20688" t="str">
            <v>田凼-金星</v>
          </cell>
          <cell r="G20688" t="str">
            <v>C54K431382</v>
          </cell>
          <cell r="H20688">
            <v>0</v>
          </cell>
          <cell r="I20688">
            <v>0.81</v>
          </cell>
          <cell r="J20688">
            <v>0.81</v>
          </cell>
        </row>
        <row r="20689">
          <cell r="F20689" t="str">
            <v>茶场-牛完组</v>
          </cell>
          <cell r="G20689" t="str">
            <v>CE96431382</v>
          </cell>
          <cell r="H20689">
            <v>0</v>
          </cell>
          <cell r="I20689">
            <v>2.299</v>
          </cell>
          <cell r="J20689">
            <v>2.299</v>
          </cell>
        </row>
        <row r="20690">
          <cell r="F20690" t="str">
            <v>罗洞-罗洞</v>
          </cell>
          <cell r="G20690" t="str">
            <v>C385431382</v>
          </cell>
          <cell r="H20690">
            <v>0</v>
          </cell>
          <cell r="I20690">
            <v>1.201</v>
          </cell>
          <cell r="J20690">
            <v>1.201</v>
          </cell>
        </row>
        <row r="20691">
          <cell r="F20691" t="str">
            <v>老屋-杨梅</v>
          </cell>
          <cell r="G20691" t="str">
            <v>V336431382</v>
          </cell>
          <cell r="H20691">
            <v>0</v>
          </cell>
          <cell r="I20691">
            <v>1.725</v>
          </cell>
          <cell r="J20691">
            <v>1.725</v>
          </cell>
        </row>
        <row r="20692">
          <cell r="F20692" t="str">
            <v>梨子-老虎坳</v>
          </cell>
          <cell r="G20692" t="str">
            <v>V522431382</v>
          </cell>
          <cell r="H20692">
            <v>0</v>
          </cell>
          <cell r="I20692">
            <v>0.894</v>
          </cell>
          <cell r="J20692">
            <v>0.894</v>
          </cell>
        </row>
        <row r="20693">
          <cell r="F20693" t="str">
            <v>黑泥-龙安村</v>
          </cell>
          <cell r="G20693" t="str">
            <v>CU32431382</v>
          </cell>
          <cell r="H20693">
            <v>0</v>
          </cell>
          <cell r="I20693">
            <v>0.523</v>
          </cell>
          <cell r="J20693">
            <v>0.523</v>
          </cell>
        </row>
        <row r="20694">
          <cell r="F20694" t="str">
            <v>财山-李家</v>
          </cell>
          <cell r="G20694" t="str">
            <v>V480431382</v>
          </cell>
          <cell r="H20694">
            <v>0</v>
          </cell>
          <cell r="I20694">
            <v>0.659</v>
          </cell>
          <cell r="J20694">
            <v>0.659</v>
          </cell>
        </row>
        <row r="20695">
          <cell r="F20695" t="str">
            <v>株木山-铁炉冲</v>
          </cell>
          <cell r="G20695" t="str">
            <v>C33D431382</v>
          </cell>
          <cell r="H20695">
            <v>0</v>
          </cell>
          <cell r="I20695">
            <v>2.712</v>
          </cell>
          <cell r="J20695">
            <v>2.712</v>
          </cell>
        </row>
        <row r="20696">
          <cell r="F20696" t="str">
            <v>袁家-水库</v>
          </cell>
          <cell r="G20696" t="str">
            <v>CI82431382</v>
          </cell>
          <cell r="H20696">
            <v>0</v>
          </cell>
          <cell r="I20696">
            <v>1.734</v>
          </cell>
          <cell r="J20696">
            <v>1.734</v>
          </cell>
        </row>
        <row r="20697">
          <cell r="F20697" t="str">
            <v>李家-甘禾村</v>
          </cell>
          <cell r="G20697" t="str">
            <v>CU45431382</v>
          </cell>
          <cell r="H20697">
            <v>0</v>
          </cell>
          <cell r="I20697">
            <v>0.501</v>
          </cell>
          <cell r="J20697">
            <v>0.501</v>
          </cell>
        </row>
        <row r="20698">
          <cell r="F20698" t="str">
            <v>雄志冲-达家煤矿</v>
          </cell>
          <cell r="G20698" t="str">
            <v>C51G431382</v>
          </cell>
          <cell r="H20698">
            <v>0</v>
          </cell>
          <cell r="I20698">
            <v>1.229</v>
          </cell>
          <cell r="J20698">
            <v>1.229</v>
          </cell>
        </row>
        <row r="20699">
          <cell r="F20699" t="str">
            <v>马家坪-山冲</v>
          </cell>
          <cell r="G20699" t="str">
            <v>C400431382</v>
          </cell>
          <cell r="H20699">
            <v>0.751</v>
          </cell>
          <cell r="I20699">
            <v>3.882</v>
          </cell>
          <cell r="J20699">
            <v>3.131</v>
          </cell>
        </row>
        <row r="20700">
          <cell r="F20700" t="str">
            <v>江伏-康家</v>
          </cell>
          <cell r="G20700" t="str">
            <v>V412431382</v>
          </cell>
          <cell r="H20700">
            <v>0</v>
          </cell>
          <cell r="I20700">
            <v>0.628</v>
          </cell>
          <cell r="J20700">
            <v>0.628</v>
          </cell>
        </row>
        <row r="20701">
          <cell r="F20701" t="str">
            <v>石坳-石坳</v>
          </cell>
          <cell r="G20701" t="str">
            <v>V515431382</v>
          </cell>
          <cell r="H20701">
            <v>0</v>
          </cell>
          <cell r="I20701">
            <v>0.33</v>
          </cell>
          <cell r="J20701">
            <v>0.33</v>
          </cell>
        </row>
        <row r="20702">
          <cell r="F20702" t="str">
            <v>长冲-卢家</v>
          </cell>
          <cell r="G20702" t="str">
            <v>C49K431382</v>
          </cell>
          <cell r="H20702">
            <v>0</v>
          </cell>
          <cell r="I20702">
            <v>1.009</v>
          </cell>
          <cell r="J20702">
            <v>1.009</v>
          </cell>
        </row>
        <row r="20703">
          <cell r="F20703" t="str">
            <v>彭家组-砂子坪水库</v>
          </cell>
          <cell r="G20703" t="str">
            <v>CM81431382</v>
          </cell>
          <cell r="H20703">
            <v>0</v>
          </cell>
          <cell r="I20703">
            <v>1.275</v>
          </cell>
          <cell r="J20703">
            <v>1.275</v>
          </cell>
        </row>
        <row r="20704">
          <cell r="F20704" t="str">
            <v>石陶中学-水桐坪</v>
          </cell>
          <cell r="G20704" t="str">
            <v>CK91431382</v>
          </cell>
          <cell r="H20704">
            <v>0.52</v>
          </cell>
          <cell r="I20704">
            <v>0.864</v>
          </cell>
          <cell r="J20704">
            <v>0.344</v>
          </cell>
        </row>
        <row r="20705">
          <cell r="F20705" t="str">
            <v>枫树山-观音寺</v>
          </cell>
          <cell r="G20705" t="str">
            <v>Z61B431382</v>
          </cell>
          <cell r="H20705">
            <v>0</v>
          </cell>
          <cell r="I20705">
            <v>0.867</v>
          </cell>
          <cell r="J20705">
            <v>0.867</v>
          </cell>
        </row>
        <row r="20706">
          <cell r="F20706" t="str">
            <v>沙坪-黑土</v>
          </cell>
          <cell r="G20706" t="str">
            <v>C52K431382</v>
          </cell>
          <cell r="H20706">
            <v>0</v>
          </cell>
          <cell r="I20706">
            <v>0.757</v>
          </cell>
          <cell r="J20706">
            <v>0.757</v>
          </cell>
        </row>
        <row r="20707">
          <cell r="F20707" t="str">
            <v>赵家组-红心渔场</v>
          </cell>
          <cell r="G20707" t="str">
            <v>Z62B431382</v>
          </cell>
          <cell r="H20707">
            <v>0</v>
          </cell>
          <cell r="I20707">
            <v>0.334</v>
          </cell>
          <cell r="J20707">
            <v>0.334</v>
          </cell>
        </row>
        <row r="20708">
          <cell r="F20708" t="str">
            <v>四组-五七林场</v>
          </cell>
          <cell r="G20708" t="str">
            <v>C58G431382</v>
          </cell>
          <cell r="H20708">
            <v>0</v>
          </cell>
          <cell r="I20708">
            <v>3.761</v>
          </cell>
          <cell r="J20708">
            <v>3.761</v>
          </cell>
        </row>
        <row r="20709">
          <cell r="F20709" t="str">
            <v>沙塘-双峰加祥村</v>
          </cell>
          <cell r="G20709" t="str">
            <v>VC68431382</v>
          </cell>
          <cell r="H20709">
            <v>0</v>
          </cell>
          <cell r="I20709">
            <v>0.29</v>
          </cell>
          <cell r="J20709">
            <v>0.29</v>
          </cell>
        </row>
        <row r="20710">
          <cell r="F20710" t="str">
            <v>滇形山－排林万江</v>
          </cell>
          <cell r="G20710" t="str">
            <v>CQ28431382</v>
          </cell>
          <cell r="H20710">
            <v>0</v>
          </cell>
          <cell r="I20710">
            <v>0.393</v>
          </cell>
          <cell r="J20710">
            <v>0.393</v>
          </cell>
        </row>
        <row r="20711">
          <cell r="F20711" t="str">
            <v>新屋-对门路上</v>
          </cell>
          <cell r="G20711" t="str">
            <v>V308431382</v>
          </cell>
          <cell r="H20711">
            <v>0</v>
          </cell>
          <cell r="I20711">
            <v>0.245</v>
          </cell>
          <cell r="J20711">
            <v>0.245</v>
          </cell>
        </row>
        <row r="20712">
          <cell r="F20712" t="str">
            <v>荆竹-丁湾</v>
          </cell>
          <cell r="G20712" t="str">
            <v>C96C431382</v>
          </cell>
          <cell r="H20712">
            <v>0</v>
          </cell>
          <cell r="I20712">
            <v>0.183</v>
          </cell>
          <cell r="J20712">
            <v>0.183</v>
          </cell>
        </row>
        <row r="20713">
          <cell r="F20713" t="str">
            <v>学堂-老屋</v>
          </cell>
          <cell r="G20713" t="str">
            <v>V285431382</v>
          </cell>
          <cell r="H20713">
            <v>0</v>
          </cell>
          <cell r="I20713">
            <v>0.302</v>
          </cell>
          <cell r="J20713">
            <v>0.302</v>
          </cell>
        </row>
        <row r="20714">
          <cell r="F20714" t="str">
            <v>凤形-杨沟坳</v>
          </cell>
          <cell r="G20714" t="str">
            <v>V286431382</v>
          </cell>
          <cell r="H20714">
            <v>0</v>
          </cell>
          <cell r="I20714">
            <v>0.336</v>
          </cell>
          <cell r="J20714">
            <v>0.336</v>
          </cell>
        </row>
        <row r="20715">
          <cell r="F20715" t="str">
            <v>古塘中学-莲花山</v>
          </cell>
          <cell r="G20715" t="str">
            <v>C50G431382</v>
          </cell>
          <cell r="H20715">
            <v>0</v>
          </cell>
          <cell r="I20715">
            <v>0.887</v>
          </cell>
          <cell r="J20715">
            <v>0.887</v>
          </cell>
        </row>
        <row r="20716">
          <cell r="F20716" t="str">
            <v>塘湾里-落山村</v>
          </cell>
          <cell r="G20716" t="str">
            <v>CU39431382</v>
          </cell>
          <cell r="H20716">
            <v>0</v>
          </cell>
          <cell r="I20716">
            <v>2.953</v>
          </cell>
          <cell r="J20716">
            <v>2.953</v>
          </cell>
        </row>
        <row r="20717">
          <cell r="F20717" t="str">
            <v>塘湾里-落山村</v>
          </cell>
          <cell r="G20717" t="str">
            <v>CU39431382</v>
          </cell>
          <cell r="H20717">
            <v>0</v>
          </cell>
          <cell r="I20717">
            <v>0.53</v>
          </cell>
          <cell r="J20717">
            <v>0.53</v>
          </cell>
        </row>
        <row r="20718">
          <cell r="F20718" t="str">
            <v>塘湾里-落山村</v>
          </cell>
          <cell r="G20718" t="str">
            <v>CU39431382</v>
          </cell>
          <cell r="H20718">
            <v>0</v>
          </cell>
          <cell r="I20718">
            <v>1.59</v>
          </cell>
          <cell r="J20718">
            <v>1.59</v>
          </cell>
        </row>
        <row r="20719">
          <cell r="F20719" t="str">
            <v>兰竹-竹家</v>
          </cell>
          <cell r="G20719" t="str">
            <v>V272431382</v>
          </cell>
          <cell r="H20719">
            <v>0</v>
          </cell>
          <cell r="I20719">
            <v>1.343</v>
          </cell>
          <cell r="J20719">
            <v>1.343</v>
          </cell>
        </row>
        <row r="20720">
          <cell r="F20720" t="str">
            <v>田凼-梅子托</v>
          </cell>
          <cell r="G20720" t="str">
            <v>C98C431382</v>
          </cell>
          <cell r="H20720">
            <v>0.414</v>
          </cell>
          <cell r="I20720">
            <v>3.699</v>
          </cell>
          <cell r="J20720">
            <v>3.285</v>
          </cell>
        </row>
        <row r="20721">
          <cell r="F20721" t="str">
            <v>车溪-破石</v>
          </cell>
          <cell r="G20721" t="str">
            <v>YC71431382</v>
          </cell>
          <cell r="H20721">
            <v>3.273</v>
          </cell>
          <cell r="I20721">
            <v>3.89</v>
          </cell>
          <cell r="J20721">
            <v>0.617</v>
          </cell>
        </row>
        <row r="20722">
          <cell r="F20722" t="str">
            <v>荆竹-丁湾</v>
          </cell>
          <cell r="G20722" t="str">
            <v>C96C431382</v>
          </cell>
          <cell r="H20722">
            <v>0</v>
          </cell>
          <cell r="I20722">
            <v>0.737</v>
          </cell>
          <cell r="J20722">
            <v>0.737</v>
          </cell>
        </row>
        <row r="20723">
          <cell r="F20723" t="str">
            <v>洞门-段家</v>
          </cell>
          <cell r="G20723" t="str">
            <v>C97C431382</v>
          </cell>
          <cell r="H20723">
            <v>0</v>
          </cell>
          <cell r="I20723">
            <v>0.671</v>
          </cell>
          <cell r="J20723">
            <v>0.671</v>
          </cell>
        </row>
        <row r="20724">
          <cell r="F20724" t="str">
            <v>群宜-古楼</v>
          </cell>
          <cell r="G20724" t="str">
            <v>CY01431382</v>
          </cell>
          <cell r="H20724">
            <v>0.712</v>
          </cell>
          <cell r="I20724">
            <v>1.363</v>
          </cell>
          <cell r="J20724">
            <v>0.651</v>
          </cell>
        </row>
        <row r="20725">
          <cell r="F20725" t="str">
            <v>砂坪利民组－东村石灰组</v>
          </cell>
          <cell r="G20725" t="str">
            <v>VE55431382</v>
          </cell>
          <cell r="H20725">
            <v>0</v>
          </cell>
          <cell r="I20725">
            <v>1.676</v>
          </cell>
          <cell r="J20725">
            <v>1.676</v>
          </cell>
        </row>
        <row r="20726">
          <cell r="F20726" t="str">
            <v>瓦屋-刘家组</v>
          </cell>
          <cell r="G20726" t="str">
            <v>VE87431382</v>
          </cell>
          <cell r="H20726">
            <v>0</v>
          </cell>
          <cell r="I20726">
            <v>0.536</v>
          </cell>
          <cell r="J20726">
            <v>0.536</v>
          </cell>
        </row>
        <row r="20727">
          <cell r="F20727" t="str">
            <v>五组－六组</v>
          </cell>
          <cell r="G20727" t="str">
            <v>VE76431382</v>
          </cell>
          <cell r="H20727">
            <v>0</v>
          </cell>
          <cell r="I20727">
            <v>0.614</v>
          </cell>
          <cell r="J20727">
            <v>0.614</v>
          </cell>
        </row>
        <row r="20728">
          <cell r="F20728" t="str">
            <v>同心组－杉树组</v>
          </cell>
          <cell r="G20728" t="str">
            <v>VE79431382</v>
          </cell>
          <cell r="H20728">
            <v>0</v>
          </cell>
          <cell r="I20728">
            <v>1.006</v>
          </cell>
          <cell r="J20728">
            <v>1.006</v>
          </cell>
        </row>
        <row r="20729">
          <cell r="F20729" t="str">
            <v>荷花-桃树</v>
          </cell>
          <cell r="G20729" t="str">
            <v>C52F431382</v>
          </cell>
          <cell r="H20729">
            <v>0</v>
          </cell>
          <cell r="I20729">
            <v>1.035</v>
          </cell>
          <cell r="J20729">
            <v>1.035</v>
          </cell>
        </row>
        <row r="20730">
          <cell r="F20730" t="str">
            <v>柏树-柏树</v>
          </cell>
          <cell r="G20730" t="str">
            <v>VE45431382</v>
          </cell>
          <cell r="H20730">
            <v>0</v>
          </cell>
          <cell r="I20730">
            <v>0.752</v>
          </cell>
          <cell r="J20730">
            <v>0.752</v>
          </cell>
        </row>
        <row r="20731">
          <cell r="F20731" t="str">
            <v>荷塘-黄泥</v>
          </cell>
          <cell r="G20731" t="str">
            <v>Y185431382</v>
          </cell>
          <cell r="H20731">
            <v>0</v>
          </cell>
          <cell r="I20731">
            <v>0.112</v>
          </cell>
          <cell r="J20731">
            <v>0.112</v>
          </cell>
        </row>
        <row r="20732">
          <cell r="F20732" t="str">
            <v>梦头塘－三角坪</v>
          </cell>
          <cell r="G20732" t="str">
            <v>CR24431382</v>
          </cell>
          <cell r="H20732">
            <v>0</v>
          </cell>
          <cell r="I20732">
            <v>1.052</v>
          </cell>
          <cell r="J20732">
            <v>1.052</v>
          </cell>
        </row>
        <row r="20733">
          <cell r="F20733" t="str">
            <v>排头-弄子</v>
          </cell>
          <cell r="G20733" t="str">
            <v>CL11431382</v>
          </cell>
          <cell r="H20733">
            <v>0</v>
          </cell>
          <cell r="I20733">
            <v>0.865</v>
          </cell>
          <cell r="J20733">
            <v>0.865</v>
          </cell>
        </row>
        <row r="20734">
          <cell r="F20734" t="str">
            <v>神冲村宁家冲-礼湾白二</v>
          </cell>
          <cell r="G20734" t="str">
            <v>CR84431382</v>
          </cell>
          <cell r="H20734">
            <v>0</v>
          </cell>
          <cell r="I20734">
            <v>2.712</v>
          </cell>
          <cell r="J20734">
            <v>2.712</v>
          </cell>
        </row>
        <row r="20735">
          <cell r="F20735" t="str">
            <v>肖家祠堂－长冲组</v>
          </cell>
          <cell r="G20735" t="str">
            <v>VE22431382</v>
          </cell>
          <cell r="H20735">
            <v>0</v>
          </cell>
          <cell r="I20735">
            <v>0.736</v>
          </cell>
          <cell r="J20735">
            <v>0.736</v>
          </cell>
        </row>
        <row r="20736">
          <cell r="F20736" t="str">
            <v>师古-刘家</v>
          </cell>
          <cell r="G20736" t="str">
            <v>Z67A431382</v>
          </cell>
          <cell r="H20736">
            <v>0</v>
          </cell>
          <cell r="I20736">
            <v>0.645</v>
          </cell>
          <cell r="J20736">
            <v>0.645</v>
          </cell>
        </row>
        <row r="20737">
          <cell r="F20737" t="str">
            <v>砂坪利民组－东村石灰组</v>
          </cell>
          <cell r="G20737" t="str">
            <v>VE55431382</v>
          </cell>
          <cell r="H20737">
            <v>0</v>
          </cell>
          <cell r="I20737">
            <v>0.306</v>
          </cell>
          <cell r="J20737">
            <v>0.306</v>
          </cell>
        </row>
        <row r="20738">
          <cell r="F20738" t="str">
            <v>血坡－塘湾双江组</v>
          </cell>
          <cell r="G20738" t="str">
            <v>CR18431382</v>
          </cell>
          <cell r="H20738">
            <v>0</v>
          </cell>
          <cell r="I20738">
            <v>0.394</v>
          </cell>
          <cell r="J20738">
            <v>0.394</v>
          </cell>
        </row>
        <row r="20739">
          <cell r="F20739" t="str">
            <v>新丰致后组－塘湾周家组</v>
          </cell>
          <cell r="G20739" t="str">
            <v>VE05431382</v>
          </cell>
          <cell r="H20739">
            <v>0</v>
          </cell>
          <cell r="I20739">
            <v>0.728</v>
          </cell>
          <cell r="J20739">
            <v>0.728</v>
          </cell>
        </row>
        <row r="20740">
          <cell r="F20740" t="str">
            <v>群宜-古楼</v>
          </cell>
          <cell r="G20740" t="str">
            <v>CY01431382</v>
          </cell>
          <cell r="H20740">
            <v>2.201</v>
          </cell>
          <cell r="I20740">
            <v>4.618</v>
          </cell>
          <cell r="J20740">
            <v>2.417</v>
          </cell>
        </row>
        <row r="20741">
          <cell r="F20741" t="str">
            <v>洪家-五组</v>
          </cell>
          <cell r="G20741" t="str">
            <v>C49F431382</v>
          </cell>
          <cell r="H20741">
            <v>0</v>
          </cell>
          <cell r="I20741">
            <v>0.616</v>
          </cell>
          <cell r="J20741">
            <v>0.616</v>
          </cell>
        </row>
        <row r="20742">
          <cell r="F20742" t="str">
            <v>腊树坳-益星</v>
          </cell>
          <cell r="G20742" t="str">
            <v>YC11431382</v>
          </cell>
          <cell r="H20742">
            <v>0</v>
          </cell>
          <cell r="I20742">
            <v>0.157</v>
          </cell>
          <cell r="J20742">
            <v>0.157</v>
          </cell>
        </row>
        <row r="20743">
          <cell r="F20743" t="str">
            <v>村部－光玉组</v>
          </cell>
          <cell r="G20743" t="str">
            <v>VD17431382</v>
          </cell>
          <cell r="H20743">
            <v>1.524</v>
          </cell>
          <cell r="I20743">
            <v>1.955</v>
          </cell>
          <cell r="J20743">
            <v>0.431</v>
          </cell>
        </row>
        <row r="20744">
          <cell r="F20744" t="str">
            <v>龙圹-新塘</v>
          </cell>
          <cell r="G20744" t="str">
            <v>C77F431382</v>
          </cell>
          <cell r="H20744">
            <v>0</v>
          </cell>
          <cell r="I20744">
            <v>0.186</v>
          </cell>
          <cell r="J20744">
            <v>0.186</v>
          </cell>
        </row>
        <row r="20745">
          <cell r="F20745" t="str">
            <v>灌湄-坝塘岭</v>
          </cell>
          <cell r="G20745" t="str">
            <v>X228431382</v>
          </cell>
          <cell r="H20745">
            <v>7.848</v>
          </cell>
          <cell r="I20745">
            <v>8.064</v>
          </cell>
          <cell r="J20745">
            <v>0.216</v>
          </cell>
        </row>
        <row r="20746">
          <cell r="F20746" t="str">
            <v>合心-水库</v>
          </cell>
          <cell r="G20746" t="str">
            <v>Z92A431382</v>
          </cell>
          <cell r="H20746">
            <v>0</v>
          </cell>
          <cell r="I20746">
            <v>0.704</v>
          </cell>
          <cell r="J20746">
            <v>0.704</v>
          </cell>
        </row>
        <row r="20747">
          <cell r="F20747" t="str">
            <v>同心-大井</v>
          </cell>
          <cell r="G20747" t="str">
            <v>C69F431382</v>
          </cell>
          <cell r="H20747">
            <v>1.304</v>
          </cell>
          <cell r="I20747">
            <v>2.136</v>
          </cell>
          <cell r="J20747">
            <v>0.832</v>
          </cell>
        </row>
        <row r="20748">
          <cell r="F20748" t="str">
            <v>新坪商店－增家组</v>
          </cell>
          <cell r="G20748" t="str">
            <v>VC41431382</v>
          </cell>
          <cell r="H20748">
            <v>0</v>
          </cell>
          <cell r="I20748">
            <v>0.581</v>
          </cell>
          <cell r="J20748">
            <v>0.581</v>
          </cell>
        </row>
        <row r="20749">
          <cell r="F20749" t="str">
            <v>滇形山－排林万江</v>
          </cell>
          <cell r="G20749" t="str">
            <v>CQ28431382</v>
          </cell>
          <cell r="H20749">
            <v>0</v>
          </cell>
          <cell r="I20749">
            <v>0.717</v>
          </cell>
          <cell r="J20749">
            <v>0.717</v>
          </cell>
        </row>
        <row r="20750">
          <cell r="F20750" t="str">
            <v>三房-太兴</v>
          </cell>
          <cell r="G20750" t="str">
            <v>C68F431382</v>
          </cell>
          <cell r="H20750">
            <v>0.268</v>
          </cell>
          <cell r="I20750">
            <v>0.757</v>
          </cell>
          <cell r="J20750">
            <v>0.489</v>
          </cell>
        </row>
        <row r="20751">
          <cell r="F20751" t="str">
            <v>大山学校－长冲组</v>
          </cell>
          <cell r="G20751" t="str">
            <v>VD51431382</v>
          </cell>
          <cell r="H20751">
            <v>0</v>
          </cell>
          <cell r="I20751">
            <v>0.774</v>
          </cell>
          <cell r="J20751">
            <v>0.774</v>
          </cell>
        </row>
        <row r="20752">
          <cell r="F20752" t="str">
            <v>方塘组－何家</v>
          </cell>
          <cell r="G20752" t="str">
            <v>VD53431382</v>
          </cell>
          <cell r="H20752">
            <v>0</v>
          </cell>
          <cell r="I20752">
            <v>0.782</v>
          </cell>
          <cell r="J20752">
            <v>0.782</v>
          </cell>
        </row>
        <row r="20753">
          <cell r="F20753" t="str">
            <v>大兴桥-湖广</v>
          </cell>
          <cell r="G20753" t="str">
            <v>YC06431382</v>
          </cell>
          <cell r="H20753">
            <v>0</v>
          </cell>
          <cell r="I20753">
            <v>0.277</v>
          </cell>
          <cell r="J20753">
            <v>0.277</v>
          </cell>
        </row>
        <row r="20754">
          <cell r="F20754" t="str">
            <v>龙圹-新塘</v>
          </cell>
          <cell r="G20754" t="str">
            <v>C77F431382</v>
          </cell>
          <cell r="H20754">
            <v>0</v>
          </cell>
          <cell r="I20754">
            <v>0.125</v>
          </cell>
          <cell r="J20754">
            <v>0.125</v>
          </cell>
        </row>
        <row r="20755">
          <cell r="F20755" t="str">
            <v>桂花－付家组</v>
          </cell>
          <cell r="G20755" t="str">
            <v>VD23431382</v>
          </cell>
          <cell r="H20755">
            <v>0</v>
          </cell>
          <cell r="I20755">
            <v>0.668</v>
          </cell>
          <cell r="J20755">
            <v>0.668</v>
          </cell>
        </row>
        <row r="20756">
          <cell r="F20756" t="str">
            <v>大屋-塘冲</v>
          </cell>
          <cell r="G20756" t="str">
            <v>Z56A431382</v>
          </cell>
          <cell r="H20756">
            <v>0</v>
          </cell>
          <cell r="I20756">
            <v>1.171</v>
          </cell>
          <cell r="J20756">
            <v>1.171</v>
          </cell>
        </row>
        <row r="20757">
          <cell r="F20757" t="str">
            <v>新屋组－太平组</v>
          </cell>
          <cell r="G20757" t="str">
            <v>CR06431382</v>
          </cell>
          <cell r="H20757">
            <v>0</v>
          </cell>
          <cell r="I20757">
            <v>0.726</v>
          </cell>
          <cell r="J20757">
            <v>0.726</v>
          </cell>
        </row>
        <row r="20758">
          <cell r="F20758" t="str">
            <v>村部－光玉组</v>
          </cell>
          <cell r="G20758" t="str">
            <v>VD17431382</v>
          </cell>
          <cell r="H20758">
            <v>0</v>
          </cell>
          <cell r="I20758">
            <v>1.347</v>
          </cell>
          <cell r="J20758">
            <v>1.347</v>
          </cell>
        </row>
        <row r="20759">
          <cell r="F20759" t="str">
            <v>腊树坳-黄城</v>
          </cell>
          <cell r="G20759" t="str">
            <v>YB96431382</v>
          </cell>
          <cell r="H20759">
            <v>0.027</v>
          </cell>
          <cell r="I20759">
            <v>0.518</v>
          </cell>
          <cell r="J20759">
            <v>0.491</v>
          </cell>
        </row>
        <row r="20760">
          <cell r="F20760" t="str">
            <v>腊树坳-益星</v>
          </cell>
          <cell r="G20760" t="str">
            <v>YC11431382</v>
          </cell>
          <cell r="H20760">
            <v>0.157</v>
          </cell>
          <cell r="I20760">
            <v>1.4</v>
          </cell>
          <cell r="J20760">
            <v>1.243</v>
          </cell>
        </row>
        <row r="20761">
          <cell r="F20761" t="str">
            <v>顶上组－顶塘</v>
          </cell>
          <cell r="G20761" t="str">
            <v>VD68431382</v>
          </cell>
          <cell r="H20761">
            <v>0</v>
          </cell>
          <cell r="I20761">
            <v>0.437</v>
          </cell>
          <cell r="J20761">
            <v>0.437</v>
          </cell>
        </row>
        <row r="20762">
          <cell r="F20762" t="str">
            <v>横冲-黑泥</v>
          </cell>
          <cell r="G20762" t="str">
            <v>C72F431382</v>
          </cell>
          <cell r="H20762">
            <v>0</v>
          </cell>
          <cell r="I20762">
            <v>0.397</v>
          </cell>
          <cell r="J20762">
            <v>0.397</v>
          </cell>
        </row>
        <row r="20763">
          <cell r="F20763" t="str">
            <v>坪上－沙泉组</v>
          </cell>
          <cell r="G20763" t="str">
            <v>VC64431382</v>
          </cell>
          <cell r="H20763">
            <v>0</v>
          </cell>
          <cell r="I20763">
            <v>0.329</v>
          </cell>
          <cell r="J20763">
            <v>0.329</v>
          </cell>
        </row>
        <row r="20764">
          <cell r="F20764" t="str">
            <v>沙塘-双峰加祥村</v>
          </cell>
          <cell r="G20764" t="str">
            <v>VC68431382</v>
          </cell>
          <cell r="H20764">
            <v>0</v>
          </cell>
          <cell r="I20764">
            <v>0.06</v>
          </cell>
          <cell r="J20764">
            <v>0.06</v>
          </cell>
        </row>
        <row r="20765">
          <cell r="F20765" t="str">
            <v>通里-老屋</v>
          </cell>
          <cell r="G20765" t="str">
            <v>C53A431382</v>
          </cell>
          <cell r="H20765">
            <v>0</v>
          </cell>
          <cell r="I20765">
            <v>0.827</v>
          </cell>
          <cell r="J20765">
            <v>0.827</v>
          </cell>
        </row>
        <row r="20766">
          <cell r="F20766" t="str">
            <v>毛塘－同心组</v>
          </cell>
          <cell r="G20766" t="str">
            <v>VC85431382</v>
          </cell>
          <cell r="H20766">
            <v>0</v>
          </cell>
          <cell r="I20766">
            <v>0.277</v>
          </cell>
          <cell r="J20766">
            <v>0.277</v>
          </cell>
        </row>
        <row r="20767">
          <cell r="F20767" t="str">
            <v>双田村部－寺冲组</v>
          </cell>
          <cell r="G20767" t="str">
            <v>VC90431382</v>
          </cell>
          <cell r="H20767">
            <v>0</v>
          </cell>
          <cell r="I20767">
            <v>0.366</v>
          </cell>
          <cell r="J20767">
            <v>0.366</v>
          </cell>
        </row>
        <row r="20768">
          <cell r="F20768" t="str">
            <v>双坪-大桥</v>
          </cell>
          <cell r="G20768" t="str">
            <v>YB95431382</v>
          </cell>
          <cell r="H20768">
            <v>0</v>
          </cell>
          <cell r="I20768">
            <v>0.215</v>
          </cell>
          <cell r="J20768">
            <v>0.215</v>
          </cell>
        </row>
        <row r="20769">
          <cell r="F20769" t="str">
            <v>大老仙-黄家</v>
          </cell>
          <cell r="G20769" t="str">
            <v>C55A431382</v>
          </cell>
          <cell r="H20769">
            <v>0</v>
          </cell>
          <cell r="I20769">
            <v>0.52</v>
          </cell>
          <cell r="J20769">
            <v>0.52</v>
          </cell>
        </row>
        <row r="20770">
          <cell r="F20770" t="str">
            <v>大坪-新塘</v>
          </cell>
          <cell r="G20770" t="str">
            <v>C65F431382</v>
          </cell>
          <cell r="H20770">
            <v>0</v>
          </cell>
          <cell r="I20770">
            <v>0.49</v>
          </cell>
          <cell r="J20770">
            <v>0.49</v>
          </cell>
        </row>
        <row r="20771">
          <cell r="F20771" t="str">
            <v>电气厂－群联组</v>
          </cell>
          <cell r="G20771" t="str">
            <v>VC44431382</v>
          </cell>
          <cell r="H20771">
            <v>0</v>
          </cell>
          <cell r="I20771">
            <v>0.601</v>
          </cell>
          <cell r="J20771">
            <v>0.601</v>
          </cell>
        </row>
        <row r="20772">
          <cell r="F20772" t="str">
            <v>大冲-南冲</v>
          </cell>
          <cell r="G20772" t="str">
            <v>CV82431382</v>
          </cell>
          <cell r="H20772">
            <v>0.812</v>
          </cell>
          <cell r="I20772">
            <v>1.094</v>
          </cell>
          <cell r="J20772">
            <v>0.282</v>
          </cell>
        </row>
        <row r="20773">
          <cell r="F20773" t="str">
            <v>滇形山－排林万江</v>
          </cell>
          <cell r="G20773" t="str">
            <v>CQ28431382</v>
          </cell>
          <cell r="H20773">
            <v>0</v>
          </cell>
          <cell r="I20773">
            <v>0.715</v>
          </cell>
          <cell r="J20773">
            <v>0.715</v>
          </cell>
        </row>
        <row r="20774">
          <cell r="F20774" t="str">
            <v>谢桥-下家湾檀木桥</v>
          </cell>
          <cell r="G20774" t="str">
            <v>CR88431382</v>
          </cell>
          <cell r="H20774">
            <v>0</v>
          </cell>
          <cell r="I20774">
            <v>0.281</v>
          </cell>
          <cell r="J20774">
            <v>0.281</v>
          </cell>
        </row>
        <row r="20775">
          <cell r="F20775" t="str">
            <v>电气厂－群联组</v>
          </cell>
          <cell r="G20775" t="str">
            <v>VC4Z431382</v>
          </cell>
          <cell r="H20775">
            <v>0</v>
          </cell>
          <cell r="I20775">
            <v>1.133</v>
          </cell>
          <cell r="J20775">
            <v>1.133</v>
          </cell>
        </row>
        <row r="20776">
          <cell r="F20776" t="str">
            <v>蒋塘－大冲组</v>
          </cell>
          <cell r="G20776" t="str">
            <v>VC87431382</v>
          </cell>
          <cell r="H20776">
            <v>0</v>
          </cell>
          <cell r="I20776">
            <v>0.671</v>
          </cell>
          <cell r="J20776">
            <v>0.671</v>
          </cell>
        </row>
        <row r="20777">
          <cell r="F20777" t="str">
            <v>长冲-四甲</v>
          </cell>
          <cell r="G20777" t="str">
            <v>YC24431382</v>
          </cell>
          <cell r="H20777">
            <v>3.594</v>
          </cell>
          <cell r="I20777">
            <v>4.696</v>
          </cell>
          <cell r="J20777">
            <v>1.102</v>
          </cell>
        </row>
        <row r="20778">
          <cell r="F20778" t="str">
            <v>塘里-坪上</v>
          </cell>
          <cell r="G20778" t="str">
            <v>C71K431382</v>
          </cell>
          <cell r="H20778">
            <v>0</v>
          </cell>
          <cell r="I20778">
            <v>0.982</v>
          </cell>
          <cell r="J20778">
            <v>0.982</v>
          </cell>
        </row>
        <row r="20779">
          <cell r="F20779" t="str">
            <v>酒厂-芙蓉坪上</v>
          </cell>
          <cell r="G20779" t="str">
            <v>Y436431382</v>
          </cell>
          <cell r="H20779">
            <v>0.924</v>
          </cell>
          <cell r="I20779">
            <v>2.007</v>
          </cell>
          <cell r="J20779">
            <v>1.083</v>
          </cell>
        </row>
        <row r="20780">
          <cell r="G20780" t="str">
            <v>V000</v>
          </cell>
          <cell r="H20780">
            <v>0</v>
          </cell>
          <cell r="I20780">
            <v>0.184</v>
          </cell>
          <cell r="J20780">
            <v>0.184</v>
          </cell>
        </row>
        <row r="20781">
          <cell r="F20781" t="str">
            <v>白石溪-瓦丘</v>
          </cell>
          <cell r="G20781" t="str">
            <v>YC95431382</v>
          </cell>
          <cell r="H20781">
            <v>1.179</v>
          </cell>
          <cell r="I20781">
            <v>3.621</v>
          </cell>
          <cell r="J20781">
            <v>2.442</v>
          </cell>
        </row>
        <row r="20782">
          <cell r="F20782" t="str">
            <v>红光村-红光村农场</v>
          </cell>
          <cell r="G20782" t="str">
            <v>C27G431382</v>
          </cell>
          <cell r="H20782">
            <v>0</v>
          </cell>
          <cell r="I20782">
            <v>1.108</v>
          </cell>
          <cell r="J20782">
            <v>1.108</v>
          </cell>
        </row>
        <row r="20783">
          <cell r="F20783" t="str">
            <v>红光-坪上</v>
          </cell>
          <cell r="G20783" t="str">
            <v>YC39431382</v>
          </cell>
          <cell r="H20783">
            <v>0.347</v>
          </cell>
          <cell r="I20783">
            <v>0.922</v>
          </cell>
          <cell r="J20783">
            <v>0.575</v>
          </cell>
        </row>
        <row r="20784">
          <cell r="F20784" t="str">
            <v>桂花组-黄金组</v>
          </cell>
          <cell r="G20784" t="str">
            <v>C09J431382</v>
          </cell>
          <cell r="H20784">
            <v>0</v>
          </cell>
          <cell r="I20784">
            <v>0.482</v>
          </cell>
          <cell r="J20784">
            <v>0.482</v>
          </cell>
        </row>
        <row r="20785">
          <cell r="F20785" t="str">
            <v>上家-赵家</v>
          </cell>
          <cell r="G20785" t="str">
            <v>V008431382</v>
          </cell>
          <cell r="H20785">
            <v>0</v>
          </cell>
          <cell r="I20785">
            <v>0.639</v>
          </cell>
          <cell r="J20785">
            <v>0.639</v>
          </cell>
        </row>
        <row r="20786">
          <cell r="F20786" t="str">
            <v>扶珂村-七一林场</v>
          </cell>
          <cell r="G20786" t="str">
            <v>C24G431382</v>
          </cell>
          <cell r="H20786">
            <v>0</v>
          </cell>
          <cell r="I20786">
            <v>0.879</v>
          </cell>
          <cell r="J20786">
            <v>0.879</v>
          </cell>
        </row>
        <row r="20787">
          <cell r="F20787" t="str">
            <v>芙蓉煤矿-石龙煤矿</v>
          </cell>
          <cell r="G20787" t="str">
            <v>C261431382</v>
          </cell>
          <cell r="H20787">
            <v>0</v>
          </cell>
          <cell r="I20787">
            <v>0.626</v>
          </cell>
          <cell r="J20787">
            <v>0.626</v>
          </cell>
        </row>
        <row r="20788">
          <cell r="F20788" t="str">
            <v>前进-娥媚</v>
          </cell>
          <cell r="G20788" t="str">
            <v>V092431382</v>
          </cell>
          <cell r="H20788">
            <v>0</v>
          </cell>
          <cell r="I20788">
            <v>1.1</v>
          </cell>
          <cell r="J20788">
            <v>1.1</v>
          </cell>
        </row>
        <row r="20789">
          <cell r="F20789" t="str">
            <v>合心-张家</v>
          </cell>
          <cell r="G20789" t="str">
            <v>V039431382</v>
          </cell>
          <cell r="H20789">
            <v>0</v>
          </cell>
          <cell r="I20789">
            <v>0.584</v>
          </cell>
          <cell r="J20789">
            <v>0.584</v>
          </cell>
        </row>
        <row r="20790">
          <cell r="F20790" t="str">
            <v>老屋组-老屋组</v>
          </cell>
          <cell r="G20790" t="str">
            <v>V072431382</v>
          </cell>
          <cell r="H20790">
            <v>0</v>
          </cell>
          <cell r="I20790">
            <v>1.735</v>
          </cell>
          <cell r="J20790">
            <v>1.735</v>
          </cell>
        </row>
        <row r="20791">
          <cell r="F20791" t="str">
            <v>坪里龙门-茶坳龚家</v>
          </cell>
          <cell r="G20791" t="str">
            <v>C21E431382</v>
          </cell>
          <cell r="H20791">
            <v>1.101</v>
          </cell>
          <cell r="I20791">
            <v>1.366</v>
          </cell>
          <cell r="J20791">
            <v>0.265</v>
          </cell>
        </row>
        <row r="20792">
          <cell r="F20792" t="str">
            <v>观塘湄河-瓦子坪</v>
          </cell>
          <cell r="G20792" t="str">
            <v>CK39431382</v>
          </cell>
          <cell r="H20792">
            <v>1.161</v>
          </cell>
          <cell r="I20792">
            <v>1.577</v>
          </cell>
          <cell r="J20792">
            <v>0.416</v>
          </cell>
        </row>
        <row r="20793">
          <cell r="F20793" t="str">
            <v>大坪庙-马方石塘</v>
          </cell>
          <cell r="G20793" t="str">
            <v>C20F431382</v>
          </cell>
          <cell r="H20793">
            <v>0.411</v>
          </cell>
          <cell r="I20793">
            <v>1.234</v>
          </cell>
          <cell r="J20793">
            <v>0.823</v>
          </cell>
        </row>
        <row r="20794">
          <cell r="F20794" t="str">
            <v>石路一组-迪华球树</v>
          </cell>
          <cell r="G20794" t="str">
            <v>C82H431382</v>
          </cell>
          <cell r="H20794">
            <v>0</v>
          </cell>
          <cell r="I20794">
            <v>0.447</v>
          </cell>
          <cell r="J20794">
            <v>0.447</v>
          </cell>
        </row>
        <row r="20795">
          <cell r="F20795" t="str">
            <v>董家大山-外郎</v>
          </cell>
          <cell r="G20795" t="str">
            <v>CK33431382</v>
          </cell>
          <cell r="H20795">
            <v>0.34</v>
          </cell>
          <cell r="I20795">
            <v>1.072</v>
          </cell>
          <cell r="J20795">
            <v>0.732</v>
          </cell>
        </row>
        <row r="20796">
          <cell r="F20796" t="str">
            <v>团结村王中组-新合村大坪组</v>
          </cell>
          <cell r="G20796" t="str">
            <v>CC73431382</v>
          </cell>
          <cell r="H20796">
            <v>0</v>
          </cell>
          <cell r="I20796">
            <v>0.492</v>
          </cell>
          <cell r="J20796">
            <v>0.492</v>
          </cell>
        </row>
        <row r="20797">
          <cell r="F20797" t="str">
            <v>亚元－新桂</v>
          </cell>
          <cell r="G20797" t="str">
            <v>VZ18431382</v>
          </cell>
          <cell r="H20797">
            <v>0</v>
          </cell>
          <cell r="I20797">
            <v>0.329</v>
          </cell>
          <cell r="J20797">
            <v>0.329</v>
          </cell>
        </row>
        <row r="20798">
          <cell r="F20798" t="str">
            <v>蛇形-高兴</v>
          </cell>
          <cell r="G20798" t="str">
            <v>C307431382</v>
          </cell>
          <cell r="H20798">
            <v>0.245</v>
          </cell>
          <cell r="I20798">
            <v>0.475</v>
          </cell>
          <cell r="J20798">
            <v>0.23</v>
          </cell>
        </row>
        <row r="20799">
          <cell r="F20799" t="str">
            <v>观塘湄河-瓦子坪</v>
          </cell>
          <cell r="G20799" t="str">
            <v>CK39431382</v>
          </cell>
          <cell r="H20799">
            <v>0</v>
          </cell>
          <cell r="I20799">
            <v>0.614</v>
          </cell>
          <cell r="J20799">
            <v>0.614</v>
          </cell>
        </row>
        <row r="20800">
          <cell r="F20800" t="str">
            <v>塘里组-洞花东塘</v>
          </cell>
          <cell r="G20800" t="str">
            <v>C21F431382</v>
          </cell>
          <cell r="H20800">
            <v>0.815</v>
          </cell>
          <cell r="I20800">
            <v>1.115</v>
          </cell>
          <cell r="J20800">
            <v>0.3</v>
          </cell>
        </row>
        <row r="20801">
          <cell r="F20801" t="str">
            <v>狮子组-老屋组</v>
          </cell>
          <cell r="G20801" t="str">
            <v>VW18431382</v>
          </cell>
          <cell r="H20801">
            <v>0</v>
          </cell>
          <cell r="I20801">
            <v>0.6</v>
          </cell>
          <cell r="J20801">
            <v>0.6</v>
          </cell>
        </row>
        <row r="20802">
          <cell r="F20802" t="str">
            <v>河西-马头</v>
          </cell>
          <cell r="G20802" t="str">
            <v>Y144431382</v>
          </cell>
          <cell r="H20802">
            <v>0.806</v>
          </cell>
          <cell r="I20802">
            <v>0.927</v>
          </cell>
          <cell r="J20802">
            <v>0.121</v>
          </cell>
        </row>
        <row r="20803">
          <cell r="F20803" t="str">
            <v>卢塘-卢塘</v>
          </cell>
          <cell r="G20803" t="str">
            <v>C324431382</v>
          </cell>
          <cell r="H20803">
            <v>0.887</v>
          </cell>
          <cell r="I20803">
            <v>1.147</v>
          </cell>
          <cell r="J20803">
            <v>0.26</v>
          </cell>
        </row>
        <row r="20804">
          <cell r="F20804" t="str">
            <v>沃草-柏树</v>
          </cell>
          <cell r="G20804" t="str">
            <v>CH83431382</v>
          </cell>
          <cell r="H20804">
            <v>0.127</v>
          </cell>
          <cell r="I20804">
            <v>0.541</v>
          </cell>
          <cell r="J20804">
            <v>0.414</v>
          </cell>
        </row>
        <row r="20805">
          <cell r="F20805" t="str">
            <v>花屋组-竹山组</v>
          </cell>
          <cell r="G20805" t="str">
            <v>VW47431382</v>
          </cell>
          <cell r="H20805">
            <v>0</v>
          </cell>
          <cell r="I20805">
            <v>0.473</v>
          </cell>
          <cell r="J20805">
            <v>0.473</v>
          </cell>
        </row>
        <row r="20806">
          <cell r="F20806" t="str">
            <v>雷鸣组-种福组</v>
          </cell>
          <cell r="G20806" t="str">
            <v>VU53431382</v>
          </cell>
          <cell r="H20806">
            <v>0</v>
          </cell>
          <cell r="I20806">
            <v>0.402</v>
          </cell>
          <cell r="J20806">
            <v>0.402</v>
          </cell>
        </row>
        <row r="20807">
          <cell r="F20807" t="str">
            <v>栗山湾-茶坳</v>
          </cell>
          <cell r="G20807" t="str">
            <v>X208431382</v>
          </cell>
          <cell r="H20807">
            <v>0.68</v>
          </cell>
          <cell r="I20807">
            <v>1.083</v>
          </cell>
          <cell r="J20807">
            <v>0.403</v>
          </cell>
        </row>
        <row r="20808">
          <cell r="F20808" t="str">
            <v>六组-八组</v>
          </cell>
          <cell r="G20808" t="str">
            <v>VU64431382</v>
          </cell>
          <cell r="H20808">
            <v>0</v>
          </cell>
          <cell r="I20808">
            <v>0.294</v>
          </cell>
          <cell r="J20808">
            <v>0.294</v>
          </cell>
        </row>
        <row r="20809">
          <cell r="F20809" t="str">
            <v>颜家组-老屋组</v>
          </cell>
          <cell r="G20809" t="str">
            <v>CS32431382</v>
          </cell>
          <cell r="H20809">
            <v>0</v>
          </cell>
          <cell r="I20809">
            <v>0.362</v>
          </cell>
          <cell r="J20809">
            <v>0.362</v>
          </cell>
        </row>
        <row r="20810">
          <cell r="F20810" t="str">
            <v>齐心石桥-楠木河家</v>
          </cell>
          <cell r="G20810" t="str">
            <v>CK29431382</v>
          </cell>
          <cell r="H20810">
            <v>0.948</v>
          </cell>
          <cell r="I20810">
            <v>1.093</v>
          </cell>
          <cell r="J20810">
            <v>0.145</v>
          </cell>
        </row>
        <row r="20811">
          <cell r="F20811" t="str">
            <v>柞树组-老屋组</v>
          </cell>
          <cell r="G20811" t="str">
            <v>VS70431382</v>
          </cell>
          <cell r="H20811">
            <v>0</v>
          </cell>
          <cell r="I20811">
            <v>0.28</v>
          </cell>
          <cell r="J20811">
            <v>0.28</v>
          </cell>
        </row>
        <row r="20812">
          <cell r="F20812" t="str">
            <v>毛塘湾-云宵</v>
          </cell>
          <cell r="G20812" t="str">
            <v>YC93431382</v>
          </cell>
          <cell r="H20812">
            <v>0.327</v>
          </cell>
          <cell r="I20812">
            <v>0.517</v>
          </cell>
          <cell r="J20812">
            <v>0.19</v>
          </cell>
        </row>
        <row r="20813">
          <cell r="F20813" t="str">
            <v>观塘湄河-瓦子坪</v>
          </cell>
          <cell r="G20813" t="str">
            <v>CK39431382</v>
          </cell>
          <cell r="H20813">
            <v>0.614</v>
          </cell>
          <cell r="I20813">
            <v>1.161</v>
          </cell>
          <cell r="J20813">
            <v>0.547</v>
          </cell>
        </row>
        <row r="20814">
          <cell r="F20814" t="str">
            <v>坪里龙门-茶坳龚家</v>
          </cell>
          <cell r="G20814" t="str">
            <v>C21E431382</v>
          </cell>
          <cell r="H20814">
            <v>0.293</v>
          </cell>
          <cell r="I20814">
            <v>1.101</v>
          </cell>
          <cell r="J20814">
            <v>0.808</v>
          </cell>
        </row>
        <row r="20815">
          <cell r="F20815" t="str">
            <v>蛇形-高兴</v>
          </cell>
          <cell r="G20815" t="str">
            <v>C307431382</v>
          </cell>
          <cell r="H20815">
            <v>0</v>
          </cell>
          <cell r="I20815">
            <v>0.245</v>
          </cell>
          <cell r="J20815">
            <v>0.245</v>
          </cell>
        </row>
        <row r="20816">
          <cell r="F20816" t="str">
            <v>五组-二组</v>
          </cell>
          <cell r="G20816" t="str">
            <v>VW00431382</v>
          </cell>
          <cell r="H20816">
            <v>0</v>
          </cell>
          <cell r="I20816">
            <v>0.524</v>
          </cell>
          <cell r="J20816">
            <v>0.524</v>
          </cell>
        </row>
        <row r="20817">
          <cell r="F20817" t="str">
            <v>龙眼井-石甲山鱼场</v>
          </cell>
          <cell r="G20817" t="str">
            <v>C271431382</v>
          </cell>
          <cell r="H20817">
            <v>1.255</v>
          </cell>
          <cell r="I20817">
            <v>1.731</v>
          </cell>
          <cell r="J20817">
            <v>0.476</v>
          </cell>
        </row>
        <row r="20818">
          <cell r="F20818" t="str">
            <v>世禄谭落上-新泉新屋</v>
          </cell>
          <cell r="G20818" t="str">
            <v>C278431382</v>
          </cell>
          <cell r="H20818">
            <v>0</v>
          </cell>
          <cell r="I20818">
            <v>0.446</v>
          </cell>
          <cell r="J20818">
            <v>0.446</v>
          </cell>
        </row>
        <row r="20819">
          <cell r="F20819" t="str">
            <v>同心组-罗场组</v>
          </cell>
          <cell r="G20819" t="str">
            <v>VW22431382</v>
          </cell>
          <cell r="H20819">
            <v>0</v>
          </cell>
          <cell r="I20819">
            <v>0.405</v>
          </cell>
          <cell r="J20819">
            <v>0.405</v>
          </cell>
        </row>
        <row r="20820">
          <cell r="F20820" t="str">
            <v>宽家-世禄</v>
          </cell>
          <cell r="G20820" t="str">
            <v>YB74431382</v>
          </cell>
          <cell r="H20820">
            <v>1.823</v>
          </cell>
          <cell r="I20820">
            <v>1.954</v>
          </cell>
          <cell r="J20820">
            <v>0.131</v>
          </cell>
        </row>
        <row r="20821">
          <cell r="F20821" t="str">
            <v>竹家组-梅家组</v>
          </cell>
          <cell r="G20821" t="str">
            <v>VZ20431382</v>
          </cell>
          <cell r="H20821">
            <v>0</v>
          </cell>
          <cell r="I20821">
            <v>0.571</v>
          </cell>
          <cell r="J20821">
            <v>0.571</v>
          </cell>
        </row>
        <row r="20822">
          <cell r="F20822" t="str">
            <v>尹家组-老屋组</v>
          </cell>
          <cell r="G20822" t="str">
            <v>VZ25431382</v>
          </cell>
          <cell r="H20822">
            <v>0</v>
          </cell>
          <cell r="I20822">
            <v>0.547</v>
          </cell>
          <cell r="J20822">
            <v>0.547</v>
          </cell>
        </row>
        <row r="20823">
          <cell r="F20823" t="str">
            <v>江口-梅家</v>
          </cell>
          <cell r="G20823" t="str">
            <v>YC29431382</v>
          </cell>
          <cell r="H20823">
            <v>1.786</v>
          </cell>
          <cell r="I20823">
            <v>2.339</v>
          </cell>
          <cell r="J20823">
            <v>0.553</v>
          </cell>
        </row>
        <row r="20824">
          <cell r="F20824" t="str">
            <v>江口-梅家</v>
          </cell>
          <cell r="G20824" t="str">
            <v>YC29431382</v>
          </cell>
          <cell r="H20824">
            <v>0.629</v>
          </cell>
          <cell r="I20824">
            <v>1.786</v>
          </cell>
          <cell r="J20824">
            <v>1.157</v>
          </cell>
        </row>
        <row r="20825">
          <cell r="F20825" t="str">
            <v>蔡家-藕塘鱼场</v>
          </cell>
          <cell r="G20825" t="str">
            <v>Z34A431382</v>
          </cell>
          <cell r="H20825">
            <v>0</v>
          </cell>
          <cell r="I20825">
            <v>1.024</v>
          </cell>
          <cell r="J20825">
            <v>1.024</v>
          </cell>
        </row>
        <row r="20826">
          <cell r="F20826" t="str">
            <v>二组-一组</v>
          </cell>
          <cell r="G20826" t="str">
            <v>VW56431382</v>
          </cell>
          <cell r="H20826">
            <v>0</v>
          </cell>
          <cell r="I20826">
            <v>0.247</v>
          </cell>
          <cell r="J20826">
            <v>0.247</v>
          </cell>
        </row>
        <row r="20827">
          <cell r="F20827" t="str">
            <v>长冲-四甲</v>
          </cell>
          <cell r="G20827" t="str">
            <v>YC24431382</v>
          </cell>
          <cell r="H20827">
            <v>1.327</v>
          </cell>
          <cell r="I20827">
            <v>2.015</v>
          </cell>
          <cell r="J20827">
            <v>0.688</v>
          </cell>
        </row>
        <row r="20828">
          <cell r="F20828" t="str">
            <v>董家大山-外郎</v>
          </cell>
          <cell r="G20828" t="str">
            <v>CK33431382</v>
          </cell>
          <cell r="H20828">
            <v>1.269</v>
          </cell>
          <cell r="I20828">
            <v>1.934</v>
          </cell>
          <cell r="J20828">
            <v>0.665</v>
          </cell>
        </row>
        <row r="20829">
          <cell r="F20829" t="str">
            <v>文新-云霄</v>
          </cell>
          <cell r="G20829" t="str">
            <v>CM96431382</v>
          </cell>
          <cell r="H20829">
            <v>0</v>
          </cell>
          <cell r="I20829">
            <v>1.687</v>
          </cell>
          <cell r="J20829">
            <v>1.687</v>
          </cell>
        </row>
        <row r="20830">
          <cell r="F20830" t="str">
            <v>文新-云霄</v>
          </cell>
          <cell r="G20830" t="str">
            <v>CM96431382</v>
          </cell>
          <cell r="H20830">
            <v>2.089</v>
          </cell>
          <cell r="I20830">
            <v>2.396</v>
          </cell>
          <cell r="J20830">
            <v>0.307</v>
          </cell>
        </row>
        <row r="20831">
          <cell r="F20831" t="str">
            <v>华塘-白杨</v>
          </cell>
          <cell r="G20831" t="str">
            <v>C25E431382</v>
          </cell>
          <cell r="H20831">
            <v>0.248</v>
          </cell>
          <cell r="I20831">
            <v>0.735</v>
          </cell>
          <cell r="J20831">
            <v>0.487</v>
          </cell>
        </row>
        <row r="20832">
          <cell r="F20832" t="str">
            <v>龙塘-合联</v>
          </cell>
          <cell r="G20832" t="str">
            <v>X243431382</v>
          </cell>
          <cell r="H20832">
            <v>1.547</v>
          </cell>
          <cell r="I20832">
            <v>1.76</v>
          </cell>
          <cell r="J20832">
            <v>0.213</v>
          </cell>
        </row>
        <row r="20833">
          <cell r="F20833" t="str">
            <v>河东大塘-河东大塘</v>
          </cell>
          <cell r="G20833" t="str">
            <v>CK26431382</v>
          </cell>
          <cell r="H20833">
            <v>0</v>
          </cell>
          <cell r="I20833">
            <v>0.448</v>
          </cell>
          <cell r="J20833">
            <v>0.448</v>
          </cell>
        </row>
        <row r="20834">
          <cell r="F20834" t="str">
            <v>毛塘湾-云宵</v>
          </cell>
          <cell r="G20834" t="str">
            <v>YC93431382</v>
          </cell>
          <cell r="H20834">
            <v>0.517</v>
          </cell>
          <cell r="I20834">
            <v>1.086</v>
          </cell>
          <cell r="J20834">
            <v>0.569</v>
          </cell>
        </row>
        <row r="20835">
          <cell r="F20835" t="str">
            <v>洞门六组-八组</v>
          </cell>
          <cell r="G20835" t="str">
            <v>C16C431382</v>
          </cell>
          <cell r="H20835">
            <v>0</v>
          </cell>
          <cell r="I20835">
            <v>0.698</v>
          </cell>
          <cell r="J20835">
            <v>0.698</v>
          </cell>
        </row>
        <row r="20836">
          <cell r="F20836" t="str">
            <v>洞门电站-茶竹</v>
          </cell>
          <cell r="G20836" t="str">
            <v>CR86431382</v>
          </cell>
          <cell r="H20836">
            <v>0</v>
          </cell>
          <cell r="I20836">
            <v>1.799</v>
          </cell>
          <cell r="J20836">
            <v>1.799</v>
          </cell>
        </row>
        <row r="20837">
          <cell r="F20837" t="str">
            <v>陈家组-大兴组</v>
          </cell>
          <cell r="G20837" t="str">
            <v>VH40431382</v>
          </cell>
          <cell r="H20837">
            <v>0</v>
          </cell>
          <cell r="I20837">
            <v>0.967</v>
          </cell>
          <cell r="J20837">
            <v>0.967</v>
          </cell>
        </row>
        <row r="20838">
          <cell r="F20838" t="str">
            <v>板桥-大方</v>
          </cell>
          <cell r="G20838" t="str">
            <v>YB85431382</v>
          </cell>
          <cell r="H20838">
            <v>1.739</v>
          </cell>
          <cell r="I20838">
            <v>2.356</v>
          </cell>
          <cell r="J20838">
            <v>0.617</v>
          </cell>
        </row>
        <row r="20839">
          <cell r="F20839" t="str">
            <v>对家组-水碧清家塘</v>
          </cell>
          <cell r="G20839" t="str">
            <v>VH53431382</v>
          </cell>
          <cell r="H20839">
            <v>0</v>
          </cell>
          <cell r="I20839">
            <v>0.553</v>
          </cell>
          <cell r="J20839">
            <v>0.553</v>
          </cell>
        </row>
        <row r="20840">
          <cell r="F20840" t="str">
            <v>井际塘-五峰林场</v>
          </cell>
          <cell r="G20840" t="str">
            <v>C39H431382</v>
          </cell>
          <cell r="H20840">
            <v>0</v>
          </cell>
          <cell r="I20840">
            <v>0.765</v>
          </cell>
          <cell r="J20840">
            <v>0.765</v>
          </cell>
        </row>
        <row r="20841">
          <cell r="F20841" t="str">
            <v>龙家组-颜家组</v>
          </cell>
          <cell r="G20841" t="str">
            <v>VS26431382</v>
          </cell>
          <cell r="H20841">
            <v>0</v>
          </cell>
          <cell r="I20841">
            <v>0.822</v>
          </cell>
          <cell r="J20841">
            <v>0.822</v>
          </cell>
        </row>
        <row r="20842">
          <cell r="F20842" t="str">
            <v>井坑组-新建组</v>
          </cell>
          <cell r="G20842" t="str">
            <v>VS30431382</v>
          </cell>
          <cell r="H20842">
            <v>0</v>
          </cell>
          <cell r="I20842">
            <v>0.6</v>
          </cell>
          <cell r="J20842">
            <v>0.6</v>
          </cell>
        </row>
        <row r="20843">
          <cell r="F20843" t="str">
            <v>长桥-蒿子组</v>
          </cell>
          <cell r="G20843" t="str">
            <v>C66K431382</v>
          </cell>
          <cell r="H20843">
            <v>0</v>
          </cell>
          <cell r="I20843">
            <v>1.478</v>
          </cell>
          <cell r="J20843">
            <v>1.478</v>
          </cell>
        </row>
        <row r="20844">
          <cell r="F20844" t="str">
            <v>后溪村-楠竹村</v>
          </cell>
          <cell r="G20844" t="str">
            <v>CS07431382</v>
          </cell>
          <cell r="H20844">
            <v>0</v>
          </cell>
          <cell r="I20844">
            <v>2.567</v>
          </cell>
          <cell r="J20844">
            <v>2.567</v>
          </cell>
        </row>
        <row r="20845">
          <cell r="F20845" t="str">
            <v>黄罗村-长春村</v>
          </cell>
          <cell r="G20845" t="str">
            <v>CS03431382</v>
          </cell>
          <cell r="H20845">
            <v>0</v>
          </cell>
          <cell r="I20845">
            <v>0.763</v>
          </cell>
          <cell r="J20845">
            <v>0.763</v>
          </cell>
        </row>
        <row r="20846">
          <cell r="F20846" t="str">
            <v>陈家组-彭家组</v>
          </cell>
          <cell r="G20846" t="str">
            <v>VT31431382</v>
          </cell>
          <cell r="H20846">
            <v>0</v>
          </cell>
          <cell r="I20846">
            <v>0.298</v>
          </cell>
          <cell r="J20846">
            <v>0.298</v>
          </cell>
        </row>
        <row r="20847">
          <cell r="F20847" t="str">
            <v>同心桥-学校</v>
          </cell>
          <cell r="G20847" t="str">
            <v>C359431382</v>
          </cell>
          <cell r="H20847">
            <v>0</v>
          </cell>
          <cell r="I20847">
            <v>0.161</v>
          </cell>
          <cell r="J20847">
            <v>0.161</v>
          </cell>
        </row>
        <row r="20848">
          <cell r="F20848" t="str">
            <v>叉口-檀木界</v>
          </cell>
          <cell r="G20848" t="str">
            <v>C42A431382</v>
          </cell>
          <cell r="H20848">
            <v>0</v>
          </cell>
          <cell r="I20848">
            <v>0.292</v>
          </cell>
          <cell r="J20848">
            <v>0.292</v>
          </cell>
        </row>
        <row r="20849">
          <cell r="F20849" t="str">
            <v>大丘组-石珠组</v>
          </cell>
          <cell r="G20849" t="str">
            <v>VS38431382</v>
          </cell>
          <cell r="H20849">
            <v>0</v>
          </cell>
          <cell r="I20849">
            <v>0.186</v>
          </cell>
          <cell r="J20849">
            <v>0.186</v>
          </cell>
        </row>
        <row r="20850">
          <cell r="F20850" t="str">
            <v>只家-林场</v>
          </cell>
          <cell r="G20850" t="str">
            <v>Z04B431382</v>
          </cell>
          <cell r="H20850">
            <v>0</v>
          </cell>
          <cell r="I20850">
            <v>1.385</v>
          </cell>
          <cell r="J20850">
            <v>1.385</v>
          </cell>
        </row>
        <row r="20851">
          <cell r="F20851" t="str">
            <v>棕丝组-袁家组</v>
          </cell>
          <cell r="G20851" t="str">
            <v>VT52431382</v>
          </cell>
          <cell r="H20851">
            <v>0</v>
          </cell>
          <cell r="I20851">
            <v>0.283</v>
          </cell>
          <cell r="J20851">
            <v>0.283</v>
          </cell>
        </row>
        <row r="20852">
          <cell r="F20852" t="str">
            <v>岩下-毛坪</v>
          </cell>
          <cell r="G20852" t="str">
            <v>C65G431382</v>
          </cell>
          <cell r="H20852">
            <v>0</v>
          </cell>
          <cell r="I20852">
            <v>0.504</v>
          </cell>
          <cell r="J20852">
            <v>0.504</v>
          </cell>
        </row>
        <row r="20853">
          <cell r="F20853" t="str">
            <v>楼房组-水乐组</v>
          </cell>
          <cell r="G20853" t="str">
            <v>VS13431382</v>
          </cell>
          <cell r="H20853">
            <v>0</v>
          </cell>
          <cell r="I20853">
            <v>2.105</v>
          </cell>
          <cell r="J20853">
            <v>2.105</v>
          </cell>
        </row>
        <row r="20854">
          <cell r="F20854" t="str">
            <v>洞老组-洞上组</v>
          </cell>
          <cell r="G20854" t="str">
            <v>VT29431382</v>
          </cell>
          <cell r="H20854">
            <v>0</v>
          </cell>
          <cell r="I20854">
            <v>0.93</v>
          </cell>
          <cell r="J20854">
            <v>0.93</v>
          </cell>
        </row>
        <row r="20855">
          <cell r="F20855" t="str">
            <v>邱家-八一</v>
          </cell>
          <cell r="G20855" t="str">
            <v>C67K431382</v>
          </cell>
          <cell r="H20855">
            <v>0</v>
          </cell>
          <cell r="I20855">
            <v>0.439</v>
          </cell>
          <cell r="J20855">
            <v>0.439</v>
          </cell>
        </row>
        <row r="20856">
          <cell r="F20856" t="str">
            <v>祖泽-大坪</v>
          </cell>
          <cell r="G20856" t="str">
            <v>C59E431382</v>
          </cell>
          <cell r="H20856">
            <v>0</v>
          </cell>
          <cell r="I20856">
            <v>0.518</v>
          </cell>
          <cell r="J20856">
            <v>0.518</v>
          </cell>
        </row>
        <row r="20857">
          <cell r="F20857" t="str">
            <v>芦家-陈家</v>
          </cell>
          <cell r="G20857" t="str">
            <v>CL74431382</v>
          </cell>
          <cell r="H20857">
            <v>1.378</v>
          </cell>
          <cell r="I20857">
            <v>2.87</v>
          </cell>
          <cell r="J20857">
            <v>1.492</v>
          </cell>
        </row>
        <row r="20858">
          <cell r="F20858" t="str">
            <v>新江-渡口</v>
          </cell>
          <cell r="G20858" t="str">
            <v>C68I431382</v>
          </cell>
          <cell r="H20858">
            <v>0</v>
          </cell>
          <cell r="I20858">
            <v>0.354</v>
          </cell>
          <cell r="J20858">
            <v>0.354</v>
          </cell>
        </row>
        <row r="20859">
          <cell r="F20859" t="str">
            <v>民主-田心湾</v>
          </cell>
          <cell r="G20859" t="str">
            <v>YB33431382</v>
          </cell>
          <cell r="H20859">
            <v>0.722</v>
          </cell>
          <cell r="I20859">
            <v>1.332</v>
          </cell>
          <cell r="J20859">
            <v>0.61</v>
          </cell>
        </row>
        <row r="20860">
          <cell r="F20860" t="str">
            <v>田噢组-老屋组</v>
          </cell>
          <cell r="G20860" t="str">
            <v>VT85431382</v>
          </cell>
          <cell r="H20860">
            <v>0</v>
          </cell>
          <cell r="I20860">
            <v>0.555</v>
          </cell>
          <cell r="J20860">
            <v>0.555</v>
          </cell>
        </row>
        <row r="20861">
          <cell r="F20861" t="str">
            <v>学校-学校</v>
          </cell>
          <cell r="G20861" t="str">
            <v>C361431382</v>
          </cell>
          <cell r="H20861">
            <v>0</v>
          </cell>
          <cell r="I20861">
            <v>0.664</v>
          </cell>
          <cell r="J20861">
            <v>0.664</v>
          </cell>
        </row>
        <row r="20862">
          <cell r="F20862" t="str">
            <v>贺金组-枫树组</v>
          </cell>
          <cell r="G20862" t="str">
            <v>VT14431382</v>
          </cell>
          <cell r="H20862">
            <v>0</v>
          </cell>
          <cell r="I20862">
            <v>0.813</v>
          </cell>
          <cell r="J20862">
            <v>0.813</v>
          </cell>
        </row>
        <row r="20863">
          <cell r="F20863" t="str">
            <v>洪源-三角</v>
          </cell>
          <cell r="G20863" t="str">
            <v>C81A431382</v>
          </cell>
          <cell r="H20863">
            <v>0</v>
          </cell>
          <cell r="I20863">
            <v>2.329</v>
          </cell>
          <cell r="J20863">
            <v>2.329</v>
          </cell>
        </row>
        <row r="20864">
          <cell r="F20864" t="str">
            <v>山花-四亩</v>
          </cell>
          <cell r="G20864" t="str">
            <v>CU54431382</v>
          </cell>
          <cell r="H20864">
            <v>0</v>
          </cell>
          <cell r="I20864">
            <v>0.509</v>
          </cell>
          <cell r="J20864">
            <v>0.509</v>
          </cell>
        </row>
        <row r="20865">
          <cell r="F20865" t="str">
            <v>青山排-杏树组</v>
          </cell>
          <cell r="G20865" t="str">
            <v>C79K431382</v>
          </cell>
          <cell r="H20865">
            <v>0</v>
          </cell>
          <cell r="I20865">
            <v>1.067</v>
          </cell>
          <cell r="J20865">
            <v>1.067</v>
          </cell>
        </row>
        <row r="20866">
          <cell r="F20866" t="str">
            <v>一组-八组</v>
          </cell>
          <cell r="G20866" t="str">
            <v>V602431382</v>
          </cell>
          <cell r="H20866">
            <v>0</v>
          </cell>
          <cell r="I20866">
            <v>0.537</v>
          </cell>
          <cell r="J20866">
            <v>0.537</v>
          </cell>
        </row>
        <row r="20867">
          <cell r="F20867" t="str">
            <v>八组-四组</v>
          </cell>
          <cell r="G20867" t="str">
            <v>C23K431382</v>
          </cell>
          <cell r="H20867">
            <v>0</v>
          </cell>
          <cell r="I20867">
            <v>0.378</v>
          </cell>
          <cell r="J20867">
            <v>0.378</v>
          </cell>
        </row>
        <row r="20868">
          <cell r="F20868" t="str">
            <v>一组-金井村</v>
          </cell>
          <cell r="G20868" t="str">
            <v>V616431382</v>
          </cell>
          <cell r="H20868">
            <v>0</v>
          </cell>
          <cell r="I20868">
            <v>0.48</v>
          </cell>
          <cell r="J20868">
            <v>0.48</v>
          </cell>
        </row>
        <row r="20869">
          <cell r="F20869" t="str">
            <v>十一组-十六组</v>
          </cell>
          <cell r="G20869" t="str">
            <v>C25K431382</v>
          </cell>
          <cell r="H20869">
            <v>0</v>
          </cell>
          <cell r="I20869">
            <v>0.891</v>
          </cell>
          <cell r="J20869">
            <v>0.891</v>
          </cell>
        </row>
        <row r="20870">
          <cell r="F20870" t="str">
            <v>老屋-大塘坳</v>
          </cell>
          <cell r="G20870" t="str">
            <v>V193431382</v>
          </cell>
          <cell r="H20870">
            <v>0</v>
          </cell>
          <cell r="I20870">
            <v>0.561</v>
          </cell>
          <cell r="J20870">
            <v>0.561</v>
          </cell>
        </row>
        <row r="20871">
          <cell r="F20871" t="str">
            <v>六组-老塘</v>
          </cell>
          <cell r="G20871" t="str">
            <v>V632431382</v>
          </cell>
          <cell r="H20871">
            <v>0</v>
          </cell>
          <cell r="I20871">
            <v>0.508</v>
          </cell>
          <cell r="J20871">
            <v>0.508</v>
          </cell>
        </row>
        <row r="20872">
          <cell r="F20872" t="str">
            <v>四组-龙贵村</v>
          </cell>
          <cell r="G20872" t="str">
            <v>CU28431382</v>
          </cell>
          <cell r="H20872">
            <v>0</v>
          </cell>
          <cell r="I20872">
            <v>0.701</v>
          </cell>
          <cell r="J20872">
            <v>0.701</v>
          </cell>
        </row>
        <row r="20873">
          <cell r="G20873" t="str">
            <v>AA61431382</v>
          </cell>
          <cell r="H20873">
            <v>0</v>
          </cell>
          <cell r="I20873">
            <v>0.407</v>
          </cell>
          <cell r="J20873">
            <v>0.407</v>
          </cell>
        </row>
        <row r="20874">
          <cell r="F20874" t="str">
            <v>良响-谢家</v>
          </cell>
          <cell r="G20874" t="str">
            <v>CY48431382</v>
          </cell>
          <cell r="H20874">
            <v>0.519</v>
          </cell>
          <cell r="I20874">
            <v>0.703</v>
          </cell>
          <cell r="J20874">
            <v>0.184</v>
          </cell>
        </row>
        <row r="20875">
          <cell r="F20875" t="str">
            <v>红旗-立新</v>
          </cell>
          <cell r="G20875" t="str">
            <v>V540431382</v>
          </cell>
          <cell r="H20875">
            <v>0</v>
          </cell>
          <cell r="I20875">
            <v>1.797</v>
          </cell>
          <cell r="J20875">
            <v>1.797</v>
          </cell>
        </row>
        <row r="20876">
          <cell r="F20876" t="str">
            <v>茶园冲-石湾井</v>
          </cell>
          <cell r="G20876" t="str">
            <v>C13K431382</v>
          </cell>
          <cell r="H20876">
            <v>0</v>
          </cell>
          <cell r="I20876">
            <v>0.363</v>
          </cell>
          <cell r="J20876">
            <v>0.363</v>
          </cell>
        </row>
        <row r="20877">
          <cell r="F20877" t="str">
            <v>金家-何家</v>
          </cell>
          <cell r="G20877" t="str">
            <v>V543431382</v>
          </cell>
          <cell r="H20877">
            <v>0</v>
          </cell>
          <cell r="I20877">
            <v>0.241</v>
          </cell>
          <cell r="J20877">
            <v>0.241</v>
          </cell>
        </row>
        <row r="20878">
          <cell r="F20878" t="str">
            <v>大塘-璜珠</v>
          </cell>
          <cell r="G20878" t="str">
            <v>V546431382</v>
          </cell>
          <cell r="H20878">
            <v>0</v>
          </cell>
          <cell r="I20878">
            <v>0.885</v>
          </cell>
          <cell r="J20878">
            <v>0.885</v>
          </cell>
        </row>
        <row r="20879">
          <cell r="F20879" t="str">
            <v>六组-三组</v>
          </cell>
          <cell r="G20879" t="str">
            <v>V645431382</v>
          </cell>
          <cell r="H20879">
            <v>0</v>
          </cell>
          <cell r="I20879">
            <v>1.723</v>
          </cell>
          <cell r="J20879">
            <v>1.723</v>
          </cell>
        </row>
        <row r="20880">
          <cell r="F20880" t="str">
            <v>陈家坳-檀山组</v>
          </cell>
          <cell r="G20880" t="str">
            <v>CE86431382</v>
          </cell>
          <cell r="H20880">
            <v>0</v>
          </cell>
          <cell r="I20880">
            <v>3.566</v>
          </cell>
          <cell r="J20880">
            <v>3.566</v>
          </cell>
        </row>
        <row r="20881">
          <cell r="F20881" t="str">
            <v>村部-泳仙桥</v>
          </cell>
          <cell r="G20881" t="str">
            <v>C80A431382</v>
          </cell>
          <cell r="H20881">
            <v>0</v>
          </cell>
          <cell r="I20881">
            <v>0.993</v>
          </cell>
          <cell r="J20881">
            <v>0.993</v>
          </cell>
        </row>
        <row r="20882">
          <cell r="F20882" t="str">
            <v>株木-三角</v>
          </cell>
          <cell r="G20882" t="str">
            <v>C94G431382</v>
          </cell>
          <cell r="H20882">
            <v>0</v>
          </cell>
          <cell r="I20882">
            <v>4.046</v>
          </cell>
          <cell r="J20882">
            <v>4.046</v>
          </cell>
        </row>
        <row r="20883">
          <cell r="F20883" t="str">
            <v>仙牛-正里</v>
          </cell>
          <cell r="G20883" t="str">
            <v>V589431382</v>
          </cell>
          <cell r="H20883">
            <v>0</v>
          </cell>
          <cell r="I20883">
            <v>1.015</v>
          </cell>
          <cell r="J20883">
            <v>1.015</v>
          </cell>
        </row>
        <row r="20884">
          <cell r="F20884" t="str">
            <v>八女-莲花</v>
          </cell>
          <cell r="G20884" t="str">
            <v>YB64431382</v>
          </cell>
          <cell r="H20884">
            <v>1.387</v>
          </cell>
          <cell r="I20884">
            <v>1.717</v>
          </cell>
          <cell r="J20884">
            <v>0.33</v>
          </cell>
        </row>
        <row r="20885">
          <cell r="F20885" t="str">
            <v>大范茶场-三龙冲高明</v>
          </cell>
          <cell r="G20885" t="str">
            <v>C666431382</v>
          </cell>
          <cell r="H20885">
            <v>0</v>
          </cell>
          <cell r="I20885">
            <v>0.169</v>
          </cell>
          <cell r="J20885">
            <v>0.169</v>
          </cell>
        </row>
        <row r="20886">
          <cell r="F20886" t="str">
            <v>七队-杉木</v>
          </cell>
          <cell r="G20886" t="str">
            <v>CA84431382</v>
          </cell>
          <cell r="H20886">
            <v>0</v>
          </cell>
          <cell r="I20886">
            <v>0.876</v>
          </cell>
          <cell r="J20886">
            <v>0.876</v>
          </cell>
        </row>
        <row r="20887">
          <cell r="F20887" t="str">
            <v>彭家-大水</v>
          </cell>
          <cell r="G20887" t="str">
            <v>VZ53431382</v>
          </cell>
          <cell r="H20887">
            <v>0</v>
          </cell>
          <cell r="I20887">
            <v>0.564</v>
          </cell>
          <cell r="J20887">
            <v>0.564</v>
          </cell>
        </row>
        <row r="20888">
          <cell r="F20888" t="str">
            <v>白刘-八女</v>
          </cell>
          <cell r="G20888" t="str">
            <v>YB73431382</v>
          </cell>
          <cell r="H20888">
            <v>3.544</v>
          </cell>
          <cell r="I20888">
            <v>4.235</v>
          </cell>
          <cell r="J20888">
            <v>0.691</v>
          </cell>
        </row>
        <row r="20889">
          <cell r="F20889" t="str">
            <v>白刘-八女</v>
          </cell>
          <cell r="G20889" t="str">
            <v>YB73431382</v>
          </cell>
          <cell r="H20889">
            <v>4.235</v>
          </cell>
          <cell r="I20889">
            <v>5.472</v>
          </cell>
          <cell r="J20889">
            <v>1.237</v>
          </cell>
        </row>
        <row r="20890">
          <cell r="F20890" t="str">
            <v>桥矿-蒋家坝</v>
          </cell>
          <cell r="G20890" t="str">
            <v>CI10431382</v>
          </cell>
          <cell r="H20890">
            <v>0</v>
          </cell>
          <cell r="I20890">
            <v>1.348</v>
          </cell>
          <cell r="J20890">
            <v>1.348</v>
          </cell>
        </row>
        <row r="20891">
          <cell r="F20891" t="str">
            <v>清塘-村部</v>
          </cell>
          <cell r="G20891" t="str">
            <v>C656431382</v>
          </cell>
          <cell r="H20891">
            <v>1.502</v>
          </cell>
          <cell r="I20891">
            <v>3.702</v>
          </cell>
          <cell r="J20891">
            <v>2.2</v>
          </cell>
        </row>
        <row r="20892">
          <cell r="F20892" t="str">
            <v>丰余-蜡树</v>
          </cell>
          <cell r="G20892" t="str">
            <v>C677431382</v>
          </cell>
          <cell r="H20892">
            <v>1.173</v>
          </cell>
          <cell r="I20892">
            <v>1.686</v>
          </cell>
          <cell r="J20892">
            <v>0.513</v>
          </cell>
        </row>
        <row r="20893">
          <cell r="F20893" t="str">
            <v>腊树组-大冲组</v>
          </cell>
          <cell r="G20893" t="str">
            <v>VZ62431382</v>
          </cell>
          <cell r="H20893">
            <v>0</v>
          </cell>
          <cell r="I20893">
            <v>0.993</v>
          </cell>
          <cell r="J20893">
            <v>0.993</v>
          </cell>
        </row>
        <row r="20894">
          <cell r="F20894" t="str">
            <v>枫树台-群建</v>
          </cell>
          <cell r="G20894" t="str">
            <v>YC17431382</v>
          </cell>
          <cell r="H20894">
            <v>0.912</v>
          </cell>
          <cell r="I20894">
            <v>2.305</v>
          </cell>
          <cell r="J20894">
            <v>1.393</v>
          </cell>
        </row>
        <row r="20895">
          <cell r="F20895" t="str">
            <v>邱家-复兴</v>
          </cell>
          <cell r="G20895" t="str">
            <v>C43F431382</v>
          </cell>
          <cell r="H20895">
            <v>0</v>
          </cell>
          <cell r="I20895">
            <v>0.656</v>
          </cell>
          <cell r="J20895">
            <v>0.656</v>
          </cell>
        </row>
        <row r="20896">
          <cell r="F20896" t="str">
            <v>李安辉-真客山观音殿</v>
          </cell>
          <cell r="G20896" t="str">
            <v>C96F431382</v>
          </cell>
          <cell r="H20896">
            <v>0</v>
          </cell>
          <cell r="I20896">
            <v>0.503</v>
          </cell>
          <cell r="J20896">
            <v>0.503</v>
          </cell>
        </row>
        <row r="20897">
          <cell r="F20897" t="str">
            <v>珠溪-珠溪</v>
          </cell>
          <cell r="G20897" t="str">
            <v>CA53431382</v>
          </cell>
          <cell r="H20897">
            <v>0</v>
          </cell>
          <cell r="I20897">
            <v>0.427</v>
          </cell>
          <cell r="J20897">
            <v>0.427</v>
          </cell>
        </row>
        <row r="20898">
          <cell r="F20898" t="str">
            <v>白泥组-白泥组</v>
          </cell>
          <cell r="G20898" t="str">
            <v>VQ45431382</v>
          </cell>
          <cell r="H20898">
            <v>0</v>
          </cell>
          <cell r="I20898">
            <v>0.489</v>
          </cell>
          <cell r="J20898">
            <v>0.489</v>
          </cell>
        </row>
        <row r="20899">
          <cell r="F20899" t="str">
            <v>星光-共和</v>
          </cell>
          <cell r="G20899" t="str">
            <v>YB60431382</v>
          </cell>
          <cell r="H20899">
            <v>1.482</v>
          </cell>
          <cell r="I20899">
            <v>2.202</v>
          </cell>
          <cell r="J20899">
            <v>0.72</v>
          </cell>
        </row>
        <row r="20900">
          <cell r="F20900" t="str">
            <v>杉山组-杉山组</v>
          </cell>
          <cell r="G20900" t="str">
            <v>VP14431382</v>
          </cell>
          <cell r="H20900">
            <v>0</v>
          </cell>
          <cell r="I20900">
            <v>0.6</v>
          </cell>
          <cell r="J20900">
            <v>0.6</v>
          </cell>
        </row>
        <row r="20901">
          <cell r="F20901" t="str">
            <v>石东组-石兰组</v>
          </cell>
          <cell r="G20901" t="str">
            <v>VP17431382</v>
          </cell>
          <cell r="H20901">
            <v>0</v>
          </cell>
          <cell r="I20901">
            <v>0.565</v>
          </cell>
          <cell r="J20901">
            <v>0.565</v>
          </cell>
        </row>
        <row r="20902">
          <cell r="F20902" t="str">
            <v>洞口组-大屋组</v>
          </cell>
          <cell r="G20902" t="str">
            <v>VP20431382</v>
          </cell>
          <cell r="H20902">
            <v>0</v>
          </cell>
          <cell r="I20902">
            <v>0.519</v>
          </cell>
          <cell r="J20902">
            <v>0.519</v>
          </cell>
        </row>
        <row r="20903">
          <cell r="F20903" t="str">
            <v>井塘-青龙</v>
          </cell>
          <cell r="G20903" t="str">
            <v>YB46431382</v>
          </cell>
          <cell r="H20903">
            <v>0</v>
          </cell>
          <cell r="I20903">
            <v>1.943</v>
          </cell>
          <cell r="J20903">
            <v>1.943</v>
          </cell>
        </row>
        <row r="20904">
          <cell r="F20904" t="str">
            <v>龙建-文礼</v>
          </cell>
          <cell r="G20904" t="str">
            <v>Y189431382</v>
          </cell>
          <cell r="H20904">
            <v>0</v>
          </cell>
          <cell r="I20904">
            <v>0.998</v>
          </cell>
          <cell r="J20904">
            <v>0.998</v>
          </cell>
        </row>
        <row r="20905">
          <cell r="F20905" t="str">
            <v>台上-李家贺家</v>
          </cell>
          <cell r="G20905" t="str">
            <v>C30E431382</v>
          </cell>
          <cell r="H20905">
            <v>0.62</v>
          </cell>
          <cell r="I20905">
            <v>1.123</v>
          </cell>
          <cell r="J20905">
            <v>0.503</v>
          </cell>
        </row>
        <row r="20906">
          <cell r="F20906" t="str">
            <v>柞树-桥头河教堂</v>
          </cell>
          <cell r="G20906" t="str">
            <v>CM17431382</v>
          </cell>
          <cell r="H20906">
            <v>0</v>
          </cell>
          <cell r="I20906">
            <v>0.607</v>
          </cell>
          <cell r="J20906">
            <v>0.607</v>
          </cell>
        </row>
        <row r="20907">
          <cell r="F20907" t="str">
            <v>台上-李家贺家</v>
          </cell>
          <cell r="G20907" t="str">
            <v>C30E431382</v>
          </cell>
          <cell r="H20907">
            <v>0</v>
          </cell>
          <cell r="I20907">
            <v>1.097</v>
          </cell>
          <cell r="J20907">
            <v>1.097</v>
          </cell>
        </row>
        <row r="20908">
          <cell r="F20908" t="str">
            <v>青龙山塘-窑坑</v>
          </cell>
          <cell r="G20908" t="str">
            <v>C34F431382</v>
          </cell>
          <cell r="H20908">
            <v>0</v>
          </cell>
          <cell r="I20908">
            <v>0.441</v>
          </cell>
          <cell r="J20908">
            <v>0.441</v>
          </cell>
        </row>
        <row r="20909">
          <cell r="F20909" t="str">
            <v>枫树台-群建</v>
          </cell>
          <cell r="G20909" t="str">
            <v>YC17431382</v>
          </cell>
          <cell r="H20909">
            <v>2.305</v>
          </cell>
          <cell r="I20909">
            <v>2.447</v>
          </cell>
          <cell r="J20909">
            <v>0.142</v>
          </cell>
        </row>
        <row r="20910">
          <cell r="F20910" t="str">
            <v>谢家组-冲里组</v>
          </cell>
          <cell r="G20910" t="str">
            <v>VZ87431382</v>
          </cell>
          <cell r="H20910">
            <v>0</v>
          </cell>
          <cell r="I20910">
            <v>0.582</v>
          </cell>
          <cell r="J20910">
            <v>0.582</v>
          </cell>
        </row>
        <row r="20911">
          <cell r="F20911" t="str">
            <v>新光-菊花</v>
          </cell>
          <cell r="G20911" t="str">
            <v>C667431382</v>
          </cell>
          <cell r="H20911">
            <v>0.876</v>
          </cell>
          <cell r="I20911">
            <v>1.677</v>
          </cell>
          <cell r="J20911">
            <v>0.801</v>
          </cell>
        </row>
        <row r="20912">
          <cell r="F20912" t="str">
            <v>石洞夏家-石洞夏家</v>
          </cell>
          <cell r="G20912" t="str">
            <v>CI33431382</v>
          </cell>
          <cell r="H20912">
            <v>0.954</v>
          </cell>
          <cell r="I20912">
            <v>1.088</v>
          </cell>
          <cell r="J20912">
            <v>0.134</v>
          </cell>
        </row>
        <row r="20913">
          <cell r="F20913" t="str">
            <v>田肖组-夏家组</v>
          </cell>
          <cell r="G20913" t="str">
            <v>VP25431382</v>
          </cell>
          <cell r="H20913">
            <v>0</v>
          </cell>
          <cell r="I20913">
            <v>0.252</v>
          </cell>
          <cell r="J20913">
            <v>0.252</v>
          </cell>
        </row>
        <row r="20914">
          <cell r="F20914" t="str">
            <v>柞树-燕子岩鱼场</v>
          </cell>
          <cell r="G20914" t="str">
            <v>Z19A431382</v>
          </cell>
          <cell r="H20914">
            <v>0</v>
          </cell>
          <cell r="I20914">
            <v>0.322</v>
          </cell>
          <cell r="J20914">
            <v>0.322</v>
          </cell>
        </row>
        <row r="20915">
          <cell r="F20915" t="str">
            <v>石坪-石坪</v>
          </cell>
          <cell r="G20915" t="str">
            <v>C16F431382</v>
          </cell>
          <cell r="H20915">
            <v>0.097</v>
          </cell>
          <cell r="I20915">
            <v>0.632</v>
          </cell>
          <cell r="J20915">
            <v>0.535</v>
          </cell>
        </row>
        <row r="20916">
          <cell r="F20916" t="str">
            <v>光家组-光家组</v>
          </cell>
          <cell r="G20916" t="str">
            <v>C45B431382</v>
          </cell>
          <cell r="H20916">
            <v>0</v>
          </cell>
          <cell r="I20916">
            <v>1.067</v>
          </cell>
          <cell r="J20916">
            <v>1.067</v>
          </cell>
        </row>
        <row r="20917">
          <cell r="F20917" t="str">
            <v>白毛-万家白毛</v>
          </cell>
          <cell r="G20917" t="str">
            <v>C694431382</v>
          </cell>
          <cell r="H20917">
            <v>1.121</v>
          </cell>
          <cell r="I20917">
            <v>2.002</v>
          </cell>
          <cell r="J20917">
            <v>0.881</v>
          </cell>
        </row>
        <row r="20918">
          <cell r="F20918" t="str">
            <v>民主-田心湾</v>
          </cell>
          <cell r="G20918" t="str">
            <v>YB33431382</v>
          </cell>
          <cell r="H20918">
            <v>2.712</v>
          </cell>
          <cell r="I20918">
            <v>3.39</v>
          </cell>
          <cell r="J20918">
            <v>0.678</v>
          </cell>
        </row>
        <row r="20919">
          <cell r="F20919" t="str">
            <v>乌金水库-新光村</v>
          </cell>
          <cell r="G20919" t="str">
            <v>CS02431382</v>
          </cell>
          <cell r="H20919">
            <v>0</v>
          </cell>
          <cell r="I20919">
            <v>0.235</v>
          </cell>
          <cell r="J20919">
            <v>0.235</v>
          </cell>
        </row>
        <row r="20920">
          <cell r="F20920" t="str">
            <v>璜珠组-东风组</v>
          </cell>
          <cell r="G20920" t="str">
            <v>VQ42431382</v>
          </cell>
          <cell r="H20920">
            <v>0</v>
          </cell>
          <cell r="I20920">
            <v>0.201</v>
          </cell>
          <cell r="J20920">
            <v>0.201</v>
          </cell>
        </row>
        <row r="20921">
          <cell r="F20921" t="str">
            <v>新光-桃枚</v>
          </cell>
          <cell r="G20921" t="str">
            <v>YB48431382</v>
          </cell>
          <cell r="H20921">
            <v>0</v>
          </cell>
          <cell r="I20921">
            <v>1.372</v>
          </cell>
          <cell r="J20921">
            <v>1.372</v>
          </cell>
        </row>
        <row r="20922">
          <cell r="F20922" t="str">
            <v>老屋组-桃树组</v>
          </cell>
          <cell r="G20922" t="str">
            <v>VQ26431382</v>
          </cell>
          <cell r="H20922">
            <v>0</v>
          </cell>
          <cell r="I20922">
            <v>0.428</v>
          </cell>
          <cell r="J20922">
            <v>0.428</v>
          </cell>
        </row>
        <row r="20923">
          <cell r="F20923" t="str">
            <v>梓茶-龙塘协兴</v>
          </cell>
          <cell r="G20923" t="str">
            <v>CV35431382</v>
          </cell>
          <cell r="H20923">
            <v>0.95</v>
          </cell>
          <cell r="I20923">
            <v>1.233</v>
          </cell>
          <cell r="J20923">
            <v>0.283</v>
          </cell>
        </row>
        <row r="20924">
          <cell r="F20924" t="str">
            <v>八女-莲花</v>
          </cell>
          <cell r="G20924" t="str">
            <v>YB64431382</v>
          </cell>
          <cell r="H20924">
            <v>1.717</v>
          </cell>
          <cell r="I20924">
            <v>2.823</v>
          </cell>
          <cell r="J20924">
            <v>1.106</v>
          </cell>
        </row>
        <row r="20925">
          <cell r="F20925" t="str">
            <v>赵家-赵家</v>
          </cell>
          <cell r="G20925" t="str">
            <v>V14I431382</v>
          </cell>
          <cell r="H20925">
            <v>0</v>
          </cell>
          <cell r="I20925">
            <v>0.38</v>
          </cell>
          <cell r="J20925">
            <v>0.38</v>
          </cell>
        </row>
        <row r="20926">
          <cell r="F20926" t="str">
            <v>岩口_岩岭</v>
          </cell>
          <cell r="G20926" t="str">
            <v>C88J431382</v>
          </cell>
          <cell r="H20926">
            <v>0</v>
          </cell>
          <cell r="I20926">
            <v>0.19</v>
          </cell>
          <cell r="J20926">
            <v>0.19</v>
          </cell>
        </row>
        <row r="20927">
          <cell r="F20927" t="str">
            <v>抱溪-抱溪</v>
          </cell>
          <cell r="G20927" t="str">
            <v>V38H431382</v>
          </cell>
          <cell r="H20927">
            <v>0</v>
          </cell>
          <cell r="I20927">
            <v>0.355</v>
          </cell>
          <cell r="J20927">
            <v>0.355</v>
          </cell>
        </row>
        <row r="20928">
          <cell r="F20928" t="str">
            <v>江师组－江师组</v>
          </cell>
          <cell r="G20928" t="str">
            <v>V44J431382</v>
          </cell>
          <cell r="H20928">
            <v>0</v>
          </cell>
          <cell r="I20928">
            <v>0.864</v>
          </cell>
          <cell r="J20928">
            <v>0.864</v>
          </cell>
        </row>
        <row r="20929">
          <cell r="F20929" t="str">
            <v>玉太组－岩家组</v>
          </cell>
          <cell r="G20929" t="str">
            <v>CW41431382</v>
          </cell>
          <cell r="H20929">
            <v>0</v>
          </cell>
          <cell r="I20929">
            <v>0.786</v>
          </cell>
          <cell r="J20929">
            <v>0.786</v>
          </cell>
        </row>
        <row r="20930">
          <cell r="F20930" t="str">
            <v>良浩-台上</v>
          </cell>
          <cell r="G20930" t="str">
            <v>V98H431382</v>
          </cell>
          <cell r="H20930">
            <v>0</v>
          </cell>
          <cell r="I20930">
            <v>0.48</v>
          </cell>
          <cell r="J20930">
            <v>0.48</v>
          </cell>
        </row>
        <row r="20931">
          <cell r="F20931" t="str">
            <v>四组-四组</v>
          </cell>
          <cell r="G20931" t="str">
            <v>V34H431382</v>
          </cell>
          <cell r="H20931">
            <v>0</v>
          </cell>
          <cell r="I20931">
            <v>0.383</v>
          </cell>
          <cell r="J20931">
            <v>0.383</v>
          </cell>
        </row>
        <row r="20932">
          <cell r="F20932" t="str">
            <v>观音岭-杨雀</v>
          </cell>
          <cell r="G20932" t="str">
            <v>C82E431382</v>
          </cell>
          <cell r="H20932">
            <v>0</v>
          </cell>
          <cell r="I20932">
            <v>0.738</v>
          </cell>
          <cell r="J20932">
            <v>0.738</v>
          </cell>
        </row>
        <row r="20933">
          <cell r="F20933" t="str">
            <v>大排上_李家组</v>
          </cell>
          <cell r="G20933" t="str">
            <v>C82J431382</v>
          </cell>
          <cell r="H20933">
            <v>0</v>
          </cell>
          <cell r="I20933">
            <v>0.905</v>
          </cell>
          <cell r="J20933">
            <v>0.905</v>
          </cell>
        </row>
        <row r="20934">
          <cell r="F20934" t="str">
            <v>月塘_丛树</v>
          </cell>
          <cell r="G20934" t="str">
            <v>C25H431382</v>
          </cell>
          <cell r="H20934">
            <v>0</v>
          </cell>
          <cell r="I20934">
            <v>0.858</v>
          </cell>
          <cell r="J20934">
            <v>0.858</v>
          </cell>
        </row>
        <row r="20935">
          <cell r="F20935" t="str">
            <v>双石桥_铁六冲</v>
          </cell>
          <cell r="G20935" t="str">
            <v>C06K431382</v>
          </cell>
          <cell r="H20935">
            <v>0</v>
          </cell>
          <cell r="I20935">
            <v>0.291</v>
          </cell>
          <cell r="J20935">
            <v>0.291</v>
          </cell>
        </row>
        <row r="20936">
          <cell r="F20936" t="str">
            <v>观音岭-杨雀</v>
          </cell>
          <cell r="G20936" t="str">
            <v>C82E431382</v>
          </cell>
          <cell r="H20936">
            <v>0</v>
          </cell>
          <cell r="I20936">
            <v>0.685</v>
          </cell>
          <cell r="J20936">
            <v>0.685</v>
          </cell>
        </row>
        <row r="20937">
          <cell r="F20937" t="str">
            <v>供销社_磨石桥</v>
          </cell>
          <cell r="G20937" t="str">
            <v>CD97431382</v>
          </cell>
          <cell r="H20937">
            <v>0</v>
          </cell>
          <cell r="I20937">
            <v>0.578</v>
          </cell>
          <cell r="J20937">
            <v>0.578</v>
          </cell>
        </row>
        <row r="20938">
          <cell r="F20938" t="str">
            <v>油柞组－油坡组</v>
          </cell>
          <cell r="G20938" t="str">
            <v>CW42431382</v>
          </cell>
          <cell r="H20938">
            <v>0</v>
          </cell>
          <cell r="I20938">
            <v>0.297</v>
          </cell>
          <cell r="J20938">
            <v>0.297</v>
          </cell>
        </row>
        <row r="20939">
          <cell r="F20939" t="str">
            <v>大塘-育英</v>
          </cell>
          <cell r="G20939" t="str">
            <v>CB14431382</v>
          </cell>
          <cell r="H20939">
            <v>0.221</v>
          </cell>
          <cell r="I20939">
            <v>0.947</v>
          </cell>
          <cell r="J20939">
            <v>0.726</v>
          </cell>
        </row>
        <row r="20940">
          <cell r="F20940" t="str">
            <v>泉塘-向阳</v>
          </cell>
          <cell r="G20940" t="str">
            <v>YB56431382</v>
          </cell>
          <cell r="H20940">
            <v>0</v>
          </cell>
          <cell r="I20940">
            <v>0.346</v>
          </cell>
          <cell r="J20940">
            <v>0.346</v>
          </cell>
        </row>
        <row r="20941">
          <cell r="F20941" t="str">
            <v>彭家冲-彭家冲</v>
          </cell>
          <cell r="G20941" t="str">
            <v>C519431382</v>
          </cell>
          <cell r="H20941">
            <v>0</v>
          </cell>
          <cell r="I20941">
            <v>0.062</v>
          </cell>
          <cell r="J20941">
            <v>0.062</v>
          </cell>
        </row>
        <row r="20942">
          <cell r="F20942" t="str">
            <v>金鸡组-刘家组</v>
          </cell>
          <cell r="G20942" t="str">
            <v>C87I431382</v>
          </cell>
          <cell r="H20942">
            <v>0</v>
          </cell>
          <cell r="I20942">
            <v>0.588</v>
          </cell>
          <cell r="J20942">
            <v>0.588</v>
          </cell>
        </row>
        <row r="20943">
          <cell r="F20943" t="str">
            <v>十组-老屋</v>
          </cell>
          <cell r="G20943" t="str">
            <v>C183431382</v>
          </cell>
          <cell r="H20943">
            <v>0.764</v>
          </cell>
          <cell r="I20943">
            <v>1.177</v>
          </cell>
          <cell r="J20943">
            <v>0.413</v>
          </cell>
        </row>
        <row r="20944">
          <cell r="F20944" t="str">
            <v>一组-一组</v>
          </cell>
          <cell r="G20944" t="str">
            <v>C191431382</v>
          </cell>
          <cell r="H20944">
            <v>0</v>
          </cell>
          <cell r="I20944">
            <v>0.92</v>
          </cell>
          <cell r="J20944">
            <v>0.92</v>
          </cell>
        </row>
        <row r="20945">
          <cell r="F20945" t="str">
            <v>告子组-告子组</v>
          </cell>
          <cell r="G20945" t="str">
            <v>V69C431382</v>
          </cell>
          <cell r="H20945">
            <v>0.833</v>
          </cell>
          <cell r="I20945">
            <v>1.295</v>
          </cell>
          <cell r="J20945">
            <v>0.462</v>
          </cell>
        </row>
        <row r="20946">
          <cell r="F20946" t="str">
            <v>大塘组-大塘组</v>
          </cell>
          <cell r="G20946" t="str">
            <v>V42C431382</v>
          </cell>
          <cell r="H20946">
            <v>0</v>
          </cell>
          <cell r="I20946">
            <v>0.629</v>
          </cell>
          <cell r="J20946">
            <v>0.629</v>
          </cell>
        </row>
        <row r="20947">
          <cell r="F20947" t="str">
            <v>湖泉组一捧乐组</v>
          </cell>
          <cell r="G20947" t="str">
            <v>C88G431382</v>
          </cell>
          <cell r="H20947">
            <v>0</v>
          </cell>
          <cell r="I20947">
            <v>0.958</v>
          </cell>
          <cell r="J20947">
            <v>0.958</v>
          </cell>
        </row>
        <row r="20948">
          <cell r="F20948" t="str">
            <v>吴家组-油炸</v>
          </cell>
          <cell r="G20948" t="str">
            <v>C81I431382</v>
          </cell>
          <cell r="H20948">
            <v>0</v>
          </cell>
          <cell r="I20948">
            <v>0.639</v>
          </cell>
          <cell r="J20948">
            <v>0.639</v>
          </cell>
        </row>
        <row r="20949">
          <cell r="F20949" t="str">
            <v>龙江村-龙江庵堂</v>
          </cell>
          <cell r="G20949" t="str">
            <v>C06G431382</v>
          </cell>
          <cell r="H20949">
            <v>0</v>
          </cell>
          <cell r="I20949">
            <v>0.917</v>
          </cell>
          <cell r="J20949">
            <v>0.917</v>
          </cell>
        </row>
        <row r="20950">
          <cell r="F20950" t="str">
            <v>蔡家-竹山</v>
          </cell>
          <cell r="G20950" t="str">
            <v>CB89431382</v>
          </cell>
          <cell r="H20950">
            <v>0.267</v>
          </cell>
          <cell r="I20950">
            <v>0.837</v>
          </cell>
          <cell r="J20950">
            <v>0.57</v>
          </cell>
        </row>
        <row r="20951">
          <cell r="F20951" t="str">
            <v>应山-群雄</v>
          </cell>
          <cell r="G20951" t="str">
            <v>YC41431382</v>
          </cell>
          <cell r="H20951">
            <v>2.456</v>
          </cell>
          <cell r="I20951">
            <v>2.723</v>
          </cell>
          <cell r="J20951">
            <v>0.267</v>
          </cell>
        </row>
        <row r="20952">
          <cell r="F20952" t="str">
            <v>金鸡组-刘家组</v>
          </cell>
          <cell r="G20952" t="str">
            <v>C87I431382</v>
          </cell>
          <cell r="H20952">
            <v>0</v>
          </cell>
          <cell r="I20952">
            <v>0.122</v>
          </cell>
          <cell r="J20952">
            <v>0.122</v>
          </cell>
        </row>
        <row r="20953">
          <cell r="F20953" t="str">
            <v>老屋组-老屋组</v>
          </cell>
          <cell r="G20953" t="str">
            <v>V37D431382</v>
          </cell>
          <cell r="H20953">
            <v>0</v>
          </cell>
          <cell r="I20953">
            <v>0.339</v>
          </cell>
          <cell r="J20953">
            <v>0.339</v>
          </cell>
        </row>
        <row r="20954">
          <cell r="F20954" t="str">
            <v>石湾组-合群组</v>
          </cell>
          <cell r="G20954" t="str">
            <v>V39D431382</v>
          </cell>
          <cell r="H20954">
            <v>0</v>
          </cell>
          <cell r="I20954">
            <v>0.665</v>
          </cell>
          <cell r="J20954">
            <v>0.665</v>
          </cell>
        </row>
        <row r="20955">
          <cell r="F20955" t="str">
            <v>团结村王中组-新合村大坪组</v>
          </cell>
          <cell r="G20955" t="str">
            <v>CV51431382</v>
          </cell>
          <cell r="H20955">
            <v>0</v>
          </cell>
          <cell r="I20955">
            <v>0.285</v>
          </cell>
          <cell r="J20955">
            <v>0.285</v>
          </cell>
        </row>
        <row r="20956">
          <cell r="F20956" t="str">
            <v>应山-群雄</v>
          </cell>
          <cell r="G20956" t="str">
            <v>YC41431382</v>
          </cell>
          <cell r="H20956">
            <v>0.965</v>
          </cell>
          <cell r="I20956">
            <v>1.099</v>
          </cell>
          <cell r="J20956">
            <v>0.134</v>
          </cell>
        </row>
        <row r="20957">
          <cell r="F20957" t="str">
            <v>湖泉组一捧乐组</v>
          </cell>
          <cell r="G20957" t="str">
            <v>C88G431382</v>
          </cell>
          <cell r="H20957">
            <v>0</v>
          </cell>
          <cell r="I20957">
            <v>1.173</v>
          </cell>
          <cell r="J20957">
            <v>1.173</v>
          </cell>
        </row>
        <row r="20958">
          <cell r="F20958" t="str">
            <v>茶树-台上组</v>
          </cell>
          <cell r="G20958" t="str">
            <v>C88I431382</v>
          </cell>
          <cell r="H20958">
            <v>0</v>
          </cell>
          <cell r="I20958">
            <v>0.498</v>
          </cell>
          <cell r="J20958">
            <v>0.498</v>
          </cell>
        </row>
        <row r="20959">
          <cell r="F20959" t="str">
            <v>朱泉村-朱溪渔场</v>
          </cell>
          <cell r="G20959" t="str">
            <v>C11G431382</v>
          </cell>
          <cell r="H20959">
            <v>0</v>
          </cell>
          <cell r="I20959">
            <v>0.408</v>
          </cell>
          <cell r="J20959">
            <v>0.408</v>
          </cell>
        </row>
        <row r="20960">
          <cell r="F20960" t="str">
            <v>全家屋-双棋塘</v>
          </cell>
          <cell r="G20960" t="str">
            <v>VJ01431382</v>
          </cell>
          <cell r="H20960">
            <v>0</v>
          </cell>
          <cell r="I20960">
            <v>0.381</v>
          </cell>
          <cell r="J20960">
            <v>0.381</v>
          </cell>
        </row>
        <row r="20961">
          <cell r="F20961" t="str">
            <v>刘家坳-金鸡岩</v>
          </cell>
          <cell r="G20961" t="str">
            <v>C55G431382</v>
          </cell>
          <cell r="H20961">
            <v>0</v>
          </cell>
          <cell r="I20961">
            <v>0.64</v>
          </cell>
          <cell r="J20961">
            <v>0.64</v>
          </cell>
        </row>
        <row r="20962">
          <cell r="F20962" t="str">
            <v>谢家坳-渡船码头</v>
          </cell>
          <cell r="G20962" t="str">
            <v>VJ16431382</v>
          </cell>
          <cell r="H20962">
            <v>0</v>
          </cell>
          <cell r="I20962">
            <v>0.588</v>
          </cell>
          <cell r="J20962">
            <v>0.588</v>
          </cell>
        </row>
        <row r="20963">
          <cell r="F20963" t="str">
            <v>甘塘冲-一组</v>
          </cell>
          <cell r="G20963" t="str">
            <v>VK30431382</v>
          </cell>
          <cell r="H20963">
            <v>0</v>
          </cell>
          <cell r="I20963">
            <v>0.645</v>
          </cell>
          <cell r="J20963">
            <v>0.645</v>
          </cell>
        </row>
        <row r="20964">
          <cell r="F20964" t="str">
            <v>红泉六组-金华三组</v>
          </cell>
          <cell r="G20964" t="str">
            <v>CQ06431382</v>
          </cell>
          <cell r="H20964">
            <v>0</v>
          </cell>
          <cell r="I20964">
            <v>0.516</v>
          </cell>
          <cell r="J20964">
            <v>0.516</v>
          </cell>
        </row>
        <row r="20965">
          <cell r="F20965" t="str">
            <v>八组-大石坝</v>
          </cell>
          <cell r="G20965" t="str">
            <v>C62G431382</v>
          </cell>
          <cell r="H20965">
            <v>0</v>
          </cell>
          <cell r="I20965">
            <v>0.473</v>
          </cell>
          <cell r="J20965">
            <v>0.473</v>
          </cell>
        </row>
        <row r="20966">
          <cell r="F20966" t="str">
            <v>金塘兴家塘-娄星区大树村</v>
          </cell>
          <cell r="G20966" t="str">
            <v>CQ09431382</v>
          </cell>
          <cell r="H20966">
            <v>0</v>
          </cell>
          <cell r="I20966">
            <v>0.993</v>
          </cell>
          <cell r="J20966">
            <v>0.993</v>
          </cell>
        </row>
        <row r="20967">
          <cell r="F20967" t="str">
            <v>石边桥-周山湾</v>
          </cell>
          <cell r="G20967" t="str">
            <v>CL15431382</v>
          </cell>
          <cell r="H20967">
            <v>0</v>
          </cell>
          <cell r="I20967">
            <v>0.409</v>
          </cell>
          <cell r="J20967">
            <v>0.409</v>
          </cell>
        </row>
        <row r="20968">
          <cell r="F20968" t="str">
            <v>石边桥-周山湾</v>
          </cell>
          <cell r="G20968" t="str">
            <v>CV79431382</v>
          </cell>
          <cell r="H20968">
            <v>0</v>
          </cell>
          <cell r="I20968">
            <v>0.41</v>
          </cell>
          <cell r="J20968">
            <v>0.41</v>
          </cell>
        </row>
        <row r="20969">
          <cell r="F20969" t="str">
            <v>水洞底-大田</v>
          </cell>
          <cell r="G20969" t="str">
            <v>CC03431382</v>
          </cell>
          <cell r="H20969">
            <v>0</v>
          </cell>
          <cell r="I20969">
            <v>0.531</v>
          </cell>
          <cell r="J20969">
            <v>0.531</v>
          </cell>
        </row>
        <row r="20970">
          <cell r="F20970" t="str">
            <v>南桥三组-西溪六组</v>
          </cell>
          <cell r="G20970" t="str">
            <v>CQ16431382</v>
          </cell>
          <cell r="H20970">
            <v>0</v>
          </cell>
          <cell r="I20970">
            <v>0.362</v>
          </cell>
          <cell r="J20970">
            <v>0.362</v>
          </cell>
        </row>
        <row r="20971">
          <cell r="F20971" t="str">
            <v>张家台-唠山冲</v>
          </cell>
          <cell r="G20971" t="str">
            <v>Z77A431382</v>
          </cell>
          <cell r="H20971">
            <v>0</v>
          </cell>
          <cell r="I20971">
            <v>0.325</v>
          </cell>
          <cell r="J20971">
            <v>0.325</v>
          </cell>
        </row>
        <row r="20972">
          <cell r="F20972" t="str">
            <v>石脚-中心</v>
          </cell>
          <cell r="G20972" t="str">
            <v>YC20431382</v>
          </cell>
          <cell r="H20972">
            <v>1.973</v>
          </cell>
          <cell r="I20972">
            <v>2.489</v>
          </cell>
          <cell r="J20972">
            <v>0.516</v>
          </cell>
        </row>
        <row r="20973">
          <cell r="F20973" t="str">
            <v>七组-八组</v>
          </cell>
          <cell r="G20973" t="str">
            <v>VK70431382</v>
          </cell>
          <cell r="H20973">
            <v>0</v>
          </cell>
          <cell r="I20973">
            <v>0.411</v>
          </cell>
          <cell r="J20973">
            <v>0.411</v>
          </cell>
        </row>
        <row r="20974">
          <cell r="F20974" t="str">
            <v>西溪六组-南桥一组</v>
          </cell>
          <cell r="G20974" t="str">
            <v>CQ10431382</v>
          </cell>
          <cell r="H20974">
            <v>0</v>
          </cell>
          <cell r="I20974">
            <v>0.654</v>
          </cell>
          <cell r="J20974">
            <v>0.654</v>
          </cell>
        </row>
        <row r="20975">
          <cell r="G20975" t="str">
            <v>V000</v>
          </cell>
          <cell r="H20975">
            <v>0</v>
          </cell>
          <cell r="I20975">
            <v>0.108</v>
          </cell>
          <cell r="J20975">
            <v>0.108</v>
          </cell>
        </row>
        <row r="20976">
          <cell r="F20976" t="str">
            <v>一组-虎形山</v>
          </cell>
          <cell r="G20976" t="str">
            <v>VK25431382</v>
          </cell>
          <cell r="H20976">
            <v>0</v>
          </cell>
          <cell r="I20976">
            <v>0.382</v>
          </cell>
          <cell r="J20976">
            <v>0.382</v>
          </cell>
        </row>
        <row r="20977">
          <cell r="F20977" t="str">
            <v>中心水湾-圹湾里</v>
          </cell>
          <cell r="G20977" t="str">
            <v>C520431382</v>
          </cell>
          <cell r="H20977">
            <v>1.004</v>
          </cell>
          <cell r="I20977">
            <v>1.38</v>
          </cell>
          <cell r="J20977">
            <v>0.376</v>
          </cell>
        </row>
        <row r="20978">
          <cell r="F20978" t="str">
            <v>周家湾坦家湾-虎岩增家屋</v>
          </cell>
          <cell r="G20978" t="str">
            <v>CR75431382</v>
          </cell>
          <cell r="H20978">
            <v>0</v>
          </cell>
          <cell r="I20978">
            <v>0.96</v>
          </cell>
          <cell r="J20978">
            <v>0.96</v>
          </cell>
        </row>
        <row r="20979">
          <cell r="F20979" t="str">
            <v>彭家冲-彭家冲</v>
          </cell>
          <cell r="G20979" t="str">
            <v>C519431382</v>
          </cell>
          <cell r="H20979">
            <v>0.062</v>
          </cell>
          <cell r="I20979">
            <v>0.318</v>
          </cell>
          <cell r="J20979">
            <v>0.256</v>
          </cell>
        </row>
        <row r="20980">
          <cell r="F20980" t="str">
            <v>石脚鸡凼山-竹脚凤冠山</v>
          </cell>
          <cell r="G20980" t="str">
            <v>CQ13431382</v>
          </cell>
          <cell r="H20980">
            <v>0</v>
          </cell>
          <cell r="I20980">
            <v>1.691</v>
          </cell>
          <cell r="J20980">
            <v>1.691</v>
          </cell>
        </row>
        <row r="20981">
          <cell r="F20981" t="str">
            <v>塘湾里-宝灵寺</v>
          </cell>
          <cell r="G20981" t="str">
            <v>Z79A431382</v>
          </cell>
          <cell r="H20981">
            <v>0</v>
          </cell>
          <cell r="I20981">
            <v>1.468</v>
          </cell>
          <cell r="J20981">
            <v>1.468</v>
          </cell>
        </row>
        <row r="20982">
          <cell r="F20982" t="str">
            <v>岩口_岩岭</v>
          </cell>
          <cell r="G20982" t="str">
            <v>C88J431382</v>
          </cell>
          <cell r="H20982">
            <v>0</v>
          </cell>
          <cell r="I20982">
            <v>0.547</v>
          </cell>
          <cell r="J20982">
            <v>0.547</v>
          </cell>
        </row>
        <row r="20983">
          <cell r="F20983" t="str">
            <v>桃溪村-联盟村</v>
          </cell>
          <cell r="G20983" t="str">
            <v>VT70431382</v>
          </cell>
          <cell r="H20983">
            <v>0</v>
          </cell>
          <cell r="I20983">
            <v>1.752</v>
          </cell>
          <cell r="J20983">
            <v>1.752</v>
          </cell>
        </row>
        <row r="20984">
          <cell r="F20984" t="str">
            <v>彭家组-砂子坪水库</v>
          </cell>
          <cell r="G20984" t="str">
            <v>CM81431382</v>
          </cell>
          <cell r="H20984">
            <v>1.275</v>
          </cell>
          <cell r="I20984">
            <v>2.222</v>
          </cell>
          <cell r="J20984">
            <v>0.947</v>
          </cell>
        </row>
        <row r="20985">
          <cell r="F20985" t="str">
            <v>场部-洞门工区</v>
          </cell>
          <cell r="G20985" t="str">
            <v>C50L431382</v>
          </cell>
          <cell r="H20985">
            <v>0.315</v>
          </cell>
          <cell r="I20985">
            <v>3.112</v>
          </cell>
          <cell r="J20985">
            <v>2.797</v>
          </cell>
        </row>
        <row r="20986">
          <cell r="F20986" t="str">
            <v>场部-洞门工区</v>
          </cell>
          <cell r="G20986" t="str">
            <v>Z302431382</v>
          </cell>
          <cell r="H20986">
            <v>0</v>
          </cell>
          <cell r="I20986">
            <v>0.315</v>
          </cell>
          <cell r="J20986">
            <v>0.315</v>
          </cell>
        </row>
        <row r="20987">
          <cell r="F20987" t="str">
            <v>大坳－王家组</v>
          </cell>
          <cell r="G20987" t="str">
            <v>VF51431382</v>
          </cell>
          <cell r="H20987">
            <v>0</v>
          </cell>
          <cell r="I20987">
            <v>1.004</v>
          </cell>
          <cell r="J20987">
            <v>1.004</v>
          </cell>
        </row>
        <row r="20988">
          <cell r="F20988" t="str">
            <v>朱子山-飞水涯</v>
          </cell>
          <cell r="G20988" t="str">
            <v>Z42A431382</v>
          </cell>
          <cell r="H20988">
            <v>0</v>
          </cell>
          <cell r="I20988">
            <v>0.998</v>
          </cell>
          <cell r="J20988">
            <v>0.998</v>
          </cell>
        </row>
        <row r="20989">
          <cell r="F20989" t="str">
            <v>新屋-翻身</v>
          </cell>
          <cell r="G20989" t="str">
            <v>C07I431382</v>
          </cell>
          <cell r="H20989">
            <v>0</v>
          </cell>
          <cell r="I20989">
            <v>0.196</v>
          </cell>
          <cell r="J20989">
            <v>0.196</v>
          </cell>
        </row>
        <row r="20990">
          <cell r="F20990" t="str">
            <v>六组一五组</v>
          </cell>
          <cell r="G20990" t="str">
            <v>VG67431382</v>
          </cell>
          <cell r="H20990">
            <v>0</v>
          </cell>
          <cell r="I20990">
            <v>0.546</v>
          </cell>
          <cell r="J20990">
            <v>0.546</v>
          </cell>
        </row>
        <row r="20991">
          <cell r="F20991" t="str">
            <v>老桥泥角组－华中中家组</v>
          </cell>
          <cell r="G20991" t="str">
            <v>CR55431382</v>
          </cell>
          <cell r="H20991">
            <v>0</v>
          </cell>
          <cell r="I20991">
            <v>1.371</v>
          </cell>
          <cell r="J20991">
            <v>1.371</v>
          </cell>
        </row>
        <row r="20992">
          <cell r="F20992" t="str">
            <v>自力-东家</v>
          </cell>
          <cell r="G20992" t="str">
            <v>CV67431382</v>
          </cell>
          <cell r="H20992">
            <v>0</v>
          </cell>
          <cell r="I20992">
            <v>0.4</v>
          </cell>
          <cell r="J20992">
            <v>0.4</v>
          </cell>
        </row>
        <row r="20993">
          <cell r="F20993" t="str">
            <v>茶心－盟冲</v>
          </cell>
          <cell r="G20993" t="str">
            <v>VF61431382</v>
          </cell>
          <cell r="H20993">
            <v>0</v>
          </cell>
          <cell r="I20993">
            <v>1.622</v>
          </cell>
          <cell r="J20993">
            <v>1.622</v>
          </cell>
        </row>
        <row r="20994">
          <cell r="F20994" t="str">
            <v>老屋－集福堂</v>
          </cell>
          <cell r="G20994" t="str">
            <v>VF93431382</v>
          </cell>
          <cell r="H20994">
            <v>0</v>
          </cell>
          <cell r="I20994">
            <v>0.442</v>
          </cell>
          <cell r="J20994">
            <v>0.442</v>
          </cell>
        </row>
        <row r="20995">
          <cell r="F20995" t="str">
            <v>黄狮冲-黄狮冲</v>
          </cell>
          <cell r="G20995" t="str">
            <v>CL88431382</v>
          </cell>
          <cell r="H20995">
            <v>2.162</v>
          </cell>
          <cell r="I20995">
            <v>2.454</v>
          </cell>
          <cell r="J20995">
            <v>0.292</v>
          </cell>
        </row>
        <row r="20996">
          <cell r="F20996" t="str">
            <v>同安寺-枧埠桥</v>
          </cell>
          <cell r="G20996" t="str">
            <v>C82F431382</v>
          </cell>
          <cell r="H20996">
            <v>0.875</v>
          </cell>
          <cell r="I20996">
            <v>1.273</v>
          </cell>
          <cell r="J20996">
            <v>0.398</v>
          </cell>
        </row>
        <row r="20997">
          <cell r="F20997" t="str">
            <v>周家-水库</v>
          </cell>
          <cell r="G20997" t="str">
            <v>C594431382</v>
          </cell>
          <cell r="H20997">
            <v>1.992</v>
          </cell>
          <cell r="I20997">
            <v>2.248</v>
          </cell>
          <cell r="J20997">
            <v>0.256</v>
          </cell>
        </row>
        <row r="20998">
          <cell r="F20998" t="str">
            <v>七甲六组-满家泉塘</v>
          </cell>
          <cell r="G20998" t="str">
            <v>CR60431382</v>
          </cell>
          <cell r="H20998">
            <v>0</v>
          </cell>
          <cell r="I20998">
            <v>0.798</v>
          </cell>
          <cell r="J20998">
            <v>0.798</v>
          </cell>
        </row>
        <row r="20999">
          <cell r="F20999" t="str">
            <v>群宜-古楼</v>
          </cell>
          <cell r="G20999" t="str">
            <v>CV93431382</v>
          </cell>
          <cell r="H20999">
            <v>0</v>
          </cell>
          <cell r="I20999">
            <v>0.184</v>
          </cell>
          <cell r="J20999">
            <v>0.184</v>
          </cell>
        </row>
        <row r="21000">
          <cell r="F21000" t="str">
            <v>杨市-湄水</v>
          </cell>
          <cell r="G21000" t="str">
            <v>Z00A431382</v>
          </cell>
          <cell r="H21000">
            <v>0</v>
          </cell>
          <cell r="I21000">
            <v>1.414</v>
          </cell>
          <cell r="J21000">
            <v>1.414</v>
          </cell>
        </row>
        <row r="21001">
          <cell r="F21001" t="str">
            <v>周家组－丁家组</v>
          </cell>
          <cell r="G21001" t="str">
            <v>VG13431382</v>
          </cell>
          <cell r="H21001">
            <v>0</v>
          </cell>
          <cell r="I21001">
            <v>0.41</v>
          </cell>
          <cell r="J21001">
            <v>0.41</v>
          </cell>
        </row>
        <row r="21002">
          <cell r="F21002" t="str">
            <v>枧埠-皮家</v>
          </cell>
          <cell r="G21002" t="str">
            <v>YC10431382</v>
          </cell>
          <cell r="H21002">
            <v>1.295</v>
          </cell>
          <cell r="I21002">
            <v>2.057</v>
          </cell>
          <cell r="J21002">
            <v>0.762</v>
          </cell>
        </row>
        <row r="21003">
          <cell r="F21003" t="str">
            <v>枧埠-皮家</v>
          </cell>
          <cell r="G21003" t="str">
            <v>YC10431382</v>
          </cell>
          <cell r="H21003">
            <v>2.636</v>
          </cell>
          <cell r="I21003">
            <v>3.267</v>
          </cell>
          <cell r="J21003">
            <v>0.631</v>
          </cell>
        </row>
        <row r="21004">
          <cell r="F21004" t="str">
            <v>麻子塘－桐子组</v>
          </cell>
          <cell r="G21004" t="str">
            <v>VF92431382</v>
          </cell>
          <cell r="H21004">
            <v>0</v>
          </cell>
          <cell r="I21004">
            <v>0.649</v>
          </cell>
          <cell r="J21004">
            <v>0.649</v>
          </cell>
        </row>
        <row r="21005">
          <cell r="F21005" t="str">
            <v>将家-石家</v>
          </cell>
          <cell r="G21005" t="str">
            <v>C86F431382</v>
          </cell>
          <cell r="H21005">
            <v>0</v>
          </cell>
          <cell r="I21005">
            <v>0.285</v>
          </cell>
          <cell r="J21005">
            <v>0.285</v>
          </cell>
        </row>
        <row r="21006">
          <cell r="F21006" t="str">
            <v>五组-煤矿</v>
          </cell>
          <cell r="G21006" t="str">
            <v>VG90431382</v>
          </cell>
          <cell r="H21006">
            <v>0</v>
          </cell>
          <cell r="I21006">
            <v>0.567</v>
          </cell>
          <cell r="J21006">
            <v>0.567</v>
          </cell>
        </row>
        <row r="21007">
          <cell r="F21007" t="str">
            <v>坳背组－花屋组</v>
          </cell>
          <cell r="G21007" t="str">
            <v>VF77431382</v>
          </cell>
          <cell r="H21007">
            <v>0</v>
          </cell>
          <cell r="I21007">
            <v>0.378</v>
          </cell>
          <cell r="J21007">
            <v>0.378</v>
          </cell>
        </row>
        <row r="21008">
          <cell r="F21008" t="str">
            <v>场部-洞门工区</v>
          </cell>
          <cell r="G21008" t="str">
            <v>C50L431382</v>
          </cell>
          <cell r="H21008">
            <v>3.112</v>
          </cell>
          <cell r="I21008">
            <v>6.815</v>
          </cell>
          <cell r="J21008">
            <v>3.703</v>
          </cell>
        </row>
        <row r="21009">
          <cell r="F21009" t="str">
            <v>新屋场-观音坨护林点</v>
          </cell>
          <cell r="G21009" t="str">
            <v>C50M431382</v>
          </cell>
          <cell r="H21009">
            <v>0.245</v>
          </cell>
          <cell r="I21009">
            <v>2.316</v>
          </cell>
          <cell r="J21009">
            <v>2.071</v>
          </cell>
        </row>
        <row r="21010">
          <cell r="F21010" t="str">
            <v>花园-高家</v>
          </cell>
          <cell r="G21010" t="str">
            <v>VG99431382</v>
          </cell>
          <cell r="H21010">
            <v>0</v>
          </cell>
          <cell r="I21010">
            <v>0.646</v>
          </cell>
          <cell r="J21010">
            <v>0.646</v>
          </cell>
        </row>
        <row r="21011">
          <cell r="F21011" t="str">
            <v>邓家-宝源</v>
          </cell>
          <cell r="G21011" t="str">
            <v>C17I431382</v>
          </cell>
          <cell r="H21011">
            <v>0</v>
          </cell>
          <cell r="I21011">
            <v>0.838</v>
          </cell>
          <cell r="J21011">
            <v>0.838</v>
          </cell>
        </row>
        <row r="21012">
          <cell r="F21012" t="str">
            <v>沙坪-云鲤</v>
          </cell>
          <cell r="G21012" t="str">
            <v>C60A431382</v>
          </cell>
          <cell r="H21012">
            <v>0</v>
          </cell>
          <cell r="I21012">
            <v>0.237</v>
          </cell>
          <cell r="J21012">
            <v>0.237</v>
          </cell>
        </row>
        <row r="21013">
          <cell r="F21013" t="str">
            <v>大塘-虚山</v>
          </cell>
          <cell r="G21013" t="str">
            <v>CL94431382</v>
          </cell>
          <cell r="H21013">
            <v>0</v>
          </cell>
          <cell r="I21013">
            <v>0.126</v>
          </cell>
          <cell r="J21013">
            <v>0.126</v>
          </cell>
        </row>
        <row r="21014">
          <cell r="F21014" t="str">
            <v>双溪-杉山</v>
          </cell>
          <cell r="G21014" t="str">
            <v>V694433122</v>
          </cell>
          <cell r="H21014">
            <v>0</v>
          </cell>
          <cell r="I21014">
            <v>2.511</v>
          </cell>
          <cell r="J21014">
            <v>2.511</v>
          </cell>
        </row>
        <row r="21015">
          <cell r="F21015" t="str">
            <v>衡阳井头-凤凰高长坪</v>
          </cell>
          <cell r="G21015" t="str">
            <v>Y999433122</v>
          </cell>
          <cell r="H21015">
            <v>11.701</v>
          </cell>
          <cell r="I21015">
            <v>14.206</v>
          </cell>
          <cell r="J21015">
            <v>2.505</v>
          </cell>
        </row>
        <row r="21016">
          <cell r="F21016" t="str">
            <v>竹子坑-水井湾</v>
          </cell>
          <cell r="G21016" t="str">
            <v>V666433122</v>
          </cell>
          <cell r="H21016">
            <v>0</v>
          </cell>
          <cell r="I21016">
            <v>1.259</v>
          </cell>
          <cell r="J21016">
            <v>1.259</v>
          </cell>
        </row>
        <row r="21017">
          <cell r="F21017" t="str">
            <v>三冲坪大溪坳-下广三层坡</v>
          </cell>
          <cell r="G21017" t="str">
            <v>C479433122</v>
          </cell>
          <cell r="H21017">
            <v>0</v>
          </cell>
          <cell r="I21017">
            <v>9.688</v>
          </cell>
          <cell r="J21017">
            <v>9.688</v>
          </cell>
        </row>
        <row r="21018">
          <cell r="F21018" t="str">
            <v>周家田垅-下石家岭</v>
          </cell>
          <cell r="G21018" t="str">
            <v>C303433122</v>
          </cell>
          <cell r="H21018">
            <v>2.854</v>
          </cell>
          <cell r="I21018">
            <v>3.463</v>
          </cell>
          <cell r="J21018">
            <v>0.609</v>
          </cell>
        </row>
        <row r="21019">
          <cell r="F21019" t="str">
            <v>阿溪垄-岭家冲</v>
          </cell>
          <cell r="G21019" t="str">
            <v>C486433122</v>
          </cell>
          <cell r="H21019">
            <v>0</v>
          </cell>
          <cell r="I21019">
            <v>1.952</v>
          </cell>
          <cell r="J21019">
            <v>1.952</v>
          </cell>
        </row>
        <row r="21020">
          <cell r="F21020" t="str">
            <v>坡顶-岩冲</v>
          </cell>
          <cell r="G21020" t="str">
            <v>V052433122</v>
          </cell>
          <cell r="H21020">
            <v>0</v>
          </cell>
          <cell r="I21020">
            <v>0.373</v>
          </cell>
          <cell r="J21020">
            <v>0.373</v>
          </cell>
        </row>
        <row r="21021">
          <cell r="G21021" t="str">
            <v>AA36433122</v>
          </cell>
          <cell r="H21021">
            <v>0</v>
          </cell>
          <cell r="I21021">
            <v>0.729</v>
          </cell>
          <cell r="J21021">
            <v>0.729</v>
          </cell>
        </row>
        <row r="21022">
          <cell r="F21022" t="str">
            <v>达岚车站-上岩门</v>
          </cell>
          <cell r="G21022" t="str">
            <v>C02A433122</v>
          </cell>
          <cell r="H21022">
            <v>0</v>
          </cell>
          <cell r="I21022">
            <v>1.014</v>
          </cell>
          <cell r="J21022">
            <v>1.014</v>
          </cell>
        </row>
        <row r="21023">
          <cell r="F21023" t="str">
            <v>五组-狗脑坡</v>
          </cell>
          <cell r="G21023" t="str">
            <v>V002433122</v>
          </cell>
          <cell r="H21023">
            <v>0</v>
          </cell>
          <cell r="I21023">
            <v>1.047</v>
          </cell>
          <cell r="J21023">
            <v>1.047</v>
          </cell>
        </row>
        <row r="21024">
          <cell r="F21024" t="str">
            <v>红旗队－姚冲</v>
          </cell>
          <cell r="G21024" t="str">
            <v>V003433122</v>
          </cell>
          <cell r="H21024">
            <v>0</v>
          </cell>
          <cell r="I21024">
            <v>1.471</v>
          </cell>
          <cell r="J21024">
            <v>1.471</v>
          </cell>
        </row>
        <row r="21025">
          <cell r="F21025" t="str">
            <v>红旗队-岩寨</v>
          </cell>
          <cell r="G21025" t="str">
            <v>V005433122</v>
          </cell>
          <cell r="H21025">
            <v>0</v>
          </cell>
          <cell r="I21025">
            <v>0.162</v>
          </cell>
          <cell r="J21025">
            <v>0.162</v>
          </cell>
        </row>
        <row r="21026">
          <cell r="F21026" t="str">
            <v>白四公路-冲木</v>
          </cell>
          <cell r="G21026" t="str">
            <v>V009433122</v>
          </cell>
          <cell r="H21026">
            <v>0</v>
          </cell>
          <cell r="I21026">
            <v>0.124</v>
          </cell>
          <cell r="J21026">
            <v>0.124</v>
          </cell>
        </row>
        <row r="21027">
          <cell r="F21027" t="str">
            <v>冲木-公羊</v>
          </cell>
          <cell r="G21027" t="str">
            <v>V011433122</v>
          </cell>
          <cell r="H21027">
            <v>0</v>
          </cell>
          <cell r="I21027">
            <v>0.379</v>
          </cell>
          <cell r="J21027">
            <v>0.379</v>
          </cell>
        </row>
        <row r="21028">
          <cell r="F21028" t="str">
            <v>叉弯-护国寨</v>
          </cell>
          <cell r="G21028" t="str">
            <v>C113433122</v>
          </cell>
          <cell r="H21028">
            <v>0</v>
          </cell>
          <cell r="I21028">
            <v>2.615</v>
          </cell>
          <cell r="J21028">
            <v>2.615</v>
          </cell>
        </row>
        <row r="21029">
          <cell r="F21029" t="str">
            <v>白虎岭-对门坡</v>
          </cell>
          <cell r="G21029" t="str">
            <v>V050433122</v>
          </cell>
          <cell r="H21029">
            <v>0</v>
          </cell>
          <cell r="I21029">
            <v>0.979</v>
          </cell>
          <cell r="J21029">
            <v>0.979</v>
          </cell>
        </row>
        <row r="21030">
          <cell r="F21030" t="str">
            <v>大羊田坳-大羊田</v>
          </cell>
          <cell r="G21030" t="str">
            <v>C324433122</v>
          </cell>
          <cell r="H21030">
            <v>0</v>
          </cell>
          <cell r="I21030">
            <v>0.969</v>
          </cell>
          <cell r="J21030">
            <v>0.969</v>
          </cell>
        </row>
        <row r="21031">
          <cell r="F21031" t="str">
            <v>邓家湾-岩牛山</v>
          </cell>
          <cell r="G21031" t="str">
            <v>C328433122</v>
          </cell>
          <cell r="H21031">
            <v>0</v>
          </cell>
          <cell r="I21031">
            <v>2.163</v>
          </cell>
          <cell r="J21031">
            <v>2.163</v>
          </cell>
        </row>
        <row r="21032">
          <cell r="F21032" t="str">
            <v>佳人院-下符家冲</v>
          </cell>
          <cell r="G21032" t="str">
            <v>V023433122</v>
          </cell>
          <cell r="H21032">
            <v>0</v>
          </cell>
          <cell r="I21032">
            <v>0.72</v>
          </cell>
          <cell r="J21032">
            <v>0.72</v>
          </cell>
        </row>
        <row r="21033">
          <cell r="F21033" t="str">
            <v>岩门坳-岩门村</v>
          </cell>
          <cell r="G21033" t="str">
            <v>C110433122</v>
          </cell>
          <cell r="H21033">
            <v>1.213</v>
          </cell>
          <cell r="I21033">
            <v>2.113</v>
          </cell>
          <cell r="J21033">
            <v>0.9</v>
          </cell>
        </row>
        <row r="21034">
          <cell r="F21034" t="str">
            <v>冷水孔-甘岩垅</v>
          </cell>
          <cell r="G21034" t="str">
            <v>V060433122</v>
          </cell>
          <cell r="H21034">
            <v>0</v>
          </cell>
          <cell r="I21034">
            <v>1.335</v>
          </cell>
          <cell r="J21034">
            <v>1.335</v>
          </cell>
        </row>
        <row r="21035">
          <cell r="F21035" t="str">
            <v>龙溪口-凉皮冲</v>
          </cell>
          <cell r="G21035" t="str">
            <v>V063433122</v>
          </cell>
          <cell r="H21035">
            <v>0</v>
          </cell>
          <cell r="I21035">
            <v>0.893</v>
          </cell>
          <cell r="J21035">
            <v>0.893</v>
          </cell>
        </row>
        <row r="21036">
          <cell r="F21036" t="str">
            <v>天堂坡-车头</v>
          </cell>
          <cell r="G21036" t="str">
            <v>C118433122</v>
          </cell>
          <cell r="H21036">
            <v>2.135</v>
          </cell>
          <cell r="I21036">
            <v>3.237</v>
          </cell>
          <cell r="J21036">
            <v>1.102</v>
          </cell>
        </row>
        <row r="21037">
          <cell r="F21037" t="str">
            <v>沙湾-老师坡</v>
          </cell>
          <cell r="G21037" t="str">
            <v>V041433122</v>
          </cell>
          <cell r="H21037">
            <v>0</v>
          </cell>
          <cell r="I21037">
            <v>0.726</v>
          </cell>
          <cell r="J21037">
            <v>0.726</v>
          </cell>
        </row>
        <row r="21038">
          <cell r="F21038" t="str">
            <v>大洼-后垅</v>
          </cell>
          <cell r="G21038" t="str">
            <v>V048433122</v>
          </cell>
          <cell r="H21038">
            <v>0</v>
          </cell>
          <cell r="I21038">
            <v>0.297</v>
          </cell>
          <cell r="J21038">
            <v>0.297</v>
          </cell>
        </row>
        <row r="21039">
          <cell r="F21039" t="str">
            <v>黄金坳-下黑冲</v>
          </cell>
          <cell r="G21039" t="str">
            <v>C323433122</v>
          </cell>
          <cell r="H21039">
            <v>0</v>
          </cell>
          <cell r="I21039">
            <v>1.35</v>
          </cell>
          <cell r="J21039">
            <v>1.35</v>
          </cell>
        </row>
        <row r="21040">
          <cell r="F21040" t="str">
            <v>石榴坪芒田人头坳-达岚八一入耳田</v>
          </cell>
          <cell r="G21040" t="str">
            <v>C515433122</v>
          </cell>
          <cell r="H21040">
            <v>0</v>
          </cell>
          <cell r="I21040">
            <v>2.755</v>
          </cell>
          <cell r="J21040">
            <v>2.755</v>
          </cell>
        </row>
        <row r="21041">
          <cell r="F21041" t="str">
            <v>刺树坳-长田坑</v>
          </cell>
          <cell r="G21041" t="str">
            <v>C506433122</v>
          </cell>
          <cell r="H21041">
            <v>0</v>
          </cell>
          <cell r="I21041">
            <v>1.526</v>
          </cell>
          <cell r="J21041">
            <v>1.526</v>
          </cell>
        </row>
        <row r="21042">
          <cell r="F21042" t="str">
            <v>园里坨-园里</v>
          </cell>
          <cell r="G21042" t="str">
            <v>V038433122</v>
          </cell>
          <cell r="H21042">
            <v>0</v>
          </cell>
          <cell r="I21042">
            <v>1.104</v>
          </cell>
          <cell r="J21042">
            <v>1.104</v>
          </cell>
        </row>
        <row r="21043">
          <cell r="F21043" t="str">
            <v>坨里坳-大院子</v>
          </cell>
          <cell r="G21043" t="str">
            <v>V039433122</v>
          </cell>
          <cell r="H21043">
            <v>0</v>
          </cell>
          <cell r="I21043">
            <v>0.431</v>
          </cell>
          <cell r="J21043">
            <v>0.431</v>
          </cell>
        </row>
        <row r="21044">
          <cell r="F21044" t="str">
            <v>田家溪-瓦子冲</v>
          </cell>
          <cell r="G21044" t="str">
            <v>C03A433122</v>
          </cell>
          <cell r="H21044">
            <v>0</v>
          </cell>
          <cell r="I21044">
            <v>1.605</v>
          </cell>
          <cell r="J21044">
            <v>1.605</v>
          </cell>
        </row>
        <row r="21045">
          <cell r="F21045" t="str">
            <v>土家坡坳-土家坡</v>
          </cell>
          <cell r="G21045" t="str">
            <v>C334433122</v>
          </cell>
          <cell r="H21045">
            <v>0</v>
          </cell>
          <cell r="I21045">
            <v>2.314</v>
          </cell>
          <cell r="J21045">
            <v>2.314</v>
          </cell>
        </row>
        <row r="21046">
          <cell r="F21046" t="str">
            <v>大岩州-垄洞经济林场</v>
          </cell>
          <cell r="G21046" t="str">
            <v>C600433122</v>
          </cell>
          <cell r="H21046">
            <v>0</v>
          </cell>
          <cell r="I21046">
            <v>4.624</v>
          </cell>
          <cell r="J21046">
            <v>4.624</v>
          </cell>
        </row>
        <row r="21047">
          <cell r="F21047" t="str">
            <v>坨里-田家溪</v>
          </cell>
          <cell r="G21047" t="str">
            <v>V028433122</v>
          </cell>
          <cell r="H21047">
            <v>0</v>
          </cell>
          <cell r="I21047">
            <v>1.447</v>
          </cell>
          <cell r="J21047">
            <v>1.447</v>
          </cell>
        </row>
        <row r="21048">
          <cell r="F21048" t="str">
            <v>欧溪-李什坪</v>
          </cell>
          <cell r="G21048" t="str">
            <v>Y090433122</v>
          </cell>
          <cell r="H21048">
            <v>11.548</v>
          </cell>
          <cell r="I21048">
            <v>12.424</v>
          </cell>
          <cell r="J21048">
            <v>0.876</v>
          </cell>
        </row>
        <row r="21049">
          <cell r="F21049" t="str">
            <v>欧溪-李什坪</v>
          </cell>
          <cell r="G21049" t="str">
            <v>Y090433122</v>
          </cell>
          <cell r="H21049">
            <v>15.808</v>
          </cell>
          <cell r="I21049">
            <v>15.945</v>
          </cell>
          <cell r="J21049">
            <v>0.137</v>
          </cell>
        </row>
        <row r="21050">
          <cell r="F21050" t="str">
            <v>双溪口-垅里</v>
          </cell>
          <cell r="G21050" t="str">
            <v>C24A433122</v>
          </cell>
          <cell r="H21050">
            <v>0</v>
          </cell>
          <cell r="I21050">
            <v>1.27</v>
          </cell>
          <cell r="J21050">
            <v>1.27</v>
          </cell>
        </row>
        <row r="21051">
          <cell r="F21051" t="str">
            <v>塘冲-麻铺岭坨</v>
          </cell>
          <cell r="G21051" t="str">
            <v>C366433122</v>
          </cell>
          <cell r="H21051">
            <v>0</v>
          </cell>
          <cell r="I21051">
            <v>1.401</v>
          </cell>
          <cell r="J21051">
            <v>1.401</v>
          </cell>
        </row>
        <row r="21052">
          <cell r="F21052" t="str">
            <v>舒家仁-榔木树</v>
          </cell>
          <cell r="G21052" t="str">
            <v>V247433122</v>
          </cell>
          <cell r="H21052">
            <v>0</v>
          </cell>
          <cell r="I21052">
            <v>0.512</v>
          </cell>
          <cell r="J21052">
            <v>0.512</v>
          </cell>
        </row>
        <row r="21053">
          <cell r="F21053" t="str">
            <v>胡塘线</v>
          </cell>
          <cell r="G21053" t="str">
            <v>C126433122</v>
          </cell>
          <cell r="H21053">
            <v>3.356</v>
          </cell>
          <cell r="I21053">
            <v>7.538</v>
          </cell>
          <cell r="J21053">
            <v>4.182</v>
          </cell>
        </row>
        <row r="21054">
          <cell r="F21054" t="str">
            <v>李家湾-清水冲</v>
          </cell>
          <cell r="G21054" t="str">
            <v>V238433122</v>
          </cell>
          <cell r="H21054">
            <v>0</v>
          </cell>
          <cell r="I21054">
            <v>0.429</v>
          </cell>
          <cell r="J21054">
            <v>0.429</v>
          </cell>
        </row>
        <row r="21055">
          <cell r="F21055" t="str">
            <v>村部楼-洗岩坪</v>
          </cell>
          <cell r="G21055" t="str">
            <v>V240433122</v>
          </cell>
          <cell r="H21055">
            <v>0</v>
          </cell>
          <cell r="I21055">
            <v>0.224</v>
          </cell>
          <cell r="J21055">
            <v>0.224</v>
          </cell>
        </row>
        <row r="21056">
          <cell r="F21056" t="str">
            <v>松羊线</v>
          </cell>
          <cell r="G21056" t="str">
            <v>C067433122</v>
          </cell>
          <cell r="H21056">
            <v>4.348</v>
          </cell>
          <cell r="I21056">
            <v>7.056</v>
          </cell>
          <cell r="J21056">
            <v>2.708</v>
          </cell>
        </row>
        <row r="21057">
          <cell r="F21057" t="str">
            <v>龙头寨-黄家人</v>
          </cell>
          <cell r="G21057" t="str">
            <v>V199433122</v>
          </cell>
          <cell r="H21057">
            <v>0</v>
          </cell>
          <cell r="I21057">
            <v>0.774</v>
          </cell>
          <cell r="J21057">
            <v>0.774</v>
          </cell>
        </row>
        <row r="21058">
          <cell r="F21058" t="str">
            <v>铜坳-院子</v>
          </cell>
          <cell r="G21058" t="str">
            <v>V219433122</v>
          </cell>
          <cell r="H21058">
            <v>0</v>
          </cell>
          <cell r="I21058">
            <v>0.521</v>
          </cell>
          <cell r="J21058">
            <v>0.521</v>
          </cell>
        </row>
        <row r="21059">
          <cell r="F21059" t="str">
            <v>过路田-老冲</v>
          </cell>
          <cell r="G21059" t="str">
            <v>V223433122</v>
          </cell>
          <cell r="H21059">
            <v>0</v>
          </cell>
          <cell r="I21059">
            <v>0.465</v>
          </cell>
          <cell r="J21059">
            <v>0.465</v>
          </cell>
        </row>
        <row r="21060">
          <cell r="F21060" t="str">
            <v>龙州坪桥头-龙州坪</v>
          </cell>
          <cell r="G21060" t="str">
            <v>V297433122</v>
          </cell>
          <cell r="H21060">
            <v>0</v>
          </cell>
          <cell r="I21060">
            <v>0.225</v>
          </cell>
          <cell r="J21060">
            <v>0.225</v>
          </cell>
        </row>
        <row r="21061">
          <cell r="F21061" t="str">
            <v>园家场-燕麦冲</v>
          </cell>
          <cell r="G21061" t="str">
            <v>V298433122</v>
          </cell>
          <cell r="H21061">
            <v>0</v>
          </cell>
          <cell r="I21061">
            <v>1.18</v>
          </cell>
          <cell r="J21061">
            <v>1.18</v>
          </cell>
        </row>
        <row r="21062">
          <cell r="F21062" t="str">
            <v>凉坪-巴坨</v>
          </cell>
          <cell r="G21062" t="str">
            <v>C22A433122</v>
          </cell>
          <cell r="H21062">
            <v>0</v>
          </cell>
          <cell r="I21062">
            <v>1.819</v>
          </cell>
          <cell r="J21062">
            <v>1.819</v>
          </cell>
        </row>
        <row r="21063">
          <cell r="F21063" t="str">
            <v>屋场坪-黄谷田</v>
          </cell>
          <cell r="G21063" t="str">
            <v>C376433122</v>
          </cell>
          <cell r="H21063">
            <v>0</v>
          </cell>
          <cell r="I21063">
            <v>0.521</v>
          </cell>
          <cell r="J21063">
            <v>0.521</v>
          </cell>
        </row>
        <row r="21064">
          <cell r="F21064" t="str">
            <v>市场坳-来龙冲口</v>
          </cell>
          <cell r="G21064" t="str">
            <v>C378433122</v>
          </cell>
          <cell r="H21064">
            <v>0</v>
          </cell>
          <cell r="I21064">
            <v>2.139</v>
          </cell>
          <cell r="J21064">
            <v>2.139</v>
          </cell>
        </row>
        <row r="21065">
          <cell r="F21065" t="str">
            <v>徐家人-田家人</v>
          </cell>
          <cell r="G21065" t="str">
            <v>V269433122</v>
          </cell>
          <cell r="H21065">
            <v>0</v>
          </cell>
          <cell r="I21065">
            <v>0.37</v>
          </cell>
          <cell r="J21065">
            <v>0.37</v>
          </cell>
        </row>
        <row r="21066">
          <cell r="F21066" t="str">
            <v>亭子坑-猪食冲</v>
          </cell>
          <cell r="G21066" t="str">
            <v>V272433122</v>
          </cell>
          <cell r="H21066">
            <v>0</v>
          </cell>
          <cell r="I21066">
            <v>2.473</v>
          </cell>
          <cell r="J21066">
            <v>2.473</v>
          </cell>
        </row>
        <row r="21067">
          <cell r="F21067" t="str">
            <v>祖坟山-中垅山</v>
          </cell>
          <cell r="G21067" t="str">
            <v>C148433122</v>
          </cell>
          <cell r="H21067">
            <v>1.849</v>
          </cell>
          <cell r="I21067">
            <v>4.731</v>
          </cell>
          <cell r="J21067">
            <v>2.882</v>
          </cell>
        </row>
        <row r="21068">
          <cell r="F21068" t="str">
            <v>松树湾-中垅山</v>
          </cell>
          <cell r="G21068" t="str">
            <v>C369433122</v>
          </cell>
          <cell r="H21068">
            <v>0</v>
          </cell>
          <cell r="I21068">
            <v>1.276</v>
          </cell>
          <cell r="J21068">
            <v>1.276</v>
          </cell>
        </row>
        <row r="21069">
          <cell r="F21069" t="str">
            <v>猫儿口-岩落潭</v>
          </cell>
          <cell r="G21069" t="str">
            <v>C458433122</v>
          </cell>
          <cell r="H21069">
            <v>0</v>
          </cell>
          <cell r="I21069">
            <v>0.685</v>
          </cell>
          <cell r="J21069">
            <v>0.685</v>
          </cell>
        </row>
        <row r="21070">
          <cell r="F21070" t="str">
            <v>学校-大门角</v>
          </cell>
          <cell r="G21070" t="str">
            <v>V572433122</v>
          </cell>
          <cell r="H21070">
            <v>0</v>
          </cell>
          <cell r="I21070">
            <v>0.329</v>
          </cell>
          <cell r="J21070">
            <v>0.329</v>
          </cell>
        </row>
        <row r="21071">
          <cell r="F21071" t="str">
            <v>冲子界-大田龙水库</v>
          </cell>
          <cell r="G21071" t="str">
            <v>C367433122</v>
          </cell>
          <cell r="H21071">
            <v>0</v>
          </cell>
          <cell r="I21071">
            <v>0.924</v>
          </cell>
          <cell r="J21071">
            <v>0.924</v>
          </cell>
        </row>
        <row r="21072">
          <cell r="F21072" t="str">
            <v>马屁股圆-万口招呼站</v>
          </cell>
          <cell r="G21072" t="str">
            <v>C460433122</v>
          </cell>
          <cell r="H21072">
            <v>0</v>
          </cell>
          <cell r="I21072">
            <v>0.691</v>
          </cell>
          <cell r="J21072">
            <v>0.691</v>
          </cell>
        </row>
        <row r="21073">
          <cell r="F21073" t="str">
            <v>后米塘-老林坨</v>
          </cell>
          <cell r="G21073" t="str">
            <v>V559433122</v>
          </cell>
          <cell r="H21073">
            <v>0</v>
          </cell>
          <cell r="I21073">
            <v>1.049</v>
          </cell>
          <cell r="J21073">
            <v>1.049</v>
          </cell>
        </row>
        <row r="21074">
          <cell r="F21074" t="str">
            <v>下头园-水碾</v>
          </cell>
          <cell r="G21074" t="str">
            <v>C466433122</v>
          </cell>
          <cell r="H21074">
            <v>0</v>
          </cell>
          <cell r="I21074">
            <v>0.678</v>
          </cell>
          <cell r="J21074">
            <v>0.678</v>
          </cell>
        </row>
        <row r="21075">
          <cell r="F21075" t="str">
            <v>猫儿口-岩落潭</v>
          </cell>
          <cell r="G21075" t="str">
            <v>C458433122</v>
          </cell>
          <cell r="H21075">
            <v>0</v>
          </cell>
          <cell r="I21075">
            <v>0.169</v>
          </cell>
          <cell r="J21075">
            <v>0.169</v>
          </cell>
        </row>
        <row r="21076">
          <cell r="F21076" t="str">
            <v>猫儿口-岩落潭</v>
          </cell>
          <cell r="G21076" t="str">
            <v>C458433122</v>
          </cell>
          <cell r="H21076">
            <v>0</v>
          </cell>
          <cell r="I21076">
            <v>0.513</v>
          </cell>
          <cell r="J21076">
            <v>0.513</v>
          </cell>
        </row>
        <row r="21077">
          <cell r="F21077" t="str">
            <v>大塘坳塘坝-妹儿溪</v>
          </cell>
          <cell r="G21077" t="str">
            <v>V545433122</v>
          </cell>
          <cell r="H21077">
            <v>0</v>
          </cell>
          <cell r="I21077">
            <v>0.689</v>
          </cell>
          <cell r="J21077">
            <v>0.689</v>
          </cell>
        </row>
        <row r="21078">
          <cell r="F21078" t="str">
            <v>碾方坪-田坪</v>
          </cell>
          <cell r="G21078" t="str">
            <v>V546433122</v>
          </cell>
          <cell r="H21078">
            <v>0</v>
          </cell>
          <cell r="I21078">
            <v>0.414</v>
          </cell>
          <cell r="J21078">
            <v>0.414</v>
          </cell>
        </row>
        <row r="21079">
          <cell r="F21079" t="str">
            <v>冲子界-大田龙水库</v>
          </cell>
          <cell r="G21079" t="str">
            <v>C367433122</v>
          </cell>
          <cell r="H21079">
            <v>0</v>
          </cell>
          <cell r="I21079">
            <v>0.471</v>
          </cell>
          <cell r="J21079">
            <v>0.471</v>
          </cell>
        </row>
        <row r="21080">
          <cell r="F21080" t="str">
            <v>天心寨-板桥</v>
          </cell>
          <cell r="G21080" t="str">
            <v>C637433122</v>
          </cell>
          <cell r="H21080">
            <v>0</v>
          </cell>
          <cell r="I21080">
            <v>1.644</v>
          </cell>
          <cell r="J21080">
            <v>1.644</v>
          </cell>
        </row>
        <row r="21081">
          <cell r="F21081" t="str">
            <v>天心寨-板桥</v>
          </cell>
          <cell r="G21081" t="str">
            <v>C637433122</v>
          </cell>
          <cell r="H21081">
            <v>0</v>
          </cell>
          <cell r="I21081">
            <v>0.043</v>
          </cell>
          <cell r="J21081">
            <v>0.043</v>
          </cell>
        </row>
        <row r="21082">
          <cell r="F21082" t="str">
            <v>天坨-沙湾</v>
          </cell>
          <cell r="G21082" t="str">
            <v>C521433122</v>
          </cell>
          <cell r="H21082">
            <v>0</v>
          </cell>
          <cell r="I21082">
            <v>0.629</v>
          </cell>
          <cell r="J21082">
            <v>0.629</v>
          </cell>
        </row>
        <row r="21083">
          <cell r="F21083" t="str">
            <v>瞿家－土地岩</v>
          </cell>
          <cell r="G21083" t="str">
            <v>V128433122</v>
          </cell>
          <cell r="H21083">
            <v>0</v>
          </cell>
          <cell r="I21083">
            <v>0.355</v>
          </cell>
          <cell r="J21083">
            <v>0.355</v>
          </cell>
        </row>
        <row r="21084">
          <cell r="F21084" t="str">
            <v>纸厂桥头-龙溪</v>
          </cell>
          <cell r="G21084" t="str">
            <v>V438433122</v>
          </cell>
          <cell r="H21084">
            <v>0</v>
          </cell>
          <cell r="I21084">
            <v>4.602</v>
          </cell>
          <cell r="J21084">
            <v>4.602</v>
          </cell>
        </row>
        <row r="21085">
          <cell r="F21085" t="str">
            <v>长硬线</v>
          </cell>
          <cell r="G21085" t="str">
            <v>C101433122</v>
          </cell>
          <cell r="H21085">
            <v>2.187</v>
          </cell>
          <cell r="I21085">
            <v>4.191</v>
          </cell>
          <cell r="J21085">
            <v>2.004</v>
          </cell>
        </row>
        <row r="21086">
          <cell r="F21086" t="str">
            <v>牛栏山-边山</v>
          </cell>
          <cell r="G21086" t="str">
            <v>C634433122</v>
          </cell>
          <cell r="H21086">
            <v>0</v>
          </cell>
          <cell r="I21086">
            <v>0.576</v>
          </cell>
          <cell r="J21086">
            <v>0.576</v>
          </cell>
        </row>
        <row r="21087">
          <cell r="F21087" t="str">
            <v>大坪桥-水井</v>
          </cell>
          <cell r="G21087" t="str">
            <v>V184433122</v>
          </cell>
          <cell r="H21087">
            <v>0</v>
          </cell>
          <cell r="I21087">
            <v>0.097</v>
          </cell>
          <cell r="J21087">
            <v>0.097</v>
          </cell>
        </row>
        <row r="21088">
          <cell r="F21088" t="str">
            <v>大坪-茅冲</v>
          </cell>
          <cell r="G21088" t="str">
            <v>V185433122</v>
          </cell>
          <cell r="H21088">
            <v>0</v>
          </cell>
          <cell r="I21088">
            <v>0.829</v>
          </cell>
          <cell r="J21088">
            <v>0.829</v>
          </cell>
        </row>
        <row r="21089">
          <cell r="F21089" t="str">
            <v>浦市-城乡</v>
          </cell>
          <cell r="G21089" t="str">
            <v>C145433122</v>
          </cell>
          <cell r="H21089">
            <v>0</v>
          </cell>
          <cell r="I21089">
            <v>1.819</v>
          </cell>
          <cell r="J21089">
            <v>1.819</v>
          </cell>
        </row>
        <row r="21090">
          <cell r="F21090" t="str">
            <v>杨家村-灰儿冲</v>
          </cell>
          <cell r="G21090" t="str">
            <v>C536433122</v>
          </cell>
          <cell r="H21090">
            <v>0</v>
          </cell>
          <cell r="I21090">
            <v>2.033</v>
          </cell>
          <cell r="J21090">
            <v>2.033</v>
          </cell>
        </row>
        <row r="21091">
          <cell r="F21091" t="str">
            <v>向家人-向家组</v>
          </cell>
          <cell r="G21091" t="str">
            <v>C623433122</v>
          </cell>
          <cell r="H21091">
            <v>0</v>
          </cell>
          <cell r="I21091">
            <v>0.446</v>
          </cell>
          <cell r="J21091">
            <v>0.446</v>
          </cell>
        </row>
        <row r="21092">
          <cell r="F21092" t="str">
            <v>杨家村-灰儿冲</v>
          </cell>
          <cell r="G21092" t="str">
            <v>C536433122</v>
          </cell>
          <cell r="H21092">
            <v>0</v>
          </cell>
          <cell r="I21092">
            <v>2.706</v>
          </cell>
          <cell r="J21092">
            <v>2.706</v>
          </cell>
        </row>
        <row r="21093">
          <cell r="F21093" t="str">
            <v>张吴村-当门坡</v>
          </cell>
          <cell r="G21093" t="str">
            <v>C537433122</v>
          </cell>
          <cell r="H21093">
            <v>0</v>
          </cell>
          <cell r="I21093">
            <v>0.862</v>
          </cell>
          <cell r="J21093">
            <v>0.862</v>
          </cell>
        </row>
        <row r="21094">
          <cell r="F21094" t="str">
            <v>烤烟房-李户村</v>
          </cell>
          <cell r="G21094" t="str">
            <v>C539433122</v>
          </cell>
          <cell r="H21094">
            <v>0</v>
          </cell>
          <cell r="I21094">
            <v>0.898</v>
          </cell>
          <cell r="J21094">
            <v>0.898</v>
          </cell>
        </row>
        <row r="21095">
          <cell r="F21095" t="str">
            <v>王树坳-贺岩寨</v>
          </cell>
          <cell r="G21095" t="str">
            <v>C540433122</v>
          </cell>
          <cell r="H21095">
            <v>0</v>
          </cell>
          <cell r="I21095">
            <v>1.617</v>
          </cell>
          <cell r="J21095">
            <v>1.617</v>
          </cell>
        </row>
        <row r="21096">
          <cell r="F21096" t="str">
            <v>岩门-老毛坳</v>
          </cell>
          <cell r="G21096" t="str">
            <v>C560433122</v>
          </cell>
          <cell r="H21096">
            <v>0</v>
          </cell>
          <cell r="I21096">
            <v>1.066</v>
          </cell>
          <cell r="J21096">
            <v>1.066</v>
          </cell>
        </row>
        <row r="21097">
          <cell r="F21097" t="str">
            <v>大路坪-土溪</v>
          </cell>
          <cell r="G21097" t="str">
            <v>C535433122</v>
          </cell>
          <cell r="H21097">
            <v>0</v>
          </cell>
          <cell r="I21097">
            <v>0.657</v>
          </cell>
          <cell r="J21097">
            <v>0.657</v>
          </cell>
        </row>
        <row r="21098">
          <cell r="F21098" t="str">
            <v>甘田溶坳-岩洞头</v>
          </cell>
          <cell r="G21098" t="str">
            <v>V497433122</v>
          </cell>
          <cell r="H21098">
            <v>0</v>
          </cell>
          <cell r="I21098">
            <v>1.272</v>
          </cell>
          <cell r="J21098">
            <v>1.272</v>
          </cell>
        </row>
        <row r="21099">
          <cell r="F21099" t="str">
            <v>岩头山天坨-李家田杨后洞</v>
          </cell>
          <cell r="G21099" t="str">
            <v>V517433122</v>
          </cell>
          <cell r="H21099">
            <v>0</v>
          </cell>
          <cell r="I21099">
            <v>0.918</v>
          </cell>
          <cell r="J21099">
            <v>0.918</v>
          </cell>
        </row>
        <row r="21100">
          <cell r="F21100" t="str">
            <v>岩板坡-管山</v>
          </cell>
          <cell r="G21100" t="str">
            <v>V072433122</v>
          </cell>
          <cell r="H21100">
            <v>0</v>
          </cell>
          <cell r="I21100">
            <v>0.903</v>
          </cell>
          <cell r="J21100">
            <v>0.903</v>
          </cell>
        </row>
        <row r="21101">
          <cell r="F21101" t="str">
            <v>铁柱潭-戴家村</v>
          </cell>
          <cell r="G21101" t="str">
            <v>C547433122</v>
          </cell>
          <cell r="H21101">
            <v>0</v>
          </cell>
          <cell r="I21101">
            <v>1.986</v>
          </cell>
          <cell r="J21101">
            <v>1.986</v>
          </cell>
        </row>
        <row r="21102">
          <cell r="F21102" t="str">
            <v>协求坳-西公寨</v>
          </cell>
          <cell r="G21102" t="str">
            <v>V647433122</v>
          </cell>
          <cell r="H21102">
            <v>0</v>
          </cell>
          <cell r="I21102">
            <v>0.833</v>
          </cell>
          <cell r="J21102">
            <v>0.833</v>
          </cell>
        </row>
        <row r="21103">
          <cell r="F21103" t="str">
            <v>麻溪口锌厂-儿口河滩</v>
          </cell>
          <cell r="G21103" t="str">
            <v>V677433122</v>
          </cell>
          <cell r="H21103">
            <v>0</v>
          </cell>
          <cell r="I21103">
            <v>0.609</v>
          </cell>
          <cell r="J21103">
            <v>0.609</v>
          </cell>
        </row>
        <row r="21104">
          <cell r="F21104" t="str">
            <v>麻溪口水泥厂-廖家人</v>
          </cell>
          <cell r="G21104" t="str">
            <v>V714433122</v>
          </cell>
          <cell r="H21104">
            <v>0</v>
          </cell>
          <cell r="I21104">
            <v>2.199</v>
          </cell>
          <cell r="J21104">
            <v>2.199</v>
          </cell>
        </row>
        <row r="21105">
          <cell r="F21105" t="str">
            <v>村部楼-旧寨</v>
          </cell>
          <cell r="G21105" t="str">
            <v>V064433122</v>
          </cell>
          <cell r="H21105">
            <v>0</v>
          </cell>
          <cell r="I21105">
            <v>0.937</v>
          </cell>
          <cell r="J21105">
            <v>0.937</v>
          </cell>
        </row>
        <row r="21106">
          <cell r="F21106" t="str">
            <v>三木杉-白岩头</v>
          </cell>
          <cell r="G21106" t="str">
            <v>C615433122</v>
          </cell>
          <cell r="H21106">
            <v>0</v>
          </cell>
          <cell r="I21106">
            <v>2.214</v>
          </cell>
          <cell r="J21106">
            <v>2.214</v>
          </cell>
        </row>
        <row r="21107">
          <cell r="F21107" t="str">
            <v>乌井垅-白岩头</v>
          </cell>
          <cell r="G21107" t="str">
            <v>C617433122</v>
          </cell>
          <cell r="H21107">
            <v>0</v>
          </cell>
          <cell r="I21107">
            <v>0.395</v>
          </cell>
          <cell r="J21107">
            <v>0.395</v>
          </cell>
        </row>
        <row r="21108">
          <cell r="F21108" t="str">
            <v>候车厅-半坡</v>
          </cell>
          <cell r="G21108" t="str">
            <v>V319433122</v>
          </cell>
          <cell r="H21108">
            <v>0</v>
          </cell>
          <cell r="I21108">
            <v>0.571</v>
          </cell>
          <cell r="J21108">
            <v>0.571</v>
          </cell>
        </row>
        <row r="21109">
          <cell r="F21109" t="str">
            <v>曾前刚屋-温室</v>
          </cell>
          <cell r="G21109" t="str">
            <v>V321433122</v>
          </cell>
          <cell r="H21109">
            <v>0</v>
          </cell>
          <cell r="I21109">
            <v>0.33</v>
          </cell>
          <cell r="J21109">
            <v>0.33</v>
          </cell>
        </row>
        <row r="21110">
          <cell r="F21110" t="str">
            <v>陈家冲-唐人组</v>
          </cell>
          <cell r="G21110" t="str">
            <v>C602433122</v>
          </cell>
          <cell r="H21110">
            <v>0</v>
          </cell>
          <cell r="I21110">
            <v>1.097</v>
          </cell>
          <cell r="J21110">
            <v>1.097</v>
          </cell>
        </row>
        <row r="21111">
          <cell r="F21111" t="str">
            <v>黄溪潭-黄家人</v>
          </cell>
          <cell r="G21111" t="str">
            <v>V306433122</v>
          </cell>
          <cell r="H21111">
            <v>0</v>
          </cell>
          <cell r="I21111">
            <v>0.27</v>
          </cell>
          <cell r="J21111">
            <v>0.27</v>
          </cell>
        </row>
        <row r="21112">
          <cell r="F21112" t="str">
            <v>老子墙坳-老子瞧墙</v>
          </cell>
          <cell r="G21112" t="str">
            <v>V745433122</v>
          </cell>
          <cell r="H21112">
            <v>0</v>
          </cell>
          <cell r="I21112">
            <v>0.137</v>
          </cell>
          <cell r="J21112">
            <v>0.137</v>
          </cell>
        </row>
        <row r="21113">
          <cell r="F21113" t="str">
            <v>秦家-毛家滩</v>
          </cell>
          <cell r="G21113" t="str">
            <v>C090433122</v>
          </cell>
          <cell r="H21113">
            <v>0</v>
          </cell>
          <cell r="I21113">
            <v>1.348</v>
          </cell>
          <cell r="J21113">
            <v>1.348</v>
          </cell>
        </row>
        <row r="21114">
          <cell r="F21114" t="str">
            <v>摘头湾-长荣</v>
          </cell>
          <cell r="G21114" t="str">
            <v>V228433122</v>
          </cell>
          <cell r="H21114">
            <v>0</v>
          </cell>
          <cell r="I21114">
            <v>1.493</v>
          </cell>
          <cell r="J21114">
            <v>1.493</v>
          </cell>
        </row>
        <row r="21115">
          <cell r="F21115" t="str">
            <v>孔田垄-移民区</v>
          </cell>
          <cell r="G21115" t="str">
            <v>V229433122</v>
          </cell>
          <cell r="H21115">
            <v>0</v>
          </cell>
          <cell r="I21115">
            <v>0.424</v>
          </cell>
          <cell r="J21115">
            <v>0.424</v>
          </cell>
        </row>
        <row r="21116">
          <cell r="F21116" t="str">
            <v>岩边-上冲头</v>
          </cell>
          <cell r="G21116" t="str">
            <v>C644433122</v>
          </cell>
          <cell r="H21116">
            <v>0</v>
          </cell>
          <cell r="I21116">
            <v>5.84</v>
          </cell>
          <cell r="J21116">
            <v>5.84</v>
          </cell>
        </row>
        <row r="21117">
          <cell r="F21117" t="str">
            <v>冲头水库-寨上</v>
          </cell>
          <cell r="G21117" t="str">
            <v>C645433122</v>
          </cell>
          <cell r="H21117">
            <v>0</v>
          </cell>
          <cell r="I21117">
            <v>0.108</v>
          </cell>
          <cell r="J21117">
            <v>0.108</v>
          </cell>
        </row>
        <row r="21118">
          <cell r="F21118" t="str">
            <v>石桥-林场</v>
          </cell>
          <cell r="G21118" t="str">
            <v>V031433122</v>
          </cell>
          <cell r="H21118">
            <v>0</v>
          </cell>
          <cell r="I21118">
            <v>2.142</v>
          </cell>
          <cell r="J21118">
            <v>2.142</v>
          </cell>
        </row>
        <row r="21119">
          <cell r="F21119" t="str">
            <v>县道-砖场</v>
          </cell>
          <cell r="G21119" t="str">
            <v>V033433122</v>
          </cell>
          <cell r="H21119">
            <v>0</v>
          </cell>
          <cell r="I21119">
            <v>0.206</v>
          </cell>
          <cell r="J21119">
            <v>0.206</v>
          </cell>
        </row>
        <row r="21120">
          <cell r="G21120" t="str">
            <v>AA33433122</v>
          </cell>
          <cell r="H21120">
            <v>0</v>
          </cell>
          <cell r="I21120">
            <v>0.546</v>
          </cell>
          <cell r="J21120">
            <v>0.546</v>
          </cell>
        </row>
        <row r="21121">
          <cell r="F21121" t="str">
            <v>组银儿冲-秦家冲</v>
          </cell>
          <cell r="G21121" t="str">
            <v>C557433122</v>
          </cell>
          <cell r="H21121">
            <v>0</v>
          </cell>
          <cell r="I21121">
            <v>1.06</v>
          </cell>
          <cell r="J21121">
            <v>1.06</v>
          </cell>
        </row>
        <row r="21122">
          <cell r="F21122" t="str">
            <v>灰洞坳-秦家岭</v>
          </cell>
          <cell r="G21122" t="str">
            <v>V593433122</v>
          </cell>
          <cell r="H21122">
            <v>0</v>
          </cell>
          <cell r="I21122">
            <v>0.406</v>
          </cell>
          <cell r="J21122">
            <v>0.406</v>
          </cell>
        </row>
        <row r="21123">
          <cell r="F21123" t="str">
            <v>黄毛垄-磨家冲</v>
          </cell>
          <cell r="G21123" t="str">
            <v>V757433122</v>
          </cell>
          <cell r="H21123">
            <v>0</v>
          </cell>
          <cell r="I21123">
            <v>0.864</v>
          </cell>
          <cell r="J21123">
            <v>0.864</v>
          </cell>
        </row>
        <row r="21124">
          <cell r="F21124" t="str">
            <v>花园坪-五斤坡</v>
          </cell>
          <cell r="G21124" t="str">
            <v>Z002433122</v>
          </cell>
          <cell r="H21124">
            <v>0</v>
          </cell>
          <cell r="I21124">
            <v>3.954</v>
          </cell>
          <cell r="J21124">
            <v>3.954</v>
          </cell>
        </row>
        <row r="21125">
          <cell r="F21125" t="str">
            <v>闲人岩-风坪</v>
          </cell>
          <cell r="G21125" t="str">
            <v>C563433122</v>
          </cell>
          <cell r="H21125">
            <v>0</v>
          </cell>
          <cell r="I21125">
            <v>1.01</v>
          </cell>
          <cell r="J21125">
            <v>1.01</v>
          </cell>
        </row>
        <row r="21126">
          <cell r="F21126" t="str">
            <v>新坨-坡脚</v>
          </cell>
          <cell r="G21126" t="str">
            <v>C564433122</v>
          </cell>
          <cell r="H21126">
            <v>0</v>
          </cell>
          <cell r="I21126">
            <v>0.722</v>
          </cell>
          <cell r="J21126">
            <v>0.722</v>
          </cell>
        </row>
        <row r="21127">
          <cell r="G21127" t="str">
            <v>V000</v>
          </cell>
          <cell r="H21127">
            <v>0</v>
          </cell>
          <cell r="I21127">
            <v>0.157</v>
          </cell>
          <cell r="J21127">
            <v>0.157</v>
          </cell>
        </row>
        <row r="21128">
          <cell r="F21128" t="str">
            <v>码头坳-吴木寨</v>
          </cell>
          <cell r="G21128" t="str">
            <v>V508433122</v>
          </cell>
          <cell r="H21128">
            <v>0</v>
          </cell>
          <cell r="I21128">
            <v>0.305</v>
          </cell>
          <cell r="J21128">
            <v>0.305</v>
          </cell>
        </row>
        <row r="21129">
          <cell r="F21129" t="str">
            <v>沙坨-瞿家寨</v>
          </cell>
          <cell r="G21129" t="str">
            <v>V528433122</v>
          </cell>
          <cell r="H21129">
            <v>0</v>
          </cell>
          <cell r="I21129">
            <v>0.47</v>
          </cell>
          <cell r="J21129">
            <v>0.47</v>
          </cell>
        </row>
        <row r="21130">
          <cell r="F21130" t="str">
            <v>木魂井-桥头</v>
          </cell>
          <cell r="G21130" t="str">
            <v>C42A433122</v>
          </cell>
          <cell r="H21130">
            <v>0</v>
          </cell>
          <cell r="I21130">
            <v>0.583</v>
          </cell>
          <cell r="J21130">
            <v>0.583</v>
          </cell>
        </row>
        <row r="21131">
          <cell r="F21131" t="str">
            <v>两岔口-晒头</v>
          </cell>
          <cell r="G21131" t="str">
            <v>V278433122</v>
          </cell>
          <cell r="H21131">
            <v>0</v>
          </cell>
          <cell r="I21131">
            <v>0.179</v>
          </cell>
          <cell r="J21131">
            <v>0.179</v>
          </cell>
        </row>
        <row r="21132">
          <cell r="F21132" t="str">
            <v>茶林溪－鱼坪</v>
          </cell>
          <cell r="G21132" t="str">
            <v>C37A433122</v>
          </cell>
          <cell r="H21132">
            <v>0</v>
          </cell>
          <cell r="I21132">
            <v>1.135</v>
          </cell>
          <cell r="J21132">
            <v>1.135</v>
          </cell>
        </row>
        <row r="21133">
          <cell r="F21133" t="str">
            <v>瓦冲垄-高山坡</v>
          </cell>
          <cell r="G21133" t="str">
            <v>V758433122</v>
          </cell>
          <cell r="H21133">
            <v>0</v>
          </cell>
          <cell r="I21133">
            <v>0.164</v>
          </cell>
          <cell r="J21133">
            <v>0.164</v>
          </cell>
        </row>
        <row r="21134">
          <cell r="F21134" t="str">
            <v>龙头嘴-鸡笼洞</v>
          </cell>
          <cell r="G21134" t="str">
            <v>V764433122</v>
          </cell>
          <cell r="H21134">
            <v>0</v>
          </cell>
          <cell r="I21134">
            <v>1.174</v>
          </cell>
          <cell r="J21134">
            <v>1.174</v>
          </cell>
        </row>
        <row r="21135">
          <cell r="F21135" t="str">
            <v>上龙-灰竹湾</v>
          </cell>
          <cell r="G21135" t="str">
            <v>C462433122</v>
          </cell>
          <cell r="H21135">
            <v>0</v>
          </cell>
          <cell r="I21135">
            <v>1.073</v>
          </cell>
          <cell r="J21135">
            <v>1.073</v>
          </cell>
        </row>
        <row r="21136">
          <cell r="F21136" t="str">
            <v>乾隆坳-老溪</v>
          </cell>
          <cell r="G21136" t="str">
            <v>C611433122</v>
          </cell>
          <cell r="H21136">
            <v>0</v>
          </cell>
          <cell r="I21136">
            <v>1.069</v>
          </cell>
          <cell r="J21136">
            <v>1.069</v>
          </cell>
        </row>
        <row r="21137">
          <cell r="F21137" t="str">
            <v>刘家坝-清水垅</v>
          </cell>
          <cell r="G21137" t="str">
            <v>C613433122</v>
          </cell>
          <cell r="H21137">
            <v>0</v>
          </cell>
          <cell r="I21137">
            <v>0.736</v>
          </cell>
          <cell r="J21137">
            <v>0.736</v>
          </cell>
        </row>
        <row r="21138">
          <cell r="F21138" t="str">
            <v>X082-桐木冲</v>
          </cell>
          <cell r="G21138" t="str">
            <v>V126433122</v>
          </cell>
          <cell r="H21138">
            <v>0</v>
          </cell>
          <cell r="I21138">
            <v>0.522</v>
          </cell>
          <cell r="J21138">
            <v>0.522</v>
          </cell>
        </row>
        <row r="21139">
          <cell r="F21139" t="str">
            <v>将头坳-大尔冲</v>
          </cell>
          <cell r="G21139" t="str">
            <v>V128433122</v>
          </cell>
          <cell r="H21139">
            <v>0</v>
          </cell>
          <cell r="I21139">
            <v>0.583</v>
          </cell>
          <cell r="J21139">
            <v>0.583</v>
          </cell>
        </row>
        <row r="21140">
          <cell r="F21140" t="str">
            <v>中塘-寨上</v>
          </cell>
          <cell r="G21140" t="str">
            <v>V134433122</v>
          </cell>
          <cell r="H21140">
            <v>0</v>
          </cell>
          <cell r="I21140">
            <v>0.619</v>
          </cell>
          <cell r="J21140">
            <v>0.619</v>
          </cell>
        </row>
        <row r="21141">
          <cell r="F21141" t="str">
            <v>罗家宅-团里山</v>
          </cell>
          <cell r="G21141" t="str">
            <v>V137433122</v>
          </cell>
          <cell r="H21141">
            <v>0</v>
          </cell>
          <cell r="I21141">
            <v>0.317</v>
          </cell>
          <cell r="J21141">
            <v>0.317</v>
          </cell>
        </row>
        <row r="21142">
          <cell r="F21142" t="str">
            <v>县道-蒋家仁</v>
          </cell>
          <cell r="G21142" t="str">
            <v>V113433122</v>
          </cell>
          <cell r="H21142">
            <v>0</v>
          </cell>
          <cell r="I21142">
            <v>0.291</v>
          </cell>
          <cell r="J21142">
            <v>0.291</v>
          </cell>
        </row>
        <row r="21143">
          <cell r="F21143" t="str">
            <v>六村坳至锁子坪</v>
          </cell>
          <cell r="G21143" t="str">
            <v>C504431222</v>
          </cell>
          <cell r="H21143">
            <v>0</v>
          </cell>
          <cell r="I21143">
            <v>1.874</v>
          </cell>
          <cell r="J21143">
            <v>1.874</v>
          </cell>
        </row>
        <row r="21144">
          <cell r="F21144" t="str">
            <v>庵堂坡-民力</v>
          </cell>
          <cell r="G21144" t="str">
            <v>C131433122</v>
          </cell>
          <cell r="H21144">
            <v>0</v>
          </cell>
          <cell r="I21144">
            <v>0.851</v>
          </cell>
          <cell r="J21144">
            <v>0.851</v>
          </cell>
        </row>
        <row r="21145">
          <cell r="F21145" t="str">
            <v>松柏树坳-红桥</v>
          </cell>
          <cell r="G21145" t="str">
            <v>C133433122</v>
          </cell>
          <cell r="H21145">
            <v>0</v>
          </cell>
          <cell r="I21145">
            <v>0.366</v>
          </cell>
          <cell r="J21145">
            <v>0.366</v>
          </cell>
        </row>
        <row r="21146">
          <cell r="F21146" t="str">
            <v>芒田白李坪-民力界世冲</v>
          </cell>
          <cell r="G21146" t="str">
            <v>C502433122</v>
          </cell>
          <cell r="H21146">
            <v>0</v>
          </cell>
          <cell r="I21146">
            <v>0.959</v>
          </cell>
          <cell r="J21146">
            <v>0.959</v>
          </cell>
        </row>
        <row r="21147">
          <cell r="F21147" t="str">
            <v>接坡脑-龙宫庙</v>
          </cell>
          <cell r="G21147" t="str">
            <v>C509433122</v>
          </cell>
          <cell r="H21147">
            <v>0</v>
          </cell>
          <cell r="I21147">
            <v>0.524</v>
          </cell>
          <cell r="J21147">
            <v>0.524</v>
          </cell>
        </row>
        <row r="21148">
          <cell r="F21148" t="str">
            <v>木子坳-坳上</v>
          </cell>
          <cell r="G21148" t="str">
            <v>C511433122</v>
          </cell>
          <cell r="H21148">
            <v>0</v>
          </cell>
          <cell r="I21148">
            <v>0.531</v>
          </cell>
          <cell r="J21148">
            <v>0.531</v>
          </cell>
        </row>
        <row r="21149">
          <cell r="F21149" t="str">
            <v>坳上水库-土桥</v>
          </cell>
          <cell r="G21149" t="str">
            <v>C512433122</v>
          </cell>
          <cell r="H21149">
            <v>0</v>
          </cell>
          <cell r="I21149">
            <v>0.509</v>
          </cell>
          <cell r="J21149">
            <v>0.509</v>
          </cell>
        </row>
        <row r="21150">
          <cell r="F21150" t="str">
            <v>龙眼坳-人头坳</v>
          </cell>
          <cell r="G21150" t="str">
            <v>C514433122</v>
          </cell>
          <cell r="H21150">
            <v>0</v>
          </cell>
          <cell r="I21150">
            <v>2.514</v>
          </cell>
          <cell r="J21150">
            <v>2.514</v>
          </cell>
        </row>
        <row r="21151">
          <cell r="F21151" t="str">
            <v>蚂蚁冲-宋家垄</v>
          </cell>
          <cell r="G21151" t="str">
            <v>C517433122</v>
          </cell>
          <cell r="H21151">
            <v>0</v>
          </cell>
          <cell r="I21151">
            <v>1.868</v>
          </cell>
          <cell r="J21151">
            <v>1.868</v>
          </cell>
        </row>
        <row r="21152">
          <cell r="F21152" t="str">
            <v>新田冲-桐坨</v>
          </cell>
          <cell r="G21152" t="str">
            <v>V762433122</v>
          </cell>
          <cell r="H21152">
            <v>0</v>
          </cell>
          <cell r="I21152">
            <v>1.239</v>
          </cell>
          <cell r="J21152">
            <v>1.239</v>
          </cell>
        </row>
        <row r="21153">
          <cell r="F21153" t="str">
            <v>塘田坳-上大梁冲</v>
          </cell>
          <cell r="G21153" t="str">
            <v>V769433122</v>
          </cell>
          <cell r="H21153">
            <v>0</v>
          </cell>
          <cell r="I21153">
            <v>0.213</v>
          </cell>
          <cell r="J21153">
            <v>0.213</v>
          </cell>
        </row>
        <row r="21154">
          <cell r="F21154" t="str">
            <v>芒田白李坪-民力界世冲</v>
          </cell>
          <cell r="G21154" t="str">
            <v>C502433122</v>
          </cell>
          <cell r="H21154">
            <v>0</v>
          </cell>
          <cell r="I21154">
            <v>3.637</v>
          </cell>
          <cell r="J21154">
            <v>3.637</v>
          </cell>
        </row>
        <row r="21155">
          <cell r="F21155" t="str">
            <v>卷槽坑-高椅坡</v>
          </cell>
          <cell r="G21155" t="str">
            <v>C505433122</v>
          </cell>
          <cell r="H21155">
            <v>0</v>
          </cell>
          <cell r="I21155">
            <v>0.979</v>
          </cell>
          <cell r="J21155">
            <v>0.979</v>
          </cell>
        </row>
        <row r="21156">
          <cell r="F21156" t="str">
            <v>要不分-刘家坨</v>
          </cell>
          <cell r="G21156" t="str">
            <v>C501433122</v>
          </cell>
          <cell r="H21156">
            <v>0</v>
          </cell>
          <cell r="I21156">
            <v>1.725</v>
          </cell>
          <cell r="J21156">
            <v>1.725</v>
          </cell>
        </row>
        <row r="21157">
          <cell r="F21157" t="str">
            <v>盘上-塘坝</v>
          </cell>
          <cell r="G21157" t="str">
            <v>V722433122</v>
          </cell>
          <cell r="H21157">
            <v>0</v>
          </cell>
          <cell r="I21157">
            <v>0.512</v>
          </cell>
          <cell r="J21157">
            <v>0.512</v>
          </cell>
        </row>
        <row r="21158">
          <cell r="F21158" t="str">
            <v>星期坳-石板溪</v>
          </cell>
          <cell r="G21158" t="str">
            <v>V462433122</v>
          </cell>
          <cell r="H21158">
            <v>0</v>
          </cell>
          <cell r="I21158">
            <v>1.609</v>
          </cell>
          <cell r="J21158">
            <v>1.609</v>
          </cell>
        </row>
        <row r="21159">
          <cell r="F21159" t="str">
            <v>白羊溪池塘坳-潭溪火毛坪</v>
          </cell>
          <cell r="G21159" t="str">
            <v>C483433122</v>
          </cell>
          <cell r="H21159">
            <v>0</v>
          </cell>
          <cell r="I21159">
            <v>3.199</v>
          </cell>
          <cell r="J21159">
            <v>3.199</v>
          </cell>
        </row>
        <row r="21160">
          <cell r="F21160" t="str">
            <v>白羊溪排口新电站-小章瓦曹杨路寨</v>
          </cell>
          <cell r="G21160" t="str">
            <v>C485433122</v>
          </cell>
          <cell r="H21160">
            <v>0</v>
          </cell>
          <cell r="I21160">
            <v>4.831</v>
          </cell>
          <cell r="J21160">
            <v>4.831</v>
          </cell>
        </row>
        <row r="21161">
          <cell r="F21161" t="str">
            <v>犁田溪坳-老屋场</v>
          </cell>
          <cell r="G21161" t="str">
            <v>V488433122</v>
          </cell>
          <cell r="H21161">
            <v>0</v>
          </cell>
          <cell r="I21161">
            <v>1.047</v>
          </cell>
          <cell r="J21161">
            <v>1.047</v>
          </cell>
        </row>
        <row r="21162">
          <cell r="F21162" t="str">
            <v>桃树坡-铁柱潭</v>
          </cell>
          <cell r="G21162" t="str">
            <v>C07A433122</v>
          </cell>
          <cell r="H21162">
            <v>0</v>
          </cell>
          <cell r="I21162">
            <v>0.806</v>
          </cell>
          <cell r="J21162">
            <v>0.806</v>
          </cell>
        </row>
        <row r="21163">
          <cell r="F21163" t="str">
            <v>三叉口-三角岩</v>
          </cell>
          <cell r="G21163" t="str">
            <v>C443433122</v>
          </cell>
          <cell r="H21163">
            <v>0</v>
          </cell>
          <cell r="I21163">
            <v>1.569</v>
          </cell>
          <cell r="J21163">
            <v>1.569</v>
          </cell>
        </row>
        <row r="21164">
          <cell r="F21164" t="str">
            <v>山脚岩-符家坪</v>
          </cell>
          <cell r="G21164" t="str">
            <v>C453433122</v>
          </cell>
          <cell r="H21164">
            <v>0</v>
          </cell>
          <cell r="I21164">
            <v>3.258</v>
          </cell>
          <cell r="J21164">
            <v>3.258</v>
          </cell>
        </row>
        <row r="21165">
          <cell r="F21165" t="str">
            <v>坪场-猫儿岩</v>
          </cell>
          <cell r="G21165" t="str">
            <v>V474433122</v>
          </cell>
          <cell r="H21165">
            <v>0</v>
          </cell>
          <cell r="I21165">
            <v>0.532</v>
          </cell>
          <cell r="J21165">
            <v>0.532</v>
          </cell>
        </row>
        <row r="21166">
          <cell r="F21166" t="str">
            <v>阿湾溪坳上-阿湾溪</v>
          </cell>
          <cell r="G21166" t="str">
            <v>V475433122</v>
          </cell>
          <cell r="H21166">
            <v>0</v>
          </cell>
          <cell r="I21166">
            <v>0.617</v>
          </cell>
          <cell r="J21166">
            <v>0.617</v>
          </cell>
        </row>
        <row r="21167">
          <cell r="F21167" t="str">
            <v>红岩洞-下且已</v>
          </cell>
          <cell r="G21167" t="str">
            <v>C650433122</v>
          </cell>
          <cell r="H21167">
            <v>0</v>
          </cell>
          <cell r="I21167">
            <v>10.494</v>
          </cell>
          <cell r="J21167">
            <v>10.494</v>
          </cell>
        </row>
        <row r="21168">
          <cell r="F21168" t="str">
            <v>下且已上寨-大弯</v>
          </cell>
          <cell r="G21168" t="str">
            <v>V518433122</v>
          </cell>
          <cell r="H21168">
            <v>0</v>
          </cell>
          <cell r="I21168">
            <v>0.456</v>
          </cell>
          <cell r="J21168">
            <v>0.456</v>
          </cell>
        </row>
        <row r="21169">
          <cell r="F21169" t="str">
            <v>白腊冲-二家坪</v>
          </cell>
          <cell r="G21169" t="str">
            <v>V465433122</v>
          </cell>
          <cell r="H21169">
            <v>0</v>
          </cell>
          <cell r="I21169">
            <v>1.451</v>
          </cell>
          <cell r="J21169">
            <v>1.451</v>
          </cell>
        </row>
        <row r="21170">
          <cell r="F21170" t="str">
            <v>大坝-沙婆寨</v>
          </cell>
          <cell r="G21170" t="str">
            <v>C448433122</v>
          </cell>
          <cell r="H21170">
            <v>0</v>
          </cell>
          <cell r="I21170">
            <v>2.692</v>
          </cell>
          <cell r="J21170">
            <v>2.692</v>
          </cell>
        </row>
        <row r="21171">
          <cell r="F21171" t="str">
            <v>长坝尾-桐木冲村</v>
          </cell>
          <cell r="G21171" t="str">
            <v>V480433122</v>
          </cell>
          <cell r="H21171">
            <v>0</v>
          </cell>
          <cell r="I21171">
            <v>0.616</v>
          </cell>
          <cell r="J21171">
            <v>0.616</v>
          </cell>
        </row>
        <row r="21172">
          <cell r="F21172" t="str">
            <v>狗屎坳-铁河溪</v>
          </cell>
          <cell r="G21172" t="str">
            <v>V505433122</v>
          </cell>
          <cell r="H21172">
            <v>0</v>
          </cell>
          <cell r="I21172">
            <v>0.59</v>
          </cell>
          <cell r="J21172">
            <v>0.59</v>
          </cell>
        </row>
        <row r="21173">
          <cell r="F21173" t="str">
            <v>新寨坪-老屋场</v>
          </cell>
          <cell r="G21173" t="str">
            <v>C05A433122</v>
          </cell>
          <cell r="H21173">
            <v>0</v>
          </cell>
          <cell r="I21173">
            <v>0.578</v>
          </cell>
          <cell r="J21173">
            <v>0.578</v>
          </cell>
        </row>
        <row r="21174">
          <cell r="F21174" t="str">
            <v>新寨坪-梨木寨</v>
          </cell>
          <cell r="G21174" t="str">
            <v>C449433122</v>
          </cell>
          <cell r="H21174">
            <v>0</v>
          </cell>
          <cell r="I21174">
            <v>2.08</v>
          </cell>
          <cell r="J21174">
            <v>2.08</v>
          </cell>
        </row>
        <row r="21175">
          <cell r="G21175" t="str">
            <v>V000</v>
          </cell>
          <cell r="H21175">
            <v>0</v>
          </cell>
          <cell r="I21175">
            <v>0.255</v>
          </cell>
          <cell r="J21175">
            <v>0.255</v>
          </cell>
        </row>
        <row r="21176">
          <cell r="F21176" t="str">
            <v>葫芦新-虎各溪</v>
          </cell>
          <cell r="G21176" t="str">
            <v>C450433122</v>
          </cell>
          <cell r="H21176">
            <v>0</v>
          </cell>
          <cell r="I21176">
            <v>2.144</v>
          </cell>
          <cell r="J21176">
            <v>2.144</v>
          </cell>
        </row>
        <row r="21177">
          <cell r="F21177" t="str">
            <v>油坊坪-牛困塘</v>
          </cell>
          <cell r="G21177" t="str">
            <v>V452433122</v>
          </cell>
          <cell r="H21177">
            <v>0</v>
          </cell>
          <cell r="I21177">
            <v>2.195</v>
          </cell>
          <cell r="J21177">
            <v>2.195</v>
          </cell>
        </row>
        <row r="21178">
          <cell r="F21178" t="str">
            <v>百人田-谷池</v>
          </cell>
          <cell r="G21178" t="str">
            <v>V454433122</v>
          </cell>
          <cell r="H21178">
            <v>0</v>
          </cell>
          <cell r="I21178">
            <v>0.197</v>
          </cell>
          <cell r="J21178">
            <v>0.197</v>
          </cell>
        </row>
        <row r="21179">
          <cell r="F21179" t="str">
            <v>大溪桥-中木岭</v>
          </cell>
          <cell r="G21179" t="str">
            <v>C106433122</v>
          </cell>
          <cell r="H21179">
            <v>0</v>
          </cell>
          <cell r="I21179">
            <v>0.638</v>
          </cell>
          <cell r="J21179">
            <v>0.638</v>
          </cell>
        </row>
        <row r="21180">
          <cell r="F21180" t="str">
            <v>大溪桥-中木岭</v>
          </cell>
          <cell r="G21180" t="str">
            <v>V432433122</v>
          </cell>
          <cell r="H21180">
            <v>0</v>
          </cell>
          <cell r="I21180">
            <v>1.292</v>
          </cell>
          <cell r="J21180">
            <v>1.292</v>
          </cell>
        </row>
        <row r="21181">
          <cell r="F21181" t="str">
            <v>王家庄-小岩排</v>
          </cell>
          <cell r="G21181" t="str">
            <v>V433433122</v>
          </cell>
          <cell r="H21181">
            <v>0</v>
          </cell>
          <cell r="I21181">
            <v>2.99</v>
          </cell>
          <cell r="J21181">
            <v>2.99</v>
          </cell>
        </row>
        <row r="21182">
          <cell r="F21182" t="str">
            <v>松溪口-梨子坪</v>
          </cell>
          <cell r="G21182" t="str">
            <v>V434433122</v>
          </cell>
          <cell r="H21182">
            <v>0</v>
          </cell>
          <cell r="I21182">
            <v>0.458</v>
          </cell>
          <cell r="J21182">
            <v>0.458</v>
          </cell>
        </row>
        <row r="21183">
          <cell r="F21183" t="str">
            <v>当风坳-松树坳</v>
          </cell>
          <cell r="G21183" t="str">
            <v>C436433122</v>
          </cell>
          <cell r="H21183">
            <v>0</v>
          </cell>
          <cell r="I21183">
            <v>1.392</v>
          </cell>
          <cell r="J21183">
            <v>1.392</v>
          </cell>
        </row>
        <row r="21184">
          <cell r="F21184" t="str">
            <v>榆树界-猴孙洞</v>
          </cell>
          <cell r="G21184" t="str">
            <v>C588433122</v>
          </cell>
          <cell r="H21184">
            <v>0</v>
          </cell>
          <cell r="I21184">
            <v>3.673</v>
          </cell>
          <cell r="J21184">
            <v>3.673</v>
          </cell>
        </row>
        <row r="21185">
          <cell r="F21185" t="str">
            <v>大坳上-八里槽</v>
          </cell>
          <cell r="G21185" t="str">
            <v>V340433122</v>
          </cell>
          <cell r="H21185">
            <v>0</v>
          </cell>
          <cell r="I21185">
            <v>0.52</v>
          </cell>
          <cell r="J21185">
            <v>0.52</v>
          </cell>
        </row>
        <row r="21186">
          <cell r="F21186" t="str">
            <v>五角田-上桃溪</v>
          </cell>
          <cell r="G21186" t="str">
            <v>V350433122</v>
          </cell>
          <cell r="H21186">
            <v>0</v>
          </cell>
          <cell r="I21186">
            <v>0.751</v>
          </cell>
          <cell r="J21186">
            <v>0.751</v>
          </cell>
        </row>
        <row r="21187">
          <cell r="F21187" t="str">
            <v>黄树坳-低大坪</v>
          </cell>
          <cell r="G21187" t="str">
            <v>V353433122</v>
          </cell>
          <cell r="H21187">
            <v>0</v>
          </cell>
          <cell r="I21187">
            <v>1.323</v>
          </cell>
          <cell r="J21187">
            <v>1.323</v>
          </cell>
        </row>
        <row r="21188">
          <cell r="G21188" t="str">
            <v>AA32433122</v>
          </cell>
          <cell r="H21188">
            <v>0</v>
          </cell>
          <cell r="I21188">
            <v>0.567</v>
          </cell>
          <cell r="J21188">
            <v>0.567</v>
          </cell>
        </row>
        <row r="21189">
          <cell r="F21189" t="str">
            <v>溶口-李家庄</v>
          </cell>
          <cell r="G21189" t="str">
            <v>V406433122</v>
          </cell>
          <cell r="H21189">
            <v>0</v>
          </cell>
          <cell r="I21189">
            <v>1.062</v>
          </cell>
          <cell r="J21189">
            <v>1.062</v>
          </cell>
        </row>
        <row r="21190">
          <cell r="F21190" t="str">
            <v>隧洞口-屋场坪</v>
          </cell>
          <cell r="G21190" t="str">
            <v>C41A433122</v>
          </cell>
          <cell r="H21190">
            <v>0</v>
          </cell>
          <cell r="I21190">
            <v>1.352</v>
          </cell>
          <cell r="J21190">
            <v>1.352</v>
          </cell>
        </row>
        <row r="21191">
          <cell r="F21191" t="str">
            <v>高岩坎-楼屋</v>
          </cell>
          <cell r="G21191" t="str">
            <v>C531433122</v>
          </cell>
          <cell r="H21191">
            <v>0</v>
          </cell>
          <cell r="I21191">
            <v>4.971</v>
          </cell>
          <cell r="J21191">
            <v>4.971</v>
          </cell>
        </row>
        <row r="21192">
          <cell r="F21192" t="str">
            <v>中等-张家湾</v>
          </cell>
          <cell r="G21192" t="str">
            <v>C529433122</v>
          </cell>
          <cell r="H21192">
            <v>0</v>
          </cell>
          <cell r="I21192">
            <v>1.68</v>
          </cell>
          <cell r="J21192">
            <v>1.68</v>
          </cell>
        </row>
        <row r="21193">
          <cell r="F21193" t="str">
            <v>溪里-溪里寨</v>
          </cell>
          <cell r="G21193" t="str">
            <v>V818433122</v>
          </cell>
          <cell r="H21193">
            <v>0</v>
          </cell>
          <cell r="I21193">
            <v>0.108</v>
          </cell>
          <cell r="J21193">
            <v>0.108</v>
          </cell>
        </row>
        <row r="21194">
          <cell r="F21194" t="str">
            <v>灯牛坳-大马坪</v>
          </cell>
          <cell r="G21194" t="str">
            <v>V820433122</v>
          </cell>
          <cell r="H21194">
            <v>0</v>
          </cell>
          <cell r="I21194">
            <v>1.785</v>
          </cell>
          <cell r="J21194">
            <v>1.785</v>
          </cell>
        </row>
        <row r="21195">
          <cell r="G21195" t="str">
            <v>C40B433122</v>
          </cell>
          <cell r="H21195">
            <v>0</v>
          </cell>
          <cell r="I21195">
            <v>4.034</v>
          </cell>
          <cell r="J21195">
            <v>4.034</v>
          </cell>
        </row>
        <row r="21196">
          <cell r="F21196" t="str">
            <v>担夫溪-峰子岩</v>
          </cell>
          <cell r="G21196" t="str">
            <v>C806433122</v>
          </cell>
          <cell r="H21196">
            <v>0</v>
          </cell>
          <cell r="I21196">
            <v>2.327</v>
          </cell>
          <cell r="J21196">
            <v>2.327</v>
          </cell>
        </row>
        <row r="21197">
          <cell r="F21197" t="str">
            <v>枣子坪学校-丛山</v>
          </cell>
          <cell r="G21197" t="str">
            <v>V840433122</v>
          </cell>
          <cell r="H21197">
            <v>0</v>
          </cell>
          <cell r="I21197">
            <v>0.617</v>
          </cell>
          <cell r="J21197">
            <v>0.617</v>
          </cell>
        </row>
        <row r="21198">
          <cell r="F21198" t="str">
            <v>里庙-旧村</v>
          </cell>
          <cell r="G21198" t="str">
            <v>V841433122</v>
          </cell>
          <cell r="H21198">
            <v>0</v>
          </cell>
          <cell r="I21198">
            <v>0.569</v>
          </cell>
          <cell r="J21198">
            <v>0.569</v>
          </cell>
        </row>
        <row r="21199">
          <cell r="F21199" t="str">
            <v>当风坳-松树坳</v>
          </cell>
          <cell r="G21199" t="str">
            <v>C436433122</v>
          </cell>
          <cell r="H21199">
            <v>0</v>
          </cell>
          <cell r="I21199">
            <v>1.401</v>
          </cell>
          <cell r="J21199">
            <v>1.401</v>
          </cell>
        </row>
        <row r="21200">
          <cell r="F21200" t="str">
            <v>七里湾-桐科所</v>
          </cell>
          <cell r="G21200" t="str">
            <v>Z001433122</v>
          </cell>
          <cell r="H21200">
            <v>0</v>
          </cell>
          <cell r="I21200">
            <v>2.344</v>
          </cell>
          <cell r="J21200">
            <v>2.344</v>
          </cell>
        </row>
        <row r="21201">
          <cell r="F21201" t="str">
            <v>团爱-屋场坪</v>
          </cell>
          <cell r="G21201" t="str">
            <v>C27A433122</v>
          </cell>
          <cell r="H21201">
            <v>0</v>
          </cell>
          <cell r="I21201">
            <v>4.317</v>
          </cell>
          <cell r="J21201">
            <v>4.317</v>
          </cell>
        </row>
        <row r="21202">
          <cell r="F21202" t="str">
            <v>宝盖坨-凤行地溪边</v>
          </cell>
          <cell r="G21202" t="str">
            <v>V431433122</v>
          </cell>
          <cell r="H21202">
            <v>0</v>
          </cell>
          <cell r="I21202">
            <v>2.613</v>
          </cell>
          <cell r="J21202">
            <v>2.613</v>
          </cell>
        </row>
        <row r="21203">
          <cell r="F21203" t="str">
            <v>明天电力-田金山</v>
          </cell>
          <cell r="G21203" t="str">
            <v>V331433122</v>
          </cell>
          <cell r="H21203">
            <v>0</v>
          </cell>
          <cell r="I21203">
            <v>3.332</v>
          </cell>
          <cell r="J21203">
            <v>3.332</v>
          </cell>
        </row>
        <row r="21204">
          <cell r="F21204" t="str">
            <v>药厂-田家岭</v>
          </cell>
          <cell r="G21204" t="str">
            <v>V333433122</v>
          </cell>
          <cell r="H21204">
            <v>0</v>
          </cell>
          <cell r="I21204">
            <v>1.036</v>
          </cell>
          <cell r="J21204">
            <v>1.036</v>
          </cell>
        </row>
        <row r="21205">
          <cell r="G21205" t="str">
            <v>AA22433122</v>
          </cell>
          <cell r="H21205">
            <v>0</v>
          </cell>
          <cell r="I21205">
            <v>0.906</v>
          </cell>
          <cell r="J21205">
            <v>0.906</v>
          </cell>
        </row>
        <row r="21206">
          <cell r="F21206" t="str">
            <v>溪口田-岭尾</v>
          </cell>
          <cell r="G21206" t="str">
            <v>C439433122</v>
          </cell>
          <cell r="H21206">
            <v>0</v>
          </cell>
          <cell r="I21206">
            <v>2.735</v>
          </cell>
          <cell r="J21206">
            <v>2.735</v>
          </cell>
        </row>
        <row r="21207">
          <cell r="F21207" t="str">
            <v>长坳上-王泥田</v>
          </cell>
          <cell r="G21207" t="str">
            <v>C437433122</v>
          </cell>
          <cell r="H21207">
            <v>0</v>
          </cell>
          <cell r="I21207">
            <v>0.645</v>
          </cell>
          <cell r="J21207">
            <v>0.645</v>
          </cell>
        </row>
        <row r="21208">
          <cell r="F21208" t="str">
            <v>柳冲-调解坪</v>
          </cell>
          <cell r="G21208" t="str">
            <v>C429433122</v>
          </cell>
          <cell r="H21208">
            <v>0</v>
          </cell>
          <cell r="I21208">
            <v>3.881</v>
          </cell>
          <cell r="J21208">
            <v>3.881</v>
          </cell>
        </row>
        <row r="21209">
          <cell r="F21209" t="str">
            <v>唐坳上-柳冲</v>
          </cell>
          <cell r="G21209" t="str">
            <v>C430433122</v>
          </cell>
          <cell r="H21209">
            <v>0</v>
          </cell>
          <cell r="I21209">
            <v>3.319</v>
          </cell>
          <cell r="J21209">
            <v>3.319</v>
          </cell>
        </row>
        <row r="21210">
          <cell r="F21210" t="str">
            <v>长界上-老白羊溪</v>
          </cell>
          <cell r="G21210" t="str">
            <v>C432433122</v>
          </cell>
          <cell r="H21210">
            <v>0</v>
          </cell>
          <cell r="I21210">
            <v>3.378</v>
          </cell>
          <cell r="J21210">
            <v>3.378</v>
          </cell>
        </row>
        <row r="21211">
          <cell r="F21211" t="str">
            <v>挡风坳-赵家溶</v>
          </cell>
          <cell r="G21211" t="str">
            <v>C433433122</v>
          </cell>
          <cell r="H21211">
            <v>0</v>
          </cell>
          <cell r="I21211">
            <v>1.369</v>
          </cell>
          <cell r="J21211">
            <v>1.369</v>
          </cell>
        </row>
        <row r="21212">
          <cell r="F21212" t="str">
            <v>桃子坳-朱食洞</v>
          </cell>
          <cell r="G21212" t="str">
            <v>V421433122</v>
          </cell>
          <cell r="H21212">
            <v>0</v>
          </cell>
          <cell r="I21212">
            <v>0.764</v>
          </cell>
          <cell r="J21212">
            <v>0.764</v>
          </cell>
        </row>
        <row r="21213">
          <cell r="F21213" t="str">
            <v>乌金坳-样子溪</v>
          </cell>
          <cell r="G21213" t="str">
            <v>V428433122</v>
          </cell>
          <cell r="H21213">
            <v>0</v>
          </cell>
          <cell r="I21213">
            <v>2.026</v>
          </cell>
          <cell r="J21213">
            <v>2.026</v>
          </cell>
        </row>
        <row r="21214">
          <cell r="G21214" t="str">
            <v>AA31433122</v>
          </cell>
          <cell r="H21214">
            <v>0</v>
          </cell>
          <cell r="I21214">
            <v>1.301</v>
          </cell>
          <cell r="J21214">
            <v>1.301</v>
          </cell>
        </row>
        <row r="21215">
          <cell r="F21215" t="str">
            <v>大弯-大坪</v>
          </cell>
          <cell r="G21215" t="str">
            <v>V368433122</v>
          </cell>
          <cell r="H21215">
            <v>0</v>
          </cell>
          <cell r="I21215">
            <v>0.062</v>
          </cell>
          <cell r="J21215">
            <v>0.062</v>
          </cell>
        </row>
        <row r="21216">
          <cell r="F21216" t="str">
            <v>团鱼州-不调坪</v>
          </cell>
          <cell r="G21216" t="str">
            <v>Y289433122</v>
          </cell>
          <cell r="H21216">
            <v>4.507</v>
          </cell>
          <cell r="I21216">
            <v>7.056</v>
          </cell>
          <cell r="J21216">
            <v>2.549</v>
          </cell>
        </row>
        <row r="21217">
          <cell r="F21217" t="str">
            <v>白土坪-二郎坪</v>
          </cell>
          <cell r="G21217" t="str">
            <v>C426433122</v>
          </cell>
          <cell r="H21217">
            <v>0</v>
          </cell>
          <cell r="I21217">
            <v>0.815</v>
          </cell>
          <cell r="J21217">
            <v>0.815</v>
          </cell>
        </row>
        <row r="21218">
          <cell r="F21218" t="str">
            <v>后浦-峒头寨</v>
          </cell>
          <cell r="G21218" t="str">
            <v>C468433122</v>
          </cell>
          <cell r="H21218">
            <v>0</v>
          </cell>
          <cell r="I21218">
            <v>4.157</v>
          </cell>
          <cell r="J21218">
            <v>4.157</v>
          </cell>
        </row>
        <row r="21219">
          <cell r="F21219" t="str">
            <v>福鸡坳-唐家坪</v>
          </cell>
          <cell r="G21219" t="str">
            <v>C417433122</v>
          </cell>
          <cell r="H21219">
            <v>0</v>
          </cell>
          <cell r="I21219">
            <v>0.549</v>
          </cell>
          <cell r="J21219">
            <v>0.549</v>
          </cell>
        </row>
        <row r="21220">
          <cell r="F21220" t="str">
            <v>门山界-太阳冲</v>
          </cell>
          <cell r="G21220" t="str">
            <v>C418433122</v>
          </cell>
          <cell r="H21220">
            <v>0</v>
          </cell>
          <cell r="I21220">
            <v>1.498</v>
          </cell>
          <cell r="J21220">
            <v>1.498</v>
          </cell>
        </row>
        <row r="21221">
          <cell r="F21221" t="str">
            <v>白土坪-二郎坪</v>
          </cell>
          <cell r="G21221" t="str">
            <v>C426433122</v>
          </cell>
          <cell r="H21221">
            <v>0</v>
          </cell>
          <cell r="I21221">
            <v>2.031</v>
          </cell>
          <cell r="J21221">
            <v>2.031</v>
          </cell>
        </row>
        <row r="21222">
          <cell r="F21222" t="str">
            <v>秀竹岭-新屋场</v>
          </cell>
          <cell r="G21222" t="str">
            <v>C567433122</v>
          </cell>
          <cell r="H21222">
            <v>0</v>
          </cell>
          <cell r="I21222">
            <v>1.674</v>
          </cell>
          <cell r="J21222">
            <v>1.674</v>
          </cell>
        </row>
        <row r="21223">
          <cell r="F21223" t="str">
            <v>大肠坡-人行岭</v>
          </cell>
          <cell r="G21223" t="str">
            <v>C586433122</v>
          </cell>
          <cell r="H21223">
            <v>0</v>
          </cell>
          <cell r="I21223">
            <v>1.84</v>
          </cell>
          <cell r="J21223">
            <v>1.84</v>
          </cell>
        </row>
        <row r="21224">
          <cell r="F21224" t="str">
            <v>苍英堡-屋场坪</v>
          </cell>
          <cell r="G21224" t="str">
            <v>V359433122</v>
          </cell>
          <cell r="H21224">
            <v>0</v>
          </cell>
          <cell r="I21224">
            <v>1.585</v>
          </cell>
          <cell r="J21224">
            <v>1.585</v>
          </cell>
        </row>
        <row r="21225">
          <cell r="F21225" t="str">
            <v>大马坳-小肠坡</v>
          </cell>
          <cell r="G21225" t="str">
            <v>V365433122</v>
          </cell>
          <cell r="H21225">
            <v>0</v>
          </cell>
          <cell r="I21225">
            <v>0.295</v>
          </cell>
          <cell r="J21225">
            <v>0.295</v>
          </cell>
        </row>
        <row r="21226">
          <cell r="F21226" t="str">
            <v>地坳上-桐油坨</v>
          </cell>
          <cell r="G21226" t="str">
            <v>V366433122</v>
          </cell>
          <cell r="H21226">
            <v>0</v>
          </cell>
          <cell r="I21226">
            <v>0.746</v>
          </cell>
          <cell r="J21226">
            <v>0.746</v>
          </cell>
        </row>
        <row r="21227">
          <cell r="G21227" t="str">
            <v>AA08433122</v>
          </cell>
          <cell r="H21227">
            <v>0</v>
          </cell>
          <cell r="I21227">
            <v>0.248</v>
          </cell>
          <cell r="J21227">
            <v>0.248</v>
          </cell>
        </row>
        <row r="21228">
          <cell r="F21228" t="str">
            <v>锣鼓坪-电排</v>
          </cell>
          <cell r="G21228" t="str">
            <v>C581433122</v>
          </cell>
          <cell r="H21228">
            <v>0</v>
          </cell>
          <cell r="I21228">
            <v>3.475</v>
          </cell>
          <cell r="J21228">
            <v>3.475</v>
          </cell>
        </row>
        <row r="21229">
          <cell r="F21229" t="str">
            <v>榆树界-猴孙洞</v>
          </cell>
          <cell r="G21229" t="str">
            <v>C588433122</v>
          </cell>
          <cell r="H21229">
            <v>0</v>
          </cell>
          <cell r="I21229">
            <v>1.924</v>
          </cell>
          <cell r="J21229">
            <v>1.924</v>
          </cell>
        </row>
        <row r="21230">
          <cell r="F21230" t="str">
            <v>昌棚溪-梅溪</v>
          </cell>
          <cell r="G21230" t="str">
            <v>V322433122</v>
          </cell>
          <cell r="H21230">
            <v>0</v>
          </cell>
          <cell r="I21230">
            <v>0.784</v>
          </cell>
          <cell r="J21230">
            <v>0.784</v>
          </cell>
        </row>
        <row r="21231">
          <cell r="F21231" t="str">
            <v>坳上-上望天堂</v>
          </cell>
          <cell r="G21231" t="str">
            <v>V375433122</v>
          </cell>
          <cell r="H21231">
            <v>0</v>
          </cell>
          <cell r="I21231">
            <v>0.192</v>
          </cell>
          <cell r="J21231">
            <v>0.192</v>
          </cell>
        </row>
        <row r="21232">
          <cell r="F21232" t="str">
            <v>齐排-栾团湾</v>
          </cell>
          <cell r="G21232" t="str">
            <v>V377433122</v>
          </cell>
          <cell r="H21232">
            <v>0</v>
          </cell>
          <cell r="I21232">
            <v>1.553</v>
          </cell>
          <cell r="J21232">
            <v>1.553</v>
          </cell>
        </row>
        <row r="21233">
          <cell r="F21233" t="str">
            <v>洪水坪-狗冲弯</v>
          </cell>
          <cell r="G21233" t="str">
            <v>V351433122</v>
          </cell>
          <cell r="H21233">
            <v>0</v>
          </cell>
          <cell r="I21233">
            <v>0.463</v>
          </cell>
          <cell r="J21233">
            <v>0.463</v>
          </cell>
        </row>
        <row r="21234">
          <cell r="G21234" t="str">
            <v>AA37433122</v>
          </cell>
          <cell r="H21234">
            <v>0</v>
          </cell>
          <cell r="I21234">
            <v>0.578</v>
          </cell>
          <cell r="J21234">
            <v>0.578</v>
          </cell>
        </row>
        <row r="21235">
          <cell r="F21235" t="str">
            <v>渗水溪-岩寨</v>
          </cell>
          <cell r="G21235" t="str">
            <v>C396433122</v>
          </cell>
          <cell r="H21235">
            <v>0</v>
          </cell>
          <cell r="I21235">
            <v>1.886</v>
          </cell>
          <cell r="J21235">
            <v>1.886</v>
          </cell>
        </row>
        <row r="21236">
          <cell r="F21236" t="str">
            <v>榔木溪-拖船坡</v>
          </cell>
          <cell r="G21236" t="str">
            <v>C412433122</v>
          </cell>
          <cell r="H21236">
            <v>0</v>
          </cell>
          <cell r="I21236">
            <v>2.922</v>
          </cell>
          <cell r="J21236">
            <v>2.922</v>
          </cell>
        </row>
        <row r="21237">
          <cell r="F21237" t="str">
            <v>中子门-健尔坪</v>
          </cell>
          <cell r="G21237" t="str">
            <v>C415433122</v>
          </cell>
          <cell r="H21237">
            <v>0</v>
          </cell>
          <cell r="I21237">
            <v>2.645</v>
          </cell>
          <cell r="J21237">
            <v>2.645</v>
          </cell>
        </row>
        <row r="21238">
          <cell r="F21238" t="str">
            <v>李家岭-鸡溪坳</v>
          </cell>
          <cell r="G21238" t="str">
            <v>C420433122</v>
          </cell>
          <cell r="H21238">
            <v>0</v>
          </cell>
          <cell r="I21238">
            <v>1.592</v>
          </cell>
          <cell r="J21238">
            <v>1.592</v>
          </cell>
        </row>
        <row r="21239">
          <cell r="F21239" t="str">
            <v>雷公岭-蜜冲</v>
          </cell>
          <cell r="G21239" t="str">
            <v>C423433122</v>
          </cell>
          <cell r="H21239">
            <v>0</v>
          </cell>
          <cell r="I21239">
            <v>0.954</v>
          </cell>
          <cell r="J21239">
            <v>0.954</v>
          </cell>
        </row>
        <row r="21240">
          <cell r="F21240" t="str">
            <v>象鼻潭-芋头溪</v>
          </cell>
          <cell r="G21240" t="str">
            <v>V389433122</v>
          </cell>
          <cell r="H21240">
            <v>0</v>
          </cell>
          <cell r="I21240">
            <v>0.782</v>
          </cell>
          <cell r="J21240">
            <v>0.782</v>
          </cell>
        </row>
        <row r="21241">
          <cell r="F21241" t="str">
            <v>榔木溪分社-印家寨</v>
          </cell>
          <cell r="G21241" t="str">
            <v>C413433122</v>
          </cell>
          <cell r="H21241">
            <v>0</v>
          </cell>
          <cell r="I21241">
            <v>0.454</v>
          </cell>
          <cell r="J21241">
            <v>0.454</v>
          </cell>
        </row>
        <row r="21242">
          <cell r="F21242" t="str">
            <v>石家田坪-小烟坨</v>
          </cell>
          <cell r="G21242" t="str">
            <v>C414433122</v>
          </cell>
          <cell r="H21242">
            <v>0.583</v>
          </cell>
          <cell r="I21242">
            <v>2.218</v>
          </cell>
          <cell r="J21242">
            <v>1.635</v>
          </cell>
        </row>
        <row r="21243">
          <cell r="F21243" t="str">
            <v>岩塘田-白岩墙</v>
          </cell>
          <cell r="G21243" t="str">
            <v>C579433122</v>
          </cell>
          <cell r="H21243">
            <v>0</v>
          </cell>
          <cell r="I21243">
            <v>1.568</v>
          </cell>
          <cell r="J21243">
            <v>1.568</v>
          </cell>
        </row>
        <row r="21244">
          <cell r="F21244" t="str">
            <v>大坳-上云界</v>
          </cell>
          <cell r="G21244" t="str">
            <v>V313433122</v>
          </cell>
          <cell r="H21244">
            <v>0</v>
          </cell>
          <cell r="I21244">
            <v>2.746</v>
          </cell>
          <cell r="J21244">
            <v>2.746</v>
          </cell>
        </row>
        <row r="21245">
          <cell r="F21245" t="str">
            <v>烤肉溪-牛食坡</v>
          </cell>
          <cell r="G21245" t="str">
            <v>V316433122</v>
          </cell>
          <cell r="H21245">
            <v>0</v>
          </cell>
          <cell r="I21245">
            <v>0.461</v>
          </cell>
          <cell r="J21245">
            <v>0.461</v>
          </cell>
        </row>
        <row r="21246">
          <cell r="F21246" t="str">
            <v>欧溪-李什坪</v>
          </cell>
          <cell r="G21246" t="str">
            <v>Y090433122</v>
          </cell>
          <cell r="H21246">
            <v>15.808</v>
          </cell>
          <cell r="I21246">
            <v>18.566</v>
          </cell>
          <cell r="J21246">
            <v>2.758</v>
          </cell>
        </row>
        <row r="21247">
          <cell r="F21247" t="str">
            <v>下冲湾-溪边寨</v>
          </cell>
          <cell r="G21247" t="str">
            <v>V437433122</v>
          </cell>
          <cell r="H21247">
            <v>0</v>
          </cell>
          <cell r="I21247">
            <v>0.277</v>
          </cell>
          <cell r="J21247">
            <v>0.277</v>
          </cell>
        </row>
        <row r="21248">
          <cell r="F21248" t="str">
            <v>旁孔田角-坨里</v>
          </cell>
          <cell r="G21248" t="str">
            <v>V439433122</v>
          </cell>
          <cell r="H21248">
            <v>0</v>
          </cell>
          <cell r="I21248">
            <v>0.238</v>
          </cell>
          <cell r="J21248">
            <v>0.238</v>
          </cell>
        </row>
        <row r="21249">
          <cell r="F21249" t="str">
            <v>榔树湾-下坪</v>
          </cell>
          <cell r="G21249" t="str">
            <v>V443433122</v>
          </cell>
          <cell r="H21249">
            <v>0</v>
          </cell>
          <cell r="I21249">
            <v>0.372</v>
          </cell>
          <cell r="J21249">
            <v>0.372</v>
          </cell>
        </row>
        <row r="21250">
          <cell r="F21250" t="str">
            <v>炮岭-土马坪</v>
          </cell>
          <cell r="G21250" t="str">
            <v>V402433122</v>
          </cell>
          <cell r="H21250">
            <v>0</v>
          </cell>
          <cell r="I21250">
            <v>1.093</v>
          </cell>
          <cell r="J21250">
            <v>1.093</v>
          </cell>
        </row>
        <row r="21251">
          <cell r="F21251" t="str">
            <v>钢管坳-山枣</v>
          </cell>
          <cell r="G21251" t="str">
            <v>C385433122</v>
          </cell>
          <cell r="H21251">
            <v>0</v>
          </cell>
          <cell r="I21251">
            <v>0.456</v>
          </cell>
          <cell r="J21251">
            <v>0.456</v>
          </cell>
        </row>
        <row r="21252">
          <cell r="G21252" t="str">
            <v>AA25433122</v>
          </cell>
          <cell r="H21252">
            <v>0</v>
          </cell>
          <cell r="I21252">
            <v>0.309</v>
          </cell>
          <cell r="J21252">
            <v>0.309</v>
          </cell>
        </row>
        <row r="21253">
          <cell r="F21253" t="str">
            <v>茶坪溪-军田坪</v>
          </cell>
          <cell r="G21253" t="str">
            <v>V328433122</v>
          </cell>
          <cell r="H21253">
            <v>0</v>
          </cell>
          <cell r="I21253">
            <v>0.691</v>
          </cell>
          <cell r="J21253">
            <v>0.691</v>
          </cell>
        </row>
        <row r="21254">
          <cell r="G21254" t="str">
            <v>AA30433122</v>
          </cell>
          <cell r="H21254">
            <v>0</v>
          </cell>
          <cell r="I21254">
            <v>0.441</v>
          </cell>
          <cell r="J21254">
            <v>0.441</v>
          </cell>
        </row>
        <row r="21255">
          <cell r="F21255" t="str">
            <v>欧溪-陈家坡</v>
          </cell>
          <cell r="G21255" t="str">
            <v>C392433122</v>
          </cell>
          <cell r="H21255">
            <v>0</v>
          </cell>
          <cell r="I21255">
            <v>2.31</v>
          </cell>
          <cell r="J21255">
            <v>2.31</v>
          </cell>
        </row>
        <row r="21256">
          <cell r="F21256" t="str">
            <v>三角潭-梯溪坪</v>
          </cell>
          <cell r="G21256" t="str">
            <v>C394433122</v>
          </cell>
          <cell r="H21256">
            <v>0</v>
          </cell>
          <cell r="I21256">
            <v>2.136</v>
          </cell>
          <cell r="J21256">
            <v>2.136</v>
          </cell>
        </row>
        <row r="21257">
          <cell r="F21257" t="str">
            <v>油菜坳-下田溶</v>
          </cell>
          <cell r="G21257" t="str">
            <v>V393433122</v>
          </cell>
          <cell r="H21257">
            <v>0</v>
          </cell>
          <cell r="I21257">
            <v>0.598</v>
          </cell>
          <cell r="J21257">
            <v>0.598</v>
          </cell>
        </row>
        <row r="21258">
          <cell r="F21258" t="str">
            <v>双树坳-唐家寨</v>
          </cell>
          <cell r="G21258" t="str">
            <v>V397433122</v>
          </cell>
          <cell r="H21258">
            <v>0</v>
          </cell>
          <cell r="I21258">
            <v>0.797</v>
          </cell>
          <cell r="J21258">
            <v>0.797</v>
          </cell>
        </row>
        <row r="21259">
          <cell r="G21259" t="str">
            <v>AA28433122</v>
          </cell>
          <cell r="H21259">
            <v>0</v>
          </cell>
          <cell r="I21259">
            <v>0.432</v>
          </cell>
          <cell r="J21259">
            <v>0.432</v>
          </cell>
        </row>
        <row r="21260">
          <cell r="G21260" t="str">
            <v>AA29433122</v>
          </cell>
          <cell r="H21260">
            <v>0</v>
          </cell>
          <cell r="I21260">
            <v>0.541</v>
          </cell>
          <cell r="J21260">
            <v>0.541</v>
          </cell>
        </row>
        <row r="21261">
          <cell r="F21261" t="str">
            <v>水碾子-龙背山</v>
          </cell>
          <cell r="G21261" t="str">
            <v>C135433122</v>
          </cell>
          <cell r="H21261">
            <v>1.145</v>
          </cell>
          <cell r="I21261">
            <v>1.509</v>
          </cell>
          <cell r="J21261">
            <v>0.364</v>
          </cell>
        </row>
        <row r="21262">
          <cell r="F21262" t="str">
            <v>渗水溪-岩寨</v>
          </cell>
          <cell r="G21262" t="str">
            <v>C396433122</v>
          </cell>
          <cell r="H21262">
            <v>0</v>
          </cell>
          <cell r="I21262">
            <v>0.777</v>
          </cell>
          <cell r="J21262">
            <v>0.777</v>
          </cell>
        </row>
        <row r="21263">
          <cell r="F21263" t="str">
            <v>濡谷湾-浦六冲</v>
          </cell>
          <cell r="G21263" t="str">
            <v>C406433122</v>
          </cell>
          <cell r="H21263">
            <v>0</v>
          </cell>
          <cell r="I21263">
            <v>1.462</v>
          </cell>
          <cell r="J21263">
            <v>1.462</v>
          </cell>
        </row>
        <row r="21264">
          <cell r="F21264" t="str">
            <v>雀儿溪-历亮</v>
          </cell>
          <cell r="G21264" t="str">
            <v>C410433122</v>
          </cell>
          <cell r="H21264">
            <v>0</v>
          </cell>
          <cell r="I21264">
            <v>2.74</v>
          </cell>
          <cell r="J21264">
            <v>2.74</v>
          </cell>
        </row>
        <row r="21265">
          <cell r="F21265" t="str">
            <v>啊坡岭-柳树坳</v>
          </cell>
          <cell r="G21265" t="str">
            <v>V354433122</v>
          </cell>
          <cell r="H21265">
            <v>0</v>
          </cell>
          <cell r="I21265">
            <v>0.493</v>
          </cell>
          <cell r="J21265">
            <v>0.493</v>
          </cell>
        </row>
        <row r="21266">
          <cell r="F21266" t="str">
            <v>张家坪-岩塘</v>
          </cell>
          <cell r="G21266" t="str">
            <v>C578433122</v>
          </cell>
          <cell r="H21266">
            <v>0</v>
          </cell>
          <cell r="I21266">
            <v>3.913</v>
          </cell>
          <cell r="J21266">
            <v>3.913</v>
          </cell>
        </row>
        <row r="21267">
          <cell r="F21267" t="str">
            <v>张家坪-岩塘</v>
          </cell>
          <cell r="G21267" t="str">
            <v>C579433122</v>
          </cell>
          <cell r="H21267">
            <v>0</v>
          </cell>
          <cell r="I21267">
            <v>0.359</v>
          </cell>
          <cell r="J21267">
            <v>0.359</v>
          </cell>
        </row>
        <row r="21268">
          <cell r="G21268" t="str">
            <v>V000</v>
          </cell>
          <cell r="H21268">
            <v>0</v>
          </cell>
          <cell r="I21268">
            <v>0.225</v>
          </cell>
          <cell r="J21268">
            <v>0.225</v>
          </cell>
        </row>
        <row r="21269">
          <cell r="F21269" t="str">
            <v>下溪桥 -石家寨</v>
          </cell>
          <cell r="G21269" t="str">
            <v>V387433122</v>
          </cell>
          <cell r="H21269">
            <v>0</v>
          </cell>
          <cell r="I21269">
            <v>0.919</v>
          </cell>
          <cell r="J21269">
            <v>0.919</v>
          </cell>
        </row>
        <row r="21270">
          <cell r="F21270" t="str">
            <v>檀木树田-竹坪</v>
          </cell>
          <cell r="G21270" t="str">
            <v>V388433122</v>
          </cell>
          <cell r="H21270">
            <v>0</v>
          </cell>
          <cell r="I21270">
            <v>0.483</v>
          </cell>
          <cell r="J21270">
            <v>0.483</v>
          </cell>
        </row>
        <row r="21271">
          <cell r="F21271" t="str">
            <v>梓木坳-下平不凉</v>
          </cell>
          <cell r="G21271" t="str">
            <v>V016433122</v>
          </cell>
          <cell r="H21271">
            <v>0</v>
          </cell>
          <cell r="I21271">
            <v>0.612</v>
          </cell>
          <cell r="J21271">
            <v>0.612</v>
          </cell>
        </row>
        <row r="21272">
          <cell r="F21272" t="str">
            <v>格婆溪-梓木坳</v>
          </cell>
          <cell r="G21272" t="str">
            <v>V512433122</v>
          </cell>
          <cell r="H21272">
            <v>0</v>
          </cell>
          <cell r="I21272">
            <v>0.583</v>
          </cell>
          <cell r="J21272">
            <v>0.583</v>
          </cell>
        </row>
        <row r="21273">
          <cell r="F21273" t="str">
            <v>岔路口-池凉</v>
          </cell>
          <cell r="G21273" t="str">
            <v>V162433122</v>
          </cell>
          <cell r="H21273">
            <v>0</v>
          </cell>
          <cell r="I21273">
            <v>1.347</v>
          </cell>
          <cell r="J21273">
            <v>1.347</v>
          </cell>
        </row>
        <row r="21274">
          <cell r="F21274" t="str">
            <v>大水坪-牛洞</v>
          </cell>
          <cell r="G21274" t="str">
            <v>C10A433122</v>
          </cell>
          <cell r="H21274">
            <v>0</v>
          </cell>
          <cell r="I21274">
            <v>2.016</v>
          </cell>
          <cell r="J21274">
            <v>2.016</v>
          </cell>
        </row>
        <row r="21275">
          <cell r="F21275" t="str">
            <v>小黄泥冲-大黄泥冲</v>
          </cell>
          <cell r="G21275" t="str">
            <v>V155433122</v>
          </cell>
          <cell r="H21275">
            <v>0</v>
          </cell>
          <cell r="I21275">
            <v>0.487</v>
          </cell>
          <cell r="J21275">
            <v>0.487</v>
          </cell>
        </row>
        <row r="21276">
          <cell r="F21276" t="str">
            <v>能溪河-夯子奶</v>
          </cell>
          <cell r="G21276" t="str">
            <v>C12A433122</v>
          </cell>
          <cell r="H21276">
            <v>0</v>
          </cell>
          <cell r="I21276">
            <v>1.457</v>
          </cell>
          <cell r="J21276">
            <v>1.457</v>
          </cell>
        </row>
        <row r="21277">
          <cell r="F21277" t="str">
            <v>大坳-岗子坟</v>
          </cell>
          <cell r="G21277" t="str">
            <v>V174433122</v>
          </cell>
          <cell r="H21277">
            <v>0</v>
          </cell>
          <cell r="I21277">
            <v>0.875</v>
          </cell>
          <cell r="J21277">
            <v>0.875</v>
          </cell>
        </row>
        <row r="21278">
          <cell r="F21278" t="str">
            <v>大兴龙-大寨</v>
          </cell>
          <cell r="G21278" t="str">
            <v>V171433122</v>
          </cell>
          <cell r="H21278">
            <v>0</v>
          </cell>
          <cell r="I21278">
            <v>0.884</v>
          </cell>
          <cell r="J21278">
            <v>0.884</v>
          </cell>
        </row>
        <row r="21279">
          <cell r="F21279" t="str">
            <v>大地线</v>
          </cell>
          <cell r="G21279" t="str">
            <v>C149433122</v>
          </cell>
          <cell r="H21279">
            <v>3.517</v>
          </cell>
          <cell r="I21279">
            <v>3.857</v>
          </cell>
          <cell r="J21279">
            <v>0.34</v>
          </cell>
        </row>
        <row r="21280">
          <cell r="F21280" t="str">
            <v>枫木坳-黄家寨</v>
          </cell>
          <cell r="G21280" t="str">
            <v>C375433122</v>
          </cell>
          <cell r="H21280">
            <v>0</v>
          </cell>
          <cell r="I21280">
            <v>1.87</v>
          </cell>
          <cell r="J21280">
            <v>1.87</v>
          </cell>
        </row>
        <row r="21281">
          <cell r="G21281" t="str">
            <v>AA35433122</v>
          </cell>
          <cell r="H21281">
            <v>0</v>
          </cell>
          <cell r="I21281">
            <v>0.305</v>
          </cell>
          <cell r="J21281">
            <v>0.305</v>
          </cell>
        </row>
        <row r="21282">
          <cell r="F21282" t="str">
            <v>马家冲水库-冲塘</v>
          </cell>
          <cell r="G21282" t="str">
            <v>C14A433122</v>
          </cell>
          <cell r="H21282">
            <v>0</v>
          </cell>
          <cell r="I21282">
            <v>1.179</v>
          </cell>
          <cell r="J21282">
            <v>1.179</v>
          </cell>
        </row>
        <row r="21283">
          <cell r="F21283" t="str">
            <v>东广寨-桐木脑</v>
          </cell>
          <cell r="G21283" t="str">
            <v>C349433122</v>
          </cell>
          <cell r="H21283">
            <v>0</v>
          </cell>
          <cell r="I21283">
            <v>0.62</v>
          </cell>
          <cell r="J21283">
            <v>0.62</v>
          </cell>
        </row>
        <row r="21284">
          <cell r="F21284" t="str">
            <v>东广寨-桐木脑</v>
          </cell>
          <cell r="G21284" t="str">
            <v>C349433122</v>
          </cell>
          <cell r="H21284">
            <v>0</v>
          </cell>
          <cell r="I21284">
            <v>2.026</v>
          </cell>
          <cell r="J21284">
            <v>2.026</v>
          </cell>
        </row>
        <row r="21285">
          <cell r="F21285" t="str">
            <v>灰窑-龙头寨</v>
          </cell>
          <cell r="G21285" t="str">
            <v>V104433122</v>
          </cell>
          <cell r="H21285">
            <v>0</v>
          </cell>
          <cell r="I21285">
            <v>1.193</v>
          </cell>
          <cell r="J21285">
            <v>1.193</v>
          </cell>
        </row>
        <row r="21286">
          <cell r="F21286" t="str">
            <v>黄林芽-黄岩冲</v>
          </cell>
          <cell r="G21286" t="str">
            <v>V108433122</v>
          </cell>
          <cell r="H21286">
            <v>0</v>
          </cell>
          <cell r="I21286">
            <v>1.15</v>
          </cell>
          <cell r="J21286">
            <v>1.15</v>
          </cell>
        </row>
        <row r="21287">
          <cell r="F21287" t="str">
            <v>木坨桥-木坨</v>
          </cell>
          <cell r="G21287" t="str">
            <v>C057433122</v>
          </cell>
          <cell r="H21287">
            <v>2.03</v>
          </cell>
          <cell r="I21287">
            <v>3.581</v>
          </cell>
          <cell r="J21287">
            <v>1.551</v>
          </cell>
        </row>
        <row r="21288">
          <cell r="F21288" t="str">
            <v>洗衣坨-塘冲弯</v>
          </cell>
          <cell r="G21288" t="str">
            <v>V621433122</v>
          </cell>
          <cell r="H21288">
            <v>0</v>
          </cell>
          <cell r="I21288">
            <v>0.948</v>
          </cell>
          <cell r="J21288">
            <v>0.948</v>
          </cell>
        </row>
        <row r="21289">
          <cell r="F21289" t="str">
            <v>桥边-台边坨</v>
          </cell>
          <cell r="G21289" t="str">
            <v>V623433122</v>
          </cell>
          <cell r="H21289">
            <v>0</v>
          </cell>
          <cell r="I21289">
            <v>0.434</v>
          </cell>
          <cell r="J21289">
            <v>0.434</v>
          </cell>
        </row>
        <row r="21290">
          <cell r="F21290" t="str">
            <v>烂木桥-大冲坪</v>
          </cell>
          <cell r="G21290" t="str">
            <v>V626433122</v>
          </cell>
          <cell r="H21290">
            <v>0</v>
          </cell>
          <cell r="I21290">
            <v>0.288</v>
          </cell>
          <cell r="J21290">
            <v>0.288</v>
          </cell>
        </row>
        <row r="21291">
          <cell r="F21291" t="str">
            <v>老虎孔-老虎孔水库</v>
          </cell>
          <cell r="G21291" t="str">
            <v>V627433122</v>
          </cell>
          <cell r="H21291">
            <v>0</v>
          </cell>
          <cell r="I21291">
            <v>0.27</v>
          </cell>
          <cell r="J21291">
            <v>0.27</v>
          </cell>
        </row>
        <row r="21292">
          <cell r="F21292" t="str">
            <v>彭总管坳上-鱼水坪</v>
          </cell>
          <cell r="G21292" t="str">
            <v>C19A433122</v>
          </cell>
          <cell r="H21292">
            <v>0</v>
          </cell>
          <cell r="I21292">
            <v>0.689</v>
          </cell>
          <cell r="J21292">
            <v>0.689</v>
          </cell>
        </row>
        <row r="21293">
          <cell r="F21293" t="str">
            <v>沙子坪桥-商路丘</v>
          </cell>
          <cell r="G21293" t="str">
            <v>V618433122</v>
          </cell>
          <cell r="H21293">
            <v>0</v>
          </cell>
          <cell r="I21293">
            <v>0.553</v>
          </cell>
          <cell r="J21293">
            <v>0.553</v>
          </cell>
        </row>
        <row r="21294">
          <cell r="F21294" t="str">
            <v>永兴场乡上广村分路岩-五组平木坨</v>
          </cell>
          <cell r="G21294" t="str">
            <v>C488433122</v>
          </cell>
          <cell r="H21294">
            <v>0</v>
          </cell>
          <cell r="I21294">
            <v>1.669</v>
          </cell>
          <cell r="J21294">
            <v>1.669</v>
          </cell>
        </row>
        <row r="21295">
          <cell r="F21295" t="str">
            <v>岩屋溪-沙坪溪</v>
          </cell>
          <cell r="G21295" t="str">
            <v>V606433122</v>
          </cell>
          <cell r="H21295">
            <v>0</v>
          </cell>
          <cell r="I21295">
            <v>0.56</v>
          </cell>
          <cell r="J21295">
            <v>0.56</v>
          </cell>
        </row>
        <row r="21296">
          <cell r="F21296" t="str">
            <v>庵唐-弯里</v>
          </cell>
          <cell r="G21296" t="str">
            <v>V607433122</v>
          </cell>
          <cell r="H21296">
            <v>0</v>
          </cell>
          <cell r="I21296">
            <v>0.846</v>
          </cell>
          <cell r="J21296">
            <v>0.846</v>
          </cell>
        </row>
        <row r="21297">
          <cell r="F21297" t="str">
            <v>上广村部-覃路坡</v>
          </cell>
          <cell r="G21297" t="str">
            <v>V608433122</v>
          </cell>
          <cell r="H21297">
            <v>0</v>
          </cell>
          <cell r="I21297">
            <v>0.718</v>
          </cell>
          <cell r="J21297">
            <v>0.718</v>
          </cell>
        </row>
        <row r="21298">
          <cell r="F21298" t="str">
            <v>水井旁-牛岩上</v>
          </cell>
          <cell r="G21298" t="str">
            <v>C343433122</v>
          </cell>
          <cell r="H21298">
            <v>0</v>
          </cell>
          <cell r="I21298">
            <v>0.365</v>
          </cell>
          <cell r="J21298">
            <v>0.365</v>
          </cell>
        </row>
        <row r="21299">
          <cell r="F21299" t="str">
            <v>罗家人-姚家人</v>
          </cell>
          <cell r="G21299" t="str">
            <v>C641433122</v>
          </cell>
          <cell r="H21299">
            <v>0</v>
          </cell>
          <cell r="I21299">
            <v>0.438</v>
          </cell>
          <cell r="J21299">
            <v>0.438</v>
          </cell>
        </row>
        <row r="21300">
          <cell r="F21300" t="str">
            <v>寨弄子-梁家人</v>
          </cell>
          <cell r="G21300" t="str">
            <v>V121433122</v>
          </cell>
          <cell r="H21300">
            <v>0</v>
          </cell>
          <cell r="I21300">
            <v>0.185</v>
          </cell>
          <cell r="J21300">
            <v>0.185</v>
          </cell>
        </row>
        <row r="21301">
          <cell r="F21301" t="str">
            <v>武堰-陈家湾</v>
          </cell>
          <cell r="G21301" t="str">
            <v>C218433122</v>
          </cell>
          <cell r="H21301">
            <v>1.103</v>
          </cell>
          <cell r="I21301">
            <v>1.961</v>
          </cell>
          <cell r="J21301">
            <v>0.858</v>
          </cell>
        </row>
        <row r="21302">
          <cell r="F21302" t="str">
            <v>司牛坳-塘家寨</v>
          </cell>
          <cell r="G21302" t="str">
            <v>C476433122</v>
          </cell>
          <cell r="H21302">
            <v>0</v>
          </cell>
          <cell r="I21302">
            <v>3.553</v>
          </cell>
          <cell r="J21302">
            <v>3.553</v>
          </cell>
        </row>
        <row r="21303">
          <cell r="F21303" t="str">
            <v>溪头桥家台-呈田</v>
          </cell>
          <cell r="G21303" t="str">
            <v>C477433122</v>
          </cell>
          <cell r="H21303">
            <v>0</v>
          </cell>
          <cell r="I21303">
            <v>1.028</v>
          </cell>
          <cell r="J21303">
            <v>1.028</v>
          </cell>
        </row>
        <row r="21304">
          <cell r="F21304" t="str">
            <v>溪头桥家台-呈田</v>
          </cell>
          <cell r="G21304" t="str">
            <v>C477433122</v>
          </cell>
          <cell r="H21304">
            <v>0</v>
          </cell>
          <cell r="I21304">
            <v>2.331</v>
          </cell>
          <cell r="J21304">
            <v>2.331</v>
          </cell>
        </row>
        <row r="21305">
          <cell r="F21305" t="str">
            <v>大坪－锡瓦庄尚</v>
          </cell>
          <cell r="G21305" t="str">
            <v>V067433122</v>
          </cell>
          <cell r="H21305">
            <v>0</v>
          </cell>
          <cell r="I21305">
            <v>0.629</v>
          </cell>
          <cell r="J21305">
            <v>0.629</v>
          </cell>
        </row>
        <row r="21306">
          <cell r="F21306" t="str">
            <v>三层破坳下垄-天堂垄</v>
          </cell>
          <cell r="G21306" t="str">
            <v>C472433122</v>
          </cell>
          <cell r="H21306">
            <v>0</v>
          </cell>
          <cell r="I21306">
            <v>1.428</v>
          </cell>
          <cell r="J21306">
            <v>1.428</v>
          </cell>
        </row>
        <row r="21307">
          <cell r="F21307" t="str">
            <v>马龙头-庵堂边</v>
          </cell>
          <cell r="G21307" t="str">
            <v>V130433122</v>
          </cell>
          <cell r="H21307">
            <v>0</v>
          </cell>
          <cell r="I21307">
            <v>0.424</v>
          </cell>
          <cell r="J21307">
            <v>0.424</v>
          </cell>
        </row>
        <row r="21308">
          <cell r="G21308" t="str">
            <v>V000</v>
          </cell>
          <cell r="H21308">
            <v>0</v>
          </cell>
          <cell r="I21308">
            <v>0.275</v>
          </cell>
          <cell r="J21308">
            <v>0.275</v>
          </cell>
        </row>
        <row r="21309">
          <cell r="F21309" t="str">
            <v>舒家塘-寸金</v>
          </cell>
          <cell r="G21309" t="str">
            <v>C431433123</v>
          </cell>
          <cell r="H21309">
            <v>0</v>
          </cell>
          <cell r="I21309">
            <v>2.071</v>
          </cell>
          <cell r="J21309">
            <v>2.071</v>
          </cell>
        </row>
        <row r="21310">
          <cell r="F21310" t="str">
            <v>马脚坳-王林关</v>
          </cell>
          <cell r="G21310" t="str">
            <v>C049433123</v>
          </cell>
          <cell r="H21310">
            <v>1.136</v>
          </cell>
          <cell r="I21310">
            <v>1.388</v>
          </cell>
          <cell r="J21310">
            <v>0.252</v>
          </cell>
        </row>
        <row r="21311">
          <cell r="F21311" t="str">
            <v>桐坡-川岩</v>
          </cell>
          <cell r="G21311" t="str">
            <v>C320433123</v>
          </cell>
          <cell r="H21311">
            <v>0</v>
          </cell>
          <cell r="I21311">
            <v>1.359</v>
          </cell>
          <cell r="J21311">
            <v>1.359</v>
          </cell>
        </row>
        <row r="21312">
          <cell r="F21312" t="str">
            <v>安家田－牛角湾</v>
          </cell>
          <cell r="G21312" t="str">
            <v>C044433123</v>
          </cell>
          <cell r="H21312">
            <v>0</v>
          </cell>
          <cell r="I21312">
            <v>0.371</v>
          </cell>
          <cell r="J21312">
            <v>0.371</v>
          </cell>
        </row>
        <row r="21313">
          <cell r="F21313" t="str">
            <v>翻眼塘-贵州白水</v>
          </cell>
          <cell r="G21313" t="str">
            <v>C65A433123</v>
          </cell>
          <cell r="H21313">
            <v>0</v>
          </cell>
          <cell r="I21313">
            <v>0.207</v>
          </cell>
          <cell r="J21313">
            <v>0.207</v>
          </cell>
        </row>
        <row r="21314">
          <cell r="F21314" t="str">
            <v>翻眼塘-贵州白水</v>
          </cell>
          <cell r="G21314" t="str">
            <v>C65A433123</v>
          </cell>
          <cell r="H21314">
            <v>0</v>
          </cell>
          <cell r="I21314">
            <v>0.566</v>
          </cell>
          <cell r="J21314">
            <v>0.566</v>
          </cell>
        </row>
        <row r="21315">
          <cell r="F21315" t="str">
            <v>X052K26+000处－化眉</v>
          </cell>
          <cell r="G21315" t="str">
            <v>C041433123</v>
          </cell>
          <cell r="H21315">
            <v>0</v>
          </cell>
          <cell r="I21315">
            <v>0.261</v>
          </cell>
          <cell r="J21315">
            <v>0.261</v>
          </cell>
        </row>
        <row r="21316">
          <cell r="F21316" t="str">
            <v>化眉垅-三岔垅</v>
          </cell>
          <cell r="G21316" t="str">
            <v>C366433123</v>
          </cell>
          <cell r="H21316">
            <v>0</v>
          </cell>
          <cell r="I21316">
            <v>0.713</v>
          </cell>
          <cell r="J21316">
            <v>0.713</v>
          </cell>
        </row>
        <row r="21317">
          <cell r="F21317" t="str">
            <v>村部-高金沙</v>
          </cell>
          <cell r="G21317" t="str">
            <v>V565433123</v>
          </cell>
          <cell r="H21317">
            <v>0</v>
          </cell>
          <cell r="I21317">
            <v>0.793</v>
          </cell>
          <cell r="J21317">
            <v>0.793</v>
          </cell>
        </row>
        <row r="21318">
          <cell r="F21318" t="str">
            <v>上木林-当上坡</v>
          </cell>
          <cell r="G21318" t="str">
            <v>V566433123</v>
          </cell>
          <cell r="H21318">
            <v>0</v>
          </cell>
          <cell r="I21318">
            <v>0.403</v>
          </cell>
          <cell r="J21318">
            <v>0.403</v>
          </cell>
        </row>
        <row r="21319">
          <cell r="F21319" t="str">
            <v>马鞍井-白岩壁</v>
          </cell>
          <cell r="G21319" t="str">
            <v>C055433123</v>
          </cell>
          <cell r="H21319">
            <v>1.165</v>
          </cell>
          <cell r="I21319">
            <v>2.171</v>
          </cell>
          <cell r="J21319">
            <v>1.006</v>
          </cell>
        </row>
        <row r="21320">
          <cell r="F21320" t="str">
            <v>马鞍井-白岩壁</v>
          </cell>
          <cell r="G21320" t="str">
            <v>C055433123</v>
          </cell>
          <cell r="H21320">
            <v>0</v>
          </cell>
          <cell r="I21320">
            <v>2.057</v>
          </cell>
          <cell r="J21320">
            <v>2.057</v>
          </cell>
        </row>
        <row r="21321">
          <cell r="F21321" t="str">
            <v>龙井-天星</v>
          </cell>
          <cell r="G21321" t="str">
            <v>C54A433123</v>
          </cell>
          <cell r="H21321">
            <v>1.376</v>
          </cell>
          <cell r="I21321">
            <v>2.083</v>
          </cell>
          <cell r="J21321">
            <v>0.707</v>
          </cell>
        </row>
        <row r="21322">
          <cell r="F21322" t="str">
            <v>龙井－天星</v>
          </cell>
          <cell r="G21322" t="str">
            <v>C54A433123</v>
          </cell>
          <cell r="H21322">
            <v>0</v>
          </cell>
          <cell r="I21322">
            <v>1.374</v>
          </cell>
          <cell r="J21322">
            <v>1.374</v>
          </cell>
        </row>
        <row r="21323">
          <cell r="F21323" t="str">
            <v>翻眼塘-下麻溪</v>
          </cell>
          <cell r="G21323" t="str">
            <v>C043433123</v>
          </cell>
          <cell r="H21323">
            <v>0</v>
          </cell>
          <cell r="I21323">
            <v>1.928</v>
          </cell>
          <cell r="J21323">
            <v>1.928</v>
          </cell>
        </row>
        <row r="21324">
          <cell r="F21324" t="str">
            <v>X052K27+100处－木桶井4组</v>
          </cell>
          <cell r="G21324" t="str">
            <v>C242433123</v>
          </cell>
          <cell r="H21324">
            <v>0</v>
          </cell>
          <cell r="I21324">
            <v>0.404</v>
          </cell>
          <cell r="J21324">
            <v>0.404</v>
          </cell>
        </row>
        <row r="21325">
          <cell r="F21325" t="str">
            <v>马脚坳-王林关</v>
          </cell>
          <cell r="G21325" t="str">
            <v>C049433123</v>
          </cell>
          <cell r="H21325">
            <v>0</v>
          </cell>
          <cell r="I21325">
            <v>1.129</v>
          </cell>
          <cell r="J21325">
            <v>1.129</v>
          </cell>
        </row>
        <row r="21326">
          <cell r="F21326" t="str">
            <v>天星路口－天星</v>
          </cell>
          <cell r="G21326" t="str">
            <v>C051433123</v>
          </cell>
          <cell r="H21326">
            <v>0</v>
          </cell>
          <cell r="I21326">
            <v>0.905</v>
          </cell>
          <cell r="J21326">
            <v>0.905</v>
          </cell>
        </row>
        <row r="21327">
          <cell r="F21327" t="str">
            <v>收费站-杨柳湾</v>
          </cell>
          <cell r="G21327" t="str">
            <v>V555433123</v>
          </cell>
          <cell r="H21327">
            <v>0</v>
          </cell>
          <cell r="I21327">
            <v>0.458</v>
          </cell>
          <cell r="J21327">
            <v>0.458</v>
          </cell>
        </row>
        <row r="21328">
          <cell r="F21328" t="str">
            <v>香炉山-草鞋塘</v>
          </cell>
          <cell r="G21328" t="str">
            <v>C114433123</v>
          </cell>
          <cell r="H21328">
            <v>1.225</v>
          </cell>
          <cell r="I21328">
            <v>1.607</v>
          </cell>
          <cell r="J21328">
            <v>0.382</v>
          </cell>
        </row>
        <row r="21329">
          <cell r="F21329" t="str">
            <v>干塘－草鞋塘</v>
          </cell>
          <cell r="G21329" t="str">
            <v>C15A433123</v>
          </cell>
          <cell r="H21329">
            <v>0</v>
          </cell>
          <cell r="I21329">
            <v>0.276</v>
          </cell>
          <cell r="J21329">
            <v>0.276</v>
          </cell>
        </row>
        <row r="21330">
          <cell r="F21330" t="str">
            <v>堤坝-杉木湾</v>
          </cell>
          <cell r="G21330" t="str">
            <v>C047433123</v>
          </cell>
          <cell r="H21330">
            <v>2.133</v>
          </cell>
          <cell r="I21330">
            <v>4.331</v>
          </cell>
          <cell r="J21330">
            <v>2.198</v>
          </cell>
        </row>
        <row r="21331">
          <cell r="F21331" t="str">
            <v>新岩桥-狗仔垅</v>
          </cell>
          <cell r="G21331" t="str">
            <v>V563433123</v>
          </cell>
          <cell r="H21331">
            <v>0</v>
          </cell>
          <cell r="I21331">
            <v>0.458</v>
          </cell>
          <cell r="J21331">
            <v>0.458</v>
          </cell>
        </row>
        <row r="21332">
          <cell r="F21332" t="str">
            <v>新寨-天星</v>
          </cell>
          <cell r="G21332" t="str">
            <v>C055433123</v>
          </cell>
          <cell r="H21332">
            <v>0</v>
          </cell>
          <cell r="I21332">
            <v>0.349</v>
          </cell>
          <cell r="J21332">
            <v>0.349</v>
          </cell>
        </row>
        <row r="21333">
          <cell r="F21333" t="str">
            <v>油麻湾-野牛山</v>
          </cell>
          <cell r="G21333" t="str">
            <v>C389433123</v>
          </cell>
          <cell r="H21333">
            <v>0</v>
          </cell>
          <cell r="I21333">
            <v>2.27</v>
          </cell>
          <cell r="J21333">
            <v>2.27</v>
          </cell>
        </row>
        <row r="21334">
          <cell r="F21334" t="str">
            <v>竹子坳-新屋桥</v>
          </cell>
          <cell r="G21334" t="str">
            <v>V590433123</v>
          </cell>
          <cell r="H21334">
            <v>0</v>
          </cell>
          <cell r="I21334">
            <v>0.565</v>
          </cell>
          <cell r="J21334">
            <v>0.565</v>
          </cell>
        </row>
        <row r="21335">
          <cell r="F21335" t="str">
            <v>宜都-阿拉坪</v>
          </cell>
          <cell r="G21335" t="str">
            <v>C348433123</v>
          </cell>
          <cell r="H21335">
            <v>0</v>
          </cell>
          <cell r="I21335">
            <v>2.155</v>
          </cell>
          <cell r="J21335">
            <v>2.155</v>
          </cell>
        </row>
        <row r="21336">
          <cell r="F21336" t="str">
            <v>庙坳上-下塘湾</v>
          </cell>
          <cell r="G21336" t="str">
            <v>C093433123</v>
          </cell>
          <cell r="H21336">
            <v>0.822</v>
          </cell>
          <cell r="I21336">
            <v>1.142</v>
          </cell>
          <cell r="J21336">
            <v>0.32</v>
          </cell>
        </row>
        <row r="21337">
          <cell r="F21337" t="str">
            <v>瓦坪-黄土坎</v>
          </cell>
          <cell r="G21337" t="str">
            <v>C297433123</v>
          </cell>
          <cell r="H21337">
            <v>0</v>
          </cell>
          <cell r="I21337">
            <v>1.436</v>
          </cell>
          <cell r="J21337">
            <v>1.436</v>
          </cell>
        </row>
        <row r="21338">
          <cell r="G21338" t="str">
            <v>AA16733123</v>
          </cell>
          <cell r="H21338">
            <v>0</v>
          </cell>
          <cell r="I21338">
            <v>0.215</v>
          </cell>
          <cell r="J21338">
            <v>0.215</v>
          </cell>
        </row>
        <row r="21339">
          <cell r="F21339" t="str">
            <v>茶田车站－新屋垅</v>
          </cell>
          <cell r="G21339" t="str">
            <v>C099433123</v>
          </cell>
          <cell r="H21339">
            <v>0</v>
          </cell>
          <cell r="I21339">
            <v>0.576</v>
          </cell>
          <cell r="J21339">
            <v>0.576</v>
          </cell>
        </row>
        <row r="21340">
          <cell r="F21340" t="str">
            <v>庙路上-淘沙坪</v>
          </cell>
          <cell r="G21340" t="str">
            <v>C298433123</v>
          </cell>
          <cell r="H21340">
            <v>0</v>
          </cell>
          <cell r="I21340">
            <v>1.303</v>
          </cell>
          <cell r="J21340">
            <v>1.303</v>
          </cell>
        </row>
        <row r="21341">
          <cell r="F21341" t="str">
            <v>王棒坳-团鱼群</v>
          </cell>
          <cell r="G21341" t="str">
            <v>C523433123</v>
          </cell>
          <cell r="H21341">
            <v>0</v>
          </cell>
          <cell r="I21341">
            <v>1.331</v>
          </cell>
          <cell r="J21341">
            <v>1.331</v>
          </cell>
        </row>
        <row r="21342">
          <cell r="F21342" t="str">
            <v>池塘贤-垅里</v>
          </cell>
          <cell r="G21342" t="str">
            <v>V347433123</v>
          </cell>
          <cell r="H21342">
            <v>0</v>
          </cell>
          <cell r="I21342">
            <v>0.377</v>
          </cell>
          <cell r="J21342">
            <v>0.377</v>
          </cell>
        </row>
        <row r="21343">
          <cell r="F21343" t="str">
            <v>忙田坳-井湾</v>
          </cell>
          <cell r="G21343" t="str">
            <v>V364433123</v>
          </cell>
          <cell r="H21343">
            <v>0</v>
          </cell>
          <cell r="I21343">
            <v>0.272</v>
          </cell>
          <cell r="J21343">
            <v>0.272</v>
          </cell>
        </row>
        <row r="21344">
          <cell r="F21344" t="str">
            <v>炸药库-都首</v>
          </cell>
          <cell r="G21344" t="str">
            <v>C101433123</v>
          </cell>
          <cell r="H21344">
            <v>1.065</v>
          </cell>
          <cell r="I21344">
            <v>2.242</v>
          </cell>
          <cell r="J21344">
            <v>1.177</v>
          </cell>
        </row>
        <row r="21345">
          <cell r="F21345" t="str">
            <v>跳岩-关梓山</v>
          </cell>
          <cell r="G21345" t="str">
            <v>V362433123</v>
          </cell>
          <cell r="H21345">
            <v>0</v>
          </cell>
          <cell r="I21345">
            <v>0.306</v>
          </cell>
          <cell r="J21345">
            <v>0.306</v>
          </cell>
        </row>
        <row r="21346">
          <cell r="F21346" t="str">
            <v>罗家山-牛斗坪</v>
          </cell>
          <cell r="G21346" t="str">
            <v>V673433123</v>
          </cell>
          <cell r="H21346">
            <v>0</v>
          </cell>
          <cell r="I21346">
            <v>0.437</v>
          </cell>
          <cell r="J21346">
            <v>0.437</v>
          </cell>
        </row>
        <row r="21347">
          <cell r="F21347" t="str">
            <v>Y193K7+700处－老秧田</v>
          </cell>
          <cell r="G21347" t="str">
            <v>C28A433123</v>
          </cell>
          <cell r="H21347">
            <v>0</v>
          </cell>
          <cell r="I21347">
            <v>1.039</v>
          </cell>
          <cell r="J21347">
            <v>1.039</v>
          </cell>
        </row>
        <row r="21348">
          <cell r="F21348" t="str">
            <v>养猪场-丁家脑</v>
          </cell>
          <cell r="G21348" t="str">
            <v>V340433123</v>
          </cell>
          <cell r="H21348">
            <v>0</v>
          </cell>
          <cell r="I21348">
            <v>0.523</v>
          </cell>
          <cell r="J21348">
            <v>0.523</v>
          </cell>
        </row>
        <row r="21349">
          <cell r="F21349" t="str">
            <v>爱门-曾家寨</v>
          </cell>
          <cell r="G21349" t="str">
            <v>V343433123</v>
          </cell>
          <cell r="H21349">
            <v>0</v>
          </cell>
          <cell r="I21349">
            <v>0.443</v>
          </cell>
          <cell r="J21349">
            <v>0.443</v>
          </cell>
        </row>
        <row r="21350">
          <cell r="F21350" t="str">
            <v>新地溪-茶坪界</v>
          </cell>
          <cell r="G21350" t="str">
            <v>V346433123</v>
          </cell>
          <cell r="H21350">
            <v>0</v>
          </cell>
          <cell r="I21350">
            <v>4.267</v>
          </cell>
          <cell r="J21350">
            <v>4.267</v>
          </cell>
        </row>
        <row r="21351">
          <cell r="F21351" t="str">
            <v>蛇钻垅－通贤</v>
          </cell>
          <cell r="G21351" t="str">
            <v>C14A433123</v>
          </cell>
          <cell r="H21351">
            <v>0</v>
          </cell>
          <cell r="I21351">
            <v>2.042</v>
          </cell>
          <cell r="J21351">
            <v>2.042</v>
          </cell>
        </row>
        <row r="21352">
          <cell r="F21352" t="str">
            <v>闲凉坳-补丁</v>
          </cell>
          <cell r="G21352" t="str">
            <v>C76A433123</v>
          </cell>
          <cell r="H21352">
            <v>7.288</v>
          </cell>
          <cell r="I21352">
            <v>9.461</v>
          </cell>
          <cell r="J21352">
            <v>2.173</v>
          </cell>
        </row>
        <row r="21353">
          <cell r="F21353" t="str">
            <v>大田-小塘冲</v>
          </cell>
          <cell r="G21353" t="str">
            <v>C86A433123</v>
          </cell>
          <cell r="H21353">
            <v>1.418</v>
          </cell>
          <cell r="I21353">
            <v>3.154</v>
          </cell>
          <cell r="J21353">
            <v>1.736</v>
          </cell>
        </row>
        <row r="21354">
          <cell r="F21354" t="str">
            <v>拉务-火炉坪</v>
          </cell>
          <cell r="G21354" t="str">
            <v>Y001433123</v>
          </cell>
          <cell r="H21354">
            <v>9.018</v>
          </cell>
          <cell r="I21354">
            <v>9.379</v>
          </cell>
          <cell r="J21354">
            <v>0.361</v>
          </cell>
        </row>
        <row r="21355">
          <cell r="F21355" t="str">
            <v>桐油坪-都吾</v>
          </cell>
          <cell r="G21355" t="str">
            <v>C462433123</v>
          </cell>
          <cell r="H21355">
            <v>0</v>
          </cell>
          <cell r="I21355">
            <v>3.848</v>
          </cell>
          <cell r="J21355">
            <v>3.848</v>
          </cell>
        </row>
        <row r="21356">
          <cell r="F21356" t="str">
            <v>比了禾-鱼里冲</v>
          </cell>
          <cell r="G21356" t="str">
            <v>V747433123</v>
          </cell>
          <cell r="H21356">
            <v>0</v>
          </cell>
          <cell r="I21356">
            <v>1.02</v>
          </cell>
          <cell r="J21356">
            <v>1.02</v>
          </cell>
        </row>
        <row r="21357">
          <cell r="F21357" t="str">
            <v>高斗-当力湾</v>
          </cell>
          <cell r="G21357" t="str">
            <v>V748433123</v>
          </cell>
          <cell r="H21357">
            <v>0</v>
          </cell>
          <cell r="I21357">
            <v>0.993</v>
          </cell>
          <cell r="J21357">
            <v>0.993</v>
          </cell>
        </row>
        <row r="21358">
          <cell r="G21358" t="str">
            <v>AA05433123</v>
          </cell>
          <cell r="H21358">
            <v>0</v>
          </cell>
          <cell r="I21358">
            <v>0.195</v>
          </cell>
          <cell r="J21358">
            <v>0.195</v>
          </cell>
        </row>
        <row r="21359">
          <cell r="F21359" t="str">
            <v>狗儿垅-桐油坪</v>
          </cell>
          <cell r="G21359" t="str">
            <v>C227433123</v>
          </cell>
          <cell r="H21359">
            <v>5.018</v>
          </cell>
          <cell r="I21359">
            <v>7.325</v>
          </cell>
          <cell r="J21359">
            <v>2.307</v>
          </cell>
        </row>
        <row r="21360">
          <cell r="F21360" t="str">
            <v>营盘-盘瓠山</v>
          </cell>
          <cell r="G21360" t="str">
            <v>V734433123</v>
          </cell>
          <cell r="H21360">
            <v>0</v>
          </cell>
          <cell r="I21360">
            <v>0.458</v>
          </cell>
          <cell r="J21360">
            <v>0.458</v>
          </cell>
        </row>
        <row r="21361">
          <cell r="F21361" t="str">
            <v>早号路口-老八多水</v>
          </cell>
          <cell r="G21361" t="str">
            <v>C419433123</v>
          </cell>
          <cell r="H21361">
            <v>0</v>
          </cell>
          <cell r="I21361">
            <v>3.113</v>
          </cell>
          <cell r="J21361">
            <v>3.113</v>
          </cell>
        </row>
        <row r="21362">
          <cell r="F21362" t="str">
            <v>亭子－红土坡</v>
          </cell>
          <cell r="G21362" t="str">
            <v>C63A433123</v>
          </cell>
          <cell r="H21362">
            <v>0</v>
          </cell>
          <cell r="I21362">
            <v>1.54</v>
          </cell>
          <cell r="J21362">
            <v>1.54</v>
          </cell>
        </row>
        <row r="21363">
          <cell r="F21363" t="str">
            <v>万溶江-半坡</v>
          </cell>
          <cell r="G21363" t="str">
            <v>C593433123</v>
          </cell>
          <cell r="H21363">
            <v>0</v>
          </cell>
          <cell r="I21363">
            <v>2.231</v>
          </cell>
          <cell r="J21363">
            <v>2.231</v>
          </cell>
        </row>
        <row r="21364">
          <cell r="F21364" t="str">
            <v>土地堂-冲绳</v>
          </cell>
          <cell r="G21364" t="str">
            <v>V605433123</v>
          </cell>
          <cell r="H21364">
            <v>0</v>
          </cell>
          <cell r="I21364">
            <v>0.449</v>
          </cell>
          <cell r="J21364">
            <v>0.449</v>
          </cell>
        </row>
        <row r="21365">
          <cell r="F21365" t="str">
            <v>田家寨-黄家寨</v>
          </cell>
          <cell r="G21365" t="str">
            <v>V679433123</v>
          </cell>
          <cell r="H21365">
            <v>0</v>
          </cell>
          <cell r="I21365">
            <v>0.711</v>
          </cell>
          <cell r="J21365">
            <v>0.711</v>
          </cell>
        </row>
        <row r="21366">
          <cell r="F21366" t="str">
            <v>农家寨路口-农家寨</v>
          </cell>
          <cell r="G21366" t="str">
            <v>V295433123</v>
          </cell>
          <cell r="H21366">
            <v>0</v>
          </cell>
          <cell r="I21366">
            <v>0.391</v>
          </cell>
          <cell r="J21366">
            <v>0.391</v>
          </cell>
        </row>
        <row r="21367">
          <cell r="F21367" t="str">
            <v>米板路口-米板</v>
          </cell>
          <cell r="G21367" t="str">
            <v>V298433123</v>
          </cell>
          <cell r="H21367">
            <v>0</v>
          </cell>
          <cell r="I21367">
            <v>0.12</v>
          </cell>
          <cell r="J21367">
            <v>0.12</v>
          </cell>
        </row>
        <row r="21368">
          <cell r="F21368" t="str">
            <v>米良粮店-吉首半冲</v>
          </cell>
          <cell r="G21368" t="str">
            <v>C220433123</v>
          </cell>
          <cell r="H21368">
            <v>0</v>
          </cell>
          <cell r="I21368">
            <v>1.525</v>
          </cell>
          <cell r="J21368">
            <v>1.525</v>
          </cell>
        </row>
        <row r="21369">
          <cell r="F21369" t="str">
            <v>兴得抓高－高叭</v>
          </cell>
          <cell r="G21369" t="str">
            <v>V923433123</v>
          </cell>
          <cell r="H21369">
            <v>0</v>
          </cell>
          <cell r="I21369">
            <v>0.38</v>
          </cell>
          <cell r="J21369">
            <v>0.38</v>
          </cell>
        </row>
        <row r="21370">
          <cell r="F21370" t="str">
            <v>追高咱-邦增</v>
          </cell>
          <cell r="G21370" t="str">
            <v>V928433123</v>
          </cell>
          <cell r="H21370">
            <v>0</v>
          </cell>
          <cell r="I21370">
            <v>0.462</v>
          </cell>
          <cell r="J21370">
            <v>0.462</v>
          </cell>
        </row>
        <row r="21371">
          <cell r="F21371" t="str">
            <v>上寨路口-上寨</v>
          </cell>
          <cell r="G21371" t="str">
            <v>V806433123</v>
          </cell>
          <cell r="H21371">
            <v>0</v>
          </cell>
          <cell r="I21371">
            <v>0.192</v>
          </cell>
          <cell r="J21371">
            <v>0.192</v>
          </cell>
        </row>
        <row r="21372">
          <cell r="F21372" t="str">
            <v>四组路口-茶寨小学</v>
          </cell>
          <cell r="G21372" t="str">
            <v>V930433123</v>
          </cell>
          <cell r="H21372">
            <v>0</v>
          </cell>
          <cell r="I21372">
            <v>0.127</v>
          </cell>
          <cell r="J21372">
            <v>0.127</v>
          </cell>
        </row>
        <row r="21373">
          <cell r="G21373" t="str">
            <v>V000</v>
          </cell>
          <cell r="H21373">
            <v>0</v>
          </cell>
          <cell r="I21373">
            <v>0.103</v>
          </cell>
          <cell r="J21373">
            <v>0.103</v>
          </cell>
        </row>
        <row r="21374">
          <cell r="F21374" t="str">
            <v>冬沙-高凼</v>
          </cell>
          <cell r="G21374" t="str">
            <v>V906433123</v>
          </cell>
          <cell r="H21374">
            <v>0</v>
          </cell>
          <cell r="I21374">
            <v>1.583</v>
          </cell>
          <cell r="J21374">
            <v>1.583</v>
          </cell>
        </row>
        <row r="21375">
          <cell r="F21375" t="str">
            <v>崇寨-鬼塘</v>
          </cell>
          <cell r="G21375" t="str">
            <v>C395433123</v>
          </cell>
          <cell r="H21375">
            <v>0</v>
          </cell>
          <cell r="I21375">
            <v>5.519</v>
          </cell>
          <cell r="J21375">
            <v>5.519</v>
          </cell>
        </row>
        <row r="21376">
          <cell r="F21376" t="str">
            <v>关闸坪-板吉</v>
          </cell>
          <cell r="G21376" t="str">
            <v>C270433123</v>
          </cell>
          <cell r="H21376">
            <v>3.901</v>
          </cell>
          <cell r="I21376">
            <v>11.289</v>
          </cell>
          <cell r="J21376">
            <v>7.388</v>
          </cell>
        </row>
        <row r="21377">
          <cell r="F21377" t="str">
            <v>俄梨-下水</v>
          </cell>
          <cell r="G21377" t="str">
            <v>V763433123</v>
          </cell>
          <cell r="H21377">
            <v>0</v>
          </cell>
          <cell r="I21377">
            <v>0.889</v>
          </cell>
          <cell r="J21377">
            <v>0.889</v>
          </cell>
        </row>
        <row r="21378">
          <cell r="F21378" t="str">
            <v>扎高湾-拉梗</v>
          </cell>
          <cell r="G21378" t="str">
            <v>C466433123</v>
          </cell>
          <cell r="H21378">
            <v>0</v>
          </cell>
          <cell r="I21378">
            <v>4.628</v>
          </cell>
          <cell r="J21378">
            <v>4.628</v>
          </cell>
        </row>
        <row r="21379">
          <cell r="F21379" t="str">
            <v>夯来路口-夯来小学</v>
          </cell>
          <cell r="G21379" t="str">
            <v>C486433123</v>
          </cell>
          <cell r="H21379">
            <v>0</v>
          </cell>
          <cell r="I21379">
            <v>0.618</v>
          </cell>
          <cell r="J21379">
            <v>0.618</v>
          </cell>
        </row>
        <row r="21380">
          <cell r="F21380" t="str">
            <v>板苟禾-追高</v>
          </cell>
          <cell r="G21380" t="str">
            <v>C474433123</v>
          </cell>
          <cell r="H21380">
            <v>0</v>
          </cell>
          <cell r="I21380">
            <v>1.72</v>
          </cell>
          <cell r="J21380">
            <v>1.72</v>
          </cell>
        </row>
        <row r="21381">
          <cell r="F21381" t="str">
            <v>拖排-禾排大瀑布</v>
          </cell>
          <cell r="G21381" t="str">
            <v>C259433123</v>
          </cell>
          <cell r="H21381">
            <v>4.252</v>
          </cell>
          <cell r="I21381">
            <v>5.027</v>
          </cell>
          <cell r="J21381">
            <v>0.775</v>
          </cell>
        </row>
        <row r="21382">
          <cell r="F21382" t="str">
            <v>禾排2组路口-禾排2组</v>
          </cell>
          <cell r="G21382" t="str">
            <v>V843433123</v>
          </cell>
          <cell r="H21382">
            <v>0</v>
          </cell>
          <cell r="I21382">
            <v>0.527</v>
          </cell>
          <cell r="J21382">
            <v>0.527</v>
          </cell>
        </row>
        <row r="21383">
          <cell r="F21383" t="str">
            <v>雷公洞-吉乐4组</v>
          </cell>
          <cell r="G21383" t="str">
            <v>V288433123</v>
          </cell>
          <cell r="H21383">
            <v>0</v>
          </cell>
          <cell r="I21383">
            <v>0.615</v>
          </cell>
          <cell r="J21383">
            <v>0.615</v>
          </cell>
        </row>
        <row r="21384">
          <cell r="F21384" t="str">
            <v>召高班肉-干西地</v>
          </cell>
          <cell r="G21384" t="str">
            <v>C531433123</v>
          </cell>
          <cell r="H21384">
            <v>0</v>
          </cell>
          <cell r="I21384">
            <v>0.861</v>
          </cell>
          <cell r="J21384">
            <v>0.861</v>
          </cell>
        </row>
        <row r="21385">
          <cell r="F21385" t="str">
            <v>米良粮店-排门</v>
          </cell>
          <cell r="G21385" t="str">
            <v>C230433123</v>
          </cell>
          <cell r="H21385">
            <v>2.087</v>
          </cell>
          <cell r="I21385">
            <v>3.062</v>
          </cell>
          <cell r="J21385">
            <v>0.975</v>
          </cell>
        </row>
        <row r="21386">
          <cell r="F21386" t="str">
            <v>盘干小学-者现</v>
          </cell>
          <cell r="G21386" t="str">
            <v>V827433123</v>
          </cell>
          <cell r="H21386">
            <v>0</v>
          </cell>
          <cell r="I21386">
            <v>0.636</v>
          </cell>
          <cell r="J21386">
            <v>0.636</v>
          </cell>
        </row>
        <row r="21387">
          <cell r="F21387" t="str">
            <v>高旗年-下磨岩</v>
          </cell>
          <cell r="G21387" t="str">
            <v>V884433123</v>
          </cell>
          <cell r="H21387">
            <v>0</v>
          </cell>
          <cell r="I21387">
            <v>0.382</v>
          </cell>
          <cell r="J21387">
            <v>0.382</v>
          </cell>
        </row>
        <row r="21388">
          <cell r="F21388" t="str">
            <v>拖排-寨肖</v>
          </cell>
          <cell r="G21388" t="str">
            <v>C629433123</v>
          </cell>
          <cell r="H21388">
            <v>0.339</v>
          </cell>
          <cell r="I21388">
            <v>0.699</v>
          </cell>
          <cell r="J21388">
            <v>0.36</v>
          </cell>
        </row>
        <row r="21389">
          <cell r="G21389" t="str">
            <v>V000</v>
          </cell>
          <cell r="H21389">
            <v>0</v>
          </cell>
          <cell r="I21389">
            <v>0.23</v>
          </cell>
          <cell r="J21389">
            <v>0.23</v>
          </cell>
        </row>
        <row r="21390">
          <cell r="F21390" t="str">
            <v>板明当-大卜</v>
          </cell>
          <cell r="G21390" t="str">
            <v>V629433123</v>
          </cell>
          <cell r="H21390">
            <v>0</v>
          </cell>
          <cell r="I21390">
            <v>0.613</v>
          </cell>
          <cell r="J21390">
            <v>0.613</v>
          </cell>
        </row>
        <row r="21391">
          <cell r="F21391" t="str">
            <v>G209K2354+750处-古路坪</v>
          </cell>
          <cell r="G21391" t="str">
            <v>C424433123</v>
          </cell>
          <cell r="H21391">
            <v>0</v>
          </cell>
          <cell r="I21391">
            <v>0.538</v>
          </cell>
          <cell r="J21391">
            <v>0.538</v>
          </cell>
        </row>
        <row r="21392">
          <cell r="F21392" t="str">
            <v>桐油坪-都吾</v>
          </cell>
          <cell r="G21392" t="str">
            <v>C462433123</v>
          </cell>
          <cell r="H21392">
            <v>0</v>
          </cell>
          <cell r="I21392">
            <v>0.234</v>
          </cell>
          <cell r="J21392">
            <v>0.234</v>
          </cell>
        </row>
        <row r="21393">
          <cell r="F21393" t="str">
            <v>关闸坪-板吉</v>
          </cell>
          <cell r="G21393" t="str">
            <v>C270433123</v>
          </cell>
          <cell r="H21393">
            <v>3.901</v>
          </cell>
          <cell r="I21393">
            <v>4.106</v>
          </cell>
          <cell r="J21393">
            <v>0.205</v>
          </cell>
        </row>
        <row r="21394">
          <cell r="F21394" t="str">
            <v>火炉坪-葛水寨</v>
          </cell>
          <cell r="G21394" t="str">
            <v>C595433123</v>
          </cell>
          <cell r="H21394">
            <v>0</v>
          </cell>
          <cell r="I21394">
            <v>2.988</v>
          </cell>
          <cell r="J21394">
            <v>2.988</v>
          </cell>
        </row>
        <row r="21395">
          <cell r="F21395" t="str">
            <v>东九-板丑</v>
          </cell>
          <cell r="G21395" t="str">
            <v>V612433123</v>
          </cell>
          <cell r="H21395">
            <v>0</v>
          </cell>
          <cell r="I21395">
            <v>0.227</v>
          </cell>
          <cell r="J21395">
            <v>0.227</v>
          </cell>
        </row>
        <row r="21396">
          <cell r="F21396" t="str">
            <v>坳田刁-下垅</v>
          </cell>
          <cell r="G21396" t="str">
            <v>C175433123</v>
          </cell>
          <cell r="H21396">
            <v>1.777</v>
          </cell>
          <cell r="I21396">
            <v>2.734</v>
          </cell>
          <cell r="J21396">
            <v>0.957</v>
          </cell>
        </row>
        <row r="21397">
          <cell r="F21397" t="str">
            <v>追当-柳叭</v>
          </cell>
          <cell r="G21397" t="str">
            <v>V624433123</v>
          </cell>
          <cell r="H21397">
            <v>0</v>
          </cell>
          <cell r="I21397">
            <v>0.18</v>
          </cell>
          <cell r="J21397">
            <v>0.18</v>
          </cell>
        </row>
        <row r="21398">
          <cell r="F21398" t="str">
            <v>龙王洞-大坡卡</v>
          </cell>
          <cell r="G21398" t="str">
            <v>C194433123</v>
          </cell>
          <cell r="H21398">
            <v>1.048</v>
          </cell>
          <cell r="I21398">
            <v>3.107</v>
          </cell>
          <cell r="J21398">
            <v>2.059</v>
          </cell>
        </row>
        <row r="21399">
          <cell r="G21399" t="str">
            <v>AA04433123</v>
          </cell>
          <cell r="H21399">
            <v>0</v>
          </cell>
          <cell r="I21399">
            <v>0.455</v>
          </cell>
          <cell r="J21399">
            <v>0.455</v>
          </cell>
        </row>
        <row r="21400">
          <cell r="F21400" t="str">
            <v>桥坡脑-麻场</v>
          </cell>
          <cell r="G21400" t="str">
            <v>V656433123</v>
          </cell>
          <cell r="H21400">
            <v>0</v>
          </cell>
          <cell r="I21400">
            <v>0.273</v>
          </cell>
          <cell r="J21400">
            <v>0.273</v>
          </cell>
        </row>
        <row r="21401">
          <cell r="F21401" t="str">
            <v>大楠木坨桥-大楠木坨</v>
          </cell>
          <cell r="G21401" t="str">
            <v>V669433123</v>
          </cell>
          <cell r="H21401">
            <v>0</v>
          </cell>
          <cell r="I21401">
            <v>0.556</v>
          </cell>
          <cell r="J21401">
            <v>0.556</v>
          </cell>
        </row>
        <row r="21402">
          <cell r="F21402" t="str">
            <v>东九-板丑</v>
          </cell>
          <cell r="G21402" t="str">
            <v>V612433123</v>
          </cell>
          <cell r="H21402">
            <v>0</v>
          </cell>
          <cell r="I21402">
            <v>0.875</v>
          </cell>
          <cell r="J21402">
            <v>0.875</v>
          </cell>
        </row>
        <row r="21403">
          <cell r="F21403" t="str">
            <v>三家寨-上马岩</v>
          </cell>
          <cell r="G21403" t="str">
            <v>V662433123</v>
          </cell>
          <cell r="H21403">
            <v>0</v>
          </cell>
          <cell r="I21403">
            <v>0.227</v>
          </cell>
          <cell r="J21403">
            <v>0.227</v>
          </cell>
        </row>
        <row r="21404">
          <cell r="F21404" t="str">
            <v>寨刊-二鼓塘</v>
          </cell>
          <cell r="G21404" t="str">
            <v>C071433123</v>
          </cell>
          <cell r="H21404">
            <v>0</v>
          </cell>
          <cell r="I21404">
            <v>1.681</v>
          </cell>
          <cell r="J21404">
            <v>1.681</v>
          </cell>
        </row>
        <row r="21405">
          <cell r="F21405" t="str">
            <v>大教学校-大家燕</v>
          </cell>
          <cell r="G21405" t="str">
            <v>C468433123</v>
          </cell>
          <cell r="H21405">
            <v>1.976</v>
          </cell>
          <cell r="I21405">
            <v>3.166</v>
          </cell>
          <cell r="J21405">
            <v>1.19</v>
          </cell>
        </row>
        <row r="21406">
          <cell r="F21406" t="str">
            <v>都甲路口-都甲</v>
          </cell>
          <cell r="G21406" t="str">
            <v>V706433123</v>
          </cell>
          <cell r="H21406">
            <v>0</v>
          </cell>
          <cell r="I21406">
            <v>1.045</v>
          </cell>
          <cell r="J21406">
            <v>1.045</v>
          </cell>
        </row>
        <row r="21407">
          <cell r="F21407" t="str">
            <v>丙刀杂桥-丙刀杂</v>
          </cell>
          <cell r="G21407" t="str">
            <v>V363433123</v>
          </cell>
          <cell r="H21407">
            <v>0</v>
          </cell>
          <cell r="I21407">
            <v>0.441</v>
          </cell>
          <cell r="J21407">
            <v>0.441</v>
          </cell>
        </row>
        <row r="21408">
          <cell r="F21408" t="str">
            <v>骆驼山-地条</v>
          </cell>
          <cell r="G21408" t="str">
            <v>C280433123</v>
          </cell>
          <cell r="H21408">
            <v>0.479</v>
          </cell>
          <cell r="I21408">
            <v>1.745</v>
          </cell>
          <cell r="J21408">
            <v>1.266</v>
          </cell>
        </row>
        <row r="21409">
          <cell r="G21409" t="str">
            <v>V000</v>
          </cell>
          <cell r="H21409">
            <v>0</v>
          </cell>
          <cell r="I21409">
            <v>0.366</v>
          </cell>
          <cell r="J21409">
            <v>0.366</v>
          </cell>
        </row>
        <row r="21410">
          <cell r="F21410" t="str">
            <v>咱高干-寨卡</v>
          </cell>
          <cell r="G21410" t="str">
            <v>C340433123</v>
          </cell>
          <cell r="H21410">
            <v>0.436</v>
          </cell>
          <cell r="I21410">
            <v>0.52</v>
          </cell>
          <cell r="J21410">
            <v>0.084</v>
          </cell>
        </row>
        <row r="21411">
          <cell r="F21411" t="str">
            <v>所得路口-大树</v>
          </cell>
          <cell r="G21411" t="str">
            <v>C290433123</v>
          </cell>
          <cell r="H21411">
            <v>2.667</v>
          </cell>
          <cell r="I21411">
            <v>4.838</v>
          </cell>
          <cell r="J21411">
            <v>2.171</v>
          </cell>
        </row>
        <row r="21412">
          <cell r="F21412" t="str">
            <v>阿罗岩路口-高喜洞</v>
          </cell>
          <cell r="G21412" t="str">
            <v>C530433123</v>
          </cell>
          <cell r="H21412">
            <v>0</v>
          </cell>
          <cell r="I21412">
            <v>0.964</v>
          </cell>
          <cell r="J21412">
            <v>0.964</v>
          </cell>
        </row>
        <row r="21413">
          <cell r="F21413" t="str">
            <v>板井工班-小塘寨</v>
          </cell>
          <cell r="G21413" t="str">
            <v>C250433123</v>
          </cell>
          <cell r="H21413">
            <v>5.585</v>
          </cell>
          <cell r="I21413">
            <v>6.228</v>
          </cell>
          <cell r="J21413">
            <v>0.643</v>
          </cell>
        </row>
        <row r="21414">
          <cell r="F21414" t="str">
            <v>丙夺吹-冬禾</v>
          </cell>
          <cell r="G21414" t="str">
            <v>V253433123</v>
          </cell>
          <cell r="H21414">
            <v>0</v>
          </cell>
          <cell r="I21414">
            <v>1.044</v>
          </cell>
          <cell r="J21414">
            <v>1.044</v>
          </cell>
        </row>
        <row r="21415">
          <cell r="F21415" t="str">
            <v>追汝路口－追汝</v>
          </cell>
          <cell r="G21415" t="str">
            <v>C244433123</v>
          </cell>
          <cell r="H21415">
            <v>0</v>
          </cell>
          <cell r="I21415">
            <v>0.476</v>
          </cell>
          <cell r="J21415">
            <v>0.476</v>
          </cell>
        </row>
        <row r="21416">
          <cell r="F21416" t="str">
            <v>岩首路口-板当禾</v>
          </cell>
          <cell r="G21416" t="str">
            <v>C526433123</v>
          </cell>
          <cell r="H21416">
            <v>0.434</v>
          </cell>
          <cell r="I21416">
            <v>1.354</v>
          </cell>
          <cell r="J21416">
            <v>0.92</v>
          </cell>
        </row>
        <row r="21417">
          <cell r="F21417" t="str">
            <v>洗水塘-冬高介叭</v>
          </cell>
          <cell r="G21417" t="str">
            <v>V948433123</v>
          </cell>
          <cell r="H21417">
            <v>0</v>
          </cell>
          <cell r="I21417">
            <v>0.384</v>
          </cell>
          <cell r="J21417">
            <v>0.384</v>
          </cell>
        </row>
        <row r="21418">
          <cell r="F21418" t="str">
            <v>苟拐-洞高滚</v>
          </cell>
          <cell r="G21418" t="str">
            <v>V987433123</v>
          </cell>
          <cell r="H21418">
            <v>0</v>
          </cell>
          <cell r="I21418">
            <v>0.449</v>
          </cell>
          <cell r="J21418">
            <v>0.449</v>
          </cell>
        </row>
        <row r="21419">
          <cell r="F21419" t="str">
            <v>C255K1+650处-凉井</v>
          </cell>
          <cell r="G21419" t="str">
            <v>C40A433123</v>
          </cell>
          <cell r="H21419">
            <v>0</v>
          </cell>
          <cell r="I21419">
            <v>1.926</v>
          </cell>
          <cell r="J21419">
            <v>1.926</v>
          </cell>
        </row>
        <row r="21420">
          <cell r="F21420" t="str">
            <v>者边路口-者边</v>
          </cell>
          <cell r="G21420" t="str">
            <v>C541433123</v>
          </cell>
          <cell r="H21420">
            <v>0</v>
          </cell>
          <cell r="I21420">
            <v>0.706</v>
          </cell>
          <cell r="J21420">
            <v>0.706</v>
          </cell>
        </row>
        <row r="21421">
          <cell r="F21421" t="str">
            <v>板都拐-梨树寨</v>
          </cell>
          <cell r="G21421" t="str">
            <v>V953433123</v>
          </cell>
          <cell r="H21421">
            <v>0</v>
          </cell>
          <cell r="I21421">
            <v>2.009</v>
          </cell>
          <cell r="J21421">
            <v>2.009</v>
          </cell>
        </row>
        <row r="21422">
          <cell r="G21422" t="str">
            <v>AA03433123</v>
          </cell>
          <cell r="H21422">
            <v>0</v>
          </cell>
          <cell r="I21422">
            <v>0.135</v>
          </cell>
          <cell r="J21422">
            <v>0.135</v>
          </cell>
        </row>
        <row r="21423">
          <cell r="F21423" t="str">
            <v>长坳-S308省道</v>
          </cell>
          <cell r="G21423" t="str">
            <v>C063433123</v>
          </cell>
          <cell r="H21423">
            <v>1.998</v>
          </cell>
          <cell r="I21423">
            <v>3.963</v>
          </cell>
          <cell r="J21423">
            <v>1.965</v>
          </cell>
        </row>
        <row r="21424">
          <cell r="F21424" t="str">
            <v>岩壁坨-地潭江</v>
          </cell>
          <cell r="G21424" t="str">
            <v>C16A433123</v>
          </cell>
          <cell r="H21424">
            <v>0</v>
          </cell>
          <cell r="I21424">
            <v>1.991</v>
          </cell>
          <cell r="J21424">
            <v>1.991</v>
          </cell>
        </row>
        <row r="21425">
          <cell r="F21425" t="str">
            <v>地潭江-黑潭营</v>
          </cell>
          <cell r="G21425" t="str">
            <v>V519433123</v>
          </cell>
          <cell r="H21425">
            <v>0</v>
          </cell>
          <cell r="I21425">
            <v>0.536</v>
          </cell>
          <cell r="J21425">
            <v>0.536</v>
          </cell>
        </row>
        <row r="21426">
          <cell r="F21426" t="str">
            <v>六冲-把总湾</v>
          </cell>
          <cell r="G21426" t="str">
            <v>V532433123</v>
          </cell>
          <cell r="H21426">
            <v>0</v>
          </cell>
          <cell r="I21426">
            <v>0.604</v>
          </cell>
          <cell r="J21426">
            <v>0.604</v>
          </cell>
        </row>
        <row r="21427">
          <cell r="F21427" t="str">
            <v>梯子坎－营盘</v>
          </cell>
          <cell r="G21427" t="str">
            <v>C143433123</v>
          </cell>
          <cell r="H21427">
            <v>0</v>
          </cell>
          <cell r="I21427">
            <v>0.468</v>
          </cell>
          <cell r="J21427">
            <v>0.468</v>
          </cell>
        </row>
        <row r="21428">
          <cell r="F21428" t="str">
            <v>古双营岔路-李子坨</v>
          </cell>
          <cell r="G21428" t="str">
            <v>V533433123</v>
          </cell>
          <cell r="H21428">
            <v>0</v>
          </cell>
          <cell r="I21428">
            <v>0.936</v>
          </cell>
          <cell r="J21428">
            <v>0.936</v>
          </cell>
        </row>
        <row r="21429">
          <cell r="F21429" t="str">
            <v>Y011K2+250处－马垅</v>
          </cell>
          <cell r="G21429" t="str">
            <v>C304433123</v>
          </cell>
          <cell r="H21429">
            <v>0</v>
          </cell>
          <cell r="I21429">
            <v>0.363</v>
          </cell>
          <cell r="J21429">
            <v>0.363</v>
          </cell>
        </row>
        <row r="21430">
          <cell r="F21430" t="str">
            <v>昊通公司-瞎眼冲</v>
          </cell>
          <cell r="G21430" t="str">
            <v>V486433123</v>
          </cell>
          <cell r="H21430">
            <v>0</v>
          </cell>
          <cell r="I21430">
            <v>0.92</v>
          </cell>
          <cell r="J21430">
            <v>0.92</v>
          </cell>
        </row>
        <row r="21431">
          <cell r="F21431" t="str">
            <v>大头坡-麻家寨</v>
          </cell>
          <cell r="G21431" t="str">
            <v>V529433123</v>
          </cell>
          <cell r="H21431">
            <v>0</v>
          </cell>
          <cell r="I21431">
            <v>0.337</v>
          </cell>
          <cell r="J21431">
            <v>0.337</v>
          </cell>
        </row>
        <row r="21432">
          <cell r="F21432" t="str">
            <v>岔路口-坡上</v>
          </cell>
          <cell r="G21432" t="str">
            <v>V531433123</v>
          </cell>
          <cell r="H21432">
            <v>0</v>
          </cell>
          <cell r="I21432">
            <v>0.365</v>
          </cell>
          <cell r="J21432">
            <v>0.365</v>
          </cell>
        </row>
        <row r="21433">
          <cell r="F21433" t="str">
            <v>烂泥坝-帽子坡</v>
          </cell>
          <cell r="G21433" t="str">
            <v>V481433123</v>
          </cell>
          <cell r="H21433">
            <v>0</v>
          </cell>
          <cell r="I21433">
            <v>0.268</v>
          </cell>
          <cell r="J21433">
            <v>0.268</v>
          </cell>
        </row>
        <row r="21434">
          <cell r="F21434" t="str">
            <v>芭蕉冲-王竿坪</v>
          </cell>
          <cell r="G21434" t="str">
            <v>V515433123</v>
          </cell>
          <cell r="H21434">
            <v>0</v>
          </cell>
          <cell r="I21434">
            <v>0.84</v>
          </cell>
          <cell r="J21434">
            <v>0.84</v>
          </cell>
        </row>
        <row r="21435">
          <cell r="F21435" t="str">
            <v>小板井-大坪</v>
          </cell>
          <cell r="G21435" t="str">
            <v>V461433123</v>
          </cell>
          <cell r="H21435">
            <v>0</v>
          </cell>
          <cell r="I21435">
            <v>0.723</v>
          </cell>
          <cell r="J21435">
            <v>0.723</v>
          </cell>
        </row>
        <row r="21436">
          <cell r="F21436" t="str">
            <v>樱桃坳电站-老虎洞</v>
          </cell>
          <cell r="G21436" t="str">
            <v>C076433123</v>
          </cell>
          <cell r="H21436">
            <v>0</v>
          </cell>
          <cell r="I21436">
            <v>2.185</v>
          </cell>
          <cell r="J21436">
            <v>2.185</v>
          </cell>
        </row>
        <row r="21437">
          <cell r="F21437" t="str">
            <v>土桥坳-饮马江</v>
          </cell>
          <cell r="G21437" t="str">
            <v>C60A433123</v>
          </cell>
          <cell r="H21437">
            <v>0</v>
          </cell>
          <cell r="I21437">
            <v>0.363</v>
          </cell>
          <cell r="J21437">
            <v>0.363</v>
          </cell>
        </row>
        <row r="21438">
          <cell r="F21438" t="str">
            <v>凤大公路-回龙溪</v>
          </cell>
          <cell r="G21438" t="str">
            <v>V956433123</v>
          </cell>
          <cell r="H21438">
            <v>0</v>
          </cell>
          <cell r="I21438">
            <v>0.259</v>
          </cell>
          <cell r="J21438">
            <v>0.259</v>
          </cell>
        </row>
        <row r="21439">
          <cell r="G21439" t="str">
            <v>V000</v>
          </cell>
          <cell r="H21439">
            <v>0</v>
          </cell>
          <cell r="I21439">
            <v>0.2</v>
          </cell>
          <cell r="J21439">
            <v>0.2</v>
          </cell>
        </row>
        <row r="21440">
          <cell r="F21440" t="str">
            <v>老屋场-井水坳</v>
          </cell>
          <cell r="G21440" t="str">
            <v>C328433123</v>
          </cell>
          <cell r="H21440">
            <v>0</v>
          </cell>
          <cell r="I21440">
            <v>1.281</v>
          </cell>
          <cell r="J21440">
            <v>1.281</v>
          </cell>
        </row>
        <row r="21441">
          <cell r="F21441" t="str">
            <v>桥现-王泥井</v>
          </cell>
          <cell r="G21441" t="str">
            <v>C333433123</v>
          </cell>
          <cell r="H21441">
            <v>0</v>
          </cell>
          <cell r="I21441">
            <v>1.247</v>
          </cell>
          <cell r="J21441">
            <v>1.247</v>
          </cell>
        </row>
        <row r="21442">
          <cell r="F21442" t="str">
            <v>土桥坳-饮马江</v>
          </cell>
          <cell r="G21442" t="str">
            <v>C60A433123</v>
          </cell>
          <cell r="H21442">
            <v>0</v>
          </cell>
          <cell r="I21442">
            <v>0.665</v>
          </cell>
          <cell r="J21442">
            <v>0.665</v>
          </cell>
        </row>
        <row r="21443">
          <cell r="F21443" t="str">
            <v>雨水坪－永兴</v>
          </cell>
          <cell r="G21443" t="str">
            <v>C301433123</v>
          </cell>
          <cell r="H21443">
            <v>0</v>
          </cell>
          <cell r="I21443">
            <v>0.314</v>
          </cell>
          <cell r="J21443">
            <v>0.314</v>
          </cell>
        </row>
        <row r="21444">
          <cell r="F21444" t="str">
            <v>中寨-通现</v>
          </cell>
          <cell r="G21444" t="str">
            <v>V686433123</v>
          </cell>
          <cell r="H21444">
            <v>0</v>
          </cell>
          <cell r="I21444">
            <v>0.695</v>
          </cell>
          <cell r="J21444">
            <v>0.695</v>
          </cell>
        </row>
        <row r="21445">
          <cell r="G21445" t="str">
            <v>V000</v>
          </cell>
          <cell r="H21445">
            <v>0</v>
          </cell>
          <cell r="I21445">
            <v>0.284</v>
          </cell>
          <cell r="J21445">
            <v>0.284</v>
          </cell>
        </row>
        <row r="21446">
          <cell r="F21446" t="str">
            <v>林家坪-井坎上</v>
          </cell>
          <cell r="G21446" t="str">
            <v>V677433123</v>
          </cell>
          <cell r="H21446">
            <v>0</v>
          </cell>
          <cell r="I21446">
            <v>0.411</v>
          </cell>
          <cell r="J21446">
            <v>0.411</v>
          </cell>
        </row>
        <row r="21447">
          <cell r="F21447" t="str">
            <v>硫铁矿-苦竹湾</v>
          </cell>
          <cell r="G21447" t="str">
            <v>V675433123</v>
          </cell>
          <cell r="H21447">
            <v>0</v>
          </cell>
          <cell r="I21447">
            <v>0.378</v>
          </cell>
          <cell r="J21447">
            <v>0.378</v>
          </cell>
        </row>
        <row r="21448">
          <cell r="F21448" t="str">
            <v>新桥－岩屋坪</v>
          </cell>
          <cell r="G21448" t="str">
            <v>C033433123</v>
          </cell>
          <cell r="H21448">
            <v>0</v>
          </cell>
          <cell r="I21448">
            <v>0.526</v>
          </cell>
          <cell r="J21448">
            <v>0.526</v>
          </cell>
        </row>
        <row r="21449">
          <cell r="F21449" t="str">
            <v>云寨路口-云寨</v>
          </cell>
          <cell r="G21449" t="str">
            <v>V688433123</v>
          </cell>
          <cell r="H21449">
            <v>0</v>
          </cell>
          <cell r="I21449">
            <v>0.154</v>
          </cell>
          <cell r="J21449">
            <v>0.154</v>
          </cell>
        </row>
        <row r="21450">
          <cell r="F21450" t="str">
            <v>X095K5+400处－四方</v>
          </cell>
          <cell r="G21450" t="str">
            <v>C176433123</v>
          </cell>
          <cell r="H21450">
            <v>0</v>
          </cell>
          <cell r="I21450">
            <v>0.331</v>
          </cell>
          <cell r="J21450">
            <v>0.331</v>
          </cell>
        </row>
        <row r="21451">
          <cell r="F21451" t="str">
            <v>土洞工班－整防坳</v>
          </cell>
          <cell r="G21451" t="str">
            <v>C512433123</v>
          </cell>
          <cell r="H21451">
            <v>0</v>
          </cell>
          <cell r="I21451">
            <v>2.363</v>
          </cell>
          <cell r="J21451">
            <v>2.363</v>
          </cell>
        </row>
        <row r="21452">
          <cell r="F21452" t="str">
            <v>坳上路口-坳上</v>
          </cell>
          <cell r="G21452" t="str">
            <v>V693433123</v>
          </cell>
          <cell r="H21452">
            <v>0</v>
          </cell>
          <cell r="I21452">
            <v>0.142</v>
          </cell>
          <cell r="J21452">
            <v>0.142</v>
          </cell>
        </row>
        <row r="21453">
          <cell r="F21453" t="str">
            <v>报木树小学－民家冬</v>
          </cell>
          <cell r="G21453" t="str">
            <v>C33A433123</v>
          </cell>
          <cell r="H21453">
            <v>0</v>
          </cell>
          <cell r="I21453">
            <v>1.04</v>
          </cell>
          <cell r="J21453">
            <v>1.04</v>
          </cell>
        </row>
        <row r="21454">
          <cell r="F21454" t="str">
            <v>东帕-东架</v>
          </cell>
          <cell r="G21454" t="str">
            <v>V303433123</v>
          </cell>
          <cell r="H21454">
            <v>0</v>
          </cell>
          <cell r="I21454">
            <v>0.29</v>
          </cell>
          <cell r="J21454">
            <v>0.29</v>
          </cell>
        </row>
        <row r="21455">
          <cell r="F21455" t="str">
            <v>落潮井-老鼠垅</v>
          </cell>
          <cell r="G21455" t="str">
            <v>C125433123</v>
          </cell>
          <cell r="H21455">
            <v>1.217</v>
          </cell>
          <cell r="I21455">
            <v>2.623</v>
          </cell>
          <cell r="J21455">
            <v>1.406</v>
          </cell>
        </row>
        <row r="21456">
          <cell r="F21456" t="str">
            <v>老场-高堰</v>
          </cell>
          <cell r="G21456" t="str">
            <v>C128433123</v>
          </cell>
          <cell r="H21456">
            <v>0.33</v>
          </cell>
          <cell r="I21456">
            <v>1.021</v>
          </cell>
          <cell r="J21456">
            <v>0.691</v>
          </cell>
        </row>
        <row r="21457">
          <cell r="G21457" t="str">
            <v>V000</v>
          </cell>
          <cell r="H21457">
            <v>0</v>
          </cell>
          <cell r="I21457">
            <v>0.536</v>
          </cell>
          <cell r="J21457">
            <v>0.536</v>
          </cell>
        </row>
        <row r="21458">
          <cell r="F21458" t="str">
            <v>勾良路口-铜锣关上寨</v>
          </cell>
          <cell r="G21458" t="str">
            <v>V306433123</v>
          </cell>
          <cell r="H21458">
            <v>0</v>
          </cell>
          <cell r="I21458">
            <v>0.573</v>
          </cell>
          <cell r="J21458">
            <v>0.573</v>
          </cell>
        </row>
        <row r="21459">
          <cell r="F21459" t="str">
            <v>白岩壁水库-塘桥</v>
          </cell>
          <cell r="G21459" t="str">
            <v>C111433123</v>
          </cell>
          <cell r="H21459">
            <v>0</v>
          </cell>
          <cell r="I21459">
            <v>1.743</v>
          </cell>
          <cell r="J21459">
            <v>1.743</v>
          </cell>
        </row>
        <row r="21460">
          <cell r="F21460" t="str">
            <v>落潮井－赤血坳</v>
          </cell>
          <cell r="G21460" t="str">
            <v>C123433123</v>
          </cell>
          <cell r="H21460">
            <v>0</v>
          </cell>
          <cell r="I21460">
            <v>0.631</v>
          </cell>
          <cell r="J21460">
            <v>0.631</v>
          </cell>
        </row>
        <row r="21461">
          <cell r="F21461" t="str">
            <v>烟草站－东门</v>
          </cell>
          <cell r="G21461" t="str">
            <v>C367433123</v>
          </cell>
          <cell r="H21461">
            <v>0</v>
          </cell>
          <cell r="I21461">
            <v>0.744</v>
          </cell>
          <cell r="J21461">
            <v>0.744</v>
          </cell>
        </row>
        <row r="21462">
          <cell r="F21462" t="str">
            <v>赤血坳－杨柳</v>
          </cell>
          <cell r="G21462" t="str">
            <v>C580433123</v>
          </cell>
          <cell r="H21462">
            <v>0</v>
          </cell>
          <cell r="I21462">
            <v>0.276</v>
          </cell>
          <cell r="J21462">
            <v>0.276</v>
          </cell>
        </row>
        <row r="21463">
          <cell r="G21463" t="str">
            <v>AA08433123</v>
          </cell>
          <cell r="H21463">
            <v>0</v>
          </cell>
          <cell r="I21463">
            <v>0.323</v>
          </cell>
          <cell r="J21463">
            <v>0.323</v>
          </cell>
        </row>
        <row r="21464">
          <cell r="F21464" t="str">
            <v>花炮厂-后洞</v>
          </cell>
          <cell r="G21464" t="str">
            <v>C289433123</v>
          </cell>
          <cell r="H21464">
            <v>0</v>
          </cell>
          <cell r="I21464">
            <v>1.723</v>
          </cell>
          <cell r="J21464">
            <v>1.723</v>
          </cell>
        </row>
        <row r="21465">
          <cell r="F21465" t="str">
            <v>S308省道-新屋场</v>
          </cell>
          <cell r="G21465" t="str">
            <v>V334433123</v>
          </cell>
          <cell r="H21465">
            <v>0</v>
          </cell>
          <cell r="I21465">
            <v>0.276</v>
          </cell>
          <cell r="J21465">
            <v>0.276</v>
          </cell>
        </row>
        <row r="21466">
          <cell r="F21466" t="str">
            <v>万宝山-当岭</v>
          </cell>
          <cell r="G21466" t="str">
            <v>C268433123</v>
          </cell>
          <cell r="H21466">
            <v>0</v>
          </cell>
          <cell r="I21466">
            <v>1.981</v>
          </cell>
          <cell r="J21466">
            <v>1.981</v>
          </cell>
        </row>
        <row r="21467">
          <cell r="F21467" t="str">
            <v>八宝山-板拉克</v>
          </cell>
          <cell r="G21467" t="str">
            <v>C359433123</v>
          </cell>
          <cell r="H21467">
            <v>0</v>
          </cell>
          <cell r="I21467">
            <v>0.152</v>
          </cell>
          <cell r="J21467">
            <v>0.152</v>
          </cell>
        </row>
        <row r="21468">
          <cell r="F21468" t="str">
            <v>万宝山－新院子</v>
          </cell>
          <cell r="G21468" t="str">
            <v>C370433123</v>
          </cell>
          <cell r="H21468">
            <v>0</v>
          </cell>
          <cell r="I21468">
            <v>1.027</v>
          </cell>
          <cell r="J21468">
            <v>1.027</v>
          </cell>
        </row>
        <row r="21469">
          <cell r="F21469" t="str">
            <v>通板务-平沟高</v>
          </cell>
          <cell r="G21469" t="str">
            <v>V320433123</v>
          </cell>
          <cell r="H21469">
            <v>0</v>
          </cell>
          <cell r="I21469">
            <v>0.795</v>
          </cell>
          <cell r="J21469">
            <v>0.795</v>
          </cell>
        </row>
        <row r="21470">
          <cell r="F21470" t="str">
            <v>武岗－岩拉寨</v>
          </cell>
          <cell r="G21470" t="str">
            <v>C139433123</v>
          </cell>
          <cell r="H21470">
            <v>0</v>
          </cell>
          <cell r="I21470">
            <v>0.687</v>
          </cell>
          <cell r="J21470">
            <v>0.687</v>
          </cell>
        </row>
        <row r="21471">
          <cell r="F21471" t="str">
            <v>栗坳路口-茶坪</v>
          </cell>
          <cell r="G21471" t="str">
            <v>Y051433123</v>
          </cell>
          <cell r="H21471">
            <v>6.163</v>
          </cell>
          <cell r="I21471">
            <v>11.34</v>
          </cell>
          <cell r="J21471">
            <v>5.177</v>
          </cell>
        </row>
        <row r="21472">
          <cell r="F21472" t="str">
            <v>塘垅湾-灯高</v>
          </cell>
          <cell r="G21472" t="str">
            <v>C277433123</v>
          </cell>
          <cell r="H21472">
            <v>1.948</v>
          </cell>
          <cell r="I21472">
            <v>3.676</v>
          </cell>
          <cell r="J21472">
            <v>1.728</v>
          </cell>
        </row>
        <row r="21473">
          <cell r="F21473" t="str">
            <v>追哥路口-追哥</v>
          </cell>
          <cell r="G21473" t="str">
            <v>V201433123</v>
          </cell>
          <cell r="H21473">
            <v>0</v>
          </cell>
          <cell r="I21473">
            <v>0.364</v>
          </cell>
          <cell r="J21473">
            <v>0.364</v>
          </cell>
        </row>
        <row r="21474">
          <cell r="F21474" t="str">
            <v>追港-代架</v>
          </cell>
          <cell r="G21474" t="str">
            <v>V187433123</v>
          </cell>
          <cell r="H21474">
            <v>0</v>
          </cell>
          <cell r="I21474">
            <v>1.612</v>
          </cell>
          <cell r="J21474">
            <v>1.612</v>
          </cell>
        </row>
        <row r="21475">
          <cell r="F21475" t="str">
            <v>两叉河-板合</v>
          </cell>
          <cell r="G21475" t="str">
            <v>C72A433123</v>
          </cell>
          <cell r="H21475">
            <v>5.171</v>
          </cell>
          <cell r="I21475">
            <v>7.51</v>
          </cell>
          <cell r="J21475">
            <v>2.339</v>
          </cell>
        </row>
        <row r="21476">
          <cell r="F21476" t="str">
            <v>杜田-板巧板</v>
          </cell>
          <cell r="G21476" t="str">
            <v>V208433123</v>
          </cell>
          <cell r="H21476">
            <v>0</v>
          </cell>
          <cell r="I21476">
            <v>1.313</v>
          </cell>
          <cell r="J21476">
            <v>1.313</v>
          </cell>
        </row>
        <row r="21477">
          <cell r="F21477" t="str">
            <v>老洞寨门-老洞</v>
          </cell>
          <cell r="G21477" t="str">
            <v>V199433123</v>
          </cell>
          <cell r="H21477">
            <v>0</v>
          </cell>
          <cell r="I21477">
            <v>0.307</v>
          </cell>
          <cell r="J21477">
            <v>0.307</v>
          </cell>
        </row>
        <row r="21478">
          <cell r="F21478" t="str">
            <v>塘垅湾-灯高</v>
          </cell>
          <cell r="G21478" t="str">
            <v>C277433123</v>
          </cell>
          <cell r="H21478">
            <v>0</v>
          </cell>
          <cell r="I21478">
            <v>1.948</v>
          </cell>
          <cell r="J21478">
            <v>1.948</v>
          </cell>
        </row>
        <row r="21479">
          <cell r="F21479" t="str">
            <v>大坨路口-大坨</v>
          </cell>
          <cell r="G21479" t="str">
            <v>V203433123</v>
          </cell>
          <cell r="H21479">
            <v>0</v>
          </cell>
          <cell r="I21479">
            <v>0.651</v>
          </cell>
          <cell r="J21479">
            <v>0.651</v>
          </cell>
        </row>
        <row r="21480">
          <cell r="F21480" t="str">
            <v>长车小学-唐家</v>
          </cell>
          <cell r="G21480" t="str">
            <v>V022433123</v>
          </cell>
          <cell r="H21480">
            <v>0</v>
          </cell>
          <cell r="I21480">
            <v>0.365</v>
          </cell>
          <cell r="J21480">
            <v>0.365</v>
          </cell>
        </row>
        <row r="21481">
          <cell r="F21481" t="str">
            <v>犁口坡-背里冲</v>
          </cell>
          <cell r="G21481" t="str">
            <v>V023433123</v>
          </cell>
          <cell r="H21481">
            <v>0</v>
          </cell>
          <cell r="I21481">
            <v>0.672</v>
          </cell>
          <cell r="J21481">
            <v>0.672</v>
          </cell>
        </row>
        <row r="21482">
          <cell r="F21482" t="str">
            <v>猪笼门-大板</v>
          </cell>
          <cell r="G21482" t="str">
            <v>C36A433123</v>
          </cell>
          <cell r="H21482">
            <v>0</v>
          </cell>
          <cell r="I21482">
            <v>3.197</v>
          </cell>
          <cell r="J21482">
            <v>3.197</v>
          </cell>
        </row>
        <row r="21483">
          <cell r="G21483" t="str">
            <v>V000</v>
          </cell>
          <cell r="H21483">
            <v>0</v>
          </cell>
          <cell r="I21483">
            <v>0.262</v>
          </cell>
          <cell r="J21483">
            <v>0.262</v>
          </cell>
        </row>
        <row r="21484">
          <cell r="F21484" t="str">
            <v>大冲-土地岭</v>
          </cell>
          <cell r="G21484" t="str">
            <v>V031433123</v>
          </cell>
          <cell r="H21484">
            <v>0</v>
          </cell>
          <cell r="I21484">
            <v>0.626</v>
          </cell>
          <cell r="J21484">
            <v>0.626</v>
          </cell>
        </row>
        <row r="21485">
          <cell r="F21485" t="str">
            <v>高壁冲路口-高壁冲</v>
          </cell>
          <cell r="G21485" t="str">
            <v>V047433123</v>
          </cell>
          <cell r="H21485">
            <v>0</v>
          </cell>
          <cell r="I21485">
            <v>0.351</v>
          </cell>
          <cell r="J21485">
            <v>0.351</v>
          </cell>
        </row>
        <row r="21486">
          <cell r="F21486" t="str">
            <v>桥溪口－红光小学</v>
          </cell>
          <cell r="G21486" t="str">
            <v>C157433123</v>
          </cell>
          <cell r="H21486">
            <v>3.795</v>
          </cell>
          <cell r="I21486">
            <v>5.228</v>
          </cell>
          <cell r="J21486">
            <v>1.433</v>
          </cell>
        </row>
        <row r="21487">
          <cell r="F21487" t="str">
            <v>金碧洞桥－青山溪</v>
          </cell>
          <cell r="G21487" t="str">
            <v>C163433123</v>
          </cell>
          <cell r="H21487">
            <v>0</v>
          </cell>
          <cell r="I21487">
            <v>1.09</v>
          </cell>
          <cell r="J21487">
            <v>1.09</v>
          </cell>
        </row>
        <row r="21488">
          <cell r="F21488" t="str">
            <v>麻良－下山</v>
          </cell>
          <cell r="G21488" t="str">
            <v>C160433123</v>
          </cell>
          <cell r="H21488">
            <v>0</v>
          </cell>
          <cell r="I21488">
            <v>0.717</v>
          </cell>
          <cell r="J21488">
            <v>0.717</v>
          </cell>
        </row>
        <row r="21489">
          <cell r="F21489" t="str">
            <v>水库-土泥寨</v>
          </cell>
          <cell r="G21489" t="str">
            <v>V006433123</v>
          </cell>
          <cell r="H21489">
            <v>0</v>
          </cell>
          <cell r="I21489">
            <v>0.31</v>
          </cell>
          <cell r="J21489">
            <v>0.31</v>
          </cell>
        </row>
        <row r="21490">
          <cell r="F21490" t="str">
            <v>毛坪-麻良</v>
          </cell>
          <cell r="G21490" t="str">
            <v>C045433123</v>
          </cell>
          <cell r="H21490">
            <v>0</v>
          </cell>
          <cell r="I21490">
            <v>1.336</v>
          </cell>
          <cell r="J21490">
            <v>1.336</v>
          </cell>
        </row>
        <row r="21491">
          <cell r="F21491" t="str">
            <v>桥溪口－红光小学</v>
          </cell>
          <cell r="G21491" t="str">
            <v>C157433123</v>
          </cell>
          <cell r="H21491">
            <v>3.44</v>
          </cell>
          <cell r="I21491">
            <v>3.794</v>
          </cell>
          <cell r="J21491">
            <v>0.354</v>
          </cell>
        </row>
        <row r="21492">
          <cell r="F21492" t="str">
            <v>骑龙坳-澎水井</v>
          </cell>
          <cell r="G21492" t="str">
            <v>V038433123</v>
          </cell>
          <cell r="H21492">
            <v>0</v>
          </cell>
          <cell r="I21492">
            <v>0.341</v>
          </cell>
          <cell r="J21492">
            <v>0.341</v>
          </cell>
        </row>
        <row r="21493">
          <cell r="F21493" t="str">
            <v>岩六屯－板当禾</v>
          </cell>
          <cell r="G21493" t="str">
            <v>C214433123</v>
          </cell>
          <cell r="H21493">
            <v>0</v>
          </cell>
          <cell r="I21493">
            <v>1.039</v>
          </cell>
          <cell r="J21493">
            <v>1.039</v>
          </cell>
        </row>
        <row r="21494">
          <cell r="F21494" t="str">
            <v>东巴塘-中路</v>
          </cell>
          <cell r="G21494" t="str">
            <v>C066433123</v>
          </cell>
          <cell r="H21494">
            <v>0</v>
          </cell>
          <cell r="I21494">
            <v>0.689</v>
          </cell>
          <cell r="J21494">
            <v>0.689</v>
          </cell>
        </row>
        <row r="21495">
          <cell r="F21495" t="str">
            <v>千丘田路口-上千丘</v>
          </cell>
          <cell r="G21495" t="str">
            <v>V233433123</v>
          </cell>
          <cell r="H21495">
            <v>0</v>
          </cell>
          <cell r="I21495">
            <v>0.235</v>
          </cell>
          <cell r="J21495">
            <v>0.235</v>
          </cell>
        </row>
        <row r="21496">
          <cell r="F21496" t="str">
            <v>C408K2+000处－高坳5组</v>
          </cell>
          <cell r="G21496" t="str">
            <v>C217433123</v>
          </cell>
          <cell r="H21496">
            <v>0</v>
          </cell>
          <cell r="I21496">
            <v>0.733</v>
          </cell>
          <cell r="J21496">
            <v>0.733</v>
          </cell>
        </row>
        <row r="21497">
          <cell r="F21497" t="str">
            <v>关上坪-大白岩</v>
          </cell>
          <cell r="G21497" t="str">
            <v>C183433123</v>
          </cell>
          <cell r="H21497">
            <v>0</v>
          </cell>
          <cell r="I21497">
            <v>2.809</v>
          </cell>
          <cell r="J21497">
            <v>2.809</v>
          </cell>
        </row>
        <row r="21498">
          <cell r="F21498" t="str">
            <v>黄沙坪-关上坪</v>
          </cell>
          <cell r="G21498" t="str">
            <v>C209433123</v>
          </cell>
          <cell r="H21498">
            <v>0</v>
          </cell>
          <cell r="I21498">
            <v>3.502</v>
          </cell>
          <cell r="J21498">
            <v>3.502</v>
          </cell>
        </row>
        <row r="21499">
          <cell r="F21499" t="str">
            <v>C408K0+300处-关上坪</v>
          </cell>
          <cell r="G21499" t="str">
            <v>C38A433123</v>
          </cell>
          <cell r="H21499">
            <v>2.724</v>
          </cell>
          <cell r="I21499">
            <v>4.528</v>
          </cell>
          <cell r="J21499">
            <v>1.804</v>
          </cell>
        </row>
        <row r="21500">
          <cell r="F21500" t="str">
            <v>阳雀湾路口-阳雀湾</v>
          </cell>
          <cell r="G21500" t="str">
            <v>C414433123</v>
          </cell>
          <cell r="H21500">
            <v>0</v>
          </cell>
          <cell r="I21500">
            <v>1.222</v>
          </cell>
          <cell r="J21500">
            <v>1.222</v>
          </cell>
        </row>
        <row r="21501">
          <cell r="F21501" t="str">
            <v>亥冲口-杉木坪</v>
          </cell>
          <cell r="G21501" t="str">
            <v>C70A433123</v>
          </cell>
          <cell r="H21501">
            <v>0</v>
          </cell>
          <cell r="I21501">
            <v>1.175</v>
          </cell>
          <cell r="J21501">
            <v>1.175</v>
          </cell>
        </row>
        <row r="21502">
          <cell r="F21502" t="str">
            <v>犁口嘴-清水塘</v>
          </cell>
          <cell r="G21502" t="str">
            <v>V051433123</v>
          </cell>
          <cell r="H21502">
            <v>0</v>
          </cell>
          <cell r="I21502">
            <v>1.751</v>
          </cell>
          <cell r="J21502">
            <v>1.751</v>
          </cell>
        </row>
        <row r="21503">
          <cell r="F21503" t="str">
            <v>黄沙坪-关上坪</v>
          </cell>
          <cell r="G21503" t="str">
            <v>C209433123</v>
          </cell>
          <cell r="H21503">
            <v>0</v>
          </cell>
          <cell r="I21503">
            <v>0.621</v>
          </cell>
          <cell r="J21503">
            <v>0.621</v>
          </cell>
        </row>
        <row r="21504">
          <cell r="F21504" t="str">
            <v>下岩坎-桥坳</v>
          </cell>
          <cell r="G21504" t="str">
            <v>C058433123</v>
          </cell>
          <cell r="H21504">
            <v>0.63</v>
          </cell>
          <cell r="I21504">
            <v>2.786</v>
          </cell>
          <cell r="J21504">
            <v>2.156</v>
          </cell>
        </row>
        <row r="21505">
          <cell r="F21505" t="str">
            <v>柳甲-桥水洞</v>
          </cell>
          <cell r="G21505" t="str">
            <v>C164433123</v>
          </cell>
          <cell r="H21505">
            <v>0</v>
          </cell>
          <cell r="I21505">
            <v>0.863</v>
          </cell>
          <cell r="J21505">
            <v>0.863</v>
          </cell>
        </row>
        <row r="21506">
          <cell r="F21506" t="str">
            <v>柳甄-三保塘</v>
          </cell>
          <cell r="G21506" t="str">
            <v>C420433123</v>
          </cell>
          <cell r="H21506">
            <v>0</v>
          </cell>
          <cell r="I21506">
            <v>0.806</v>
          </cell>
          <cell r="J21506">
            <v>0.806</v>
          </cell>
        </row>
        <row r="21507">
          <cell r="G21507" t="str">
            <v>V000</v>
          </cell>
          <cell r="H21507">
            <v>0</v>
          </cell>
          <cell r="I21507">
            <v>0.281</v>
          </cell>
          <cell r="J21507">
            <v>0.281</v>
          </cell>
        </row>
        <row r="21508">
          <cell r="F21508" t="str">
            <v>烂坝路口-烂坝</v>
          </cell>
          <cell r="G21508" t="str">
            <v>V237433123</v>
          </cell>
          <cell r="H21508">
            <v>0</v>
          </cell>
          <cell r="I21508">
            <v>0.341</v>
          </cell>
          <cell r="J21508">
            <v>0.341</v>
          </cell>
        </row>
        <row r="21509">
          <cell r="F21509" t="str">
            <v>大黄土-白岩洞</v>
          </cell>
          <cell r="G21509" t="str">
            <v>V087433123</v>
          </cell>
          <cell r="H21509">
            <v>0</v>
          </cell>
          <cell r="I21509">
            <v>0.519</v>
          </cell>
          <cell r="J21509">
            <v>0.519</v>
          </cell>
        </row>
        <row r="21510">
          <cell r="F21510" t="str">
            <v>挡槽-柳务</v>
          </cell>
          <cell r="G21510" t="str">
            <v>V088433123</v>
          </cell>
          <cell r="H21510">
            <v>0</v>
          </cell>
          <cell r="I21510">
            <v>0.479</v>
          </cell>
          <cell r="J21510">
            <v>0.479</v>
          </cell>
        </row>
        <row r="21511">
          <cell r="F21511" t="str">
            <v>下岩坎-桥坳</v>
          </cell>
          <cell r="G21511" t="str">
            <v>C058433123</v>
          </cell>
          <cell r="H21511">
            <v>0</v>
          </cell>
          <cell r="I21511">
            <v>0.628</v>
          </cell>
          <cell r="J21511">
            <v>0.628</v>
          </cell>
        </row>
        <row r="21512">
          <cell r="F21512" t="str">
            <v>得高先-老空苗</v>
          </cell>
          <cell r="G21512" t="str">
            <v>V074433123</v>
          </cell>
          <cell r="H21512">
            <v>0</v>
          </cell>
          <cell r="I21512">
            <v>0.535</v>
          </cell>
          <cell r="J21512">
            <v>0.535</v>
          </cell>
        </row>
        <row r="21513">
          <cell r="F21513" t="str">
            <v>垃圾场-高滚业</v>
          </cell>
          <cell r="G21513" t="str">
            <v>C065433123</v>
          </cell>
          <cell r="H21513">
            <v>0</v>
          </cell>
          <cell r="I21513">
            <v>2.588</v>
          </cell>
          <cell r="J21513">
            <v>2.588</v>
          </cell>
        </row>
        <row r="21514">
          <cell r="F21514" t="str">
            <v>千工坪-桐木6组</v>
          </cell>
          <cell r="G21514" t="str">
            <v>C409433123</v>
          </cell>
          <cell r="H21514">
            <v>0</v>
          </cell>
          <cell r="I21514">
            <v>0.966</v>
          </cell>
          <cell r="J21514">
            <v>0.966</v>
          </cell>
        </row>
        <row r="21515">
          <cell r="F21515" t="str">
            <v>得不路口-得不</v>
          </cell>
          <cell r="G21515" t="str">
            <v>V062433123</v>
          </cell>
          <cell r="H21515">
            <v>0</v>
          </cell>
          <cell r="I21515">
            <v>0.858</v>
          </cell>
          <cell r="J21515">
            <v>0.858</v>
          </cell>
        </row>
        <row r="21516">
          <cell r="F21516" t="str">
            <v>咱苟多-新坪1组</v>
          </cell>
          <cell r="G21516" t="str">
            <v>C85A433123</v>
          </cell>
          <cell r="H21516">
            <v>0</v>
          </cell>
          <cell r="I21516">
            <v>0.512</v>
          </cell>
          <cell r="J21516">
            <v>0.512</v>
          </cell>
        </row>
        <row r="21517">
          <cell r="F21517" t="str">
            <v>邦若-竹筒寨</v>
          </cell>
          <cell r="G21517" t="str">
            <v>V262433123</v>
          </cell>
          <cell r="H21517">
            <v>0</v>
          </cell>
          <cell r="I21517">
            <v>0.267</v>
          </cell>
          <cell r="J21517">
            <v>0.267</v>
          </cell>
        </row>
        <row r="21518">
          <cell r="F21518" t="str">
            <v>后洞路口-后洞</v>
          </cell>
          <cell r="G21518" t="str">
            <v>V081433123</v>
          </cell>
          <cell r="H21518">
            <v>0</v>
          </cell>
          <cell r="I21518">
            <v>0.368</v>
          </cell>
          <cell r="J21518">
            <v>0.368</v>
          </cell>
        </row>
        <row r="21519">
          <cell r="F21519" t="str">
            <v>柳能-柳甲</v>
          </cell>
          <cell r="G21519" t="str">
            <v>C131433123</v>
          </cell>
          <cell r="H21519">
            <v>0</v>
          </cell>
          <cell r="I21519">
            <v>2.32</v>
          </cell>
          <cell r="J21519">
            <v>2.32</v>
          </cell>
        </row>
        <row r="21520">
          <cell r="F21520" t="str">
            <v>帮高红山-岩脑坎</v>
          </cell>
          <cell r="G21520" t="str">
            <v>V082433123</v>
          </cell>
          <cell r="H21520">
            <v>0</v>
          </cell>
          <cell r="I21520">
            <v>0.226</v>
          </cell>
          <cell r="J21520">
            <v>0.226</v>
          </cell>
        </row>
        <row r="21521">
          <cell r="F21521" t="str">
            <v>米良粮店-吉首半冲</v>
          </cell>
          <cell r="G21521" t="str">
            <v>C220433123</v>
          </cell>
          <cell r="H21521">
            <v>0</v>
          </cell>
          <cell r="I21521">
            <v>3.035</v>
          </cell>
          <cell r="J21521">
            <v>3.035</v>
          </cell>
        </row>
        <row r="21522">
          <cell r="G21522" t="str">
            <v>AA07433123</v>
          </cell>
          <cell r="H21522">
            <v>0</v>
          </cell>
          <cell r="I21522">
            <v>0.225</v>
          </cell>
          <cell r="J21522">
            <v>0.225</v>
          </cell>
        </row>
        <row r="21523">
          <cell r="F21523" t="str">
            <v>东就坡-水坨</v>
          </cell>
          <cell r="G21523" t="str">
            <v>C17A433123</v>
          </cell>
          <cell r="H21523">
            <v>5.093</v>
          </cell>
          <cell r="I21523">
            <v>7.077</v>
          </cell>
          <cell r="J21523">
            <v>1.984</v>
          </cell>
        </row>
        <row r="21524">
          <cell r="F21524" t="str">
            <v>工班-水坨</v>
          </cell>
          <cell r="G21524" t="str">
            <v>C497433123</v>
          </cell>
          <cell r="H21524">
            <v>0</v>
          </cell>
          <cell r="I21524">
            <v>1.199</v>
          </cell>
          <cell r="J21524">
            <v>1.199</v>
          </cell>
        </row>
        <row r="21525">
          <cell r="G21525" t="str">
            <v>V000</v>
          </cell>
          <cell r="H21525">
            <v>0</v>
          </cell>
          <cell r="I21525">
            <v>0.371</v>
          </cell>
          <cell r="J21525">
            <v>0.371</v>
          </cell>
        </row>
        <row r="21526">
          <cell r="F21526" t="str">
            <v>东就坡-水坨</v>
          </cell>
          <cell r="G21526" t="str">
            <v>C17A433123</v>
          </cell>
          <cell r="H21526">
            <v>1.382</v>
          </cell>
          <cell r="I21526">
            <v>5.054</v>
          </cell>
          <cell r="J21526">
            <v>3.672</v>
          </cell>
        </row>
        <row r="21527">
          <cell r="F21527" t="str">
            <v>东就坡-古塘</v>
          </cell>
          <cell r="G21527" t="str">
            <v>C202433123</v>
          </cell>
          <cell r="H21527">
            <v>4.539</v>
          </cell>
          <cell r="I21527">
            <v>4.985</v>
          </cell>
          <cell r="J21527">
            <v>0.446</v>
          </cell>
        </row>
        <row r="21528">
          <cell r="F21528" t="str">
            <v>稼夺-石家寨</v>
          </cell>
          <cell r="G21528" t="str">
            <v>V148433123</v>
          </cell>
          <cell r="H21528">
            <v>0</v>
          </cell>
          <cell r="I21528">
            <v>0.493</v>
          </cell>
          <cell r="J21528">
            <v>0.493</v>
          </cell>
        </row>
        <row r="21529">
          <cell r="F21529" t="str">
            <v>稼夺-米高</v>
          </cell>
          <cell r="G21529" t="str">
            <v>V149433123</v>
          </cell>
          <cell r="H21529">
            <v>0</v>
          </cell>
          <cell r="I21529">
            <v>0.31</v>
          </cell>
          <cell r="J21529">
            <v>0.31</v>
          </cell>
        </row>
        <row r="21530">
          <cell r="F21530" t="str">
            <v>稼沙路口-稼沙</v>
          </cell>
          <cell r="G21530" t="str">
            <v>V151433123</v>
          </cell>
          <cell r="H21530">
            <v>0</v>
          </cell>
          <cell r="I21530">
            <v>0.257</v>
          </cell>
          <cell r="J21530">
            <v>0.257</v>
          </cell>
        </row>
        <row r="21531">
          <cell r="F21531" t="str">
            <v>苦梨坪-好友</v>
          </cell>
          <cell r="G21531" t="str">
            <v>C204433123</v>
          </cell>
          <cell r="H21531">
            <v>0</v>
          </cell>
          <cell r="I21531">
            <v>1.191</v>
          </cell>
          <cell r="J21531">
            <v>1.191</v>
          </cell>
        </row>
        <row r="21532">
          <cell r="F21532" t="str">
            <v>农贸市场-默良</v>
          </cell>
          <cell r="G21532" t="str">
            <v>V115433123</v>
          </cell>
          <cell r="H21532">
            <v>0</v>
          </cell>
          <cell r="I21532">
            <v>0.776</v>
          </cell>
          <cell r="J21532">
            <v>0.776</v>
          </cell>
        </row>
        <row r="21533">
          <cell r="F21533" t="str">
            <v>两叉河-板合</v>
          </cell>
          <cell r="G21533" t="str">
            <v>C72A433123</v>
          </cell>
          <cell r="H21533">
            <v>0</v>
          </cell>
          <cell r="I21533">
            <v>5.173</v>
          </cell>
          <cell r="J21533">
            <v>5.173</v>
          </cell>
        </row>
        <row r="21534">
          <cell r="F21534" t="str">
            <v>苦梨坪-好友</v>
          </cell>
          <cell r="G21534" t="str">
            <v>C204433123</v>
          </cell>
          <cell r="H21534">
            <v>1.191</v>
          </cell>
          <cell r="I21534">
            <v>3.671</v>
          </cell>
          <cell r="J21534">
            <v>2.48</v>
          </cell>
        </row>
        <row r="21535">
          <cell r="F21535" t="str">
            <v>Y005K2+150处-上雄龙</v>
          </cell>
          <cell r="G21535" t="str">
            <v>C210433123</v>
          </cell>
          <cell r="H21535">
            <v>0.961</v>
          </cell>
          <cell r="I21535">
            <v>2.119</v>
          </cell>
          <cell r="J21535">
            <v>1.158</v>
          </cell>
        </row>
        <row r="21536">
          <cell r="F21536" t="str">
            <v>鱼井-梯肖</v>
          </cell>
          <cell r="G21536" t="str">
            <v>V137433123</v>
          </cell>
          <cell r="H21536">
            <v>0</v>
          </cell>
          <cell r="I21536">
            <v>1.558</v>
          </cell>
          <cell r="J21536">
            <v>1.558</v>
          </cell>
        </row>
        <row r="21537">
          <cell r="F21537" t="str">
            <v>下沱线-斜坡</v>
          </cell>
          <cell r="G21537" t="str">
            <v>V119433123</v>
          </cell>
          <cell r="H21537">
            <v>0</v>
          </cell>
          <cell r="I21537">
            <v>0.314</v>
          </cell>
          <cell r="J21537">
            <v>0.314</v>
          </cell>
        </row>
        <row r="21538">
          <cell r="F21538" t="str">
            <v>杨柳冲-麻都湾</v>
          </cell>
          <cell r="G21538" t="str">
            <v>V701433123</v>
          </cell>
          <cell r="H21538">
            <v>0</v>
          </cell>
          <cell r="I21538">
            <v>0.913</v>
          </cell>
          <cell r="J21538">
            <v>0.913</v>
          </cell>
        </row>
        <row r="21539">
          <cell r="F21539" t="str">
            <v>树坳上-桐杷山</v>
          </cell>
          <cell r="G21539" t="str">
            <v>C118433123</v>
          </cell>
          <cell r="H21539">
            <v>1.105</v>
          </cell>
          <cell r="I21539">
            <v>1.352</v>
          </cell>
          <cell r="J21539">
            <v>0.247</v>
          </cell>
        </row>
        <row r="21540">
          <cell r="F21540" t="str">
            <v>马崽洞－桐杷山</v>
          </cell>
          <cell r="G21540" t="str">
            <v>C04A433123</v>
          </cell>
          <cell r="H21540">
            <v>0</v>
          </cell>
          <cell r="I21540">
            <v>2.058</v>
          </cell>
          <cell r="J21540">
            <v>2.058</v>
          </cell>
        </row>
        <row r="21541">
          <cell r="F21541" t="str">
            <v>板禾溪－砂冲</v>
          </cell>
          <cell r="G21541" t="str">
            <v>C05A433123</v>
          </cell>
          <cell r="H21541">
            <v>1.129</v>
          </cell>
          <cell r="I21541">
            <v>2.257</v>
          </cell>
          <cell r="J21541">
            <v>1.128</v>
          </cell>
        </row>
        <row r="21542">
          <cell r="F21542" t="str">
            <v>斗篷坳路口－毛坪</v>
          </cell>
          <cell r="G21542" t="str">
            <v>C113433123</v>
          </cell>
          <cell r="H21542">
            <v>0</v>
          </cell>
          <cell r="I21542">
            <v>0.898</v>
          </cell>
          <cell r="J21542">
            <v>0.898</v>
          </cell>
        </row>
        <row r="21543">
          <cell r="F21543" t="str">
            <v>丑里-早禾冲</v>
          </cell>
          <cell r="G21543" t="str">
            <v>V780433123</v>
          </cell>
          <cell r="H21543">
            <v>0</v>
          </cell>
          <cell r="I21543">
            <v>0.306</v>
          </cell>
          <cell r="J21543">
            <v>0.306</v>
          </cell>
        </row>
        <row r="21544">
          <cell r="F21544" t="str">
            <v>朱家坪-琵琶坳</v>
          </cell>
          <cell r="G21544" t="str">
            <v>V785433123</v>
          </cell>
          <cell r="H21544">
            <v>0</v>
          </cell>
          <cell r="I21544">
            <v>0.931</v>
          </cell>
          <cell r="J21544">
            <v>0.931</v>
          </cell>
        </row>
        <row r="21545">
          <cell r="F21545" t="str">
            <v>关土坳-雷公田</v>
          </cell>
          <cell r="G21545" t="str">
            <v>C449433123</v>
          </cell>
          <cell r="H21545">
            <v>0</v>
          </cell>
          <cell r="I21545">
            <v>0.923</v>
          </cell>
          <cell r="J21545">
            <v>0.923</v>
          </cell>
        </row>
        <row r="21546">
          <cell r="F21546" t="str">
            <v>南华山－三屯岩</v>
          </cell>
          <cell r="G21546" t="str">
            <v>C003433123</v>
          </cell>
          <cell r="H21546">
            <v>0</v>
          </cell>
          <cell r="I21546">
            <v>1.348</v>
          </cell>
          <cell r="J21546">
            <v>1.348</v>
          </cell>
        </row>
        <row r="21547">
          <cell r="F21547" t="str">
            <v>煤场垅-田坪</v>
          </cell>
          <cell r="G21547" t="str">
            <v>C430433123</v>
          </cell>
          <cell r="H21547">
            <v>0</v>
          </cell>
          <cell r="I21547">
            <v>0.188</v>
          </cell>
          <cell r="J21547">
            <v>0.188</v>
          </cell>
        </row>
        <row r="21548">
          <cell r="F21548" t="str">
            <v>大田坳-山塘</v>
          </cell>
          <cell r="G21548" t="str">
            <v>V778433123</v>
          </cell>
          <cell r="H21548">
            <v>0</v>
          </cell>
          <cell r="I21548">
            <v>0.946</v>
          </cell>
          <cell r="J21548">
            <v>0.946</v>
          </cell>
        </row>
        <row r="21549">
          <cell r="F21549" t="str">
            <v>大田坳-炮筒湾</v>
          </cell>
          <cell r="G21549" t="str">
            <v>V779433123</v>
          </cell>
          <cell r="H21549">
            <v>0</v>
          </cell>
          <cell r="I21549">
            <v>0.616</v>
          </cell>
          <cell r="J21549">
            <v>0.616</v>
          </cell>
        </row>
        <row r="21550">
          <cell r="F21550" t="str">
            <v>官庄－拖索</v>
          </cell>
          <cell r="G21550" t="str">
            <v>C375433123</v>
          </cell>
          <cell r="H21550">
            <v>0</v>
          </cell>
          <cell r="I21550">
            <v>0.303</v>
          </cell>
          <cell r="J21550">
            <v>0.303</v>
          </cell>
        </row>
        <row r="21551">
          <cell r="F21551" t="str">
            <v>烂船洲-乌栗</v>
          </cell>
          <cell r="G21551" t="str">
            <v>C152433123</v>
          </cell>
          <cell r="H21551">
            <v>0.125</v>
          </cell>
          <cell r="I21551">
            <v>3.672</v>
          </cell>
          <cell r="J21551">
            <v>3.547</v>
          </cell>
        </row>
        <row r="21552">
          <cell r="F21552" t="str">
            <v>烂船洲-乌栗</v>
          </cell>
          <cell r="G21552" t="str">
            <v>C152433123</v>
          </cell>
          <cell r="H21552">
            <v>0</v>
          </cell>
          <cell r="I21552">
            <v>0.125</v>
          </cell>
          <cell r="J21552">
            <v>0.125</v>
          </cell>
        </row>
        <row r="21553">
          <cell r="F21553" t="str">
            <v>坪里-包家</v>
          </cell>
          <cell r="G21553" t="str">
            <v>V791433123</v>
          </cell>
          <cell r="H21553">
            <v>0</v>
          </cell>
          <cell r="I21553">
            <v>0.507</v>
          </cell>
          <cell r="J21553">
            <v>0.507</v>
          </cell>
        </row>
        <row r="21554">
          <cell r="F21554" t="str">
            <v>坪里-梅寨</v>
          </cell>
          <cell r="G21554" t="str">
            <v>V716433123</v>
          </cell>
          <cell r="H21554">
            <v>0</v>
          </cell>
          <cell r="I21554">
            <v>0.846</v>
          </cell>
          <cell r="J21554">
            <v>0.846</v>
          </cell>
        </row>
        <row r="21555">
          <cell r="F21555" t="str">
            <v>齐良桥-杨家湾</v>
          </cell>
          <cell r="G21555" t="str">
            <v>C174433123</v>
          </cell>
          <cell r="H21555">
            <v>0</v>
          </cell>
          <cell r="I21555">
            <v>0.811</v>
          </cell>
          <cell r="J21555">
            <v>0.811</v>
          </cell>
        </row>
        <row r="21556">
          <cell r="F21556" t="str">
            <v>小窑头坡-关坳</v>
          </cell>
          <cell r="G21556" t="str">
            <v>C427433123</v>
          </cell>
          <cell r="H21556">
            <v>0</v>
          </cell>
          <cell r="I21556">
            <v>0.563</v>
          </cell>
          <cell r="J21556">
            <v>0.563</v>
          </cell>
        </row>
        <row r="21557">
          <cell r="F21557" t="str">
            <v>印家湾-杨家湾</v>
          </cell>
          <cell r="G21557" t="str">
            <v>V773433123</v>
          </cell>
          <cell r="H21557">
            <v>0</v>
          </cell>
          <cell r="I21557">
            <v>0.385</v>
          </cell>
          <cell r="J21557">
            <v>0.385</v>
          </cell>
        </row>
        <row r="21558">
          <cell r="F21558" t="str">
            <v>地地卡路口-地地卡</v>
          </cell>
          <cell r="G21558" t="str">
            <v>V760433123</v>
          </cell>
          <cell r="H21558">
            <v>0</v>
          </cell>
          <cell r="I21558">
            <v>0.33</v>
          </cell>
          <cell r="J21558">
            <v>0.33</v>
          </cell>
        </row>
        <row r="21559">
          <cell r="F21559" t="str">
            <v>花果山－磨岩冲</v>
          </cell>
          <cell r="G21559" t="str">
            <v>C10A433123</v>
          </cell>
          <cell r="H21559">
            <v>0</v>
          </cell>
          <cell r="I21559">
            <v>1.116</v>
          </cell>
          <cell r="J21559">
            <v>1.116</v>
          </cell>
        </row>
        <row r="21560">
          <cell r="F21560" t="str">
            <v>半坡-凉水井</v>
          </cell>
          <cell r="G21560" t="str">
            <v>V980433123</v>
          </cell>
          <cell r="H21560">
            <v>0</v>
          </cell>
          <cell r="I21560">
            <v>0.571</v>
          </cell>
          <cell r="J21560">
            <v>0.571</v>
          </cell>
        </row>
        <row r="21561">
          <cell r="F21561" t="str">
            <v>Y022K1+900处-吊泥冲</v>
          </cell>
          <cell r="G21561" t="str">
            <v>C154433123</v>
          </cell>
          <cell r="H21561">
            <v>0</v>
          </cell>
          <cell r="I21561">
            <v>2.03</v>
          </cell>
          <cell r="J21561">
            <v>2.03</v>
          </cell>
        </row>
        <row r="21562">
          <cell r="F21562" t="str">
            <v>林场－三口</v>
          </cell>
          <cell r="G21562" t="str">
            <v>C35A433123</v>
          </cell>
          <cell r="H21562">
            <v>0</v>
          </cell>
          <cell r="I21562">
            <v>1.106</v>
          </cell>
          <cell r="J21562">
            <v>1.106</v>
          </cell>
        </row>
        <row r="21563">
          <cell r="F21563" t="str">
            <v>林场－三口</v>
          </cell>
          <cell r="G21563" t="str">
            <v>C35A433123</v>
          </cell>
          <cell r="H21563">
            <v>1.106</v>
          </cell>
          <cell r="I21563">
            <v>4.179</v>
          </cell>
          <cell r="J21563">
            <v>3.073</v>
          </cell>
        </row>
        <row r="21564">
          <cell r="F21564" t="str">
            <v>庄上-湾召</v>
          </cell>
          <cell r="G21564" t="str">
            <v>C411433123</v>
          </cell>
          <cell r="H21564">
            <v>0</v>
          </cell>
          <cell r="I21564">
            <v>2.756</v>
          </cell>
          <cell r="J21564">
            <v>2.756</v>
          </cell>
        </row>
        <row r="21565">
          <cell r="G21565" t="str">
            <v>AA16533123</v>
          </cell>
          <cell r="H21565">
            <v>0</v>
          </cell>
          <cell r="I21565">
            <v>0.31</v>
          </cell>
          <cell r="J21565">
            <v>0.31</v>
          </cell>
        </row>
        <row r="21566">
          <cell r="G21566" t="str">
            <v>AA16633123</v>
          </cell>
          <cell r="H21566">
            <v>0</v>
          </cell>
          <cell r="I21566">
            <v>0.171</v>
          </cell>
          <cell r="J21566">
            <v>0.171</v>
          </cell>
        </row>
        <row r="21567">
          <cell r="G21567" t="str">
            <v>V000</v>
          </cell>
          <cell r="H21567">
            <v>0</v>
          </cell>
          <cell r="I21567">
            <v>0.135</v>
          </cell>
          <cell r="J21567">
            <v>0.135</v>
          </cell>
        </row>
        <row r="21568">
          <cell r="F21568" t="str">
            <v>烟草湾-马路坡</v>
          </cell>
          <cell r="G21568" t="str">
            <v>V500433123</v>
          </cell>
          <cell r="H21568">
            <v>0</v>
          </cell>
          <cell r="I21568">
            <v>0.826</v>
          </cell>
          <cell r="J21568">
            <v>0.826</v>
          </cell>
        </row>
        <row r="21569">
          <cell r="F21569" t="str">
            <v>庙坳上-下塘湾</v>
          </cell>
          <cell r="G21569" t="str">
            <v>C093433123</v>
          </cell>
          <cell r="H21569">
            <v>0</v>
          </cell>
          <cell r="I21569">
            <v>0.822</v>
          </cell>
          <cell r="J21569">
            <v>0.822</v>
          </cell>
        </row>
        <row r="21570">
          <cell r="F21570" t="str">
            <v>长湾-坟拉</v>
          </cell>
          <cell r="G21570" t="str">
            <v>C315433123</v>
          </cell>
          <cell r="H21570">
            <v>0</v>
          </cell>
          <cell r="I21570">
            <v>0.42</v>
          </cell>
          <cell r="J21570">
            <v>0.42</v>
          </cell>
        </row>
        <row r="21571">
          <cell r="F21571" t="str">
            <v>坟拉-龙家</v>
          </cell>
          <cell r="G21571" t="str">
            <v>C317433123</v>
          </cell>
          <cell r="H21571">
            <v>0</v>
          </cell>
          <cell r="I21571">
            <v>0.513</v>
          </cell>
          <cell r="J21571">
            <v>0.513</v>
          </cell>
        </row>
        <row r="21572">
          <cell r="F21572" t="str">
            <v>竹山坪路口-竹山坪</v>
          </cell>
          <cell r="G21572" t="str">
            <v>V406433123</v>
          </cell>
          <cell r="H21572">
            <v>0</v>
          </cell>
          <cell r="I21572">
            <v>0.209</v>
          </cell>
          <cell r="J21572">
            <v>0.209</v>
          </cell>
        </row>
        <row r="21573">
          <cell r="F21573" t="str">
            <v>雷公寨路口-雷公寨上寨</v>
          </cell>
          <cell r="G21573" t="str">
            <v>V408433123</v>
          </cell>
          <cell r="H21573">
            <v>0</v>
          </cell>
          <cell r="I21573">
            <v>0.506</v>
          </cell>
          <cell r="J21573">
            <v>0.506</v>
          </cell>
        </row>
        <row r="21574">
          <cell r="F21574" t="str">
            <v>金砂－娥梨塘</v>
          </cell>
          <cell r="G21574" t="str">
            <v>C23A433123</v>
          </cell>
          <cell r="H21574">
            <v>0</v>
          </cell>
          <cell r="I21574">
            <v>1.198</v>
          </cell>
          <cell r="J21574">
            <v>1.198</v>
          </cell>
        </row>
        <row r="21575">
          <cell r="F21575" t="str">
            <v>都库－路田坡</v>
          </cell>
          <cell r="G21575" t="str">
            <v>C52A433123</v>
          </cell>
          <cell r="H21575">
            <v>0</v>
          </cell>
          <cell r="I21575">
            <v>1.699</v>
          </cell>
          <cell r="J21575">
            <v>1.699</v>
          </cell>
        </row>
        <row r="21576">
          <cell r="F21576" t="str">
            <v>七里冲－长梁</v>
          </cell>
          <cell r="G21576" t="str">
            <v>C086433123</v>
          </cell>
          <cell r="H21576">
            <v>0</v>
          </cell>
          <cell r="I21576">
            <v>1.636</v>
          </cell>
          <cell r="J21576">
            <v>1.636</v>
          </cell>
        </row>
        <row r="21577">
          <cell r="F21577" t="str">
            <v>介上－道人坳</v>
          </cell>
          <cell r="G21577" t="str">
            <v>C24A433123</v>
          </cell>
          <cell r="H21577">
            <v>0</v>
          </cell>
          <cell r="I21577">
            <v>2.104</v>
          </cell>
          <cell r="J21577">
            <v>2.104</v>
          </cell>
        </row>
        <row r="21578">
          <cell r="F21578" t="str">
            <v>古冲-晒谷坪</v>
          </cell>
          <cell r="G21578" t="str">
            <v>V507433123</v>
          </cell>
          <cell r="H21578">
            <v>0</v>
          </cell>
          <cell r="I21578">
            <v>0.493</v>
          </cell>
          <cell r="J21578">
            <v>0.493</v>
          </cell>
        </row>
        <row r="21579">
          <cell r="F21579" t="str">
            <v>兰关坳－桐木洞</v>
          </cell>
          <cell r="G21579" t="str">
            <v>C096433123</v>
          </cell>
          <cell r="H21579">
            <v>0</v>
          </cell>
          <cell r="I21579">
            <v>1.633</v>
          </cell>
          <cell r="J21579">
            <v>1.633</v>
          </cell>
        </row>
        <row r="21580">
          <cell r="F21580" t="str">
            <v>桐木洞-花冲</v>
          </cell>
          <cell r="G21580" t="str">
            <v>C25A433123</v>
          </cell>
          <cell r="H21580">
            <v>0</v>
          </cell>
          <cell r="I21580">
            <v>2.241</v>
          </cell>
          <cell r="J21580">
            <v>2.241</v>
          </cell>
        </row>
        <row r="21581">
          <cell r="F21581" t="str">
            <v>小米田-腊塘湾</v>
          </cell>
          <cell r="G21581" t="str">
            <v>V393433123</v>
          </cell>
          <cell r="H21581">
            <v>0</v>
          </cell>
          <cell r="I21581">
            <v>0.812</v>
          </cell>
          <cell r="J21581">
            <v>0.812</v>
          </cell>
        </row>
        <row r="21582">
          <cell r="G21582" t="str">
            <v>V000</v>
          </cell>
          <cell r="H21582">
            <v>0</v>
          </cell>
          <cell r="I21582">
            <v>0.129</v>
          </cell>
          <cell r="J21582">
            <v>0.129</v>
          </cell>
        </row>
        <row r="21583">
          <cell r="F21583" t="str">
            <v>五眼桥-干晒坪</v>
          </cell>
          <cell r="G21583" t="str">
            <v>V499433123</v>
          </cell>
          <cell r="H21583">
            <v>0</v>
          </cell>
          <cell r="I21583">
            <v>0.401</v>
          </cell>
          <cell r="J21583">
            <v>0.401</v>
          </cell>
        </row>
        <row r="21584">
          <cell r="F21584" t="str">
            <v>马脑坡-上合水</v>
          </cell>
          <cell r="G21584" t="str">
            <v>V739433123</v>
          </cell>
          <cell r="H21584">
            <v>0</v>
          </cell>
          <cell r="I21584">
            <v>0.28</v>
          </cell>
          <cell r="J21584">
            <v>0.28</v>
          </cell>
        </row>
        <row r="21585">
          <cell r="F21585" t="str">
            <v>五眼桥-下合水</v>
          </cell>
          <cell r="G21585" t="str">
            <v>V750433123</v>
          </cell>
          <cell r="H21585">
            <v>0</v>
          </cell>
          <cell r="I21585">
            <v>0.604</v>
          </cell>
          <cell r="J21585">
            <v>0.604</v>
          </cell>
        </row>
        <row r="21586">
          <cell r="F21586" t="str">
            <v>火马坪－三背</v>
          </cell>
          <cell r="G21586" t="str">
            <v>C084433123</v>
          </cell>
          <cell r="H21586">
            <v>0</v>
          </cell>
          <cell r="I21586">
            <v>1.687</v>
          </cell>
          <cell r="J21586">
            <v>1.687</v>
          </cell>
        </row>
        <row r="21587">
          <cell r="F21587" t="str">
            <v>铁木冲－老司垅</v>
          </cell>
          <cell r="G21587" t="str">
            <v>C097433123</v>
          </cell>
          <cell r="H21587">
            <v>1.2</v>
          </cell>
          <cell r="I21587">
            <v>1.948</v>
          </cell>
          <cell r="J21587">
            <v>0.748</v>
          </cell>
        </row>
        <row r="21588">
          <cell r="F21588" t="str">
            <v>老师垅－杜南冲</v>
          </cell>
          <cell r="G21588" t="str">
            <v>C51A433123</v>
          </cell>
          <cell r="H21588">
            <v>0</v>
          </cell>
          <cell r="I21588">
            <v>2.739</v>
          </cell>
          <cell r="J21588">
            <v>2.739</v>
          </cell>
        </row>
        <row r="21589">
          <cell r="F21589" t="str">
            <v>木林坳-老司垅</v>
          </cell>
          <cell r="G21589" t="str">
            <v>Y033433123</v>
          </cell>
          <cell r="H21589">
            <v>6.869</v>
          </cell>
          <cell r="I21589">
            <v>9.307</v>
          </cell>
          <cell r="J21589">
            <v>2.438</v>
          </cell>
        </row>
        <row r="21590">
          <cell r="F21590" t="str">
            <v>三口－老塘</v>
          </cell>
          <cell r="G21590" t="str">
            <v>C088433123</v>
          </cell>
          <cell r="H21590">
            <v>0</v>
          </cell>
          <cell r="I21590">
            <v>1.182</v>
          </cell>
          <cell r="J21590">
            <v>1.182</v>
          </cell>
        </row>
        <row r="21591">
          <cell r="F21591" t="str">
            <v>司马坳-田冲</v>
          </cell>
          <cell r="G21591" t="str">
            <v>V512433123</v>
          </cell>
          <cell r="H21591">
            <v>0</v>
          </cell>
          <cell r="I21591">
            <v>2.397</v>
          </cell>
          <cell r="J21591">
            <v>2.397</v>
          </cell>
        </row>
        <row r="21592">
          <cell r="F21592" t="str">
            <v>门来口-黄坡</v>
          </cell>
          <cell r="G21592" t="str">
            <v>C22A433123</v>
          </cell>
          <cell r="H21592">
            <v>0</v>
          </cell>
          <cell r="I21592">
            <v>1.366</v>
          </cell>
          <cell r="J21592">
            <v>1.366</v>
          </cell>
        </row>
        <row r="21593">
          <cell r="F21593" t="str">
            <v>新场-半金沙</v>
          </cell>
          <cell r="G21593" t="str">
            <v>C081433123</v>
          </cell>
          <cell r="H21593">
            <v>0</v>
          </cell>
          <cell r="I21593">
            <v>1.244</v>
          </cell>
          <cell r="J21593">
            <v>1.244</v>
          </cell>
        </row>
        <row r="21594">
          <cell r="F21594" t="str">
            <v>新场-马坳</v>
          </cell>
          <cell r="G21594" t="str">
            <v>C316433123</v>
          </cell>
          <cell r="H21594">
            <v>0</v>
          </cell>
          <cell r="I21594">
            <v>0.477</v>
          </cell>
          <cell r="J21594">
            <v>0.477</v>
          </cell>
        </row>
        <row r="21595">
          <cell r="F21595" t="str">
            <v>土桥坳－廖家村</v>
          </cell>
          <cell r="G21595" t="str">
            <v>C089433123</v>
          </cell>
          <cell r="H21595">
            <v>0</v>
          </cell>
          <cell r="I21595">
            <v>0.765</v>
          </cell>
          <cell r="J21595">
            <v>0.765</v>
          </cell>
        </row>
        <row r="21596">
          <cell r="F21596" t="str">
            <v>中寨路口-中寨</v>
          </cell>
          <cell r="G21596" t="str">
            <v>V400433123</v>
          </cell>
          <cell r="H21596">
            <v>0</v>
          </cell>
          <cell r="I21596">
            <v>0.22</v>
          </cell>
          <cell r="J21596">
            <v>0.22</v>
          </cell>
        </row>
        <row r="21597">
          <cell r="F21597" t="str">
            <v>抓高江-花垣落板</v>
          </cell>
          <cell r="G21597" t="str">
            <v>C475433123</v>
          </cell>
          <cell r="H21597">
            <v>0</v>
          </cell>
          <cell r="I21597">
            <v>1.043</v>
          </cell>
          <cell r="J21597">
            <v>1.043</v>
          </cell>
        </row>
        <row r="21598">
          <cell r="F21598" t="str">
            <v>洗水塘-冬高介叭</v>
          </cell>
          <cell r="G21598" t="str">
            <v>V948433123</v>
          </cell>
          <cell r="H21598">
            <v>0</v>
          </cell>
          <cell r="I21598">
            <v>0.516</v>
          </cell>
          <cell r="J21598">
            <v>0.516</v>
          </cell>
        </row>
        <row r="21599">
          <cell r="F21599" t="str">
            <v>西环线-王家坪</v>
          </cell>
          <cell r="G21599" t="str">
            <v>C24B433124</v>
          </cell>
          <cell r="H21599">
            <v>0</v>
          </cell>
          <cell r="I21599">
            <v>1.713</v>
          </cell>
          <cell r="J21599">
            <v>1.713</v>
          </cell>
        </row>
        <row r="21600">
          <cell r="F21600" t="str">
            <v>左岔口-贵碳桥</v>
          </cell>
          <cell r="G21600" t="str">
            <v>C1P0433124</v>
          </cell>
          <cell r="H21600">
            <v>0</v>
          </cell>
          <cell r="I21600">
            <v>0.576</v>
          </cell>
          <cell r="J21600">
            <v>0.576</v>
          </cell>
        </row>
        <row r="21601">
          <cell r="F21601" t="str">
            <v>贵碳-水厂</v>
          </cell>
          <cell r="G21601" t="str">
            <v>V189433124</v>
          </cell>
          <cell r="H21601">
            <v>0</v>
          </cell>
          <cell r="I21601">
            <v>0.307</v>
          </cell>
          <cell r="J21601">
            <v>0.307</v>
          </cell>
        </row>
        <row r="21602">
          <cell r="F21602" t="str">
            <v>火焰土通组6</v>
          </cell>
          <cell r="G21602" t="str">
            <v>V707433124</v>
          </cell>
          <cell r="H21602">
            <v>0</v>
          </cell>
          <cell r="I21602">
            <v>0.951</v>
          </cell>
          <cell r="J21602">
            <v>0.951</v>
          </cell>
        </row>
        <row r="21603">
          <cell r="F21603" t="str">
            <v>包谷沱-猫儿塘</v>
          </cell>
          <cell r="G21603" t="str">
            <v>C844433124</v>
          </cell>
          <cell r="H21603">
            <v>0</v>
          </cell>
          <cell r="I21603">
            <v>1.8</v>
          </cell>
          <cell r="J21603">
            <v>1.8</v>
          </cell>
        </row>
        <row r="21604">
          <cell r="F21604" t="str">
            <v>骑马坡农业专业道二</v>
          </cell>
          <cell r="G21604" t="str">
            <v>Z091433124</v>
          </cell>
          <cell r="H21604">
            <v>0</v>
          </cell>
          <cell r="I21604">
            <v>1.648</v>
          </cell>
          <cell r="J21604">
            <v>1.648</v>
          </cell>
        </row>
        <row r="21605">
          <cell r="F21605" t="str">
            <v>骑马坡村农业专业道四</v>
          </cell>
          <cell r="G21605" t="str">
            <v>Z093433124</v>
          </cell>
          <cell r="H21605">
            <v>0</v>
          </cell>
          <cell r="I21605">
            <v>1.244</v>
          </cell>
          <cell r="J21605">
            <v>1.244</v>
          </cell>
        </row>
        <row r="21606">
          <cell r="F21606" t="str">
            <v>石牛溪村通组1</v>
          </cell>
          <cell r="G21606" t="str">
            <v>V716433124</v>
          </cell>
          <cell r="H21606">
            <v>0</v>
          </cell>
          <cell r="I21606">
            <v>0.426</v>
          </cell>
          <cell r="J21606">
            <v>0.426</v>
          </cell>
        </row>
        <row r="21607">
          <cell r="F21607" t="str">
            <v>G319-踏沙1组</v>
          </cell>
          <cell r="G21607" t="str">
            <v>V201433124</v>
          </cell>
          <cell r="H21607">
            <v>0</v>
          </cell>
          <cell r="I21607">
            <v>0.276</v>
          </cell>
          <cell r="J21607">
            <v>0.276</v>
          </cell>
        </row>
        <row r="21608">
          <cell r="G21608" t="str">
            <v>V000</v>
          </cell>
          <cell r="H21608">
            <v>0</v>
          </cell>
          <cell r="I21608">
            <v>0.232</v>
          </cell>
          <cell r="J21608">
            <v>0.232</v>
          </cell>
        </row>
        <row r="21609">
          <cell r="G21609" t="str">
            <v>AA51433124</v>
          </cell>
          <cell r="H21609">
            <v>0</v>
          </cell>
          <cell r="I21609">
            <v>0.59</v>
          </cell>
          <cell r="J21609">
            <v>0.59</v>
          </cell>
        </row>
        <row r="21610">
          <cell r="F21610" t="str">
            <v>下沱县-夯尚村6组</v>
          </cell>
          <cell r="G21610" t="str">
            <v>V214433124</v>
          </cell>
          <cell r="H21610">
            <v>0</v>
          </cell>
          <cell r="I21610">
            <v>1.548</v>
          </cell>
          <cell r="J21610">
            <v>1.548</v>
          </cell>
        </row>
        <row r="21611">
          <cell r="F21611" t="str">
            <v>吉久村村道</v>
          </cell>
          <cell r="G21611" t="str">
            <v>C966433124</v>
          </cell>
          <cell r="H21611">
            <v>0.778</v>
          </cell>
          <cell r="I21611">
            <v>2.311</v>
          </cell>
          <cell r="J21611">
            <v>1.533</v>
          </cell>
        </row>
        <row r="21612">
          <cell r="F21612" t="str">
            <v>岔口-打落坪</v>
          </cell>
          <cell r="G21612" t="str">
            <v>C305433124</v>
          </cell>
          <cell r="H21612">
            <v>0</v>
          </cell>
          <cell r="I21612">
            <v>0.675</v>
          </cell>
          <cell r="J21612">
            <v>0.675</v>
          </cell>
        </row>
        <row r="21613">
          <cell r="F21613" t="str">
            <v>打落坪村村道</v>
          </cell>
          <cell r="G21613" t="str">
            <v>C951433124</v>
          </cell>
          <cell r="H21613">
            <v>0</v>
          </cell>
          <cell r="I21613">
            <v>1.969</v>
          </cell>
          <cell r="J21613">
            <v>1.969</v>
          </cell>
        </row>
        <row r="21614">
          <cell r="F21614" t="str">
            <v>岔口-谷坡2组</v>
          </cell>
          <cell r="G21614" t="str">
            <v>V573433124</v>
          </cell>
          <cell r="H21614">
            <v>0</v>
          </cell>
          <cell r="I21614">
            <v>0.237</v>
          </cell>
          <cell r="J21614">
            <v>0.237</v>
          </cell>
        </row>
        <row r="21615">
          <cell r="G21615" t="str">
            <v>AA73433124</v>
          </cell>
          <cell r="H21615">
            <v>0</v>
          </cell>
          <cell r="I21615">
            <v>0.232</v>
          </cell>
          <cell r="J21615">
            <v>0.232</v>
          </cell>
        </row>
        <row r="21616">
          <cell r="F21616" t="str">
            <v>岔口-那光3组</v>
          </cell>
          <cell r="G21616" t="str">
            <v>V576433124</v>
          </cell>
          <cell r="H21616">
            <v>0</v>
          </cell>
          <cell r="I21616">
            <v>0.737</v>
          </cell>
          <cell r="J21616">
            <v>0.737</v>
          </cell>
        </row>
        <row r="21617">
          <cell r="F21617" t="str">
            <v>米迫村-保靖县</v>
          </cell>
          <cell r="G21617" t="str">
            <v>C35B433124</v>
          </cell>
          <cell r="H21617">
            <v>0</v>
          </cell>
          <cell r="I21617">
            <v>0.802</v>
          </cell>
          <cell r="J21617">
            <v>0.802</v>
          </cell>
        </row>
        <row r="21618">
          <cell r="F21618" t="str">
            <v>团岩坪村道2</v>
          </cell>
          <cell r="G21618" t="str">
            <v>C53A433124</v>
          </cell>
          <cell r="H21618">
            <v>0</v>
          </cell>
          <cell r="I21618">
            <v>1.59</v>
          </cell>
          <cell r="J21618">
            <v>1.59</v>
          </cell>
        </row>
        <row r="21619">
          <cell r="F21619" t="str">
            <v>团岩坪村农业专用道</v>
          </cell>
          <cell r="G21619" t="str">
            <v>Z034433124</v>
          </cell>
          <cell r="H21619">
            <v>0</v>
          </cell>
          <cell r="I21619">
            <v>1.397</v>
          </cell>
          <cell r="J21619">
            <v>1.397</v>
          </cell>
        </row>
        <row r="21620">
          <cell r="F21620" t="str">
            <v>打落坪农业专用道二</v>
          </cell>
          <cell r="G21620" t="str">
            <v>Z024433124</v>
          </cell>
          <cell r="H21620">
            <v>0</v>
          </cell>
          <cell r="I21620">
            <v>2.72</v>
          </cell>
          <cell r="J21620">
            <v>2.72</v>
          </cell>
        </row>
        <row r="21621">
          <cell r="F21621" t="str">
            <v>长新村村道1</v>
          </cell>
          <cell r="G21621" t="str">
            <v>V316433124001</v>
          </cell>
          <cell r="H21621">
            <v>0</v>
          </cell>
          <cell r="I21621">
            <v>0.506</v>
          </cell>
          <cell r="J21621">
            <v>0.506</v>
          </cell>
        </row>
        <row r="21622">
          <cell r="F21622" t="str">
            <v>长新村道路</v>
          </cell>
          <cell r="G21622" t="str">
            <v>Y704433124</v>
          </cell>
          <cell r="H21622">
            <v>0</v>
          </cell>
          <cell r="I21622">
            <v>1.139</v>
          </cell>
          <cell r="J21622">
            <v>1.139</v>
          </cell>
        </row>
        <row r="21623">
          <cell r="F21623" t="str">
            <v>岔口-大冲3组</v>
          </cell>
          <cell r="G21623" t="str">
            <v>V582433124</v>
          </cell>
          <cell r="H21623">
            <v>0</v>
          </cell>
          <cell r="I21623">
            <v>0.338</v>
          </cell>
          <cell r="J21623">
            <v>0.338</v>
          </cell>
        </row>
        <row r="21624">
          <cell r="F21624" t="str">
            <v>杠掰村-辽洞村</v>
          </cell>
          <cell r="G21624" t="str">
            <v>C34B433124</v>
          </cell>
          <cell r="H21624">
            <v>0</v>
          </cell>
          <cell r="I21624">
            <v>0.904</v>
          </cell>
          <cell r="J21624">
            <v>0.904</v>
          </cell>
        </row>
        <row r="21625">
          <cell r="F21625" t="str">
            <v>道二村2组-8组</v>
          </cell>
          <cell r="G21625" t="str">
            <v>V718433124</v>
          </cell>
          <cell r="H21625">
            <v>0</v>
          </cell>
          <cell r="I21625">
            <v>0.346</v>
          </cell>
          <cell r="J21625">
            <v>0.346</v>
          </cell>
        </row>
        <row r="21626">
          <cell r="F21626" t="str">
            <v>登高村4组</v>
          </cell>
          <cell r="G21626" t="str">
            <v>V230433124</v>
          </cell>
          <cell r="H21626">
            <v>0</v>
          </cell>
          <cell r="I21626">
            <v>1.539</v>
          </cell>
          <cell r="J21626">
            <v>1.539</v>
          </cell>
        </row>
        <row r="21627">
          <cell r="F21627" t="str">
            <v>岔口-新民中</v>
          </cell>
          <cell r="G21627" t="str">
            <v>V627433124</v>
          </cell>
          <cell r="H21627">
            <v>0</v>
          </cell>
          <cell r="I21627">
            <v>0.773</v>
          </cell>
          <cell r="J21627">
            <v>0.773</v>
          </cell>
        </row>
        <row r="21628">
          <cell r="F21628" t="str">
            <v>拐代3组岔口至6组</v>
          </cell>
          <cell r="G21628" t="str">
            <v>V145433124</v>
          </cell>
          <cell r="H21628">
            <v>0</v>
          </cell>
          <cell r="I21628">
            <v>0.716</v>
          </cell>
          <cell r="J21628">
            <v>0.716</v>
          </cell>
        </row>
        <row r="21629">
          <cell r="F21629" t="str">
            <v>接溪村村道</v>
          </cell>
          <cell r="G21629" t="str">
            <v>V228433124</v>
          </cell>
          <cell r="H21629">
            <v>0</v>
          </cell>
          <cell r="I21629">
            <v>1.114</v>
          </cell>
          <cell r="J21629">
            <v>1.114</v>
          </cell>
        </row>
        <row r="21630">
          <cell r="F21630" t="str">
            <v>杠掰村-辽洞村</v>
          </cell>
          <cell r="G21630" t="str">
            <v>C34B433124</v>
          </cell>
          <cell r="H21630">
            <v>0</v>
          </cell>
          <cell r="I21630">
            <v>1.397</v>
          </cell>
          <cell r="J21630">
            <v>1.397</v>
          </cell>
        </row>
        <row r="21631">
          <cell r="F21631" t="str">
            <v>老王寨村村道4</v>
          </cell>
          <cell r="G21631" t="str">
            <v>V240433124</v>
          </cell>
          <cell r="H21631">
            <v>0</v>
          </cell>
          <cell r="I21631">
            <v>0.888</v>
          </cell>
          <cell r="J21631">
            <v>0.888</v>
          </cell>
        </row>
        <row r="21632">
          <cell r="F21632" t="str">
            <v>老鸭塘通组2</v>
          </cell>
          <cell r="G21632" t="str">
            <v>V342433124</v>
          </cell>
          <cell r="H21632">
            <v>0</v>
          </cell>
          <cell r="I21632">
            <v>0.37</v>
          </cell>
          <cell r="J21632">
            <v>0.37</v>
          </cell>
        </row>
        <row r="21633">
          <cell r="F21633" t="str">
            <v>辽洞村农业专业道</v>
          </cell>
          <cell r="G21633" t="str">
            <v>Z046433124</v>
          </cell>
          <cell r="H21633">
            <v>0</v>
          </cell>
          <cell r="I21633">
            <v>0.737</v>
          </cell>
          <cell r="J21633">
            <v>0.737</v>
          </cell>
        </row>
        <row r="21634">
          <cell r="F21634" t="str">
            <v>排楼村1组</v>
          </cell>
          <cell r="G21634" t="str">
            <v>V378433124</v>
          </cell>
          <cell r="H21634">
            <v>0</v>
          </cell>
          <cell r="I21634">
            <v>0.202</v>
          </cell>
          <cell r="J21634">
            <v>0.202</v>
          </cell>
        </row>
        <row r="21635">
          <cell r="F21635" t="str">
            <v>道二乡-花垣镇依溪村</v>
          </cell>
          <cell r="G21635" t="str">
            <v>V987433124</v>
          </cell>
          <cell r="H21635">
            <v>0</v>
          </cell>
          <cell r="I21635">
            <v>1.556</v>
          </cell>
          <cell r="J21635">
            <v>1.556</v>
          </cell>
        </row>
        <row r="21636">
          <cell r="F21636" t="str">
            <v>岔口-大冲4组</v>
          </cell>
          <cell r="G21636" t="str">
            <v>V581433124</v>
          </cell>
          <cell r="H21636">
            <v>0</v>
          </cell>
          <cell r="I21636">
            <v>0.355</v>
          </cell>
          <cell r="J21636">
            <v>0.355</v>
          </cell>
        </row>
        <row r="21637">
          <cell r="F21637" t="str">
            <v>岔口-沙碧5组</v>
          </cell>
          <cell r="G21637" t="str">
            <v>V584433124</v>
          </cell>
          <cell r="H21637">
            <v>0</v>
          </cell>
          <cell r="I21637">
            <v>0.684</v>
          </cell>
          <cell r="J21637">
            <v>0.684</v>
          </cell>
        </row>
        <row r="21638">
          <cell r="G21638" t="str">
            <v>AA61433124</v>
          </cell>
          <cell r="H21638">
            <v>0</v>
          </cell>
          <cell r="I21638">
            <v>0.685</v>
          </cell>
          <cell r="J21638">
            <v>0.685</v>
          </cell>
        </row>
        <row r="21639">
          <cell r="F21639" t="str">
            <v>岔口-瓦场</v>
          </cell>
          <cell r="G21639" t="str">
            <v>C043433124</v>
          </cell>
          <cell r="H21639">
            <v>0</v>
          </cell>
          <cell r="I21639">
            <v>0.712</v>
          </cell>
          <cell r="J21639">
            <v>0.712</v>
          </cell>
        </row>
        <row r="21640">
          <cell r="F21640" t="str">
            <v>凉毛路-太平</v>
          </cell>
          <cell r="G21640" t="str">
            <v>Y024433124</v>
          </cell>
          <cell r="H21640">
            <v>1.329</v>
          </cell>
          <cell r="I21640">
            <v>3.659</v>
          </cell>
          <cell r="J21640">
            <v>2.33</v>
          </cell>
        </row>
        <row r="21641">
          <cell r="F21641" t="str">
            <v>岔口-窝勺村</v>
          </cell>
          <cell r="G21641" t="str">
            <v>V544433124</v>
          </cell>
          <cell r="H21641">
            <v>0</v>
          </cell>
          <cell r="I21641">
            <v>0.723</v>
          </cell>
          <cell r="J21641">
            <v>0.723</v>
          </cell>
        </row>
        <row r="21642">
          <cell r="F21642" t="str">
            <v>窝坝5组</v>
          </cell>
          <cell r="G21642" t="str">
            <v>V794433124</v>
          </cell>
          <cell r="H21642">
            <v>0</v>
          </cell>
          <cell r="I21642">
            <v>0.297</v>
          </cell>
          <cell r="J21642">
            <v>0.297</v>
          </cell>
        </row>
        <row r="21643">
          <cell r="F21643" t="str">
            <v>卧龙榜6组</v>
          </cell>
          <cell r="G21643" t="str">
            <v>V549433124</v>
          </cell>
          <cell r="H21643">
            <v>0</v>
          </cell>
          <cell r="I21643">
            <v>0.817</v>
          </cell>
          <cell r="J21643">
            <v>0.817</v>
          </cell>
        </row>
        <row r="21644">
          <cell r="F21644" t="str">
            <v>下瓦水村村道</v>
          </cell>
          <cell r="G21644" t="str">
            <v>C969433124</v>
          </cell>
          <cell r="H21644">
            <v>0</v>
          </cell>
          <cell r="I21644">
            <v>1.495</v>
          </cell>
          <cell r="J21644">
            <v>1.495</v>
          </cell>
        </row>
        <row r="21645">
          <cell r="F21645" t="str">
            <v>下瓦水村村道</v>
          </cell>
          <cell r="G21645" t="str">
            <v>V254433124</v>
          </cell>
          <cell r="H21645">
            <v>0</v>
          </cell>
          <cell r="I21645">
            <v>0.515</v>
          </cell>
          <cell r="J21645">
            <v>0.515</v>
          </cell>
        </row>
        <row r="21646">
          <cell r="G21646" t="str">
            <v>V000</v>
          </cell>
          <cell r="H21646">
            <v>0</v>
          </cell>
          <cell r="I21646">
            <v>0.295</v>
          </cell>
          <cell r="J21646">
            <v>0.295</v>
          </cell>
        </row>
        <row r="21647">
          <cell r="F21647" t="str">
            <v>岔口-下寨河4组</v>
          </cell>
          <cell r="G21647" t="str">
            <v>V528433124</v>
          </cell>
          <cell r="H21647">
            <v>0</v>
          </cell>
          <cell r="I21647">
            <v>0.886</v>
          </cell>
          <cell r="J21647">
            <v>0.886</v>
          </cell>
        </row>
        <row r="21648">
          <cell r="F21648" t="str">
            <v>岔口-下寨河5、6组</v>
          </cell>
          <cell r="G21648" t="str">
            <v>V529433124</v>
          </cell>
          <cell r="H21648">
            <v>0</v>
          </cell>
          <cell r="I21648">
            <v>1.023</v>
          </cell>
          <cell r="J21648">
            <v>1.023</v>
          </cell>
        </row>
        <row r="21649">
          <cell r="F21649" t="str">
            <v>李梅村村道</v>
          </cell>
          <cell r="G21649" t="str">
            <v>C38A433124</v>
          </cell>
          <cell r="H21649">
            <v>0</v>
          </cell>
          <cell r="I21649">
            <v>2.926</v>
          </cell>
          <cell r="J21649">
            <v>2.926</v>
          </cell>
        </row>
        <row r="21650">
          <cell r="F21650" t="str">
            <v>李梅村村道</v>
          </cell>
          <cell r="G21650" t="str">
            <v>C38A433124</v>
          </cell>
          <cell r="H21650">
            <v>0</v>
          </cell>
          <cell r="I21650">
            <v>2.767</v>
          </cell>
          <cell r="J21650">
            <v>2.767</v>
          </cell>
        </row>
        <row r="21651">
          <cell r="F21651" t="str">
            <v>岔口-拆腊4、5、6组</v>
          </cell>
          <cell r="G21651" t="str">
            <v>V555433124</v>
          </cell>
          <cell r="H21651">
            <v>0</v>
          </cell>
          <cell r="I21651">
            <v>0.889</v>
          </cell>
          <cell r="J21651">
            <v>0.889</v>
          </cell>
        </row>
        <row r="21652">
          <cell r="F21652" t="str">
            <v>坝各-龙颈坳</v>
          </cell>
          <cell r="G21652" t="str">
            <v>C071433124</v>
          </cell>
          <cell r="H21652">
            <v>1.977</v>
          </cell>
          <cell r="I21652">
            <v>2.738</v>
          </cell>
          <cell r="J21652">
            <v>0.761</v>
          </cell>
        </row>
        <row r="21653">
          <cell r="F21653" t="str">
            <v>金溶-紫霞</v>
          </cell>
          <cell r="G21653" t="str">
            <v>C68A433124</v>
          </cell>
          <cell r="H21653">
            <v>0</v>
          </cell>
          <cell r="I21653">
            <v>1.121</v>
          </cell>
          <cell r="J21653">
            <v>1.121</v>
          </cell>
        </row>
        <row r="21654">
          <cell r="F21654" t="str">
            <v>西环线（大老排）-龙塘沟</v>
          </cell>
          <cell r="G21654" t="str">
            <v>V128433124</v>
          </cell>
          <cell r="H21654">
            <v>0</v>
          </cell>
          <cell r="I21654">
            <v>0.927</v>
          </cell>
          <cell r="J21654">
            <v>0.927</v>
          </cell>
        </row>
        <row r="21655">
          <cell r="F21655" t="str">
            <v>葛藤村道</v>
          </cell>
          <cell r="G21655" t="str">
            <v>C939433124</v>
          </cell>
          <cell r="H21655">
            <v>0</v>
          </cell>
          <cell r="I21655">
            <v>1.404</v>
          </cell>
          <cell r="J21655">
            <v>1.404</v>
          </cell>
        </row>
        <row r="21656">
          <cell r="F21656" t="str">
            <v>各藤村5.6组</v>
          </cell>
          <cell r="G21656" t="str">
            <v>V34B433124</v>
          </cell>
          <cell r="H21656">
            <v>0</v>
          </cell>
          <cell r="I21656">
            <v>1.285</v>
          </cell>
          <cell r="J21656">
            <v>1.285</v>
          </cell>
        </row>
        <row r="21657">
          <cell r="F21657" t="str">
            <v>朝岗-古牛</v>
          </cell>
          <cell r="G21657" t="str">
            <v>Y637433124</v>
          </cell>
          <cell r="H21657">
            <v>0</v>
          </cell>
          <cell r="I21657">
            <v>1.217</v>
          </cell>
          <cell r="J21657">
            <v>1.217</v>
          </cell>
        </row>
        <row r="21658">
          <cell r="F21658" t="str">
            <v>夯来1组</v>
          </cell>
          <cell r="G21658" t="str">
            <v>C895433124</v>
          </cell>
          <cell r="H21658">
            <v>0</v>
          </cell>
          <cell r="I21658">
            <v>1.513</v>
          </cell>
          <cell r="J21658">
            <v>1.513</v>
          </cell>
        </row>
        <row r="21659">
          <cell r="G21659" t="str">
            <v>V000</v>
          </cell>
          <cell r="H21659">
            <v>0</v>
          </cell>
          <cell r="I21659">
            <v>0.429</v>
          </cell>
          <cell r="J21659">
            <v>0.429</v>
          </cell>
        </row>
        <row r="21660">
          <cell r="F21660" t="str">
            <v>水洋机耕道</v>
          </cell>
          <cell r="G21660" t="str">
            <v>Z109433124</v>
          </cell>
          <cell r="H21660">
            <v>0</v>
          </cell>
          <cell r="I21660">
            <v>0.529</v>
          </cell>
          <cell r="J21660">
            <v>0.529</v>
          </cell>
        </row>
        <row r="21661">
          <cell r="F21661" t="str">
            <v>水洋机耕道</v>
          </cell>
          <cell r="G21661" t="str">
            <v>Z109433124</v>
          </cell>
          <cell r="H21661">
            <v>0.529</v>
          </cell>
          <cell r="I21661">
            <v>1.612</v>
          </cell>
          <cell r="J21661">
            <v>1.083</v>
          </cell>
        </row>
        <row r="21662">
          <cell r="F21662" t="str">
            <v>新寨1组</v>
          </cell>
          <cell r="G21662" t="str">
            <v>V853433124</v>
          </cell>
          <cell r="H21662">
            <v>0</v>
          </cell>
          <cell r="I21662">
            <v>0.447</v>
          </cell>
          <cell r="J21662">
            <v>0.447</v>
          </cell>
        </row>
        <row r="21663">
          <cell r="F21663" t="str">
            <v>草坪-草坪村部</v>
          </cell>
          <cell r="G21663" t="str">
            <v>V090433124</v>
          </cell>
          <cell r="H21663">
            <v>0</v>
          </cell>
          <cell r="I21663">
            <v>0.597</v>
          </cell>
          <cell r="J21663">
            <v>0.597</v>
          </cell>
        </row>
        <row r="21664">
          <cell r="G21664" t="str">
            <v>V000</v>
          </cell>
          <cell r="H21664">
            <v>0</v>
          </cell>
          <cell r="I21664">
            <v>0.258</v>
          </cell>
          <cell r="J21664">
            <v>0.258</v>
          </cell>
        </row>
        <row r="21665">
          <cell r="F21665" t="str">
            <v>洞里村村道</v>
          </cell>
          <cell r="G21665" t="str">
            <v>C40A433124</v>
          </cell>
          <cell r="H21665">
            <v>0</v>
          </cell>
          <cell r="I21665">
            <v>3.275</v>
          </cell>
          <cell r="J21665">
            <v>3.275</v>
          </cell>
        </row>
        <row r="21666">
          <cell r="F21666" t="str">
            <v>张匹马至板塘</v>
          </cell>
          <cell r="G21666" t="str">
            <v>C77A433124</v>
          </cell>
          <cell r="H21666">
            <v>0</v>
          </cell>
          <cell r="I21666">
            <v>0.312</v>
          </cell>
          <cell r="J21666">
            <v>0.312</v>
          </cell>
        </row>
        <row r="21667">
          <cell r="F21667" t="str">
            <v>猫儿坡村环村路</v>
          </cell>
          <cell r="G21667" t="str">
            <v>V165433124</v>
          </cell>
          <cell r="H21667">
            <v>0</v>
          </cell>
          <cell r="I21667">
            <v>0.43</v>
          </cell>
          <cell r="J21667">
            <v>0.43</v>
          </cell>
        </row>
        <row r="21668">
          <cell r="F21668" t="str">
            <v>登高村村道6</v>
          </cell>
          <cell r="G21668" t="str">
            <v>V942433124</v>
          </cell>
          <cell r="H21668">
            <v>0</v>
          </cell>
          <cell r="I21668">
            <v>1.308</v>
          </cell>
          <cell r="J21668">
            <v>1.308</v>
          </cell>
        </row>
        <row r="21669">
          <cell r="F21669" t="str">
            <v>麻栗场尖岩-团雅线三塘岔口</v>
          </cell>
          <cell r="G21669" t="str">
            <v>V999433124</v>
          </cell>
          <cell r="H21669">
            <v>0</v>
          </cell>
          <cell r="I21669">
            <v>0.182</v>
          </cell>
          <cell r="J21669">
            <v>0.182</v>
          </cell>
        </row>
        <row r="21670">
          <cell r="F21670" t="str">
            <v>各鱼农业专用道四</v>
          </cell>
          <cell r="G21670" t="str">
            <v>Z056433124</v>
          </cell>
          <cell r="H21670">
            <v>0</v>
          </cell>
          <cell r="I21670">
            <v>1.747</v>
          </cell>
          <cell r="J21670">
            <v>1.747</v>
          </cell>
        </row>
        <row r="21671">
          <cell r="F21671" t="str">
            <v>广车-黄土坡</v>
          </cell>
          <cell r="G21671" t="str">
            <v>C04B433124</v>
          </cell>
          <cell r="H21671">
            <v>0</v>
          </cell>
          <cell r="I21671">
            <v>1.181</v>
          </cell>
          <cell r="J21671">
            <v>1.181</v>
          </cell>
        </row>
        <row r="21672">
          <cell r="F21672" t="str">
            <v>望高村村道5</v>
          </cell>
          <cell r="G21672" t="str">
            <v>V949433124</v>
          </cell>
          <cell r="H21672">
            <v>0</v>
          </cell>
          <cell r="I21672">
            <v>0.398</v>
          </cell>
          <cell r="J21672">
            <v>0.398</v>
          </cell>
        </row>
        <row r="21673">
          <cell r="F21673" t="str">
            <v>登高村农业专业道四</v>
          </cell>
          <cell r="G21673" t="str">
            <v>Z062433124</v>
          </cell>
          <cell r="H21673">
            <v>0</v>
          </cell>
          <cell r="I21673">
            <v>0.955</v>
          </cell>
          <cell r="J21673">
            <v>0.955</v>
          </cell>
        </row>
        <row r="21674">
          <cell r="F21674" t="str">
            <v>岔口-新桥4组</v>
          </cell>
          <cell r="G21674" t="str">
            <v>V611433124</v>
          </cell>
          <cell r="H21674">
            <v>0</v>
          </cell>
          <cell r="I21674">
            <v>0.325</v>
          </cell>
          <cell r="J21674">
            <v>0.325</v>
          </cell>
        </row>
        <row r="21675">
          <cell r="F21675" t="str">
            <v>岔口-杉木村</v>
          </cell>
          <cell r="G21675" t="str">
            <v>C886433124</v>
          </cell>
          <cell r="H21675">
            <v>0</v>
          </cell>
          <cell r="I21675">
            <v>1.615</v>
          </cell>
          <cell r="J21675">
            <v>1.615</v>
          </cell>
        </row>
        <row r="21676">
          <cell r="F21676" t="str">
            <v>洞里村村道</v>
          </cell>
          <cell r="G21676" t="str">
            <v>C923433124</v>
          </cell>
          <cell r="H21676">
            <v>0</v>
          </cell>
          <cell r="I21676">
            <v>0.719</v>
          </cell>
          <cell r="J21676">
            <v>0.719</v>
          </cell>
        </row>
        <row r="21677">
          <cell r="F21677" t="str">
            <v>杉木-杉木4组</v>
          </cell>
          <cell r="G21677" t="str">
            <v>V681433124</v>
          </cell>
          <cell r="H21677">
            <v>0</v>
          </cell>
          <cell r="I21677">
            <v>1.241</v>
          </cell>
          <cell r="J21677">
            <v>1.241</v>
          </cell>
        </row>
        <row r="21678">
          <cell r="F21678" t="str">
            <v>岔口-豆子4组</v>
          </cell>
          <cell r="G21678" t="str">
            <v>V096433124</v>
          </cell>
          <cell r="H21678">
            <v>0</v>
          </cell>
          <cell r="I21678">
            <v>0.769</v>
          </cell>
          <cell r="J21678">
            <v>0.769</v>
          </cell>
        </row>
        <row r="21679">
          <cell r="G21679" t="str">
            <v>AA67433124</v>
          </cell>
          <cell r="H21679">
            <v>0</v>
          </cell>
          <cell r="I21679">
            <v>0.564</v>
          </cell>
          <cell r="J21679">
            <v>0.564</v>
          </cell>
        </row>
        <row r="21680">
          <cell r="F21680" t="str">
            <v>沿厂4、5组-沿厂7组</v>
          </cell>
          <cell r="G21680" t="str">
            <v>V092433124</v>
          </cell>
          <cell r="H21680">
            <v>0</v>
          </cell>
          <cell r="I21680">
            <v>0.77</v>
          </cell>
          <cell r="J21680">
            <v>0.77</v>
          </cell>
        </row>
        <row r="21681">
          <cell r="F21681" t="str">
            <v>岔口-杉木村</v>
          </cell>
          <cell r="G21681" t="str">
            <v>C886433124</v>
          </cell>
          <cell r="H21681">
            <v>0</v>
          </cell>
          <cell r="I21681">
            <v>3.398</v>
          </cell>
          <cell r="J21681">
            <v>3.398</v>
          </cell>
        </row>
        <row r="21682">
          <cell r="F21682" t="str">
            <v>太阳山村村道</v>
          </cell>
          <cell r="G21682" t="str">
            <v>C924433124</v>
          </cell>
          <cell r="H21682">
            <v>0</v>
          </cell>
          <cell r="I21682">
            <v>1.854</v>
          </cell>
          <cell r="J21682">
            <v>1.854</v>
          </cell>
        </row>
        <row r="21683">
          <cell r="F21683" t="str">
            <v>太阳山7组至杉木</v>
          </cell>
          <cell r="G21683" t="str">
            <v>C924433124</v>
          </cell>
          <cell r="H21683">
            <v>0</v>
          </cell>
          <cell r="I21683">
            <v>0.754</v>
          </cell>
          <cell r="J21683">
            <v>0.754</v>
          </cell>
        </row>
        <row r="21684">
          <cell r="F21684" t="str">
            <v>太阳山2组</v>
          </cell>
          <cell r="G21684" t="str">
            <v>V629433124</v>
          </cell>
          <cell r="H21684">
            <v>0</v>
          </cell>
          <cell r="I21684">
            <v>1.198</v>
          </cell>
          <cell r="J21684">
            <v>1.198</v>
          </cell>
        </row>
        <row r="21685">
          <cell r="F21685" t="str">
            <v>大白岩</v>
          </cell>
          <cell r="G21685" t="str">
            <v>C44A433124</v>
          </cell>
          <cell r="H21685">
            <v>0</v>
          </cell>
          <cell r="I21685">
            <v>1.199</v>
          </cell>
          <cell r="J21685">
            <v>1.199</v>
          </cell>
        </row>
        <row r="21686">
          <cell r="F21686" t="str">
            <v>团结村道</v>
          </cell>
          <cell r="G21686" t="str">
            <v>C361433124</v>
          </cell>
          <cell r="H21686">
            <v>0</v>
          </cell>
          <cell r="I21686">
            <v>0.221</v>
          </cell>
          <cell r="J21686">
            <v>0.221</v>
          </cell>
        </row>
        <row r="21687">
          <cell r="G21687" t="str">
            <v>V000</v>
          </cell>
          <cell r="H21687">
            <v>0</v>
          </cell>
          <cell r="I21687">
            <v>0.127</v>
          </cell>
          <cell r="J21687">
            <v>0.127</v>
          </cell>
        </row>
        <row r="21688">
          <cell r="F21688" t="str">
            <v>野牛寨-4、5组</v>
          </cell>
          <cell r="G21688" t="str">
            <v>V035433124</v>
          </cell>
          <cell r="H21688">
            <v>0</v>
          </cell>
          <cell r="I21688">
            <v>0.727</v>
          </cell>
          <cell r="J21688">
            <v>0.727</v>
          </cell>
        </row>
        <row r="21689">
          <cell r="G21689" t="str">
            <v>AA68433124</v>
          </cell>
          <cell r="H21689">
            <v>0</v>
          </cell>
          <cell r="I21689">
            <v>0.436</v>
          </cell>
          <cell r="J21689">
            <v>0.436</v>
          </cell>
        </row>
        <row r="21690">
          <cell r="F21690" t="str">
            <v>毛岗至麻拉</v>
          </cell>
          <cell r="G21690" t="str">
            <v>C874433124</v>
          </cell>
          <cell r="H21690">
            <v>0</v>
          </cell>
          <cell r="I21690">
            <v>1.416</v>
          </cell>
          <cell r="J21690">
            <v>1.416</v>
          </cell>
        </row>
        <row r="21691">
          <cell r="G21691" t="str">
            <v>AA66433124</v>
          </cell>
          <cell r="H21691">
            <v>0</v>
          </cell>
          <cell r="I21691">
            <v>0.688</v>
          </cell>
          <cell r="J21691">
            <v>0.688</v>
          </cell>
        </row>
        <row r="21692">
          <cell r="F21692" t="str">
            <v>吉卫镇农场村-两河乡</v>
          </cell>
          <cell r="G21692" t="str">
            <v>C875433124</v>
          </cell>
          <cell r="H21692">
            <v>0</v>
          </cell>
          <cell r="I21692">
            <v>1.547</v>
          </cell>
          <cell r="J21692">
            <v>1.547</v>
          </cell>
        </row>
        <row r="21693">
          <cell r="G21693" t="str">
            <v>AA75433124</v>
          </cell>
          <cell r="H21693">
            <v>0</v>
          </cell>
          <cell r="I21693">
            <v>0.431</v>
          </cell>
          <cell r="J21693">
            <v>0.431</v>
          </cell>
        </row>
        <row r="21694">
          <cell r="F21694" t="str">
            <v>石花1组</v>
          </cell>
          <cell r="G21694" t="str">
            <v>V200433124</v>
          </cell>
          <cell r="H21694">
            <v>0</v>
          </cell>
          <cell r="I21694">
            <v>0.876</v>
          </cell>
          <cell r="J21694">
            <v>0.876</v>
          </cell>
        </row>
        <row r="21695">
          <cell r="F21695" t="str">
            <v>桐木至毛岗</v>
          </cell>
          <cell r="G21695" t="str">
            <v>C872433124</v>
          </cell>
          <cell r="H21695">
            <v>0</v>
          </cell>
          <cell r="I21695">
            <v>1.81</v>
          </cell>
          <cell r="J21695">
            <v>1.81</v>
          </cell>
        </row>
        <row r="21696">
          <cell r="F21696" t="str">
            <v>岔口-正岗寨</v>
          </cell>
          <cell r="G21696" t="str">
            <v>V030433124</v>
          </cell>
          <cell r="H21696">
            <v>0</v>
          </cell>
          <cell r="I21696">
            <v>0.583</v>
          </cell>
          <cell r="J21696">
            <v>0.583</v>
          </cell>
        </row>
        <row r="21697">
          <cell r="F21697" t="str">
            <v>土屯村田家寨</v>
          </cell>
          <cell r="G21697" t="str">
            <v>V331433124</v>
          </cell>
          <cell r="H21697">
            <v>0</v>
          </cell>
          <cell r="I21697">
            <v>0.864</v>
          </cell>
          <cell r="J21697">
            <v>0.864</v>
          </cell>
        </row>
        <row r="21698">
          <cell r="F21698" t="str">
            <v>土屯6组</v>
          </cell>
          <cell r="G21698" t="str">
            <v>V512433124</v>
          </cell>
          <cell r="H21698">
            <v>0</v>
          </cell>
          <cell r="I21698">
            <v>0.411</v>
          </cell>
          <cell r="J21698">
            <v>0.411</v>
          </cell>
        </row>
        <row r="21699">
          <cell r="F21699" t="str">
            <v>响水4组</v>
          </cell>
          <cell r="G21699" t="str">
            <v>C893433124</v>
          </cell>
          <cell r="H21699">
            <v>0</v>
          </cell>
          <cell r="I21699">
            <v>1.739</v>
          </cell>
          <cell r="J21699">
            <v>1.739</v>
          </cell>
        </row>
        <row r="21700">
          <cell r="G21700" t="str">
            <v>AA27433124</v>
          </cell>
          <cell r="H21700">
            <v>0</v>
          </cell>
          <cell r="I21700">
            <v>0.876</v>
          </cell>
          <cell r="J21700">
            <v>0.876</v>
          </cell>
        </row>
        <row r="21701">
          <cell r="F21701" t="str">
            <v>岩井5组</v>
          </cell>
          <cell r="G21701" t="str">
            <v>V318433124</v>
          </cell>
          <cell r="H21701">
            <v>0</v>
          </cell>
          <cell r="I21701">
            <v>0.286</v>
          </cell>
          <cell r="J21701">
            <v>0.286</v>
          </cell>
        </row>
        <row r="21702">
          <cell r="F21702" t="str">
            <v>大猫（果苦如）-大猫1组</v>
          </cell>
          <cell r="G21702" t="str">
            <v>V004433124</v>
          </cell>
          <cell r="H21702">
            <v>0</v>
          </cell>
          <cell r="I21702">
            <v>0.729</v>
          </cell>
          <cell r="J21702">
            <v>0.729</v>
          </cell>
        </row>
        <row r="21703">
          <cell r="F21703" t="str">
            <v>猫儿乡团结村-西环线</v>
          </cell>
          <cell r="G21703" t="str">
            <v>C898433124</v>
          </cell>
          <cell r="H21703">
            <v>0</v>
          </cell>
          <cell r="I21703">
            <v>1.839</v>
          </cell>
          <cell r="J21703">
            <v>1.839</v>
          </cell>
        </row>
        <row r="21704">
          <cell r="F21704" t="str">
            <v>黄土坡-田塘</v>
          </cell>
          <cell r="G21704" t="str">
            <v>C74A433124</v>
          </cell>
          <cell r="H21704">
            <v>0</v>
          </cell>
          <cell r="I21704">
            <v>2.466</v>
          </cell>
          <cell r="J21704">
            <v>2.466</v>
          </cell>
        </row>
        <row r="21705">
          <cell r="F21705" t="str">
            <v>岩科-龙门</v>
          </cell>
          <cell r="G21705" t="str">
            <v>C33A433124</v>
          </cell>
          <cell r="H21705">
            <v>0</v>
          </cell>
          <cell r="I21705">
            <v>2.014</v>
          </cell>
          <cell r="J21705">
            <v>2.014</v>
          </cell>
        </row>
        <row r="21706">
          <cell r="F21706" t="str">
            <v>龙门-岩科</v>
          </cell>
          <cell r="G21706" t="str">
            <v>C60A433124</v>
          </cell>
          <cell r="H21706">
            <v>0</v>
          </cell>
          <cell r="I21706">
            <v>3.201</v>
          </cell>
          <cell r="J21706">
            <v>3.201</v>
          </cell>
        </row>
        <row r="21707">
          <cell r="F21707" t="str">
            <v>子腊-竹子</v>
          </cell>
          <cell r="G21707" t="str">
            <v>C820433124</v>
          </cell>
          <cell r="H21707">
            <v>0</v>
          </cell>
          <cell r="I21707">
            <v>1.738</v>
          </cell>
          <cell r="J21707">
            <v>1.738</v>
          </cell>
        </row>
        <row r="21708">
          <cell r="F21708" t="str">
            <v>板栗村-顶观寨</v>
          </cell>
          <cell r="G21708" t="str">
            <v>C885433124</v>
          </cell>
          <cell r="H21708">
            <v>0</v>
          </cell>
          <cell r="I21708">
            <v>2.383</v>
          </cell>
          <cell r="J21708">
            <v>2.383</v>
          </cell>
        </row>
        <row r="21709">
          <cell r="F21709" t="str">
            <v>黄土坡村村道</v>
          </cell>
          <cell r="G21709" t="str">
            <v>C958433124</v>
          </cell>
          <cell r="H21709">
            <v>0</v>
          </cell>
          <cell r="I21709">
            <v>0.249</v>
          </cell>
          <cell r="J21709">
            <v>0.249</v>
          </cell>
        </row>
        <row r="21710">
          <cell r="F21710" t="str">
            <v>岔口-金龙村3组</v>
          </cell>
          <cell r="G21710" t="str">
            <v>V134433124</v>
          </cell>
          <cell r="H21710">
            <v>0</v>
          </cell>
          <cell r="I21710">
            <v>0.961</v>
          </cell>
          <cell r="J21710">
            <v>0.961</v>
          </cell>
        </row>
        <row r="21711">
          <cell r="G21711" t="str">
            <v>AA01433124</v>
          </cell>
          <cell r="H21711">
            <v>0</v>
          </cell>
          <cell r="I21711">
            <v>0.582</v>
          </cell>
          <cell r="J21711">
            <v>0.582</v>
          </cell>
        </row>
        <row r="21712">
          <cell r="F21712" t="str">
            <v>补毫村村道3</v>
          </cell>
          <cell r="G21712" t="str">
            <v>C16B433124</v>
          </cell>
          <cell r="H21712">
            <v>1.75</v>
          </cell>
          <cell r="I21712">
            <v>2.351</v>
          </cell>
          <cell r="J21712">
            <v>0.601</v>
          </cell>
        </row>
        <row r="21713">
          <cell r="F21713" t="str">
            <v>桃花村村道1</v>
          </cell>
          <cell r="G21713" t="str">
            <v>V305433124</v>
          </cell>
          <cell r="H21713">
            <v>0</v>
          </cell>
          <cell r="I21713">
            <v>1.335</v>
          </cell>
          <cell r="J21713">
            <v>1.335</v>
          </cell>
        </row>
        <row r="21714">
          <cell r="F21714" t="str">
            <v>朝岗-古牛</v>
          </cell>
          <cell r="G21714" t="str">
            <v>Y637433124</v>
          </cell>
          <cell r="H21714">
            <v>0</v>
          </cell>
          <cell r="I21714">
            <v>0.306</v>
          </cell>
          <cell r="J21714">
            <v>0.306</v>
          </cell>
        </row>
        <row r="21715">
          <cell r="F21715" t="str">
            <v>高务3组</v>
          </cell>
          <cell r="G21715" t="str">
            <v>V10A433124</v>
          </cell>
          <cell r="H21715">
            <v>0</v>
          </cell>
          <cell r="I21715">
            <v>0.627</v>
          </cell>
          <cell r="J21715">
            <v>0.627</v>
          </cell>
        </row>
        <row r="21716">
          <cell r="G21716" t="str">
            <v>AA65433124</v>
          </cell>
          <cell r="H21716">
            <v>0</v>
          </cell>
          <cell r="I21716">
            <v>0.262</v>
          </cell>
          <cell r="J21716">
            <v>0.262</v>
          </cell>
        </row>
        <row r="21717">
          <cell r="F21717" t="str">
            <v>坡脚6.7组至排腊村</v>
          </cell>
          <cell r="G21717" t="str">
            <v>V844433124</v>
          </cell>
          <cell r="H21717">
            <v>0</v>
          </cell>
          <cell r="I21717">
            <v>0.835</v>
          </cell>
          <cell r="J21717">
            <v>0.835</v>
          </cell>
        </row>
        <row r="21718">
          <cell r="F21718" t="str">
            <v>董耳吉-油麻</v>
          </cell>
          <cell r="G21718" t="str">
            <v>C222433124</v>
          </cell>
          <cell r="H21718">
            <v>0.36</v>
          </cell>
          <cell r="I21718">
            <v>0.926</v>
          </cell>
          <cell r="J21718">
            <v>0.566</v>
          </cell>
        </row>
        <row r="21719">
          <cell r="F21719" t="str">
            <v>且科-大寨</v>
          </cell>
          <cell r="G21719" t="str">
            <v>V762433125</v>
          </cell>
          <cell r="H21719">
            <v>0</v>
          </cell>
          <cell r="I21719">
            <v>0.704</v>
          </cell>
          <cell r="J21719">
            <v>0.704</v>
          </cell>
        </row>
        <row r="21720">
          <cell r="G21720" t="str">
            <v>AA04433125</v>
          </cell>
          <cell r="H21720">
            <v>0</v>
          </cell>
          <cell r="I21720">
            <v>0.252</v>
          </cell>
          <cell r="J21720">
            <v>0.252</v>
          </cell>
        </row>
        <row r="21721">
          <cell r="F21721" t="str">
            <v>墨洞河-岔岔溪</v>
          </cell>
          <cell r="G21721" t="str">
            <v>V816433125</v>
          </cell>
          <cell r="H21721">
            <v>0</v>
          </cell>
          <cell r="I21721">
            <v>0.963</v>
          </cell>
          <cell r="J21721">
            <v>0.963</v>
          </cell>
        </row>
        <row r="21722">
          <cell r="F21722" t="str">
            <v>糯里村道</v>
          </cell>
          <cell r="G21722" t="str">
            <v>C133433125</v>
          </cell>
          <cell r="H21722">
            <v>0.995</v>
          </cell>
          <cell r="I21722">
            <v>1.777</v>
          </cell>
          <cell r="J21722">
            <v>0.782</v>
          </cell>
        </row>
        <row r="21723">
          <cell r="F21723" t="str">
            <v>他卜村道</v>
          </cell>
          <cell r="G21723" t="str">
            <v>C198433125</v>
          </cell>
          <cell r="H21723">
            <v>0.524</v>
          </cell>
          <cell r="I21723">
            <v>2.797</v>
          </cell>
          <cell r="J21723">
            <v>2.273</v>
          </cell>
        </row>
        <row r="21724">
          <cell r="F21724" t="str">
            <v>Y311-棉花旗</v>
          </cell>
          <cell r="G21724" t="str">
            <v>V477433125</v>
          </cell>
          <cell r="H21724">
            <v>0</v>
          </cell>
          <cell r="I21724">
            <v>0.36</v>
          </cell>
          <cell r="J21724">
            <v>0.36</v>
          </cell>
        </row>
        <row r="21725">
          <cell r="F21725" t="str">
            <v>惹坝-马河洞1</v>
          </cell>
          <cell r="G21725" t="str">
            <v>V478433125</v>
          </cell>
          <cell r="H21725">
            <v>0</v>
          </cell>
          <cell r="I21725">
            <v>0.696</v>
          </cell>
          <cell r="J21725">
            <v>0.696</v>
          </cell>
        </row>
        <row r="21726">
          <cell r="F21726" t="str">
            <v>桥上通组路</v>
          </cell>
          <cell r="G21726" t="str">
            <v>V204433125</v>
          </cell>
          <cell r="H21726">
            <v>0</v>
          </cell>
          <cell r="I21726">
            <v>0.599</v>
          </cell>
          <cell r="J21726">
            <v>0.599</v>
          </cell>
        </row>
        <row r="21727">
          <cell r="F21727" t="str">
            <v>所夫组</v>
          </cell>
          <cell r="G21727" t="str">
            <v>V184433125</v>
          </cell>
          <cell r="H21727">
            <v>0</v>
          </cell>
          <cell r="I21727">
            <v>1.909</v>
          </cell>
          <cell r="J21727">
            <v>1.909</v>
          </cell>
        </row>
        <row r="21728">
          <cell r="F21728" t="str">
            <v>茶市4,5通组路</v>
          </cell>
          <cell r="G21728" t="str">
            <v>C362433125</v>
          </cell>
          <cell r="H21728">
            <v>0</v>
          </cell>
          <cell r="I21728">
            <v>1.024</v>
          </cell>
          <cell r="J21728">
            <v>1.024</v>
          </cell>
        </row>
        <row r="21729">
          <cell r="G21729" t="str">
            <v>V000</v>
          </cell>
          <cell r="H21729">
            <v>0</v>
          </cell>
          <cell r="I21729">
            <v>0.284</v>
          </cell>
          <cell r="J21729">
            <v>0.284</v>
          </cell>
        </row>
        <row r="21730">
          <cell r="F21730" t="str">
            <v>江口大桥-栏舵</v>
          </cell>
          <cell r="G21730" t="str">
            <v>V692433125</v>
          </cell>
          <cell r="H21730">
            <v>0</v>
          </cell>
          <cell r="I21730">
            <v>1.439</v>
          </cell>
          <cell r="J21730">
            <v>1.439</v>
          </cell>
        </row>
        <row r="21731">
          <cell r="F21731" t="str">
            <v>熬溪村道</v>
          </cell>
          <cell r="G21731" t="str">
            <v>C119433125</v>
          </cell>
          <cell r="H21731">
            <v>1.274</v>
          </cell>
          <cell r="I21731">
            <v>3.4</v>
          </cell>
          <cell r="J21731">
            <v>2.126</v>
          </cell>
        </row>
        <row r="21732">
          <cell r="F21732" t="str">
            <v>茶溪村道</v>
          </cell>
          <cell r="G21732" t="str">
            <v>C063433125</v>
          </cell>
          <cell r="H21732">
            <v>2.714</v>
          </cell>
          <cell r="I21732">
            <v>3.739</v>
          </cell>
          <cell r="J21732">
            <v>1.025</v>
          </cell>
        </row>
        <row r="21733">
          <cell r="G21733" t="str">
            <v>AA26433125</v>
          </cell>
          <cell r="H21733">
            <v>0</v>
          </cell>
          <cell r="I21733">
            <v>0.368</v>
          </cell>
          <cell r="J21733">
            <v>0.368</v>
          </cell>
        </row>
        <row r="21734">
          <cell r="F21734" t="str">
            <v>渡口村道</v>
          </cell>
          <cell r="G21734" t="str">
            <v>C195433125</v>
          </cell>
          <cell r="H21734">
            <v>1.483</v>
          </cell>
          <cell r="I21734">
            <v>3.784</v>
          </cell>
          <cell r="J21734">
            <v>2.301</v>
          </cell>
        </row>
        <row r="21735">
          <cell r="F21735" t="str">
            <v>清米线</v>
          </cell>
          <cell r="G21735" t="str">
            <v>C039433125</v>
          </cell>
          <cell r="H21735">
            <v>3.605</v>
          </cell>
          <cell r="I21735">
            <v>8.109</v>
          </cell>
          <cell r="J21735">
            <v>4.504</v>
          </cell>
        </row>
        <row r="21736">
          <cell r="F21736" t="str">
            <v>王家-半坡</v>
          </cell>
          <cell r="G21736" t="str">
            <v>V063433125</v>
          </cell>
          <cell r="H21736">
            <v>0</v>
          </cell>
          <cell r="I21736">
            <v>1.387</v>
          </cell>
          <cell r="J21736">
            <v>1.387</v>
          </cell>
        </row>
        <row r="21737">
          <cell r="F21737" t="str">
            <v>马王村部-蓬桂</v>
          </cell>
          <cell r="G21737" t="str">
            <v>C352433125</v>
          </cell>
          <cell r="H21737">
            <v>0</v>
          </cell>
          <cell r="I21737">
            <v>1.286</v>
          </cell>
          <cell r="J21737">
            <v>1.286</v>
          </cell>
        </row>
        <row r="21738">
          <cell r="F21738" t="str">
            <v>中寨-向家坡</v>
          </cell>
          <cell r="G21738" t="str">
            <v>C335433125</v>
          </cell>
          <cell r="H21738">
            <v>0</v>
          </cell>
          <cell r="I21738">
            <v>4.732</v>
          </cell>
          <cell r="J21738">
            <v>4.732</v>
          </cell>
        </row>
        <row r="21739">
          <cell r="F21739" t="str">
            <v>斑鸠桥-王家坡</v>
          </cell>
          <cell r="G21739" t="str">
            <v>C405433125</v>
          </cell>
          <cell r="H21739">
            <v>0</v>
          </cell>
          <cell r="I21739">
            <v>1.44</v>
          </cell>
          <cell r="J21739">
            <v>1.44</v>
          </cell>
        </row>
        <row r="21740">
          <cell r="F21740" t="str">
            <v>岔口-王家坪</v>
          </cell>
          <cell r="G21740" t="str">
            <v>V677433125</v>
          </cell>
          <cell r="H21740">
            <v>0</v>
          </cell>
          <cell r="I21740">
            <v>3.527</v>
          </cell>
          <cell r="J21740">
            <v>3.527</v>
          </cell>
        </row>
        <row r="21741">
          <cell r="F21741" t="str">
            <v>上头河-大岩坎</v>
          </cell>
          <cell r="G21741" t="str">
            <v>V683433125</v>
          </cell>
          <cell r="H21741">
            <v>0</v>
          </cell>
          <cell r="I21741">
            <v>1.776</v>
          </cell>
          <cell r="J21741">
            <v>1.776</v>
          </cell>
        </row>
        <row r="21742">
          <cell r="F21742" t="str">
            <v>白家照-游黄河</v>
          </cell>
          <cell r="G21742" t="str">
            <v>C344433125</v>
          </cell>
          <cell r="H21742">
            <v>0</v>
          </cell>
          <cell r="I21742">
            <v>2.092</v>
          </cell>
          <cell r="J21742">
            <v>2.092</v>
          </cell>
        </row>
        <row r="21743">
          <cell r="F21743" t="str">
            <v>岔口-大路</v>
          </cell>
          <cell r="G21743" t="str">
            <v>V395433125</v>
          </cell>
          <cell r="H21743">
            <v>0</v>
          </cell>
          <cell r="I21743">
            <v>1.06</v>
          </cell>
          <cell r="J21743">
            <v>1.06</v>
          </cell>
        </row>
        <row r="21744">
          <cell r="F21744" t="str">
            <v>油房弯-糯打坡</v>
          </cell>
          <cell r="G21744" t="str">
            <v>V908433125</v>
          </cell>
          <cell r="H21744">
            <v>0</v>
          </cell>
          <cell r="I21744">
            <v>0.681</v>
          </cell>
          <cell r="J21744">
            <v>0.681</v>
          </cell>
        </row>
        <row r="21745">
          <cell r="F21745" t="str">
            <v>毛坝忖道</v>
          </cell>
          <cell r="G21745" t="str">
            <v>C041433125</v>
          </cell>
          <cell r="H21745">
            <v>4.289</v>
          </cell>
          <cell r="I21745">
            <v>7.142</v>
          </cell>
          <cell r="J21745">
            <v>2.853</v>
          </cell>
        </row>
        <row r="21746">
          <cell r="F21746" t="str">
            <v>龙颈坳-毛坝</v>
          </cell>
          <cell r="G21746" t="str">
            <v>C407433125</v>
          </cell>
          <cell r="H21746">
            <v>0</v>
          </cell>
          <cell r="I21746">
            <v>1.366</v>
          </cell>
          <cell r="J21746">
            <v>1.366</v>
          </cell>
        </row>
        <row r="21747">
          <cell r="F21747" t="str">
            <v>蔡家-刘家寨</v>
          </cell>
          <cell r="G21747" t="str">
            <v>V482433125</v>
          </cell>
          <cell r="H21747">
            <v>0</v>
          </cell>
          <cell r="I21747">
            <v>2.711</v>
          </cell>
          <cell r="J21747">
            <v>2.711</v>
          </cell>
        </row>
        <row r="21748">
          <cell r="F21748" t="str">
            <v>复簸县-岩井组</v>
          </cell>
          <cell r="G21748" t="str">
            <v>V658433125</v>
          </cell>
          <cell r="H21748">
            <v>0</v>
          </cell>
          <cell r="I21748">
            <v>1.007</v>
          </cell>
          <cell r="J21748">
            <v>1.007</v>
          </cell>
        </row>
        <row r="21749">
          <cell r="F21749" t="str">
            <v>夜咱村道</v>
          </cell>
          <cell r="G21749" t="str">
            <v>C192433125</v>
          </cell>
          <cell r="H21749">
            <v>4.368</v>
          </cell>
          <cell r="I21749">
            <v>7.937</v>
          </cell>
          <cell r="J21749">
            <v>3.569</v>
          </cell>
        </row>
        <row r="21750">
          <cell r="F21750" t="str">
            <v>阿着2组通组</v>
          </cell>
          <cell r="G21750" t="str">
            <v>V146433125</v>
          </cell>
          <cell r="H21750">
            <v>0</v>
          </cell>
          <cell r="I21750">
            <v>0.427</v>
          </cell>
          <cell r="J21750">
            <v>0.427</v>
          </cell>
        </row>
        <row r="21751">
          <cell r="F21751" t="str">
            <v>半白一二组通组路</v>
          </cell>
          <cell r="G21751" t="str">
            <v>V164433125</v>
          </cell>
          <cell r="H21751">
            <v>0</v>
          </cell>
          <cell r="I21751">
            <v>1.58</v>
          </cell>
          <cell r="J21751">
            <v>1.58</v>
          </cell>
        </row>
        <row r="21752">
          <cell r="G21752" t="str">
            <v>V000</v>
          </cell>
          <cell r="H21752">
            <v>0</v>
          </cell>
          <cell r="I21752">
            <v>0.102</v>
          </cell>
          <cell r="J21752">
            <v>0.102</v>
          </cell>
        </row>
        <row r="21753">
          <cell r="F21753" t="str">
            <v>大岩村1组至4组</v>
          </cell>
          <cell r="G21753" t="str">
            <v>V149433125</v>
          </cell>
          <cell r="H21753">
            <v>0</v>
          </cell>
          <cell r="I21753">
            <v>2.645</v>
          </cell>
          <cell r="J21753">
            <v>2.645</v>
          </cell>
        </row>
        <row r="21754">
          <cell r="F21754" t="str">
            <v>瓦厂桥-桥上</v>
          </cell>
          <cell r="G21754" t="str">
            <v>C103433125</v>
          </cell>
          <cell r="H21754">
            <v>3.862</v>
          </cell>
          <cell r="I21754">
            <v>6.93</v>
          </cell>
          <cell r="J21754">
            <v>3.068</v>
          </cell>
        </row>
        <row r="21755">
          <cell r="F21755" t="str">
            <v>枫香夯吉组</v>
          </cell>
          <cell r="G21755" t="str">
            <v>C373433125</v>
          </cell>
          <cell r="H21755">
            <v>0</v>
          </cell>
          <cell r="I21755">
            <v>2.931</v>
          </cell>
          <cell r="J21755">
            <v>2.931</v>
          </cell>
        </row>
        <row r="21756">
          <cell r="F21756" t="str">
            <v>枫香五六组通组路</v>
          </cell>
          <cell r="G21756" t="str">
            <v>V177433125</v>
          </cell>
          <cell r="H21756">
            <v>0</v>
          </cell>
          <cell r="I21756">
            <v>0.611</v>
          </cell>
          <cell r="J21756">
            <v>0.611</v>
          </cell>
        </row>
        <row r="21757">
          <cell r="F21757" t="str">
            <v>黄皮--葫芦</v>
          </cell>
          <cell r="G21757" t="str">
            <v>C14A433125</v>
          </cell>
          <cell r="H21757">
            <v>0</v>
          </cell>
          <cell r="I21757">
            <v>4.545</v>
          </cell>
          <cell r="J21757">
            <v>4.545</v>
          </cell>
        </row>
        <row r="21758">
          <cell r="F21758" t="str">
            <v>岩坎-官庄</v>
          </cell>
          <cell r="G21758" t="str">
            <v>V167433125</v>
          </cell>
          <cell r="H21758">
            <v>0</v>
          </cell>
          <cell r="I21758">
            <v>1.388</v>
          </cell>
          <cell r="J21758">
            <v>1.388</v>
          </cell>
        </row>
        <row r="21759">
          <cell r="F21759" t="str">
            <v>黄皮7组</v>
          </cell>
          <cell r="G21759" t="str">
            <v>V210433125</v>
          </cell>
          <cell r="H21759">
            <v>0</v>
          </cell>
          <cell r="I21759">
            <v>0.825</v>
          </cell>
          <cell r="J21759">
            <v>0.825</v>
          </cell>
        </row>
        <row r="21760">
          <cell r="F21760" t="str">
            <v>耳容--丰塘</v>
          </cell>
          <cell r="G21760" t="str">
            <v>C16A433125</v>
          </cell>
          <cell r="H21760">
            <v>0</v>
          </cell>
          <cell r="I21760">
            <v>0.231</v>
          </cell>
          <cell r="J21760">
            <v>0.231</v>
          </cell>
        </row>
        <row r="21761">
          <cell r="F21761" t="str">
            <v>排吉四组</v>
          </cell>
          <cell r="G21761" t="str">
            <v>V145433125</v>
          </cell>
          <cell r="H21761">
            <v>0</v>
          </cell>
          <cell r="I21761">
            <v>0.36</v>
          </cell>
          <cell r="J21761">
            <v>0.36</v>
          </cell>
        </row>
        <row r="21762">
          <cell r="F21762" t="str">
            <v>大岩五组通组</v>
          </cell>
          <cell r="G21762" t="str">
            <v>V151433125</v>
          </cell>
          <cell r="H21762">
            <v>0</v>
          </cell>
          <cell r="I21762">
            <v>3.416</v>
          </cell>
          <cell r="J21762">
            <v>3.416</v>
          </cell>
        </row>
        <row r="21763">
          <cell r="F21763" t="str">
            <v>老寨一三组-大坡四五组</v>
          </cell>
          <cell r="G21763" t="str">
            <v>V170433125</v>
          </cell>
          <cell r="H21763">
            <v>0</v>
          </cell>
          <cell r="I21763">
            <v>2.059</v>
          </cell>
          <cell r="J21763">
            <v>2.059</v>
          </cell>
        </row>
        <row r="21764">
          <cell r="F21764" t="str">
            <v>一组通组路</v>
          </cell>
          <cell r="G21764" t="str">
            <v>V175433125</v>
          </cell>
          <cell r="H21764">
            <v>0</v>
          </cell>
          <cell r="I21764">
            <v>0.54</v>
          </cell>
          <cell r="J21764">
            <v>0.54</v>
          </cell>
        </row>
        <row r="21765">
          <cell r="F21765" t="str">
            <v>耳容--丰塘</v>
          </cell>
          <cell r="G21765" t="str">
            <v>C16A433125</v>
          </cell>
          <cell r="H21765">
            <v>0</v>
          </cell>
          <cell r="I21765">
            <v>0.661</v>
          </cell>
          <cell r="J21765">
            <v>0.661</v>
          </cell>
        </row>
        <row r="21766">
          <cell r="F21766" t="str">
            <v>新田-雀儿</v>
          </cell>
          <cell r="G21766" t="str">
            <v>C205433125</v>
          </cell>
          <cell r="H21766">
            <v>3.142</v>
          </cell>
          <cell r="I21766">
            <v>3.628</v>
          </cell>
          <cell r="J21766">
            <v>0.486</v>
          </cell>
        </row>
        <row r="21767">
          <cell r="F21767" t="str">
            <v>耳容--丰塘</v>
          </cell>
          <cell r="G21767" t="str">
            <v>C16A433125</v>
          </cell>
          <cell r="H21767">
            <v>0</v>
          </cell>
          <cell r="I21767">
            <v>1.978</v>
          </cell>
          <cell r="J21767">
            <v>1.978</v>
          </cell>
        </row>
        <row r="21768">
          <cell r="G21768" t="str">
            <v>AA44433125</v>
          </cell>
          <cell r="H21768">
            <v>0</v>
          </cell>
          <cell r="I21768">
            <v>0.863</v>
          </cell>
          <cell r="J21768">
            <v>0.863</v>
          </cell>
        </row>
        <row r="21769">
          <cell r="F21769" t="str">
            <v>龙溪村道</v>
          </cell>
          <cell r="G21769" t="str">
            <v>C148433125</v>
          </cell>
          <cell r="H21769">
            <v>0</v>
          </cell>
          <cell r="I21769">
            <v>2.777</v>
          </cell>
          <cell r="J21769">
            <v>2.777</v>
          </cell>
        </row>
        <row r="21770">
          <cell r="F21770" t="str">
            <v>林场-舍木科</v>
          </cell>
          <cell r="G21770" t="str">
            <v>V011433125</v>
          </cell>
          <cell r="H21770">
            <v>0</v>
          </cell>
          <cell r="I21770">
            <v>2.074</v>
          </cell>
          <cell r="J21770">
            <v>2.074</v>
          </cell>
        </row>
        <row r="21771">
          <cell r="F21771" t="str">
            <v>龙溪坪-跨湖</v>
          </cell>
          <cell r="G21771" t="str">
            <v>V484433125</v>
          </cell>
          <cell r="H21771">
            <v>0</v>
          </cell>
          <cell r="I21771">
            <v>1.145</v>
          </cell>
          <cell r="J21771">
            <v>1.145</v>
          </cell>
        </row>
        <row r="21772">
          <cell r="F21772" t="str">
            <v>彭家-坟山</v>
          </cell>
          <cell r="G21772" t="str">
            <v>V485433125</v>
          </cell>
          <cell r="H21772">
            <v>0</v>
          </cell>
          <cell r="I21772">
            <v>1.594</v>
          </cell>
          <cell r="J21772">
            <v>1.594</v>
          </cell>
        </row>
        <row r="21773">
          <cell r="F21773" t="str">
            <v>桥上-小柒</v>
          </cell>
          <cell r="G21773" t="str">
            <v>V514433125</v>
          </cell>
          <cell r="H21773">
            <v>0</v>
          </cell>
          <cell r="I21773">
            <v>1.005</v>
          </cell>
          <cell r="J21773">
            <v>1.005</v>
          </cell>
        </row>
        <row r="21774">
          <cell r="F21774" t="str">
            <v>王家冲-王家冲11组</v>
          </cell>
          <cell r="G21774" t="str">
            <v>C487433125</v>
          </cell>
          <cell r="H21774">
            <v>0</v>
          </cell>
          <cell r="I21774">
            <v>1.064</v>
          </cell>
          <cell r="J21774">
            <v>1.064</v>
          </cell>
        </row>
        <row r="21775">
          <cell r="F21775" t="str">
            <v>下偏岩-田冲</v>
          </cell>
          <cell r="G21775" t="str">
            <v>V566433125</v>
          </cell>
          <cell r="H21775">
            <v>0</v>
          </cell>
          <cell r="I21775">
            <v>1.272</v>
          </cell>
          <cell r="J21775">
            <v>1.272</v>
          </cell>
        </row>
        <row r="21776">
          <cell r="F21776" t="str">
            <v>二梯岩-棉花路</v>
          </cell>
          <cell r="G21776" t="str">
            <v>V569433125</v>
          </cell>
          <cell r="H21776">
            <v>0</v>
          </cell>
          <cell r="I21776">
            <v>1.25</v>
          </cell>
          <cell r="J21776">
            <v>1.25</v>
          </cell>
        </row>
        <row r="21777">
          <cell r="G21777" t="str">
            <v>AA25433125</v>
          </cell>
          <cell r="H21777">
            <v>0</v>
          </cell>
          <cell r="I21777">
            <v>0.553</v>
          </cell>
          <cell r="J21777">
            <v>0.553</v>
          </cell>
        </row>
        <row r="21778">
          <cell r="G21778" t="str">
            <v>AA29433125</v>
          </cell>
          <cell r="H21778">
            <v>0</v>
          </cell>
          <cell r="I21778">
            <v>0.326</v>
          </cell>
          <cell r="J21778">
            <v>0.326</v>
          </cell>
        </row>
        <row r="21779">
          <cell r="F21779" t="str">
            <v>毛烟村道</v>
          </cell>
          <cell r="G21779" t="str">
            <v>C174433125</v>
          </cell>
          <cell r="H21779">
            <v>0</v>
          </cell>
          <cell r="I21779">
            <v>0.764</v>
          </cell>
          <cell r="J21779">
            <v>0.764</v>
          </cell>
        </row>
        <row r="21780">
          <cell r="F21780" t="str">
            <v>蒙家坟-竿子山</v>
          </cell>
          <cell r="G21780" t="str">
            <v>V527433125</v>
          </cell>
          <cell r="H21780">
            <v>0</v>
          </cell>
          <cell r="I21780">
            <v>2.223</v>
          </cell>
          <cell r="J21780">
            <v>2.223</v>
          </cell>
        </row>
        <row r="21781">
          <cell r="F21781" t="str">
            <v>上街-下街</v>
          </cell>
          <cell r="G21781" t="str">
            <v>V604433125</v>
          </cell>
          <cell r="H21781">
            <v>0</v>
          </cell>
          <cell r="I21781">
            <v>1.048</v>
          </cell>
          <cell r="J21781">
            <v>1.048</v>
          </cell>
        </row>
        <row r="21782">
          <cell r="F21782" t="str">
            <v>岔口-牙可松三组</v>
          </cell>
          <cell r="G21782" t="str">
            <v>V425433125</v>
          </cell>
          <cell r="H21782">
            <v>0</v>
          </cell>
          <cell r="I21782">
            <v>1.168</v>
          </cell>
          <cell r="J21782">
            <v>1.168</v>
          </cell>
        </row>
        <row r="21783">
          <cell r="F21783" t="str">
            <v>吾提-苦列</v>
          </cell>
          <cell r="G21783" t="str">
            <v>V104433125</v>
          </cell>
          <cell r="H21783">
            <v>0</v>
          </cell>
          <cell r="I21783">
            <v>2.488</v>
          </cell>
          <cell r="J21783">
            <v>2.488</v>
          </cell>
        </row>
        <row r="21784">
          <cell r="F21784" t="str">
            <v>牙吾村道</v>
          </cell>
          <cell r="G21784" t="str">
            <v>C057433125</v>
          </cell>
          <cell r="H21784">
            <v>5.586</v>
          </cell>
          <cell r="I21784">
            <v>5.828</v>
          </cell>
          <cell r="J21784">
            <v>0.242</v>
          </cell>
        </row>
        <row r="21785">
          <cell r="F21785" t="str">
            <v>上牙吾-苦列坳</v>
          </cell>
          <cell r="G21785" t="str">
            <v>V120433125</v>
          </cell>
          <cell r="H21785">
            <v>0</v>
          </cell>
          <cell r="I21785">
            <v>1.075</v>
          </cell>
          <cell r="J21785">
            <v>1.075</v>
          </cell>
        </row>
        <row r="21786">
          <cell r="F21786" t="str">
            <v>下牙吾通组</v>
          </cell>
          <cell r="G21786" t="str">
            <v>V121433125</v>
          </cell>
          <cell r="H21786">
            <v>0</v>
          </cell>
          <cell r="I21786">
            <v>0.729</v>
          </cell>
          <cell r="J21786">
            <v>0.729</v>
          </cell>
        </row>
        <row r="21787">
          <cell r="F21787" t="str">
            <v>田家通组路</v>
          </cell>
          <cell r="G21787" t="str">
            <v>V352433125</v>
          </cell>
          <cell r="H21787">
            <v>0</v>
          </cell>
          <cell r="I21787">
            <v>0.581</v>
          </cell>
          <cell r="J21787">
            <v>0.581</v>
          </cell>
        </row>
        <row r="21788">
          <cell r="G21788" t="str">
            <v>AA41433125</v>
          </cell>
          <cell r="H21788">
            <v>0</v>
          </cell>
          <cell r="I21788">
            <v>0.28</v>
          </cell>
          <cell r="J21788">
            <v>0.28</v>
          </cell>
        </row>
        <row r="21789">
          <cell r="F21789" t="str">
            <v>花井柑桔专用路</v>
          </cell>
          <cell r="G21789" t="str">
            <v>Z033433125</v>
          </cell>
          <cell r="H21789">
            <v>0</v>
          </cell>
          <cell r="I21789">
            <v>0.717</v>
          </cell>
          <cell r="J21789">
            <v>0.717</v>
          </cell>
        </row>
        <row r="21790">
          <cell r="F21790" t="str">
            <v>贾坡通组路</v>
          </cell>
          <cell r="G21790" t="str">
            <v>V082433125</v>
          </cell>
          <cell r="H21790">
            <v>0</v>
          </cell>
          <cell r="I21790">
            <v>1.469</v>
          </cell>
          <cell r="J21790">
            <v>1.469</v>
          </cell>
        </row>
        <row r="21791">
          <cell r="F21791" t="str">
            <v>村部-坳上</v>
          </cell>
          <cell r="G21791" t="str">
            <v>C466433125</v>
          </cell>
          <cell r="H21791">
            <v>0</v>
          </cell>
          <cell r="I21791">
            <v>0.275</v>
          </cell>
          <cell r="J21791">
            <v>0.275</v>
          </cell>
        </row>
        <row r="21792">
          <cell r="F21792" t="str">
            <v>龙溪柑桔专用路</v>
          </cell>
          <cell r="G21792" t="str">
            <v>Z046433125</v>
          </cell>
          <cell r="H21792">
            <v>0</v>
          </cell>
          <cell r="I21792">
            <v>1.294</v>
          </cell>
          <cell r="J21792">
            <v>1.294</v>
          </cell>
        </row>
        <row r="21793">
          <cell r="F21793" t="str">
            <v>彭池-新寨</v>
          </cell>
          <cell r="G21793" t="str">
            <v>C471433125</v>
          </cell>
          <cell r="H21793">
            <v>0</v>
          </cell>
          <cell r="I21793">
            <v>0.411</v>
          </cell>
          <cell r="J21793">
            <v>0.411</v>
          </cell>
        </row>
        <row r="21794">
          <cell r="F21794" t="str">
            <v>董格-曾家</v>
          </cell>
          <cell r="G21794" t="str">
            <v>V342433125</v>
          </cell>
          <cell r="H21794">
            <v>0</v>
          </cell>
          <cell r="I21794">
            <v>0.275</v>
          </cell>
          <cell r="J21794">
            <v>0.275</v>
          </cell>
        </row>
        <row r="21795">
          <cell r="F21795" t="str">
            <v>岔路-瞿家</v>
          </cell>
          <cell r="G21795" t="str">
            <v>V348433125</v>
          </cell>
          <cell r="H21795">
            <v>0</v>
          </cell>
          <cell r="I21795">
            <v>0.789</v>
          </cell>
          <cell r="J21795">
            <v>0.789</v>
          </cell>
        </row>
        <row r="21796">
          <cell r="F21796" t="str">
            <v>岩门-土碧</v>
          </cell>
          <cell r="G21796" t="str">
            <v>V367433125</v>
          </cell>
          <cell r="H21796">
            <v>0</v>
          </cell>
          <cell r="I21796">
            <v>2.157</v>
          </cell>
          <cell r="J21796">
            <v>2.157</v>
          </cell>
        </row>
        <row r="21797">
          <cell r="G21797" t="str">
            <v>AA42433125</v>
          </cell>
          <cell r="H21797">
            <v>0</v>
          </cell>
          <cell r="I21797">
            <v>0.626</v>
          </cell>
          <cell r="J21797">
            <v>0.626</v>
          </cell>
        </row>
        <row r="21798">
          <cell r="F21798" t="str">
            <v>杨家-瞿家</v>
          </cell>
          <cell r="G21798" t="str">
            <v>V330433125</v>
          </cell>
          <cell r="H21798">
            <v>0</v>
          </cell>
          <cell r="I21798">
            <v>0.433</v>
          </cell>
          <cell r="J21798">
            <v>0.433</v>
          </cell>
        </row>
        <row r="21799">
          <cell r="F21799" t="str">
            <v>新寨-梁子上</v>
          </cell>
          <cell r="G21799" t="str">
            <v>C532433125</v>
          </cell>
          <cell r="H21799">
            <v>0</v>
          </cell>
          <cell r="I21799">
            <v>0.96</v>
          </cell>
          <cell r="J21799">
            <v>0.96</v>
          </cell>
        </row>
        <row r="21800">
          <cell r="F21800" t="str">
            <v>毛坡上-梯子坎</v>
          </cell>
          <cell r="G21800" t="str">
            <v>V866433125</v>
          </cell>
          <cell r="H21800">
            <v>0</v>
          </cell>
          <cell r="I21800">
            <v>1.803</v>
          </cell>
          <cell r="J21800">
            <v>1.803</v>
          </cell>
        </row>
        <row r="21801">
          <cell r="F21801" t="str">
            <v>屯上村道</v>
          </cell>
          <cell r="G21801" t="str">
            <v>C189433125</v>
          </cell>
          <cell r="H21801">
            <v>0.738</v>
          </cell>
          <cell r="I21801">
            <v>1.172</v>
          </cell>
          <cell r="J21801">
            <v>0.434</v>
          </cell>
        </row>
        <row r="21802">
          <cell r="G21802" t="str">
            <v>AA35433125</v>
          </cell>
          <cell r="H21802">
            <v>0</v>
          </cell>
          <cell r="I21802">
            <v>0.794</v>
          </cell>
          <cell r="J21802">
            <v>0.794</v>
          </cell>
        </row>
        <row r="21803">
          <cell r="F21803" t="str">
            <v>白泥-高尖</v>
          </cell>
          <cell r="G21803" t="str">
            <v>C282433125</v>
          </cell>
          <cell r="H21803">
            <v>0</v>
          </cell>
          <cell r="I21803">
            <v>0.493</v>
          </cell>
          <cell r="J21803">
            <v>0.493</v>
          </cell>
        </row>
        <row r="21804">
          <cell r="F21804" t="str">
            <v>木山烟叶专用路</v>
          </cell>
          <cell r="G21804" t="str">
            <v>Z013433125</v>
          </cell>
          <cell r="H21804">
            <v>0</v>
          </cell>
          <cell r="I21804">
            <v>3.598</v>
          </cell>
          <cell r="J21804">
            <v>3.598</v>
          </cell>
        </row>
        <row r="21805">
          <cell r="F21805" t="str">
            <v>大窝坨-蛮子要</v>
          </cell>
          <cell r="G21805" t="str">
            <v>C525433125</v>
          </cell>
          <cell r="H21805">
            <v>0</v>
          </cell>
          <cell r="I21805">
            <v>2.995</v>
          </cell>
          <cell r="J21805">
            <v>2.995</v>
          </cell>
        </row>
        <row r="21806">
          <cell r="F21806" t="str">
            <v>C127-白岩</v>
          </cell>
          <cell r="G21806" t="str">
            <v>C526433125</v>
          </cell>
          <cell r="H21806">
            <v>0</v>
          </cell>
          <cell r="I21806">
            <v>1.868</v>
          </cell>
          <cell r="J21806">
            <v>1.868</v>
          </cell>
        </row>
        <row r="21807">
          <cell r="F21807" t="str">
            <v>龙塘烟叶专用路</v>
          </cell>
          <cell r="G21807" t="str">
            <v>Z014433125</v>
          </cell>
          <cell r="H21807">
            <v>0</v>
          </cell>
          <cell r="I21807">
            <v>1.322</v>
          </cell>
          <cell r="J21807">
            <v>1.322</v>
          </cell>
        </row>
        <row r="21808">
          <cell r="F21808" t="str">
            <v>下坪-大仓沟</v>
          </cell>
          <cell r="G21808" t="str">
            <v>C524433125</v>
          </cell>
          <cell r="H21808">
            <v>0</v>
          </cell>
          <cell r="I21808">
            <v>2.916</v>
          </cell>
          <cell r="J21808">
            <v>2.916</v>
          </cell>
        </row>
        <row r="21809">
          <cell r="F21809" t="str">
            <v>猪场-长圆坡</v>
          </cell>
          <cell r="G21809" t="str">
            <v>C536433125</v>
          </cell>
          <cell r="H21809">
            <v>0</v>
          </cell>
          <cell r="I21809">
            <v>0.34</v>
          </cell>
          <cell r="J21809">
            <v>0.34</v>
          </cell>
        </row>
        <row r="21810">
          <cell r="F21810" t="str">
            <v>下寨组-队河对</v>
          </cell>
          <cell r="G21810" t="str">
            <v>V847433125</v>
          </cell>
          <cell r="H21810">
            <v>0</v>
          </cell>
          <cell r="I21810">
            <v>0.357</v>
          </cell>
          <cell r="J21810">
            <v>0.357</v>
          </cell>
        </row>
        <row r="21811">
          <cell r="F21811" t="str">
            <v>下吾吉塔通组</v>
          </cell>
          <cell r="G21811" t="str">
            <v>V228433125</v>
          </cell>
          <cell r="H21811">
            <v>0</v>
          </cell>
          <cell r="I21811">
            <v>0.263</v>
          </cell>
          <cell r="J21811">
            <v>0.263</v>
          </cell>
        </row>
        <row r="21812">
          <cell r="F21812" t="str">
            <v>下吾吉塔-对门寨</v>
          </cell>
          <cell r="G21812" t="str">
            <v>V229433125</v>
          </cell>
          <cell r="H21812">
            <v>0</v>
          </cell>
          <cell r="I21812">
            <v>0.69</v>
          </cell>
          <cell r="J21812">
            <v>0.69</v>
          </cell>
        </row>
        <row r="21813">
          <cell r="F21813" t="str">
            <v>国就安-排塘</v>
          </cell>
          <cell r="G21813" t="str">
            <v>V243433125</v>
          </cell>
          <cell r="H21813">
            <v>0</v>
          </cell>
          <cell r="I21813">
            <v>2.671</v>
          </cell>
          <cell r="J21813">
            <v>2.671</v>
          </cell>
        </row>
        <row r="21814">
          <cell r="F21814" t="str">
            <v>排力桥-夯五义</v>
          </cell>
          <cell r="G21814" t="str">
            <v>V250433125</v>
          </cell>
          <cell r="H21814">
            <v>0</v>
          </cell>
          <cell r="I21814">
            <v>0.325</v>
          </cell>
          <cell r="J21814">
            <v>0.325</v>
          </cell>
        </row>
        <row r="21815">
          <cell r="G21815" t="str">
            <v>AA43433125</v>
          </cell>
          <cell r="H21815">
            <v>0</v>
          </cell>
          <cell r="I21815">
            <v>1.175</v>
          </cell>
          <cell r="J21815">
            <v>1.175</v>
          </cell>
        </row>
        <row r="21816">
          <cell r="G21816" t="str">
            <v>V000</v>
          </cell>
          <cell r="H21816">
            <v>0</v>
          </cell>
          <cell r="I21816">
            <v>0.175</v>
          </cell>
          <cell r="J21816">
            <v>0.175</v>
          </cell>
        </row>
        <row r="21817">
          <cell r="F21817" t="str">
            <v>中坝-米塔伍</v>
          </cell>
          <cell r="G21817" t="str">
            <v>V214433125</v>
          </cell>
          <cell r="H21817">
            <v>0</v>
          </cell>
          <cell r="I21817">
            <v>2.119</v>
          </cell>
          <cell r="J21817">
            <v>2.119</v>
          </cell>
        </row>
        <row r="21818">
          <cell r="G21818" t="str">
            <v>AA16433125</v>
          </cell>
          <cell r="H21818">
            <v>0</v>
          </cell>
          <cell r="I21818">
            <v>0.68</v>
          </cell>
          <cell r="J21818">
            <v>0.68</v>
          </cell>
        </row>
        <row r="21819">
          <cell r="G21819" t="str">
            <v>V000</v>
          </cell>
          <cell r="H21819">
            <v>0</v>
          </cell>
          <cell r="I21819">
            <v>0.618</v>
          </cell>
          <cell r="J21819">
            <v>0.618</v>
          </cell>
        </row>
        <row r="21820">
          <cell r="F21820" t="str">
            <v>西岱村道</v>
          </cell>
          <cell r="G21820" t="str">
            <v>C158433125</v>
          </cell>
          <cell r="H21820">
            <v>2.188</v>
          </cell>
          <cell r="I21820">
            <v>6.578</v>
          </cell>
          <cell r="J21820">
            <v>4.39</v>
          </cell>
        </row>
        <row r="21821">
          <cell r="G21821" t="str">
            <v>AA13433125</v>
          </cell>
          <cell r="H21821">
            <v>0</v>
          </cell>
          <cell r="I21821">
            <v>0.217</v>
          </cell>
          <cell r="J21821">
            <v>0.217</v>
          </cell>
        </row>
        <row r="21822">
          <cell r="F21822" t="str">
            <v>路口-若吾</v>
          </cell>
          <cell r="G21822" t="str">
            <v>V412433125</v>
          </cell>
          <cell r="H21822">
            <v>0</v>
          </cell>
          <cell r="I21822">
            <v>0.467</v>
          </cell>
          <cell r="J21822">
            <v>0.467</v>
          </cell>
        </row>
        <row r="21823">
          <cell r="G21823" t="str">
            <v>V000</v>
          </cell>
          <cell r="H21823">
            <v>0</v>
          </cell>
          <cell r="I21823">
            <v>0.296</v>
          </cell>
          <cell r="J21823">
            <v>0.296</v>
          </cell>
        </row>
        <row r="21824">
          <cell r="F21824" t="str">
            <v>舍湖-湖格</v>
          </cell>
          <cell r="G21824" t="str">
            <v>V459433125</v>
          </cell>
          <cell r="H21824">
            <v>0</v>
          </cell>
          <cell r="I21824">
            <v>3.436</v>
          </cell>
          <cell r="J21824">
            <v>3.436</v>
          </cell>
        </row>
        <row r="21825">
          <cell r="F21825" t="str">
            <v>四里丘-来州</v>
          </cell>
          <cell r="G21825" t="str">
            <v>V460433125</v>
          </cell>
          <cell r="H21825">
            <v>0</v>
          </cell>
          <cell r="I21825">
            <v>3.148</v>
          </cell>
          <cell r="J21825">
            <v>3.148</v>
          </cell>
        </row>
        <row r="21826">
          <cell r="F21826" t="str">
            <v>中寨-上寨</v>
          </cell>
          <cell r="G21826" t="str">
            <v>V985433125</v>
          </cell>
          <cell r="H21826">
            <v>0</v>
          </cell>
          <cell r="I21826">
            <v>0.971</v>
          </cell>
          <cell r="J21826">
            <v>0.971</v>
          </cell>
        </row>
        <row r="21827">
          <cell r="F21827" t="str">
            <v>起车-咱科</v>
          </cell>
          <cell r="G21827" t="str">
            <v>Y271433125</v>
          </cell>
          <cell r="H21827">
            <v>6.622</v>
          </cell>
          <cell r="I21827">
            <v>7.532</v>
          </cell>
          <cell r="J21827">
            <v>0.91</v>
          </cell>
        </row>
        <row r="21828">
          <cell r="F21828" t="str">
            <v>马儿冲烟叶道</v>
          </cell>
          <cell r="G21828" t="str">
            <v>Z078433125</v>
          </cell>
          <cell r="H21828">
            <v>0</v>
          </cell>
          <cell r="I21828">
            <v>0.575</v>
          </cell>
          <cell r="J21828">
            <v>0.575</v>
          </cell>
        </row>
        <row r="21829">
          <cell r="F21829" t="str">
            <v>宋米线</v>
          </cell>
          <cell r="G21829" t="str">
            <v>Y310433125</v>
          </cell>
          <cell r="H21829">
            <v>8.706</v>
          </cell>
          <cell r="I21829">
            <v>9.346</v>
          </cell>
          <cell r="J21829">
            <v>0.64</v>
          </cell>
        </row>
        <row r="21830">
          <cell r="F21830" t="str">
            <v>科丘-碳务</v>
          </cell>
          <cell r="G21830" t="str">
            <v>V653433125</v>
          </cell>
          <cell r="H21830">
            <v>0</v>
          </cell>
          <cell r="I21830">
            <v>0.663</v>
          </cell>
          <cell r="J21830">
            <v>0.663</v>
          </cell>
        </row>
        <row r="21831">
          <cell r="F21831" t="str">
            <v>他票-木都鲁</v>
          </cell>
          <cell r="G21831" t="str">
            <v>V656433125</v>
          </cell>
          <cell r="H21831">
            <v>0</v>
          </cell>
          <cell r="I21831">
            <v>0.873</v>
          </cell>
          <cell r="J21831">
            <v>0.873</v>
          </cell>
        </row>
        <row r="21832">
          <cell r="F21832" t="str">
            <v>阿不齐-麦坪</v>
          </cell>
          <cell r="G21832" t="str">
            <v>V642433125</v>
          </cell>
          <cell r="H21832">
            <v>0</v>
          </cell>
          <cell r="I21832">
            <v>1.139</v>
          </cell>
          <cell r="J21832">
            <v>1.139</v>
          </cell>
        </row>
        <row r="21833">
          <cell r="F21833" t="str">
            <v>母舍湖-龙头</v>
          </cell>
          <cell r="G21833" t="str">
            <v>C332433125</v>
          </cell>
          <cell r="H21833">
            <v>0</v>
          </cell>
          <cell r="I21833">
            <v>3.546</v>
          </cell>
          <cell r="J21833">
            <v>3.546</v>
          </cell>
        </row>
        <row r="21834">
          <cell r="F21834" t="str">
            <v>水银比条-阳朝麦坪村部</v>
          </cell>
          <cell r="G21834" t="str">
            <v>C380433125</v>
          </cell>
          <cell r="H21834">
            <v>1.587</v>
          </cell>
          <cell r="I21834">
            <v>3.851</v>
          </cell>
          <cell r="J21834">
            <v>2.264</v>
          </cell>
        </row>
        <row r="21835">
          <cell r="F21835" t="str">
            <v>宋家-葫芦</v>
          </cell>
          <cell r="G21835" t="str">
            <v>V647433125</v>
          </cell>
          <cell r="H21835">
            <v>0</v>
          </cell>
          <cell r="I21835">
            <v>3.315</v>
          </cell>
          <cell r="J21835">
            <v>3.315</v>
          </cell>
        </row>
        <row r="21836">
          <cell r="F21836" t="str">
            <v>宋米线</v>
          </cell>
          <cell r="G21836" t="str">
            <v>Y310433125</v>
          </cell>
          <cell r="H21836">
            <v>8.706</v>
          </cell>
          <cell r="I21836">
            <v>11.374</v>
          </cell>
          <cell r="J21836">
            <v>2.668</v>
          </cell>
        </row>
        <row r="21837">
          <cell r="F21837" t="str">
            <v>锯料场-卡洞坪</v>
          </cell>
          <cell r="G21837" t="str">
            <v>C330433125</v>
          </cell>
          <cell r="H21837">
            <v>0</v>
          </cell>
          <cell r="I21837">
            <v>3.675</v>
          </cell>
          <cell r="J21837">
            <v>3.675</v>
          </cell>
        </row>
        <row r="21838">
          <cell r="F21838" t="str">
            <v>供销社-岔口</v>
          </cell>
          <cell r="G21838" t="str">
            <v>V624433125</v>
          </cell>
          <cell r="H21838">
            <v>0</v>
          </cell>
          <cell r="I21838">
            <v>0.812</v>
          </cell>
          <cell r="J21838">
            <v>0.812</v>
          </cell>
        </row>
        <row r="21839">
          <cell r="F21839" t="str">
            <v>溶上-百家一组</v>
          </cell>
          <cell r="G21839" t="str">
            <v>V008433126</v>
          </cell>
          <cell r="H21839">
            <v>0</v>
          </cell>
          <cell r="I21839">
            <v>0.808</v>
          </cell>
          <cell r="J21839">
            <v>0.808</v>
          </cell>
        </row>
        <row r="21840">
          <cell r="F21840" t="str">
            <v>三岔路-白溪</v>
          </cell>
          <cell r="G21840" t="str">
            <v>C094433126</v>
          </cell>
          <cell r="H21840">
            <v>0</v>
          </cell>
          <cell r="I21840">
            <v>1.743</v>
          </cell>
          <cell r="J21840">
            <v>1.743</v>
          </cell>
        </row>
        <row r="21841">
          <cell r="F21841" t="str">
            <v>岔路-百家</v>
          </cell>
          <cell r="G21841" t="str">
            <v>C170433126</v>
          </cell>
          <cell r="H21841">
            <v>0</v>
          </cell>
          <cell r="I21841">
            <v>1.077</v>
          </cell>
          <cell r="J21841">
            <v>1.077</v>
          </cell>
        </row>
        <row r="21842">
          <cell r="F21842" t="str">
            <v>三岔路口-白瓦厂</v>
          </cell>
          <cell r="G21842" t="str">
            <v>V012433126</v>
          </cell>
          <cell r="H21842">
            <v>0</v>
          </cell>
          <cell r="I21842">
            <v>0.853</v>
          </cell>
          <cell r="J21842">
            <v>0.853</v>
          </cell>
        </row>
        <row r="21843">
          <cell r="F21843" t="str">
            <v>巴惹-油坊窝落</v>
          </cell>
          <cell r="G21843" t="str">
            <v>V013433126</v>
          </cell>
          <cell r="H21843">
            <v>0</v>
          </cell>
          <cell r="I21843">
            <v>1.513</v>
          </cell>
          <cell r="J21843">
            <v>1.513</v>
          </cell>
        </row>
        <row r="21844">
          <cell r="F21844" t="str">
            <v>酒壶坳田-摆昌</v>
          </cell>
          <cell r="G21844" t="str">
            <v>V014433126</v>
          </cell>
          <cell r="H21844">
            <v>0</v>
          </cell>
          <cell r="I21844">
            <v>0.999</v>
          </cell>
          <cell r="J21844">
            <v>0.999</v>
          </cell>
        </row>
        <row r="21845">
          <cell r="F21845" t="str">
            <v>大硗-胡家坪</v>
          </cell>
          <cell r="G21845" t="str">
            <v>C095433126</v>
          </cell>
          <cell r="H21845">
            <v>0</v>
          </cell>
          <cell r="I21845">
            <v>0.87</v>
          </cell>
          <cell r="J21845">
            <v>0.87</v>
          </cell>
        </row>
        <row r="21846">
          <cell r="F21846" t="str">
            <v>田家湾-宋家</v>
          </cell>
          <cell r="G21846" t="str">
            <v>V006433126</v>
          </cell>
          <cell r="H21846">
            <v>0</v>
          </cell>
          <cell r="I21846">
            <v>2.022</v>
          </cell>
          <cell r="J21846">
            <v>2.022</v>
          </cell>
        </row>
        <row r="21847">
          <cell r="F21847" t="str">
            <v>岔路口-田家湾</v>
          </cell>
          <cell r="G21847" t="str">
            <v>V007433126</v>
          </cell>
          <cell r="H21847">
            <v>0</v>
          </cell>
          <cell r="I21847">
            <v>0.408</v>
          </cell>
          <cell r="J21847">
            <v>0.408</v>
          </cell>
        </row>
        <row r="21848">
          <cell r="F21848" t="str">
            <v>小龙热村-胡家坪村</v>
          </cell>
          <cell r="G21848" t="str">
            <v>Y002433126</v>
          </cell>
          <cell r="H21848">
            <v>7.29</v>
          </cell>
          <cell r="I21848">
            <v>8.952</v>
          </cell>
          <cell r="J21848">
            <v>1.662</v>
          </cell>
        </row>
        <row r="21849">
          <cell r="F21849" t="str">
            <v>土堂-哈列车</v>
          </cell>
          <cell r="G21849" t="str">
            <v>V147433126</v>
          </cell>
          <cell r="H21849">
            <v>0</v>
          </cell>
          <cell r="I21849">
            <v>0.335</v>
          </cell>
          <cell r="J21849">
            <v>0.335</v>
          </cell>
        </row>
        <row r="21850">
          <cell r="F21850" t="str">
            <v>糯科皮-广塘河</v>
          </cell>
          <cell r="G21850" t="str">
            <v>C832433126</v>
          </cell>
          <cell r="H21850">
            <v>0</v>
          </cell>
          <cell r="I21850">
            <v>3.894</v>
          </cell>
          <cell r="J21850">
            <v>3.894</v>
          </cell>
        </row>
        <row r="21851">
          <cell r="F21851" t="str">
            <v>开文田-他业排</v>
          </cell>
          <cell r="G21851" t="str">
            <v>V096433126</v>
          </cell>
          <cell r="H21851">
            <v>0</v>
          </cell>
          <cell r="I21851">
            <v>0.536</v>
          </cell>
          <cell r="J21851">
            <v>0.536</v>
          </cell>
        </row>
        <row r="21852">
          <cell r="F21852" t="str">
            <v>枯列-皮套</v>
          </cell>
          <cell r="G21852" t="str">
            <v>V091433126</v>
          </cell>
          <cell r="H21852">
            <v>0</v>
          </cell>
          <cell r="I21852">
            <v>0.305</v>
          </cell>
          <cell r="J21852">
            <v>0.305</v>
          </cell>
        </row>
        <row r="21853">
          <cell r="F21853" t="str">
            <v>尚家-向家罗枯</v>
          </cell>
          <cell r="G21853" t="str">
            <v>V021433126</v>
          </cell>
          <cell r="H21853">
            <v>0</v>
          </cell>
          <cell r="I21853">
            <v>2.863</v>
          </cell>
          <cell r="J21853">
            <v>2.863</v>
          </cell>
        </row>
        <row r="21854">
          <cell r="F21854" t="str">
            <v>报吾烈-田家洞</v>
          </cell>
          <cell r="G21854" t="str">
            <v>C305433126</v>
          </cell>
          <cell r="H21854">
            <v>0</v>
          </cell>
          <cell r="I21854">
            <v>1.886</v>
          </cell>
          <cell r="J21854">
            <v>1.886</v>
          </cell>
        </row>
        <row r="21855">
          <cell r="F21855" t="str">
            <v>大保-甲下排</v>
          </cell>
          <cell r="G21855" t="str">
            <v>V023433126</v>
          </cell>
          <cell r="H21855">
            <v>0</v>
          </cell>
          <cell r="I21855">
            <v>1.037</v>
          </cell>
          <cell r="J21855">
            <v>1.037</v>
          </cell>
        </row>
        <row r="21856">
          <cell r="F21856" t="str">
            <v>利吉冲-岔路口</v>
          </cell>
          <cell r="G21856" t="str">
            <v>C003433126</v>
          </cell>
          <cell r="H21856">
            <v>0</v>
          </cell>
          <cell r="I21856">
            <v>0.214</v>
          </cell>
          <cell r="J21856">
            <v>0.214</v>
          </cell>
        </row>
        <row r="21857">
          <cell r="F21857" t="str">
            <v>溶田-牙吉河</v>
          </cell>
          <cell r="G21857" t="str">
            <v>V115433126</v>
          </cell>
          <cell r="H21857">
            <v>0</v>
          </cell>
          <cell r="I21857">
            <v>2.272</v>
          </cell>
          <cell r="J21857">
            <v>2.272</v>
          </cell>
        </row>
        <row r="21858">
          <cell r="F21858" t="str">
            <v>牙查苦-东阁</v>
          </cell>
          <cell r="G21858" t="str">
            <v>V112433126</v>
          </cell>
          <cell r="H21858">
            <v>0</v>
          </cell>
          <cell r="I21858">
            <v>1.371</v>
          </cell>
          <cell r="J21858">
            <v>1.371</v>
          </cell>
        </row>
        <row r="21859">
          <cell r="F21859" t="str">
            <v>拱桥-大公路</v>
          </cell>
          <cell r="G21859" t="str">
            <v>V114433126</v>
          </cell>
          <cell r="H21859">
            <v>0</v>
          </cell>
          <cell r="I21859">
            <v>0.25</v>
          </cell>
          <cell r="J21859">
            <v>0.25</v>
          </cell>
        </row>
        <row r="21860">
          <cell r="F21860" t="str">
            <v>拉达饶-细塔河</v>
          </cell>
          <cell r="G21860" t="str">
            <v>V124433126</v>
          </cell>
          <cell r="H21860">
            <v>0</v>
          </cell>
          <cell r="I21860">
            <v>1.213</v>
          </cell>
          <cell r="J21860">
            <v>1.213</v>
          </cell>
        </row>
        <row r="21861">
          <cell r="F21861" t="str">
            <v>后山坳田-铺土者二组</v>
          </cell>
          <cell r="G21861" t="str">
            <v>V159433126</v>
          </cell>
          <cell r="H21861">
            <v>0</v>
          </cell>
          <cell r="I21861">
            <v>0.489</v>
          </cell>
          <cell r="J21861">
            <v>0.489</v>
          </cell>
        </row>
        <row r="21862">
          <cell r="F21862" t="str">
            <v>李根云坳田-茶叶坡</v>
          </cell>
          <cell r="G21862" t="str">
            <v>V162433126</v>
          </cell>
          <cell r="H21862">
            <v>0</v>
          </cell>
          <cell r="I21862">
            <v>2.087</v>
          </cell>
          <cell r="J21862">
            <v>2.087</v>
          </cell>
        </row>
        <row r="21863">
          <cell r="F21863" t="str">
            <v>田家草-田家湾-蒋家寨-树栖柯-田家</v>
          </cell>
          <cell r="G21863" t="str">
            <v>V152433126</v>
          </cell>
          <cell r="H21863">
            <v>0</v>
          </cell>
          <cell r="I21863">
            <v>4.229</v>
          </cell>
          <cell r="J21863">
            <v>4.229</v>
          </cell>
        </row>
        <row r="21864">
          <cell r="F21864" t="str">
            <v>喜茶枯-洞曹</v>
          </cell>
          <cell r="G21864" t="str">
            <v>V153433126</v>
          </cell>
          <cell r="H21864">
            <v>0</v>
          </cell>
          <cell r="I21864">
            <v>1.934</v>
          </cell>
          <cell r="J21864">
            <v>1.934</v>
          </cell>
        </row>
        <row r="21865">
          <cell r="F21865" t="str">
            <v>毛溪组至三角塘</v>
          </cell>
          <cell r="G21865" t="str">
            <v>V360433126</v>
          </cell>
          <cell r="H21865">
            <v>0</v>
          </cell>
          <cell r="I21865">
            <v>0.679</v>
          </cell>
          <cell r="J21865">
            <v>0.679</v>
          </cell>
        </row>
        <row r="21866">
          <cell r="F21866" t="str">
            <v>灵馆台-生岩界</v>
          </cell>
          <cell r="G21866" t="str">
            <v>C521433126</v>
          </cell>
          <cell r="H21866">
            <v>0</v>
          </cell>
          <cell r="I21866">
            <v>3.059</v>
          </cell>
          <cell r="J21866">
            <v>3.059</v>
          </cell>
        </row>
        <row r="21867">
          <cell r="F21867" t="str">
            <v>淘金至岩山</v>
          </cell>
          <cell r="G21867" t="str">
            <v>C17A433126</v>
          </cell>
          <cell r="H21867">
            <v>0</v>
          </cell>
          <cell r="I21867">
            <v>2.422</v>
          </cell>
          <cell r="J21867">
            <v>2.422</v>
          </cell>
        </row>
        <row r="21868">
          <cell r="F21868" t="str">
            <v>光保坳田-向家组</v>
          </cell>
          <cell r="G21868" t="str">
            <v>V604433126</v>
          </cell>
          <cell r="H21868">
            <v>0</v>
          </cell>
          <cell r="I21868">
            <v>3.715</v>
          </cell>
          <cell r="J21868">
            <v>3.715</v>
          </cell>
        </row>
        <row r="21869">
          <cell r="F21869" t="str">
            <v>银坪-白岩坪</v>
          </cell>
          <cell r="G21869" t="str">
            <v>C120433126</v>
          </cell>
          <cell r="H21869">
            <v>0</v>
          </cell>
          <cell r="I21869">
            <v>1.421</v>
          </cell>
          <cell r="J21869">
            <v>1.421</v>
          </cell>
        </row>
        <row r="21870">
          <cell r="F21870" t="str">
            <v>银坪-白岩坪</v>
          </cell>
          <cell r="G21870" t="str">
            <v>C120433126</v>
          </cell>
          <cell r="H21870">
            <v>1.178</v>
          </cell>
          <cell r="I21870">
            <v>3.71</v>
          </cell>
          <cell r="J21870">
            <v>2.532</v>
          </cell>
        </row>
        <row r="21871">
          <cell r="F21871" t="str">
            <v>麻溪村高岩坎-老鸦坡</v>
          </cell>
          <cell r="G21871" t="str">
            <v>C505433126</v>
          </cell>
          <cell r="H21871">
            <v>0</v>
          </cell>
          <cell r="I21871">
            <v>4.014</v>
          </cell>
          <cell r="J21871">
            <v>4.014</v>
          </cell>
        </row>
        <row r="21872">
          <cell r="F21872" t="str">
            <v>江洋溪至公洋坪</v>
          </cell>
          <cell r="G21872" t="str">
            <v>C19A433126</v>
          </cell>
          <cell r="H21872">
            <v>0</v>
          </cell>
          <cell r="I21872">
            <v>7.161</v>
          </cell>
          <cell r="J21872">
            <v>7.161</v>
          </cell>
        </row>
        <row r="21873">
          <cell r="F21873" t="str">
            <v>旧庄组-低洞</v>
          </cell>
          <cell r="G21873" t="str">
            <v>V640433126</v>
          </cell>
          <cell r="H21873">
            <v>0</v>
          </cell>
          <cell r="I21873">
            <v>2.372</v>
          </cell>
          <cell r="J21873">
            <v>2.372</v>
          </cell>
        </row>
        <row r="21874">
          <cell r="F21874" t="str">
            <v>菜坨路口-麻头园组</v>
          </cell>
          <cell r="G21874" t="str">
            <v>C503433126</v>
          </cell>
          <cell r="H21874">
            <v>0</v>
          </cell>
          <cell r="I21874">
            <v>0.879</v>
          </cell>
          <cell r="J21874">
            <v>0.879</v>
          </cell>
        </row>
        <row r="21875">
          <cell r="F21875" t="str">
            <v>烂泥组-枞坨组</v>
          </cell>
          <cell r="G21875" t="str">
            <v>V621433126</v>
          </cell>
          <cell r="H21875">
            <v>0</v>
          </cell>
          <cell r="I21875">
            <v>2.706</v>
          </cell>
          <cell r="J21875">
            <v>2.706</v>
          </cell>
        </row>
        <row r="21876">
          <cell r="F21876" t="str">
            <v>八水村-老官村</v>
          </cell>
          <cell r="G21876" t="str">
            <v>C513433126</v>
          </cell>
          <cell r="H21876">
            <v>0</v>
          </cell>
          <cell r="I21876">
            <v>1.384</v>
          </cell>
          <cell r="J21876">
            <v>1.384</v>
          </cell>
        </row>
        <row r="21877">
          <cell r="F21877" t="str">
            <v>福田-巡家坪组</v>
          </cell>
          <cell r="G21877" t="str">
            <v>V582433126</v>
          </cell>
          <cell r="H21877">
            <v>0</v>
          </cell>
          <cell r="I21877">
            <v>1.808</v>
          </cell>
          <cell r="J21877">
            <v>1.808</v>
          </cell>
        </row>
        <row r="21878">
          <cell r="F21878" t="str">
            <v>花坟岭-上张家</v>
          </cell>
          <cell r="G21878" t="str">
            <v>V592433126</v>
          </cell>
          <cell r="H21878">
            <v>0</v>
          </cell>
          <cell r="I21878">
            <v>0.781</v>
          </cell>
          <cell r="J21878">
            <v>0.781</v>
          </cell>
        </row>
        <row r="21879">
          <cell r="F21879" t="str">
            <v>凉水大拗-上土仁</v>
          </cell>
          <cell r="G21879" t="str">
            <v>V595433126</v>
          </cell>
          <cell r="H21879">
            <v>0</v>
          </cell>
          <cell r="I21879">
            <v>2.207</v>
          </cell>
          <cell r="J21879">
            <v>2.207</v>
          </cell>
        </row>
        <row r="21880">
          <cell r="F21880" t="str">
            <v>上土仁-下土仁</v>
          </cell>
          <cell r="G21880" t="str">
            <v>V596433126</v>
          </cell>
          <cell r="H21880">
            <v>0</v>
          </cell>
          <cell r="I21880">
            <v>0.998</v>
          </cell>
          <cell r="J21880">
            <v>0.998</v>
          </cell>
        </row>
        <row r="21881">
          <cell r="F21881" t="str">
            <v>上报木坪组-下报木坪组</v>
          </cell>
          <cell r="G21881" t="str">
            <v>V600433126</v>
          </cell>
          <cell r="H21881">
            <v>0</v>
          </cell>
          <cell r="I21881">
            <v>2.061</v>
          </cell>
          <cell r="J21881">
            <v>2.061</v>
          </cell>
        </row>
        <row r="21882">
          <cell r="F21882" t="str">
            <v>三坪村-凤溪组</v>
          </cell>
          <cell r="G21882" t="str">
            <v>V618433126</v>
          </cell>
          <cell r="H21882">
            <v>0</v>
          </cell>
          <cell r="I21882">
            <v>1.555</v>
          </cell>
          <cell r="J21882">
            <v>1.555</v>
          </cell>
        </row>
        <row r="21883">
          <cell r="F21883" t="str">
            <v>红土堡-岩坪组</v>
          </cell>
          <cell r="G21883" t="str">
            <v>V619433126</v>
          </cell>
          <cell r="H21883">
            <v>0</v>
          </cell>
          <cell r="I21883">
            <v>2.825</v>
          </cell>
          <cell r="J21883">
            <v>2.825</v>
          </cell>
        </row>
        <row r="21884">
          <cell r="F21884" t="str">
            <v>老爷坳-石佳坳</v>
          </cell>
          <cell r="G21884" t="str">
            <v>C057433126</v>
          </cell>
          <cell r="H21884">
            <v>0</v>
          </cell>
          <cell r="I21884">
            <v>4.884</v>
          </cell>
          <cell r="J21884">
            <v>4.884</v>
          </cell>
        </row>
        <row r="21885">
          <cell r="F21885" t="str">
            <v>淘金至岩山</v>
          </cell>
          <cell r="G21885" t="str">
            <v>C17A433126</v>
          </cell>
          <cell r="H21885">
            <v>0</v>
          </cell>
          <cell r="I21885">
            <v>4.258</v>
          </cell>
          <cell r="J21885">
            <v>4.258</v>
          </cell>
        </row>
        <row r="21886">
          <cell r="F21886" t="str">
            <v>八水村-老官村</v>
          </cell>
          <cell r="G21886" t="str">
            <v>C513433126</v>
          </cell>
          <cell r="H21886">
            <v>0</v>
          </cell>
          <cell r="I21886">
            <v>1.581</v>
          </cell>
          <cell r="J21886">
            <v>1.581</v>
          </cell>
        </row>
        <row r="21887">
          <cell r="F21887" t="str">
            <v>高峰乡岩坳村部-芭蕉冲</v>
          </cell>
          <cell r="G21887" t="str">
            <v>V560433126</v>
          </cell>
          <cell r="H21887">
            <v>0</v>
          </cell>
          <cell r="I21887">
            <v>1.419</v>
          </cell>
          <cell r="J21887">
            <v>1.419</v>
          </cell>
        </row>
        <row r="21888">
          <cell r="F21888" t="str">
            <v>岩坳组－手足坪组</v>
          </cell>
          <cell r="G21888" t="str">
            <v>V562431382</v>
          </cell>
          <cell r="H21888">
            <v>0</v>
          </cell>
          <cell r="I21888">
            <v>0.915</v>
          </cell>
          <cell r="J21888">
            <v>0.915</v>
          </cell>
        </row>
        <row r="21889">
          <cell r="F21889" t="str">
            <v>黄连垛-蛮沙溪</v>
          </cell>
          <cell r="G21889" t="str">
            <v>V564433126</v>
          </cell>
          <cell r="H21889">
            <v>0</v>
          </cell>
          <cell r="I21889">
            <v>1.666</v>
          </cell>
          <cell r="J21889">
            <v>1.666</v>
          </cell>
        </row>
        <row r="21890">
          <cell r="F21890" t="str">
            <v>梅花堡-丰溪组</v>
          </cell>
          <cell r="G21890" t="str">
            <v>V584433126</v>
          </cell>
          <cell r="H21890">
            <v>0</v>
          </cell>
          <cell r="I21890">
            <v>4.198</v>
          </cell>
          <cell r="J21890">
            <v>4.198</v>
          </cell>
        </row>
        <row r="21891">
          <cell r="F21891" t="str">
            <v>乡林场-王家组</v>
          </cell>
          <cell r="G21891" t="str">
            <v>C892433126</v>
          </cell>
          <cell r="H21891">
            <v>0</v>
          </cell>
          <cell r="I21891">
            <v>6.664</v>
          </cell>
          <cell r="J21891">
            <v>6.664</v>
          </cell>
        </row>
        <row r="21892">
          <cell r="F21892" t="str">
            <v>乡林场-王家组</v>
          </cell>
          <cell r="G21892" t="str">
            <v>C892433126</v>
          </cell>
          <cell r="H21892">
            <v>0</v>
          </cell>
          <cell r="I21892">
            <v>2.46</v>
          </cell>
          <cell r="J21892">
            <v>2.46</v>
          </cell>
        </row>
        <row r="21893">
          <cell r="F21893" t="str">
            <v>溪坪组-岩排溪林场</v>
          </cell>
          <cell r="G21893" t="str">
            <v>V611433126</v>
          </cell>
          <cell r="H21893">
            <v>0</v>
          </cell>
          <cell r="I21893">
            <v>2.261</v>
          </cell>
          <cell r="J21893">
            <v>2.261</v>
          </cell>
        </row>
        <row r="21894">
          <cell r="F21894" t="str">
            <v>王家组-蒋家组</v>
          </cell>
          <cell r="G21894" t="str">
            <v>V613433126</v>
          </cell>
          <cell r="H21894">
            <v>0</v>
          </cell>
          <cell r="I21894">
            <v>2.291</v>
          </cell>
          <cell r="J21894">
            <v>2.291</v>
          </cell>
        </row>
        <row r="21895">
          <cell r="F21895" t="str">
            <v>坨坨溪组-乡林场</v>
          </cell>
          <cell r="G21895" t="str">
            <v>V615433126</v>
          </cell>
          <cell r="H21895">
            <v>0</v>
          </cell>
          <cell r="I21895">
            <v>2.211</v>
          </cell>
          <cell r="J21895">
            <v>2.211</v>
          </cell>
        </row>
        <row r="21896">
          <cell r="F21896" t="str">
            <v>叭喇至二岗</v>
          </cell>
          <cell r="G21896" t="str">
            <v>Y110433126</v>
          </cell>
          <cell r="H21896">
            <v>0</v>
          </cell>
          <cell r="I21896">
            <v>2.354</v>
          </cell>
          <cell r="J21896">
            <v>2.354</v>
          </cell>
        </row>
        <row r="21897">
          <cell r="F21897" t="str">
            <v>且茶至大坝</v>
          </cell>
          <cell r="G21897" t="str">
            <v>C25A433126</v>
          </cell>
          <cell r="H21897">
            <v>0</v>
          </cell>
          <cell r="I21897">
            <v>7.846</v>
          </cell>
          <cell r="J21897">
            <v>7.846</v>
          </cell>
        </row>
        <row r="21898">
          <cell r="F21898" t="str">
            <v>S229老寨加油站-柏子章</v>
          </cell>
          <cell r="G21898" t="str">
            <v>V207433126</v>
          </cell>
          <cell r="H21898">
            <v>0</v>
          </cell>
          <cell r="I21898">
            <v>4.465</v>
          </cell>
          <cell r="J21898">
            <v>4.465</v>
          </cell>
        </row>
        <row r="21899">
          <cell r="F21899" t="str">
            <v>榔木-鸡公山</v>
          </cell>
          <cell r="G21899" t="str">
            <v>C829433126</v>
          </cell>
          <cell r="H21899">
            <v>0</v>
          </cell>
          <cell r="I21899">
            <v>3.646</v>
          </cell>
          <cell r="J21899">
            <v>3.646</v>
          </cell>
        </row>
        <row r="21900">
          <cell r="F21900" t="str">
            <v>三岔路-清明场</v>
          </cell>
          <cell r="G21900" t="str">
            <v>C134433126</v>
          </cell>
          <cell r="H21900">
            <v>0</v>
          </cell>
          <cell r="I21900">
            <v>2.959</v>
          </cell>
          <cell r="J21900">
            <v>2.959</v>
          </cell>
        </row>
        <row r="21901">
          <cell r="F21901" t="str">
            <v>樱树湾-矮坳</v>
          </cell>
          <cell r="G21901" t="str">
            <v>C835433126</v>
          </cell>
          <cell r="H21901">
            <v>0</v>
          </cell>
          <cell r="I21901">
            <v>0.482</v>
          </cell>
          <cell r="J21901">
            <v>0.482</v>
          </cell>
        </row>
        <row r="21902">
          <cell r="F21902" t="str">
            <v>岩坳-坨腰寨-S229公路（长潭桥）</v>
          </cell>
          <cell r="G21902" t="str">
            <v>C869433126</v>
          </cell>
          <cell r="H21902">
            <v>0</v>
          </cell>
          <cell r="I21902">
            <v>9.948</v>
          </cell>
          <cell r="J21902">
            <v>9.948</v>
          </cell>
        </row>
        <row r="21903">
          <cell r="F21903" t="str">
            <v>岔路口-西歧</v>
          </cell>
          <cell r="G21903" t="str">
            <v>C165433126</v>
          </cell>
          <cell r="H21903">
            <v>0</v>
          </cell>
          <cell r="I21903">
            <v>0.584</v>
          </cell>
          <cell r="J21903">
            <v>0.584</v>
          </cell>
        </row>
        <row r="21904">
          <cell r="F21904" t="str">
            <v>下河蓬函江-沙坪潭江-官坪枞树坪</v>
          </cell>
          <cell r="G21904" t="str">
            <v>C866433126</v>
          </cell>
          <cell r="H21904">
            <v>0</v>
          </cell>
          <cell r="I21904">
            <v>4.212</v>
          </cell>
          <cell r="J21904">
            <v>4.212</v>
          </cell>
        </row>
        <row r="21905">
          <cell r="F21905" t="str">
            <v>板栗坡-上热家达</v>
          </cell>
          <cell r="G21905" t="str">
            <v>V246433126</v>
          </cell>
          <cell r="H21905">
            <v>0</v>
          </cell>
          <cell r="I21905">
            <v>1.443</v>
          </cell>
          <cell r="J21905">
            <v>1.443</v>
          </cell>
        </row>
        <row r="21906">
          <cell r="F21906" t="str">
            <v>黑潭村口-张家冲</v>
          </cell>
          <cell r="G21906" t="str">
            <v>C201433126</v>
          </cell>
          <cell r="H21906">
            <v>0</v>
          </cell>
          <cell r="I21906">
            <v>3.377</v>
          </cell>
          <cell r="J21906">
            <v>3.377</v>
          </cell>
        </row>
        <row r="21907">
          <cell r="F21907" t="str">
            <v>会溪至江洋溪</v>
          </cell>
          <cell r="G21907" t="str">
            <v>C22A433126</v>
          </cell>
          <cell r="H21907">
            <v>0</v>
          </cell>
          <cell r="I21907">
            <v>4.63</v>
          </cell>
          <cell r="J21907">
            <v>4.63</v>
          </cell>
        </row>
        <row r="21908">
          <cell r="F21908" t="str">
            <v>枫香坡公路-五里坡</v>
          </cell>
          <cell r="G21908" t="str">
            <v>C579433126</v>
          </cell>
          <cell r="H21908">
            <v>0</v>
          </cell>
          <cell r="I21908">
            <v>2.869</v>
          </cell>
          <cell r="J21908">
            <v>2.869</v>
          </cell>
        </row>
        <row r="21909">
          <cell r="F21909" t="str">
            <v>塔岩溶-新队</v>
          </cell>
          <cell r="G21909" t="str">
            <v>V198433126</v>
          </cell>
          <cell r="H21909">
            <v>0</v>
          </cell>
          <cell r="I21909">
            <v>0.296</v>
          </cell>
          <cell r="J21909">
            <v>0.296</v>
          </cell>
        </row>
        <row r="21910">
          <cell r="G21910" t="str">
            <v>VZ01433126</v>
          </cell>
          <cell r="H21910">
            <v>0</v>
          </cell>
          <cell r="I21910">
            <v>2.096</v>
          </cell>
          <cell r="J21910">
            <v>2.096</v>
          </cell>
        </row>
        <row r="21911">
          <cell r="F21911" t="str">
            <v>江洋溪至公洋坪</v>
          </cell>
          <cell r="G21911" t="str">
            <v>C19A433126</v>
          </cell>
          <cell r="H21911">
            <v>0</v>
          </cell>
          <cell r="I21911">
            <v>16.479</v>
          </cell>
          <cell r="J21911">
            <v>16.479</v>
          </cell>
        </row>
        <row r="21912">
          <cell r="F21912" t="str">
            <v>小溪-茶园</v>
          </cell>
          <cell r="G21912" t="str">
            <v>V181433126</v>
          </cell>
          <cell r="H21912">
            <v>0</v>
          </cell>
          <cell r="I21912">
            <v>0.982</v>
          </cell>
          <cell r="J21912">
            <v>0.982</v>
          </cell>
        </row>
        <row r="21913">
          <cell r="F21913" t="str">
            <v>枞树湾-马王洞</v>
          </cell>
          <cell r="G21913" t="str">
            <v>V183433126</v>
          </cell>
          <cell r="H21913">
            <v>0</v>
          </cell>
          <cell r="I21913">
            <v>1.058</v>
          </cell>
          <cell r="J21913">
            <v>1.058</v>
          </cell>
        </row>
        <row r="21914">
          <cell r="F21914" t="str">
            <v>江洋溪-两岔溪</v>
          </cell>
          <cell r="G21914" t="str">
            <v>V184433126</v>
          </cell>
          <cell r="H21914">
            <v>0</v>
          </cell>
          <cell r="I21914">
            <v>1.468</v>
          </cell>
          <cell r="J21914">
            <v>1.468</v>
          </cell>
        </row>
        <row r="21915">
          <cell r="F21915" t="str">
            <v>张家冲-下茅坡</v>
          </cell>
          <cell r="G21915" t="str">
            <v>C211433126</v>
          </cell>
          <cell r="H21915">
            <v>0</v>
          </cell>
          <cell r="I21915">
            <v>1.115</v>
          </cell>
          <cell r="J21915">
            <v>1.115</v>
          </cell>
        </row>
        <row r="21916">
          <cell r="F21916" t="str">
            <v>白岩村公路（白岩河）-夯苦</v>
          </cell>
          <cell r="G21916" t="str">
            <v>V211433126</v>
          </cell>
          <cell r="H21916">
            <v>0</v>
          </cell>
          <cell r="I21916">
            <v>3.718</v>
          </cell>
          <cell r="J21916">
            <v>3.718</v>
          </cell>
        </row>
        <row r="21917">
          <cell r="F21917" t="str">
            <v>排若村-夯排若组</v>
          </cell>
          <cell r="G21917" t="str">
            <v>V244433126</v>
          </cell>
          <cell r="H21917">
            <v>0</v>
          </cell>
          <cell r="I21917">
            <v>1.31</v>
          </cell>
          <cell r="J21917">
            <v>1.31</v>
          </cell>
        </row>
        <row r="21918">
          <cell r="F21918" t="str">
            <v>狗脑山-塘夯坨</v>
          </cell>
          <cell r="G21918" t="str">
            <v>Y133433126</v>
          </cell>
          <cell r="H21918">
            <v>0</v>
          </cell>
          <cell r="I21918">
            <v>1.22</v>
          </cell>
          <cell r="J21918">
            <v>1.22</v>
          </cell>
        </row>
        <row r="21919">
          <cell r="F21919" t="str">
            <v>且茶至大坝</v>
          </cell>
          <cell r="G21919" t="str">
            <v>C25A433126</v>
          </cell>
          <cell r="H21919">
            <v>0</v>
          </cell>
          <cell r="I21919">
            <v>1.926</v>
          </cell>
          <cell r="J21919">
            <v>1.926</v>
          </cell>
        </row>
        <row r="21920">
          <cell r="F21920" t="str">
            <v>沙坪-雄溪</v>
          </cell>
          <cell r="G21920" t="str">
            <v>V279433126</v>
          </cell>
          <cell r="H21920">
            <v>0</v>
          </cell>
          <cell r="I21920">
            <v>2.32</v>
          </cell>
          <cell r="J21920">
            <v>2.32</v>
          </cell>
        </row>
        <row r="21921">
          <cell r="F21921" t="str">
            <v>大岩堡-油坊田</v>
          </cell>
          <cell r="G21921" t="str">
            <v>V276433126</v>
          </cell>
          <cell r="H21921">
            <v>0</v>
          </cell>
          <cell r="I21921">
            <v>0.478</v>
          </cell>
          <cell r="J21921">
            <v>0.478</v>
          </cell>
        </row>
        <row r="21922">
          <cell r="F21922" t="str">
            <v>池潭冲-狮子口</v>
          </cell>
          <cell r="G21922" t="str">
            <v>V213433126</v>
          </cell>
          <cell r="H21922">
            <v>0</v>
          </cell>
          <cell r="I21922">
            <v>1.405</v>
          </cell>
          <cell r="J21922">
            <v>1.405</v>
          </cell>
        </row>
        <row r="21923">
          <cell r="F21923" t="str">
            <v>白腊池-半坡</v>
          </cell>
          <cell r="G21923" t="str">
            <v>V223433126</v>
          </cell>
          <cell r="H21923">
            <v>0.422</v>
          </cell>
          <cell r="I21923">
            <v>1.993</v>
          </cell>
          <cell r="J21923">
            <v>1.571</v>
          </cell>
        </row>
        <row r="21924">
          <cell r="F21924" t="str">
            <v>达沙村</v>
          </cell>
          <cell r="G21924" t="str">
            <v>C166433126</v>
          </cell>
          <cell r="H21924">
            <v>0</v>
          </cell>
          <cell r="I21924">
            <v>2.036</v>
          </cell>
          <cell r="J21924">
            <v>2.036</v>
          </cell>
        </row>
        <row r="21925">
          <cell r="F21925" t="str">
            <v>山寨洗菜河-上达沙</v>
          </cell>
          <cell r="G21925" t="str">
            <v>C350433126</v>
          </cell>
          <cell r="H21925">
            <v>0</v>
          </cell>
          <cell r="I21925">
            <v>2.858</v>
          </cell>
          <cell r="J21925">
            <v>2.858</v>
          </cell>
        </row>
        <row r="21926">
          <cell r="F21926" t="str">
            <v>达沙村村道</v>
          </cell>
          <cell r="G21926" t="str">
            <v>C800433126</v>
          </cell>
          <cell r="H21926">
            <v>0</v>
          </cell>
          <cell r="I21926">
            <v>0.982</v>
          </cell>
          <cell r="J21926">
            <v>0.982</v>
          </cell>
        </row>
        <row r="21927">
          <cell r="F21927" t="str">
            <v>苏家寨-老寨</v>
          </cell>
          <cell r="G21927" t="str">
            <v>V280433126</v>
          </cell>
          <cell r="H21927">
            <v>0</v>
          </cell>
          <cell r="I21927">
            <v>0.211</v>
          </cell>
          <cell r="J21927">
            <v>0.211</v>
          </cell>
        </row>
        <row r="21928">
          <cell r="F21928" t="str">
            <v>古河公路(上溪坳)-乔子庄-沙木岭</v>
          </cell>
          <cell r="G21928" t="str">
            <v>V203433126</v>
          </cell>
          <cell r="H21928">
            <v>0</v>
          </cell>
          <cell r="I21928">
            <v>2.66</v>
          </cell>
          <cell r="J21928">
            <v>2.66</v>
          </cell>
        </row>
        <row r="21929">
          <cell r="F21929" t="str">
            <v>象潭-烂桥</v>
          </cell>
          <cell r="G21929" t="str">
            <v>V236433126</v>
          </cell>
          <cell r="H21929">
            <v>0</v>
          </cell>
          <cell r="I21929">
            <v>2.671</v>
          </cell>
          <cell r="J21929">
            <v>2.671</v>
          </cell>
        </row>
        <row r="21930">
          <cell r="F21930" t="str">
            <v>巴夯-小岩寨-穿洞</v>
          </cell>
          <cell r="G21930" t="str">
            <v>C867433126</v>
          </cell>
          <cell r="H21930">
            <v>0</v>
          </cell>
          <cell r="I21930">
            <v>3.313</v>
          </cell>
          <cell r="J21930">
            <v>3.313</v>
          </cell>
        </row>
        <row r="21931">
          <cell r="F21931" t="str">
            <v>铁白泽老-白果树</v>
          </cell>
          <cell r="G21931" t="str">
            <v>V026433126</v>
          </cell>
          <cell r="H21931">
            <v>0</v>
          </cell>
          <cell r="I21931">
            <v>0.531</v>
          </cell>
          <cell r="J21931">
            <v>0.531</v>
          </cell>
        </row>
        <row r="21932">
          <cell r="F21932" t="str">
            <v>巴列-松早</v>
          </cell>
          <cell r="G21932" t="str">
            <v>V027433126</v>
          </cell>
          <cell r="H21932">
            <v>0</v>
          </cell>
          <cell r="I21932">
            <v>0.912</v>
          </cell>
          <cell r="J21932">
            <v>0.912</v>
          </cell>
        </row>
        <row r="21933">
          <cell r="F21933" t="str">
            <v>蝉叫湖-列松</v>
          </cell>
          <cell r="G21933" t="str">
            <v>V029433126</v>
          </cell>
          <cell r="H21933">
            <v>0</v>
          </cell>
          <cell r="I21933">
            <v>0.861</v>
          </cell>
          <cell r="J21933">
            <v>0.861</v>
          </cell>
        </row>
        <row r="21934">
          <cell r="F21934" t="str">
            <v>借老五好-上里朝</v>
          </cell>
          <cell r="G21934" t="str">
            <v>V030433126</v>
          </cell>
          <cell r="H21934">
            <v>0</v>
          </cell>
          <cell r="I21934">
            <v>1.559</v>
          </cell>
          <cell r="J21934">
            <v>1.559</v>
          </cell>
        </row>
        <row r="21935">
          <cell r="F21935" t="str">
            <v>河南-鸭笼坡</v>
          </cell>
          <cell r="G21935" t="str">
            <v>C100433126</v>
          </cell>
          <cell r="H21935">
            <v>0</v>
          </cell>
          <cell r="I21935">
            <v>1.641</v>
          </cell>
          <cell r="J21935">
            <v>1.641</v>
          </cell>
        </row>
        <row r="21936">
          <cell r="F21936" t="str">
            <v>土地堂-拉寨</v>
          </cell>
          <cell r="G21936" t="str">
            <v>V227433126</v>
          </cell>
          <cell r="H21936">
            <v>0</v>
          </cell>
          <cell r="I21936">
            <v>1.397</v>
          </cell>
          <cell r="J21936">
            <v>1.397</v>
          </cell>
        </row>
        <row r="21937">
          <cell r="F21937" t="str">
            <v>科布车-枫香树界</v>
          </cell>
          <cell r="G21937" t="str">
            <v>C303433126</v>
          </cell>
          <cell r="H21937">
            <v>0</v>
          </cell>
          <cell r="I21937">
            <v>2.469</v>
          </cell>
          <cell r="J21937">
            <v>2.469</v>
          </cell>
        </row>
        <row r="21938">
          <cell r="F21938" t="str">
            <v>科布车学校-松早</v>
          </cell>
          <cell r="G21938" t="str">
            <v>V063433126</v>
          </cell>
          <cell r="H21938">
            <v>0</v>
          </cell>
          <cell r="I21938">
            <v>0.868</v>
          </cell>
          <cell r="J21938">
            <v>0.868</v>
          </cell>
        </row>
        <row r="21939">
          <cell r="F21939" t="str">
            <v>业从报-小寨</v>
          </cell>
          <cell r="G21939" t="str">
            <v>V066433126</v>
          </cell>
          <cell r="H21939">
            <v>0</v>
          </cell>
          <cell r="I21939">
            <v>0.688</v>
          </cell>
          <cell r="J21939">
            <v>0.688</v>
          </cell>
        </row>
        <row r="21940">
          <cell r="F21940" t="str">
            <v>马达坪-花枯-泽禾溪</v>
          </cell>
          <cell r="G21940" t="str">
            <v>C568433126</v>
          </cell>
          <cell r="H21940">
            <v>0</v>
          </cell>
          <cell r="I21940">
            <v>6.502</v>
          </cell>
          <cell r="J21940">
            <v>6.502</v>
          </cell>
        </row>
        <row r="21941">
          <cell r="F21941" t="str">
            <v>老司岩-马落</v>
          </cell>
          <cell r="G21941" t="str">
            <v>V460433126</v>
          </cell>
          <cell r="H21941">
            <v>0</v>
          </cell>
          <cell r="I21941">
            <v>1.401</v>
          </cell>
          <cell r="J21941">
            <v>1.401</v>
          </cell>
        </row>
        <row r="21942">
          <cell r="F21942" t="str">
            <v>三叉路口-上马路</v>
          </cell>
          <cell r="G21942" t="str">
            <v>C105433126</v>
          </cell>
          <cell r="H21942">
            <v>0</v>
          </cell>
          <cell r="I21942">
            <v>1.318</v>
          </cell>
          <cell r="J21942">
            <v>1.318</v>
          </cell>
        </row>
        <row r="21943">
          <cell r="F21943" t="str">
            <v>三叉路口-下马路</v>
          </cell>
          <cell r="G21943" t="str">
            <v>C106433126</v>
          </cell>
          <cell r="H21943">
            <v>0</v>
          </cell>
          <cell r="I21943">
            <v>2.044</v>
          </cell>
          <cell r="J21943">
            <v>2.044</v>
          </cell>
        </row>
        <row r="21944">
          <cell r="F21944" t="str">
            <v>干打坪-罗依溪治超站</v>
          </cell>
          <cell r="G21944" t="str">
            <v>Y139433126</v>
          </cell>
          <cell r="H21944">
            <v>0</v>
          </cell>
          <cell r="I21944">
            <v>3.74</v>
          </cell>
          <cell r="J21944">
            <v>3.74</v>
          </cell>
        </row>
        <row r="21945">
          <cell r="F21945" t="str">
            <v>花兰至大龙热</v>
          </cell>
          <cell r="G21945" t="str">
            <v>C14A433126</v>
          </cell>
          <cell r="H21945">
            <v>0</v>
          </cell>
          <cell r="I21945">
            <v>3.842</v>
          </cell>
          <cell r="J21945">
            <v>3.842</v>
          </cell>
        </row>
        <row r="21946">
          <cell r="F21946" t="str">
            <v>大绕-牙其</v>
          </cell>
          <cell r="G21946" t="str">
            <v>V461433126</v>
          </cell>
          <cell r="H21946">
            <v>0</v>
          </cell>
          <cell r="I21946">
            <v>0.485</v>
          </cell>
          <cell r="J21946">
            <v>0.485</v>
          </cell>
        </row>
        <row r="21947">
          <cell r="F21947" t="str">
            <v>劳考湾九-田家湾</v>
          </cell>
          <cell r="G21947" t="str">
            <v>V463433126</v>
          </cell>
          <cell r="H21947">
            <v>0</v>
          </cell>
          <cell r="I21947">
            <v>0.728</v>
          </cell>
          <cell r="J21947">
            <v>0.728</v>
          </cell>
        </row>
        <row r="21948">
          <cell r="F21948" t="str">
            <v>下布尺河里-软热</v>
          </cell>
          <cell r="G21948" t="str">
            <v>V018433126</v>
          </cell>
          <cell r="H21948">
            <v>0</v>
          </cell>
          <cell r="I21948">
            <v>3.411</v>
          </cell>
          <cell r="J21948">
            <v>3.411</v>
          </cell>
        </row>
        <row r="21949">
          <cell r="F21949" t="str">
            <v>下布尺村部-八坪岩</v>
          </cell>
          <cell r="G21949" t="str">
            <v>V076433126</v>
          </cell>
          <cell r="H21949">
            <v>0</v>
          </cell>
          <cell r="I21949">
            <v>1.718</v>
          </cell>
          <cell r="J21949">
            <v>1.718</v>
          </cell>
        </row>
        <row r="21950">
          <cell r="F21950" t="str">
            <v>下布尺村部-上布尺</v>
          </cell>
          <cell r="G21950" t="str">
            <v>Y131433126</v>
          </cell>
          <cell r="H21950">
            <v>0</v>
          </cell>
          <cell r="I21950">
            <v>2.904</v>
          </cell>
          <cell r="J21950">
            <v>2.904</v>
          </cell>
        </row>
        <row r="21951">
          <cell r="F21951" t="str">
            <v>大坝碾房-拉铁包</v>
          </cell>
          <cell r="G21951" t="str">
            <v>C569433126</v>
          </cell>
          <cell r="H21951">
            <v>0</v>
          </cell>
          <cell r="I21951">
            <v>4.35</v>
          </cell>
          <cell r="J21951">
            <v>4.35</v>
          </cell>
        </row>
        <row r="21952">
          <cell r="F21952" t="str">
            <v>先锋小学-四合水-尤下</v>
          </cell>
          <cell r="G21952" t="str">
            <v>V079433126</v>
          </cell>
          <cell r="H21952">
            <v>0</v>
          </cell>
          <cell r="I21952">
            <v>1.739</v>
          </cell>
          <cell r="J21952">
            <v>1.739</v>
          </cell>
        </row>
        <row r="21953">
          <cell r="F21953" t="str">
            <v>先锋村-彭家寨</v>
          </cell>
          <cell r="G21953" t="str">
            <v>V080433126</v>
          </cell>
          <cell r="H21953">
            <v>0</v>
          </cell>
          <cell r="I21953">
            <v>1.241</v>
          </cell>
          <cell r="J21953">
            <v>1.241</v>
          </cell>
        </row>
        <row r="21954">
          <cell r="F21954" t="str">
            <v>岩仁坪-茄通村</v>
          </cell>
          <cell r="G21954" t="str">
            <v>C545433126</v>
          </cell>
          <cell r="H21954">
            <v>0</v>
          </cell>
          <cell r="I21954">
            <v>1.957</v>
          </cell>
          <cell r="J21954">
            <v>1.957</v>
          </cell>
        </row>
        <row r="21955">
          <cell r="F21955" t="str">
            <v>大坟上-库当泽</v>
          </cell>
          <cell r="G21955" t="str">
            <v>V070433126</v>
          </cell>
          <cell r="H21955">
            <v>0</v>
          </cell>
          <cell r="I21955">
            <v>0.602</v>
          </cell>
          <cell r="J21955">
            <v>0.602</v>
          </cell>
        </row>
        <row r="21956">
          <cell r="F21956" t="str">
            <v>大寨旅游路</v>
          </cell>
          <cell r="G21956" t="str">
            <v>Z006433126</v>
          </cell>
          <cell r="H21956">
            <v>0</v>
          </cell>
          <cell r="I21956">
            <v>4.336</v>
          </cell>
          <cell r="J21956">
            <v>4.336</v>
          </cell>
        </row>
        <row r="21957">
          <cell r="F21957" t="str">
            <v>小寨旅游路</v>
          </cell>
          <cell r="G21957" t="str">
            <v>Z007433126</v>
          </cell>
          <cell r="H21957">
            <v>0</v>
          </cell>
          <cell r="I21957">
            <v>0.502</v>
          </cell>
          <cell r="J21957">
            <v>0.502</v>
          </cell>
        </row>
        <row r="21958">
          <cell r="F21958" t="str">
            <v>祖坟-狗脑山</v>
          </cell>
          <cell r="G21958" t="str">
            <v>C540433126</v>
          </cell>
          <cell r="H21958">
            <v>0</v>
          </cell>
          <cell r="I21958">
            <v>2.1</v>
          </cell>
          <cell r="J21958">
            <v>2.1</v>
          </cell>
        </row>
        <row r="21959">
          <cell r="F21959" t="str">
            <v>狗脑山-塘夯坨</v>
          </cell>
          <cell r="G21959" t="str">
            <v>Y133433126</v>
          </cell>
          <cell r="H21959">
            <v>0</v>
          </cell>
          <cell r="I21959">
            <v>0.983</v>
          </cell>
          <cell r="J21959">
            <v>0.983</v>
          </cell>
        </row>
        <row r="21960">
          <cell r="F21960" t="str">
            <v>四方坡-摆角</v>
          </cell>
          <cell r="G21960" t="str">
            <v>C821433126</v>
          </cell>
          <cell r="H21960">
            <v>0</v>
          </cell>
          <cell r="I21960">
            <v>4.633</v>
          </cell>
          <cell r="J21960">
            <v>4.633</v>
          </cell>
        </row>
        <row r="21961">
          <cell r="F21961" t="str">
            <v>叭喇-排料</v>
          </cell>
          <cell r="G21961" t="str">
            <v>C563433126</v>
          </cell>
          <cell r="H21961">
            <v>0</v>
          </cell>
          <cell r="I21961">
            <v>0.442</v>
          </cell>
          <cell r="J21961">
            <v>0.442</v>
          </cell>
        </row>
        <row r="21962">
          <cell r="F21962" t="str">
            <v>夯娄通组一</v>
          </cell>
          <cell r="G21962" t="str">
            <v>C213433126</v>
          </cell>
          <cell r="H21962">
            <v>0</v>
          </cell>
          <cell r="I21962">
            <v>0.813</v>
          </cell>
          <cell r="J21962">
            <v>0.813</v>
          </cell>
        </row>
        <row r="21963">
          <cell r="F21963" t="str">
            <v>夯娄通组二</v>
          </cell>
          <cell r="G21963" t="str">
            <v>C214433126</v>
          </cell>
          <cell r="H21963">
            <v>0</v>
          </cell>
          <cell r="I21963">
            <v>0.349</v>
          </cell>
          <cell r="J21963">
            <v>0.349</v>
          </cell>
        </row>
        <row r="21964">
          <cell r="F21964" t="str">
            <v>排布坪-夯坝</v>
          </cell>
          <cell r="G21964" t="str">
            <v>V782433126</v>
          </cell>
          <cell r="H21964">
            <v>0</v>
          </cell>
          <cell r="I21964">
            <v>0.634</v>
          </cell>
          <cell r="J21964">
            <v>0.634</v>
          </cell>
        </row>
        <row r="21965">
          <cell r="F21965" t="str">
            <v>排布坪-筲箕弯</v>
          </cell>
          <cell r="G21965" t="str">
            <v>V783433126</v>
          </cell>
          <cell r="H21965">
            <v>0</v>
          </cell>
          <cell r="I21965">
            <v>0.28</v>
          </cell>
          <cell r="J21965">
            <v>0.28</v>
          </cell>
        </row>
        <row r="21966">
          <cell r="F21966" t="str">
            <v>叭喇-排料</v>
          </cell>
          <cell r="G21966" t="str">
            <v>C563433126</v>
          </cell>
          <cell r="H21966">
            <v>0.477</v>
          </cell>
          <cell r="I21966">
            <v>2.23</v>
          </cell>
          <cell r="J21966">
            <v>1.753</v>
          </cell>
        </row>
        <row r="21967">
          <cell r="F21967" t="str">
            <v>排达至李家</v>
          </cell>
          <cell r="G21967" t="str">
            <v>Y112433126</v>
          </cell>
          <cell r="H21967">
            <v>0</v>
          </cell>
          <cell r="I21967">
            <v>0.443</v>
          </cell>
          <cell r="J21967">
            <v>0.443</v>
          </cell>
        </row>
        <row r="21968">
          <cell r="F21968" t="str">
            <v>李家-鬼溪</v>
          </cell>
          <cell r="G21968" t="str">
            <v>Y134433126</v>
          </cell>
          <cell r="H21968">
            <v>0</v>
          </cell>
          <cell r="I21968">
            <v>0.296</v>
          </cell>
          <cell r="J21968">
            <v>0.296</v>
          </cell>
        </row>
        <row r="21969">
          <cell r="F21969" t="str">
            <v>洞坎-岩寨</v>
          </cell>
          <cell r="G21969" t="str">
            <v>C820433126</v>
          </cell>
          <cell r="H21969">
            <v>0</v>
          </cell>
          <cell r="I21969">
            <v>1.67</v>
          </cell>
          <cell r="J21969">
            <v>1.67</v>
          </cell>
        </row>
        <row r="21970">
          <cell r="F21970" t="str">
            <v>盘草-大寨</v>
          </cell>
          <cell r="G21970" t="str">
            <v>V800433126</v>
          </cell>
          <cell r="H21970">
            <v>0</v>
          </cell>
          <cell r="I21970">
            <v>2.043</v>
          </cell>
          <cell r="J21970">
            <v>2.043</v>
          </cell>
        </row>
        <row r="21971">
          <cell r="F21971" t="str">
            <v>中潭溪-张家寨</v>
          </cell>
          <cell r="G21971" t="str">
            <v>V786433126</v>
          </cell>
          <cell r="H21971">
            <v>0</v>
          </cell>
          <cell r="I21971">
            <v>0.446</v>
          </cell>
          <cell r="J21971">
            <v>0.446</v>
          </cell>
        </row>
        <row r="21972">
          <cell r="F21972" t="str">
            <v>岔路口-上潭溪四组</v>
          </cell>
          <cell r="G21972" t="str">
            <v>V787433126</v>
          </cell>
          <cell r="H21972">
            <v>0</v>
          </cell>
          <cell r="I21972">
            <v>0.107</v>
          </cell>
          <cell r="J21972">
            <v>0.107</v>
          </cell>
        </row>
        <row r="21973">
          <cell r="F21973" t="str">
            <v>上潭溪-卖若</v>
          </cell>
          <cell r="G21973" t="str">
            <v>V788433126</v>
          </cell>
          <cell r="H21973">
            <v>0</v>
          </cell>
          <cell r="I21973">
            <v>1.433</v>
          </cell>
          <cell r="J21973">
            <v>1.433</v>
          </cell>
        </row>
        <row r="21974">
          <cell r="F21974" t="str">
            <v>万岩-对门河</v>
          </cell>
          <cell r="G21974" t="str">
            <v>V795433126</v>
          </cell>
          <cell r="H21974">
            <v>0</v>
          </cell>
          <cell r="I21974">
            <v>0.675</v>
          </cell>
          <cell r="J21974">
            <v>0.675</v>
          </cell>
        </row>
        <row r="21975">
          <cell r="F21975" t="str">
            <v>万岩火车站-排土高</v>
          </cell>
          <cell r="G21975" t="str">
            <v>V796433126</v>
          </cell>
          <cell r="H21975">
            <v>0</v>
          </cell>
          <cell r="I21975">
            <v>0.917</v>
          </cell>
          <cell r="J21975">
            <v>0.917</v>
          </cell>
        </row>
        <row r="21976">
          <cell r="F21976" t="str">
            <v>万岩火车站-新窝村</v>
          </cell>
          <cell r="G21976" t="str">
            <v>Y012433126</v>
          </cell>
          <cell r="H21976">
            <v>1.481</v>
          </cell>
          <cell r="I21976">
            <v>3.736</v>
          </cell>
          <cell r="J21976">
            <v>2.255</v>
          </cell>
        </row>
        <row r="21977">
          <cell r="F21977" t="str">
            <v>祖坟-狗脑山</v>
          </cell>
          <cell r="G21977" t="str">
            <v>C540433126</v>
          </cell>
          <cell r="H21977">
            <v>0</v>
          </cell>
          <cell r="I21977">
            <v>2.996</v>
          </cell>
          <cell r="J21977">
            <v>2.996</v>
          </cell>
        </row>
        <row r="21978">
          <cell r="F21978" t="str">
            <v>四方坡-新窝</v>
          </cell>
          <cell r="G21978" t="str">
            <v>C561433126</v>
          </cell>
          <cell r="H21978">
            <v>0</v>
          </cell>
          <cell r="I21978">
            <v>2.516</v>
          </cell>
          <cell r="J21978">
            <v>2.516</v>
          </cell>
        </row>
        <row r="21979">
          <cell r="F21979" t="str">
            <v>岔路口-狗脑山</v>
          </cell>
          <cell r="G21979" t="str">
            <v>V817433126</v>
          </cell>
          <cell r="H21979">
            <v>0</v>
          </cell>
          <cell r="I21979">
            <v>0.275</v>
          </cell>
          <cell r="J21979">
            <v>0.275</v>
          </cell>
        </row>
        <row r="21980">
          <cell r="F21980" t="str">
            <v>己戎-中寨</v>
          </cell>
          <cell r="G21980" t="str">
            <v>C843433126</v>
          </cell>
          <cell r="H21980">
            <v>0</v>
          </cell>
          <cell r="I21980">
            <v>0.551</v>
          </cell>
          <cell r="J21980">
            <v>0.551</v>
          </cell>
        </row>
        <row r="21981">
          <cell r="F21981" t="str">
            <v>排布坪-筲箕弯</v>
          </cell>
          <cell r="G21981" t="str">
            <v>V783433126</v>
          </cell>
          <cell r="H21981">
            <v>0</v>
          </cell>
          <cell r="I21981">
            <v>0.407</v>
          </cell>
          <cell r="J21981">
            <v>0.407</v>
          </cell>
        </row>
        <row r="21982">
          <cell r="F21982" t="str">
            <v>李家-鬼溪</v>
          </cell>
          <cell r="G21982" t="str">
            <v>Y134433126</v>
          </cell>
          <cell r="H21982">
            <v>6.513</v>
          </cell>
          <cell r="I21982">
            <v>8.391</v>
          </cell>
          <cell r="J21982">
            <v>1.878</v>
          </cell>
        </row>
        <row r="21983">
          <cell r="F21983" t="str">
            <v>开店坳-火焰冲</v>
          </cell>
          <cell r="G21983" t="str">
            <v>C533433126</v>
          </cell>
          <cell r="H21983">
            <v>0</v>
          </cell>
          <cell r="I21983">
            <v>4.167</v>
          </cell>
          <cell r="J21983">
            <v>4.167</v>
          </cell>
        </row>
        <row r="21984">
          <cell r="F21984" t="str">
            <v>叭喇-梁家寨</v>
          </cell>
          <cell r="G21984" t="str">
            <v>V758433126</v>
          </cell>
          <cell r="H21984">
            <v>0</v>
          </cell>
          <cell r="I21984">
            <v>1.602</v>
          </cell>
          <cell r="J21984">
            <v>1.602</v>
          </cell>
        </row>
        <row r="21985">
          <cell r="F21985" t="str">
            <v>岔路口-兴寨</v>
          </cell>
          <cell r="G21985" t="str">
            <v>V759433126</v>
          </cell>
          <cell r="H21985">
            <v>0</v>
          </cell>
          <cell r="I21985">
            <v>0.462</v>
          </cell>
          <cell r="J21985">
            <v>0.462</v>
          </cell>
        </row>
        <row r="21986">
          <cell r="F21986" t="str">
            <v>岔路口-小古丈坪</v>
          </cell>
          <cell r="G21986" t="str">
            <v>V777433126</v>
          </cell>
          <cell r="H21986">
            <v>0</v>
          </cell>
          <cell r="I21986">
            <v>0.626</v>
          </cell>
          <cell r="J21986">
            <v>0.626</v>
          </cell>
        </row>
        <row r="21987">
          <cell r="F21987" t="str">
            <v>窝塔-猫子溪</v>
          </cell>
          <cell r="G21987" t="str">
            <v>C161433126</v>
          </cell>
          <cell r="H21987">
            <v>3.225</v>
          </cell>
          <cell r="I21987">
            <v>3.411</v>
          </cell>
          <cell r="J21987">
            <v>0.186</v>
          </cell>
        </row>
        <row r="21988">
          <cell r="F21988" t="str">
            <v>板栗-椿木冲</v>
          </cell>
          <cell r="G21988" t="str">
            <v>C838433126</v>
          </cell>
          <cell r="H21988">
            <v>0</v>
          </cell>
          <cell r="I21988">
            <v>0.818</v>
          </cell>
          <cell r="J21988">
            <v>0.818</v>
          </cell>
        </row>
        <row r="21989">
          <cell r="F21989" t="str">
            <v>下烂泥田-客人寨</v>
          </cell>
          <cell r="G21989" t="str">
            <v>C893433126</v>
          </cell>
          <cell r="H21989">
            <v>0</v>
          </cell>
          <cell r="I21989">
            <v>4.919</v>
          </cell>
          <cell r="J21989">
            <v>4.919</v>
          </cell>
        </row>
        <row r="21990">
          <cell r="F21990" t="str">
            <v>大水库-树坨</v>
          </cell>
          <cell r="G21990" t="str">
            <v>V768433126</v>
          </cell>
          <cell r="H21990">
            <v>0</v>
          </cell>
          <cell r="I21990">
            <v>5.095</v>
          </cell>
          <cell r="J21990">
            <v>5.095</v>
          </cell>
        </row>
        <row r="21991">
          <cell r="F21991" t="str">
            <v>旦武-大寨</v>
          </cell>
          <cell r="G21991" t="str">
            <v>C575433126</v>
          </cell>
          <cell r="H21991">
            <v>0</v>
          </cell>
          <cell r="I21991">
            <v>11.399</v>
          </cell>
          <cell r="J21991">
            <v>11.399</v>
          </cell>
        </row>
        <row r="21992">
          <cell r="F21992" t="str">
            <v>两叉河-排抽</v>
          </cell>
          <cell r="G21992" t="str">
            <v>C160433126</v>
          </cell>
          <cell r="H21992">
            <v>2.249</v>
          </cell>
          <cell r="I21992">
            <v>3.534</v>
          </cell>
          <cell r="J21992">
            <v>1.285</v>
          </cell>
        </row>
        <row r="21993">
          <cell r="F21993" t="str">
            <v>三岔路-喊不纳</v>
          </cell>
          <cell r="G21993" t="str">
            <v>C209433126</v>
          </cell>
          <cell r="H21993">
            <v>0</v>
          </cell>
          <cell r="I21993">
            <v>0.867</v>
          </cell>
          <cell r="J21993">
            <v>0.867</v>
          </cell>
        </row>
        <row r="21994">
          <cell r="F21994" t="str">
            <v>开店坳-火焰冲</v>
          </cell>
          <cell r="G21994" t="str">
            <v>C533433126</v>
          </cell>
          <cell r="H21994">
            <v>4.176</v>
          </cell>
          <cell r="I21994">
            <v>5.148</v>
          </cell>
          <cell r="J21994">
            <v>0.972</v>
          </cell>
        </row>
        <row r="21995">
          <cell r="F21995" t="str">
            <v>猫子坪-榔木坡</v>
          </cell>
          <cell r="G21995" t="str">
            <v>V754433126</v>
          </cell>
          <cell r="H21995">
            <v>0</v>
          </cell>
          <cell r="I21995">
            <v>3.734</v>
          </cell>
          <cell r="J21995">
            <v>3.734</v>
          </cell>
        </row>
        <row r="21996">
          <cell r="F21996" t="str">
            <v>岩龙湾-桃花坪</v>
          </cell>
          <cell r="G21996" t="str">
            <v>V755433126</v>
          </cell>
          <cell r="H21996">
            <v>0</v>
          </cell>
          <cell r="I21996">
            <v>0.61</v>
          </cell>
          <cell r="J21996">
            <v>0.61</v>
          </cell>
        </row>
        <row r="21997">
          <cell r="F21997" t="str">
            <v>阿瓢-窝米</v>
          </cell>
          <cell r="G21997" t="str">
            <v>C559433126</v>
          </cell>
          <cell r="H21997">
            <v>0</v>
          </cell>
          <cell r="I21997">
            <v>5.843</v>
          </cell>
          <cell r="J21997">
            <v>5.843</v>
          </cell>
        </row>
        <row r="21998">
          <cell r="F21998" t="str">
            <v>金岔河-江西寨</v>
          </cell>
          <cell r="G21998" t="str">
            <v>V761433126</v>
          </cell>
          <cell r="H21998">
            <v>0</v>
          </cell>
          <cell r="I21998">
            <v>1.619</v>
          </cell>
          <cell r="J21998">
            <v>1.619</v>
          </cell>
        </row>
        <row r="21999">
          <cell r="F21999" t="str">
            <v>丹青大桥-排己渡</v>
          </cell>
          <cell r="G21999" t="str">
            <v>C576433126</v>
          </cell>
          <cell r="H21999">
            <v>0</v>
          </cell>
          <cell r="I21999">
            <v>0.727</v>
          </cell>
          <cell r="J21999">
            <v>0.727</v>
          </cell>
        </row>
        <row r="22000">
          <cell r="F22000" t="str">
            <v>新寨-对门寨</v>
          </cell>
          <cell r="G22000" t="str">
            <v>V750433126</v>
          </cell>
          <cell r="H22000">
            <v>0</v>
          </cell>
          <cell r="I22000">
            <v>0.968</v>
          </cell>
          <cell r="J22000">
            <v>0.968</v>
          </cell>
        </row>
        <row r="22001">
          <cell r="F22001" t="str">
            <v>芭蕉-高寨</v>
          </cell>
          <cell r="G22001" t="str">
            <v>C552433126</v>
          </cell>
          <cell r="H22001">
            <v>0</v>
          </cell>
          <cell r="I22001">
            <v>2.735</v>
          </cell>
          <cell r="J22001">
            <v>2.735</v>
          </cell>
        </row>
        <row r="22002">
          <cell r="F22002" t="str">
            <v>沙坪-竹寨</v>
          </cell>
          <cell r="G22002" t="str">
            <v>V329433126</v>
          </cell>
          <cell r="H22002">
            <v>0</v>
          </cell>
          <cell r="I22002">
            <v>0.711</v>
          </cell>
          <cell r="J22002">
            <v>0.711</v>
          </cell>
        </row>
        <row r="22003">
          <cell r="F22003" t="str">
            <v>芭蕉-穿洞</v>
          </cell>
          <cell r="G22003" t="str">
            <v>Y148433126</v>
          </cell>
          <cell r="H22003">
            <v>0</v>
          </cell>
          <cell r="I22003">
            <v>6.736</v>
          </cell>
          <cell r="J22003">
            <v>6.736</v>
          </cell>
        </row>
        <row r="22004">
          <cell r="F22004" t="str">
            <v>白竹贵竹坳-湾坪婆婆坟</v>
          </cell>
          <cell r="G22004" t="str">
            <v>C891433126</v>
          </cell>
          <cell r="H22004">
            <v>0</v>
          </cell>
          <cell r="I22004">
            <v>3.199</v>
          </cell>
          <cell r="J22004">
            <v>3.199</v>
          </cell>
        </row>
        <row r="22005">
          <cell r="F22005" t="str">
            <v>龚家山-照巧坳</v>
          </cell>
          <cell r="G22005" t="str">
            <v>V359433126</v>
          </cell>
          <cell r="H22005">
            <v>0</v>
          </cell>
          <cell r="I22005">
            <v>2.431</v>
          </cell>
          <cell r="J22005">
            <v>2.431</v>
          </cell>
        </row>
        <row r="22006">
          <cell r="F22006" t="str">
            <v>小溪桥-湾坪</v>
          </cell>
          <cell r="G22006" t="str">
            <v>C379433126</v>
          </cell>
          <cell r="H22006">
            <v>0</v>
          </cell>
          <cell r="I22006">
            <v>0.77</v>
          </cell>
          <cell r="J22006">
            <v>0.77</v>
          </cell>
        </row>
        <row r="22007">
          <cell r="F22007" t="str">
            <v>老场-干岩孔</v>
          </cell>
          <cell r="G22007" t="str">
            <v>V310433126</v>
          </cell>
          <cell r="H22007">
            <v>0</v>
          </cell>
          <cell r="I22007">
            <v>4.903</v>
          </cell>
          <cell r="J22007">
            <v>4.903</v>
          </cell>
        </row>
        <row r="22008">
          <cell r="F22008" t="str">
            <v>蒿箕-下桐木</v>
          </cell>
          <cell r="G22008" t="str">
            <v>V311433126</v>
          </cell>
          <cell r="H22008">
            <v>0</v>
          </cell>
          <cell r="I22008">
            <v>0.123</v>
          </cell>
          <cell r="J22008">
            <v>0.123</v>
          </cell>
        </row>
        <row r="22009">
          <cell r="F22009" t="str">
            <v>抱干田-上桐木</v>
          </cell>
          <cell r="G22009" t="str">
            <v>V312433126</v>
          </cell>
          <cell r="H22009">
            <v>0</v>
          </cell>
          <cell r="I22009">
            <v>1.035</v>
          </cell>
          <cell r="J22009">
            <v>1.035</v>
          </cell>
        </row>
        <row r="22010">
          <cell r="F22010" t="str">
            <v>麻冲沟-竹皮溪</v>
          </cell>
          <cell r="G22010" t="str">
            <v>V314433126</v>
          </cell>
          <cell r="H22010">
            <v>0</v>
          </cell>
          <cell r="I22010">
            <v>0.373</v>
          </cell>
          <cell r="J22010">
            <v>0.373</v>
          </cell>
        </row>
        <row r="22011">
          <cell r="F22011" t="str">
            <v>崩岩山-老寨</v>
          </cell>
          <cell r="G22011" t="str">
            <v>Y144433126</v>
          </cell>
          <cell r="H22011">
            <v>0</v>
          </cell>
          <cell r="I22011">
            <v>4.955</v>
          </cell>
          <cell r="J22011">
            <v>4.955</v>
          </cell>
        </row>
        <row r="22012">
          <cell r="F22012" t="str">
            <v>松柏坳叉路口-枞树坪村</v>
          </cell>
          <cell r="G22012" t="str">
            <v>V407433126</v>
          </cell>
          <cell r="H22012">
            <v>1.384</v>
          </cell>
          <cell r="I22012">
            <v>2.584</v>
          </cell>
          <cell r="J22012">
            <v>1.2</v>
          </cell>
        </row>
        <row r="22013">
          <cell r="F22013" t="str">
            <v>干池坳-雄溪</v>
          </cell>
          <cell r="G22013" t="str">
            <v>V411433126</v>
          </cell>
          <cell r="H22013">
            <v>0</v>
          </cell>
          <cell r="I22013">
            <v>0.464</v>
          </cell>
          <cell r="J22013">
            <v>0.464</v>
          </cell>
        </row>
        <row r="22014">
          <cell r="F22014" t="str">
            <v>枞树-沅陵县田坳</v>
          </cell>
          <cell r="G22014" t="str">
            <v>X110433126</v>
          </cell>
          <cell r="H22014">
            <v>0</v>
          </cell>
          <cell r="I22014">
            <v>0.116</v>
          </cell>
          <cell r="J22014">
            <v>0.116</v>
          </cell>
        </row>
        <row r="22015">
          <cell r="F22015" t="str">
            <v>瓦窑田-白马潭</v>
          </cell>
          <cell r="G22015" t="str">
            <v>V321433126</v>
          </cell>
          <cell r="H22015">
            <v>0</v>
          </cell>
          <cell r="I22015">
            <v>1.434</v>
          </cell>
          <cell r="J22015">
            <v>1.434</v>
          </cell>
        </row>
        <row r="22016">
          <cell r="F22016" t="str">
            <v>洞坪桥-洞坪一、二组</v>
          </cell>
          <cell r="G22016" t="str">
            <v>V323433126</v>
          </cell>
          <cell r="H22016">
            <v>0</v>
          </cell>
          <cell r="I22016">
            <v>0.342</v>
          </cell>
          <cell r="J22016">
            <v>0.342</v>
          </cell>
        </row>
        <row r="22017">
          <cell r="F22017" t="str">
            <v>上洞溪-山羊洞河里-山羊洞</v>
          </cell>
          <cell r="G22017" t="str">
            <v>C135433126</v>
          </cell>
          <cell r="H22017">
            <v>1.701</v>
          </cell>
          <cell r="I22017">
            <v>4.767</v>
          </cell>
          <cell r="J22017">
            <v>3.066</v>
          </cell>
        </row>
        <row r="22018">
          <cell r="F22018" t="str">
            <v>告包</v>
          </cell>
          <cell r="G22018" t="str">
            <v>C206433126</v>
          </cell>
          <cell r="H22018">
            <v>0</v>
          </cell>
          <cell r="I22018">
            <v>1.679</v>
          </cell>
          <cell r="J22018">
            <v>1.679</v>
          </cell>
        </row>
        <row r="22019">
          <cell r="F22019" t="str">
            <v>银坪桥-银坪</v>
          </cell>
          <cell r="G22019" t="str">
            <v>V400433126</v>
          </cell>
          <cell r="H22019">
            <v>0</v>
          </cell>
          <cell r="I22019">
            <v>1.117</v>
          </cell>
          <cell r="J22019">
            <v>1.117</v>
          </cell>
        </row>
        <row r="22020">
          <cell r="F22020" t="str">
            <v>火麻桥-雀儿潭</v>
          </cell>
          <cell r="G22020" t="str">
            <v>V443433126</v>
          </cell>
          <cell r="H22020">
            <v>0</v>
          </cell>
          <cell r="I22020">
            <v>0.529</v>
          </cell>
          <cell r="J22020">
            <v>0.529</v>
          </cell>
        </row>
        <row r="22021">
          <cell r="F22021" t="str">
            <v>林场亮坨-山枣村溶田</v>
          </cell>
          <cell r="G22021" t="str">
            <v>C395433126</v>
          </cell>
          <cell r="H22021">
            <v>0</v>
          </cell>
          <cell r="I22021">
            <v>1.031</v>
          </cell>
          <cell r="J22021">
            <v>1.031</v>
          </cell>
        </row>
        <row r="22022">
          <cell r="F22022" t="str">
            <v>漆树界电站</v>
          </cell>
          <cell r="G22022" t="str">
            <v>Z004433126</v>
          </cell>
          <cell r="H22022">
            <v>0</v>
          </cell>
          <cell r="I22022">
            <v>0.712</v>
          </cell>
          <cell r="J22022">
            <v>0.712</v>
          </cell>
        </row>
        <row r="22023">
          <cell r="F22023" t="str">
            <v>旦布河里-旦布</v>
          </cell>
          <cell r="G22023" t="str">
            <v>C834433126</v>
          </cell>
          <cell r="H22023">
            <v>0</v>
          </cell>
          <cell r="I22023">
            <v>0.962</v>
          </cell>
          <cell r="J22023">
            <v>0.962</v>
          </cell>
        </row>
        <row r="22024">
          <cell r="F22024" t="str">
            <v>苗儿潭-鲁家大坳</v>
          </cell>
          <cell r="G22024" t="str">
            <v>V372433126</v>
          </cell>
          <cell r="H22024">
            <v>3.155</v>
          </cell>
          <cell r="I22024">
            <v>6.046</v>
          </cell>
          <cell r="J22024">
            <v>2.891</v>
          </cell>
        </row>
        <row r="22025">
          <cell r="F22025" t="str">
            <v>三岔溶-别洲</v>
          </cell>
          <cell r="G22025" t="str">
            <v>C193433126</v>
          </cell>
          <cell r="H22025">
            <v>0</v>
          </cell>
          <cell r="I22025">
            <v>1.695</v>
          </cell>
          <cell r="J22025">
            <v>1.695</v>
          </cell>
        </row>
        <row r="22026">
          <cell r="F22026" t="str">
            <v>稠木溪-上花岩</v>
          </cell>
          <cell r="G22026" t="str">
            <v>V401433126</v>
          </cell>
          <cell r="H22026">
            <v>0</v>
          </cell>
          <cell r="I22026">
            <v>0.989</v>
          </cell>
          <cell r="J22026">
            <v>0.989</v>
          </cell>
        </row>
        <row r="22027">
          <cell r="F22027" t="str">
            <v>磨刀-吉首市排绸乡锦坪村</v>
          </cell>
          <cell r="G22027" t="str">
            <v>X116433126</v>
          </cell>
          <cell r="H22027">
            <v>0</v>
          </cell>
          <cell r="I22027">
            <v>2.884</v>
          </cell>
          <cell r="J22027">
            <v>2.884</v>
          </cell>
        </row>
        <row r="22028">
          <cell r="F22028" t="str">
            <v>山枣-磨刀</v>
          </cell>
          <cell r="G22028" t="str">
            <v>Y030433126</v>
          </cell>
          <cell r="H22028">
            <v>8.981</v>
          </cell>
          <cell r="I22028">
            <v>10.751</v>
          </cell>
          <cell r="J22028">
            <v>1.77</v>
          </cell>
        </row>
        <row r="22029">
          <cell r="F22029" t="str">
            <v>苗儿潭-鲁家大坳</v>
          </cell>
          <cell r="G22029" t="str">
            <v>V372433126</v>
          </cell>
          <cell r="H22029">
            <v>0</v>
          </cell>
          <cell r="I22029">
            <v>3.523</v>
          </cell>
          <cell r="J22029">
            <v>3.523</v>
          </cell>
        </row>
        <row r="22030">
          <cell r="F22030" t="str">
            <v>烂泥田-才狗庄下</v>
          </cell>
          <cell r="G22030" t="str">
            <v>Y125433126</v>
          </cell>
          <cell r="H22030">
            <v>0</v>
          </cell>
          <cell r="I22030">
            <v>2.898</v>
          </cell>
          <cell r="J22030">
            <v>2.898</v>
          </cell>
        </row>
        <row r="22031">
          <cell r="F22031" t="str">
            <v>三岔路-朱岔溶</v>
          </cell>
          <cell r="G22031" t="str">
            <v>C207433126</v>
          </cell>
          <cell r="H22031">
            <v>0</v>
          </cell>
          <cell r="I22031">
            <v>2.558</v>
          </cell>
          <cell r="J22031">
            <v>2.558</v>
          </cell>
        </row>
        <row r="22032">
          <cell r="F22032" t="str">
            <v>三岔路-矮坳</v>
          </cell>
          <cell r="G22032" t="str">
            <v>C208433126</v>
          </cell>
          <cell r="H22032">
            <v>0</v>
          </cell>
          <cell r="I22032">
            <v>1.368</v>
          </cell>
          <cell r="J22032">
            <v>1.368</v>
          </cell>
        </row>
        <row r="22033">
          <cell r="F22033" t="str">
            <v>龚家寨村</v>
          </cell>
          <cell r="G22033" t="str">
            <v>C164433126</v>
          </cell>
          <cell r="H22033">
            <v>0</v>
          </cell>
          <cell r="I22033">
            <v>0.366</v>
          </cell>
          <cell r="J22033">
            <v>0.366</v>
          </cell>
        </row>
        <row r="22034">
          <cell r="F22034" t="str">
            <v>林场亮坨-山枣村溶田</v>
          </cell>
          <cell r="G22034" t="str">
            <v>C395433126</v>
          </cell>
          <cell r="H22034">
            <v>0</v>
          </cell>
          <cell r="I22034">
            <v>1.629</v>
          </cell>
          <cell r="J22034">
            <v>1.629</v>
          </cell>
        </row>
        <row r="22035">
          <cell r="F22035" t="str">
            <v>白土坪-坳上</v>
          </cell>
          <cell r="G22035" t="str">
            <v>V414433126</v>
          </cell>
          <cell r="H22035">
            <v>0</v>
          </cell>
          <cell r="I22035">
            <v>3.241</v>
          </cell>
          <cell r="J22035">
            <v>3.241</v>
          </cell>
        </row>
        <row r="22036">
          <cell r="F22036" t="str">
            <v>半坡-永坪</v>
          </cell>
          <cell r="G22036" t="str">
            <v>V415433126</v>
          </cell>
          <cell r="H22036">
            <v>0</v>
          </cell>
          <cell r="I22036">
            <v>2.553</v>
          </cell>
          <cell r="J22036">
            <v>2.553</v>
          </cell>
        </row>
        <row r="22037">
          <cell r="F22037" t="str">
            <v>烟竹坨-瓦屋冲</v>
          </cell>
          <cell r="G22037" t="str">
            <v>V324433126</v>
          </cell>
          <cell r="H22037">
            <v>0</v>
          </cell>
          <cell r="I22037">
            <v>0.107</v>
          </cell>
          <cell r="J22037">
            <v>0.107</v>
          </cell>
        </row>
        <row r="22038">
          <cell r="F22038" t="str">
            <v>毛坪-土溪坪</v>
          </cell>
          <cell r="G22038" t="str">
            <v>V326433126</v>
          </cell>
          <cell r="H22038">
            <v>0</v>
          </cell>
          <cell r="I22038">
            <v>0.883</v>
          </cell>
          <cell r="J22038">
            <v>0.883</v>
          </cell>
        </row>
        <row r="22039">
          <cell r="F22039" t="str">
            <v>蒿竹溪-金华洞</v>
          </cell>
          <cell r="G22039" t="str">
            <v>V357433126</v>
          </cell>
          <cell r="H22039">
            <v>0</v>
          </cell>
          <cell r="I22039">
            <v>1.67</v>
          </cell>
          <cell r="J22039">
            <v>1.67</v>
          </cell>
        </row>
        <row r="22040">
          <cell r="F22040" t="str">
            <v>漆树界电站</v>
          </cell>
          <cell r="G22040" t="str">
            <v>Z004433126</v>
          </cell>
          <cell r="H22040">
            <v>0.712</v>
          </cell>
          <cell r="I22040">
            <v>2.021</v>
          </cell>
          <cell r="J22040">
            <v>1.309</v>
          </cell>
        </row>
        <row r="22041">
          <cell r="F22041" t="str">
            <v>吴家至丫施</v>
          </cell>
          <cell r="G22041" t="str">
            <v>C15A433126</v>
          </cell>
          <cell r="H22041">
            <v>0</v>
          </cell>
          <cell r="I22041">
            <v>5.276</v>
          </cell>
          <cell r="J22041">
            <v>5.276</v>
          </cell>
        </row>
        <row r="22042">
          <cell r="G22042" t="str">
            <v>V000</v>
          </cell>
          <cell r="H22042">
            <v>0</v>
          </cell>
          <cell r="I22042">
            <v>0.116</v>
          </cell>
          <cell r="J22042">
            <v>0.116</v>
          </cell>
        </row>
        <row r="22043">
          <cell r="F22043" t="str">
            <v>岔路口-巩寨二组</v>
          </cell>
          <cell r="G22043" t="str">
            <v>V332433126</v>
          </cell>
          <cell r="H22043">
            <v>0</v>
          </cell>
          <cell r="I22043">
            <v>0.32</v>
          </cell>
          <cell r="J22043">
            <v>0.32</v>
          </cell>
        </row>
        <row r="22044">
          <cell r="F22044" t="str">
            <v>王土包-雷钵山</v>
          </cell>
          <cell r="G22044" t="str">
            <v>V334433126</v>
          </cell>
          <cell r="H22044">
            <v>0</v>
          </cell>
          <cell r="I22044">
            <v>2.309</v>
          </cell>
          <cell r="J22044">
            <v>2.309</v>
          </cell>
        </row>
        <row r="22045">
          <cell r="F22045" t="str">
            <v>枫香坳-麻冲</v>
          </cell>
          <cell r="G22045" t="str">
            <v>V300433126</v>
          </cell>
          <cell r="H22045">
            <v>0</v>
          </cell>
          <cell r="I22045">
            <v>1.309</v>
          </cell>
          <cell r="J22045">
            <v>1.309</v>
          </cell>
        </row>
        <row r="22046">
          <cell r="F22046" t="str">
            <v>大溪坡坳上-大溪坡大寨</v>
          </cell>
          <cell r="G22046" t="str">
            <v>V405433126</v>
          </cell>
          <cell r="H22046">
            <v>0</v>
          </cell>
          <cell r="I22046">
            <v>0.616</v>
          </cell>
          <cell r="J22046">
            <v>0.616</v>
          </cell>
        </row>
        <row r="22047">
          <cell r="F22047" t="str">
            <v>松柏坳叉路口-枞树坪村</v>
          </cell>
          <cell r="G22047" t="str">
            <v>V407433126</v>
          </cell>
          <cell r="H22047">
            <v>0</v>
          </cell>
          <cell r="I22047">
            <v>1.343</v>
          </cell>
          <cell r="J22047">
            <v>1.343</v>
          </cell>
        </row>
        <row r="22048">
          <cell r="F22048" t="str">
            <v>大寨-梓木</v>
          </cell>
          <cell r="G22048" t="str">
            <v>C865433126</v>
          </cell>
          <cell r="H22048">
            <v>0</v>
          </cell>
          <cell r="I22048">
            <v>6.073</v>
          </cell>
          <cell r="J22048">
            <v>6.073</v>
          </cell>
        </row>
        <row r="22049">
          <cell r="F22049" t="str">
            <v>梦其巴-梓木</v>
          </cell>
          <cell r="G22049" t="str">
            <v>V360433126</v>
          </cell>
          <cell r="H22049">
            <v>0</v>
          </cell>
          <cell r="I22049">
            <v>4.025</v>
          </cell>
          <cell r="J22049">
            <v>4.025</v>
          </cell>
        </row>
        <row r="22050">
          <cell r="F22050" t="str">
            <v>岔路口-排柯</v>
          </cell>
          <cell r="G22050" t="str">
            <v>V361433126</v>
          </cell>
          <cell r="H22050">
            <v>0</v>
          </cell>
          <cell r="I22050">
            <v>0.381</v>
          </cell>
          <cell r="J22050">
            <v>0.381</v>
          </cell>
        </row>
        <row r="22051">
          <cell r="F22051" t="str">
            <v>瓦棚-白腊一组</v>
          </cell>
          <cell r="G22051" t="str">
            <v>V193433127</v>
          </cell>
          <cell r="H22051">
            <v>0</v>
          </cell>
          <cell r="I22051">
            <v>1.2</v>
          </cell>
          <cell r="J22051">
            <v>1.2</v>
          </cell>
        </row>
        <row r="22052">
          <cell r="F22052" t="str">
            <v>咱河-尹家坡</v>
          </cell>
          <cell r="G22052" t="str">
            <v>C243433127</v>
          </cell>
          <cell r="H22052">
            <v>2.46</v>
          </cell>
          <cell r="I22052">
            <v>3.641</v>
          </cell>
          <cell r="J22052">
            <v>1.181</v>
          </cell>
        </row>
        <row r="22053">
          <cell r="F22053" t="str">
            <v>一碗水-咱河六组</v>
          </cell>
          <cell r="G22053" t="str">
            <v>V076433127</v>
          </cell>
          <cell r="H22053">
            <v>0</v>
          </cell>
          <cell r="I22053">
            <v>0.954</v>
          </cell>
          <cell r="J22053">
            <v>0.954</v>
          </cell>
        </row>
        <row r="22054">
          <cell r="F22054" t="str">
            <v>张家坡至左石上寨</v>
          </cell>
          <cell r="G22054" t="str">
            <v>CB93433127</v>
          </cell>
          <cell r="H22054">
            <v>0</v>
          </cell>
          <cell r="I22054">
            <v>2.038</v>
          </cell>
          <cell r="J22054">
            <v>2.038</v>
          </cell>
        </row>
        <row r="22055">
          <cell r="F22055" t="str">
            <v>集中-托替</v>
          </cell>
          <cell r="G22055" t="str">
            <v>C099433127</v>
          </cell>
          <cell r="H22055">
            <v>3.405</v>
          </cell>
          <cell r="I22055">
            <v>5.21</v>
          </cell>
          <cell r="J22055">
            <v>1.805</v>
          </cell>
        </row>
        <row r="22056">
          <cell r="F22056" t="str">
            <v>衣老凹至拉拉车</v>
          </cell>
          <cell r="G22056" t="str">
            <v>CB18433127</v>
          </cell>
          <cell r="H22056">
            <v>0</v>
          </cell>
          <cell r="I22056">
            <v>0.629</v>
          </cell>
          <cell r="J22056">
            <v>0.629</v>
          </cell>
        </row>
        <row r="22057">
          <cell r="F22057" t="str">
            <v>集中-托替</v>
          </cell>
          <cell r="G22057" t="str">
            <v>C099433127</v>
          </cell>
          <cell r="H22057">
            <v>3.405</v>
          </cell>
          <cell r="I22057">
            <v>4.356</v>
          </cell>
          <cell r="J22057">
            <v>0.951</v>
          </cell>
        </row>
        <row r="22058">
          <cell r="F22058" t="str">
            <v>下寨口至下寨</v>
          </cell>
          <cell r="G22058" t="str">
            <v>V271433127</v>
          </cell>
          <cell r="H22058">
            <v>0</v>
          </cell>
          <cell r="I22058">
            <v>0.91</v>
          </cell>
          <cell r="J22058">
            <v>0.91</v>
          </cell>
        </row>
        <row r="22059">
          <cell r="F22059" t="str">
            <v>衣老凹至拉拉车</v>
          </cell>
          <cell r="G22059" t="str">
            <v>CB18433127</v>
          </cell>
          <cell r="H22059">
            <v>0.657</v>
          </cell>
          <cell r="I22059">
            <v>3.727</v>
          </cell>
          <cell r="J22059">
            <v>3.07</v>
          </cell>
        </row>
        <row r="22060">
          <cell r="F22060" t="str">
            <v>彭家寨至张家寨</v>
          </cell>
          <cell r="G22060" t="str">
            <v>V267433127</v>
          </cell>
          <cell r="H22060">
            <v>0</v>
          </cell>
          <cell r="I22060">
            <v>0.894</v>
          </cell>
          <cell r="J22060">
            <v>0.894</v>
          </cell>
        </row>
        <row r="22061">
          <cell r="F22061" t="str">
            <v>青龙村部至赛切一组</v>
          </cell>
          <cell r="G22061" t="str">
            <v>V272433127</v>
          </cell>
          <cell r="H22061">
            <v>0</v>
          </cell>
          <cell r="I22061">
            <v>0.566</v>
          </cell>
          <cell r="J22061">
            <v>0.566</v>
          </cell>
        </row>
        <row r="22062">
          <cell r="F22062" t="str">
            <v>孔家湾通组公路</v>
          </cell>
          <cell r="G22062" t="str">
            <v>V405433127</v>
          </cell>
          <cell r="H22062">
            <v>0</v>
          </cell>
          <cell r="I22062">
            <v>0.466</v>
          </cell>
          <cell r="J22062">
            <v>0.466</v>
          </cell>
        </row>
        <row r="22063">
          <cell r="F22063" t="str">
            <v>比条学校至通书组</v>
          </cell>
          <cell r="G22063" t="str">
            <v>V228433127</v>
          </cell>
          <cell r="H22063">
            <v>0</v>
          </cell>
          <cell r="I22063">
            <v>1.021</v>
          </cell>
          <cell r="J22063">
            <v>1.021</v>
          </cell>
        </row>
        <row r="22064">
          <cell r="F22064" t="str">
            <v>列夕坡口至列夕坡组</v>
          </cell>
          <cell r="G22064" t="str">
            <v>V230433127</v>
          </cell>
          <cell r="H22064">
            <v>0</v>
          </cell>
          <cell r="I22064">
            <v>0.683</v>
          </cell>
          <cell r="J22064">
            <v>0.683</v>
          </cell>
        </row>
        <row r="22065">
          <cell r="F22065" t="str">
            <v>怕子科-巴组</v>
          </cell>
          <cell r="G22065" t="str">
            <v>CB32433127</v>
          </cell>
          <cell r="H22065">
            <v>0</v>
          </cell>
          <cell r="I22065">
            <v>0.407</v>
          </cell>
          <cell r="J22065">
            <v>0.407</v>
          </cell>
        </row>
        <row r="22066">
          <cell r="F22066" t="str">
            <v>下寨通组公路</v>
          </cell>
          <cell r="G22066" t="str">
            <v>V467433127</v>
          </cell>
          <cell r="H22066">
            <v>0</v>
          </cell>
          <cell r="I22066">
            <v>0.298</v>
          </cell>
          <cell r="J22066">
            <v>0.298</v>
          </cell>
        </row>
        <row r="22067">
          <cell r="F22067" t="str">
            <v>发树-兰花洞</v>
          </cell>
          <cell r="G22067" t="str">
            <v>CB33433127</v>
          </cell>
          <cell r="H22067">
            <v>0</v>
          </cell>
          <cell r="I22067">
            <v>9.274</v>
          </cell>
          <cell r="J22067">
            <v>9.274</v>
          </cell>
        </row>
        <row r="22068">
          <cell r="F22068" t="str">
            <v>补朝-岔口坝</v>
          </cell>
          <cell r="G22068" t="str">
            <v>CBA4433127</v>
          </cell>
          <cell r="H22068">
            <v>0</v>
          </cell>
          <cell r="I22068">
            <v>3.373</v>
          </cell>
          <cell r="J22068">
            <v>3.373</v>
          </cell>
        </row>
        <row r="22069">
          <cell r="F22069" t="str">
            <v>黑弄枯口至黑弄枯</v>
          </cell>
          <cell r="G22069" t="str">
            <v>V245433127</v>
          </cell>
          <cell r="H22069">
            <v>0</v>
          </cell>
          <cell r="I22069">
            <v>0.551</v>
          </cell>
          <cell r="J22069">
            <v>0.551</v>
          </cell>
        </row>
        <row r="22070">
          <cell r="F22070" t="str">
            <v>猪槽坪至干朝组</v>
          </cell>
          <cell r="G22070" t="str">
            <v>V247433127</v>
          </cell>
          <cell r="H22070">
            <v>0</v>
          </cell>
          <cell r="I22070">
            <v>3.131</v>
          </cell>
          <cell r="J22070">
            <v>3.131</v>
          </cell>
        </row>
        <row r="22071">
          <cell r="F22071" t="str">
            <v>怕子科-巴组</v>
          </cell>
          <cell r="G22071" t="str">
            <v>CB32433127</v>
          </cell>
          <cell r="H22071">
            <v>2.345</v>
          </cell>
          <cell r="I22071">
            <v>5.028</v>
          </cell>
          <cell r="J22071">
            <v>2.683</v>
          </cell>
        </row>
        <row r="22072">
          <cell r="F22072" t="str">
            <v>怕子科-巴组</v>
          </cell>
          <cell r="G22072" t="str">
            <v>CB32433127</v>
          </cell>
          <cell r="H22072">
            <v>0</v>
          </cell>
          <cell r="I22072">
            <v>1.927</v>
          </cell>
          <cell r="J22072">
            <v>1.927</v>
          </cell>
        </row>
        <row r="22073">
          <cell r="F22073" t="str">
            <v>毛枯通组公路</v>
          </cell>
          <cell r="G22073" t="str">
            <v>V427433127</v>
          </cell>
          <cell r="H22073">
            <v>0</v>
          </cell>
          <cell r="I22073">
            <v>0.482</v>
          </cell>
          <cell r="J22073">
            <v>0.482</v>
          </cell>
        </row>
        <row r="22074">
          <cell r="F22074" t="str">
            <v>王家坳至配秋</v>
          </cell>
          <cell r="G22074" t="str">
            <v>V382433127</v>
          </cell>
          <cell r="H22074">
            <v>0</v>
          </cell>
          <cell r="I22074">
            <v>0.23</v>
          </cell>
          <cell r="J22074">
            <v>0.23</v>
          </cell>
        </row>
        <row r="22075">
          <cell r="F22075" t="str">
            <v>茶厂至油坊坎上</v>
          </cell>
          <cell r="G22075" t="str">
            <v>V350433127</v>
          </cell>
          <cell r="H22075">
            <v>0</v>
          </cell>
          <cell r="I22075">
            <v>0.471</v>
          </cell>
          <cell r="J22075">
            <v>0.471</v>
          </cell>
        </row>
        <row r="22076">
          <cell r="F22076" t="str">
            <v>凉亭-卡木</v>
          </cell>
          <cell r="G22076" t="str">
            <v>CBH5433127</v>
          </cell>
          <cell r="H22076">
            <v>0</v>
          </cell>
          <cell r="I22076">
            <v>1.449</v>
          </cell>
          <cell r="J22076">
            <v>1.449</v>
          </cell>
        </row>
        <row r="22077">
          <cell r="F22077" t="str">
            <v>瓦场至田家库</v>
          </cell>
          <cell r="G22077" t="str">
            <v>V373433127</v>
          </cell>
          <cell r="H22077">
            <v>0</v>
          </cell>
          <cell r="I22077">
            <v>3.41</v>
          </cell>
          <cell r="J22077">
            <v>3.41</v>
          </cell>
        </row>
        <row r="22078">
          <cell r="F22078" t="str">
            <v>王家坳至吴格</v>
          </cell>
          <cell r="G22078" t="str">
            <v>V382433127</v>
          </cell>
          <cell r="H22078">
            <v>0</v>
          </cell>
          <cell r="I22078">
            <v>1.628</v>
          </cell>
          <cell r="J22078">
            <v>1.628</v>
          </cell>
        </row>
        <row r="22079">
          <cell r="F22079" t="str">
            <v>长岭岗至泽龙坪</v>
          </cell>
          <cell r="G22079" t="str">
            <v>V342433127</v>
          </cell>
          <cell r="H22079">
            <v>0</v>
          </cell>
          <cell r="I22079">
            <v>0.43</v>
          </cell>
          <cell r="J22079">
            <v>0.43</v>
          </cell>
        </row>
        <row r="22080">
          <cell r="F22080" t="str">
            <v>西米-三脚岩</v>
          </cell>
          <cell r="G22080" t="str">
            <v>Y039433127</v>
          </cell>
          <cell r="H22080">
            <v>11.561</v>
          </cell>
          <cell r="I22080">
            <v>13.825</v>
          </cell>
          <cell r="J22080">
            <v>2.264</v>
          </cell>
        </row>
        <row r="22081">
          <cell r="F22081" t="str">
            <v>马石坝至鸭弄枯</v>
          </cell>
          <cell r="G22081" t="str">
            <v>V384433127</v>
          </cell>
          <cell r="H22081">
            <v>0</v>
          </cell>
          <cell r="I22081">
            <v>1.364</v>
          </cell>
          <cell r="J22081">
            <v>1.364</v>
          </cell>
        </row>
        <row r="22082">
          <cell r="G22082" t="str">
            <v>AA15433127</v>
          </cell>
          <cell r="H22082">
            <v>0</v>
          </cell>
          <cell r="I22082">
            <v>1.425</v>
          </cell>
          <cell r="J22082">
            <v>1.425</v>
          </cell>
        </row>
        <row r="22083">
          <cell r="F22083" t="str">
            <v>比溪-台子</v>
          </cell>
          <cell r="G22083" t="str">
            <v>C391433127</v>
          </cell>
          <cell r="H22083">
            <v>0</v>
          </cell>
          <cell r="I22083">
            <v>0.986</v>
          </cell>
          <cell r="J22083">
            <v>0.986</v>
          </cell>
        </row>
        <row r="22084">
          <cell r="F22084" t="str">
            <v>洪桥-土寨</v>
          </cell>
          <cell r="G22084" t="str">
            <v>CB42433127</v>
          </cell>
          <cell r="H22084">
            <v>0</v>
          </cell>
          <cell r="I22084">
            <v>0.849</v>
          </cell>
          <cell r="J22084">
            <v>0.849</v>
          </cell>
        </row>
        <row r="22085">
          <cell r="F22085" t="str">
            <v>代家-Y490</v>
          </cell>
          <cell r="G22085" t="str">
            <v>CBB4433127</v>
          </cell>
          <cell r="H22085">
            <v>0</v>
          </cell>
          <cell r="I22085">
            <v>1.384</v>
          </cell>
          <cell r="J22085">
            <v>1.384</v>
          </cell>
        </row>
        <row r="22086">
          <cell r="F22086" t="str">
            <v>典型通组公路</v>
          </cell>
          <cell r="G22086" t="str">
            <v>V538433127</v>
          </cell>
          <cell r="H22086">
            <v>0</v>
          </cell>
          <cell r="I22086">
            <v>2.063</v>
          </cell>
          <cell r="J22086">
            <v>2.063</v>
          </cell>
        </row>
        <row r="22087">
          <cell r="F22087" t="str">
            <v>上赤通组公路</v>
          </cell>
          <cell r="G22087" t="str">
            <v>V550433127</v>
          </cell>
          <cell r="H22087">
            <v>0</v>
          </cell>
          <cell r="I22087">
            <v>0.701</v>
          </cell>
          <cell r="J22087">
            <v>0.701</v>
          </cell>
        </row>
        <row r="22088">
          <cell r="F22088" t="str">
            <v>陈家通组公路</v>
          </cell>
          <cell r="G22088" t="str">
            <v>V541433127</v>
          </cell>
          <cell r="H22088">
            <v>0</v>
          </cell>
          <cell r="I22088">
            <v>0.223</v>
          </cell>
          <cell r="J22088">
            <v>0.223</v>
          </cell>
        </row>
        <row r="22089">
          <cell r="F22089" t="str">
            <v>岩屋口-古牛背</v>
          </cell>
          <cell r="G22089" t="str">
            <v>V886433127</v>
          </cell>
          <cell r="H22089">
            <v>0</v>
          </cell>
          <cell r="I22089">
            <v>0.264</v>
          </cell>
          <cell r="J22089">
            <v>0.264</v>
          </cell>
        </row>
        <row r="22090">
          <cell r="F22090" t="str">
            <v>岩屋口-古牛背</v>
          </cell>
          <cell r="G22090" t="str">
            <v>V886433127</v>
          </cell>
          <cell r="H22090">
            <v>0</v>
          </cell>
          <cell r="I22090">
            <v>1.004</v>
          </cell>
          <cell r="J22090">
            <v>1.004</v>
          </cell>
        </row>
        <row r="22091">
          <cell r="F22091" t="str">
            <v>朵砂村哪沙湖至铺贵</v>
          </cell>
          <cell r="G22091" t="str">
            <v>V623433127</v>
          </cell>
          <cell r="H22091">
            <v>0</v>
          </cell>
          <cell r="I22091">
            <v>1.066</v>
          </cell>
          <cell r="J22091">
            <v>1.066</v>
          </cell>
        </row>
        <row r="22092">
          <cell r="F22092" t="str">
            <v>惹坝洞通组公路</v>
          </cell>
          <cell r="G22092" t="str">
            <v>V634433127</v>
          </cell>
          <cell r="H22092">
            <v>7</v>
          </cell>
          <cell r="I22092">
            <v>8.177</v>
          </cell>
          <cell r="J22092">
            <v>1.177</v>
          </cell>
        </row>
        <row r="22093">
          <cell r="F22093" t="str">
            <v>向家台至大堡田</v>
          </cell>
          <cell r="G22093" t="str">
            <v>V636433127</v>
          </cell>
          <cell r="H22093">
            <v>0</v>
          </cell>
          <cell r="I22093">
            <v>0.578</v>
          </cell>
          <cell r="J22093">
            <v>0.578</v>
          </cell>
        </row>
        <row r="22094">
          <cell r="F22094" t="str">
            <v>龙海湾-偏水</v>
          </cell>
          <cell r="G22094" t="str">
            <v>CBK3433127</v>
          </cell>
          <cell r="H22094">
            <v>0</v>
          </cell>
          <cell r="I22094">
            <v>0.451</v>
          </cell>
          <cell r="J22094">
            <v>0.451</v>
          </cell>
        </row>
        <row r="22095">
          <cell r="F22095" t="str">
            <v>严家寨至车列</v>
          </cell>
          <cell r="G22095" t="str">
            <v>V641433127</v>
          </cell>
          <cell r="H22095">
            <v>0</v>
          </cell>
          <cell r="I22095">
            <v>2.335</v>
          </cell>
          <cell r="J22095">
            <v>2.335</v>
          </cell>
        </row>
        <row r="22096">
          <cell r="F22096" t="str">
            <v>阿弄河至关阳坪</v>
          </cell>
          <cell r="G22096" t="str">
            <v>V644433127</v>
          </cell>
          <cell r="H22096">
            <v>0</v>
          </cell>
          <cell r="I22096">
            <v>2.981</v>
          </cell>
          <cell r="J22096">
            <v>2.981</v>
          </cell>
        </row>
        <row r="22097">
          <cell r="F22097" t="str">
            <v>垭口至烟竹咱必</v>
          </cell>
          <cell r="G22097" t="str">
            <v>V736433127</v>
          </cell>
          <cell r="H22097">
            <v>0</v>
          </cell>
          <cell r="I22097">
            <v>0.84</v>
          </cell>
          <cell r="J22097">
            <v>0.84</v>
          </cell>
        </row>
        <row r="22098">
          <cell r="F22098" t="str">
            <v>灵溪中学至王家坡</v>
          </cell>
          <cell r="G22098" t="str">
            <v>V758433127</v>
          </cell>
          <cell r="H22098">
            <v>0</v>
          </cell>
          <cell r="I22098">
            <v>0.705</v>
          </cell>
          <cell r="J22098">
            <v>0.705</v>
          </cell>
        </row>
        <row r="22099">
          <cell r="F22099" t="str">
            <v>袁家巷至袁家二队</v>
          </cell>
          <cell r="G22099" t="str">
            <v>V712433127</v>
          </cell>
          <cell r="H22099">
            <v>0</v>
          </cell>
          <cell r="I22099">
            <v>1.24</v>
          </cell>
          <cell r="J22099">
            <v>1.24</v>
          </cell>
        </row>
        <row r="22100">
          <cell r="F22100" t="str">
            <v>天坑至王家组</v>
          </cell>
          <cell r="G22100" t="str">
            <v>V681433127</v>
          </cell>
          <cell r="H22100">
            <v>0</v>
          </cell>
          <cell r="I22100">
            <v>0.484</v>
          </cell>
          <cell r="J22100">
            <v>0.484</v>
          </cell>
        </row>
        <row r="22101">
          <cell r="F22101" t="str">
            <v>关登宝至唐坊沟</v>
          </cell>
          <cell r="G22101" t="str">
            <v>V204433127</v>
          </cell>
          <cell r="H22101">
            <v>0</v>
          </cell>
          <cell r="I22101">
            <v>1.08</v>
          </cell>
          <cell r="J22101">
            <v>1.08</v>
          </cell>
        </row>
        <row r="22102">
          <cell r="G22102" t="str">
            <v>AA29433127</v>
          </cell>
          <cell r="H22102">
            <v>0</v>
          </cell>
          <cell r="I22102">
            <v>0.851</v>
          </cell>
          <cell r="J22102">
            <v>0.851</v>
          </cell>
        </row>
        <row r="22103">
          <cell r="F22103" t="str">
            <v>张家寨至张家湾</v>
          </cell>
          <cell r="G22103" t="str">
            <v>V693433127</v>
          </cell>
          <cell r="H22103">
            <v>0</v>
          </cell>
          <cell r="I22103">
            <v>0.506</v>
          </cell>
          <cell r="J22103">
            <v>0.506</v>
          </cell>
        </row>
        <row r="22104">
          <cell r="F22104" t="str">
            <v>赶龙湾至老屋院子</v>
          </cell>
          <cell r="G22104" t="str">
            <v>V716433127</v>
          </cell>
          <cell r="H22104">
            <v>0</v>
          </cell>
          <cell r="I22104">
            <v>0.392</v>
          </cell>
          <cell r="J22104">
            <v>0.392</v>
          </cell>
        </row>
        <row r="22105">
          <cell r="F22105" t="str">
            <v>抚志中学至瓦棚</v>
          </cell>
          <cell r="G22105" t="str">
            <v>V391433127</v>
          </cell>
          <cell r="H22105">
            <v>0</v>
          </cell>
          <cell r="I22105">
            <v>1.132</v>
          </cell>
          <cell r="J22105">
            <v>1.132</v>
          </cell>
        </row>
        <row r="22106">
          <cell r="F22106" t="str">
            <v>马拉克至刀且</v>
          </cell>
          <cell r="G22106" t="str">
            <v>V398433127</v>
          </cell>
          <cell r="H22106">
            <v>0</v>
          </cell>
          <cell r="I22106">
            <v>1.643</v>
          </cell>
          <cell r="J22106">
            <v>1.643</v>
          </cell>
        </row>
        <row r="22107">
          <cell r="F22107" t="str">
            <v>莫罗-两塔组</v>
          </cell>
          <cell r="G22107" t="str">
            <v>CBJ9433127</v>
          </cell>
          <cell r="H22107">
            <v>0</v>
          </cell>
          <cell r="I22107">
            <v>0.615</v>
          </cell>
          <cell r="J22107">
            <v>0.615</v>
          </cell>
        </row>
        <row r="22108">
          <cell r="F22108" t="str">
            <v>岩门塘-花园坑</v>
          </cell>
          <cell r="G22108" t="str">
            <v>CBJ8433127</v>
          </cell>
          <cell r="H22108">
            <v>0</v>
          </cell>
          <cell r="I22108">
            <v>1.465</v>
          </cell>
          <cell r="J22108">
            <v>1.465</v>
          </cell>
        </row>
        <row r="22109">
          <cell r="F22109" t="str">
            <v>下溪线-那树沟</v>
          </cell>
          <cell r="G22109" t="str">
            <v>CBC7433127</v>
          </cell>
          <cell r="H22109">
            <v>0</v>
          </cell>
          <cell r="I22109">
            <v>2.168</v>
          </cell>
          <cell r="J22109">
            <v>2.168</v>
          </cell>
        </row>
        <row r="22110">
          <cell r="F22110" t="str">
            <v>吉峰村板寨组至打洞村板铁库</v>
          </cell>
          <cell r="G22110" t="str">
            <v>CB22433127</v>
          </cell>
          <cell r="H22110">
            <v>0</v>
          </cell>
          <cell r="I22110">
            <v>3.575</v>
          </cell>
          <cell r="J22110">
            <v>3.575</v>
          </cell>
        </row>
        <row r="22111">
          <cell r="F22111" t="str">
            <v>且吉村部至苦达库</v>
          </cell>
          <cell r="G22111" t="str">
            <v>V761433127</v>
          </cell>
          <cell r="H22111">
            <v>0</v>
          </cell>
          <cell r="I22111">
            <v>0.676</v>
          </cell>
          <cell r="J22111">
            <v>0.676</v>
          </cell>
        </row>
        <row r="22112">
          <cell r="F22112" t="str">
            <v>石永路至十里铺</v>
          </cell>
          <cell r="G22112" t="str">
            <v>CB44433127</v>
          </cell>
          <cell r="H22112">
            <v>0</v>
          </cell>
          <cell r="I22112">
            <v>0.899</v>
          </cell>
          <cell r="J22112">
            <v>0.899</v>
          </cell>
        </row>
        <row r="22113">
          <cell r="F22113" t="str">
            <v>七仙至白腊</v>
          </cell>
          <cell r="G22113" t="str">
            <v>C53A433127</v>
          </cell>
          <cell r="H22113">
            <v>0</v>
          </cell>
          <cell r="I22113">
            <v>2.205</v>
          </cell>
          <cell r="J22113">
            <v>2.205</v>
          </cell>
        </row>
        <row r="22114">
          <cell r="F22114" t="str">
            <v>金鱼塘至卡必湖</v>
          </cell>
          <cell r="G22114" t="str">
            <v>V727433127</v>
          </cell>
          <cell r="H22114">
            <v>0</v>
          </cell>
          <cell r="I22114">
            <v>0.815</v>
          </cell>
          <cell r="J22114">
            <v>0.815</v>
          </cell>
        </row>
        <row r="22115">
          <cell r="F22115" t="str">
            <v>黄泥包至老寨</v>
          </cell>
          <cell r="G22115" t="str">
            <v>V202433127</v>
          </cell>
          <cell r="H22115">
            <v>0</v>
          </cell>
          <cell r="I22115">
            <v>2.614</v>
          </cell>
          <cell r="J22115">
            <v>2.614</v>
          </cell>
        </row>
        <row r="22116">
          <cell r="F22116" t="str">
            <v>马鞍山桥头至申家沟</v>
          </cell>
          <cell r="G22116" t="str">
            <v>V671433127</v>
          </cell>
          <cell r="H22116">
            <v>0</v>
          </cell>
          <cell r="I22116">
            <v>0.781</v>
          </cell>
          <cell r="J22116">
            <v>0.781</v>
          </cell>
        </row>
        <row r="22117">
          <cell r="F22117" t="str">
            <v>S230线-猛岗</v>
          </cell>
          <cell r="G22117" t="str">
            <v>C321433127</v>
          </cell>
          <cell r="H22117">
            <v>0</v>
          </cell>
          <cell r="I22117">
            <v>0.287</v>
          </cell>
          <cell r="J22117">
            <v>0.287</v>
          </cell>
        </row>
        <row r="22118">
          <cell r="F22118" t="str">
            <v>石永路至十里铺</v>
          </cell>
          <cell r="G22118" t="str">
            <v>CB44433127</v>
          </cell>
          <cell r="H22118">
            <v>0.897</v>
          </cell>
          <cell r="I22118">
            <v>2.452</v>
          </cell>
          <cell r="J22118">
            <v>1.555</v>
          </cell>
        </row>
        <row r="22119">
          <cell r="F22119" t="str">
            <v>石永公路至禁果组</v>
          </cell>
          <cell r="G22119" t="str">
            <v>V673433127</v>
          </cell>
          <cell r="H22119">
            <v>0</v>
          </cell>
          <cell r="I22119">
            <v>0.328</v>
          </cell>
          <cell r="J22119">
            <v>0.328</v>
          </cell>
        </row>
        <row r="22120">
          <cell r="F22120" t="str">
            <v>把湖至猛晓</v>
          </cell>
          <cell r="G22120" t="str">
            <v>CB17433127</v>
          </cell>
          <cell r="H22120">
            <v>0</v>
          </cell>
          <cell r="I22120">
            <v>4.304</v>
          </cell>
          <cell r="J22120">
            <v>4.304</v>
          </cell>
        </row>
        <row r="22121">
          <cell r="F22121" t="str">
            <v>梧桐坪至坝壳</v>
          </cell>
          <cell r="G22121" t="str">
            <v>V211433127</v>
          </cell>
          <cell r="H22121">
            <v>0</v>
          </cell>
          <cell r="I22121">
            <v>0.987</v>
          </cell>
          <cell r="J22121">
            <v>0.987</v>
          </cell>
        </row>
        <row r="22122">
          <cell r="F22122" t="str">
            <v>茶园堡至肖家</v>
          </cell>
          <cell r="G22122" t="str">
            <v>V672433127</v>
          </cell>
          <cell r="H22122">
            <v>0</v>
          </cell>
          <cell r="I22122">
            <v>0.19</v>
          </cell>
          <cell r="J22122">
            <v>0.19</v>
          </cell>
        </row>
        <row r="22123">
          <cell r="F22123" t="str">
            <v>杜家寨至209国道</v>
          </cell>
          <cell r="G22123" t="str">
            <v>CB47433127</v>
          </cell>
          <cell r="H22123">
            <v>1.101</v>
          </cell>
          <cell r="I22123">
            <v>2.823</v>
          </cell>
          <cell r="J22123">
            <v>1.722</v>
          </cell>
        </row>
        <row r="22124">
          <cell r="F22124" t="str">
            <v>下溪线-那树沟</v>
          </cell>
          <cell r="G22124" t="str">
            <v>CBC7433127</v>
          </cell>
          <cell r="H22124">
            <v>3.039</v>
          </cell>
          <cell r="I22124">
            <v>5.542</v>
          </cell>
          <cell r="J22124">
            <v>2.503</v>
          </cell>
        </row>
        <row r="22125">
          <cell r="F22125" t="str">
            <v>杨家老湾至曹家</v>
          </cell>
          <cell r="G22125" t="str">
            <v>V162433127</v>
          </cell>
          <cell r="H22125">
            <v>0</v>
          </cell>
          <cell r="I22125">
            <v>0.531</v>
          </cell>
          <cell r="J22125">
            <v>0.531</v>
          </cell>
        </row>
        <row r="22126">
          <cell r="F22126" t="str">
            <v>桩屋坳至且坝</v>
          </cell>
          <cell r="G22126" t="str">
            <v>V394433127</v>
          </cell>
          <cell r="H22126">
            <v>0</v>
          </cell>
          <cell r="I22126">
            <v>2.452</v>
          </cell>
          <cell r="J22126">
            <v>2.452</v>
          </cell>
        </row>
        <row r="22127">
          <cell r="G22127" t="str">
            <v>AA33433127</v>
          </cell>
          <cell r="H22127">
            <v>0</v>
          </cell>
          <cell r="I22127">
            <v>1.119</v>
          </cell>
          <cell r="J22127">
            <v>1.119</v>
          </cell>
        </row>
        <row r="22128">
          <cell r="F22128" t="str">
            <v>摆手塘至石叠十组</v>
          </cell>
          <cell r="G22128" t="str">
            <v>V720433127</v>
          </cell>
          <cell r="H22128">
            <v>0</v>
          </cell>
          <cell r="I22128">
            <v>1.481</v>
          </cell>
          <cell r="J22128">
            <v>1.481</v>
          </cell>
        </row>
        <row r="22129">
          <cell r="F22129" t="str">
            <v>板寨至厂河村小</v>
          </cell>
          <cell r="G22129" t="str">
            <v>CB23433127</v>
          </cell>
          <cell r="H22129">
            <v>0</v>
          </cell>
          <cell r="I22129">
            <v>1.048</v>
          </cell>
          <cell r="J22129">
            <v>1.048</v>
          </cell>
        </row>
        <row r="22130">
          <cell r="G22130" t="str">
            <v>V000</v>
          </cell>
          <cell r="H22130">
            <v>0</v>
          </cell>
          <cell r="I22130">
            <v>0.22</v>
          </cell>
          <cell r="J22130">
            <v>0.22</v>
          </cell>
        </row>
        <row r="22131">
          <cell r="F22131" t="str">
            <v>杜家寨至209国道</v>
          </cell>
          <cell r="G22131" t="str">
            <v>CB47433127</v>
          </cell>
          <cell r="H22131">
            <v>0</v>
          </cell>
          <cell r="I22131">
            <v>1.122</v>
          </cell>
          <cell r="J22131">
            <v>1.122</v>
          </cell>
        </row>
        <row r="22132">
          <cell r="F22132" t="str">
            <v>麻展坪至里比咱</v>
          </cell>
          <cell r="G22132" t="str">
            <v>V206433127</v>
          </cell>
          <cell r="H22132">
            <v>0</v>
          </cell>
          <cell r="I22132">
            <v>1.883</v>
          </cell>
          <cell r="J22132">
            <v>1.883</v>
          </cell>
        </row>
        <row r="22133">
          <cell r="F22133" t="str">
            <v>拉古坪-猫山</v>
          </cell>
          <cell r="G22133" t="str">
            <v>CB43433127</v>
          </cell>
          <cell r="H22133">
            <v>0</v>
          </cell>
          <cell r="I22133">
            <v>1.083</v>
          </cell>
          <cell r="J22133">
            <v>1.083</v>
          </cell>
        </row>
        <row r="22134">
          <cell r="F22134" t="str">
            <v>岔路口-新寨沟</v>
          </cell>
          <cell r="G22134" t="str">
            <v>CBK0433127</v>
          </cell>
          <cell r="H22134">
            <v>1.071</v>
          </cell>
          <cell r="I22134">
            <v>1.74</v>
          </cell>
          <cell r="J22134">
            <v>0.669</v>
          </cell>
        </row>
        <row r="22135">
          <cell r="F22135" t="str">
            <v>杜家至肖家</v>
          </cell>
          <cell r="G22135" t="str">
            <v>V690433127</v>
          </cell>
          <cell r="H22135">
            <v>0</v>
          </cell>
          <cell r="I22135">
            <v>0.346</v>
          </cell>
          <cell r="J22135">
            <v>0.346</v>
          </cell>
        </row>
        <row r="22136">
          <cell r="F22136" t="str">
            <v>高峰湖至其么作组</v>
          </cell>
          <cell r="G22136" t="str">
            <v>V721433127</v>
          </cell>
          <cell r="H22136">
            <v>0</v>
          </cell>
          <cell r="I22136">
            <v>0.452</v>
          </cell>
          <cell r="J22136">
            <v>0.452</v>
          </cell>
        </row>
        <row r="22137">
          <cell r="F22137" t="str">
            <v>周家寨-土坪</v>
          </cell>
          <cell r="G22137" t="str">
            <v>CBF3433127</v>
          </cell>
          <cell r="H22137">
            <v>0</v>
          </cell>
          <cell r="I22137">
            <v>1.779</v>
          </cell>
          <cell r="J22137">
            <v>1.779</v>
          </cell>
        </row>
        <row r="22138">
          <cell r="F22138" t="str">
            <v>上坪至科甲</v>
          </cell>
          <cell r="G22138" t="str">
            <v>C47A433127</v>
          </cell>
          <cell r="H22138">
            <v>0</v>
          </cell>
          <cell r="I22138">
            <v>2.314</v>
          </cell>
          <cell r="J22138">
            <v>2.314</v>
          </cell>
        </row>
        <row r="22139">
          <cell r="F22139" t="str">
            <v>九冲至三坡</v>
          </cell>
          <cell r="G22139" t="str">
            <v>C49A433127</v>
          </cell>
          <cell r="H22139">
            <v>0</v>
          </cell>
          <cell r="I22139">
            <v>3.101</v>
          </cell>
          <cell r="J22139">
            <v>3.101</v>
          </cell>
        </row>
        <row r="22140">
          <cell r="F22140" t="str">
            <v>垭洞村6组-7组</v>
          </cell>
          <cell r="G22140" t="str">
            <v>V893433127</v>
          </cell>
          <cell r="H22140">
            <v>0</v>
          </cell>
          <cell r="I22140">
            <v>0.484</v>
          </cell>
          <cell r="J22140">
            <v>0.484</v>
          </cell>
        </row>
        <row r="22141">
          <cell r="F22141" t="str">
            <v>宋家坪-胡家寨</v>
          </cell>
          <cell r="G22141" t="str">
            <v>Y564433127</v>
          </cell>
          <cell r="H22141">
            <v>0</v>
          </cell>
          <cell r="I22141">
            <v>0.402</v>
          </cell>
          <cell r="J22141">
            <v>0.402</v>
          </cell>
        </row>
        <row r="22142">
          <cell r="G22142" t="str">
            <v>V000</v>
          </cell>
          <cell r="H22142">
            <v>0</v>
          </cell>
          <cell r="I22142">
            <v>0.289</v>
          </cell>
          <cell r="J22142">
            <v>0.289</v>
          </cell>
        </row>
        <row r="22143">
          <cell r="F22143" t="str">
            <v>龙河村4组-3组</v>
          </cell>
          <cell r="G22143" t="str">
            <v>V817433127</v>
          </cell>
          <cell r="H22143">
            <v>0.247</v>
          </cell>
          <cell r="I22143">
            <v>1.134</v>
          </cell>
          <cell r="J22143">
            <v>0.887</v>
          </cell>
        </row>
        <row r="22144">
          <cell r="F22144" t="str">
            <v>范家-亚东</v>
          </cell>
          <cell r="G22144" t="str">
            <v>V855433127</v>
          </cell>
          <cell r="H22144">
            <v>0</v>
          </cell>
          <cell r="I22144">
            <v>1.487</v>
          </cell>
          <cell r="J22144">
            <v>1.487</v>
          </cell>
        </row>
        <row r="22145">
          <cell r="F22145" t="str">
            <v>廖家-利民桥</v>
          </cell>
          <cell r="G22145" t="str">
            <v>CBJ7433127</v>
          </cell>
          <cell r="H22145">
            <v>0</v>
          </cell>
          <cell r="I22145">
            <v>1.729</v>
          </cell>
          <cell r="J22145">
            <v>1.729</v>
          </cell>
        </row>
        <row r="22146">
          <cell r="F22146" t="str">
            <v>钻沙坪-4组</v>
          </cell>
          <cell r="G22146" t="str">
            <v>V822433127</v>
          </cell>
          <cell r="H22146">
            <v>0</v>
          </cell>
          <cell r="I22146">
            <v>0.379</v>
          </cell>
          <cell r="J22146">
            <v>0.379</v>
          </cell>
        </row>
        <row r="22147">
          <cell r="F22147" t="str">
            <v>团结村主路-毛家村</v>
          </cell>
          <cell r="G22147" t="str">
            <v>CBB1433127</v>
          </cell>
          <cell r="H22147">
            <v>0</v>
          </cell>
          <cell r="I22147">
            <v>1.205</v>
          </cell>
          <cell r="J22147">
            <v>1.205</v>
          </cell>
        </row>
        <row r="22148">
          <cell r="F22148" t="str">
            <v>杨柳通组公路</v>
          </cell>
          <cell r="G22148" t="str">
            <v>V651433127</v>
          </cell>
          <cell r="H22148">
            <v>0</v>
          </cell>
          <cell r="I22148">
            <v>0.406</v>
          </cell>
          <cell r="J22148">
            <v>0.406</v>
          </cell>
        </row>
        <row r="22149">
          <cell r="F22149" t="str">
            <v>岩上通组公路</v>
          </cell>
          <cell r="G22149" t="str">
            <v>V678433127</v>
          </cell>
          <cell r="H22149">
            <v>0</v>
          </cell>
          <cell r="I22149">
            <v>1.939</v>
          </cell>
          <cell r="J22149">
            <v>1.939</v>
          </cell>
        </row>
        <row r="22150">
          <cell r="F22150" t="str">
            <v>村部-寨上</v>
          </cell>
          <cell r="G22150" t="str">
            <v>V454433127</v>
          </cell>
          <cell r="H22150">
            <v>0</v>
          </cell>
          <cell r="I22150">
            <v>0.478</v>
          </cell>
          <cell r="J22150">
            <v>0.478</v>
          </cell>
        </row>
        <row r="22151">
          <cell r="F22151" t="str">
            <v>C062-樊家</v>
          </cell>
          <cell r="G22151" t="str">
            <v>CBB7433127</v>
          </cell>
          <cell r="H22151">
            <v>0</v>
          </cell>
          <cell r="I22151">
            <v>1.46</v>
          </cell>
          <cell r="J22151">
            <v>1.46</v>
          </cell>
        </row>
        <row r="22152">
          <cell r="F22152" t="str">
            <v>艾门口-黄金塔组</v>
          </cell>
          <cell r="G22152" t="str">
            <v>V115433127</v>
          </cell>
          <cell r="H22152">
            <v>0</v>
          </cell>
          <cell r="I22152">
            <v>0.593</v>
          </cell>
          <cell r="J22152">
            <v>0.593</v>
          </cell>
        </row>
        <row r="22153">
          <cell r="F22153" t="str">
            <v>润雅至大利</v>
          </cell>
          <cell r="G22153" t="str">
            <v>YS50433127</v>
          </cell>
          <cell r="H22153">
            <v>0</v>
          </cell>
          <cell r="I22153">
            <v>2.102</v>
          </cell>
          <cell r="J22153">
            <v>2.102</v>
          </cell>
        </row>
        <row r="22154">
          <cell r="F22154" t="str">
            <v>白竹山-梨木山</v>
          </cell>
          <cell r="G22154" t="str">
            <v>CBF7433127</v>
          </cell>
          <cell r="H22154">
            <v>1.18</v>
          </cell>
          <cell r="I22154">
            <v>5.289</v>
          </cell>
          <cell r="J22154">
            <v>4.109</v>
          </cell>
        </row>
        <row r="22155">
          <cell r="F22155" t="str">
            <v>爱民村8组-汤家寨</v>
          </cell>
          <cell r="G22155" t="str">
            <v>V844433127</v>
          </cell>
          <cell r="H22155">
            <v>0</v>
          </cell>
          <cell r="I22155">
            <v>0.433</v>
          </cell>
          <cell r="J22155">
            <v>0.433</v>
          </cell>
        </row>
        <row r="22156">
          <cell r="F22156" t="str">
            <v>水厂-肖家湾</v>
          </cell>
          <cell r="G22156" t="str">
            <v>C594433127</v>
          </cell>
          <cell r="H22156">
            <v>0</v>
          </cell>
          <cell r="I22156">
            <v>1.194</v>
          </cell>
          <cell r="J22156">
            <v>1.194</v>
          </cell>
        </row>
        <row r="22157">
          <cell r="F22157" t="str">
            <v>老村-杨柳湾</v>
          </cell>
          <cell r="G22157" t="str">
            <v>V777433127</v>
          </cell>
          <cell r="H22157">
            <v>0</v>
          </cell>
          <cell r="I22157">
            <v>0.532</v>
          </cell>
          <cell r="J22157">
            <v>0.532</v>
          </cell>
        </row>
        <row r="22158">
          <cell r="F22158" t="str">
            <v>土地坡-王帮右</v>
          </cell>
          <cell r="G22158" t="str">
            <v>V863433127</v>
          </cell>
          <cell r="H22158">
            <v>0</v>
          </cell>
          <cell r="I22158">
            <v>1.395</v>
          </cell>
          <cell r="J22158">
            <v>1.395</v>
          </cell>
        </row>
        <row r="22159">
          <cell r="F22159" t="str">
            <v>合心学校-七官屿</v>
          </cell>
          <cell r="G22159" t="str">
            <v>V866433127</v>
          </cell>
          <cell r="H22159">
            <v>0</v>
          </cell>
          <cell r="I22159">
            <v>1.81</v>
          </cell>
          <cell r="J22159">
            <v>1.81</v>
          </cell>
        </row>
        <row r="22160">
          <cell r="F22160" t="str">
            <v>新坪至彭村</v>
          </cell>
          <cell r="G22160" t="str">
            <v>C45A433127</v>
          </cell>
          <cell r="H22160">
            <v>0</v>
          </cell>
          <cell r="I22160">
            <v>2.29</v>
          </cell>
          <cell r="J22160">
            <v>2.29</v>
          </cell>
        </row>
        <row r="22161">
          <cell r="F22161" t="str">
            <v>惹坝水库-牛角山四组</v>
          </cell>
          <cell r="G22161" t="str">
            <v>V169433127</v>
          </cell>
          <cell r="H22161">
            <v>0</v>
          </cell>
          <cell r="I22161">
            <v>0.799</v>
          </cell>
          <cell r="J22161">
            <v>0.799</v>
          </cell>
        </row>
        <row r="22162">
          <cell r="F22162" t="str">
            <v>穿孔-彭溪屿8组</v>
          </cell>
          <cell r="G22162" t="str">
            <v>V897433127</v>
          </cell>
          <cell r="H22162">
            <v>0</v>
          </cell>
          <cell r="I22162">
            <v>1.356</v>
          </cell>
          <cell r="J22162">
            <v>1.356</v>
          </cell>
        </row>
        <row r="22163">
          <cell r="F22163" t="str">
            <v>花桥-向家寨</v>
          </cell>
          <cell r="G22163" t="str">
            <v>V898433127</v>
          </cell>
          <cell r="H22163">
            <v>0</v>
          </cell>
          <cell r="I22163">
            <v>0.486</v>
          </cell>
          <cell r="J22163">
            <v>0.486</v>
          </cell>
        </row>
        <row r="22164">
          <cell r="F22164" t="str">
            <v>岩屋口-古牛背</v>
          </cell>
          <cell r="G22164" t="str">
            <v>V886433127</v>
          </cell>
          <cell r="H22164">
            <v>0</v>
          </cell>
          <cell r="I22164">
            <v>1.832</v>
          </cell>
          <cell r="J22164">
            <v>1.832</v>
          </cell>
        </row>
        <row r="22165">
          <cell r="F22165" t="str">
            <v>何家村-王土包</v>
          </cell>
          <cell r="G22165" t="str">
            <v>CB53433127</v>
          </cell>
          <cell r="H22165">
            <v>2.144</v>
          </cell>
          <cell r="I22165">
            <v>3.848</v>
          </cell>
          <cell r="J22165">
            <v>1.704</v>
          </cell>
        </row>
        <row r="22166">
          <cell r="F22166" t="str">
            <v>黄家台-车那（万能村）</v>
          </cell>
          <cell r="G22166" t="str">
            <v>CBF6433127</v>
          </cell>
          <cell r="H22166">
            <v>0</v>
          </cell>
          <cell r="I22166">
            <v>2.462</v>
          </cell>
          <cell r="J22166">
            <v>2.462</v>
          </cell>
        </row>
        <row r="22167">
          <cell r="F22167" t="str">
            <v>万能村道-薛家坡</v>
          </cell>
          <cell r="G22167" t="str">
            <v>V890433127</v>
          </cell>
          <cell r="H22167">
            <v>0</v>
          </cell>
          <cell r="I22167">
            <v>0.742</v>
          </cell>
          <cell r="J22167">
            <v>0.742</v>
          </cell>
        </row>
        <row r="22168">
          <cell r="F22168" t="str">
            <v>白岩皮-薛家坡</v>
          </cell>
          <cell r="G22168" t="str">
            <v>V894433127</v>
          </cell>
          <cell r="H22168">
            <v>0</v>
          </cell>
          <cell r="I22168">
            <v>0.671</v>
          </cell>
          <cell r="J22168">
            <v>0.671</v>
          </cell>
        </row>
        <row r="22169">
          <cell r="F22169" t="str">
            <v>付家塔-西洋坪9组</v>
          </cell>
          <cell r="G22169" t="str">
            <v>V896433127</v>
          </cell>
          <cell r="H22169">
            <v>0</v>
          </cell>
          <cell r="I22169">
            <v>0.189</v>
          </cell>
          <cell r="J22169">
            <v>0.189</v>
          </cell>
        </row>
        <row r="22170">
          <cell r="F22170" t="str">
            <v>细砂坝9组-曾家坡</v>
          </cell>
          <cell r="G22170" t="str">
            <v>V878433127</v>
          </cell>
          <cell r="H22170">
            <v>0</v>
          </cell>
          <cell r="I22170">
            <v>1.053</v>
          </cell>
          <cell r="J22170">
            <v>1.053</v>
          </cell>
        </row>
        <row r="22171">
          <cell r="F22171" t="str">
            <v>细砂坝6组-5组</v>
          </cell>
          <cell r="G22171" t="str">
            <v>V882433127</v>
          </cell>
          <cell r="H22171">
            <v>0</v>
          </cell>
          <cell r="I22171">
            <v>0.502</v>
          </cell>
          <cell r="J22171">
            <v>0.502</v>
          </cell>
        </row>
        <row r="22172">
          <cell r="F22172" t="str">
            <v>细砂坝4组-5组</v>
          </cell>
          <cell r="G22172" t="str">
            <v>V883433127</v>
          </cell>
          <cell r="H22172">
            <v>0</v>
          </cell>
          <cell r="I22172">
            <v>0.49</v>
          </cell>
          <cell r="J22172">
            <v>0.49</v>
          </cell>
        </row>
        <row r="22173">
          <cell r="F22173" t="str">
            <v>元卡村-元卡村卫生院</v>
          </cell>
          <cell r="G22173" t="str">
            <v>CBF4433127</v>
          </cell>
          <cell r="H22173">
            <v>0</v>
          </cell>
          <cell r="I22173">
            <v>1.277</v>
          </cell>
          <cell r="J22173">
            <v>1.277</v>
          </cell>
        </row>
        <row r="22174">
          <cell r="F22174" t="str">
            <v>九道水-张家寨</v>
          </cell>
          <cell r="G22174" t="str">
            <v>V869433127</v>
          </cell>
          <cell r="H22174">
            <v>0</v>
          </cell>
          <cell r="I22174">
            <v>0.595</v>
          </cell>
          <cell r="J22174">
            <v>0.595</v>
          </cell>
        </row>
        <row r="22175">
          <cell r="F22175" t="str">
            <v>盐卡村巴巴铺-庞家洞</v>
          </cell>
          <cell r="G22175" t="str">
            <v>V870433127</v>
          </cell>
          <cell r="H22175">
            <v>0</v>
          </cell>
          <cell r="I22175">
            <v>0.86</v>
          </cell>
          <cell r="J22175">
            <v>0.86</v>
          </cell>
        </row>
        <row r="22176">
          <cell r="F22176" t="str">
            <v>宝灵居委会-向家组</v>
          </cell>
          <cell r="G22176" t="str">
            <v>V053433127</v>
          </cell>
          <cell r="H22176">
            <v>0</v>
          </cell>
          <cell r="I22176">
            <v>1.176</v>
          </cell>
          <cell r="J22176">
            <v>1.176</v>
          </cell>
        </row>
        <row r="22177">
          <cell r="F22177" t="str">
            <v>他沙村-冷水村</v>
          </cell>
          <cell r="G22177" t="str">
            <v>CB71433127</v>
          </cell>
          <cell r="H22177">
            <v>0</v>
          </cell>
          <cell r="I22177">
            <v>1.181</v>
          </cell>
          <cell r="J22177">
            <v>1.181</v>
          </cell>
        </row>
        <row r="22178">
          <cell r="F22178" t="str">
            <v>宝灵居委会-冷水村岩溪组</v>
          </cell>
          <cell r="G22178" t="str">
            <v>V054433127</v>
          </cell>
          <cell r="H22178">
            <v>0</v>
          </cell>
          <cell r="I22178">
            <v>0.542</v>
          </cell>
          <cell r="J22178">
            <v>0.542</v>
          </cell>
        </row>
        <row r="22179">
          <cell r="F22179" t="str">
            <v>冷水村-玉龙组</v>
          </cell>
          <cell r="G22179" t="str">
            <v>V055433127</v>
          </cell>
          <cell r="H22179">
            <v>0</v>
          </cell>
          <cell r="I22179">
            <v>1.307</v>
          </cell>
          <cell r="J22179">
            <v>1.307</v>
          </cell>
        </row>
        <row r="22180">
          <cell r="F22180" t="str">
            <v>冷水村-吴家组</v>
          </cell>
          <cell r="G22180" t="str">
            <v>V057433127</v>
          </cell>
          <cell r="H22180">
            <v>0</v>
          </cell>
          <cell r="I22180">
            <v>0.258</v>
          </cell>
          <cell r="J22180">
            <v>0.258</v>
          </cell>
        </row>
        <row r="22181">
          <cell r="F22181" t="str">
            <v>坡塞洞村-落月洞村</v>
          </cell>
          <cell r="G22181" t="str">
            <v>CB06433127</v>
          </cell>
          <cell r="H22181">
            <v>1.424</v>
          </cell>
          <cell r="I22181">
            <v>2.624</v>
          </cell>
          <cell r="J22181">
            <v>1.2</v>
          </cell>
        </row>
        <row r="22182">
          <cell r="F22182" t="str">
            <v>湖必村-若西组</v>
          </cell>
          <cell r="G22182" t="str">
            <v>V020433127</v>
          </cell>
          <cell r="H22182">
            <v>0</v>
          </cell>
          <cell r="I22182">
            <v>0.645</v>
          </cell>
          <cell r="J22182">
            <v>0.645</v>
          </cell>
        </row>
        <row r="22183">
          <cell r="F22183" t="str">
            <v>神舟湾-大湾组</v>
          </cell>
          <cell r="G22183" t="str">
            <v>V008433127</v>
          </cell>
          <cell r="H22183">
            <v>0</v>
          </cell>
          <cell r="I22183">
            <v>0.232</v>
          </cell>
          <cell r="J22183">
            <v>0.232</v>
          </cell>
        </row>
        <row r="22184">
          <cell r="F22184" t="str">
            <v>四联村-牌楼村</v>
          </cell>
          <cell r="G22184" t="str">
            <v>CB10433127</v>
          </cell>
          <cell r="H22184">
            <v>0</v>
          </cell>
          <cell r="I22184">
            <v>1.984</v>
          </cell>
          <cell r="J22184">
            <v>1.984</v>
          </cell>
        </row>
        <row r="22185">
          <cell r="F22185" t="str">
            <v>牌楼村-西湖村</v>
          </cell>
          <cell r="G22185" t="str">
            <v>CB72433127</v>
          </cell>
          <cell r="H22185">
            <v>0</v>
          </cell>
          <cell r="I22185">
            <v>1.192</v>
          </cell>
          <cell r="J22185">
            <v>1.192</v>
          </cell>
        </row>
        <row r="22186">
          <cell r="F22186" t="str">
            <v>坳口-泽龙组</v>
          </cell>
          <cell r="G22186" t="str">
            <v>V072433127</v>
          </cell>
          <cell r="H22186">
            <v>0</v>
          </cell>
          <cell r="I22186">
            <v>0.839</v>
          </cell>
          <cell r="J22186">
            <v>0.839</v>
          </cell>
        </row>
        <row r="22187">
          <cell r="F22187" t="str">
            <v>牌楼村-牌楼村三组</v>
          </cell>
          <cell r="G22187" t="str">
            <v>V121433127</v>
          </cell>
          <cell r="H22187">
            <v>0</v>
          </cell>
          <cell r="I22187">
            <v>0.302</v>
          </cell>
          <cell r="J22187">
            <v>0.302</v>
          </cell>
        </row>
        <row r="22188">
          <cell r="F22188" t="str">
            <v>行坡至颗砂洞</v>
          </cell>
          <cell r="G22188" t="str">
            <v>C60A433127</v>
          </cell>
          <cell r="H22188">
            <v>0</v>
          </cell>
          <cell r="I22188">
            <v>2.895</v>
          </cell>
          <cell r="J22188">
            <v>2.895</v>
          </cell>
        </row>
        <row r="22189">
          <cell r="F22189" t="str">
            <v>且格村-山羊组</v>
          </cell>
          <cell r="G22189" t="str">
            <v>CB70433127</v>
          </cell>
          <cell r="H22189">
            <v>0</v>
          </cell>
          <cell r="I22189">
            <v>1.564</v>
          </cell>
          <cell r="J22189">
            <v>1.564</v>
          </cell>
        </row>
        <row r="22190">
          <cell r="F22190" t="str">
            <v>甘溪村-虹桥水库</v>
          </cell>
          <cell r="G22190" t="str">
            <v>CB13433127</v>
          </cell>
          <cell r="H22190">
            <v>0</v>
          </cell>
          <cell r="I22190">
            <v>2.594</v>
          </cell>
          <cell r="J22190">
            <v>2.594</v>
          </cell>
        </row>
        <row r="22191">
          <cell r="F22191" t="str">
            <v>狮子村五组-铁厂组</v>
          </cell>
          <cell r="G22191" t="str">
            <v>CB11433127</v>
          </cell>
          <cell r="H22191">
            <v>0</v>
          </cell>
          <cell r="I22191">
            <v>2.474</v>
          </cell>
          <cell r="J22191">
            <v>2.474</v>
          </cell>
        </row>
        <row r="22192">
          <cell r="F22192" t="str">
            <v>刘家湾-李家湾组</v>
          </cell>
          <cell r="G22192" t="str">
            <v>V079433127</v>
          </cell>
          <cell r="H22192">
            <v>0</v>
          </cell>
          <cell r="I22192">
            <v>0.851</v>
          </cell>
          <cell r="J22192">
            <v>0.851</v>
          </cell>
        </row>
        <row r="22193">
          <cell r="F22193" t="str">
            <v>通达-四联</v>
          </cell>
          <cell r="G22193" t="str">
            <v>CB68433127</v>
          </cell>
          <cell r="H22193">
            <v>0</v>
          </cell>
          <cell r="I22193">
            <v>1.857</v>
          </cell>
          <cell r="J22193">
            <v>1.857</v>
          </cell>
        </row>
        <row r="22194">
          <cell r="F22194" t="str">
            <v>通达村-麻力庄组</v>
          </cell>
          <cell r="G22194" t="str">
            <v>V031433127</v>
          </cell>
          <cell r="H22194">
            <v>0</v>
          </cell>
          <cell r="I22194">
            <v>1.037</v>
          </cell>
          <cell r="J22194">
            <v>1.037</v>
          </cell>
        </row>
        <row r="22195">
          <cell r="F22195" t="str">
            <v>他沙村-冷水村</v>
          </cell>
          <cell r="G22195" t="str">
            <v>CB71433127</v>
          </cell>
          <cell r="H22195">
            <v>1.158</v>
          </cell>
          <cell r="I22195">
            <v>2.831</v>
          </cell>
          <cell r="J22195">
            <v>1.673</v>
          </cell>
        </row>
        <row r="22196">
          <cell r="G22196" t="str">
            <v>AA34433127</v>
          </cell>
          <cell r="H22196">
            <v>0</v>
          </cell>
          <cell r="I22196">
            <v>0.237</v>
          </cell>
          <cell r="J22196">
            <v>0.237</v>
          </cell>
        </row>
        <row r="22197">
          <cell r="F22197" t="str">
            <v>行坡村大湾-硕乐村</v>
          </cell>
          <cell r="G22197" t="str">
            <v>CB04433127</v>
          </cell>
          <cell r="H22197">
            <v>0</v>
          </cell>
          <cell r="I22197">
            <v>2.749</v>
          </cell>
          <cell r="J22197">
            <v>2.749</v>
          </cell>
        </row>
        <row r="22198">
          <cell r="F22198" t="str">
            <v>狮子村五组-铁厂组</v>
          </cell>
          <cell r="G22198" t="str">
            <v>CB11433127</v>
          </cell>
          <cell r="H22198">
            <v>2.475</v>
          </cell>
          <cell r="I22198">
            <v>3.176</v>
          </cell>
          <cell r="J22198">
            <v>0.701</v>
          </cell>
        </row>
        <row r="22199">
          <cell r="F22199" t="str">
            <v>行坡村-哈里组</v>
          </cell>
          <cell r="G22199" t="str">
            <v>V004433127</v>
          </cell>
          <cell r="H22199">
            <v>0</v>
          </cell>
          <cell r="I22199">
            <v>0.424</v>
          </cell>
          <cell r="J22199">
            <v>0.424</v>
          </cell>
        </row>
        <row r="22200">
          <cell r="F22200" t="str">
            <v>甘溪村-虹桥水库</v>
          </cell>
          <cell r="G22200" t="str">
            <v>CB13433127</v>
          </cell>
          <cell r="H22200">
            <v>2.368</v>
          </cell>
          <cell r="I22200">
            <v>4.02</v>
          </cell>
          <cell r="J22200">
            <v>1.652</v>
          </cell>
        </row>
        <row r="22201">
          <cell r="F22201" t="str">
            <v>别沙村-别家组</v>
          </cell>
          <cell r="G22201" t="str">
            <v>V058433127</v>
          </cell>
          <cell r="H22201">
            <v>0</v>
          </cell>
          <cell r="I22201">
            <v>0.532</v>
          </cell>
          <cell r="J22201">
            <v>0.532</v>
          </cell>
        </row>
        <row r="22202">
          <cell r="F22202" t="str">
            <v>小黄村-胡家组</v>
          </cell>
          <cell r="G22202" t="str">
            <v>V043433127</v>
          </cell>
          <cell r="H22202">
            <v>0</v>
          </cell>
          <cell r="I22202">
            <v>3.866</v>
          </cell>
          <cell r="J22202">
            <v>3.866</v>
          </cell>
        </row>
        <row r="22203">
          <cell r="F22203" t="str">
            <v>小黄村-捉湖组</v>
          </cell>
          <cell r="G22203" t="str">
            <v>V045433127</v>
          </cell>
          <cell r="H22203">
            <v>0</v>
          </cell>
          <cell r="I22203">
            <v>1.015</v>
          </cell>
          <cell r="J22203">
            <v>1.015</v>
          </cell>
        </row>
        <row r="22204">
          <cell r="F22204" t="str">
            <v>王土堡-符家组</v>
          </cell>
          <cell r="G22204" t="str">
            <v>V085433127</v>
          </cell>
          <cell r="H22204">
            <v>0</v>
          </cell>
          <cell r="I22204">
            <v>0.698</v>
          </cell>
          <cell r="J22204">
            <v>0.698</v>
          </cell>
        </row>
        <row r="22205">
          <cell r="F22205" t="str">
            <v>岩榨村-帕竹组</v>
          </cell>
          <cell r="G22205" t="str">
            <v>V034433127</v>
          </cell>
          <cell r="H22205">
            <v>0</v>
          </cell>
          <cell r="I22205">
            <v>0.603</v>
          </cell>
          <cell r="J22205">
            <v>0.603</v>
          </cell>
        </row>
        <row r="22206">
          <cell r="F22206" t="str">
            <v>新屋组-羊峰村</v>
          </cell>
          <cell r="G22206" t="str">
            <v>CB73433127</v>
          </cell>
          <cell r="H22206">
            <v>0</v>
          </cell>
          <cell r="I22206">
            <v>1.197</v>
          </cell>
          <cell r="J22206">
            <v>1.197</v>
          </cell>
        </row>
        <row r="22207">
          <cell r="F22207" t="str">
            <v>袁家沟至鲁家寨</v>
          </cell>
          <cell r="G22207" t="str">
            <v>CB40433127</v>
          </cell>
          <cell r="H22207">
            <v>0</v>
          </cell>
          <cell r="I22207">
            <v>1.465</v>
          </cell>
          <cell r="J22207">
            <v>1.465</v>
          </cell>
        </row>
        <row r="22208">
          <cell r="F22208" t="str">
            <v>坝古-张家湾</v>
          </cell>
          <cell r="G22208" t="str">
            <v>C051433127</v>
          </cell>
          <cell r="H22208">
            <v>0</v>
          </cell>
          <cell r="I22208">
            <v>0.168</v>
          </cell>
          <cell r="J22208">
            <v>0.168</v>
          </cell>
        </row>
        <row r="22209">
          <cell r="G22209" t="str">
            <v>V000</v>
          </cell>
          <cell r="H22209">
            <v>0</v>
          </cell>
          <cell r="I22209">
            <v>0.211</v>
          </cell>
          <cell r="J22209">
            <v>0.211</v>
          </cell>
        </row>
        <row r="22210">
          <cell r="F22210" t="str">
            <v>麻四田-何家组</v>
          </cell>
          <cell r="G22210" t="str">
            <v>V775433127</v>
          </cell>
          <cell r="H22210">
            <v>0</v>
          </cell>
          <cell r="I22210">
            <v>0.465</v>
          </cell>
          <cell r="J22210">
            <v>0.465</v>
          </cell>
        </row>
        <row r="22211">
          <cell r="F22211" t="str">
            <v>小寨口-湖坪村二组</v>
          </cell>
          <cell r="G22211" t="str">
            <v>V032433127</v>
          </cell>
          <cell r="H22211">
            <v>0</v>
          </cell>
          <cell r="I22211">
            <v>1.347</v>
          </cell>
          <cell r="J22211">
            <v>1.347</v>
          </cell>
        </row>
        <row r="22212">
          <cell r="F22212" t="str">
            <v>大桥村-大桥一组</v>
          </cell>
          <cell r="G22212" t="str">
            <v>V781433127</v>
          </cell>
          <cell r="H22212">
            <v>0</v>
          </cell>
          <cell r="I22212">
            <v>0.695</v>
          </cell>
          <cell r="J22212">
            <v>0.695</v>
          </cell>
        </row>
        <row r="22213">
          <cell r="F22213" t="str">
            <v>岩基口-椿树湾组</v>
          </cell>
          <cell r="G22213" t="str">
            <v>V767433127</v>
          </cell>
          <cell r="H22213">
            <v>0</v>
          </cell>
          <cell r="I22213">
            <v>1.179</v>
          </cell>
          <cell r="J22213">
            <v>1.179</v>
          </cell>
        </row>
        <row r="22214">
          <cell r="F22214" t="str">
            <v>学校岔路口-棒头组</v>
          </cell>
          <cell r="G22214" t="str">
            <v>V770433127</v>
          </cell>
          <cell r="H22214">
            <v>0</v>
          </cell>
          <cell r="I22214">
            <v>0.546</v>
          </cell>
          <cell r="J22214">
            <v>0.546</v>
          </cell>
        </row>
        <row r="22215">
          <cell r="F22215" t="str">
            <v>湖坪小学-小寨</v>
          </cell>
          <cell r="G22215" t="str">
            <v>C331433127</v>
          </cell>
          <cell r="H22215">
            <v>0</v>
          </cell>
          <cell r="I22215">
            <v>0.913</v>
          </cell>
          <cell r="J22215">
            <v>0.913</v>
          </cell>
        </row>
        <row r="22216">
          <cell r="F22216" t="str">
            <v>王家铺-姚家湾组</v>
          </cell>
          <cell r="G22216" t="str">
            <v>V016433127</v>
          </cell>
          <cell r="H22216">
            <v>0</v>
          </cell>
          <cell r="I22216">
            <v>0.603</v>
          </cell>
          <cell r="J22216">
            <v>0.603</v>
          </cell>
        </row>
        <row r="22217">
          <cell r="F22217" t="str">
            <v>谢家桥-龙头村</v>
          </cell>
          <cell r="G22217" t="str">
            <v>CB49433127</v>
          </cell>
          <cell r="H22217">
            <v>0</v>
          </cell>
          <cell r="I22217">
            <v>1.562</v>
          </cell>
          <cell r="J22217">
            <v>1.562</v>
          </cell>
        </row>
        <row r="22218">
          <cell r="F22218" t="str">
            <v>舒家院子-王家湾</v>
          </cell>
          <cell r="G22218" t="str">
            <v>C052433127</v>
          </cell>
          <cell r="H22218">
            <v>1.352</v>
          </cell>
          <cell r="I22218">
            <v>2.202</v>
          </cell>
          <cell r="J22218">
            <v>0.85</v>
          </cell>
        </row>
        <row r="22219">
          <cell r="G22219" t="str">
            <v>V000</v>
          </cell>
          <cell r="H22219">
            <v>0</v>
          </cell>
          <cell r="I22219">
            <v>0.152</v>
          </cell>
          <cell r="J22219">
            <v>0.152</v>
          </cell>
        </row>
        <row r="22220">
          <cell r="F22220" t="str">
            <v>刘家-星火村一组</v>
          </cell>
          <cell r="G22220" t="str">
            <v>V795433127</v>
          </cell>
          <cell r="H22220">
            <v>0</v>
          </cell>
          <cell r="I22220">
            <v>0.792</v>
          </cell>
          <cell r="J22220">
            <v>0.792</v>
          </cell>
        </row>
        <row r="22221">
          <cell r="F22221" t="str">
            <v>土寨卫生室-土寨三组</v>
          </cell>
          <cell r="G22221" t="str">
            <v>V154433127</v>
          </cell>
          <cell r="H22221">
            <v>0</v>
          </cell>
          <cell r="I22221">
            <v>0.852</v>
          </cell>
          <cell r="J22221">
            <v>0.852</v>
          </cell>
        </row>
        <row r="22222">
          <cell r="F22222" t="str">
            <v>李家寨-茶林四组</v>
          </cell>
          <cell r="G22222" t="str">
            <v>V155433127</v>
          </cell>
          <cell r="H22222">
            <v>0</v>
          </cell>
          <cell r="I22222">
            <v>0.516</v>
          </cell>
          <cell r="J22222">
            <v>0.516</v>
          </cell>
        </row>
        <row r="22223">
          <cell r="F22223" t="str">
            <v>大坝桥-大坝村五组</v>
          </cell>
          <cell r="G22223" t="str">
            <v>V188433127</v>
          </cell>
          <cell r="H22223">
            <v>0</v>
          </cell>
          <cell r="I22223">
            <v>0.988</v>
          </cell>
          <cell r="J22223">
            <v>0.988</v>
          </cell>
        </row>
        <row r="22224">
          <cell r="F22224" t="str">
            <v>长溪三组-长溪六组</v>
          </cell>
          <cell r="G22224" t="str">
            <v>V190433127</v>
          </cell>
          <cell r="H22224">
            <v>0</v>
          </cell>
          <cell r="I22224">
            <v>1.65</v>
          </cell>
          <cell r="J22224">
            <v>1.65</v>
          </cell>
        </row>
        <row r="22225">
          <cell r="G22225" t="str">
            <v>AA26433127</v>
          </cell>
          <cell r="H22225">
            <v>0</v>
          </cell>
          <cell r="I22225">
            <v>0.445</v>
          </cell>
          <cell r="J22225">
            <v>0.445</v>
          </cell>
        </row>
        <row r="22226">
          <cell r="F22226" t="str">
            <v>上坪至科甲</v>
          </cell>
          <cell r="G22226" t="str">
            <v>C47A433127</v>
          </cell>
          <cell r="H22226">
            <v>0</v>
          </cell>
          <cell r="I22226">
            <v>1.059</v>
          </cell>
          <cell r="J22226">
            <v>1.059</v>
          </cell>
        </row>
        <row r="22227">
          <cell r="F22227" t="str">
            <v>王家湾-隆华八组</v>
          </cell>
          <cell r="G22227" t="str">
            <v>V145433127</v>
          </cell>
          <cell r="H22227">
            <v>0</v>
          </cell>
          <cell r="I22227">
            <v>0.551</v>
          </cell>
          <cell r="J22227">
            <v>0.551</v>
          </cell>
        </row>
        <row r="22228">
          <cell r="F22228" t="str">
            <v>柯溪村-泽士湖村</v>
          </cell>
          <cell r="G22228" t="str">
            <v>CB15433127</v>
          </cell>
          <cell r="H22228">
            <v>0</v>
          </cell>
          <cell r="I22228">
            <v>2.497</v>
          </cell>
          <cell r="J22228">
            <v>2.497</v>
          </cell>
        </row>
        <row r="22229">
          <cell r="F22229" t="str">
            <v>民建2桥-蟠龙学校</v>
          </cell>
          <cell r="G22229" t="str">
            <v>CB16433127</v>
          </cell>
          <cell r="H22229">
            <v>1.69</v>
          </cell>
          <cell r="I22229">
            <v>3.265</v>
          </cell>
          <cell r="J22229">
            <v>1.575</v>
          </cell>
        </row>
        <row r="22230">
          <cell r="F22230" t="str">
            <v>新坪至彭村</v>
          </cell>
          <cell r="G22230" t="str">
            <v>C45A433127</v>
          </cell>
          <cell r="H22230">
            <v>0</v>
          </cell>
          <cell r="I22230">
            <v>0.292</v>
          </cell>
          <cell r="J22230">
            <v>0.292</v>
          </cell>
        </row>
        <row r="22231">
          <cell r="F22231" t="str">
            <v>民建2桥-蟠龙学校</v>
          </cell>
          <cell r="G22231" t="str">
            <v>CB16433127</v>
          </cell>
          <cell r="H22231">
            <v>0</v>
          </cell>
          <cell r="I22231">
            <v>1.69</v>
          </cell>
          <cell r="J22231">
            <v>1.69</v>
          </cell>
        </row>
        <row r="22232">
          <cell r="F22232" t="str">
            <v>张家老屋-牛角山二组</v>
          </cell>
          <cell r="G22232" t="str">
            <v>V172433127</v>
          </cell>
          <cell r="H22232">
            <v>0</v>
          </cell>
          <cell r="I22232">
            <v>1.013</v>
          </cell>
          <cell r="J22232">
            <v>1.013</v>
          </cell>
        </row>
        <row r="22233">
          <cell r="F22233" t="str">
            <v>惹坝学校-惹坝十一组</v>
          </cell>
          <cell r="G22233" t="str">
            <v>V175433127</v>
          </cell>
          <cell r="H22233">
            <v>0</v>
          </cell>
          <cell r="I22233">
            <v>0.926</v>
          </cell>
          <cell r="J22233">
            <v>0.926</v>
          </cell>
        </row>
        <row r="22234">
          <cell r="F22234" t="str">
            <v>元卡村洞口-青竹界</v>
          </cell>
          <cell r="G22234" t="str">
            <v>CB52433127</v>
          </cell>
          <cell r="H22234">
            <v>1.689</v>
          </cell>
          <cell r="I22234">
            <v>3.68</v>
          </cell>
          <cell r="J22234">
            <v>1.991</v>
          </cell>
        </row>
        <row r="22235">
          <cell r="F22235" t="str">
            <v>下场-三家田</v>
          </cell>
          <cell r="G22235" t="str">
            <v>CB87433127</v>
          </cell>
          <cell r="H22235">
            <v>0</v>
          </cell>
          <cell r="I22235">
            <v>0.039</v>
          </cell>
          <cell r="J22235">
            <v>0.039</v>
          </cell>
        </row>
        <row r="22236">
          <cell r="F22236" t="str">
            <v>彭家寨-文昌村十四组</v>
          </cell>
          <cell r="G22236" t="str">
            <v>V133433127</v>
          </cell>
          <cell r="H22236">
            <v>0</v>
          </cell>
          <cell r="I22236">
            <v>0.963</v>
          </cell>
          <cell r="J22236">
            <v>0.963</v>
          </cell>
        </row>
        <row r="22237">
          <cell r="F22237" t="str">
            <v>苗寨-猫子洞</v>
          </cell>
          <cell r="G22237" t="str">
            <v>V813433127</v>
          </cell>
          <cell r="H22237">
            <v>0</v>
          </cell>
          <cell r="I22237">
            <v>1.032</v>
          </cell>
          <cell r="J22237">
            <v>1.032</v>
          </cell>
        </row>
        <row r="22238">
          <cell r="F22238" t="str">
            <v>出谷-彭家沟</v>
          </cell>
          <cell r="G22238" t="str">
            <v>V807433127</v>
          </cell>
          <cell r="H22238">
            <v>0</v>
          </cell>
          <cell r="I22238">
            <v>0.784</v>
          </cell>
          <cell r="J22238">
            <v>0.784</v>
          </cell>
        </row>
        <row r="22239">
          <cell r="F22239" t="str">
            <v>叉口-小溪</v>
          </cell>
          <cell r="G22239" t="str">
            <v>C276433127</v>
          </cell>
          <cell r="H22239">
            <v>0</v>
          </cell>
          <cell r="I22239">
            <v>0.247</v>
          </cell>
          <cell r="J22239">
            <v>0.247</v>
          </cell>
        </row>
        <row r="22240">
          <cell r="G22240" t="str">
            <v>V000</v>
          </cell>
          <cell r="H22240">
            <v>0</v>
          </cell>
          <cell r="I22240">
            <v>0.316</v>
          </cell>
          <cell r="J22240">
            <v>0.316</v>
          </cell>
        </row>
        <row r="22241">
          <cell r="F22241" t="str">
            <v>西裤-5组</v>
          </cell>
          <cell r="G22241" t="str">
            <v>V816433127</v>
          </cell>
          <cell r="H22241">
            <v>0</v>
          </cell>
          <cell r="I22241">
            <v>1.104</v>
          </cell>
          <cell r="J22241">
            <v>1.104</v>
          </cell>
        </row>
        <row r="22242">
          <cell r="F22242" t="str">
            <v>下坪学校-下坪2组</v>
          </cell>
          <cell r="G22242" t="str">
            <v>CBE8433127</v>
          </cell>
          <cell r="H22242">
            <v>0</v>
          </cell>
          <cell r="I22242">
            <v>2.47</v>
          </cell>
          <cell r="J22242">
            <v>2.47</v>
          </cell>
        </row>
        <row r="22243">
          <cell r="F22243" t="str">
            <v>下坪1组-2组</v>
          </cell>
          <cell r="G22243" t="str">
            <v>V100433127</v>
          </cell>
          <cell r="H22243">
            <v>0</v>
          </cell>
          <cell r="I22243">
            <v>0.683</v>
          </cell>
          <cell r="J22243">
            <v>0.683</v>
          </cell>
        </row>
        <row r="22244">
          <cell r="F22244" t="str">
            <v>并进村5组-水桶湾</v>
          </cell>
          <cell r="G22244" t="str">
            <v>V684433127</v>
          </cell>
          <cell r="H22244">
            <v>0</v>
          </cell>
          <cell r="I22244">
            <v>0.311</v>
          </cell>
          <cell r="J22244">
            <v>0.311</v>
          </cell>
        </row>
        <row r="22245">
          <cell r="F22245" t="str">
            <v>富竹-和平村部</v>
          </cell>
          <cell r="G22245" t="str">
            <v>CBJ2433127</v>
          </cell>
          <cell r="H22245">
            <v>0</v>
          </cell>
          <cell r="I22245">
            <v>1.831</v>
          </cell>
          <cell r="J22245">
            <v>1.831</v>
          </cell>
        </row>
        <row r="22246">
          <cell r="F22246" t="str">
            <v>卡木村部-4组</v>
          </cell>
          <cell r="G22246" t="str">
            <v>CBJ1433127</v>
          </cell>
          <cell r="H22246">
            <v>0</v>
          </cell>
          <cell r="I22246">
            <v>1.058</v>
          </cell>
          <cell r="J22246">
            <v>1.058</v>
          </cell>
        </row>
        <row r="22247">
          <cell r="G22247" t="str">
            <v>AA19433127</v>
          </cell>
          <cell r="H22247">
            <v>0</v>
          </cell>
          <cell r="I22247">
            <v>1.012</v>
          </cell>
          <cell r="J22247">
            <v>1.012</v>
          </cell>
        </row>
        <row r="22248">
          <cell r="F22248" t="str">
            <v>上坪4组-3组</v>
          </cell>
          <cell r="G22248" t="str">
            <v>CBA9433127</v>
          </cell>
          <cell r="H22248">
            <v>0</v>
          </cell>
          <cell r="I22248">
            <v>1.203</v>
          </cell>
          <cell r="J22248">
            <v>1.203</v>
          </cell>
        </row>
        <row r="22249">
          <cell r="F22249" t="str">
            <v>团结上罗-团结3组</v>
          </cell>
          <cell r="G22249" t="str">
            <v>V765433127</v>
          </cell>
          <cell r="H22249">
            <v>0</v>
          </cell>
          <cell r="I22249">
            <v>0.554</v>
          </cell>
          <cell r="J22249">
            <v>0.554</v>
          </cell>
        </row>
        <row r="22250">
          <cell r="F22250" t="str">
            <v>小寨村部-中寨</v>
          </cell>
          <cell r="G22250" t="str">
            <v>V440433127</v>
          </cell>
          <cell r="H22250">
            <v>0</v>
          </cell>
          <cell r="I22250">
            <v>0.602</v>
          </cell>
          <cell r="J22250">
            <v>0.602</v>
          </cell>
        </row>
        <row r="22251">
          <cell r="F22251" t="str">
            <v>河西2组-9组</v>
          </cell>
          <cell r="G22251" t="str">
            <v>V426433127</v>
          </cell>
          <cell r="H22251">
            <v>0</v>
          </cell>
          <cell r="I22251">
            <v>0.533</v>
          </cell>
          <cell r="J22251">
            <v>0.533</v>
          </cell>
        </row>
        <row r="22252">
          <cell r="F22252" t="str">
            <v>合心村小桥至烈烈湖</v>
          </cell>
          <cell r="G22252" t="str">
            <v>V610433127</v>
          </cell>
          <cell r="H22252">
            <v>0</v>
          </cell>
          <cell r="I22252">
            <v>1.373</v>
          </cell>
          <cell r="J22252">
            <v>1.373</v>
          </cell>
        </row>
        <row r="22253">
          <cell r="F22253" t="str">
            <v>周家湾至关山沟</v>
          </cell>
          <cell r="G22253" t="str">
            <v>V615433127</v>
          </cell>
          <cell r="H22253">
            <v>0</v>
          </cell>
          <cell r="I22253">
            <v>1.115</v>
          </cell>
          <cell r="J22253">
            <v>1.115</v>
          </cell>
        </row>
        <row r="22254">
          <cell r="F22254" t="str">
            <v>双溪桥-小干溪</v>
          </cell>
          <cell r="G22254" t="str">
            <v>V504433127</v>
          </cell>
          <cell r="H22254">
            <v>0</v>
          </cell>
          <cell r="I22254">
            <v>2.022</v>
          </cell>
          <cell r="J22254">
            <v>2.022</v>
          </cell>
        </row>
        <row r="22255">
          <cell r="F22255" t="str">
            <v>双溪桥-大干溪</v>
          </cell>
          <cell r="G22255" t="str">
            <v>V506433127</v>
          </cell>
          <cell r="H22255">
            <v>0</v>
          </cell>
          <cell r="I22255">
            <v>2.343</v>
          </cell>
          <cell r="J22255">
            <v>2.343</v>
          </cell>
        </row>
        <row r="22256">
          <cell r="G22256" t="str">
            <v>AA37433127</v>
          </cell>
          <cell r="H22256">
            <v>0</v>
          </cell>
          <cell r="I22256">
            <v>0.65</v>
          </cell>
          <cell r="J22256">
            <v>0.65</v>
          </cell>
        </row>
        <row r="22257">
          <cell r="F22257" t="str">
            <v>上千塔通组公路</v>
          </cell>
          <cell r="G22257" t="str">
            <v>V596433127</v>
          </cell>
          <cell r="H22257">
            <v>0</v>
          </cell>
          <cell r="I22257">
            <v>0.972</v>
          </cell>
          <cell r="J22257">
            <v>0.972</v>
          </cell>
        </row>
        <row r="22258">
          <cell r="F22258" t="str">
            <v>西洪村-劳子庄</v>
          </cell>
          <cell r="G22258" t="str">
            <v>V598433127</v>
          </cell>
          <cell r="H22258">
            <v>2.706</v>
          </cell>
          <cell r="I22258">
            <v>3.669</v>
          </cell>
          <cell r="J22258">
            <v>0.963</v>
          </cell>
        </row>
        <row r="22259">
          <cell r="F22259" t="str">
            <v>哑口-彭家组</v>
          </cell>
          <cell r="G22259" t="str">
            <v>V798433127</v>
          </cell>
          <cell r="H22259">
            <v>0</v>
          </cell>
          <cell r="I22259">
            <v>0.809</v>
          </cell>
          <cell r="J22259">
            <v>0.809</v>
          </cell>
        </row>
        <row r="22260">
          <cell r="F22260" t="str">
            <v>下寨-小山</v>
          </cell>
          <cell r="G22260" t="str">
            <v>CBA3433127</v>
          </cell>
          <cell r="H22260">
            <v>0</v>
          </cell>
          <cell r="I22260">
            <v>6.241</v>
          </cell>
          <cell r="J22260">
            <v>6.241</v>
          </cell>
        </row>
        <row r="22261">
          <cell r="F22261" t="str">
            <v>孟家湾大桥至卢家</v>
          </cell>
          <cell r="G22261" t="str">
            <v>V510433127</v>
          </cell>
          <cell r="H22261">
            <v>0.677</v>
          </cell>
          <cell r="I22261">
            <v>2.812</v>
          </cell>
          <cell r="J22261">
            <v>2.135</v>
          </cell>
        </row>
        <row r="22262">
          <cell r="F22262" t="str">
            <v>龚家通组公路</v>
          </cell>
          <cell r="G22262" t="str">
            <v>V597433127</v>
          </cell>
          <cell r="H22262">
            <v>0</v>
          </cell>
          <cell r="I22262">
            <v>3.962</v>
          </cell>
          <cell r="J22262">
            <v>3.962</v>
          </cell>
        </row>
        <row r="22263">
          <cell r="F22263" t="str">
            <v>卡塔村部一田家坡</v>
          </cell>
          <cell r="G22263" t="str">
            <v>C593433127</v>
          </cell>
          <cell r="H22263">
            <v>0</v>
          </cell>
          <cell r="I22263">
            <v>2.651</v>
          </cell>
          <cell r="J22263">
            <v>2.651</v>
          </cell>
        </row>
        <row r="22264">
          <cell r="F22264" t="str">
            <v>下洞龙一湖坝</v>
          </cell>
          <cell r="G22264" t="str">
            <v>CB55433127</v>
          </cell>
          <cell r="H22264">
            <v>0</v>
          </cell>
          <cell r="I22264">
            <v>1.477</v>
          </cell>
          <cell r="J22264">
            <v>1.477</v>
          </cell>
        </row>
        <row r="22265">
          <cell r="F22265" t="str">
            <v>矿山一白小褰</v>
          </cell>
          <cell r="G22265" t="str">
            <v>V197433127</v>
          </cell>
          <cell r="H22265">
            <v>0</v>
          </cell>
          <cell r="I22265">
            <v>2.475</v>
          </cell>
          <cell r="J22265">
            <v>2.475</v>
          </cell>
        </row>
        <row r="22266">
          <cell r="F22266" t="str">
            <v>铁厂-川蓬</v>
          </cell>
          <cell r="G22266" t="str">
            <v>V582433127</v>
          </cell>
          <cell r="H22266">
            <v>0</v>
          </cell>
          <cell r="I22266">
            <v>1.814</v>
          </cell>
          <cell r="J22266">
            <v>1.814</v>
          </cell>
        </row>
        <row r="22267">
          <cell r="F22267" t="str">
            <v>茶园通组公路</v>
          </cell>
          <cell r="G22267" t="str">
            <v>V587433127</v>
          </cell>
          <cell r="H22267">
            <v>0</v>
          </cell>
          <cell r="I22267">
            <v>0.498</v>
          </cell>
          <cell r="J22267">
            <v>0.498</v>
          </cell>
        </row>
        <row r="22268">
          <cell r="F22268" t="str">
            <v>花儿岗-熊家</v>
          </cell>
          <cell r="G22268" t="str">
            <v>V579433127</v>
          </cell>
          <cell r="H22268">
            <v>0</v>
          </cell>
          <cell r="I22268">
            <v>1.518</v>
          </cell>
          <cell r="J22268">
            <v>1.518</v>
          </cell>
        </row>
        <row r="22269">
          <cell r="F22269" t="str">
            <v>板桥-三星</v>
          </cell>
          <cell r="G22269" t="str">
            <v>V571433127</v>
          </cell>
          <cell r="H22269">
            <v>0</v>
          </cell>
          <cell r="I22269">
            <v>0.515</v>
          </cell>
          <cell r="J22269">
            <v>0.515</v>
          </cell>
        </row>
        <row r="22270">
          <cell r="F22270" t="str">
            <v>六角通组公路</v>
          </cell>
          <cell r="G22270" t="str">
            <v>CBB6433127</v>
          </cell>
          <cell r="H22270">
            <v>0</v>
          </cell>
          <cell r="I22270">
            <v>1.357</v>
          </cell>
          <cell r="J22270">
            <v>1.357</v>
          </cell>
        </row>
        <row r="22271">
          <cell r="F22271" t="str">
            <v>灰场湾-严家</v>
          </cell>
          <cell r="G22271" t="str">
            <v>V565433127</v>
          </cell>
          <cell r="H22271">
            <v>0</v>
          </cell>
          <cell r="I22271">
            <v>2.362</v>
          </cell>
          <cell r="J22271">
            <v>2.362</v>
          </cell>
        </row>
        <row r="22272">
          <cell r="F22272" t="str">
            <v>拔古8组至喻家坡组</v>
          </cell>
          <cell r="G22272" t="str">
            <v>CB27433127</v>
          </cell>
          <cell r="H22272">
            <v>0</v>
          </cell>
          <cell r="I22272">
            <v>4.406</v>
          </cell>
          <cell r="J22272">
            <v>4.406</v>
          </cell>
        </row>
        <row r="22273">
          <cell r="F22273" t="str">
            <v>两岔河至新寨</v>
          </cell>
          <cell r="G22273" t="str">
            <v>V325433127</v>
          </cell>
          <cell r="H22273">
            <v>0</v>
          </cell>
          <cell r="I22273">
            <v>1.464</v>
          </cell>
          <cell r="J22273">
            <v>1.464</v>
          </cell>
        </row>
        <row r="22274">
          <cell r="F22274" t="str">
            <v>胡家坡至朴实组</v>
          </cell>
          <cell r="G22274" t="str">
            <v>V279433127</v>
          </cell>
          <cell r="H22274">
            <v>0</v>
          </cell>
          <cell r="I22274">
            <v>1.414</v>
          </cell>
          <cell r="J22274">
            <v>1.414</v>
          </cell>
        </row>
        <row r="22275">
          <cell r="F22275" t="str">
            <v>拔古8组至喻家坡组</v>
          </cell>
          <cell r="G22275" t="str">
            <v>CB27433127</v>
          </cell>
          <cell r="H22275">
            <v>3.994</v>
          </cell>
          <cell r="I22275">
            <v>5.698</v>
          </cell>
          <cell r="J22275">
            <v>1.704</v>
          </cell>
        </row>
        <row r="22276">
          <cell r="F22276" t="str">
            <v>猫子塘村部至苗寨</v>
          </cell>
          <cell r="G22276" t="str">
            <v>CB28433127</v>
          </cell>
          <cell r="H22276">
            <v>0</v>
          </cell>
          <cell r="I22276">
            <v>4.179</v>
          </cell>
          <cell r="J22276">
            <v>4.179</v>
          </cell>
        </row>
        <row r="22277">
          <cell r="F22277" t="str">
            <v>新寨-王家坪</v>
          </cell>
          <cell r="G22277" t="str">
            <v>CB96433127</v>
          </cell>
          <cell r="H22277">
            <v>1.389</v>
          </cell>
          <cell r="I22277">
            <v>4.126</v>
          </cell>
          <cell r="J22277">
            <v>2.737</v>
          </cell>
        </row>
        <row r="22278">
          <cell r="F22278" t="str">
            <v>长坪至杉木</v>
          </cell>
          <cell r="G22278" t="str">
            <v>V283433127</v>
          </cell>
          <cell r="H22278">
            <v>0</v>
          </cell>
          <cell r="I22278">
            <v>1.257</v>
          </cell>
          <cell r="J22278">
            <v>1.257</v>
          </cell>
        </row>
        <row r="22279">
          <cell r="F22279" t="str">
            <v>土地坳至泥上</v>
          </cell>
          <cell r="G22279" t="str">
            <v>V284433127</v>
          </cell>
          <cell r="H22279">
            <v>0</v>
          </cell>
          <cell r="I22279">
            <v>0.581</v>
          </cell>
          <cell r="J22279">
            <v>0.581</v>
          </cell>
        </row>
        <row r="22280">
          <cell r="F22280" t="str">
            <v>世清屋至英石坪</v>
          </cell>
          <cell r="G22280" t="str">
            <v>V287433127</v>
          </cell>
          <cell r="H22280">
            <v>0</v>
          </cell>
          <cell r="I22280">
            <v>0.136</v>
          </cell>
          <cell r="J22280">
            <v>0.136</v>
          </cell>
        </row>
        <row r="22281">
          <cell r="F22281" t="str">
            <v>新寨至利不作</v>
          </cell>
          <cell r="G22281" t="str">
            <v>V289433127</v>
          </cell>
          <cell r="H22281">
            <v>0</v>
          </cell>
          <cell r="I22281">
            <v>2.218</v>
          </cell>
          <cell r="J22281">
            <v>2.218</v>
          </cell>
        </row>
        <row r="22282">
          <cell r="F22282" t="str">
            <v>小寨至马石坝</v>
          </cell>
          <cell r="G22282" t="str">
            <v>V324433127</v>
          </cell>
          <cell r="H22282">
            <v>0</v>
          </cell>
          <cell r="I22282">
            <v>2.779</v>
          </cell>
          <cell r="J22282">
            <v>2.779</v>
          </cell>
        </row>
        <row r="22283">
          <cell r="F22283" t="str">
            <v>砂土湖-列比洞</v>
          </cell>
          <cell r="G22283" t="str">
            <v>CB97433127</v>
          </cell>
          <cell r="H22283">
            <v>0</v>
          </cell>
          <cell r="I22283">
            <v>2.691</v>
          </cell>
          <cell r="J22283">
            <v>2.691</v>
          </cell>
        </row>
        <row r="22284">
          <cell r="F22284" t="str">
            <v>砂子坳至砂土</v>
          </cell>
          <cell r="G22284" t="str">
            <v>V296433127</v>
          </cell>
          <cell r="H22284">
            <v>0</v>
          </cell>
          <cell r="I22284">
            <v>1.818</v>
          </cell>
          <cell r="J22284">
            <v>1.818</v>
          </cell>
        </row>
        <row r="22285">
          <cell r="F22285" t="str">
            <v>兵工厂至郭家寨</v>
          </cell>
          <cell r="G22285" t="str">
            <v>C222433130</v>
          </cell>
          <cell r="H22285">
            <v>1.317</v>
          </cell>
          <cell r="I22285">
            <v>1.65</v>
          </cell>
          <cell r="J22285">
            <v>0.333</v>
          </cell>
        </row>
        <row r="22286">
          <cell r="F22286" t="str">
            <v>冒洞烟厂至石家垭</v>
          </cell>
          <cell r="G22286" t="str">
            <v>C014433130</v>
          </cell>
          <cell r="H22286">
            <v>0</v>
          </cell>
          <cell r="I22286">
            <v>5.548</v>
          </cell>
          <cell r="J22286">
            <v>5.548</v>
          </cell>
        </row>
        <row r="22287">
          <cell r="F22287" t="str">
            <v>茨岩-岩山</v>
          </cell>
          <cell r="G22287" t="str">
            <v>C018433130</v>
          </cell>
          <cell r="H22287">
            <v>6.39</v>
          </cell>
          <cell r="I22287">
            <v>6.892</v>
          </cell>
          <cell r="J22287">
            <v>0.502</v>
          </cell>
        </row>
        <row r="22288">
          <cell r="F22288" t="str">
            <v>枇杷窝亏至姚家垭</v>
          </cell>
          <cell r="G22288" t="str">
            <v>C234433130</v>
          </cell>
          <cell r="H22288">
            <v>0</v>
          </cell>
          <cell r="I22288">
            <v>0.657</v>
          </cell>
          <cell r="J22288">
            <v>0.657</v>
          </cell>
        </row>
        <row r="22289">
          <cell r="F22289" t="str">
            <v>张家大屋至徐家寨</v>
          </cell>
          <cell r="G22289" t="str">
            <v>VB21433130</v>
          </cell>
          <cell r="H22289">
            <v>0</v>
          </cell>
          <cell r="I22289">
            <v>0.323</v>
          </cell>
          <cell r="J22289">
            <v>0.323</v>
          </cell>
        </row>
        <row r="22290">
          <cell r="F22290" t="str">
            <v>兵工厂至郭家寨</v>
          </cell>
          <cell r="G22290" t="str">
            <v>C222433130</v>
          </cell>
          <cell r="H22290">
            <v>0</v>
          </cell>
          <cell r="I22290">
            <v>1.296</v>
          </cell>
          <cell r="J22290">
            <v>1.296</v>
          </cell>
        </row>
        <row r="22291">
          <cell r="G22291" t="str">
            <v>V000</v>
          </cell>
          <cell r="H22291">
            <v>0</v>
          </cell>
          <cell r="I22291">
            <v>0.171</v>
          </cell>
          <cell r="J22291">
            <v>0.171</v>
          </cell>
        </row>
        <row r="22292">
          <cell r="F22292" t="str">
            <v>张家湾至李树塔</v>
          </cell>
          <cell r="G22292" t="str">
            <v>V147433130</v>
          </cell>
          <cell r="H22292">
            <v>0</v>
          </cell>
          <cell r="I22292">
            <v>1.177</v>
          </cell>
          <cell r="J22292">
            <v>1.177</v>
          </cell>
        </row>
        <row r="22293">
          <cell r="F22293" t="str">
            <v>泽龙坪至苦列</v>
          </cell>
          <cell r="G22293" t="str">
            <v>VJ84433130</v>
          </cell>
          <cell r="H22293">
            <v>0</v>
          </cell>
          <cell r="I22293">
            <v>0.731</v>
          </cell>
          <cell r="J22293">
            <v>0.731</v>
          </cell>
        </row>
        <row r="22294">
          <cell r="F22294" t="str">
            <v>比寨至算比</v>
          </cell>
          <cell r="G22294" t="str">
            <v>C181433130</v>
          </cell>
          <cell r="H22294">
            <v>0</v>
          </cell>
          <cell r="I22294">
            <v>0.618</v>
          </cell>
          <cell r="J22294">
            <v>0.618</v>
          </cell>
        </row>
        <row r="22295">
          <cell r="F22295" t="str">
            <v>多湖至肖家坡</v>
          </cell>
          <cell r="G22295" t="str">
            <v>C133433130</v>
          </cell>
          <cell r="H22295">
            <v>6.393</v>
          </cell>
          <cell r="I22295">
            <v>7.735</v>
          </cell>
          <cell r="J22295">
            <v>1.342</v>
          </cell>
        </row>
        <row r="22296">
          <cell r="F22296" t="str">
            <v>塔锅洞至小半南</v>
          </cell>
          <cell r="G22296" t="str">
            <v>C216433130</v>
          </cell>
          <cell r="H22296">
            <v>0</v>
          </cell>
          <cell r="I22296">
            <v>2.872</v>
          </cell>
          <cell r="J22296">
            <v>2.872</v>
          </cell>
        </row>
        <row r="22297">
          <cell r="F22297" t="str">
            <v>高桥-合心</v>
          </cell>
          <cell r="G22297" t="str">
            <v>Y141433130</v>
          </cell>
          <cell r="H22297">
            <v>9.869</v>
          </cell>
          <cell r="I22297">
            <v>12.754</v>
          </cell>
          <cell r="J22297">
            <v>2.885</v>
          </cell>
        </row>
        <row r="22298">
          <cell r="F22298" t="str">
            <v>高桥-合心</v>
          </cell>
          <cell r="G22298" t="str">
            <v>Y141433130</v>
          </cell>
          <cell r="H22298">
            <v>14.192</v>
          </cell>
          <cell r="I22298">
            <v>15.921</v>
          </cell>
          <cell r="J22298">
            <v>1.729</v>
          </cell>
        </row>
        <row r="22299">
          <cell r="F22299" t="str">
            <v>凉亭坳至叉拉</v>
          </cell>
          <cell r="G22299" t="str">
            <v>VD90433130</v>
          </cell>
          <cell r="H22299">
            <v>0</v>
          </cell>
          <cell r="I22299">
            <v>0.905</v>
          </cell>
          <cell r="J22299">
            <v>0.905</v>
          </cell>
        </row>
        <row r="22300">
          <cell r="F22300" t="str">
            <v>土洛虎至盘龙街</v>
          </cell>
          <cell r="G22300" t="str">
            <v>VD65433130</v>
          </cell>
          <cell r="H22300">
            <v>0</v>
          </cell>
          <cell r="I22300">
            <v>3.326</v>
          </cell>
          <cell r="J22300">
            <v>3.326</v>
          </cell>
        </row>
        <row r="22301">
          <cell r="F22301" t="str">
            <v>牙道至凤溪寨</v>
          </cell>
          <cell r="G22301" t="str">
            <v>VJ57433130</v>
          </cell>
          <cell r="H22301">
            <v>0</v>
          </cell>
          <cell r="I22301">
            <v>1.72</v>
          </cell>
          <cell r="J22301">
            <v>1.72</v>
          </cell>
        </row>
        <row r="22302">
          <cell r="F22302" t="str">
            <v>张家湾至惹巴拉</v>
          </cell>
          <cell r="G22302" t="str">
            <v>VJ59433130</v>
          </cell>
          <cell r="H22302">
            <v>0</v>
          </cell>
          <cell r="I22302">
            <v>0.838</v>
          </cell>
          <cell r="J22302">
            <v>0.838</v>
          </cell>
        </row>
        <row r="22303">
          <cell r="F22303" t="str">
            <v>多湖至肖家坡</v>
          </cell>
          <cell r="G22303" t="str">
            <v>C133433130</v>
          </cell>
          <cell r="H22303">
            <v>0</v>
          </cell>
          <cell r="I22303">
            <v>1.651</v>
          </cell>
          <cell r="J22303">
            <v>1.651</v>
          </cell>
        </row>
        <row r="22304">
          <cell r="F22304" t="str">
            <v>捏可坝至拉铺湾</v>
          </cell>
          <cell r="G22304" t="str">
            <v>VD68433130</v>
          </cell>
          <cell r="H22304">
            <v>0</v>
          </cell>
          <cell r="I22304">
            <v>0.984</v>
          </cell>
          <cell r="J22304">
            <v>0.984</v>
          </cell>
        </row>
        <row r="22305">
          <cell r="G22305" t="str">
            <v>V000</v>
          </cell>
          <cell r="H22305">
            <v>0</v>
          </cell>
          <cell r="I22305">
            <v>0.293</v>
          </cell>
          <cell r="J22305">
            <v>0.293</v>
          </cell>
        </row>
        <row r="22306">
          <cell r="F22306" t="str">
            <v>德治桥至二黄寨</v>
          </cell>
          <cell r="G22306" t="str">
            <v>V749433130</v>
          </cell>
          <cell r="H22306">
            <v>0</v>
          </cell>
          <cell r="I22306">
            <v>0.337</v>
          </cell>
          <cell r="J22306">
            <v>0.337</v>
          </cell>
        </row>
        <row r="22307">
          <cell r="F22307" t="str">
            <v>大坳至二厅岩</v>
          </cell>
          <cell r="G22307" t="str">
            <v>C056433130</v>
          </cell>
          <cell r="H22307">
            <v>0</v>
          </cell>
          <cell r="I22307">
            <v>2.374</v>
          </cell>
          <cell r="J22307">
            <v>2.374</v>
          </cell>
        </row>
        <row r="22308">
          <cell r="G22308" t="str">
            <v>V000</v>
          </cell>
          <cell r="H22308">
            <v>0</v>
          </cell>
          <cell r="I22308">
            <v>0.36</v>
          </cell>
          <cell r="J22308">
            <v>0.36</v>
          </cell>
        </row>
        <row r="22309">
          <cell r="F22309" t="str">
            <v>马斜湖至游家</v>
          </cell>
          <cell r="G22309" t="str">
            <v>C059433130</v>
          </cell>
          <cell r="H22309">
            <v>1.964</v>
          </cell>
          <cell r="I22309">
            <v>3.157</v>
          </cell>
          <cell r="J22309">
            <v>1.193</v>
          </cell>
        </row>
        <row r="22310">
          <cell r="F22310" t="str">
            <v>朱家至端湾</v>
          </cell>
          <cell r="G22310" t="str">
            <v>V780433130</v>
          </cell>
          <cell r="H22310">
            <v>0</v>
          </cell>
          <cell r="I22310">
            <v>0.884</v>
          </cell>
          <cell r="J22310">
            <v>0.884</v>
          </cell>
        </row>
        <row r="22311">
          <cell r="F22311" t="str">
            <v>瞿家至新寨坡</v>
          </cell>
          <cell r="G22311" t="str">
            <v>VK17433130</v>
          </cell>
          <cell r="H22311">
            <v>0</v>
          </cell>
          <cell r="I22311">
            <v>0.522</v>
          </cell>
          <cell r="J22311">
            <v>0.522</v>
          </cell>
        </row>
        <row r="22312">
          <cell r="F22312" t="str">
            <v>两河口-板栗坪</v>
          </cell>
          <cell r="G22312" t="str">
            <v>C271433130</v>
          </cell>
          <cell r="H22312">
            <v>3.82</v>
          </cell>
          <cell r="I22312">
            <v>5.232</v>
          </cell>
          <cell r="J22312">
            <v>1.412</v>
          </cell>
        </row>
        <row r="22313">
          <cell r="F22313" t="str">
            <v>娃娃潭至车水窝</v>
          </cell>
          <cell r="G22313" t="str">
            <v>C365433130</v>
          </cell>
          <cell r="H22313">
            <v>0</v>
          </cell>
          <cell r="I22313">
            <v>1.831</v>
          </cell>
          <cell r="J22313">
            <v>1.831</v>
          </cell>
        </row>
        <row r="22314">
          <cell r="F22314" t="str">
            <v>麦砂坡至文家寨</v>
          </cell>
          <cell r="G22314" t="str">
            <v>V282433130</v>
          </cell>
          <cell r="H22314">
            <v>0</v>
          </cell>
          <cell r="I22314">
            <v>0.966</v>
          </cell>
          <cell r="J22314">
            <v>0.966</v>
          </cell>
        </row>
        <row r="22315">
          <cell r="F22315" t="str">
            <v>打溪老至他砂湖</v>
          </cell>
          <cell r="G22315" t="str">
            <v>C599433130</v>
          </cell>
          <cell r="H22315">
            <v>0</v>
          </cell>
          <cell r="I22315">
            <v>0.878</v>
          </cell>
          <cell r="J22315">
            <v>0.878</v>
          </cell>
        </row>
        <row r="22316">
          <cell r="F22316" t="str">
            <v>十二湖沟至古丈九组村</v>
          </cell>
          <cell r="G22316" t="str">
            <v>VC06433130</v>
          </cell>
          <cell r="H22316">
            <v>0</v>
          </cell>
          <cell r="I22316">
            <v>1.167</v>
          </cell>
          <cell r="J22316">
            <v>1.167</v>
          </cell>
        </row>
        <row r="22317">
          <cell r="F22317" t="str">
            <v>苗兴大院至岩脚</v>
          </cell>
          <cell r="G22317" t="str">
            <v>C488433130</v>
          </cell>
          <cell r="H22317">
            <v>0</v>
          </cell>
          <cell r="I22317">
            <v>2.159</v>
          </cell>
          <cell r="J22317">
            <v>2.159</v>
          </cell>
        </row>
        <row r="22318">
          <cell r="F22318" t="str">
            <v>子母坳至大湾</v>
          </cell>
          <cell r="G22318" t="str">
            <v>V277433130</v>
          </cell>
          <cell r="H22318">
            <v>0</v>
          </cell>
          <cell r="I22318">
            <v>0.225</v>
          </cell>
          <cell r="J22318">
            <v>0.225</v>
          </cell>
        </row>
        <row r="22319">
          <cell r="F22319" t="str">
            <v>一碗水至天堰</v>
          </cell>
          <cell r="G22319" t="str">
            <v>C024433130</v>
          </cell>
          <cell r="H22319">
            <v>0</v>
          </cell>
          <cell r="I22319">
            <v>0.877</v>
          </cell>
          <cell r="J22319">
            <v>0.877</v>
          </cell>
        </row>
        <row r="22320">
          <cell r="F22320" t="str">
            <v>梯子岩-梭堡</v>
          </cell>
          <cell r="G22320" t="str">
            <v>Y067433130</v>
          </cell>
          <cell r="H22320">
            <v>3.248</v>
          </cell>
          <cell r="I22320">
            <v>3.692</v>
          </cell>
          <cell r="J22320">
            <v>0.444</v>
          </cell>
        </row>
        <row r="22321">
          <cell r="F22321" t="str">
            <v>尧城小学至向家寨</v>
          </cell>
          <cell r="G22321" t="str">
            <v>V295433130</v>
          </cell>
          <cell r="H22321">
            <v>0</v>
          </cell>
          <cell r="I22321">
            <v>1.228</v>
          </cell>
          <cell r="J22321">
            <v>1.228</v>
          </cell>
        </row>
        <row r="22322">
          <cell r="G22322" t="str">
            <v>V000</v>
          </cell>
          <cell r="H22322">
            <v>0</v>
          </cell>
          <cell r="I22322">
            <v>0.308</v>
          </cell>
          <cell r="J22322">
            <v>0.308</v>
          </cell>
        </row>
        <row r="22323">
          <cell r="F22323" t="str">
            <v>双拱桥至电站</v>
          </cell>
          <cell r="G22323" t="str">
            <v>C307433130</v>
          </cell>
          <cell r="H22323">
            <v>0</v>
          </cell>
          <cell r="I22323">
            <v>1.726</v>
          </cell>
          <cell r="J22323">
            <v>1.726</v>
          </cell>
        </row>
        <row r="22324">
          <cell r="F22324" t="str">
            <v>三叉口至庙堡上</v>
          </cell>
          <cell r="G22324" t="str">
            <v>V461433130</v>
          </cell>
          <cell r="H22324">
            <v>0</v>
          </cell>
          <cell r="I22324">
            <v>0.711</v>
          </cell>
          <cell r="J22324">
            <v>0.711</v>
          </cell>
        </row>
        <row r="22325">
          <cell r="F22325" t="str">
            <v>油械树至马螺</v>
          </cell>
          <cell r="G22325" t="str">
            <v>VD12433130</v>
          </cell>
          <cell r="H22325">
            <v>0</v>
          </cell>
          <cell r="I22325">
            <v>1.956</v>
          </cell>
          <cell r="J22325">
            <v>1.956</v>
          </cell>
        </row>
        <row r="22326">
          <cell r="F22326" t="str">
            <v>桥上-牙土</v>
          </cell>
          <cell r="G22326" t="str">
            <v>C210433130</v>
          </cell>
          <cell r="H22326">
            <v>2.305</v>
          </cell>
          <cell r="I22326">
            <v>2.904</v>
          </cell>
          <cell r="J22326">
            <v>0.599</v>
          </cell>
        </row>
        <row r="22327">
          <cell r="G22327" t="str">
            <v>V000</v>
          </cell>
          <cell r="H22327">
            <v>0</v>
          </cell>
          <cell r="I22327">
            <v>0.173</v>
          </cell>
          <cell r="J22327">
            <v>0.173</v>
          </cell>
        </row>
        <row r="22328">
          <cell r="F22328" t="str">
            <v>甲湖沟至树木洞</v>
          </cell>
          <cell r="G22328" t="str">
            <v>C159433130</v>
          </cell>
          <cell r="H22328">
            <v>0</v>
          </cell>
          <cell r="I22328">
            <v>0.92</v>
          </cell>
          <cell r="J22328">
            <v>0.92</v>
          </cell>
        </row>
        <row r="22329">
          <cell r="G22329" t="str">
            <v>V000</v>
          </cell>
          <cell r="H22329">
            <v>0</v>
          </cell>
          <cell r="I22329">
            <v>0.247</v>
          </cell>
          <cell r="J22329">
            <v>0.247</v>
          </cell>
        </row>
        <row r="22330">
          <cell r="F22330" t="str">
            <v>老屋里至进梢</v>
          </cell>
          <cell r="G22330" t="str">
            <v>V579433130</v>
          </cell>
          <cell r="H22330">
            <v>0</v>
          </cell>
          <cell r="I22330">
            <v>0.374</v>
          </cell>
          <cell r="J22330">
            <v>0.374</v>
          </cell>
        </row>
        <row r="22331">
          <cell r="F22331" t="str">
            <v>梓木-凤寨</v>
          </cell>
          <cell r="G22331" t="str">
            <v>Y051433130</v>
          </cell>
          <cell r="H22331">
            <v>2.679</v>
          </cell>
          <cell r="I22331">
            <v>3.591</v>
          </cell>
          <cell r="J22331">
            <v>0.912</v>
          </cell>
        </row>
        <row r="22332">
          <cell r="F22332" t="str">
            <v>万建桥至王家寨</v>
          </cell>
          <cell r="G22332" t="str">
            <v>VE68433130</v>
          </cell>
          <cell r="H22332">
            <v>0</v>
          </cell>
          <cell r="I22332">
            <v>0.394</v>
          </cell>
          <cell r="J22332">
            <v>0.394</v>
          </cell>
        </row>
        <row r="22333">
          <cell r="F22333" t="str">
            <v>毕家山至半坡</v>
          </cell>
          <cell r="G22333" t="str">
            <v>VE85433130</v>
          </cell>
          <cell r="H22333">
            <v>0</v>
          </cell>
          <cell r="I22333">
            <v>1.409</v>
          </cell>
          <cell r="J22333">
            <v>1.409</v>
          </cell>
        </row>
        <row r="22334">
          <cell r="F22334" t="str">
            <v>群英渠道至卡可交</v>
          </cell>
          <cell r="G22334" t="str">
            <v>C197433130</v>
          </cell>
          <cell r="H22334">
            <v>0</v>
          </cell>
          <cell r="I22334">
            <v>1.298</v>
          </cell>
          <cell r="J22334">
            <v>1.298</v>
          </cell>
        </row>
        <row r="22335">
          <cell r="F22335" t="str">
            <v>老寨学校至庙垭</v>
          </cell>
          <cell r="G22335" t="str">
            <v>C201433130</v>
          </cell>
          <cell r="H22335">
            <v>0</v>
          </cell>
          <cell r="I22335">
            <v>1.837</v>
          </cell>
          <cell r="J22335">
            <v>1.837</v>
          </cell>
        </row>
        <row r="22336">
          <cell r="F22336" t="str">
            <v>热家至岩脚</v>
          </cell>
          <cell r="G22336" t="str">
            <v>VJ22433130</v>
          </cell>
          <cell r="H22336">
            <v>0</v>
          </cell>
          <cell r="I22336">
            <v>1.231</v>
          </cell>
          <cell r="J22336">
            <v>1.231</v>
          </cell>
        </row>
        <row r="22337">
          <cell r="F22337" t="str">
            <v>岔口洞至外院子</v>
          </cell>
          <cell r="G22337" t="str">
            <v>VE95433130</v>
          </cell>
          <cell r="H22337">
            <v>0</v>
          </cell>
          <cell r="I22337">
            <v>2.681</v>
          </cell>
          <cell r="J22337">
            <v>2.681</v>
          </cell>
        </row>
        <row r="22338">
          <cell r="F22338" t="str">
            <v>红宝上至砂脚</v>
          </cell>
          <cell r="G22338" t="str">
            <v>C208433130</v>
          </cell>
          <cell r="H22338">
            <v>0.983</v>
          </cell>
          <cell r="I22338">
            <v>2.892</v>
          </cell>
          <cell r="J22338">
            <v>1.909</v>
          </cell>
        </row>
        <row r="22339">
          <cell r="F22339" t="str">
            <v>洞极沟至狗头堡</v>
          </cell>
          <cell r="G22339" t="str">
            <v>C190433130</v>
          </cell>
          <cell r="H22339">
            <v>0</v>
          </cell>
          <cell r="I22339">
            <v>0.341</v>
          </cell>
          <cell r="J22339">
            <v>0.341</v>
          </cell>
        </row>
        <row r="22340">
          <cell r="F22340" t="str">
            <v>209至光荣</v>
          </cell>
          <cell r="G22340" t="str">
            <v>C09A433130</v>
          </cell>
          <cell r="H22340">
            <v>0</v>
          </cell>
          <cell r="I22340">
            <v>0.887</v>
          </cell>
          <cell r="J22340">
            <v>0.887</v>
          </cell>
        </row>
        <row r="22341">
          <cell r="F22341" t="str">
            <v>老场村村道</v>
          </cell>
          <cell r="G22341" t="str">
            <v>C12A433130</v>
          </cell>
          <cell r="H22341">
            <v>0</v>
          </cell>
          <cell r="I22341">
            <v>0.714</v>
          </cell>
          <cell r="J22341">
            <v>0.714</v>
          </cell>
        </row>
        <row r="22342">
          <cell r="F22342" t="str">
            <v>兴旺-七组</v>
          </cell>
          <cell r="G22342" t="str">
            <v>C447433130</v>
          </cell>
          <cell r="H22342">
            <v>0</v>
          </cell>
          <cell r="I22342">
            <v>3.469</v>
          </cell>
          <cell r="J22342">
            <v>3.469</v>
          </cell>
        </row>
        <row r="22343">
          <cell r="F22343" t="str">
            <v>苗兴大院至岩脚</v>
          </cell>
          <cell r="G22343" t="str">
            <v>C488433130</v>
          </cell>
          <cell r="H22343">
            <v>2.619</v>
          </cell>
          <cell r="I22343">
            <v>5.06</v>
          </cell>
          <cell r="J22343">
            <v>2.441</v>
          </cell>
        </row>
        <row r="22344">
          <cell r="F22344" t="str">
            <v>龙冠-子龙</v>
          </cell>
          <cell r="G22344" t="str">
            <v>Y083433130</v>
          </cell>
          <cell r="H22344">
            <v>2.813</v>
          </cell>
          <cell r="I22344">
            <v>5.957</v>
          </cell>
          <cell r="J22344">
            <v>3.144</v>
          </cell>
        </row>
        <row r="22345">
          <cell r="F22345" t="str">
            <v>尚家寨至柴杂</v>
          </cell>
          <cell r="G22345" t="str">
            <v>C485433130</v>
          </cell>
          <cell r="H22345">
            <v>0</v>
          </cell>
          <cell r="I22345">
            <v>0.736</v>
          </cell>
          <cell r="J22345">
            <v>0.736</v>
          </cell>
        </row>
        <row r="22346">
          <cell r="F22346" t="str">
            <v>凤溪-东风</v>
          </cell>
          <cell r="G22346" t="str">
            <v>C185433130</v>
          </cell>
          <cell r="H22346">
            <v>4.302</v>
          </cell>
          <cell r="I22346">
            <v>4.868</v>
          </cell>
          <cell r="J22346">
            <v>0.566</v>
          </cell>
        </row>
        <row r="22347">
          <cell r="F22347" t="str">
            <v>比寨至算比</v>
          </cell>
          <cell r="G22347" t="str">
            <v>C181433130</v>
          </cell>
          <cell r="H22347">
            <v>2.665</v>
          </cell>
          <cell r="I22347">
            <v>5.718</v>
          </cell>
          <cell r="J22347">
            <v>3.053</v>
          </cell>
        </row>
        <row r="22348">
          <cell r="F22348" t="str">
            <v>比寨至算比</v>
          </cell>
          <cell r="G22348" t="str">
            <v>C181433130</v>
          </cell>
          <cell r="H22348">
            <v>0</v>
          </cell>
          <cell r="I22348">
            <v>2.044</v>
          </cell>
          <cell r="J22348">
            <v>2.044</v>
          </cell>
        </row>
        <row r="22349">
          <cell r="G22349" t="str">
            <v>V000</v>
          </cell>
          <cell r="H22349">
            <v>0</v>
          </cell>
          <cell r="I22349">
            <v>0.315</v>
          </cell>
          <cell r="J22349">
            <v>0.315</v>
          </cell>
        </row>
        <row r="22350">
          <cell r="F22350" t="str">
            <v>高洞坪至糯米溪</v>
          </cell>
          <cell r="G22350" t="str">
            <v>C286433130</v>
          </cell>
          <cell r="H22350">
            <v>0</v>
          </cell>
          <cell r="I22350">
            <v>0.878</v>
          </cell>
          <cell r="J22350">
            <v>0.878</v>
          </cell>
        </row>
        <row r="22351">
          <cell r="F22351" t="str">
            <v>吕家垅至雷家堡</v>
          </cell>
          <cell r="G22351" t="str">
            <v>V014433130</v>
          </cell>
          <cell r="H22351">
            <v>0</v>
          </cell>
          <cell r="I22351">
            <v>0.533</v>
          </cell>
          <cell r="J22351">
            <v>0.533</v>
          </cell>
        </row>
        <row r="22352">
          <cell r="F22352" t="str">
            <v>莫家巢至三湾塘</v>
          </cell>
          <cell r="G22352" t="str">
            <v>C264433130</v>
          </cell>
          <cell r="H22352">
            <v>0</v>
          </cell>
          <cell r="I22352">
            <v>0.443</v>
          </cell>
          <cell r="J22352">
            <v>0.443</v>
          </cell>
        </row>
        <row r="22353">
          <cell r="F22353" t="str">
            <v>沙子堡至民爱小学</v>
          </cell>
          <cell r="G22353" t="str">
            <v>C240433130</v>
          </cell>
          <cell r="H22353">
            <v>0</v>
          </cell>
          <cell r="I22353">
            <v>2.26</v>
          </cell>
          <cell r="J22353">
            <v>2.26</v>
          </cell>
        </row>
        <row r="22354">
          <cell r="F22354" t="str">
            <v>青山堡至官庙</v>
          </cell>
          <cell r="G22354" t="str">
            <v>C252433130</v>
          </cell>
          <cell r="H22354">
            <v>0.637</v>
          </cell>
          <cell r="I22354">
            <v>2.188</v>
          </cell>
          <cell r="J22354">
            <v>1.551</v>
          </cell>
        </row>
        <row r="22355">
          <cell r="F22355" t="str">
            <v>连丰至蒲家河</v>
          </cell>
          <cell r="G22355" t="str">
            <v>C246433130</v>
          </cell>
          <cell r="H22355">
            <v>0</v>
          </cell>
          <cell r="I22355">
            <v>1.064</v>
          </cell>
          <cell r="J22355">
            <v>1.064</v>
          </cell>
        </row>
        <row r="22356">
          <cell r="F22356" t="str">
            <v>糯米溪至大高上</v>
          </cell>
          <cell r="G22356" t="str">
            <v>C255433130</v>
          </cell>
          <cell r="H22356">
            <v>0</v>
          </cell>
          <cell r="I22356">
            <v>1.059</v>
          </cell>
          <cell r="J22356">
            <v>1.059</v>
          </cell>
        </row>
        <row r="22357">
          <cell r="F22357" t="str">
            <v>高洞坪至糯米溪</v>
          </cell>
          <cell r="G22357" t="str">
            <v>C286433130</v>
          </cell>
          <cell r="H22357">
            <v>0.879</v>
          </cell>
          <cell r="I22357">
            <v>2.992</v>
          </cell>
          <cell r="J22357">
            <v>2.113</v>
          </cell>
        </row>
        <row r="22358">
          <cell r="F22358" t="str">
            <v>青山堡至官庙</v>
          </cell>
          <cell r="G22358" t="str">
            <v>C252433130</v>
          </cell>
          <cell r="H22358">
            <v>0</v>
          </cell>
          <cell r="I22358">
            <v>0.631</v>
          </cell>
          <cell r="J22358">
            <v>0.631</v>
          </cell>
        </row>
        <row r="22359">
          <cell r="F22359" t="str">
            <v>范家湾至核桃坝</v>
          </cell>
          <cell r="G22359" t="str">
            <v>C249433130</v>
          </cell>
          <cell r="H22359">
            <v>0</v>
          </cell>
          <cell r="I22359">
            <v>0.956</v>
          </cell>
          <cell r="J22359">
            <v>0.956</v>
          </cell>
        </row>
        <row r="22360">
          <cell r="F22360" t="str">
            <v>水井坎至张家院子</v>
          </cell>
          <cell r="G22360" t="str">
            <v>V035433130</v>
          </cell>
          <cell r="H22360">
            <v>0</v>
          </cell>
          <cell r="I22360">
            <v>0.786</v>
          </cell>
          <cell r="J22360">
            <v>0.786</v>
          </cell>
        </row>
        <row r="22361">
          <cell r="F22361" t="str">
            <v>李家坳至学堂堡</v>
          </cell>
          <cell r="G22361" t="str">
            <v>C260433130</v>
          </cell>
          <cell r="H22361">
            <v>0</v>
          </cell>
          <cell r="I22361">
            <v>1.898</v>
          </cell>
          <cell r="J22361">
            <v>1.898</v>
          </cell>
        </row>
        <row r="22362">
          <cell r="F22362" t="str">
            <v>油黄岩至李家岸</v>
          </cell>
          <cell r="G22362" t="str">
            <v>C478433130</v>
          </cell>
          <cell r="H22362">
            <v>0</v>
          </cell>
          <cell r="I22362">
            <v>0.981</v>
          </cell>
          <cell r="J22362">
            <v>0.981</v>
          </cell>
        </row>
        <row r="22363">
          <cell r="F22363" t="str">
            <v>马驴颈-老油坊</v>
          </cell>
          <cell r="G22363" t="str">
            <v>C502433130</v>
          </cell>
          <cell r="H22363">
            <v>0</v>
          </cell>
          <cell r="I22363">
            <v>1.92</v>
          </cell>
          <cell r="J22363">
            <v>1.92</v>
          </cell>
        </row>
        <row r="22364">
          <cell r="F22364" t="str">
            <v>岩板桥至跳鱼洞</v>
          </cell>
          <cell r="G22364" t="str">
            <v>C387433130</v>
          </cell>
          <cell r="H22364">
            <v>0</v>
          </cell>
          <cell r="I22364">
            <v>1.014</v>
          </cell>
          <cell r="J22364">
            <v>1.014</v>
          </cell>
        </row>
        <row r="22365">
          <cell r="F22365" t="str">
            <v>立坛堡至下界岩</v>
          </cell>
          <cell r="G22365" t="str">
            <v>VD60433130</v>
          </cell>
          <cell r="H22365">
            <v>0</v>
          </cell>
          <cell r="I22365">
            <v>1.546</v>
          </cell>
          <cell r="J22365">
            <v>1.546</v>
          </cell>
        </row>
        <row r="22366">
          <cell r="F22366" t="str">
            <v>树车桥-捏高</v>
          </cell>
          <cell r="G22366" t="str">
            <v>C590433130</v>
          </cell>
          <cell r="H22366">
            <v>1.343</v>
          </cell>
          <cell r="I22366">
            <v>1.684</v>
          </cell>
          <cell r="J22366">
            <v>0.341</v>
          </cell>
        </row>
        <row r="22367">
          <cell r="F22367" t="str">
            <v>五官村-五官村</v>
          </cell>
          <cell r="G22367" t="str">
            <v>Y031433130</v>
          </cell>
          <cell r="H22367">
            <v>5.74</v>
          </cell>
          <cell r="I22367">
            <v>5.939</v>
          </cell>
          <cell r="J22367">
            <v>0.199</v>
          </cell>
        </row>
        <row r="22368">
          <cell r="F22368" t="str">
            <v>偏岩洞至岩板</v>
          </cell>
          <cell r="G22368" t="str">
            <v>VD24433130</v>
          </cell>
          <cell r="H22368">
            <v>0</v>
          </cell>
          <cell r="I22368">
            <v>2.266</v>
          </cell>
          <cell r="J22368">
            <v>2.266</v>
          </cell>
        </row>
        <row r="22369">
          <cell r="F22369" t="str">
            <v>苦吉坪至若秀</v>
          </cell>
          <cell r="G22369" t="str">
            <v>C138433130</v>
          </cell>
          <cell r="H22369">
            <v>1.738</v>
          </cell>
          <cell r="I22369">
            <v>2.698</v>
          </cell>
          <cell r="J22369">
            <v>0.96</v>
          </cell>
        </row>
        <row r="22370">
          <cell r="F22370" t="str">
            <v>尧场坪至杉木树</v>
          </cell>
          <cell r="G22370" t="str">
            <v>VC30433130</v>
          </cell>
          <cell r="H22370">
            <v>0</v>
          </cell>
          <cell r="I22370">
            <v>0.738</v>
          </cell>
          <cell r="J22370">
            <v>0.738</v>
          </cell>
        </row>
        <row r="22371">
          <cell r="F22371" t="str">
            <v>塔泥至比铁</v>
          </cell>
          <cell r="G22371" t="str">
            <v>C05A433130</v>
          </cell>
          <cell r="H22371">
            <v>0</v>
          </cell>
          <cell r="I22371">
            <v>0.093</v>
          </cell>
          <cell r="J22371">
            <v>0.093</v>
          </cell>
        </row>
        <row r="22372">
          <cell r="F22372" t="str">
            <v>塔泥至比铁</v>
          </cell>
          <cell r="G22372" t="str">
            <v>C05A433130</v>
          </cell>
          <cell r="H22372">
            <v>0</v>
          </cell>
          <cell r="I22372">
            <v>1.158</v>
          </cell>
          <cell r="J22372">
            <v>1.158</v>
          </cell>
        </row>
        <row r="22373">
          <cell r="F22373" t="str">
            <v>塔泥至比铁</v>
          </cell>
          <cell r="G22373" t="str">
            <v>C05A433130</v>
          </cell>
          <cell r="H22373">
            <v>1.893</v>
          </cell>
          <cell r="I22373">
            <v>6.641</v>
          </cell>
          <cell r="J22373">
            <v>4.748</v>
          </cell>
        </row>
        <row r="22374">
          <cell r="F22374" t="str">
            <v>一碗水至马家沟</v>
          </cell>
          <cell r="G22374" t="str">
            <v>VK56433130</v>
          </cell>
          <cell r="H22374">
            <v>0</v>
          </cell>
          <cell r="I22374">
            <v>0.241</v>
          </cell>
          <cell r="J22374">
            <v>0.241</v>
          </cell>
        </row>
        <row r="22375">
          <cell r="G22375" t="str">
            <v>VZ01433130</v>
          </cell>
          <cell r="H22375">
            <v>0</v>
          </cell>
          <cell r="I22375">
            <v>0.894</v>
          </cell>
          <cell r="J22375">
            <v>0.894</v>
          </cell>
        </row>
        <row r="22376">
          <cell r="F22376" t="str">
            <v>两河口-王家</v>
          </cell>
          <cell r="G22376" t="str">
            <v>C465433130</v>
          </cell>
          <cell r="H22376">
            <v>0</v>
          </cell>
          <cell r="I22376">
            <v>5.669</v>
          </cell>
          <cell r="J22376">
            <v>5.669</v>
          </cell>
        </row>
        <row r="22377">
          <cell r="G22377" t="str">
            <v>V000</v>
          </cell>
          <cell r="H22377">
            <v>0</v>
          </cell>
          <cell r="I22377">
            <v>0.248</v>
          </cell>
          <cell r="J22377">
            <v>0.248</v>
          </cell>
        </row>
        <row r="22378">
          <cell r="F22378" t="str">
            <v>易家院子至田家堡</v>
          </cell>
          <cell r="G22378" t="str">
            <v>C261433130</v>
          </cell>
          <cell r="H22378">
            <v>0.877</v>
          </cell>
          <cell r="I22378">
            <v>1.305</v>
          </cell>
          <cell r="J22378">
            <v>0.428</v>
          </cell>
        </row>
        <row r="22379">
          <cell r="F22379" t="str">
            <v>翻水桥至窝罗溪</v>
          </cell>
          <cell r="G22379" t="str">
            <v>VH99433130</v>
          </cell>
          <cell r="H22379">
            <v>0</v>
          </cell>
          <cell r="I22379">
            <v>0.994</v>
          </cell>
          <cell r="J22379">
            <v>0.994</v>
          </cell>
        </row>
        <row r="22380">
          <cell r="F22380" t="str">
            <v>西洛至川洞</v>
          </cell>
          <cell r="G22380" t="str">
            <v>C279433130</v>
          </cell>
          <cell r="H22380">
            <v>2.401</v>
          </cell>
          <cell r="I22380">
            <v>4.194</v>
          </cell>
          <cell r="J22380">
            <v>1.793</v>
          </cell>
        </row>
        <row r="22381">
          <cell r="F22381" t="str">
            <v>村部至黄毛屋脊</v>
          </cell>
          <cell r="G22381" t="str">
            <v>C319433130</v>
          </cell>
          <cell r="H22381">
            <v>0</v>
          </cell>
          <cell r="I22381">
            <v>1.415</v>
          </cell>
          <cell r="J22381">
            <v>1.415</v>
          </cell>
        </row>
        <row r="22382">
          <cell r="F22382" t="str">
            <v>张家店上至凉水井</v>
          </cell>
          <cell r="G22382" t="str">
            <v>C473433130</v>
          </cell>
          <cell r="H22382">
            <v>0</v>
          </cell>
          <cell r="I22382">
            <v>1.135</v>
          </cell>
          <cell r="J22382">
            <v>1.135</v>
          </cell>
        </row>
        <row r="22383">
          <cell r="F22383" t="str">
            <v>沙子堡至古松树</v>
          </cell>
          <cell r="G22383" t="str">
            <v>V037433130</v>
          </cell>
          <cell r="H22383">
            <v>0</v>
          </cell>
          <cell r="I22383">
            <v>0.507</v>
          </cell>
          <cell r="J22383">
            <v>0.507</v>
          </cell>
        </row>
        <row r="22384">
          <cell r="F22384" t="str">
            <v>自生桥至茶园</v>
          </cell>
          <cell r="G22384" t="str">
            <v>C313433130</v>
          </cell>
          <cell r="H22384">
            <v>0</v>
          </cell>
          <cell r="I22384">
            <v>1.338</v>
          </cell>
          <cell r="J22384">
            <v>1.338</v>
          </cell>
        </row>
        <row r="22385">
          <cell r="F22385" t="str">
            <v>大路边至白果洞</v>
          </cell>
          <cell r="G22385" t="str">
            <v>VA19433130</v>
          </cell>
          <cell r="H22385">
            <v>0</v>
          </cell>
          <cell r="I22385">
            <v>0.711</v>
          </cell>
          <cell r="J22385">
            <v>0.711</v>
          </cell>
        </row>
        <row r="22386">
          <cell r="F22386" t="str">
            <v>岩脚至石马</v>
          </cell>
          <cell r="G22386" t="str">
            <v>C318433130</v>
          </cell>
          <cell r="H22386">
            <v>0</v>
          </cell>
          <cell r="I22386">
            <v>1.764</v>
          </cell>
          <cell r="J22386">
            <v>1.764</v>
          </cell>
        </row>
        <row r="22387">
          <cell r="F22387" t="str">
            <v>苦溪垭至西洛</v>
          </cell>
          <cell r="G22387" t="str">
            <v>C368433130</v>
          </cell>
          <cell r="H22387">
            <v>0</v>
          </cell>
          <cell r="I22387">
            <v>0.297</v>
          </cell>
          <cell r="J22387">
            <v>0.297</v>
          </cell>
        </row>
        <row r="22388">
          <cell r="F22388" t="str">
            <v>易家院子至田家堡</v>
          </cell>
          <cell r="G22388" t="str">
            <v>C261433130</v>
          </cell>
          <cell r="H22388">
            <v>0.877</v>
          </cell>
          <cell r="I22388">
            <v>1.701</v>
          </cell>
          <cell r="J22388">
            <v>0.824</v>
          </cell>
        </row>
        <row r="22389">
          <cell r="F22389" t="str">
            <v>田坎上至彭家堡</v>
          </cell>
          <cell r="G22389" t="str">
            <v>C374433130</v>
          </cell>
          <cell r="H22389">
            <v>0</v>
          </cell>
          <cell r="I22389">
            <v>1.13</v>
          </cell>
          <cell r="J22389">
            <v>1.13</v>
          </cell>
        </row>
        <row r="22390">
          <cell r="F22390" t="str">
            <v>双龙至猛洞</v>
          </cell>
          <cell r="G22390" t="str">
            <v>C289433130</v>
          </cell>
          <cell r="H22390">
            <v>0.992</v>
          </cell>
          <cell r="I22390">
            <v>2.159</v>
          </cell>
          <cell r="J22390">
            <v>1.167</v>
          </cell>
        </row>
        <row r="22391">
          <cell r="F22391" t="str">
            <v>南北至风扬坡</v>
          </cell>
          <cell r="G22391" t="str">
            <v>C344433130</v>
          </cell>
          <cell r="H22391">
            <v>0.378</v>
          </cell>
          <cell r="I22391">
            <v>1.398</v>
          </cell>
          <cell r="J22391">
            <v>1.02</v>
          </cell>
        </row>
        <row r="22392">
          <cell r="F22392" t="str">
            <v>张家坳至王家湾</v>
          </cell>
          <cell r="G22392" t="str">
            <v>VA26433130</v>
          </cell>
          <cell r="H22392">
            <v>0</v>
          </cell>
          <cell r="I22392">
            <v>0.307</v>
          </cell>
          <cell r="J22392">
            <v>0.307</v>
          </cell>
        </row>
        <row r="22393">
          <cell r="F22393" t="str">
            <v>向家坡至酉水河</v>
          </cell>
          <cell r="G22393" t="str">
            <v>VA29433130</v>
          </cell>
          <cell r="H22393">
            <v>0</v>
          </cell>
          <cell r="I22393">
            <v>0.472</v>
          </cell>
          <cell r="J22393">
            <v>0.472</v>
          </cell>
        </row>
        <row r="22394">
          <cell r="F22394" t="str">
            <v>渡口至沙河</v>
          </cell>
          <cell r="G22394" t="str">
            <v>C315433130</v>
          </cell>
          <cell r="H22394">
            <v>0</v>
          </cell>
          <cell r="I22394">
            <v>0.79</v>
          </cell>
          <cell r="J22394">
            <v>0.79</v>
          </cell>
        </row>
        <row r="22395">
          <cell r="F22395" t="str">
            <v>竹湾至大界溪</v>
          </cell>
          <cell r="G22395" t="str">
            <v>V066433130</v>
          </cell>
          <cell r="H22395">
            <v>0</v>
          </cell>
          <cell r="I22395">
            <v>1.232</v>
          </cell>
          <cell r="J22395">
            <v>1.232</v>
          </cell>
        </row>
        <row r="22396">
          <cell r="F22396" t="str">
            <v>自生桥至茶园</v>
          </cell>
          <cell r="G22396" t="str">
            <v>C313433130</v>
          </cell>
          <cell r="H22396">
            <v>1.334</v>
          </cell>
          <cell r="I22396">
            <v>5.666</v>
          </cell>
          <cell r="J22396">
            <v>4.332</v>
          </cell>
        </row>
        <row r="22397">
          <cell r="F22397" t="str">
            <v>岩脚至石马</v>
          </cell>
          <cell r="G22397" t="str">
            <v>C318433130</v>
          </cell>
          <cell r="H22397">
            <v>0</v>
          </cell>
          <cell r="I22397">
            <v>3.093</v>
          </cell>
          <cell r="J22397">
            <v>3.093</v>
          </cell>
        </row>
        <row r="22398">
          <cell r="F22398" t="str">
            <v>余家垅至尧坪</v>
          </cell>
          <cell r="G22398" t="str">
            <v>V050433130</v>
          </cell>
          <cell r="H22398">
            <v>0</v>
          </cell>
          <cell r="I22398">
            <v>1.04</v>
          </cell>
          <cell r="J22398">
            <v>1.04</v>
          </cell>
        </row>
        <row r="22399">
          <cell r="F22399" t="str">
            <v>兰家台至阙家台</v>
          </cell>
          <cell r="G22399" t="str">
            <v>C352433130</v>
          </cell>
          <cell r="H22399">
            <v>0</v>
          </cell>
          <cell r="I22399">
            <v>1.727</v>
          </cell>
          <cell r="J22399">
            <v>1.727</v>
          </cell>
        </row>
        <row r="22400">
          <cell r="F22400" t="str">
            <v>小茶园至猛洞</v>
          </cell>
          <cell r="G22400" t="str">
            <v>C305433130</v>
          </cell>
          <cell r="H22400">
            <v>0</v>
          </cell>
          <cell r="I22400">
            <v>2.217</v>
          </cell>
          <cell r="J22400">
            <v>2.217</v>
          </cell>
        </row>
        <row r="22401">
          <cell r="F22401" t="str">
            <v>郭家堡至杨家院子</v>
          </cell>
          <cell r="G22401" t="str">
            <v>V611433130</v>
          </cell>
          <cell r="H22401">
            <v>0</v>
          </cell>
          <cell r="I22401">
            <v>0.322</v>
          </cell>
          <cell r="J22401">
            <v>0.322</v>
          </cell>
        </row>
        <row r="22402">
          <cell r="F22402" t="str">
            <v>兴隆堡至水管所</v>
          </cell>
          <cell r="G22402" t="str">
            <v>V612433130</v>
          </cell>
          <cell r="H22402">
            <v>0</v>
          </cell>
          <cell r="I22402">
            <v>0.378</v>
          </cell>
          <cell r="J22402">
            <v>0.378</v>
          </cell>
        </row>
        <row r="22403">
          <cell r="F22403" t="str">
            <v>田坎上至彭家堡</v>
          </cell>
          <cell r="G22403" t="str">
            <v>C374433130</v>
          </cell>
          <cell r="H22403">
            <v>0</v>
          </cell>
          <cell r="I22403">
            <v>1.084</v>
          </cell>
          <cell r="J22403">
            <v>1.084</v>
          </cell>
        </row>
        <row r="22404">
          <cell r="F22404" t="str">
            <v>王家堡至朱家院子</v>
          </cell>
          <cell r="G22404" t="str">
            <v>C422433130</v>
          </cell>
          <cell r="H22404">
            <v>0</v>
          </cell>
          <cell r="I22404">
            <v>0.856</v>
          </cell>
          <cell r="J22404">
            <v>0.856</v>
          </cell>
        </row>
        <row r="22405">
          <cell r="F22405" t="str">
            <v>民三线至田家沟</v>
          </cell>
          <cell r="G22405" t="str">
            <v>C285433130</v>
          </cell>
          <cell r="H22405">
            <v>0</v>
          </cell>
          <cell r="I22405">
            <v>3.087</v>
          </cell>
          <cell r="J22405">
            <v>3.087</v>
          </cell>
        </row>
        <row r="22406">
          <cell r="F22406" t="str">
            <v>民三线至瓦场坝</v>
          </cell>
          <cell r="G22406" t="str">
            <v>C298433130</v>
          </cell>
          <cell r="H22406">
            <v>0</v>
          </cell>
          <cell r="I22406">
            <v>0.9</v>
          </cell>
          <cell r="J22406">
            <v>0.9</v>
          </cell>
        </row>
        <row r="22407">
          <cell r="F22407" t="str">
            <v>水泥厂至院坝沟</v>
          </cell>
          <cell r="G22407" t="str">
            <v>C341433130</v>
          </cell>
          <cell r="H22407">
            <v>0</v>
          </cell>
          <cell r="I22407">
            <v>0.646</v>
          </cell>
          <cell r="J22407">
            <v>0.646</v>
          </cell>
        </row>
        <row r="22408">
          <cell r="F22408" t="str">
            <v>瓦场坝至郭家堡</v>
          </cell>
          <cell r="G22408" t="str">
            <v>V086433130</v>
          </cell>
          <cell r="H22408">
            <v>0</v>
          </cell>
          <cell r="I22408">
            <v>0.653</v>
          </cell>
          <cell r="J22408">
            <v>0.653</v>
          </cell>
        </row>
        <row r="22409">
          <cell r="F22409" t="str">
            <v>土红堡-李家台</v>
          </cell>
          <cell r="G22409" t="str">
            <v>C116433130</v>
          </cell>
          <cell r="H22409">
            <v>1.616</v>
          </cell>
          <cell r="I22409">
            <v>1.928</v>
          </cell>
          <cell r="J22409">
            <v>0.312</v>
          </cell>
        </row>
        <row r="22410">
          <cell r="F22410" t="str">
            <v>阿弥陀佛至土红堡</v>
          </cell>
          <cell r="G22410" t="str">
            <v>C399433130</v>
          </cell>
          <cell r="H22410">
            <v>0</v>
          </cell>
          <cell r="I22410">
            <v>1.18</v>
          </cell>
          <cell r="J22410">
            <v>1.18</v>
          </cell>
        </row>
        <row r="22411">
          <cell r="F22411" t="str">
            <v>土红堡至郭家垅</v>
          </cell>
          <cell r="G22411" t="str">
            <v>V609433130</v>
          </cell>
          <cell r="H22411">
            <v>0</v>
          </cell>
          <cell r="I22411">
            <v>0.691</v>
          </cell>
          <cell r="J22411">
            <v>0.691</v>
          </cell>
        </row>
        <row r="22412">
          <cell r="F22412" t="str">
            <v>三石线至彭家屋场</v>
          </cell>
          <cell r="G22412" t="str">
            <v>V406433130</v>
          </cell>
          <cell r="H22412">
            <v>0</v>
          </cell>
          <cell r="I22412">
            <v>0.897</v>
          </cell>
          <cell r="J22412">
            <v>0.897</v>
          </cell>
        </row>
        <row r="22413">
          <cell r="F22413" t="str">
            <v>马脚-神州</v>
          </cell>
          <cell r="G22413" t="str">
            <v>C125433130</v>
          </cell>
          <cell r="H22413">
            <v>3.703</v>
          </cell>
          <cell r="I22413">
            <v>8.722</v>
          </cell>
          <cell r="J22413">
            <v>5.019</v>
          </cell>
        </row>
        <row r="22414">
          <cell r="F22414" t="str">
            <v>南北路至街上</v>
          </cell>
          <cell r="G22414" t="str">
            <v>C322433130</v>
          </cell>
          <cell r="H22414">
            <v>0</v>
          </cell>
          <cell r="I22414">
            <v>0.208</v>
          </cell>
          <cell r="J22414">
            <v>0.208</v>
          </cell>
        </row>
        <row r="22415">
          <cell r="F22415" t="str">
            <v>桂英村部至大安莫家湾</v>
          </cell>
          <cell r="G22415" t="str">
            <v>C448433130</v>
          </cell>
          <cell r="H22415">
            <v>0</v>
          </cell>
          <cell r="I22415">
            <v>4.358</v>
          </cell>
          <cell r="J22415">
            <v>4.358</v>
          </cell>
        </row>
        <row r="22416">
          <cell r="F22416" t="str">
            <v>吴堡溪至窝魁</v>
          </cell>
          <cell r="G22416" t="str">
            <v>VA62433130</v>
          </cell>
          <cell r="H22416">
            <v>0</v>
          </cell>
          <cell r="I22416">
            <v>1.963</v>
          </cell>
          <cell r="J22416">
            <v>1.963</v>
          </cell>
        </row>
        <row r="22417">
          <cell r="F22417" t="str">
            <v>南北路至街上</v>
          </cell>
          <cell r="G22417" t="str">
            <v>C322433130</v>
          </cell>
          <cell r="H22417">
            <v>0.397</v>
          </cell>
          <cell r="I22417">
            <v>1.063</v>
          </cell>
          <cell r="J22417">
            <v>0.666</v>
          </cell>
        </row>
        <row r="22418">
          <cell r="F22418" t="str">
            <v>忠树堂至苦溪</v>
          </cell>
          <cell r="G22418" t="str">
            <v>C326433130</v>
          </cell>
          <cell r="H22418">
            <v>2.467</v>
          </cell>
          <cell r="I22418">
            <v>3.451</v>
          </cell>
          <cell r="J22418">
            <v>0.984</v>
          </cell>
        </row>
        <row r="22419">
          <cell r="F22419" t="str">
            <v>李家湾至马刀子</v>
          </cell>
          <cell r="G22419" t="str">
            <v>C338433130</v>
          </cell>
          <cell r="H22419">
            <v>0</v>
          </cell>
          <cell r="I22419">
            <v>1.383</v>
          </cell>
          <cell r="J22419">
            <v>1.383</v>
          </cell>
        </row>
        <row r="22420">
          <cell r="F22420" t="str">
            <v>渡槽至张家台</v>
          </cell>
          <cell r="G22420" t="str">
            <v>VA52433130</v>
          </cell>
          <cell r="H22420">
            <v>0</v>
          </cell>
          <cell r="I22420">
            <v>1.256</v>
          </cell>
          <cell r="J22420">
            <v>1.256</v>
          </cell>
        </row>
        <row r="22421">
          <cell r="F22421" t="str">
            <v>长岭街至吴家寨</v>
          </cell>
          <cell r="G22421" t="str">
            <v>C382433130</v>
          </cell>
          <cell r="H22421">
            <v>0</v>
          </cell>
          <cell r="I22421">
            <v>0.752</v>
          </cell>
          <cell r="J22421">
            <v>0.752</v>
          </cell>
        </row>
        <row r="22422">
          <cell r="F22422" t="str">
            <v>街上至新桥</v>
          </cell>
          <cell r="G22422" t="str">
            <v>C323433130</v>
          </cell>
          <cell r="H22422">
            <v>2.278</v>
          </cell>
          <cell r="I22422">
            <v>2.456</v>
          </cell>
          <cell r="J22422">
            <v>0.178</v>
          </cell>
        </row>
        <row r="22423">
          <cell r="G22423" t="str">
            <v>V000</v>
          </cell>
          <cell r="H22423">
            <v>0</v>
          </cell>
          <cell r="I22423">
            <v>0.256</v>
          </cell>
          <cell r="J22423">
            <v>0.256</v>
          </cell>
        </row>
        <row r="22424">
          <cell r="F22424" t="str">
            <v>城堡村至老木湾</v>
          </cell>
          <cell r="G22424" t="str">
            <v>C353433130</v>
          </cell>
          <cell r="H22424">
            <v>0</v>
          </cell>
          <cell r="I22424">
            <v>4.063</v>
          </cell>
          <cell r="J22424">
            <v>4.063</v>
          </cell>
        </row>
        <row r="22425">
          <cell r="F22425" t="str">
            <v>肖家沟至小后湾</v>
          </cell>
          <cell r="G22425" t="str">
            <v>VG05433130</v>
          </cell>
          <cell r="H22425">
            <v>0</v>
          </cell>
          <cell r="I22425">
            <v>0.175</v>
          </cell>
          <cell r="J22425">
            <v>0.175</v>
          </cell>
        </row>
        <row r="22426">
          <cell r="F22426" t="str">
            <v>盐井沟至大坝</v>
          </cell>
          <cell r="G22426" t="str">
            <v>VG46433130</v>
          </cell>
          <cell r="H22426">
            <v>0</v>
          </cell>
          <cell r="I22426">
            <v>0.197</v>
          </cell>
          <cell r="J22426">
            <v>0.197</v>
          </cell>
        </row>
        <row r="22427">
          <cell r="F22427" t="str">
            <v>向家边至反坡</v>
          </cell>
          <cell r="G22427" t="str">
            <v>C346433130</v>
          </cell>
          <cell r="H22427">
            <v>0</v>
          </cell>
          <cell r="I22427">
            <v>0.997</v>
          </cell>
          <cell r="J22427">
            <v>0.997</v>
          </cell>
        </row>
        <row r="22428">
          <cell r="F22428" t="str">
            <v>中巴垅至卧龙</v>
          </cell>
          <cell r="G22428" t="str">
            <v>C348433130</v>
          </cell>
          <cell r="H22428">
            <v>0</v>
          </cell>
          <cell r="I22428">
            <v>1.836</v>
          </cell>
          <cell r="J22428">
            <v>1.836</v>
          </cell>
        </row>
        <row r="22429">
          <cell r="F22429" t="str">
            <v>忠树堂至苦溪</v>
          </cell>
          <cell r="G22429" t="str">
            <v>C326433130</v>
          </cell>
          <cell r="H22429">
            <v>0</v>
          </cell>
          <cell r="I22429">
            <v>0.478</v>
          </cell>
          <cell r="J22429">
            <v>0.478</v>
          </cell>
        </row>
        <row r="22430">
          <cell r="F22430" t="str">
            <v>车塔村村道</v>
          </cell>
          <cell r="G22430" t="str">
            <v>C760433130</v>
          </cell>
          <cell r="H22430">
            <v>1.633</v>
          </cell>
          <cell r="I22430">
            <v>6.976</v>
          </cell>
          <cell r="J22430">
            <v>5.343</v>
          </cell>
        </row>
        <row r="22431">
          <cell r="F22431" t="str">
            <v>停岔口至车家寨</v>
          </cell>
          <cell r="G22431" t="str">
            <v>VB73433130</v>
          </cell>
          <cell r="H22431">
            <v>0</v>
          </cell>
          <cell r="I22431">
            <v>4.058</v>
          </cell>
          <cell r="J22431">
            <v>4.058</v>
          </cell>
        </row>
        <row r="22432">
          <cell r="F22432" t="str">
            <v>大阿亏至张家寨</v>
          </cell>
          <cell r="G22432" t="str">
            <v>VB63433130</v>
          </cell>
          <cell r="H22432">
            <v>0</v>
          </cell>
          <cell r="I22432">
            <v>0.359</v>
          </cell>
          <cell r="J22432">
            <v>0.359</v>
          </cell>
        </row>
        <row r="22433">
          <cell r="F22433" t="str">
            <v>省道305至科溪</v>
          </cell>
          <cell r="G22433" t="str">
            <v>VE18433130</v>
          </cell>
          <cell r="H22433">
            <v>0</v>
          </cell>
          <cell r="I22433">
            <v>0.972</v>
          </cell>
          <cell r="J22433">
            <v>0.972</v>
          </cell>
        </row>
        <row r="22434">
          <cell r="F22434" t="str">
            <v>张家堡至田湾</v>
          </cell>
          <cell r="G22434" t="str">
            <v>VE40433130</v>
          </cell>
          <cell r="H22434">
            <v>0</v>
          </cell>
          <cell r="I22434">
            <v>0.411</v>
          </cell>
          <cell r="J22434">
            <v>0.411</v>
          </cell>
        </row>
        <row r="22435">
          <cell r="F22435" t="str">
            <v>头家沟至杨家寨</v>
          </cell>
          <cell r="G22435" t="str">
            <v>VE33433130</v>
          </cell>
          <cell r="H22435">
            <v>0</v>
          </cell>
          <cell r="I22435">
            <v>1.356</v>
          </cell>
          <cell r="J22435">
            <v>1.356</v>
          </cell>
        </row>
        <row r="22436">
          <cell r="F22436" t="str">
            <v>撇溪河至干河</v>
          </cell>
          <cell r="G22436" t="str">
            <v>C466433130</v>
          </cell>
          <cell r="H22436">
            <v>0</v>
          </cell>
          <cell r="I22436">
            <v>0.633</v>
          </cell>
          <cell r="J22436">
            <v>0.633</v>
          </cell>
        </row>
        <row r="22437">
          <cell r="F22437" t="str">
            <v>吴家河至三坪</v>
          </cell>
          <cell r="G22437" t="str">
            <v>VE37433130</v>
          </cell>
          <cell r="H22437">
            <v>0</v>
          </cell>
          <cell r="I22437">
            <v>0.387</v>
          </cell>
          <cell r="J22437">
            <v>0.387</v>
          </cell>
        </row>
        <row r="22438">
          <cell r="F22438" t="str">
            <v>大田至老山</v>
          </cell>
          <cell r="G22438" t="str">
            <v>VE38433130</v>
          </cell>
          <cell r="H22438">
            <v>0</v>
          </cell>
          <cell r="I22438">
            <v>0.8</v>
          </cell>
          <cell r="J22438">
            <v>0.8</v>
          </cell>
        </row>
        <row r="22439">
          <cell r="F22439" t="str">
            <v>滚水坝至汤家坡</v>
          </cell>
          <cell r="G22439" t="str">
            <v>VE39433130</v>
          </cell>
          <cell r="H22439">
            <v>0</v>
          </cell>
          <cell r="I22439">
            <v>0.735</v>
          </cell>
          <cell r="J22439">
            <v>0.735</v>
          </cell>
        </row>
        <row r="22440">
          <cell r="G22440" t="str">
            <v>V000</v>
          </cell>
          <cell r="H22440">
            <v>0</v>
          </cell>
          <cell r="I22440">
            <v>0.206</v>
          </cell>
          <cell r="J22440">
            <v>0.206</v>
          </cell>
        </row>
        <row r="22441">
          <cell r="F22441" t="str">
            <v>村部至谢家坡</v>
          </cell>
          <cell r="G22441" t="str">
            <v>VE28433130</v>
          </cell>
          <cell r="H22441">
            <v>0</v>
          </cell>
          <cell r="I22441">
            <v>3.202</v>
          </cell>
          <cell r="J22441">
            <v>3.202</v>
          </cell>
        </row>
        <row r="22442">
          <cell r="F22442" t="str">
            <v>桃子坪至游家坡</v>
          </cell>
          <cell r="G22442" t="str">
            <v>VE29433130</v>
          </cell>
          <cell r="H22442">
            <v>0</v>
          </cell>
          <cell r="I22442">
            <v>1.361</v>
          </cell>
          <cell r="J22442">
            <v>1.361</v>
          </cell>
        </row>
        <row r="22443">
          <cell r="F22443" t="str">
            <v>连聂线</v>
          </cell>
          <cell r="G22443" t="str">
            <v>C608433130</v>
          </cell>
          <cell r="H22443">
            <v>1.685</v>
          </cell>
          <cell r="I22443">
            <v>1.854</v>
          </cell>
          <cell r="J22443">
            <v>0.169</v>
          </cell>
        </row>
        <row r="22444">
          <cell r="F22444" t="str">
            <v>石家至唐家寨</v>
          </cell>
          <cell r="G22444" t="str">
            <v>VE08433130</v>
          </cell>
          <cell r="H22444">
            <v>0</v>
          </cell>
          <cell r="I22444">
            <v>0.84</v>
          </cell>
          <cell r="J22444">
            <v>0.84</v>
          </cell>
        </row>
        <row r="22445">
          <cell r="F22445" t="str">
            <v>王家至王家上寨</v>
          </cell>
          <cell r="G22445" t="str">
            <v>V894433130</v>
          </cell>
          <cell r="H22445">
            <v>0</v>
          </cell>
          <cell r="I22445">
            <v>0.434</v>
          </cell>
          <cell r="J22445">
            <v>0.434</v>
          </cell>
        </row>
        <row r="22446">
          <cell r="G22446" t="str">
            <v>V000</v>
          </cell>
          <cell r="H22446">
            <v>0</v>
          </cell>
          <cell r="I22446">
            <v>0.198</v>
          </cell>
          <cell r="J22446">
            <v>0.198</v>
          </cell>
        </row>
        <row r="22447">
          <cell r="F22447" t="str">
            <v>老洞-草果</v>
          </cell>
          <cell r="G22447" t="str">
            <v>Y081433130</v>
          </cell>
          <cell r="H22447">
            <v>7.799</v>
          </cell>
          <cell r="I22447">
            <v>8.855</v>
          </cell>
          <cell r="J22447">
            <v>1.056</v>
          </cell>
        </row>
        <row r="22448">
          <cell r="F22448" t="str">
            <v>西吴-老木</v>
          </cell>
          <cell r="G22448" t="str">
            <v>C029433130</v>
          </cell>
          <cell r="H22448">
            <v>3.099</v>
          </cell>
          <cell r="I22448">
            <v>4.822</v>
          </cell>
          <cell r="J22448">
            <v>1.723</v>
          </cell>
        </row>
        <row r="22449">
          <cell r="F22449" t="str">
            <v>洗车变电站至偏角湾</v>
          </cell>
          <cell r="G22449" t="str">
            <v>VJ56433130</v>
          </cell>
          <cell r="H22449">
            <v>0</v>
          </cell>
          <cell r="I22449">
            <v>1.646</v>
          </cell>
          <cell r="J22449">
            <v>1.646</v>
          </cell>
        </row>
        <row r="22450">
          <cell r="F22450" t="str">
            <v>红东线至牙龙</v>
          </cell>
          <cell r="G22450" t="str">
            <v>C04A433130</v>
          </cell>
          <cell r="H22450">
            <v>0</v>
          </cell>
          <cell r="I22450">
            <v>2.075</v>
          </cell>
          <cell r="J22450">
            <v>2.075</v>
          </cell>
        </row>
        <row r="22451">
          <cell r="F22451" t="str">
            <v>无拉坪至老寨</v>
          </cell>
          <cell r="G22451" t="str">
            <v>VE60433130</v>
          </cell>
          <cell r="H22451">
            <v>0</v>
          </cell>
          <cell r="I22451">
            <v>1.953</v>
          </cell>
          <cell r="J22451">
            <v>1.953</v>
          </cell>
        </row>
        <row r="22452">
          <cell r="F22452" t="str">
            <v>鸭子塘至茅干坝</v>
          </cell>
          <cell r="G22452" t="str">
            <v>C354433130</v>
          </cell>
          <cell r="H22452">
            <v>0</v>
          </cell>
          <cell r="I22452">
            <v>0.604</v>
          </cell>
          <cell r="J22452">
            <v>0.604</v>
          </cell>
        </row>
        <row r="22453">
          <cell r="F22453" t="str">
            <v>大切界-牛拉场</v>
          </cell>
          <cell r="G22453" t="str">
            <v>C621433130</v>
          </cell>
          <cell r="H22453">
            <v>0</v>
          </cell>
          <cell r="I22453">
            <v>1.738</v>
          </cell>
          <cell r="J22453">
            <v>1.738</v>
          </cell>
        </row>
        <row r="22454">
          <cell r="F22454" t="str">
            <v>肖洞坪至艾果坪</v>
          </cell>
          <cell r="G22454" t="str">
            <v>V684433130</v>
          </cell>
          <cell r="H22454">
            <v>0</v>
          </cell>
          <cell r="I22454">
            <v>1.609</v>
          </cell>
          <cell r="J22454">
            <v>1.609</v>
          </cell>
        </row>
        <row r="22455">
          <cell r="F22455" t="str">
            <v>红石至切壁</v>
          </cell>
          <cell r="G22455" t="str">
            <v>C29A433130</v>
          </cell>
          <cell r="H22455">
            <v>0</v>
          </cell>
          <cell r="I22455">
            <v>2.434</v>
          </cell>
          <cell r="J22455">
            <v>2.434</v>
          </cell>
        </row>
        <row r="22456">
          <cell r="F22456" t="str">
            <v>红石至切壁</v>
          </cell>
          <cell r="G22456" t="str">
            <v>C29A433130</v>
          </cell>
          <cell r="H22456">
            <v>0</v>
          </cell>
          <cell r="I22456">
            <v>0.626</v>
          </cell>
          <cell r="J22456">
            <v>0.626</v>
          </cell>
        </row>
        <row r="22457">
          <cell r="F22457" t="str">
            <v>三岔口至车洞坪</v>
          </cell>
          <cell r="G22457" t="str">
            <v>V478433130</v>
          </cell>
          <cell r="H22457">
            <v>0</v>
          </cell>
          <cell r="I22457">
            <v>0.804</v>
          </cell>
          <cell r="J22457">
            <v>0.804</v>
          </cell>
        </row>
        <row r="22458">
          <cell r="F22458" t="str">
            <v>村部至中高寨</v>
          </cell>
          <cell r="G22458" t="str">
            <v>V686433130</v>
          </cell>
          <cell r="H22458">
            <v>0</v>
          </cell>
          <cell r="I22458">
            <v>1.674</v>
          </cell>
          <cell r="J22458">
            <v>1.674</v>
          </cell>
        </row>
        <row r="22459">
          <cell r="F22459" t="str">
            <v>村部至上二台坪</v>
          </cell>
          <cell r="G22459" t="str">
            <v>V687433130</v>
          </cell>
          <cell r="H22459">
            <v>0</v>
          </cell>
          <cell r="I22459">
            <v>1.106</v>
          </cell>
          <cell r="J22459">
            <v>1.106</v>
          </cell>
        </row>
        <row r="22460">
          <cell r="F22460" t="str">
            <v>寨堡至车壁洞</v>
          </cell>
          <cell r="G22460" t="str">
            <v>C332433130</v>
          </cell>
          <cell r="H22460">
            <v>0</v>
          </cell>
          <cell r="I22460">
            <v>1.717</v>
          </cell>
          <cell r="J22460">
            <v>1.717</v>
          </cell>
        </row>
        <row r="22461">
          <cell r="F22461" t="str">
            <v>石铺槽至小河</v>
          </cell>
          <cell r="G22461" t="str">
            <v>C31A433130</v>
          </cell>
          <cell r="H22461">
            <v>0</v>
          </cell>
          <cell r="I22461">
            <v>7.207</v>
          </cell>
          <cell r="J22461">
            <v>7.207</v>
          </cell>
        </row>
        <row r="22462">
          <cell r="F22462" t="str">
            <v>村部至沙场</v>
          </cell>
          <cell r="G22462" t="str">
            <v>C327433130</v>
          </cell>
          <cell r="H22462">
            <v>0</v>
          </cell>
          <cell r="I22462">
            <v>1.355</v>
          </cell>
          <cell r="J22462">
            <v>1.355</v>
          </cell>
        </row>
        <row r="22463">
          <cell r="F22463" t="str">
            <v>岩沟至岩壳寨</v>
          </cell>
          <cell r="G22463" t="str">
            <v>V464433130</v>
          </cell>
          <cell r="H22463">
            <v>0</v>
          </cell>
          <cell r="I22463">
            <v>1.111</v>
          </cell>
          <cell r="J22463">
            <v>1.111</v>
          </cell>
        </row>
        <row r="22464">
          <cell r="F22464" t="str">
            <v>河边至马吃水</v>
          </cell>
          <cell r="G22464" t="str">
            <v>VF10433130</v>
          </cell>
          <cell r="H22464">
            <v>0</v>
          </cell>
          <cell r="I22464">
            <v>0.763</v>
          </cell>
          <cell r="J22464">
            <v>0.763</v>
          </cell>
        </row>
        <row r="22465">
          <cell r="F22465" t="str">
            <v>易家院子至田家堡</v>
          </cell>
          <cell r="G22465" t="str">
            <v>C261433130</v>
          </cell>
          <cell r="H22465">
            <v>0</v>
          </cell>
          <cell r="I22465">
            <v>0.875</v>
          </cell>
          <cell r="J22465">
            <v>0.875</v>
          </cell>
        </row>
        <row r="22466">
          <cell r="F22466" t="str">
            <v>普溪洞至红岩坨</v>
          </cell>
          <cell r="G22466" t="str">
            <v>C312433130</v>
          </cell>
          <cell r="H22466">
            <v>0</v>
          </cell>
          <cell r="I22466">
            <v>0.31</v>
          </cell>
          <cell r="J22466">
            <v>0.31</v>
          </cell>
        </row>
        <row r="22467">
          <cell r="F22467" t="str">
            <v>唐家屋边至赵家坡</v>
          </cell>
          <cell r="G22467" t="str">
            <v>C598433130</v>
          </cell>
          <cell r="H22467">
            <v>0</v>
          </cell>
          <cell r="I22467">
            <v>1.01</v>
          </cell>
          <cell r="J22467">
            <v>1.01</v>
          </cell>
        </row>
        <row r="22468">
          <cell r="F22468" t="str">
            <v>村部至黄河泉</v>
          </cell>
          <cell r="G22468" t="str">
            <v>C386433130</v>
          </cell>
          <cell r="H22468">
            <v>0</v>
          </cell>
          <cell r="I22468">
            <v>1.076</v>
          </cell>
          <cell r="J22468">
            <v>1.076</v>
          </cell>
        </row>
        <row r="22469">
          <cell r="F22469" t="str">
            <v>新城-雷音</v>
          </cell>
          <cell r="G22469" t="str">
            <v>C407433130</v>
          </cell>
          <cell r="H22469">
            <v>1.806</v>
          </cell>
          <cell r="I22469">
            <v>2.372</v>
          </cell>
          <cell r="J22469">
            <v>0.566</v>
          </cell>
        </row>
        <row r="22470">
          <cell r="F22470" t="str">
            <v>高桥河-狮子</v>
          </cell>
          <cell r="G22470" t="str">
            <v>C094433130</v>
          </cell>
          <cell r="H22470">
            <v>3.981</v>
          </cell>
          <cell r="I22470">
            <v>5.082</v>
          </cell>
          <cell r="J22470">
            <v>1.101</v>
          </cell>
        </row>
        <row r="22471">
          <cell r="F22471" t="str">
            <v>徐家堡至下锣鼓塘</v>
          </cell>
          <cell r="G22471" t="str">
            <v>C367433130</v>
          </cell>
          <cell r="H22471">
            <v>0</v>
          </cell>
          <cell r="I22471">
            <v>2.467</v>
          </cell>
          <cell r="J22471">
            <v>2.467</v>
          </cell>
        </row>
        <row r="22472">
          <cell r="F22472" t="str">
            <v>孙家油房至杨柳沟</v>
          </cell>
          <cell r="G22472" t="str">
            <v>C481433130</v>
          </cell>
          <cell r="H22472">
            <v>0</v>
          </cell>
          <cell r="I22472">
            <v>2.527</v>
          </cell>
          <cell r="J22472">
            <v>2.527</v>
          </cell>
        </row>
        <row r="22473">
          <cell r="F22473" t="str">
            <v>木鱼坪-面山</v>
          </cell>
          <cell r="G22473" t="str">
            <v>Y136433130</v>
          </cell>
          <cell r="H22473">
            <v>8.097</v>
          </cell>
          <cell r="I22473">
            <v>9.297</v>
          </cell>
          <cell r="J22473">
            <v>1.2</v>
          </cell>
        </row>
        <row r="22474">
          <cell r="F22474" t="str">
            <v>岩场-苗沟</v>
          </cell>
          <cell r="G22474" t="str">
            <v>Y091433130</v>
          </cell>
          <cell r="H22474">
            <v>5.532</v>
          </cell>
          <cell r="I22474">
            <v>8.442</v>
          </cell>
          <cell r="J22474">
            <v>2.91</v>
          </cell>
        </row>
        <row r="22475">
          <cell r="F22475" t="str">
            <v>老村部至陈家院子</v>
          </cell>
          <cell r="G22475" t="str">
            <v>VH40433130</v>
          </cell>
          <cell r="H22475">
            <v>0</v>
          </cell>
          <cell r="I22475">
            <v>0.733</v>
          </cell>
          <cell r="J22475">
            <v>0.733</v>
          </cell>
        </row>
        <row r="22476">
          <cell r="F22476" t="str">
            <v>兴隆-西骆</v>
          </cell>
          <cell r="G22476" t="str">
            <v>Y090433130</v>
          </cell>
          <cell r="H22476">
            <v>7.635</v>
          </cell>
          <cell r="I22476">
            <v>8.734</v>
          </cell>
          <cell r="J22476">
            <v>1.099</v>
          </cell>
        </row>
        <row r="22477">
          <cell r="F22477" t="str">
            <v>村部至长湾</v>
          </cell>
          <cell r="G22477" t="str">
            <v>C471433130</v>
          </cell>
          <cell r="H22477">
            <v>0</v>
          </cell>
          <cell r="I22477">
            <v>1.028</v>
          </cell>
          <cell r="J22477">
            <v>1.028</v>
          </cell>
        </row>
        <row r="22478">
          <cell r="F22478" t="str">
            <v>孙家油房至杨柳沟</v>
          </cell>
          <cell r="G22478" t="str">
            <v>C481433130</v>
          </cell>
          <cell r="H22478">
            <v>4.372</v>
          </cell>
          <cell r="I22478">
            <v>4.836</v>
          </cell>
          <cell r="J22478">
            <v>0.464</v>
          </cell>
        </row>
        <row r="22479">
          <cell r="F22479" t="str">
            <v>干田坳至神塘</v>
          </cell>
          <cell r="G22479" t="str">
            <v>V845433130</v>
          </cell>
          <cell r="H22479">
            <v>0</v>
          </cell>
          <cell r="I22479">
            <v>0.643</v>
          </cell>
          <cell r="J22479">
            <v>0.643</v>
          </cell>
        </row>
        <row r="22480">
          <cell r="F22480" t="str">
            <v>连界至土车</v>
          </cell>
          <cell r="G22480" t="str">
            <v>C38A433130</v>
          </cell>
          <cell r="H22480">
            <v>0</v>
          </cell>
          <cell r="I22480">
            <v>1.698</v>
          </cell>
          <cell r="J22480">
            <v>1.698</v>
          </cell>
        </row>
        <row r="22481">
          <cell r="F22481" t="str">
            <v>燕塘湖至上寨</v>
          </cell>
          <cell r="G22481" t="str">
            <v>VK62433130</v>
          </cell>
          <cell r="H22481">
            <v>0</v>
          </cell>
          <cell r="I22481">
            <v>1.251</v>
          </cell>
          <cell r="J22481">
            <v>1.251</v>
          </cell>
        </row>
        <row r="22482">
          <cell r="F22482" t="str">
            <v>马伏坳-克寨</v>
          </cell>
          <cell r="G22482" t="str">
            <v>C300433130</v>
          </cell>
          <cell r="H22482">
            <v>1.853</v>
          </cell>
          <cell r="I22482">
            <v>4.334</v>
          </cell>
          <cell r="J22482">
            <v>2.481</v>
          </cell>
        </row>
        <row r="22483">
          <cell r="F22483" t="str">
            <v>马洛坪至王家河</v>
          </cell>
          <cell r="G22483" t="str">
            <v>V840433130</v>
          </cell>
          <cell r="H22483">
            <v>0</v>
          </cell>
          <cell r="I22483">
            <v>0.893</v>
          </cell>
          <cell r="J22483">
            <v>0.893</v>
          </cell>
        </row>
        <row r="22484">
          <cell r="F22484" t="str">
            <v>连界至土车</v>
          </cell>
          <cell r="G22484" t="str">
            <v>C45A433130</v>
          </cell>
          <cell r="H22484">
            <v>0</v>
          </cell>
          <cell r="I22484">
            <v>0.932</v>
          </cell>
          <cell r="J22484">
            <v>0.932</v>
          </cell>
        </row>
        <row r="22485">
          <cell r="F22485" t="str">
            <v>刘家院子至椿木场</v>
          </cell>
          <cell r="G22485" t="str">
            <v>V847433130</v>
          </cell>
          <cell r="H22485">
            <v>0</v>
          </cell>
          <cell r="I22485">
            <v>2.116</v>
          </cell>
          <cell r="J22485">
            <v>2.116</v>
          </cell>
        </row>
        <row r="22486">
          <cell r="F22486" t="str">
            <v>牛槽湾至李家坡</v>
          </cell>
          <cell r="G22486" t="str">
            <v>V333433130</v>
          </cell>
          <cell r="H22486">
            <v>0</v>
          </cell>
          <cell r="I22486">
            <v>1.586</v>
          </cell>
          <cell r="J22486">
            <v>1.586</v>
          </cell>
        </row>
        <row r="22487">
          <cell r="F22487" t="str">
            <v>龙门坎至田家院子</v>
          </cell>
          <cell r="G22487" t="str">
            <v>VK70433130</v>
          </cell>
          <cell r="H22487">
            <v>0</v>
          </cell>
          <cell r="I22487">
            <v>0.423</v>
          </cell>
          <cell r="J22487">
            <v>0.423</v>
          </cell>
        </row>
        <row r="22488">
          <cell r="F22488" t="str">
            <v>两岔河至唐家岭</v>
          </cell>
          <cell r="G22488" t="str">
            <v>V716433130</v>
          </cell>
          <cell r="H22488">
            <v>0</v>
          </cell>
          <cell r="I22488">
            <v>0.982</v>
          </cell>
          <cell r="J22488">
            <v>0.982</v>
          </cell>
        </row>
        <row r="22489">
          <cell r="F22489" t="str">
            <v>X012-三堡村</v>
          </cell>
          <cell r="G22489" t="str">
            <v>Y061433130</v>
          </cell>
          <cell r="H22489">
            <v>1.58</v>
          </cell>
          <cell r="I22489">
            <v>2.014</v>
          </cell>
          <cell r="J22489">
            <v>0.434</v>
          </cell>
        </row>
        <row r="22490">
          <cell r="F22490" t="str">
            <v>窝亏陈家麻园</v>
          </cell>
          <cell r="G22490" t="str">
            <v>V320433130</v>
          </cell>
          <cell r="H22490">
            <v>0</v>
          </cell>
          <cell r="I22490">
            <v>0.269</v>
          </cell>
          <cell r="J22490">
            <v>0.269</v>
          </cell>
        </row>
        <row r="22491">
          <cell r="F22491" t="str">
            <v>托利湖-哈洛沟</v>
          </cell>
          <cell r="G22491" t="str">
            <v>C239433130</v>
          </cell>
          <cell r="H22491">
            <v>0.809</v>
          </cell>
          <cell r="I22491">
            <v>2.843</v>
          </cell>
          <cell r="J22491">
            <v>2.034</v>
          </cell>
        </row>
        <row r="22492">
          <cell r="F22492" t="str">
            <v>中坝至老寨沟</v>
          </cell>
          <cell r="G22492" t="str">
            <v>V338433130</v>
          </cell>
          <cell r="H22492">
            <v>0</v>
          </cell>
          <cell r="I22492">
            <v>2.653</v>
          </cell>
          <cell r="J22492">
            <v>2.653</v>
          </cell>
        </row>
        <row r="22493">
          <cell r="F22493" t="str">
            <v>王家坡至雨沟钓</v>
          </cell>
          <cell r="G22493" t="str">
            <v>C069433130</v>
          </cell>
          <cell r="H22493">
            <v>0</v>
          </cell>
          <cell r="I22493">
            <v>3.196</v>
          </cell>
          <cell r="J22493">
            <v>3.196</v>
          </cell>
        </row>
        <row r="22494">
          <cell r="F22494" t="str">
            <v>四中大桥头至红卫村部</v>
          </cell>
          <cell r="G22494" t="str">
            <v>C030433130</v>
          </cell>
          <cell r="H22494">
            <v>0</v>
          </cell>
          <cell r="I22494">
            <v>0.805</v>
          </cell>
          <cell r="J22494">
            <v>0.805</v>
          </cell>
        </row>
        <row r="22495">
          <cell r="F22495" t="str">
            <v>联合饭店-安置区</v>
          </cell>
          <cell r="G22495" t="str">
            <v>C41B430121</v>
          </cell>
          <cell r="H22495">
            <v>0</v>
          </cell>
          <cell r="I22495">
            <v>0.406</v>
          </cell>
          <cell r="J22495">
            <v>0.406</v>
          </cell>
        </row>
        <row r="22496">
          <cell r="F22496" t="str">
            <v>村部-月塘组</v>
          </cell>
          <cell r="G22496" t="str">
            <v>C450430121</v>
          </cell>
          <cell r="H22496">
            <v>0</v>
          </cell>
          <cell r="I22496">
            <v>1.538</v>
          </cell>
          <cell r="J22496">
            <v>1.538</v>
          </cell>
        </row>
        <row r="22497">
          <cell r="F22497" t="str">
            <v>深个线</v>
          </cell>
          <cell r="G22497" t="str">
            <v>V147430104</v>
          </cell>
          <cell r="H22497">
            <v>0</v>
          </cell>
          <cell r="I22497">
            <v>1.042</v>
          </cell>
          <cell r="J22497">
            <v>1.042</v>
          </cell>
        </row>
        <row r="22498">
          <cell r="F22498" t="str">
            <v>道新线</v>
          </cell>
          <cell r="G22498" t="str">
            <v>V114430104</v>
          </cell>
          <cell r="H22498">
            <v>0</v>
          </cell>
          <cell r="I22498">
            <v>1.084</v>
          </cell>
          <cell r="J22498">
            <v>1.084</v>
          </cell>
        </row>
        <row r="22499">
          <cell r="F22499" t="str">
            <v>马下线</v>
          </cell>
          <cell r="G22499" t="str">
            <v>V111430104</v>
          </cell>
          <cell r="H22499">
            <v>0</v>
          </cell>
          <cell r="I22499">
            <v>0.58</v>
          </cell>
          <cell r="J22499">
            <v>0.58</v>
          </cell>
        </row>
        <row r="22500">
          <cell r="F22500" t="str">
            <v>荷包塘-排塘</v>
          </cell>
          <cell r="G22500" t="str">
            <v>C728430104</v>
          </cell>
          <cell r="H22500">
            <v>0</v>
          </cell>
          <cell r="I22500">
            <v>1.596</v>
          </cell>
          <cell r="J22500">
            <v>1.596</v>
          </cell>
        </row>
        <row r="22501">
          <cell r="F22501" t="str">
            <v>胡家-玉华塘</v>
          </cell>
          <cell r="G22501" t="str">
            <v>C689430104</v>
          </cell>
          <cell r="H22501">
            <v>0</v>
          </cell>
          <cell r="I22501">
            <v>4.31</v>
          </cell>
          <cell r="J22501">
            <v>4.31</v>
          </cell>
        </row>
        <row r="22502">
          <cell r="F22502" t="str">
            <v>樟木冲-瓦屋</v>
          </cell>
          <cell r="G22502" t="str">
            <v>C22D430104</v>
          </cell>
          <cell r="H22502">
            <v>0</v>
          </cell>
          <cell r="I22502">
            <v>0.68</v>
          </cell>
          <cell r="J22502">
            <v>0.68</v>
          </cell>
        </row>
        <row r="22503">
          <cell r="F22503" t="str">
            <v>青草坪-肖坳</v>
          </cell>
          <cell r="G22503" t="str">
            <v>C632430104</v>
          </cell>
          <cell r="H22503">
            <v>0</v>
          </cell>
          <cell r="I22503">
            <v>0.287</v>
          </cell>
          <cell r="J22503">
            <v>0.287</v>
          </cell>
        </row>
        <row r="22504">
          <cell r="F22504" t="str">
            <v>莲坪公路-众新公路</v>
          </cell>
          <cell r="G22504" t="str">
            <v>Y823430104</v>
          </cell>
          <cell r="H22504">
            <v>0</v>
          </cell>
          <cell r="I22504">
            <v>0.545</v>
          </cell>
          <cell r="J22504">
            <v>0.545</v>
          </cell>
        </row>
        <row r="22505">
          <cell r="F22505" t="str">
            <v>小洞庙-唐家岭上</v>
          </cell>
          <cell r="G22505" t="str">
            <v>C56D430104</v>
          </cell>
          <cell r="H22505">
            <v>0</v>
          </cell>
          <cell r="I22505">
            <v>0.627</v>
          </cell>
          <cell r="J22505">
            <v>0.627</v>
          </cell>
        </row>
        <row r="22506">
          <cell r="F22506" t="str">
            <v>井新线</v>
          </cell>
          <cell r="G22506" t="str">
            <v>V208430104</v>
          </cell>
          <cell r="H22506">
            <v>0</v>
          </cell>
          <cell r="I22506">
            <v>0.474</v>
          </cell>
          <cell r="J22506">
            <v>0.474</v>
          </cell>
        </row>
        <row r="22507">
          <cell r="F22507" t="str">
            <v>龙洞桥-云影山</v>
          </cell>
          <cell r="G22507" t="str">
            <v>C31A430104</v>
          </cell>
          <cell r="H22507">
            <v>0</v>
          </cell>
          <cell r="I22507">
            <v>1.351</v>
          </cell>
          <cell r="J22507">
            <v>1.351</v>
          </cell>
        </row>
        <row r="22508">
          <cell r="F22508" t="str">
            <v>黄瓜塘桥-黄瓜塘组</v>
          </cell>
          <cell r="G22508" t="str">
            <v>C06C430104</v>
          </cell>
          <cell r="H22508">
            <v>0</v>
          </cell>
          <cell r="I22508">
            <v>0.546</v>
          </cell>
          <cell r="J22508">
            <v>0.546</v>
          </cell>
        </row>
        <row r="22509">
          <cell r="F22509" t="str">
            <v>梅家咀-楠木寺</v>
          </cell>
          <cell r="G22509" t="str">
            <v>C695430104</v>
          </cell>
          <cell r="H22509">
            <v>0.977</v>
          </cell>
          <cell r="I22509">
            <v>2.212</v>
          </cell>
          <cell r="J22509">
            <v>1.235</v>
          </cell>
        </row>
        <row r="22510">
          <cell r="F22510" t="str">
            <v>水库-刘家冲</v>
          </cell>
          <cell r="G22510" t="str">
            <v>C97A430104</v>
          </cell>
          <cell r="H22510">
            <v>0</v>
          </cell>
          <cell r="I22510">
            <v>0.898</v>
          </cell>
          <cell r="J22510">
            <v>0.898</v>
          </cell>
        </row>
        <row r="22511">
          <cell r="F22511" t="str">
            <v>大塘冲-大塘冲</v>
          </cell>
          <cell r="G22511" t="str">
            <v>C51A430104</v>
          </cell>
          <cell r="H22511">
            <v>0</v>
          </cell>
          <cell r="I22511">
            <v>1.035</v>
          </cell>
          <cell r="J22511">
            <v>1.035</v>
          </cell>
        </row>
        <row r="22512">
          <cell r="F22512" t="str">
            <v>下祠堂湾桥-朱家垅</v>
          </cell>
          <cell r="G22512" t="str">
            <v>C57A430104</v>
          </cell>
          <cell r="H22512">
            <v>0</v>
          </cell>
          <cell r="I22512">
            <v>1.681</v>
          </cell>
          <cell r="J22512">
            <v>1.681</v>
          </cell>
        </row>
        <row r="22513">
          <cell r="F22513" t="str">
            <v>晒谷场-南塘</v>
          </cell>
          <cell r="G22513" t="str">
            <v>C682430104</v>
          </cell>
          <cell r="H22513">
            <v>2.213</v>
          </cell>
          <cell r="I22513">
            <v>3.351</v>
          </cell>
          <cell r="J22513">
            <v>1.138</v>
          </cell>
        </row>
        <row r="22514">
          <cell r="F22514" t="str">
            <v>下官冲-桐冲</v>
          </cell>
          <cell r="G22514" t="str">
            <v>C625430104</v>
          </cell>
          <cell r="H22514">
            <v>0</v>
          </cell>
          <cell r="I22514">
            <v>1.246</v>
          </cell>
          <cell r="J22514">
            <v>1.246</v>
          </cell>
        </row>
        <row r="22515">
          <cell r="F22515" t="str">
            <v>力量园-槽林塘</v>
          </cell>
          <cell r="G22515" t="str">
            <v>C074430104</v>
          </cell>
          <cell r="H22515">
            <v>0</v>
          </cell>
          <cell r="I22515">
            <v>1.51</v>
          </cell>
          <cell r="J22515">
            <v>1.51</v>
          </cell>
        </row>
        <row r="22516">
          <cell r="F22516" t="str">
            <v>弄子塘-牛婆塘</v>
          </cell>
          <cell r="G22516" t="str">
            <v>C183430104</v>
          </cell>
          <cell r="H22516">
            <v>0</v>
          </cell>
          <cell r="I22516">
            <v>1.725</v>
          </cell>
          <cell r="J22516">
            <v>1.725</v>
          </cell>
        </row>
        <row r="22517">
          <cell r="G22517" t="str">
            <v>V000</v>
          </cell>
          <cell r="H22517">
            <v>0</v>
          </cell>
          <cell r="I22517">
            <v>0.645</v>
          </cell>
          <cell r="J22517">
            <v>0.645</v>
          </cell>
        </row>
        <row r="22518">
          <cell r="F22518" t="str">
            <v>陈大线</v>
          </cell>
          <cell r="G22518" t="str">
            <v>V322430104</v>
          </cell>
          <cell r="H22518">
            <v>0</v>
          </cell>
          <cell r="I22518">
            <v>0.366</v>
          </cell>
          <cell r="J22518">
            <v>0.366</v>
          </cell>
        </row>
        <row r="22519">
          <cell r="F22519" t="str">
            <v>笔架山-烟竹塘</v>
          </cell>
          <cell r="G22519" t="str">
            <v>C80D430104</v>
          </cell>
          <cell r="H22519">
            <v>0</v>
          </cell>
          <cell r="I22519">
            <v>0.648</v>
          </cell>
          <cell r="J22519">
            <v>0.648</v>
          </cell>
        </row>
        <row r="22520">
          <cell r="F22520" t="str">
            <v>流檀线</v>
          </cell>
          <cell r="G22520" t="str">
            <v>V340430104</v>
          </cell>
          <cell r="H22520">
            <v>0</v>
          </cell>
          <cell r="I22520">
            <v>0.547</v>
          </cell>
          <cell r="J22520">
            <v>0.547</v>
          </cell>
        </row>
        <row r="22521">
          <cell r="F22521" t="str">
            <v>篾兰塘-小冲子组</v>
          </cell>
          <cell r="G22521" t="str">
            <v>C55C430104</v>
          </cell>
          <cell r="H22521">
            <v>0</v>
          </cell>
          <cell r="I22521">
            <v>0.381</v>
          </cell>
          <cell r="J22521">
            <v>0.381</v>
          </cell>
        </row>
        <row r="22522">
          <cell r="F22522" t="str">
            <v>篾兰塘-小冲子组</v>
          </cell>
          <cell r="G22522" t="str">
            <v>C55C430124</v>
          </cell>
          <cell r="H22522">
            <v>0</v>
          </cell>
          <cell r="I22522">
            <v>0.406</v>
          </cell>
          <cell r="J22522">
            <v>0.406</v>
          </cell>
        </row>
        <row r="22523">
          <cell r="F22523" t="str">
            <v>金秋塘-瓦屋湾</v>
          </cell>
          <cell r="G22523" t="str">
            <v>C32C430104</v>
          </cell>
          <cell r="H22523">
            <v>0</v>
          </cell>
          <cell r="I22523">
            <v>0.662</v>
          </cell>
          <cell r="J22523">
            <v>0.662</v>
          </cell>
        </row>
        <row r="22524">
          <cell r="F22524" t="str">
            <v>宏卯公路-三眼塘</v>
          </cell>
          <cell r="G22524" t="str">
            <v>C41C430104</v>
          </cell>
          <cell r="H22524">
            <v>0</v>
          </cell>
          <cell r="I22524">
            <v>0.489</v>
          </cell>
          <cell r="J22524">
            <v>0.489</v>
          </cell>
        </row>
        <row r="22525">
          <cell r="F22525" t="str">
            <v>香王寺-路冲坳</v>
          </cell>
          <cell r="G22525" t="str">
            <v>C12C430105</v>
          </cell>
          <cell r="H22525">
            <v>0</v>
          </cell>
          <cell r="I22525">
            <v>1.93</v>
          </cell>
          <cell r="J22525">
            <v>1.93</v>
          </cell>
        </row>
        <row r="22526">
          <cell r="F22526" t="str">
            <v>车家老屋-伍家岭</v>
          </cell>
          <cell r="G22526" t="str">
            <v>C75B430105</v>
          </cell>
          <cell r="H22526">
            <v>0</v>
          </cell>
          <cell r="I22526">
            <v>0.64</v>
          </cell>
          <cell r="J22526">
            <v>0.64</v>
          </cell>
        </row>
        <row r="22527">
          <cell r="F22527" t="str">
            <v>砖厂-上唐家湾</v>
          </cell>
          <cell r="G22527" t="str">
            <v>C08B430105</v>
          </cell>
          <cell r="H22527">
            <v>0</v>
          </cell>
          <cell r="I22527">
            <v>0.162</v>
          </cell>
          <cell r="J22527">
            <v>0.162</v>
          </cell>
        </row>
        <row r="22528">
          <cell r="F22528" t="str">
            <v>老长湘线-车站</v>
          </cell>
          <cell r="G22528" t="str">
            <v>C67A430105</v>
          </cell>
          <cell r="H22528">
            <v>0</v>
          </cell>
          <cell r="I22528">
            <v>0.677</v>
          </cell>
          <cell r="J22528">
            <v>0.677</v>
          </cell>
        </row>
        <row r="22529">
          <cell r="F22529" t="str">
            <v>腊树下-铁务局</v>
          </cell>
          <cell r="G22529" t="str">
            <v>C39B430105</v>
          </cell>
          <cell r="H22529">
            <v>1.573</v>
          </cell>
          <cell r="I22529">
            <v>2.553</v>
          </cell>
          <cell r="J22529">
            <v>0.98</v>
          </cell>
        </row>
        <row r="22530">
          <cell r="F22530" t="str">
            <v>龙冲-彭霞线</v>
          </cell>
          <cell r="G22530" t="str">
            <v>C90B430105</v>
          </cell>
          <cell r="H22530">
            <v>0</v>
          </cell>
          <cell r="I22530">
            <v>0.302</v>
          </cell>
          <cell r="J22530">
            <v>0.302</v>
          </cell>
        </row>
        <row r="22531">
          <cell r="G22531" t="str">
            <v>V000</v>
          </cell>
          <cell r="H22531">
            <v>0</v>
          </cell>
          <cell r="I22531">
            <v>0.749</v>
          </cell>
          <cell r="J22531">
            <v>0.749</v>
          </cell>
        </row>
        <row r="22532">
          <cell r="F22532" t="str">
            <v>雷家坪-团然村部</v>
          </cell>
          <cell r="G22532" t="str">
            <v>C509430121</v>
          </cell>
          <cell r="H22532">
            <v>0.093</v>
          </cell>
          <cell r="I22532">
            <v>0.292</v>
          </cell>
          <cell r="J22532">
            <v>0.199</v>
          </cell>
        </row>
        <row r="22533">
          <cell r="F22533" t="str">
            <v>施坎湾-宋伟建屋</v>
          </cell>
          <cell r="G22533" t="str">
            <v>V030430111</v>
          </cell>
          <cell r="H22533">
            <v>0</v>
          </cell>
          <cell r="I22533">
            <v>0.439</v>
          </cell>
          <cell r="J22533">
            <v>0.439</v>
          </cell>
        </row>
        <row r="22534">
          <cell r="G22534" t="str">
            <v>A111430121</v>
          </cell>
          <cell r="H22534">
            <v>0</v>
          </cell>
          <cell r="I22534">
            <v>0.337</v>
          </cell>
          <cell r="J22534">
            <v>0.337</v>
          </cell>
        </row>
        <row r="22535">
          <cell r="F22535" t="str">
            <v>菖卜塘-菖卜塘</v>
          </cell>
          <cell r="G22535" t="str">
            <v>V122430111</v>
          </cell>
          <cell r="H22535">
            <v>0</v>
          </cell>
          <cell r="I22535">
            <v>0.436</v>
          </cell>
          <cell r="J22535">
            <v>0.436</v>
          </cell>
        </row>
        <row r="22536">
          <cell r="F22536" t="str">
            <v>五七市场-菖卜塘</v>
          </cell>
          <cell r="G22536" t="str">
            <v>V123430111</v>
          </cell>
          <cell r="H22536">
            <v>0.471</v>
          </cell>
          <cell r="I22536">
            <v>0.743</v>
          </cell>
          <cell r="J22536">
            <v>0.272</v>
          </cell>
        </row>
        <row r="22537">
          <cell r="F22537" t="str">
            <v>坪上-黄金源</v>
          </cell>
          <cell r="G22537" t="str">
            <v>C57E430121</v>
          </cell>
          <cell r="H22537">
            <v>0</v>
          </cell>
          <cell r="I22537">
            <v>0.833</v>
          </cell>
          <cell r="J22537">
            <v>0.833</v>
          </cell>
        </row>
        <row r="22538">
          <cell r="F22538" t="str">
            <v>花塘-煤炭山</v>
          </cell>
          <cell r="G22538" t="str">
            <v>C26F430121</v>
          </cell>
          <cell r="H22538">
            <v>0</v>
          </cell>
          <cell r="I22538">
            <v>0.426</v>
          </cell>
          <cell r="J22538">
            <v>0.426</v>
          </cell>
        </row>
        <row r="22539">
          <cell r="G22539" t="str">
            <v>V000</v>
          </cell>
          <cell r="H22539">
            <v>0</v>
          </cell>
          <cell r="I22539">
            <v>0.191</v>
          </cell>
          <cell r="J22539">
            <v>0.191</v>
          </cell>
        </row>
        <row r="22540">
          <cell r="F22540" t="str">
            <v>石字孔-牛形山</v>
          </cell>
          <cell r="G22540" t="str">
            <v>V109430111</v>
          </cell>
          <cell r="H22540">
            <v>0</v>
          </cell>
          <cell r="I22540">
            <v>0.211</v>
          </cell>
          <cell r="J22540">
            <v>0.211</v>
          </cell>
        </row>
        <row r="22541">
          <cell r="F22541" t="str">
            <v>吴家坝-彭家坡</v>
          </cell>
          <cell r="G22541" t="str">
            <v>C28E430121</v>
          </cell>
          <cell r="H22541">
            <v>0</v>
          </cell>
          <cell r="I22541">
            <v>0.426</v>
          </cell>
          <cell r="J22541">
            <v>0.426</v>
          </cell>
        </row>
        <row r="22542">
          <cell r="G22542" t="str">
            <v>V000</v>
          </cell>
          <cell r="H22542">
            <v>0</v>
          </cell>
          <cell r="I22542">
            <v>0.305</v>
          </cell>
          <cell r="J22542">
            <v>0.305</v>
          </cell>
        </row>
        <row r="22543">
          <cell r="F22543" t="str">
            <v>高山塘-石塘</v>
          </cell>
          <cell r="G22543" t="str">
            <v>C560430121</v>
          </cell>
          <cell r="H22543">
            <v>1.005</v>
          </cell>
          <cell r="I22543">
            <v>1.944</v>
          </cell>
          <cell r="J22543">
            <v>0.939</v>
          </cell>
        </row>
        <row r="22544">
          <cell r="F22544" t="str">
            <v>刘家塘-大冲</v>
          </cell>
          <cell r="G22544" t="str">
            <v>C70E430121</v>
          </cell>
          <cell r="H22544">
            <v>0</v>
          </cell>
          <cell r="I22544">
            <v>0.113</v>
          </cell>
          <cell r="J22544">
            <v>0.113</v>
          </cell>
        </row>
        <row r="22545">
          <cell r="F22545" t="str">
            <v>磨盘山-姬组庙</v>
          </cell>
          <cell r="G22545" t="str">
            <v>C40B430121</v>
          </cell>
          <cell r="H22545">
            <v>0</v>
          </cell>
          <cell r="I22545">
            <v>0.179</v>
          </cell>
          <cell r="J22545">
            <v>0.179</v>
          </cell>
        </row>
        <row r="22546">
          <cell r="F22546" t="str">
            <v>丁子冲组-刘文革屋</v>
          </cell>
          <cell r="G22546" t="str">
            <v>V032430111</v>
          </cell>
          <cell r="H22546">
            <v>0</v>
          </cell>
          <cell r="I22546">
            <v>0.431</v>
          </cell>
          <cell r="J22546">
            <v>0.431</v>
          </cell>
        </row>
        <row r="22547">
          <cell r="F22547" t="str">
            <v>卜塘-青塘</v>
          </cell>
          <cell r="G22547" t="str">
            <v>V210430111</v>
          </cell>
          <cell r="H22547">
            <v>1.671</v>
          </cell>
          <cell r="I22547">
            <v>1.795</v>
          </cell>
          <cell r="J22547">
            <v>0.124</v>
          </cell>
        </row>
        <row r="22548">
          <cell r="F22548" t="str">
            <v>新屋-新屋</v>
          </cell>
          <cell r="G22548" t="str">
            <v>C416430112</v>
          </cell>
          <cell r="H22548">
            <v>2.15</v>
          </cell>
          <cell r="I22548">
            <v>2.535</v>
          </cell>
          <cell r="J22548">
            <v>0.385</v>
          </cell>
        </row>
        <row r="22549">
          <cell r="F22549" t="str">
            <v>谢家湾-谢家湾</v>
          </cell>
          <cell r="G22549" t="str">
            <v>V845430112</v>
          </cell>
          <cell r="H22549">
            <v>0</v>
          </cell>
          <cell r="I22549">
            <v>0.205</v>
          </cell>
          <cell r="J22549">
            <v>0.205</v>
          </cell>
        </row>
        <row r="22550">
          <cell r="F22550" t="str">
            <v>长长线</v>
          </cell>
          <cell r="G22550" t="str">
            <v>V849430112</v>
          </cell>
          <cell r="H22550">
            <v>0</v>
          </cell>
          <cell r="I22550">
            <v>0.138</v>
          </cell>
          <cell r="J22550">
            <v>0.138</v>
          </cell>
        </row>
        <row r="22551">
          <cell r="F22551" t="str">
            <v>田坪组-范家</v>
          </cell>
          <cell r="G22551" t="str">
            <v>C863430112</v>
          </cell>
          <cell r="H22551">
            <v>0</v>
          </cell>
          <cell r="I22551">
            <v>0.726</v>
          </cell>
          <cell r="J22551">
            <v>0.726</v>
          </cell>
        </row>
        <row r="22552">
          <cell r="F22552" t="str">
            <v>田坪组-范家</v>
          </cell>
          <cell r="G22552" t="str">
            <v>C863430112</v>
          </cell>
          <cell r="H22552">
            <v>0.726</v>
          </cell>
          <cell r="I22552">
            <v>2.573</v>
          </cell>
          <cell r="J22552">
            <v>1.847</v>
          </cell>
        </row>
        <row r="22553">
          <cell r="F22553" t="str">
            <v>窖棚子-王家大雾</v>
          </cell>
          <cell r="G22553" t="str">
            <v>C865430112</v>
          </cell>
          <cell r="H22553">
            <v>0</v>
          </cell>
          <cell r="I22553">
            <v>1.153</v>
          </cell>
          <cell r="J22553">
            <v>1.153</v>
          </cell>
        </row>
        <row r="22554">
          <cell r="F22554" t="str">
            <v>夜毛坡-公桥</v>
          </cell>
          <cell r="G22554" t="str">
            <v>CA75430112</v>
          </cell>
          <cell r="H22554">
            <v>0.552</v>
          </cell>
          <cell r="I22554">
            <v>1.163</v>
          </cell>
          <cell r="J22554">
            <v>0.611</v>
          </cell>
        </row>
        <row r="22555">
          <cell r="F22555" t="str">
            <v>杨家坳-王云坡</v>
          </cell>
          <cell r="G22555" t="str">
            <v>C39O430112</v>
          </cell>
          <cell r="H22555">
            <v>0</v>
          </cell>
          <cell r="I22555">
            <v>0.45</v>
          </cell>
          <cell r="J22555">
            <v>0.45</v>
          </cell>
        </row>
        <row r="22556">
          <cell r="F22556" t="str">
            <v>电厂路口-姚兵龙家</v>
          </cell>
          <cell r="G22556" t="str">
            <v>C48O430112</v>
          </cell>
          <cell r="H22556">
            <v>0</v>
          </cell>
          <cell r="I22556">
            <v>0.806</v>
          </cell>
          <cell r="J22556">
            <v>0.806</v>
          </cell>
        </row>
        <row r="22557">
          <cell r="F22557" t="str">
            <v>代黄公路-马家嘴</v>
          </cell>
          <cell r="G22557" t="str">
            <v>C56O430112</v>
          </cell>
          <cell r="H22557">
            <v>0</v>
          </cell>
          <cell r="I22557">
            <v>0.744</v>
          </cell>
          <cell r="J22557">
            <v>0.744</v>
          </cell>
        </row>
        <row r="22558">
          <cell r="F22558" t="str">
            <v>姚坡坳-徐家湾</v>
          </cell>
          <cell r="G22558" t="str">
            <v>C57O430112</v>
          </cell>
          <cell r="H22558">
            <v>0</v>
          </cell>
          <cell r="I22558">
            <v>0.602</v>
          </cell>
          <cell r="J22558">
            <v>0.602</v>
          </cell>
        </row>
        <row r="22559">
          <cell r="F22559" t="str">
            <v>药铺塘-骆家坝</v>
          </cell>
          <cell r="G22559" t="str">
            <v>CD70430112</v>
          </cell>
          <cell r="H22559">
            <v>0</v>
          </cell>
          <cell r="I22559">
            <v>1.042</v>
          </cell>
          <cell r="J22559">
            <v>1.042</v>
          </cell>
        </row>
        <row r="22560">
          <cell r="F22560" t="str">
            <v>吴大鸣-等坝子</v>
          </cell>
          <cell r="G22560" t="str">
            <v>C65F430112</v>
          </cell>
          <cell r="H22560">
            <v>0</v>
          </cell>
          <cell r="I22560">
            <v>0.683</v>
          </cell>
          <cell r="J22560">
            <v>0.683</v>
          </cell>
        </row>
        <row r="22561">
          <cell r="G22561" t="str">
            <v>V000</v>
          </cell>
          <cell r="H22561">
            <v>0</v>
          </cell>
          <cell r="I22561">
            <v>0.472</v>
          </cell>
          <cell r="J22561">
            <v>0.472</v>
          </cell>
        </row>
        <row r="22562">
          <cell r="F22562" t="str">
            <v>胡斗坡-洪家坳</v>
          </cell>
          <cell r="G22562" t="str">
            <v>C48N430112</v>
          </cell>
          <cell r="H22562">
            <v>0</v>
          </cell>
          <cell r="I22562">
            <v>0.42</v>
          </cell>
          <cell r="J22562">
            <v>0.42</v>
          </cell>
        </row>
        <row r="22563">
          <cell r="F22563" t="str">
            <v>黄家渠-旧田组电厂路</v>
          </cell>
          <cell r="G22563" t="str">
            <v>C39A430112</v>
          </cell>
          <cell r="H22563">
            <v>0</v>
          </cell>
          <cell r="I22563">
            <v>1.193</v>
          </cell>
          <cell r="J22563">
            <v>1.193</v>
          </cell>
        </row>
        <row r="22564">
          <cell r="F22564" t="str">
            <v>旧田组谭建宇-川塘纽</v>
          </cell>
          <cell r="G22564" t="str">
            <v>C54O430112</v>
          </cell>
          <cell r="H22564">
            <v>0</v>
          </cell>
          <cell r="I22564">
            <v>0.963</v>
          </cell>
          <cell r="J22564">
            <v>0.963</v>
          </cell>
        </row>
        <row r="22565">
          <cell r="F22565" t="str">
            <v>黄塘坡-苗咀</v>
          </cell>
          <cell r="G22565" t="str">
            <v>C67Q430112</v>
          </cell>
          <cell r="H22565">
            <v>0</v>
          </cell>
          <cell r="I22565">
            <v>0.528</v>
          </cell>
          <cell r="J22565">
            <v>0.528</v>
          </cell>
        </row>
        <row r="22566">
          <cell r="F22566" t="str">
            <v>雷塘坡-牛角塘</v>
          </cell>
          <cell r="G22566" t="str">
            <v>C79E430112</v>
          </cell>
          <cell r="H22566">
            <v>0</v>
          </cell>
          <cell r="I22566">
            <v>0.609</v>
          </cell>
          <cell r="J22566">
            <v>0.609</v>
          </cell>
        </row>
        <row r="22567">
          <cell r="F22567" t="str">
            <v>中心小学-曹家</v>
          </cell>
          <cell r="G22567" t="str">
            <v>C960430112</v>
          </cell>
          <cell r="H22567">
            <v>0.201</v>
          </cell>
          <cell r="I22567">
            <v>1.409</v>
          </cell>
          <cell r="J22567">
            <v>1.208</v>
          </cell>
        </row>
        <row r="22568">
          <cell r="F22568" t="str">
            <v>荷叶坝-寻鸡坡</v>
          </cell>
          <cell r="G22568" t="str">
            <v>C190430112</v>
          </cell>
          <cell r="H22568">
            <v>0</v>
          </cell>
          <cell r="I22568">
            <v>1.25</v>
          </cell>
          <cell r="J22568">
            <v>1.25</v>
          </cell>
        </row>
        <row r="22569">
          <cell r="F22569" t="str">
            <v>赵家河-跃进组</v>
          </cell>
          <cell r="G22569" t="str">
            <v>CA38430112</v>
          </cell>
          <cell r="H22569">
            <v>0</v>
          </cell>
          <cell r="I22569">
            <v>1.22</v>
          </cell>
          <cell r="J22569">
            <v>1.22</v>
          </cell>
        </row>
        <row r="22570">
          <cell r="F22570" t="str">
            <v>新五组-堂湾</v>
          </cell>
          <cell r="G22570" t="str">
            <v>C72K430112</v>
          </cell>
          <cell r="H22570">
            <v>0</v>
          </cell>
          <cell r="I22570">
            <v>0.328</v>
          </cell>
          <cell r="J22570">
            <v>0.328</v>
          </cell>
        </row>
        <row r="22571">
          <cell r="F22571" t="str">
            <v>堂湾-堂湾</v>
          </cell>
          <cell r="G22571" t="str">
            <v>C73K430112</v>
          </cell>
          <cell r="H22571">
            <v>0</v>
          </cell>
          <cell r="I22571">
            <v>0.225</v>
          </cell>
          <cell r="J22571">
            <v>0.225</v>
          </cell>
        </row>
        <row r="22572">
          <cell r="F22572" t="str">
            <v>学堂组-朱海文家</v>
          </cell>
          <cell r="G22572" t="str">
            <v>C94M430112</v>
          </cell>
          <cell r="H22572">
            <v>0</v>
          </cell>
          <cell r="I22572">
            <v>0.461</v>
          </cell>
          <cell r="J22572">
            <v>0.461</v>
          </cell>
        </row>
        <row r="22573">
          <cell r="F22573" t="str">
            <v>范建国-刘太华</v>
          </cell>
          <cell r="G22573" t="str">
            <v>C74I430112</v>
          </cell>
          <cell r="H22573">
            <v>0</v>
          </cell>
          <cell r="I22573">
            <v>0.498</v>
          </cell>
          <cell r="J22573">
            <v>0.498</v>
          </cell>
        </row>
        <row r="22574">
          <cell r="F22574" t="str">
            <v>包溪堤-和平</v>
          </cell>
          <cell r="G22574" t="str">
            <v>C76C430112</v>
          </cell>
          <cell r="H22574">
            <v>0</v>
          </cell>
          <cell r="I22574">
            <v>0.864</v>
          </cell>
          <cell r="J22574">
            <v>0.864</v>
          </cell>
        </row>
        <row r="22575">
          <cell r="F22575" t="str">
            <v>洋湖屋场-袁粮路</v>
          </cell>
          <cell r="G22575" t="str">
            <v>C77C430112</v>
          </cell>
          <cell r="H22575">
            <v>0</v>
          </cell>
          <cell r="I22575">
            <v>0.861</v>
          </cell>
          <cell r="J22575">
            <v>0.861</v>
          </cell>
        </row>
        <row r="22576">
          <cell r="F22576" t="str">
            <v>粉坊屋场-香台子屋</v>
          </cell>
          <cell r="G22576" t="str">
            <v>C848430112</v>
          </cell>
          <cell r="H22576">
            <v>1.815</v>
          </cell>
          <cell r="I22576">
            <v>2.661</v>
          </cell>
          <cell r="J22576">
            <v>0.846</v>
          </cell>
        </row>
        <row r="22577">
          <cell r="F22577" t="str">
            <v>变台口-朱家围子</v>
          </cell>
          <cell r="G22577" t="str">
            <v>C71C430112</v>
          </cell>
          <cell r="H22577">
            <v>0</v>
          </cell>
          <cell r="I22577">
            <v>0.778</v>
          </cell>
          <cell r="J22577">
            <v>0.778</v>
          </cell>
        </row>
        <row r="22578">
          <cell r="F22578" t="str">
            <v>五王庙-严学礼</v>
          </cell>
          <cell r="G22578" t="str">
            <v>C16C430112</v>
          </cell>
          <cell r="H22578">
            <v>0</v>
          </cell>
          <cell r="I22578">
            <v>0.445</v>
          </cell>
          <cell r="J22578">
            <v>0.445</v>
          </cell>
        </row>
        <row r="22579">
          <cell r="F22579" t="str">
            <v>旺旺商店-范运球</v>
          </cell>
          <cell r="G22579" t="str">
            <v>C20C430112</v>
          </cell>
          <cell r="H22579">
            <v>0</v>
          </cell>
          <cell r="I22579">
            <v>0.561</v>
          </cell>
          <cell r="J22579">
            <v>0.561</v>
          </cell>
        </row>
        <row r="22580">
          <cell r="F22580" t="str">
            <v>菜家湾-梁家湾</v>
          </cell>
          <cell r="G22580" t="str">
            <v>C70M430112</v>
          </cell>
          <cell r="H22580">
            <v>0</v>
          </cell>
          <cell r="I22580">
            <v>0.627</v>
          </cell>
          <cell r="J22580">
            <v>0.627</v>
          </cell>
        </row>
        <row r="22581">
          <cell r="F22581" t="str">
            <v>徐中屋-虢义星家</v>
          </cell>
          <cell r="G22581" t="str">
            <v>CA24430112</v>
          </cell>
          <cell r="H22581">
            <v>0.668</v>
          </cell>
          <cell r="I22581">
            <v>0.976</v>
          </cell>
          <cell r="J22581">
            <v>0.308</v>
          </cell>
        </row>
        <row r="22582">
          <cell r="F22582" t="str">
            <v>老山商店-东冲</v>
          </cell>
          <cell r="G22582" t="str">
            <v>C50K430112</v>
          </cell>
          <cell r="H22582">
            <v>0.386</v>
          </cell>
          <cell r="I22582">
            <v>0.811</v>
          </cell>
          <cell r="J22582">
            <v>0.425</v>
          </cell>
        </row>
        <row r="22583">
          <cell r="F22583" t="str">
            <v>随行路-流星坝</v>
          </cell>
          <cell r="G22583" t="str">
            <v>C16P430112</v>
          </cell>
          <cell r="H22583">
            <v>0</v>
          </cell>
          <cell r="I22583">
            <v>0.475</v>
          </cell>
          <cell r="J22583">
            <v>0.475</v>
          </cell>
        </row>
        <row r="22584">
          <cell r="F22584" t="str">
            <v>樟树路-古镇小门</v>
          </cell>
          <cell r="G22584" t="str">
            <v>C30K430112</v>
          </cell>
          <cell r="H22584">
            <v>0</v>
          </cell>
          <cell r="I22584">
            <v>1.023</v>
          </cell>
          <cell r="J22584">
            <v>1.023</v>
          </cell>
        </row>
        <row r="22585">
          <cell r="F22585" t="str">
            <v>村卫生所-船厂路</v>
          </cell>
          <cell r="G22585" t="str">
            <v>C33K430112</v>
          </cell>
          <cell r="H22585">
            <v>0</v>
          </cell>
          <cell r="I22585">
            <v>0.392</v>
          </cell>
          <cell r="J22585">
            <v>0.392</v>
          </cell>
        </row>
        <row r="22586">
          <cell r="F22586" t="str">
            <v>渔场-渔场</v>
          </cell>
          <cell r="G22586" t="str">
            <v>CA08430112</v>
          </cell>
          <cell r="H22586">
            <v>0</v>
          </cell>
          <cell r="I22586">
            <v>1.68</v>
          </cell>
          <cell r="J22586">
            <v>1.68</v>
          </cell>
        </row>
        <row r="22587">
          <cell r="F22587" t="str">
            <v>农溪十二组-阎王寺</v>
          </cell>
          <cell r="G22587" t="str">
            <v>CA26430112</v>
          </cell>
          <cell r="H22587">
            <v>0</v>
          </cell>
          <cell r="I22587">
            <v>1.071</v>
          </cell>
          <cell r="J22587">
            <v>1.071</v>
          </cell>
        </row>
        <row r="22588">
          <cell r="F22588" t="str">
            <v>谷塘湾-何家湾</v>
          </cell>
          <cell r="G22588" t="str">
            <v>CA09430112</v>
          </cell>
          <cell r="H22588">
            <v>1.913</v>
          </cell>
          <cell r="I22588">
            <v>2.902</v>
          </cell>
          <cell r="J22588">
            <v>0.989</v>
          </cell>
        </row>
        <row r="22589">
          <cell r="F22589" t="str">
            <v>李吉先-曾柱</v>
          </cell>
          <cell r="G22589" t="str">
            <v>C22I430112</v>
          </cell>
          <cell r="H22589">
            <v>0</v>
          </cell>
          <cell r="I22589">
            <v>0.606</v>
          </cell>
          <cell r="J22589">
            <v>0.606</v>
          </cell>
        </row>
        <row r="22590">
          <cell r="F22590" t="str">
            <v>徐中屋-虢义星家</v>
          </cell>
          <cell r="G22590" t="str">
            <v>CA24430112</v>
          </cell>
          <cell r="H22590">
            <v>0</v>
          </cell>
          <cell r="I22590">
            <v>0.668</v>
          </cell>
          <cell r="J22590">
            <v>0.668</v>
          </cell>
        </row>
        <row r="22591">
          <cell r="F22591" t="str">
            <v>二十七组-樟树</v>
          </cell>
          <cell r="G22591" t="str">
            <v>C44A430112</v>
          </cell>
          <cell r="H22591">
            <v>0</v>
          </cell>
          <cell r="I22591">
            <v>0.29</v>
          </cell>
          <cell r="J22591">
            <v>0.29</v>
          </cell>
        </row>
        <row r="22592">
          <cell r="F22592" t="str">
            <v>下湾组-下湾组</v>
          </cell>
          <cell r="G22592" t="str">
            <v>C49A430112</v>
          </cell>
          <cell r="H22592">
            <v>0</v>
          </cell>
          <cell r="I22592">
            <v>0.434</v>
          </cell>
          <cell r="J22592">
            <v>0.434</v>
          </cell>
        </row>
        <row r="22593">
          <cell r="F22593" t="str">
            <v>二十三组-熊家湾</v>
          </cell>
          <cell r="G22593" t="str">
            <v>CD22430112</v>
          </cell>
          <cell r="H22593">
            <v>0</v>
          </cell>
          <cell r="I22593">
            <v>0.599</v>
          </cell>
          <cell r="J22593">
            <v>0.599</v>
          </cell>
        </row>
        <row r="22594">
          <cell r="F22594" t="str">
            <v>格塘粮库-村部</v>
          </cell>
          <cell r="G22594" t="str">
            <v>C681430112</v>
          </cell>
          <cell r="H22594">
            <v>0</v>
          </cell>
          <cell r="I22594">
            <v>0.718</v>
          </cell>
          <cell r="J22594">
            <v>0.718</v>
          </cell>
        </row>
        <row r="22595">
          <cell r="F22595" t="str">
            <v>三组口-肖海华家</v>
          </cell>
          <cell r="G22595" t="str">
            <v>C25L430122</v>
          </cell>
          <cell r="H22595">
            <v>0</v>
          </cell>
          <cell r="I22595">
            <v>0.607</v>
          </cell>
          <cell r="J22595">
            <v>0.607</v>
          </cell>
        </row>
        <row r="22596">
          <cell r="F22596" t="str">
            <v>肖浩家-东滩水库</v>
          </cell>
          <cell r="G22596" t="str">
            <v>C32L430122</v>
          </cell>
          <cell r="H22596">
            <v>0</v>
          </cell>
          <cell r="I22596">
            <v>1.467</v>
          </cell>
          <cell r="J22596">
            <v>1.467</v>
          </cell>
        </row>
        <row r="22597">
          <cell r="F22597" t="str">
            <v>永桐路-文定路</v>
          </cell>
          <cell r="G22597" t="str">
            <v>C13N430112</v>
          </cell>
          <cell r="H22597">
            <v>0</v>
          </cell>
          <cell r="I22597">
            <v>0.515</v>
          </cell>
          <cell r="J22597">
            <v>0.515</v>
          </cell>
        </row>
        <row r="22598">
          <cell r="F22598" t="str">
            <v>黄金大道-朱建武家</v>
          </cell>
          <cell r="G22598" t="str">
            <v>C16N430112</v>
          </cell>
          <cell r="H22598">
            <v>0</v>
          </cell>
          <cell r="I22598">
            <v>0.567</v>
          </cell>
          <cell r="J22598">
            <v>0.567</v>
          </cell>
        </row>
        <row r="22599">
          <cell r="F22599" t="str">
            <v>千弓坝前-芨角塘</v>
          </cell>
          <cell r="G22599" t="str">
            <v>C46E430104</v>
          </cell>
          <cell r="H22599">
            <v>0</v>
          </cell>
          <cell r="I22599">
            <v>0.392</v>
          </cell>
          <cell r="J22599">
            <v>0.392</v>
          </cell>
        </row>
        <row r="22600">
          <cell r="F22600" t="str">
            <v>种猪场-小鱼塘</v>
          </cell>
          <cell r="G22600" t="str">
            <v>C49E430104</v>
          </cell>
          <cell r="H22600">
            <v>0</v>
          </cell>
          <cell r="I22600">
            <v>0.484</v>
          </cell>
          <cell r="J22600">
            <v>0.484</v>
          </cell>
        </row>
        <row r="22601">
          <cell r="F22601" t="str">
            <v>梅溪湖西延线-木鱼山</v>
          </cell>
          <cell r="G22601" t="str">
            <v>C01F430104</v>
          </cell>
          <cell r="H22601">
            <v>0</v>
          </cell>
          <cell r="I22601">
            <v>1.127</v>
          </cell>
          <cell r="J22601">
            <v>1.127</v>
          </cell>
        </row>
        <row r="22602">
          <cell r="F22602" t="str">
            <v>谢家巷-竹鸡坝</v>
          </cell>
          <cell r="G22602" t="str">
            <v>C16F430104</v>
          </cell>
          <cell r="H22602">
            <v>0</v>
          </cell>
          <cell r="I22602">
            <v>0.96</v>
          </cell>
          <cell r="J22602">
            <v>0.96</v>
          </cell>
        </row>
        <row r="22603">
          <cell r="F22603" t="str">
            <v>三泥塘-横二路</v>
          </cell>
          <cell r="G22603" t="str">
            <v>C24F430104</v>
          </cell>
          <cell r="H22603">
            <v>0</v>
          </cell>
          <cell r="I22603">
            <v>1.116</v>
          </cell>
          <cell r="J22603">
            <v>1.116</v>
          </cell>
        </row>
        <row r="22604">
          <cell r="F22604" t="str">
            <v>大坝嘴-长塘冲</v>
          </cell>
          <cell r="G22604" t="str">
            <v>C29F430104</v>
          </cell>
          <cell r="H22604">
            <v>0</v>
          </cell>
          <cell r="I22604">
            <v>0.929</v>
          </cell>
          <cell r="J22604">
            <v>0.929</v>
          </cell>
        </row>
        <row r="22605">
          <cell r="F22605" t="str">
            <v>黄桥大道-下蒋家湾</v>
          </cell>
          <cell r="G22605" t="str">
            <v>CC02430104</v>
          </cell>
          <cell r="H22605">
            <v>0</v>
          </cell>
          <cell r="I22605">
            <v>0.613</v>
          </cell>
          <cell r="J22605">
            <v>0.613</v>
          </cell>
        </row>
        <row r="22606">
          <cell r="F22606" t="str">
            <v>枫林路-会搪湾</v>
          </cell>
          <cell r="G22606" t="str">
            <v>V453430104</v>
          </cell>
          <cell r="H22606">
            <v>0</v>
          </cell>
          <cell r="I22606">
            <v>0.323</v>
          </cell>
          <cell r="J22606">
            <v>0.323</v>
          </cell>
        </row>
        <row r="22607">
          <cell r="F22607" t="str">
            <v>九江庙-葛麻塘</v>
          </cell>
          <cell r="G22607" t="str">
            <v>Y831430104</v>
          </cell>
          <cell r="H22607">
            <v>16.691</v>
          </cell>
          <cell r="I22607">
            <v>17.443</v>
          </cell>
          <cell r="J22607">
            <v>0.752</v>
          </cell>
        </row>
        <row r="22608">
          <cell r="F22608" t="str">
            <v>华龙路-龙门塘</v>
          </cell>
          <cell r="G22608" t="str">
            <v>C80E430104</v>
          </cell>
          <cell r="H22608">
            <v>0</v>
          </cell>
          <cell r="I22608">
            <v>1.173</v>
          </cell>
          <cell r="J22608">
            <v>1.173</v>
          </cell>
        </row>
        <row r="22609">
          <cell r="F22609" t="str">
            <v>华龙路-易彦塘</v>
          </cell>
          <cell r="G22609" t="str">
            <v>C82E430104</v>
          </cell>
          <cell r="H22609">
            <v>0</v>
          </cell>
          <cell r="I22609">
            <v>1.335</v>
          </cell>
          <cell r="J22609">
            <v>1.335</v>
          </cell>
        </row>
        <row r="22610">
          <cell r="F22610" t="str">
            <v>渣塘-李家湾</v>
          </cell>
          <cell r="G22610" t="str">
            <v>C86E430104</v>
          </cell>
          <cell r="H22610">
            <v>0</v>
          </cell>
          <cell r="I22610">
            <v>2.903</v>
          </cell>
          <cell r="J22610">
            <v>2.903</v>
          </cell>
        </row>
        <row r="22611">
          <cell r="F22611" t="str">
            <v>措树屋-神塘冲</v>
          </cell>
          <cell r="G22611" t="str">
            <v>C88E430104</v>
          </cell>
          <cell r="H22611">
            <v>0</v>
          </cell>
          <cell r="I22611">
            <v>0.534</v>
          </cell>
          <cell r="J22611">
            <v>0.534</v>
          </cell>
        </row>
        <row r="22612">
          <cell r="F22612" t="str">
            <v>赵家湾-下柏水湾</v>
          </cell>
          <cell r="G22612" t="str">
            <v>C93E430104</v>
          </cell>
          <cell r="H22612">
            <v>0</v>
          </cell>
          <cell r="I22612">
            <v>0.829</v>
          </cell>
          <cell r="J22612">
            <v>0.829</v>
          </cell>
        </row>
        <row r="22613">
          <cell r="F22613" t="str">
            <v>木牌咀-刘家院</v>
          </cell>
          <cell r="G22613" t="str">
            <v>C07I430112</v>
          </cell>
          <cell r="H22613">
            <v>0</v>
          </cell>
          <cell r="I22613">
            <v>0.642</v>
          </cell>
          <cell r="J22613">
            <v>0.642</v>
          </cell>
        </row>
        <row r="22614">
          <cell r="F22614" t="str">
            <v>学校公路-罗家湾</v>
          </cell>
          <cell r="G22614" t="str">
            <v>C13I430112</v>
          </cell>
          <cell r="H22614">
            <v>0</v>
          </cell>
          <cell r="I22614">
            <v>0.458</v>
          </cell>
          <cell r="J22614">
            <v>0.458</v>
          </cell>
        </row>
        <row r="22615">
          <cell r="F22615" t="str">
            <v>肖屋场-湘团</v>
          </cell>
          <cell r="G22615" t="str">
            <v>C271430112</v>
          </cell>
          <cell r="H22615">
            <v>0</v>
          </cell>
          <cell r="I22615">
            <v>1.251</v>
          </cell>
          <cell r="J22615">
            <v>1.251</v>
          </cell>
        </row>
        <row r="22616">
          <cell r="F22616" t="str">
            <v>陈枫桥-陈枫桥</v>
          </cell>
          <cell r="G22616" t="str">
            <v>C272430112</v>
          </cell>
          <cell r="H22616">
            <v>0</v>
          </cell>
          <cell r="I22616">
            <v>2.006</v>
          </cell>
          <cell r="J22616">
            <v>2.006</v>
          </cell>
        </row>
        <row r="22617">
          <cell r="F22617" t="str">
            <v>丁家咀-瓦屋湾</v>
          </cell>
          <cell r="G22617" t="str">
            <v>C24R430112</v>
          </cell>
          <cell r="H22617">
            <v>0</v>
          </cell>
          <cell r="I22617">
            <v>0.582</v>
          </cell>
          <cell r="J22617">
            <v>0.582</v>
          </cell>
        </row>
        <row r="22618">
          <cell r="F22618" t="str">
            <v>苏家套组-红公渡组</v>
          </cell>
          <cell r="G22618" t="str">
            <v>VA43430112</v>
          </cell>
          <cell r="H22618">
            <v>0</v>
          </cell>
          <cell r="I22618">
            <v>1.317</v>
          </cell>
          <cell r="J22618">
            <v>1.317</v>
          </cell>
        </row>
        <row r="22619">
          <cell r="F22619" t="str">
            <v>月形山-六家洲</v>
          </cell>
          <cell r="G22619" t="str">
            <v>C31N430112</v>
          </cell>
          <cell r="H22619">
            <v>0</v>
          </cell>
          <cell r="I22619">
            <v>0.842</v>
          </cell>
          <cell r="J22619">
            <v>0.842</v>
          </cell>
        </row>
        <row r="22620">
          <cell r="F22620" t="str">
            <v>团岭上-葡萄坡</v>
          </cell>
          <cell r="G22620" t="str">
            <v>C36N430112</v>
          </cell>
          <cell r="H22620">
            <v>0</v>
          </cell>
          <cell r="I22620">
            <v>0.434</v>
          </cell>
          <cell r="J22620">
            <v>0.434</v>
          </cell>
        </row>
        <row r="22621">
          <cell r="F22621" t="str">
            <v>咀上屋-咀上屋</v>
          </cell>
          <cell r="G22621" t="str">
            <v>C994430112</v>
          </cell>
          <cell r="H22621">
            <v>0.411</v>
          </cell>
          <cell r="I22621">
            <v>1.041</v>
          </cell>
          <cell r="J22621">
            <v>0.63</v>
          </cell>
        </row>
        <row r="22622">
          <cell r="G22622" t="str">
            <v>V000</v>
          </cell>
          <cell r="H22622">
            <v>0</v>
          </cell>
          <cell r="I22622">
            <v>0.188</v>
          </cell>
          <cell r="J22622">
            <v>0.188</v>
          </cell>
        </row>
        <row r="22623">
          <cell r="F22623" t="str">
            <v>罗家咀-长蛇村</v>
          </cell>
          <cell r="G22623" t="str">
            <v>C02A430112</v>
          </cell>
          <cell r="H22623">
            <v>0</v>
          </cell>
          <cell r="I22623">
            <v>1.309</v>
          </cell>
          <cell r="J22623">
            <v>1.309</v>
          </cell>
        </row>
        <row r="22624">
          <cell r="F22624" t="str">
            <v>三叉路-土地坳</v>
          </cell>
          <cell r="G22624" t="str">
            <v>Y429430112</v>
          </cell>
          <cell r="H22624">
            <v>0</v>
          </cell>
          <cell r="I22624">
            <v>1.527</v>
          </cell>
          <cell r="J22624">
            <v>1.527</v>
          </cell>
        </row>
        <row r="22625">
          <cell r="F22625" t="str">
            <v>肖家坪-盛家湾</v>
          </cell>
          <cell r="G22625" t="str">
            <v>C09P430112</v>
          </cell>
          <cell r="H22625">
            <v>0</v>
          </cell>
          <cell r="I22625">
            <v>1.081</v>
          </cell>
          <cell r="J22625">
            <v>1.081</v>
          </cell>
        </row>
        <row r="22626">
          <cell r="F22626" t="str">
            <v>长沙县-伍里对</v>
          </cell>
          <cell r="G22626" t="str">
            <v>C10P430112</v>
          </cell>
          <cell r="H22626">
            <v>0</v>
          </cell>
          <cell r="I22626">
            <v>0.651</v>
          </cell>
          <cell r="J22626">
            <v>0.651</v>
          </cell>
        </row>
        <row r="22627">
          <cell r="F22627" t="str">
            <v>干谷场-干谷场</v>
          </cell>
          <cell r="G22627" t="str">
            <v>C72A430112</v>
          </cell>
          <cell r="H22627">
            <v>0</v>
          </cell>
          <cell r="I22627">
            <v>0.947</v>
          </cell>
          <cell r="J22627">
            <v>0.947</v>
          </cell>
        </row>
        <row r="22628">
          <cell r="F22628" t="str">
            <v>力田学校-长湖洲</v>
          </cell>
          <cell r="G22628" t="str">
            <v>C946430112</v>
          </cell>
          <cell r="H22628">
            <v>0.476</v>
          </cell>
          <cell r="I22628">
            <v>1.118</v>
          </cell>
          <cell r="J22628">
            <v>0.642</v>
          </cell>
        </row>
        <row r="22629">
          <cell r="F22629" t="str">
            <v>茶油岸子-阳介伟</v>
          </cell>
          <cell r="G22629" t="str">
            <v>C20Q430112</v>
          </cell>
          <cell r="H22629">
            <v>0</v>
          </cell>
          <cell r="I22629">
            <v>0.506</v>
          </cell>
          <cell r="J22629">
            <v>0.506</v>
          </cell>
        </row>
        <row r="22630">
          <cell r="F22630" t="str">
            <v>则家塘-则家塘</v>
          </cell>
          <cell r="G22630" t="str">
            <v>C40A430112</v>
          </cell>
          <cell r="H22630">
            <v>0.692</v>
          </cell>
          <cell r="I22630">
            <v>1.906</v>
          </cell>
          <cell r="J22630">
            <v>1.214</v>
          </cell>
        </row>
        <row r="22631">
          <cell r="F22631" t="str">
            <v>七一-大友塘</v>
          </cell>
          <cell r="G22631" t="str">
            <v>C34Q430112</v>
          </cell>
          <cell r="H22631">
            <v>0</v>
          </cell>
          <cell r="I22631">
            <v>1.346</v>
          </cell>
          <cell r="J22631">
            <v>1.346</v>
          </cell>
        </row>
        <row r="22632">
          <cell r="G22632" t="str">
            <v>V000</v>
          </cell>
          <cell r="H22632">
            <v>0</v>
          </cell>
          <cell r="I22632">
            <v>0.479</v>
          </cell>
          <cell r="J22632">
            <v>0.479</v>
          </cell>
        </row>
        <row r="22633">
          <cell r="F22633" t="str">
            <v>电厂大道-庙门前</v>
          </cell>
          <cell r="G22633" t="str">
            <v>V620430112</v>
          </cell>
          <cell r="H22633">
            <v>0</v>
          </cell>
          <cell r="I22633">
            <v>0.368</v>
          </cell>
          <cell r="J22633">
            <v>0.368</v>
          </cell>
        </row>
        <row r="22634">
          <cell r="F22634" t="str">
            <v>兰心塘-沈家</v>
          </cell>
          <cell r="G22634" t="str">
            <v>C97G430112</v>
          </cell>
          <cell r="H22634">
            <v>0.256</v>
          </cell>
          <cell r="I22634">
            <v>0.638</v>
          </cell>
          <cell r="J22634">
            <v>0.382</v>
          </cell>
        </row>
        <row r="22635">
          <cell r="F22635" t="str">
            <v>石头-团湖</v>
          </cell>
          <cell r="G22635" t="str">
            <v>C69I430112</v>
          </cell>
          <cell r="H22635">
            <v>0</v>
          </cell>
          <cell r="I22635">
            <v>0.087</v>
          </cell>
          <cell r="J22635">
            <v>0.087</v>
          </cell>
        </row>
        <row r="22636">
          <cell r="F22636" t="str">
            <v>一组-高桥</v>
          </cell>
          <cell r="G22636" t="str">
            <v>CA13430112</v>
          </cell>
          <cell r="H22636">
            <v>0</v>
          </cell>
          <cell r="I22636">
            <v>1.413</v>
          </cell>
          <cell r="J22636">
            <v>1.413</v>
          </cell>
        </row>
        <row r="22637">
          <cell r="F22637" t="str">
            <v>石头-团湖</v>
          </cell>
          <cell r="G22637" t="str">
            <v>C69I430112</v>
          </cell>
          <cell r="H22637">
            <v>0</v>
          </cell>
          <cell r="I22637">
            <v>0.34</v>
          </cell>
          <cell r="J22637">
            <v>0.34</v>
          </cell>
        </row>
        <row r="22638">
          <cell r="F22638" t="str">
            <v>旺盛学校-万家长桥</v>
          </cell>
          <cell r="G22638" t="str">
            <v>C27G430112</v>
          </cell>
          <cell r="H22638">
            <v>0</v>
          </cell>
          <cell r="I22638">
            <v>0.415</v>
          </cell>
          <cell r="J22638">
            <v>0.415</v>
          </cell>
        </row>
        <row r="22639">
          <cell r="F22639" t="str">
            <v>石家湖滩-马大塘</v>
          </cell>
          <cell r="G22639" t="str">
            <v>C49G430112</v>
          </cell>
          <cell r="H22639">
            <v>0</v>
          </cell>
          <cell r="I22639">
            <v>0.365</v>
          </cell>
          <cell r="J22639">
            <v>0.365</v>
          </cell>
        </row>
        <row r="22640">
          <cell r="F22640" t="str">
            <v>杨家塘-丁字麻石厂</v>
          </cell>
          <cell r="G22640" t="str">
            <v>C18G430112</v>
          </cell>
          <cell r="H22640">
            <v>0</v>
          </cell>
          <cell r="I22640">
            <v>0.479</v>
          </cell>
          <cell r="J22640">
            <v>0.479</v>
          </cell>
        </row>
        <row r="22641">
          <cell r="F22641" t="str">
            <v>高塘子-四季中学</v>
          </cell>
          <cell r="G22641" t="str">
            <v>C29H430112</v>
          </cell>
          <cell r="H22641">
            <v>0</v>
          </cell>
          <cell r="I22641">
            <v>0.868</v>
          </cell>
          <cell r="J22641">
            <v>0.868</v>
          </cell>
        </row>
        <row r="22642">
          <cell r="F22642" t="str">
            <v>陈家湾-麻石函</v>
          </cell>
          <cell r="G22642" t="str">
            <v>C92A430112</v>
          </cell>
          <cell r="H22642">
            <v>0</v>
          </cell>
          <cell r="I22642">
            <v>0.927</v>
          </cell>
          <cell r="J22642">
            <v>0.927</v>
          </cell>
        </row>
        <row r="22643">
          <cell r="F22643" t="str">
            <v>栏丁线-李新田家</v>
          </cell>
          <cell r="G22643" t="str">
            <v>C992430112</v>
          </cell>
          <cell r="H22643">
            <v>0.93</v>
          </cell>
          <cell r="I22643">
            <v>1.657</v>
          </cell>
          <cell r="J22643">
            <v>0.727</v>
          </cell>
        </row>
        <row r="22644">
          <cell r="F22644" t="str">
            <v>二一公室-双上路</v>
          </cell>
          <cell r="G22644" t="str">
            <v>CD91430112</v>
          </cell>
          <cell r="H22644">
            <v>0</v>
          </cell>
          <cell r="I22644">
            <v>0.31</v>
          </cell>
          <cell r="J22644">
            <v>0.31</v>
          </cell>
        </row>
        <row r="22645">
          <cell r="G22645" t="str">
            <v>V000</v>
          </cell>
          <cell r="H22645">
            <v>0</v>
          </cell>
          <cell r="I22645">
            <v>0.212</v>
          </cell>
          <cell r="J22645">
            <v>0.212</v>
          </cell>
        </row>
        <row r="22646">
          <cell r="F22646" t="str">
            <v>麻园坳-跨线桥</v>
          </cell>
          <cell r="G22646" t="str">
            <v>C16H430112</v>
          </cell>
          <cell r="H22646">
            <v>0</v>
          </cell>
          <cell r="I22646">
            <v>0.6</v>
          </cell>
          <cell r="J22646">
            <v>0.6</v>
          </cell>
        </row>
        <row r="22647">
          <cell r="F22647" t="str">
            <v>列圹-马家坝</v>
          </cell>
          <cell r="G22647" t="str">
            <v>C64E430112</v>
          </cell>
          <cell r="H22647">
            <v>0</v>
          </cell>
          <cell r="I22647">
            <v>0.481</v>
          </cell>
          <cell r="J22647">
            <v>0.481</v>
          </cell>
        </row>
        <row r="22648">
          <cell r="F22648" t="str">
            <v>潭家-朱林塘</v>
          </cell>
          <cell r="G22648" t="str">
            <v>C56E430112</v>
          </cell>
          <cell r="H22648">
            <v>0</v>
          </cell>
          <cell r="I22648">
            <v>0.445</v>
          </cell>
          <cell r="J22648">
            <v>0.445</v>
          </cell>
        </row>
        <row r="22649">
          <cell r="F22649" t="str">
            <v>立新-毛家</v>
          </cell>
          <cell r="G22649" t="str">
            <v>C918430112</v>
          </cell>
          <cell r="H22649">
            <v>0</v>
          </cell>
          <cell r="I22649">
            <v>1.639</v>
          </cell>
          <cell r="J22649">
            <v>1.639</v>
          </cell>
        </row>
        <row r="22650">
          <cell r="F22650" t="str">
            <v>老村部-白羊塘</v>
          </cell>
          <cell r="G22650" t="str">
            <v>C47F430112</v>
          </cell>
          <cell r="H22650">
            <v>0</v>
          </cell>
          <cell r="I22650">
            <v>0.76</v>
          </cell>
          <cell r="J22650">
            <v>0.76</v>
          </cell>
        </row>
        <row r="22651">
          <cell r="F22651" t="str">
            <v>白林塘-白林塘</v>
          </cell>
          <cell r="G22651" t="str">
            <v>C007430112</v>
          </cell>
          <cell r="H22651">
            <v>0</v>
          </cell>
          <cell r="I22651">
            <v>0.744</v>
          </cell>
          <cell r="J22651">
            <v>0.744</v>
          </cell>
        </row>
        <row r="22652">
          <cell r="F22652" t="str">
            <v>高田山-高田山</v>
          </cell>
          <cell r="G22652" t="str">
            <v>C901430112</v>
          </cell>
          <cell r="H22652">
            <v>1.012</v>
          </cell>
          <cell r="I22652">
            <v>1.441</v>
          </cell>
          <cell r="J22652">
            <v>0.429</v>
          </cell>
        </row>
        <row r="22653">
          <cell r="F22653" t="str">
            <v>白林塘-白林塘</v>
          </cell>
          <cell r="G22653" t="str">
            <v>C007430112</v>
          </cell>
          <cell r="H22653">
            <v>1.553</v>
          </cell>
          <cell r="I22653">
            <v>2.852</v>
          </cell>
          <cell r="J22653">
            <v>1.299</v>
          </cell>
        </row>
        <row r="22654">
          <cell r="F22654" t="str">
            <v>种子公司-张罗全家</v>
          </cell>
          <cell r="G22654" t="str">
            <v>C895430112</v>
          </cell>
          <cell r="H22654">
            <v>1.649</v>
          </cell>
          <cell r="I22654">
            <v>2.141</v>
          </cell>
          <cell r="J22654">
            <v>0.492</v>
          </cell>
        </row>
        <row r="22655">
          <cell r="F22655" t="str">
            <v>回龙山-团山湖大堤</v>
          </cell>
          <cell r="G22655" t="str">
            <v>X190430124</v>
          </cell>
          <cell r="H22655">
            <v>5.945</v>
          </cell>
          <cell r="I22655">
            <v>9.158</v>
          </cell>
          <cell r="J22655">
            <v>3.213</v>
          </cell>
        </row>
        <row r="22656">
          <cell r="F22656" t="str">
            <v>塘家洲-大林塘</v>
          </cell>
          <cell r="G22656" t="str">
            <v>C13L430112</v>
          </cell>
          <cell r="H22656">
            <v>0</v>
          </cell>
          <cell r="I22656">
            <v>0.971</v>
          </cell>
          <cell r="J22656">
            <v>0.971</v>
          </cell>
        </row>
        <row r="22657">
          <cell r="F22657" t="str">
            <v>省道-古塘尾</v>
          </cell>
          <cell r="G22657" t="str">
            <v>C19J430112</v>
          </cell>
          <cell r="H22657">
            <v>0</v>
          </cell>
          <cell r="I22657">
            <v>0.776</v>
          </cell>
          <cell r="J22657">
            <v>0.776</v>
          </cell>
        </row>
        <row r="22658">
          <cell r="F22658" t="str">
            <v>长坡-漠瓜咀</v>
          </cell>
          <cell r="G22658" t="str">
            <v>C03L430112</v>
          </cell>
          <cell r="H22658">
            <v>0</v>
          </cell>
          <cell r="I22658">
            <v>0.747</v>
          </cell>
          <cell r="J22658">
            <v>0.747</v>
          </cell>
        </row>
        <row r="22659">
          <cell r="F22659" t="str">
            <v>孙家屋场-双丰院</v>
          </cell>
          <cell r="G22659" t="str">
            <v>C90K430112</v>
          </cell>
          <cell r="H22659">
            <v>0</v>
          </cell>
          <cell r="I22659">
            <v>1.171</v>
          </cell>
          <cell r="J22659">
            <v>1.171</v>
          </cell>
        </row>
        <row r="22660">
          <cell r="F22660" t="str">
            <v>和院-和院</v>
          </cell>
          <cell r="G22660" t="str">
            <v>CD10430112</v>
          </cell>
          <cell r="H22660">
            <v>0</v>
          </cell>
          <cell r="I22660">
            <v>0.991</v>
          </cell>
          <cell r="J22660">
            <v>0.991</v>
          </cell>
        </row>
        <row r="22661">
          <cell r="F22661" t="str">
            <v>艳群-粉厂</v>
          </cell>
          <cell r="G22661" t="str">
            <v>Y483430112</v>
          </cell>
          <cell r="H22661">
            <v>0</v>
          </cell>
          <cell r="I22661">
            <v>0.755</v>
          </cell>
          <cell r="J22661">
            <v>0.755</v>
          </cell>
        </row>
        <row r="22662">
          <cell r="F22662" t="str">
            <v>麻石桥-羊家港白马线</v>
          </cell>
          <cell r="G22662" t="str">
            <v>C885430112</v>
          </cell>
          <cell r="H22662">
            <v>0</v>
          </cell>
          <cell r="I22662">
            <v>3.162</v>
          </cell>
          <cell r="J22662">
            <v>3.162</v>
          </cell>
        </row>
        <row r="22663">
          <cell r="F22663" t="str">
            <v>爱民路-水产大堤</v>
          </cell>
          <cell r="G22663" t="str">
            <v>CE70430112</v>
          </cell>
          <cell r="H22663">
            <v>0</v>
          </cell>
          <cell r="I22663">
            <v>1.181</v>
          </cell>
          <cell r="J22663">
            <v>1.181</v>
          </cell>
        </row>
        <row r="22664">
          <cell r="F22664" t="str">
            <v>刘长坤-刘松武</v>
          </cell>
          <cell r="G22664" t="str">
            <v>C67O430112</v>
          </cell>
          <cell r="H22664">
            <v>0</v>
          </cell>
          <cell r="I22664">
            <v>0.435</v>
          </cell>
          <cell r="J22664">
            <v>0.435</v>
          </cell>
        </row>
        <row r="22665">
          <cell r="F22665" t="str">
            <v>回龙七组-回龙九组</v>
          </cell>
          <cell r="G22665" t="str">
            <v>VA71430112</v>
          </cell>
          <cell r="H22665">
            <v>0</v>
          </cell>
          <cell r="I22665">
            <v>0.308</v>
          </cell>
          <cell r="J22665">
            <v>0.308</v>
          </cell>
        </row>
        <row r="22666">
          <cell r="F22666" t="str">
            <v>丁家塘-艾家桥</v>
          </cell>
          <cell r="G22666" t="str">
            <v>C12A430112</v>
          </cell>
          <cell r="H22666">
            <v>0</v>
          </cell>
          <cell r="I22666">
            <v>0.798</v>
          </cell>
          <cell r="J22666">
            <v>0.798</v>
          </cell>
        </row>
        <row r="22667">
          <cell r="F22667" t="str">
            <v>东塘-撇洪堤</v>
          </cell>
          <cell r="G22667" t="str">
            <v>Y515430112</v>
          </cell>
          <cell r="H22667">
            <v>0</v>
          </cell>
          <cell r="I22667">
            <v>0.582</v>
          </cell>
          <cell r="J22667">
            <v>0.582</v>
          </cell>
        </row>
        <row r="22668">
          <cell r="F22668" t="str">
            <v>西奎寺-干湖</v>
          </cell>
          <cell r="G22668" t="str">
            <v>Y518430112</v>
          </cell>
          <cell r="H22668">
            <v>0</v>
          </cell>
          <cell r="I22668">
            <v>1.298</v>
          </cell>
          <cell r="J22668">
            <v>1.298</v>
          </cell>
        </row>
        <row r="22669">
          <cell r="F22669" t="str">
            <v>冯冀-冯德富</v>
          </cell>
          <cell r="G22669" t="str">
            <v>C63O430112</v>
          </cell>
          <cell r="H22669">
            <v>0</v>
          </cell>
          <cell r="I22669">
            <v>0.4</v>
          </cell>
          <cell r="J22669">
            <v>0.4</v>
          </cell>
        </row>
        <row r="22670">
          <cell r="F22670" t="str">
            <v>金星大道-大众砖厂</v>
          </cell>
          <cell r="G22670" t="str">
            <v>C76Q430112</v>
          </cell>
          <cell r="H22670">
            <v>0</v>
          </cell>
          <cell r="I22670">
            <v>0.565</v>
          </cell>
          <cell r="J22670">
            <v>0.565</v>
          </cell>
        </row>
        <row r="22671">
          <cell r="F22671" t="str">
            <v>白石湖-钉子厂</v>
          </cell>
          <cell r="G22671" t="str">
            <v>C361430112</v>
          </cell>
          <cell r="H22671">
            <v>0</v>
          </cell>
          <cell r="I22671">
            <v>2.112</v>
          </cell>
          <cell r="J22671">
            <v>2.112</v>
          </cell>
        </row>
        <row r="22672">
          <cell r="F22672" t="str">
            <v>治脉山-老墈塘</v>
          </cell>
          <cell r="G22672" t="str">
            <v>C79M430121</v>
          </cell>
          <cell r="H22672">
            <v>0</v>
          </cell>
          <cell r="I22672">
            <v>0.534</v>
          </cell>
          <cell r="J22672">
            <v>0.534</v>
          </cell>
        </row>
        <row r="22673">
          <cell r="F22673" t="str">
            <v>文家老屋-河边公路</v>
          </cell>
          <cell r="G22673" t="str">
            <v>C345430121</v>
          </cell>
          <cell r="H22673">
            <v>0</v>
          </cell>
          <cell r="I22673">
            <v>1.549</v>
          </cell>
          <cell r="J22673">
            <v>1.549</v>
          </cell>
        </row>
        <row r="22674">
          <cell r="F22674" t="str">
            <v>河边公路-长塘</v>
          </cell>
          <cell r="G22674" t="str">
            <v>C57A430121</v>
          </cell>
          <cell r="H22674">
            <v>0</v>
          </cell>
          <cell r="I22674">
            <v>1.65</v>
          </cell>
          <cell r="J22674">
            <v>1.65</v>
          </cell>
        </row>
        <row r="22675">
          <cell r="F22675" t="str">
            <v>中间屋-颜家冲</v>
          </cell>
          <cell r="G22675" t="str">
            <v>C57M430121</v>
          </cell>
          <cell r="H22675">
            <v>0</v>
          </cell>
          <cell r="I22675">
            <v>0.667</v>
          </cell>
          <cell r="J22675">
            <v>0.667</v>
          </cell>
        </row>
        <row r="22676">
          <cell r="F22676" t="str">
            <v>金家大屋-官冲桥</v>
          </cell>
          <cell r="G22676" t="str">
            <v>C04S430121</v>
          </cell>
          <cell r="H22676">
            <v>0</v>
          </cell>
          <cell r="I22676">
            <v>0.628</v>
          </cell>
          <cell r="J22676">
            <v>0.628</v>
          </cell>
        </row>
        <row r="22677">
          <cell r="F22677" t="str">
            <v>虾子塘-杉木塘</v>
          </cell>
          <cell r="G22677" t="str">
            <v>C05S430121</v>
          </cell>
          <cell r="H22677">
            <v>0</v>
          </cell>
          <cell r="I22677">
            <v>0.541</v>
          </cell>
          <cell r="J22677">
            <v>0.541</v>
          </cell>
        </row>
        <row r="22678">
          <cell r="F22678" t="str">
            <v>杜家大塘-村部</v>
          </cell>
          <cell r="G22678" t="str">
            <v>C123430121</v>
          </cell>
          <cell r="H22678">
            <v>2.425</v>
          </cell>
          <cell r="I22678">
            <v>3.831</v>
          </cell>
          <cell r="J22678">
            <v>1.406</v>
          </cell>
        </row>
        <row r="22679">
          <cell r="F22679" t="str">
            <v>黄桥工厂-木莲塘</v>
          </cell>
          <cell r="G22679" t="str">
            <v>C38H430121</v>
          </cell>
          <cell r="H22679">
            <v>0</v>
          </cell>
          <cell r="I22679">
            <v>0.747</v>
          </cell>
          <cell r="J22679">
            <v>0.747</v>
          </cell>
        </row>
        <row r="22680">
          <cell r="F22680" t="str">
            <v>油屋坝-工厂变压站</v>
          </cell>
          <cell r="G22680" t="str">
            <v>C606430121</v>
          </cell>
          <cell r="H22680">
            <v>0</v>
          </cell>
          <cell r="I22680">
            <v>2.46</v>
          </cell>
          <cell r="J22680">
            <v>2.46</v>
          </cell>
        </row>
        <row r="22681">
          <cell r="F22681" t="str">
            <v>上毛公冲-龙口老屋</v>
          </cell>
          <cell r="G22681" t="str">
            <v>C44H430121</v>
          </cell>
          <cell r="H22681">
            <v>0</v>
          </cell>
          <cell r="I22681">
            <v>0.772</v>
          </cell>
          <cell r="J22681">
            <v>0.772</v>
          </cell>
        </row>
        <row r="22682">
          <cell r="F22682" t="str">
            <v>周家冲-林家屋</v>
          </cell>
          <cell r="G22682" t="str">
            <v>C745430121</v>
          </cell>
          <cell r="H22682">
            <v>1.828</v>
          </cell>
          <cell r="I22682">
            <v>2.192</v>
          </cell>
          <cell r="J22682">
            <v>0.364</v>
          </cell>
        </row>
        <row r="22683">
          <cell r="F22683" t="str">
            <v>石中小学-窑嘴上</v>
          </cell>
          <cell r="G22683" t="str">
            <v>C373430121</v>
          </cell>
          <cell r="H22683">
            <v>0</v>
          </cell>
          <cell r="I22683">
            <v>1.552</v>
          </cell>
          <cell r="J22683">
            <v>1.552</v>
          </cell>
        </row>
        <row r="22684">
          <cell r="F22684" t="str">
            <v>余家坳-新龙桥</v>
          </cell>
          <cell r="G22684" t="str">
            <v>C382430121</v>
          </cell>
          <cell r="H22684">
            <v>0</v>
          </cell>
          <cell r="I22684">
            <v>1.114</v>
          </cell>
          <cell r="J22684">
            <v>1.114</v>
          </cell>
        </row>
        <row r="22685">
          <cell r="F22685" t="str">
            <v>三叉坝-茶石坡</v>
          </cell>
          <cell r="G22685" t="str">
            <v>C62R430121</v>
          </cell>
          <cell r="H22685">
            <v>0</v>
          </cell>
          <cell r="I22685">
            <v>0.695</v>
          </cell>
          <cell r="J22685">
            <v>0.695</v>
          </cell>
        </row>
        <row r="22686">
          <cell r="F22686" t="str">
            <v>余家坳-杉木塘</v>
          </cell>
          <cell r="G22686" t="str">
            <v>C65R430121</v>
          </cell>
          <cell r="H22686">
            <v>0</v>
          </cell>
          <cell r="I22686">
            <v>0.885</v>
          </cell>
          <cell r="J22686">
            <v>0.885</v>
          </cell>
        </row>
        <row r="22687">
          <cell r="F22687" t="str">
            <v>氹里屋-龙华铸造厂</v>
          </cell>
          <cell r="G22687" t="str">
            <v>C672430121</v>
          </cell>
          <cell r="H22687">
            <v>0</v>
          </cell>
          <cell r="I22687">
            <v>1.115</v>
          </cell>
          <cell r="J22687">
            <v>1.115</v>
          </cell>
        </row>
        <row r="22688">
          <cell r="F22688" t="str">
            <v>白沙组头-白沙组尾</v>
          </cell>
          <cell r="G22688" t="str">
            <v>C84R430121</v>
          </cell>
          <cell r="H22688">
            <v>0</v>
          </cell>
          <cell r="I22688">
            <v>0.828</v>
          </cell>
          <cell r="J22688">
            <v>0.828</v>
          </cell>
        </row>
        <row r="22689">
          <cell r="F22689" t="str">
            <v>虎金坡-牌楼山</v>
          </cell>
          <cell r="G22689" t="str">
            <v>C85R430121</v>
          </cell>
          <cell r="H22689">
            <v>0</v>
          </cell>
          <cell r="I22689">
            <v>1.406</v>
          </cell>
          <cell r="J22689">
            <v>1.406</v>
          </cell>
        </row>
        <row r="22690">
          <cell r="F22690" t="str">
            <v>氹里屋-水库</v>
          </cell>
          <cell r="G22690" t="str">
            <v>C90R430121</v>
          </cell>
          <cell r="H22690">
            <v>0</v>
          </cell>
          <cell r="I22690">
            <v>0.716</v>
          </cell>
          <cell r="J22690">
            <v>0.716</v>
          </cell>
        </row>
        <row r="22691">
          <cell r="F22691" t="str">
            <v>王家池塘-石坟湾</v>
          </cell>
          <cell r="G22691" t="str">
            <v>C68R430121</v>
          </cell>
          <cell r="H22691">
            <v>0</v>
          </cell>
          <cell r="I22691">
            <v>0.812</v>
          </cell>
          <cell r="J22691">
            <v>0.812</v>
          </cell>
        </row>
        <row r="22692">
          <cell r="F22692" t="str">
            <v>付家嘴-聂家场</v>
          </cell>
          <cell r="G22692" t="str">
            <v>C73R430121</v>
          </cell>
          <cell r="H22692">
            <v>0</v>
          </cell>
          <cell r="I22692">
            <v>0.887</v>
          </cell>
          <cell r="J22692">
            <v>0.887</v>
          </cell>
        </row>
        <row r="22693">
          <cell r="F22693" t="str">
            <v>细毛家屋-中间塘</v>
          </cell>
          <cell r="G22693" t="str">
            <v>C76R430121</v>
          </cell>
          <cell r="H22693">
            <v>0</v>
          </cell>
          <cell r="I22693">
            <v>0.952</v>
          </cell>
          <cell r="J22693">
            <v>0.952</v>
          </cell>
        </row>
        <row r="22694">
          <cell r="F22694" t="str">
            <v>塘湾里-孙家桥</v>
          </cell>
          <cell r="G22694" t="str">
            <v>C81R430121</v>
          </cell>
          <cell r="H22694">
            <v>0</v>
          </cell>
          <cell r="I22694">
            <v>0.629</v>
          </cell>
          <cell r="J22694">
            <v>0.629</v>
          </cell>
        </row>
        <row r="22695">
          <cell r="F22695" t="str">
            <v>纸行-肖家冲</v>
          </cell>
          <cell r="G22695" t="str">
            <v>C82R430121</v>
          </cell>
          <cell r="H22695">
            <v>0</v>
          </cell>
          <cell r="I22695">
            <v>0.49</v>
          </cell>
          <cell r="J22695">
            <v>0.49</v>
          </cell>
        </row>
        <row r="22696">
          <cell r="F22696" t="str">
            <v>黑塘坡-门楼芳</v>
          </cell>
          <cell r="G22696" t="str">
            <v>C13S430121</v>
          </cell>
          <cell r="H22696">
            <v>0</v>
          </cell>
          <cell r="I22696">
            <v>0.992</v>
          </cell>
          <cell r="J22696">
            <v>0.992</v>
          </cell>
        </row>
        <row r="22697">
          <cell r="F22697" t="str">
            <v>黄泥塘-团山坪</v>
          </cell>
          <cell r="G22697" t="str">
            <v>C37M430121</v>
          </cell>
          <cell r="H22697">
            <v>0</v>
          </cell>
          <cell r="I22697">
            <v>0.533</v>
          </cell>
          <cell r="J22697">
            <v>0.533</v>
          </cell>
        </row>
        <row r="22698">
          <cell r="F22698" t="str">
            <v>彭家新屋-白沙埂</v>
          </cell>
          <cell r="G22698" t="str">
            <v>C282430121</v>
          </cell>
          <cell r="H22698">
            <v>0</v>
          </cell>
          <cell r="I22698">
            <v>1.607</v>
          </cell>
          <cell r="J22698">
            <v>1.607</v>
          </cell>
        </row>
        <row r="22699">
          <cell r="F22699" t="str">
            <v>石材厂-小桥</v>
          </cell>
          <cell r="G22699" t="str">
            <v>C94R430121</v>
          </cell>
          <cell r="H22699">
            <v>0.317</v>
          </cell>
          <cell r="I22699">
            <v>0.584</v>
          </cell>
          <cell r="J22699">
            <v>0.267</v>
          </cell>
        </row>
        <row r="22700">
          <cell r="F22700" t="str">
            <v>云通安-上大屋</v>
          </cell>
          <cell r="G22700" t="str">
            <v>C96R430121</v>
          </cell>
          <cell r="H22700">
            <v>0</v>
          </cell>
          <cell r="I22700">
            <v>1.141</v>
          </cell>
          <cell r="J22700">
            <v>1.141</v>
          </cell>
        </row>
        <row r="22701">
          <cell r="F22701" t="str">
            <v>大树湾-塘圹上</v>
          </cell>
          <cell r="G22701" t="str">
            <v>C99R430121</v>
          </cell>
          <cell r="H22701">
            <v>0</v>
          </cell>
          <cell r="I22701">
            <v>0.706</v>
          </cell>
          <cell r="J22701">
            <v>0.706</v>
          </cell>
        </row>
        <row r="22702">
          <cell r="F22702" t="str">
            <v>湾坡-易家冲</v>
          </cell>
          <cell r="G22702" t="str">
            <v>C47M430121</v>
          </cell>
          <cell r="H22702">
            <v>0.742</v>
          </cell>
          <cell r="I22702">
            <v>1.263</v>
          </cell>
          <cell r="J22702">
            <v>0.521</v>
          </cell>
        </row>
        <row r="22703">
          <cell r="F22703" t="str">
            <v>高坡-高坡</v>
          </cell>
          <cell r="G22703" t="str">
            <v>C370430121</v>
          </cell>
          <cell r="H22703">
            <v>0</v>
          </cell>
          <cell r="I22703">
            <v>0.673</v>
          </cell>
          <cell r="J22703">
            <v>0.673</v>
          </cell>
        </row>
        <row r="22704">
          <cell r="F22704" t="str">
            <v>月坡-月兴小学</v>
          </cell>
          <cell r="G22704" t="str">
            <v>C371430121</v>
          </cell>
          <cell r="H22704">
            <v>0</v>
          </cell>
          <cell r="I22704">
            <v>0.856</v>
          </cell>
          <cell r="J22704">
            <v>0.856</v>
          </cell>
        </row>
        <row r="22705">
          <cell r="F22705" t="str">
            <v>李家坝-李家坝</v>
          </cell>
          <cell r="G22705" t="str">
            <v>C60A430121</v>
          </cell>
          <cell r="H22705">
            <v>0</v>
          </cell>
          <cell r="I22705">
            <v>0.959</v>
          </cell>
          <cell r="J22705">
            <v>0.959</v>
          </cell>
        </row>
        <row r="22706">
          <cell r="F22706" t="str">
            <v>国道G107-刘里冲</v>
          </cell>
          <cell r="G22706" t="str">
            <v>C743430121</v>
          </cell>
          <cell r="H22706">
            <v>0</v>
          </cell>
          <cell r="I22706">
            <v>2.04</v>
          </cell>
          <cell r="J22706">
            <v>2.04</v>
          </cell>
        </row>
        <row r="22707">
          <cell r="F22707" t="str">
            <v>清水塘-杨家老屋</v>
          </cell>
          <cell r="G22707" t="str">
            <v>C46A430121</v>
          </cell>
          <cell r="H22707">
            <v>0</v>
          </cell>
          <cell r="I22707">
            <v>1.714</v>
          </cell>
          <cell r="J22707">
            <v>1.714</v>
          </cell>
        </row>
        <row r="22708">
          <cell r="F22708" t="str">
            <v>大塘脚-平原南</v>
          </cell>
          <cell r="G22708" t="str">
            <v>C91N430121</v>
          </cell>
          <cell r="H22708">
            <v>0</v>
          </cell>
          <cell r="I22708">
            <v>0.803</v>
          </cell>
          <cell r="J22708">
            <v>0.803</v>
          </cell>
        </row>
        <row r="22709">
          <cell r="F22709" t="str">
            <v>栗沙塘北-栗沙塘</v>
          </cell>
          <cell r="G22709" t="str">
            <v>C32R430121</v>
          </cell>
          <cell r="H22709">
            <v>0</v>
          </cell>
          <cell r="I22709">
            <v>0.504</v>
          </cell>
          <cell r="J22709">
            <v>0.504</v>
          </cell>
        </row>
        <row r="22710">
          <cell r="F22710" t="str">
            <v>伴伏坡-新码头</v>
          </cell>
          <cell r="G22710" t="str">
            <v>C89M430121</v>
          </cell>
          <cell r="H22710">
            <v>0</v>
          </cell>
          <cell r="I22710">
            <v>0.609</v>
          </cell>
          <cell r="J22710">
            <v>0.609</v>
          </cell>
        </row>
        <row r="22711">
          <cell r="F22711" t="str">
            <v>天西坡-一字墙</v>
          </cell>
          <cell r="G22711" t="str">
            <v>C92M430121</v>
          </cell>
          <cell r="H22711">
            <v>0</v>
          </cell>
          <cell r="I22711">
            <v>0.221</v>
          </cell>
          <cell r="J22711">
            <v>0.221</v>
          </cell>
        </row>
        <row r="22712">
          <cell r="F22712" t="str">
            <v>李家老屋-嘴上屋桥</v>
          </cell>
          <cell r="G22712" t="str">
            <v>C97N430121</v>
          </cell>
          <cell r="H22712">
            <v>0</v>
          </cell>
          <cell r="I22712">
            <v>0.845</v>
          </cell>
          <cell r="J22712">
            <v>0.845</v>
          </cell>
        </row>
        <row r="22713">
          <cell r="F22713" t="str">
            <v>长青线-马家大屋</v>
          </cell>
          <cell r="G22713" t="str">
            <v>C11O430121</v>
          </cell>
          <cell r="H22713">
            <v>0</v>
          </cell>
          <cell r="I22713">
            <v>0.294</v>
          </cell>
          <cell r="J22713">
            <v>0.294</v>
          </cell>
        </row>
        <row r="22714">
          <cell r="F22714" t="str">
            <v>枞木塘-中氹</v>
          </cell>
          <cell r="G22714" t="str">
            <v>C14O430121</v>
          </cell>
          <cell r="H22714">
            <v>0</v>
          </cell>
          <cell r="I22714">
            <v>1.011</v>
          </cell>
          <cell r="J22714">
            <v>1.011</v>
          </cell>
        </row>
        <row r="22715">
          <cell r="G22715" t="str">
            <v>V000</v>
          </cell>
          <cell r="H22715">
            <v>0</v>
          </cell>
          <cell r="I22715">
            <v>0.124</v>
          </cell>
          <cell r="J22715">
            <v>0.124</v>
          </cell>
        </row>
        <row r="22716">
          <cell r="F22716" t="str">
            <v>王家场-安冲</v>
          </cell>
          <cell r="G22716" t="str">
            <v>C21N430121</v>
          </cell>
          <cell r="H22716">
            <v>0</v>
          </cell>
          <cell r="I22716">
            <v>0.339</v>
          </cell>
          <cell r="J22716">
            <v>0.339</v>
          </cell>
        </row>
        <row r="22717">
          <cell r="F22717" t="str">
            <v>石字坡-黄道坡</v>
          </cell>
          <cell r="G22717" t="str">
            <v>C15A430121</v>
          </cell>
          <cell r="H22717">
            <v>1.067</v>
          </cell>
          <cell r="I22717">
            <v>1.248</v>
          </cell>
          <cell r="J22717">
            <v>0.181</v>
          </cell>
        </row>
        <row r="22718">
          <cell r="F22718" t="str">
            <v>油马塘北-油马塘南</v>
          </cell>
          <cell r="G22718" t="str">
            <v>C27R430121</v>
          </cell>
          <cell r="H22718">
            <v>0</v>
          </cell>
          <cell r="I22718">
            <v>0.552</v>
          </cell>
          <cell r="J22718">
            <v>0.552</v>
          </cell>
        </row>
        <row r="22719">
          <cell r="G22719" t="str">
            <v>V000</v>
          </cell>
          <cell r="H22719">
            <v>0</v>
          </cell>
          <cell r="I22719">
            <v>0.244</v>
          </cell>
          <cell r="J22719">
            <v>0.244</v>
          </cell>
        </row>
        <row r="22720">
          <cell r="F22720" t="str">
            <v>边塘-梁家场</v>
          </cell>
          <cell r="G22720" t="str">
            <v>C284430121</v>
          </cell>
          <cell r="H22720">
            <v>0.449</v>
          </cell>
          <cell r="I22720">
            <v>0.954</v>
          </cell>
          <cell r="J22720">
            <v>0.505</v>
          </cell>
        </row>
        <row r="22721">
          <cell r="F22721" t="str">
            <v>云河坝-圣毅园新大道</v>
          </cell>
          <cell r="G22721" t="str">
            <v>C677430121</v>
          </cell>
          <cell r="H22721">
            <v>0</v>
          </cell>
          <cell r="I22721">
            <v>0.656</v>
          </cell>
          <cell r="J22721">
            <v>0.656</v>
          </cell>
        </row>
        <row r="22722">
          <cell r="G22722" t="str">
            <v>V000</v>
          </cell>
          <cell r="H22722">
            <v>0</v>
          </cell>
          <cell r="I22722">
            <v>0.272</v>
          </cell>
          <cell r="J22722">
            <v>0.272</v>
          </cell>
        </row>
        <row r="22723">
          <cell r="F22723" t="str">
            <v>砖场-芋坡塘</v>
          </cell>
          <cell r="G22723" t="str">
            <v>C38N430121</v>
          </cell>
          <cell r="H22723">
            <v>0</v>
          </cell>
          <cell r="I22723">
            <v>0.47</v>
          </cell>
          <cell r="J22723">
            <v>0.47</v>
          </cell>
        </row>
        <row r="22724">
          <cell r="F22724" t="str">
            <v>代销店-梨家场</v>
          </cell>
          <cell r="G22724" t="str">
            <v>C41N430121</v>
          </cell>
          <cell r="H22724">
            <v>0</v>
          </cell>
          <cell r="I22724">
            <v>0.618</v>
          </cell>
          <cell r="J22724">
            <v>0.618</v>
          </cell>
        </row>
        <row r="22725">
          <cell r="F22725" t="str">
            <v>印刷厂-长塘</v>
          </cell>
          <cell r="G22725" t="str">
            <v>C47N430121</v>
          </cell>
          <cell r="H22725">
            <v>0</v>
          </cell>
          <cell r="I22725">
            <v>0.635</v>
          </cell>
          <cell r="J22725">
            <v>0.635</v>
          </cell>
        </row>
        <row r="22726">
          <cell r="F22726" t="str">
            <v>郭家湾-范家场</v>
          </cell>
          <cell r="G22726" t="str">
            <v>C58B430121</v>
          </cell>
          <cell r="H22726">
            <v>0</v>
          </cell>
          <cell r="I22726">
            <v>1.013</v>
          </cell>
          <cell r="J22726">
            <v>1.013</v>
          </cell>
        </row>
        <row r="22727">
          <cell r="F22727" t="str">
            <v>李卜塘-袁家场</v>
          </cell>
          <cell r="G22727" t="str">
            <v>C30R430121</v>
          </cell>
          <cell r="H22727">
            <v>0</v>
          </cell>
          <cell r="I22727">
            <v>0.626</v>
          </cell>
          <cell r="J22727">
            <v>0.626</v>
          </cell>
        </row>
        <row r="22728">
          <cell r="F22728" t="str">
            <v>向阳-鞍画线</v>
          </cell>
          <cell r="G22728" t="str">
            <v>C283430121</v>
          </cell>
          <cell r="H22728">
            <v>0</v>
          </cell>
          <cell r="I22728">
            <v>1.843</v>
          </cell>
          <cell r="J22728">
            <v>1.843</v>
          </cell>
        </row>
        <row r="22729">
          <cell r="F22729" t="str">
            <v>板竹塘-新坑嘴</v>
          </cell>
          <cell r="G22729" t="str">
            <v>C68N430121</v>
          </cell>
          <cell r="H22729">
            <v>0</v>
          </cell>
          <cell r="I22729">
            <v>0.388</v>
          </cell>
          <cell r="J22729">
            <v>0.388</v>
          </cell>
        </row>
        <row r="22730">
          <cell r="F22730" t="str">
            <v>砖石湾-梅坡冲</v>
          </cell>
          <cell r="G22730" t="str">
            <v>C72N430121</v>
          </cell>
          <cell r="H22730">
            <v>0</v>
          </cell>
          <cell r="I22730">
            <v>0.294</v>
          </cell>
          <cell r="J22730">
            <v>0.294</v>
          </cell>
        </row>
        <row r="22731">
          <cell r="G22731" t="str">
            <v>V000</v>
          </cell>
          <cell r="H22731">
            <v>0</v>
          </cell>
          <cell r="I22731">
            <v>0.517</v>
          </cell>
          <cell r="J22731">
            <v>0.517</v>
          </cell>
        </row>
        <row r="22732">
          <cell r="G22732" t="str">
            <v>V000</v>
          </cell>
          <cell r="H22732">
            <v>0</v>
          </cell>
          <cell r="I22732">
            <v>0.278</v>
          </cell>
          <cell r="J22732">
            <v>0.278</v>
          </cell>
        </row>
        <row r="22733">
          <cell r="F22733" t="str">
            <v>朱子桥-石头坡</v>
          </cell>
          <cell r="G22733" t="str">
            <v>C611430121</v>
          </cell>
          <cell r="H22733">
            <v>0.751</v>
          </cell>
          <cell r="I22733">
            <v>2.331</v>
          </cell>
          <cell r="J22733">
            <v>1.58</v>
          </cell>
        </row>
        <row r="22734">
          <cell r="G22734" t="str">
            <v>V000</v>
          </cell>
          <cell r="H22734">
            <v>0</v>
          </cell>
          <cell r="I22734">
            <v>0.31</v>
          </cell>
          <cell r="J22734">
            <v>0.31</v>
          </cell>
        </row>
        <row r="22735">
          <cell r="F22735" t="str">
            <v>烟山嘴-三联</v>
          </cell>
          <cell r="G22735" t="str">
            <v>C78G430121</v>
          </cell>
          <cell r="H22735">
            <v>0</v>
          </cell>
          <cell r="I22735">
            <v>0.572</v>
          </cell>
          <cell r="J22735">
            <v>0.572</v>
          </cell>
        </row>
        <row r="22736">
          <cell r="F22736" t="str">
            <v>梅林桥-三斗冲</v>
          </cell>
          <cell r="G22736" t="str">
            <v>C54H430121</v>
          </cell>
          <cell r="H22736">
            <v>0</v>
          </cell>
          <cell r="I22736">
            <v>1.231</v>
          </cell>
          <cell r="J22736">
            <v>1.231</v>
          </cell>
        </row>
        <row r="22737">
          <cell r="F22737" t="str">
            <v>肖家田-坡里屋</v>
          </cell>
          <cell r="G22737" t="str">
            <v>C56H430121</v>
          </cell>
          <cell r="H22737">
            <v>0</v>
          </cell>
          <cell r="I22737">
            <v>0.395</v>
          </cell>
          <cell r="J22737">
            <v>0.395</v>
          </cell>
        </row>
        <row r="22738">
          <cell r="F22738" t="str">
            <v>曾家坪-杉仓里</v>
          </cell>
          <cell r="G22738" t="str">
            <v>C79C430121</v>
          </cell>
          <cell r="H22738">
            <v>0</v>
          </cell>
          <cell r="I22738">
            <v>0.37</v>
          </cell>
          <cell r="J22738">
            <v>0.37</v>
          </cell>
        </row>
        <row r="22739">
          <cell r="G22739" t="str">
            <v>V000</v>
          </cell>
          <cell r="H22739">
            <v>0</v>
          </cell>
          <cell r="I22739">
            <v>0.164</v>
          </cell>
          <cell r="J22739">
            <v>0.164</v>
          </cell>
        </row>
        <row r="22740">
          <cell r="F22740" t="str">
            <v>红旗坝-来保冲</v>
          </cell>
          <cell r="G22740" t="str">
            <v>C16I430121</v>
          </cell>
          <cell r="H22740">
            <v>0</v>
          </cell>
          <cell r="I22740">
            <v>0.554</v>
          </cell>
          <cell r="J22740">
            <v>0.554</v>
          </cell>
        </row>
        <row r="22741">
          <cell r="G22741" t="str">
            <v>BB17430121</v>
          </cell>
          <cell r="H22741">
            <v>0</v>
          </cell>
          <cell r="I22741">
            <v>0.588</v>
          </cell>
          <cell r="J22741">
            <v>0.588</v>
          </cell>
        </row>
        <row r="22742">
          <cell r="F22742" t="str">
            <v>黄共塘-黄岭坢</v>
          </cell>
          <cell r="G22742" t="str">
            <v>C12D430121</v>
          </cell>
          <cell r="H22742">
            <v>0</v>
          </cell>
          <cell r="I22742">
            <v>0.748</v>
          </cell>
          <cell r="J22742">
            <v>0.748</v>
          </cell>
        </row>
        <row r="22743">
          <cell r="G22743" t="str">
            <v>V000</v>
          </cell>
          <cell r="H22743">
            <v>0</v>
          </cell>
          <cell r="I22743">
            <v>0.365</v>
          </cell>
          <cell r="J22743">
            <v>0.365</v>
          </cell>
        </row>
        <row r="22744">
          <cell r="F22744" t="str">
            <v>豪猪塘-仟公塘</v>
          </cell>
          <cell r="G22744" t="str">
            <v>C55I430121</v>
          </cell>
          <cell r="H22744">
            <v>0</v>
          </cell>
          <cell r="I22744">
            <v>1.595</v>
          </cell>
          <cell r="J22744">
            <v>1.595</v>
          </cell>
        </row>
        <row r="22745">
          <cell r="G22745" t="str">
            <v>V000</v>
          </cell>
          <cell r="H22745">
            <v>0</v>
          </cell>
          <cell r="I22745">
            <v>0.118</v>
          </cell>
          <cell r="J22745">
            <v>0.118</v>
          </cell>
        </row>
        <row r="22746">
          <cell r="F22746" t="str">
            <v>黑水坝-新屋里</v>
          </cell>
          <cell r="G22746" t="str">
            <v>C60H430121</v>
          </cell>
          <cell r="H22746">
            <v>0</v>
          </cell>
          <cell r="I22746">
            <v>1.032</v>
          </cell>
          <cell r="J22746">
            <v>1.032</v>
          </cell>
        </row>
        <row r="22747">
          <cell r="G22747" t="str">
            <v>V000</v>
          </cell>
          <cell r="H22747">
            <v>0</v>
          </cell>
          <cell r="I22747">
            <v>0.387</v>
          </cell>
          <cell r="J22747">
            <v>0.387</v>
          </cell>
        </row>
        <row r="22748">
          <cell r="F22748" t="str">
            <v>曾家坝桥-湾塘冲</v>
          </cell>
          <cell r="G22748" t="str">
            <v>C88C430121</v>
          </cell>
          <cell r="H22748">
            <v>0</v>
          </cell>
          <cell r="I22748">
            <v>0.547</v>
          </cell>
          <cell r="J22748">
            <v>0.547</v>
          </cell>
        </row>
        <row r="22749">
          <cell r="F22749" t="str">
            <v>茶山-叶蒋屋</v>
          </cell>
          <cell r="G22749" t="str">
            <v>C99H430121</v>
          </cell>
          <cell r="H22749">
            <v>0</v>
          </cell>
          <cell r="I22749">
            <v>0.478</v>
          </cell>
          <cell r="J22749">
            <v>0.478</v>
          </cell>
        </row>
        <row r="22750">
          <cell r="G22750" t="str">
            <v>V000</v>
          </cell>
          <cell r="H22750">
            <v>0</v>
          </cell>
          <cell r="I22750">
            <v>0.713</v>
          </cell>
          <cell r="J22750">
            <v>0.713</v>
          </cell>
        </row>
        <row r="22751">
          <cell r="G22751" t="str">
            <v>BB15430121</v>
          </cell>
          <cell r="H22751">
            <v>0</v>
          </cell>
          <cell r="I22751">
            <v>0.465</v>
          </cell>
          <cell r="J22751">
            <v>0.465</v>
          </cell>
        </row>
        <row r="22752">
          <cell r="G22752" t="str">
            <v>BB22430121</v>
          </cell>
          <cell r="H22752">
            <v>0</v>
          </cell>
          <cell r="I22752">
            <v>0.361</v>
          </cell>
          <cell r="J22752">
            <v>0.361</v>
          </cell>
        </row>
        <row r="22753">
          <cell r="F22753" t="str">
            <v>熊传威屋-双丰组</v>
          </cell>
          <cell r="G22753" t="str">
            <v>C99C430121</v>
          </cell>
          <cell r="H22753">
            <v>0</v>
          </cell>
          <cell r="I22753">
            <v>0.716</v>
          </cell>
          <cell r="J22753">
            <v>0.716</v>
          </cell>
        </row>
        <row r="22754">
          <cell r="G22754" t="str">
            <v>V000</v>
          </cell>
          <cell r="H22754">
            <v>0</v>
          </cell>
          <cell r="I22754">
            <v>0.534</v>
          </cell>
          <cell r="J22754">
            <v>0.534</v>
          </cell>
        </row>
        <row r="22755">
          <cell r="G22755" t="str">
            <v>VVB8430682</v>
          </cell>
          <cell r="H22755">
            <v>0</v>
          </cell>
          <cell r="I22755">
            <v>0.233</v>
          </cell>
          <cell r="J22755">
            <v>0.233</v>
          </cell>
        </row>
        <row r="22756">
          <cell r="G22756" t="str">
            <v>AA13430121</v>
          </cell>
          <cell r="H22756">
            <v>0</v>
          </cell>
          <cell r="I22756">
            <v>1.683</v>
          </cell>
          <cell r="J22756">
            <v>1.683</v>
          </cell>
        </row>
        <row r="22757">
          <cell r="G22757" t="str">
            <v>BB32430121</v>
          </cell>
          <cell r="H22757">
            <v>0</v>
          </cell>
          <cell r="I22757">
            <v>0.782</v>
          </cell>
          <cell r="J22757">
            <v>0.782</v>
          </cell>
        </row>
        <row r="22758">
          <cell r="F22758" t="str">
            <v>继序塘-继序塘</v>
          </cell>
          <cell r="G22758" t="str">
            <v>C040430121</v>
          </cell>
          <cell r="H22758">
            <v>0.869</v>
          </cell>
          <cell r="I22758">
            <v>2.478</v>
          </cell>
          <cell r="J22758">
            <v>1.609</v>
          </cell>
        </row>
        <row r="22759">
          <cell r="F22759" t="str">
            <v>红旗水库-狗尾冲</v>
          </cell>
          <cell r="G22759" t="str">
            <v>C61P430121</v>
          </cell>
          <cell r="H22759">
            <v>0</v>
          </cell>
          <cell r="I22759">
            <v>1.276</v>
          </cell>
          <cell r="J22759">
            <v>1.276</v>
          </cell>
        </row>
        <row r="22760">
          <cell r="G22760" t="str">
            <v>V000</v>
          </cell>
          <cell r="H22760">
            <v>0</v>
          </cell>
          <cell r="I22760">
            <v>0.202</v>
          </cell>
          <cell r="J22760">
            <v>0.202</v>
          </cell>
        </row>
        <row r="22761">
          <cell r="F22761" t="str">
            <v>建设-范家屋场</v>
          </cell>
          <cell r="G22761" t="str">
            <v>C43P430121</v>
          </cell>
          <cell r="H22761">
            <v>0</v>
          </cell>
          <cell r="I22761">
            <v>1.023</v>
          </cell>
          <cell r="J22761">
            <v>1.023</v>
          </cell>
        </row>
        <row r="22762">
          <cell r="G22762" t="str">
            <v>V000</v>
          </cell>
          <cell r="H22762">
            <v>0</v>
          </cell>
          <cell r="I22762">
            <v>0.26</v>
          </cell>
          <cell r="J22762">
            <v>0.26</v>
          </cell>
        </row>
        <row r="22763">
          <cell r="F22763" t="str">
            <v>荷花大屋-茶业所</v>
          </cell>
          <cell r="G22763" t="str">
            <v>C83P430121</v>
          </cell>
          <cell r="H22763">
            <v>0.418</v>
          </cell>
          <cell r="I22763">
            <v>0.796</v>
          </cell>
          <cell r="J22763">
            <v>0.378</v>
          </cell>
        </row>
        <row r="22764">
          <cell r="F22764" t="str">
            <v>王家新屋-桃园</v>
          </cell>
          <cell r="G22764" t="str">
            <v>C649430121</v>
          </cell>
          <cell r="H22764">
            <v>1.185</v>
          </cell>
          <cell r="I22764">
            <v>2.01</v>
          </cell>
          <cell r="J22764">
            <v>0.825</v>
          </cell>
        </row>
        <row r="22765">
          <cell r="F22765" t="str">
            <v>荷塘桥-兴隆学校</v>
          </cell>
          <cell r="G22765" t="str">
            <v>C72P430121</v>
          </cell>
          <cell r="H22765">
            <v>0</v>
          </cell>
          <cell r="I22765">
            <v>0.316</v>
          </cell>
          <cell r="J22765">
            <v>0.316</v>
          </cell>
        </row>
        <row r="22766">
          <cell r="G22766" t="str">
            <v>BB35430121</v>
          </cell>
          <cell r="H22766">
            <v>0</v>
          </cell>
          <cell r="I22766">
            <v>0.828</v>
          </cell>
          <cell r="J22766">
            <v>0.828</v>
          </cell>
        </row>
        <row r="22767">
          <cell r="F22767" t="str">
            <v>造上桥-造上水库</v>
          </cell>
          <cell r="G22767" t="str">
            <v>C66P430121</v>
          </cell>
          <cell r="H22767">
            <v>0</v>
          </cell>
          <cell r="I22767">
            <v>0.787</v>
          </cell>
          <cell r="J22767">
            <v>0.787</v>
          </cell>
        </row>
        <row r="22768">
          <cell r="F22768" t="str">
            <v>维汉小学-维汉墓地</v>
          </cell>
          <cell r="G22768" t="str">
            <v>C50P430121</v>
          </cell>
          <cell r="H22768">
            <v>0.774</v>
          </cell>
          <cell r="I22768">
            <v>1.629</v>
          </cell>
          <cell r="J22768">
            <v>0.855</v>
          </cell>
        </row>
        <row r="22769">
          <cell r="F22769" t="str">
            <v>郑家山-双河</v>
          </cell>
          <cell r="G22769" t="str">
            <v>C394430121</v>
          </cell>
          <cell r="H22769">
            <v>0</v>
          </cell>
          <cell r="I22769">
            <v>1.743</v>
          </cell>
          <cell r="J22769">
            <v>1.743</v>
          </cell>
        </row>
        <row r="22770">
          <cell r="F22770" t="str">
            <v>石潭-七亩口</v>
          </cell>
          <cell r="G22770" t="str">
            <v>C95F430121</v>
          </cell>
          <cell r="H22770">
            <v>0</v>
          </cell>
          <cell r="I22770">
            <v>0.944</v>
          </cell>
          <cell r="J22770">
            <v>0.944</v>
          </cell>
        </row>
        <row r="22771">
          <cell r="F22771" t="str">
            <v>扬泗庙一组头-扬泗庙一组尾</v>
          </cell>
          <cell r="G22771" t="str">
            <v>C39F430121</v>
          </cell>
          <cell r="H22771">
            <v>0</v>
          </cell>
          <cell r="I22771">
            <v>2.246</v>
          </cell>
          <cell r="J22771">
            <v>2.246</v>
          </cell>
        </row>
        <row r="22772">
          <cell r="F22772" t="str">
            <v>堤上-马家大坡</v>
          </cell>
          <cell r="G22772" t="str">
            <v>C03R430121</v>
          </cell>
          <cell r="H22772">
            <v>0</v>
          </cell>
          <cell r="I22772">
            <v>1.994</v>
          </cell>
          <cell r="J22772">
            <v>1.994</v>
          </cell>
        </row>
        <row r="22773">
          <cell r="F22773" t="str">
            <v>一口-赤字河组</v>
          </cell>
          <cell r="G22773" t="str">
            <v>C71J430121</v>
          </cell>
          <cell r="H22773">
            <v>0</v>
          </cell>
          <cell r="I22773">
            <v>0.755</v>
          </cell>
          <cell r="J22773">
            <v>0.755</v>
          </cell>
        </row>
        <row r="22774">
          <cell r="F22774" t="str">
            <v>高家塘-万渔塘</v>
          </cell>
          <cell r="G22774" t="str">
            <v>C62J430121</v>
          </cell>
          <cell r="H22774">
            <v>0</v>
          </cell>
          <cell r="I22774">
            <v>0.503</v>
          </cell>
          <cell r="J22774">
            <v>0.503</v>
          </cell>
        </row>
        <row r="22775">
          <cell r="F22775" t="str">
            <v>白小冲-唐家垅</v>
          </cell>
          <cell r="G22775" t="str">
            <v>C589430121</v>
          </cell>
          <cell r="H22775">
            <v>0.228</v>
          </cell>
          <cell r="I22775">
            <v>1.775</v>
          </cell>
          <cell r="J22775">
            <v>1.547</v>
          </cell>
        </row>
        <row r="22776">
          <cell r="F22776" t="str">
            <v>盘元冲-范林塘组</v>
          </cell>
          <cell r="G22776" t="str">
            <v>C09A430121</v>
          </cell>
          <cell r="H22776">
            <v>0</v>
          </cell>
          <cell r="I22776">
            <v>0.417</v>
          </cell>
          <cell r="J22776">
            <v>0.417</v>
          </cell>
        </row>
        <row r="22777">
          <cell r="G22777" t="str">
            <v>V000</v>
          </cell>
          <cell r="H22777">
            <v>0</v>
          </cell>
          <cell r="I22777">
            <v>0.399</v>
          </cell>
          <cell r="J22777">
            <v>0.399</v>
          </cell>
        </row>
        <row r="22778">
          <cell r="F22778" t="str">
            <v>茶园组-白头</v>
          </cell>
          <cell r="G22778" t="str">
            <v>C68J430121</v>
          </cell>
          <cell r="H22778">
            <v>0</v>
          </cell>
          <cell r="I22778">
            <v>0.384</v>
          </cell>
          <cell r="J22778">
            <v>0.384</v>
          </cell>
        </row>
        <row r="22779">
          <cell r="F22779" t="str">
            <v>渡槽-塝湾里</v>
          </cell>
          <cell r="G22779" t="str">
            <v>C65J430121</v>
          </cell>
          <cell r="H22779">
            <v>0.451</v>
          </cell>
          <cell r="I22779">
            <v>1.041</v>
          </cell>
          <cell r="J22779">
            <v>0.59</v>
          </cell>
        </row>
        <row r="22780">
          <cell r="F22780" t="str">
            <v>丰收学校-山笔坳</v>
          </cell>
          <cell r="G22780" t="str">
            <v>C319430121</v>
          </cell>
          <cell r="H22780">
            <v>0.895</v>
          </cell>
          <cell r="I22780">
            <v>1.711</v>
          </cell>
          <cell r="J22780">
            <v>0.816</v>
          </cell>
        </row>
        <row r="22781">
          <cell r="F22781" t="str">
            <v>大雅塘-黄莲桥</v>
          </cell>
          <cell r="G22781" t="str">
            <v>C320430121</v>
          </cell>
          <cell r="H22781">
            <v>0</v>
          </cell>
          <cell r="I22781">
            <v>0.114</v>
          </cell>
          <cell r="J22781">
            <v>0.114</v>
          </cell>
        </row>
        <row r="22782">
          <cell r="F22782" t="str">
            <v>八青公路-邓家园</v>
          </cell>
          <cell r="G22782" t="str">
            <v>C291430121</v>
          </cell>
          <cell r="H22782">
            <v>1.15</v>
          </cell>
          <cell r="I22782">
            <v>3.148</v>
          </cell>
          <cell r="J22782">
            <v>1.998</v>
          </cell>
        </row>
        <row r="22783">
          <cell r="F22783" t="str">
            <v>田那边-樟树下</v>
          </cell>
          <cell r="G22783" t="str">
            <v>C654430121</v>
          </cell>
          <cell r="H22783">
            <v>0</v>
          </cell>
          <cell r="I22783">
            <v>1.412</v>
          </cell>
          <cell r="J22783">
            <v>1.412</v>
          </cell>
        </row>
        <row r="22784">
          <cell r="F22784" t="str">
            <v>周家山-码头山</v>
          </cell>
          <cell r="G22784" t="str">
            <v>C539430121</v>
          </cell>
          <cell r="H22784">
            <v>1.635</v>
          </cell>
          <cell r="I22784">
            <v>2.001</v>
          </cell>
          <cell r="J22784">
            <v>0.366</v>
          </cell>
        </row>
        <row r="22785">
          <cell r="F22785" t="str">
            <v>杉树-桂花</v>
          </cell>
          <cell r="G22785" t="str">
            <v>C03M430121</v>
          </cell>
          <cell r="H22785">
            <v>1.08</v>
          </cell>
          <cell r="I22785">
            <v>1.43</v>
          </cell>
          <cell r="J22785">
            <v>0.35</v>
          </cell>
        </row>
        <row r="22786">
          <cell r="F22786" t="str">
            <v>坦塘-麻塘林场</v>
          </cell>
          <cell r="G22786" t="str">
            <v>C20L430121</v>
          </cell>
          <cell r="H22786">
            <v>0</v>
          </cell>
          <cell r="I22786">
            <v>1.014</v>
          </cell>
          <cell r="J22786">
            <v>1.014</v>
          </cell>
        </row>
        <row r="22787">
          <cell r="F22787" t="str">
            <v>石湾桥-石湾桥</v>
          </cell>
          <cell r="G22787" t="str">
            <v>C554430121</v>
          </cell>
          <cell r="H22787">
            <v>0.667</v>
          </cell>
          <cell r="I22787">
            <v>2.428</v>
          </cell>
          <cell r="J22787">
            <v>1.761</v>
          </cell>
        </row>
        <row r="22788">
          <cell r="G22788" t="str">
            <v>V000</v>
          </cell>
          <cell r="H22788">
            <v>0</v>
          </cell>
          <cell r="I22788">
            <v>0.705</v>
          </cell>
          <cell r="J22788">
            <v>0.705</v>
          </cell>
        </row>
        <row r="22789">
          <cell r="F22789" t="str">
            <v>毛家巷-黄鸭冲</v>
          </cell>
          <cell r="G22789" t="str">
            <v>C93Q430121</v>
          </cell>
          <cell r="H22789">
            <v>0</v>
          </cell>
          <cell r="I22789">
            <v>0.855</v>
          </cell>
          <cell r="J22789">
            <v>0.855</v>
          </cell>
        </row>
        <row r="22790">
          <cell r="F22790" t="str">
            <v>南塘-南塘</v>
          </cell>
          <cell r="G22790" t="str">
            <v>C489430121</v>
          </cell>
          <cell r="H22790">
            <v>0</v>
          </cell>
          <cell r="I22790">
            <v>2.283</v>
          </cell>
          <cell r="J22790">
            <v>2.283</v>
          </cell>
        </row>
        <row r="22791">
          <cell r="F22791" t="str">
            <v>关山咀-茶叶基地</v>
          </cell>
          <cell r="G22791" t="str">
            <v>C95P430121</v>
          </cell>
          <cell r="H22791">
            <v>0.791</v>
          </cell>
          <cell r="I22791">
            <v>1.466</v>
          </cell>
          <cell r="J22791">
            <v>0.675</v>
          </cell>
        </row>
        <row r="22792">
          <cell r="G22792" t="str">
            <v>BB07430121</v>
          </cell>
          <cell r="H22792">
            <v>0</v>
          </cell>
          <cell r="I22792">
            <v>0.268</v>
          </cell>
          <cell r="J22792">
            <v>0.268</v>
          </cell>
        </row>
        <row r="22793">
          <cell r="G22793" t="str">
            <v>V000</v>
          </cell>
          <cell r="H22793">
            <v>0</v>
          </cell>
          <cell r="I22793">
            <v>0.396</v>
          </cell>
          <cell r="J22793">
            <v>0.396</v>
          </cell>
        </row>
        <row r="22794">
          <cell r="G22794" t="str">
            <v>V000</v>
          </cell>
          <cell r="H22794">
            <v>0</v>
          </cell>
          <cell r="I22794">
            <v>0.36</v>
          </cell>
          <cell r="J22794">
            <v>0.36</v>
          </cell>
        </row>
        <row r="22795">
          <cell r="F22795" t="str">
            <v>博经湾组-石湾街城隍庙</v>
          </cell>
          <cell r="G22795" t="str">
            <v>V229430121</v>
          </cell>
          <cell r="H22795">
            <v>0</v>
          </cell>
          <cell r="I22795">
            <v>0.634</v>
          </cell>
          <cell r="J22795">
            <v>0.634</v>
          </cell>
        </row>
        <row r="22796">
          <cell r="F22796" t="str">
            <v>塘头石村公路-槐树坪</v>
          </cell>
          <cell r="G22796" t="str">
            <v>V252430121</v>
          </cell>
          <cell r="H22796">
            <v>0</v>
          </cell>
          <cell r="I22796">
            <v>0.511</v>
          </cell>
          <cell r="J22796">
            <v>0.511</v>
          </cell>
        </row>
        <row r="22797">
          <cell r="F22797" t="str">
            <v>双江镇农裕村三花口-关山嘴</v>
          </cell>
          <cell r="G22797" t="str">
            <v>V514430121</v>
          </cell>
          <cell r="H22797">
            <v>0</v>
          </cell>
          <cell r="I22797">
            <v>0.713</v>
          </cell>
          <cell r="J22797">
            <v>0.713</v>
          </cell>
        </row>
        <row r="22798">
          <cell r="G22798" t="str">
            <v>V000</v>
          </cell>
          <cell r="H22798">
            <v>0</v>
          </cell>
          <cell r="I22798">
            <v>0.175</v>
          </cell>
          <cell r="J22798">
            <v>0.175</v>
          </cell>
        </row>
        <row r="22799">
          <cell r="F22799" t="str">
            <v>新屋里-皂家坡</v>
          </cell>
          <cell r="G22799" t="str">
            <v>C13Q430121</v>
          </cell>
          <cell r="H22799">
            <v>0</v>
          </cell>
          <cell r="I22799">
            <v>0.146</v>
          </cell>
          <cell r="J22799">
            <v>0.146</v>
          </cell>
        </row>
        <row r="22800">
          <cell r="F22800" t="str">
            <v>双江镇石板村凤形坡-凌松建屋</v>
          </cell>
          <cell r="G22800" t="str">
            <v>V137430121</v>
          </cell>
          <cell r="H22800">
            <v>0</v>
          </cell>
          <cell r="I22800">
            <v>1.437</v>
          </cell>
          <cell r="J22800">
            <v>1.437</v>
          </cell>
        </row>
        <row r="22801">
          <cell r="F22801" t="str">
            <v>集中居住点-舵上屋</v>
          </cell>
          <cell r="G22801" t="str">
            <v>V218430121</v>
          </cell>
          <cell r="H22801">
            <v>0</v>
          </cell>
          <cell r="I22801">
            <v>0.259</v>
          </cell>
          <cell r="J22801">
            <v>0.259</v>
          </cell>
        </row>
        <row r="22802">
          <cell r="F22802" t="str">
            <v>舵上屋-大坳上</v>
          </cell>
          <cell r="G22802" t="str">
            <v>V219430121</v>
          </cell>
          <cell r="H22802">
            <v>0</v>
          </cell>
          <cell r="I22802">
            <v>1.119</v>
          </cell>
          <cell r="J22802">
            <v>1.119</v>
          </cell>
        </row>
        <row r="22803">
          <cell r="F22803" t="str">
            <v>双江镇石井村横冲-引嘴屋组</v>
          </cell>
          <cell r="G22803" t="str">
            <v>V559430121</v>
          </cell>
          <cell r="H22803">
            <v>0</v>
          </cell>
          <cell r="I22803">
            <v>0.892</v>
          </cell>
          <cell r="J22803">
            <v>0.892</v>
          </cell>
        </row>
        <row r="22804">
          <cell r="G22804" t="str">
            <v>BB11430121</v>
          </cell>
          <cell r="H22804">
            <v>0</v>
          </cell>
          <cell r="I22804">
            <v>1.003</v>
          </cell>
          <cell r="J22804">
            <v>1.003</v>
          </cell>
        </row>
        <row r="22805">
          <cell r="G22805" t="str">
            <v>BB18430121</v>
          </cell>
          <cell r="H22805">
            <v>0</v>
          </cell>
          <cell r="I22805">
            <v>0.503</v>
          </cell>
          <cell r="J22805">
            <v>0.503</v>
          </cell>
        </row>
        <row r="22806">
          <cell r="G22806" t="str">
            <v>V000</v>
          </cell>
          <cell r="H22806">
            <v>0</v>
          </cell>
          <cell r="I22806">
            <v>0.17</v>
          </cell>
          <cell r="J22806">
            <v>0.17</v>
          </cell>
        </row>
        <row r="22807">
          <cell r="G22807" t="str">
            <v>VVC5430682</v>
          </cell>
          <cell r="H22807">
            <v>0</v>
          </cell>
          <cell r="I22807">
            <v>0.099</v>
          </cell>
          <cell r="J22807">
            <v>0.099</v>
          </cell>
        </row>
        <row r="22808">
          <cell r="G22808" t="str">
            <v>BB20430121</v>
          </cell>
          <cell r="H22808">
            <v>0</v>
          </cell>
          <cell r="I22808">
            <v>1.032</v>
          </cell>
          <cell r="J22808">
            <v>1.032</v>
          </cell>
        </row>
        <row r="22809">
          <cell r="G22809" t="str">
            <v>V000</v>
          </cell>
          <cell r="H22809">
            <v>0</v>
          </cell>
          <cell r="I22809">
            <v>0.257</v>
          </cell>
          <cell r="J22809">
            <v>0.257</v>
          </cell>
        </row>
        <row r="22810">
          <cell r="G22810" t="str">
            <v>V000</v>
          </cell>
          <cell r="H22810">
            <v>0</v>
          </cell>
          <cell r="I22810">
            <v>0.248</v>
          </cell>
          <cell r="J22810">
            <v>0.248</v>
          </cell>
        </row>
        <row r="22811">
          <cell r="G22811" t="str">
            <v>BB14430121</v>
          </cell>
          <cell r="H22811">
            <v>0</v>
          </cell>
          <cell r="I22811">
            <v>1.019</v>
          </cell>
          <cell r="J22811">
            <v>1.019</v>
          </cell>
        </row>
        <row r="22812">
          <cell r="G22812" t="str">
            <v>V000</v>
          </cell>
          <cell r="H22812">
            <v>0</v>
          </cell>
          <cell r="I22812">
            <v>0.16</v>
          </cell>
          <cell r="J22812">
            <v>0.16</v>
          </cell>
        </row>
        <row r="22813">
          <cell r="F22813" t="str">
            <v>大花村村部-碳盘山</v>
          </cell>
          <cell r="G22813" t="str">
            <v>C91A430121</v>
          </cell>
          <cell r="H22813">
            <v>0</v>
          </cell>
          <cell r="I22813">
            <v>0.94</v>
          </cell>
          <cell r="J22813">
            <v>0.94</v>
          </cell>
        </row>
        <row r="22814">
          <cell r="F22814" t="str">
            <v>林子冲-东毛坡</v>
          </cell>
          <cell r="G22814" t="str">
            <v>V189430121</v>
          </cell>
          <cell r="H22814">
            <v>0</v>
          </cell>
          <cell r="I22814">
            <v>0.607</v>
          </cell>
          <cell r="J22814">
            <v>0.607</v>
          </cell>
        </row>
        <row r="22815">
          <cell r="G22815" t="str">
            <v>V000</v>
          </cell>
          <cell r="H22815">
            <v>0</v>
          </cell>
          <cell r="I22815">
            <v>0.368</v>
          </cell>
          <cell r="J22815">
            <v>0.368</v>
          </cell>
        </row>
        <row r="22816">
          <cell r="F22816" t="str">
            <v>彭家屋-枫林市村</v>
          </cell>
          <cell r="G22816" t="str">
            <v>V309430121</v>
          </cell>
          <cell r="H22816">
            <v>0</v>
          </cell>
          <cell r="I22816">
            <v>0.894</v>
          </cell>
          <cell r="J22816">
            <v>0.894</v>
          </cell>
        </row>
        <row r="22817">
          <cell r="G22817" t="str">
            <v>BB03430121</v>
          </cell>
          <cell r="H22817">
            <v>0</v>
          </cell>
          <cell r="I22817">
            <v>0.507</v>
          </cell>
          <cell r="J22817">
            <v>0.507</v>
          </cell>
        </row>
        <row r="22818">
          <cell r="F22818" t="str">
            <v>湾里屋-仓场屋</v>
          </cell>
          <cell r="G22818" t="str">
            <v>C62C430121</v>
          </cell>
          <cell r="H22818">
            <v>0</v>
          </cell>
          <cell r="I22818">
            <v>1.132</v>
          </cell>
          <cell r="J22818">
            <v>1.132</v>
          </cell>
        </row>
        <row r="22819">
          <cell r="G22819" t="str">
            <v>BB10430121</v>
          </cell>
          <cell r="H22819">
            <v>0</v>
          </cell>
          <cell r="I22819">
            <v>0.335</v>
          </cell>
          <cell r="J22819">
            <v>0.335</v>
          </cell>
        </row>
        <row r="22820">
          <cell r="G22820" t="str">
            <v>V000</v>
          </cell>
          <cell r="H22820">
            <v>0</v>
          </cell>
          <cell r="I22820">
            <v>0.24</v>
          </cell>
          <cell r="J22820">
            <v>0.24</v>
          </cell>
        </row>
        <row r="22821">
          <cell r="F22821" t="str">
            <v>福南线-黎明奇屋</v>
          </cell>
          <cell r="G22821" t="str">
            <v>V173430121</v>
          </cell>
          <cell r="H22821">
            <v>0</v>
          </cell>
          <cell r="I22821">
            <v>0.223</v>
          </cell>
          <cell r="J22821">
            <v>0.223</v>
          </cell>
        </row>
        <row r="22822">
          <cell r="F22822" t="str">
            <v>向背里-柒升桥</v>
          </cell>
          <cell r="G22822" t="str">
            <v>C022430121</v>
          </cell>
          <cell r="H22822">
            <v>0.67</v>
          </cell>
          <cell r="I22822">
            <v>1.644</v>
          </cell>
          <cell r="J22822">
            <v>0.974</v>
          </cell>
        </row>
        <row r="22823">
          <cell r="F22823" t="str">
            <v>王家屋组-花桥</v>
          </cell>
          <cell r="G22823" t="str">
            <v>C92B430121</v>
          </cell>
          <cell r="H22823">
            <v>0</v>
          </cell>
          <cell r="I22823">
            <v>1.046</v>
          </cell>
          <cell r="J22823">
            <v>1.046</v>
          </cell>
        </row>
        <row r="22824">
          <cell r="F22824" t="str">
            <v>李家屋-大冲里</v>
          </cell>
          <cell r="G22824" t="str">
            <v>C93B430121</v>
          </cell>
          <cell r="H22824">
            <v>0</v>
          </cell>
          <cell r="I22824">
            <v>0.963</v>
          </cell>
          <cell r="J22824">
            <v>0.963</v>
          </cell>
        </row>
        <row r="22825">
          <cell r="G22825" t="str">
            <v>AA34430121</v>
          </cell>
          <cell r="H22825">
            <v>0</v>
          </cell>
          <cell r="I22825">
            <v>1.171</v>
          </cell>
          <cell r="J22825">
            <v>1.171</v>
          </cell>
        </row>
        <row r="22826">
          <cell r="F22826" t="str">
            <v>黄皮组-龙西棉花坡</v>
          </cell>
          <cell r="G22826" t="str">
            <v>V283430121</v>
          </cell>
          <cell r="H22826">
            <v>0</v>
          </cell>
          <cell r="I22826">
            <v>1.437</v>
          </cell>
          <cell r="J22826">
            <v>1.437</v>
          </cell>
        </row>
        <row r="22827">
          <cell r="F22827" t="str">
            <v>黄泥坳-白石园</v>
          </cell>
          <cell r="G22827" t="str">
            <v>V285430121</v>
          </cell>
          <cell r="H22827">
            <v>0</v>
          </cell>
          <cell r="I22827">
            <v>1.532</v>
          </cell>
          <cell r="J22827">
            <v>1.532</v>
          </cell>
        </row>
        <row r="22828">
          <cell r="F22828" t="str">
            <v>艾家冲-廖家咀</v>
          </cell>
          <cell r="G22828" t="str">
            <v>C75D430121</v>
          </cell>
          <cell r="H22828">
            <v>0</v>
          </cell>
          <cell r="I22828">
            <v>0.62</v>
          </cell>
          <cell r="J22828">
            <v>0.62</v>
          </cell>
        </row>
        <row r="22829">
          <cell r="F22829" t="str">
            <v>路口镇荆华村大塘-紫牛坳</v>
          </cell>
          <cell r="G22829" t="str">
            <v>V544430121</v>
          </cell>
          <cell r="H22829">
            <v>0</v>
          </cell>
          <cell r="I22829">
            <v>0.782</v>
          </cell>
          <cell r="J22829">
            <v>0.782</v>
          </cell>
        </row>
        <row r="22830">
          <cell r="F22830" t="str">
            <v>王家桥-土地塘</v>
          </cell>
          <cell r="G22830" t="str">
            <v>C594430121</v>
          </cell>
          <cell r="H22830">
            <v>0</v>
          </cell>
          <cell r="I22830">
            <v>0.867</v>
          </cell>
          <cell r="J22830">
            <v>0.867</v>
          </cell>
        </row>
        <row r="22831">
          <cell r="F22831" t="str">
            <v>林家塘-宴家坪</v>
          </cell>
          <cell r="G22831" t="str">
            <v>C96A430121</v>
          </cell>
          <cell r="H22831">
            <v>0</v>
          </cell>
          <cell r="I22831">
            <v>1.029</v>
          </cell>
          <cell r="J22831">
            <v>1.029</v>
          </cell>
        </row>
        <row r="22832">
          <cell r="F22832" t="str">
            <v>上山龙-托上组</v>
          </cell>
          <cell r="G22832" t="str">
            <v>V266430121</v>
          </cell>
          <cell r="H22832">
            <v>0</v>
          </cell>
          <cell r="I22832">
            <v>0.199</v>
          </cell>
          <cell r="J22832">
            <v>0.199</v>
          </cell>
        </row>
        <row r="22833">
          <cell r="F22833" t="str">
            <v>全心水库-郭家屋组</v>
          </cell>
          <cell r="G22833" t="str">
            <v>V268430121</v>
          </cell>
          <cell r="H22833">
            <v>0</v>
          </cell>
          <cell r="I22833">
            <v>0.645</v>
          </cell>
          <cell r="J22833">
            <v>0.645</v>
          </cell>
        </row>
        <row r="22834">
          <cell r="G22834" t="str">
            <v>AA21431201</v>
          </cell>
          <cell r="H22834">
            <v>0</v>
          </cell>
          <cell r="I22834">
            <v>0.965</v>
          </cell>
          <cell r="J22834">
            <v>0.965</v>
          </cell>
        </row>
        <row r="22835">
          <cell r="G22835" t="str">
            <v>V000</v>
          </cell>
          <cell r="H22835">
            <v>0</v>
          </cell>
          <cell r="I22835">
            <v>0.443</v>
          </cell>
          <cell r="J22835">
            <v>0.443</v>
          </cell>
        </row>
        <row r="22836">
          <cell r="F22836" t="str">
            <v>麻林社区正屋组-张家屋组</v>
          </cell>
          <cell r="G22836" t="str">
            <v>V270430121</v>
          </cell>
          <cell r="H22836">
            <v>0</v>
          </cell>
          <cell r="I22836">
            <v>0.564</v>
          </cell>
          <cell r="J22836">
            <v>0.564</v>
          </cell>
        </row>
        <row r="22837">
          <cell r="F22837" t="str">
            <v>王家塘-藕塘水库</v>
          </cell>
          <cell r="G22837" t="str">
            <v>C79R430121</v>
          </cell>
          <cell r="H22837">
            <v>0</v>
          </cell>
          <cell r="I22837">
            <v>0.654</v>
          </cell>
          <cell r="J22837">
            <v>0.654</v>
          </cell>
        </row>
        <row r="22838">
          <cell r="F22838" t="str">
            <v>桃园红-担谷冲</v>
          </cell>
          <cell r="G22838" t="str">
            <v>C62D430121</v>
          </cell>
          <cell r="H22838">
            <v>0</v>
          </cell>
          <cell r="I22838">
            <v>1.182</v>
          </cell>
          <cell r="J22838">
            <v>1.182</v>
          </cell>
        </row>
        <row r="22839">
          <cell r="F22839" t="str">
            <v>八字墙组-万年桥组</v>
          </cell>
          <cell r="G22839" t="str">
            <v>V265430121</v>
          </cell>
          <cell r="H22839">
            <v>0</v>
          </cell>
          <cell r="I22839">
            <v>1.446</v>
          </cell>
          <cell r="J22839">
            <v>1.446</v>
          </cell>
        </row>
        <row r="22840">
          <cell r="F22840" t="str">
            <v>路口镇万年桥村周新屋-南粉墙</v>
          </cell>
          <cell r="G22840" t="str">
            <v>V518430121</v>
          </cell>
          <cell r="H22840">
            <v>0</v>
          </cell>
          <cell r="I22840">
            <v>1.967</v>
          </cell>
          <cell r="J22840">
            <v>1.967</v>
          </cell>
        </row>
        <row r="22841">
          <cell r="F22841" t="str">
            <v>楼家塘-收费站</v>
          </cell>
          <cell r="G22841" t="str">
            <v>C19B430121</v>
          </cell>
          <cell r="H22841">
            <v>0</v>
          </cell>
          <cell r="I22841">
            <v>0.651</v>
          </cell>
          <cell r="J22841">
            <v>0.651</v>
          </cell>
        </row>
        <row r="22842">
          <cell r="F22842" t="str">
            <v>蔡家冲-坢塘湾</v>
          </cell>
          <cell r="G22842" t="str">
            <v>C57I430121</v>
          </cell>
          <cell r="H22842">
            <v>0.555</v>
          </cell>
          <cell r="I22842">
            <v>1.108</v>
          </cell>
          <cell r="J22842">
            <v>0.553</v>
          </cell>
        </row>
        <row r="22843">
          <cell r="F22843" t="str">
            <v>西塘-望坡</v>
          </cell>
          <cell r="G22843" t="str">
            <v>C61I430121</v>
          </cell>
          <cell r="H22843">
            <v>0</v>
          </cell>
          <cell r="I22843">
            <v>0.7</v>
          </cell>
          <cell r="J22843">
            <v>0.7</v>
          </cell>
        </row>
        <row r="22844">
          <cell r="F22844" t="str">
            <v>望华-菖马线</v>
          </cell>
          <cell r="G22844" t="str">
            <v>V067430121</v>
          </cell>
          <cell r="H22844">
            <v>0</v>
          </cell>
          <cell r="I22844">
            <v>0.127</v>
          </cell>
          <cell r="J22844">
            <v>0.127</v>
          </cell>
        </row>
        <row r="22845">
          <cell r="F22845" t="str">
            <v>三角圹-黑湾里</v>
          </cell>
          <cell r="G22845" t="str">
            <v>C54I430121</v>
          </cell>
          <cell r="H22845">
            <v>0</v>
          </cell>
          <cell r="I22845">
            <v>0.749</v>
          </cell>
          <cell r="J22845">
            <v>0.749</v>
          </cell>
        </row>
        <row r="22846">
          <cell r="F22846" t="str">
            <v>长坳上-大屋里</v>
          </cell>
          <cell r="G22846" t="str">
            <v>C56I430121</v>
          </cell>
          <cell r="H22846">
            <v>0</v>
          </cell>
          <cell r="I22846">
            <v>0.583</v>
          </cell>
          <cell r="J22846">
            <v>0.583</v>
          </cell>
        </row>
        <row r="22847">
          <cell r="G22847" t="str">
            <v>V000</v>
          </cell>
          <cell r="H22847">
            <v>0</v>
          </cell>
          <cell r="I22847">
            <v>0.793</v>
          </cell>
          <cell r="J22847">
            <v>0.793</v>
          </cell>
        </row>
        <row r="22848">
          <cell r="F22848" t="str">
            <v>茶园坡-早耕坝</v>
          </cell>
          <cell r="G22848" t="str">
            <v>V032430121</v>
          </cell>
          <cell r="H22848">
            <v>0</v>
          </cell>
          <cell r="I22848">
            <v>0.369</v>
          </cell>
          <cell r="J22848">
            <v>0.369</v>
          </cell>
        </row>
        <row r="22849">
          <cell r="F22849" t="str">
            <v>马头咀-新塘</v>
          </cell>
          <cell r="G22849" t="str">
            <v>V036430121</v>
          </cell>
          <cell r="H22849">
            <v>0</v>
          </cell>
          <cell r="I22849">
            <v>0.41</v>
          </cell>
          <cell r="J22849">
            <v>0.41</v>
          </cell>
        </row>
        <row r="22850">
          <cell r="F22850" t="str">
            <v>丝茅坡-棉竹湾</v>
          </cell>
          <cell r="G22850" t="str">
            <v>V037430121</v>
          </cell>
          <cell r="H22850">
            <v>0</v>
          </cell>
          <cell r="I22850">
            <v>0.6</v>
          </cell>
          <cell r="J22850">
            <v>0.6</v>
          </cell>
        </row>
        <row r="22851">
          <cell r="F22851" t="str">
            <v>毛家屋-猪场</v>
          </cell>
          <cell r="G22851" t="str">
            <v>V040430121</v>
          </cell>
          <cell r="H22851">
            <v>0</v>
          </cell>
          <cell r="I22851">
            <v>0.605</v>
          </cell>
          <cell r="J22851">
            <v>0.605</v>
          </cell>
        </row>
        <row r="22852">
          <cell r="F22852" t="str">
            <v>年公塘-林场</v>
          </cell>
          <cell r="G22852" t="str">
            <v>V042430121</v>
          </cell>
          <cell r="H22852">
            <v>0</v>
          </cell>
          <cell r="I22852">
            <v>0.661</v>
          </cell>
          <cell r="J22852">
            <v>0.661</v>
          </cell>
        </row>
        <row r="22853">
          <cell r="F22853" t="str">
            <v>梁家坝-塝上屋1</v>
          </cell>
          <cell r="G22853" t="str">
            <v>V046430121</v>
          </cell>
          <cell r="H22853">
            <v>0</v>
          </cell>
          <cell r="I22853">
            <v>1.203</v>
          </cell>
          <cell r="J22853">
            <v>1.203</v>
          </cell>
        </row>
        <row r="22854">
          <cell r="F22854" t="str">
            <v>烟丝圹-泉圹冲</v>
          </cell>
          <cell r="G22854" t="str">
            <v>C49I430121</v>
          </cell>
          <cell r="H22854">
            <v>0</v>
          </cell>
          <cell r="I22854">
            <v>0.67</v>
          </cell>
          <cell r="J22854">
            <v>0.67</v>
          </cell>
        </row>
        <row r="22855">
          <cell r="F22855" t="str">
            <v>黄马路</v>
          </cell>
          <cell r="G22855" t="str">
            <v>V023430121</v>
          </cell>
          <cell r="H22855">
            <v>0</v>
          </cell>
          <cell r="I22855">
            <v>0.835</v>
          </cell>
          <cell r="J22855">
            <v>0.835</v>
          </cell>
        </row>
        <row r="22856">
          <cell r="F22856" t="str">
            <v>广福路-油草塘</v>
          </cell>
          <cell r="G22856" t="str">
            <v>C97R430121</v>
          </cell>
          <cell r="H22856">
            <v>0</v>
          </cell>
          <cell r="I22856">
            <v>0.851</v>
          </cell>
          <cell r="J22856">
            <v>0.851</v>
          </cell>
        </row>
        <row r="22857">
          <cell r="F22857" t="str">
            <v>彭家祠堂-梨树塝</v>
          </cell>
          <cell r="G22857" t="str">
            <v>C99A430121</v>
          </cell>
          <cell r="H22857">
            <v>0</v>
          </cell>
          <cell r="I22857">
            <v>0.21</v>
          </cell>
          <cell r="J22857">
            <v>0.21</v>
          </cell>
        </row>
        <row r="22858">
          <cell r="F22858" t="str">
            <v>青尾线-拇冲塘组</v>
          </cell>
          <cell r="G22858" t="str">
            <v>V072430121</v>
          </cell>
          <cell r="H22858">
            <v>0</v>
          </cell>
          <cell r="I22858">
            <v>0.471</v>
          </cell>
          <cell r="J22858">
            <v>0.471</v>
          </cell>
        </row>
        <row r="22859">
          <cell r="F22859" t="str">
            <v>三河组-郭公塘</v>
          </cell>
          <cell r="G22859" t="str">
            <v>V078430121</v>
          </cell>
          <cell r="H22859">
            <v>0</v>
          </cell>
          <cell r="I22859">
            <v>1.195</v>
          </cell>
          <cell r="J22859">
            <v>1.195</v>
          </cell>
        </row>
        <row r="22860">
          <cell r="F22860" t="str">
            <v>黄泥坳-老屋里</v>
          </cell>
          <cell r="G22860" t="str">
            <v>C27I430121</v>
          </cell>
          <cell r="H22860">
            <v>0</v>
          </cell>
          <cell r="I22860">
            <v>0.701</v>
          </cell>
          <cell r="J22860">
            <v>0.701</v>
          </cell>
        </row>
        <row r="22861">
          <cell r="F22861" t="str">
            <v>水坝口-新屋氹</v>
          </cell>
          <cell r="G22861" t="str">
            <v>C32I430121</v>
          </cell>
          <cell r="H22861">
            <v>0</v>
          </cell>
          <cell r="I22861">
            <v>1.191</v>
          </cell>
          <cell r="J22861">
            <v>1.191</v>
          </cell>
        </row>
        <row r="22862">
          <cell r="F22862" t="str">
            <v>城赛线-闵家垅组</v>
          </cell>
          <cell r="G22862" t="str">
            <v>V086430121</v>
          </cell>
          <cell r="H22862">
            <v>0</v>
          </cell>
          <cell r="I22862">
            <v>0.79</v>
          </cell>
          <cell r="J22862">
            <v>0.79</v>
          </cell>
        </row>
        <row r="22863">
          <cell r="G22863" t="str">
            <v>CC02430121</v>
          </cell>
          <cell r="H22863">
            <v>0</v>
          </cell>
          <cell r="I22863">
            <v>1.719</v>
          </cell>
          <cell r="J22863">
            <v>1.719</v>
          </cell>
        </row>
        <row r="22864">
          <cell r="G22864" t="str">
            <v>CC01430121</v>
          </cell>
          <cell r="H22864">
            <v>0</v>
          </cell>
          <cell r="I22864">
            <v>3.2</v>
          </cell>
          <cell r="J22864">
            <v>3.2</v>
          </cell>
        </row>
        <row r="22865">
          <cell r="F22865" t="str">
            <v>粮站-聂家冲</v>
          </cell>
          <cell r="G22865" t="str">
            <v>C935430124</v>
          </cell>
          <cell r="H22865">
            <v>0.758</v>
          </cell>
          <cell r="I22865">
            <v>1.957</v>
          </cell>
          <cell r="J22865">
            <v>1.199</v>
          </cell>
        </row>
        <row r="22866">
          <cell r="F22866" t="str">
            <v>保安村交接处-中花屋</v>
          </cell>
          <cell r="G22866" t="str">
            <v>V646430124</v>
          </cell>
          <cell r="H22866">
            <v>0</v>
          </cell>
          <cell r="I22866">
            <v>0.612</v>
          </cell>
          <cell r="J22866">
            <v>0.612</v>
          </cell>
        </row>
        <row r="22867">
          <cell r="F22867" t="str">
            <v>备战桥-罗家洲</v>
          </cell>
          <cell r="G22867" t="str">
            <v>VM03430124</v>
          </cell>
          <cell r="H22867">
            <v>0</v>
          </cell>
          <cell r="I22867">
            <v>0.626</v>
          </cell>
          <cell r="J22867">
            <v>0.626</v>
          </cell>
        </row>
        <row r="22868">
          <cell r="F22868" t="str">
            <v>禾场-石坝龙</v>
          </cell>
          <cell r="G22868" t="str">
            <v>VN77430124</v>
          </cell>
          <cell r="H22868">
            <v>0</v>
          </cell>
          <cell r="I22868">
            <v>0.659</v>
          </cell>
          <cell r="J22868">
            <v>0.659</v>
          </cell>
        </row>
        <row r="22869">
          <cell r="F22869" t="str">
            <v>坳水塘-喻家冲</v>
          </cell>
          <cell r="G22869" t="str">
            <v>C54E430124</v>
          </cell>
          <cell r="H22869">
            <v>0</v>
          </cell>
          <cell r="I22869">
            <v>0.986</v>
          </cell>
          <cell r="J22869">
            <v>0.986</v>
          </cell>
        </row>
        <row r="22870">
          <cell r="F22870" t="str">
            <v>横宜公路-万家塘</v>
          </cell>
          <cell r="G22870" t="str">
            <v>VU92430124</v>
          </cell>
          <cell r="H22870">
            <v>0</v>
          </cell>
          <cell r="I22870">
            <v>0.341</v>
          </cell>
          <cell r="J22870">
            <v>0.341</v>
          </cell>
        </row>
        <row r="22871">
          <cell r="F22871" t="str">
            <v>沆龙坝-凤竹井</v>
          </cell>
          <cell r="G22871" t="str">
            <v>VV14430124</v>
          </cell>
          <cell r="H22871">
            <v>0</v>
          </cell>
          <cell r="I22871">
            <v>0.516</v>
          </cell>
          <cell r="J22871">
            <v>0.516</v>
          </cell>
        </row>
        <row r="22872">
          <cell r="F22872" t="str">
            <v>村部-蔡家屋场</v>
          </cell>
          <cell r="G22872" t="str">
            <v>VV17430124</v>
          </cell>
          <cell r="H22872">
            <v>0</v>
          </cell>
          <cell r="I22872">
            <v>0.453</v>
          </cell>
          <cell r="J22872">
            <v>0.453</v>
          </cell>
        </row>
        <row r="22873">
          <cell r="F22873" t="str">
            <v>水库-杨家</v>
          </cell>
          <cell r="G22873" t="str">
            <v>VN87430124</v>
          </cell>
          <cell r="H22873">
            <v>0</v>
          </cell>
          <cell r="I22873">
            <v>0.403</v>
          </cell>
          <cell r="J22873">
            <v>0.403</v>
          </cell>
        </row>
        <row r="22874">
          <cell r="F22874" t="str">
            <v>毛塘-吴家湾</v>
          </cell>
          <cell r="G22874" t="str">
            <v>VN95430124</v>
          </cell>
          <cell r="H22874">
            <v>0</v>
          </cell>
          <cell r="I22874">
            <v>0.304</v>
          </cell>
          <cell r="J22874">
            <v>0.304</v>
          </cell>
        </row>
        <row r="22875">
          <cell r="F22875" t="str">
            <v>石氹子-陶家老屋</v>
          </cell>
          <cell r="G22875" t="str">
            <v>VN96430124</v>
          </cell>
          <cell r="H22875">
            <v>0</v>
          </cell>
          <cell r="I22875">
            <v>0.577</v>
          </cell>
          <cell r="J22875">
            <v>0.577</v>
          </cell>
        </row>
        <row r="22876">
          <cell r="F22876" t="str">
            <v>箭塘-乌江大桥</v>
          </cell>
          <cell r="G22876" t="str">
            <v>VS33430124</v>
          </cell>
          <cell r="H22876">
            <v>0</v>
          </cell>
          <cell r="I22876">
            <v>0.217</v>
          </cell>
          <cell r="J22876">
            <v>0.217</v>
          </cell>
        </row>
        <row r="22877">
          <cell r="F22877" t="str">
            <v>潭木塘-金石塘</v>
          </cell>
          <cell r="G22877" t="str">
            <v>VV39430124</v>
          </cell>
          <cell r="H22877">
            <v>0</v>
          </cell>
          <cell r="I22877">
            <v>1.232</v>
          </cell>
          <cell r="J22877">
            <v>1.232</v>
          </cell>
        </row>
        <row r="22878">
          <cell r="F22878" t="str">
            <v>江联—梨子树塘</v>
          </cell>
          <cell r="G22878" t="str">
            <v>C47H430124</v>
          </cell>
          <cell r="H22878">
            <v>0</v>
          </cell>
          <cell r="I22878">
            <v>0.125</v>
          </cell>
          <cell r="J22878">
            <v>0.125</v>
          </cell>
        </row>
        <row r="22879">
          <cell r="F22879" t="str">
            <v>檀树塘-河堤</v>
          </cell>
          <cell r="G22879" t="str">
            <v>C63E430124</v>
          </cell>
          <cell r="H22879">
            <v>0</v>
          </cell>
          <cell r="I22879">
            <v>2.025</v>
          </cell>
          <cell r="J22879">
            <v>2.025</v>
          </cell>
        </row>
        <row r="22880">
          <cell r="F22880" t="str">
            <v>义胜-许家滩</v>
          </cell>
          <cell r="G22880" t="str">
            <v>C64E430124</v>
          </cell>
          <cell r="H22880">
            <v>0</v>
          </cell>
          <cell r="I22880">
            <v>1.715</v>
          </cell>
          <cell r="J22880">
            <v>1.715</v>
          </cell>
        </row>
        <row r="22881">
          <cell r="F22881" t="str">
            <v>南田-围子屋场</v>
          </cell>
          <cell r="G22881" t="str">
            <v>C65E430124</v>
          </cell>
          <cell r="H22881">
            <v>0</v>
          </cell>
          <cell r="I22881">
            <v>0.622</v>
          </cell>
          <cell r="J22881">
            <v>0.622</v>
          </cell>
        </row>
        <row r="22882">
          <cell r="F22882" t="str">
            <v>凤山嘴-老村部</v>
          </cell>
          <cell r="G22882" t="str">
            <v>VM12430124</v>
          </cell>
          <cell r="H22882">
            <v>0</v>
          </cell>
          <cell r="I22882">
            <v>1.098</v>
          </cell>
          <cell r="J22882">
            <v>1.098</v>
          </cell>
        </row>
        <row r="22883">
          <cell r="F22883" t="str">
            <v>王家港—连四组</v>
          </cell>
          <cell r="G22883" t="str">
            <v>C04G430124</v>
          </cell>
          <cell r="H22883">
            <v>0</v>
          </cell>
          <cell r="I22883">
            <v>1.297</v>
          </cell>
          <cell r="J22883">
            <v>1.297</v>
          </cell>
        </row>
        <row r="22884">
          <cell r="F22884" t="str">
            <v>堤上屋-尖家咀</v>
          </cell>
          <cell r="G22884" t="str">
            <v>CD17430124</v>
          </cell>
          <cell r="H22884">
            <v>0</v>
          </cell>
          <cell r="I22884">
            <v>1.475</v>
          </cell>
          <cell r="J22884">
            <v>1.475</v>
          </cell>
        </row>
        <row r="22885">
          <cell r="F22885" t="str">
            <v>麦子塘—梭草冲</v>
          </cell>
          <cell r="G22885" t="str">
            <v>C932430124</v>
          </cell>
          <cell r="H22885">
            <v>0</v>
          </cell>
          <cell r="I22885">
            <v>1.939</v>
          </cell>
          <cell r="J22885">
            <v>1.939</v>
          </cell>
        </row>
        <row r="22886">
          <cell r="F22886" t="str">
            <v>沩乌中学-沩乌村19组</v>
          </cell>
          <cell r="G22886" t="str">
            <v>V633430124</v>
          </cell>
          <cell r="H22886">
            <v>0</v>
          </cell>
          <cell r="I22886">
            <v>0.623</v>
          </cell>
          <cell r="J22886">
            <v>0.623</v>
          </cell>
        </row>
        <row r="22887">
          <cell r="F22887" t="str">
            <v>横田三组-长塘冲</v>
          </cell>
          <cell r="G22887" t="str">
            <v>VV60430124</v>
          </cell>
          <cell r="H22887">
            <v>0</v>
          </cell>
          <cell r="I22887">
            <v>0.802</v>
          </cell>
          <cell r="J22887">
            <v>0.802</v>
          </cell>
        </row>
        <row r="22888">
          <cell r="F22888" t="str">
            <v>县道-徐家湾北</v>
          </cell>
          <cell r="G22888" t="str">
            <v>VV59430124</v>
          </cell>
          <cell r="H22888">
            <v>0</v>
          </cell>
          <cell r="I22888">
            <v>0.821</v>
          </cell>
          <cell r="J22888">
            <v>0.821</v>
          </cell>
        </row>
        <row r="22889">
          <cell r="F22889" t="str">
            <v>沿江三组—沿江二组</v>
          </cell>
          <cell r="G22889" t="str">
            <v>C934430124</v>
          </cell>
          <cell r="H22889">
            <v>0</v>
          </cell>
          <cell r="I22889">
            <v>1.475</v>
          </cell>
          <cell r="J22889">
            <v>1.475</v>
          </cell>
        </row>
        <row r="22890">
          <cell r="F22890" t="str">
            <v>坝塘-老屋冲</v>
          </cell>
          <cell r="G22890" t="str">
            <v>C969430124</v>
          </cell>
          <cell r="H22890">
            <v>0</v>
          </cell>
          <cell r="I22890">
            <v>2.313</v>
          </cell>
          <cell r="J22890">
            <v>2.313</v>
          </cell>
        </row>
        <row r="22891">
          <cell r="F22891" t="str">
            <v>姚家坝-乌龟塘</v>
          </cell>
          <cell r="G22891" t="str">
            <v>VN86430124</v>
          </cell>
          <cell r="H22891">
            <v>0</v>
          </cell>
          <cell r="I22891">
            <v>1.067</v>
          </cell>
          <cell r="J22891">
            <v>1.067</v>
          </cell>
        </row>
        <row r="22892">
          <cell r="F22892" t="str">
            <v>丁一芝-石山处</v>
          </cell>
          <cell r="G22892" t="str">
            <v>VV70430124</v>
          </cell>
          <cell r="H22892">
            <v>0</v>
          </cell>
          <cell r="I22892">
            <v>1.098</v>
          </cell>
          <cell r="J22892">
            <v>1.098</v>
          </cell>
        </row>
        <row r="22893">
          <cell r="F22893" t="str">
            <v>学校-大皮山</v>
          </cell>
          <cell r="G22893" t="str">
            <v>VV72430124</v>
          </cell>
          <cell r="H22893">
            <v>0</v>
          </cell>
          <cell r="I22893">
            <v>1.221</v>
          </cell>
          <cell r="J22893">
            <v>1.221</v>
          </cell>
        </row>
        <row r="22894">
          <cell r="G22894" t="str">
            <v>CC01430124</v>
          </cell>
          <cell r="H22894">
            <v>0</v>
          </cell>
          <cell r="I22894">
            <v>0.266</v>
          </cell>
          <cell r="J22894">
            <v>0.266</v>
          </cell>
        </row>
        <row r="22895">
          <cell r="G22895" t="str">
            <v>V000</v>
          </cell>
          <cell r="H22895">
            <v>0</v>
          </cell>
          <cell r="I22895">
            <v>0.188</v>
          </cell>
          <cell r="J22895">
            <v>0.188</v>
          </cell>
        </row>
        <row r="22896">
          <cell r="G22896" t="str">
            <v>V000</v>
          </cell>
          <cell r="H22896">
            <v>0</v>
          </cell>
          <cell r="I22896">
            <v>0.614</v>
          </cell>
          <cell r="J22896">
            <v>0.614</v>
          </cell>
        </row>
        <row r="22897">
          <cell r="F22897" t="str">
            <v>环形公路-油库</v>
          </cell>
          <cell r="G22897" t="str">
            <v>VG44430124</v>
          </cell>
          <cell r="H22897">
            <v>0</v>
          </cell>
          <cell r="I22897">
            <v>0.573</v>
          </cell>
          <cell r="J22897">
            <v>0.573</v>
          </cell>
        </row>
        <row r="22898">
          <cell r="G22898" t="str">
            <v>ZZ50430124</v>
          </cell>
          <cell r="H22898">
            <v>0</v>
          </cell>
          <cell r="I22898">
            <v>0.415</v>
          </cell>
          <cell r="J22898">
            <v>0.415</v>
          </cell>
        </row>
        <row r="22899">
          <cell r="G22899" t="str">
            <v>ZZ48430124</v>
          </cell>
          <cell r="H22899">
            <v>0</v>
          </cell>
          <cell r="I22899">
            <v>0.962</v>
          </cell>
          <cell r="J22899">
            <v>0.962</v>
          </cell>
        </row>
        <row r="22900">
          <cell r="F22900" t="str">
            <v>青山-尤炸</v>
          </cell>
          <cell r="G22900" t="str">
            <v>C06D430124</v>
          </cell>
          <cell r="H22900">
            <v>0</v>
          </cell>
          <cell r="I22900">
            <v>3.484</v>
          </cell>
          <cell r="J22900">
            <v>3.484</v>
          </cell>
        </row>
        <row r="22901">
          <cell r="F22901" t="str">
            <v>夏家湾组-林塘组</v>
          </cell>
          <cell r="G22901" t="str">
            <v>V041430124</v>
          </cell>
          <cell r="H22901">
            <v>0</v>
          </cell>
          <cell r="I22901">
            <v>0.598</v>
          </cell>
          <cell r="J22901">
            <v>0.598</v>
          </cell>
        </row>
        <row r="22902">
          <cell r="F22902" t="str">
            <v>王宋塘组-双大线</v>
          </cell>
          <cell r="G22902" t="str">
            <v>V049430124</v>
          </cell>
          <cell r="H22902">
            <v>0</v>
          </cell>
          <cell r="I22902">
            <v>1.283</v>
          </cell>
          <cell r="J22902">
            <v>1.283</v>
          </cell>
        </row>
        <row r="22903">
          <cell r="G22903" t="str">
            <v>C002430124</v>
          </cell>
          <cell r="H22903">
            <v>0</v>
          </cell>
          <cell r="I22903">
            <v>0.822</v>
          </cell>
          <cell r="J22903">
            <v>0.822</v>
          </cell>
        </row>
        <row r="22904">
          <cell r="F22904" t="str">
            <v>富家组-塘湾里</v>
          </cell>
          <cell r="G22904" t="str">
            <v>C08D430124</v>
          </cell>
          <cell r="H22904">
            <v>0</v>
          </cell>
          <cell r="I22904">
            <v>1.132</v>
          </cell>
          <cell r="J22904">
            <v>1.132</v>
          </cell>
        </row>
        <row r="22905">
          <cell r="G22905" t="str">
            <v>DD22430124</v>
          </cell>
          <cell r="H22905">
            <v>0</v>
          </cell>
          <cell r="I22905">
            <v>0.504</v>
          </cell>
          <cell r="J22905">
            <v>0.504</v>
          </cell>
        </row>
        <row r="22906">
          <cell r="G22906" t="str">
            <v>V000</v>
          </cell>
          <cell r="H22906">
            <v>0</v>
          </cell>
          <cell r="I22906">
            <v>0.561</v>
          </cell>
          <cell r="J22906">
            <v>0.561</v>
          </cell>
        </row>
        <row r="22907">
          <cell r="F22907" t="str">
            <v>杨志组-韶山界</v>
          </cell>
          <cell r="G22907" t="str">
            <v>V029430124</v>
          </cell>
          <cell r="H22907">
            <v>0</v>
          </cell>
          <cell r="I22907">
            <v>1.315</v>
          </cell>
          <cell r="J22907">
            <v>1.315</v>
          </cell>
        </row>
        <row r="22908">
          <cell r="F22908" t="str">
            <v>九韶公路-董家园组</v>
          </cell>
          <cell r="G22908" t="str">
            <v>V045430124</v>
          </cell>
          <cell r="H22908">
            <v>0</v>
          </cell>
          <cell r="I22908">
            <v>1.444</v>
          </cell>
          <cell r="J22908">
            <v>1.444</v>
          </cell>
        </row>
        <row r="22909">
          <cell r="G22909" t="str">
            <v>ZZ62430124</v>
          </cell>
          <cell r="H22909">
            <v>0</v>
          </cell>
          <cell r="I22909">
            <v>0.687</v>
          </cell>
          <cell r="J22909">
            <v>0.687</v>
          </cell>
        </row>
        <row r="22910">
          <cell r="G22910" t="str">
            <v>AA73430124</v>
          </cell>
          <cell r="H22910">
            <v>0</v>
          </cell>
          <cell r="I22910">
            <v>0.807</v>
          </cell>
          <cell r="J22910">
            <v>0.807</v>
          </cell>
        </row>
        <row r="22911">
          <cell r="F22911" t="str">
            <v>丁排塘-渣冲</v>
          </cell>
          <cell r="G22911" t="str">
            <v>CC43430124</v>
          </cell>
          <cell r="H22911">
            <v>0</v>
          </cell>
          <cell r="I22911">
            <v>0.518</v>
          </cell>
          <cell r="J22911">
            <v>0.518</v>
          </cell>
        </row>
        <row r="22912">
          <cell r="G22912" t="str">
            <v>V000</v>
          </cell>
          <cell r="H22912">
            <v>0</v>
          </cell>
          <cell r="I22912">
            <v>0.433</v>
          </cell>
          <cell r="J22912">
            <v>0.433</v>
          </cell>
        </row>
        <row r="22913">
          <cell r="F22913" t="str">
            <v>三元-沧浪</v>
          </cell>
          <cell r="G22913" t="str">
            <v>C03D430124</v>
          </cell>
          <cell r="H22913">
            <v>0</v>
          </cell>
          <cell r="I22913">
            <v>0.705</v>
          </cell>
          <cell r="J22913">
            <v>0.705</v>
          </cell>
        </row>
        <row r="22914">
          <cell r="F22914" t="str">
            <v>富家组-塘湾里</v>
          </cell>
          <cell r="G22914" t="str">
            <v>C08D430124</v>
          </cell>
          <cell r="H22914">
            <v>0</v>
          </cell>
          <cell r="I22914">
            <v>0.754</v>
          </cell>
          <cell r="J22914">
            <v>0.754</v>
          </cell>
        </row>
        <row r="22915">
          <cell r="G22915" t="str">
            <v>DD01430124</v>
          </cell>
          <cell r="H22915">
            <v>0</v>
          </cell>
          <cell r="I22915">
            <v>0.81</v>
          </cell>
          <cell r="J22915">
            <v>0.81</v>
          </cell>
        </row>
        <row r="22916">
          <cell r="F22916" t="str">
            <v>刘家组-朱下线</v>
          </cell>
          <cell r="G22916" t="str">
            <v>V012430124</v>
          </cell>
          <cell r="H22916">
            <v>0</v>
          </cell>
          <cell r="I22916">
            <v>0.781</v>
          </cell>
          <cell r="J22916">
            <v>0.781</v>
          </cell>
        </row>
        <row r="22917">
          <cell r="F22917" t="str">
            <v>湖塘组-湖塘组</v>
          </cell>
          <cell r="G22917" t="str">
            <v>V100430124</v>
          </cell>
          <cell r="H22917">
            <v>0</v>
          </cell>
          <cell r="I22917">
            <v>0.755</v>
          </cell>
          <cell r="J22917">
            <v>0.755</v>
          </cell>
        </row>
        <row r="22918">
          <cell r="G22918" t="str">
            <v>DD02430124</v>
          </cell>
          <cell r="H22918">
            <v>0</v>
          </cell>
          <cell r="I22918">
            <v>1.103</v>
          </cell>
          <cell r="J22918">
            <v>1.103</v>
          </cell>
        </row>
        <row r="22919">
          <cell r="G22919" t="str">
            <v>V000</v>
          </cell>
          <cell r="H22919">
            <v>0</v>
          </cell>
          <cell r="I22919">
            <v>0.113</v>
          </cell>
          <cell r="J22919">
            <v>0.113</v>
          </cell>
        </row>
        <row r="22920">
          <cell r="F22920" t="str">
            <v>董家塘组-黄新组</v>
          </cell>
          <cell r="G22920" t="str">
            <v>V084430124</v>
          </cell>
          <cell r="H22920">
            <v>0</v>
          </cell>
          <cell r="I22920">
            <v>0.852</v>
          </cell>
          <cell r="J22920">
            <v>0.852</v>
          </cell>
        </row>
        <row r="22921">
          <cell r="F22921" t="str">
            <v>湾里组-杜家坪组</v>
          </cell>
          <cell r="G22921" t="str">
            <v>V123430124</v>
          </cell>
          <cell r="H22921">
            <v>0</v>
          </cell>
          <cell r="I22921">
            <v>1.364</v>
          </cell>
          <cell r="J22921">
            <v>1.364</v>
          </cell>
        </row>
        <row r="22922">
          <cell r="G22922" t="str">
            <v>DD25430124</v>
          </cell>
          <cell r="H22922">
            <v>0</v>
          </cell>
          <cell r="I22922">
            <v>0.985</v>
          </cell>
          <cell r="J22922">
            <v>0.985</v>
          </cell>
        </row>
        <row r="22923">
          <cell r="F22923" t="str">
            <v>道士塘组-摇钱冲组</v>
          </cell>
          <cell r="G22923" t="str">
            <v>V130430124</v>
          </cell>
          <cell r="H22923">
            <v>0</v>
          </cell>
          <cell r="I22923">
            <v>1.165</v>
          </cell>
          <cell r="J22923">
            <v>1.165</v>
          </cell>
        </row>
        <row r="22924">
          <cell r="G22924" t="str">
            <v>DD60430124</v>
          </cell>
          <cell r="H22924">
            <v>0</v>
          </cell>
          <cell r="I22924">
            <v>0.283</v>
          </cell>
          <cell r="J22924">
            <v>0.283</v>
          </cell>
        </row>
        <row r="22925">
          <cell r="G22925" t="str">
            <v>V000</v>
          </cell>
          <cell r="H22925">
            <v>0</v>
          </cell>
          <cell r="I22925">
            <v>0.444</v>
          </cell>
          <cell r="J22925">
            <v>0.444</v>
          </cell>
        </row>
        <row r="22926">
          <cell r="G22926" t="str">
            <v>ZZ61430124</v>
          </cell>
          <cell r="H22926">
            <v>0</v>
          </cell>
          <cell r="I22926">
            <v>0.79</v>
          </cell>
          <cell r="J22926">
            <v>0.79</v>
          </cell>
        </row>
        <row r="22927">
          <cell r="G22927" t="str">
            <v>V000</v>
          </cell>
          <cell r="H22927">
            <v>0</v>
          </cell>
          <cell r="I22927">
            <v>0.644</v>
          </cell>
          <cell r="J22927">
            <v>0.644</v>
          </cell>
        </row>
        <row r="22928">
          <cell r="G22928" t="str">
            <v>CC12430124</v>
          </cell>
          <cell r="H22928">
            <v>0</v>
          </cell>
          <cell r="I22928">
            <v>1.36</v>
          </cell>
          <cell r="J22928">
            <v>1.36</v>
          </cell>
        </row>
        <row r="22929">
          <cell r="F22929" t="str">
            <v>老屋山组-烧汤坝组</v>
          </cell>
          <cell r="G22929" t="str">
            <v>V097430124</v>
          </cell>
          <cell r="H22929">
            <v>0</v>
          </cell>
          <cell r="I22929">
            <v>1.196</v>
          </cell>
          <cell r="J22929">
            <v>1.196</v>
          </cell>
        </row>
        <row r="22930">
          <cell r="F22930" t="str">
            <v>坝塘湾组-彭家塘组</v>
          </cell>
          <cell r="G22930" t="str">
            <v>V098430124</v>
          </cell>
          <cell r="H22930">
            <v>0</v>
          </cell>
          <cell r="I22930">
            <v>0.935</v>
          </cell>
          <cell r="J22930">
            <v>0.935</v>
          </cell>
        </row>
        <row r="22931">
          <cell r="G22931" t="str">
            <v>CC98430124</v>
          </cell>
          <cell r="H22931">
            <v>0</v>
          </cell>
          <cell r="I22931">
            <v>0.657</v>
          </cell>
          <cell r="J22931">
            <v>0.657</v>
          </cell>
        </row>
        <row r="22932">
          <cell r="G22932" t="str">
            <v>DD11430124</v>
          </cell>
          <cell r="H22932">
            <v>0</v>
          </cell>
          <cell r="I22932">
            <v>0.574</v>
          </cell>
          <cell r="J22932">
            <v>0.574</v>
          </cell>
        </row>
        <row r="22933">
          <cell r="G22933" t="str">
            <v>V000</v>
          </cell>
          <cell r="H22933">
            <v>0</v>
          </cell>
          <cell r="I22933">
            <v>0.442</v>
          </cell>
          <cell r="J22933">
            <v>0.442</v>
          </cell>
        </row>
        <row r="22934">
          <cell r="F22934" t="str">
            <v>下马山组-邓家冲组</v>
          </cell>
          <cell r="G22934" t="str">
            <v>V113430124</v>
          </cell>
          <cell r="H22934">
            <v>0</v>
          </cell>
          <cell r="I22934">
            <v>1.002</v>
          </cell>
          <cell r="J22934">
            <v>1.002</v>
          </cell>
        </row>
        <row r="22935">
          <cell r="G22935" t="str">
            <v>ZZ27430124</v>
          </cell>
          <cell r="H22935">
            <v>0</v>
          </cell>
          <cell r="I22935">
            <v>0.438</v>
          </cell>
          <cell r="J22935">
            <v>0.438</v>
          </cell>
        </row>
        <row r="22936">
          <cell r="F22936" t="str">
            <v>谢家塘组-望冲塘组</v>
          </cell>
          <cell r="G22936" t="str">
            <v>V085430124</v>
          </cell>
          <cell r="H22936">
            <v>0</v>
          </cell>
          <cell r="I22936">
            <v>1.787</v>
          </cell>
          <cell r="J22936">
            <v>1.787</v>
          </cell>
        </row>
        <row r="22937">
          <cell r="G22937" t="str">
            <v>V000</v>
          </cell>
          <cell r="H22937">
            <v>0</v>
          </cell>
          <cell r="I22937">
            <v>0.151</v>
          </cell>
          <cell r="J22937">
            <v>0.151</v>
          </cell>
        </row>
        <row r="22938">
          <cell r="F22938" t="str">
            <v>东湖塘-新屋</v>
          </cell>
          <cell r="G22938" t="str">
            <v>C46E430124</v>
          </cell>
          <cell r="H22938">
            <v>0</v>
          </cell>
          <cell r="I22938">
            <v>1.788</v>
          </cell>
          <cell r="J22938">
            <v>1.788</v>
          </cell>
        </row>
        <row r="22939">
          <cell r="F22939" t="str">
            <v>这古塘-皮革厂</v>
          </cell>
          <cell r="G22939" t="str">
            <v>CA70430124</v>
          </cell>
          <cell r="H22939">
            <v>0</v>
          </cell>
          <cell r="I22939">
            <v>1.261</v>
          </cell>
          <cell r="J22939">
            <v>1.261</v>
          </cell>
        </row>
        <row r="22940">
          <cell r="G22940" t="str">
            <v>ZZ45430124</v>
          </cell>
          <cell r="H22940">
            <v>0</v>
          </cell>
          <cell r="I22940">
            <v>0.798</v>
          </cell>
          <cell r="J22940">
            <v>0.798</v>
          </cell>
        </row>
        <row r="22941">
          <cell r="F22941" t="str">
            <v>道子组-石塘冲</v>
          </cell>
          <cell r="G22941" t="str">
            <v>VW69430124</v>
          </cell>
          <cell r="H22941">
            <v>0</v>
          </cell>
          <cell r="I22941">
            <v>1.4</v>
          </cell>
          <cell r="J22941">
            <v>1.4</v>
          </cell>
        </row>
        <row r="22942">
          <cell r="G22942" t="str">
            <v>AA47430124</v>
          </cell>
          <cell r="H22942">
            <v>0</v>
          </cell>
          <cell r="I22942">
            <v>0.761</v>
          </cell>
          <cell r="J22942">
            <v>0.761</v>
          </cell>
        </row>
        <row r="22943">
          <cell r="F22943" t="str">
            <v>杨开铺组-周水塘组</v>
          </cell>
          <cell r="G22943" t="str">
            <v>VX03430124</v>
          </cell>
          <cell r="H22943">
            <v>0</v>
          </cell>
          <cell r="I22943">
            <v>1.386</v>
          </cell>
          <cell r="J22943">
            <v>1.386</v>
          </cell>
        </row>
        <row r="22944">
          <cell r="F22944" t="str">
            <v>村道-乌泥塘</v>
          </cell>
          <cell r="G22944" t="str">
            <v>VX14430124</v>
          </cell>
          <cell r="H22944">
            <v>0</v>
          </cell>
          <cell r="I22944">
            <v>1.195</v>
          </cell>
          <cell r="J22944">
            <v>1.195</v>
          </cell>
        </row>
        <row r="22945">
          <cell r="G22945" t="str">
            <v>ZZ43430124</v>
          </cell>
          <cell r="H22945">
            <v>0</v>
          </cell>
          <cell r="I22945">
            <v>1.028</v>
          </cell>
          <cell r="J22945">
            <v>1.028</v>
          </cell>
        </row>
        <row r="22946">
          <cell r="G22946" t="str">
            <v>DD36430124</v>
          </cell>
          <cell r="H22946">
            <v>0</v>
          </cell>
          <cell r="I22946">
            <v>1.185</v>
          </cell>
          <cell r="J22946">
            <v>1.185</v>
          </cell>
        </row>
        <row r="22947">
          <cell r="G22947" t="str">
            <v>V000</v>
          </cell>
          <cell r="H22947">
            <v>0</v>
          </cell>
          <cell r="I22947">
            <v>0.239</v>
          </cell>
          <cell r="J22947">
            <v>0.239</v>
          </cell>
        </row>
        <row r="22948">
          <cell r="F22948" t="str">
            <v>合力组-横市界</v>
          </cell>
          <cell r="G22948" t="str">
            <v>VC03430124</v>
          </cell>
          <cell r="H22948">
            <v>0</v>
          </cell>
          <cell r="I22948">
            <v>1.532</v>
          </cell>
          <cell r="J22948">
            <v>1.532</v>
          </cell>
        </row>
        <row r="22949">
          <cell r="F22949" t="str">
            <v>袁家湾—鸡心塘</v>
          </cell>
          <cell r="G22949" t="str">
            <v>C27B430124</v>
          </cell>
          <cell r="H22949">
            <v>0</v>
          </cell>
          <cell r="I22949">
            <v>1.122</v>
          </cell>
          <cell r="J22949">
            <v>1.122</v>
          </cell>
        </row>
        <row r="22950">
          <cell r="F22950" t="str">
            <v>跃进河—槽坊河边</v>
          </cell>
          <cell r="G22950" t="str">
            <v>C79H430124</v>
          </cell>
          <cell r="H22950">
            <v>0</v>
          </cell>
          <cell r="I22950">
            <v>1.766</v>
          </cell>
          <cell r="J22950">
            <v>1.766</v>
          </cell>
        </row>
        <row r="22951">
          <cell r="F22951" t="str">
            <v>铁冲河堤-姚家组</v>
          </cell>
          <cell r="G22951" t="str">
            <v>VC51430124</v>
          </cell>
          <cell r="H22951">
            <v>0</v>
          </cell>
          <cell r="I22951">
            <v>0.603</v>
          </cell>
          <cell r="J22951">
            <v>0.603</v>
          </cell>
        </row>
        <row r="22952">
          <cell r="F22952" t="str">
            <v>铺口周围—亚光</v>
          </cell>
          <cell r="G22952" t="str">
            <v>C796430124</v>
          </cell>
          <cell r="H22952">
            <v>0</v>
          </cell>
          <cell r="I22952">
            <v>2.01</v>
          </cell>
          <cell r="J22952">
            <v>2.01</v>
          </cell>
        </row>
        <row r="22953">
          <cell r="F22953" t="str">
            <v>横灰公路-石山组</v>
          </cell>
          <cell r="G22953" t="str">
            <v>VD64430124</v>
          </cell>
          <cell r="H22953">
            <v>0</v>
          </cell>
          <cell r="I22953">
            <v>0.539</v>
          </cell>
          <cell r="J22953">
            <v>0.539</v>
          </cell>
        </row>
        <row r="22954">
          <cell r="F22954" t="str">
            <v>横灰公路-杨木组</v>
          </cell>
          <cell r="G22954" t="str">
            <v>VD65430124</v>
          </cell>
          <cell r="H22954">
            <v>0</v>
          </cell>
          <cell r="I22954">
            <v>0.543</v>
          </cell>
          <cell r="J22954">
            <v>0.543</v>
          </cell>
        </row>
        <row r="22955">
          <cell r="F22955" t="str">
            <v>铁路桥—西冲</v>
          </cell>
          <cell r="G22955" t="str">
            <v>C24B430124</v>
          </cell>
          <cell r="H22955">
            <v>0</v>
          </cell>
          <cell r="I22955">
            <v>4.107</v>
          </cell>
          <cell r="J22955">
            <v>4.107</v>
          </cell>
        </row>
        <row r="22956">
          <cell r="G22956" t="str">
            <v>DD73430124</v>
          </cell>
          <cell r="H22956">
            <v>0</v>
          </cell>
          <cell r="I22956">
            <v>0.846</v>
          </cell>
          <cell r="J22956">
            <v>0.846</v>
          </cell>
        </row>
        <row r="22957">
          <cell r="F22957" t="str">
            <v>白禾冲—粉厂</v>
          </cell>
          <cell r="G22957" t="str">
            <v>C23B430124</v>
          </cell>
          <cell r="H22957">
            <v>0</v>
          </cell>
          <cell r="I22957">
            <v>2.286</v>
          </cell>
          <cell r="J22957">
            <v>2.286</v>
          </cell>
        </row>
        <row r="22958">
          <cell r="F22958" t="str">
            <v>鞭炮厂-茅栗铺组</v>
          </cell>
          <cell r="G22958" t="str">
            <v>VD83430124</v>
          </cell>
          <cell r="H22958">
            <v>0</v>
          </cell>
          <cell r="I22958">
            <v>0.675</v>
          </cell>
          <cell r="J22958">
            <v>0.675</v>
          </cell>
        </row>
        <row r="22959">
          <cell r="F22959" t="str">
            <v>杉树组-华明公路</v>
          </cell>
          <cell r="G22959" t="str">
            <v>VD76430124</v>
          </cell>
          <cell r="H22959">
            <v>0</v>
          </cell>
          <cell r="I22959">
            <v>0.508</v>
          </cell>
          <cell r="J22959">
            <v>0.508</v>
          </cell>
        </row>
        <row r="22960">
          <cell r="G22960" t="str">
            <v>BB32430124</v>
          </cell>
          <cell r="H22960">
            <v>0</v>
          </cell>
          <cell r="I22960">
            <v>0.196</v>
          </cell>
          <cell r="J22960">
            <v>0.196</v>
          </cell>
        </row>
        <row r="22961">
          <cell r="G22961" t="str">
            <v>BB39430124</v>
          </cell>
          <cell r="H22961">
            <v>0</v>
          </cell>
          <cell r="I22961">
            <v>0.111</v>
          </cell>
          <cell r="J22961">
            <v>0.111</v>
          </cell>
        </row>
        <row r="22962">
          <cell r="F22962" t="str">
            <v>尖家围-关汪湖</v>
          </cell>
          <cell r="G22962" t="str">
            <v>CE95430124</v>
          </cell>
          <cell r="H22962">
            <v>0</v>
          </cell>
          <cell r="I22962">
            <v>0.324</v>
          </cell>
          <cell r="J22962">
            <v>0.324</v>
          </cell>
        </row>
        <row r="22963">
          <cell r="F22963" t="str">
            <v>尖家围-关汪湖</v>
          </cell>
          <cell r="G22963" t="str">
            <v>CE97430124</v>
          </cell>
          <cell r="H22963">
            <v>0</v>
          </cell>
          <cell r="I22963">
            <v>0.476</v>
          </cell>
          <cell r="J22963">
            <v>0.476</v>
          </cell>
        </row>
        <row r="22964">
          <cell r="G22964" t="str">
            <v>BB33430124</v>
          </cell>
          <cell r="H22964">
            <v>0</v>
          </cell>
          <cell r="I22964">
            <v>0.227</v>
          </cell>
          <cell r="J22964">
            <v>0.227</v>
          </cell>
        </row>
        <row r="22965">
          <cell r="G22965" t="str">
            <v>BB34430124</v>
          </cell>
          <cell r="H22965">
            <v>0</v>
          </cell>
          <cell r="I22965">
            <v>0.383</v>
          </cell>
          <cell r="J22965">
            <v>0.383</v>
          </cell>
        </row>
        <row r="22966">
          <cell r="G22966" t="str">
            <v>BB40430124</v>
          </cell>
          <cell r="H22966">
            <v>0</v>
          </cell>
          <cell r="I22966">
            <v>1.145</v>
          </cell>
          <cell r="J22966">
            <v>1.145</v>
          </cell>
        </row>
        <row r="22967">
          <cell r="G22967" t="str">
            <v>BB53430124</v>
          </cell>
          <cell r="H22967">
            <v>0</v>
          </cell>
          <cell r="I22967">
            <v>0.533</v>
          </cell>
          <cell r="J22967">
            <v>0.533</v>
          </cell>
        </row>
        <row r="22968">
          <cell r="G22968" t="str">
            <v>BB31430124</v>
          </cell>
          <cell r="H22968">
            <v>0</v>
          </cell>
          <cell r="I22968">
            <v>0.222</v>
          </cell>
          <cell r="J22968">
            <v>0.222</v>
          </cell>
        </row>
        <row r="22969">
          <cell r="G22969" t="str">
            <v>BB37430124</v>
          </cell>
          <cell r="H22969">
            <v>0</v>
          </cell>
          <cell r="I22969">
            <v>0.825</v>
          </cell>
          <cell r="J22969">
            <v>0.825</v>
          </cell>
        </row>
        <row r="22970">
          <cell r="G22970" t="str">
            <v>BB38430124</v>
          </cell>
          <cell r="H22970">
            <v>0</v>
          </cell>
          <cell r="I22970">
            <v>0.342</v>
          </cell>
          <cell r="J22970">
            <v>0.342</v>
          </cell>
        </row>
        <row r="22971">
          <cell r="F22971" t="str">
            <v>中家湾组-连塘组</v>
          </cell>
          <cell r="G22971" t="str">
            <v>V136430124</v>
          </cell>
          <cell r="H22971">
            <v>0</v>
          </cell>
          <cell r="I22971">
            <v>1.173</v>
          </cell>
          <cell r="J22971">
            <v>1.173</v>
          </cell>
        </row>
        <row r="22972">
          <cell r="F22972" t="str">
            <v>陈家屋组-曹家滩组</v>
          </cell>
          <cell r="G22972" t="str">
            <v>V195430124</v>
          </cell>
          <cell r="H22972">
            <v>0</v>
          </cell>
          <cell r="I22972">
            <v>0.537</v>
          </cell>
          <cell r="J22972">
            <v>0.537</v>
          </cell>
        </row>
        <row r="22973">
          <cell r="F22973" t="str">
            <v>农机站-铁炉组</v>
          </cell>
          <cell r="G22973" t="str">
            <v>C34E430124</v>
          </cell>
          <cell r="H22973">
            <v>0</v>
          </cell>
          <cell r="I22973">
            <v>0.572</v>
          </cell>
          <cell r="J22973">
            <v>0.572</v>
          </cell>
        </row>
        <row r="22974">
          <cell r="F22974" t="str">
            <v>响塘一组-想塘二组</v>
          </cell>
          <cell r="G22974" t="str">
            <v>VG04430124</v>
          </cell>
          <cell r="H22974">
            <v>0</v>
          </cell>
          <cell r="I22974">
            <v>0.595</v>
          </cell>
          <cell r="J22974">
            <v>0.595</v>
          </cell>
        </row>
        <row r="22975">
          <cell r="F22975" t="str">
            <v>丝瓜塘组-泉江塘组</v>
          </cell>
          <cell r="G22975" t="str">
            <v>V157430124</v>
          </cell>
          <cell r="H22975">
            <v>0</v>
          </cell>
          <cell r="I22975">
            <v>0.843</v>
          </cell>
          <cell r="J22975">
            <v>0.843</v>
          </cell>
        </row>
        <row r="22976">
          <cell r="F22976" t="str">
            <v>金山湾组-花石公路</v>
          </cell>
          <cell r="G22976" t="str">
            <v>V141430124</v>
          </cell>
          <cell r="H22976">
            <v>0</v>
          </cell>
          <cell r="I22976">
            <v>0.452</v>
          </cell>
          <cell r="J22976">
            <v>0.452</v>
          </cell>
        </row>
        <row r="22977">
          <cell r="G22977" t="str">
            <v>V000</v>
          </cell>
          <cell r="H22977">
            <v>0</v>
          </cell>
          <cell r="I22977">
            <v>0.139</v>
          </cell>
          <cell r="J22977">
            <v>0.139</v>
          </cell>
        </row>
        <row r="22978">
          <cell r="F22978" t="str">
            <v>欧粮塘组-毛湖塘组</v>
          </cell>
          <cell r="G22978" t="str">
            <v>V158430124</v>
          </cell>
          <cell r="H22978">
            <v>0</v>
          </cell>
          <cell r="I22978">
            <v>1.024</v>
          </cell>
          <cell r="J22978">
            <v>1.024</v>
          </cell>
        </row>
        <row r="22979">
          <cell r="F22979" t="str">
            <v>拓木冲组-炭子冲组</v>
          </cell>
          <cell r="G22979" t="str">
            <v>V164430124</v>
          </cell>
          <cell r="H22979">
            <v>0</v>
          </cell>
          <cell r="I22979">
            <v>1.073</v>
          </cell>
          <cell r="J22979">
            <v>1.073</v>
          </cell>
        </row>
        <row r="22980">
          <cell r="G22980" t="str">
            <v>V000</v>
          </cell>
          <cell r="H22980">
            <v>0</v>
          </cell>
          <cell r="I22980">
            <v>0.249</v>
          </cell>
          <cell r="J22980">
            <v>0.249</v>
          </cell>
        </row>
        <row r="22981">
          <cell r="G22981" t="str">
            <v>DD21430124</v>
          </cell>
          <cell r="H22981">
            <v>0</v>
          </cell>
          <cell r="I22981">
            <v>1.109</v>
          </cell>
          <cell r="J22981">
            <v>1.109</v>
          </cell>
        </row>
        <row r="22982">
          <cell r="F22982" t="str">
            <v>上青家冲组-朱下公路</v>
          </cell>
          <cell r="G22982" t="str">
            <v>VG05430124</v>
          </cell>
          <cell r="H22982">
            <v>0</v>
          </cell>
          <cell r="I22982">
            <v>1.05</v>
          </cell>
          <cell r="J22982">
            <v>1.05</v>
          </cell>
        </row>
        <row r="22983">
          <cell r="F22983" t="str">
            <v>石子组-如家组</v>
          </cell>
          <cell r="G22983" t="str">
            <v>V172430124</v>
          </cell>
          <cell r="H22983">
            <v>0</v>
          </cell>
          <cell r="I22983">
            <v>1.553</v>
          </cell>
          <cell r="J22983">
            <v>1.553</v>
          </cell>
        </row>
        <row r="22984">
          <cell r="F22984" t="str">
            <v>曙光桥一宁月线</v>
          </cell>
          <cell r="G22984" t="str">
            <v>C38B430124</v>
          </cell>
          <cell r="H22984">
            <v>0</v>
          </cell>
          <cell r="I22984">
            <v>1.252</v>
          </cell>
          <cell r="J22984">
            <v>1.252</v>
          </cell>
        </row>
        <row r="22985">
          <cell r="F22985" t="str">
            <v>莲花山—油榨桥</v>
          </cell>
          <cell r="G22985" t="str">
            <v>C39B430124</v>
          </cell>
          <cell r="H22985">
            <v>0</v>
          </cell>
          <cell r="I22985">
            <v>3.339</v>
          </cell>
          <cell r="J22985">
            <v>3.339</v>
          </cell>
        </row>
        <row r="22986">
          <cell r="G22986" t="str">
            <v>V000</v>
          </cell>
          <cell r="H22986">
            <v>0</v>
          </cell>
          <cell r="I22986">
            <v>0.123</v>
          </cell>
          <cell r="J22986">
            <v>0.123</v>
          </cell>
        </row>
        <row r="22987">
          <cell r="G22987" t="str">
            <v>ZZ47430124</v>
          </cell>
          <cell r="H22987">
            <v>0</v>
          </cell>
          <cell r="I22987">
            <v>0.371</v>
          </cell>
          <cell r="J22987">
            <v>0.371</v>
          </cell>
        </row>
        <row r="22988">
          <cell r="F22988" t="str">
            <v>古塘屋—灰黄线</v>
          </cell>
          <cell r="G22988" t="str">
            <v>C66H430124</v>
          </cell>
          <cell r="H22988">
            <v>0</v>
          </cell>
          <cell r="I22988">
            <v>0.748</v>
          </cell>
          <cell r="J22988">
            <v>0.748</v>
          </cell>
        </row>
        <row r="22989">
          <cell r="F22989" t="str">
            <v>白屋—学校</v>
          </cell>
          <cell r="G22989" t="str">
            <v>C74H430124</v>
          </cell>
          <cell r="H22989">
            <v>0</v>
          </cell>
          <cell r="I22989">
            <v>2.272</v>
          </cell>
          <cell r="J22989">
            <v>2.272</v>
          </cell>
        </row>
        <row r="22990">
          <cell r="F22990" t="str">
            <v>姜家一栗木</v>
          </cell>
          <cell r="G22990" t="str">
            <v>C16B430124</v>
          </cell>
          <cell r="H22990">
            <v>0</v>
          </cell>
          <cell r="I22990">
            <v>2.233</v>
          </cell>
          <cell r="J22990">
            <v>2.233</v>
          </cell>
        </row>
        <row r="22991">
          <cell r="F22991" t="str">
            <v>箭里湾—燕子庵</v>
          </cell>
          <cell r="G22991" t="str">
            <v>C895430124</v>
          </cell>
          <cell r="H22991">
            <v>0</v>
          </cell>
          <cell r="I22991">
            <v>0.646</v>
          </cell>
          <cell r="J22991">
            <v>0.646</v>
          </cell>
        </row>
        <row r="22992">
          <cell r="F22992" t="str">
            <v>龙泉桥一龙眼泉</v>
          </cell>
          <cell r="G22992" t="str">
            <v>C286430124</v>
          </cell>
          <cell r="H22992">
            <v>2.121</v>
          </cell>
          <cell r="I22992">
            <v>2.237</v>
          </cell>
          <cell r="J22992">
            <v>0.116</v>
          </cell>
        </row>
        <row r="22993">
          <cell r="F22993" t="str">
            <v>新屋—碧泉</v>
          </cell>
          <cell r="G22993" t="str">
            <v>C866430124</v>
          </cell>
          <cell r="H22993">
            <v>0.639</v>
          </cell>
          <cell r="I22993">
            <v>1.583</v>
          </cell>
          <cell r="J22993">
            <v>0.944</v>
          </cell>
        </row>
        <row r="22994">
          <cell r="F22994" t="str">
            <v>坝上一雷家屋</v>
          </cell>
          <cell r="G22994" t="str">
            <v>C822430124</v>
          </cell>
          <cell r="H22994">
            <v>0</v>
          </cell>
          <cell r="I22994">
            <v>3.273</v>
          </cell>
          <cell r="J22994">
            <v>3.273</v>
          </cell>
        </row>
        <row r="22995">
          <cell r="F22995" t="str">
            <v>信用社-双江湾</v>
          </cell>
          <cell r="G22995" t="str">
            <v>Y607430124</v>
          </cell>
          <cell r="H22995">
            <v>0</v>
          </cell>
          <cell r="I22995">
            <v>0.508</v>
          </cell>
          <cell r="J22995">
            <v>0.508</v>
          </cell>
        </row>
        <row r="22996">
          <cell r="F22996" t="str">
            <v>供销社一二家</v>
          </cell>
          <cell r="G22996" t="str">
            <v>C40B430124</v>
          </cell>
          <cell r="H22996">
            <v>0</v>
          </cell>
          <cell r="I22996">
            <v>2.032</v>
          </cell>
          <cell r="J22996">
            <v>2.032</v>
          </cell>
        </row>
        <row r="22997">
          <cell r="F22997" t="str">
            <v>关坳桥—杜家</v>
          </cell>
          <cell r="G22997" t="str">
            <v>C55H430124</v>
          </cell>
          <cell r="H22997">
            <v>0</v>
          </cell>
          <cell r="I22997">
            <v>1.962</v>
          </cell>
          <cell r="J22997">
            <v>1.962</v>
          </cell>
        </row>
        <row r="22998">
          <cell r="F22998" t="str">
            <v>东鸣水库-滩上屋</v>
          </cell>
          <cell r="G22998" t="str">
            <v>VJ28430124</v>
          </cell>
          <cell r="H22998">
            <v>0</v>
          </cell>
          <cell r="I22998">
            <v>2.479</v>
          </cell>
          <cell r="J22998">
            <v>2.479</v>
          </cell>
        </row>
        <row r="22999">
          <cell r="F22999" t="str">
            <v>东茅冲-湘乡市</v>
          </cell>
          <cell r="G22999" t="str">
            <v>VJ58430124</v>
          </cell>
          <cell r="H22999">
            <v>0</v>
          </cell>
          <cell r="I22999">
            <v>0.665</v>
          </cell>
          <cell r="J22999">
            <v>0.665</v>
          </cell>
        </row>
        <row r="23000">
          <cell r="F23000" t="str">
            <v>马家冲-太公嘴</v>
          </cell>
          <cell r="G23000" t="str">
            <v>VB37430124</v>
          </cell>
          <cell r="H23000">
            <v>0</v>
          </cell>
          <cell r="I23000">
            <v>0.808</v>
          </cell>
          <cell r="J23000">
            <v>0.808</v>
          </cell>
        </row>
        <row r="23001">
          <cell r="F23001" t="str">
            <v>黄金塘-良家段</v>
          </cell>
          <cell r="G23001" t="str">
            <v>VB41430124</v>
          </cell>
          <cell r="H23001">
            <v>0</v>
          </cell>
          <cell r="I23001">
            <v>0.9</v>
          </cell>
          <cell r="J23001">
            <v>0.9</v>
          </cell>
        </row>
        <row r="23002">
          <cell r="G23002" t="str">
            <v>ZZ35430124</v>
          </cell>
          <cell r="H23002">
            <v>0</v>
          </cell>
          <cell r="I23002">
            <v>0.997</v>
          </cell>
          <cell r="J23002">
            <v>0.997</v>
          </cell>
        </row>
        <row r="23003">
          <cell r="F23003" t="str">
            <v>六家坪—村部</v>
          </cell>
          <cell r="G23003" t="str">
            <v>C193430124</v>
          </cell>
          <cell r="H23003">
            <v>0</v>
          </cell>
          <cell r="I23003">
            <v>1.177</v>
          </cell>
          <cell r="J23003">
            <v>1.177</v>
          </cell>
        </row>
        <row r="23004">
          <cell r="F23004" t="str">
            <v>月白小学-上罗滩</v>
          </cell>
          <cell r="G23004" t="str">
            <v>VB62430124</v>
          </cell>
          <cell r="H23004">
            <v>0</v>
          </cell>
          <cell r="I23004">
            <v>0.802</v>
          </cell>
          <cell r="J23004">
            <v>0.802</v>
          </cell>
        </row>
        <row r="23005">
          <cell r="F23005" t="str">
            <v>清水塘—李家坳</v>
          </cell>
          <cell r="G23005" t="str">
            <v>CA45430124</v>
          </cell>
          <cell r="H23005">
            <v>0</v>
          </cell>
          <cell r="I23005">
            <v>1.305</v>
          </cell>
          <cell r="J23005">
            <v>1.305</v>
          </cell>
        </row>
        <row r="23006">
          <cell r="F23006" t="str">
            <v>打米厂-石灰塘</v>
          </cell>
          <cell r="G23006" t="str">
            <v>VJ20430124</v>
          </cell>
          <cell r="H23006">
            <v>0</v>
          </cell>
          <cell r="I23006">
            <v>1.434</v>
          </cell>
          <cell r="J23006">
            <v>1.434</v>
          </cell>
        </row>
        <row r="23007">
          <cell r="F23007" t="str">
            <v>花屋里-缺塘</v>
          </cell>
          <cell r="G23007" t="str">
            <v>VB22430124</v>
          </cell>
          <cell r="H23007">
            <v>0</v>
          </cell>
          <cell r="I23007">
            <v>1.247</v>
          </cell>
          <cell r="J23007">
            <v>1.247</v>
          </cell>
        </row>
        <row r="23008">
          <cell r="F23008" t="str">
            <v>敬老院门口-石桥上</v>
          </cell>
          <cell r="G23008" t="str">
            <v>VJ51430124</v>
          </cell>
          <cell r="H23008">
            <v>0</v>
          </cell>
          <cell r="I23008">
            <v>0.618</v>
          </cell>
          <cell r="J23008">
            <v>0.618</v>
          </cell>
        </row>
        <row r="23009">
          <cell r="F23009" t="str">
            <v>侯老线路口-蛇山湾</v>
          </cell>
          <cell r="G23009" t="str">
            <v>C179430124</v>
          </cell>
          <cell r="H23009">
            <v>2.019</v>
          </cell>
          <cell r="I23009">
            <v>3.02</v>
          </cell>
          <cell r="J23009">
            <v>1.001</v>
          </cell>
        </row>
        <row r="23010">
          <cell r="F23010" t="str">
            <v>十组—王家湾</v>
          </cell>
          <cell r="G23010" t="str">
            <v>CB75430124</v>
          </cell>
          <cell r="H23010">
            <v>0.253</v>
          </cell>
          <cell r="I23010">
            <v>1.277</v>
          </cell>
          <cell r="J23010">
            <v>1.024</v>
          </cell>
        </row>
        <row r="23011">
          <cell r="F23011" t="str">
            <v>二节塘-坝山湾</v>
          </cell>
          <cell r="G23011" t="str">
            <v>VJ03430124</v>
          </cell>
          <cell r="H23011">
            <v>0</v>
          </cell>
          <cell r="I23011">
            <v>0.566</v>
          </cell>
          <cell r="J23011">
            <v>0.566</v>
          </cell>
        </row>
        <row r="23012">
          <cell r="F23012" t="str">
            <v>何家铺-对家坨</v>
          </cell>
          <cell r="G23012" t="str">
            <v>VJ07430124</v>
          </cell>
          <cell r="H23012">
            <v>0</v>
          </cell>
          <cell r="I23012">
            <v>0.506</v>
          </cell>
          <cell r="J23012">
            <v>0.506</v>
          </cell>
        </row>
        <row r="23013">
          <cell r="F23013" t="str">
            <v>喻家组-箭塘组</v>
          </cell>
          <cell r="G23013" t="str">
            <v>VJ11430124</v>
          </cell>
          <cell r="H23013">
            <v>0</v>
          </cell>
          <cell r="I23013">
            <v>1.606</v>
          </cell>
          <cell r="J23013">
            <v>1.606</v>
          </cell>
        </row>
        <row r="23014">
          <cell r="F23014" t="str">
            <v>宋家湾—锡家湾</v>
          </cell>
          <cell r="G23014" t="str">
            <v>C15G430124</v>
          </cell>
          <cell r="H23014">
            <v>0</v>
          </cell>
          <cell r="I23014">
            <v>1.155</v>
          </cell>
          <cell r="J23014">
            <v>1.155</v>
          </cell>
        </row>
        <row r="23015">
          <cell r="F23015" t="str">
            <v>大皮桥-川门滩</v>
          </cell>
          <cell r="G23015" t="str">
            <v>VJ35430124</v>
          </cell>
          <cell r="H23015">
            <v>0</v>
          </cell>
          <cell r="I23015">
            <v>1.453</v>
          </cell>
          <cell r="J23015">
            <v>1.453</v>
          </cell>
        </row>
        <row r="23016">
          <cell r="F23016" t="str">
            <v>金盆小学-毛屋湾组</v>
          </cell>
          <cell r="G23016" t="str">
            <v>VJ38430124</v>
          </cell>
          <cell r="H23016">
            <v>0</v>
          </cell>
          <cell r="I23016">
            <v>0.216</v>
          </cell>
          <cell r="J23016">
            <v>0.216</v>
          </cell>
        </row>
        <row r="23017">
          <cell r="F23017" t="str">
            <v>枫树屋组-堪上屋组</v>
          </cell>
          <cell r="G23017" t="str">
            <v>VJ40430124</v>
          </cell>
          <cell r="H23017">
            <v>0</v>
          </cell>
          <cell r="I23017">
            <v>0.72</v>
          </cell>
          <cell r="J23017">
            <v>0.72</v>
          </cell>
        </row>
        <row r="23018">
          <cell r="G23018" t="str">
            <v>V000</v>
          </cell>
          <cell r="H23018">
            <v>0</v>
          </cell>
          <cell r="I23018">
            <v>0.156</v>
          </cell>
          <cell r="J23018">
            <v>0.156</v>
          </cell>
        </row>
        <row r="23019">
          <cell r="F23019" t="str">
            <v>金塘湾-湘乡市</v>
          </cell>
          <cell r="G23019" t="str">
            <v>VJ23430124</v>
          </cell>
          <cell r="H23019">
            <v>0</v>
          </cell>
          <cell r="I23019">
            <v>1.379</v>
          </cell>
          <cell r="J23019">
            <v>1.379</v>
          </cell>
        </row>
        <row r="23020">
          <cell r="F23020" t="str">
            <v>曾家组-金塘组</v>
          </cell>
          <cell r="G23020" t="str">
            <v>VJ55430124</v>
          </cell>
          <cell r="H23020">
            <v>0</v>
          </cell>
          <cell r="I23020">
            <v>0.89</v>
          </cell>
          <cell r="J23020">
            <v>0.89</v>
          </cell>
        </row>
        <row r="23021">
          <cell r="G23021" t="str">
            <v>V000</v>
          </cell>
          <cell r="H23021">
            <v>0</v>
          </cell>
          <cell r="I23021">
            <v>0.105</v>
          </cell>
          <cell r="J23021">
            <v>0.105</v>
          </cell>
        </row>
        <row r="23022">
          <cell r="F23022" t="str">
            <v>集镇-铺里</v>
          </cell>
          <cell r="G23022" t="str">
            <v>VB42430124</v>
          </cell>
          <cell r="H23022">
            <v>0</v>
          </cell>
          <cell r="I23022">
            <v>0.878</v>
          </cell>
          <cell r="J23022">
            <v>0.878</v>
          </cell>
        </row>
        <row r="23023">
          <cell r="F23023" t="str">
            <v>新屋里-箭楼湾</v>
          </cell>
          <cell r="G23023" t="str">
            <v>VB43430124</v>
          </cell>
          <cell r="H23023">
            <v>0</v>
          </cell>
          <cell r="I23023">
            <v>1</v>
          </cell>
          <cell r="J23023">
            <v>1</v>
          </cell>
        </row>
        <row r="23024">
          <cell r="F23024" t="str">
            <v>皮家组-梅子组</v>
          </cell>
          <cell r="G23024" t="str">
            <v>VJ76430124</v>
          </cell>
          <cell r="H23024">
            <v>0</v>
          </cell>
          <cell r="I23024">
            <v>1.402</v>
          </cell>
          <cell r="J23024">
            <v>1.402</v>
          </cell>
        </row>
        <row r="23025">
          <cell r="G23025" t="str">
            <v>ZZ26430124</v>
          </cell>
          <cell r="H23025">
            <v>0</v>
          </cell>
          <cell r="I23025">
            <v>0.85</v>
          </cell>
          <cell r="J23025">
            <v>0.85</v>
          </cell>
        </row>
        <row r="23026">
          <cell r="F23026" t="str">
            <v>东茅冲-湘乡市</v>
          </cell>
          <cell r="G23026" t="str">
            <v>VJ58430124</v>
          </cell>
          <cell r="H23026">
            <v>0</v>
          </cell>
          <cell r="I23026">
            <v>0.234</v>
          </cell>
          <cell r="J23026">
            <v>0.234</v>
          </cell>
        </row>
        <row r="23027">
          <cell r="F23027" t="str">
            <v>公亭子-十竹冲</v>
          </cell>
          <cell r="G23027" t="str">
            <v>VB50430124</v>
          </cell>
          <cell r="H23027">
            <v>0</v>
          </cell>
          <cell r="I23027">
            <v>0.95</v>
          </cell>
          <cell r="J23027">
            <v>0.95</v>
          </cell>
        </row>
        <row r="23028">
          <cell r="F23028" t="str">
            <v>三亩塘-大坳上</v>
          </cell>
          <cell r="G23028" t="str">
            <v>VB86430124</v>
          </cell>
          <cell r="H23028">
            <v>0</v>
          </cell>
          <cell r="I23028">
            <v>2.122</v>
          </cell>
          <cell r="J23028">
            <v>2.122</v>
          </cell>
        </row>
        <row r="23029">
          <cell r="G23029" t="str">
            <v>AA78430124</v>
          </cell>
          <cell r="H23029">
            <v>0</v>
          </cell>
          <cell r="I23029">
            <v>0.935</v>
          </cell>
          <cell r="J23029">
            <v>0.935</v>
          </cell>
        </row>
        <row r="23030">
          <cell r="F23030" t="str">
            <v>陈家—方家</v>
          </cell>
          <cell r="G23030" t="str">
            <v>C65D430124</v>
          </cell>
          <cell r="H23030">
            <v>0</v>
          </cell>
          <cell r="I23030">
            <v>0.873</v>
          </cell>
          <cell r="J23030">
            <v>0.873</v>
          </cell>
        </row>
        <row r="23031">
          <cell r="G23031" t="str">
            <v>V000</v>
          </cell>
          <cell r="H23031">
            <v>0</v>
          </cell>
          <cell r="I23031">
            <v>0.408</v>
          </cell>
          <cell r="J23031">
            <v>0.408</v>
          </cell>
        </row>
        <row r="23032">
          <cell r="F23032" t="str">
            <v>赵家组-全心组</v>
          </cell>
          <cell r="G23032" t="str">
            <v>VJ67430124</v>
          </cell>
          <cell r="H23032">
            <v>0</v>
          </cell>
          <cell r="I23032">
            <v>0.895</v>
          </cell>
          <cell r="J23032">
            <v>0.895</v>
          </cell>
        </row>
        <row r="23033">
          <cell r="F23033" t="str">
            <v>丁家组-喻家组</v>
          </cell>
          <cell r="G23033" t="str">
            <v>VJ70430124</v>
          </cell>
          <cell r="H23033">
            <v>0</v>
          </cell>
          <cell r="I23033">
            <v>1.067</v>
          </cell>
          <cell r="J23033">
            <v>1.067</v>
          </cell>
        </row>
        <row r="23034">
          <cell r="F23034" t="str">
            <v>王柏组-宜家组</v>
          </cell>
          <cell r="G23034" t="str">
            <v>VJ71430124</v>
          </cell>
          <cell r="H23034">
            <v>0</v>
          </cell>
          <cell r="I23034">
            <v>0.554</v>
          </cell>
          <cell r="J23034">
            <v>0.554</v>
          </cell>
        </row>
        <row r="23035">
          <cell r="F23035" t="str">
            <v>村部-彭家组</v>
          </cell>
          <cell r="G23035" t="str">
            <v>VJ72430124</v>
          </cell>
          <cell r="H23035">
            <v>0</v>
          </cell>
          <cell r="I23035">
            <v>0.685</v>
          </cell>
          <cell r="J23035">
            <v>0.685</v>
          </cell>
        </row>
        <row r="23036">
          <cell r="F23036" t="str">
            <v>礼家组-坝上组</v>
          </cell>
          <cell r="G23036" t="str">
            <v>VJ74430124</v>
          </cell>
          <cell r="H23036">
            <v>0</v>
          </cell>
          <cell r="I23036">
            <v>0.513</v>
          </cell>
          <cell r="J23036">
            <v>0.513</v>
          </cell>
        </row>
        <row r="23037">
          <cell r="G23037" t="str">
            <v>ZZ12430124</v>
          </cell>
          <cell r="H23037">
            <v>0</v>
          </cell>
          <cell r="I23037">
            <v>0.33</v>
          </cell>
          <cell r="J23037">
            <v>0.33</v>
          </cell>
        </row>
        <row r="23038">
          <cell r="F23038" t="str">
            <v>虎字坳-枫树冲</v>
          </cell>
          <cell r="G23038" t="str">
            <v>VB65430124</v>
          </cell>
          <cell r="H23038">
            <v>0</v>
          </cell>
          <cell r="I23038">
            <v>0.572</v>
          </cell>
          <cell r="J23038">
            <v>0.572</v>
          </cell>
        </row>
        <row r="23039">
          <cell r="F23039" t="str">
            <v>层楼湾-粟家冲</v>
          </cell>
          <cell r="G23039" t="str">
            <v>VB67430124</v>
          </cell>
          <cell r="H23039">
            <v>0</v>
          </cell>
          <cell r="I23039">
            <v>0.996</v>
          </cell>
          <cell r="J23039">
            <v>0.996</v>
          </cell>
        </row>
        <row r="23040">
          <cell r="G23040" t="str">
            <v>AA81430124</v>
          </cell>
          <cell r="H23040">
            <v>0</v>
          </cell>
          <cell r="I23040">
            <v>1.04</v>
          </cell>
          <cell r="J23040">
            <v>1.04</v>
          </cell>
        </row>
        <row r="23041">
          <cell r="G23041" t="str">
            <v>V000</v>
          </cell>
          <cell r="H23041">
            <v>0</v>
          </cell>
          <cell r="I23041">
            <v>0.249</v>
          </cell>
          <cell r="J23041">
            <v>0.249</v>
          </cell>
        </row>
        <row r="23042">
          <cell r="F23042" t="str">
            <v>四方湾水库-坝桥上</v>
          </cell>
          <cell r="G23042" t="str">
            <v>V773430124</v>
          </cell>
          <cell r="H23042">
            <v>0</v>
          </cell>
          <cell r="I23042">
            <v>1.672</v>
          </cell>
          <cell r="J23042">
            <v>1.672</v>
          </cell>
        </row>
        <row r="23043">
          <cell r="F23043" t="str">
            <v>英家塘-水南</v>
          </cell>
          <cell r="G23043" t="str">
            <v>V779430124</v>
          </cell>
          <cell r="H23043">
            <v>0</v>
          </cell>
          <cell r="I23043">
            <v>1.271</v>
          </cell>
          <cell r="J23043">
            <v>1.271</v>
          </cell>
        </row>
        <row r="23044">
          <cell r="F23044" t="str">
            <v>娥公塘-先锋石</v>
          </cell>
          <cell r="G23044" t="str">
            <v>V776430124</v>
          </cell>
          <cell r="H23044">
            <v>0</v>
          </cell>
          <cell r="I23044">
            <v>1.252</v>
          </cell>
          <cell r="J23044">
            <v>1.252</v>
          </cell>
        </row>
        <row r="23045">
          <cell r="F23045" t="str">
            <v>同古山-新鹅组</v>
          </cell>
          <cell r="G23045" t="str">
            <v>VJ33430124</v>
          </cell>
          <cell r="H23045">
            <v>0</v>
          </cell>
          <cell r="I23045">
            <v>1.256</v>
          </cell>
          <cell r="J23045">
            <v>1.256</v>
          </cell>
        </row>
        <row r="23046">
          <cell r="F23046" t="str">
            <v>下老屋-坪仑山</v>
          </cell>
          <cell r="G23046" t="str">
            <v>V783430124</v>
          </cell>
          <cell r="H23046">
            <v>0</v>
          </cell>
          <cell r="I23046">
            <v>2.887</v>
          </cell>
          <cell r="J23046">
            <v>2.887</v>
          </cell>
        </row>
        <row r="23047">
          <cell r="F23047" t="str">
            <v>老村部-杨卜塘</v>
          </cell>
          <cell r="G23047" t="str">
            <v>VB84430124</v>
          </cell>
          <cell r="H23047">
            <v>0</v>
          </cell>
          <cell r="I23047">
            <v>1.171</v>
          </cell>
          <cell r="J23047">
            <v>1.171</v>
          </cell>
        </row>
        <row r="23048">
          <cell r="F23048" t="str">
            <v>学家湾组-学家湾大塘</v>
          </cell>
          <cell r="G23048" t="str">
            <v>VJ78430124</v>
          </cell>
          <cell r="H23048">
            <v>0</v>
          </cell>
          <cell r="I23048">
            <v>1.315</v>
          </cell>
          <cell r="J23048">
            <v>1.315</v>
          </cell>
        </row>
        <row r="23049">
          <cell r="F23049" t="str">
            <v>月型山-新村部</v>
          </cell>
          <cell r="G23049" t="str">
            <v>VJ79430124</v>
          </cell>
          <cell r="H23049">
            <v>0</v>
          </cell>
          <cell r="I23049">
            <v>0.913</v>
          </cell>
          <cell r="J23049">
            <v>0.913</v>
          </cell>
        </row>
        <row r="23050">
          <cell r="F23050" t="str">
            <v>正清组-正清大塘</v>
          </cell>
          <cell r="G23050" t="str">
            <v>VJ84430124</v>
          </cell>
          <cell r="H23050">
            <v>0</v>
          </cell>
          <cell r="I23050">
            <v>0.876</v>
          </cell>
          <cell r="J23050">
            <v>0.876</v>
          </cell>
        </row>
        <row r="23051">
          <cell r="G23051" t="str">
            <v>V000</v>
          </cell>
          <cell r="H23051">
            <v>0</v>
          </cell>
          <cell r="I23051">
            <v>0.1</v>
          </cell>
          <cell r="J23051">
            <v>0.1</v>
          </cell>
        </row>
        <row r="23052">
          <cell r="F23052" t="str">
            <v>石株—高桥</v>
          </cell>
          <cell r="G23052" t="str">
            <v>C08E430124</v>
          </cell>
          <cell r="H23052">
            <v>0</v>
          </cell>
          <cell r="I23052">
            <v>5.311</v>
          </cell>
          <cell r="J23052">
            <v>5.311</v>
          </cell>
        </row>
        <row r="23053">
          <cell r="F23053" t="str">
            <v>门前湾-陈子塘</v>
          </cell>
          <cell r="G23053" t="str">
            <v>VB77430124</v>
          </cell>
          <cell r="H23053">
            <v>0</v>
          </cell>
          <cell r="I23053">
            <v>0.824</v>
          </cell>
          <cell r="J23053">
            <v>0.824</v>
          </cell>
        </row>
        <row r="23054">
          <cell r="F23054" t="str">
            <v>白马冲-盛竹组</v>
          </cell>
          <cell r="G23054" t="str">
            <v>V793430124</v>
          </cell>
          <cell r="H23054">
            <v>0</v>
          </cell>
          <cell r="I23054">
            <v>1.9</v>
          </cell>
          <cell r="J23054">
            <v>1.9</v>
          </cell>
        </row>
        <row r="23055">
          <cell r="F23055" t="str">
            <v>遗诗桥-石屋坝</v>
          </cell>
          <cell r="G23055" t="str">
            <v>V798430124</v>
          </cell>
          <cell r="H23055">
            <v>0</v>
          </cell>
          <cell r="I23055">
            <v>1.03</v>
          </cell>
          <cell r="J23055">
            <v>1.03</v>
          </cell>
        </row>
        <row r="23056">
          <cell r="F23056" t="str">
            <v>伍家滩组-石沟组</v>
          </cell>
          <cell r="G23056" t="str">
            <v>VJ01430124</v>
          </cell>
          <cell r="H23056">
            <v>0</v>
          </cell>
          <cell r="I23056">
            <v>0.827</v>
          </cell>
          <cell r="J23056">
            <v>0.827</v>
          </cell>
        </row>
        <row r="23057">
          <cell r="F23057" t="str">
            <v>付家湾—腊胜</v>
          </cell>
          <cell r="G23057" t="str">
            <v>C17G430124</v>
          </cell>
          <cell r="H23057">
            <v>0</v>
          </cell>
          <cell r="I23057">
            <v>1.095</v>
          </cell>
          <cell r="J23057">
            <v>1.095</v>
          </cell>
        </row>
        <row r="23058">
          <cell r="F23058" t="str">
            <v>公社林场-新宁横公路</v>
          </cell>
          <cell r="G23058" t="str">
            <v>VH12430124</v>
          </cell>
          <cell r="H23058">
            <v>0</v>
          </cell>
          <cell r="I23058">
            <v>0.637</v>
          </cell>
          <cell r="J23058">
            <v>0.637</v>
          </cell>
        </row>
        <row r="23059">
          <cell r="F23059" t="str">
            <v>倒口子—薛家湾</v>
          </cell>
          <cell r="G23059" t="str">
            <v>C36G430124</v>
          </cell>
          <cell r="H23059">
            <v>0</v>
          </cell>
          <cell r="I23059">
            <v>0.447</v>
          </cell>
          <cell r="J23059">
            <v>0.447</v>
          </cell>
        </row>
        <row r="23060">
          <cell r="F23060" t="str">
            <v>甘家坝-东车村六组</v>
          </cell>
          <cell r="G23060" t="str">
            <v>VH35430124</v>
          </cell>
          <cell r="H23060">
            <v>0</v>
          </cell>
          <cell r="I23060">
            <v>0.688</v>
          </cell>
          <cell r="J23060">
            <v>0.688</v>
          </cell>
        </row>
        <row r="23061">
          <cell r="G23061" t="str">
            <v>BB30430124</v>
          </cell>
          <cell r="H23061">
            <v>0</v>
          </cell>
          <cell r="I23061">
            <v>0.485</v>
          </cell>
          <cell r="J23061">
            <v>0.485</v>
          </cell>
        </row>
        <row r="23062">
          <cell r="F23062" t="str">
            <v>凤阶—石子头</v>
          </cell>
          <cell r="G23062" t="str">
            <v>C27G430124</v>
          </cell>
          <cell r="H23062">
            <v>0</v>
          </cell>
          <cell r="I23062">
            <v>2.878</v>
          </cell>
          <cell r="J23062">
            <v>2.878</v>
          </cell>
        </row>
        <row r="23063">
          <cell r="F23063" t="str">
            <v>回煤路口—洋湖</v>
          </cell>
          <cell r="G23063" t="str">
            <v>CD16430124</v>
          </cell>
          <cell r="H23063">
            <v>0</v>
          </cell>
          <cell r="I23063">
            <v>1.644</v>
          </cell>
          <cell r="J23063">
            <v>1.644</v>
          </cell>
        </row>
        <row r="23064">
          <cell r="F23064" t="str">
            <v>段家桥村十组-段家桥村十一组</v>
          </cell>
          <cell r="G23064" t="str">
            <v>VH03430124</v>
          </cell>
          <cell r="H23064">
            <v>0</v>
          </cell>
          <cell r="I23064">
            <v>0.651</v>
          </cell>
          <cell r="J23064">
            <v>0.651</v>
          </cell>
        </row>
        <row r="23065">
          <cell r="F23065" t="str">
            <v>段家桥村一组-段家桥村二组</v>
          </cell>
          <cell r="G23065" t="str">
            <v>VH06430124</v>
          </cell>
          <cell r="H23065">
            <v>0</v>
          </cell>
          <cell r="I23065">
            <v>0.967</v>
          </cell>
          <cell r="J23065">
            <v>0.967</v>
          </cell>
        </row>
        <row r="23066">
          <cell r="G23066" t="str">
            <v>BB32430124</v>
          </cell>
          <cell r="H23066">
            <v>0</v>
          </cell>
          <cell r="I23066">
            <v>0.137</v>
          </cell>
          <cell r="J23066">
            <v>0.137</v>
          </cell>
        </row>
        <row r="23067">
          <cell r="F23067" t="str">
            <v>雪花桥一檀山坝</v>
          </cell>
          <cell r="G23067" t="str">
            <v>C20G430124</v>
          </cell>
          <cell r="H23067">
            <v>0</v>
          </cell>
          <cell r="I23067">
            <v>2.825</v>
          </cell>
          <cell r="J23067">
            <v>2.825</v>
          </cell>
        </row>
        <row r="23068">
          <cell r="F23068" t="str">
            <v>毛苍—都学塘</v>
          </cell>
          <cell r="G23068" t="str">
            <v>CE25430124</v>
          </cell>
          <cell r="H23068">
            <v>0</v>
          </cell>
          <cell r="I23068">
            <v>1.546</v>
          </cell>
          <cell r="J23068">
            <v>1.546</v>
          </cell>
        </row>
        <row r="23069">
          <cell r="F23069" t="str">
            <v>二十三组-兰花屋场桥</v>
          </cell>
          <cell r="G23069" t="str">
            <v>VH84430124</v>
          </cell>
          <cell r="H23069">
            <v>0</v>
          </cell>
          <cell r="I23069">
            <v>0.524</v>
          </cell>
          <cell r="J23069">
            <v>0.524</v>
          </cell>
        </row>
        <row r="23070">
          <cell r="F23070" t="str">
            <v>新塘—先锋</v>
          </cell>
          <cell r="G23070" t="str">
            <v>C920430124</v>
          </cell>
          <cell r="H23070">
            <v>0</v>
          </cell>
          <cell r="I23070">
            <v>7.495</v>
          </cell>
          <cell r="J23070">
            <v>7.495</v>
          </cell>
        </row>
        <row r="23071">
          <cell r="F23071" t="str">
            <v>必如湾-中高子塘</v>
          </cell>
          <cell r="G23071" t="str">
            <v>VH44430124</v>
          </cell>
          <cell r="H23071">
            <v>0</v>
          </cell>
          <cell r="I23071">
            <v>0.947</v>
          </cell>
          <cell r="J23071">
            <v>0.947</v>
          </cell>
        </row>
        <row r="23072">
          <cell r="F23072" t="str">
            <v>李家坡-八宝塘</v>
          </cell>
          <cell r="G23072" t="str">
            <v>VH48430124</v>
          </cell>
          <cell r="H23072">
            <v>0</v>
          </cell>
          <cell r="I23072">
            <v>0.839</v>
          </cell>
          <cell r="J23072">
            <v>0.839</v>
          </cell>
        </row>
        <row r="23073">
          <cell r="F23073" t="str">
            <v>马家组-竹山组</v>
          </cell>
          <cell r="G23073" t="str">
            <v>VH54430124</v>
          </cell>
          <cell r="H23073">
            <v>0</v>
          </cell>
          <cell r="I23073">
            <v>0.767</v>
          </cell>
          <cell r="J23073">
            <v>0.767</v>
          </cell>
        </row>
        <row r="23074">
          <cell r="F23074" t="str">
            <v>何家新屋—谭家坪</v>
          </cell>
          <cell r="G23074" t="str">
            <v>C26G430124</v>
          </cell>
          <cell r="H23074">
            <v>0</v>
          </cell>
          <cell r="I23074">
            <v>0.518</v>
          </cell>
          <cell r="J23074">
            <v>0.518</v>
          </cell>
        </row>
        <row r="23075">
          <cell r="F23075" t="str">
            <v>回龙铺村九组-上谷塘</v>
          </cell>
          <cell r="G23075" t="str">
            <v>VH30430124</v>
          </cell>
          <cell r="H23075">
            <v>0</v>
          </cell>
          <cell r="I23075">
            <v>1.068</v>
          </cell>
          <cell r="J23075">
            <v>1.068</v>
          </cell>
        </row>
        <row r="23076">
          <cell r="F23076" t="str">
            <v>肖家坝桥-福田小学</v>
          </cell>
          <cell r="G23076" t="str">
            <v>VH40430124</v>
          </cell>
          <cell r="H23076">
            <v>0</v>
          </cell>
          <cell r="I23076">
            <v>0.976</v>
          </cell>
          <cell r="J23076">
            <v>0.976</v>
          </cell>
        </row>
        <row r="23077">
          <cell r="F23077" t="str">
            <v>学校线公路-红旗线公路</v>
          </cell>
          <cell r="G23077" t="str">
            <v>VH09430124</v>
          </cell>
          <cell r="H23077">
            <v>0</v>
          </cell>
          <cell r="I23077">
            <v>0.47</v>
          </cell>
          <cell r="J23077">
            <v>0.47</v>
          </cell>
        </row>
        <row r="23078">
          <cell r="F23078" t="str">
            <v>红旗线公路-学校线公路</v>
          </cell>
          <cell r="G23078" t="str">
            <v>VH10430124</v>
          </cell>
          <cell r="H23078">
            <v>0</v>
          </cell>
          <cell r="I23078">
            <v>0.447</v>
          </cell>
          <cell r="J23078">
            <v>0.447</v>
          </cell>
        </row>
        <row r="23079">
          <cell r="F23079" t="str">
            <v>干车塘—乌龟咀</v>
          </cell>
          <cell r="G23079" t="str">
            <v>C28G430124</v>
          </cell>
          <cell r="H23079">
            <v>0</v>
          </cell>
          <cell r="I23079">
            <v>0.117</v>
          </cell>
          <cell r="J23079">
            <v>0.117</v>
          </cell>
        </row>
        <row r="23080">
          <cell r="F23080" t="str">
            <v>窑坡—金鸡垅</v>
          </cell>
          <cell r="G23080" t="str">
            <v>C24G430124</v>
          </cell>
          <cell r="H23080">
            <v>0</v>
          </cell>
          <cell r="I23080">
            <v>2.362</v>
          </cell>
          <cell r="J23080">
            <v>2.362</v>
          </cell>
        </row>
        <row r="23081">
          <cell r="F23081" t="str">
            <v>竹山塘-三叉坝桥</v>
          </cell>
          <cell r="G23081" t="str">
            <v>VH60430124</v>
          </cell>
          <cell r="H23081">
            <v>0</v>
          </cell>
          <cell r="I23081">
            <v>0.719</v>
          </cell>
          <cell r="J23081">
            <v>0.719</v>
          </cell>
        </row>
        <row r="23082">
          <cell r="F23082" t="str">
            <v>万洪公路-华田村村界</v>
          </cell>
          <cell r="G23082" t="str">
            <v>VH74430124</v>
          </cell>
          <cell r="H23082">
            <v>0</v>
          </cell>
          <cell r="I23082">
            <v>0.608</v>
          </cell>
          <cell r="J23082">
            <v>0.608</v>
          </cell>
        </row>
        <row r="23083">
          <cell r="F23083" t="str">
            <v>杨家桥一双石桥</v>
          </cell>
          <cell r="G23083" t="str">
            <v>CD15430124</v>
          </cell>
          <cell r="H23083">
            <v>0</v>
          </cell>
          <cell r="I23083">
            <v>1.523</v>
          </cell>
          <cell r="J23083">
            <v>1.523</v>
          </cell>
        </row>
        <row r="23084">
          <cell r="F23084" t="str">
            <v>四线-五线</v>
          </cell>
          <cell r="G23084" t="str">
            <v>VG77430124</v>
          </cell>
          <cell r="H23084">
            <v>0</v>
          </cell>
          <cell r="I23084">
            <v>0.49</v>
          </cell>
          <cell r="J23084">
            <v>0.49</v>
          </cell>
        </row>
        <row r="23085">
          <cell r="F23085" t="str">
            <v>沩河村十组电排-沩和村十一组</v>
          </cell>
          <cell r="G23085" t="str">
            <v>VG82430124</v>
          </cell>
          <cell r="H23085">
            <v>0</v>
          </cell>
          <cell r="I23085">
            <v>0.728</v>
          </cell>
          <cell r="J23085">
            <v>0.728</v>
          </cell>
        </row>
        <row r="23086">
          <cell r="F23086" t="str">
            <v>宁灰线-丰收组</v>
          </cell>
          <cell r="G23086" t="str">
            <v>VH23430124</v>
          </cell>
          <cell r="H23086">
            <v>0</v>
          </cell>
          <cell r="I23086">
            <v>0.714</v>
          </cell>
          <cell r="J23086">
            <v>0.714</v>
          </cell>
        </row>
        <row r="23087">
          <cell r="F23087" t="str">
            <v>袁家河村四组-森金村马桥巷</v>
          </cell>
          <cell r="G23087" t="str">
            <v>VH25430124</v>
          </cell>
          <cell r="H23087">
            <v>0</v>
          </cell>
          <cell r="I23087">
            <v>0.651</v>
          </cell>
          <cell r="J23087">
            <v>0.651</v>
          </cell>
        </row>
        <row r="23088">
          <cell r="F23088" t="str">
            <v>丰收组-袁家河三组</v>
          </cell>
          <cell r="G23088" t="str">
            <v>VH26430124</v>
          </cell>
          <cell r="H23088">
            <v>0</v>
          </cell>
          <cell r="I23088">
            <v>0.557</v>
          </cell>
          <cell r="J23088">
            <v>0.557</v>
          </cell>
        </row>
        <row r="23089">
          <cell r="F23089" t="str">
            <v>汴河湾—侧家滩</v>
          </cell>
          <cell r="G23089" t="str">
            <v>C25I430124</v>
          </cell>
          <cell r="H23089">
            <v>0</v>
          </cell>
          <cell r="I23089">
            <v>1.586</v>
          </cell>
          <cell r="J23089">
            <v>1.586</v>
          </cell>
        </row>
        <row r="23090">
          <cell r="F23090" t="str">
            <v>大山桥-森州村村界</v>
          </cell>
          <cell r="G23090" t="str">
            <v>VG89430124</v>
          </cell>
          <cell r="H23090">
            <v>0</v>
          </cell>
          <cell r="I23090">
            <v>0.564</v>
          </cell>
          <cell r="J23090">
            <v>0.564</v>
          </cell>
        </row>
        <row r="23091">
          <cell r="F23091" t="str">
            <v>范家湾-新塘</v>
          </cell>
          <cell r="G23091" t="str">
            <v>VK60430124</v>
          </cell>
          <cell r="H23091">
            <v>0</v>
          </cell>
          <cell r="I23091">
            <v>1.051</v>
          </cell>
          <cell r="J23091">
            <v>1.051</v>
          </cell>
        </row>
        <row r="23092">
          <cell r="G23092" t="str">
            <v>ZZ55430124</v>
          </cell>
          <cell r="H23092">
            <v>0</v>
          </cell>
          <cell r="I23092">
            <v>1.11</v>
          </cell>
          <cell r="J23092">
            <v>1.11</v>
          </cell>
        </row>
        <row r="23093">
          <cell r="F23093" t="str">
            <v>余家屋场—贺家瓦屋</v>
          </cell>
          <cell r="G23093" t="str">
            <v>C23I430124</v>
          </cell>
          <cell r="H23093">
            <v>0</v>
          </cell>
          <cell r="I23093">
            <v>0.451</v>
          </cell>
          <cell r="J23093">
            <v>0.451</v>
          </cell>
        </row>
        <row r="23094">
          <cell r="F23094" t="str">
            <v>关圣庙—桐家冲</v>
          </cell>
          <cell r="G23094" t="str">
            <v>C858430124</v>
          </cell>
          <cell r="H23094">
            <v>1.068</v>
          </cell>
          <cell r="I23094">
            <v>2.332</v>
          </cell>
          <cell r="J23094">
            <v>1.264</v>
          </cell>
        </row>
        <row r="23095">
          <cell r="F23095" t="str">
            <v>关圣庙-松柏组</v>
          </cell>
          <cell r="G23095" t="str">
            <v>VQ60430124</v>
          </cell>
          <cell r="H23095">
            <v>0</v>
          </cell>
          <cell r="I23095">
            <v>1.208</v>
          </cell>
          <cell r="J23095">
            <v>1.208</v>
          </cell>
        </row>
        <row r="23096">
          <cell r="F23096" t="str">
            <v>鸟屋山组-立新组</v>
          </cell>
          <cell r="G23096" t="str">
            <v>VQ61430124</v>
          </cell>
          <cell r="H23096">
            <v>0</v>
          </cell>
          <cell r="I23096">
            <v>0.796</v>
          </cell>
          <cell r="J23096">
            <v>0.796</v>
          </cell>
        </row>
        <row r="23097">
          <cell r="F23097" t="str">
            <v>少家组-黑屋组</v>
          </cell>
          <cell r="G23097" t="str">
            <v>VQ64430124</v>
          </cell>
          <cell r="H23097">
            <v>0</v>
          </cell>
          <cell r="I23097">
            <v>0.693</v>
          </cell>
          <cell r="J23097">
            <v>0.693</v>
          </cell>
        </row>
        <row r="23098">
          <cell r="G23098" t="str">
            <v>BB16430124</v>
          </cell>
          <cell r="H23098">
            <v>0</v>
          </cell>
          <cell r="I23098">
            <v>0.457</v>
          </cell>
          <cell r="J23098">
            <v>0.457</v>
          </cell>
        </row>
        <row r="23099">
          <cell r="F23099" t="str">
            <v>尖家围-关汪湖</v>
          </cell>
          <cell r="G23099" t="str">
            <v>CE98430124</v>
          </cell>
          <cell r="H23099">
            <v>0</v>
          </cell>
          <cell r="I23099">
            <v>0.277</v>
          </cell>
          <cell r="J23099">
            <v>0.277</v>
          </cell>
        </row>
        <row r="23100">
          <cell r="F23100" t="str">
            <v>易家瓦屋-费家巷子</v>
          </cell>
          <cell r="G23100" t="str">
            <v>VQ06430124</v>
          </cell>
          <cell r="H23100">
            <v>0</v>
          </cell>
          <cell r="I23100">
            <v>1.174</v>
          </cell>
          <cell r="J23100">
            <v>1.174</v>
          </cell>
        </row>
        <row r="23101">
          <cell r="F23101" t="str">
            <v>山脚下—庭芝湾</v>
          </cell>
          <cell r="G23101" t="str">
            <v>C02F430124</v>
          </cell>
          <cell r="H23101">
            <v>0</v>
          </cell>
          <cell r="I23101">
            <v>0.516</v>
          </cell>
          <cell r="J23101">
            <v>0.516</v>
          </cell>
        </row>
        <row r="23102">
          <cell r="F23102" t="str">
            <v>朱家塘-罗菊冲</v>
          </cell>
          <cell r="G23102" t="str">
            <v>CA18430124</v>
          </cell>
          <cell r="H23102">
            <v>0</v>
          </cell>
          <cell r="I23102">
            <v>0.589</v>
          </cell>
          <cell r="J23102">
            <v>0.589</v>
          </cell>
        </row>
        <row r="23103">
          <cell r="F23103" t="str">
            <v>木公塘-胡家洲</v>
          </cell>
          <cell r="G23103" t="str">
            <v>VQ50430124</v>
          </cell>
          <cell r="H23103">
            <v>0</v>
          </cell>
          <cell r="I23103">
            <v>1.085</v>
          </cell>
          <cell r="J23103">
            <v>1.085</v>
          </cell>
        </row>
        <row r="23104">
          <cell r="F23104" t="str">
            <v>三友塘-日强砖厂</v>
          </cell>
          <cell r="G23104" t="str">
            <v>VQ52430124</v>
          </cell>
          <cell r="H23104">
            <v>0</v>
          </cell>
          <cell r="I23104">
            <v>0.656</v>
          </cell>
          <cell r="J23104">
            <v>0.656</v>
          </cell>
        </row>
        <row r="23105">
          <cell r="F23105" t="str">
            <v>电站桥-朱家塘</v>
          </cell>
          <cell r="G23105" t="str">
            <v>VQ54430124</v>
          </cell>
          <cell r="H23105">
            <v>0</v>
          </cell>
          <cell r="I23105">
            <v>1.053</v>
          </cell>
          <cell r="J23105">
            <v>1.053</v>
          </cell>
        </row>
        <row r="23106">
          <cell r="F23106" t="str">
            <v>杨家冲-停子冲</v>
          </cell>
          <cell r="G23106" t="str">
            <v>VQ58430124</v>
          </cell>
          <cell r="H23106">
            <v>0</v>
          </cell>
          <cell r="I23106">
            <v>0.514</v>
          </cell>
          <cell r="J23106">
            <v>0.514</v>
          </cell>
        </row>
        <row r="23107">
          <cell r="F23107" t="str">
            <v>竹家滩-孟家屋场</v>
          </cell>
          <cell r="G23107" t="str">
            <v>VQ59430124</v>
          </cell>
          <cell r="H23107">
            <v>0</v>
          </cell>
          <cell r="I23107">
            <v>0.073</v>
          </cell>
          <cell r="J23107">
            <v>0.073</v>
          </cell>
        </row>
        <row r="23108">
          <cell r="F23108" t="str">
            <v>蛇公塘—白水塘</v>
          </cell>
          <cell r="G23108" t="str">
            <v>C51B430124</v>
          </cell>
          <cell r="H23108">
            <v>0</v>
          </cell>
          <cell r="I23108">
            <v>0.639</v>
          </cell>
          <cell r="J23108">
            <v>0.639</v>
          </cell>
        </row>
        <row r="23109">
          <cell r="F23109" t="str">
            <v>阮家老屋—张家潭</v>
          </cell>
          <cell r="G23109" t="str">
            <v>C856430124</v>
          </cell>
          <cell r="H23109">
            <v>0</v>
          </cell>
          <cell r="I23109">
            <v>0.34</v>
          </cell>
          <cell r="J23109">
            <v>0.34</v>
          </cell>
        </row>
        <row r="23110">
          <cell r="F23110" t="str">
            <v>石坝—龙家屋场</v>
          </cell>
          <cell r="G23110" t="str">
            <v>C892430124</v>
          </cell>
          <cell r="H23110">
            <v>0</v>
          </cell>
          <cell r="I23110">
            <v>0.853</v>
          </cell>
          <cell r="J23110">
            <v>0.853</v>
          </cell>
        </row>
        <row r="23111">
          <cell r="F23111" t="str">
            <v>石坝—龙家屋场</v>
          </cell>
          <cell r="G23111" t="str">
            <v>CE30430124</v>
          </cell>
          <cell r="H23111">
            <v>0</v>
          </cell>
          <cell r="I23111">
            <v>0.653</v>
          </cell>
          <cell r="J23111">
            <v>0.653</v>
          </cell>
        </row>
        <row r="23112">
          <cell r="F23112" t="str">
            <v>砖黄公路-贺家湾</v>
          </cell>
          <cell r="G23112" t="str">
            <v>VQ70430124</v>
          </cell>
          <cell r="H23112">
            <v>0</v>
          </cell>
          <cell r="I23112">
            <v>0.499</v>
          </cell>
          <cell r="J23112">
            <v>0.499</v>
          </cell>
        </row>
        <row r="23113">
          <cell r="F23113" t="str">
            <v>国道路口-周关线</v>
          </cell>
          <cell r="G23113" t="str">
            <v>Y629430124</v>
          </cell>
          <cell r="H23113">
            <v>0</v>
          </cell>
          <cell r="I23113">
            <v>0.889</v>
          </cell>
          <cell r="J23113">
            <v>0.889</v>
          </cell>
        </row>
        <row r="23114">
          <cell r="G23114" t="str">
            <v>AA08430124</v>
          </cell>
          <cell r="H23114">
            <v>0</v>
          </cell>
          <cell r="I23114">
            <v>0.523</v>
          </cell>
          <cell r="J23114">
            <v>0.523</v>
          </cell>
        </row>
        <row r="23115">
          <cell r="F23115" t="str">
            <v>陈家饭铺-铁铺冲</v>
          </cell>
          <cell r="G23115" t="str">
            <v>C936430124</v>
          </cell>
          <cell r="H23115">
            <v>0</v>
          </cell>
          <cell r="I23115">
            <v>1.096</v>
          </cell>
          <cell r="J23115">
            <v>1.096</v>
          </cell>
        </row>
        <row r="23116">
          <cell r="G23116" t="str">
            <v>CC66430124</v>
          </cell>
          <cell r="H23116">
            <v>0</v>
          </cell>
          <cell r="I23116">
            <v>0.563</v>
          </cell>
          <cell r="J23116">
            <v>0.563</v>
          </cell>
        </row>
        <row r="23117">
          <cell r="F23117" t="str">
            <v>国道路口-周关线</v>
          </cell>
          <cell r="G23117" t="str">
            <v>Y629430124</v>
          </cell>
          <cell r="H23117">
            <v>4.556</v>
          </cell>
          <cell r="I23117">
            <v>6.197</v>
          </cell>
          <cell r="J23117">
            <v>1.641</v>
          </cell>
        </row>
        <row r="23118">
          <cell r="G23118" t="str">
            <v>BB20430124</v>
          </cell>
          <cell r="H23118">
            <v>0</v>
          </cell>
          <cell r="I23118">
            <v>0.869</v>
          </cell>
          <cell r="J23118">
            <v>0.869</v>
          </cell>
        </row>
        <row r="23119">
          <cell r="G23119" t="str">
            <v>BB21430124</v>
          </cell>
          <cell r="H23119">
            <v>0</v>
          </cell>
          <cell r="I23119">
            <v>0.478</v>
          </cell>
          <cell r="J23119">
            <v>0.478</v>
          </cell>
        </row>
        <row r="23120">
          <cell r="F23120" t="str">
            <v>大队部一罗家冲</v>
          </cell>
          <cell r="G23120" t="str">
            <v>C09H430124</v>
          </cell>
          <cell r="H23120">
            <v>0</v>
          </cell>
          <cell r="I23120">
            <v>1.18</v>
          </cell>
          <cell r="J23120">
            <v>1.18</v>
          </cell>
        </row>
        <row r="23121">
          <cell r="F23121" t="str">
            <v>余家垅—罗家冲</v>
          </cell>
          <cell r="G23121" t="str">
            <v>CA20430124</v>
          </cell>
          <cell r="H23121">
            <v>0</v>
          </cell>
          <cell r="I23121">
            <v>1.135</v>
          </cell>
          <cell r="J23121">
            <v>1.135</v>
          </cell>
        </row>
        <row r="23122">
          <cell r="F23122" t="str">
            <v>六形山-油子冲</v>
          </cell>
          <cell r="G23122" t="str">
            <v>VH97430124</v>
          </cell>
          <cell r="H23122">
            <v>0</v>
          </cell>
          <cell r="I23122">
            <v>0.64</v>
          </cell>
          <cell r="J23122">
            <v>0.64</v>
          </cell>
        </row>
        <row r="23123">
          <cell r="F23123" t="str">
            <v>下蚌塘-上蚌塘</v>
          </cell>
          <cell r="G23123" t="str">
            <v>VQ02430124</v>
          </cell>
          <cell r="H23123">
            <v>0</v>
          </cell>
          <cell r="I23123">
            <v>0.643</v>
          </cell>
          <cell r="J23123">
            <v>0.643</v>
          </cell>
        </row>
        <row r="23124">
          <cell r="F23124" t="str">
            <v>上蚌塘-朱家老屋</v>
          </cell>
          <cell r="G23124" t="str">
            <v>VQ03430124</v>
          </cell>
          <cell r="H23124">
            <v>0</v>
          </cell>
          <cell r="I23124">
            <v>0.622</v>
          </cell>
          <cell r="J23124">
            <v>0.622</v>
          </cell>
        </row>
        <row r="23125">
          <cell r="F23125" t="str">
            <v>观音庙一万家</v>
          </cell>
          <cell r="G23125" t="str">
            <v>C03H430124</v>
          </cell>
          <cell r="H23125">
            <v>0</v>
          </cell>
          <cell r="I23125">
            <v>1.69</v>
          </cell>
          <cell r="J23125">
            <v>1.69</v>
          </cell>
        </row>
        <row r="23126">
          <cell r="F23126" t="str">
            <v>阮家老屋—张家潭</v>
          </cell>
          <cell r="G23126" t="str">
            <v>C856430124</v>
          </cell>
          <cell r="H23126">
            <v>0</v>
          </cell>
          <cell r="I23126">
            <v>0.391</v>
          </cell>
          <cell r="J23126">
            <v>0.391</v>
          </cell>
        </row>
        <row r="23127">
          <cell r="F23127" t="str">
            <v>阮家组-南竹组</v>
          </cell>
          <cell r="G23127" t="str">
            <v>VQ34430124</v>
          </cell>
          <cell r="H23127">
            <v>0</v>
          </cell>
          <cell r="I23127">
            <v>0.882</v>
          </cell>
          <cell r="J23127">
            <v>0.882</v>
          </cell>
        </row>
        <row r="23128">
          <cell r="F23128" t="str">
            <v>白果组-庙湾</v>
          </cell>
          <cell r="G23128" t="str">
            <v>VQ36430124</v>
          </cell>
          <cell r="H23128">
            <v>0</v>
          </cell>
          <cell r="I23128">
            <v>1.387</v>
          </cell>
          <cell r="J23128">
            <v>1.387</v>
          </cell>
        </row>
        <row r="23129">
          <cell r="F23129" t="str">
            <v>赵占组-赵占桥</v>
          </cell>
          <cell r="G23129" t="str">
            <v>VQ39430124</v>
          </cell>
          <cell r="H23129">
            <v>0</v>
          </cell>
          <cell r="I23129">
            <v>0.757</v>
          </cell>
          <cell r="J23129">
            <v>0.757</v>
          </cell>
        </row>
        <row r="23130">
          <cell r="F23130" t="str">
            <v>藕塘组-蔡家组</v>
          </cell>
          <cell r="G23130" t="str">
            <v>VQ40430124</v>
          </cell>
          <cell r="H23130">
            <v>0</v>
          </cell>
          <cell r="I23130">
            <v>1.013</v>
          </cell>
          <cell r="J23130">
            <v>1.013</v>
          </cell>
        </row>
        <row r="23131">
          <cell r="F23131" t="str">
            <v>国道路口-周关线</v>
          </cell>
          <cell r="G23131" t="str">
            <v>Y629430124</v>
          </cell>
          <cell r="H23131">
            <v>2.007</v>
          </cell>
          <cell r="I23131">
            <v>4.556</v>
          </cell>
          <cell r="J23131">
            <v>2.549</v>
          </cell>
        </row>
        <row r="23132">
          <cell r="F23132" t="str">
            <v>棤树湾-明金坳</v>
          </cell>
          <cell r="G23132" t="str">
            <v>VA41430124</v>
          </cell>
          <cell r="H23132">
            <v>0</v>
          </cell>
          <cell r="I23132">
            <v>3.088</v>
          </cell>
          <cell r="J23132">
            <v>3.088</v>
          </cell>
        </row>
        <row r="23133">
          <cell r="F23133" t="str">
            <v>杨景铺-庙湾里占家冲</v>
          </cell>
          <cell r="G23133" t="str">
            <v>VA45430124</v>
          </cell>
          <cell r="H23133">
            <v>0</v>
          </cell>
          <cell r="I23133">
            <v>1.182</v>
          </cell>
          <cell r="J23133">
            <v>1.182</v>
          </cell>
        </row>
        <row r="23134">
          <cell r="F23134" t="str">
            <v>兰花屋-占家冲</v>
          </cell>
          <cell r="G23134" t="str">
            <v>VA46430124</v>
          </cell>
          <cell r="H23134">
            <v>0</v>
          </cell>
          <cell r="I23134">
            <v>0.324</v>
          </cell>
          <cell r="J23134">
            <v>0.324</v>
          </cell>
        </row>
        <row r="23135">
          <cell r="F23135" t="str">
            <v>龙蛟一河口</v>
          </cell>
          <cell r="G23135" t="str">
            <v>C20F430124</v>
          </cell>
          <cell r="H23135">
            <v>0</v>
          </cell>
          <cell r="I23135">
            <v>0.878</v>
          </cell>
          <cell r="J23135">
            <v>0.878</v>
          </cell>
        </row>
        <row r="23136">
          <cell r="F23136" t="str">
            <v>罗旗-德旗</v>
          </cell>
          <cell r="G23136" t="str">
            <v>VB03430124</v>
          </cell>
          <cell r="H23136">
            <v>0</v>
          </cell>
          <cell r="I23136">
            <v>0.836</v>
          </cell>
          <cell r="J23136">
            <v>0.836</v>
          </cell>
        </row>
        <row r="23137">
          <cell r="F23137" t="str">
            <v>长冲塔水桥-扶良</v>
          </cell>
          <cell r="G23137" t="str">
            <v>VU16430124</v>
          </cell>
          <cell r="H23137">
            <v>0</v>
          </cell>
          <cell r="I23137">
            <v>1.607</v>
          </cell>
          <cell r="J23137">
            <v>1.607</v>
          </cell>
        </row>
        <row r="23138">
          <cell r="F23138" t="str">
            <v>金沙—石桥</v>
          </cell>
          <cell r="G23138" t="str">
            <v>C15F430124</v>
          </cell>
          <cell r="H23138">
            <v>0</v>
          </cell>
          <cell r="I23138">
            <v>1.241</v>
          </cell>
          <cell r="J23138">
            <v>1.241</v>
          </cell>
        </row>
        <row r="23139">
          <cell r="F23139" t="str">
            <v>庙湾里-王沙塘</v>
          </cell>
          <cell r="G23139" t="str">
            <v>VA67430124</v>
          </cell>
          <cell r="H23139">
            <v>0</v>
          </cell>
          <cell r="I23139">
            <v>0.576</v>
          </cell>
          <cell r="J23139">
            <v>0.576</v>
          </cell>
        </row>
        <row r="23140">
          <cell r="F23140" t="str">
            <v>龙潭坝—大龙</v>
          </cell>
          <cell r="G23140" t="str">
            <v>C780430124</v>
          </cell>
          <cell r="H23140">
            <v>0</v>
          </cell>
          <cell r="I23140">
            <v>1.552</v>
          </cell>
          <cell r="J23140">
            <v>1.552</v>
          </cell>
        </row>
        <row r="23141">
          <cell r="G23141" t="str">
            <v>V000</v>
          </cell>
          <cell r="H23141">
            <v>0</v>
          </cell>
          <cell r="I23141">
            <v>0.287</v>
          </cell>
          <cell r="J23141">
            <v>0.287</v>
          </cell>
        </row>
        <row r="23142">
          <cell r="F23142" t="str">
            <v>细屋湾-七亩冲</v>
          </cell>
          <cell r="G23142" t="str">
            <v>VA50430124</v>
          </cell>
          <cell r="H23142">
            <v>0</v>
          </cell>
          <cell r="I23142">
            <v>2.083</v>
          </cell>
          <cell r="J23142">
            <v>2.083</v>
          </cell>
        </row>
        <row r="23143">
          <cell r="F23143" t="str">
            <v>奉先堂-斗公山</v>
          </cell>
          <cell r="G23143" t="str">
            <v>VB07430124</v>
          </cell>
          <cell r="H23143">
            <v>0</v>
          </cell>
          <cell r="I23143">
            <v>0.42</v>
          </cell>
          <cell r="J23143">
            <v>0.42</v>
          </cell>
        </row>
        <row r="23144">
          <cell r="F23144" t="str">
            <v>农业园一腰铺子</v>
          </cell>
          <cell r="G23144" t="str">
            <v>C992430124</v>
          </cell>
          <cell r="H23144">
            <v>0</v>
          </cell>
          <cell r="I23144">
            <v>0.668</v>
          </cell>
          <cell r="J23144">
            <v>0.668</v>
          </cell>
        </row>
        <row r="23145">
          <cell r="F23145" t="str">
            <v>先洪学校—小街上</v>
          </cell>
          <cell r="G23145" t="str">
            <v>C12I430124</v>
          </cell>
          <cell r="H23145">
            <v>0</v>
          </cell>
          <cell r="I23145">
            <v>1.558</v>
          </cell>
          <cell r="J23145">
            <v>1.558</v>
          </cell>
        </row>
        <row r="23146">
          <cell r="F23146" t="str">
            <v>谭家-草冲</v>
          </cell>
          <cell r="G23146" t="str">
            <v>VA61430124</v>
          </cell>
          <cell r="H23146">
            <v>0</v>
          </cell>
          <cell r="I23146">
            <v>0.734</v>
          </cell>
          <cell r="J23146">
            <v>0.734</v>
          </cell>
        </row>
        <row r="23147">
          <cell r="F23147" t="str">
            <v>狮公坝—庙坳上</v>
          </cell>
          <cell r="G23147" t="str">
            <v>C785430124</v>
          </cell>
          <cell r="H23147">
            <v>0</v>
          </cell>
          <cell r="I23147">
            <v>0.702</v>
          </cell>
          <cell r="J23147">
            <v>0.702</v>
          </cell>
        </row>
        <row r="23148">
          <cell r="F23148" t="str">
            <v>杨华桥—古兰</v>
          </cell>
          <cell r="G23148" t="str">
            <v>C17F430124</v>
          </cell>
          <cell r="H23148">
            <v>0</v>
          </cell>
          <cell r="I23148">
            <v>1.755</v>
          </cell>
          <cell r="J23148">
            <v>1.755</v>
          </cell>
        </row>
        <row r="23149">
          <cell r="F23149" t="str">
            <v>老毛线-集镇</v>
          </cell>
          <cell r="G23149" t="str">
            <v>Y631430124</v>
          </cell>
          <cell r="H23149">
            <v>4.295</v>
          </cell>
          <cell r="I23149">
            <v>6.099</v>
          </cell>
          <cell r="J23149">
            <v>1.804</v>
          </cell>
        </row>
        <row r="23150">
          <cell r="G23150" t="str">
            <v>V000</v>
          </cell>
          <cell r="H23150">
            <v>0</v>
          </cell>
          <cell r="I23150">
            <v>0.102</v>
          </cell>
          <cell r="J23150">
            <v>0.102</v>
          </cell>
        </row>
        <row r="23151">
          <cell r="F23151" t="str">
            <v>超衡建材-利群路口</v>
          </cell>
          <cell r="G23151" t="str">
            <v>VS64430124</v>
          </cell>
          <cell r="H23151">
            <v>0</v>
          </cell>
          <cell r="I23151">
            <v>0.937</v>
          </cell>
          <cell r="J23151">
            <v>0.937</v>
          </cell>
        </row>
        <row r="23152">
          <cell r="F23152" t="str">
            <v>邹超刚屋-叉子塘</v>
          </cell>
          <cell r="G23152" t="str">
            <v>VS59430124</v>
          </cell>
          <cell r="H23152">
            <v>0</v>
          </cell>
          <cell r="I23152">
            <v>1.025</v>
          </cell>
          <cell r="J23152">
            <v>1.025</v>
          </cell>
        </row>
        <row r="23153">
          <cell r="G23153" t="str">
            <v>ZZ51430124</v>
          </cell>
          <cell r="H23153">
            <v>0</v>
          </cell>
          <cell r="I23153">
            <v>1.013</v>
          </cell>
          <cell r="J23153">
            <v>1.013</v>
          </cell>
        </row>
        <row r="23154">
          <cell r="F23154" t="str">
            <v>周家冲—回春</v>
          </cell>
          <cell r="G23154" t="str">
            <v>C86D430124</v>
          </cell>
          <cell r="H23154">
            <v>0</v>
          </cell>
          <cell r="I23154">
            <v>1.568</v>
          </cell>
          <cell r="J23154">
            <v>1.568</v>
          </cell>
        </row>
        <row r="23155">
          <cell r="F23155" t="str">
            <v>唐赤线-流大线</v>
          </cell>
          <cell r="G23155" t="str">
            <v>Y637430124</v>
          </cell>
          <cell r="H23155">
            <v>5.167</v>
          </cell>
          <cell r="I23155">
            <v>7.402</v>
          </cell>
          <cell r="J23155">
            <v>2.235</v>
          </cell>
        </row>
        <row r="23156">
          <cell r="F23156" t="str">
            <v>杉树湾—湘乡界</v>
          </cell>
          <cell r="G23156" t="str">
            <v>C30C430124</v>
          </cell>
          <cell r="H23156">
            <v>0</v>
          </cell>
          <cell r="I23156">
            <v>1.743</v>
          </cell>
          <cell r="J23156">
            <v>1.743</v>
          </cell>
        </row>
        <row r="23157">
          <cell r="F23157" t="str">
            <v>大队部-仕沙塘</v>
          </cell>
          <cell r="G23157" t="str">
            <v>VT83430124</v>
          </cell>
          <cell r="H23157">
            <v>0</v>
          </cell>
          <cell r="I23157">
            <v>0.606</v>
          </cell>
          <cell r="J23157">
            <v>0.606</v>
          </cell>
        </row>
        <row r="23158">
          <cell r="G23158" t="str">
            <v>V000</v>
          </cell>
          <cell r="H23158">
            <v>0</v>
          </cell>
          <cell r="I23158">
            <v>0.294</v>
          </cell>
          <cell r="J23158">
            <v>0.294</v>
          </cell>
        </row>
        <row r="23159">
          <cell r="F23159" t="str">
            <v>木瓜园-卢峰寨</v>
          </cell>
          <cell r="G23159" t="str">
            <v>VT93430124</v>
          </cell>
          <cell r="H23159">
            <v>0</v>
          </cell>
          <cell r="I23159">
            <v>0.933</v>
          </cell>
          <cell r="J23159">
            <v>0.933</v>
          </cell>
        </row>
        <row r="23160">
          <cell r="F23160" t="str">
            <v>辉煌桥-月家湾</v>
          </cell>
          <cell r="G23160" t="str">
            <v>VU23430124</v>
          </cell>
          <cell r="H23160">
            <v>0</v>
          </cell>
          <cell r="I23160">
            <v>1.405</v>
          </cell>
          <cell r="J23160">
            <v>1.405</v>
          </cell>
        </row>
        <row r="23161">
          <cell r="F23161" t="str">
            <v>枫树湾-太阳坡</v>
          </cell>
          <cell r="G23161" t="str">
            <v>VU34430124</v>
          </cell>
          <cell r="H23161">
            <v>0</v>
          </cell>
          <cell r="I23161">
            <v>1.957</v>
          </cell>
          <cell r="J23161">
            <v>1.957</v>
          </cell>
        </row>
        <row r="23162">
          <cell r="F23162" t="str">
            <v>棕山园-舒家坳</v>
          </cell>
          <cell r="G23162" t="str">
            <v>VU39430124</v>
          </cell>
          <cell r="H23162">
            <v>0</v>
          </cell>
          <cell r="I23162">
            <v>1.677</v>
          </cell>
          <cell r="J23162">
            <v>1.677</v>
          </cell>
        </row>
        <row r="23163">
          <cell r="F23163" t="str">
            <v>新屋场-从山冲</v>
          </cell>
          <cell r="G23163" t="str">
            <v>VU41430124</v>
          </cell>
          <cell r="H23163">
            <v>0</v>
          </cell>
          <cell r="I23163">
            <v>0.387</v>
          </cell>
          <cell r="J23163">
            <v>0.387</v>
          </cell>
        </row>
        <row r="23164">
          <cell r="G23164" t="str">
            <v>V000</v>
          </cell>
          <cell r="H23164">
            <v>0</v>
          </cell>
          <cell r="I23164">
            <v>0.282</v>
          </cell>
          <cell r="J23164">
            <v>0.282</v>
          </cell>
        </row>
        <row r="23165">
          <cell r="F23165" t="str">
            <v>乌石坝-红家坳</v>
          </cell>
          <cell r="G23165" t="str">
            <v>VA32430124</v>
          </cell>
          <cell r="H23165">
            <v>0</v>
          </cell>
          <cell r="I23165">
            <v>0.796</v>
          </cell>
          <cell r="J23165">
            <v>0.796</v>
          </cell>
        </row>
        <row r="23166">
          <cell r="F23166" t="str">
            <v>流草线—涛家冲</v>
          </cell>
          <cell r="G23166" t="str">
            <v>C77D430124</v>
          </cell>
          <cell r="H23166">
            <v>0</v>
          </cell>
          <cell r="I23166">
            <v>1.477</v>
          </cell>
          <cell r="J23166">
            <v>1.477</v>
          </cell>
        </row>
        <row r="23167">
          <cell r="F23167" t="str">
            <v>莲花山桥—禾家场</v>
          </cell>
          <cell r="G23167" t="str">
            <v>CB47430124</v>
          </cell>
          <cell r="H23167">
            <v>0</v>
          </cell>
          <cell r="I23167">
            <v>5.063</v>
          </cell>
          <cell r="J23167">
            <v>5.063</v>
          </cell>
        </row>
        <row r="23168">
          <cell r="G23168" t="str">
            <v>V000</v>
          </cell>
          <cell r="H23168">
            <v>0</v>
          </cell>
          <cell r="I23168">
            <v>0.556</v>
          </cell>
          <cell r="J23168">
            <v>0.556</v>
          </cell>
        </row>
        <row r="23169">
          <cell r="F23169" t="str">
            <v>学堂湾—奇鸣堂</v>
          </cell>
          <cell r="G23169" t="str">
            <v>C82D430124</v>
          </cell>
          <cell r="H23169">
            <v>0</v>
          </cell>
          <cell r="I23169">
            <v>1.108</v>
          </cell>
          <cell r="J23169">
            <v>1.108</v>
          </cell>
        </row>
        <row r="23170">
          <cell r="F23170" t="str">
            <v>唐大线—二亩冲</v>
          </cell>
          <cell r="G23170" t="str">
            <v>C77C430124</v>
          </cell>
          <cell r="H23170">
            <v>0</v>
          </cell>
          <cell r="I23170">
            <v>0.487</v>
          </cell>
          <cell r="J23170">
            <v>0.487</v>
          </cell>
        </row>
        <row r="23171">
          <cell r="G23171" t="str">
            <v>V000</v>
          </cell>
          <cell r="H23171">
            <v>0</v>
          </cell>
          <cell r="I23171">
            <v>0.387</v>
          </cell>
          <cell r="J23171">
            <v>0.387</v>
          </cell>
        </row>
        <row r="23172">
          <cell r="G23172" t="str">
            <v>ZZ23430124</v>
          </cell>
          <cell r="H23172">
            <v>0</v>
          </cell>
          <cell r="I23172">
            <v>0.611</v>
          </cell>
          <cell r="J23172">
            <v>0.611</v>
          </cell>
        </row>
        <row r="23173">
          <cell r="G23173" t="str">
            <v>ZZ24430124</v>
          </cell>
          <cell r="H23173">
            <v>0</v>
          </cell>
          <cell r="I23173">
            <v>1.068</v>
          </cell>
          <cell r="J23173">
            <v>1.068</v>
          </cell>
        </row>
        <row r="23174">
          <cell r="F23174" t="str">
            <v>周四丰店-五亩冲</v>
          </cell>
          <cell r="G23174" t="str">
            <v>VT59430124</v>
          </cell>
          <cell r="H23174">
            <v>0</v>
          </cell>
          <cell r="I23174">
            <v>0.781</v>
          </cell>
          <cell r="J23174">
            <v>0.781</v>
          </cell>
        </row>
        <row r="23175">
          <cell r="F23175" t="str">
            <v>搞塘桥-炉家冲</v>
          </cell>
          <cell r="G23175" t="str">
            <v>VT67430124</v>
          </cell>
          <cell r="H23175">
            <v>0</v>
          </cell>
          <cell r="I23175">
            <v>0.599</v>
          </cell>
          <cell r="J23175">
            <v>0.599</v>
          </cell>
        </row>
        <row r="23176">
          <cell r="F23176" t="str">
            <v>花屋里-何盛矿山</v>
          </cell>
          <cell r="G23176" t="str">
            <v>VA35430124</v>
          </cell>
          <cell r="H23176">
            <v>0</v>
          </cell>
          <cell r="I23176">
            <v>0.178</v>
          </cell>
          <cell r="J23176">
            <v>0.178</v>
          </cell>
        </row>
        <row r="23177">
          <cell r="G23177" t="str">
            <v>V000</v>
          </cell>
          <cell r="H23177">
            <v>0</v>
          </cell>
          <cell r="I23177">
            <v>0.469</v>
          </cell>
          <cell r="J23177">
            <v>0.469</v>
          </cell>
        </row>
        <row r="23178">
          <cell r="F23178" t="str">
            <v>黄泥冲-庆乐塘</v>
          </cell>
          <cell r="G23178" t="str">
            <v>VT06430124</v>
          </cell>
          <cell r="H23178">
            <v>0</v>
          </cell>
          <cell r="I23178">
            <v>1.738</v>
          </cell>
          <cell r="J23178">
            <v>1.738</v>
          </cell>
        </row>
        <row r="23179">
          <cell r="F23179" t="str">
            <v>老屋-杨桂军</v>
          </cell>
          <cell r="G23179" t="str">
            <v>VU56430124</v>
          </cell>
          <cell r="H23179">
            <v>0</v>
          </cell>
          <cell r="I23179">
            <v>0.244</v>
          </cell>
          <cell r="J23179">
            <v>0.244</v>
          </cell>
        </row>
        <row r="23180">
          <cell r="F23180" t="str">
            <v>新屋-太坂</v>
          </cell>
          <cell r="G23180" t="str">
            <v>V419430124</v>
          </cell>
          <cell r="H23180">
            <v>0</v>
          </cell>
          <cell r="I23180">
            <v>0.665</v>
          </cell>
          <cell r="J23180">
            <v>0.665</v>
          </cell>
        </row>
        <row r="23181">
          <cell r="F23181" t="str">
            <v>周家—燕子崖</v>
          </cell>
          <cell r="G23181" t="str">
            <v>C32F430124</v>
          </cell>
          <cell r="H23181">
            <v>0</v>
          </cell>
          <cell r="I23181">
            <v>1.33</v>
          </cell>
          <cell r="J23181">
            <v>1.33</v>
          </cell>
        </row>
        <row r="23182">
          <cell r="G23182" t="str">
            <v>DD81430124</v>
          </cell>
          <cell r="H23182">
            <v>0</v>
          </cell>
          <cell r="I23182">
            <v>0.384</v>
          </cell>
          <cell r="J23182">
            <v>0.384</v>
          </cell>
        </row>
        <row r="23183">
          <cell r="F23183" t="str">
            <v>塘坡—学校</v>
          </cell>
          <cell r="G23183" t="str">
            <v>C752430124</v>
          </cell>
          <cell r="H23183">
            <v>3.748</v>
          </cell>
          <cell r="I23183">
            <v>3.964</v>
          </cell>
          <cell r="J23183">
            <v>0.216</v>
          </cell>
        </row>
        <row r="23184">
          <cell r="F23184" t="str">
            <v>龙潭砖厂-颜家老屋</v>
          </cell>
          <cell r="G23184" t="str">
            <v>VK66430124</v>
          </cell>
          <cell r="H23184">
            <v>0</v>
          </cell>
          <cell r="I23184">
            <v>0.728</v>
          </cell>
          <cell r="J23184">
            <v>0.728</v>
          </cell>
        </row>
        <row r="23185">
          <cell r="F23185" t="str">
            <v>王家冲-肖命里屋</v>
          </cell>
          <cell r="G23185" t="str">
            <v>VK70430124</v>
          </cell>
          <cell r="H23185">
            <v>0</v>
          </cell>
          <cell r="I23185">
            <v>0.55</v>
          </cell>
          <cell r="J23185">
            <v>0.55</v>
          </cell>
        </row>
        <row r="23186">
          <cell r="F23186" t="str">
            <v>堆子塘—枫家</v>
          </cell>
          <cell r="G23186" t="str">
            <v>C01I430124</v>
          </cell>
          <cell r="H23186">
            <v>0</v>
          </cell>
          <cell r="I23186">
            <v>0.734</v>
          </cell>
          <cell r="J23186">
            <v>0.734</v>
          </cell>
        </row>
        <row r="23187">
          <cell r="F23187" t="str">
            <v>斑竹塘—金盆</v>
          </cell>
          <cell r="G23187" t="str">
            <v>C96E430124</v>
          </cell>
          <cell r="H23187">
            <v>0</v>
          </cell>
          <cell r="I23187">
            <v>0.925</v>
          </cell>
          <cell r="J23187">
            <v>0.925</v>
          </cell>
        </row>
        <row r="23188">
          <cell r="F23188" t="str">
            <v>金盆-湾里</v>
          </cell>
          <cell r="G23188" t="str">
            <v>VL04430124</v>
          </cell>
          <cell r="H23188">
            <v>0</v>
          </cell>
          <cell r="I23188">
            <v>0.787</v>
          </cell>
          <cell r="J23188">
            <v>0.787</v>
          </cell>
        </row>
        <row r="23189">
          <cell r="F23189" t="str">
            <v>冷水湾-茶盘塘</v>
          </cell>
          <cell r="G23189" t="str">
            <v>VK64430124</v>
          </cell>
          <cell r="H23189">
            <v>0</v>
          </cell>
          <cell r="I23189">
            <v>0.918</v>
          </cell>
          <cell r="J23189">
            <v>0.918</v>
          </cell>
        </row>
        <row r="23190">
          <cell r="F23190" t="str">
            <v>段家桥村五组-段家桥村六组</v>
          </cell>
          <cell r="G23190" t="str">
            <v>VG98430124</v>
          </cell>
          <cell r="H23190">
            <v>0</v>
          </cell>
          <cell r="I23190">
            <v>0.655</v>
          </cell>
          <cell r="J23190">
            <v>0.655</v>
          </cell>
        </row>
        <row r="23191">
          <cell r="F23191" t="str">
            <v>洋泉湖组-双丰组</v>
          </cell>
          <cell r="G23191" t="str">
            <v>VH07430124</v>
          </cell>
          <cell r="H23191">
            <v>0</v>
          </cell>
          <cell r="I23191">
            <v>1.21</v>
          </cell>
          <cell r="J23191">
            <v>1.21</v>
          </cell>
        </row>
        <row r="23192">
          <cell r="G23192" t="str">
            <v>AA23430124</v>
          </cell>
          <cell r="H23192">
            <v>0</v>
          </cell>
          <cell r="I23192">
            <v>0.868</v>
          </cell>
          <cell r="J23192">
            <v>0.868</v>
          </cell>
        </row>
        <row r="23193">
          <cell r="G23193" t="str">
            <v>BB27430124</v>
          </cell>
          <cell r="H23193">
            <v>0</v>
          </cell>
          <cell r="I23193">
            <v>0.781</v>
          </cell>
          <cell r="J23193">
            <v>0.781</v>
          </cell>
        </row>
        <row r="23194">
          <cell r="G23194" t="str">
            <v>BB47430124</v>
          </cell>
          <cell r="H23194">
            <v>0</v>
          </cell>
          <cell r="I23194">
            <v>0.296</v>
          </cell>
          <cell r="J23194">
            <v>0.296</v>
          </cell>
        </row>
        <row r="23195">
          <cell r="F23195" t="str">
            <v>宋家湾—虾公塘</v>
          </cell>
          <cell r="G23195" t="str">
            <v>C92E430124</v>
          </cell>
          <cell r="H23195">
            <v>0</v>
          </cell>
          <cell r="I23195">
            <v>0.996</v>
          </cell>
          <cell r="J23195">
            <v>0.996</v>
          </cell>
        </row>
        <row r="23196">
          <cell r="F23196" t="str">
            <v>干塘坡-菜叶塘</v>
          </cell>
          <cell r="G23196" t="str">
            <v>VL05430124</v>
          </cell>
          <cell r="H23196">
            <v>0</v>
          </cell>
          <cell r="I23196">
            <v>1.018</v>
          </cell>
          <cell r="J23196">
            <v>1.018</v>
          </cell>
        </row>
        <row r="23197">
          <cell r="F23197" t="str">
            <v>大塘冲-洋泉</v>
          </cell>
          <cell r="G23197" t="str">
            <v>VL06430124</v>
          </cell>
          <cell r="H23197">
            <v>0</v>
          </cell>
          <cell r="I23197">
            <v>0.479</v>
          </cell>
          <cell r="J23197">
            <v>0.479</v>
          </cell>
        </row>
        <row r="23198">
          <cell r="F23198" t="str">
            <v>向家-塘湾</v>
          </cell>
          <cell r="G23198" t="str">
            <v>VL07430124</v>
          </cell>
          <cell r="H23198">
            <v>0</v>
          </cell>
          <cell r="I23198">
            <v>1.797</v>
          </cell>
          <cell r="J23198">
            <v>1.797</v>
          </cell>
        </row>
        <row r="23199">
          <cell r="F23199" t="str">
            <v>大路冲—万年坪</v>
          </cell>
          <cell r="G23199" t="str">
            <v>CA33430124</v>
          </cell>
          <cell r="H23199">
            <v>0</v>
          </cell>
          <cell r="I23199">
            <v>1.148</v>
          </cell>
          <cell r="J23199">
            <v>1.148</v>
          </cell>
        </row>
        <row r="23200">
          <cell r="G23200" t="str">
            <v>CC68430124</v>
          </cell>
          <cell r="H23200">
            <v>0</v>
          </cell>
          <cell r="I23200">
            <v>0.516</v>
          </cell>
          <cell r="J23200">
            <v>0.516</v>
          </cell>
        </row>
        <row r="23201">
          <cell r="F23201" t="str">
            <v>欧家坪组-油榨塘</v>
          </cell>
          <cell r="G23201" t="str">
            <v>VG27430124</v>
          </cell>
          <cell r="H23201">
            <v>0</v>
          </cell>
          <cell r="I23201">
            <v>1.177</v>
          </cell>
          <cell r="J23201">
            <v>1.177</v>
          </cell>
        </row>
        <row r="23202">
          <cell r="F23202" t="str">
            <v>王中义屋-张富云屋</v>
          </cell>
          <cell r="G23202" t="str">
            <v>VL12430124</v>
          </cell>
          <cell r="H23202">
            <v>0</v>
          </cell>
          <cell r="I23202">
            <v>0.753</v>
          </cell>
          <cell r="J23202">
            <v>0.753</v>
          </cell>
        </row>
        <row r="23203">
          <cell r="F23203" t="str">
            <v>村部-五相组</v>
          </cell>
          <cell r="G23203" t="str">
            <v>VL13430124</v>
          </cell>
          <cell r="H23203">
            <v>0</v>
          </cell>
          <cell r="I23203">
            <v>1.149</v>
          </cell>
          <cell r="J23203">
            <v>1.149</v>
          </cell>
        </row>
        <row r="23204">
          <cell r="F23204" t="str">
            <v>贺焕朋屋-周家塘</v>
          </cell>
          <cell r="G23204" t="str">
            <v>VK90430124</v>
          </cell>
          <cell r="H23204">
            <v>0</v>
          </cell>
          <cell r="I23204">
            <v>1.25</v>
          </cell>
          <cell r="J23204">
            <v>1.25</v>
          </cell>
        </row>
        <row r="23205">
          <cell r="F23205" t="str">
            <v>老大队部—高丰</v>
          </cell>
          <cell r="G23205" t="str">
            <v>C90E430124</v>
          </cell>
          <cell r="H23205">
            <v>0</v>
          </cell>
          <cell r="I23205">
            <v>0.702</v>
          </cell>
          <cell r="J23205">
            <v>0.702</v>
          </cell>
        </row>
        <row r="23206">
          <cell r="F23206" t="str">
            <v>檀树塘-竹基塘</v>
          </cell>
          <cell r="G23206" t="str">
            <v>CA24430124</v>
          </cell>
          <cell r="H23206">
            <v>1.873</v>
          </cell>
          <cell r="I23206">
            <v>3.386</v>
          </cell>
          <cell r="J23206">
            <v>1.513</v>
          </cell>
        </row>
        <row r="23207">
          <cell r="F23207" t="str">
            <v>云帆学校—老山边</v>
          </cell>
          <cell r="G23207" t="str">
            <v>C51H430124</v>
          </cell>
          <cell r="H23207">
            <v>0</v>
          </cell>
          <cell r="I23207">
            <v>0.823</v>
          </cell>
          <cell r="J23207">
            <v>0.823</v>
          </cell>
        </row>
        <row r="23208">
          <cell r="F23208" t="str">
            <v>何家冲-明月组</v>
          </cell>
          <cell r="G23208" t="str">
            <v>VK73430124</v>
          </cell>
          <cell r="H23208">
            <v>0</v>
          </cell>
          <cell r="I23208">
            <v>0.873</v>
          </cell>
          <cell r="J23208">
            <v>0.873</v>
          </cell>
        </row>
        <row r="23209">
          <cell r="F23209" t="str">
            <v>明月组-陈家棚组</v>
          </cell>
          <cell r="G23209" t="str">
            <v>VK74430124</v>
          </cell>
          <cell r="H23209">
            <v>0</v>
          </cell>
          <cell r="I23209">
            <v>0.808</v>
          </cell>
          <cell r="J23209">
            <v>0.808</v>
          </cell>
        </row>
        <row r="23210">
          <cell r="F23210" t="str">
            <v>煤炭坝界-大成桥主公路</v>
          </cell>
          <cell r="G23210" t="str">
            <v>VD22430124</v>
          </cell>
          <cell r="H23210">
            <v>0</v>
          </cell>
          <cell r="I23210">
            <v>2.941</v>
          </cell>
          <cell r="J23210">
            <v>2.941</v>
          </cell>
        </row>
        <row r="23211">
          <cell r="F23211" t="str">
            <v>中干桥-颜家湾</v>
          </cell>
          <cell r="G23211" t="str">
            <v>VK94430124</v>
          </cell>
          <cell r="H23211">
            <v>0</v>
          </cell>
          <cell r="I23211">
            <v>0.699</v>
          </cell>
          <cell r="J23211">
            <v>0.699</v>
          </cell>
        </row>
        <row r="23212">
          <cell r="G23212" t="str">
            <v>BB13430124</v>
          </cell>
          <cell r="H23212">
            <v>0</v>
          </cell>
          <cell r="I23212">
            <v>1.009</v>
          </cell>
          <cell r="J23212">
            <v>1.009</v>
          </cell>
        </row>
        <row r="23213">
          <cell r="F23213" t="str">
            <v>瓦屋里—桃窝冲</v>
          </cell>
          <cell r="G23213" t="str">
            <v>C69C430124</v>
          </cell>
          <cell r="H23213">
            <v>0</v>
          </cell>
          <cell r="I23213">
            <v>0.849</v>
          </cell>
          <cell r="J23213">
            <v>0.849</v>
          </cell>
        </row>
        <row r="23214">
          <cell r="F23214" t="str">
            <v>登高小学—上流村</v>
          </cell>
          <cell r="G23214" t="str">
            <v>CC91430124</v>
          </cell>
          <cell r="H23214">
            <v>0</v>
          </cell>
          <cell r="I23214">
            <v>2.151</v>
          </cell>
          <cell r="J23214">
            <v>2.151</v>
          </cell>
        </row>
        <row r="23215">
          <cell r="F23215" t="str">
            <v>人行桥-景德观</v>
          </cell>
          <cell r="G23215" t="str">
            <v>VR89430124</v>
          </cell>
          <cell r="H23215">
            <v>0</v>
          </cell>
          <cell r="I23215">
            <v>0.607</v>
          </cell>
          <cell r="J23215">
            <v>0.607</v>
          </cell>
        </row>
        <row r="23216">
          <cell r="G23216" t="str">
            <v>ZZ07430124</v>
          </cell>
          <cell r="H23216">
            <v>0</v>
          </cell>
          <cell r="I23216">
            <v>0.697</v>
          </cell>
          <cell r="J23216">
            <v>0.697</v>
          </cell>
        </row>
        <row r="23217">
          <cell r="F23217" t="str">
            <v>团山桥-花屋下桥</v>
          </cell>
          <cell r="G23217" t="str">
            <v>VT42430124</v>
          </cell>
          <cell r="H23217">
            <v>0</v>
          </cell>
          <cell r="I23217">
            <v>0.492</v>
          </cell>
          <cell r="J23217">
            <v>0.492</v>
          </cell>
        </row>
        <row r="23218">
          <cell r="F23218" t="str">
            <v>力子山-磨山塘</v>
          </cell>
          <cell r="G23218" t="str">
            <v>VT46430124</v>
          </cell>
          <cell r="H23218">
            <v>0</v>
          </cell>
          <cell r="I23218">
            <v>0.303</v>
          </cell>
          <cell r="J23218">
            <v>0.303</v>
          </cell>
        </row>
        <row r="23219">
          <cell r="F23219" t="str">
            <v>柴禾冲-公所里</v>
          </cell>
          <cell r="G23219" t="str">
            <v>VT49430124</v>
          </cell>
          <cell r="H23219">
            <v>0</v>
          </cell>
          <cell r="I23219">
            <v>0.477</v>
          </cell>
          <cell r="J23219">
            <v>0.477</v>
          </cell>
        </row>
        <row r="23220">
          <cell r="F23220" t="str">
            <v>月塘-刘家坳</v>
          </cell>
          <cell r="G23220" t="str">
            <v>VT53430124</v>
          </cell>
          <cell r="H23220">
            <v>0</v>
          </cell>
          <cell r="I23220">
            <v>0.189</v>
          </cell>
          <cell r="J23220">
            <v>0.189</v>
          </cell>
        </row>
        <row r="23221">
          <cell r="F23221" t="str">
            <v>S209—中心小学</v>
          </cell>
          <cell r="G23221" t="str">
            <v>C53C430124</v>
          </cell>
          <cell r="H23221">
            <v>0</v>
          </cell>
          <cell r="I23221">
            <v>0.783</v>
          </cell>
          <cell r="J23221">
            <v>0.783</v>
          </cell>
        </row>
        <row r="23222">
          <cell r="F23222" t="str">
            <v>光眼冲-学堂湾</v>
          </cell>
          <cell r="G23222" t="str">
            <v>VR58430124</v>
          </cell>
          <cell r="H23222">
            <v>0</v>
          </cell>
          <cell r="I23222">
            <v>0.604</v>
          </cell>
          <cell r="J23222">
            <v>0.604</v>
          </cell>
        </row>
        <row r="23223">
          <cell r="F23223" t="str">
            <v>肖炳华家—太和桥</v>
          </cell>
          <cell r="G23223" t="str">
            <v>C560430124</v>
          </cell>
          <cell r="H23223">
            <v>1.277</v>
          </cell>
          <cell r="I23223">
            <v>1.687</v>
          </cell>
          <cell r="J23223">
            <v>0.41</v>
          </cell>
        </row>
        <row r="23224">
          <cell r="F23224" t="str">
            <v>渠道-桥头山</v>
          </cell>
          <cell r="G23224" t="str">
            <v>VR47430124</v>
          </cell>
          <cell r="H23224">
            <v>0</v>
          </cell>
          <cell r="I23224">
            <v>1.009</v>
          </cell>
          <cell r="J23224">
            <v>1.009</v>
          </cell>
        </row>
        <row r="23225">
          <cell r="F23225" t="str">
            <v>板力龙-山丘田</v>
          </cell>
          <cell r="G23225" t="str">
            <v>VZ05430124</v>
          </cell>
          <cell r="H23225">
            <v>0</v>
          </cell>
          <cell r="I23225">
            <v>0.803</v>
          </cell>
          <cell r="J23225">
            <v>0.803</v>
          </cell>
        </row>
        <row r="23226">
          <cell r="F23226" t="str">
            <v>光眼冲-学堂湾</v>
          </cell>
          <cell r="G23226" t="str">
            <v>VR58430124</v>
          </cell>
          <cell r="H23226">
            <v>0</v>
          </cell>
          <cell r="I23226">
            <v>0.656</v>
          </cell>
          <cell r="J23226">
            <v>0.656</v>
          </cell>
        </row>
        <row r="23227">
          <cell r="F23227" t="str">
            <v>石嘴巴-龙家湾</v>
          </cell>
          <cell r="G23227" t="str">
            <v>VT17430124</v>
          </cell>
          <cell r="H23227">
            <v>0</v>
          </cell>
          <cell r="I23227">
            <v>0.594</v>
          </cell>
          <cell r="J23227">
            <v>0.594</v>
          </cell>
        </row>
        <row r="23228">
          <cell r="F23228" t="str">
            <v>七星石桥-花屋里</v>
          </cell>
          <cell r="G23228" t="str">
            <v>Y657430124</v>
          </cell>
          <cell r="H23228">
            <v>5.111</v>
          </cell>
          <cell r="I23228">
            <v>6.741</v>
          </cell>
          <cell r="J23228">
            <v>1.63</v>
          </cell>
        </row>
        <row r="23229">
          <cell r="F23229" t="str">
            <v>云阳学校-云阳庵</v>
          </cell>
          <cell r="G23229" t="str">
            <v>V493430124</v>
          </cell>
          <cell r="H23229">
            <v>0</v>
          </cell>
          <cell r="I23229">
            <v>0.435</v>
          </cell>
          <cell r="J23229">
            <v>0.435</v>
          </cell>
        </row>
        <row r="23230">
          <cell r="G23230" t="str">
            <v>DD91430124</v>
          </cell>
          <cell r="H23230">
            <v>0</v>
          </cell>
          <cell r="I23230">
            <v>0.412</v>
          </cell>
          <cell r="J23230">
            <v>0.412</v>
          </cell>
        </row>
        <row r="23231">
          <cell r="F23231" t="str">
            <v>死亩田-先丰一组</v>
          </cell>
          <cell r="G23231" t="str">
            <v>V496430124</v>
          </cell>
          <cell r="H23231">
            <v>0</v>
          </cell>
          <cell r="I23231">
            <v>1.026</v>
          </cell>
          <cell r="J23231">
            <v>1.026</v>
          </cell>
        </row>
        <row r="23232">
          <cell r="F23232" t="str">
            <v>公所里-何命分屋</v>
          </cell>
          <cell r="G23232" t="str">
            <v>V486430124</v>
          </cell>
          <cell r="H23232">
            <v>0</v>
          </cell>
          <cell r="I23232">
            <v>0.548</v>
          </cell>
          <cell r="J23232">
            <v>0.548</v>
          </cell>
        </row>
        <row r="23233">
          <cell r="F23233" t="str">
            <v>清水一七斗</v>
          </cell>
          <cell r="G23233" t="str">
            <v>C51G430124</v>
          </cell>
          <cell r="H23233">
            <v>0</v>
          </cell>
          <cell r="I23233">
            <v>1.746</v>
          </cell>
          <cell r="J23233">
            <v>1.746</v>
          </cell>
        </row>
        <row r="23234">
          <cell r="F23234" t="str">
            <v>刘塘村村道</v>
          </cell>
          <cell r="G23234" t="str">
            <v>C77A430124</v>
          </cell>
          <cell r="H23234">
            <v>0</v>
          </cell>
          <cell r="I23234">
            <v>1.091</v>
          </cell>
          <cell r="J23234">
            <v>1.091</v>
          </cell>
        </row>
        <row r="23235">
          <cell r="F23235" t="str">
            <v>付家湾-矮婆村</v>
          </cell>
          <cell r="G23235" t="str">
            <v>V525430124</v>
          </cell>
          <cell r="H23235">
            <v>0</v>
          </cell>
          <cell r="I23235">
            <v>1.119</v>
          </cell>
          <cell r="J23235">
            <v>1.119</v>
          </cell>
        </row>
        <row r="23236">
          <cell r="F23236" t="str">
            <v>宝塔—苏家山</v>
          </cell>
          <cell r="G23236" t="str">
            <v>C38F430124</v>
          </cell>
          <cell r="H23236">
            <v>0</v>
          </cell>
          <cell r="I23236">
            <v>0.577</v>
          </cell>
          <cell r="J23236">
            <v>0.577</v>
          </cell>
        </row>
        <row r="23237">
          <cell r="F23237" t="str">
            <v>细屋—大冲</v>
          </cell>
          <cell r="G23237" t="str">
            <v>C773430124</v>
          </cell>
          <cell r="H23237">
            <v>0.373</v>
          </cell>
          <cell r="I23237">
            <v>1.719</v>
          </cell>
          <cell r="J23237">
            <v>1.346</v>
          </cell>
        </row>
        <row r="23238">
          <cell r="F23238" t="str">
            <v>荷叶—东塘湾</v>
          </cell>
          <cell r="G23238" t="str">
            <v>C62B430124</v>
          </cell>
          <cell r="H23238">
            <v>0</v>
          </cell>
          <cell r="I23238">
            <v>0.933</v>
          </cell>
          <cell r="J23238">
            <v>0.933</v>
          </cell>
        </row>
        <row r="23239">
          <cell r="F23239" t="str">
            <v>大干—冷水</v>
          </cell>
          <cell r="G23239" t="str">
            <v>C908430124</v>
          </cell>
          <cell r="H23239">
            <v>0</v>
          </cell>
          <cell r="I23239">
            <v>2.759</v>
          </cell>
          <cell r="J23239">
            <v>2.759</v>
          </cell>
        </row>
        <row r="23240">
          <cell r="F23240" t="str">
            <v>立新—九如塘</v>
          </cell>
          <cell r="G23240" t="str">
            <v>C911430124</v>
          </cell>
          <cell r="H23240">
            <v>0</v>
          </cell>
          <cell r="I23240">
            <v>1.413</v>
          </cell>
          <cell r="J23240">
            <v>1.413</v>
          </cell>
        </row>
        <row r="23241">
          <cell r="F23241" t="str">
            <v>峡山坝-老屋湾·</v>
          </cell>
          <cell r="G23241" t="str">
            <v>VC21430124</v>
          </cell>
          <cell r="H23241">
            <v>0</v>
          </cell>
          <cell r="I23241">
            <v>0.559</v>
          </cell>
          <cell r="J23241">
            <v>0.559</v>
          </cell>
        </row>
        <row r="23242">
          <cell r="F23242" t="str">
            <v>巷子口-石峡</v>
          </cell>
          <cell r="G23242" t="str">
            <v>C903430124</v>
          </cell>
          <cell r="H23242">
            <v>1.086</v>
          </cell>
          <cell r="I23242">
            <v>1.799</v>
          </cell>
          <cell r="J23242">
            <v>0.713</v>
          </cell>
        </row>
        <row r="23243">
          <cell r="F23243" t="str">
            <v>巷子口-石峡</v>
          </cell>
          <cell r="G23243" t="str">
            <v>C903430124</v>
          </cell>
          <cell r="H23243">
            <v>1.086</v>
          </cell>
          <cell r="I23243">
            <v>1.473</v>
          </cell>
          <cell r="J23243">
            <v>0.387</v>
          </cell>
        </row>
        <row r="23244">
          <cell r="F23244" t="str">
            <v>天枫线-井家冲</v>
          </cell>
          <cell r="G23244" t="str">
            <v>VC28430124</v>
          </cell>
          <cell r="H23244">
            <v>0</v>
          </cell>
          <cell r="I23244">
            <v>0.58</v>
          </cell>
          <cell r="J23244">
            <v>0.58</v>
          </cell>
        </row>
        <row r="23245">
          <cell r="F23245" t="str">
            <v>陶家滩—下老</v>
          </cell>
          <cell r="G23245" t="str">
            <v>C899430124</v>
          </cell>
          <cell r="H23245">
            <v>0</v>
          </cell>
          <cell r="I23245">
            <v>2.365</v>
          </cell>
          <cell r="J23245">
            <v>2.365</v>
          </cell>
        </row>
        <row r="23246">
          <cell r="F23246" t="str">
            <v>巷子口-石峡</v>
          </cell>
          <cell r="G23246" t="str">
            <v>C903430124</v>
          </cell>
          <cell r="H23246">
            <v>1.086</v>
          </cell>
          <cell r="I23246">
            <v>1.33</v>
          </cell>
          <cell r="J23246">
            <v>0.244</v>
          </cell>
        </row>
        <row r="23247">
          <cell r="F23247" t="str">
            <v>腊树湾—地盘湾</v>
          </cell>
          <cell r="G23247" t="str">
            <v>C905430124</v>
          </cell>
          <cell r="H23247">
            <v>1.605</v>
          </cell>
          <cell r="I23247">
            <v>4.022</v>
          </cell>
          <cell r="J23247">
            <v>2.417</v>
          </cell>
        </row>
        <row r="23248">
          <cell r="F23248" t="str">
            <v>枫树湾—寺门前</v>
          </cell>
          <cell r="G23248" t="str">
            <v>C906430124</v>
          </cell>
          <cell r="H23248">
            <v>0</v>
          </cell>
          <cell r="I23248">
            <v>0.631</v>
          </cell>
          <cell r="J23248">
            <v>0.631</v>
          </cell>
        </row>
        <row r="23249">
          <cell r="F23249" t="str">
            <v>枫树湾—寺门前</v>
          </cell>
          <cell r="G23249" t="str">
            <v>CE03430124</v>
          </cell>
          <cell r="H23249">
            <v>0.728</v>
          </cell>
          <cell r="I23249">
            <v>1.285</v>
          </cell>
          <cell r="J23249">
            <v>0.557</v>
          </cell>
        </row>
        <row r="23250">
          <cell r="F23250" t="str">
            <v>泥鱼塘路口-楠竹组</v>
          </cell>
          <cell r="G23250" t="str">
            <v>VD89430124</v>
          </cell>
          <cell r="H23250">
            <v>0</v>
          </cell>
          <cell r="I23250">
            <v>0.774</v>
          </cell>
          <cell r="J23250">
            <v>0.774</v>
          </cell>
        </row>
        <row r="23251">
          <cell r="G23251" t="str">
            <v>CC31430124</v>
          </cell>
          <cell r="H23251">
            <v>0</v>
          </cell>
          <cell r="I23251">
            <v>0.464</v>
          </cell>
          <cell r="J23251">
            <v>0.464</v>
          </cell>
        </row>
        <row r="23252">
          <cell r="F23252" t="str">
            <v>公正组-连三桥</v>
          </cell>
          <cell r="G23252" t="str">
            <v>VN02430124</v>
          </cell>
          <cell r="H23252">
            <v>0</v>
          </cell>
          <cell r="I23252">
            <v>0.211</v>
          </cell>
          <cell r="J23252">
            <v>0.211</v>
          </cell>
        </row>
        <row r="23253">
          <cell r="F23253" t="str">
            <v>湖子塘-地海山庄</v>
          </cell>
          <cell r="G23253" t="str">
            <v>VI65430124</v>
          </cell>
          <cell r="H23253">
            <v>0</v>
          </cell>
          <cell r="I23253">
            <v>1.846</v>
          </cell>
          <cell r="J23253">
            <v>1.846</v>
          </cell>
        </row>
        <row r="23254">
          <cell r="G23254" t="str">
            <v>BB44430124</v>
          </cell>
          <cell r="H23254">
            <v>0</v>
          </cell>
          <cell r="I23254">
            <v>0.653</v>
          </cell>
          <cell r="J23254">
            <v>0.653</v>
          </cell>
        </row>
        <row r="23255">
          <cell r="G23255" t="str">
            <v>BB49430124</v>
          </cell>
          <cell r="H23255">
            <v>0</v>
          </cell>
          <cell r="I23255">
            <v>1.691</v>
          </cell>
          <cell r="J23255">
            <v>1.691</v>
          </cell>
        </row>
        <row r="23256">
          <cell r="F23256" t="str">
            <v>季家-村级主道</v>
          </cell>
          <cell r="G23256" t="str">
            <v>VI39430124</v>
          </cell>
          <cell r="H23256">
            <v>0</v>
          </cell>
          <cell r="I23256">
            <v>0.828</v>
          </cell>
          <cell r="J23256">
            <v>0.828</v>
          </cell>
        </row>
        <row r="23257">
          <cell r="F23257" t="str">
            <v>月星八组-月星五组</v>
          </cell>
          <cell r="G23257" t="str">
            <v>VN43430124</v>
          </cell>
          <cell r="H23257">
            <v>0</v>
          </cell>
          <cell r="I23257">
            <v>1.452</v>
          </cell>
          <cell r="J23257">
            <v>1.452</v>
          </cell>
        </row>
        <row r="23258">
          <cell r="F23258" t="str">
            <v>宗塘湾-斗家</v>
          </cell>
          <cell r="G23258" t="str">
            <v>VN17430124</v>
          </cell>
          <cell r="H23258">
            <v>0</v>
          </cell>
          <cell r="I23258">
            <v>0.533</v>
          </cell>
          <cell r="J23258">
            <v>0.533</v>
          </cell>
        </row>
        <row r="23259">
          <cell r="F23259" t="str">
            <v>谭家组-瓦屋组</v>
          </cell>
          <cell r="G23259" t="str">
            <v>VN20430124</v>
          </cell>
          <cell r="H23259">
            <v>0</v>
          </cell>
          <cell r="I23259">
            <v>0.81</v>
          </cell>
          <cell r="J23259">
            <v>0.81</v>
          </cell>
        </row>
        <row r="23260">
          <cell r="F23260" t="str">
            <v>上竹湾-石斗冲</v>
          </cell>
          <cell r="G23260" t="str">
            <v>VI98430124</v>
          </cell>
          <cell r="H23260">
            <v>0</v>
          </cell>
          <cell r="I23260">
            <v>0.545</v>
          </cell>
          <cell r="J23260">
            <v>0.545</v>
          </cell>
        </row>
        <row r="23261">
          <cell r="F23261" t="str">
            <v>鸭雀塘-长塘组</v>
          </cell>
          <cell r="G23261" t="str">
            <v>VJ95430124</v>
          </cell>
          <cell r="H23261">
            <v>0</v>
          </cell>
          <cell r="I23261">
            <v>0.554</v>
          </cell>
          <cell r="J23261">
            <v>0.554</v>
          </cell>
        </row>
        <row r="23262">
          <cell r="G23262" t="str">
            <v>V000</v>
          </cell>
          <cell r="H23262">
            <v>0</v>
          </cell>
          <cell r="I23262">
            <v>0.225</v>
          </cell>
          <cell r="J23262">
            <v>0.225</v>
          </cell>
        </row>
        <row r="23263">
          <cell r="F23263" t="str">
            <v>严家冲-菖蒲桥</v>
          </cell>
          <cell r="G23263" t="str">
            <v>C963430124</v>
          </cell>
          <cell r="H23263">
            <v>0</v>
          </cell>
          <cell r="I23263">
            <v>1.057</v>
          </cell>
          <cell r="J23263">
            <v>1.057</v>
          </cell>
        </row>
        <row r="23264">
          <cell r="F23264" t="str">
            <v>长卜子-严家冲</v>
          </cell>
          <cell r="G23264" t="str">
            <v>CB25430124</v>
          </cell>
          <cell r="H23264">
            <v>0</v>
          </cell>
          <cell r="I23264">
            <v>3.613</v>
          </cell>
          <cell r="J23264">
            <v>3.613</v>
          </cell>
        </row>
        <row r="23265">
          <cell r="F23265" t="str">
            <v>月塘湾-石塘子</v>
          </cell>
          <cell r="G23265" t="str">
            <v>VF53430124</v>
          </cell>
          <cell r="H23265">
            <v>0</v>
          </cell>
          <cell r="I23265">
            <v>0.524</v>
          </cell>
          <cell r="J23265">
            <v>0.524</v>
          </cell>
        </row>
        <row r="23266">
          <cell r="F23266" t="str">
            <v>箭塘-乌江大桥</v>
          </cell>
          <cell r="G23266" t="str">
            <v>VS33430124</v>
          </cell>
          <cell r="H23266">
            <v>0</v>
          </cell>
          <cell r="I23266">
            <v>0.122</v>
          </cell>
          <cell r="J23266">
            <v>0.122</v>
          </cell>
        </row>
        <row r="23267">
          <cell r="F23267" t="str">
            <v>汤四科屋-长塘庵</v>
          </cell>
          <cell r="G23267" t="str">
            <v>VS35430124</v>
          </cell>
          <cell r="H23267">
            <v>0</v>
          </cell>
          <cell r="I23267">
            <v>0.893</v>
          </cell>
          <cell r="J23267">
            <v>0.893</v>
          </cell>
        </row>
        <row r="23268">
          <cell r="G23268" t="str">
            <v>V000</v>
          </cell>
          <cell r="H23268">
            <v>0</v>
          </cell>
          <cell r="I23268">
            <v>0.673</v>
          </cell>
          <cell r="J23268">
            <v>0.673</v>
          </cell>
        </row>
        <row r="23269">
          <cell r="F23269" t="str">
            <v>涂家湾-童子山</v>
          </cell>
          <cell r="G23269" t="str">
            <v>VF91430124</v>
          </cell>
          <cell r="H23269">
            <v>0</v>
          </cell>
          <cell r="I23269">
            <v>0.826</v>
          </cell>
          <cell r="J23269">
            <v>0.826</v>
          </cell>
        </row>
        <row r="23270">
          <cell r="F23270" t="str">
            <v>亮之星米业-长益金属</v>
          </cell>
          <cell r="G23270" t="str">
            <v>VF45430124</v>
          </cell>
          <cell r="H23270">
            <v>0</v>
          </cell>
          <cell r="I23270">
            <v>1.865</v>
          </cell>
          <cell r="J23270">
            <v>1.865</v>
          </cell>
        </row>
        <row r="23271">
          <cell r="F23271" t="str">
            <v>中家-龙凤山</v>
          </cell>
          <cell r="G23271" t="str">
            <v>C968430124</v>
          </cell>
          <cell r="H23271">
            <v>0</v>
          </cell>
          <cell r="I23271">
            <v>1.784</v>
          </cell>
          <cell r="J23271">
            <v>1.784</v>
          </cell>
        </row>
        <row r="23272">
          <cell r="F23272" t="str">
            <v>弓箭塘-活水塘</v>
          </cell>
          <cell r="G23272" t="str">
            <v>VS40430124</v>
          </cell>
          <cell r="H23272">
            <v>0</v>
          </cell>
          <cell r="I23272">
            <v>0.664</v>
          </cell>
          <cell r="J23272">
            <v>0.664</v>
          </cell>
        </row>
        <row r="23273">
          <cell r="G23273" t="str">
            <v>V000</v>
          </cell>
          <cell r="H23273">
            <v>0</v>
          </cell>
          <cell r="I23273">
            <v>0.33</v>
          </cell>
          <cell r="J23273">
            <v>0.33</v>
          </cell>
        </row>
        <row r="23274">
          <cell r="F23274" t="str">
            <v>门楼-响豉潭</v>
          </cell>
          <cell r="G23274" t="str">
            <v>C61F430124</v>
          </cell>
          <cell r="H23274">
            <v>0</v>
          </cell>
          <cell r="I23274">
            <v>1.123</v>
          </cell>
          <cell r="J23274">
            <v>1.123</v>
          </cell>
        </row>
        <row r="23275">
          <cell r="F23275" t="str">
            <v>朱习华屋-夏高线</v>
          </cell>
          <cell r="G23275" t="str">
            <v>VF99430124</v>
          </cell>
          <cell r="H23275">
            <v>0</v>
          </cell>
          <cell r="I23275">
            <v>0.247</v>
          </cell>
          <cell r="J23275">
            <v>0.247</v>
          </cell>
        </row>
        <row r="23276">
          <cell r="F23276" t="str">
            <v>马蹄滩-大塘下</v>
          </cell>
          <cell r="G23276" t="str">
            <v>VF57430124</v>
          </cell>
          <cell r="H23276">
            <v>0</v>
          </cell>
          <cell r="I23276">
            <v>0.426</v>
          </cell>
          <cell r="J23276">
            <v>0.426</v>
          </cell>
        </row>
        <row r="23277">
          <cell r="F23277" t="str">
            <v>何家一九亩</v>
          </cell>
          <cell r="G23277" t="str">
            <v>C67G430124</v>
          </cell>
          <cell r="H23277">
            <v>0</v>
          </cell>
          <cell r="I23277">
            <v>1.369</v>
          </cell>
          <cell r="J23277">
            <v>1.369</v>
          </cell>
        </row>
        <row r="23278">
          <cell r="F23278" t="str">
            <v>罗楚怡屋-张长棉屋</v>
          </cell>
          <cell r="G23278" t="str">
            <v>VE78430124</v>
          </cell>
          <cell r="H23278">
            <v>0</v>
          </cell>
          <cell r="I23278">
            <v>0.624</v>
          </cell>
          <cell r="J23278">
            <v>0.624</v>
          </cell>
        </row>
        <row r="23279">
          <cell r="F23279" t="str">
            <v>刘家湾-何令军屋</v>
          </cell>
          <cell r="G23279" t="str">
            <v>VE60430124</v>
          </cell>
          <cell r="H23279">
            <v>0</v>
          </cell>
          <cell r="I23279">
            <v>0.576</v>
          </cell>
          <cell r="J23279">
            <v>0.576</v>
          </cell>
        </row>
        <row r="23280">
          <cell r="F23280" t="str">
            <v>苍郎一印石湾</v>
          </cell>
          <cell r="G23280" t="str">
            <v>C894430124</v>
          </cell>
          <cell r="H23280">
            <v>0</v>
          </cell>
          <cell r="I23280">
            <v>3.029</v>
          </cell>
          <cell r="J23280">
            <v>3.029</v>
          </cell>
        </row>
        <row r="23281">
          <cell r="F23281" t="str">
            <v>联花三十组-滂塘</v>
          </cell>
          <cell r="G23281" t="str">
            <v>V560430124</v>
          </cell>
          <cell r="H23281">
            <v>0</v>
          </cell>
          <cell r="I23281">
            <v>0.804</v>
          </cell>
          <cell r="J23281">
            <v>0.804</v>
          </cell>
        </row>
        <row r="23282">
          <cell r="G23282" t="str">
            <v>V000</v>
          </cell>
          <cell r="H23282">
            <v>0</v>
          </cell>
          <cell r="I23282">
            <v>0.217</v>
          </cell>
          <cell r="J23282">
            <v>0.217</v>
          </cell>
        </row>
        <row r="23283">
          <cell r="F23283" t="str">
            <v>刘宝全屋-水管站路口</v>
          </cell>
          <cell r="G23283" t="str">
            <v>VE34430124</v>
          </cell>
          <cell r="H23283">
            <v>0</v>
          </cell>
          <cell r="I23283">
            <v>0.493</v>
          </cell>
          <cell r="J23283">
            <v>0.493</v>
          </cell>
        </row>
        <row r="23284">
          <cell r="F23284" t="str">
            <v>纯怡商店—竹山坳</v>
          </cell>
          <cell r="G23284" t="str">
            <v>C61B430124</v>
          </cell>
          <cell r="H23284">
            <v>0</v>
          </cell>
          <cell r="I23284">
            <v>1.098</v>
          </cell>
          <cell r="J23284">
            <v>1.098</v>
          </cell>
        </row>
        <row r="23285">
          <cell r="F23285" t="str">
            <v>南市塘一横雷公路</v>
          </cell>
          <cell r="G23285" t="str">
            <v>C890430124</v>
          </cell>
          <cell r="H23285">
            <v>0</v>
          </cell>
          <cell r="I23285">
            <v>1.281</v>
          </cell>
          <cell r="J23285">
            <v>1.281</v>
          </cell>
        </row>
        <row r="23286">
          <cell r="F23286" t="str">
            <v>书山水库-周家冲</v>
          </cell>
          <cell r="G23286" t="str">
            <v>V582430124</v>
          </cell>
          <cell r="H23286">
            <v>0</v>
          </cell>
          <cell r="I23286">
            <v>0.859</v>
          </cell>
          <cell r="J23286">
            <v>0.859</v>
          </cell>
        </row>
        <row r="23287">
          <cell r="F23287" t="str">
            <v>二亩冲一石江界</v>
          </cell>
          <cell r="G23287" t="str">
            <v>C60B430124</v>
          </cell>
          <cell r="H23287">
            <v>0</v>
          </cell>
          <cell r="I23287">
            <v>2.845</v>
          </cell>
          <cell r="J23287">
            <v>2.845</v>
          </cell>
        </row>
        <row r="23288">
          <cell r="F23288" t="str">
            <v>姜家湾-颜家冲</v>
          </cell>
          <cell r="G23288" t="str">
            <v>V538430124</v>
          </cell>
          <cell r="H23288">
            <v>0</v>
          </cell>
          <cell r="I23288">
            <v>0.531</v>
          </cell>
          <cell r="J23288">
            <v>0.531</v>
          </cell>
        </row>
        <row r="23289">
          <cell r="F23289" t="str">
            <v>陶家湾-颜家湾</v>
          </cell>
          <cell r="G23289" t="str">
            <v>V540430124</v>
          </cell>
          <cell r="H23289">
            <v>0</v>
          </cell>
          <cell r="I23289">
            <v>0.523</v>
          </cell>
          <cell r="J23289">
            <v>0.523</v>
          </cell>
        </row>
        <row r="23290">
          <cell r="F23290" t="str">
            <v>七子石桥-金钩湾</v>
          </cell>
          <cell r="G23290" t="str">
            <v>V542430124</v>
          </cell>
          <cell r="H23290">
            <v>0</v>
          </cell>
          <cell r="I23290">
            <v>0.52</v>
          </cell>
          <cell r="J23290">
            <v>0.52</v>
          </cell>
        </row>
        <row r="23291">
          <cell r="F23291" t="str">
            <v>眼科医院-马颈坳</v>
          </cell>
          <cell r="G23291" t="str">
            <v>V544430124</v>
          </cell>
          <cell r="H23291">
            <v>0</v>
          </cell>
          <cell r="I23291">
            <v>0.281</v>
          </cell>
          <cell r="J23291">
            <v>0.281</v>
          </cell>
        </row>
        <row r="23292">
          <cell r="F23292" t="str">
            <v>金星组-桶子组</v>
          </cell>
          <cell r="G23292" t="str">
            <v>VK02430124</v>
          </cell>
          <cell r="H23292">
            <v>0</v>
          </cell>
          <cell r="I23292">
            <v>1.19</v>
          </cell>
          <cell r="J23292">
            <v>1.19</v>
          </cell>
        </row>
        <row r="23293">
          <cell r="F23293" t="str">
            <v>白龙村部-陈家店铺</v>
          </cell>
          <cell r="G23293" t="str">
            <v>C735430124</v>
          </cell>
          <cell r="H23293">
            <v>0.745</v>
          </cell>
          <cell r="I23293">
            <v>3.449</v>
          </cell>
          <cell r="J23293">
            <v>2.704</v>
          </cell>
        </row>
        <row r="23294">
          <cell r="F23294" t="str">
            <v>塘湾-刘家</v>
          </cell>
          <cell r="G23294" t="str">
            <v>VK10430124</v>
          </cell>
          <cell r="H23294">
            <v>0</v>
          </cell>
          <cell r="I23294">
            <v>0.699</v>
          </cell>
          <cell r="J23294">
            <v>0.699</v>
          </cell>
        </row>
        <row r="23295">
          <cell r="F23295" t="str">
            <v>塘湾-二环路</v>
          </cell>
          <cell r="G23295" t="str">
            <v>C859430124</v>
          </cell>
          <cell r="H23295">
            <v>1.103</v>
          </cell>
          <cell r="I23295">
            <v>1.865</v>
          </cell>
          <cell r="J23295">
            <v>0.762</v>
          </cell>
        </row>
        <row r="23296">
          <cell r="G23296" t="str">
            <v>BB22430124</v>
          </cell>
          <cell r="H23296">
            <v>0</v>
          </cell>
          <cell r="I23296">
            <v>0.453</v>
          </cell>
          <cell r="J23296">
            <v>0.453</v>
          </cell>
        </row>
        <row r="23297">
          <cell r="F23297" t="str">
            <v>窑坡组-戴家冲</v>
          </cell>
          <cell r="G23297" t="str">
            <v>C98G430124</v>
          </cell>
          <cell r="H23297">
            <v>0</v>
          </cell>
          <cell r="I23297">
            <v>3.205</v>
          </cell>
          <cell r="J23297">
            <v>3.205</v>
          </cell>
        </row>
        <row r="23298">
          <cell r="F23298" t="str">
            <v>煤山公路-村主干道</v>
          </cell>
          <cell r="G23298" t="str">
            <v>VD19430124</v>
          </cell>
          <cell r="H23298">
            <v>0</v>
          </cell>
          <cell r="I23298">
            <v>0.499</v>
          </cell>
          <cell r="J23298">
            <v>0.499</v>
          </cell>
        </row>
        <row r="23299">
          <cell r="F23299" t="str">
            <v>村主干道-连山坝</v>
          </cell>
          <cell r="G23299" t="str">
            <v>VD21430124</v>
          </cell>
          <cell r="H23299">
            <v>0</v>
          </cell>
          <cell r="I23299">
            <v>1.867</v>
          </cell>
          <cell r="J23299">
            <v>1.867</v>
          </cell>
        </row>
        <row r="23300">
          <cell r="F23300" t="str">
            <v>米塘水库-天井组</v>
          </cell>
          <cell r="G23300" t="str">
            <v>VD28430124</v>
          </cell>
          <cell r="H23300">
            <v>0</v>
          </cell>
          <cell r="I23300">
            <v>1.579</v>
          </cell>
          <cell r="J23300">
            <v>1.579</v>
          </cell>
        </row>
        <row r="23301">
          <cell r="F23301" t="str">
            <v>蔡家园-镜塘</v>
          </cell>
          <cell r="G23301" t="str">
            <v>VD11430124</v>
          </cell>
          <cell r="H23301">
            <v>0</v>
          </cell>
          <cell r="I23301">
            <v>0.798</v>
          </cell>
          <cell r="J23301">
            <v>0.798</v>
          </cell>
        </row>
        <row r="23302">
          <cell r="F23302" t="str">
            <v>九龙峰主公路-三组</v>
          </cell>
          <cell r="G23302" t="str">
            <v>VD17430124</v>
          </cell>
          <cell r="H23302">
            <v>0</v>
          </cell>
          <cell r="I23302">
            <v>0.608</v>
          </cell>
          <cell r="J23302">
            <v>0.608</v>
          </cell>
        </row>
        <row r="23303">
          <cell r="F23303" t="str">
            <v>月亮湾桥-南方公司</v>
          </cell>
          <cell r="G23303" t="str">
            <v>VD51430124</v>
          </cell>
          <cell r="H23303">
            <v>0</v>
          </cell>
          <cell r="I23303">
            <v>2.263</v>
          </cell>
          <cell r="J23303">
            <v>2.263</v>
          </cell>
        </row>
        <row r="23304">
          <cell r="G23304" t="str">
            <v>V000</v>
          </cell>
          <cell r="H23304">
            <v>0</v>
          </cell>
          <cell r="I23304">
            <v>0.164</v>
          </cell>
          <cell r="J23304">
            <v>0.164</v>
          </cell>
        </row>
        <row r="23305">
          <cell r="F23305" t="str">
            <v>烧窑组-南盘村</v>
          </cell>
          <cell r="G23305" t="str">
            <v>VC96430124</v>
          </cell>
          <cell r="H23305">
            <v>0</v>
          </cell>
          <cell r="I23305">
            <v>0.601</v>
          </cell>
          <cell r="J23305">
            <v>0.601</v>
          </cell>
        </row>
        <row r="23306">
          <cell r="F23306" t="str">
            <v>喻铁公路-招待组</v>
          </cell>
          <cell r="G23306" t="str">
            <v>VD02430124</v>
          </cell>
          <cell r="H23306">
            <v>0</v>
          </cell>
          <cell r="I23306">
            <v>0.403</v>
          </cell>
          <cell r="J23306">
            <v>0.403</v>
          </cell>
        </row>
        <row r="23307">
          <cell r="F23307" t="str">
            <v>喻铁公路-石子塘</v>
          </cell>
          <cell r="G23307" t="str">
            <v>VD06430124</v>
          </cell>
          <cell r="H23307">
            <v>0</v>
          </cell>
          <cell r="I23307">
            <v>0.51</v>
          </cell>
          <cell r="J23307">
            <v>0.51</v>
          </cell>
        </row>
        <row r="23308">
          <cell r="G23308" t="str">
            <v>AA98430124</v>
          </cell>
          <cell r="H23308">
            <v>0</v>
          </cell>
          <cell r="I23308">
            <v>0.432</v>
          </cell>
          <cell r="J23308">
            <v>0.432</v>
          </cell>
        </row>
        <row r="23309">
          <cell r="G23309" t="str">
            <v>V000</v>
          </cell>
          <cell r="H23309">
            <v>0</v>
          </cell>
          <cell r="I23309">
            <v>0.403</v>
          </cell>
          <cell r="J23309">
            <v>0.403</v>
          </cell>
        </row>
        <row r="23310">
          <cell r="G23310" t="str">
            <v>CC98430124</v>
          </cell>
          <cell r="H23310">
            <v>0</v>
          </cell>
          <cell r="I23310">
            <v>0.21</v>
          </cell>
          <cell r="J23310">
            <v>0.21</v>
          </cell>
        </row>
        <row r="23311">
          <cell r="F23311" t="str">
            <v>横冲子组-田坪组</v>
          </cell>
          <cell r="G23311" t="str">
            <v>VC92430124</v>
          </cell>
          <cell r="H23311">
            <v>0</v>
          </cell>
          <cell r="I23311">
            <v>1.444</v>
          </cell>
          <cell r="J23311">
            <v>1.444</v>
          </cell>
        </row>
        <row r="23312">
          <cell r="F23312" t="str">
            <v>田坪组-王家组</v>
          </cell>
          <cell r="G23312" t="str">
            <v>VC93430124</v>
          </cell>
          <cell r="H23312">
            <v>0</v>
          </cell>
          <cell r="I23312">
            <v>0.683</v>
          </cell>
          <cell r="J23312">
            <v>0.683</v>
          </cell>
        </row>
        <row r="23313">
          <cell r="G23313" t="str">
            <v>AA85430124</v>
          </cell>
          <cell r="H23313">
            <v>0</v>
          </cell>
          <cell r="I23313">
            <v>0.694</v>
          </cell>
          <cell r="J23313">
            <v>0.694</v>
          </cell>
        </row>
        <row r="23314">
          <cell r="F23314" t="str">
            <v>付家园—麻公滩</v>
          </cell>
          <cell r="G23314" t="str">
            <v>C55D430124</v>
          </cell>
          <cell r="H23314">
            <v>0</v>
          </cell>
          <cell r="I23314">
            <v>2.983</v>
          </cell>
          <cell r="J23314">
            <v>2.983</v>
          </cell>
        </row>
        <row r="23315">
          <cell r="G23315" t="str">
            <v>CC13430124</v>
          </cell>
          <cell r="H23315">
            <v>0</v>
          </cell>
          <cell r="I23315">
            <v>0.07</v>
          </cell>
          <cell r="J23315">
            <v>0.07</v>
          </cell>
        </row>
        <row r="23316">
          <cell r="F23316" t="str">
            <v>蓬头学校—杉树塘</v>
          </cell>
          <cell r="G23316" t="str">
            <v>CB89430124</v>
          </cell>
          <cell r="H23316">
            <v>0</v>
          </cell>
          <cell r="I23316">
            <v>3.421</v>
          </cell>
          <cell r="J23316">
            <v>3.421</v>
          </cell>
        </row>
        <row r="23317">
          <cell r="G23317" t="str">
            <v>CC13430124</v>
          </cell>
          <cell r="H23317">
            <v>0</v>
          </cell>
          <cell r="I23317">
            <v>0.71</v>
          </cell>
          <cell r="J23317">
            <v>0.71</v>
          </cell>
        </row>
        <row r="23318">
          <cell r="F23318" t="str">
            <v>桥边塘组-村主干道</v>
          </cell>
          <cell r="G23318" t="str">
            <v>VD33430124</v>
          </cell>
          <cell r="H23318">
            <v>0</v>
          </cell>
          <cell r="I23318">
            <v>1.614</v>
          </cell>
          <cell r="J23318">
            <v>1.614</v>
          </cell>
        </row>
        <row r="23319">
          <cell r="F23319" t="str">
            <v>三眼塘—东毛塘</v>
          </cell>
          <cell r="G23319" t="str">
            <v>CC01430124</v>
          </cell>
          <cell r="H23319">
            <v>0</v>
          </cell>
          <cell r="I23319">
            <v>1.086</v>
          </cell>
          <cell r="J23319">
            <v>1.086</v>
          </cell>
        </row>
        <row r="23320">
          <cell r="F23320" t="str">
            <v>三眼塘—东毛塘</v>
          </cell>
          <cell r="G23320" t="str">
            <v>CE08430124</v>
          </cell>
          <cell r="H23320">
            <v>0</v>
          </cell>
          <cell r="I23320">
            <v>1.254</v>
          </cell>
          <cell r="J23320">
            <v>1.254</v>
          </cell>
        </row>
        <row r="23321">
          <cell r="F23321" t="str">
            <v>卢丰组-麻油组</v>
          </cell>
          <cell r="G23321" t="str">
            <v>VD47430124</v>
          </cell>
          <cell r="H23321">
            <v>0</v>
          </cell>
          <cell r="I23321">
            <v>2.626</v>
          </cell>
          <cell r="J23321">
            <v>2.626</v>
          </cell>
        </row>
        <row r="23322">
          <cell r="F23322" t="str">
            <v>吴家-砖厂</v>
          </cell>
          <cell r="G23322" t="str">
            <v>Y663430124</v>
          </cell>
          <cell r="H23322">
            <v>2.095</v>
          </cell>
          <cell r="I23322">
            <v>3.049</v>
          </cell>
          <cell r="J23322">
            <v>0.954</v>
          </cell>
        </row>
        <row r="23323">
          <cell r="G23323" t="str">
            <v>V000</v>
          </cell>
          <cell r="H23323">
            <v>0</v>
          </cell>
          <cell r="I23323">
            <v>0.126</v>
          </cell>
          <cell r="J23323">
            <v>0.126</v>
          </cell>
        </row>
        <row r="23324">
          <cell r="F23324" t="str">
            <v>庙龙咀-甲寅塘3.5</v>
          </cell>
          <cell r="G23324" t="str">
            <v>VC73430124</v>
          </cell>
          <cell r="H23324">
            <v>0</v>
          </cell>
          <cell r="I23324">
            <v>1.749</v>
          </cell>
          <cell r="J23324">
            <v>1.749</v>
          </cell>
        </row>
        <row r="23325">
          <cell r="F23325" t="str">
            <v>石联公路-井堪上组</v>
          </cell>
          <cell r="G23325" t="str">
            <v>VC77430124</v>
          </cell>
          <cell r="H23325">
            <v>0</v>
          </cell>
          <cell r="I23325">
            <v>0.545</v>
          </cell>
          <cell r="J23325">
            <v>0.545</v>
          </cell>
        </row>
        <row r="23326">
          <cell r="G23326" t="str">
            <v>BB51430124</v>
          </cell>
          <cell r="H23326">
            <v>0</v>
          </cell>
          <cell r="I23326">
            <v>0.621</v>
          </cell>
          <cell r="J23326">
            <v>0.621</v>
          </cell>
        </row>
        <row r="23327">
          <cell r="F23327" t="str">
            <v>竹家滩-孟家屋场</v>
          </cell>
          <cell r="G23327" t="str">
            <v>VQ59430124</v>
          </cell>
          <cell r="H23327">
            <v>0</v>
          </cell>
          <cell r="I23327">
            <v>0.375</v>
          </cell>
          <cell r="J23327">
            <v>0.375</v>
          </cell>
        </row>
        <row r="23328">
          <cell r="F23328" t="str">
            <v>蔡婆港村-虎形塘</v>
          </cell>
          <cell r="G23328" t="str">
            <v>YE56430903</v>
          </cell>
          <cell r="H23328">
            <v>4.243</v>
          </cell>
          <cell r="I23328">
            <v>4.569</v>
          </cell>
          <cell r="J23328">
            <v>0.326</v>
          </cell>
        </row>
        <row r="23329">
          <cell r="F23329" t="str">
            <v>山河组-边资路</v>
          </cell>
          <cell r="G23329" t="str">
            <v>V771430124</v>
          </cell>
          <cell r="H23329">
            <v>0</v>
          </cell>
          <cell r="I23329">
            <v>0.949</v>
          </cell>
          <cell r="J23329">
            <v>0.949</v>
          </cell>
        </row>
        <row r="23330">
          <cell r="F23330" t="str">
            <v>黄泥组-河泉村</v>
          </cell>
          <cell r="G23330" t="str">
            <v>VZ03430124</v>
          </cell>
          <cell r="H23330">
            <v>0</v>
          </cell>
          <cell r="I23330">
            <v>0.925</v>
          </cell>
          <cell r="J23330">
            <v>0.925</v>
          </cell>
        </row>
        <row r="23331">
          <cell r="G23331" t="str">
            <v>V000</v>
          </cell>
          <cell r="H23331">
            <v>0</v>
          </cell>
          <cell r="I23331">
            <v>0.536</v>
          </cell>
          <cell r="J23331">
            <v>0.536</v>
          </cell>
        </row>
        <row r="23332">
          <cell r="F23332" t="str">
            <v>上红电排-杈子塘</v>
          </cell>
          <cell r="G23332" t="str">
            <v>V653430124</v>
          </cell>
          <cell r="H23332">
            <v>0</v>
          </cell>
          <cell r="I23332">
            <v>1.227</v>
          </cell>
          <cell r="J23332">
            <v>1.227</v>
          </cell>
        </row>
        <row r="23333">
          <cell r="F23333" t="str">
            <v>马家冲村-宁灰公路</v>
          </cell>
          <cell r="G23333" t="str">
            <v>V655430124</v>
          </cell>
          <cell r="H23333">
            <v>0</v>
          </cell>
          <cell r="I23333">
            <v>0.397</v>
          </cell>
          <cell r="J23333">
            <v>0.397</v>
          </cell>
        </row>
        <row r="23334">
          <cell r="F23334" t="str">
            <v>戴家塘—墓坟山</v>
          </cell>
          <cell r="G23334" t="str">
            <v>C76E430124</v>
          </cell>
          <cell r="H23334">
            <v>0</v>
          </cell>
          <cell r="I23334">
            <v>1.698</v>
          </cell>
          <cell r="J23334">
            <v>1.698</v>
          </cell>
        </row>
        <row r="23335">
          <cell r="G23335" t="str">
            <v>V000</v>
          </cell>
          <cell r="H23335">
            <v>0</v>
          </cell>
          <cell r="I23335">
            <v>0.232</v>
          </cell>
          <cell r="J23335">
            <v>0.232</v>
          </cell>
        </row>
        <row r="23336">
          <cell r="F23336" t="str">
            <v>三眼塘-大塘</v>
          </cell>
          <cell r="G23336" t="str">
            <v>V688430124</v>
          </cell>
          <cell r="H23336">
            <v>0</v>
          </cell>
          <cell r="I23336">
            <v>1.193</v>
          </cell>
          <cell r="J23336">
            <v>1.193</v>
          </cell>
        </row>
        <row r="23337">
          <cell r="F23337" t="str">
            <v>宁灰公路-万斤塘</v>
          </cell>
          <cell r="G23337" t="str">
            <v>V691430124</v>
          </cell>
          <cell r="H23337">
            <v>0</v>
          </cell>
          <cell r="I23337">
            <v>0.7</v>
          </cell>
          <cell r="J23337">
            <v>0.7</v>
          </cell>
        </row>
        <row r="23338">
          <cell r="F23338" t="str">
            <v>宁灰公路-付家冲</v>
          </cell>
          <cell r="G23338" t="str">
            <v>V693430124</v>
          </cell>
          <cell r="H23338">
            <v>0</v>
          </cell>
          <cell r="I23338">
            <v>2.692</v>
          </cell>
          <cell r="J23338">
            <v>2.692</v>
          </cell>
        </row>
        <row r="23339">
          <cell r="F23339" t="str">
            <v>湘宁公路-大坝塘组</v>
          </cell>
          <cell r="G23339" t="str">
            <v>V658430124</v>
          </cell>
          <cell r="H23339">
            <v>0</v>
          </cell>
          <cell r="I23339">
            <v>0.379</v>
          </cell>
          <cell r="J23339">
            <v>0.379</v>
          </cell>
        </row>
        <row r="23340">
          <cell r="F23340" t="str">
            <v>烂门楼-凫鸭塘</v>
          </cell>
          <cell r="G23340" t="str">
            <v>V660430124</v>
          </cell>
          <cell r="H23340">
            <v>0</v>
          </cell>
          <cell r="I23340">
            <v>0.509</v>
          </cell>
          <cell r="J23340">
            <v>0.509</v>
          </cell>
        </row>
        <row r="23341">
          <cell r="F23341" t="str">
            <v>新泉坝上-宋家湾</v>
          </cell>
          <cell r="G23341" t="str">
            <v>V662430124</v>
          </cell>
          <cell r="H23341">
            <v>0</v>
          </cell>
          <cell r="I23341">
            <v>0.84</v>
          </cell>
          <cell r="J23341">
            <v>0.84</v>
          </cell>
        </row>
        <row r="23342">
          <cell r="G23342" t="str">
            <v>ZZ08430124</v>
          </cell>
          <cell r="H23342">
            <v>0</v>
          </cell>
          <cell r="I23342">
            <v>0.614</v>
          </cell>
          <cell r="J23342">
            <v>0.614</v>
          </cell>
        </row>
        <row r="23343">
          <cell r="F23343" t="str">
            <v>黄泥组—双柳</v>
          </cell>
          <cell r="G23343" t="str">
            <v>C73E430124</v>
          </cell>
          <cell r="H23343">
            <v>0</v>
          </cell>
          <cell r="I23343">
            <v>1.761</v>
          </cell>
          <cell r="J23343">
            <v>1.761</v>
          </cell>
        </row>
        <row r="23344">
          <cell r="F23344" t="str">
            <v>宋家组—砖塘</v>
          </cell>
          <cell r="G23344" t="str">
            <v>C74E430124</v>
          </cell>
          <cell r="H23344">
            <v>0</v>
          </cell>
          <cell r="I23344">
            <v>1.924</v>
          </cell>
          <cell r="J23344">
            <v>1.924</v>
          </cell>
        </row>
        <row r="23345">
          <cell r="G23345" t="str">
            <v>V000</v>
          </cell>
          <cell r="H23345">
            <v>0</v>
          </cell>
          <cell r="I23345">
            <v>0.318</v>
          </cell>
          <cell r="J23345">
            <v>0.318</v>
          </cell>
        </row>
        <row r="23346">
          <cell r="F23346" t="str">
            <v>枫树塘-蔡家</v>
          </cell>
          <cell r="G23346" t="str">
            <v>V671430124</v>
          </cell>
          <cell r="H23346">
            <v>0</v>
          </cell>
          <cell r="I23346">
            <v>0.812</v>
          </cell>
          <cell r="J23346">
            <v>0.812</v>
          </cell>
        </row>
        <row r="23347">
          <cell r="F23347" t="str">
            <v>娄家组-柳枫村</v>
          </cell>
          <cell r="G23347" t="str">
            <v>V703430124</v>
          </cell>
          <cell r="H23347">
            <v>0</v>
          </cell>
          <cell r="I23347">
            <v>1.208</v>
          </cell>
          <cell r="J23347">
            <v>1.208</v>
          </cell>
        </row>
        <row r="23348">
          <cell r="F23348" t="str">
            <v>双泉村-娄家组</v>
          </cell>
          <cell r="G23348" t="str">
            <v>V704430124</v>
          </cell>
          <cell r="H23348">
            <v>0</v>
          </cell>
          <cell r="I23348">
            <v>0.859</v>
          </cell>
          <cell r="J23348">
            <v>0.859</v>
          </cell>
        </row>
        <row r="23349">
          <cell r="F23349" t="str">
            <v>石涥组-花屋组</v>
          </cell>
          <cell r="G23349" t="str">
            <v>V707430124</v>
          </cell>
          <cell r="H23349">
            <v>0</v>
          </cell>
          <cell r="I23349">
            <v>0.832</v>
          </cell>
          <cell r="J23349">
            <v>0.832</v>
          </cell>
        </row>
        <row r="23350">
          <cell r="F23350" t="str">
            <v>胡田组-老屋组</v>
          </cell>
          <cell r="G23350" t="str">
            <v>V710430124</v>
          </cell>
          <cell r="H23350">
            <v>0</v>
          </cell>
          <cell r="I23350">
            <v>0.905</v>
          </cell>
          <cell r="J23350">
            <v>0.905</v>
          </cell>
        </row>
        <row r="23351">
          <cell r="F23351" t="str">
            <v>花屋组-泉井组</v>
          </cell>
          <cell r="G23351" t="str">
            <v>V714430124</v>
          </cell>
          <cell r="H23351">
            <v>0</v>
          </cell>
          <cell r="I23351">
            <v>0.706</v>
          </cell>
          <cell r="J23351">
            <v>0.706</v>
          </cell>
        </row>
        <row r="23352">
          <cell r="F23352" t="str">
            <v>茶园-泉井组</v>
          </cell>
          <cell r="G23352" t="str">
            <v>V715430124</v>
          </cell>
          <cell r="H23352">
            <v>0</v>
          </cell>
          <cell r="I23352">
            <v>0.966</v>
          </cell>
          <cell r="J23352">
            <v>0.966</v>
          </cell>
        </row>
        <row r="23353">
          <cell r="F23353" t="str">
            <v>姜家组-孙家组</v>
          </cell>
          <cell r="G23353" t="str">
            <v>V716430124</v>
          </cell>
          <cell r="H23353">
            <v>0</v>
          </cell>
          <cell r="I23353">
            <v>0.671</v>
          </cell>
          <cell r="J23353">
            <v>0.671</v>
          </cell>
        </row>
        <row r="23354">
          <cell r="F23354" t="str">
            <v>苏家坳-龙马村</v>
          </cell>
          <cell r="G23354" t="str">
            <v>V670430124</v>
          </cell>
          <cell r="H23354">
            <v>0</v>
          </cell>
          <cell r="I23354">
            <v>0.648</v>
          </cell>
          <cell r="J23354">
            <v>0.648</v>
          </cell>
        </row>
        <row r="23355">
          <cell r="F23355" t="str">
            <v>柳枫村部-偕乐桥镇茶子山</v>
          </cell>
          <cell r="G23355" t="str">
            <v>V672430124</v>
          </cell>
          <cell r="H23355">
            <v>0</v>
          </cell>
          <cell r="I23355">
            <v>2.305</v>
          </cell>
          <cell r="J23355">
            <v>2.305</v>
          </cell>
        </row>
        <row r="23356">
          <cell r="F23356" t="str">
            <v>柳树组-株将公路</v>
          </cell>
          <cell r="G23356" t="str">
            <v>V673430124</v>
          </cell>
          <cell r="H23356">
            <v>0</v>
          </cell>
          <cell r="I23356">
            <v>2.632</v>
          </cell>
          <cell r="J23356">
            <v>2.632</v>
          </cell>
        </row>
        <row r="23357">
          <cell r="F23357" t="str">
            <v>黎水塘-柳枫村部</v>
          </cell>
          <cell r="G23357" t="str">
            <v>V675430124</v>
          </cell>
          <cell r="H23357">
            <v>0</v>
          </cell>
          <cell r="I23357">
            <v>1.288</v>
          </cell>
          <cell r="J23357">
            <v>1.288</v>
          </cell>
        </row>
        <row r="23358">
          <cell r="F23358" t="str">
            <v>枫树塘-瓦雀坝</v>
          </cell>
          <cell r="G23358" t="str">
            <v>V677430124</v>
          </cell>
          <cell r="H23358">
            <v>0</v>
          </cell>
          <cell r="I23358">
            <v>1.109</v>
          </cell>
          <cell r="J23358">
            <v>1.109</v>
          </cell>
        </row>
        <row r="23359">
          <cell r="F23359" t="str">
            <v>枫树村-万子湖</v>
          </cell>
          <cell r="G23359" t="str">
            <v>V678430124</v>
          </cell>
          <cell r="H23359">
            <v>0</v>
          </cell>
          <cell r="I23359">
            <v>1.199</v>
          </cell>
          <cell r="J23359">
            <v>1.199</v>
          </cell>
        </row>
        <row r="23360">
          <cell r="F23360" t="str">
            <v>长元-合兴祥</v>
          </cell>
          <cell r="G23360" t="str">
            <v>V680430124</v>
          </cell>
          <cell r="H23360">
            <v>0</v>
          </cell>
          <cell r="I23360">
            <v>2.011</v>
          </cell>
          <cell r="J23360">
            <v>2.011</v>
          </cell>
        </row>
        <row r="23361">
          <cell r="F23361" t="str">
            <v>向天塘-芦草塘</v>
          </cell>
          <cell r="G23361" t="str">
            <v>V683430124</v>
          </cell>
          <cell r="H23361">
            <v>0</v>
          </cell>
          <cell r="I23361">
            <v>0.872</v>
          </cell>
          <cell r="J23361">
            <v>0.872</v>
          </cell>
        </row>
        <row r="23362">
          <cell r="F23362" t="str">
            <v>徐家塘—烟叶基地</v>
          </cell>
          <cell r="G23362" t="str">
            <v>C788430124</v>
          </cell>
          <cell r="H23362">
            <v>0</v>
          </cell>
          <cell r="I23362">
            <v>0.97</v>
          </cell>
          <cell r="J23362">
            <v>0.97</v>
          </cell>
        </row>
        <row r="23363">
          <cell r="F23363" t="str">
            <v>毛平组-檀连组</v>
          </cell>
          <cell r="G23363" t="str">
            <v>V694430124</v>
          </cell>
          <cell r="H23363">
            <v>0</v>
          </cell>
          <cell r="I23363">
            <v>0.936</v>
          </cell>
          <cell r="J23363">
            <v>0.936</v>
          </cell>
        </row>
        <row r="23364">
          <cell r="F23364" t="str">
            <v>连湖组-宁灰公路</v>
          </cell>
          <cell r="G23364" t="str">
            <v>V701430124</v>
          </cell>
          <cell r="H23364">
            <v>0</v>
          </cell>
          <cell r="I23364">
            <v>0.832</v>
          </cell>
          <cell r="J23364">
            <v>0.832</v>
          </cell>
        </row>
        <row r="23365">
          <cell r="F23365" t="str">
            <v>大兴-大兴</v>
          </cell>
          <cell r="G23365" t="str">
            <v>C487430181</v>
          </cell>
          <cell r="H23365">
            <v>0</v>
          </cell>
          <cell r="I23365">
            <v>1.593</v>
          </cell>
          <cell r="J23365">
            <v>1.593</v>
          </cell>
        </row>
        <row r="23366">
          <cell r="F23366" t="str">
            <v>托基-花木走廊</v>
          </cell>
          <cell r="G23366" t="str">
            <v>C489430181</v>
          </cell>
          <cell r="H23366">
            <v>0</v>
          </cell>
          <cell r="I23366">
            <v>0.853</v>
          </cell>
          <cell r="J23366">
            <v>0.853</v>
          </cell>
        </row>
        <row r="23367">
          <cell r="F23367" t="str">
            <v>大兴-大兴</v>
          </cell>
          <cell r="G23367" t="str">
            <v>C993430181</v>
          </cell>
          <cell r="H23367">
            <v>1.593</v>
          </cell>
          <cell r="I23367">
            <v>2.534</v>
          </cell>
          <cell r="J23367">
            <v>0.941</v>
          </cell>
        </row>
        <row r="23368">
          <cell r="F23368" t="str">
            <v>托基-花木走廊</v>
          </cell>
          <cell r="G23368" t="str">
            <v>C489430181</v>
          </cell>
          <cell r="H23368">
            <v>0.853</v>
          </cell>
          <cell r="I23368">
            <v>3.028</v>
          </cell>
          <cell r="J23368">
            <v>2.175</v>
          </cell>
        </row>
        <row r="23369">
          <cell r="F23369" t="str">
            <v>大兴-大兴</v>
          </cell>
          <cell r="G23369" t="str">
            <v>C487430181</v>
          </cell>
          <cell r="H23369">
            <v>1.593</v>
          </cell>
          <cell r="I23369">
            <v>2.923</v>
          </cell>
          <cell r="J23369">
            <v>1.33</v>
          </cell>
        </row>
        <row r="23370">
          <cell r="F23370" t="str">
            <v>杜家-新屋公路</v>
          </cell>
          <cell r="G23370" t="str">
            <v>C68B430181</v>
          </cell>
          <cell r="H23370">
            <v>0</v>
          </cell>
          <cell r="I23370">
            <v>0.51</v>
          </cell>
          <cell r="J23370">
            <v>0.51</v>
          </cell>
        </row>
        <row r="23371">
          <cell r="F23371" t="str">
            <v>泉塘完小-樟树</v>
          </cell>
          <cell r="G23371" t="str">
            <v>V709430181</v>
          </cell>
          <cell r="H23371">
            <v>0</v>
          </cell>
          <cell r="I23371">
            <v>1.095</v>
          </cell>
          <cell r="J23371">
            <v>1.095</v>
          </cell>
        </row>
        <row r="23372">
          <cell r="F23372" t="str">
            <v>石坝-大屋</v>
          </cell>
          <cell r="G23372" t="str">
            <v>V710430181</v>
          </cell>
          <cell r="H23372">
            <v>0</v>
          </cell>
          <cell r="I23372">
            <v>1.687</v>
          </cell>
          <cell r="J23372">
            <v>1.687</v>
          </cell>
        </row>
        <row r="23373">
          <cell r="F23373" t="str">
            <v>高升庙-源树公路</v>
          </cell>
          <cell r="G23373" t="str">
            <v>C20P430181</v>
          </cell>
          <cell r="H23373">
            <v>0</v>
          </cell>
          <cell r="I23373">
            <v>1.183</v>
          </cell>
          <cell r="J23373">
            <v>1.183</v>
          </cell>
        </row>
        <row r="23374">
          <cell r="F23374" t="str">
            <v>南桥-大坝</v>
          </cell>
          <cell r="G23374" t="str">
            <v>VL14430181</v>
          </cell>
          <cell r="H23374">
            <v>0</v>
          </cell>
          <cell r="I23374">
            <v>2.084</v>
          </cell>
          <cell r="J23374">
            <v>2.084</v>
          </cell>
        </row>
        <row r="23375">
          <cell r="F23375" t="str">
            <v>富塘-联合</v>
          </cell>
          <cell r="G23375" t="str">
            <v>C313430181</v>
          </cell>
          <cell r="H23375">
            <v>0</v>
          </cell>
          <cell r="I23375">
            <v>0.912</v>
          </cell>
          <cell r="J23375">
            <v>0.912</v>
          </cell>
        </row>
        <row r="23376">
          <cell r="F23376" t="str">
            <v>董家-田心</v>
          </cell>
          <cell r="G23376" t="str">
            <v>VL09430181</v>
          </cell>
          <cell r="H23376">
            <v>0</v>
          </cell>
          <cell r="I23376">
            <v>0.422</v>
          </cell>
          <cell r="J23376">
            <v>0.422</v>
          </cell>
        </row>
        <row r="23377">
          <cell r="F23377" t="str">
            <v>押口界-养路班</v>
          </cell>
          <cell r="G23377" t="str">
            <v>C311430181</v>
          </cell>
          <cell r="H23377">
            <v>0.701</v>
          </cell>
          <cell r="I23377">
            <v>1.795</v>
          </cell>
          <cell r="J23377">
            <v>1.094</v>
          </cell>
        </row>
        <row r="23378">
          <cell r="F23378" t="str">
            <v>斑鸠-斑鸠</v>
          </cell>
          <cell r="G23378" t="str">
            <v>C72I430181</v>
          </cell>
          <cell r="H23378">
            <v>3.768</v>
          </cell>
          <cell r="I23378">
            <v>4.528</v>
          </cell>
          <cell r="J23378">
            <v>0.76</v>
          </cell>
        </row>
        <row r="23379">
          <cell r="F23379" t="str">
            <v>叉路口-水库公路</v>
          </cell>
          <cell r="G23379" t="str">
            <v>C17W430181</v>
          </cell>
          <cell r="H23379">
            <v>0</v>
          </cell>
          <cell r="I23379">
            <v>1.344</v>
          </cell>
          <cell r="J23379">
            <v>1.344</v>
          </cell>
        </row>
        <row r="23380">
          <cell r="F23380" t="str">
            <v>皂口-亭子岭公路</v>
          </cell>
          <cell r="G23380" t="str">
            <v>C506430181</v>
          </cell>
          <cell r="H23380">
            <v>0</v>
          </cell>
          <cell r="I23380">
            <v>1.361</v>
          </cell>
          <cell r="J23380">
            <v>1.361</v>
          </cell>
        </row>
        <row r="23381">
          <cell r="F23381" t="str">
            <v>醴陵-湘阴西林</v>
          </cell>
          <cell r="G23381" t="str">
            <v>Y998430181</v>
          </cell>
          <cell r="H23381">
            <v>14.512</v>
          </cell>
          <cell r="I23381">
            <v>15.137</v>
          </cell>
          <cell r="J23381">
            <v>0.625</v>
          </cell>
        </row>
        <row r="23382">
          <cell r="F23382" t="str">
            <v>马家嘴-周家公路</v>
          </cell>
          <cell r="G23382" t="str">
            <v>C86X430181</v>
          </cell>
          <cell r="H23382">
            <v>0</v>
          </cell>
          <cell r="I23382">
            <v>1.192</v>
          </cell>
          <cell r="J23382">
            <v>1.192</v>
          </cell>
        </row>
        <row r="23383">
          <cell r="F23383" t="str">
            <v>氹立-石下</v>
          </cell>
          <cell r="G23383" t="str">
            <v>VA29430181</v>
          </cell>
          <cell r="H23383">
            <v>0</v>
          </cell>
          <cell r="I23383">
            <v>0.673</v>
          </cell>
          <cell r="J23383">
            <v>0.673</v>
          </cell>
        </row>
        <row r="23384">
          <cell r="F23384" t="str">
            <v>苑中-岔道口</v>
          </cell>
          <cell r="G23384" t="str">
            <v>C137430181</v>
          </cell>
          <cell r="H23384">
            <v>0</v>
          </cell>
          <cell r="I23384">
            <v>3.752</v>
          </cell>
          <cell r="J23384">
            <v>3.752</v>
          </cell>
        </row>
        <row r="23385">
          <cell r="F23385" t="str">
            <v>月形-棋子石</v>
          </cell>
          <cell r="G23385" t="str">
            <v>VA79430181</v>
          </cell>
          <cell r="H23385">
            <v>0</v>
          </cell>
          <cell r="I23385">
            <v>1.765</v>
          </cell>
          <cell r="J23385">
            <v>1.765</v>
          </cell>
        </row>
        <row r="23386">
          <cell r="F23386" t="str">
            <v>胡家-虎形</v>
          </cell>
          <cell r="G23386" t="str">
            <v>VA87430181</v>
          </cell>
          <cell r="H23386">
            <v>0</v>
          </cell>
          <cell r="I23386">
            <v>0.373</v>
          </cell>
          <cell r="J23386">
            <v>0.373</v>
          </cell>
        </row>
        <row r="23387">
          <cell r="F23387" t="str">
            <v>山寺-新井</v>
          </cell>
          <cell r="G23387" t="str">
            <v>VA25430181</v>
          </cell>
          <cell r="H23387">
            <v>0</v>
          </cell>
          <cell r="I23387">
            <v>0.402</v>
          </cell>
          <cell r="J23387">
            <v>0.402</v>
          </cell>
        </row>
        <row r="23388">
          <cell r="F23388" t="str">
            <v>山下-枫树</v>
          </cell>
          <cell r="G23388" t="str">
            <v>VA37430181</v>
          </cell>
          <cell r="H23388">
            <v>0</v>
          </cell>
          <cell r="I23388">
            <v>0.64</v>
          </cell>
          <cell r="J23388">
            <v>0.64</v>
          </cell>
        </row>
        <row r="23389">
          <cell r="F23389" t="str">
            <v>西岭-榨拢</v>
          </cell>
          <cell r="G23389" t="str">
            <v>VA38430181</v>
          </cell>
          <cell r="H23389">
            <v>0</v>
          </cell>
          <cell r="I23389">
            <v>1.585</v>
          </cell>
          <cell r="J23389">
            <v>1.585</v>
          </cell>
        </row>
        <row r="23390">
          <cell r="F23390" t="str">
            <v>黎山-东陵公路</v>
          </cell>
          <cell r="G23390" t="str">
            <v>C39A430181</v>
          </cell>
          <cell r="H23390">
            <v>0</v>
          </cell>
          <cell r="I23390">
            <v>0.77</v>
          </cell>
          <cell r="J23390">
            <v>0.77</v>
          </cell>
        </row>
        <row r="23391">
          <cell r="F23391" t="str">
            <v>西湖-长沙胭脂塘</v>
          </cell>
          <cell r="G23391" t="str">
            <v>C391430181</v>
          </cell>
          <cell r="H23391">
            <v>0</v>
          </cell>
          <cell r="I23391">
            <v>1.906</v>
          </cell>
          <cell r="J23391">
            <v>1.906</v>
          </cell>
        </row>
        <row r="23392">
          <cell r="F23392" t="str">
            <v>高家屋-高家屋</v>
          </cell>
          <cell r="G23392" t="str">
            <v>C434430181</v>
          </cell>
          <cell r="H23392">
            <v>0</v>
          </cell>
          <cell r="I23392">
            <v>1.631</v>
          </cell>
          <cell r="J23392">
            <v>1.631</v>
          </cell>
        </row>
        <row r="23393">
          <cell r="F23393" t="str">
            <v>金水-彭枧</v>
          </cell>
          <cell r="G23393" t="str">
            <v>VK90430181</v>
          </cell>
          <cell r="H23393">
            <v>0</v>
          </cell>
          <cell r="I23393">
            <v>0.999</v>
          </cell>
          <cell r="J23393">
            <v>0.999</v>
          </cell>
        </row>
        <row r="23394">
          <cell r="F23394" t="str">
            <v>李家-新建</v>
          </cell>
          <cell r="G23394" t="str">
            <v>C472430181</v>
          </cell>
          <cell r="H23394">
            <v>0</v>
          </cell>
          <cell r="I23394">
            <v>0.845</v>
          </cell>
          <cell r="J23394">
            <v>0.845</v>
          </cell>
        </row>
        <row r="23395">
          <cell r="F23395" t="str">
            <v>龙家-梨树</v>
          </cell>
          <cell r="G23395" t="str">
            <v>VK55430181</v>
          </cell>
          <cell r="H23395">
            <v>1.046</v>
          </cell>
          <cell r="I23395">
            <v>1.765</v>
          </cell>
          <cell r="J23395">
            <v>0.719</v>
          </cell>
        </row>
        <row r="23396">
          <cell r="F23396" t="str">
            <v>陈家-张家山</v>
          </cell>
          <cell r="G23396" t="str">
            <v>VK60430181</v>
          </cell>
          <cell r="H23396">
            <v>0</v>
          </cell>
          <cell r="I23396">
            <v>0.68</v>
          </cell>
          <cell r="J23396">
            <v>0.68</v>
          </cell>
        </row>
        <row r="23397">
          <cell r="F23397" t="str">
            <v>G106-枫山</v>
          </cell>
          <cell r="G23397" t="str">
            <v>VK45430181</v>
          </cell>
          <cell r="H23397">
            <v>0</v>
          </cell>
          <cell r="I23397">
            <v>0.339</v>
          </cell>
          <cell r="J23397">
            <v>0.339</v>
          </cell>
        </row>
        <row r="23398">
          <cell r="F23398" t="str">
            <v>牛舍组-牛舍组</v>
          </cell>
          <cell r="G23398" t="str">
            <v>C449430181</v>
          </cell>
          <cell r="H23398">
            <v>0.876</v>
          </cell>
          <cell r="I23398">
            <v>3.227</v>
          </cell>
          <cell r="J23398">
            <v>2.351</v>
          </cell>
        </row>
        <row r="23399">
          <cell r="F23399" t="str">
            <v>山田-溪江</v>
          </cell>
          <cell r="G23399" t="str">
            <v>X126430181</v>
          </cell>
          <cell r="H23399">
            <v>16.325</v>
          </cell>
          <cell r="I23399">
            <v>25.71</v>
          </cell>
          <cell r="J23399">
            <v>9.385</v>
          </cell>
        </row>
        <row r="23400">
          <cell r="F23400" t="str">
            <v>圣庙-大沙公路</v>
          </cell>
          <cell r="G23400" t="str">
            <v>C58D430181</v>
          </cell>
          <cell r="H23400">
            <v>0</v>
          </cell>
          <cell r="I23400">
            <v>1.16</v>
          </cell>
          <cell r="J23400">
            <v>1.16</v>
          </cell>
        </row>
        <row r="23401">
          <cell r="F23401" t="str">
            <v>弄家冲-山下公路</v>
          </cell>
          <cell r="G23401" t="str">
            <v>C065430181</v>
          </cell>
          <cell r="H23401">
            <v>0</v>
          </cell>
          <cell r="I23401">
            <v>2.839</v>
          </cell>
          <cell r="J23401">
            <v>2.839</v>
          </cell>
        </row>
        <row r="23402">
          <cell r="F23402" t="str">
            <v>塘湾-三美公路</v>
          </cell>
          <cell r="G23402" t="str">
            <v>C26N430181</v>
          </cell>
          <cell r="H23402">
            <v>0</v>
          </cell>
          <cell r="I23402">
            <v>0.51</v>
          </cell>
          <cell r="J23402">
            <v>0.51</v>
          </cell>
        </row>
        <row r="23403">
          <cell r="F23403" t="str">
            <v>积庆-塘湾公路</v>
          </cell>
          <cell r="G23403" t="str">
            <v>C53M430181</v>
          </cell>
          <cell r="H23403">
            <v>0</v>
          </cell>
          <cell r="I23403">
            <v>2.034</v>
          </cell>
          <cell r="J23403">
            <v>2.034</v>
          </cell>
        </row>
        <row r="23404">
          <cell r="F23404" t="str">
            <v>坳下-山下</v>
          </cell>
          <cell r="G23404" t="str">
            <v>V965430181</v>
          </cell>
          <cell r="H23404">
            <v>0</v>
          </cell>
          <cell r="I23404">
            <v>0.257</v>
          </cell>
          <cell r="J23404">
            <v>0.257</v>
          </cell>
        </row>
        <row r="23405">
          <cell r="F23405" t="str">
            <v>新桥-金溪</v>
          </cell>
          <cell r="G23405" t="str">
            <v>V992430181</v>
          </cell>
          <cell r="H23405">
            <v>0</v>
          </cell>
          <cell r="I23405">
            <v>0.333</v>
          </cell>
          <cell r="J23405">
            <v>0.333</v>
          </cell>
        </row>
        <row r="23406">
          <cell r="F23406" t="str">
            <v>石湾-丰田</v>
          </cell>
          <cell r="G23406" t="str">
            <v>V993430181</v>
          </cell>
          <cell r="H23406">
            <v>0</v>
          </cell>
          <cell r="I23406">
            <v>0.213</v>
          </cell>
          <cell r="J23406">
            <v>0.213</v>
          </cell>
        </row>
        <row r="23407">
          <cell r="F23407" t="str">
            <v>高车-发圣</v>
          </cell>
          <cell r="G23407" t="str">
            <v>V977430181</v>
          </cell>
          <cell r="H23407">
            <v>0</v>
          </cell>
          <cell r="I23407">
            <v>0.381</v>
          </cell>
          <cell r="J23407">
            <v>0.381</v>
          </cell>
        </row>
        <row r="23408">
          <cell r="F23408" t="str">
            <v>王形-茶场</v>
          </cell>
          <cell r="G23408" t="str">
            <v>VW03430181</v>
          </cell>
          <cell r="H23408">
            <v>0</v>
          </cell>
          <cell r="I23408">
            <v>1.607</v>
          </cell>
          <cell r="J23408">
            <v>1.607</v>
          </cell>
        </row>
        <row r="23409">
          <cell r="F23409" t="str">
            <v>路口-果园公路</v>
          </cell>
          <cell r="G23409" t="str">
            <v>C15P430181</v>
          </cell>
          <cell r="H23409">
            <v>0</v>
          </cell>
          <cell r="I23409">
            <v>0.366</v>
          </cell>
          <cell r="J23409">
            <v>0.366</v>
          </cell>
        </row>
        <row r="23410">
          <cell r="F23410" t="str">
            <v>红军桥-长溪公路</v>
          </cell>
          <cell r="G23410" t="str">
            <v>C43O430181</v>
          </cell>
          <cell r="H23410">
            <v>0</v>
          </cell>
          <cell r="I23410">
            <v>0.959</v>
          </cell>
          <cell r="J23410">
            <v>0.959</v>
          </cell>
        </row>
        <row r="23411">
          <cell r="F23411" t="str">
            <v>长溪-锦寿堂公路</v>
          </cell>
          <cell r="G23411" t="str">
            <v>C67O430181</v>
          </cell>
          <cell r="H23411">
            <v>0</v>
          </cell>
          <cell r="I23411">
            <v>1.258</v>
          </cell>
          <cell r="J23411">
            <v>1.258</v>
          </cell>
        </row>
        <row r="23412">
          <cell r="F23412" t="str">
            <v>石光-将军公路</v>
          </cell>
          <cell r="G23412" t="str">
            <v>C47F430181</v>
          </cell>
          <cell r="H23412">
            <v>0</v>
          </cell>
          <cell r="I23412">
            <v>0.968</v>
          </cell>
          <cell r="J23412">
            <v>0.968</v>
          </cell>
        </row>
        <row r="23413">
          <cell r="F23413" t="str">
            <v>颜家-港口公路</v>
          </cell>
          <cell r="G23413" t="str">
            <v>C43U430181</v>
          </cell>
          <cell r="H23413">
            <v>0</v>
          </cell>
          <cell r="I23413">
            <v>0.669</v>
          </cell>
          <cell r="J23413">
            <v>0.669</v>
          </cell>
        </row>
        <row r="23414">
          <cell r="F23414" t="str">
            <v>大坳-丰产组公路</v>
          </cell>
          <cell r="G23414" t="str">
            <v>C46T430181</v>
          </cell>
          <cell r="H23414">
            <v>0</v>
          </cell>
          <cell r="I23414">
            <v>0.722</v>
          </cell>
          <cell r="J23414">
            <v>0.722</v>
          </cell>
        </row>
        <row r="23415">
          <cell r="F23415" t="str">
            <v>泉塘-泉山</v>
          </cell>
          <cell r="G23415" t="str">
            <v>V446430181</v>
          </cell>
          <cell r="H23415">
            <v>0</v>
          </cell>
          <cell r="I23415">
            <v>1.127</v>
          </cell>
          <cell r="J23415">
            <v>1.127</v>
          </cell>
        </row>
        <row r="23416">
          <cell r="F23416" t="str">
            <v>下湾-横溪</v>
          </cell>
          <cell r="G23416" t="str">
            <v>VA15430181</v>
          </cell>
          <cell r="H23416">
            <v>0</v>
          </cell>
          <cell r="I23416">
            <v>0.184</v>
          </cell>
          <cell r="J23416">
            <v>0.184</v>
          </cell>
        </row>
        <row r="23417">
          <cell r="F23417" t="str">
            <v>建新-晏子坝界</v>
          </cell>
          <cell r="G23417" t="str">
            <v>C40Y430181</v>
          </cell>
          <cell r="H23417">
            <v>0</v>
          </cell>
          <cell r="I23417">
            <v>4.411</v>
          </cell>
          <cell r="J23417">
            <v>4.411</v>
          </cell>
        </row>
        <row r="23418">
          <cell r="F23418" t="str">
            <v>周家组-樟源组公路</v>
          </cell>
          <cell r="G23418" t="str">
            <v>C08H430181</v>
          </cell>
          <cell r="H23418">
            <v>0</v>
          </cell>
          <cell r="I23418">
            <v>0.889</v>
          </cell>
          <cell r="J23418">
            <v>0.889</v>
          </cell>
        </row>
        <row r="23419">
          <cell r="F23419" t="str">
            <v>虎形-楼下</v>
          </cell>
          <cell r="G23419" t="str">
            <v>CA46430181</v>
          </cell>
          <cell r="H23419">
            <v>0</v>
          </cell>
          <cell r="I23419">
            <v>3.071</v>
          </cell>
          <cell r="J23419">
            <v>3.071</v>
          </cell>
        </row>
        <row r="23420">
          <cell r="F23420" t="str">
            <v>泉塘-港口</v>
          </cell>
          <cell r="G23420" t="str">
            <v>V404430181</v>
          </cell>
          <cell r="H23420">
            <v>0</v>
          </cell>
          <cell r="I23420">
            <v>0.351</v>
          </cell>
          <cell r="J23420">
            <v>0.351</v>
          </cell>
        </row>
        <row r="23421">
          <cell r="F23421" t="str">
            <v>铁山村-石湾村</v>
          </cell>
          <cell r="G23421" t="str">
            <v>X121430181</v>
          </cell>
          <cell r="H23421">
            <v>10.696</v>
          </cell>
          <cell r="I23421">
            <v>13.109</v>
          </cell>
          <cell r="J23421">
            <v>2.413</v>
          </cell>
        </row>
        <row r="23422">
          <cell r="G23422" t="str">
            <v>AA29430181</v>
          </cell>
          <cell r="H23422">
            <v>0</v>
          </cell>
          <cell r="I23422">
            <v>0.345</v>
          </cell>
          <cell r="J23422">
            <v>0.345</v>
          </cell>
        </row>
        <row r="23423">
          <cell r="F23423" t="str">
            <v>大塘-六碓</v>
          </cell>
          <cell r="G23423" t="str">
            <v>VU18430181</v>
          </cell>
          <cell r="H23423">
            <v>0</v>
          </cell>
          <cell r="I23423">
            <v>0.899</v>
          </cell>
          <cell r="J23423">
            <v>0.899</v>
          </cell>
        </row>
        <row r="23424">
          <cell r="F23424" t="str">
            <v>南桥-大屋</v>
          </cell>
          <cell r="G23424" t="str">
            <v>V272430181</v>
          </cell>
          <cell r="H23424">
            <v>0</v>
          </cell>
          <cell r="I23424">
            <v>0.799</v>
          </cell>
          <cell r="J23424">
            <v>0.799</v>
          </cell>
        </row>
        <row r="23425">
          <cell r="F23425" t="str">
            <v>安全-义仓</v>
          </cell>
          <cell r="G23425" t="str">
            <v>VW52430181</v>
          </cell>
          <cell r="H23425">
            <v>0</v>
          </cell>
          <cell r="I23425">
            <v>0.692</v>
          </cell>
          <cell r="J23425">
            <v>0.692</v>
          </cell>
        </row>
        <row r="23426">
          <cell r="F23426" t="str">
            <v>排楼-卢家</v>
          </cell>
          <cell r="G23426" t="str">
            <v>VW46430181</v>
          </cell>
          <cell r="H23426">
            <v>0</v>
          </cell>
          <cell r="I23426">
            <v>0.654</v>
          </cell>
          <cell r="J23426">
            <v>0.654</v>
          </cell>
        </row>
        <row r="23427">
          <cell r="F23427" t="str">
            <v>冯家-上元</v>
          </cell>
          <cell r="G23427" t="str">
            <v>VW51430181</v>
          </cell>
          <cell r="H23427">
            <v>0</v>
          </cell>
          <cell r="I23427">
            <v>0.636</v>
          </cell>
          <cell r="J23427">
            <v>0.636</v>
          </cell>
        </row>
        <row r="23428">
          <cell r="F23428" t="str">
            <v>变电-洞口</v>
          </cell>
          <cell r="G23428" t="str">
            <v>V267430181</v>
          </cell>
          <cell r="H23428">
            <v>0</v>
          </cell>
          <cell r="I23428">
            <v>0.356</v>
          </cell>
          <cell r="J23428">
            <v>0.356</v>
          </cell>
        </row>
        <row r="23429">
          <cell r="F23429" t="str">
            <v>茶叶组-三十一公碑</v>
          </cell>
          <cell r="G23429" t="str">
            <v>C092430181</v>
          </cell>
          <cell r="H23429">
            <v>5.366</v>
          </cell>
          <cell r="I23429">
            <v>5.894</v>
          </cell>
          <cell r="J23429">
            <v>0.528</v>
          </cell>
        </row>
        <row r="23430">
          <cell r="F23430" t="str">
            <v>桐坑组-桐坑</v>
          </cell>
          <cell r="G23430" t="str">
            <v>C247430181</v>
          </cell>
          <cell r="H23430">
            <v>0</v>
          </cell>
          <cell r="I23430">
            <v>0.441</v>
          </cell>
          <cell r="J23430">
            <v>0.441</v>
          </cell>
        </row>
        <row r="23431">
          <cell r="F23431" t="str">
            <v>佳塘组-泉塘组公路</v>
          </cell>
          <cell r="G23431" t="str">
            <v>C22M430181</v>
          </cell>
          <cell r="H23431">
            <v>0</v>
          </cell>
          <cell r="I23431">
            <v>0.541</v>
          </cell>
          <cell r="J23431">
            <v>0.541</v>
          </cell>
        </row>
        <row r="23432">
          <cell r="F23432" t="str">
            <v>石子岭-辛田组公路</v>
          </cell>
          <cell r="G23432" t="str">
            <v>C59P430181</v>
          </cell>
          <cell r="H23432">
            <v>0</v>
          </cell>
          <cell r="I23432">
            <v>1.342</v>
          </cell>
          <cell r="J23432">
            <v>1.342</v>
          </cell>
        </row>
        <row r="23433">
          <cell r="F23433" t="str">
            <v>山塘-化工厂</v>
          </cell>
          <cell r="G23433" t="str">
            <v>V257430181</v>
          </cell>
          <cell r="H23433">
            <v>0</v>
          </cell>
          <cell r="I23433">
            <v>0.775</v>
          </cell>
          <cell r="J23433">
            <v>0.775</v>
          </cell>
        </row>
        <row r="23434">
          <cell r="F23434" t="str">
            <v>罗家井-闵家</v>
          </cell>
          <cell r="G23434" t="str">
            <v>C501430181</v>
          </cell>
          <cell r="H23434">
            <v>0.976</v>
          </cell>
          <cell r="I23434">
            <v>2.683</v>
          </cell>
          <cell r="J23434">
            <v>1.707</v>
          </cell>
        </row>
        <row r="23435">
          <cell r="F23435" t="str">
            <v>新屋-闵家</v>
          </cell>
          <cell r="G23435" t="str">
            <v>V826430181</v>
          </cell>
          <cell r="H23435">
            <v>0</v>
          </cell>
          <cell r="I23435">
            <v>0.493</v>
          </cell>
          <cell r="J23435">
            <v>0.493</v>
          </cell>
        </row>
        <row r="23436">
          <cell r="F23436" t="str">
            <v>杨方-金龙</v>
          </cell>
          <cell r="G23436" t="str">
            <v>C078430181</v>
          </cell>
          <cell r="H23436">
            <v>0</v>
          </cell>
          <cell r="I23436">
            <v>0.819</v>
          </cell>
          <cell r="J23436">
            <v>0.819</v>
          </cell>
        </row>
        <row r="23437">
          <cell r="F23437" t="str">
            <v>浏东公路-南山</v>
          </cell>
          <cell r="G23437" t="str">
            <v>C655430181</v>
          </cell>
          <cell r="H23437">
            <v>3.149</v>
          </cell>
          <cell r="I23437">
            <v>3.78</v>
          </cell>
          <cell r="J23437">
            <v>0.631</v>
          </cell>
        </row>
        <row r="23438">
          <cell r="F23438" t="str">
            <v>竹山-松岭公路</v>
          </cell>
          <cell r="G23438" t="str">
            <v>C94S430181</v>
          </cell>
          <cell r="H23438">
            <v>0.511</v>
          </cell>
          <cell r="I23438">
            <v>1.301</v>
          </cell>
          <cell r="J23438">
            <v>0.79</v>
          </cell>
        </row>
        <row r="23439">
          <cell r="F23439" t="str">
            <v>冷井-春菇</v>
          </cell>
          <cell r="G23439" t="str">
            <v>C320430181</v>
          </cell>
          <cell r="H23439">
            <v>0</v>
          </cell>
          <cell r="I23439">
            <v>1.648</v>
          </cell>
          <cell r="J23439">
            <v>1.648</v>
          </cell>
        </row>
        <row r="23440">
          <cell r="F23440" t="str">
            <v>六房-竹山</v>
          </cell>
          <cell r="G23440" t="str">
            <v>C66T430181</v>
          </cell>
          <cell r="H23440">
            <v>0</v>
          </cell>
          <cell r="I23440">
            <v>0.621</v>
          </cell>
          <cell r="J23440">
            <v>0.621</v>
          </cell>
        </row>
        <row r="23441">
          <cell r="F23441" t="str">
            <v>袁家-毛花公路</v>
          </cell>
          <cell r="G23441" t="str">
            <v>C69S430181</v>
          </cell>
          <cell r="H23441">
            <v>0</v>
          </cell>
          <cell r="I23441">
            <v>1.559</v>
          </cell>
          <cell r="J23441">
            <v>1.559</v>
          </cell>
        </row>
        <row r="23442">
          <cell r="F23442" t="str">
            <v>吊楼-建新公路</v>
          </cell>
          <cell r="G23442" t="str">
            <v>C158430181</v>
          </cell>
          <cell r="H23442">
            <v>0</v>
          </cell>
          <cell r="I23442">
            <v>1.232</v>
          </cell>
          <cell r="J23442">
            <v>1.232</v>
          </cell>
        </row>
        <row r="23443">
          <cell r="F23443" t="str">
            <v>油铺-大湾公路</v>
          </cell>
          <cell r="G23443" t="str">
            <v>C25P430181</v>
          </cell>
          <cell r="H23443">
            <v>0</v>
          </cell>
          <cell r="I23443">
            <v>1.259</v>
          </cell>
          <cell r="J23443">
            <v>1.259</v>
          </cell>
        </row>
        <row r="23444">
          <cell r="F23444" t="str">
            <v>群力-七星公路</v>
          </cell>
          <cell r="G23444" t="str">
            <v>C24H430181</v>
          </cell>
          <cell r="H23444">
            <v>0</v>
          </cell>
          <cell r="I23444">
            <v>0.66</v>
          </cell>
          <cell r="J23444">
            <v>0.66</v>
          </cell>
        </row>
        <row r="23445">
          <cell r="F23445" t="str">
            <v>S206-新林</v>
          </cell>
          <cell r="G23445" t="str">
            <v>VP89430181</v>
          </cell>
          <cell r="H23445">
            <v>0</v>
          </cell>
          <cell r="I23445">
            <v>0.519</v>
          </cell>
          <cell r="J23445">
            <v>0.519</v>
          </cell>
        </row>
        <row r="23446">
          <cell r="F23446" t="str">
            <v>胡西公路</v>
          </cell>
          <cell r="G23446" t="str">
            <v>C196430181</v>
          </cell>
          <cell r="H23446">
            <v>0</v>
          </cell>
          <cell r="I23446">
            <v>2.612</v>
          </cell>
          <cell r="J23446">
            <v>2.612</v>
          </cell>
        </row>
        <row r="23447">
          <cell r="G23447" t="str">
            <v>AA16430181</v>
          </cell>
          <cell r="H23447">
            <v>0</v>
          </cell>
          <cell r="I23447">
            <v>0.442</v>
          </cell>
          <cell r="J23447">
            <v>0.442</v>
          </cell>
        </row>
        <row r="23448">
          <cell r="F23448" t="str">
            <v>中心-南冲公路</v>
          </cell>
          <cell r="G23448" t="str">
            <v>C96M430181</v>
          </cell>
          <cell r="H23448">
            <v>0</v>
          </cell>
          <cell r="I23448">
            <v>0.807</v>
          </cell>
          <cell r="J23448">
            <v>0.807</v>
          </cell>
        </row>
        <row r="23449">
          <cell r="F23449" t="str">
            <v>国道106-竹麻冲公路</v>
          </cell>
          <cell r="G23449" t="str">
            <v>C60I430181</v>
          </cell>
          <cell r="H23449">
            <v>0</v>
          </cell>
          <cell r="I23449">
            <v>0.745</v>
          </cell>
          <cell r="J23449">
            <v>0.745</v>
          </cell>
        </row>
        <row r="23450">
          <cell r="F23450" t="str">
            <v>唐洲-板冲</v>
          </cell>
          <cell r="G23450" t="str">
            <v>V276430181</v>
          </cell>
          <cell r="H23450">
            <v>1.567</v>
          </cell>
          <cell r="I23450">
            <v>2.763</v>
          </cell>
          <cell r="J23450">
            <v>1.196</v>
          </cell>
        </row>
        <row r="23451">
          <cell r="F23451" t="str">
            <v>肖家</v>
          </cell>
          <cell r="G23451" t="str">
            <v>V659430181</v>
          </cell>
          <cell r="H23451">
            <v>0</v>
          </cell>
          <cell r="I23451">
            <v>0.431</v>
          </cell>
          <cell r="J23451">
            <v>0.431</v>
          </cell>
        </row>
        <row r="23452">
          <cell r="F23452" t="str">
            <v>付家</v>
          </cell>
          <cell r="G23452" t="str">
            <v>V678430181</v>
          </cell>
          <cell r="H23452">
            <v>0</v>
          </cell>
          <cell r="I23452">
            <v>0.266</v>
          </cell>
          <cell r="J23452">
            <v>0.266</v>
          </cell>
        </row>
        <row r="23453">
          <cell r="F23453" t="str">
            <v>新屋-又新</v>
          </cell>
          <cell r="G23453" t="str">
            <v>VB31430181</v>
          </cell>
          <cell r="H23453">
            <v>0</v>
          </cell>
          <cell r="I23453">
            <v>0.236</v>
          </cell>
          <cell r="J23453">
            <v>0.236</v>
          </cell>
        </row>
        <row r="23454">
          <cell r="F23454" t="str">
            <v>湖滩-马家公路</v>
          </cell>
          <cell r="G23454" t="str">
            <v>C09C430181</v>
          </cell>
          <cell r="H23454">
            <v>0</v>
          </cell>
          <cell r="I23454">
            <v>0.613</v>
          </cell>
          <cell r="J23454">
            <v>0.613</v>
          </cell>
        </row>
        <row r="23455">
          <cell r="F23455" t="str">
            <v>洲上-金市</v>
          </cell>
          <cell r="G23455" t="str">
            <v>C57C430181</v>
          </cell>
          <cell r="H23455">
            <v>0</v>
          </cell>
          <cell r="I23455">
            <v>0.317</v>
          </cell>
          <cell r="J23455">
            <v>0.317</v>
          </cell>
        </row>
        <row r="23456">
          <cell r="F23456" t="str">
            <v>三岔口-代霜</v>
          </cell>
          <cell r="G23456" t="str">
            <v>C180430181</v>
          </cell>
          <cell r="H23456">
            <v>3.221</v>
          </cell>
          <cell r="I23456">
            <v>3.937</v>
          </cell>
          <cell r="J23456">
            <v>0.716</v>
          </cell>
        </row>
        <row r="23457">
          <cell r="F23457" t="str">
            <v>胜利庙-九龙公路</v>
          </cell>
          <cell r="G23457" t="str">
            <v>C54D430181</v>
          </cell>
          <cell r="H23457">
            <v>0</v>
          </cell>
          <cell r="I23457">
            <v>0.85</v>
          </cell>
          <cell r="J23457">
            <v>0.85</v>
          </cell>
        </row>
        <row r="23458">
          <cell r="F23458" t="str">
            <v>洞泉-养殖场公路</v>
          </cell>
          <cell r="G23458" t="str">
            <v>C29W430181</v>
          </cell>
          <cell r="H23458">
            <v>0</v>
          </cell>
          <cell r="I23458">
            <v>0.657</v>
          </cell>
          <cell r="J23458">
            <v>0.657</v>
          </cell>
        </row>
        <row r="23459">
          <cell r="F23459" t="str">
            <v>古港-枫树公路</v>
          </cell>
          <cell r="G23459" t="str">
            <v>C36B430181</v>
          </cell>
          <cell r="H23459">
            <v>0</v>
          </cell>
          <cell r="I23459">
            <v>0.569</v>
          </cell>
          <cell r="J23459">
            <v>0.569</v>
          </cell>
        </row>
        <row r="23460">
          <cell r="F23460" t="str">
            <v>东边-喇叭氹</v>
          </cell>
          <cell r="G23460" t="str">
            <v>VB40430181</v>
          </cell>
          <cell r="H23460">
            <v>0</v>
          </cell>
          <cell r="I23460">
            <v>0.259</v>
          </cell>
          <cell r="J23460">
            <v>0.259</v>
          </cell>
        </row>
        <row r="23461">
          <cell r="F23461" t="str">
            <v>山下-桥头</v>
          </cell>
          <cell r="G23461" t="str">
            <v>Y008430181</v>
          </cell>
          <cell r="H23461">
            <v>3</v>
          </cell>
          <cell r="I23461">
            <v>4.903</v>
          </cell>
          <cell r="J23461">
            <v>1.903</v>
          </cell>
        </row>
        <row r="23462">
          <cell r="F23462" t="str">
            <v>106-石坪公路</v>
          </cell>
          <cell r="G23462" t="str">
            <v>C17H430181</v>
          </cell>
          <cell r="H23462">
            <v>0</v>
          </cell>
          <cell r="I23462">
            <v>0.621</v>
          </cell>
          <cell r="J23462">
            <v>0.621</v>
          </cell>
        </row>
        <row r="23463">
          <cell r="F23463" t="str">
            <v>景袍岭-都庄</v>
          </cell>
          <cell r="G23463" t="str">
            <v>C280430181</v>
          </cell>
          <cell r="H23463">
            <v>1.482</v>
          </cell>
          <cell r="I23463">
            <v>2.488</v>
          </cell>
          <cell r="J23463">
            <v>1.006</v>
          </cell>
        </row>
        <row r="23464">
          <cell r="F23464" t="str">
            <v>何家-界口公路</v>
          </cell>
          <cell r="G23464" t="str">
            <v>C44G430181</v>
          </cell>
          <cell r="H23464">
            <v>0</v>
          </cell>
          <cell r="I23464">
            <v>0.844</v>
          </cell>
          <cell r="J23464">
            <v>0.844</v>
          </cell>
        </row>
        <row r="23465">
          <cell r="F23465" t="str">
            <v>界口-墨庄公路</v>
          </cell>
          <cell r="G23465" t="str">
            <v>C53L430181</v>
          </cell>
          <cell r="H23465">
            <v>0</v>
          </cell>
          <cell r="I23465">
            <v>1.387</v>
          </cell>
          <cell r="J23465">
            <v>1.387</v>
          </cell>
        </row>
        <row r="23466">
          <cell r="F23466" t="str">
            <v>曾家坪-龙化</v>
          </cell>
          <cell r="G23466" t="str">
            <v>V628430181</v>
          </cell>
          <cell r="H23466">
            <v>0</v>
          </cell>
          <cell r="I23466">
            <v>0.883</v>
          </cell>
          <cell r="J23466">
            <v>0.883</v>
          </cell>
        </row>
        <row r="23467">
          <cell r="F23467" t="str">
            <v>新屋-梨树</v>
          </cell>
          <cell r="G23467" t="str">
            <v>V639430181</v>
          </cell>
          <cell r="H23467">
            <v>0</v>
          </cell>
          <cell r="I23467">
            <v>2.009</v>
          </cell>
          <cell r="J23467">
            <v>2.009</v>
          </cell>
        </row>
        <row r="23468">
          <cell r="F23468" t="str">
            <v>春田-新屋</v>
          </cell>
          <cell r="G23468" t="str">
            <v>C308430181</v>
          </cell>
          <cell r="H23468">
            <v>0</v>
          </cell>
          <cell r="I23468">
            <v>2.422</v>
          </cell>
          <cell r="J23468">
            <v>2.422</v>
          </cell>
        </row>
        <row r="23469">
          <cell r="F23469" t="str">
            <v>教军坪-新开</v>
          </cell>
          <cell r="G23469" t="str">
            <v>C370430181</v>
          </cell>
          <cell r="H23469">
            <v>1.432</v>
          </cell>
          <cell r="I23469">
            <v>1.917</v>
          </cell>
          <cell r="J23469">
            <v>0.485</v>
          </cell>
        </row>
        <row r="23470">
          <cell r="F23470" t="str">
            <v>新开-新丰</v>
          </cell>
          <cell r="G23470" t="str">
            <v>C492430181</v>
          </cell>
          <cell r="H23470">
            <v>1.698</v>
          </cell>
          <cell r="I23470">
            <v>2.798</v>
          </cell>
          <cell r="J23470">
            <v>1.1</v>
          </cell>
        </row>
        <row r="23471">
          <cell r="F23471" t="str">
            <v>G106-双门</v>
          </cell>
          <cell r="G23471" t="str">
            <v>V593430181</v>
          </cell>
          <cell r="H23471">
            <v>0</v>
          </cell>
          <cell r="I23471">
            <v>0.85</v>
          </cell>
          <cell r="J23471">
            <v>0.85</v>
          </cell>
        </row>
        <row r="23472">
          <cell r="F23472" t="str">
            <v>刘家-玲珑</v>
          </cell>
          <cell r="G23472" t="str">
            <v>V595430181</v>
          </cell>
          <cell r="H23472">
            <v>0</v>
          </cell>
          <cell r="I23472">
            <v>0.313</v>
          </cell>
          <cell r="J23472">
            <v>0.313</v>
          </cell>
        </row>
        <row r="23473">
          <cell r="F23473" t="str">
            <v>戴湾-村部</v>
          </cell>
          <cell r="G23473" t="str">
            <v>V597430181</v>
          </cell>
          <cell r="H23473">
            <v>0</v>
          </cell>
          <cell r="I23473">
            <v>0.921</v>
          </cell>
          <cell r="J23473">
            <v>0.921</v>
          </cell>
        </row>
        <row r="23474">
          <cell r="F23474" t="str">
            <v>百亩-双峰公路</v>
          </cell>
          <cell r="G23474" t="str">
            <v>C46J430181</v>
          </cell>
          <cell r="H23474">
            <v>0</v>
          </cell>
          <cell r="I23474">
            <v>0.742</v>
          </cell>
          <cell r="J23474">
            <v>0.742</v>
          </cell>
        </row>
        <row r="23475">
          <cell r="F23475" t="str">
            <v>马鞍-马鞍</v>
          </cell>
          <cell r="G23475" t="str">
            <v>C297430181</v>
          </cell>
          <cell r="H23475">
            <v>0</v>
          </cell>
          <cell r="I23475">
            <v>0.612</v>
          </cell>
          <cell r="J23475">
            <v>0.612</v>
          </cell>
        </row>
        <row r="23476">
          <cell r="F23476" t="str">
            <v>车上-车上</v>
          </cell>
          <cell r="G23476" t="str">
            <v>C278430181</v>
          </cell>
          <cell r="H23476">
            <v>0</v>
          </cell>
          <cell r="I23476">
            <v>1.802</v>
          </cell>
          <cell r="J23476">
            <v>1.802</v>
          </cell>
        </row>
        <row r="23477">
          <cell r="F23477" t="str">
            <v>春江-万城公路</v>
          </cell>
          <cell r="G23477" t="str">
            <v>C41X430181</v>
          </cell>
          <cell r="H23477">
            <v>0</v>
          </cell>
          <cell r="I23477">
            <v>0.437</v>
          </cell>
          <cell r="J23477">
            <v>0.437</v>
          </cell>
        </row>
        <row r="23478">
          <cell r="F23478" t="str">
            <v>新屋-河边</v>
          </cell>
          <cell r="G23478" t="str">
            <v>VP19430181</v>
          </cell>
          <cell r="H23478">
            <v>0</v>
          </cell>
          <cell r="I23478">
            <v>0.842</v>
          </cell>
          <cell r="J23478">
            <v>0.842</v>
          </cell>
        </row>
        <row r="23479">
          <cell r="F23479" t="str">
            <v>樟树-胜利</v>
          </cell>
          <cell r="G23479" t="str">
            <v>VP20430181</v>
          </cell>
          <cell r="H23479">
            <v>0</v>
          </cell>
          <cell r="I23479">
            <v>0.472</v>
          </cell>
          <cell r="J23479">
            <v>0.472</v>
          </cell>
        </row>
        <row r="23480">
          <cell r="F23480" t="str">
            <v>义仓-大屋</v>
          </cell>
          <cell r="G23480" t="str">
            <v>C549430181</v>
          </cell>
          <cell r="H23480">
            <v>0.915</v>
          </cell>
          <cell r="I23480">
            <v>1.764</v>
          </cell>
          <cell r="J23480">
            <v>0.849</v>
          </cell>
        </row>
        <row r="23481">
          <cell r="F23481" t="str">
            <v>搞棚-下竹山公路</v>
          </cell>
          <cell r="G23481" t="str">
            <v>C97O430181</v>
          </cell>
          <cell r="H23481">
            <v>0</v>
          </cell>
          <cell r="I23481">
            <v>0.928</v>
          </cell>
          <cell r="J23481">
            <v>0.928</v>
          </cell>
        </row>
        <row r="23482">
          <cell r="F23482" t="str">
            <v>易家-干子</v>
          </cell>
          <cell r="G23482" t="str">
            <v>VP08430181</v>
          </cell>
          <cell r="H23482">
            <v>0</v>
          </cell>
          <cell r="I23482">
            <v>0.75</v>
          </cell>
          <cell r="J23482">
            <v>0.75</v>
          </cell>
        </row>
        <row r="23483">
          <cell r="G23483" t="str">
            <v>AA04430181</v>
          </cell>
          <cell r="H23483">
            <v>0</v>
          </cell>
          <cell r="I23483">
            <v>0.449</v>
          </cell>
          <cell r="J23483">
            <v>0.449</v>
          </cell>
        </row>
        <row r="23484">
          <cell r="F23484" t="str">
            <v>毛坪-银龙</v>
          </cell>
          <cell r="G23484" t="str">
            <v>C596430181</v>
          </cell>
          <cell r="H23484">
            <v>3.497</v>
          </cell>
          <cell r="I23484">
            <v>5.497</v>
          </cell>
          <cell r="J23484">
            <v>2</v>
          </cell>
        </row>
        <row r="23485">
          <cell r="F23485" t="str">
            <v>麻衣庙-水库公路</v>
          </cell>
          <cell r="G23485" t="str">
            <v>C67V430181</v>
          </cell>
          <cell r="H23485">
            <v>0</v>
          </cell>
          <cell r="I23485">
            <v>0.793</v>
          </cell>
          <cell r="J23485">
            <v>0.793</v>
          </cell>
        </row>
        <row r="23486">
          <cell r="F23486" t="str">
            <v>官冲-寺冲公路</v>
          </cell>
          <cell r="G23486" t="str">
            <v>C90V430181</v>
          </cell>
          <cell r="H23486">
            <v>0</v>
          </cell>
          <cell r="I23486">
            <v>0.514</v>
          </cell>
          <cell r="J23486">
            <v>0.514</v>
          </cell>
        </row>
        <row r="23487">
          <cell r="F23487" t="str">
            <v>刘家台-老屋公路</v>
          </cell>
          <cell r="G23487" t="str">
            <v>C49O430181</v>
          </cell>
          <cell r="H23487">
            <v>0</v>
          </cell>
          <cell r="I23487">
            <v>1.066</v>
          </cell>
          <cell r="J23487">
            <v>1.066</v>
          </cell>
        </row>
        <row r="23488">
          <cell r="F23488" t="str">
            <v>珠林-珠林</v>
          </cell>
          <cell r="G23488" t="str">
            <v>C570430181</v>
          </cell>
          <cell r="H23488">
            <v>0</v>
          </cell>
          <cell r="I23488">
            <v>2.169</v>
          </cell>
          <cell r="J23488">
            <v>2.169</v>
          </cell>
        </row>
        <row r="23489">
          <cell r="F23489" t="str">
            <v>杨眉-杨眉</v>
          </cell>
          <cell r="G23489" t="str">
            <v>C23A430181</v>
          </cell>
          <cell r="H23489">
            <v>0</v>
          </cell>
          <cell r="I23489">
            <v>0.67</v>
          </cell>
          <cell r="J23489">
            <v>0.67</v>
          </cell>
        </row>
        <row r="23490">
          <cell r="G23490" t="str">
            <v>VVE6430682</v>
          </cell>
          <cell r="H23490">
            <v>0</v>
          </cell>
          <cell r="I23490">
            <v>0.236</v>
          </cell>
          <cell r="J23490">
            <v>0.236</v>
          </cell>
        </row>
        <row r="23491">
          <cell r="F23491" t="str">
            <v>龙泉桥-清映界公路</v>
          </cell>
          <cell r="G23491" t="str">
            <v>C07Q430181</v>
          </cell>
          <cell r="H23491">
            <v>2.085</v>
          </cell>
          <cell r="I23491">
            <v>4.536</v>
          </cell>
          <cell r="J23491">
            <v>2.451</v>
          </cell>
        </row>
        <row r="23492">
          <cell r="G23492" t="str">
            <v>AA49430181</v>
          </cell>
          <cell r="H23492">
            <v>0</v>
          </cell>
          <cell r="I23492">
            <v>0.242</v>
          </cell>
          <cell r="J23492">
            <v>0.242</v>
          </cell>
        </row>
        <row r="23493">
          <cell r="F23493" t="str">
            <v>新河-边洲</v>
          </cell>
          <cell r="G23493" t="str">
            <v>VJ06430181</v>
          </cell>
          <cell r="H23493">
            <v>0</v>
          </cell>
          <cell r="I23493">
            <v>0.369</v>
          </cell>
          <cell r="J23493">
            <v>0.369</v>
          </cell>
        </row>
        <row r="23494">
          <cell r="F23494" t="str">
            <v>马家坳-牛栏冲</v>
          </cell>
          <cell r="G23494" t="str">
            <v>VH36430181</v>
          </cell>
          <cell r="H23494">
            <v>0</v>
          </cell>
          <cell r="I23494">
            <v>2.35</v>
          </cell>
          <cell r="J23494">
            <v>2.35</v>
          </cell>
        </row>
        <row r="23495">
          <cell r="F23495" t="str">
            <v>才口龙-秧田集镇</v>
          </cell>
          <cell r="G23495" t="str">
            <v>C372430181</v>
          </cell>
          <cell r="H23495">
            <v>1.354</v>
          </cell>
          <cell r="I23495">
            <v>2.096</v>
          </cell>
          <cell r="J23495">
            <v>0.742</v>
          </cell>
        </row>
        <row r="23496">
          <cell r="G23496" t="str">
            <v>AA41430181</v>
          </cell>
          <cell r="H23496">
            <v>0</v>
          </cell>
          <cell r="I23496">
            <v>0.28</v>
          </cell>
          <cell r="J23496">
            <v>0.28</v>
          </cell>
        </row>
        <row r="23497">
          <cell r="F23497" t="str">
            <v>水库-大源界</v>
          </cell>
          <cell r="G23497" t="str">
            <v>C541430181</v>
          </cell>
          <cell r="H23497">
            <v>0</v>
          </cell>
          <cell r="I23497">
            <v>1.218</v>
          </cell>
          <cell r="J23497">
            <v>1.218</v>
          </cell>
        </row>
        <row r="23498">
          <cell r="F23498" t="str">
            <v>新屋-公屋</v>
          </cell>
          <cell r="G23498" t="str">
            <v>VH69430181</v>
          </cell>
          <cell r="H23498">
            <v>0</v>
          </cell>
          <cell r="I23498">
            <v>0.245</v>
          </cell>
          <cell r="J23498">
            <v>0.245</v>
          </cell>
        </row>
        <row r="23499">
          <cell r="F23499" t="str">
            <v>袁家冲-袁家冲</v>
          </cell>
          <cell r="G23499" t="str">
            <v>C484430181</v>
          </cell>
          <cell r="H23499">
            <v>1.478</v>
          </cell>
          <cell r="I23499">
            <v>1.592</v>
          </cell>
          <cell r="J23499">
            <v>0.114</v>
          </cell>
        </row>
        <row r="23500">
          <cell r="F23500" t="str">
            <v>中山路</v>
          </cell>
          <cell r="G23500" t="str">
            <v>VH85430181</v>
          </cell>
          <cell r="H23500">
            <v>0</v>
          </cell>
          <cell r="I23500">
            <v>0.425</v>
          </cell>
          <cell r="J23500">
            <v>0.425</v>
          </cell>
        </row>
        <row r="23501">
          <cell r="F23501" t="str">
            <v>舒家园-水带龙</v>
          </cell>
          <cell r="G23501" t="str">
            <v>V517430181</v>
          </cell>
          <cell r="H23501">
            <v>0</v>
          </cell>
          <cell r="I23501">
            <v>0.493</v>
          </cell>
          <cell r="J23501">
            <v>0.493</v>
          </cell>
        </row>
        <row r="23502">
          <cell r="F23502" t="str">
            <v>刘家-高塘</v>
          </cell>
          <cell r="G23502" t="str">
            <v>V562430181</v>
          </cell>
          <cell r="H23502">
            <v>0</v>
          </cell>
          <cell r="I23502">
            <v>0.607</v>
          </cell>
          <cell r="J23502">
            <v>0.607</v>
          </cell>
        </row>
        <row r="23503">
          <cell r="G23503" t="str">
            <v>AA40430181</v>
          </cell>
          <cell r="H23503">
            <v>0</v>
          </cell>
          <cell r="I23503">
            <v>0.477</v>
          </cell>
          <cell r="J23503">
            <v>0.477</v>
          </cell>
        </row>
        <row r="23504">
          <cell r="F23504" t="str">
            <v>社龙-石背</v>
          </cell>
          <cell r="G23504" t="str">
            <v>V510430181</v>
          </cell>
          <cell r="H23504">
            <v>0</v>
          </cell>
          <cell r="I23504">
            <v>0.624</v>
          </cell>
          <cell r="J23504">
            <v>0.624</v>
          </cell>
        </row>
        <row r="23505">
          <cell r="F23505" t="str">
            <v>永社公路-长佳</v>
          </cell>
          <cell r="G23505" t="str">
            <v>V548430181</v>
          </cell>
          <cell r="H23505">
            <v>0</v>
          </cell>
          <cell r="I23505">
            <v>0.301</v>
          </cell>
          <cell r="J23505">
            <v>0.301</v>
          </cell>
        </row>
        <row r="23506">
          <cell r="F23506" t="str">
            <v>太兴路-黄花</v>
          </cell>
          <cell r="G23506" t="str">
            <v>V550430181</v>
          </cell>
          <cell r="H23506">
            <v>0</v>
          </cell>
          <cell r="I23506">
            <v>1.012</v>
          </cell>
          <cell r="J23506">
            <v>1.012</v>
          </cell>
        </row>
        <row r="23507">
          <cell r="F23507" t="str">
            <v>合心-清江</v>
          </cell>
          <cell r="G23507" t="str">
            <v>V598430181</v>
          </cell>
          <cell r="H23507">
            <v>0</v>
          </cell>
          <cell r="I23507">
            <v>0.866</v>
          </cell>
          <cell r="J23507">
            <v>0.866</v>
          </cell>
        </row>
        <row r="23508">
          <cell r="F23508" t="str">
            <v>合心-马源</v>
          </cell>
          <cell r="G23508" t="str">
            <v>V599430181</v>
          </cell>
          <cell r="H23508">
            <v>0</v>
          </cell>
          <cell r="I23508">
            <v>1.724</v>
          </cell>
          <cell r="J23508">
            <v>1.724</v>
          </cell>
        </row>
        <row r="23509">
          <cell r="F23509" t="str">
            <v>双江-枫树坳</v>
          </cell>
          <cell r="G23509" t="str">
            <v>V490430181</v>
          </cell>
          <cell r="H23509">
            <v>0</v>
          </cell>
          <cell r="I23509">
            <v>3.3</v>
          </cell>
          <cell r="J23509">
            <v>3.3</v>
          </cell>
        </row>
        <row r="23510">
          <cell r="F23510" t="str">
            <v>车站-下市</v>
          </cell>
          <cell r="G23510" t="str">
            <v>V568430181</v>
          </cell>
          <cell r="H23510">
            <v>0</v>
          </cell>
          <cell r="I23510">
            <v>1.205</v>
          </cell>
          <cell r="J23510">
            <v>1.205</v>
          </cell>
        </row>
        <row r="23511">
          <cell r="F23511" t="str">
            <v>洪家塘-社小</v>
          </cell>
          <cell r="G23511" t="str">
            <v>V569430181</v>
          </cell>
          <cell r="H23511">
            <v>0</v>
          </cell>
          <cell r="I23511">
            <v>0.78</v>
          </cell>
          <cell r="J23511">
            <v>0.78</v>
          </cell>
        </row>
        <row r="23512">
          <cell r="F23512" t="str">
            <v>八亩路组-大河</v>
          </cell>
          <cell r="G23512" t="str">
            <v>C353430181</v>
          </cell>
          <cell r="H23512">
            <v>0</v>
          </cell>
          <cell r="I23512">
            <v>3.14</v>
          </cell>
          <cell r="J23512">
            <v>3.14</v>
          </cell>
        </row>
        <row r="23513">
          <cell r="F23513" t="str">
            <v>金星-苍柏学校</v>
          </cell>
          <cell r="G23513" t="str">
            <v>C250430181</v>
          </cell>
          <cell r="H23513">
            <v>0.931</v>
          </cell>
          <cell r="I23513">
            <v>4.288</v>
          </cell>
          <cell r="J23513">
            <v>3.357</v>
          </cell>
        </row>
        <row r="23514">
          <cell r="F23514" t="str">
            <v>桥头-铁甲</v>
          </cell>
          <cell r="G23514" t="str">
            <v>V037430181</v>
          </cell>
          <cell r="H23514">
            <v>0</v>
          </cell>
          <cell r="I23514">
            <v>1.08</v>
          </cell>
          <cell r="J23514">
            <v>1.08</v>
          </cell>
        </row>
        <row r="23515">
          <cell r="F23515" t="str">
            <v>桥头-芦洲</v>
          </cell>
          <cell r="G23515" t="str">
            <v>VB11430181</v>
          </cell>
          <cell r="H23515">
            <v>0</v>
          </cell>
          <cell r="I23515">
            <v>0.596</v>
          </cell>
          <cell r="J23515">
            <v>0.596</v>
          </cell>
        </row>
        <row r="23516">
          <cell r="F23516" t="str">
            <v>路口-坳背</v>
          </cell>
          <cell r="G23516" t="str">
            <v>VA93430181</v>
          </cell>
          <cell r="H23516">
            <v>0</v>
          </cell>
          <cell r="I23516">
            <v>0.347</v>
          </cell>
          <cell r="J23516">
            <v>0.347</v>
          </cell>
        </row>
        <row r="23517">
          <cell r="F23517" t="str">
            <v>湾里-江西界公路</v>
          </cell>
          <cell r="G23517" t="str">
            <v>C61J430181</v>
          </cell>
          <cell r="H23517">
            <v>0</v>
          </cell>
          <cell r="I23517">
            <v>3.604</v>
          </cell>
          <cell r="J23517">
            <v>3.604</v>
          </cell>
        </row>
        <row r="23518">
          <cell r="F23518" t="str">
            <v>桥头-沿溪桥公路</v>
          </cell>
          <cell r="G23518" t="str">
            <v>C202430181</v>
          </cell>
          <cell r="H23518">
            <v>1.719</v>
          </cell>
          <cell r="I23518">
            <v>2.654</v>
          </cell>
          <cell r="J23518">
            <v>0.935</v>
          </cell>
        </row>
        <row r="23519">
          <cell r="F23519" t="str">
            <v>河东农场-新园</v>
          </cell>
          <cell r="G23519" t="str">
            <v>V863430181</v>
          </cell>
          <cell r="H23519">
            <v>0</v>
          </cell>
          <cell r="I23519">
            <v>0.326</v>
          </cell>
          <cell r="J23519">
            <v>0.326</v>
          </cell>
        </row>
        <row r="23520">
          <cell r="F23520" t="str">
            <v>包湾-蔡下</v>
          </cell>
          <cell r="G23520" t="str">
            <v>VU36430181</v>
          </cell>
          <cell r="H23520">
            <v>0</v>
          </cell>
          <cell r="I23520">
            <v>0.765</v>
          </cell>
          <cell r="J23520">
            <v>0.765</v>
          </cell>
        </row>
        <row r="23521">
          <cell r="F23521" t="str">
            <v>塘田-塘田</v>
          </cell>
          <cell r="G23521" t="str">
            <v>C45J430181</v>
          </cell>
          <cell r="H23521">
            <v>1.177</v>
          </cell>
          <cell r="I23521">
            <v>2.727</v>
          </cell>
          <cell r="J23521">
            <v>1.55</v>
          </cell>
        </row>
        <row r="23522">
          <cell r="F23522" t="str">
            <v>新屋-太农</v>
          </cell>
          <cell r="G23522" t="str">
            <v>V873430181</v>
          </cell>
          <cell r="H23522">
            <v>0</v>
          </cell>
          <cell r="I23522">
            <v>0.705</v>
          </cell>
          <cell r="J23522">
            <v>0.705</v>
          </cell>
        </row>
        <row r="23523">
          <cell r="F23523" t="str">
            <v>湾山路口-沿溪中学后门</v>
          </cell>
          <cell r="G23523" t="str">
            <v>V866430181</v>
          </cell>
          <cell r="H23523">
            <v>0</v>
          </cell>
          <cell r="I23523">
            <v>0.561</v>
          </cell>
          <cell r="J23523">
            <v>0.561</v>
          </cell>
        </row>
        <row r="23524">
          <cell r="F23524" t="str">
            <v>鄢家-老屋</v>
          </cell>
          <cell r="G23524" t="str">
            <v>C394430181</v>
          </cell>
          <cell r="H23524">
            <v>0.415</v>
          </cell>
          <cell r="I23524">
            <v>1.759</v>
          </cell>
          <cell r="J23524">
            <v>1.344</v>
          </cell>
        </row>
        <row r="23525">
          <cell r="F23525" t="str">
            <v>岭背-藕塘</v>
          </cell>
          <cell r="G23525" t="str">
            <v>VJ44430181</v>
          </cell>
          <cell r="H23525">
            <v>0</v>
          </cell>
          <cell r="I23525">
            <v>0.687</v>
          </cell>
          <cell r="J23525">
            <v>0.687</v>
          </cell>
        </row>
        <row r="23526">
          <cell r="F23526" t="str">
            <v>新湖-开元路</v>
          </cell>
          <cell r="G23526" t="str">
            <v>VJ73430181</v>
          </cell>
          <cell r="H23526">
            <v>0</v>
          </cell>
          <cell r="I23526">
            <v>0.979</v>
          </cell>
          <cell r="J23526">
            <v>0.979</v>
          </cell>
        </row>
        <row r="23527">
          <cell r="F23527" t="str">
            <v>永丰公路-向阳</v>
          </cell>
          <cell r="G23527" t="str">
            <v>VJ75430181</v>
          </cell>
          <cell r="H23527">
            <v>0</v>
          </cell>
          <cell r="I23527">
            <v>0.997</v>
          </cell>
          <cell r="J23527">
            <v>0.997</v>
          </cell>
        </row>
        <row r="23528">
          <cell r="F23528" t="str">
            <v>永丰公路-棉杨岭</v>
          </cell>
          <cell r="G23528" t="str">
            <v>VJ56430181</v>
          </cell>
          <cell r="H23528">
            <v>0</v>
          </cell>
          <cell r="I23528">
            <v>0.504</v>
          </cell>
          <cell r="J23528">
            <v>0.504</v>
          </cell>
        </row>
        <row r="23529">
          <cell r="F23529" t="str">
            <v>栗塘路口-栗塘公路</v>
          </cell>
          <cell r="G23529" t="str">
            <v>C16S430181</v>
          </cell>
          <cell r="H23529">
            <v>0</v>
          </cell>
          <cell r="I23529">
            <v>0.896</v>
          </cell>
          <cell r="J23529">
            <v>0.896</v>
          </cell>
        </row>
        <row r="23530">
          <cell r="F23530" t="str">
            <v>圳背-珠山桥公路</v>
          </cell>
          <cell r="G23530" t="str">
            <v>C49Q430181</v>
          </cell>
          <cell r="H23530">
            <v>0</v>
          </cell>
          <cell r="I23530">
            <v>1.195</v>
          </cell>
          <cell r="J23530">
            <v>1.195</v>
          </cell>
        </row>
        <row r="23531">
          <cell r="F23531" t="str">
            <v>鄢家-老屋</v>
          </cell>
          <cell r="G23531" t="str">
            <v>C394430181</v>
          </cell>
          <cell r="H23531">
            <v>0</v>
          </cell>
          <cell r="I23531">
            <v>0.87</v>
          </cell>
          <cell r="J23531">
            <v>0.87</v>
          </cell>
        </row>
        <row r="23532">
          <cell r="F23532" t="str">
            <v>下松组-里塘</v>
          </cell>
          <cell r="G23532" t="str">
            <v>C395430181</v>
          </cell>
          <cell r="H23532">
            <v>0</v>
          </cell>
          <cell r="I23532">
            <v>1.724</v>
          </cell>
          <cell r="J23532">
            <v>1.724</v>
          </cell>
        </row>
        <row r="23533">
          <cell r="F23533" t="str">
            <v>上大屋-砂子塘</v>
          </cell>
          <cell r="G23533" t="str">
            <v>C396430181</v>
          </cell>
          <cell r="H23533">
            <v>1.034</v>
          </cell>
          <cell r="I23533">
            <v>2.067</v>
          </cell>
          <cell r="J23533">
            <v>1.033</v>
          </cell>
        </row>
        <row r="23534">
          <cell r="F23534" t="str">
            <v>烟屋-油铺</v>
          </cell>
          <cell r="G23534" t="str">
            <v>VJ66430181</v>
          </cell>
          <cell r="H23534">
            <v>0</v>
          </cell>
          <cell r="I23534">
            <v>1.041</v>
          </cell>
          <cell r="J23534">
            <v>1.041</v>
          </cell>
        </row>
        <row r="23535">
          <cell r="F23535" t="str">
            <v>小柞-新升</v>
          </cell>
          <cell r="G23535" t="str">
            <v>VJ86430181</v>
          </cell>
          <cell r="H23535">
            <v>0</v>
          </cell>
          <cell r="I23535">
            <v>0.425</v>
          </cell>
          <cell r="J23535">
            <v>0.425</v>
          </cell>
        </row>
        <row r="23536">
          <cell r="F23536" t="str">
            <v>狮子山-岔口公路</v>
          </cell>
          <cell r="G23536" t="str">
            <v>C62V430181</v>
          </cell>
          <cell r="H23536">
            <v>1.007</v>
          </cell>
          <cell r="I23536">
            <v>2.275</v>
          </cell>
          <cell r="J23536">
            <v>1.268</v>
          </cell>
        </row>
        <row r="23537">
          <cell r="F23537" t="str">
            <v>校湾-肖家冲</v>
          </cell>
          <cell r="G23537" t="str">
            <v>VU61430181</v>
          </cell>
          <cell r="H23537">
            <v>0</v>
          </cell>
          <cell r="I23537">
            <v>0.306</v>
          </cell>
          <cell r="J23537">
            <v>0.306</v>
          </cell>
        </row>
        <row r="23538">
          <cell r="F23538" t="str">
            <v>三联-双元冲公路</v>
          </cell>
          <cell r="G23538" t="str">
            <v>C08L430181</v>
          </cell>
          <cell r="H23538">
            <v>0</v>
          </cell>
          <cell r="I23538">
            <v>5.288</v>
          </cell>
          <cell r="J23538">
            <v>5.288</v>
          </cell>
        </row>
        <row r="23539">
          <cell r="F23539" t="str">
            <v>河下-樟树冲</v>
          </cell>
          <cell r="G23539" t="str">
            <v>VU65430181</v>
          </cell>
          <cell r="H23539">
            <v>0</v>
          </cell>
          <cell r="I23539">
            <v>0.45</v>
          </cell>
          <cell r="J23539">
            <v>0.45</v>
          </cell>
        </row>
        <row r="23540">
          <cell r="F23540" t="str">
            <v>青龙-高坪</v>
          </cell>
          <cell r="G23540" t="str">
            <v>VU72430181</v>
          </cell>
          <cell r="H23540">
            <v>0</v>
          </cell>
          <cell r="I23540">
            <v>1.373</v>
          </cell>
          <cell r="J23540">
            <v>1.373</v>
          </cell>
        </row>
        <row r="23541">
          <cell r="F23541" t="str">
            <v>南坪-燕窝</v>
          </cell>
          <cell r="G23541" t="str">
            <v>C056430181</v>
          </cell>
          <cell r="H23541">
            <v>0</v>
          </cell>
          <cell r="I23541">
            <v>0.182</v>
          </cell>
          <cell r="J23541">
            <v>0.182</v>
          </cell>
        </row>
        <row r="23542">
          <cell r="F23542" t="str">
            <v>丰湾-大屋</v>
          </cell>
          <cell r="G23542" t="str">
            <v>VV38430181</v>
          </cell>
          <cell r="H23542">
            <v>0</v>
          </cell>
          <cell r="I23542">
            <v>0.518</v>
          </cell>
          <cell r="J23542">
            <v>0.518</v>
          </cell>
        </row>
        <row r="23543">
          <cell r="G23543" t="str">
            <v>AA05430181</v>
          </cell>
          <cell r="H23543">
            <v>0</v>
          </cell>
          <cell r="I23543">
            <v>0.404</v>
          </cell>
          <cell r="J23543">
            <v>0.404</v>
          </cell>
        </row>
        <row r="23544">
          <cell r="F23544" t="str">
            <v>长冲-岭上公路</v>
          </cell>
          <cell r="G23544" t="str">
            <v>C03G430181</v>
          </cell>
          <cell r="H23544">
            <v>0</v>
          </cell>
          <cell r="I23544">
            <v>0.925</v>
          </cell>
          <cell r="J23544">
            <v>0.925</v>
          </cell>
        </row>
        <row r="23545">
          <cell r="F23545" t="str">
            <v>钟佛-西山公路</v>
          </cell>
          <cell r="G23545" t="str">
            <v>C54F430181</v>
          </cell>
          <cell r="H23545">
            <v>0</v>
          </cell>
          <cell r="I23545">
            <v>1.998</v>
          </cell>
          <cell r="J23545">
            <v>1.998</v>
          </cell>
        </row>
        <row r="23546">
          <cell r="F23546" t="str">
            <v>太阳-西冲</v>
          </cell>
          <cell r="G23546" t="str">
            <v>V804430181</v>
          </cell>
          <cell r="H23546">
            <v>0</v>
          </cell>
          <cell r="I23546">
            <v>0.792</v>
          </cell>
          <cell r="J23546">
            <v>0.792</v>
          </cell>
        </row>
        <row r="23547">
          <cell r="F23547" t="str">
            <v>陈家-枞树</v>
          </cell>
          <cell r="G23547" t="str">
            <v>C58N430181</v>
          </cell>
          <cell r="H23547">
            <v>0.729</v>
          </cell>
          <cell r="I23547">
            <v>1.192</v>
          </cell>
          <cell r="J23547">
            <v>0.463</v>
          </cell>
        </row>
        <row r="23548">
          <cell r="F23548" t="str">
            <v>金龙-清水</v>
          </cell>
          <cell r="G23548" t="str">
            <v>V736430181</v>
          </cell>
          <cell r="H23548">
            <v>0</v>
          </cell>
          <cell r="I23548">
            <v>0.61</v>
          </cell>
          <cell r="J23548">
            <v>0.61</v>
          </cell>
        </row>
        <row r="23549">
          <cell r="F23549" t="str">
            <v>樟树-油铺</v>
          </cell>
          <cell r="G23549" t="str">
            <v>V745430181</v>
          </cell>
          <cell r="H23549">
            <v>0</v>
          </cell>
          <cell r="I23549">
            <v>1.934</v>
          </cell>
          <cell r="J23549">
            <v>1.934</v>
          </cell>
        </row>
        <row r="23550">
          <cell r="F23550" t="str">
            <v>上马-祠堂</v>
          </cell>
          <cell r="G23550" t="str">
            <v>V746430181</v>
          </cell>
          <cell r="H23550">
            <v>0</v>
          </cell>
          <cell r="I23550">
            <v>0.924</v>
          </cell>
          <cell r="J23550">
            <v>0.924</v>
          </cell>
        </row>
        <row r="23551">
          <cell r="F23551" t="str">
            <v>S206-周家</v>
          </cell>
          <cell r="G23551" t="str">
            <v>V762430181</v>
          </cell>
          <cell r="H23551">
            <v>0</v>
          </cell>
          <cell r="I23551">
            <v>0.664</v>
          </cell>
          <cell r="J23551">
            <v>0.664</v>
          </cell>
        </row>
        <row r="23552">
          <cell r="F23552" t="str">
            <v>S206-大屋</v>
          </cell>
          <cell r="G23552" t="str">
            <v>V766430181</v>
          </cell>
          <cell r="H23552">
            <v>0</v>
          </cell>
          <cell r="I23552">
            <v>0.494</v>
          </cell>
          <cell r="J23552">
            <v>0.494</v>
          </cell>
        </row>
        <row r="23553">
          <cell r="F23553" t="str">
            <v>S206-周上</v>
          </cell>
          <cell r="G23553" t="str">
            <v>V767430181</v>
          </cell>
          <cell r="H23553">
            <v>0</v>
          </cell>
          <cell r="I23553">
            <v>0.452</v>
          </cell>
          <cell r="J23553">
            <v>0.452</v>
          </cell>
        </row>
        <row r="23554">
          <cell r="F23554" t="str">
            <v>高家冲-火上</v>
          </cell>
          <cell r="G23554" t="str">
            <v>V801430181</v>
          </cell>
          <cell r="H23554">
            <v>0</v>
          </cell>
          <cell r="I23554">
            <v>2.78</v>
          </cell>
          <cell r="J23554">
            <v>2.78</v>
          </cell>
        </row>
        <row r="23555">
          <cell r="F23555" t="str">
            <v>三塘岭-九马嘴公路</v>
          </cell>
          <cell r="G23555" t="str">
            <v>C28T430181</v>
          </cell>
          <cell r="H23555">
            <v>0</v>
          </cell>
          <cell r="I23555">
            <v>0.689</v>
          </cell>
          <cell r="J23555">
            <v>0.689</v>
          </cell>
        </row>
        <row r="23556">
          <cell r="F23556" t="str">
            <v>金龙-樟树公路</v>
          </cell>
          <cell r="G23556" t="str">
            <v>C50A430181</v>
          </cell>
          <cell r="H23556">
            <v>0</v>
          </cell>
          <cell r="I23556">
            <v>1.441</v>
          </cell>
          <cell r="J23556">
            <v>1.441</v>
          </cell>
        </row>
        <row r="23557">
          <cell r="F23557" t="str">
            <v>新柳-驷马</v>
          </cell>
          <cell r="G23557" t="str">
            <v>C227430181</v>
          </cell>
          <cell r="H23557">
            <v>0.917</v>
          </cell>
          <cell r="I23557">
            <v>1.737</v>
          </cell>
          <cell r="J23557">
            <v>0.82</v>
          </cell>
        </row>
        <row r="23558">
          <cell r="F23558" t="str">
            <v>田心-钟家坝</v>
          </cell>
          <cell r="G23558" t="str">
            <v>VB82430181</v>
          </cell>
          <cell r="H23558">
            <v>0</v>
          </cell>
          <cell r="I23558">
            <v>0.493</v>
          </cell>
          <cell r="J23558">
            <v>0.493</v>
          </cell>
        </row>
        <row r="23559">
          <cell r="F23559" t="str">
            <v>柏冲山塘组-柏冲山塘组</v>
          </cell>
          <cell r="G23559" t="str">
            <v>V206430202</v>
          </cell>
          <cell r="H23559">
            <v>0</v>
          </cell>
          <cell r="I23559">
            <v>0.23</v>
          </cell>
          <cell r="J23559">
            <v>0.23</v>
          </cell>
        </row>
        <row r="23560">
          <cell r="F23560" t="str">
            <v>唐卫红家-刘志勇家</v>
          </cell>
          <cell r="G23560" t="str">
            <v>V546430202</v>
          </cell>
          <cell r="H23560">
            <v>0</v>
          </cell>
          <cell r="I23560">
            <v>0.46</v>
          </cell>
          <cell r="J23560">
            <v>0.46</v>
          </cell>
        </row>
        <row r="23561">
          <cell r="F23561" t="str">
            <v>株浏线-茶马线</v>
          </cell>
          <cell r="G23561" t="str">
            <v>V554430202</v>
          </cell>
          <cell r="H23561">
            <v>0</v>
          </cell>
          <cell r="I23561">
            <v>0.59</v>
          </cell>
          <cell r="J23561">
            <v>0.59</v>
          </cell>
        </row>
        <row r="23562">
          <cell r="F23562" t="str">
            <v>廖家组-黄泥塘组</v>
          </cell>
          <cell r="G23562" t="str">
            <v>V123430202</v>
          </cell>
          <cell r="H23562">
            <v>0</v>
          </cell>
          <cell r="I23562">
            <v>0.799</v>
          </cell>
          <cell r="J23562">
            <v>0.799</v>
          </cell>
        </row>
        <row r="23563">
          <cell r="F23563" t="str">
            <v>屋组-叉路口</v>
          </cell>
          <cell r="G23563" t="str">
            <v>C098430202</v>
          </cell>
          <cell r="H23563">
            <v>0.46</v>
          </cell>
          <cell r="I23563">
            <v>0.881</v>
          </cell>
          <cell r="J23563">
            <v>0.421</v>
          </cell>
        </row>
        <row r="23564">
          <cell r="F23564" t="str">
            <v>周天亿家-香草塘村</v>
          </cell>
          <cell r="G23564" t="str">
            <v>V010430202</v>
          </cell>
          <cell r="H23564">
            <v>0</v>
          </cell>
          <cell r="I23564">
            <v>0.578</v>
          </cell>
          <cell r="J23564">
            <v>0.578</v>
          </cell>
        </row>
        <row r="23565">
          <cell r="F23565" t="str">
            <v>矮子冲1-矮子冲1</v>
          </cell>
          <cell r="G23565" t="str">
            <v>C03A430202</v>
          </cell>
          <cell r="H23565">
            <v>0</v>
          </cell>
          <cell r="I23565">
            <v>0.713</v>
          </cell>
          <cell r="J23565">
            <v>0.713</v>
          </cell>
        </row>
        <row r="23566">
          <cell r="F23566" t="str">
            <v>分路口-老屋弯</v>
          </cell>
          <cell r="G23566" t="str">
            <v>C090430202</v>
          </cell>
          <cell r="H23566">
            <v>1.553</v>
          </cell>
          <cell r="I23566">
            <v>1.767</v>
          </cell>
          <cell r="J23566">
            <v>0.214</v>
          </cell>
        </row>
        <row r="23567">
          <cell r="F23567" t="str">
            <v>张公坡-王树成家</v>
          </cell>
          <cell r="G23567" t="str">
            <v>V093430202</v>
          </cell>
          <cell r="H23567">
            <v>0</v>
          </cell>
          <cell r="I23567">
            <v>0.377</v>
          </cell>
          <cell r="J23567">
            <v>0.377</v>
          </cell>
        </row>
        <row r="23568">
          <cell r="F23568" t="str">
            <v>大形组-林建学</v>
          </cell>
          <cell r="G23568" t="str">
            <v>V264430202</v>
          </cell>
          <cell r="H23568">
            <v>0</v>
          </cell>
          <cell r="I23568">
            <v>1.768</v>
          </cell>
          <cell r="J23568">
            <v>1.768</v>
          </cell>
        </row>
        <row r="23569">
          <cell r="G23569" t="str">
            <v>V000</v>
          </cell>
          <cell r="H23569">
            <v>0</v>
          </cell>
          <cell r="I23569">
            <v>0.371</v>
          </cell>
          <cell r="J23569">
            <v>0.371</v>
          </cell>
        </row>
        <row r="23570">
          <cell r="F23570" t="str">
            <v>戴运强家-唐勇家</v>
          </cell>
          <cell r="G23570" t="str">
            <v>V326430202</v>
          </cell>
          <cell r="H23570">
            <v>0</v>
          </cell>
          <cell r="I23570">
            <v>0.629</v>
          </cell>
          <cell r="J23570">
            <v>0.629</v>
          </cell>
        </row>
        <row r="23571">
          <cell r="F23571" t="str">
            <v>青龙嘴一亭子前</v>
          </cell>
          <cell r="G23571" t="str">
            <v>Y017430202</v>
          </cell>
          <cell r="H23571">
            <v>0</v>
          </cell>
          <cell r="I23571">
            <v>0.14</v>
          </cell>
          <cell r="J23571">
            <v>0.14</v>
          </cell>
        </row>
        <row r="23572">
          <cell r="F23572" t="str">
            <v>坳上组-樟桥村</v>
          </cell>
          <cell r="G23572" t="str">
            <v>V277430202</v>
          </cell>
          <cell r="H23572">
            <v>0</v>
          </cell>
          <cell r="I23572">
            <v>0.628</v>
          </cell>
          <cell r="J23572">
            <v>0.628</v>
          </cell>
        </row>
        <row r="23573">
          <cell r="F23573" t="str">
            <v>坳上组-水龙坡</v>
          </cell>
          <cell r="G23573" t="str">
            <v>V278430202</v>
          </cell>
          <cell r="H23573">
            <v>0</v>
          </cell>
          <cell r="I23573">
            <v>0.219</v>
          </cell>
          <cell r="J23573">
            <v>0.219</v>
          </cell>
        </row>
        <row r="23574">
          <cell r="F23574" t="str">
            <v>龙樟路-王光明家</v>
          </cell>
          <cell r="G23574" t="str">
            <v>V192430202</v>
          </cell>
          <cell r="H23574">
            <v>0</v>
          </cell>
          <cell r="I23574">
            <v>0.249</v>
          </cell>
          <cell r="J23574">
            <v>0.249</v>
          </cell>
        </row>
        <row r="23575">
          <cell r="F23575" t="str">
            <v>芷路线-五子松组</v>
          </cell>
          <cell r="G23575" t="str">
            <v>V389430203</v>
          </cell>
          <cell r="H23575">
            <v>0</v>
          </cell>
          <cell r="I23575">
            <v>0.449</v>
          </cell>
          <cell r="J23575">
            <v>0.449</v>
          </cell>
        </row>
        <row r="23576">
          <cell r="F23576" t="str">
            <v>李子坡-神冲</v>
          </cell>
          <cell r="G23576" t="str">
            <v>V227430203</v>
          </cell>
          <cell r="H23576">
            <v>0</v>
          </cell>
          <cell r="I23576">
            <v>0.821</v>
          </cell>
          <cell r="J23576">
            <v>0.821</v>
          </cell>
        </row>
        <row r="23577">
          <cell r="F23577" t="str">
            <v>上铁线</v>
          </cell>
          <cell r="G23577" t="str">
            <v>C176430203</v>
          </cell>
          <cell r="H23577">
            <v>0</v>
          </cell>
          <cell r="I23577">
            <v>0.418</v>
          </cell>
          <cell r="J23577">
            <v>0.418</v>
          </cell>
        </row>
        <row r="23578">
          <cell r="F23578" t="str">
            <v>上铁线</v>
          </cell>
          <cell r="G23578" t="str">
            <v>C177430203</v>
          </cell>
          <cell r="H23578">
            <v>0</v>
          </cell>
          <cell r="I23578">
            <v>0.286</v>
          </cell>
          <cell r="J23578">
            <v>0.286</v>
          </cell>
        </row>
        <row r="23579">
          <cell r="F23579" t="str">
            <v>上铁线</v>
          </cell>
          <cell r="G23579" t="str">
            <v>C182430203</v>
          </cell>
          <cell r="H23579">
            <v>0</v>
          </cell>
          <cell r="I23579">
            <v>0.052</v>
          </cell>
          <cell r="J23579">
            <v>0.052</v>
          </cell>
        </row>
        <row r="23580">
          <cell r="F23580" t="str">
            <v>胡庄路-玉塘坡</v>
          </cell>
          <cell r="G23580" t="str">
            <v>V123430203</v>
          </cell>
          <cell r="H23580">
            <v>0</v>
          </cell>
          <cell r="I23580">
            <v>1.034</v>
          </cell>
          <cell r="J23580">
            <v>1.034</v>
          </cell>
        </row>
        <row r="23581">
          <cell r="F23581" t="str">
            <v>大塘冲水库-朗下冲</v>
          </cell>
          <cell r="G23581" t="str">
            <v>V194430203</v>
          </cell>
          <cell r="H23581">
            <v>0</v>
          </cell>
          <cell r="I23581">
            <v>0.864</v>
          </cell>
          <cell r="J23581">
            <v>0.864</v>
          </cell>
        </row>
        <row r="23582">
          <cell r="F23582" t="str">
            <v>早鹅组-石庄水库</v>
          </cell>
          <cell r="G23582" t="str">
            <v>V416430203</v>
          </cell>
          <cell r="H23582">
            <v>0</v>
          </cell>
          <cell r="I23582">
            <v>1.715</v>
          </cell>
          <cell r="J23582">
            <v>1.715</v>
          </cell>
        </row>
        <row r="23583">
          <cell r="F23583" t="str">
            <v>花油线</v>
          </cell>
          <cell r="G23583" t="str">
            <v>C169430203</v>
          </cell>
          <cell r="H23583">
            <v>2.004</v>
          </cell>
          <cell r="I23583">
            <v>2.292</v>
          </cell>
          <cell r="J23583">
            <v>0.288</v>
          </cell>
        </row>
        <row r="23584">
          <cell r="F23584" t="str">
            <v>惯冲组-宋家弯</v>
          </cell>
          <cell r="G23584" t="str">
            <v>V078430203</v>
          </cell>
          <cell r="H23584">
            <v>0</v>
          </cell>
          <cell r="I23584">
            <v>0.881</v>
          </cell>
          <cell r="J23584">
            <v>0.881</v>
          </cell>
        </row>
        <row r="23585">
          <cell r="F23585" t="str">
            <v>胡庄路-白露组</v>
          </cell>
          <cell r="G23585" t="str">
            <v>V120430203</v>
          </cell>
          <cell r="H23585">
            <v>0</v>
          </cell>
          <cell r="I23585">
            <v>0.506</v>
          </cell>
          <cell r="J23585">
            <v>0.506</v>
          </cell>
        </row>
        <row r="23586">
          <cell r="G23586" t="str">
            <v>AA18430203</v>
          </cell>
          <cell r="H23586">
            <v>0</v>
          </cell>
          <cell r="I23586">
            <v>0.931</v>
          </cell>
          <cell r="J23586">
            <v>0.931</v>
          </cell>
        </row>
        <row r="23587">
          <cell r="F23587" t="str">
            <v>何家组-三二零国道</v>
          </cell>
          <cell r="G23587" t="str">
            <v>V161430203</v>
          </cell>
          <cell r="H23587">
            <v>0</v>
          </cell>
          <cell r="I23587">
            <v>0.692</v>
          </cell>
          <cell r="J23587">
            <v>0.692</v>
          </cell>
        </row>
        <row r="23588">
          <cell r="G23588" t="str">
            <v>AA13430203</v>
          </cell>
          <cell r="H23588">
            <v>0</v>
          </cell>
          <cell r="I23588">
            <v>0.762</v>
          </cell>
          <cell r="J23588">
            <v>0.762</v>
          </cell>
        </row>
        <row r="23589">
          <cell r="F23589" t="str">
            <v>老屋组-老屋组</v>
          </cell>
          <cell r="G23589" t="str">
            <v>V145430203</v>
          </cell>
          <cell r="H23589">
            <v>0</v>
          </cell>
          <cell r="I23589">
            <v>0.582</v>
          </cell>
          <cell r="J23589">
            <v>0.582</v>
          </cell>
        </row>
        <row r="23590">
          <cell r="F23590" t="str">
            <v>罗家公路-王家组</v>
          </cell>
          <cell r="G23590" t="str">
            <v>V147430203</v>
          </cell>
          <cell r="H23590">
            <v>0</v>
          </cell>
          <cell r="I23590">
            <v>0.6</v>
          </cell>
          <cell r="J23590">
            <v>0.6</v>
          </cell>
        </row>
        <row r="23591">
          <cell r="F23591" t="str">
            <v>进江组-吴田村</v>
          </cell>
          <cell r="G23591" t="str">
            <v>V153430203</v>
          </cell>
          <cell r="H23591">
            <v>0</v>
          </cell>
          <cell r="I23591">
            <v>0.551</v>
          </cell>
          <cell r="J23591">
            <v>0.551</v>
          </cell>
        </row>
        <row r="23592">
          <cell r="F23592" t="str">
            <v>樟树组-卦石村</v>
          </cell>
          <cell r="G23592" t="str">
            <v>CC05430203</v>
          </cell>
          <cell r="H23592">
            <v>0</v>
          </cell>
          <cell r="I23592">
            <v>1.598</v>
          </cell>
          <cell r="J23592">
            <v>1.598</v>
          </cell>
        </row>
        <row r="23593">
          <cell r="F23593" t="str">
            <v>油子冲-麻坡</v>
          </cell>
          <cell r="G23593" t="str">
            <v>CC06430203</v>
          </cell>
          <cell r="H23593">
            <v>0</v>
          </cell>
          <cell r="I23593">
            <v>1.02</v>
          </cell>
          <cell r="J23593">
            <v>1.02</v>
          </cell>
        </row>
        <row r="23594">
          <cell r="F23594" t="str">
            <v>上徐家坪-下徐家坪</v>
          </cell>
          <cell r="G23594" t="str">
            <v>V283430203</v>
          </cell>
          <cell r="H23594">
            <v>0</v>
          </cell>
          <cell r="I23594">
            <v>0.375</v>
          </cell>
          <cell r="J23594">
            <v>0.375</v>
          </cell>
        </row>
        <row r="23595">
          <cell r="F23595" t="str">
            <v>下源冲-摇上庵</v>
          </cell>
          <cell r="G23595" t="str">
            <v>V316430203</v>
          </cell>
          <cell r="H23595">
            <v>0</v>
          </cell>
          <cell r="I23595">
            <v>0.345</v>
          </cell>
          <cell r="J23595">
            <v>0.345</v>
          </cell>
        </row>
        <row r="23596">
          <cell r="F23596" t="str">
            <v>板塘冲-莲株高速</v>
          </cell>
          <cell r="G23596" t="str">
            <v>V218430203</v>
          </cell>
          <cell r="H23596">
            <v>0</v>
          </cell>
          <cell r="I23596">
            <v>0.788</v>
          </cell>
          <cell r="J23596">
            <v>0.788</v>
          </cell>
        </row>
        <row r="23597">
          <cell r="F23597" t="str">
            <v>李大冲-湾子组</v>
          </cell>
          <cell r="G23597" t="str">
            <v>V219430203</v>
          </cell>
          <cell r="H23597">
            <v>0</v>
          </cell>
          <cell r="I23597">
            <v>0.873</v>
          </cell>
          <cell r="J23597">
            <v>0.873</v>
          </cell>
        </row>
        <row r="23598">
          <cell r="F23598" t="str">
            <v>高叶塘-高叶塘</v>
          </cell>
          <cell r="G23598" t="str">
            <v>C080430203</v>
          </cell>
          <cell r="H23598">
            <v>1.011</v>
          </cell>
          <cell r="I23598">
            <v>2.258</v>
          </cell>
          <cell r="J23598">
            <v>1.247</v>
          </cell>
        </row>
        <row r="23599">
          <cell r="F23599" t="str">
            <v>稍杨线</v>
          </cell>
          <cell r="G23599" t="str">
            <v>C123430203</v>
          </cell>
          <cell r="H23599">
            <v>0</v>
          </cell>
          <cell r="I23599">
            <v>1.694</v>
          </cell>
          <cell r="J23599">
            <v>1.694</v>
          </cell>
        </row>
        <row r="23600">
          <cell r="F23600" t="str">
            <v>芷路线-杨家冲</v>
          </cell>
          <cell r="G23600" t="str">
            <v>V304430203</v>
          </cell>
          <cell r="H23600">
            <v>0</v>
          </cell>
          <cell r="I23600">
            <v>1.015</v>
          </cell>
          <cell r="J23600">
            <v>1.015</v>
          </cell>
        </row>
        <row r="23601">
          <cell r="F23601" t="str">
            <v>下排-波子塘</v>
          </cell>
          <cell r="G23601" t="str">
            <v>V264430203</v>
          </cell>
          <cell r="H23601">
            <v>0</v>
          </cell>
          <cell r="I23601">
            <v>0.871</v>
          </cell>
          <cell r="J23601">
            <v>0.871</v>
          </cell>
        </row>
        <row r="23602">
          <cell r="F23602" t="str">
            <v>芷路线-横冲</v>
          </cell>
          <cell r="G23602" t="str">
            <v>V363430203</v>
          </cell>
          <cell r="H23602">
            <v>0</v>
          </cell>
          <cell r="I23602">
            <v>0.679</v>
          </cell>
          <cell r="J23602">
            <v>0.679</v>
          </cell>
        </row>
        <row r="23603">
          <cell r="F23603" t="str">
            <v>莲易高速-姚前组</v>
          </cell>
          <cell r="G23603" t="str">
            <v>V238430203</v>
          </cell>
          <cell r="H23603">
            <v>0</v>
          </cell>
          <cell r="I23603">
            <v>1.314</v>
          </cell>
          <cell r="J23603">
            <v>1.314</v>
          </cell>
        </row>
        <row r="23604">
          <cell r="F23604" t="str">
            <v>团山-庙前</v>
          </cell>
          <cell r="G23604" t="str">
            <v>C152430203</v>
          </cell>
          <cell r="H23604">
            <v>0.612</v>
          </cell>
          <cell r="I23604">
            <v>1.508</v>
          </cell>
          <cell r="J23604">
            <v>0.896</v>
          </cell>
        </row>
        <row r="23605">
          <cell r="F23605" t="str">
            <v>何家组-双成公路</v>
          </cell>
          <cell r="G23605" t="str">
            <v>CC01430203</v>
          </cell>
          <cell r="H23605">
            <v>0.653</v>
          </cell>
          <cell r="I23605">
            <v>2.789</v>
          </cell>
          <cell r="J23605">
            <v>2.136</v>
          </cell>
        </row>
        <row r="23606">
          <cell r="F23606" t="str">
            <v>双成公路-团山交界</v>
          </cell>
          <cell r="G23606" t="str">
            <v>V103430203</v>
          </cell>
          <cell r="H23606">
            <v>0</v>
          </cell>
          <cell r="I23606">
            <v>2.084</v>
          </cell>
          <cell r="J23606">
            <v>2.084</v>
          </cell>
        </row>
        <row r="23607">
          <cell r="F23607" t="str">
            <v>配瑶线</v>
          </cell>
          <cell r="G23607" t="str">
            <v>C189430203</v>
          </cell>
          <cell r="H23607">
            <v>0</v>
          </cell>
          <cell r="I23607">
            <v>0.934</v>
          </cell>
          <cell r="J23607">
            <v>0.934</v>
          </cell>
        </row>
        <row r="23608">
          <cell r="F23608" t="str">
            <v>长垅村-田心村</v>
          </cell>
          <cell r="G23608" t="str">
            <v>Y050430203</v>
          </cell>
          <cell r="H23608">
            <v>0</v>
          </cell>
          <cell r="I23608">
            <v>0.797</v>
          </cell>
          <cell r="J23608">
            <v>0.797</v>
          </cell>
        </row>
        <row r="23609">
          <cell r="F23609" t="str">
            <v>墓炉组-豆家村大岭背</v>
          </cell>
          <cell r="G23609" t="str">
            <v>V255430203</v>
          </cell>
          <cell r="H23609">
            <v>0</v>
          </cell>
          <cell r="I23609">
            <v>1.083</v>
          </cell>
          <cell r="J23609">
            <v>1.083</v>
          </cell>
        </row>
        <row r="23610">
          <cell r="F23610" t="str">
            <v>芷路线-大屋湾</v>
          </cell>
          <cell r="G23610" t="str">
            <v>V408430203</v>
          </cell>
          <cell r="H23610">
            <v>0</v>
          </cell>
          <cell r="I23610">
            <v>1.163</v>
          </cell>
          <cell r="J23610">
            <v>1.163</v>
          </cell>
        </row>
        <row r="23611">
          <cell r="F23611" t="str">
            <v>菱大线</v>
          </cell>
          <cell r="G23611" t="str">
            <v>C150430203</v>
          </cell>
          <cell r="H23611">
            <v>0</v>
          </cell>
          <cell r="I23611">
            <v>1.083</v>
          </cell>
          <cell r="J23611">
            <v>1.083</v>
          </cell>
        </row>
        <row r="23612">
          <cell r="F23612" t="str">
            <v>兴团路-文虎组</v>
          </cell>
          <cell r="G23612" t="str">
            <v>V104430203</v>
          </cell>
          <cell r="H23612">
            <v>0</v>
          </cell>
          <cell r="I23612">
            <v>1.589</v>
          </cell>
          <cell r="J23612">
            <v>1.589</v>
          </cell>
        </row>
        <row r="23613">
          <cell r="F23613" t="str">
            <v>荷架冲组-铁路口</v>
          </cell>
          <cell r="G23613" t="str">
            <v>V180430203</v>
          </cell>
          <cell r="H23613">
            <v>0</v>
          </cell>
          <cell r="I23613">
            <v>1.599</v>
          </cell>
          <cell r="J23613">
            <v>1.599</v>
          </cell>
        </row>
        <row r="23614">
          <cell r="F23614" t="str">
            <v>凌角堂组-勇角冲</v>
          </cell>
          <cell r="G23614" t="str">
            <v>V183430203</v>
          </cell>
          <cell r="H23614">
            <v>0</v>
          </cell>
          <cell r="I23614">
            <v>0.414</v>
          </cell>
          <cell r="J23614">
            <v>0.414</v>
          </cell>
        </row>
        <row r="23615">
          <cell r="F23615" t="str">
            <v>荷家组-水厂路</v>
          </cell>
          <cell r="G23615" t="str">
            <v>V191430203</v>
          </cell>
          <cell r="H23615">
            <v>0</v>
          </cell>
          <cell r="I23615">
            <v>0.554</v>
          </cell>
          <cell r="J23615">
            <v>0.554</v>
          </cell>
        </row>
        <row r="23616">
          <cell r="F23616" t="str">
            <v>竹山袄组-燕子坡</v>
          </cell>
          <cell r="G23616" t="str">
            <v>V090430203</v>
          </cell>
          <cell r="H23616">
            <v>0</v>
          </cell>
          <cell r="I23616">
            <v>0.989</v>
          </cell>
          <cell r="J23616">
            <v>0.989</v>
          </cell>
        </row>
        <row r="23617">
          <cell r="F23617" t="str">
            <v>祥瑞崽组-祥瑞崽尾</v>
          </cell>
          <cell r="G23617" t="str">
            <v>V380430203</v>
          </cell>
          <cell r="H23617">
            <v>0</v>
          </cell>
          <cell r="I23617">
            <v>2.329</v>
          </cell>
          <cell r="J23617">
            <v>2.329</v>
          </cell>
        </row>
        <row r="23618">
          <cell r="F23618" t="str">
            <v>芷路线-大塘</v>
          </cell>
          <cell r="G23618" t="str">
            <v>V398430203</v>
          </cell>
          <cell r="H23618">
            <v>0</v>
          </cell>
          <cell r="I23618">
            <v>0.663</v>
          </cell>
          <cell r="J23618">
            <v>0.663</v>
          </cell>
        </row>
        <row r="23619">
          <cell r="F23619" t="str">
            <v>排湾组-周家冲</v>
          </cell>
          <cell r="G23619" t="str">
            <v>C171430203</v>
          </cell>
          <cell r="H23619">
            <v>3.976</v>
          </cell>
          <cell r="I23619">
            <v>4.643</v>
          </cell>
          <cell r="J23619">
            <v>0.667</v>
          </cell>
        </row>
        <row r="23620">
          <cell r="G23620" t="str">
            <v>AA34430203</v>
          </cell>
          <cell r="H23620">
            <v>0</v>
          </cell>
          <cell r="I23620">
            <v>0.539</v>
          </cell>
          <cell r="J23620">
            <v>0.539</v>
          </cell>
        </row>
        <row r="23621">
          <cell r="G23621" t="str">
            <v>AA31430203</v>
          </cell>
          <cell r="H23621">
            <v>0</v>
          </cell>
          <cell r="I23621">
            <v>0.779</v>
          </cell>
          <cell r="J23621">
            <v>0.779</v>
          </cell>
        </row>
        <row r="23622">
          <cell r="G23622" t="str">
            <v>AA32430203</v>
          </cell>
          <cell r="H23622">
            <v>0</v>
          </cell>
          <cell r="I23622">
            <v>0.826</v>
          </cell>
          <cell r="J23622">
            <v>0.826</v>
          </cell>
        </row>
        <row r="23623">
          <cell r="F23623" t="str">
            <v>楚公祠-村部</v>
          </cell>
          <cell r="G23623" t="str">
            <v>C172430203</v>
          </cell>
          <cell r="H23623">
            <v>0.496</v>
          </cell>
          <cell r="I23623">
            <v>2.656</v>
          </cell>
          <cell r="J23623">
            <v>2.16</v>
          </cell>
        </row>
        <row r="23624">
          <cell r="G23624" t="str">
            <v>AA25430203</v>
          </cell>
          <cell r="H23624">
            <v>0</v>
          </cell>
          <cell r="I23624">
            <v>1.043</v>
          </cell>
          <cell r="J23624">
            <v>1.043</v>
          </cell>
        </row>
        <row r="23625">
          <cell r="F23625" t="str">
            <v>洲上-新屋垅</v>
          </cell>
          <cell r="G23625" t="str">
            <v>C173430203</v>
          </cell>
          <cell r="H23625">
            <v>0.797</v>
          </cell>
          <cell r="I23625">
            <v>2.086</v>
          </cell>
          <cell r="J23625">
            <v>1.289</v>
          </cell>
        </row>
        <row r="23626">
          <cell r="F23626" t="str">
            <v>鲁班组-周家</v>
          </cell>
          <cell r="G23626" t="str">
            <v>V065430203</v>
          </cell>
          <cell r="H23626">
            <v>0</v>
          </cell>
          <cell r="I23626">
            <v>1.7</v>
          </cell>
          <cell r="J23626">
            <v>1.7</v>
          </cell>
        </row>
        <row r="23627">
          <cell r="F23627" t="str">
            <v>关口桥-钟南路</v>
          </cell>
          <cell r="G23627" t="str">
            <v>V034430203</v>
          </cell>
          <cell r="H23627">
            <v>0</v>
          </cell>
          <cell r="I23627">
            <v>1.469</v>
          </cell>
          <cell r="J23627">
            <v>1.469</v>
          </cell>
        </row>
        <row r="23628">
          <cell r="F23628" t="str">
            <v>王金线</v>
          </cell>
          <cell r="G23628" t="str">
            <v>C168430203</v>
          </cell>
          <cell r="H23628">
            <v>0.566</v>
          </cell>
          <cell r="I23628">
            <v>1.917</v>
          </cell>
          <cell r="J23628">
            <v>1.351</v>
          </cell>
        </row>
        <row r="23629">
          <cell r="F23629" t="str">
            <v>曲尺2-曲尺1</v>
          </cell>
          <cell r="G23629" t="str">
            <v>C192430203</v>
          </cell>
          <cell r="H23629">
            <v>1.901</v>
          </cell>
          <cell r="I23629">
            <v>2.448</v>
          </cell>
          <cell r="J23629">
            <v>0.547</v>
          </cell>
        </row>
        <row r="23630">
          <cell r="G23630" t="str">
            <v>AA31430203</v>
          </cell>
          <cell r="H23630">
            <v>0</v>
          </cell>
          <cell r="I23630">
            <v>0.672</v>
          </cell>
          <cell r="J23630">
            <v>0.672</v>
          </cell>
        </row>
        <row r="23631">
          <cell r="F23631" t="str">
            <v>九郎寺2-荷花</v>
          </cell>
          <cell r="G23631" t="str">
            <v>C05A430204</v>
          </cell>
          <cell r="H23631">
            <v>0.958</v>
          </cell>
          <cell r="I23631">
            <v>1.556</v>
          </cell>
          <cell r="J23631">
            <v>0.598</v>
          </cell>
        </row>
        <row r="23632">
          <cell r="F23632" t="str">
            <v>大禾塘组-杆子坳</v>
          </cell>
          <cell r="G23632" t="str">
            <v>V205430204</v>
          </cell>
          <cell r="H23632">
            <v>0.371</v>
          </cell>
          <cell r="I23632">
            <v>1.09</v>
          </cell>
          <cell r="J23632">
            <v>0.719</v>
          </cell>
        </row>
        <row r="23633">
          <cell r="F23633" t="str">
            <v>老屋组-X022</v>
          </cell>
          <cell r="G23633" t="str">
            <v>CC17430204</v>
          </cell>
          <cell r="H23633">
            <v>0.463</v>
          </cell>
          <cell r="I23633">
            <v>0.706</v>
          </cell>
          <cell r="J23633">
            <v>0.243</v>
          </cell>
        </row>
        <row r="23634">
          <cell r="F23634" t="str">
            <v>大丰村-鸡嘴山村</v>
          </cell>
          <cell r="G23634" t="str">
            <v>X022430202</v>
          </cell>
          <cell r="H23634">
            <v>6.793</v>
          </cell>
          <cell r="I23634">
            <v>6.902</v>
          </cell>
          <cell r="J23634">
            <v>0.109</v>
          </cell>
        </row>
        <row r="23635">
          <cell r="F23635" t="str">
            <v>采石场-上曹家巷组</v>
          </cell>
          <cell r="G23635" t="str">
            <v>V279430204</v>
          </cell>
          <cell r="H23635">
            <v>0</v>
          </cell>
          <cell r="I23635">
            <v>0.308</v>
          </cell>
          <cell r="J23635">
            <v>0.308</v>
          </cell>
        </row>
        <row r="23636">
          <cell r="F23636" t="str">
            <v>横石-采石场</v>
          </cell>
          <cell r="G23636" t="str">
            <v>V377430204</v>
          </cell>
          <cell r="H23636">
            <v>0</v>
          </cell>
          <cell r="I23636">
            <v>0.738</v>
          </cell>
          <cell r="J23636">
            <v>0.738</v>
          </cell>
        </row>
        <row r="23637">
          <cell r="F23637" t="str">
            <v>九塘-白马</v>
          </cell>
          <cell r="G23637" t="str">
            <v>X006430204</v>
          </cell>
          <cell r="H23637">
            <v>1.096</v>
          </cell>
          <cell r="I23637">
            <v>1.272</v>
          </cell>
          <cell r="J23637">
            <v>0.176</v>
          </cell>
        </row>
        <row r="23638">
          <cell r="F23638" t="str">
            <v>月塘-C011</v>
          </cell>
          <cell r="G23638" t="str">
            <v>V451430204</v>
          </cell>
          <cell r="H23638">
            <v>0</v>
          </cell>
          <cell r="I23638">
            <v>0.144</v>
          </cell>
          <cell r="J23638">
            <v>0.144</v>
          </cell>
        </row>
        <row r="23639">
          <cell r="F23639" t="str">
            <v>长石村村道</v>
          </cell>
          <cell r="G23639" t="str">
            <v>C10A430204</v>
          </cell>
          <cell r="H23639">
            <v>0</v>
          </cell>
          <cell r="I23639">
            <v>0.375</v>
          </cell>
          <cell r="J23639">
            <v>0.375</v>
          </cell>
        </row>
        <row r="23640">
          <cell r="F23640" t="str">
            <v>老屋组-X022</v>
          </cell>
          <cell r="G23640" t="str">
            <v>CC17430204</v>
          </cell>
          <cell r="H23640">
            <v>0.463</v>
          </cell>
          <cell r="I23640">
            <v>1.238</v>
          </cell>
          <cell r="J23640">
            <v>0.775</v>
          </cell>
        </row>
        <row r="23641">
          <cell r="F23641" t="str">
            <v>苍下-栗子</v>
          </cell>
          <cell r="G23641" t="str">
            <v>V107430204</v>
          </cell>
          <cell r="H23641">
            <v>0.827</v>
          </cell>
          <cell r="I23641">
            <v>0.973</v>
          </cell>
          <cell r="J23641">
            <v>0.146</v>
          </cell>
        </row>
        <row r="23642">
          <cell r="F23642" t="str">
            <v>小塘-胡塘组</v>
          </cell>
          <cell r="G23642" t="str">
            <v>V039430204</v>
          </cell>
          <cell r="H23642">
            <v>0</v>
          </cell>
          <cell r="I23642">
            <v>1.167</v>
          </cell>
          <cell r="J23642">
            <v>1.167</v>
          </cell>
        </row>
        <row r="23643">
          <cell r="F23643" t="str">
            <v>学塘组1-学塘组1</v>
          </cell>
          <cell r="G23643" t="str">
            <v>C009430204</v>
          </cell>
          <cell r="H23643">
            <v>4.331</v>
          </cell>
          <cell r="I23643">
            <v>4.574</v>
          </cell>
          <cell r="J23643">
            <v>0.243</v>
          </cell>
        </row>
        <row r="23644">
          <cell r="F23644" t="str">
            <v>学塘组-老塘庙</v>
          </cell>
          <cell r="G23644" t="str">
            <v>C010430204</v>
          </cell>
          <cell r="H23644">
            <v>1.499</v>
          </cell>
          <cell r="I23644">
            <v>2.202</v>
          </cell>
          <cell r="J23644">
            <v>0.703</v>
          </cell>
        </row>
        <row r="23645">
          <cell r="F23645" t="str">
            <v>菖塘组-洞株路</v>
          </cell>
          <cell r="G23645" t="str">
            <v>V468430204</v>
          </cell>
          <cell r="H23645">
            <v>0</v>
          </cell>
          <cell r="I23645">
            <v>0.517</v>
          </cell>
          <cell r="J23645">
            <v>0.517</v>
          </cell>
        </row>
        <row r="23646">
          <cell r="F23646" t="str">
            <v>松田-扬子组</v>
          </cell>
          <cell r="G23646" t="str">
            <v>V409430204</v>
          </cell>
          <cell r="H23646">
            <v>0</v>
          </cell>
          <cell r="I23646">
            <v>0.728</v>
          </cell>
          <cell r="J23646">
            <v>0.728</v>
          </cell>
        </row>
        <row r="23647">
          <cell r="F23647" t="str">
            <v>月塘-C011</v>
          </cell>
          <cell r="G23647" t="str">
            <v>V451430204</v>
          </cell>
          <cell r="H23647">
            <v>0</v>
          </cell>
          <cell r="I23647">
            <v>0.506</v>
          </cell>
          <cell r="J23647">
            <v>0.506</v>
          </cell>
        </row>
        <row r="23648">
          <cell r="F23648" t="str">
            <v>高姚组-砖厂</v>
          </cell>
          <cell r="G23648" t="str">
            <v>V463430204</v>
          </cell>
          <cell r="H23648">
            <v>0</v>
          </cell>
          <cell r="I23648">
            <v>0.459</v>
          </cell>
          <cell r="J23648">
            <v>0.459</v>
          </cell>
        </row>
        <row r="23649">
          <cell r="F23649" t="str">
            <v>菖家组1-菖家组</v>
          </cell>
          <cell r="G23649" t="str">
            <v>C007430204</v>
          </cell>
          <cell r="H23649">
            <v>0</v>
          </cell>
          <cell r="I23649">
            <v>1.086</v>
          </cell>
          <cell r="J23649">
            <v>1.086</v>
          </cell>
        </row>
        <row r="23650">
          <cell r="F23650" t="str">
            <v>小学-下葡组</v>
          </cell>
          <cell r="G23650" t="str">
            <v>V102430204</v>
          </cell>
          <cell r="H23650">
            <v>0</v>
          </cell>
          <cell r="I23650">
            <v>0.851</v>
          </cell>
          <cell r="J23650">
            <v>0.851</v>
          </cell>
        </row>
        <row r="23651">
          <cell r="F23651" t="str">
            <v>周家-周家</v>
          </cell>
          <cell r="G23651" t="str">
            <v>V406430204</v>
          </cell>
          <cell r="H23651">
            <v>0</v>
          </cell>
          <cell r="I23651">
            <v>0.826</v>
          </cell>
          <cell r="J23651">
            <v>0.826</v>
          </cell>
        </row>
        <row r="23652">
          <cell r="F23652" t="str">
            <v>朴塘1-朴塘1</v>
          </cell>
          <cell r="G23652" t="str">
            <v>C017430204</v>
          </cell>
          <cell r="H23652">
            <v>0</v>
          </cell>
          <cell r="I23652">
            <v>1.116</v>
          </cell>
          <cell r="J23652">
            <v>1.116</v>
          </cell>
        </row>
        <row r="23653">
          <cell r="F23653" t="str">
            <v>百合村村道</v>
          </cell>
          <cell r="G23653" t="str">
            <v>C08A430204</v>
          </cell>
          <cell r="H23653">
            <v>0</v>
          </cell>
          <cell r="I23653">
            <v>1.078</v>
          </cell>
          <cell r="J23653">
            <v>1.078</v>
          </cell>
        </row>
        <row r="23654">
          <cell r="F23654" t="str">
            <v>陈家-中铁物流</v>
          </cell>
          <cell r="G23654" t="str">
            <v>V134430204</v>
          </cell>
          <cell r="H23654">
            <v>0</v>
          </cell>
          <cell r="I23654">
            <v>0.689</v>
          </cell>
          <cell r="J23654">
            <v>0.689</v>
          </cell>
        </row>
        <row r="23655">
          <cell r="F23655" t="str">
            <v>古皮-古皮</v>
          </cell>
          <cell r="G23655" t="str">
            <v>V138430204</v>
          </cell>
          <cell r="H23655">
            <v>0</v>
          </cell>
          <cell r="I23655">
            <v>0.779</v>
          </cell>
          <cell r="J23655">
            <v>0.779</v>
          </cell>
        </row>
        <row r="23656">
          <cell r="F23656" t="str">
            <v>黄家组-深塘</v>
          </cell>
          <cell r="G23656" t="str">
            <v>V141430204</v>
          </cell>
          <cell r="H23656">
            <v>0</v>
          </cell>
          <cell r="I23656">
            <v>1.485</v>
          </cell>
          <cell r="J23656">
            <v>1.485</v>
          </cell>
        </row>
        <row r="23657">
          <cell r="F23657" t="str">
            <v>深塘-深塘</v>
          </cell>
          <cell r="G23657" t="str">
            <v>V142430204</v>
          </cell>
          <cell r="H23657">
            <v>0</v>
          </cell>
          <cell r="I23657">
            <v>0.758</v>
          </cell>
          <cell r="J23657">
            <v>0.758</v>
          </cell>
        </row>
        <row r="23658">
          <cell r="F23658" t="str">
            <v>羊古组-羊古</v>
          </cell>
          <cell r="G23658" t="str">
            <v>V145430204</v>
          </cell>
          <cell r="H23658">
            <v>0</v>
          </cell>
          <cell r="I23658">
            <v>0.78</v>
          </cell>
          <cell r="J23658">
            <v>0.78</v>
          </cell>
        </row>
        <row r="23659">
          <cell r="F23659" t="str">
            <v>茶马线-月塘</v>
          </cell>
          <cell r="G23659" t="str">
            <v>V146430204</v>
          </cell>
          <cell r="H23659">
            <v>0</v>
          </cell>
          <cell r="I23659">
            <v>0.856</v>
          </cell>
          <cell r="J23659">
            <v>0.856</v>
          </cell>
        </row>
        <row r="23660">
          <cell r="F23660" t="str">
            <v>曾家-大屋组</v>
          </cell>
          <cell r="G23660" t="str">
            <v>V036430204</v>
          </cell>
          <cell r="H23660">
            <v>1.123</v>
          </cell>
          <cell r="I23660">
            <v>1.535</v>
          </cell>
          <cell r="J23660">
            <v>0.412</v>
          </cell>
        </row>
        <row r="23661">
          <cell r="F23661" t="str">
            <v>小茅塘-官塘组</v>
          </cell>
          <cell r="G23661" t="str">
            <v>V042430204</v>
          </cell>
          <cell r="H23661">
            <v>0</v>
          </cell>
          <cell r="I23661">
            <v>0.579</v>
          </cell>
          <cell r="J23661">
            <v>0.579</v>
          </cell>
        </row>
        <row r="23662">
          <cell r="F23662" t="str">
            <v>瓦窑-张家组</v>
          </cell>
          <cell r="G23662" t="str">
            <v>V045430204</v>
          </cell>
          <cell r="H23662">
            <v>0</v>
          </cell>
          <cell r="I23662">
            <v>0.846</v>
          </cell>
          <cell r="J23662">
            <v>0.846</v>
          </cell>
        </row>
        <row r="23663">
          <cell r="F23663" t="str">
            <v>柏岭-石山</v>
          </cell>
          <cell r="G23663" t="str">
            <v>C015430204</v>
          </cell>
          <cell r="H23663">
            <v>2.524</v>
          </cell>
          <cell r="I23663">
            <v>3.001</v>
          </cell>
          <cell r="J23663">
            <v>0.477</v>
          </cell>
        </row>
        <row r="23664">
          <cell r="F23664" t="str">
            <v>茶马线-水上乐园</v>
          </cell>
          <cell r="G23664" t="str">
            <v>V091430204</v>
          </cell>
          <cell r="H23664">
            <v>0</v>
          </cell>
          <cell r="I23664">
            <v>1.652</v>
          </cell>
          <cell r="J23664">
            <v>1.652</v>
          </cell>
        </row>
        <row r="23665">
          <cell r="F23665" t="str">
            <v>五石线-逢一组</v>
          </cell>
          <cell r="G23665" t="str">
            <v>V092430204</v>
          </cell>
          <cell r="H23665">
            <v>0</v>
          </cell>
          <cell r="I23665">
            <v>0.924</v>
          </cell>
          <cell r="J23665">
            <v>0.924</v>
          </cell>
        </row>
        <row r="23666">
          <cell r="F23666" t="str">
            <v>龙家-洞冲</v>
          </cell>
          <cell r="G23666" t="str">
            <v>V096430204</v>
          </cell>
          <cell r="H23666">
            <v>0</v>
          </cell>
          <cell r="I23666">
            <v>0.864</v>
          </cell>
          <cell r="J23666">
            <v>0.864</v>
          </cell>
        </row>
        <row r="23667">
          <cell r="F23667" t="str">
            <v>五石线-茶马线</v>
          </cell>
          <cell r="G23667" t="str">
            <v>V441430204</v>
          </cell>
          <cell r="H23667">
            <v>0</v>
          </cell>
          <cell r="I23667">
            <v>2.974</v>
          </cell>
          <cell r="J23667">
            <v>2.974</v>
          </cell>
        </row>
        <row r="23668">
          <cell r="F23668" t="str">
            <v>茶马线-游马-茶马线-游马</v>
          </cell>
          <cell r="G23668" t="str">
            <v>C002430204</v>
          </cell>
          <cell r="H23668">
            <v>1.6</v>
          </cell>
          <cell r="I23668">
            <v>1.919</v>
          </cell>
          <cell r="J23668">
            <v>0.319</v>
          </cell>
        </row>
        <row r="23669">
          <cell r="F23669" t="str">
            <v>菖家组1-菖家组</v>
          </cell>
          <cell r="G23669" t="str">
            <v>C007430204</v>
          </cell>
          <cell r="H23669">
            <v>1.086</v>
          </cell>
          <cell r="I23669">
            <v>1.371</v>
          </cell>
          <cell r="J23669">
            <v>0.285</v>
          </cell>
        </row>
        <row r="23670">
          <cell r="F23670" t="str">
            <v>兰塘-钱塘</v>
          </cell>
          <cell r="G23670" t="str">
            <v>V035430204</v>
          </cell>
          <cell r="H23670">
            <v>0</v>
          </cell>
          <cell r="I23670">
            <v>0.88</v>
          </cell>
          <cell r="J23670">
            <v>0.88</v>
          </cell>
        </row>
        <row r="23671">
          <cell r="F23671" t="str">
            <v>云峰湖-云峰湖</v>
          </cell>
          <cell r="G23671" t="str">
            <v>V075430204</v>
          </cell>
          <cell r="H23671">
            <v>0</v>
          </cell>
          <cell r="I23671">
            <v>0.608</v>
          </cell>
          <cell r="J23671">
            <v>0.608</v>
          </cell>
        </row>
        <row r="23672">
          <cell r="F23672" t="str">
            <v>当子-鸟卜</v>
          </cell>
          <cell r="G23672" t="str">
            <v>V088430204</v>
          </cell>
          <cell r="H23672">
            <v>0.281</v>
          </cell>
          <cell r="I23672">
            <v>1.282</v>
          </cell>
          <cell r="J23672">
            <v>1.001</v>
          </cell>
        </row>
        <row r="23673">
          <cell r="F23673" t="str">
            <v>罗家-罗家组</v>
          </cell>
          <cell r="G23673" t="str">
            <v>V090430204</v>
          </cell>
          <cell r="H23673">
            <v>0</v>
          </cell>
          <cell r="I23673">
            <v>1.123</v>
          </cell>
          <cell r="J23673">
            <v>1.123</v>
          </cell>
        </row>
        <row r="23674">
          <cell r="F23674" t="str">
            <v>茶马线-水上乐园</v>
          </cell>
          <cell r="G23674" t="str">
            <v>V091430204</v>
          </cell>
          <cell r="H23674">
            <v>0</v>
          </cell>
          <cell r="I23674">
            <v>0.209</v>
          </cell>
          <cell r="J23674">
            <v>0.209</v>
          </cell>
        </row>
        <row r="23675">
          <cell r="F23675" t="str">
            <v>林家-林家</v>
          </cell>
          <cell r="G23675" t="str">
            <v>V080430204</v>
          </cell>
          <cell r="H23675">
            <v>0</v>
          </cell>
          <cell r="I23675">
            <v>0.562</v>
          </cell>
          <cell r="J23675">
            <v>0.562</v>
          </cell>
        </row>
        <row r="23676">
          <cell r="F23676" t="str">
            <v>炉子组-茶园</v>
          </cell>
          <cell r="G23676" t="str">
            <v>V140430204</v>
          </cell>
          <cell r="H23676">
            <v>0</v>
          </cell>
          <cell r="I23676">
            <v>1.034</v>
          </cell>
          <cell r="J23676">
            <v>1.034</v>
          </cell>
        </row>
        <row r="23677">
          <cell r="F23677" t="str">
            <v>村部-S313</v>
          </cell>
          <cell r="G23677" t="str">
            <v>V303430211</v>
          </cell>
          <cell r="H23677">
            <v>0</v>
          </cell>
          <cell r="I23677">
            <v>1.074</v>
          </cell>
          <cell r="J23677">
            <v>1.074</v>
          </cell>
        </row>
        <row r="23678">
          <cell r="F23678" t="str">
            <v>石子头-傍冲</v>
          </cell>
          <cell r="G23678" t="str">
            <v>V336430211</v>
          </cell>
          <cell r="H23678">
            <v>0</v>
          </cell>
          <cell r="I23678">
            <v>1.329</v>
          </cell>
          <cell r="J23678">
            <v>1.329</v>
          </cell>
        </row>
        <row r="23679">
          <cell r="F23679" t="str">
            <v>卫生院-摇头组</v>
          </cell>
          <cell r="G23679" t="str">
            <v>V277430211</v>
          </cell>
          <cell r="H23679">
            <v>0</v>
          </cell>
          <cell r="I23679">
            <v>0.989</v>
          </cell>
          <cell r="J23679">
            <v>0.989</v>
          </cell>
        </row>
        <row r="23680">
          <cell r="F23680" t="str">
            <v>S313-金装组</v>
          </cell>
          <cell r="G23680" t="str">
            <v>V279430211</v>
          </cell>
          <cell r="H23680">
            <v>0</v>
          </cell>
          <cell r="I23680">
            <v>0.673</v>
          </cell>
          <cell r="J23680">
            <v>0.673</v>
          </cell>
        </row>
        <row r="23681">
          <cell r="F23681" t="str">
            <v>马家-高叶</v>
          </cell>
          <cell r="G23681" t="str">
            <v>V351430211</v>
          </cell>
          <cell r="H23681">
            <v>0</v>
          </cell>
          <cell r="I23681">
            <v>0.679</v>
          </cell>
          <cell r="J23681">
            <v>0.679</v>
          </cell>
        </row>
        <row r="23682">
          <cell r="F23682" t="str">
            <v>新长线</v>
          </cell>
          <cell r="G23682" t="str">
            <v>C297430211</v>
          </cell>
          <cell r="H23682">
            <v>0</v>
          </cell>
          <cell r="I23682">
            <v>1.825</v>
          </cell>
          <cell r="J23682">
            <v>1.825</v>
          </cell>
        </row>
        <row r="23683">
          <cell r="F23683" t="str">
            <v>枫树-上白家组</v>
          </cell>
          <cell r="G23683" t="str">
            <v>V270430211</v>
          </cell>
          <cell r="H23683">
            <v>0.783</v>
          </cell>
          <cell r="I23683">
            <v>2.623</v>
          </cell>
          <cell r="J23683">
            <v>1.84</v>
          </cell>
        </row>
        <row r="23684">
          <cell r="G23684" t="str">
            <v>V000</v>
          </cell>
          <cell r="H23684">
            <v>0</v>
          </cell>
          <cell r="I23684">
            <v>0.156</v>
          </cell>
          <cell r="J23684">
            <v>0.156</v>
          </cell>
        </row>
        <row r="23685">
          <cell r="F23685" t="str">
            <v>学堂组-苏家组</v>
          </cell>
          <cell r="G23685" t="str">
            <v>V325430211</v>
          </cell>
          <cell r="H23685">
            <v>0</v>
          </cell>
          <cell r="I23685">
            <v>0.791</v>
          </cell>
          <cell r="J23685">
            <v>0.791</v>
          </cell>
        </row>
        <row r="23686">
          <cell r="G23686" t="str">
            <v>AA13430211</v>
          </cell>
          <cell r="H23686">
            <v>0</v>
          </cell>
          <cell r="I23686">
            <v>0.825</v>
          </cell>
          <cell r="J23686">
            <v>0.825</v>
          </cell>
        </row>
        <row r="23687">
          <cell r="G23687" t="str">
            <v>AA46430211</v>
          </cell>
          <cell r="H23687">
            <v>0</v>
          </cell>
          <cell r="I23687">
            <v>1.17</v>
          </cell>
          <cell r="J23687">
            <v>1.17</v>
          </cell>
        </row>
        <row r="23688">
          <cell r="G23688" t="str">
            <v>AA47430211</v>
          </cell>
          <cell r="H23688">
            <v>0</v>
          </cell>
          <cell r="I23688">
            <v>2.324</v>
          </cell>
          <cell r="J23688">
            <v>2.324</v>
          </cell>
        </row>
        <row r="23689">
          <cell r="G23689" t="str">
            <v>V000</v>
          </cell>
          <cell r="H23689">
            <v>0</v>
          </cell>
          <cell r="I23689">
            <v>0.215</v>
          </cell>
          <cell r="J23689">
            <v>0.215</v>
          </cell>
        </row>
        <row r="23690">
          <cell r="F23690" t="str">
            <v>咀上组-王塘</v>
          </cell>
          <cell r="G23690" t="str">
            <v>V268430211</v>
          </cell>
          <cell r="H23690">
            <v>0</v>
          </cell>
          <cell r="I23690">
            <v>2.116</v>
          </cell>
          <cell r="J23690">
            <v>2.116</v>
          </cell>
        </row>
        <row r="23691">
          <cell r="F23691" t="str">
            <v>郭家组-木里塘</v>
          </cell>
          <cell r="G23691" t="str">
            <v>V280430211</v>
          </cell>
          <cell r="H23691">
            <v>0</v>
          </cell>
          <cell r="I23691">
            <v>0.991</v>
          </cell>
          <cell r="J23691">
            <v>0.991</v>
          </cell>
        </row>
        <row r="23692">
          <cell r="F23692" t="str">
            <v>团山组-杨家组</v>
          </cell>
          <cell r="G23692" t="str">
            <v>V281430211</v>
          </cell>
          <cell r="H23692">
            <v>0</v>
          </cell>
          <cell r="I23692">
            <v>0.588</v>
          </cell>
          <cell r="J23692">
            <v>0.588</v>
          </cell>
        </row>
        <row r="23693">
          <cell r="G23693" t="str">
            <v>V000</v>
          </cell>
          <cell r="H23693">
            <v>0</v>
          </cell>
          <cell r="I23693">
            <v>0.166</v>
          </cell>
          <cell r="J23693">
            <v>0.166</v>
          </cell>
        </row>
        <row r="23694">
          <cell r="F23694" t="str">
            <v>曾家桥-黄旗组</v>
          </cell>
          <cell r="G23694" t="str">
            <v>V269430211</v>
          </cell>
          <cell r="H23694">
            <v>0</v>
          </cell>
          <cell r="I23694">
            <v>1.39</v>
          </cell>
          <cell r="J23694">
            <v>1.39</v>
          </cell>
        </row>
        <row r="23695">
          <cell r="F23695" t="str">
            <v>邮政局-大塘组</v>
          </cell>
          <cell r="G23695" t="str">
            <v>V273430211</v>
          </cell>
          <cell r="H23695">
            <v>0</v>
          </cell>
          <cell r="I23695">
            <v>1.252</v>
          </cell>
          <cell r="J23695">
            <v>1.252</v>
          </cell>
        </row>
        <row r="23696">
          <cell r="F23696" t="str">
            <v>乌鸦组-湘潭县</v>
          </cell>
          <cell r="G23696" t="str">
            <v>V289430211</v>
          </cell>
          <cell r="H23696">
            <v>0</v>
          </cell>
          <cell r="I23696">
            <v>0.765</v>
          </cell>
          <cell r="J23696">
            <v>0.765</v>
          </cell>
        </row>
        <row r="23697">
          <cell r="F23697" t="str">
            <v>戴家组-和平组</v>
          </cell>
          <cell r="G23697" t="str">
            <v>V290430211</v>
          </cell>
          <cell r="H23697">
            <v>0</v>
          </cell>
          <cell r="I23697">
            <v>1.358</v>
          </cell>
          <cell r="J23697">
            <v>1.358</v>
          </cell>
        </row>
        <row r="23698">
          <cell r="F23698" t="str">
            <v>星星组-杨家组</v>
          </cell>
          <cell r="G23698" t="str">
            <v>V291430211</v>
          </cell>
          <cell r="H23698">
            <v>0</v>
          </cell>
          <cell r="I23698">
            <v>0.616</v>
          </cell>
          <cell r="J23698">
            <v>0.616</v>
          </cell>
        </row>
        <row r="23699">
          <cell r="G23699" t="str">
            <v>V000</v>
          </cell>
          <cell r="H23699">
            <v>0</v>
          </cell>
          <cell r="I23699">
            <v>0.28</v>
          </cell>
          <cell r="J23699">
            <v>0.28</v>
          </cell>
        </row>
        <row r="23700">
          <cell r="F23700" t="str">
            <v>将军山-红星组</v>
          </cell>
          <cell r="G23700" t="str">
            <v>V264430211</v>
          </cell>
          <cell r="H23700">
            <v>0</v>
          </cell>
          <cell r="I23700">
            <v>1.698</v>
          </cell>
          <cell r="J23700">
            <v>1.698</v>
          </cell>
        </row>
        <row r="23701">
          <cell r="G23701" t="str">
            <v>AA09430211</v>
          </cell>
          <cell r="H23701">
            <v>0</v>
          </cell>
          <cell r="I23701">
            <v>0.768</v>
          </cell>
          <cell r="J23701">
            <v>0.768</v>
          </cell>
        </row>
        <row r="23702">
          <cell r="G23702" t="str">
            <v>AA10430211</v>
          </cell>
          <cell r="H23702">
            <v>0</v>
          </cell>
          <cell r="I23702">
            <v>1.06</v>
          </cell>
          <cell r="J23702">
            <v>1.06</v>
          </cell>
        </row>
        <row r="23703">
          <cell r="F23703" t="str">
            <v>石坝线</v>
          </cell>
          <cell r="G23703" t="str">
            <v>C11A430211</v>
          </cell>
          <cell r="H23703">
            <v>0</v>
          </cell>
          <cell r="I23703">
            <v>0.938</v>
          </cell>
          <cell r="J23703">
            <v>0.938</v>
          </cell>
        </row>
        <row r="23704">
          <cell r="G23704" t="str">
            <v>V000</v>
          </cell>
          <cell r="H23704">
            <v>0</v>
          </cell>
          <cell r="I23704">
            <v>0.275</v>
          </cell>
          <cell r="J23704">
            <v>0.275</v>
          </cell>
        </row>
        <row r="23705">
          <cell r="G23705" t="str">
            <v>AA05430211</v>
          </cell>
          <cell r="H23705">
            <v>0</v>
          </cell>
          <cell r="I23705">
            <v>0.637</v>
          </cell>
          <cell r="J23705">
            <v>0.637</v>
          </cell>
        </row>
        <row r="23706">
          <cell r="F23706" t="str">
            <v>村部-村部</v>
          </cell>
          <cell r="G23706" t="str">
            <v>C159430211</v>
          </cell>
          <cell r="H23706">
            <v>3.303</v>
          </cell>
          <cell r="I23706">
            <v>4.387</v>
          </cell>
          <cell r="J23706">
            <v>1.084</v>
          </cell>
        </row>
        <row r="23707">
          <cell r="F23707" t="str">
            <v>莲贺线</v>
          </cell>
          <cell r="G23707" t="str">
            <v>C04A430211</v>
          </cell>
          <cell r="H23707">
            <v>0</v>
          </cell>
          <cell r="I23707">
            <v>1.494</v>
          </cell>
          <cell r="J23707">
            <v>1.494</v>
          </cell>
        </row>
        <row r="23708">
          <cell r="F23708" t="str">
            <v>白莲村-新文村</v>
          </cell>
          <cell r="G23708" t="str">
            <v>Y030430211</v>
          </cell>
          <cell r="H23708">
            <v>0</v>
          </cell>
          <cell r="I23708">
            <v>1.49</v>
          </cell>
          <cell r="J23708">
            <v>1.49</v>
          </cell>
        </row>
        <row r="23709">
          <cell r="F23709" t="str">
            <v>高台岭-刘塘坳-高台岭-刘塘坳</v>
          </cell>
          <cell r="G23709" t="str">
            <v>C250430211</v>
          </cell>
          <cell r="H23709">
            <v>0</v>
          </cell>
          <cell r="I23709">
            <v>1.903</v>
          </cell>
          <cell r="J23709">
            <v>1.903</v>
          </cell>
        </row>
        <row r="23710">
          <cell r="F23710" t="str">
            <v>凿石一湘滨</v>
          </cell>
          <cell r="G23710" t="str">
            <v>Y029430211</v>
          </cell>
          <cell r="H23710">
            <v>5.53</v>
          </cell>
          <cell r="I23710">
            <v>6.794</v>
          </cell>
          <cell r="J23710">
            <v>1.264</v>
          </cell>
        </row>
        <row r="23711">
          <cell r="G23711" t="str">
            <v>V000</v>
          </cell>
          <cell r="H23711">
            <v>0</v>
          </cell>
          <cell r="I23711">
            <v>0.214</v>
          </cell>
          <cell r="J23711">
            <v>0.214</v>
          </cell>
        </row>
        <row r="23712">
          <cell r="F23712" t="str">
            <v>村部-庙湾冲</v>
          </cell>
          <cell r="G23712" t="str">
            <v>V171430211</v>
          </cell>
          <cell r="H23712">
            <v>0.563</v>
          </cell>
          <cell r="I23712">
            <v>1.147</v>
          </cell>
          <cell r="J23712">
            <v>0.584</v>
          </cell>
        </row>
        <row r="23713">
          <cell r="F23713" t="str">
            <v>湘云村部-江璜-湘云村部-江璜</v>
          </cell>
          <cell r="G23713" t="str">
            <v>C319430211</v>
          </cell>
          <cell r="H23713">
            <v>0.808</v>
          </cell>
          <cell r="I23713">
            <v>0.981</v>
          </cell>
          <cell r="J23713">
            <v>0.173</v>
          </cell>
        </row>
        <row r="23714">
          <cell r="F23714" t="str">
            <v>S331-王田坝</v>
          </cell>
          <cell r="G23714" t="str">
            <v>V227430211</v>
          </cell>
          <cell r="H23714">
            <v>0</v>
          </cell>
          <cell r="I23714">
            <v>1.674</v>
          </cell>
          <cell r="J23714">
            <v>1.674</v>
          </cell>
        </row>
        <row r="23715">
          <cell r="G23715" t="str">
            <v>AA12430211</v>
          </cell>
          <cell r="H23715">
            <v>0</v>
          </cell>
          <cell r="I23715">
            <v>0.348</v>
          </cell>
          <cell r="J23715">
            <v>0.348</v>
          </cell>
        </row>
        <row r="23716">
          <cell r="F23716" t="str">
            <v>旗云线</v>
          </cell>
          <cell r="G23716" t="str">
            <v>C251430211</v>
          </cell>
          <cell r="H23716">
            <v>0.395</v>
          </cell>
          <cell r="I23716">
            <v>0.617</v>
          </cell>
          <cell r="J23716">
            <v>0.222</v>
          </cell>
        </row>
        <row r="23717">
          <cell r="F23717" t="str">
            <v>凿石一湘滨</v>
          </cell>
          <cell r="G23717" t="str">
            <v>Y029430211</v>
          </cell>
          <cell r="H23717">
            <v>4.326</v>
          </cell>
          <cell r="I23717">
            <v>5.53</v>
          </cell>
          <cell r="J23717">
            <v>1.204</v>
          </cell>
        </row>
        <row r="23718">
          <cell r="F23718" t="str">
            <v>响塘-金龙村</v>
          </cell>
          <cell r="G23718" t="str">
            <v>Y031430211</v>
          </cell>
          <cell r="H23718">
            <v>0</v>
          </cell>
          <cell r="I23718">
            <v>0.743</v>
          </cell>
          <cell r="J23718">
            <v>0.743</v>
          </cell>
        </row>
        <row r="23719">
          <cell r="F23719" t="str">
            <v>中心组-虎形组</v>
          </cell>
          <cell r="G23719" t="str">
            <v>V143430211</v>
          </cell>
          <cell r="H23719">
            <v>0</v>
          </cell>
          <cell r="I23719">
            <v>0.853</v>
          </cell>
          <cell r="J23719">
            <v>0.853</v>
          </cell>
        </row>
        <row r="23720">
          <cell r="F23720" t="str">
            <v>断坡-荷塘</v>
          </cell>
          <cell r="G23720" t="str">
            <v>V145430211</v>
          </cell>
          <cell r="H23720">
            <v>0</v>
          </cell>
          <cell r="I23720">
            <v>1.76</v>
          </cell>
          <cell r="J23720">
            <v>1.76</v>
          </cell>
        </row>
        <row r="23721">
          <cell r="F23721" t="str">
            <v>楠袁线</v>
          </cell>
          <cell r="G23721" t="str">
            <v>C291430211</v>
          </cell>
          <cell r="H23721">
            <v>0</v>
          </cell>
          <cell r="I23721">
            <v>1.258</v>
          </cell>
          <cell r="J23721">
            <v>1.258</v>
          </cell>
        </row>
        <row r="23722">
          <cell r="F23722" t="str">
            <v>刘家-干塘</v>
          </cell>
          <cell r="G23722" t="str">
            <v>V067430211</v>
          </cell>
          <cell r="H23722">
            <v>0</v>
          </cell>
          <cell r="I23722">
            <v>2.261</v>
          </cell>
          <cell r="J23722">
            <v>2.261</v>
          </cell>
        </row>
        <row r="23723">
          <cell r="F23723" t="str">
            <v>音白冲-王家屋</v>
          </cell>
          <cell r="G23723" t="str">
            <v>V129430211</v>
          </cell>
          <cell r="H23723">
            <v>0</v>
          </cell>
          <cell r="I23723">
            <v>1.575</v>
          </cell>
          <cell r="J23723">
            <v>1.575</v>
          </cell>
        </row>
        <row r="23724">
          <cell r="F23724" t="str">
            <v>湖田-金牌</v>
          </cell>
          <cell r="G23724" t="str">
            <v>Y041430211</v>
          </cell>
          <cell r="H23724">
            <v>0</v>
          </cell>
          <cell r="I23724">
            <v>2.558</v>
          </cell>
          <cell r="J23724">
            <v>2.558</v>
          </cell>
        </row>
        <row r="23725">
          <cell r="G23725" t="str">
            <v>V000</v>
          </cell>
          <cell r="H23725">
            <v>0</v>
          </cell>
          <cell r="I23725">
            <v>0.164</v>
          </cell>
          <cell r="J23725">
            <v>0.164</v>
          </cell>
        </row>
        <row r="23726">
          <cell r="F23726" t="str">
            <v>木塘组-泉塘组</v>
          </cell>
          <cell r="G23726" t="str">
            <v>V002430211</v>
          </cell>
          <cell r="H23726">
            <v>0</v>
          </cell>
          <cell r="I23726">
            <v>1.511</v>
          </cell>
          <cell r="J23726">
            <v>1.511</v>
          </cell>
        </row>
        <row r="23727">
          <cell r="F23727" t="str">
            <v>茶亭组-野鸭一组</v>
          </cell>
          <cell r="G23727" t="str">
            <v>C038430211</v>
          </cell>
          <cell r="H23727">
            <v>3.262</v>
          </cell>
          <cell r="I23727">
            <v>3.928</v>
          </cell>
          <cell r="J23727">
            <v>0.666</v>
          </cell>
        </row>
        <row r="23728">
          <cell r="G23728" t="str">
            <v>AA54430211</v>
          </cell>
          <cell r="H23728">
            <v>0</v>
          </cell>
          <cell r="I23728">
            <v>0.429</v>
          </cell>
          <cell r="J23728">
            <v>0.429</v>
          </cell>
        </row>
        <row r="23729">
          <cell r="G23729" t="str">
            <v>AA56430211</v>
          </cell>
          <cell r="H23729">
            <v>0</v>
          </cell>
          <cell r="I23729">
            <v>0.556</v>
          </cell>
          <cell r="J23729">
            <v>0.556</v>
          </cell>
        </row>
        <row r="23730">
          <cell r="F23730" t="str">
            <v>深山线</v>
          </cell>
          <cell r="G23730" t="str">
            <v>C247430211</v>
          </cell>
          <cell r="H23730">
            <v>1.859</v>
          </cell>
          <cell r="I23730">
            <v>2.457</v>
          </cell>
          <cell r="J23730">
            <v>0.598</v>
          </cell>
        </row>
        <row r="23731">
          <cell r="F23731" t="str">
            <v>绣雅线</v>
          </cell>
          <cell r="G23731" t="str">
            <v>C284430211</v>
          </cell>
          <cell r="H23731">
            <v>0</v>
          </cell>
          <cell r="I23731">
            <v>1.205</v>
          </cell>
          <cell r="J23731">
            <v>1.205</v>
          </cell>
        </row>
        <row r="23732">
          <cell r="F23732" t="str">
            <v>村部-长尾</v>
          </cell>
          <cell r="G23732" t="str">
            <v>V055430211</v>
          </cell>
          <cell r="H23732">
            <v>0.497</v>
          </cell>
          <cell r="I23732">
            <v>2.212</v>
          </cell>
          <cell r="J23732">
            <v>1.715</v>
          </cell>
        </row>
        <row r="23733">
          <cell r="F23733" t="str">
            <v>窑铺-和平组</v>
          </cell>
          <cell r="G23733" t="str">
            <v>V061430211</v>
          </cell>
          <cell r="H23733">
            <v>0</v>
          </cell>
          <cell r="I23733">
            <v>0.532</v>
          </cell>
          <cell r="J23733">
            <v>0.532</v>
          </cell>
        </row>
        <row r="23734">
          <cell r="F23734" t="str">
            <v>三古线-基石</v>
          </cell>
          <cell r="G23734" t="str">
            <v>CC12430211</v>
          </cell>
          <cell r="H23734">
            <v>0</v>
          </cell>
          <cell r="I23734">
            <v>2.553</v>
          </cell>
          <cell r="J23734">
            <v>2.553</v>
          </cell>
        </row>
        <row r="23735">
          <cell r="G23735" t="str">
            <v>AA55430211</v>
          </cell>
          <cell r="H23735">
            <v>0</v>
          </cell>
          <cell r="I23735">
            <v>0.588</v>
          </cell>
          <cell r="J23735">
            <v>0.588</v>
          </cell>
        </row>
        <row r="23736">
          <cell r="F23736" t="str">
            <v>唐柴线</v>
          </cell>
          <cell r="G23736" t="str">
            <v>C281430211</v>
          </cell>
          <cell r="H23736">
            <v>0</v>
          </cell>
          <cell r="I23736">
            <v>1.675</v>
          </cell>
          <cell r="J23736">
            <v>1.675</v>
          </cell>
        </row>
        <row r="23737">
          <cell r="F23737" t="str">
            <v>马道坪村-护塘村</v>
          </cell>
          <cell r="G23737" t="str">
            <v>Y042430211</v>
          </cell>
          <cell r="H23737">
            <v>6.738</v>
          </cell>
          <cell r="I23737">
            <v>6.952</v>
          </cell>
          <cell r="J23737">
            <v>0.214</v>
          </cell>
        </row>
        <row r="23738">
          <cell r="F23738" t="str">
            <v>茶亭组-野鸭一组</v>
          </cell>
          <cell r="G23738" t="str">
            <v>C038430211</v>
          </cell>
          <cell r="H23738">
            <v>3.928</v>
          </cell>
          <cell r="I23738">
            <v>6.005</v>
          </cell>
          <cell r="J23738">
            <v>2.077</v>
          </cell>
        </row>
        <row r="23739">
          <cell r="F23739" t="str">
            <v>湾塘-石斑</v>
          </cell>
          <cell r="G23739" t="str">
            <v>V099430211</v>
          </cell>
          <cell r="H23739">
            <v>0</v>
          </cell>
          <cell r="I23739">
            <v>1.372</v>
          </cell>
          <cell r="J23739">
            <v>1.372</v>
          </cell>
        </row>
        <row r="23740">
          <cell r="F23740" t="str">
            <v>大塘-棕衣</v>
          </cell>
          <cell r="G23740" t="str">
            <v>V107430211</v>
          </cell>
          <cell r="H23740">
            <v>0</v>
          </cell>
          <cell r="I23740">
            <v>1.66</v>
          </cell>
          <cell r="J23740">
            <v>1.66</v>
          </cell>
        </row>
        <row r="23741">
          <cell r="F23741" t="str">
            <v>长塘-渠道</v>
          </cell>
          <cell r="G23741" t="str">
            <v>V116430211</v>
          </cell>
          <cell r="H23741">
            <v>0</v>
          </cell>
          <cell r="I23741">
            <v>0.502</v>
          </cell>
          <cell r="J23741">
            <v>0.502</v>
          </cell>
        </row>
        <row r="23742">
          <cell r="F23742" t="str">
            <v>石塘-荷塘组</v>
          </cell>
          <cell r="G23742" t="str">
            <v>V018430211</v>
          </cell>
          <cell r="H23742">
            <v>0</v>
          </cell>
          <cell r="I23742">
            <v>1.21</v>
          </cell>
          <cell r="J23742">
            <v>1.21</v>
          </cell>
        </row>
        <row r="23743">
          <cell r="F23743" t="str">
            <v>油榨组-桑子组</v>
          </cell>
          <cell r="G23743" t="str">
            <v>V021430211</v>
          </cell>
          <cell r="H23743">
            <v>0</v>
          </cell>
          <cell r="I23743">
            <v>0.96</v>
          </cell>
          <cell r="J23743">
            <v>0.96</v>
          </cell>
        </row>
        <row r="23744">
          <cell r="F23744" t="str">
            <v>泥鳅塘-马鞍塘</v>
          </cell>
          <cell r="G23744" t="str">
            <v>V023430211</v>
          </cell>
          <cell r="H23744">
            <v>0</v>
          </cell>
          <cell r="I23744">
            <v>0.747</v>
          </cell>
          <cell r="J23744">
            <v>0.747</v>
          </cell>
        </row>
        <row r="23745">
          <cell r="F23745" t="str">
            <v>余家-余家</v>
          </cell>
          <cell r="G23745" t="str">
            <v>C037430211</v>
          </cell>
          <cell r="H23745">
            <v>0</v>
          </cell>
          <cell r="I23745">
            <v>3.192</v>
          </cell>
          <cell r="J23745">
            <v>3.192</v>
          </cell>
        </row>
        <row r="23746">
          <cell r="F23746" t="str">
            <v>松罗线</v>
          </cell>
          <cell r="G23746" t="str">
            <v>C283430211</v>
          </cell>
          <cell r="H23746">
            <v>0</v>
          </cell>
          <cell r="I23746">
            <v>4.745</v>
          </cell>
          <cell r="J23746">
            <v>4.745</v>
          </cell>
        </row>
        <row r="23747">
          <cell r="F23747" t="str">
            <v>新老线</v>
          </cell>
          <cell r="G23747" t="str">
            <v>C295430211</v>
          </cell>
          <cell r="H23747">
            <v>0</v>
          </cell>
          <cell r="I23747">
            <v>1.972</v>
          </cell>
          <cell r="J23747">
            <v>1.972</v>
          </cell>
        </row>
        <row r="23748">
          <cell r="F23748" t="str">
            <v>三潭线-养蛙基地</v>
          </cell>
          <cell r="G23748" t="str">
            <v>V093430211</v>
          </cell>
          <cell r="H23748">
            <v>0</v>
          </cell>
          <cell r="I23748">
            <v>0.869</v>
          </cell>
          <cell r="J23748">
            <v>0.869</v>
          </cell>
        </row>
        <row r="23749">
          <cell r="F23749" t="str">
            <v>下冲-英公祠</v>
          </cell>
          <cell r="G23749" t="str">
            <v>X056430221</v>
          </cell>
          <cell r="H23749">
            <v>1.409</v>
          </cell>
          <cell r="I23749">
            <v>2.344</v>
          </cell>
          <cell r="J23749">
            <v>0.935</v>
          </cell>
        </row>
        <row r="23750">
          <cell r="F23750" t="str">
            <v>村主道-老屋组</v>
          </cell>
          <cell r="G23750" t="str">
            <v>V534430221</v>
          </cell>
          <cell r="H23750">
            <v>0</v>
          </cell>
          <cell r="I23750">
            <v>1.081</v>
          </cell>
          <cell r="J23750">
            <v>1.081</v>
          </cell>
        </row>
        <row r="23751">
          <cell r="F23751" t="str">
            <v>村主道-下山冲</v>
          </cell>
          <cell r="G23751" t="str">
            <v>VA90430221</v>
          </cell>
          <cell r="H23751">
            <v>0</v>
          </cell>
          <cell r="I23751">
            <v>2.061</v>
          </cell>
          <cell r="J23751">
            <v>2.061</v>
          </cell>
        </row>
        <row r="23752">
          <cell r="F23752" t="str">
            <v>水时线</v>
          </cell>
          <cell r="G23752" t="str">
            <v>C012430221</v>
          </cell>
          <cell r="H23752">
            <v>0.922</v>
          </cell>
          <cell r="I23752">
            <v>2.181</v>
          </cell>
          <cell r="J23752">
            <v>1.259</v>
          </cell>
        </row>
        <row r="23753">
          <cell r="F23753" t="str">
            <v>村主道-中洲组</v>
          </cell>
          <cell r="G23753" t="str">
            <v>V993430221</v>
          </cell>
          <cell r="H23753">
            <v>0</v>
          </cell>
          <cell r="I23753">
            <v>0.772</v>
          </cell>
          <cell r="J23753">
            <v>0.772</v>
          </cell>
        </row>
        <row r="23754">
          <cell r="G23754" t="str">
            <v>V000</v>
          </cell>
          <cell r="H23754">
            <v>0</v>
          </cell>
          <cell r="I23754">
            <v>0.19</v>
          </cell>
          <cell r="J23754">
            <v>0.19</v>
          </cell>
        </row>
        <row r="23755">
          <cell r="G23755" t="str">
            <v>V000</v>
          </cell>
          <cell r="H23755">
            <v>0</v>
          </cell>
          <cell r="I23755">
            <v>0.279</v>
          </cell>
          <cell r="J23755">
            <v>0.279</v>
          </cell>
        </row>
        <row r="23756">
          <cell r="F23756" t="str">
            <v>河堤-Y130</v>
          </cell>
          <cell r="G23756" t="str">
            <v>V970430221</v>
          </cell>
          <cell r="H23756">
            <v>0</v>
          </cell>
          <cell r="I23756">
            <v>0.236</v>
          </cell>
          <cell r="J23756">
            <v>0.236</v>
          </cell>
        </row>
        <row r="23757">
          <cell r="F23757" t="str">
            <v>朱塘组-染铺组</v>
          </cell>
          <cell r="G23757" t="str">
            <v>V706430221</v>
          </cell>
          <cell r="H23757">
            <v>0</v>
          </cell>
          <cell r="I23757">
            <v>0.328</v>
          </cell>
          <cell r="J23757">
            <v>0.328</v>
          </cell>
        </row>
        <row r="23758">
          <cell r="F23758" t="str">
            <v>协先线</v>
          </cell>
          <cell r="G23758" t="str">
            <v>C306430221</v>
          </cell>
          <cell r="H23758">
            <v>0</v>
          </cell>
          <cell r="I23758">
            <v>2.515</v>
          </cell>
          <cell r="J23758">
            <v>2.515</v>
          </cell>
        </row>
        <row r="23759">
          <cell r="G23759" t="str">
            <v>V000</v>
          </cell>
          <cell r="H23759">
            <v>0</v>
          </cell>
          <cell r="I23759">
            <v>0.189</v>
          </cell>
          <cell r="J23759">
            <v>0.189</v>
          </cell>
        </row>
        <row r="23760">
          <cell r="F23760" t="str">
            <v>村主道-Y129</v>
          </cell>
          <cell r="G23760" t="str">
            <v>V977430221</v>
          </cell>
          <cell r="H23760">
            <v>0</v>
          </cell>
          <cell r="I23760">
            <v>0.882</v>
          </cell>
          <cell r="J23760">
            <v>0.882</v>
          </cell>
        </row>
        <row r="23761">
          <cell r="F23761" t="str">
            <v>记山组-协和组</v>
          </cell>
          <cell r="G23761" t="str">
            <v>V979430221</v>
          </cell>
          <cell r="H23761">
            <v>0</v>
          </cell>
          <cell r="I23761">
            <v>1.198</v>
          </cell>
          <cell r="J23761">
            <v>1.198</v>
          </cell>
        </row>
        <row r="23762">
          <cell r="F23762" t="str">
            <v>铁背组－石坝组</v>
          </cell>
          <cell r="G23762" t="str">
            <v>CB75430221</v>
          </cell>
          <cell r="H23762">
            <v>0</v>
          </cell>
          <cell r="I23762">
            <v>0.933</v>
          </cell>
          <cell r="J23762">
            <v>0.933</v>
          </cell>
        </row>
        <row r="23763">
          <cell r="G23763" t="str">
            <v>V000</v>
          </cell>
          <cell r="H23763">
            <v>0</v>
          </cell>
          <cell r="I23763">
            <v>0.2</v>
          </cell>
          <cell r="J23763">
            <v>0.2</v>
          </cell>
        </row>
        <row r="23764">
          <cell r="G23764" t="str">
            <v>V000</v>
          </cell>
          <cell r="H23764">
            <v>0</v>
          </cell>
          <cell r="I23764">
            <v>0.107</v>
          </cell>
          <cell r="J23764">
            <v>0.107</v>
          </cell>
        </row>
        <row r="23765">
          <cell r="G23765" t="str">
            <v>V000</v>
          </cell>
          <cell r="H23765">
            <v>0</v>
          </cell>
          <cell r="I23765">
            <v>0.177</v>
          </cell>
          <cell r="J23765">
            <v>0.177</v>
          </cell>
        </row>
        <row r="23766">
          <cell r="F23766" t="str">
            <v>齐心组-齐心组</v>
          </cell>
          <cell r="G23766" t="str">
            <v>V953430221</v>
          </cell>
          <cell r="H23766">
            <v>0</v>
          </cell>
          <cell r="I23766">
            <v>0.843</v>
          </cell>
          <cell r="J23766">
            <v>0.843</v>
          </cell>
        </row>
        <row r="23767">
          <cell r="F23767" t="str">
            <v>石井-铜钱组</v>
          </cell>
          <cell r="G23767" t="str">
            <v>V751430221</v>
          </cell>
          <cell r="H23767">
            <v>0</v>
          </cell>
          <cell r="I23767">
            <v>0.915</v>
          </cell>
          <cell r="J23767">
            <v>0.915</v>
          </cell>
        </row>
        <row r="23768">
          <cell r="F23768" t="str">
            <v>坝中线-挫树坡</v>
          </cell>
          <cell r="G23768" t="str">
            <v>VF07430221</v>
          </cell>
          <cell r="H23768">
            <v>0</v>
          </cell>
          <cell r="I23768">
            <v>0.875</v>
          </cell>
          <cell r="J23768">
            <v>0.875</v>
          </cell>
        </row>
        <row r="23769">
          <cell r="F23769" t="str">
            <v>竹兴线</v>
          </cell>
          <cell r="G23769" t="str">
            <v>C390430221</v>
          </cell>
          <cell r="H23769">
            <v>0</v>
          </cell>
          <cell r="I23769">
            <v>1.389</v>
          </cell>
          <cell r="J23769">
            <v>1.389</v>
          </cell>
        </row>
        <row r="23770">
          <cell r="F23770" t="str">
            <v>丛山组-腊树组</v>
          </cell>
          <cell r="G23770" t="str">
            <v>VE86430221</v>
          </cell>
          <cell r="H23770">
            <v>0</v>
          </cell>
          <cell r="I23770">
            <v>0.582</v>
          </cell>
          <cell r="J23770">
            <v>0.582</v>
          </cell>
        </row>
        <row r="23771">
          <cell r="F23771" t="str">
            <v>三峡组-崩坎组</v>
          </cell>
          <cell r="G23771" t="str">
            <v>VE88430221</v>
          </cell>
          <cell r="H23771">
            <v>0</v>
          </cell>
          <cell r="I23771">
            <v>0.549</v>
          </cell>
          <cell r="J23771">
            <v>0.549</v>
          </cell>
        </row>
        <row r="23772">
          <cell r="F23772" t="str">
            <v>高毛组-黑泥塘组</v>
          </cell>
          <cell r="G23772" t="str">
            <v>VE72430221</v>
          </cell>
          <cell r="H23772">
            <v>0</v>
          </cell>
          <cell r="I23772">
            <v>1.013</v>
          </cell>
          <cell r="J23772">
            <v>1.013</v>
          </cell>
        </row>
        <row r="23773">
          <cell r="F23773" t="str">
            <v>白壁村村道</v>
          </cell>
          <cell r="G23773" t="str">
            <v>C68A430221</v>
          </cell>
          <cell r="H23773">
            <v>0</v>
          </cell>
          <cell r="I23773">
            <v>0.353</v>
          </cell>
          <cell r="J23773">
            <v>0.353</v>
          </cell>
        </row>
        <row r="23774">
          <cell r="F23774" t="str">
            <v>雄家－白瓦</v>
          </cell>
          <cell r="G23774" t="str">
            <v>CB22430221</v>
          </cell>
          <cell r="H23774">
            <v>0</v>
          </cell>
          <cell r="I23774">
            <v>1.845</v>
          </cell>
          <cell r="J23774">
            <v>1.845</v>
          </cell>
        </row>
        <row r="23775">
          <cell r="F23775" t="str">
            <v>桔园－马家</v>
          </cell>
          <cell r="G23775" t="str">
            <v>CC43430221</v>
          </cell>
          <cell r="H23775">
            <v>0</v>
          </cell>
          <cell r="I23775">
            <v>0.975</v>
          </cell>
          <cell r="J23775">
            <v>0.975</v>
          </cell>
        </row>
        <row r="23776">
          <cell r="F23776" t="str">
            <v>曹家组-曹家组尾</v>
          </cell>
          <cell r="G23776" t="str">
            <v>VF19430221</v>
          </cell>
          <cell r="H23776">
            <v>0</v>
          </cell>
          <cell r="I23776">
            <v>0.755</v>
          </cell>
          <cell r="J23776">
            <v>0.755</v>
          </cell>
        </row>
        <row r="23777">
          <cell r="F23777" t="str">
            <v>长阵线</v>
          </cell>
          <cell r="G23777" t="str">
            <v>C19A430221</v>
          </cell>
          <cell r="H23777">
            <v>0</v>
          </cell>
          <cell r="I23777">
            <v>2.27</v>
          </cell>
          <cell r="J23777">
            <v>2.27</v>
          </cell>
        </row>
        <row r="23778">
          <cell r="F23778" t="str">
            <v>正军组-麦子组</v>
          </cell>
          <cell r="G23778" t="str">
            <v>VE78430221</v>
          </cell>
          <cell r="H23778">
            <v>0</v>
          </cell>
          <cell r="I23778">
            <v>0.997</v>
          </cell>
          <cell r="J23778">
            <v>0.997</v>
          </cell>
        </row>
        <row r="23779">
          <cell r="F23779" t="str">
            <v>村部－龟山</v>
          </cell>
          <cell r="G23779" t="str">
            <v>CC26430221</v>
          </cell>
          <cell r="H23779">
            <v>0</v>
          </cell>
          <cell r="I23779">
            <v>0.476</v>
          </cell>
          <cell r="J23779">
            <v>0.476</v>
          </cell>
        </row>
        <row r="23780">
          <cell r="F23780" t="str">
            <v>新建组－横塘组</v>
          </cell>
          <cell r="G23780" t="str">
            <v>CC29430221</v>
          </cell>
          <cell r="H23780">
            <v>0</v>
          </cell>
          <cell r="I23780">
            <v>1.522</v>
          </cell>
          <cell r="J23780">
            <v>1.522</v>
          </cell>
        </row>
        <row r="23781">
          <cell r="F23781" t="str">
            <v>新屋-定塘</v>
          </cell>
          <cell r="G23781" t="str">
            <v>VE42430221</v>
          </cell>
          <cell r="H23781">
            <v>0</v>
          </cell>
          <cell r="I23781">
            <v>1.276</v>
          </cell>
          <cell r="J23781">
            <v>1.276</v>
          </cell>
        </row>
        <row r="23782">
          <cell r="F23782" t="str">
            <v>道塘-定塘</v>
          </cell>
          <cell r="G23782" t="str">
            <v>VE43430221</v>
          </cell>
          <cell r="H23782">
            <v>0</v>
          </cell>
          <cell r="I23782">
            <v>1.248</v>
          </cell>
          <cell r="J23782">
            <v>1.248</v>
          </cell>
        </row>
        <row r="23783">
          <cell r="F23783" t="str">
            <v>荷叶组-新建组</v>
          </cell>
          <cell r="G23783" t="str">
            <v>VE53430221</v>
          </cell>
          <cell r="H23783">
            <v>0</v>
          </cell>
          <cell r="I23783">
            <v>1.472</v>
          </cell>
          <cell r="J23783">
            <v>1.472</v>
          </cell>
        </row>
        <row r="23784">
          <cell r="F23784" t="str">
            <v>新胜-东风</v>
          </cell>
          <cell r="G23784" t="str">
            <v>C107430221</v>
          </cell>
          <cell r="H23784">
            <v>0.601</v>
          </cell>
          <cell r="I23784">
            <v>2.284</v>
          </cell>
          <cell r="J23784">
            <v>1.683</v>
          </cell>
        </row>
        <row r="23785">
          <cell r="F23785" t="str">
            <v>太湾-毛塘</v>
          </cell>
          <cell r="G23785" t="str">
            <v>VE59430221</v>
          </cell>
          <cell r="H23785">
            <v>0</v>
          </cell>
          <cell r="I23785">
            <v>1.348</v>
          </cell>
          <cell r="J23785">
            <v>1.348</v>
          </cell>
        </row>
        <row r="23786">
          <cell r="F23786" t="str">
            <v>水库组-谭家组</v>
          </cell>
          <cell r="G23786" t="str">
            <v>VE64430221</v>
          </cell>
          <cell r="H23786">
            <v>0</v>
          </cell>
          <cell r="I23786">
            <v>0.823</v>
          </cell>
          <cell r="J23786">
            <v>0.823</v>
          </cell>
        </row>
        <row r="23787">
          <cell r="G23787" t="str">
            <v>AA51430221</v>
          </cell>
          <cell r="H23787">
            <v>0</v>
          </cell>
          <cell r="I23787">
            <v>0.293</v>
          </cell>
          <cell r="J23787">
            <v>0.293</v>
          </cell>
        </row>
        <row r="23788">
          <cell r="F23788" t="str">
            <v>荷塘－天安组</v>
          </cell>
          <cell r="G23788" t="str">
            <v>CC41430221</v>
          </cell>
          <cell r="H23788">
            <v>0</v>
          </cell>
          <cell r="I23788">
            <v>1.942</v>
          </cell>
          <cell r="J23788">
            <v>1.942</v>
          </cell>
        </row>
        <row r="23789">
          <cell r="F23789" t="str">
            <v>桃家-斑竹</v>
          </cell>
          <cell r="G23789" t="str">
            <v>VW36430221</v>
          </cell>
          <cell r="H23789">
            <v>0</v>
          </cell>
          <cell r="I23789">
            <v>0.3</v>
          </cell>
          <cell r="J23789">
            <v>0.3</v>
          </cell>
        </row>
        <row r="23790">
          <cell r="F23790" t="str">
            <v>易家-古皮组</v>
          </cell>
          <cell r="G23790" t="str">
            <v>C082430221</v>
          </cell>
          <cell r="H23790">
            <v>0</v>
          </cell>
          <cell r="I23790">
            <v>2.325</v>
          </cell>
          <cell r="J23790">
            <v>2.325</v>
          </cell>
        </row>
        <row r="23791">
          <cell r="F23791" t="str">
            <v>龙井组尾-龙井组</v>
          </cell>
          <cell r="G23791" t="str">
            <v>VF23430221</v>
          </cell>
          <cell r="H23791">
            <v>0</v>
          </cell>
          <cell r="I23791">
            <v>0.564</v>
          </cell>
          <cell r="J23791">
            <v>0.564</v>
          </cell>
        </row>
        <row r="23792">
          <cell r="F23792" t="str">
            <v>排楼组-天心组</v>
          </cell>
          <cell r="G23792" t="str">
            <v>CC36430221</v>
          </cell>
          <cell r="H23792">
            <v>0</v>
          </cell>
          <cell r="I23792">
            <v>1.705</v>
          </cell>
          <cell r="J23792">
            <v>1.705</v>
          </cell>
        </row>
        <row r="23793">
          <cell r="F23793" t="str">
            <v>光伏-光伏</v>
          </cell>
          <cell r="G23793" t="str">
            <v>C104430221</v>
          </cell>
          <cell r="H23793">
            <v>0</v>
          </cell>
          <cell r="I23793">
            <v>0.776</v>
          </cell>
          <cell r="J23793">
            <v>0.776</v>
          </cell>
        </row>
        <row r="23794">
          <cell r="F23794" t="str">
            <v>张家组－张家组尾</v>
          </cell>
          <cell r="G23794" t="str">
            <v>CC27430221</v>
          </cell>
          <cell r="H23794">
            <v>0</v>
          </cell>
          <cell r="I23794">
            <v>0.405</v>
          </cell>
          <cell r="J23794">
            <v>0.405</v>
          </cell>
        </row>
        <row r="23795">
          <cell r="F23795" t="str">
            <v>集市-淦坡组</v>
          </cell>
          <cell r="G23795" t="str">
            <v>VE49430221</v>
          </cell>
          <cell r="H23795">
            <v>0</v>
          </cell>
          <cell r="I23795">
            <v>0.946</v>
          </cell>
          <cell r="J23795">
            <v>0.946</v>
          </cell>
        </row>
        <row r="23796">
          <cell r="F23796" t="str">
            <v>长塘组-高碧组</v>
          </cell>
          <cell r="G23796" t="str">
            <v>VF12430221</v>
          </cell>
          <cell r="H23796">
            <v>0</v>
          </cell>
          <cell r="I23796">
            <v>1.092</v>
          </cell>
          <cell r="J23796">
            <v>1.092</v>
          </cell>
        </row>
        <row r="23797">
          <cell r="F23797" t="str">
            <v>赵工组-新湾组</v>
          </cell>
          <cell r="G23797" t="str">
            <v>VF15430221</v>
          </cell>
          <cell r="H23797">
            <v>0</v>
          </cell>
          <cell r="I23797">
            <v>0.747</v>
          </cell>
          <cell r="J23797">
            <v>0.747</v>
          </cell>
        </row>
        <row r="23798">
          <cell r="G23798" t="str">
            <v>V000</v>
          </cell>
          <cell r="H23798">
            <v>0</v>
          </cell>
          <cell r="I23798">
            <v>0.449</v>
          </cell>
          <cell r="J23798">
            <v>0.449</v>
          </cell>
        </row>
        <row r="23799">
          <cell r="F23799" t="str">
            <v>南杨组-马家组</v>
          </cell>
          <cell r="G23799" t="str">
            <v>VE58430221</v>
          </cell>
          <cell r="H23799">
            <v>0</v>
          </cell>
          <cell r="I23799">
            <v>0.787</v>
          </cell>
          <cell r="J23799">
            <v>0.787</v>
          </cell>
        </row>
        <row r="23800">
          <cell r="F23800" t="str">
            <v>栏瑶线</v>
          </cell>
          <cell r="G23800" t="str">
            <v>C282430221</v>
          </cell>
          <cell r="H23800">
            <v>0</v>
          </cell>
          <cell r="I23800">
            <v>3.235</v>
          </cell>
          <cell r="J23800">
            <v>3.235</v>
          </cell>
        </row>
        <row r="23801">
          <cell r="F23801" t="str">
            <v>网鲢线</v>
          </cell>
          <cell r="G23801" t="str">
            <v>C409430221</v>
          </cell>
          <cell r="H23801">
            <v>0</v>
          </cell>
          <cell r="I23801">
            <v>0.617</v>
          </cell>
          <cell r="J23801">
            <v>0.617</v>
          </cell>
        </row>
        <row r="23802">
          <cell r="F23802" t="str">
            <v>河堤-长湖组</v>
          </cell>
          <cell r="G23802" t="str">
            <v>VC72430221</v>
          </cell>
          <cell r="H23802">
            <v>0</v>
          </cell>
          <cell r="I23802">
            <v>1.102</v>
          </cell>
          <cell r="J23802">
            <v>1.102</v>
          </cell>
        </row>
        <row r="23803">
          <cell r="F23803" t="str">
            <v>水口－南竹</v>
          </cell>
          <cell r="G23803" t="str">
            <v>CC16430221</v>
          </cell>
          <cell r="H23803">
            <v>0</v>
          </cell>
          <cell r="I23803">
            <v>1.579</v>
          </cell>
          <cell r="J23803">
            <v>1.579</v>
          </cell>
        </row>
        <row r="23804">
          <cell r="F23804" t="str">
            <v>新屋组-长源黄泥塘</v>
          </cell>
          <cell r="G23804" t="str">
            <v>VC96430221</v>
          </cell>
          <cell r="H23804">
            <v>0</v>
          </cell>
          <cell r="I23804">
            <v>1.347</v>
          </cell>
          <cell r="J23804">
            <v>1.347</v>
          </cell>
        </row>
        <row r="23805">
          <cell r="F23805" t="str">
            <v>X008-龙泉村</v>
          </cell>
          <cell r="G23805" t="str">
            <v>Y156430221</v>
          </cell>
          <cell r="H23805">
            <v>1.755</v>
          </cell>
          <cell r="I23805">
            <v>3.244</v>
          </cell>
          <cell r="J23805">
            <v>1.489</v>
          </cell>
        </row>
        <row r="23806">
          <cell r="F23806" t="str">
            <v>瑶塘组-口前组</v>
          </cell>
          <cell r="G23806" t="str">
            <v>VD66430221</v>
          </cell>
          <cell r="H23806">
            <v>0</v>
          </cell>
          <cell r="I23806">
            <v>0.785</v>
          </cell>
          <cell r="J23806">
            <v>0.785</v>
          </cell>
        </row>
        <row r="23807">
          <cell r="F23807" t="str">
            <v>铁方组-铁方组</v>
          </cell>
          <cell r="G23807" t="str">
            <v>C108430221</v>
          </cell>
          <cell r="H23807">
            <v>0.793</v>
          </cell>
          <cell r="I23807">
            <v>1.792</v>
          </cell>
          <cell r="J23807">
            <v>0.999</v>
          </cell>
        </row>
        <row r="23808">
          <cell r="F23808" t="str">
            <v>肖家老屋组-肖家老屋组尾</v>
          </cell>
          <cell r="G23808" t="str">
            <v>VC18430221</v>
          </cell>
          <cell r="H23808">
            <v>0</v>
          </cell>
          <cell r="I23808">
            <v>0.455</v>
          </cell>
          <cell r="J23808">
            <v>0.455</v>
          </cell>
        </row>
        <row r="23809">
          <cell r="F23809" t="str">
            <v>周公组-连塘</v>
          </cell>
          <cell r="G23809" t="str">
            <v>CC10430221</v>
          </cell>
          <cell r="H23809">
            <v>0</v>
          </cell>
          <cell r="I23809">
            <v>1.928</v>
          </cell>
          <cell r="J23809">
            <v>1.928</v>
          </cell>
        </row>
        <row r="23810">
          <cell r="F23810" t="str">
            <v>王井线</v>
          </cell>
          <cell r="G23810" t="str">
            <v>C403430221</v>
          </cell>
          <cell r="H23810">
            <v>0</v>
          </cell>
          <cell r="I23810">
            <v>3.523</v>
          </cell>
          <cell r="J23810">
            <v>3.523</v>
          </cell>
        </row>
        <row r="23811">
          <cell r="F23811" t="str">
            <v>新塘组-谭家组</v>
          </cell>
          <cell r="G23811" t="str">
            <v>VE03430221</v>
          </cell>
          <cell r="H23811">
            <v>0</v>
          </cell>
          <cell r="I23811">
            <v>0.652</v>
          </cell>
          <cell r="J23811">
            <v>0.652</v>
          </cell>
        </row>
        <row r="23812">
          <cell r="F23812" t="str">
            <v>易家-古皮组</v>
          </cell>
          <cell r="G23812" t="str">
            <v>C098430221</v>
          </cell>
          <cell r="H23812">
            <v>1.004</v>
          </cell>
          <cell r="I23812">
            <v>3.589</v>
          </cell>
          <cell r="J23812">
            <v>2.585</v>
          </cell>
        </row>
        <row r="23813">
          <cell r="F23813" t="str">
            <v>尹家湾组-张家湾组</v>
          </cell>
          <cell r="G23813" t="str">
            <v>VD31430221</v>
          </cell>
          <cell r="H23813">
            <v>0</v>
          </cell>
          <cell r="I23813">
            <v>0.185</v>
          </cell>
          <cell r="J23813">
            <v>0.185</v>
          </cell>
        </row>
        <row r="23814">
          <cell r="F23814" t="str">
            <v>老中线</v>
          </cell>
          <cell r="G23814" t="str">
            <v>C13A430221</v>
          </cell>
          <cell r="H23814">
            <v>0</v>
          </cell>
          <cell r="I23814">
            <v>1.042</v>
          </cell>
          <cell r="J23814">
            <v>1.042</v>
          </cell>
        </row>
        <row r="23815">
          <cell r="G23815" t="str">
            <v>V000</v>
          </cell>
          <cell r="H23815">
            <v>0</v>
          </cell>
          <cell r="I23815">
            <v>0.354</v>
          </cell>
          <cell r="J23815">
            <v>0.354</v>
          </cell>
        </row>
        <row r="23816">
          <cell r="F23816" t="str">
            <v>陈德刚家-石灰冲村</v>
          </cell>
          <cell r="G23816" t="str">
            <v>C412430221</v>
          </cell>
          <cell r="H23816">
            <v>0</v>
          </cell>
          <cell r="I23816">
            <v>0.654</v>
          </cell>
          <cell r="J23816">
            <v>0.654</v>
          </cell>
        </row>
        <row r="23817">
          <cell r="F23817" t="str">
            <v>学校-学校</v>
          </cell>
          <cell r="G23817" t="str">
            <v>C110430221</v>
          </cell>
          <cell r="H23817">
            <v>1.999</v>
          </cell>
          <cell r="I23817">
            <v>2.202</v>
          </cell>
          <cell r="J23817">
            <v>0.203</v>
          </cell>
        </row>
        <row r="23818">
          <cell r="G23818" t="str">
            <v>V000</v>
          </cell>
          <cell r="H23818">
            <v>0</v>
          </cell>
          <cell r="I23818">
            <v>0.285</v>
          </cell>
          <cell r="J23818">
            <v>0.285</v>
          </cell>
        </row>
        <row r="23819">
          <cell r="F23819" t="str">
            <v>谭坝-王家</v>
          </cell>
          <cell r="G23819" t="str">
            <v>VC25430221</v>
          </cell>
          <cell r="H23819">
            <v>0</v>
          </cell>
          <cell r="I23819">
            <v>0.509</v>
          </cell>
          <cell r="J23819">
            <v>0.509</v>
          </cell>
        </row>
        <row r="23820">
          <cell r="F23820" t="str">
            <v>太水田学校-月光组</v>
          </cell>
          <cell r="G23820" t="str">
            <v>VD56430221</v>
          </cell>
          <cell r="H23820">
            <v>0</v>
          </cell>
          <cell r="I23820">
            <v>0.59</v>
          </cell>
          <cell r="J23820">
            <v>0.59</v>
          </cell>
        </row>
        <row r="23821">
          <cell r="F23821" t="str">
            <v>一队-七队</v>
          </cell>
          <cell r="G23821" t="str">
            <v>C053430221</v>
          </cell>
          <cell r="H23821">
            <v>0.992</v>
          </cell>
          <cell r="I23821">
            <v>1.399</v>
          </cell>
          <cell r="J23821">
            <v>0.407</v>
          </cell>
        </row>
        <row r="23822">
          <cell r="G23822" t="str">
            <v>AA61430221</v>
          </cell>
          <cell r="H23822">
            <v>0</v>
          </cell>
          <cell r="I23822">
            <v>0.715</v>
          </cell>
          <cell r="J23822">
            <v>0.715</v>
          </cell>
        </row>
        <row r="23823">
          <cell r="G23823" t="str">
            <v>V000</v>
          </cell>
          <cell r="H23823">
            <v>0</v>
          </cell>
          <cell r="I23823">
            <v>0.548</v>
          </cell>
          <cell r="J23823">
            <v>0.548</v>
          </cell>
        </row>
        <row r="23824">
          <cell r="F23824" t="str">
            <v>牛形组-船形组</v>
          </cell>
          <cell r="G23824" t="str">
            <v>VC29430221</v>
          </cell>
          <cell r="H23824">
            <v>0</v>
          </cell>
          <cell r="I23824">
            <v>0.512</v>
          </cell>
          <cell r="J23824">
            <v>0.512</v>
          </cell>
        </row>
        <row r="23825">
          <cell r="G23825" t="str">
            <v>AA59430221</v>
          </cell>
          <cell r="H23825">
            <v>0</v>
          </cell>
          <cell r="I23825">
            <v>0.49</v>
          </cell>
          <cell r="J23825">
            <v>0.49</v>
          </cell>
        </row>
        <row r="23826">
          <cell r="G23826" t="str">
            <v>AA60430221</v>
          </cell>
          <cell r="H23826">
            <v>0</v>
          </cell>
          <cell r="I23826">
            <v>0.437</v>
          </cell>
          <cell r="J23826">
            <v>0.437</v>
          </cell>
        </row>
        <row r="23827">
          <cell r="F23827" t="str">
            <v>S357-神山村</v>
          </cell>
          <cell r="G23827" t="str">
            <v>Y159430221</v>
          </cell>
          <cell r="H23827">
            <v>0</v>
          </cell>
          <cell r="I23827">
            <v>1.736</v>
          </cell>
          <cell r="J23827">
            <v>1.736</v>
          </cell>
        </row>
        <row r="23828">
          <cell r="F23828" t="str">
            <v>太长公路-长远组</v>
          </cell>
          <cell r="G23828" t="str">
            <v>V862430221</v>
          </cell>
          <cell r="H23828">
            <v>0</v>
          </cell>
          <cell r="I23828">
            <v>0.512</v>
          </cell>
          <cell r="J23828">
            <v>0.512</v>
          </cell>
        </row>
        <row r="23829">
          <cell r="F23829" t="str">
            <v>田心组-太胜组</v>
          </cell>
          <cell r="G23829" t="str">
            <v>C02A430221</v>
          </cell>
          <cell r="H23829">
            <v>0</v>
          </cell>
          <cell r="I23829">
            <v>0.533</v>
          </cell>
          <cell r="J23829">
            <v>0.533</v>
          </cell>
        </row>
        <row r="23830">
          <cell r="F23830" t="str">
            <v>荷花一九江</v>
          </cell>
          <cell r="G23830" t="str">
            <v>C333430221</v>
          </cell>
          <cell r="H23830">
            <v>0</v>
          </cell>
          <cell r="I23830">
            <v>1.856</v>
          </cell>
          <cell r="J23830">
            <v>1.856</v>
          </cell>
        </row>
        <row r="23831">
          <cell r="G23831" t="str">
            <v>V000</v>
          </cell>
          <cell r="H23831">
            <v>0</v>
          </cell>
          <cell r="I23831">
            <v>0.475</v>
          </cell>
          <cell r="J23831">
            <v>0.475</v>
          </cell>
        </row>
        <row r="23832">
          <cell r="F23832" t="str">
            <v>太水线-蔡家组</v>
          </cell>
          <cell r="G23832" t="str">
            <v>V882430221</v>
          </cell>
          <cell r="H23832">
            <v>0</v>
          </cell>
          <cell r="I23832">
            <v>0.809</v>
          </cell>
          <cell r="J23832">
            <v>0.809</v>
          </cell>
        </row>
        <row r="23833">
          <cell r="F23833" t="str">
            <v>红旗组-风景岭</v>
          </cell>
          <cell r="G23833" t="str">
            <v>C296430221</v>
          </cell>
          <cell r="H23833">
            <v>1.257</v>
          </cell>
          <cell r="I23833">
            <v>1.822</v>
          </cell>
          <cell r="J23833">
            <v>0.565</v>
          </cell>
        </row>
        <row r="23834">
          <cell r="F23834" t="str">
            <v>满塘水库尾-上坡头</v>
          </cell>
          <cell r="G23834" t="str">
            <v>V876430221</v>
          </cell>
          <cell r="H23834">
            <v>0</v>
          </cell>
          <cell r="I23834">
            <v>0.805</v>
          </cell>
          <cell r="J23834">
            <v>0.805</v>
          </cell>
        </row>
        <row r="23835">
          <cell r="F23835" t="str">
            <v>村主道-S104</v>
          </cell>
          <cell r="G23835" t="str">
            <v>V833430221</v>
          </cell>
          <cell r="H23835">
            <v>0</v>
          </cell>
          <cell r="I23835">
            <v>0.493</v>
          </cell>
          <cell r="J23835">
            <v>0.493</v>
          </cell>
        </row>
        <row r="23836">
          <cell r="F23836" t="str">
            <v>村主道-力争组</v>
          </cell>
          <cell r="G23836" t="str">
            <v>V823430221</v>
          </cell>
          <cell r="H23836">
            <v>0</v>
          </cell>
          <cell r="I23836">
            <v>0.505</v>
          </cell>
          <cell r="J23836">
            <v>0.505</v>
          </cell>
        </row>
        <row r="23837">
          <cell r="F23837" t="str">
            <v>胡星组-石斗冲</v>
          </cell>
          <cell r="G23837" t="str">
            <v>V932430221</v>
          </cell>
          <cell r="H23837">
            <v>0</v>
          </cell>
          <cell r="I23837">
            <v>0.598</v>
          </cell>
          <cell r="J23837">
            <v>0.598</v>
          </cell>
        </row>
        <row r="23838">
          <cell r="F23838" t="str">
            <v>尹家桥-尹家桥</v>
          </cell>
          <cell r="G23838" t="str">
            <v>C313430221</v>
          </cell>
          <cell r="H23838">
            <v>0</v>
          </cell>
          <cell r="I23838">
            <v>0.317</v>
          </cell>
          <cell r="J23838">
            <v>0.317</v>
          </cell>
        </row>
        <row r="23839">
          <cell r="F23839" t="str">
            <v>双丰组-双合组</v>
          </cell>
          <cell r="G23839" t="str">
            <v>CB10430221</v>
          </cell>
          <cell r="H23839">
            <v>0</v>
          </cell>
          <cell r="I23839">
            <v>2.121</v>
          </cell>
          <cell r="J23839">
            <v>2.121</v>
          </cell>
        </row>
        <row r="23840">
          <cell r="F23840" t="str">
            <v>双江口一长形</v>
          </cell>
          <cell r="G23840" t="str">
            <v>C247430221</v>
          </cell>
          <cell r="H23840">
            <v>0.494</v>
          </cell>
          <cell r="I23840">
            <v>1.759</v>
          </cell>
          <cell r="J23840">
            <v>1.265</v>
          </cell>
        </row>
        <row r="23841">
          <cell r="F23841" t="str">
            <v>清草村口-木家组</v>
          </cell>
          <cell r="G23841" t="str">
            <v>V127430221</v>
          </cell>
          <cell r="H23841">
            <v>0</v>
          </cell>
          <cell r="I23841">
            <v>0.719</v>
          </cell>
          <cell r="J23841">
            <v>0.719</v>
          </cell>
        </row>
        <row r="23842">
          <cell r="F23842" t="str">
            <v>大毛坪-大毛坪</v>
          </cell>
          <cell r="G23842" t="str">
            <v>C013430221</v>
          </cell>
          <cell r="H23842">
            <v>0</v>
          </cell>
          <cell r="I23842">
            <v>0.251</v>
          </cell>
          <cell r="J23842">
            <v>0.251</v>
          </cell>
        </row>
        <row r="23843">
          <cell r="F23843" t="str">
            <v>村主道-老塘</v>
          </cell>
          <cell r="G23843" t="str">
            <v>VA88430221</v>
          </cell>
          <cell r="H23843">
            <v>0</v>
          </cell>
          <cell r="I23843">
            <v>0.591</v>
          </cell>
          <cell r="J23843">
            <v>0.591</v>
          </cell>
        </row>
        <row r="23844">
          <cell r="F23844" t="str">
            <v>村主道-匡家湾</v>
          </cell>
          <cell r="G23844" t="str">
            <v>VA89430221</v>
          </cell>
          <cell r="H23844">
            <v>0</v>
          </cell>
          <cell r="I23844">
            <v>0.27</v>
          </cell>
          <cell r="J23844">
            <v>0.27</v>
          </cell>
        </row>
        <row r="23845">
          <cell r="F23845" t="str">
            <v>曾家组冲-Y101</v>
          </cell>
          <cell r="G23845" t="str">
            <v>V693430221</v>
          </cell>
          <cell r="H23845">
            <v>0</v>
          </cell>
          <cell r="I23845">
            <v>0.465</v>
          </cell>
          <cell r="J23845">
            <v>0.465</v>
          </cell>
        </row>
        <row r="23846">
          <cell r="F23846" t="str">
            <v>楼下组-晏家组</v>
          </cell>
          <cell r="G23846" t="str">
            <v>V657430221</v>
          </cell>
          <cell r="H23846">
            <v>0</v>
          </cell>
          <cell r="I23846">
            <v>0.91</v>
          </cell>
          <cell r="J23846">
            <v>0.91</v>
          </cell>
        </row>
        <row r="23847">
          <cell r="F23847" t="str">
            <v>村主道-石湾组</v>
          </cell>
          <cell r="G23847" t="str">
            <v>V659430221</v>
          </cell>
          <cell r="H23847">
            <v>0</v>
          </cell>
          <cell r="I23847">
            <v>1.305</v>
          </cell>
          <cell r="J23847">
            <v>1.305</v>
          </cell>
        </row>
        <row r="23848">
          <cell r="F23848" t="str">
            <v>Y100-顺山组</v>
          </cell>
          <cell r="G23848" t="str">
            <v>V660430221</v>
          </cell>
          <cell r="H23848">
            <v>0</v>
          </cell>
          <cell r="I23848">
            <v>0.71</v>
          </cell>
          <cell r="J23848">
            <v>0.71</v>
          </cell>
        </row>
        <row r="23849">
          <cell r="F23849" t="str">
            <v>东塘－高坝</v>
          </cell>
          <cell r="G23849" t="str">
            <v>CB44430221</v>
          </cell>
          <cell r="H23849">
            <v>0</v>
          </cell>
          <cell r="I23849">
            <v>1.784</v>
          </cell>
          <cell r="J23849">
            <v>1.784</v>
          </cell>
        </row>
        <row r="23850">
          <cell r="F23850" t="str">
            <v>店子-土地坡</v>
          </cell>
          <cell r="G23850" t="str">
            <v>VA01430221</v>
          </cell>
          <cell r="H23850">
            <v>0</v>
          </cell>
          <cell r="I23850">
            <v>0.699</v>
          </cell>
          <cell r="J23850">
            <v>0.699</v>
          </cell>
        </row>
        <row r="23851">
          <cell r="F23851" t="str">
            <v>X222-花园村</v>
          </cell>
          <cell r="G23851" t="str">
            <v>Y105430221</v>
          </cell>
          <cell r="H23851">
            <v>2.555</v>
          </cell>
          <cell r="I23851">
            <v>4.053</v>
          </cell>
          <cell r="J23851">
            <v>1.498</v>
          </cell>
        </row>
        <row r="23852">
          <cell r="F23852" t="str">
            <v>狮子山组－上屋组</v>
          </cell>
          <cell r="G23852" t="str">
            <v>CB41430221</v>
          </cell>
          <cell r="H23852">
            <v>0</v>
          </cell>
          <cell r="I23852">
            <v>1.385</v>
          </cell>
          <cell r="J23852">
            <v>1.385</v>
          </cell>
        </row>
        <row r="23853">
          <cell r="F23853" t="str">
            <v>横坡组－小江口组</v>
          </cell>
          <cell r="G23853" t="str">
            <v>CB42430221</v>
          </cell>
          <cell r="H23853">
            <v>0</v>
          </cell>
          <cell r="I23853">
            <v>1.729</v>
          </cell>
          <cell r="J23853">
            <v>1.729</v>
          </cell>
        </row>
        <row r="23854">
          <cell r="F23854" t="str">
            <v>S331-乌家冲组</v>
          </cell>
          <cell r="G23854" t="str">
            <v>V561430221</v>
          </cell>
          <cell r="H23854">
            <v>0</v>
          </cell>
          <cell r="I23854">
            <v>0.599</v>
          </cell>
          <cell r="J23854">
            <v>0.599</v>
          </cell>
        </row>
        <row r="23855">
          <cell r="F23855" t="str">
            <v>快大线</v>
          </cell>
          <cell r="G23855" t="str">
            <v>C024430221</v>
          </cell>
          <cell r="H23855">
            <v>0</v>
          </cell>
          <cell r="I23855">
            <v>0.967</v>
          </cell>
          <cell r="J23855">
            <v>0.967</v>
          </cell>
        </row>
        <row r="23856">
          <cell r="F23856" t="str">
            <v>花颜线</v>
          </cell>
          <cell r="G23856" t="str">
            <v>C027430221</v>
          </cell>
          <cell r="H23856">
            <v>0</v>
          </cell>
          <cell r="I23856">
            <v>0.904</v>
          </cell>
          <cell r="J23856">
            <v>0.904</v>
          </cell>
        </row>
        <row r="23857">
          <cell r="F23857" t="str">
            <v>砖厂-木材加工场</v>
          </cell>
          <cell r="G23857" t="str">
            <v>VA39430221</v>
          </cell>
          <cell r="H23857">
            <v>0</v>
          </cell>
          <cell r="I23857">
            <v>0.891</v>
          </cell>
          <cell r="J23857">
            <v>0.891</v>
          </cell>
        </row>
        <row r="23858">
          <cell r="G23858" t="str">
            <v>AA43430221</v>
          </cell>
          <cell r="H23858">
            <v>0</v>
          </cell>
          <cell r="I23858">
            <v>0.895</v>
          </cell>
          <cell r="J23858">
            <v>0.895</v>
          </cell>
        </row>
        <row r="23859">
          <cell r="F23859" t="str">
            <v>芦下桥－黄霞村</v>
          </cell>
          <cell r="G23859" t="str">
            <v>CC39430221</v>
          </cell>
          <cell r="H23859">
            <v>0</v>
          </cell>
          <cell r="I23859">
            <v>1.985</v>
          </cell>
          <cell r="J23859">
            <v>1.985</v>
          </cell>
        </row>
        <row r="23860">
          <cell r="F23860" t="str">
            <v>新屋配电间-君坝樟树</v>
          </cell>
          <cell r="G23860" t="str">
            <v>VA81430221</v>
          </cell>
          <cell r="H23860">
            <v>0</v>
          </cell>
          <cell r="I23860">
            <v>0.64</v>
          </cell>
          <cell r="J23860">
            <v>0.64</v>
          </cell>
        </row>
        <row r="23861">
          <cell r="F23861" t="str">
            <v>关王庙村-雷家桥村</v>
          </cell>
          <cell r="G23861" t="str">
            <v>V566430221</v>
          </cell>
          <cell r="H23861">
            <v>0</v>
          </cell>
          <cell r="I23861">
            <v>1.271</v>
          </cell>
          <cell r="J23861">
            <v>1.271</v>
          </cell>
        </row>
        <row r="23862">
          <cell r="F23862" t="str">
            <v>树山组-虎形山组</v>
          </cell>
          <cell r="G23862" t="str">
            <v>V638430221</v>
          </cell>
          <cell r="H23862">
            <v>0</v>
          </cell>
          <cell r="I23862">
            <v>1.039</v>
          </cell>
          <cell r="J23862">
            <v>1.039</v>
          </cell>
        </row>
        <row r="23863">
          <cell r="F23863" t="str">
            <v>刘家组-塘家组</v>
          </cell>
          <cell r="G23863" t="str">
            <v>VW06430221</v>
          </cell>
          <cell r="H23863">
            <v>0</v>
          </cell>
          <cell r="I23863">
            <v>1.035</v>
          </cell>
          <cell r="J23863">
            <v>1.035</v>
          </cell>
        </row>
        <row r="23864">
          <cell r="F23864" t="str">
            <v>村主道-广古组</v>
          </cell>
          <cell r="G23864" t="str">
            <v>VW08430221</v>
          </cell>
          <cell r="H23864">
            <v>0</v>
          </cell>
          <cell r="I23864">
            <v>0.778</v>
          </cell>
          <cell r="J23864">
            <v>0.778</v>
          </cell>
        </row>
        <row r="23865">
          <cell r="F23865" t="str">
            <v>光冲组-龙凤冲村</v>
          </cell>
          <cell r="G23865" t="str">
            <v>VW12430221</v>
          </cell>
          <cell r="H23865">
            <v>0</v>
          </cell>
          <cell r="I23865">
            <v>0.979</v>
          </cell>
          <cell r="J23865">
            <v>0.979</v>
          </cell>
        </row>
        <row r="23866">
          <cell r="F23866" t="str">
            <v>下冲-英公祠</v>
          </cell>
          <cell r="G23866" t="str">
            <v>X056430221</v>
          </cell>
          <cell r="H23866">
            <v>0</v>
          </cell>
          <cell r="I23866">
            <v>1.409</v>
          </cell>
          <cell r="J23866">
            <v>1.409</v>
          </cell>
        </row>
        <row r="23867">
          <cell r="G23867" t="str">
            <v>AA41430221</v>
          </cell>
          <cell r="H23867">
            <v>0</v>
          </cell>
          <cell r="I23867">
            <v>0.772</v>
          </cell>
          <cell r="J23867">
            <v>0.772</v>
          </cell>
        </row>
        <row r="23868">
          <cell r="F23868" t="str">
            <v>金盆山-小江口</v>
          </cell>
          <cell r="G23868" t="str">
            <v>V590430221</v>
          </cell>
          <cell r="H23868">
            <v>0</v>
          </cell>
          <cell r="I23868">
            <v>1.242</v>
          </cell>
          <cell r="J23868">
            <v>1.242</v>
          </cell>
        </row>
        <row r="23869">
          <cell r="F23869" t="str">
            <v>洪家坝组－樟树组</v>
          </cell>
          <cell r="G23869" t="str">
            <v>CB38430221</v>
          </cell>
          <cell r="H23869">
            <v>0</v>
          </cell>
          <cell r="I23869">
            <v>0.208</v>
          </cell>
          <cell r="J23869">
            <v>0.208</v>
          </cell>
        </row>
        <row r="23870">
          <cell r="F23870" t="str">
            <v>鼓前线</v>
          </cell>
          <cell r="G23870" t="str">
            <v>C028430221</v>
          </cell>
          <cell r="H23870">
            <v>0</v>
          </cell>
          <cell r="I23870">
            <v>1.674</v>
          </cell>
          <cell r="J23870">
            <v>1.674</v>
          </cell>
        </row>
        <row r="23871">
          <cell r="F23871" t="str">
            <v>村主道-姚树冲组</v>
          </cell>
          <cell r="G23871" t="str">
            <v>V626430221</v>
          </cell>
          <cell r="H23871">
            <v>0</v>
          </cell>
          <cell r="I23871">
            <v>0.752</v>
          </cell>
          <cell r="J23871">
            <v>0.752</v>
          </cell>
        </row>
        <row r="23872">
          <cell r="G23872" t="str">
            <v>AA38430221</v>
          </cell>
          <cell r="H23872">
            <v>0</v>
          </cell>
          <cell r="I23872">
            <v>1.081</v>
          </cell>
          <cell r="J23872">
            <v>1.081</v>
          </cell>
        </row>
        <row r="23873">
          <cell r="F23873" t="str">
            <v>社梨线</v>
          </cell>
          <cell r="G23873" t="str">
            <v>C24A430221</v>
          </cell>
          <cell r="H23873">
            <v>0</v>
          </cell>
          <cell r="I23873">
            <v>1.278</v>
          </cell>
          <cell r="J23873">
            <v>1.278</v>
          </cell>
        </row>
        <row r="23874">
          <cell r="F23874" t="str">
            <v>樟木冲-罗家冲</v>
          </cell>
          <cell r="G23874" t="str">
            <v>CB80430221</v>
          </cell>
          <cell r="H23874">
            <v>0</v>
          </cell>
          <cell r="I23874">
            <v>1.928</v>
          </cell>
          <cell r="J23874">
            <v>1.928</v>
          </cell>
        </row>
        <row r="23875">
          <cell r="F23875" t="str">
            <v>茶场-周家冲</v>
          </cell>
          <cell r="G23875" t="str">
            <v>VA77430221</v>
          </cell>
          <cell r="H23875">
            <v>0</v>
          </cell>
          <cell r="I23875">
            <v>1.073</v>
          </cell>
          <cell r="J23875">
            <v>1.073</v>
          </cell>
        </row>
        <row r="23876">
          <cell r="F23876" t="str">
            <v>何嘴家-桐子坡</v>
          </cell>
          <cell r="G23876" t="str">
            <v>VA78430221</v>
          </cell>
          <cell r="H23876">
            <v>0</v>
          </cell>
          <cell r="I23876">
            <v>0.246</v>
          </cell>
          <cell r="J23876">
            <v>0.246</v>
          </cell>
        </row>
        <row r="23877">
          <cell r="F23877" t="str">
            <v>彭家坡组-凌都组</v>
          </cell>
          <cell r="G23877" t="str">
            <v>V522430221</v>
          </cell>
          <cell r="H23877">
            <v>0</v>
          </cell>
          <cell r="I23877">
            <v>1.122</v>
          </cell>
          <cell r="J23877">
            <v>1.122</v>
          </cell>
        </row>
        <row r="23878">
          <cell r="F23878" t="str">
            <v>英公祠组-S330</v>
          </cell>
          <cell r="G23878" t="str">
            <v>V525430221</v>
          </cell>
          <cell r="H23878">
            <v>0</v>
          </cell>
          <cell r="I23878">
            <v>1.169</v>
          </cell>
          <cell r="J23878">
            <v>1.169</v>
          </cell>
        </row>
        <row r="23879">
          <cell r="F23879" t="str">
            <v>X056-付家冲组</v>
          </cell>
          <cell r="G23879" t="str">
            <v>V621430221</v>
          </cell>
          <cell r="H23879">
            <v>0</v>
          </cell>
          <cell r="I23879">
            <v>0.529</v>
          </cell>
          <cell r="J23879">
            <v>0.529</v>
          </cell>
        </row>
        <row r="23880">
          <cell r="F23880" t="str">
            <v>高坝村村道</v>
          </cell>
          <cell r="G23880" t="str">
            <v>C69A430221</v>
          </cell>
          <cell r="H23880">
            <v>0</v>
          </cell>
          <cell r="I23880">
            <v>0.98</v>
          </cell>
          <cell r="J23880">
            <v>0.98</v>
          </cell>
        </row>
        <row r="23881">
          <cell r="F23881" t="str">
            <v>老屋组-团山村</v>
          </cell>
          <cell r="G23881" t="str">
            <v>V518430221</v>
          </cell>
          <cell r="H23881">
            <v>0</v>
          </cell>
          <cell r="I23881">
            <v>1.116</v>
          </cell>
          <cell r="J23881">
            <v>1.116</v>
          </cell>
        </row>
        <row r="23882">
          <cell r="F23882" t="str">
            <v>村主道-老干冲组</v>
          </cell>
          <cell r="G23882" t="str">
            <v>V611430221</v>
          </cell>
          <cell r="H23882">
            <v>0</v>
          </cell>
          <cell r="I23882">
            <v>0.977</v>
          </cell>
          <cell r="J23882">
            <v>0.977</v>
          </cell>
        </row>
        <row r="23883">
          <cell r="F23883" t="str">
            <v>大圆组-老320</v>
          </cell>
          <cell r="G23883" t="str">
            <v>V676430221</v>
          </cell>
          <cell r="H23883">
            <v>0</v>
          </cell>
          <cell r="I23883">
            <v>0.677</v>
          </cell>
          <cell r="J23883">
            <v>0.677</v>
          </cell>
        </row>
        <row r="23884">
          <cell r="F23884" t="str">
            <v>省道-晏家湾组</v>
          </cell>
          <cell r="G23884" t="str">
            <v>V683430221</v>
          </cell>
          <cell r="H23884">
            <v>0</v>
          </cell>
          <cell r="I23884">
            <v>0.75</v>
          </cell>
          <cell r="J23884">
            <v>0.75</v>
          </cell>
        </row>
        <row r="23885">
          <cell r="G23885" t="str">
            <v>AA15430221</v>
          </cell>
          <cell r="H23885">
            <v>0</v>
          </cell>
          <cell r="I23885">
            <v>0.426</v>
          </cell>
          <cell r="J23885">
            <v>0.426</v>
          </cell>
        </row>
        <row r="23886">
          <cell r="F23886" t="str">
            <v>村主道－老屋组</v>
          </cell>
          <cell r="G23886" t="str">
            <v>CB49430221</v>
          </cell>
          <cell r="H23886">
            <v>0</v>
          </cell>
          <cell r="I23886">
            <v>0.658</v>
          </cell>
          <cell r="J23886">
            <v>0.658</v>
          </cell>
        </row>
        <row r="23887">
          <cell r="F23887" t="str">
            <v>杨希岭-铁路坡</v>
          </cell>
          <cell r="G23887" t="str">
            <v>VA31430221</v>
          </cell>
          <cell r="H23887">
            <v>0</v>
          </cell>
          <cell r="I23887">
            <v>0.761</v>
          </cell>
          <cell r="J23887">
            <v>0.761</v>
          </cell>
        </row>
        <row r="23888">
          <cell r="F23888" t="str">
            <v>关山坳-狗公塘</v>
          </cell>
          <cell r="G23888" t="str">
            <v>VA33430221</v>
          </cell>
          <cell r="H23888">
            <v>0</v>
          </cell>
          <cell r="I23888">
            <v>0.531</v>
          </cell>
          <cell r="J23888">
            <v>0.531</v>
          </cell>
        </row>
        <row r="23889">
          <cell r="F23889" t="str">
            <v>村主道-曹门组</v>
          </cell>
          <cell r="G23889" t="str">
            <v>V634430221</v>
          </cell>
          <cell r="H23889">
            <v>0</v>
          </cell>
          <cell r="I23889">
            <v>0.369</v>
          </cell>
          <cell r="J23889">
            <v>0.369</v>
          </cell>
        </row>
        <row r="23890">
          <cell r="F23890" t="str">
            <v>村部-村部</v>
          </cell>
          <cell r="G23890" t="str">
            <v>C178430221</v>
          </cell>
          <cell r="H23890">
            <v>1.497</v>
          </cell>
          <cell r="I23890">
            <v>1.652</v>
          </cell>
          <cell r="J23890">
            <v>0.155</v>
          </cell>
        </row>
        <row r="23891">
          <cell r="F23891" t="str">
            <v>沙锅塘-S331</v>
          </cell>
          <cell r="G23891" t="str">
            <v>V651430221</v>
          </cell>
          <cell r="H23891">
            <v>0</v>
          </cell>
          <cell r="I23891">
            <v>1.381</v>
          </cell>
          <cell r="J23891">
            <v>1.381</v>
          </cell>
        </row>
        <row r="23892">
          <cell r="F23892" t="str">
            <v>村主道-袁家湾组</v>
          </cell>
          <cell r="G23892" t="str">
            <v>V666430221</v>
          </cell>
          <cell r="H23892">
            <v>0</v>
          </cell>
          <cell r="I23892">
            <v>1.951</v>
          </cell>
          <cell r="J23892">
            <v>1.951</v>
          </cell>
        </row>
        <row r="23893">
          <cell r="F23893" t="str">
            <v>花园-石丰组</v>
          </cell>
          <cell r="G23893" t="str">
            <v>VW43430221</v>
          </cell>
          <cell r="H23893">
            <v>0</v>
          </cell>
          <cell r="I23893">
            <v>1.352</v>
          </cell>
          <cell r="J23893">
            <v>1.352</v>
          </cell>
        </row>
        <row r="23894">
          <cell r="F23894" t="str">
            <v>民主组-角塘</v>
          </cell>
          <cell r="G23894" t="str">
            <v>VB67430221</v>
          </cell>
          <cell r="H23894">
            <v>0</v>
          </cell>
          <cell r="I23894">
            <v>1.024</v>
          </cell>
          <cell r="J23894">
            <v>1.024</v>
          </cell>
        </row>
        <row r="23895">
          <cell r="F23895" t="str">
            <v>市场－杨汗明</v>
          </cell>
          <cell r="G23895" t="str">
            <v>CB94430221</v>
          </cell>
          <cell r="H23895">
            <v>0</v>
          </cell>
          <cell r="I23895">
            <v>1.677</v>
          </cell>
          <cell r="J23895">
            <v>1.677</v>
          </cell>
        </row>
        <row r="23896">
          <cell r="F23896" t="str">
            <v>茶坡组-王家组</v>
          </cell>
          <cell r="G23896" t="str">
            <v>VB81430221</v>
          </cell>
          <cell r="H23896">
            <v>0</v>
          </cell>
          <cell r="I23896">
            <v>0.904</v>
          </cell>
          <cell r="J23896">
            <v>0.904</v>
          </cell>
        </row>
        <row r="23897">
          <cell r="F23897" t="str">
            <v>河边-黄母塘组</v>
          </cell>
          <cell r="G23897" t="str">
            <v>VB82430221</v>
          </cell>
          <cell r="H23897">
            <v>0</v>
          </cell>
          <cell r="I23897">
            <v>0.711</v>
          </cell>
          <cell r="J23897">
            <v>0.711</v>
          </cell>
        </row>
        <row r="23898">
          <cell r="F23898" t="str">
            <v>S333-白路塘</v>
          </cell>
          <cell r="G23898" t="str">
            <v>V054430221</v>
          </cell>
          <cell r="H23898">
            <v>0</v>
          </cell>
          <cell r="I23898">
            <v>0.668</v>
          </cell>
          <cell r="J23898">
            <v>0.668</v>
          </cell>
        </row>
        <row r="23899">
          <cell r="F23899" t="str">
            <v>S104-漏塘组</v>
          </cell>
          <cell r="G23899" t="str">
            <v>V080430221</v>
          </cell>
          <cell r="H23899">
            <v>0</v>
          </cell>
          <cell r="I23899">
            <v>1.319</v>
          </cell>
          <cell r="J23899">
            <v>1.319</v>
          </cell>
        </row>
        <row r="23900">
          <cell r="F23900" t="str">
            <v>谭坡组-梅子一组</v>
          </cell>
          <cell r="G23900" t="str">
            <v>VB51430221</v>
          </cell>
          <cell r="H23900">
            <v>0</v>
          </cell>
          <cell r="I23900">
            <v>0.376</v>
          </cell>
          <cell r="J23900">
            <v>0.376</v>
          </cell>
        </row>
        <row r="23901">
          <cell r="F23901" t="str">
            <v>黄土坡一土砖坡</v>
          </cell>
          <cell r="G23901" t="str">
            <v>C157430221</v>
          </cell>
          <cell r="H23901">
            <v>0</v>
          </cell>
          <cell r="I23901">
            <v>3.225</v>
          </cell>
          <cell r="J23901">
            <v>3.225</v>
          </cell>
        </row>
        <row r="23902">
          <cell r="G23902" t="str">
            <v>V000</v>
          </cell>
          <cell r="H23902">
            <v>0</v>
          </cell>
          <cell r="I23902">
            <v>0.247</v>
          </cell>
          <cell r="J23902">
            <v>0.247</v>
          </cell>
        </row>
        <row r="23903">
          <cell r="F23903" t="str">
            <v>麻冲组-马家塘组</v>
          </cell>
          <cell r="G23903" t="str">
            <v>V094430221</v>
          </cell>
          <cell r="H23903">
            <v>0</v>
          </cell>
          <cell r="I23903">
            <v>1.35</v>
          </cell>
          <cell r="J23903">
            <v>1.35</v>
          </cell>
        </row>
        <row r="23904">
          <cell r="F23904" t="str">
            <v>老塘组－野鸭坡</v>
          </cell>
          <cell r="G23904" t="str">
            <v>CB03430221</v>
          </cell>
          <cell r="H23904">
            <v>0</v>
          </cell>
          <cell r="I23904">
            <v>0.382</v>
          </cell>
          <cell r="J23904">
            <v>0.382</v>
          </cell>
        </row>
        <row r="23905">
          <cell r="F23905" t="str">
            <v>S104-野鸭坡</v>
          </cell>
          <cell r="G23905" t="str">
            <v>V027430221</v>
          </cell>
          <cell r="H23905">
            <v>0</v>
          </cell>
          <cell r="I23905">
            <v>1.023</v>
          </cell>
          <cell r="J23905">
            <v>1.023</v>
          </cell>
        </row>
        <row r="23906">
          <cell r="F23906" t="str">
            <v>老卫生院-水库</v>
          </cell>
          <cell r="G23906" t="str">
            <v>VB65430221</v>
          </cell>
          <cell r="H23906">
            <v>0</v>
          </cell>
          <cell r="I23906">
            <v>1.21</v>
          </cell>
          <cell r="J23906">
            <v>1.21</v>
          </cell>
        </row>
        <row r="23907">
          <cell r="F23907" t="str">
            <v>S104-雪竹坡</v>
          </cell>
          <cell r="G23907" t="str">
            <v>V028430221</v>
          </cell>
          <cell r="H23907">
            <v>0</v>
          </cell>
          <cell r="I23907">
            <v>0.747</v>
          </cell>
          <cell r="J23907">
            <v>0.747</v>
          </cell>
        </row>
        <row r="23908">
          <cell r="F23908" t="str">
            <v>欧家湾一台上</v>
          </cell>
          <cell r="G23908" t="str">
            <v>C164430221</v>
          </cell>
          <cell r="H23908">
            <v>0</v>
          </cell>
          <cell r="I23908">
            <v>0.985</v>
          </cell>
          <cell r="J23908">
            <v>0.985</v>
          </cell>
        </row>
        <row r="23909">
          <cell r="F23909" t="str">
            <v>上山一上福</v>
          </cell>
          <cell r="G23909" t="str">
            <v>C183430221</v>
          </cell>
          <cell r="H23909">
            <v>0</v>
          </cell>
          <cell r="I23909">
            <v>1.002</v>
          </cell>
          <cell r="J23909">
            <v>1.002</v>
          </cell>
        </row>
        <row r="23910">
          <cell r="F23910" t="str">
            <v>S211-油火组</v>
          </cell>
          <cell r="G23910" t="str">
            <v>VB54430221</v>
          </cell>
          <cell r="H23910">
            <v>0</v>
          </cell>
          <cell r="I23910">
            <v>0.518</v>
          </cell>
          <cell r="J23910">
            <v>0.518</v>
          </cell>
        </row>
        <row r="23911">
          <cell r="F23911" t="str">
            <v>盘河桥-何家村组</v>
          </cell>
          <cell r="G23911" t="str">
            <v>V016430221</v>
          </cell>
          <cell r="H23911">
            <v>0</v>
          </cell>
          <cell r="I23911">
            <v>0.585</v>
          </cell>
          <cell r="J23911">
            <v>0.585</v>
          </cell>
        </row>
        <row r="23912">
          <cell r="F23912" t="str">
            <v>王家组一旱冲组</v>
          </cell>
          <cell r="G23912" t="str">
            <v>C189430221</v>
          </cell>
          <cell r="H23912">
            <v>0</v>
          </cell>
          <cell r="I23912">
            <v>0.913</v>
          </cell>
          <cell r="J23912">
            <v>0.913</v>
          </cell>
        </row>
        <row r="23913">
          <cell r="G23913" t="str">
            <v>AA53430221</v>
          </cell>
          <cell r="H23913">
            <v>0</v>
          </cell>
          <cell r="I23913">
            <v>0.359</v>
          </cell>
          <cell r="J23913">
            <v>0.359</v>
          </cell>
        </row>
        <row r="23914">
          <cell r="F23914" t="str">
            <v>铁桥-石门坊</v>
          </cell>
          <cell r="G23914" t="str">
            <v>C236430221</v>
          </cell>
          <cell r="H23914">
            <v>1.73</v>
          </cell>
          <cell r="I23914">
            <v>2.92</v>
          </cell>
          <cell r="J23914">
            <v>1.19</v>
          </cell>
        </row>
        <row r="23915">
          <cell r="G23915" t="str">
            <v>AA70430221</v>
          </cell>
          <cell r="H23915">
            <v>0</v>
          </cell>
          <cell r="I23915">
            <v>0.676</v>
          </cell>
          <cell r="J23915">
            <v>0.676</v>
          </cell>
        </row>
        <row r="23916">
          <cell r="F23916" t="str">
            <v>鹏皮港-湘江组</v>
          </cell>
          <cell r="G23916" t="str">
            <v>V418430221</v>
          </cell>
          <cell r="H23916">
            <v>0</v>
          </cell>
          <cell r="I23916">
            <v>0.523</v>
          </cell>
          <cell r="J23916">
            <v>0.523</v>
          </cell>
        </row>
        <row r="23917">
          <cell r="F23917" t="str">
            <v>政花组-唐山组</v>
          </cell>
          <cell r="G23917" t="str">
            <v>V341430221</v>
          </cell>
          <cell r="H23917">
            <v>0</v>
          </cell>
          <cell r="I23917">
            <v>0.958</v>
          </cell>
          <cell r="J23917">
            <v>0.958</v>
          </cell>
        </row>
        <row r="23918">
          <cell r="F23918" t="str">
            <v>东风组-东风组</v>
          </cell>
          <cell r="G23918" t="str">
            <v>V237430221</v>
          </cell>
          <cell r="H23918">
            <v>0</v>
          </cell>
          <cell r="I23918">
            <v>0.316</v>
          </cell>
          <cell r="J23918">
            <v>0.316</v>
          </cell>
        </row>
        <row r="23919">
          <cell r="F23919" t="str">
            <v>鸡山组-上湾</v>
          </cell>
          <cell r="G23919" t="str">
            <v>V406430221</v>
          </cell>
          <cell r="H23919">
            <v>0</v>
          </cell>
          <cell r="I23919">
            <v>0.595</v>
          </cell>
          <cell r="J23919">
            <v>0.595</v>
          </cell>
        </row>
        <row r="23920">
          <cell r="F23920" t="str">
            <v>向阳组-摇篮坪</v>
          </cell>
          <cell r="G23920" t="str">
            <v>V412430221</v>
          </cell>
          <cell r="H23920">
            <v>0</v>
          </cell>
          <cell r="I23920">
            <v>0.55</v>
          </cell>
          <cell r="J23920">
            <v>0.55</v>
          </cell>
        </row>
        <row r="23921">
          <cell r="F23921" t="str">
            <v>桥头组一永久坝</v>
          </cell>
          <cell r="G23921" t="str">
            <v>C269430221</v>
          </cell>
          <cell r="H23921">
            <v>0</v>
          </cell>
          <cell r="I23921">
            <v>1.49</v>
          </cell>
          <cell r="J23921">
            <v>1.49</v>
          </cell>
        </row>
        <row r="23922">
          <cell r="G23922" t="str">
            <v>V000</v>
          </cell>
          <cell r="H23922">
            <v>0</v>
          </cell>
          <cell r="I23922">
            <v>0.421</v>
          </cell>
          <cell r="J23922">
            <v>0.421</v>
          </cell>
        </row>
        <row r="23923">
          <cell r="F23923" t="str">
            <v>谷家冲口-谷家冲尾</v>
          </cell>
          <cell r="G23923" t="str">
            <v>V275430221</v>
          </cell>
          <cell r="H23923">
            <v>0</v>
          </cell>
          <cell r="I23923">
            <v>0.543</v>
          </cell>
          <cell r="J23923">
            <v>0.543</v>
          </cell>
        </row>
        <row r="23924">
          <cell r="F23924" t="str">
            <v>廖家冲口-廖家冲尾</v>
          </cell>
          <cell r="G23924" t="str">
            <v>V438430221</v>
          </cell>
          <cell r="H23924">
            <v>0</v>
          </cell>
          <cell r="I23924">
            <v>1.212</v>
          </cell>
          <cell r="J23924">
            <v>1.212</v>
          </cell>
        </row>
        <row r="23925">
          <cell r="F23925" t="str">
            <v>少年桥-太极坡</v>
          </cell>
          <cell r="G23925" t="str">
            <v>V306430221</v>
          </cell>
          <cell r="H23925">
            <v>0</v>
          </cell>
          <cell r="I23925">
            <v>0.461</v>
          </cell>
          <cell r="J23925">
            <v>0.461</v>
          </cell>
        </row>
        <row r="23926">
          <cell r="F23926" t="str">
            <v>胜利坝-田长坪村</v>
          </cell>
          <cell r="G23926" t="str">
            <v>V387430221</v>
          </cell>
          <cell r="H23926">
            <v>0</v>
          </cell>
          <cell r="I23926">
            <v>0.755</v>
          </cell>
          <cell r="J23926">
            <v>0.755</v>
          </cell>
        </row>
        <row r="23927">
          <cell r="F23927" t="str">
            <v>福冲村-福冲村</v>
          </cell>
          <cell r="G23927" t="str">
            <v>Y144430221</v>
          </cell>
          <cell r="H23927">
            <v>0.061</v>
          </cell>
          <cell r="I23927">
            <v>1.995</v>
          </cell>
          <cell r="J23927">
            <v>1.934</v>
          </cell>
        </row>
        <row r="23928">
          <cell r="F23928" t="str">
            <v>瓦高线</v>
          </cell>
          <cell r="G23928" t="str">
            <v>C643430223</v>
          </cell>
          <cell r="H23928">
            <v>0.54</v>
          </cell>
          <cell r="I23928">
            <v>1.924</v>
          </cell>
          <cell r="J23928">
            <v>1.384</v>
          </cell>
        </row>
        <row r="23929">
          <cell r="G23929" t="str">
            <v>V000</v>
          </cell>
          <cell r="H23929">
            <v>0</v>
          </cell>
          <cell r="I23929">
            <v>0.365</v>
          </cell>
          <cell r="J23929">
            <v>0.365</v>
          </cell>
        </row>
        <row r="23930">
          <cell r="F23930" t="str">
            <v>坑大线</v>
          </cell>
          <cell r="G23930" t="str">
            <v>V262430223</v>
          </cell>
          <cell r="H23930">
            <v>0</v>
          </cell>
          <cell r="I23930">
            <v>0.772</v>
          </cell>
          <cell r="J23930">
            <v>0.772</v>
          </cell>
        </row>
        <row r="23931">
          <cell r="F23931" t="str">
            <v>下池线</v>
          </cell>
          <cell r="G23931" t="str">
            <v>C702430223</v>
          </cell>
          <cell r="H23931">
            <v>1.639</v>
          </cell>
          <cell r="I23931">
            <v>3.608</v>
          </cell>
          <cell r="J23931">
            <v>1.969</v>
          </cell>
        </row>
        <row r="23932">
          <cell r="F23932" t="str">
            <v>中董线</v>
          </cell>
          <cell r="G23932" t="str">
            <v>V253430223</v>
          </cell>
          <cell r="H23932">
            <v>0</v>
          </cell>
          <cell r="I23932">
            <v>0.694</v>
          </cell>
          <cell r="J23932">
            <v>0.694</v>
          </cell>
        </row>
        <row r="23933">
          <cell r="F23933" t="str">
            <v>虎柴线</v>
          </cell>
          <cell r="G23933" t="str">
            <v>V242430223</v>
          </cell>
          <cell r="H23933">
            <v>0</v>
          </cell>
          <cell r="I23933">
            <v>0.839</v>
          </cell>
          <cell r="J23933">
            <v>0.839</v>
          </cell>
        </row>
        <row r="23934">
          <cell r="F23934" t="str">
            <v>火小线</v>
          </cell>
          <cell r="G23934" t="str">
            <v>V243430223</v>
          </cell>
          <cell r="H23934">
            <v>0</v>
          </cell>
          <cell r="I23934">
            <v>0.405</v>
          </cell>
          <cell r="J23934">
            <v>0.405</v>
          </cell>
        </row>
        <row r="23935">
          <cell r="F23935" t="str">
            <v>火小线</v>
          </cell>
          <cell r="G23935" t="str">
            <v>V243430223</v>
          </cell>
          <cell r="H23935">
            <v>0</v>
          </cell>
          <cell r="I23935">
            <v>0.697</v>
          </cell>
          <cell r="J23935">
            <v>0.697</v>
          </cell>
        </row>
        <row r="23936">
          <cell r="F23936" t="str">
            <v>大茶线</v>
          </cell>
          <cell r="G23936" t="str">
            <v>V245430223</v>
          </cell>
          <cell r="H23936">
            <v>0</v>
          </cell>
          <cell r="I23936">
            <v>0.93</v>
          </cell>
          <cell r="J23936">
            <v>0.93</v>
          </cell>
        </row>
        <row r="23937">
          <cell r="F23937" t="str">
            <v>流和村-旺田村</v>
          </cell>
          <cell r="G23937" t="str">
            <v>Y377430223</v>
          </cell>
          <cell r="H23937">
            <v>6.469</v>
          </cell>
          <cell r="I23937">
            <v>6.854</v>
          </cell>
          <cell r="J23937">
            <v>0.385</v>
          </cell>
        </row>
        <row r="23938">
          <cell r="F23938" t="str">
            <v>年塘线</v>
          </cell>
          <cell r="G23938" t="str">
            <v>VD42430223</v>
          </cell>
          <cell r="H23938">
            <v>0</v>
          </cell>
          <cell r="I23938">
            <v>1.381</v>
          </cell>
          <cell r="J23938">
            <v>1.381</v>
          </cell>
        </row>
        <row r="23939">
          <cell r="F23939" t="str">
            <v>菜石线</v>
          </cell>
          <cell r="G23939" t="str">
            <v>V197430223</v>
          </cell>
          <cell r="H23939">
            <v>0</v>
          </cell>
          <cell r="I23939">
            <v>1.082</v>
          </cell>
          <cell r="J23939">
            <v>1.082</v>
          </cell>
        </row>
        <row r="23940">
          <cell r="G23940" t="str">
            <v>BB70430223</v>
          </cell>
          <cell r="H23940">
            <v>0</v>
          </cell>
          <cell r="I23940">
            <v>0.443</v>
          </cell>
          <cell r="J23940">
            <v>0.443</v>
          </cell>
        </row>
        <row r="23941">
          <cell r="F23941" t="str">
            <v>谭苗线</v>
          </cell>
          <cell r="G23941" t="str">
            <v>C654430223</v>
          </cell>
          <cell r="H23941">
            <v>3.254</v>
          </cell>
          <cell r="I23941">
            <v>3.719</v>
          </cell>
          <cell r="J23941">
            <v>0.465</v>
          </cell>
        </row>
        <row r="23942">
          <cell r="G23942" t="str">
            <v>V000</v>
          </cell>
          <cell r="H23942">
            <v>0</v>
          </cell>
          <cell r="I23942">
            <v>0.244</v>
          </cell>
          <cell r="J23942">
            <v>0.244</v>
          </cell>
        </row>
        <row r="23943">
          <cell r="F23943" t="str">
            <v>坪塘垅-大塘</v>
          </cell>
          <cell r="G23943" t="str">
            <v>C285430223</v>
          </cell>
          <cell r="H23943">
            <v>1.538</v>
          </cell>
          <cell r="I23943">
            <v>2.536</v>
          </cell>
          <cell r="J23943">
            <v>0.998</v>
          </cell>
        </row>
        <row r="23944">
          <cell r="F23944" t="str">
            <v>谭苗线</v>
          </cell>
          <cell r="G23944" t="str">
            <v>C654430223</v>
          </cell>
          <cell r="H23944">
            <v>2.106</v>
          </cell>
          <cell r="I23944">
            <v>2.888</v>
          </cell>
          <cell r="J23944">
            <v>0.782</v>
          </cell>
        </row>
        <row r="23945">
          <cell r="F23945" t="str">
            <v>弄老线</v>
          </cell>
          <cell r="G23945" t="str">
            <v>V274430223</v>
          </cell>
          <cell r="H23945">
            <v>0</v>
          </cell>
          <cell r="I23945">
            <v>0.51</v>
          </cell>
          <cell r="J23945">
            <v>0.51</v>
          </cell>
        </row>
        <row r="23946">
          <cell r="F23946" t="str">
            <v>上下线</v>
          </cell>
          <cell r="G23946" t="str">
            <v>V284430223</v>
          </cell>
          <cell r="H23946">
            <v>0</v>
          </cell>
          <cell r="I23946">
            <v>0.296</v>
          </cell>
          <cell r="J23946">
            <v>0.296</v>
          </cell>
        </row>
        <row r="23947">
          <cell r="F23947" t="str">
            <v>村曹线</v>
          </cell>
          <cell r="G23947" t="str">
            <v>C611430223</v>
          </cell>
          <cell r="H23947">
            <v>0</v>
          </cell>
          <cell r="I23947">
            <v>0.516</v>
          </cell>
          <cell r="J23947">
            <v>0.516</v>
          </cell>
        </row>
        <row r="23948">
          <cell r="F23948" t="str">
            <v>中联线</v>
          </cell>
          <cell r="G23948" t="str">
            <v>C819430223</v>
          </cell>
          <cell r="H23948">
            <v>0</v>
          </cell>
          <cell r="I23948">
            <v>0.202</v>
          </cell>
          <cell r="J23948">
            <v>0.202</v>
          </cell>
        </row>
        <row r="23949">
          <cell r="F23949" t="str">
            <v>王家-洪家组</v>
          </cell>
          <cell r="G23949" t="str">
            <v>C661430223</v>
          </cell>
          <cell r="H23949">
            <v>1.003</v>
          </cell>
          <cell r="I23949">
            <v>1.188</v>
          </cell>
          <cell r="J23949">
            <v>0.185</v>
          </cell>
        </row>
        <row r="23950">
          <cell r="F23950" t="str">
            <v>新冷线</v>
          </cell>
          <cell r="G23950" t="str">
            <v>C663430223</v>
          </cell>
          <cell r="H23950">
            <v>1.1</v>
          </cell>
          <cell r="I23950">
            <v>1.208</v>
          </cell>
          <cell r="J23950">
            <v>0.108</v>
          </cell>
        </row>
        <row r="23951">
          <cell r="F23951" t="str">
            <v>下对线</v>
          </cell>
          <cell r="G23951" t="str">
            <v>V256430223</v>
          </cell>
          <cell r="H23951">
            <v>0</v>
          </cell>
          <cell r="I23951">
            <v>2.452</v>
          </cell>
          <cell r="J23951">
            <v>2.452</v>
          </cell>
        </row>
        <row r="23952">
          <cell r="G23952" t="str">
            <v>BB76430223</v>
          </cell>
          <cell r="H23952">
            <v>0</v>
          </cell>
          <cell r="I23952">
            <v>0.475</v>
          </cell>
          <cell r="J23952">
            <v>0.475</v>
          </cell>
        </row>
        <row r="23953">
          <cell r="F23953" t="str">
            <v>上坳-泉家冲</v>
          </cell>
          <cell r="G23953" t="str">
            <v>C283430223</v>
          </cell>
          <cell r="H23953">
            <v>1.006</v>
          </cell>
          <cell r="I23953">
            <v>1.139</v>
          </cell>
          <cell r="J23953">
            <v>0.133</v>
          </cell>
        </row>
        <row r="23954">
          <cell r="F23954" t="str">
            <v>坪塘垅-大塘</v>
          </cell>
          <cell r="G23954" t="str">
            <v>C285430223</v>
          </cell>
          <cell r="H23954">
            <v>2.536</v>
          </cell>
          <cell r="I23954">
            <v>3.16</v>
          </cell>
          <cell r="J23954">
            <v>0.624</v>
          </cell>
        </row>
        <row r="23955">
          <cell r="F23955" t="str">
            <v>宝塘线</v>
          </cell>
          <cell r="G23955" t="str">
            <v>C671430223</v>
          </cell>
          <cell r="H23955">
            <v>3.068</v>
          </cell>
          <cell r="I23955">
            <v>3.333</v>
          </cell>
          <cell r="J23955">
            <v>0.265</v>
          </cell>
        </row>
        <row r="23956">
          <cell r="F23956" t="str">
            <v>武朱线</v>
          </cell>
          <cell r="G23956" t="str">
            <v>C658430223</v>
          </cell>
          <cell r="H23956">
            <v>1.33</v>
          </cell>
          <cell r="I23956">
            <v>1.964</v>
          </cell>
          <cell r="J23956">
            <v>0.634</v>
          </cell>
        </row>
        <row r="23957">
          <cell r="F23957" t="str">
            <v>文赵线</v>
          </cell>
          <cell r="G23957" t="str">
            <v>C660430223</v>
          </cell>
          <cell r="H23957">
            <v>2.048</v>
          </cell>
          <cell r="I23957">
            <v>2.964</v>
          </cell>
          <cell r="J23957">
            <v>0.916</v>
          </cell>
        </row>
        <row r="23958">
          <cell r="F23958" t="str">
            <v>文赵线</v>
          </cell>
          <cell r="G23958" t="str">
            <v>C961430223</v>
          </cell>
          <cell r="H23958">
            <v>0</v>
          </cell>
          <cell r="I23958">
            <v>0.357</v>
          </cell>
          <cell r="J23958">
            <v>0.357</v>
          </cell>
        </row>
        <row r="23959">
          <cell r="F23959" t="str">
            <v>江老线</v>
          </cell>
          <cell r="G23959" t="str">
            <v>C797430223</v>
          </cell>
          <cell r="H23959">
            <v>0.826</v>
          </cell>
          <cell r="I23959">
            <v>2.648</v>
          </cell>
          <cell r="J23959">
            <v>1.822</v>
          </cell>
        </row>
        <row r="23960">
          <cell r="F23960" t="str">
            <v>存垅村-旺田村</v>
          </cell>
          <cell r="G23960" t="str">
            <v>Y384430223</v>
          </cell>
          <cell r="H23960">
            <v>5.459</v>
          </cell>
          <cell r="I23960">
            <v>7.454</v>
          </cell>
          <cell r="J23960">
            <v>1.995</v>
          </cell>
        </row>
        <row r="23961">
          <cell r="G23961" t="str">
            <v>V000</v>
          </cell>
          <cell r="H23961">
            <v>0</v>
          </cell>
          <cell r="I23961">
            <v>0.377</v>
          </cell>
          <cell r="J23961">
            <v>0.377</v>
          </cell>
        </row>
        <row r="23962">
          <cell r="F23962" t="str">
            <v>坑大线</v>
          </cell>
          <cell r="G23962" t="str">
            <v>V262430223</v>
          </cell>
          <cell r="H23962">
            <v>0</v>
          </cell>
          <cell r="I23962">
            <v>0.439</v>
          </cell>
          <cell r="J23962">
            <v>0.439</v>
          </cell>
        </row>
        <row r="23963">
          <cell r="F23963" t="str">
            <v>杨罗线</v>
          </cell>
          <cell r="G23963" t="str">
            <v>C644430223</v>
          </cell>
          <cell r="H23963">
            <v>0.263</v>
          </cell>
          <cell r="I23963">
            <v>0.387</v>
          </cell>
          <cell r="J23963">
            <v>0.124</v>
          </cell>
        </row>
        <row r="23964">
          <cell r="G23964" t="str">
            <v>V000</v>
          </cell>
          <cell r="H23964">
            <v>0</v>
          </cell>
          <cell r="I23964">
            <v>0.363</v>
          </cell>
          <cell r="J23964">
            <v>0.363</v>
          </cell>
        </row>
        <row r="23965">
          <cell r="F23965" t="str">
            <v>野里屋-野里屋</v>
          </cell>
          <cell r="G23965" t="str">
            <v>C87A430223</v>
          </cell>
          <cell r="H23965">
            <v>1.903</v>
          </cell>
          <cell r="I23965">
            <v>1.998</v>
          </cell>
          <cell r="J23965">
            <v>0.095</v>
          </cell>
        </row>
        <row r="23966">
          <cell r="F23966" t="str">
            <v>宋坪线</v>
          </cell>
          <cell r="G23966" t="str">
            <v>C786430223</v>
          </cell>
          <cell r="H23966">
            <v>0.384</v>
          </cell>
          <cell r="I23966">
            <v>0.763</v>
          </cell>
          <cell r="J23966">
            <v>0.379</v>
          </cell>
        </row>
        <row r="23967">
          <cell r="F23967" t="str">
            <v>双安线</v>
          </cell>
          <cell r="G23967" t="str">
            <v>C574430223</v>
          </cell>
          <cell r="H23967">
            <v>1.515</v>
          </cell>
          <cell r="I23967">
            <v>1.859</v>
          </cell>
          <cell r="J23967">
            <v>0.344</v>
          </cell>
        </row>
        <row r="23968">
          <cell r="F23968" t="str">
            <v>港下-塘荷田</v>
          </cell>
          <cell r="G23968" t="str">
            <v>C493430223</v>
          </cell>
          <cell r="H23968">
            <v>3.812</v>
          </cell>
          <cell r="I23968">
            <v>4.892</v>
          </cell>
          <cell r="J23968">
            <v>1.08</v>
          </cell>
        </row>
        <row r="23969">
          <cell r="G23969" t="str">
            <v>V000</v>
          </cell>
          <cell r="H23969">
            <v>0</v>
          </cell>
          <cell r="I23969">
            <v>0.265</v>
          </cell>
          <cell r="J23969">
            <v>0.265</v>
          </cell>
        </row>
        <row r="23970">
          <cell r="F23970" t="str">
            <v>龙胡线</v>
          </cell>
          <cell r="G23970" t="str">
            <v>C823430223</v>
          </cell>
          <cell r="H23970">
            <v>0</v>
          </cell>
          <cell r="I23970">
            <v>1.343</v>
          </cell>
          <cell r="J23970">
            <v>1.343</v>
          </cell>
        </row>
        <row r="23971">
          <cell r="F23971" t="str">
            <v>皮烟线</v>
          </cell>
          <cell r="G23971" t="str">
            <v>V035430223</v>
          </cell>
          <cell r="H23971">
            <v>0</v>
          </cell>
          <cell r="I23971">
            <v>1.307</v>
          </cell>
          <cell r="J23971">
            <v>1.307</v>
          </cell>
        </row>
        <row r="23972">
          <cell r="F23972" t="str">
            <v>港口村-长岭村</v>
          </cell>
          <cell r="G23972" t="str">
            <v>X104430223</v>
          </cell>
          <cell r="H23972">
            <v>18.108</v>
          </cell>
          <cell r="I23972">
            <v>19.812</v>
          </cell>
          <cell r="J23972">
            <v>1.704</v>
          </cell>
        </row>
        <row r="23973">
          <cell r="F23973" t="str">
            <v>河峰村-长桥村</v>
          </cell>
          <cell r="G23973" t="str">
            <v>Y315430223</v>
          </cell>
          <cell r="H23973">
            <v>1.584</v>
          </cell>
          <cell r="I23973">
            <v>1.708</v>
          </cell>
          <cell r="J23973">
            <v>0.124</v>
          </cell>
        </row>
        <row r="23974">
          <cell r="F23974" t="str">
            <v>富铁线</v>
          </cell>
          <cell r="G23974" t="str">
            <v>C364430223</v>
          </cell>
          <cell r="H23974">
            <v>1.643</v>
          </cell>
          <cell r="I23974">
            <v>3.642</v>
          </cell>
          <cell r="J23974">
            <v>1.999</v>
          </cell>
        </row>
        <row r="23975">
          <cell r="F23975" t="str">
            <v>港新线</v>
          </cell>
          <cell r="G23975" t="str">
            <v>C337430223</v>
          </cell>
          <cell r="H23975">
            <v>0</v>
          </cell>
          <cell r="I23975">
            <v>0.832</v>
          </cell>
          <cell r="J23975">
            <v>0.832</v>
          </cell>
        </row>
        <row r="23976">
          <cell r="F23976" t="str">
            <v>洪塘线</v>
          </cell>
          <cell r="G23976" t="str">
            <v>V059430223</v>
          </cell>
          <cell r="H23976">
            <v>0</v>
          </cell>
          <cell r="I23976">
            <v>1.237</v>
          </cell>
          <cell r="J23976">
            <v>1.237</v>
          </cell>
        </row>
        <row r="23977">
          <cell r="F23977" t="str">
            <v>老老线</v>
          </cell>
          <cell r="G23977" t="str">
            <v>V091430223</v>
          </cell>
          <cell r="H23977">
            <v>0</v>
          </cell>
          <cell r="I23977">
            <v>0.747</v>
          </cell>
          <cell r="J23977">
            <v>0.747</v>
          </cell>
        </row>
        <row r="23978">
          <cell r="F23978" t="str">
            <v>杨湾线</v>
          </cell>
          <cell r="G23978" t="str">
            <v>C51A430223</v>
          </cell>
          <cell r="H23978">
            <v>0</v>
          </cell>
          <cell r="I23978">
            <v>0.361</v>
          </cell>
          <cell r="J23978">
            <v>0.361</v>
          </cell>
        </row>
        <row r="23979">
          <cell r="F23979" t="str">
            <v>金老线</v>
          </cell>
          <cell r="G23979" t="str">
            <v>C824430223</v>
          </cell>
          <cell r="H23979">
            <v>0</v>
          </cell>
          <cell r="I23979">
            <v>0.555</v>
          </cell>
          <cell r="J23979">
            <v>0.555</v>
          </cell>
        </row>
        <row r="23980">
          <cell r="G23980" t="str">
            <v>AA88430223</v>
          </cell>
          <cell r="H23980">
            <v>0</v>
          </cell>
          <cell r="I23980">
            <v>1.185</v>
          </cell>
          <cell r="J23980">
            <v>1.185</v>
          </cell>
        </row>
        <row r="23981">
          <cell r="F23981" t="str">
            <v>孙风线</v>
          </cell>
          <cell r="G23981" t="str">
            <v>V067430223</v>
          </cell>
          <cell r="H23981">
            <v>0</v>
          </cell>
          <cell r="I23981">
            <v>1.292</v>
          </cell>
          <cell r="J23981">
            <v>1.292</v>
          </cell>
        </row>
        <row r="23982">
          <cell r="F23982" t="str">
            <v>粮站-龙家台</v>
          </cell>
          <cell r="G23982" t="str">
            <v>C481430223</v>
          </cell>
          <cell r="H23982">
            <v>2.084</v>
          </cell>
          <cell r="I23982">
            <v>3.467</v>
          </cell>
          <cell r="J23982">
            <v>1.383</v>
          </cell>
        </row>
        <row r="23983">
          <cell r="F23983" t="str">
            <v>共垅线</v>
          </cell>
          <cell r="G23983" t="str">
            <v>V080430223</v>
          </cell>
          <cell r="H23983">
            <v>0</v>
          </cell>
          <cell r="I23983">
            <v>0.606</v>
          </cell>
          <cell r="J23983">
            <v>0.606</v>
          </cell>
        </row>
        <row r="23984">
          <cell r="F23984" t="str">
            <v>岭神线</v>
          </cell>
          <cell r="G23984" t="str">
            <v>C307430223</v>
          </cell>
          <cell r="H23984">
            <v>1.32</v>
          </cell>
          <cell r="I23984">
            <v>1.587</v>
          </cell>
          <cell r="J23984">
            <v>0.267</v>
          </cell>
        </row>
        <row r="23985">
          <cell r="F23985" t="str">
            <v>卫桂线</v>
          </cell>
          <cell r="G23985" t="str">
            <v>V101430223</v>
          </cell>
          <cell r="H23985">
            <v>0</v>
          </cell>
          <cell r="I23985">
            <v>0.665</v>
          </cell>
          <cell r="J23985">
            <v>0.665</v>
          </cell>
        </row>
        <row r="23986">
          <cell r="F23986" t="str">
            <v>王栗线</v>
          </cell>
          <cell r="G23986" t="str">
            <v>V025430223</v>
          </cell>
          <cell r="H23986">
            <v>1.082</v>
          </cell>
          <cell r="I23986">
            <v>1.622</v>
          </cell>
          <cell r="J23986">
            <v>0.54</v>
          </cell>
        </row>
        <row r="23987">
          <cell r="F23987" t="str">
            <v>棉下线</v>
          </cell>
          <cell r="G23987" t="str">
            <v>V027430223</v>
          </cell>
          <cell r="H23987">
            <v>0</v>
          </cell>
          <cell r="I23987">
            <v>0.401</v>
          </cell>
          <cell r="J23987">
            <v>0.401</v>
          </cell>
        </row>
        <row r="23988">
          <cell r="F23988" t="str">
            <v>河峰村-长桥村</v>
          </cell>
          <cell r="G23988" t="str">
            <v>Y315430223</v>
          </cell>
          <cell r="H23988">
            <v>1.233</v>
          </cell>
          <cell r="I23988">
            <v>1.584</v>
          </cell>
          <cell r="J23988">
            <v>0.351</v>
          </cell>
        </row>
        <row r="23989">
          <cell r="G23989" t="str">
            <v>V000</v>
          </cell>
          <cell r="H23989">
            <v>0</v>
          </cell>
          <cell r="I23989">
            <v>0.649</v>
          </cell>
          <cell r="J23989">
            <v>0.649</v>
          </cell>
        </row>
        <row r="23990">
          <cell r="F23990" t="str">
            <v>井月线</v>
          </cell>
          <cell r="G23990" t="str">
            <v>V041430223</v>
          </cell>
          <cell r="H23990">
            <v>0</v>
          </cell>
          <cell r="I23990">
            <v>0.374</v>
          </cell>
          <cell r="J23990">
            <v>0.374</v>
          </cell>
        </row>
        <row r="23991">
          <cell r="F23991" t="str">
            <v>豪土线</v>
          </cell>
          <cell r="G23991" t="str">
            <v>V105430223</v>
          </cell>
          <cell r="H23991">
            <v>0</v>
          </cell>
          <cell r="I23991">
            <v>0.946</v>
          </cell>
          <cell r="J23991">
            <v>0.946</v>
          </cell>
        </row>
        <row r="23992">
          <cell r="F23992" t="str">
            <v>岭荷线</v>
          </cell>
          <cell r="G23992" t="str">
            <v>V109430223</v>
          </cell>
          <cell r="H23992">
            <v>0</v>
          </cell>
          <cell r="I23992">
            <v>0.876</v>
          </cell>
          <cell r="J23992">
            <v>0.876</v>
          </cell>
        </row>
        <row r="23993">
          <cell r="F23993" t="str">
            <v>上耦线</v>
          </cell>
          <cell r="G23993" t="str">
            <v>C338430223</v>
          </cell>
          <cell r="H23993">
            <v>1.019</v>
          </cell>
          <cell r="I23993">
            <v>1.531</v>
          </cell>
          <cell r="J23993">
            <v>0.512</v>
          </cell>
        </row>
        <row r="23994">
          <cell r="F23994" t="str">
            <v>王家-广塘</v>
          </cell>
          <cell r="G23994" t="str">
            <v>C340430223</v>
          </cell>
          <cell r="H23994">
            <v>1.508</v>
          </cell>
          <cell r="I23994">
            <v>2.023</v>
          </cell>
          <cell r="J23994">
            <v>0.515</v>
          </cell>
        </row>
        <row r="23995">
          <cell r="F23995" t="str">
            <v>大白线</v>
          </cell>
          <cell r="G23995" t="str">
            <v>C827430223</v>
          </cell>
          <cell r="H23995">
            <v>0</v>
          </cell>
          <cell r="I23995">
            <v>2.379</v>
          </cell>
          <cell r="J23995">
            <v>2.379</v>
          </cell>
        </row>
        <row r="23996">
          <cell r="F23996" t="str">
            <v>坡南线</v>
          </cell>
          <cell r="G23996" t="str">
            <v>C829430223</v>
          </cell>
          <cell r="H23996">
            <v>0</v>
          </cell>
          <cell r="I23996">
            <v>0.381</v>
          </cell>
          <cell r="J23996">
            <v>0.381</v>
          </cell>
        </row>
        <row r="23997">
          <cell r="F23997" t="str">
            <v>咀志线</v>
          </cell>
          <cell r="G23997" t="str">
            <v>V099430223</v>
          </cell>
          <cell r="H23997">
            <v>0</v>
          </cell>
          <cell r="I23997">
            <v>0.597</v>
          </cell>
          <cell r="J23997">
            <v>0.597</v>
          </cell>
        </row>
        <row r="23998">
          <cell r="F23998" t="str">
            <v>龙鲁线</v>
          </cell>
          <cell r="G23998" t="str">
            <v>C49A430223</v>
          </cell>
          <cell r="H23998">
            <v>0</v>
          </cell>
          <cell r="I23998">
            <v>3.63</v>
          </cell>
          <cell r="J23998">
            <v>3.63</v>
          </cell>
        </row>
        <row r="23999">
          <cell r="F23999" t="str">
            <v>根上线</v>
          </cell>
          <cell r="G23999" t="str">
            <v>C820430223</v>
          </cell>
          <cell r="H23999">
            <v>0</v>
          </cell>
          <cell r="I23999">
            <v>1.618</v>
          </cell>
          <cell r="J23999">
            <v>1.618</v>
          </cell>
        </row>
        <row r="24000">
          <cell r="F24000" t="str">
            <v>珠台线</v>
          </cell>
          <cell r="G24000" t="str">
            <v>V006430223</v>
          </cell>
          <cell r="H24000">
            <v>0</v>
          </cell>
          <cell r="I24000">
            <v>0.589</v>
          </cell>
          <cell r="J24000">
            <v>0.589</v>
          </cell>
        </row>
        <row r="24001">
          <cell r="F24001" t="str">
            <v>中石线</v>
          </cell>
          <cell r="G24001" t="str">
            <v>C316430223</v>
          </cell>
          <cell r="H24001">
            <v>0</v>
          </cell>
          <cell r="I24001">
            <v>4.817</v>
          </cell>
          <cell r="J24001">
            <v>4.817</v>
          </cell>
        </row>
        <row r="24002">
          <cell r="F24002" t="str">
            <v>杉萍线</v>
          </cell>
          <cell r="G24002" t="str">
            <v>C456430223</v>
          </cell>
          <cell r="H24002">
            <v>5.754</v>
          </cell>
          <cell r="I24002">
            <v>7.688</v>
          </cell>
          <cell r="J24002">
            <v>1.934</v>
          </cell>
        </row>
        <row r="24003">
          <cell r="F24003" t="str">
            <v>杉萍线</v>
          </cell>
          <cell r="G24003" t="str">
            <v>C950430223</v>
          </cell>
          <cell r="H24003">
            <v>4.056</v>
          </cell>
          <cell r="I24003">
            <v>4.102</v>
          </cell>
          <cell r="J24003">
            <v>0.046</v>
          </cell>
        </row>
        <row r="24004">
          <cell r="F24004" t="str">
            <v>龙村线</v>
          </cell>
          <cell r="G24004" t="str">
            <v>C303430223</v>
          </cell>
          <cell r="H24004">
            <v>1.135</v>
          </cell>
          <cell r="I24004">
            <v>1.228</v>
          </cell>
          <cell r="J24004">
            <v>0.093</v>
          </cell>
        </row>
        <row r="24005">
          <cell r="F24005" t="str">
            <v>土栗线</v>
          </cell>
          <cell r="G24005" t="str">
            <v>V045430223</v>
          </cell>
          <cell r="H24005">
            <v>0</v>
          </cell>
          <cell r="I24005">
            <v>1.982</v>
          </cell>
          <cell r="J24005">
            <v>1.982</v>
          </cell>
        </row>
        <row r="24006">
          <cell r="F24006" t="str">
            <v>杨冲-毛塘</v>
          </cell>
          <cell r="G24006" t="str">
            <v>C08A430223</v>
          </cell>
          <cell r="H24006">
            <v>0</v>
          </cell>
          <cell r="I24006">
            <v>0.383</v>
          </cell>
          <cell r="J24006">
            <v>0.383</v>
          </cell>
        </row>
        <row r="24007">
          <cell r="F24007" t="str">
            <v>寻塘-坳上</v>
          </cell>
          <cell r="G24007" t="str">
            <v>C356430223</v>
          </cell>
          <cell r="H24007">
            <v>0.687</v>
          </cell>
          <cell r="I24007">
            <v>0.971</v>
          </cell>
          <cell r="J24007">
            <v>0.284</v>
          </cell>
        </row>
        <row r="24008">
          <cell r="F24008" t="str">
            <v>王五线</v>
          </cell>
          <cell r="G24008" t="str">
            <v>V082430223</v>
          </cell>
          <cell r="H24008">
            <v>0</v>
          </cell>
          <cell r="I24008">
            <v>0.339</v>
          </cell>
          <cell r="J24008">
            <v>0.339</v>
          </cell>
        </row>
        <row r="24009">
          <cell r="F24009" t="str">
            <v>上王线</v>
          </cell>
          <cell r="G24009" t="str">
            <v>V071430223</v>
          </cell>
          <cell r="H24009">
            <v>0</v>
          </cell>
          <cell r="I24009">
            <v>0.613</v>
          </cell>
          <cell r="J24009">
            <v>0.613</v>
          </cell>
        </row>
        <row r="24010">
          <cell r="F24010" t="str">
            <v>山七线</v>
          </cell>
          <cell r="G24010" t="str">
            <v>C109430223</v>
          </cell>
          <cell r="H24010">
            <v>0.306</v>
          </cell>
          <cell r="I24010">
            <v>1.207</v>
          </cell>
          <cell r="J24010">
            <v>0.901</v>
          </cell>
        </row>
        <row r="24011">
          <cell r="F24011" t="str">
            <v>双岩线</v>
          </cell>
          <cell r="G24011" t="str">
            <v>V052430223</v>
          </cell>
          <cell r="H24011">
            <v>0</v>
          </cell>
          <cell r="I24011">
            <v>0.254</v>
          </cell>
          <cell r="J24011">
            <v>0.254</v>
          </cell>
        </row>
        <row r="24012">
          <cell r="F24012" t="str">
            <v>大三线</v>
          </cell>
          <cell r="G24012" t="str">
            <v>V055430223</v>
          </cell>
          <cell r="H24012">
            <v>0</v>
          </cell>
          <cell r="I24012">
            <v>3.977</v>
          </cell>
          <cell r="J24012">
            <v>3.977</v>
          </cell>
        </row>
        <row r="24013">
          <cell r="F24013" t="str">
            <v>山关村-杜口村</v>
          </cell>
          <cell r="G24013" t="str">
            <v>Y310430223</v>
          </cell>
          <cell r="H24013">
            <v>1.523</v>
          </cell>
          <cell r="I24013">
            <v>3.089</v>
          </cell>
          <cell r="J24013">
            <v>1.566</v>
          </cell>
        </row>
        <row r="24014">
          <cell r="F24014" t="str">
            <v>高龙村-田心村</v>
          </cell>
          <cell r="G24014" t="str">
            <v>Y311430223</v>
          </cell>
          <cell r="H24014">
            <v>2.715</v>
          </cell>
          <cell r="I24014">
            <v>2.977</v>
          </cell>
          <cell r="J24014">
            <v>0.262</v>
          </cell>
        </row>
        <row r="24015">
          <cell r="F24015" t="str">
            <v>市长线</v>
          </cell>
          <cell r="G24015" t="str">
            <v>C357430223</v>
          </cell>
          <cell r="H24015">
            <v>0</v>
          </cell>
          <cell r="I24015">
            <v>1.188</v>
          </cell>
          <cell r="J24015">
            <v>1.188</v>
          </cell>
        </row>
        <row r="24016">
          <cell r="G24016" t="str">
            <v>AA05430223</v>
          </cell>
          <cell r="H24016">
            <v>0</v>
          </cell>
          <cell r="I24016">
            <v>0.247</v>
          </cell>
          <cell r="J24016">
            <v>0.247</v>
          </cell>
        </row>
        <row r="24017">
          <cell r="F24017" t="str">
            <v>苏荷线</v>
          </cell>
          <cell r="G24017" t="str">
            <v>V021430223</v>
          </cell>
          <cell r="H24017">
            <v>0</v>
          </cell>
          <cell r="I24017">
            <v>0.418</v>
          </cell>
          <cell r="J24017">
            <v>0.418</v>
          </cell>
        </row>
        <row r="24018">
          <cell r="F24018" t="str">
            <v>王五线</v>
          </cell>
          <cell r="G24018" t="str">
            <v>V082430223</v>
          </cell>
          <cell r="H24018">
            <v>0</v>
          </cell>
          <cell r="I24018">
            <v>0.95</v>
          </cell>
          <cell r="J24018">
            <v>0.95</v>
          </cell>
        </row>
        <row r="24019">
          <cell r="F24019" t="str">
            <v>石幸线</v>
          </cell>
          <cell r="G24019" t="str">
            <v>V010430223</v>
          </cell>
          <cell r="H24019">
            <v>0</v>
          </cell>
          <cell r="I24019">
            <v>1.443</v>
          </cell>
          <cell r="J24019">
            <v>1.443</v>
          </cell>
        </row>
        <row r="24020">
          <cell r="F24020" t="str">
            <v>慈云寺-接山冲</v>
          </cell>
          <cell r="G24020" t="str">
            <v>C518430223</v>
          </cell>
          <cell r="H24020">
            <v>3.106</v>
          </cell>
          <cell r="I24020">
            <v>3.44</v>
          </cell>
          <cell r="J24020">
            <v>0.334</v>
          </cell>
        </row>
        <row r="24021">
          <cell r="F24021" t="str">
            <v>梨新线</v>
          </cell>
          <cell r="G24021" t="str">
            <v>C828430223</v>
          </cell>
          <cell r="H24021">
            <v>0</v>
          </cell>
          <cell r="I24021">
            <v>0.928</v>
          </cell>
          <cell r="J24021">
            <v>0.928</v>
          </cell>
        </row>
        <row r="24022">
          <cell r="F24022" t="str">
            <v>祠堂-黄冲塘</v>
          </cell>
          <cell r="G24022" t="str">
            <v>C305430223</v>
          </cell>
          <cell r="H24022">
            <v>0.256</v>
          </cell>
          <cell r="I24022">
            <v>1.16</v>
          </cell>
          <cell r="J24022">
            <v>0.904</v>
          </cell>
        </row>
        <row r="24023">
          <cell r="F24023" t="str">
            <v>祠堂-黄冲塘</v>
          </cell>
          <cell r="G24023" t="str">
            <v>C48A430223</v>
          </cell>
          <cell r="H24023">
            <v>0</v>
          </cell>
          <cell r="I24023">
            <v>0.364</v>
          </cell>
          <cell r="J24023">
            <v>0.364</v>
          </cell>
        </row>
        <row r="24024">
          <cell r="F24024" t="str">
            <v>金老线</v>
          </cell>
          <cell r="G24024" t="str">
            <v>C824430223</v>
          </cell>
          <cell r="H24024">
            <v>0</v>
          </cell>
          <cell r="I24024">
            <v>0.838</v>
          </cell>
          <cell r="J24024">
            <v>0.838</v>
          </cell>
        </row>
        <row r="24025">
          <cell r="F24025" t="str">
            <v>时朱线</v>
          </cell>
          <cell r="G24025" t="str">
            <v>V070430223</v>
          </cell>
          <cell r="H24025">
            <v>0</v>
          </cell>
          <cell r="I24025">
            <v>1.486</v>
          </cell>
          <cell r="J24025">
            <v>1.486</v>
          </cell>
        </row>
        <row r="24026">
          <cell r="F24026" t="str">
            <v>西云线</v>
          </cell>
          <cell r="G24026" t="str">
            <v>V111430223</v>
          </cell>
          <cell r="H24026">
            <v>2.338</v>
          </cell>
          <cell r="I24026">
            <v>2.605</v>
          </cell>
          <cell r="J24026">
            <v>0.267</v>
          </cell>
        </row>
        <row r="24027">
          <cell r="F24027" t="str">
            <v>寺窑线</v>
          </cell>
          <cell r="G24027" t="str">
            <v>VA35430223</v>
          </cell>
          <cell r="H24027">
            <v>0</v>
          </cell>
          <cell r="I24027">
            <v>0.787</v>
          </cell>
          <cell r="J24027">
            <v>0.787</v>
          </cell>
        </row>
        <row r="24028">
          <cell r="F24028" t="str">
            <v>张电线</v>
          </cell>
          <cell r="G24028" t="str">
            <v>C002430223</v>
          </cell>
          <cell r="H24028">
            <v>1.299</v>
          </cell>
          <cell r="I24028">
            <v>1.925</v>
          </cell>
          <cell r="J24028">
            <v>0.626</v>
          </cell>
        </row>
        <row r="24029">
          <cell r="F24029" t="str">
            <v>阁黎线</v>
          </cell>
          <cell r="G24029" t="str">
            <v>VA17430223</v>
          </cell>
          <cell r="H24029">
            <v>0</v>
          </cell>
          <cell r="I24029">
            <v>1.605</v>
          </cell>
          <cell r="J24029">
            <v>1.605</v>
          </cell>
        </row>
        <row r="24030">
          <cell r="F24030" t="str">
            <v>志板线</v>
          </cell>
          <cell r="G24030" t="str">
            <v>VA15430223</v>
          </cell>
          <cell r="H24030">
            <v>0</v>
          </cell>
          <cell r="I24030">
            <v>0.996</v>
          </cell>
          <cell r="J24030">
            <v>0.996</v>
          </cell>
        </row>
        <row r="24031">
          <cell r="F24031" t="str">
            <v>对百线</v>
          </cell>
          <cell r="G24031" t="str">
            <v>V291430223</v>
          </cell>
          <cell r="H24031">
            <v>0</v>
          </cell>
          <cell r="I24031">
            <v>0.444</v>
          </cell>
          <cell r="J24031">
            <v>0.444</v>
          </cell>
        </row>
        <row r="24032">
          <cell r="F24032" t="str">
            <v>早清线</v>
          </cell>
          <cell r="G24032" t="str">
            <v>V703430223</v>
          </cell>
          <cell r="H24032">
            <v>0</v>
          </cell>
          <cell r="I24032">
            <v>0.338</v>
          </cell>
          <cell r="J24032">
            <v>0.338</v>
          </cell>
        </row>
        <row r="24033">
          <cell r="F24033" t="str">
            <v>对百线</v>
          </cell>
          <cell r="G24033" t="str">
            <v>V291430223</v>
          </cell>
          <cell r="H24033">
            <v>0</v>
          </cell>
          <cell r="I24033">
            <v>0.357</v>
          </cell>
          <cell r="J24033">
            <v>0.357</v>
          </cell>
        </row>
        <row r="24034">
          <cell r="F24034" t="str">
            <v>万茶线</v>
          </cell>
          <cell r="G24034" t="str">
            <v>VA25430223</v>
          </cell>
          <cell r="H24034">
            <v>0</v>
          </cell>
          <cell r="I24034">
            <v>2.201</v>
          </cell>
          <cell r="J24034">
            <v>2.201</v>
          </cell>
        </row>
        <row r="24035">
          <cell r="F24035" t="str">
            <v>马邓线</v>
          </cell>
          <cell r="G24035" t="str">
            <v>C162430223</v>
          </cell>
          <cell r="H24035">
            <v>3.011</v>
          </cell>
          <cell r="I24035">
            <v>6.289</v>
          </cell>
          <cell r="J24035">
            <v>3.278</v>
          </cell>
        </row>
        <row r="24036">
          <cell r="G24036" t="str">
            <v>V000</v>
          </cell>
          <cell r="H24036">
            <v>0</v>
          </cell>
          <cell r="I24036">
            <v>0.147</v>
          </cell>
          <cell r="J24036">
            <v>0.147</v>
          </cell>
        </row>
        <row r="24037">
          <cell r="F24037" t="str">
            <v>村何线</v>
          </cell>
          <cell r="G24037" t="str">
            <v>V295430223</v>
          </cell>
          <cell r="H24037">
            <v>0</v>
          </cell>
          <cell r="I24037">
            <v>0.303</v>
          </cell>
          <cell r="J24037">
            <v>0.303</v>
          </cell>
        </row>
        <row r="24038">
          <cell r="F24038" t="str">
            <v>祠桃线</v>
          </cell>
          <cell r="G24038" t="str">
            <v>V286430223</v>
          </cell>
          <cell r="H24038">
            <v>0</v>
          </cell>
          <cell r="I24038">
            <v>0.971</v>
          </cell>
          <cell r="J24038">
            <v>0.971</v>
          </cell>
        </row>
        <row r="24039">
          <cell r="F24039" t="str">
            <v>陈井线</v>
          </cell>
          <cell r="G24039" t="str">
            <v>VA42430223</v>
          </cell>
          <cell r="H24039">
            <v>0</v>
          </cell>
          <cell r="I24039">
            <v>1.615</v>
          </cell>
          <cell r="J24039">
            <v>1.615</v>
          </cell>
        </row>
        <row r="24040">
          <cell r="F24040" t="str">
            <v>下水口-杨木港组</v>
          </cell>
          <cell r="G24040" t="str">
            <v>C589430223</v>
          </cell>
          <cell r="H24040">
            <v>0</v>
          </cell>
          <cell r="I24040">
            <v>0.257</v>
          </cell>
          <cell r="J24040">
            <v>0.257</v>
          </cell>
        </row>
        <row r="24041">
          <cell r="F24041" t="str">
            <v>牛塘线</v>
          </cell>
          <cell r="G24041" t="str">
            <v>C248430223</v>
          </cell>
          <cell r="H24041">
            <v>2.24</v>
          </cell>
          <cell r="I24041">
            <v>2.466</v>
          </cell>
          <cell r="J24041">
            <v>0.226</v>
          </cell>
        </row>
        <row r="24042">
          <cell r="F24042" t="str">
            <v>龙家湾-龙家湾</v>
          </cell>
          <cell r="G24042" t="str">
            <v>C84A430223</v>
          </cell>
          <cell r="H24042">
            <v>0</v>
          </cell>
          <cell r="I24042">
            <v>0.409</v>
          </cell>
          <cell r="J24042">
            <v>0.409</v>
          </cell>
        </row>
        <row r="24043">
          <cell r="F24043" t="str">
            <v>下彭线</v>
          </cell>
          <cell r="G24043" t="str">
            <v>C581430223</v>
          </cell>
          <cell r="H24043">
            <v>0.226</v>
          </cell>
          <cell r="I24043">
            <v>0.615</v>
          </cell>
          <cell r="J24043">
            <v>0.389</v>
          </cell>
        </row>
        <row r="24044">
          <cell r="F24044" t="str">
            <v>下新线</v>
          </cell>
          <cell r="G24044" t="str">
            <v>V136430223</v>
          </cell>
          <cell r="H24044">
            <v>0</v>
          </cell>
          <cell r="I24044">
            <v>0.327</v>
          </cell>
          <cell r="J24044">
            <v>0.327</v>
          </cell>
        </row>
        <row r="24045">
          <cell r="F24045" t="str">
            <v>新罗线</v>
          </cell>
          <cell r="G24045" t="str">
            <v>C586430223</v>
          </cell>
          <cell r="H24045">
            <v>1.494</v>
          </cell>
          <cell r="I24045">
            <v>3.692</v>
          </cell>
          <cell r="J24045">
            <v>2.198</v>
          </cell>
        </row>
        <row r="24046">
          <cell r="G24046" t="str">
            <v>V000</v>
          </cell>
          <cell r="H24046">
            <v>0</v>
          </cell>
          <cell r="I24046">
            <v>0.336</v>
          </cell>
          <cell r="J24046">
            <v>0.336</v>
          </cell>
        </row>
        <row r="24047">
          <cell r="F24047" t="str">
            <v>双安线</v>
          </cell>
          <cell r="G24047" t="str">
            <v>C574430223</v>
          </cell>
          <cell r="H24047">
            <v>0.402</v>
          </cell>
          <cell r="I24047">
            <v>1.515</v>
          </cell>
          <cell r="J24047">
            <v>1.113</v>
          </cell>
        </row>
        <row r="24048">
          <cell r="F24048" t="str">
            <v>鲶庵线</v>
          </cell>
          <cell r="G24048" t="str">
            <v>C575430223</v>
          </cell>
          <cell r="H24048">
            <v>1.424</v>
          </cell>
          <cell r="I24048">
            <v>1.944</v>
          </cell>
          <cell r="J24048">
            <v>0.52</v>
          </cell>
        </row>
        <row r="24049">
          <cell r="F24049" t="str">
            <v>菜龙线</v>
          </cell>
          <cell r="G24049" t="str">
            <v>C587430223</v>
          </cell>
          <cell r="H24049">
            <v>2.057</v>
          </cell>
          <cell r="I24049">
            <v>3.163</v>
          </cell>
          <cell r="J24049">
            <v>1.106</v>
          </cell>
        </row>
        <row r="24050">
          <cell r="F24050" t="str">
            <v>铅葫线</v>
          </cell>
          <cell r="G24050" t="str">
            <v>V147430223</v>
          </cell>
          <cell r="H24050">
            <v>0</v>
          </cell>
          <cell r="I24050">
            <v>1.003</v>
          </cell>
          <cell r="J24050">
            <v>1.003</v>
          </cell>
        </row>
        <row r="24051">
          <cell r="F24051" t="str">
            <v>双东线</v>
          </cell>
          <cell r="G24051" t="str">
            <v>C578430223</v>
          </cell>
          <cell r="H24051">
            <v>0.447</v>
          </cell>
          <cell r="I24051">
            <v>0.643</v>
          </cell>
          <cell r="J24051">
            <v>0.196</v>
          </cell>
        </row>
        <row r="24052">
          <cell r="F24052" t="str">
            <v>双东线</v>
          </cell>
          <cell r="G24052" t="str">
            <v>C578430223</v>
          </cell>
          <cell r="H24052">
            <v>0.891</v>
          </cell>
          <cell r="I24052">
            <v>1.363</v>
          </cell>
          <cell r="J24052">
            <v>0.472</v>
          </cell>
        </row>
        <row r="24053">
          <cell r="G24053" t="str">
            <v>V000</v>
          </cell>
          <cell r="H24053">
            <v>0</v>
          </cell>
          <cell r="I24053">
            <v>0.32</v>
          </cell>
          <cell r="J24053">
            <v>0.32</v>
          </cell>
        </row>
        <row r="24054">
          <cell r="G24054" t="str">
            <v>V000</v>
          </cell>
          <cell r="H24054">
            <v>0</v>
          </cell>
          <cell r="I24054">
            <v>0.312</v>
          </cell>
          <cell r="J24054">
            <v>0.312</v>
          </cell>
        </row>
        <row r="24055">
          <cell r="F24055" t="str">
            <v>地周线</v>
          </cell>
          <cell r="G24055" t="str">
            <v>C585430223</v>
          </cell>
          <cell r="H24055">
            <v>0</v>
          </cell>
          <cell r="I24055">
            <v>1.431</v>
          </cell>
          <cell r="J24055">
            <v>1.431</v>
          </cell>
        </row>
        <row r="24056">
          <cell r="F24056" t="str">
            <v>樟双线</v>
          </cell>
          <cell r="G24056" t="str">
            <v>C583430223</v>
          </cell>
          <cell r="H24056">
            <v>0.823</v>
          </cell>
          <cell r="I24056">
            <v>1.449</v>
          </cell>
          <cell r="J24056">
            <v>0.626</v>
          </cell>
        </row>
        <row r="24057">
          <cell r="G24057" t="str">
            <v>BB71430223</v>
          </cell>
          <cell r="H24057">
            <v>0</v>
          </cell>
          <cell r="I24057">
            <v>0.371</v>
          </cell>
          <cell r="J24057">
            <v>0.371</v>
          </cell>
        </row>
        <row r="24058">
          <cell r="F24058" t="str">
            <v>谢家垅村-黄泥塘村</v>
          </cell>
          <cell r="G24058" t="str">
            <v>Y367430223</v>
          </cell>
          <cell r="H24058">
            <v>0</v>
          </cell>
          <cell r="I24058">
            <v>1.648</v>
          </cell>
          <cell r="J24058">
            <v>1.648</v>
          </cell>
        </row>
        <row r="24059">
          <cell r="F24059" t="str">
            <v>大江弦-马趾陂渡口</v>
          </cell>
          <cell r="G24059" t="str">
            <v>C297430223</v>
          </cell>
          <cell r="H24059">
            <v>0.516</v>
          </cell>
          <cell r="I24059">
            <v>0.856</v>
          </cell>
          <cell r="J24059">
            <v>0.34</v>
          </cell>
        </row>
        <row r="24060">
          <cell r="F24060" t="str">
            <v>车草线</v>
          </cell>
          <cell r="G24060" t="str">
            <v>C834430223</v>
          </cell>
          <cell r="H24060">
            <v>0</v>
          </cell>
          <cell r="I24060">
            <v>1.383</v>
          </cell>
          <cell r="J24060">
            <v>1.383</v>
          </cell>
        </row>
        <row r="24061">
          <cell r="F24061" t="str">
            <v>村委-牌坊</v>
          </cell>
          <cell r="G24061" t="str">
            <v>C424430223</v>
          </cell>
          <cell r="H24061">
            <v>2.252</v>
          </cell>
          <cell r="I24061">
            <v>2.62</v>
          </cell>
          <cell r="J24061">
            <v>0.368</v>
          </cell>
        </row>
        <row r="24062">
          <cell r="F24062" t="str">
            <v>坪沙线</v>
          </cell>
          <cell r="G24062" t="str">
            <v>V479430223</v>
          </cell>
          <cell r="H24062">
            <v>0</v>
          </cell>
          <cell r="I24062">
            <v>1.634</v>
          </cell>
          <cell r="J24062">
            <v>1.634</v>
          </cell>
        </row>
        <row r="24063">
          <cell r="F24063" t="str">
            <v>瓦胡线</v>
          </cell>
          <cell r="G24063" t="str">
            <v>VB09430223</v>
          </cell>
          <cell r="H24063">
            <v>0</v>
          </cell>
          <cell r="I24063">
            <v>0.208</v>
          </cell>
          <cell r="J24063">
            <v>0.208</v>
          </cell>
        </row>
        <row r="24064">
          <cell r="F24064" t="str">
            <v>潭家垅村-平田村</v>
          </cell>
          <cell r="G24064" t="str">
            <v>Y363430223</v>
          </cell>
          <cell r="H24064">
            <v>2.68</v>
          </cell>
          <cell r="I24064">
            <v>4.244</v>
          </cell>
          <cell r="J24064">
            <v>1.564</v>
          </cell>
        </row>
        <row r="24065">
          <cell r="G24065" t="str">
            <v>V000</v>
          </cell>
          <cell r="H24065">
            <v>0</v>
          </cell>
          <cell r="I24065">
            <v>0.809</v>
          </cell>
          <cell r="J24065">
            <v>0.809</v>
          </cell>
        </row>
        <row r="24066">
          <cell r="F24066" t="str">
            <v>湖荷线</v>
          </cell>
          <cell r="G24066" t="str">
            <v>VA63430223</v>
          </cell>
          <cell r="H24066">
            <v>0</v>
          </cell>
          <cell r="I24066">
            <v>2.378</v>
          </cell>
          <cell r="J24066">
            <v>2.378</v>
          </cell>
        </row>
        <row r="24067">
          <cell r="F24067" t="str">
            <v>谭长线</v>
          </cell>
          <cell r="G24067" t="str">
            <v>C792430223</v>
          </cell>
          <cell r="H24067">
            <v>1.662</v>
          </cell>
          <cell r="I24067">
            <v>3.379</v>
          </cell>
          <cell r="J24067">
            <v>1.717</v>
          </cell>
        </row>
        <row r="24068">
          <cell r="F24068" t="str">
            <v>大下线</v>
          </cell>
          <cell r="G24068" t="str">
            <v>VA02430223</v>
          </cell>
          <cell r="H24068">
            <v>0</v>
          </cell>
          <cell r="I24068">
            <v>3.17</v>
          </cell>
          <cell r="J24068">
            <v>3.17</v>
          </cell>
        </row>
        <row r="24069">
          <cell r="F24069" t="str">
            <v>岭洲线</v>
          </cell>
          <cell r="G24069" t="str">
            <v>VA10430223</v>
          </cell>
          <cell r="H24069">
            <v>0</v>
          </cell>
          <cell r="I24069">
            <v>1.222</v>
          </cell>
          <cell r="J24069">
            <v>1.222</v>
          </cell>
        </row>
        <row r="24070">
          <cell r="F24070" t="str">
            <v>坪里屋-刘家文</v>
          </cell>
          <cell r="G24070" t="str">
            <v>C126430223</v>
          </cell>
          <cell r="H24070">
            <v>1.353</v>
          </cell>
          <cell r="I24070">
            <v>2.039</v>
          </cell>
          <cell r="J24070">
            <v>0.686</v>
          </cell>
        </row>
        <row r="24071">
          <cell r="F24071" t="str">
            <v>下岩线</v>
          </cell>
          <cell r="G24071" t="str">
            <v>VB11430223</v>
          </cell>
          <cell r="H24071">
            <v>0</v>
          </cell>
          <cell r="I24071">
            <v>2.157</v>
          </cell>
          <cell r="J24071">
            <v>2.157</v>
          </cell>
        </row>
        <row r="24072">
          <cell r="F24072" t="str">
            <v>潭家垅村-平田村</v>
          </cell>
          <cell r="G24072" t="str">
            <v>Y363430223</v>
          </cell>
          <cell r="H24072">
            <v>0</v>
          </cell>
          <cell r="I24072">
            <v>0.761</v>
          </cell>
          <cell r="J24072">
            <v>0.761</v>
          </cell>
        </row>
        <row r="24073">
          <cell r="F24073" t="str">
            <v>车龚线</v>
          </cell>
          <cell r="G24073" t="str">
            <v>VA57430223</v>
          </cell>
          <cell r="H24073">
            <v>0</v>
          </cell>
          <cell r="I24073">
            <v>0.547</v>
          </cell>
          <cell r="J24073">
            <v>0.547</v>
          </cell>
        </row>
        <row r="24074">
          <cell r="F24074" t="str">
            <v>文曾线</v>
          </cell>
          <cell r="G24074" t="str">
            <v>VA08430223</v>
          </cell>
          <cell r="H24074">
            <v>0</v>
          </cell>
          <cell r="I24074">
            <v>0.548</v>
          </cell>
          <cell r="J24074">
            <v>0.548</v>
          </cell>
        </row>
        <row r="24075">
          <cell r="F24075" t="str">
            <v>坪里屋-刘家文</v>
          </cell>
          <cell r="G24075" t="str">
            <v>C126430223</v>
          </cell>
          <cell r="H24075">
            <v>2.039</v>
          </cell>
          <cell r="I24075">
            <v>2.629</v>
          </cell>
          <cell r="J24075">
            <v>0.59</v>
          </cell>
        </row>
        <row r="24076">
          <cell r="F24076" t="str">
            <v>上毛线</v>
          </cell>
          <cell r="G24076" t="str">
            <v>C793430223</v>
          </cell>
          <cell r="H24076">
            <v>0</v>
          </cell>
          <cell r="I24076">
            <v>1.006</v>
          </cell>
          <cell r="J24076">
            <v>1.006</v>
          </cell>
        </row>
        <row r="24077">
          <cell r="F24077" t="str">
            <v>下观线</v>
          </cell>
          <cell r="G24077" t="str">
            <v>V899430223</v>
          </cell>
          <cell r="H24077">
            <v>0</v>
          </cell>
          <cell r="I24077">
            <v>2.32</v>
          </cell>
          <cell r="J24077">
            <v>2.32</v>
          </cell>
        </row>
        <row r="24078">
          <cell r="F24078" t="str">
            <v>谭春线</v>
          </cell>
          <cell r="G24078" t="str">
            <v>V788430223</v>
          </cell>
          <cell r="H24078">
            <v>0</v>
          </cell>
          <cell r="I24078">
            <v>0.555</v>
          </cell>
          <cell r="J24078">
            <v>0.555</v>
          </cell>
        </row>
        <row r="24079">
          <cell r="F24079" t="str">
            <v>龙七线</v>
          </cell>
          <cell r="G24079" t="str">
            <v>V823430223</v>
          </cell>
          <cell r="H24079">
            <v>0</v>
          </cell>
          <cell r="I24079">
            <v>0.437</v>
          </cell>
          <cell r="J24079">
            <v>0.437</v>
          </cell>
        </row>
        <row r="24080">
          <cell r="G24080" t="str">
            <v>BB34430223</v>
          </cell>
          <cell r="H24080">
            <v>0</v>
          </cell>
          <cell r="I24080">
            <v>0.764</v>
          </cell>
          <cell r="J24080">
            <v>0.764</v>
          </cell>
        </row>
        <row r="24081">
          <cell r="G24081" t="str">
            <v>V000</v>
          </cell>
          <cell r="H24081">
            <v>0</v>
          </cell>
          <cell r="I24081">
            <v>0.395</v>
          </cell>
          <cell r="J24081">
            <v>0.395</v>
          </cell>
        </row>
        <row r="24082">
          <cell r="F24082" t="str">
            <v>枧头村-月龙村</v>
          </cell>
          <cell r="G24082" t="str">
            <v>Y345430223</v>
          </cell>
          <cell r="H24082">
            <v>1.48</v>
          </cell>
          <cell r="I24082">
            <v>3.359</v>
          </cell>
          <cell r="J24082">
            <v>1.879</v>
          </cell>
        </row>
        <row r="24083">
          <cell r="F24083" t="str">
            <v>枫庙线</v>
          </cell>
          <cell r="G24083" t="str">
            <v>V852430223</v>
          </cell>
          <cell r="H24083">
            <v>0</v>
          </cell>
          <cell r="I24083">
            <v>0.544</v>
          </cell>
          <cell r="J24083">
            <v>0.544</v>
          </cell>
        </row>
        <row r="24084">
          <cell r="F24084" t="str">
            <v>上大线</v>
          </cell>
          <cell r="G24084" t="str">
            <v>V785430223</v>
          </cell>
          <cell r="H24084">
            <v>0</v>
          </cell>
          <cell r="I24084">
            <v>1.411</v>
          </cell>
          <cell r="J24084">
            <v>1.411</v>
          </cell>
        </row>
        <row r="24085">
          <cell r="F24085" t="str">
            <v>山阳线</v>
          </cell>
          <cell r="G24085" t="str">
            <v>V821430223</v>
          </cell>
          <cell r="H24085">
            <v>0</v>
          </cell>
          <cell r="I24085">
            <v>0.726</v>
          </cell>
          <cell r="J24085">
            <v>0.726</v>
          </cell>
        </row>
        <row r="24086">
          <cell r="F24086" t="str">
            <v>枫庙线</v>
          </cell>
          <cell r="G24086" t="str">
            <v>V852430223</v>
          </cell>
          <cell r="H24086">
            <v>0</v>
          </cell>
          <cell r="I24086">
            <v>1.986</v>
          </cell>
          <cell r="J24086">
            <v>1.986</v>
          </cell>
        </row>
        <row r="24087">
          <cell r="F24087" t="str">
            <v>桐荷线</v>
          </cell>
          <cell r="G24087" t="str">
            <v>V887430223</v>
          </cell>
          <cell r="H24087">
            <v>0</v>
          </cell>
          <cell r="I24087">
            <v>0.67</v>
          </cell>
          <cell r="J24087">
            <v>0.67</v>
          </cell>
        </row>
        <row r="24088">
          <cell r="F24088" t="str">
            <v>石下-彭家</v>
          </cell>
          <cell r="G24088" t="str">
            <v>C093430223</v>
          </cell>
          <cell r="H24088">
            <v>0.311</v>
          </cell>
          <cell r="I24088">
            <v>1.813</v>
          </cell>
          <cell r="J24088">
            <v>1.502</v>
          </cell>
        </row>
        <row r="24089">
          <cell r="F24089" t="str">
            <v>双同线</v>
          </cell>
          <cell r="G24089" t="str">
            <v>C098430223</v>
          </cell>
          <cell r="H24089">
            <v>1.999</v>
          </cell>
          <cell r="I24089">
            <v>2.9</v>
          </cell>
          <cell r="J24089">
            <v>0.901</v>
          </cell>
        </row>
        <row r="24090">
          <cell r="G24090" t="str">
            <v>BB63430223</v>
          </cell>
          <cell r="H24090">
            <v>0</v>
          </cell>
          <cell r="I24090">
            <v>0.726</v>
          </cell>
          <cell r="J24090">
            <v>0.726</v>
          </cell>
        </row>
        <row r="24091">
          <cell r="G24091" t="str">
            <v>V000</v>
          </cell>
          <cell r="H24091">
            <v>0</v>
          </cell>
          <cell r="I24091">
            <v>0.33</v>
          </cell>
          <cell r="J24091">
            <v>0.33</v>
          </cell>
        </row>
        <row r="24092">
          <cell r="F24092" t="str">
            <v>洲木线</v>
          </cell>
          <cell r="G24092" t="str">
            <v>C527430223</v>
          </cell>
          <cell r="H24092">
            <v>0.57</v>
          </cell>
          <cell r="I24092">
            <v>2.322</v>
          </cell>
          <cell r="J24092">
            <v>1.752</v>
          </cell>
        </row>
        <row r="24093">
          <cell r="F24093" t="str">
            <v>上周线</v>
          </cell>
          <cell r="G24093" t="str">
            <v>V751430223</v>
          </cell>
          <cell r="H24093">
            <v>0</v>
          </cell>
          <cell r="I24093">
            <v>0.189</v>
          </cell>
          <cell r="J24093">
            <v>0.189</v>
          </cell>
        </row>
        <row r="24094">
          <cell r="F24094" t="str">
            <v>村联线</v>
          </cell>
          <cell r="G24094" t="str">
            <v>C100430223</v>
          </cell>
          <cell r="H24094">
            <v>0.718</v>
          </cell>
          <cell r="I24094">
            <v>2.177</v>
          </cell>
          <cell r="J24094">
            <v>1.459</v>
          </cell>
        </row>
        <row r="24095">
          <cell r="F24095" t="str">
            <v>宋家洲村-凉江村</v>
          </cell>
          <cell r="G24095" t="str">
            <v>Y355430223</v>
          </cell>
          <cell r="H24095">
            <v>6.366</v>
          </cell>
          <cell r="I24095">
            <v>8.143</v>
          </cell>
          <cell r="J24095">
            <v>1.777</v>
          </cell>
        </row>
        <row r="24096">
          <cell r="G24096" t="str">
            <v>BB58430223</v>
          </cell>
          <cell r="H24096">
            <v>0</v>
          </cell>
          <cell r="I24096">
            <v>1.885</v>
          </cell>
          <cell r="J24096">
            <v>1.885</v>
          </cell>
        </row>
        <row r="24097">
          <cell r="F24097" t="str">
            <v>贺树线</v>
          </cell>
          <cell r="G24097" t="str">
            <v>V354430223</v>
          </cell>
          <cell r="H24097">
            <v>0</v>
          </cell>
          <cell r="I24097">
            <v>1.15</v>
          </cell>
          <cell r="J24097">
            <v>1.15</v>
          </cell>
        </row>
        <row r="24098">
          <cell r="F24098" t="str">
            <v>龟星线</v>
          </cell>
          <cell r="G24098" t="str">
            <v>C062430223</v>
          </cell>
          <cell r="H24098">
            <v>3.836</v>
          </cell>
          <cell r="I24098">
            <v>5.441</v>
          </cell>
          <cell r="J24098">
            <v>1.605</v>
          </cell>
        </row>
        <row r="24099">
          <cell r="F24099" t="str">
            <v>上丫线</v>
          </cell>
          <cell r="G24099" t="str">
            <v>C770430223</v>
          </cell>
          <cell r="H24099">
            <v>0.885</v>
          </cell>
          <cell r="I24099">
            <v>1.35</v>
          </cell>
          <cell r="J24099">
            <v>0.465</v>
          </cell>
        </row>
        <row r="24100">
          <cell r="F24100" t="str">
            <v>十新线</v>
          </cell>
          <cell r="G24100" t="str">
            <v>V828430223</v>
          </cell>
          <cell r="H24100">
            <v>0</v>
          </cell>
          <cell r="I24100">
            <v>2.522</v>
          </cell>
          <cell r="J24100">
            <v>2.522</v>
          </cell>
        </row>
        <row r="24101">
          <cell r="G24101" t="str">
            <v>BB67430233</v>
          </cell>
          <cell r="H24101">
            <v>0</v>
          </cell>
          <cell r="I24101">
            <v>1.943</v>
          </cell>
          <cell r="J24101">
            <v>1.943</v>
          </cell>
        </row>
        <row r="24102">
          <cell r="F24102" t="str">
            <v>洞水线</v>
          </cell>
          <cell r="G24102" t="str">
            <v>V750430223</v>
          </cell>
          <cell r="H24102">
            <v>0</v>
          </cell>
          <cell r="I24102">
            <v>0.501</v>
          </cell>
          <cell r="J24102">
            <v>0.501</v>
          </cell>
        </row>
        <row r="24103">
          <cell r="F24103" t="str">
            <v>中何线</v>
          </cell>
          <cell r="G24103" t="str">
            <v>VA81430223</v>
          </cell>
          <cell r="H24103">
            <v>0</v>
          </cell>
          <cell r="I24103">
            <v>1.148</v>
          </cell>
          <cell r="J24103">
            <v>1.148</v>
          </cell>
        </row>
        <row r="24104">
          <cell r="F24104" t="str">
            <v>上丫线</v>
          </cell>
          <cell r="G24104" t="str">
            <v>C770430223</v>
          </cell>
          <cell r="H24104">
            <v>0.807</v>
          </cell>
          <cell r="I24104">
            <v>0.883</v>
          </cell>
          <cell r="J24104">
            <v>0.076</v>
          </cell>
        </row>
        <row r="24105">
          <cell r="F24105" t="str">
            <v>附余线</v>
          </cell>
          <cell r="G24105" t="str">
            <v>VA93430223</v>
          </cell>
          <cell r="H24105">
            <v>0</v>
          </cell>
          <cell r="I24105">
            <v>0.777</v>
          </cell>
          <cell r="J24105">
            <v>0.777</v>
          </cell>
        </row>
        <row r="24106">
          <cell r="F24106" t="str">
            <v>新张线</v>
          </cell>
          <cell r="G24106" t="str">
            <v>VA94430223</v>
          </cell>
          <cell r="H24106">
            <v>0</v>
          </cell>
          <cell r="I24106">
            <v>0.85</v>
          </cell>
          <cell r="J24106">
            <v>0.85</v>
          </cell>
        </row>
        <row r="24107">
          <cell r="F24107" t="str">
            <v>洲大线</v>
          </cell>
          <cell r="G24107" t="str">
            <v>C083430223</v>
          </cell>
          <cell r="H24107">
            <v>0</v>
          </cell>
          <cell r="I24107">
            <v>1.24</v>
          </cell>
          <cell r="J24107">
            <v>1.24</v>
          </cell>
        </row>
        <row r="24108">
          <cell r="F24108" t="str">
            <v>和颜线</v>
          </cell>
          <cell r="G24108" t="str">
            <v>VA89430223</v>
          </cell>
          <cell r="H24108">
            <v>0</v>
          </cell>
          <cell r="I24108">
            <v>0.698</v>
          </cell>
          <cell r="J24108">
            <v>0.698</v>
          </cell>
        </row>
        <row r="24109">
          <cell r="F24109" t="str">
            <v>上陈线</v>
          </cell>
          <cell r="G24109" t="str">
            <v>VC18430223</v>
          </cell>
          <cell r="H24109">
            <v>0</v>
          </cell>
          <cell r="I24109">
            <v>1.84</v>
          </cell>
          <cell r="J24109">
            <v>1.84</v>
          </cell>
        </row>
        <row r="24110">
          <cell r="F24110" t="str">
            <v>虎师线</v>
          </cell>
          <cell r="G24110" t="str">
            <v>V808430223</v>
          </cell>
          <cell r="H24110">
            <v>0</v>
          </cell>
          <cell r="I24110">
            <v>0.837</v>
          </cell>
          <cell r="J24110">
            <v>0.837</v>
          </cell>
        </row>
        <row r="24111">
          <cell r="F24111" t="str">
            <v>下新组</v>
          </cell>
          <cell r="G24111" t="str">
            <v>VC01430223</v>
          </cell>
          <cell r="H24111">
            <v>0</v>
          </cell>
          <cell r="I24111">
            <v>0.894</v>
          </cell>
          <cell r="J24111">
            <v>0.894</v>
          </cell>
        </row>
        <row r="24112">
          <cell r="F24112" t="str">
            <v>上雷线</v>
          </cell>
          <cell r="G24112" t="str">
            <v>VC57430223</v>
          </cell>
          <cell r="H24112">
            <v>0</v>
          </cell>
          <cell r="I24112">
            <v>0.833</v>
          </cell>
          <cell r="J24112">
            <v>0.833</v>
          </cell>
        </row>
        <row r="24113">
          <cell r="F24113" t="str">
            <v>大老线</v>
          </cell>
          <cell r="G24113" t="str">
            <v>C081430223</v>
          </cell>
          <cell r="H24113">
            <v>1.127</v>
          </cell>
          <cell r="I24113">
            <v>2.618</v>
          </cell>
          <cell r="J24113">
            <v>1.491</v>
          </cell>
        </row>
        <row r="24114">
          <cell r="F24114" t="str">
            <v>马六线</v>
          </cell>
          <cell r="G24114" t="str">
            <v>C082430223</v>
          </cell>
          <cell r="H24114">
            <v>1.358</v>
          </cell>
          <cell r="I24114">
            <v>1.45</v>
          </cell>
          <cell r="J24114">
            <v>0.092</v>
          </cell>
        </row>
        <row r="24115">
          <cell r="F24115" t="str">
            <v>洗村线</v>
          </cell>
          <cell r="G24115" t="str">
            <v>VA90430223</v>
          </cell>
          <cell r="H24115">
            <v>0</v>
          </cell>
          <cell r="I24115">
            <v>1.021</v>
          </cell>
          <cell r="J24115">
            <v>1.021</v>
          </cell>
        </row>
        <row r="24116">
          <cell r="F24116" t="str">
            <v>荷南线</v>
          </cell>
          <cell r="G24116" t="str">
            <v>VD52430223</v>
          </cell>
          <cell r="H24116">
            <v>0</v>
          </cell>
          <cell r="I24116">
            <v>0.492</v>
          </cell>
          <cell r="J24116">
            <v>0.492</v>
          </cell>
        </row>
        <row r="24117">
          <cell r="F24117" t="str">
            <v>浴山线</v>
          </cell>
          <cell r="G24117" t="str">
            <v>C576430223</v>
          </cell>
          <cell r="H24117">
            <v>0.29</v>
          </cell>
          <cell r="I24117">
            <v>1.188</v>
          </cell>
          <cell r="J24117">
            <v>0.898</v>
          </cell>
        </row>
        <row r="24118">
          <cell r="F24118" t="str">
            <v>村王线</v>
          </cell>
          <cell r="G24118" t="str">
            <v>C772430223</v>
          </cell>
          <cell r="H24118">
            <v>0.987</v>
          </cell>
          <cell r="I24118">
            <v>1.169</v>
          </cell>
          <cell r="J24118">
            <v>0.182</v>
          </cell>
        </row>
        <row r="24119">
          <cell r="F24119" t="str">
            <v>下易线</v>
          </cell>
          <cell r="G24119" t="str">
            <v>VA96430223</v>
          </cell>
          <cell r="H24119">
            <v>0</v>
          </cell>
          <cell r="I24119">
            <v>1.084</v>
          </cell>
          <cell r="J24119">
            <v>1.084</v>
          </cell>
        </row>
        <row r="24120">
          <cell r="F24120" t="str">
            <v>新彭线</v>
          </cell>
          <cell r="G24120" t="str">
            <v>VA98430223</v>
          </cell>
          <cell r="H24120">
            <v>0</v>
          </cell>
          <cell r="I24120">
            <v>1.335</v>
          </cell>
          <cell r="J24120">
            <v>1.335</v>
          </cell>
        </row>
        <row r="24121">
          <cell r="F24121" t="str">
            <v>七里坪村-山背村</v>
          </cell>
          <cell r="G24121" t="str">
            <v>Y357430223</v>
          </cell>
          <cell r="H24121">
            <v>1.262</v>
          </cell>
          <cell r="I24121">
            <v>1.522</v>
          </cell>
          <cell r="J24121">
            <v>0.26</v>
          </cell>
        </row>
        <row r="24122">
          <cell r="G24122" t="str">
            <v>BB53430223</v>
          </cell>
          <cell r="H24122">
            <v>0</v>
          </cell>
          <cell r="I24122">
            <v>0.786</v>
          </cell>
          <cell r="J24122">
            <v>0.786</v>
          </cell>
        </row>
        <row r="24123">
          <cell r="F24123" t="str">
            <v>马蔡线</v>
          </cell>
          <cell r="G24123" t="str">
            <v>C083430223</v>
          </cell>
          <cell r="H24123">
            <v>1.065</v>
          </cell>
          <cell r="I24123">
            <v>2.222</v>
          </cell>
          <cell r="J24123">
            <v>1.157</v>
          </cell>
        </row>
        <row r="24124">
          <cell r="G24124" t="str">
            <v>V000</v>
          </cell>
          <cell r="H24124">
            <v>0</v>
          </cell>
          <cell r="I24124">
            <v>0.126</v>
          </cell>
          <cell r="J24124">
            <v>0.126</v>
          </cell>
        </row>
        <row r="24125">
          <cell r="G24125" t="str">
            <v>BB52430223</v>
          </cell>
          <cell r="H24125">
            <v>0</v>
          </cell>
          <cell r="I24125">
            <v>0.346</v>
          </cell>
          <cell r="J24125">
            <v>0.346</v>
          </cell>
        </row>
        <row r="24126">
          <cell r="F24126" t="str">
            <v>凉合线</v>
          </cell>
          <cell r="G24126" t="str">
            <v>C072430223</v>
          </cell>
          <cell r="H24126">
            <v>4.14</v>
          </cell>
          <cell r="I24126">
            <v>5.434</v>
          </cell>
          <cell r="J24126">
            <v>1.294</v>
          </cell>
        </row>
        <row r="24127">
          <cell r="F24127" t="str">
            <v>龙安线</v>
          </cell>
          <cell r="G24127" t="str">
            <v>C11B430223</v>
          </cell>
          <cell r="H24127">
            <v>0</v>
          </cell>
          <cell r="I24127">
            <v>1.519</v>
          </cell>
          <cell r="J24127">
            <v>1.519</v>
          </cell>
        </row>
        <row r="24128">
          <cell r="F24128" t="str">
            <v>冯池线</v>
          </cell>
          <cell r="G24128" t="str">
            <v>VC09430223</v>
          </cell>
          <cell r="H24128">
            <v>0</v>
          </cell>
          <cell r="I24128">
            <v>2.482</v>
          </cell>
          <cell r="J24128">
            <v>2.482</v>
          </cell>
        </row>
        <row r="24129">
          <cell r="F24129" t="str">
            <v>王沙亚-彭家坡</v>
          </cell>
          <cell r="G24129" t="str">
            <v>C080430223</v>
          </cell>
          <cell r="H24129">
            <v>2.385</v>
          </cell>
          <cell r="I24129">
            <v>2.867</v>
          </cell>
          <cell r="J24129">
            <v>0.482</v>
          </cell>
        </row>
        <row r="24130">
          <cell r="F24130" t="str">
            <v>杨牛线</v>
          </cell>
          <cell r="G24130" t="str">
            <v>VC55430223</v>
          </cell>
          <cell r="H24130">
            <v>0</v>
          </cell>
          <cell r="I24130">
            <v>0.718</v>
          </cell>
          <cell r="J24130">
            <v>0.718</v>
          </cell>
        </row>
        <row r="24131">
          <cell r="G24131" t="str">
            <v>BB59430223</v>
          </cell>
          <cell r="H24131">
            <v>0</v>
          </cell>
          <cell r="I24131">
            <v>0.906</v>
          </cell>
          <cell r="J24131">
            <v>0.906</v>
          </cell>
        </row>
        <row r="24132">
          <cell r="F24132" t="str">
            <v>颜福线</v>
          </cell>
          <cell r="G24132" t="str">
            <v>C084430223</v>
          </cell>
          <cell r="H24132">
            <v>1.764</v>
          </cell>
          <cell r="I24132">
            <v>1.928</v>
          </cell>
          <cell r="J24132">
            <v>0.164</v>
          </cell>
        </row>
        <row r="24133">
          <cell r="G24133" t="str">
            <v>V000</v>
          </cell>
          <cell r="H24133">
            <v>0</v>
          </cell>
          <cell r="I24133">
            <v>0.364</v>
          </cell>
          <cell r="J24133">
            <v>0.364</v>
          </cell>
        </row>
        <row r="24134">
          <cell r="F24134" t="str">
            <v>烧江线</v>
          </cell>
          <cell r="G24134" t="str">
            <v>C750430223</v>
          </cell>
          <cell r="H24134">
            <v>0.547</v>
          </cell>
          <cell r="I24134">
            <v>1.225</v>
          </cell>
          <cell r="J24134">
            <v>0.678</v>
          </cell>
        </row>
        <row r="24135">
          <cell r="F24135" t="str">
            <v>新沙线</v>
          </cell>
          <cell r="G24135" t="str">
            <v>VC20430223</v>
          </cell>
          <cell r="H24135">
            <v>0</v>
          </cell>
          <cell r="I24135">
            <v>0.776</v>
          </cell>
          <cell r="J24135">
            <v>0.776</v>
          </cell>
        </row>
        <row r="24136">
          <cell r="F24136" t="str">
            <v>亭子坪-进安冲</v>
          </cell>
          <cell r="G24136" t="str">
            <v>C046431028</v>
          </cell>
          <cell r="H24136">
            <v>2.203</v>
          </cell>
          <cell r="I24136">
            <v>2.646</v>
          </cell>
          <cell r="J24136">
            <v>0.443</v>
          </cell>
        </row>
        <row r="24137">
          <cell r="F24137" t="str">
            <v>宝山村-严湖村</v>
          </cell>
          <cell r="G24137" t="str">
            <v>Y329430223</v>
          </cell>
          <cell r="H24137">
            <v>0.141</v>
          </cell>
          <cell r="I24137">
            <v>5.173</v>
          </cell>
          <cell r="J24137">
            <v>5.032</v>
          </cell>
        </row>
        <row r="24138">
          <cell r="F24138" t="str">
            <v>向坝线</v>
          </cell>
          <cell r="G24138" t="str">
            <v>C711430223</v>
          </cell>
          <cell r="H24138">
            <v>0</v>
          </cell>
          <cell r="I24138">
            <v>1.245</v>
          </cell>
          <cell r="J24138">
            <v>1.245</v>
          </cell>
        </row>
        <row r="24139">
          <cell r="F24139" t="str">
            <v>摇村线</v>
          </cell>
          <cell r="G24139" t="str">
            <v>C712430223</v>
          </cell>
          <cell r="H24139">
            <v>0</v>
          </cell>
          <cell r="I24139">
            <v>0.87</v>
          </cell>
          <cell r="J24139">
            <v>0.87</v>
          </cell>
        </row>
        <row r="24140">
          <cell r="F24140" t="str">
            <v>池塘-西冲</v>
          </cell>
          <cell r="G24140" t="str">
            <v>C720430223</v>
          </cell>
          <cell r="H24140">
            <v>1.27</v>
          </cell>
          <cell r="I24140">
            <v>1.439</v>
          </cell>
          <cell r="J24140">
            <v>0.169</v>
          </cell>
        </row>
        <row r="24141">
          <cell r="F24141" t="str">
            <v>竹山塘-竹山塘</v>
          </cell>
          <cell r="G24141" t="str">
            <v>C01B430223</v>
          </cell>
          <cell r="H24141">
            <v>0</v>
          </cell>
          <cell r="I24141">
            <v>0.152</v>
          </cell>
          <cell r="J24141">
            <v>0.152</v>
          </cell>
        </row>
        <row r="24142">
          <cell r="F24142" t="str">
            <v>周火线</v>
          </cell>
          <cell r="G24142" t="str">
            <v>VF41430223</v>
          </cell>
          <cell r="H24142">
            <v>0</v>
          </cell>
          <cell r="I24142">
            <v>1.161</v>
          </cell>
          <cell r="J24142">
            <v>1.161</v>
          </cell>
        </row>
        <row r="24143">
          <cell r="F24143" t="str">
            <v>周火线</v>
          </cell>
          <cell r="G24143" t="str">
            <v>VF41430223</v>
          </cell>
          <cell r="H24143">
            <v>0</v>
          </cell>
          <cell r="I24143">
            <v>0.36</v>
          </cell>
          <cell r="J24143">
            <v>0.36</v>
          </cell>
        </row>
        <row r="24144">
          <cell r="G24144" t="str">
            <v>BB82430223</v>
          </cell>
          <cell r="H24144">
            <v>0</v>
          </cell>
          <cell r="I24144">
            <v>1.091</v>
          </cell>
          <cell r="J24144">
            <v>1.091</v>
          </cell>
        </row>
        <row r="24145">
          <cell r="F24145" t="str">
            <v>中大线</v>
          </cell>
          <cell r="G24145" t="str">
            <v>C704430223</v>
          </cell>
          <cell r="H24145">
            <v>3.781</v>
          </cell>
          <cell r="I24145">
            <v>4.887</v>
          </cell>
          <cell r="J24145">
            <v>1.106</v>
          </cell>
        </row>
        <row r="24146">
          <cell r="F24146" t="str">
            <v>周火线</v>
          </cell>
          <cell r="G24146" t="str">
            <v>VF41430223</v>
          </cell>
          <cell r="H24146">
            <v>0</v>
          </cell>
          <cell r="I24146">
            <v>0.528</v>
          </cell>
          <cell r="J24146">
            <v>0.528</v>
          </cell>
        </row>
        <row r="24147">
          <cell r="F24147" t="str">
            <v>王楼线</v>
          </cell>
          <cell r="G24147" t="str">
            <v>VF30430223</v>
          </cell>
          <cell r="H24147">
            <v>0</v>
          </cell>
          <cell r="I24147">
            <v>0.43</v>
          </cell>
          <cell r="J24147">
            <v>0.43</v>
          </cell>
        </row>
        <row r="24148">
          <cell r="F24148" t="str">
            <v>土王山-土王山</v>
          </cell>
          <cell r="G24148" t="str">
            <v>C02B430223</v>
          </cell>
          <cell r="H24148">
            <v>0</v>
          </cell>
          <cell r="I24148">
            <v>2.813</v>
          </cell>
          <cell r="J24148">
            <v>2.813</v>
          </cell>
        </row>
        <row r="24149">
          <cell r="F24149" t="str">
            <v>上方线</v>
          </cell>
          <cell r="G24149" t="str">
            <v>VF21430223</v>
          </cell>
          <cell r="H24149">
            <v>0</v>
          </cell>
          <cell r="I24149">
            <v>0.835</v>
          </cell>
          <cell r="J24149">
            <v>0.835</v>
          </cell>
        </row>
        <row r="24150">
          <cell r="F24150" t="str">
            <v>大下线</v>
          </cell>
          <cell r="G24150" t="str">
            <v>C03B430223</v>
          </cell>
          <cell r="H24150">
            <v>0</v>
          </cell>
          <cell r="I24150">
            <v>1.022</v>
          </cell>
          <cell r="J24150">
            <v>1.022</v>
          </cell>
        </row>
        <row r="24151">
          <cell r="F24151" t="str">
            <v>塘老线</v>
          </cell>
          <cell r="G24151" t="str">
            <v>C721430223</v>
          </cell>
          <cell r="H24151">
            <v>0</v>
          </cell>
          <cell r="I24151">
            <v>0.095</v>
          </cell>
          <cell r="J24151">
            <v>0.095</v>
          </cell>
        </row>
        <row r="24152">
          <cell r="F24152" t="str">
            <v>塘屋-八角冲</v>
          </cell>
          <cell r="G24152" t="str">
            <v>C729430223</v>
          </cell>
          <cell r="H24152">
            <v>1.374</v>
          </cell>
          <cell r="I24152">
            <v>1.755</v>
          </cell>
          <cell r="J24152">
            <v>0.381</v>
          </cell>
        </row>
        <row r="24153">
          <cell r="F24153" t="str">
            <v>江老线</v>
          </cell>
          <cell r="G24153" t="str">
            <v>C797430223</v>
          </cell>
          <cell r="H24153">
            <v>0.658</v>
          </cell>
          <cell r="I24153">
            <v>0.826</v>
          </cell>
          <cell r="J24153">
            <v>0.168</v>
          </cell>
        </row>
        <row r="24154">
          <cell r="G24154" t="str">
            <v>V000</v>
          </cell>
          <cell r="H24154">
            <v>0</v>
          </cell>
          <cell r="I24154">
            <v>0.152</v>
          </cell>
          <cell r="J24154">
            <v>0.152</v>
          </cell>
        </row>
        <row r="24155">
          <cell r="G24155" t="str">
            <v>BB81430223</v>
          </cell>
          <cell r="H24155">
            <v>0</v>
          </cell>
          <cell r="I24155">
            <v>0.736</v>
          </cell>
          <cell r="J24155">
            <v>0.736</v>
          </cell>
        </row>
        <row r="24156">
          <cell r="F24156" t="str">
            <v>高良线</v>
          </cell>
          <cell r="G24156" t="str">
            <v>C713430223</v>
          </cell>
          <cell r="H24156">
            <v>1.228</v>
          </cell>
          <cell r="I24156">
            <v>1.704</v>
          </cell>
          <cell r="J24156">
            <v>0.476</v>
          </cell>
        </row>
        <row r="24157">
          <cell r="F24157" t="str">
            <v>东东线</v>
          </cell>
          <cell r="G24157" t="str">
            <v>VF07430223</v>
          </cell>
          <cell r="H24157">
            <v>0</v>
          </cell>
          <cell r="I24157">
            <v>0.62</v>
          </cell>
          <cell r="J24157">
            <v>0.62</v>
          </cell>
        </row>
        <row r="24158">
          <cell r="F24158" t="str">
            <v>渌田村-楼塘村</v>
          </cell>
          <cell r="G24158" t="str">
            <v>Y383430223</v>
          </cell>
          <cell r="H24158">
            <v>3.682</v>
          </cell>
          <cell r="I24158">
            <v>4.274</v>
          </cell>
          <cell r="J24158">
            <v>0.592</v>
          </cell>
        </row>
        <row r="24159">
          <cell r="F24159" t="str">
            <v>老交线</v>
          </cell>
          <cell r="G24159" t="str">
            <v>C310430223</v>
          </cell>
          <cell r="H24159">
            <v>1.528</v>
          </cell>
          <cell r="I24159">
            <v>2.36</v>
          </cell>
          <cell r="J24159">
            <v>0.832</v>
          </cell>
        </row>
        <row r="24160">
          <cell r="F24160" t="str">
            <v>大屋桥-坳下</v>
          </cell>
          <cell r="G24160" t="str">
            <v>C970430223</v>
          </cell>
          <cell r="H24160">
            <v>0</v>
          </cell>
          <cell r="I24160">
            <v>0.437</v>
          </cell>
          <cell r="J24160">
            <v>0.437</v>
          </cell>
        </row>
        <row r="24161">
          <cell r="F24161" t="str">
            <v>江弦-江弦</v>
          </cell>
          <cell r="G24161" t="str">
            <v>C05B430223</v>
          </cell>
          <cell r="H24161">
            <v>0.906</v>
          </cell>
          <cell r="I24161">
            <v>1.307</v>
          </cell>
          <cell r="J24161">
            <v>0.401</v>
          </cell>
        </row>
        <row r="24162">
          <cell r="F24162" t="str">
            <v>官曾线</v>
          </cell>
          <cell r="G24162" t="str">
            <v>VA64430223</v>
          </cell>
          <cell r="H24162">
            <v>0</v>
          </cell>
          <cell r="I24162">
            <v>0.408</v>
          </cell>
          <cell r="J24162">
            <v>0.408</v>
          </cell>
        </row>
        <row r="24163">
          <cell r="F24163" t="str">
            <v>曾中线</v>
          </cell>
          <cell r="G24163" t="str">
            <v>VA65430223</v>
          </cell>
          <cell r="H24163">
            <v>0</v>
          </cell>
          <cell r="I24163">
            <v>0.643</v>
          </cell>
          <cell r="J24163">
            <v>0.643</v>
          </cell>
        </row>
        <row r="24164">
          <cell r="F24164" t="str">
            <v>刘官线</v>
          </cell>
          <cell r="G24164" t="str">
            <v>VA66430223</v>
          </cell>
          <cell r="H24164">
            <v>0</v>
          </cell>
          <cell r="I24164">
            <v>1.235</v>
          </cell>
          <cell r="J24164">
            <v>1.235</v>
          </cell>
        </row>
        <row r="24165">
          <cell r="F24165" t="str">
            <v>砍虎线</v>
          </cell>
          <cell r="G24165" t="str">
            <v>VF22430223</v>
          </cell>
          <cell r="H24165">
            <v>0</v>
          </cell>
          <cell r="I24165">
            <v>1.134</v>
          </cell>
          <cell r="J24165">
            <v>1.134</v>
          </cell>
        </row>
        <row r="24166">
          <cell r="F24166" t="str">
            <v>竹山塘-竹山塘</v>
          </cell>
          <cell r="G24166" t="str">
            <v>C01B430223</v>
          </cell>
          <cell r="H24166">
            <v>1.085</v>
          </cell>
          <cell r="I24166">
            <v>1.285</v>
          </cell>
          <cell r="J24166">
            <v>0.2</v>
          </cell>
        </row>
        <row r="24167">
          <cell r="F24167" t="str">
            <v>向坝线</v>
          </cell>
          <cell r="G24167" t="str">
            <v>C711430223</v>
          </cell>
          <cell r="H24167">
            <v>1.245</v>
          </cell>
          <cell r="I24167">
            <v>1.525</v>
          </cell>
          <cell r="J24167">
            <v>0.28</v>
          </cell>
        </row>
        <row r="24168">
          <cell r="F24168" t="str">
            <v>池塘-西冲</v>
          </cell>
          <cell r="G24168" t="str">
            <v>C720430223</v>
          </cell>
          <cell r="H24168">
            <v>0.817</v>
          </cell>
          <cell r="I24168">
            <v>1.27</v>
          </cell>
          <cell r="J24168">
            <v>0.453</v>
          </cell>
        </row>
        <row r="24169">
          <cell r="F24169" t="str">
            <v>横潞线</v>
          </cell>
          <cell r="G24169" t="str">
            <v>VD41430223</v>
          </cell>
          <cell r="H24169">
            <v>0</v>
          </cell>
          <cell r="I24169">
            <v>0.588</v>
          </cell>
          <cell r="J24169">
            <v>0.588</v>
          </cell>
        </row>
        <row r="24170">
          <cell r="F24170" t="str">
            <v>山土线</v>
          </cell>
          <cell r="G24170" t="str">
            <v>VD43430223</v>
          </cell>
          <cell r="H24170">
            <v>0</v>
          </cell>
          <cell r="I24170">
            <v>2.132</v>
          </cell>
          <cell r="J24170">
            <v>2.132</v>
          </cell>
        </row>
        <row r="24171">
          <cell r="F24171" t="str">
            <v>白马线</v>
          </cell>
          <cell r="G24171" t="str">
            <v>V735430223</v>
          </cell>
          <cell r="H24171">
            <v>0</v>
          </cell>
          <cell r="I24171">
            <v>0.656</v>
          </cell>
          <cell r="J24171">
            <v>0.656</v>
          </cell>
        </row>
        <row r="24172">
          <cell r="F24172" t="str">
            <v>铁分线</v>
          </cell>
          <cell r="G24172" t="str">
            <v>C183430223</v>
          </cell>
          <cell r="H24172">
            <v>2.544</v>
          </cell>
          <cell r="I24172">
            <v>8.472</v>
          </cell>
          <cell r="J24172">
            <v>5.928</v>
          </cell>
        </row>
        <row r="24173">
          <cell r="F24173" t="str">
            <v>新围线</v>
          </cell>
          <cell r="G24173" t="str">
            <v>C28A430223</v>
          </cell>
          <cell r="H24173">
            <v>0</v>
          </cell>
          <cell r="I24173">
            <v>1.624</v>
          </cell>
          <cell r="J24173">
            <v>1.624</v>
          </cell>
        </row>
        <row r="24174">
          <cell r="F24174" t="str">
            <v>下村线</v>
          </cell>
          <cell r="G24174" t="str">
            <v>C185430223</v>
          </cell>
          <cell r="H24174">
            <v>0.793</v>
          </cell>
          <cell r="I24174">
            <v>1.513</v>
          </cell>
          <cell r="J24174">
            <v>0.72</v>
          </cell>
        </row>
        <row r="24175">
          <cell r="F24175" t="str">
            <v>角将线</v>
          </cell>
          <cell r="G24175" t="str">
            <v>C039430223</v>
          </cell>
          <cell r="H24175">
            <v>1.729</v>
          </cell>
          <cell r="I24175">
            <v>3.515</v>
          </cell>
          <cell r="J24175">
            <v>1.786</v>
          </cell>
        </row>
        <row r="24176">
          <cell r="F24176" t="str">
            <v>铁分线</v>
          </cell>
          <cell r="G24176" t="str">
            <v>C183430223</v>
          </cell>
          <cell r="H24176">
            <v>0.608</v>
          </cell>
          <cell r="I24176">
            <v>2.544</v>
          </cell>
          <cell r="J24176">
            <v>1.936</v>
          </cell>
        </row>
        <row r="24177">
          <cell r="G24177" t="str">
            <v>V000</v>
          </cell>
          <cell r="H24177">
            <v>0</v>
          </cell>
          <cell r="I24177">
            <v>0.729</v>
          </cell>
          <cell r="J24177">
            <v>0.729</v>
          </cell>
        </row>
        <row r="24178">
          <cell r="F24178" t="str">
            <v>山沙线</v>
          </cell>
          <cell r="G24178" t="str">
            <v>C839430223</v>
          </cell>
          <cell r="H24178">
            <v>3.531</v>
          </cell>
          <cell r="I24178">
            <v>4.137</v>
          </cell>
          <cell r="J24178">
            <v>0.606</v>
          </cell>
        </row>
        <row r="24179">
          <cell r="F24179" t="str">
            <v>狮仓线</v>
          </cell>
          <cell r="G24179" t="str">
            <v>V335430223</v>
          </cell>
          <cell r="H24179">
            <v>0</v>
          </cell>
          <cell r="I24179">
            <v>0.856</v>
          </cell>
          <cell r="J24179">
            <v>0.856</v>
          </cell>
        </row>
        <row r="24180">
          <cell r="G24180" t="str">
            <v>V000</v>
          </cell>
          <cell r="H24180">
            <v>0</v>
          </cell>
          <cell r="I24180">
            <v>0.151</v>
          </cell>
          <cell r="J24180">
            <v>0.151</v>
          </cell>
        </row>
        <row r="24181">
          <cell r="G24181" t="str">
            <v>V000</v>
          </cell>
          <cell r="H24181">
            <v>0</v>
          </cell>
          <cell r="I24181">
            <v>0.214</v>
          </cell>
          <cell r="J24181">
            <v>0.214</v>
          </cell>
        </row>
        <row r="24182">
          <cell r="F24182" t="str">
            <v>文曾线</v>
          </cell>
          <cell r="G24182" t="str">
            <v>VA08430223</v>
          </cell>
          <cell r="H24182">
            <v>0</v>
          </cell>
          <cell r="I24182">
            <v>1.163</v>
          </cell>
          <cell r="J24182">
            <v>1.163</v>
          </cell>
        </row>
        <row r="24183">
          <cell r="F24183" t="str">
            <v>山沙线</v>
          </cell>
          <cell r="G24183" t="str">
            <v>C839430223</v>
          </cell>
          <cell r="H24183">
            <v>0</v>
          </cell>
          <cell r="I24183">
            <v>0.565</v>
          </cell>
          <cell r="J24183">
            <v>0.565</v>
          </cell>
        </row>
        <row r="24184">
          <cell r="F24184" t="str">
            <v>卢村线</v>
          </cell>
          <cell r="G24184" t="str">
            <v>V317430223</v>
          </cell>
          <cell r="H24184">
            <v>0</v>
          </cell>
          <cell r="I24184">
            <v>2.194</v>
          </cell>
          <cell r="J24184">
            <v>2.194</v>
          </cell>
        </row>
        <row r="24185">
          <cell r="F24185" t="str">
            <v>瑶文线</v>
          </cell>
          <cell r="G24185" t="str">
            <v>V329430223</v>
          </cell>
          <cell r="H24185">
            <v>0</v>
          </cell>
          <cell r="I24185">
            <v>2.023</v>
          </cell>
          <cell r="J24185">
            <v>2.023</v>
          </cell>
        </row>
        <row r="24186">
          <cell r="G24186" t="str">
            <v>V000</v>
          </cell>
          <cell r="H24186">
            <v>0</v>
          </cell>
          <cell r="I24186">
            <v>0.19</v>
          </cell>
          <cell r="J24186">
            <v>0.19</v>
          </cell>
        </row>
        <row r="24187">
          <cell r="F24187" t="str">
            <v>木坪线</v>
          </cell>
          <cell r="G24187" t="str">
            <v>V307430223</v>
          </cell>
          <cell r="H24187">
            <v>0</v>
          </cell>
          <cell r="I24187">
            <v>1.212</v>
          </cell>
          <cell r="J24187">
            <v>1.212</v>
          </cell>
        </row>
        <row r="24188">
          <cell r="F24188" t="str">
            <v>竹竹线</v>
          </cell>
          <cell r="G24188" t="str">
            <v>V302430223</v>
          </cell>
          <cell r="H24188">
            <v>0</v>
          </cell>
          <cell r="I24188">
            <v>1.393</v>
          </cell>
          <cell r="J24188">
            <v>1.393</v>
          </cell>
        </row>
        <row r="24189">
          <cell r="F24189" t="str">
            <v>荷竹线</v>
          </cell>
          <cell r="G24189" t="str">
            <v>V320430223</v>
          </cell>
          <cell r="H24189">
            <v>0</v>
          </cell>
          <cell r="I24189">
            <v>2.229</v>
          </cell>
          <cell r="J24189">
            <v>2.229</v>
          </cell>
        </row>
        <row r="24190">
          <cell r="F24190" t="str">
            <v>久塘线</v>
          </cell>
          <cell r="G24190" t="str">
            <v>V363430223</v>
          </cell>
          <cell r="H24190">
            <v>0</v>
          </cell>
          <cell r="I24190">
            <v>1.423</v>
          </cell>
          <cell r="J24190">
            <v>1.423</v>
          </cell>
        </row>
        <row r="24191">
          <cell r="F24191" t="str">
            <v>凸龟线</v>
          </cell>
          <cell r="G24191" t="str">
            <v>V364430223</v>
          </cell>
          <cell r="H24191">
            <v>0</v>
          </cell>
          <cell r="I24191">
            <v>1.229</v>
          </cell>
          <cell r="J24191">
            <v>1.229</v>
          </cell>
        </row>
        <row r="24192">
          <cell r="F24192" t="str">
            <v>皂久线</v>
          </cell>
          <cell r="G24192" t="str">
            <v>V365430223</v>
          </cell>
          <cell r="H24192">
            <v>0</v>
          </cell>
          <cell r="I24192">
            <v>0.484</v>
          </cell>
          <cell r="J24192">
            <v>0.484</v>
          </cell>
        </row>
        <row r="24193">
          <cell r="F24193" t="str">
            <v>增仓线</v>
          </cell>
          <cell r="G24193" t="str">
            <v>C389430223</v>
          </cell>
          <cell r="H24193">
            <v>0</v>
          </cell>
          <cell r="I24193">
            <v>1.571</v>
          </cell>
          <cell r="J24193">
            <v>1.571</v>
          </cell>
        </row>
        <row r="24194">
          <cell r="F24194" t="str">
            <v>凡和线</v>
          </cell>
          <cell r="G24194" t="str">
            <v>C279430223</v>
          </cell>
          <cell r="H24194">
            <v>0</v>
          </cell>
          <cell r="I24194">
            <v>0.701</v>
          </cell>
          <cell r="J24194">
            <v>0.701</v>
          </cell>
        </row>
        <row r="24195">
          <cell r="F24195" t="str">
            <v>关彭线</v>
          </cell>
          <cell r="G24195" t="str">
            <v>C282430223</v>
          </cell>
          <cell r="H24195">
            <v>0</v>
          </cell>
          <cell r="I24195">
            <v>0.673</v>
          </cell>
          <cell r="J24195">
            <v>0.673</v>
          </cell>
        </row>
        <row r="24196">
          <cell r="G24196" t="str">
            <v>V000</v>
          </cell>
          <cell r="H24196">
            <v>0</v>
          </cell>
          <cell r="I24196">
            <v>0.208</v>
          </cell>
          <cell r="J24196">
            <v>0.208</v>
          </cell>
        </row>
        <row r="24197">
          <cell r="G24197" t="str">
            <v>V000</v>
          </cell>
          <cell r="H24197">
            <v>0</v>
          </cell>
          <cell r="I24197">
            <v>0.387</v>
          </cell>
          <cell r="J24197">
            <v>0.387</v>
          </cell>
        </row>
        <row r="24198">
          <cell r="F24198" t="str">
            <v>北王线</v>
          </cell>
          <cell r="G24198" t="str">
            <v>V340430223</v>
          </cell>
          <cell r="H24198">
            <v>0</v>
          </cell>
          <cell r="I24198">
            <v>1.455</v>
          </cell>
          <cell r="J24198">
            <v>1.455</v>
          </cell>
        </row>
        <row r="24199">
          <cell r="F24199" t="str">
            <v>皇王线</v>
          </cell>
          <cell r="G24199" t="str">
            <v>V341430223</v>
          </cell>
          <cell r="H24199">
            <v>0</v>
          </cell>
          <cell r="I24199">
            <v>0.703</v>
          </cell>
          <cell r="J24199">
            <v>0.703</v>
          </cell>
        </row>
        <row r="24200">
          <cell r="F24200" t="str">
            <v>宁文线</v>
          </cell>
          <cell r="G24200" t="str">
            <v>V321430223</v>
          </cell>
          <cell r="H24200">
            <v>0</v>
          </cell>
          <cell r="I24200">
            <v>2.591</v>
          </cell>
          <cell r="J24200">
            <v>2.591</v>
          </cell>
        </row>
        <row r="24201">
          <cell r="F24201" t="str">
            <v>上下线</v>
          </cell>
          <cell r="G24201" t="str">
            <v>V326430223</v>
          </cell>
          <cell r="H24201">
            <v>0</v>
          </cell>
          <cell r="I24201">
            <v>0.894</v>
          </cell>
          <cell r="J24201">
            <v>0.894</v>
          </cell>
        </row>
        <row r="24202">
          <cell r="F24202" t="str">
            <v>宁大线</v>
          </cell>
          <cell r="G24202" t="str">
            <v>V328430223</v>
          </cell>
          <cell r="H24202">
            <v>0</v>
          </cell>
          <cell r="I24202">
            <v>0.989</v>
          </cell>
          <cell r="J24202">
            <v>0.989</v>
          </cell>
        </row>
        <row r="24203">
          <cell r="F24203" t="str">
            <v>中庙线</v>
          </cell>
          <cell r="G24203" t="str">
            <v>C841430223</v>
          </cell>
          <cell r="H24203">
            <v>0</v>
          </cell>
          <cell r="I24203">
            <v>1.674</v>
          </cell>
          <cell r="J24203">
            <v>1.674</v>
          </cell>
        </row>
        <row r="24204">
          <cell r="G24204" t="str">
            <v>V000</v>
          </cell>
          <cell r="H24204">
            <v>0</v>
          </cell>
          <cell r="I24204">
            <v>0.151</v>
          </cell>
          <cell r="J24204">
            <v>0.151</v>
          </cell>
        </row>
        <row r="24205">
          <cell r="F24205" t="str">
            <v>老新线</v>
          </cell>
          <cell r="G24205" t="str">
            <v>V345430223</v>
          </cell>
          <cell r="H24205">
            <v>0</v>
          </cell>
          <cell r="I24205">
            <v>1.755</v>
          </cell>
          <cell r="J24205">
            <v>1.755</v>
          </cell>
        </row>
        <row r="24206">
          <cell r="F24206" t="str">
            <v>石福线</v>
          </cell>
          <cell r="G24206" t="str">
            <v>V347430223</v>
          </cell>
          <cell r="H24206">
            <v>0</v>
          </cell>
          <cell r="I24206">
            <v>0.983</v>
          </cell>
          <cell r="J24206">
            <v>0.983</v>
          </cell>
        </row>
        <row r="24207">
          <cell r="G24207" t="str">
            <v>V000</v>
          </cell>
          <cell r="H24207">
            <v>0</v>
          </cell>
          <cell r="I24207">
            <v>0.191</v>
          </cell>
          <cell r="J24207">
            <v>0.191</v>
          </cell>
        </row>
        <row r="24208">
          <cell r="F24208" t="str">
            <v>茶坳线</v>
          </cell>
          <cell r="G24208" t="str">
            <v>V351430223</v>
          </cell>
          <cell r="H24208">
            <v>0</v>
          </cell>
          <cell r="I24208">
            <v>0.722</v>
          </cell>
          <cell r="J24208">
            <v>0.722</v>
          </cell>
        </row>
        <row r="24209">
          <cell r="F24209" t="str">
            <v>黄村-笙塘村</v>
          </cell>
          <cell r="G24209" t="str">
            <v>Y320430223</v>
          </cell>
          <cell r="H24209">
            <v>3.565</v>
          </cell>
          <cell r="I24209">
            <v>4.184</v>
          </cell>
          <cell r="J24209">
            <v>0.619</v>
          </cell>
        </row>
        <row r="24210">
          <cell r="F24210" t="str">
            <v>双中线</v>
          </cell>
          <cell r="G24210" t="str">
            <v>C274430223</v>
          </cell>
          <cell r="H24210">
            <v>0</v>
          </cell>
          <cell r="I24210">
            <v>0.829</v>
          </cell>
          <cell r="J24210">
            <v>0.829</v>
          </cell>
        </row>
        <row r="24211">
          <cell r="F24211" t="str">
            <v>双双线</v>
          </cell>
          <cell r="G24211" t="str">
            <v>C505430223</v>
          </cell>
          <cell r="H24211">
            <v>3.143</v>
          </cell>
          <cell r="I24211">
            <v>4.957</v>
          </cell>
          <cell r="J24211">
            <v>1.814</v>
          </cell>
        </row>
        <row r="24212">
          <cell r="F24212" t="str">
            <v>汉扶线</v>
          </cell>
          <cell r="G24212" t="str">
            <v>C504430223</v>
          </cell>
          <cell r="H24212">
            <v>0.625</v>
          </cell>
          <cell r="I24212">
            <v>2.58</v>
          </cell>
          <cell r="J24212">
            <v>1.955</v>
          </cell>
        </row>
        <row r="24213">
          <cell r="F24213" t="str">
            <v>下杂线</v>
          </cell>
          <cell r="G24213" t="str">
            <v>C45A430223</v>
          </cell>
          <cell r="H24213">
            <v>0</v>
          </cell>
          <cell r="I24213">
            <v>0.495</v>
          </cell>
          <cell r="J24213">
            <v>0.495</v>
          </cell>
        </row>
        <row r="24214">
          <cell r="F24214" t="str">
            <v>长中线</v>
          </cell>
          <cell r="G24214" t="str">
            <v>V305430223</v>
          </cell>
          <cell r="H24214">
            <v>1.077</v>
          </cell>
          <cell r="I24214">
            <v>3.753</v>
          </cell>
          <cell r="J24214">
            <v>2.676</v>
          </cell>
        </row>
        <row r="24215">
          <cell r="G24215" t="str">
            <v>V000</v>
          </cell>
          <cell r="H24215">
            <v>0</v>
          </cell>
          <cell r="I24215">
            <v>0.131</v>
          </cell>
          <cell r="J24215">
            <v>0.131</v>
          </cell>
        </row>
        <row r="24216">
          <cell r="G24216" t="str">
            <v>AA95430223</v>
          </cell>
          <cell r="H24216">
            <v>0</v>
          </cell>
          <cell r="I24216">
            <v>0.811</v>
          </cell>
          <cell r="J24216">
            <v>0.811</v>
          </cell>
        </row>
        <row r="24217">
          <cell r="G24217" t="str">
            <v>V000</v>
          </cell>
          <cell r="H24217">
            <v>0</v>
          </cell>
          <cell r="I24217">
            <v>0.13</v>
          </cell>
          <cell r="J24217">
            <v>0.13</v>
          </cell>
        </row>
        <row r="24218">
          <cell r="F24218" t="str">
            <v>岭谭线</v>
          </cell>
          <cell r="G24218" t="str">
            <v>V173430223</v>
          </cell>
          <cell r="H24218">
            <v>0</v>
          </cell>
          <cell r="I24218">
            <v>0.32</v>
          </cell>
          <cell r="J24218">
            <v>0.32</v>
          </cell>
        </row>
        <row r="24219">
          <cell r="F24219" t="str">
            <v>老屋-观和冲</v>
          </cell>
          <cell r="G24219" t="str">
            <v>C541430223</v>
          </cell>
          <cell r="H24219">
            <v>1.454</v>
          </cell>
          <cell r="I24219">
            <v>1.687</v>
          </cell>
          <cell r="J24219">
            <v>0.233</v>
          </cell>
        </row>
        <row r="24220">
          <cell r="F24220" t="str">
            <v>文亭线</v>
          </cell>
          <cell r="G24220" t="str">
            <v>C229430223</v>
          </cell>
          <cell r="H24220">
            <v>1.734</v>
          </cell>
          <cell r="I24220">
            <v>1.853</v>
          </cell>
          <cell r="J24220">
            <v>0.119</v>
          </cell>
        </row>
        <row r="24221">
          <cell r="F24221" t="str">
            <v>郭谢线</v>
          </cell>
          <cell r="G24221" t="str">
            <v>V116430223</v>
          </cell>
          <cell r="H24221">
            <v>0</v>
          </cell>
          <cell r="I24221">
            <v>0.356</v>
          </cell>
          <cell r="J24221">
            <v>0.356</v>
          </cell>
        </row>
        <row r="24222">
          <cell r="F24222" t="str">
            <v>垅田线</v>
          </cell>
          <cell r="G24222" t="str">
            <v>V202430223</v>
          </cell>
          <cell r="H24222">
            <v>0</v>
          </cell>
          <cell r="I24222">
            <v>0.288</v>
          </cell>
          <cell r="J24222">
            <v>0.288</v>
          </cell>
        </row>
        <row r="24223">
          <cell r="F24223" t="str">
            <v>祠盘线</v>
          </cell>
          <cell r="G24223" t="str">
            <v>C836430223</v>
          </cell>
          <cell r="H24223">
            <v>0</v>
          </cell>
          <cell r="I24223">
            <v>0.638</v>
          </cell>
          <cell r="J24223">
            <v>0.638</v>
          </cell>
        </row>
        <row r="24224">
          <cell r="G24224" t="str">
            <v>V000</v>
          </cell>
          <cell r="H24224">
            <v>0</v>
          </cell>
          <cell r="I24224">
            <v>1.072</v>
          </cell>
          <cell r="J24224">
            <v>1.072</v>
          </cell>
        </row>
        <row r="24225">
          <cell r="F24225" t="str">
            <v>桥中-新屋</v>
          </cell>
          <cell r="G24225" t="str">
            <v>C536430223</v>
          </cell>
          <cell r="H24225">
            <v>2.114</v>
          </cell>
          <cell r="I24225">
            <v>3.372</v>
          </cell>
          <cell r="J24225">
            <v>1.258</v>
          </cell>
        </row>
        <row r="24226">
          <cell r="F24226" t="str">
            <v>欧下线</v>
          </cell>
          <cell r="G24226" t="str">
            <v>V505430223</v>
          </cell>
          <cell r="H24226">
            <v>0</v>
          </cell>
          <cell r="I24226">
            <v>0.127</v>
          </cell>
          <cell r="J24226">
            <v>0.127</v>
          </cell>
        </row>
        <row r="24227">
          <cell r="F24227" t="str">
            <v>下南线</v>
          </cell>
          <cell r="G24227" t="str">
            <v>C795430223</v>
          </cell>
          <cell r="H24227">
            <v>1.33</v>
          </cell>
          <cell r="I24227">
            <v>1.565</v>
          </cell>
          <cell r="J24227">
            <v>0.235</v>
          </cell>
        </row>
        <row r="24228">
          <cell r="F24228" t="str">
            <v>谭达线</v>
          </cell>
          <cell r="G24228" t="str">
            <v>C548430223</v>
          </cell>
          <cell r="H24228">
            <v>0.682</v>
          </cell>
          <cell r="I24228">
            <v>1.956</v>
          </cell>
          <cell r="J24228">
            <v>1.274</v>
          </cell>
        </row>
        <row r="24229">
          <cell r="F24229" t="str">
            <v>磨泉线</v>
          </cell>
          <cell r="G24229" t="str">
            <v>C835430223</v>
          </cell>
          <cell r="H24229">
            <v>0</v>
          </cell>
          <cell r="I24229">
            <v>0.973</v>
          </cell>
          <cell r="J24229">
            <v>0.973</v>
          </cell>
        </row>
        <row r="24230">
          <cell r="F24230" t="str">
            <v>罗黄线</v>
          </cell>
          <cell r="G24230" t="str">
            <v>C545430223</v>
          </cell>
          <cell r="H24230">
            <v>0</v>
          </cell>
          <cell r="I24230">
            <v>0.607</v>
          </cell>
          <cell r="J24230">
            <v>0.607</v>
          </cell>
        </row>
        <row r="24231">
          <cell r="F24231" t="str">
            <v>大塘线</v>
          </cell>
          <cell r="G24231" t="str">
            <v>V182430223</v>
          </cell>
          <cell r="H24231">
            <v>0</v>
          </cell>
          <cell r="I24231">
            <v>0.468</v>
          </cell>
          <cell r="J24231">
            <v>0.468</v>
          </cell>
        </row>
        <row r="24232">
          <cell r="F24232" t="str">
            <v>大中线</v>
          </cell>
          <cell r="G24232" t="str">
            <v>V185430223</v>
          </cell>
          <cell r="H24232">
            <v>0</v>
          </cell>
          <cell r="I24232">
            <v>1.07</v>
          </cell>
          <cell r="J24232">
            <v>1.07</v>
          </cell>
        </row>
        <row r="24233">
          <cell r="F24233" t="str">
            <v>汉顺线</v>
          </cell>
          <cell r="G24233" t="str">
            <v>V507430223</v>
          </cell>
          <cell r="H24233">
            <v>0</v>
          </cell>
          <cell r="I24233">
            <v>2.026</v>
          </cell>
          <cell r="J24233">
            <v>2.026</v>
          </cell>
        </row>
        <row r="24234">
          <cell r="F24234" t="str">
            <v>苍洲线</v>
          </cell>
          <cell r="G24234" t="str">
            <v>V508430223</v>
          </cell>
          <cell r="H24234">
            <v>0</v>
          </cell>
          <cell r="I24234">
            <v>2.062</v>
          </cell>
          <cell r="J24234">
            <v>2.062</v>
          </cell>
        </row>
        <row r="24235">
          <cell r="F24235" t="str">
            <v>咀石线</v>
          </cell>
          <cell r="G24235" t="str">
            <v>C533430223</v>
          </cell>
          <cell r="H24235">
            <v>0</v>
          </cell>
          <cell r="I24235">
            <v>0.135</v>
          </cell>
          <cell r="J24235">
            <v>0.135</v>
          </cell>
        </row>
        <row r="24236">
          <cell r="F24236" t="str">
            <v>欧下线</v>
          </cell>
          <cell r="G24236" t="str">
            <v>C28B430223</v>
          </cell>
          <cell r="H24236">
            <v>0.997</v>
          </cell>
          <cell r="I24236">
            <v>1.595</v>
          </cell>
          <cell r="J24236">
            <v>0.598</v>
          </cell>
        </row>
        <row r="24237">
          <cell r="F24237" t="str">
            <v>谭达线</v>
          </cell>
          <cell r="G24237" t="str">
            <v>C548430223</v>
          </cell>
          <cell r="H24237">
            <v>0</v>
          </cell>
          <cell r="I24237">
            <v>0.682</v>
          </cell>
          <cell r="J24237">
            <v>0.682</v>
          </cell>
        </row>
        <row r="24238">
          <cell r="F24238" t="str">
            <v>南利-池塘村</v>
          </cell>
          <cell r="G24238" t="str">
            <v>C534430223</v>
          </cell>
          <cell r="H24238">
            <v>0.481</v>
          </cell>
          <cell r="I24238">
            <v>0.894</v>
          </cell>
          <cell r="J24238">
            <v>0.413</v>
          </cell>
        </row>
        <row r="24239">
          <cell r="F24239" t="str">
            <v>欧下线</v>
          </cell>
          <cell r="G24239" t="str">
            <v>V505430223</v>
          </cell>
          <cell r="H24239">
            <v>0</v>
          </cell>
          <cell r="I24239">
            <v>1.017</v>
          </cell>
          <cell r="J24239">
            <v>1.017</v>
          </cell>
        </row>
        <row r="24240">
          <cell r="F24240" t="str">
            <v>麻老线</v>
          </cell>
          <cell r="G24240" t="str">
            <v>V506430223</v>
          </cell>
          <cell r="H24240">
            <v>0</v>
          </cell>
          <cell r="I24240">
            <v>0.663</v>
          </cell>
          <cell r="J24240">
            <v>0.663</v>
          </cell>
        </row>
        <row r="24241">
          <cell r="F24241" t="str">
            <v>竹新线</v>
          </cell>
          <cell r="G24241" t="str">
            <v>C837430223</v>
          </cell>
          <cell r="H24241">
            <v>0.595</v>
          </cell>
          <cell r="I24241">
            <v>1.421</v>
          </cell>
          <cell r="J24241">
            <v>0.826</v>
          </cell>
        </row>
        <row r="24242">
          <cell r="F24242" t="str">
            <v>老下线</v>
          </cell>
          <cell r="G24242" t="str">
            <v>C202430223</v>
          </cell>
          <cell r="H24242">
            <v>1.486</v>
          </cell>
          <cell r="I24242">
            <v>1.815</v>
          </cell>
          <cell r="J24242">
            <v>0.329</v>
          </cell>
        </row>
        <row r="24243">
          <cell r="F24243" t="str">
            <v>下摇线</v>
          </cell>
          <cell r="G24243" t="str">
            <v>C800430223</v>
          </cell>
          <cell r="H24243">
            <v>1.639</v>
          </cell>
          <cell r="I24243">
            <v>2.426</v>
          </cell>
          <cell r="J24243">
            <v>0.787</v>
          </cell>
        </row>
        <row r="24244">
          <cell r="G24244" t="str">
            <v>V000</v>
          </cell>
          <cell r="H24244">
            <v>0</v>
          </cell>
          <cell r="I24244">
            <v>0.248</v>
          </cell>
          <cell r="J24244">
            <v>0.248</v>
          </cell>
        </row>
        <row r="24245">
          <cell r="F24245" t="str">
            <v>小皂线</v>
          </cell>
          <cell r="G24245" t="str">
            <v>VT22430223</v>
          </cell>
          <cell r="H24245">
            <v>0</v>
          </cell>
          <cell r="I24245">
            <v>1.745</v>
          </cell>
          <cell r="J24245">
            <v>1.745</v>
          </cell>
        </row>
        <row r="24246">
          <cell r="F24246" t="str">
            <v>坳长线</v>
          </cell>
          <cell r="G24246" t="str">
            <v>VT15430223</v>
          </cell>
          <cell r="H24246">
            <v>0</v>
          </cell>
          <cell r="I24246">
            <v>0.407</v>
          </cell>
          <cell r="J24246">
            <v>0.407</v>
          </cell>
        </row>
        <row r="24247">
          <cell r="F24247" t="str">
            <v>夏陈线</v>
          </cell>
          <cell r="G24247" t="str">
            <v>C554430223</v>
          </cell>
          <cell r="H24247">
            <v>0</v>
          </cell>
          <cell r="I24247">
            <v>1.931</v>
          </cell>
          <cell r="J24247">
            <v>1.931</v>
          </cell>
        </row>
        <row r="24248">
          <cell r="F24248" t="str">
            <v>中北线</v>
          </cell>
          <cell r="G24248" t="str">
            <v>C82A430223</v>
          </cell>
          <cell r="H24248">
            <v>0</v>
          </cell>
          <cell r="I24248">
            <v>0.979</v>
          </cell>
          <cell r="J24248">
            <v>0.979</v>
          </cell>
        </row>
        <row r="24249">
          <cell r="F24249" t="str">
            <v>庙大线</v>
          </cell>
          <cell r="G24249" t="str">
            <v>VT11430223</v>
          </cell>
          <cell r="H24249">
            <v>0</v>
          </cell>
          <cell r="I24249">
            <v>0.687</v>
          </cell>
          <cell r="J24249">
            <v>0.687</v>
          </cell>
        </row>
        <row r="24250">
          <cell r="F24250" t="str">
            <v>村青线</v>
          </cell>
          <cell r="G24250" t="str">
            <v>C844430223</v>
          </cell>
          <cell r="H24250">
            <v>0</v>
          </cell>
          <cell r="I24250">
            <v>2.385</v>
          </cell>
          <cell r="J24250">
            <v>2.385</v>
          </cell>
        </row>
        <row r="24251">
          <cell r="F24251" t="str">
            <v>桥边-伟田(衡东)</v>
          </cell>
          <cell r="G24251" t="str">
            <v>C20B430223</v>
          </cell>
          <cell r="H24251">
            <v>1.632</v>
          </cell>
          <cell r="I24251">
            <v>1.74</v>
          </cell>
          <cell r="J24251">
            <v>0.108</v>
          </cell>
        </row>
        <row r="24252">
          <cell r="F24252" t="str">
            <v>磨泉线</v>
          </cell>
          <cell r="G24252" t="str">
            <v>C835430223</v>
          </cell>
          <cell r="H24252">
            <v>0.983</v>
          </cell>
          <cell r="I24252">
            <v>1.672</v>
          </cell>
          <cell r="J24252">
            <v>0.689</v>
          </cell>
        </row>
        <row r="24253">
          <cell r="F24253" t="str">
            <v>郭上线</v>
          </cell>
          <cell r="G24253" t="str">
            <v>C850430223</v>
          </cell>
          <cell r="H24253">
            <v>0</v>
          </cell>
          <cell r="I24253">
            <v>1.882</v>
          </cell>
          <cell r="J24253">
            <v>1.882</v>
          </cell>
        </row>
        <row r="24254">
          <cell r="F24254" t="str">
            <v>胜上线</v>
          </cell>
          <cell r="G24254" t="str">
            <v>C557430223</v>
          </cell>
          <cell r="H24254">
            <v>2.078</v>
          </cell>
          <cell r="I24254">
            <v>2.63</v>
          </cell>
          <cell r="J24254">
            <v>0.552</v>
          </cell>
        </row>
        <row r="24255">
          <cell r="F24255" t="str">
            <v>郭下线</v>
          </cell>
          <cell r="G24255" t="str">
            <v>C558430223</v>
          </cell>
          <cell r="H24255">
            <v>0</v>
          </cell>
          <cell r="I24255">
            <v>2.207</v>
          </cell>
          <cell r="J24255">
            <v>2.207</v>
          </cell>
        </row>
        <row r="24256">
          <cell r="F24256" t="str">
            <v>周古线</v>
          </cell>
          <cell r="G24256" t="str">
            <v>C560430223</v>
          </cell>
          <cell r="H24256">
            <v>0</v>
          </cell>
          <cell r="I24256">
            <v>2.774</v>
          </cell>
          <cell r="J24256">
            <v>2.774</v>
          </cell>
        </row>
        <row r="24257">
          <cell r="F24257" t="str">
            <v>泉董线</v>
          </cell>
          <cell r="G24257" t="str">
            <v>VT10430223</v>
          </cell>
          <cell r="H24257">
            <v>0</v>
          </cell>
          <cell r="I24257">
            <v>2.157</v>
          </cell>
          <cell r="J24257">
            <v>2.157</v>
          </cell>
        </row>
        <row r="24258">
          <cell r="F24258" t="str">
            <v>油籍线</v>
          </cell>
          <cell r="G24258" t="str">
            <v>VT17430223</v>
          </cell>
          <cell r="H24258">
            <v>0</v>
          </cell>
          <cell r="I24258">
            <v>0.836</v>
          </cell>
          <cell r="J24258">
            <v>0.836</v>
          </cell>
        </row>
        <row r="24259">
          <cell r="F24259" t="str">
            <v>李家场-栗冲</v>
          </cell>
          <cell r="G24259" t="str">
            <v>C207430223</v>
          </cell>
          <cell r="H24259">
            <v>0.424</v>
          </cell>
          <cell r="I24259">
            <v>3.097</v>
          </cell>
          <cell r="J24259">
            <v>2.673</v>
          </cell>
        </row>
        <row r="24260">
          <cell r="F24260" t="str">
            <v>梨贯线</v>
          </cell>
          <cell r="G24260" t="str">
            <v>C798430223</v>
          </cell>
          <cell r="H24260">
            <v>1.196</v>
          </cell>
          <cell r="I24260">
            <v>2.587</v>
          </cell>
          <cell r="J24260">
            <v>1.391</v>
          </cell>
        </row>
        <row r="24261">
          <cell r="F24261" t="str">
            <v>桥土线</v>
          </cell>
          <cell r="G24261" t="str">
            <v>VA71430223</v>
          </cell>
          <cell r="H24261">
            <v>0</v>
          </cell>
          <cell r="I24261">
            <v>0.683</v>
          </cell>
          <cell r="J24261">
            <v>0.683</v>
          </cell>
        </row>
        <row r="24262">
          <cell r="F24262" t="str">
            <v>土罐线</v>
          </cell>
          <cell r="G24262" t="str">
            <v>VA72430223</v>
          </cell>
          <cell r="H24262">
            <v>0</v>
          </cell>
          <cell r="I24262">
            <v>1.246</v>
          </cell>
          <cell r="J24262">
            <v>1.246</v>
          </cell>
        </row>
        <row r="24263">
          <cell r="F24263" t="str">
            <v>新矮线</v>
          </cell>
          <cell r="G24263" t="str">
            <v>VA73430223</v>
          </cell>
          <cell r="H24263">
            <v>0</v>
          </cell>
          <cell r="I24263">
            <v>0.344</v>
          </cell>
          <cell r="J24263">
            <v>0.344</v>
          </cell>
        </row>
        <row r="24264">
          <cell r="F24264" t="str">
            <v>岩苍线</v>
          </cell>
          <cell r="G24264" t="str">
            <v>VA74430223</v>
          </cell>
          <cell r="H24264">
            <v>0</v>
          </cell>
          <cell r="I24264">
            <v>1.3</v>
          </cell>
          <cell r="J24264">
            <v>1.3</v>
          </cell>
        </row>
        <row r="24265">
          <cell r="F24265" t="str">
            <v>亭皂线</v>
          </cell>
          <cell r="G24265" t="str">
            <v>VA75430223</v>
          </cell>
          <cell r="H24265">
            <v>0</v>
          </cell>
          <cell r="I24265">
            <v>0.795</v>
          </cell>
          <cell r="J24265">
            <v>0.795</v>
          </cell>
        </row>
        <row r="24266">
          <cell r="F24266" t="str">
            <v>小皂线</v>
          </cell>
          <cell r="G24266" t="str">
            <v>VT22430223</v>
          </cell>
          <cell r="H24266">
            <v>0</v>
          </cell>
          <cell r="I24266">
            <v>0.193</v>
          </cell>
          <cell r="J24266">
            <v>0.193</v>
          </cell>
        </row>
        <row r="24267">
          <cell r="F24267" t="str">
            <v>小集村-竹如山村</v>
          </cell>
          <cell r="G24267" t="str">
            <v>Y371430223</v>
          </cell>
          <cell r="H24267">
            <v>0.628</v>
          </cell>
          <cell r="I24267">
            <v>2.804</v>
          </cell>
          <cell r="J24267">
            <v>2.176</v>
          </cell>
        </row>
        <row r="24268">
          <cell r="F24268" t="str">
            <v>帽子塘-竹茹</v>
          </cell>
          <cell r="G24268" t="str">
            <v>C559430223</v>
          </cell>
          <cell r="H24268">
            <v>0</v>
          </cell>
          <cell r="I24268">
            <v>0.784</v>
          </cell>
          <cell r="J24268">
            <v>0.784</v>
          </cell>
        </row>
        <row r="24269">
          <cell r="F24269" t="str">
            <v>梨贯线</v>
          </cell>
          <cell r="G24269" t="str">
            <v>C798430223</v>
          </cell>
          <cell r="H24269">
            <v>0</v>
          </cell>
          <cell r="I24269">
            <v>1.196</v>
          </cell>
          <cell r="J24269">
            <v>1.196</v>
          </cell>
        </row>
        <row r="24270">
          <cell r="G24270" t="str">
            <v>V000</v>
          </cell>
          <cell r="H24270">
            <v>0</v>
          </cell>
          <cell r="I24270">
            <v>0.296</v>
          </cell>
          <cell r="J24270">
            <v>0.296</v>
          </cell>
        </row>
        <row r="24271">
          <cell r="F24271" t="str">
            <v>下沙线</v>
          </cell>
          <cell r="G24271" t="str">
            <v>VT05430223</v>
          </cell>
          <cell r="H24271">
            <v>0</v>
          </cell>
          <cell r="I24271">
            <v>1.085</v>
          </cell>
          <cell r="J24271">
            <v>1.085</v>
          </cell>
        </row>
        <row r="24272">
          <cell r="G24272" t="str">
            <v>BB62430223</v>
          </cell>
          <cell r="H24272">
            <v>0</v>
          </cell>
          <cell r="I24272">
            <v>0.795</v>
          </cell>
          <cell r="J24272">
            <v>0.795</v>
          </cell>
        </row>
        <row r="24273">
          <cell r="F24273" t="str">
            <v>胜上线</v>
          </cell>
          <cell r="G24273" t="str">
            <v>C557430223</v>
          </cell>
          <cell r="H24273">
            <v>0.462</v>
          </cell>
          <cell r="I24273">
            <v>2.078</v>
          </cell>
          <cell r="J24273">
            <v>1.616</v>
          </cell>
        </row>
        <row r="24274">
          <cell r="F24274" t="str">
            <v>陈刘线</v>
          </cell>
          <cell r="G24274" t="str">
            <v>VT28430223</v>
          </cell>
          <cell r="H24274">
            <v>0</v>
          </cell>
          <cell r="I24274">
            <v>2.033</v>
          </cell>
          <cell r="J24274">
            <v>2.033</v>
          </cell>
        </row>
        <row r="24275">
          <cell r="F24275" t="str">
            <v>上垅-芦毛塘</v>
          </cell>
          <cell r="G24275" t="str">
            <v>C555430223</v>
          </cell>
          <cell r="H24275">
            <v>2.187</v>
          </cell>
          <cell r="I24275">
            <v>2.852</v>
          </cell>
          <cell r="J24275">
            <v>0.665</v>
          </cell>
        </row>
        <row r="24276">
          <cell r="G24276" t="str">
            <v>V000</v>
          </cell>
          <cell r="H24276">
            <v>0</v>
          </cell>
          <cell r="I24276">
            <v>0.591</v>
          </cell>
          <cell r="J24276">
            <v>0.591</v>
          </cell>
        </row>
        <row r="24277">
          <cell r="F24277" t="str">
            <v>坳上线</v>
          </cell>
          <cell r="G24277" t="str">
            <v>C474430223</v>
          </cell>
          <cell r="H24277">
            <v>0</v>
          </cell>
          <cell r="I24277">
            <v>1.812</v>
          </cell>
          <cell r="J24277">
            <v>1.812</v>
          </cell>
        </row>
        <row r="24278">
          <cell r="G24278" t="str">
            <v>V000</v>
          </cell>
          <cell r="H24278">
            <v>0</v>
          </cell>
          <cell r="I24278">
            <v>0.155</v>
          </cell>
          <cell r="J24278">
            <v>0.155</v>
          </cell>
        </row>
        <row r="24279">
          <cell r="F24279" t="str">
            <v>瑶龙线</v>
          </cell>
          <cell r="G24279" t="str">
            <v>C391430223</v>
          </cell>
          <cell r="H24279">
            <v>0.206</v>
          </cell>
          <cell r="I24279">
            <v>0.703</v>
          </cell>
          <cell r="J24279">
            <v>0.497</v>
          </cell>
        </row>
        <row r="24280">
          <cell r="F24280" t="str">
            <v>东村线</v>
          </cell>
          <cell r="G24280" t="str">
            <v>C418430223</v>
          </cell>
          <cell r="H24280">
            <v>0.246</v>
          </cell>
          <cell r="I24280">
            <v>2.133</v>
          </cell>
          <cell r="J24280">
            <v>1.887</v>
          </cell>
        </row>
        <row r="24281">
          <cell r="F24281" t="str">
            <v>鸡蔡线</v>
          </cell>
          <cell r="G24281" t="str">
            <v>C398430223</v>
          </cell>
          <cell r="H24281">
            <v>0.744</v>
          </cell>
          <cell r="I24281">
            <v>1.101</v>
          </cell>
          <cell r="J24281">
            <v>0.357</v>
          </cell>
        </row>
        <row r="24282">
          <cell r="G24282" t="str">
            <v>V000</v>
          </cell>
          <cell r="H24282">
            <v>0</v>
          </cell>
          <cell r="I24282">
            <v>0.243</v>
          </cell>
          <cell r="J24282">
            <v>0.243</v>
          </cell>
        </row>
        <row r="24283">
          <cell r="F24283" t="str">
            <v>毛塘线</v>
          </cell>
          <cell r="G24283" t="str">
            <v>V608430223</v>
          </cell>
          <cell r="H24283">
            <v>0</v>
          </cell>
          <cell r="I24283">
            <v>0.351</v>
          </cell>
          <cell r="J24283">
            <v>0.351</v>
          </cell>
        </row>
        <row r="24284">
          <cell r="F24284" t="str">
            <v>大新线</v>
          </cell>
          <cell r="G24284" t="str">
            <v>C408430223</v>
          </cell>
          <cell r="H24284">
            <v>0</v>
          </cell>
          <cell r="I24284">
            <v>3.119</v>
          </cell>
          <cell r="J24284">
            <v>3.119</v>
          </cell>
        </row>
        <row r="24285">
          <cell r="F24285" t="str">
            <v>陈新线</v>
          </cell>
          <cell r="G24285" t="str">
            <v>C467430223</v>
          </cell>
          <cell r="H24285">
            <v>0.656</v>
          </cell>
          <cell r="I24285">
            <v>1.446</v>
          </cell>
          <cell r="J24285">
            <v>0.79</v>
          </cell>
        </row>
        <row r="24286">
          <cell r="F24286" t="str">
            <v>茶子山-办冲</v>
          </cell>
          <cell r="G24286" t="str">
            <v>C130430223</v>
          </cell>
          <cell r="H24286">
            <v>0</v>
          </cell>
          <cell r="I24286">
            <v>1.659</v>
          </cell>
          <cell r="J24286">
            <v>1.659</v>
          </cell>
        </row>
        <row r="24287">
          <cell r="F24287" t="str">
            <v>谭易线</v>
          </cell>
          <cell r="G24287" t="str">
            <v>V641430223</v>
          </cell>
          <cell r="H24287">
            <v>0</v>
          </cell>
          <cell r="I24287">
            <v>0.258</v>
          </cell>
          <cell r="J24287">
            <v>0.258</v>
          </cell>
        </row>
        <row r="24288">
          <cell r="G24288" t="str">
            <v>BB13430223</v>
          </cell>
          <cell r="H24288">
            <v>0</v>
          </cell>
          <cell r="I24288">
            <v>0.368</v>
          </cell>
          <cell r="J24288">
            <v>0.368</v>
          </cell>
        </row>
        <row r="24289">
          <cell r="F24289" t="str">
            <v>泥灯线</v>
          </cell>
          <cell r="G24289" t="str">
            <v>C025430223</v>
          </cell>
          <cell r="H24289">
            <v>0</v>
          </cell>
          <cell r="I24289">
            <v>0.735</v>
          </cell>
          <cell r="J24289">
            <v>0.735</v>
          </cell>
        </row>
        <row r="24290">
          <cell r="F24290" t="str">
            <v>红里墙-王家场</v>
          </cell>
          <cell r="G24290" t="str">
            <v>C513430223</v>
          </cell>
          <cell r="H24290">
            <v>0.599</v>
          </cell>
          <cell r="I24290">
            <v>1.848</v>
          </cell>
          <cell r="J24290">
            <v>1.249</v>
          </cell>
        </row>
        <row r="24291">
          <cell r="F24291" t="str">
            <v>下仓线</v>
          </cell>
          <cell r="G24291" t="str">
            <v>V654430223</v>
          </cell>
          <cell r="H24291">
            <v>0</v>
          </cell>
          <cell r="I24291">
            <v>1.076</v>
          </cell>
          <cell r="J24291">
            <v>1.076</v>
          </cell>
        </row>
        <row r="24292">
          <cell r="F24292" t="str">
            <v>彭网线</v>
          </cell>
          <cell r="G24292" t="str">
            <v>V480430223</v>
          </cell>
          <cell r="H24292">
            <v>0</v>
          </cell>
          <cell r="I24292">
            <v>1.379</v>
          </cell>
          <cell r="J24292">
            <v>1.379</v>
          </cell>
        </row>
        <row r="24293">
          <cell r="F24293" t="str">
            <v>新湖线</v>
          </cell>
          <cell r="G24293" t="str">
            <v>VD22430223</v>
          </cell>
          <cell r="H24293">
            <v>0</v>
          </cell>
          <cell r="I24293">
            <v>0.895</v>
          </cell>
          <cell r="J24293">
            <v>0.895</v>
          </cell>
        </row>
        <row r="24294">
          <cell r="F24294" t="str">
            <v>大罗线</v>
          </cell>
          <cell r="G24294" t="str">
            <v>C116430223</v>
          </cell>
          <cell r="H24294">
            <v>0.357</v>
          </cell>
          <cell r="I24294">
            <v>1.507</v>
          </cell>
          <cell r="J24294">
            <v>1.15</v>
          </cell>
        </row>
        <row r="24295">
          <cell r="F24295" t="str">
            <v>皮学线</v>
          </cell>
          <cell r="G24295" t="str">
            <v>V612430223</v>
          </cell>
          <cell r="H24295">
            <v>0</v>
          </cell>
          <cell r="I24295">
            <v>1.291</v>
          </cell>
          <cell r="J24295">
            <v>1.291</v>
          </cell>
        </row>
        <row r="24296">
          <cell r="G24296" t="str">
            <v>BB01430223</v>
          </cell>
          <cell r="H24296">
            <v>0</v>
          </cell>
          <cell r="I24296">
            <v>0.522</v>
          </cell>
          <cell r="J24296">
            <v>0.522</v>
          </cell>
        </row>
        <row r="24297">
          <cell r="F24297" t="str">
            <v>祖享线</v>
          </cell>
          <cell r="G24297" t="str">
            <v>C802430223</v>
          </cell>
          <cell r="H24297">
            <v>2.866</v>
          </cell>
          <cell r="I24297">
            <v>4.008</v>
          </cell>
          <cell r="J24297">
            <v>1.142</v>
          </cell>
        </row>
        <row r="24298">
          <cell r="F24298" t="str">
            <v>周龙线</v>
          </cell>
          <cell r="G24298" t="str">
            <v>C806430223</v>
          </cell>
          <cell r="H24298">
            <v>1.83</v>
          </cell>
          <cell r="I24298">
            <v>3.139</v>
          </cell>
          <cell r="J24298">
            <v>1.309</v>
          </cell>
        </row>
        <row r="24299">
          <cell r="F24299" t="str">
            <v>下大线</v>
          </cell>
          <cell r="G24299" t="str">
            <v>C468430223</v>
          </cell>
          <cell r="H24299">
            <v>0</v>
          </cell>
          <cell r="I24299">
            <v>0.723</v>
          </cell>
          <cell r="J24299">
            <v>0.723</v>
          </cell>
        </row>
        <row r="24300">
          <cell r="F24300" t="str">
            <v>东陈线</v>
          </cell>
          <cell r="G24300" t="str">
            <v>C845430223</v>
          </cell>
          <cell r="H24300">
            <v>0</v>
          </cell>
          <cell r="I24300">
            <v>1.585</v>
          </cell>
          <cell r="J24300">
            <v>1.585</v>
          </cell>
        </row>
        <row r="24301">
          <cell r="F24301" t="str">
            <v>炉易线</v>
          </cell>
          <cell r="G24301" t="str">
            <v>V636430223</v>
          </cell>
          <cell r="H24301">
            <v>0</v>
          </cell>
          <cell r="I24301">
            <v>1.046</v>
          </cell>
          <cell r="J24301">
            <v>1.046</v>
          </cell>
        </row>
        <row r="24302">
          <cell r="F24302" t="str">
            <v>海江线</v>
          </cell>
          <cell r="G24302" t="str">
            <v>C369430223</v>
          </cell>
          <cell r="H24302">
            <v>1.451</v>
          </cell>
          <cell r="I24302">
            <v>2.041</v>
          </cell>
          <cell r="J24302">
            <v>0.59</v>
          </cell>
        </row>
        <row r="24303">
          <cell r="F24303" t="str">
            <v>铺江线</v>
          </cell>
          <cell r="G24303" t="str">
            <v>C370430223</v>
          </cell>
          <cell r="H24303">
            <v>0</v>
          </cell>
          <cell r="I24303">
            <v>0.632</v>
          </cell>
          <cell r="J24303">
            <v>0.632</v>
          </cell>
        </row>
        <row r="24304">
          <cell r="G24304" t="str">
            <v>V000</v>
          </cell>
          <cell r="H24304">
            <v>0</v>
          </cell>
          <cell r="I24304">
            <v>0.603</v>
          </cell>
          <cell r="J24304">
            <v>0.603</v>
          </cell>
        </row>
        <row r="24305">
          <cell r="F24305" t="str">
            <v>大排线</v>
          </cell>
          <cell r="G24305" t="str">
            <v>V516430223</v>
          </cell>
          <cell r="H24305">
            <v>0</v>
          </cell>
          <cell r="I24305">
            <v>1.145</v>
          </cell>
          <cell r="J24305">
            <v>1.145</v>
          </cell>
        </row>
        <row r="24306">
          <cell r="F24306" t="str">
            <v>当文线</v>
          </cell>
          <cell r="G24306" t="str">
            <v>C197430223</v>
          </cell>
          <cell r="H24306">
            <v>2.129</v>
          </cell>
          <cell r="I24306">
            <v>3.424</v>
          </cell>
          <cell r="J24306">
            <v>1.295</v>
          </cell>
        </row>
        <row r="24307">
          <cell r="F24307" t="str">
            <v>祖享线</v>
          </cell>
          <cell r="G24307" t="str">
            <v>C802430223</v>
          </cell>
          <cell r="H24307">
            <v>0</v>
          </cell>
          <cell r="I24307">
            <v>0.204</v>
          </cell>
          <cell r="J24307">
            <v>0.204</v>
          </cell>
        </row>
        <row r="24308">
          <cell r="F24308" t="str">
            <v>村委-村委</v>
          </cell>
          <cell r="G24308" t="str">
            <v>C432430223</v>
          </cell>
          <cell r="H24308">
            <v>0</v>
          </cell>
          <cell r="I24308">
            <v>0.58</v>
          </cell>
          <cell r="J24308">
            <v>0.58</v>
          </cell>
        </row>
        <row r="24309">
          <cell r="F24309" t="str">
            <v>老新线</v>
          </cell>
          <cell r="G24309" t="str">
            <v>V453430223</v>
          </cell>
          <cell r="H24309">
            <v>0</v>
          </cell>
          <cell r="I24309">
            <v>0.287</v>
          </cell>
          <cell r="J24309">
            <v>0.287</v>
          </cell>
        </row>
        <row r="24310">
          <cell r="F24310" t="str">
            <v>江文线</v>
          </cell>
          <cell r="G24310" t="str">
            <v>C208430223</v>
          </cell>
          <cell r="H24310">
            <v>0</v>
          </cell>
          <cell r="I24310">
            <v>1.14</v>
          </cell>
          <cell r="J24310">
            <v>1.14</v>
          </cell>
        </row>
        <row r="24311">
          <cell r="F24311" t="str">
            <v>刘萧线</v>
          </cell>
          <cell r="G24311" t="str">
            <v>VD53430223</v>
          </cell>
          <cell r="H24311">
            <v>0</v>
          </cell>
          <cell r="I24311">
            <v>1.042</v>
          </cell>
          <cell r="J24311">
            <v>1.042</v>
          </cell>
        </row>
        <row r="24312">
          <cell r="F24312" t="str">
            <v>大大线</v>
          </cell>
          <cell r="G24312" t="str">
            <v>C140430223</v>
          </cell>
          <cell r="H24312">
            <v>0</v>
          </cell>
          <cell r="I24312">
            <v>0.468</v>
          </cell>
          <cell r="J24312">
            <v>0.468</v>
          </cell>
        </row>
        <row r="24313">
          <cell r="F24313" t="str">
            <v>善田线</v>
          </cell>
          <cell r="G24313" t="str">
            <v>C601430223</v>
          </cell>
          <cell r="H24313">
            <v>1.425</v>
          </cell>
          <cell r="I24313">
            <v>1.619</v>
          </cell>
          <cell r="J24313">
            <v>0.194</v>
          </cell>
        </row>
        <row r="24314">
          <cell r="F24314" t="str">
            <v>国大线</v>
          </cell>
          <cell r="G24314" t="str">
            <v>V374430223</v>
          </cell>
          <cell r="H24314">
            <v>0</v>
          </cell>
          <cell r="I24314">
            <v>1.202</v>
          </cell>
          <cell r="J24314">
            <v>1.202</v>
          </cell>
        </row>
        <row r="24315">
          <cell r="F24315" t="str">
            <v>新屋-下新屋</v>
          </cell>
          <cell r="G24315" t="str">
            <v>C205430223</v>
          </cell>
          <cell r="H24315">
            <v>0.502</v>
          </cell>
          <cell r="I24315">
            <v>1.306</v>
          </cell>
          <cell r="J24315">
            <v>0.804</v>
          </cell>
        </row>
        <row r="24316">
          <cell r="F24316" t="str">
            <v>福罗线</v>
          </cell>
          <cell r="G24316" t="str">
            <v>V464430223</v>
          </cell>
          <cell r="H24316">
            <v>0</v>
          </cell>
          <cell r="I24316">
            <v>1.101</v>
          </cell>
          <cell r="J24316">
            <v>1.101</v>
          </cell>
        </row>
        <row r="24317">
          <cell r="F24317" t="str">
            <v>木大线</v>
          </cell>
          <cell r="G24317" t="str">
            <v>V465430223</v>
          </cell>
          <cell r="H24317">
            <v>0</v>
          </cell>
          <cell r="I24317">
            <v>0.731</v>
          </cell>
          <cell r="J24317">
            <v>0.731</v>
          </cell>
        </row>
        <row r="24318">
          <cell r="F24318" t="str">
            <v>南水村-南水村</v>
          </cell>
          <cell r="G24318" t="str">
            <v>Y344430223</v>
          </cell>
          <cell r="H24318">
            <v>0</v>
          </cell>
          <cell r="I24318">
            <v>2.78</v>
          </cell>
          <cell r="J24318">
            <v>2.78</v>
          </cell>
        </row>
        <row r="24319">
          <cell r="F24319" t="str">
            <v>董家坪-石禾</v>
          </cell>
          <cell r="G24319" t="str">
            <v>C238430223</v>
          </cell>
          <cell r="H24319">
            <v>0.162</v>
          </cell>
          <cell r="I24319">
            <v>0.63</v>
          </cell>
          <cell r="J24319">
            <v>0.468</v>
          </cell>
        </row>
        <row r="24320">
          <cell r="F24320" t="str">
            <v>下屋塘-鞭炮厂</v>
          </cell>
          <cell r="G24320" t="str">
            <v>C240430223</v>
          </cell>
          <cell r="H24320">
            <v>1.926</v>
          </cell>
          <cell r="I24320">
            <v>2.654</v>
          </cell>
          <cell r="J24320">
            <v>0.728</v>
          </cell>
        </row>
        <row r="24321">
          <cell r="F24321" t="str">
            <v>旷颜线</v>
          </cell>
          <cell r="G24321" t="str">
            <v>V366430223</v>
          </cell>
          <cell r="H24321">
            <v>0</v>
          </cell>
          <cell r="I24321">
            <v>0.375</v>
          </cell>
          <cell r="J24321">
            <v>0.375</v>
          </cell>
        </row>
        <row r="24322">
          <cell r="F24322" t="str">
            <v>观观线</v>
          </cell>
          <cell r="G24322" t="str">
            <v>C143430223</v>
          </cell>
          <cell r="H24322">
            <v>0.559</v>
          </cell>
          <cell r="I24322">
            <v>0.905</v>
          </cell>
          <cell r="J24322">
            <v>0.346</v>
          </cell>
        </row>
        <row r="24323">
          <cell r="F24323" t="str">
            <v>同丰-同丰</v>
          </cell>
          <cell r="G24323" t="str">
            <v>C626430223</v>
          </cell>
          <cell r="H24323">
            <v>0</v>
          </cell>
          <cell r="I24323">
            <v>0.845</v>
          </cell>
          <cell r="J24323">
            <v>0.845</v>
          </cell>
        </row>
        <row r="24324">
          <cell r="F24324" t="str">
            <v>旷颜线</v>
          </cell>
          <cell r="G24324" t="str">
            <v>V366430223</v>
          </cell>
          <cell r="H24324">
            <v>0</v>
          </cell>
          <cell r="I24324">
            <v>0.538</v>
          </cell>
          <cell r="J24324">
            <v>0.538</v>
          </cell>
        </row>
        <row r="24325">
          <cell r="F24325" t="str">
            <v>罗谭线</v>
          </cell>
          <cell r="G24325" t="str">
            <v>V370430223</v>
          </cell>
          <cell r="H24325">
            <v>0</v>
          </cell>
          <cell r="I24325">
            <v>0.809</v>
          </cell>
          <cell r="J24325">
            <v>0.809</v>
          </cell>
        </row>
        <row r="24326">
          <cell r="F24326" t="str">
            <v>红下线</v>
          </cell>
          <cell r="G24326" t="str">
            <v>V372430223</v>
          </cell>
          <cell r="H24326">
            <v>0</v>
          </cell>
          <cell r="I24326">
            <v>0.606</v>
          </cell>
          <cell r="J24326">
            <v>0.606</v>
          </cell>
        </row>
        <row r="24327">
          <cell r="F24327" t="str">
            <v>村文线</v>
          </cell>
          <cell r="G24327" t="str">
            <v>C625430223</v>
          </cell>
          <cell r="H24327">
            <v>1.698</v>
          </cell>
          <cell r="I24327">
            <v>2.505</v>
          </cell>
          <cell r="J24327">
            <v>0.807</v>
          </cell>
        </row>
        <row r="24328">
          <cell r="F24328" t="str">
            <v>下观线</v>
          </cell>
          <cell r="G24328" t="str">
            <v>V367430223</v>
          </cell>
          <cell r="H24328">
            <v>0</v>
          </cell>
          <cell r="I24328">
            <v>0.489</v>
          </cell>
          <cell r="J24328">
            <v>0.489</v>
          </cell>
        </row>
        <row r="24329">
          <cell r="F24329" t="str">
            <v>南观线</v>
          </cell>
          <cell r="G24329" t="str">
            <v>V382430223</v>
          </cell>
          <cell r="H24329">
            <v>0</v>
          </cell>
          <cell r="I24329">
            <v>0.506</v>
          </cell>
          <cell r="J24329">
            <v>0.506</v>
          </cell>
        </row>
        <row r="24330">
          <cell r="G24330" t="str">
            <v>V000</v>
          </cell>
          <cell r="H24330">
            <v>0</v>
          </cell>
          <cell r="I24330">
            <v>0.404</v>
          </cell>
          <cell r="J24330">
            <v>0.404</v>
          </cell>
        </row>
        <row r="24331">
          <cell r="F24331" t="str">
            <v>新大线</v>
          </cell>
          <cell r="G24331" t="str">
            <v>C144430223</v>
          </cell>
          <cell r="H24331">
            <v>0</v>
          </cell>
          <cell r="I24331">
            <v>0.497</v>
          </cell>
          <cell r="J24331">
            <v>0.497</v>
          </cell>
        </row>
        <row r="24332">
          <cell r="F24332" t="str">
            <v>南观线</v>
          </cell>
          <cell r="G24332" t="str">
            <v>V382430223</v>
          </cell>
          <cell r="H24332">
            <v>0</v>
          </cell>
          <cell r="I24332">
            <v>0.667</v>
          </cell>
          <cell r="J24332">
            <v>0.667</v>
          </cell>
        </row>
        <row r="24333">
          <cell r="F24333" t="str">
            <v>桥边-桥边</v>
          </cell>
          <cell r="G24333" t="str">
            <v>C198430223</v>
          </cell>
          <cell r="H24333">
            <v>0</v>
          </cell>
          <cell r="I24333">
            <v>0.993</v>
          </cell>
          <cell r="J24333">
            <v>0.993</v>
          </cell>
        </row>
        <row r="24334">
          <cell r="F24334" t="str">
            <v>龙大线</v>
          </cell>
          <cell r="G24334" t="str">
            <v>V441430223</v>
          </cell>
          <cell r="H24334">
            <v>0</v>
          </cell>
          <cell r="I24334">
            <v>1.412</v>
          </cell>
          <cell r="J24334">
            <v>1.412</v>
          </cell>
        </row>
        <row r="24335">
          <cell r="F24335" t="str">
            <v>上大线</v>
          </cell>
          <cell r="G24335" t="str">
            <v>V442430223</v>
          </cell>
          <cell r="H24335">
            <v>0</v>
          </cell>
          <cell r="I24335">
            <v>1.014</v>
          </cell>
          <cell r="J24335">
            <v>1.014</v>
          </cell>
        </row>
        <row r="24336">
          <cell r="G24336" t="str">
            <v>V000</v>
          </cell>
          <cell r="H24336">
            <v>0</v>
          </cell>
          <cell r="I24336">
            <v>0.234</v>
          </cell>
          <cell r="J24336">
            <v>0.234</v>
          </cell>
        </row>
        <row r="24337">
          <cell r="F24337" t="str">
            <v>下改线</v>
          </cell>
          <cell r="G24337" t="str">
            <v>V380430223</v>
          </cell>
          <cell r="H24337">
            <v>0</v>
          </cell>
          <cell r="I24337">
            <v>3.153</v>
          </cell>
          <cell r="J24337">
            <v>3.153</v>
          </cell>
        </row>
        <row r="24338">
          <cell r="F24338" t="str">
            <v>十籽线</v>
          </cell>
          <cell r="G24338" t="str">
            <v>V456430223</v>
          </cell>
          <cell r="H24338">
            <v>0</v>
          </cell>
          <cell r="I24338">
            <v>0.92</v>
          </cell>
          <cell r="J24338">
            <v>0.92</v>
          </cell>
        </row>
        <row r="24339">
          <cell r="F24339" t="str">
            <v>牛龙线</v>
          </cell>
          <cell r="G24339" t="str">
            <v>C30A430223</v>
          </cell>
          <cell r="H24339">
            <v>0</v>
          </cell>
          <cell r="I24339">
            <v>0.416</v>
          </cell>
          <cell r="J24339">
            <v>0.416</v>
          </cell>
        </row>
        <row r="24340">
          <cell r="F24340" t="str">
            <v>牛易线</v>
          </cell>
          <cell r="G24340" t="str">
            <v>V434430223</v>
          </cell>
          <cell r="H24340">
            <v>0</v>
          </cell>
          <cell r="I24340">
            <v>1.45</v>
          </cell>
          <cell r="J24340">
            <v>1.45</v>
          </cell>
        </row>
        <row r="24341">
          <cell r="F24341" t="str">
            <v>紫石线</v>
          </cell>
          <cell r="G24341" t="str">
            <v>C12A430223</v>
          </cell>
          <cell r="H24341">
            <v>0</v>
          </cell>
          <cell r="I24341">
            <v>1.347</v>
          </cell>
          <cell r="J24341">
            <v>1.347</v>
          </cell>
        </row>
        <row r="24342">
          <cell r="F24342" t="str">
            <v>龙布线</v>
          </cell>
          <cell r="G24342" t="str">
            <v>V406430223</v>
          </cell>
          <cell r="H24342">
            <v>0</v>
          </cell>
          <cell r="I24342">
            <v>0.211</v>
          </cell>
          <cell r="J24342">
            <v>0.211</v>
          </cell>
        </row>
        <row r="24343">
          <cell r="F24343" t="str">
            <v>新塘村-佳台村</v>
          </cell>
          <cell r="G24343" t="str">
            <v>Y352430223</v>
          </cell>
          <cell r="H24343">
            <v>2.743</v>
          </cell>
          <cell r="I24343">
            <v>3.974</v>
          </cell>
          <cell r="J24343">
            <v>1.231</v>
          </cell>
        </row>
        <row r="24344">
          <cell r="F24344" t="str">
            <v>石短线</v>
          </cell>
          <cell r="G24344" t="str">
            <v>C40A430223</v>
          </cell>
          <cell r="H24344">
            <v>0.678</v>
          </cell>
          <cell r="I24344">
            <v>1.044</v>
          </cell>
          <cell r="J24344">
            <v>0.366</v>
          </cell>
        </row>
        <row r="24345">
          <cell r="F24345" t="str">
            <v>短龙线</v>
          </cell>
          <cell r="G24345" t="str">
            <v>V439430223</v>
          </cell>
          <cell r="H24345">
            <v>0</v>
          </cell>
          <cell r="I24345">
            <v>1.031</v>
          </cell>
          <cell r="J24345">
            <v>1.031</v>
          </cell>
        </row>
        <row r="24346">
          <cell r="F24346" t="str">
            <v>斗旷线</v>
          </cell>
          <cell r="G24346" t="str">
            <v>C158430223</v>
          </cell>
          <cell r="H24346">
            <v>0</v>
          </cell>
          <cell r="I24346">
            <v>1.903</v>
          </cell>
          <cell r="J24346">
            <v>1.903</v>
          </cell>
        </row>
        <row r="24347">
          <cell r="F24347" t="str">
            <v>旷桥-旷桥1</v>
          </cell>
          <cell r="G24347" t="str">
            <v>C422430223</v>
          </cell>
          <cell r="H24347">
            <v>0</v>
          </cell>
          <cell r="I24347">
            <v>0.805</v>
          </cell>
          <cell r="J24347">
            <v>0.805</v>
          </cell>
        </row>
        <row r="24348">
          <cell r="F24348" t="str">
            <v>廖祠线</v>
          </cell>
          <cell r="G24348" t="str">
            <v>C595430223</v>
          </cell>
          <cell r="H24348">
            <v>0.449</v>
          </cell>
          <cell r="I24348">
            <v>0.701</v>
          </cell>
          <cell r="J24348">
            <v>0.252</v>
          </cell>
        </row>
        <row r="24349">
          <cell r="F24349" t="str">
            <v>新屋-下新屋</v>
          </cell>
          <cell r="G24349" t="str">
            <v>C205430223</v>
          </cell>
          <cell r="H24349">
            <v>1.306</v>
          </cell>
          <cell r="I24349">
            <v>2.522</v>
          </cell>
          <cell r="J24349">
            <v>1.216</v>
          </cell>
        </row>
        <row r="24350">
          <cell r="F24350" t="str">
            <v>易谢线</v>
          </cell>
          <cell r="G24350" t="str">
            <v>V369430223</v>
          </cell>
          <cell r="H24350">
            <v>0</v>
          </cell>
          <cell r="I24350">
            <v>0.362</v>
          </cell>
          <cell r="J24350">
            <v>0.362</v>
          </cell>
        </row>
        <row r="24351">
          <cell r="F24351" t="str">
            <v>光岭线</v>
          </cell>
          <cell r="G24351" t="str">
            <v>C156430223</v>
          </cell>
          <cell r="H24351">
            <v>0.252</v>
          </cell>
          <cell r="I24351">
            <v>1.405</v>
          </cell>
          <cell r="J24351">
            <v>1.153</v>
          </cell>
        </row>
        <row r="24352">
          <cell r="F24352" t="str">
            <v>新贺线</v>
          </cell>
          <cell r="G24352" t="str">
            <v>V385430223</v>
          </cell>
          <cell r="H24352">
            <v>0</v>
          </cell>
          <cell r="I24352">
            <v>1.041</v>
          </cell>
          <cell r="J24352">
            <v>1.041</v>
          </cell>
        </row>
        <row r="24353">
          <cell r="F24353" t="str">
            <v>田村-竹山</v>
          </cell>
          <cell r="G24353" t="str">
            <v>C220430223</v>
          </cell>
          <cell r="H24353">
            <v>1.255</v>
          </cell>
          <cell r="I24353">
            <v>2.31</v>
          </cell>
          <cell r="J24353">
            <v>1.055</v>
          </cell>
        </row>
        <row r="24354">
          <cell r="F24354" t="str">
            <v>大坪-祖山坳</v>
          </cell>
          <cell r="G24354" t="str">
            <v>C426430223</v>
          </cell>
          <cell r="H24354">
            <v>1.243</v>
          </cell>
          <cell r="I24354">
            <v>2.418</v>
          </cell>
          <cell r="J24354">
            <v>1.175</v>
          </cell>
        </row>
        <row r="24355">
          <cell r="F24355" t="str">
            <v>回敬线</v>
          </cell>
          <cell r="G24355" t="str">
            <v>C139430223</v>
          </cell>
          <cell r="H24355">
            <v>0.385</v>
          </cell>
          <cell r="I24355">
            <v>1.809</v>
          </cell>
          <cell r="J24355">
            <v>1.424</v>
          </cell>
        </row>
        <row r="24356">
          <cell r="F24356" t="str">
            <v>林敬线</v>
          </cell>
          <cell r="G24356" t="str">
            <v>V408430223</v>
          </cell>
          <cell r="H24356">
            <v>0</v>
          </cell>
          <cell r="I24356">
            <v>2.084</v>
          </cell>
          <cell r="J24356">
            <v>2.084</v>
          </cell>
        </row>
        <row r="24357">
          <cell r="F24357" t="str">
            <v>桐桐线</v>
          </cell>
          <cell r="G24357" t="str">
            <v>V427430223</v>
          </cell>
          <cell r="H24357">
            <v>0</v>
          </cell>
          <cell r="I24357">
            <v>1</v>
          </cell>
          <cell r="J24357">
            <v>1</v>
          </cell>
        </row>
        <row r="24358">
          <cell r="G24358" t="str">
            <v>BB24430223</v>
          </cell>
          <cell r="H24358">
            <v>0</v>
          </cell>
          <cell r="I24358">
            <v>0.599</v>
          </cell>
          <cell r="J24358">
            <v>0.599</v>
          </cell>
        </row>
        <row r="24359">
          <cell r="F24359" t="str">
            <v>龙布线</v>
          </cell>
          <cell r="G24359" t="str">
            <v>V406430223</v>
          </cell>
          <cell r="H24359">
            <v>0</v>
          </cell>
          <cell r="I24359">
            <v>1.256</v>
          </cell>
          <cell r="J24359">
            <v>1.256</v>
          </cell>
        </row>
        <row r="24360">
          <cell r="F24360" t="str">
            <v>村七线</v>
          </cell>
          <cell r="G24360" t="str">
            <v>V432430223</v>
          </cell>
          <cell r="H24360">
            <v>0</v>
          </cell>
          <cell r="I24360">
            <v>2.419</v>
          </cell>
          <cell r="J24360">
            <v>2.419</v>
          </cell>
        </row>
        <row r="24361">
          <cell r="F24361" t="str">
            <v>老虎塘村-老虎塘村</v>
          </cell>
          <cell r="G24361" t="str">
            <v>Y351430223</v>
          </cell>
          <cell r="H24361">
            <v>0</v>
          </cell>
          <cell r="I24361">
            <v>0.898</v>
          </cell>
          <cell r="J24361">
            <v>0.898</v>
          </cell>
        </row>
        <row r="24362">
          <cell r="G24362" t="str">
            <v>BB17430223</v>
          </cell>
          <cell r="H24362">
            <v>0</v>
          </cell>
          <cell r="I24362">
            <v>0.973</v>
          </cell>
          <cell r="J24362">
            <v>0.973</v>
          </cell>
        </row>
        <row r="24363">
          <cell r="F24363" t="str">
            <v>上进线</v>
          </cell>
          <cell r="G24363" t="str">
            <v>C775430223</v>
          </cell>
          <cell r="H24363">
            <v>0</v>
          </cell>
          <cell r="I24363">
            <v>0.919</v>
          </cell>
          <cell r="J24363">
            <v>0.919</v>
          </cell>
        </row>
        <row r="24364">
          <cell r="F24364" t="str">
            <v>廖祠线</v>
          </cell>
          <cell r="G24364" t="str">
            <v>C595430223</v>
          </cell>
          <cell r="H24364">
            <v>0.703</v>
          </cell>
          <cell r="I24364">
            <v>1.164</v>
          </cell>
          <cell r="J24364">
            <v>0.461</v>
          </cell>
        </row>
        <row r="24365">
          <cell r="F24365" t="str">
            <v>上升屋-上升屋</v>
          </cell>
          <cell r="G24365" t="str">
            <v>C39A430223</v>
          </cell>
          <cell r="H24365">
            <v>0</v>
          </cell>
          <cell r="I24365">
            <v>1.283</v>
          </cell>
          <cell r="J24365">
            <v>1.283</v>
          </cell>
        </row>
        <row r="24366">
          <cell r="F24366" t="str">
            <v>大荷线</v>
          </cell>
          <cell r="G24366" t="str">
            <v>C41A430223</v>
          </cell>
          <cell r="H24366">
            <v>1.542</v>
          </cell>
          <cell r="I24366">
            <v>2.534</v>
          </cell>
          <cell r="J24366">
            <v>0.992</v>
          </cell>
        </row>
        <row r="24367">
          <cell r="F24367" t="str">
            <v>上垅-上垅</v>
          </cell>
          <cell r="G24367" t="str">
            <v>C641430223</v>
          </cell>
          <cell r="H24367">
            <v>1.107</v>
          </cell>
          <cell r="I24367">
            <v>2.191</v>
          </cell>
          <cell r="J24367">
            <v>1.084</v>
          </cell>
        </row>
        <row r="24368">
          <cell r="F24368" t="str">
            <v>荷左线</v>
          </cell>
          <cell r="G24368" t="str">
            <v>V469430223</v>
          </cell>
          <cell r="H24368">
            <v>0</v>
          </cell>
          <cell r="I24368">
            <v>0.777</v>
          </cell>
          <cell r="J24368">
            <v>0.777</v>
          </cell>
        </row>
        <row r="24369">
          <cell r="F24369" t="str">
            <v>左盘线</v>
          </cell>
          <cell r="G24369" t="str">
            <v>V476430223</v>
          </cell>
          <cell r="H24369">
            <v>0</v>
          </cell>
          <cell r="I24369">
            <v>1.118</v>
          </cell>
          <cell r="J24369">
            <v>1.118</v>
          </cell>
        </row>
        <row r="24370">
          <cell r="F24370" t="str">
            <v>谭颜线</v>
          </cell>
          <cell r="G24370" t="str">
            <v>C177430223</v>
          </cell>
          <cell r="H24370">
            <v>0</v>
          </cell>
          <cell r="I24370">
            <v>1.569</v>
          </cell>
          <cell r="J24370">
            <v>1.569</v>
          </cell>
        </row>
        <row r="24371">
          <cell r="F24371" t="str">
            <v>桐桐线</v>
          </cell>
          <cell r="G24371" t="str">
            <v>V426430223</v>
          </cell>
          <cell r="H24371">
            <v>0</v>
          </cell>
          <cell r="I24371">
            <v>0.901</v>
          </cell>
          <cell r="J24371">
            <v>0.901</v>
          </cell>
        </row>
        <row r="24372">
          <cell r="G24372" t="str">
            <v>V000</v>
          </cell>
          <cell r="H24372">
            <v>0</v>
          </cell>
          <cell r="I24372">
            <v>0.167</v>
          </cell>
          <cell r="J24372">
            <v>0.167</v>
          </cell>
        </row>
        <row r="24373">
          <cell r="F24373" t="str">
            <v>老新线</v>
          </cell>
          <cell r="G24373" t="str">
            <v>V453430223</v>
          </cell>
          <cell r="H24373">
            <v>0</v>
          </cell>
          <cell r="I24373">
            <v>0.887</v>
          </cell>
          <cell r="J24373">
            <v>0.887</v>
          </cell>
        </row>
        <row r="24374">
          <cell r="F24374" t="str">
            <v>王青线</v>
          </cell>
          <cell r="G24374" t="str">
            <v>C243430223</v>
          </cell>
          <cell r="H24374">
            <v>1.431</v>
          </cell>
          <cell r="I24374">
            <v>1.856</v>
          </cell>
          <cell r="J24374">
            <v>0.425</v>
          </cell>
        </row>
        <row r="24375">
          <cell r="F24375" t="str">
            <v>村虎线</v>
          </cell>
          <cell r="G24375" t="str">
            <v>C226430223</v>
          </cell>
          <cell r="H24375">
            <v>2.576</v>
          </cell>
          <cell r="I24375">
            <v>3.788</v>
          </cell>
          <cell r="J24375">
            <v>1.212</v>
          </cell>
        </row>
        <row r="24376">
          <cell r="F24376" t="str">
            <v>新塘村-佳台村</v>
          </cell>
          <cell r="G24376" t="str">
            <v>Y352430223</v>
          </cell>
          <cell r="H24376">
            <v>1.129</v>
          </cell>
          <cell r="I24376">
            <v>1.652</v>
          </cell>
          <cell r="J24376">
            <v>0.523</v>
          </cell>
        </row>
        <row r="24377">
          <cell r="F24377" t="str">
            <v>村塘线</v>
          </cell>
          <cell r="G24377" t="str">
            <v>C29B430223</v>
          </cell>
          <cell r="H24377">
            <v>0</v>
          </cell>
          <cell r="I24377">
            <v>0.567</v>
          </cell>
          <cell r="J24377">
            <v>0.567</v>
          </cell>
        </row>
        <row r="24378">
          <cell r="F24378" t="str">
            <v>明月村-新桥村</v>
          </cell>
          <cell r="G24378" t="str">
            <v>Y327430223</v>
          </cell>
          <cell r="H24378">
            <v>2.556</v>
          </cell>
          <cell r="I24378">
            <v>4.131</v>
          </cell>
          <cell r="J24378">
            <v>1.575</v>
          </cell>
        </row>
        <row r="24379">
          <cell r="F24379" t="str">
            <v>新武线</v>
          </cell>
          <cell r="G24379" t="str">
            <v>V502430223</v>
          </cell>
          <cell r="H24379">
            <v>0</v>
          </cell>
          <cell r="I24379">
            <v>2.116</v>
          </cell>
          <cell r="J24379">
            <v>2.116</v>
          </cell>
        </row>
        <row r="24380">
          <cell r="F24380" t="str">
            <v>麻龙线</v>
          </cell>
          <cell r="G24380" t="str">
            <v>V569430223</v>
          </cell>
          <cell r="H24380">
            <v>0</v>
          </cell>
          <cell r="I24380">
            <v>1.303</v>
          </cell>
          <cell r="J24380">
            <v>1.303</v>
          </cell>
        </row>
        <row r="24381">
          <cell r="F24381" t="str">
            <v>新麦线</v>
          </cell>
          <cell r="G24381" t="str">
            <v>V488430223</v>
          </cell>
          <cell r="H24381">
            <v>0</v>
          </cell>
          <cell r="I24381">
            <v>1.566</v>
          </cell>
          <cell r="J24381">
            <v>1.566</v>
          </cell>
        </row>
        <row r="24382">
          <cell r="F24382" t="str">
            <v>新立线</v>
          </cell>
          <cell r="G24382" t="str">
            <v>V493430223</v>
          </cell>
          <cell r="H24382">
            <v>0</v>
          </cell>
          <cell r="I24382">
            <v>1.298</v>
          </cell>
          <cell r="J24382">
            <v>1.298</v>
          </cell>
        </row>
        <row r="24383">
          <cell r="F24383" t="str">
            <v>龙王脉-皮冲</v>
          </cell>
          <cell r="G24383" t="str">
            <v>C324430223</v>
          </cell>
          <cell r="H24383">
            <v>1.777</v>
          </cell>
          <cell r="I24383">
            <v>2.413</v>
          </cell>
          <cell r="J24383">
            <v>0.636</v>
          </cell>
        </row>
        <row r="24384">
          <cell r="F24384" t="str">
            <v>洲上-东毛冲</v>
          </cell>
          <cell r="G24384" t="str">
            <v>C42A430223</v>
          </cell>
          <cell r="H24384">
            <v>0</v>
          </cell>
          <cell r="I24384">
            <v>0.546</v>
          </cell>
          <cell r="J24384">
            <v>0.546</v>
          </cell>
        </row>
        <row r="24385">
          <cell r="F24385" t="str">
            <v>上谭线</v>
          </cell>
          <cell r="G24385" t="str">
            <v>V576430223</v>
          </cell>
          <cell r="H24385">
            <v>0</v>
          </cell>
          <cell r="I24385">
            <v>0.726</v>
          </cell>
          <cell r="J24385">
            <v>0.726</v>
          </cell>
        </row>
        <row r="24386">
          <cell r="F24386" t="str">
            <v>楼干线</v>
          </cell>
          <cell r="G24386" t="str">
            <v>V530430223</v>
          </cell>
          <cell r="H24386">
            <v>0</v>
          </cell>
          <cell r="I24386">
            <v>1.559</v>
          </cell>
          <cell r="J24386">
            <v>1.559</v>
          </cell>
        </row>
        <row r="24387">
          <cell r="F24387" t="str">
            <v>仙众线</v>
          </cell>
          <cell r="G24387" t="str">
            <v>V525430223</v>
          </cell>
          <cell r="H24387">
            <v>0</v>
          </cell>
          <cell r="I24387">
            <v>2.052</v>
          </cell>
          <cell r="J24387">
            <v>2.052</v>
          </cell>
        </row>
        <row r="24388">
          <cell r="F24388" t="str">
            <v>上丫线</v>
          </cell>
          <cell r="G24388" t="str">
            <v>V570430223</v>
          </cell>
          <cell r="H24388">
            <v>0</v>
          </cell>
          <cell r="I24388">
            <v>0.46</v>
          </cell>
          <cell r="J24388">
            <v>0.46</v>
          </cell>
        </row>
        <row r="24389">
          <cell r="G24389" t="str">
            <v>V000</v>
          </cell>
          <cell r="H24389">
            <v>0</v>
          </cell>
          <cell r="I24389">
            <v>0.163</v>
          </cell>
          <cell r="J24389">
            <v>0.163</v>
          </cell>
        </row>
        <row r="24390">
          <cell r="F24390" t="str">
            <v>神毛线</v>
          </cell>
          <cell r="G24390" t="str">
            <v>C759430223</v>
          </cell>
          <cell r="H24390">
            <v>4.302</v>
          </cell>
          <cell r="I24390">
            <v>4.801</v>
          </cell>
          <cell r="J24390">
            <v>0.499</v>
          </cell>
        </row>
        <row r="24391">
          <cell r="F24391" t="str">
            <v>龙王脉-皮冲</v>
          </cell>
          <cell r="G24391" t="str">
            <v>C324430223</v>
          </cell>
          <cell r="H24391">
            <v>1.304</v>
          </cell>
          <cell r="I24391">
            <v>1.777</v>
          </cell>
          <cell r="J24391">
            <v>0.473</v>
          </cell>
        </row>
        <row r="24392">
          <cell r="G24392" t="str">
            <v>V000</v>
          </cell>
          <cell r="H24392">
            <v>0</v>
          </cell>
          <cell r="I24392">
            <v>0.249</v>
          </cell>
          <cell r="J24392">
            <v>0.249</v>
          </cell>
        </row>
        <row r="24393">
          <cell r="G24393" t="str">
            <v>V000</v>
          </cell>
          <cell r="H24393">
            <v>0</v>
          </cell>
          <cell r="I24393">
            <v>0.701</v>
          </cell>
          <cell r="J24393">
            <v>0.701</v>
          </cell>
        </row>
        <row r="24394">
          <cell r="F24394" t="str">
            <v>咀黄线</v>
          </cell>
          <cell r="G24394" t="str">
            <v>V565430223</v>
          </cell>
          <cell r="H24394">
            <v>0</v>
          </cell>
          <cell r="I24394">
            <v>0.981</v>
          </cell>
          <cell r="J24394">
            <v>0.981</v>
          </cell>
        </row>
        <row r="24395">
          <cell r="G24395" t="str">
            <v>V000</v>
          </cell>
          <cell r="H24395">
            <v>0</v>
          </cell>
          <cell r="I24395">
            <v>0.106</v>
          </cell>
          <cell r="J24395">
            <v>0.106</v>
          </cell>
        </row>
        <row r="24396">
          <cell r="F24396" t="str">
            <v>庞新线</v>
          </cell>
          <cell r="G24396" t="str">
            <v>V577430223</v>
          </cell>
          <cell r="H24396">
            <v>0</v>
          </cell>
          <cell r="I24396">
            <v>0.885</v>
          </cell>
          <cell r="J24396">
            <v>0.885</v>
          </cell>
        </row>
        <row r="24397">
          <cell r="F24397" t="str">
            <v>王石线</v>
          </cell>
          <cell r="G24397" t="str">
            <v>V578430223</v>
          </cell>
          <cell r="H24397">
            <v>0</v>
          </cell>
          <cell r="I24397">
            <v>0.952</v>
          </cell>
          <cell r="J24397">
            <v>0.952</v>
          </cell>
        </row>
        <row r="24398">
          <cell r="F24398" t="str">
            <v>大盘线</v>
          </cell>
          <cell r="G24398" t="str">
            <v>V592430223</v>
          </cell>
          <cell r="H24398">
            <v>0</v>
          </cell>
          <cell r="I24398">
            <v>0.747</v>
          </cell>
          <cell r="J24398">
            <v>0.747</v>
          </cell>
        </row>
        <row r="24399">
          <cell r="G24399" t="str">
            <v>V000</v>
          </cell>
          <cell r="H24399">
            <v>0</v>
          </cell>
          <cell r="I24399">
            <v>0.282</v>
          </cell>
          <cell r="J24399">
            <v>0.282</v>
          </cell>
        </row>
        <row r="24400">
          <cell r="F24400" t="str">
            <v>大铜线</v>
          </cell>
          <cell r="G24400" t="str">
            <v>V500430223</v>
          </cell>
          <cell r="H24400">
            <v>0</v>
          </cell>
          <cell r="I24400">
            <v>2.339</v>
          </cell>
          <cell r="J24400">
            <v>2.339</v>
          </cell>
        </row>
        <row r="24401">
          <cell r="F24401" t="str">
            <v>大屋-新屋</v>
          </cell>
          <cell r="G24401" t="str">
            <v>CK30430281</v>
          </cell>
          <cell r="H24401">
            <v>1.178</v>
          </cell>
          <cell r="I24401">
            <v>1.22</v>
          </cell>
          <cell r="J24401">
            <v>0.042</v>
          </cell>
        </row>
        <row r="24402">
          <cell r="F24402" t="str">
            <v>走霞-狮子湾</v>
          </cell>
          <cell r="G24402" t="str">
            <v>CK34430281</v>
          </cell>
          <cell r="H24402">
            <v>0</v>
          </cell>
          <cell r="I24402">
            <v>0.681</v>
          </cell>
          <cell r="J24402">
            <v>0.681</v>
          </cell>
        </row>
        <row r="24403">
          <cell r="F24403" t="str">
            <v>白市村-水口村</v>
          </cell>
          <cell r="G24403" t="str">
            <v>Y218430281</v>
          </cell>
          <cell r="H24403">
            <v>0.592</v>
          </cell>
          <cell r="I24403">
            <v>1.572</v>
          </cell>
          <cell r="J24403">
            <v>0.98</v>
          </cell>
        </row>
        <row r="24404">
          <cell r="F24404" t="str">
            <v>大坟台-栎塘</v>
          </cell>
          <cell r="G24404" t="str">
            <v>VB27430281</v>
          </cell>
          <cell r="H24404">
            <v>0</v>
          </cell>
          <cell r="I24404">
            <v>0.334</v>
          </cell>
          <cell r="J24404">
            <v>0.334</v>
          </cell>
        </row>
        <row r="24405">
          <cell r="F24405" t="str">
            <v>泉塘-庙山</v>
          </cell>
          <cell r="G24405" t="str">
            <v>CQ02430281</v>
          </cell>
          <cell r="H24405">
            <v>0</v>
          </cell>
          <cell r="I24405">
            <v>1.264</v>
          </cell>
          <cell r="J24405">
            <v>1.264</v>
          </cell>
        </row>
        <row r="24406">
          <cell r="F24406" t="str">
            <v>云峰1-石岭</v>
          </cell>
          <cell r="G24406" t="str">
            <v>CQ03430281</v>
          </cell>
          <cell r="H24406">
            <v>0</v>
          </cell>
          <cell r="I24406">
            <v>0.297</v>
          </cell>
          <cell r="J24406">
            <v>0.297</v>
          </cell>
        </row>
        <row r="24407">
          <cell r="F24407" t="str">
            <v>土塘-云峰</v>
          </cell>
          <cell r="G24407" t="str">
            <v>CQ28430281</v>
          </cell>
          <cell r="H24407">
            <v>0</v>
          </cell>
          <cell r="I24407">
            <v>0.962</v>
          </cell>
          <cell r="J24407">
            <v>0.962</v>
          </cell>
        </row>
        <row r="24408">
          <cell r="F24408" t="str">
            <v>云峰-矮岭</v>
          </cell>
          <cell r="G24408" t="str">
            <v>VB37430281</v>
          </cell>
          <cell r="H24408">
            <v>0</v>
          </cell>
          <cell r="I24408">
            <v>0.477</v>
          </cell>
          <cell r="J24408">
            <v>0.477</v>
          </cell>
        </row>
        <row r="24409">
          <cell r="F24409" t="str">
            <v>官冲-排上</v>
          </cell>
          <cell r="G24409" t="str">
            <v>VB40430281</v>
          </cell>
          <cell r="H24409">
            <v>0</v>
          </cell>
          <cell r="I24409">
            <v>0.5</v>
          </cell>
          <cell r="J24409">
            <v>0.5</v>
          </cell>
        </row>
        <row r="24410">
          <cell r="F24410" t="str">
            <v>南新街-中凼</v>
          </cell>
          <cell r="G24410" t="str">
            <v>CP71430281</v>
          </cell>
          <cell r="H24410">
            <v>0.475</v>
          </cell>
          <cell r="I24410">
            <v>0.731</v>
          </cell>
          <cell r="J24410">
            <v>0.256</v>
          </cell>
        </row>
        <row r="24411">
          <cell r="F24411" t="str">
            <v>王家祠堂-范家祠堂</v>
          </cell>
          <cell r="G24411" t="str">
            <v>CQ10430281</v>
          </cell>
          <cell r="H24411">
            <v>0</v>
          </cell>
          <cell r="I24411">
            <v>0.556</v>
          </cell>
          <cell r="J24411">
            <v>0.556</v>
          </cell>
        </row>
        <row r="24412">
          <cell r="F24412" t="str">
            <v>五斗塘-三角塘</v>
          </cell>
          <cell r="G24412" t="str">
            <v>CQ15430281</v>
          </cell>
          <cell r="H24412">
            <v>0</v>
          </cell>
          <cell r="I24412">
            <v>0.438</v>
          </cell>
          <cell r="J24412">
            <v>0.438</v>
          </cell>
        </row>
        <row r="24413">
          <cell r="F24413" t="str">
            <v>三角塘-枫树</v>
          </cell>
          <cell r="G24413" t="str">
            <v>CQ16430281</v>
          </cell>
          <cell r="H24413">
            <v>0</v>
          </cell>
          <cell r="I24413">
            <v>0.33</v>
          </cell>
          <cell r="J24413">
            <v>0.33</v>
          </cell>
        </row>
        <row r="24414">
          <cell r="F24414" t="str">
            <v>白市村-水口村</v>
          </cell>
          <cell r="G24414" t="str">
            <v>Y218430281</v>
          </cell>
          <cell r="H24414">
            <v>0.282</v>
          </cell>
          <cell r="I24414">
            <v>0.592</v>
          </cell>
          <cell r="J24414">
            <v>0.31</v>
          </cell>
        </row>
        <row r="24415">
          <cell r="F24415" t="str">
            <v>掌形-掌形1</v>
          </cell>
          <cell r="G24415" t="str">
            <v>CP76430281</v>
          </cell>
          <cell r="H24415">
            <v>0</v>
          </cell>
          <cell r="I24415">
            <v>0.706</v>
          </cell>
          <cell r="J24415">
            <v>0.706</v>
          </cell>
        </row>
        <row r="24416">
          <cell r="F24416" t="str">
            <v>官家湾-庙湾</v>
          </cell>
          <cell r="G24416" t="str">
            <v>CP78430281</v>
          </cell>
          <cell r="H24416">
            <v>0</v>
          </cell>
          <cell r="I24416">
            <v>0.578</v>
          </cell>
          <cell r="J24416">
            <v>0.578</v>
          </cell>
        </row>
        <row r="24417">
          <cell r="F24417" t="str">
            <v>牛下岭—竹围子</v>
          </cell>
          <cell r="G24417" t="str">
            <v>Y217430281</v>
          </cell>
          <cell r="H24417">
            <v>0.731</v>
          </cell>
          <cell r="I24417">
            <v>1.092</v>
          </cell>
          <cell r="J24417">
            <v>0.361</v>
          </cell>
        </row>
        <row r="24418">
          <cell r="F24418" t="str">
            <v>刘山-刘山</v>
          </cell>
          <cell r="G24418" t="str">
            <v>C150430281</v>
          </cell>
          <cell r="H24418">
            <v>0.529</v>
          </cell>
          <cell r="I24418">
            <v>1.04</v>
          </cell>
          <cell r="J24418">
            <v>0.511</v>
          </cell>
        </row>
        <row r="24419">
          <cell r="F24419" t="str">
            <v>长塘1-上草坪</v>
          </cell>
          <cell r="G24419" t="str">
            <v>CP80430281</v>
          </cell>
          <cell r="H24419">
            <v>0</v>
          </cell>
          <cell r="I24419">
            <v>0.585</v>
          </cell>
          <cell r="J24419">
            <v>0.585</v>
          </cell>
        </row>
        <row r="24420">
          <cell r="F24420" t="str">
            <v>刷坝上-刷坝上1</v>
          </cell>
          <cell r="G24420" t="str">
            <v>CP84430281</v>
          </cell>
          <cell r="H24420">
            <v>0</v>
          </cell>
          <cell r="I24420">
            <v>0.203</v>
          </cell>
          <cell r="J24420">
            <v>0.203</v>
          </cell>
        </row>
        <row r="24421">
          <cell r="F24421" t="str">
            <v>下洲-庙湾</v>
          </cell>
          <cell r="G24421" t="str">
            <v>CP89430281</v>
          </cell>
          <cell r="H24421">
            <v>0.392</v>
          </cell>
          <cell r="I24421">
            <v>0.887</v>
          </cell>
          <cell r="J24421">
            <v>0.495</v>
          </cell>
        </row>
        <row r="24422">
          <cell r="F24422" t="str">
            <v>新堂-寺冲</v>
          </cell>
          <cell r="G24422" t="str">
            <v>CA88430281</v>
          </cell>
          <cell r="H24422">
            <v>0.217</v>
          </cell>
          <cell r="I24422">
            <v>1.013</v>
          </cell>
          <cell r="J24422">
            <v>0.796</v>
          </cell>
        </row>
        <row r="24423">
          <cell r="F24423" t="str">
            <v>天圣-东塘</v>
          </cell>
          <cell r="G24423" t="str">
            <v>C431430281</v>
          </cell>
          <cell r="H24423">
            <v>0.519</v>
          </cell>
          <cell r="I24423">
            <v>1.278</v>
          </cell>
          <cell r="J24423">
            <v>0.759</v>
          </cell>
        </row>
        <row r="24424">
          <cell r="F24424" t="str">
            <v>王土坝-下王土坝</v>
          </cell>
          <cell r="G24424" t="str">
            <v>CH52430281</v>
          </cell>
          <cell r="H24424">
            <v>0</v>
          </cell>
          <cell r="I24424">
            <v>0.484</v>
          </cell>
          <cell r="J24424">
            <v>0.484</v>
          </cell>
        </row>
        <row r="24425">
          <cell r="G24425" t="str">
            <v>V000</v>
          </cell>
          <cell r="H24425">
            <v>0</v>
          </cell>
          <cell r="I24425">
            <v>0.104</v>
          </cell>
          <cell r="J24425">
            <v>0.104</v>
          </cell>
        </row>
        <row r="24426">
          <cell r="F24426" t="str">
            <v>八斗-320国道</v>
          </cell>
          <cell r="G24426" t="str">
            <v>V730430281</v>
          </cell>
          <cell r="H24426">
            <v>0</v>
          </cell>
          <cell r="I24426">
            <v>0.398</v>
          </cell>
          <cell r="J24426">
            <v>0.398</v>
          </cell>
        </row>
        <row r="24427">
          <cell r="F24427" t="str">
            <v>大湾村-耿境坝村</v>
          </cell>
          <cell r="G24427" t="str">
            <v>Y242430281</v>
          </cell>
          <cell r="H24427">
            <v>1.074</v>
          </cell>
          <cell r="I24427">
            <v>2.263</v>
          </cell>
          <cell r="J24427">
            <v>1.189</v>
          </cell>
        </row>
        <row r="24428">
          <cell r="F24428" t="str">
            <v>红船湾-大屋</v>
          </cell>
          <cell r="G24428" t="str">
            <v>V747430281</v>
          </cell>
          <cell r="H24428">
            <v>0</v>
          </cell>
          <cell r="I24428">
            <v>0.393</v>
          </cell>
          <cell r="J24428">
            <v>0.393</v>
          </cell>
        </row>
        <row r="24429">
          <cell r="F24429" t="str">
            <v>司古长-河家坳</v>
          </cell>
          <cell r="G24429" t="str">
            <v>V749430281</v>
          </cell>
          <cell r="H24429">
            <v>0</v>
          </cell>
          <cell r="I24429">
            <v>0.219</v>
          </cell>
          <cell r="J24429">
            <v>0.219</v>
          </cell>
        </row>
        <row r="24430">
          <cell r="F24430" t="str">
            <v>老屋-右祠组</v>
          </cell>
          <cell r="G24430" t="str">
            <v>CH29430281</v>
          </cell>
          <cell r="H24430">
            <v>0</v>
          </cell>
          <cell r="I24430">
            <v>0.2</v>
          </cell>
          <cell r="J24430">
            <v>0.2</v>
          </cell>
        </row>
        <row r="24431">
          <cell r="F24431" t="str">
            <v>天桥坡-村部</v>
          </cell>
          <cell r="G24431" t="str">
            <v>CH73430281</v>
          </cell>
          <cell r="H24431">
            <v>0</v>
          </cell>
          <cell r="I24431">
            <v>0.927</v>
          </cell>
          <cell r="J24431">
            <v>0.927</v>
          </cell>
        </row>
        <row r="24432">
          <cell r="F24432" t="str">
            <v>大坡-刘屋</v>
          </cell>
          <cell r="G24432" t="str">
            <v>V748430281</v>
          </cell>
          <cell r="H24432">
            <v>0</v>
          </cell>
          <cell r="I24432">
            <v>0.421</v>
          </cell>
          <cell r="J24432">
            <v>0.421</v>
          </cell>
        </row>
        <row r="24433">
          <cell r="F24433" t="str">
            <v>大湾村-耿境坝村</v>
          </cell>
          <cell r="G24433" t="str">
            <v>Y242430281</v>
          </cell>
          <cell r="H24433">
            <v>2.263</v>
          </cell>
          <cell r="I24433">
            <v>2.831</v>
          </cell>
          <cell r="J24433">
            <v>0.568</v>
          </cell>
        </row>
        <row r="24434">
          <cell r="F24434" t="str">
            <v>新牙线</v>
          </cell>
          <cell r="G24434" t="str">
            <v>C626430281</v>
          </cell>
          <cell r="H24434">
            <v>1.727</v>
          </cell>
          <cell r="I24434">
            <v>2.613</v>
          </cell>
          <cell r="J24434">
            <v>0.886</v>
          </cell>
        </row>
        <row r="24435">
          <cell r="F24435" t="str">
            <v>杨家台-张家湾</v>
          </cell>
          <cell r="G24435" t="str">
            <v>CH70430281</v>
          </cell>
          <cell r="H24435">
            <v>0</v>
          </cell>
          <cell r="I24435">
            <v>0.842</v>
          </cell>
          <cell r="J24435">
            <v>0.842</v>
          </cell>
        </row>
        <row r="24436">
          <cell r="F24436" t="str">
            <v>青山垄-高家冲</v>
          </cell>
          <cell r="G24436" t="str">
            <v>V745430281</v>
          </cell>
          <cell r="H24436">
            <v>0</v>
          </cell>
          <cell r="I24436">
            <v>0.353</v>
          </cell>
          <cell r="J24436">
            <v>0.353</v>
          </cell>
        </row>
        <row r="24437">
          <cell r="F24437" t="str">
            <v>塔山口-塔山口</v>
          </cell>
          <cell r="G24437" t="str">
            <v>C428430281</v>
          </cell>
          <cell r="H24437">
            <v>0</v>
          </cell>
          <cell r="I24437">
            <v>0.323</v>
          </cell>
          <cell r="J24437">
            <v>0.323</v>
          </cell>
        </row>
        <row r="24438">
          <cell r="F24438" t="str">
            <v>牙言山-潭湾</v>
          </cell>
          <cell r="G24438" t="str">
            <v>CH56430281</v>
          </cell>
          <cell r="H24438">
            <v>0</v>
          </cell>
          <cell r="I24438">
            <v>4.754</v>
          </cell>
          <cell r="J24438">
            <v>4.754</v>
          </cell>
        </row>
        <row r="24439">
          <cell r="G24439" t="str">
            <v>V000</v>
          </cell>
          <cell r="H24439">
            <v>0</v>
          </cell>
          <cell r="I24439">
            <v>0.113</v>
          </cell>
          <cell r="J24439">
            <v>0.113</v>
          </cell>
        </row>
        <row r="24440">
          <cell r="F24440" t="str">
            <v>谭兴组－易家冲</v>
          </cell>
          <cell r="G24440" t="str">
            <v>V768430281</v>
          </cell>
          <cell r="H24440">
            <v>0</v>
          </cell>
          <cell r="I24440">
            <v>1.117</v>
          </cell>
          <cell r="J24440">
            <v>1.117</v>
          </cell>
        </row>
        <row r="24441">
          <cell r="F24441" t="str">
            <v>文家桥－大塘</v>
          </cell>
          <cell r="G24441" t="str">
            <v>V739430281</v>
          </cell>
          <cell r="H24441">
            <v>0</v>
          </cell>
          <cell r="I24441">
            <v>0.329</v>
          </cell>
          <cell r="J24441">
            <v>0.329</v>
          </cell>
        </row>
        <row r="24442">
          <cell r="F24442" t="str">
            <v>枫罗线</v>
          </cell>
          <cell r="G24442" t="str">
            <v>C831430281</v>
          </cell>
          <cell r="H24442">
            <v>0.268</v>
          </cell>
          <cell r="I24442">
            <v>0.746</v>
          </cell>
          <cell r="J24442">
            <v>0.478</v>
          </cell>
        </row>
        <row r="24443">
          <cell r="F24443" t="str">
            <v>童屋-台子上</v>
          </cell>
          <cell r="G24443" t="str">
            <v>C794430281</v>
          </cell>
          <cell r="H24443">
            <v>2.839</v>
          </cell>
          <cell r="I24443">
            <v>3.652</v>
          </cell>
          <cell r="J24443">
            <v>0.813</v>
          </cell>
        </row>
        <row r="24444">
          <cell r="F24444" t="str">
            <v>黄屋-邓屋</v>
          </cell>
          <cell r="G24444" t="str">
            <v>CH28430281</v>
          </cell>
          <cell r="H24444">
            <v>0</v>
          </cell>
          <cell r="I24444">
            <v>0.113</v>
          </cell>
          <cell r="J24444">
            <v>0.113</v>
          </cell>
        </row>
        <row r="24445">
          <cell r="F24445" t="str">
            <v>陈屋-岳湾</v>
          </cell>
          <cell r="G24445" t="str">
            <v>CH31430281</v>
          </cell>
          <cell r="H24445">
            <v>0</v>
          </cell>
          <cell r="I24445">
            <v>0.851</v>
          </cell>
          <cell r="J24445">
            <v>0.851</v>
          </cell>
        </row>
        <row r="24446">
          <cell r="F24446" t="str">
            <v>屈屋-老屋</v>
          </cell>
          <cell r="G24446" t="str">
            <v>V741430281</v>
          </cell>
          <cell r="H24446">
            <v>0</v>
          </cell>
          <cell r="I24446">
            <v>0.187</v>
          </cell>
          <cell r="J24446">
            <v>0.187</v>
          </cell>
        </row>
        <row r="24447">
          <cell r="F24447" t="str">
            <v>黄屋-黄屋2</v>
          </cell>
          <cell r="G24447" t="str">
            <v>V751430281</v>
          </cell>
          <cell r="H24447">
            <v>0</v>
          </cell>
          <cell r="I24447">
            <v>0.286</v>
          </cell>
          <cell r="J24447">
            <v>0.286</v>
          </cell>
        </row>
        <row r="24448">
          <cell r="F24448" t="str">
            <v>虎形-虎形1</v>
          </cell>
          <cell r="G24448" t="str">
            <v>V752430281</v>
          </cell>
          <cell r="H24448">
            <v>0</v>
          </cell>
          <cell r="I24448">
            <v>0.292</v>
          </cell>
          <cell r="J24448">
            <v>0.292</v>
          </cell>
        </row>
        <row r="24449">
          <cell r="F24449" t="str">
            <v>鸭婆桥-鸭婆桥1</v>
          </cell>
          <cell r="G24449" t="str">
            <v>V753430281</v>
          </cell>
          <cell r="H24449">
            <v>0</v>
          </cell>
          <cell r="I24449">
            <v>0.492</v>
          </cell>
          <cell r="J24449">
            <v>0.492</v>
          </cell>
        </row>
        <row r="24450">
          <cell r="F24450" t="str">
            <v>三塔桥-石坝</v>
          </cell>
          <cell r="G24450" t="str">
            <v>CR42430281</v>
          </cell>
          <cell r="H24450">
            <v>0</v>
          </cell>
          <cell r="I24450">
            <v>0.59</v>
          </cell>
          <cell r="J24450">
            <v>0.59</v>
          </cell>
        </row>
        <row r="24451">
          <cell r="F24451" t="str">
            <v>李李线</v>
          </cell>
          <cell r="G24451" t="str">
            <v>C524430281</v>
          </cell>
          <cell r="H24451">
            <v>1.296</v>
          </cell>
          <cell r="I24451">
            <v>2.018</v>
          </cell>
          <cell r="J24451">
            <v>0.722</v>
          </cell>
        </row>
        <row r="24452">
          <cell r="F24452" t="str">
            <v>螺头冲-张家湾</v>
          </cell>
          <cell r="G24452" t="str">
            <v>CR32430281</v>
          </cell>
          <cell r="H24452">
            <v>0</v>
          </cell>
          <cell r="I24452">
            <v>0.678</v>
          </cell>
          <cell r="J24452">
            <v>0.678</v>
          </cell>
        </row>
        <row r="24453">
          <cell r="F24453" t="str">
            <v>茶子岭-大屋</v>
          </cell>
          <cell r="G24453" t="str">
            <v>V048430281</v>
          </cell>
          <cell r="H24453">
            <v>0</v>
          </cell>
          <cell r="I24453">
            <v>0.583</v>
          </cell>
          <cell r="J24453">
            <v>0.583</v>
          </cell>
        </row>
        <row r="24454">
          <cell r="F24454" t="str">
            <v>金楠线</v>
          </cell>
          <cell r="G24454" t="str">
            <v>C009430281</v>
          </cell>
          <cell r="H24454">
            <v>1.099</v>
          </cell>
          <cell r="I24454">
            <v>1.828</v>
          </cell>
          <cell r="J24454">
            <v>0.729</v>
          </cell>
        </row>
        <row r="24455">
          <cell r="F24455" t="str">
            <v>车雷线</v>
          </cell>
          <cell r="G24455" t="str">
            <v>C507430281</v>
          </cell>
          <cell r="H24455">
            <v>1.253</v>
          </cell>
          <cell r="I24455">
            <v>1.839</v>
          </cell>
          <cell r="J24455">
            <v>0.586</v>
          </cell>
        </row>
        <row r="24456">
          <cell r="F24456" t="str">
            <v>老老线</v>
          </cell>
          <cell r="G24456" t="str">
            <v>CA37430281</v>
          </cell>
          <cell r="H24456">
            <v>0.632</v>
          </cell>
          <cell r="I24456">
            <v>1.208</v>
          </cell>
          <cell r="J24456">
            <v>0.576</v>
          </cell>
        </row>
        <row r="24457">
          <cell r="F24457" t="str">
            <v>大王庙-红旗山</v>
          </cell>
          <cell r="G24457" t="str">
            <v>C541430281</v>
          </cell>
          <cell r="H24457">
            <v>0</v>
          </cell>
          <cell r="I24457">
            <v>0.372</v>
          </cell>
          <cell r="J24457">
            <v>0.372</v>
          </cell>
        </row>
        <row r="24458">
          <cell r="F24458" t="str">
            <v>中塘-铁河口</v>
          </cell>
          <cell r="G24458" t="str">
            <v>CQ90430281</v>
          </cell>
          <cell r="H24458">
            <v>0</v>
          </cell>
          <cell r="I24458">
            <v>2.562</v>
          </cell>
          <cell r="J24458">
            <v>2.562</v>
          </cell>
        </row>
        <row r="24459">
          <cell r="F24459" t="str">
            <v>石塘-帅大屋</v>
          </cell>
          <cell r="G24459" t="str">
            <v>CQ91430281</v>
          </cell>
          <cell r="H24459">
            <v>0</v>
          </cell>
          <cell r="I24459">
            <v>0.689</v>
          </cell>
          <cell r="J24459">
            <v>0.689</v>
          </cell>
        </row>
        <row r="24460">
          <cell r="F24460" t="str">
            <v>神福港镇-筱溪村</v>
          </cell>
          <cell r="G24460" t="str">
            <v>X063430281</v>
          </cell>
          <cell r="H24460">
            <v>3.844</v>
          </cell>
          <cell r="I24460">
            <v>4.571</v>
          </cell>
          <cell r="J24460">
            <v>0.727</v>
          </cell>
        </row>
        <row r="24461">
          <cell r="G24461" t="str">
            <v>AA57430281</v>
          </cell>
          <cell r="H24461">
            <v>0</v>
          </cell>
          <cell r="I24461">
            <v>1.027</v>
          </cell>
          <cell r="J24461">
            <v>1.027</v>
          </cell>
        </row>
        <row r="24462">
          <cell r="F24462" t="str">
            <v>草皮塘-龙冲</v>
          </cell>
          <cell r="G24462" t="str">
            <v>C446430281</v>
          </cell>
          <cell r="H24462">
            <v>0.196</v>
          </cell>
          <cell r="I24462">
            <v>1.245</v>
          </cell>
          <cell r="J24462">
            <v>1.049</v>
          </cell>
        </row>
        <row r="24463">
          <cell r="F24463" t="str">
            <v>大石-洪祠</v>
          </cell>
          <cell r="G24463" t="str">
            <v>CR75430281</v>
          </cell>
          <cell r="H24463">
            <v>1.101</v>
          </cell>
          <cell r="I24463">
            <v>1.502</v>
          </cell>
          <cell r="J24463">
            <v>0.401</v>
          </cell>
        </row>
        <row r="24464">
          <cell r="F24464" t="str">
            <v>双新-桂花</v>
          </cell>
          <cell r="G24464" t="str">
            <v>CR89430281</v>
          </cell>
          <cell r="H24464">
            <v>0</v>
          </cell>
          <cell r="I24464">
            <v>1.292</v>
          </cell>
          <cell r="J24464">
            <v>1.292</v>
          </cell>
        </row>
        <row r="24465">
          <cell r="F24465" t="str">
            <v>新屋-大德</v>
          </cell>
          <cell r="G24465" t="str">
            <v>CR90430281</v>
          </cell>
          <cell r="H24465">
            <v>0</v>
          </cell>
          <cell r="I24465">
            <v>0.708</v>
          </cell>
          <cell r="J24465">
            <v>0.708</v>
          </cell>
        </row>
        <row r="24466">
          <cell r="F24466" t="str">
            <v>枫树冲-新建</v>
          </cell>
          <cell r="G24466" t="str">
            <v>CR01430281</v>
          </cell>
          <cell r="H24466">
            <v>0</v>
          </cell>
          <cell r="I24466">
            <v>1.359</v>
          </cell>
          <cell r="J24466">
            <v>1.359</v>
          </cell>
        </row>
        <row r="24467">
          <cell r="F24467" t="str">
            <v>长立新-长立新2</v>
          </cell>
          <cell r="G24467" t="str">
            <v>V416430281</v>
          </cell>
          <cell r="H24467">
            <v>0</v>
          </cell>
          <cell r="I24467">
            <v>0.415</v>
          </cell>
          <cell r="J24467">
            <v>0.415</v>
          </cell>
        </row>
        <row r="24468">
          <cell r="F24468" t="str">
            <v>总桥-曾家</v>
          </cell>
          <cell r="G24468" t="str">
            <v>CR61430281</v>
          </cell>
          <cell r="H24468">
            <v>0</v>
          </cell>
          <cell r="I24468">
            <v>0.576</v>
          </cell>
          <cell r="J24468">
            <v>0.576</v>
          </cell>
        </row>
        <row r="24469">
          <cell r="F24469" t="str">
            <v>楼屋-三口桥</v>
          </cell>
          <cell r="G24469" t="str">
            <v>V232430281</v>
          </cell>
          <cell r="H24469">
            <v>0.481</v>
          </cell>
          <cell r="I24469">
            <v>0.99</v>
          </cell>
          <cell r="J24469">
            <v>0.509</v>
          </cell>
        </row>
        <row r="24470">
          <cell r="F24470" t="str">
            <v>下湾-香铺</v>
          </cell>
          <cell r="G24470" t="str">
            <v>CR76430281</v>
          </cell>
          <cell r="H24470">
            <v>0.131</v>
          </cell>
          <cell r="I24470">
            <v>2.147</v>
          </cell>
          <cell r="J24470">
            <v>2.016</v>
          </cell>
        </row>
        <row r="24471">
          <cell r="F24471" t="str">
            <v>洪家1-洪家组</v>
          </cell>
          <cell r="G24471" t="str">
            <v>V238430281</v>
          </cell>
          <cell r="H24471">
            <v>0</v>
          </cell>
          <cell r="I24471">
            <v>0.269</v>
          </cell>
          <cell r="J24471">
            <v>0.269</v>
          </cell>
        </row>
        <row r="24472">
          <cell r="F24472" t="str">
            <v>老屋-林角</v>
          </cell>
          <cell r="G24472" t="str">
            <v>V179430281</v>
          </cell>
          <cell r="H24472">
            <v>0</v>
          </cell>
          <cell r="I24472">
            <v>1.309</v>
          </cell>
          <cell r="J24472">
            <v>1.309</v>
          </cell>
        </row>
        <row r="24473">
          <cell r="F24473" t="str">
            <v>神福港镇-筱溪村</v>
          </cell>
          <cell r="G24473" t="str">
            <v>X063430281</v>
          </cell>
          <cell r="H24473">
            <v>0</v>
          </cell>
          <cell r="I24473">
            <v>0.593</v>
          </cell>
          <cell r="J24473">
            <v>0.593</v>
          </cell>
        </row>
        <row r="24474">
          <cell r="F24474" t="str">
            <v>神铁线</v>
          </cell>
          <cell r="G24474" t="str">
            <v>C32C430281</v>
          </cell>
          <cell r="H24474">
            <v>0</v>
          </cell>
          <cell r="I24474">
            <v>0.49</v>
          </cell>
          <cell r="J24474">
            <v>0.49</v>
          </cell>
        </row>
        <row r="24475">
          <cell r="F24475" t="str">
            <v>中塘-铁河口</v>
          </cell>
          <cell r="G24475" t="str">
            <v>CQ90430281</v>
          </cell>
          <cell r="H24475">
            <v>1.235</v>
          </cell>
          <cell r="I24475">
            <v>2.032</v>
          </cell>
          <cell r="J24475">
            <v>0.797</v>
          </cell>
        </row>
        <row r="24476">
          <cell r="F24476" t="str">
            <v>石塘-帅大屋</v>
          </cell>
          <cell r="G24476" t="str">
            <v>CQ91430281</v>
          </cell>
          <cell r="H24476">
            <v>0.704</v>
          </cell>
          <cell r="I24476">
            <v>0.805</v>
          </cell>
          <cell r="J24476">
            <v>0.101</v>
          </cell>
        </row>
        <row r="24477">
          <cell r="F24477" t="str">
            <v>神福港镇-筱溪村</v>
          </cell>
          <cell r="G24477" t="str">
            <v>X063430281</v>
          </cell>
          <cell r="H24477">
            <v>4.867</v>
          </cell>
          <cell r="I24477">
            <v>5.24</v>
          </cell>
          <cell r="J24477">
            <v>0.373</v>
          </cell>
        </row>
        <row r="24478">
          <cell r="F24478" t="str">
            <v>丰塘坪-龙公祠</v>
          </cell>
          <cell r="G24478" t="str">
            <v>CK73430281</v>
          </cell>
          <cell r="H24478">
            <v>0</v>
          </cell>
          <cell r="I24478">
            <v>2.416</v>
          </cell>
          <cell r="J24478">
            <v>2.416</v>
          </cell>
        </row>
        <row r="24479">
          <cell r="F24479" t="str">
            <v>钟家-碰冲</v>
          </cell>
          <cell r="G24479" t="str">
            <v>CR56430281</v>
          </cell>
          <cell r="H24479">
            <v>0</v>
          </cell>
          <cell r="I24479">
            <v>1.532</v>
          </cell>
          <cell r="J24479">
            <v>1.532</v>
          </cell>
        </row>
        <row r="24480">
          <cell r="F24480" t="str">
            <v>江冲-江冲组</v>
          </cell>
          <cell r="G24480" t="str">
            <v>V216430281</v>
          </cell>
          <cell r="H24480">
            <v>0</v>
          </cell>
          <cell r="I24480">
            <v>0.314</v>
          </cell>
          <cell r="J24480">
            <v>0.314</v>
          </cell>
        </row>
        <row r="24481">
          <cell r="F24481" t="str">
            <v>扎营线</v>
          </cell>
          <cell r="G24481" t="str">
            <v>CA31430281</v>
          </cell>
          <cell r="H24481">
            <v>0.891</v>
          </cell>
          <cell r="I24481">
            <v>1.501</v>
          </cell>
          <cell r="J24481">
            <v>0.61</v>
          </cell>
        </row>
        <row r="24482">
          <cell r="F24482" t="str">
            <v>毛屋-上陂</v>
          </cell>
          <cell r="G24482" t="str">
            <v>CG16430281</v>
          </cell>
          <cell r="H24482">
            <v>0</v>
          </cell>
          <cell r="I24482">
            <v>0.411</v>
          </cell>
          <cell r="J24482">
            <v>0.411</v>
          </cell>
        </row>
        <row r="24483">
          <cell r="F24483" t="str">
            <v>干谷组-安全</v>
          </cell>
          <cell r="G24483" t="str">
            <v>V476430281</v>
          </cell>
          <cell r="H24483">
            <v>0</v>
          </cell>
          <cell r="I24483">
            <v>0.721</v>
          </cell>
          <cell r="J24483">
            <v>0.721</v>
          </cell>
        </row>
        <row r="24484">
          <cell r="F24484" t="str">
            <v>皂冲—土地塘</v>
          </cell>
          <cell r="G24484" t="str">
            <v>CD23430281</v>
          </cell>
          <cell r="H24484">
            <v>0</v>
          </cell>
          <cell r="I24484">
            <v>1.328</v>
          </cell>
          <cell r="J24484">
            <v>1.328</v>
          </cell>
        </row>
        <row r="24485">
          <cell r="F24485" t="str">
            <v>马井—上塘</v>
          </cell>
          <cell r="G24485" t="str">
            <v>CD25430281</v>
          </cell>
          <cell r="H24485">
            <v>0</v>
          </cell>
          <cell r="I24485">
            <v>2.079</v>
          </cell>
          <cell r="J24485">
            <v>2.079</v>
          </cell>
        </row>
        <row r="24486">
          <cell r="F24486" t="str">
            <v>山下-西冲</v>
          </cell>
          <cell r="G24486" t="str">
            <v>CF74430281</v>
          </cell>
          <cell r="H24486">
            <v>0</v>
          </cell>
          <cell r="I24486">
            <v>0.652</v>
          </cell>
          <cell r="J24486">
            <v>0.652</v>
          </cell>
        </row>
        <row r="24487">
          <cell r="F24487" t="str">
            <v>石家湾-沙塘</v>
          </cell>
          <cell r="G24487" t="str">
            <v>V474430281</v>
          </cell>
          <cell r="H24487">
            <v>0</v>
          </cell>
          <cell r="I24487">
            <v>0.621</v>
          </cell>
          <cell r="J24487">
            <v>0.621</v>
          </cell>
        </row>
        <row r="24488">
          <cell r="F24488" t="str">
            <v>石塘冲—皂冲</v>
          </cell>
          <cell r="G24488" t="str">
            <v>V475430281</v>
          </cell>
          <cell r="H24488">
            <v>0</v>
          </cell>
          <cell r="I24488">
            <v>1.533</v>
          </cell>
          <cell r="J24488">
            <v>1.533</v>
          </cell>
        </row>
        <row r="24489">
          <cell r="F24489" t="str">
            <v>横塘—大屋</v>
          </cell>
          <cell r="G24489" t="str">
            <v>V484430281</v>
          </cell>
          <cell r="H24489">
            <v>0</v>
          </cell>
          <cell r="I24489">
            <v>0.726</v>
          </cell>
          <cell r="J24489">
            <v>0.726</v>
          </cell>
        </row>
        <row r="24490">
          <cell r="F24490" t="str">
            <v>金鸡—下岭</v>
          </cell>
          <cell r="G24490" t="str">
            <v>CD37430281</v>
          </cell>
          <cell r="H24490">
            <v>0</v>
          </cell>
          <cell r="I24490">
            <v>1.165</v>
          </cell>
          <cell r="J24490">
            <v>1.165</v>
          </cell>
        </row>
        <row r="24491">
          <cell r="F24491" t="str">
            <v>六水龙—杂叶塘</v>
          </cell>
          <cell r="G24491" t="str">
            <v>V481430281</v>
          </cell>
          <cell r="H24491">
            <v>0</v>
          </cell>
          <cell r="I24491">
            <v>1.005</v>
          </cell>
          <cell r="J24491">
            <v>1.005</v>
          </cell>
        </row>
        <row r="24492">
          <cell r="F24492" t="str">
            <v>高湾—新祠</v>
          </cell>
          <cell r="G24492" t="str">
            <v>V490430281</v>
          </cell>
          <cell r="H24492">
            <v>0</v>
          </cell>
          <cell r="I24492">
            <v>1.165</v>
          </cell>
          <cell r="J24492">
            <v>1.165</v>
          </cell>
        </row>
        <row r="24493">
          <cell r="F24493" t="str">
            <v>双双1-南山咀</v>
          </cell>
          <cell r="G24493" t="str">
            <v>CD20430281</v>
          </cell>
          <cell r="H24493">
            <v>0</v>
          </cell>
          <cell r="I24493">
            <v>0.328</v>
          </cell>
          <cell r="J24493">
            <v>0.328</v>
          </cell>
        </row>
        <row r="24494">
          <cell r="F24494" t="str">
            <v>洲西-田心</v>
          </cell>
          <cell r="G24494" t="str">
            <v>V253430281</v>
          </cell>
          <cell r="H24494">
            <v>0</v>
          </cell>
          <cell r="I24494">
            <v>0.524</v>
          </cell>
          <cell r="J24494">
            <v>0.524</v>
          </cell>
        </row>
        <row r="24495">
          <cell r="F24495" t="str">
            <v>黄泥塘-社潭</v>
          </cell>
          <cell r="G24495" t="str">
            <v>CD19430281</v>
          </cell>
          <cell r="H24495">
            <v>0</v>
          </cell>
          <cell r="I24495">
            <v>1.739</v>
          </cell>
          <cell r="J24495">
            <v>1.739</v>
          </cell>
        </row>
        <row r="24496">
          <cell r="F24496" t="str">
            <v>玉塘村-门冲村</v>
          </cell>
          <cell r="G24496" t="str">
            <v>Y2B4430281</v>
          </cell>
          <cell r="H24496">
            <v>5.207</v>
          </cell>
          <cell r="I24496">
            <v>6.313</v>
          </cell>
          <cell r="J24496">
            <v>1.106</v>
          </cell>
        </row>
        <row r="24497">
          <cell r="F24497" t="str">
            <v>皂冲—土地塘</v>
          </cell>
          <cell r="G24497" t="str">
            <v>CD23430281</v>
          </cell>
          <cell r="H24497">
            <v>0</v>
          </cell>
          <cell r="I24497">
            <v>0.09</v>
          </cell>
          <cell r="J24497">
            <v>0.09</v>
          </cell>
        </row>
        <row r="24498">
          <cell r="F24498" t="str">
            <v>留冲—汽江冲</v>
          </cell>
          <cell r="G24498" t="str">
            <v>CD27430281</v>
          </cell>
          <cell r="H24498">
            <v>0</v>
          </cell>
          <cell r="I24498">
            <v>1.553</v>
          </cell>
          <cell r="J24498">
            <v>1.553</v>
          </cell>
        </row>
        <row r="24499">
          <cell r="F24499" t="str">
            <v>庙下—攸县和田</v>
          </cell>
          <cell r="G24499" t="str">
            <v>V040430281</v>
          </cell>
          <cell r="H24499">
            <v>0</v>
          </cell>
          <cell r="I24499">
            <v>0.768</v>
          </cell>
          <cell r="J24499">
            <v>0.768</v>
          </cell>
        </row>
        <row r="24500">
          <cell r="F24500" t="str">
            <v>井月线</v>
          </cell>
          <cell r="G24500" t="str">
            <v>V041430281</v>
          </cell>
          <cell r="H24500">
            <v>0</v>
          </cell>
          <cell r="I24500">
            <v>0.501</v>
          </cell>
          <cell r="J24500">
            <v>0.501</v>
          </cell>
        </row>
        <row r="24501">
          <cell r="F24501" t="str">
            <v>思古塘—岭背</v>
          </cell>
          <cell r="G24501" t="str">
            <v>CD31430281</v>
          </cell>
          <cell r="H24501">
            <v>0</v>
          </cell>
          <cell r="I24501">
            <v>0.561</v>
          </cell>
          <cell r="J24501">
            <v>0.561</v>
          </cell>
        </row>
        <row r="24502">
          <cell r="F24502" t="str">
            <v>敬老院—下官冲</v>
          </cell>
          <cell r="G24502" t="str">
            <v>CD33430281</v>
          </cell>
          <cell r="H24502">
            <v>0</v>
          </cell>
          <cell r="I24502">
            <v>0.558</v>
          </cell>
          <cell r="J24502">
            <v>0.558</v>
          </cell>
        </row>
        <row r="24503">
          <cell r="F24503" t="str">
            <v>洪山—对家山</v>
          </cell>
          <cell r="G24503" t="str">
            <v>CE82430281</v>
          </cell>
          <cell r="H24503">
            <v>0</v>
          </cell>
          <cell r="I24503">
            <v>1.065</v>
          </cell>
          <cell r="J24503">
            <v>1.065</v>
          </cell>
        </row>
        <row r="24504">
          <cell r="F24504" t="str">
            <v>麻子坡—秧田冲</v>
          </cell>
          <cell r="G24504" t="str">
            <v>V492430281</v>
          </cell>
          <cell r="H24504">
            <v>0</v>
          </cell>
          <cell r="I24504">
            <v>0.685</v>
          </cell>
          <cell r="J24504">
            <v>0.685</v>
          </cell>
        </row>
        <row r="24505">
          <cell r="F24505" t="str">
            <v>庵冲-烟桃岭</v>
          </cell>
          <cell r="G24505" t="str">
            <v>C285430281</v>
          </cell>
          <cell r="H24505">
            <v>1.675</v>
          </cell>
          <cell r="I24505">
            <v>1.913</v>
          </cell>
          <cell r="J24505">
            <v>0.238</v>
          </cell>
        </row>
        <row r="24506">
          <cell r="F24506" t="str">
            <v>桂花-楚东桥</v>
          </cell>
          <cell r="G24506" t="str">
            <v>CE33430281</v>
          </cell>
          <cell r="H24506">
            <v>0</v>
          </cell>
          <cell r="I24506">
            <v>0.508</v>
          </cell>
          <cell r="J24506">
            <v>0.508</v>
          </cell>
        </row>
        <row r="24507">
          <cell r="F24507" t="str">
            <v>群乐-朝阳</v>
          </cell>
          <cell r="G24507" t="str">
            <v>V353430281</v>
          </cell>
          <cell r="H24507">
            <v>0</v>
          </cell>
          <cell r="I24507">
            <v>0.958</v>
          </cell>
          <cell r="J24507">
            <v>0.958</v>
          </cell>
        </row>
        <row r="24508">
          <cell r="F24508" t="str">
            <v>包冲-向阳</v>
          </cell>
          <cell r="G24508" t="str">
            <v>V355430281</v>
          </cell>
          <cell r="H24508">
            <v>0</v>
          </cell>
          <cell r="I24508">
            <v>0.497</v>
          </cell>
          <cell r="J24508">
            <v>0.497</v>
          </cell>
        </row>
        <row r="24509">
          <cell r="F24509" t="str">
            <v>新关村-西塘铺村</v>
          </cell>
          <cell r="G24509" t="str">
            <v>Y271430281</v>
          </cell>
          <cell r="H24509">
            <v>3.932</v>
          </cell>
          <cell r="I24509">
            <v>5.152</v>
          </cell>
          <cell r="J24509">
            <v>1.22</v>
          </cell>
        </row>
        <row r="24510">
          <cell r="F24510" t="str">
            <v>垱上-老屋</v>
          </cell>
          <cell r="G24510" t="str">
            <v>V358430281</v>
          </cell>
          <cell r="H24510">
            <v>0</v>
          </cell>
          <cell r="I24510">
            <v>0.778</v>
          </cell>
          <cell r="J24510">
            <v>0.778</v>
          </cell>
        </row>
        <row r="24511">
          <cell r="F24511" t="str">
            <v>胜利-石子塘</v>
          </cell>
          <cell r="G24511" t="str">
            <v>CE55430281</v>
          </cell>
          <cell r="H24511">
            <v>0</v>
          </cell>
          <cell r="I24511">
            <v>0.995</v>
          </cell>
          <cell r="J24511">
            <v>0.995</v>
          </cell>
        </row>
        <row r="24512">
          <cell r="F24512" t="str">
            <v>前进-下铺</v>
          </cell>
          <cell r="G24512" t="str">
            <v>V359430281</v>
          </cell>
          <cell r="H24512">
            <v>0</v>
          </cell>
          <cell r="I24512">
            <v>0.793</v>
          </cell>
          <cell r="J24512">
            <v>0.793</v>
          </cell>
        </row>
        <row r="24513">
          <cell r="F24513" t="str">
            <v>马鞍岭-马鞍岭</v>
          </cell>
          <cell r="G24513" t="str">
            <v>CB23430281</v>
          </cell>
          <cell r="H24513">
            <v>1.642</v>
          </cell>
          <cell r="I24513">
            <v>2.178</v>
          </cell>
          <cell r="J24513">
            <v>0.536</v>
          </cell>
        </row>
        <row r="24514">
          <cell r="F24514" t="str">
            <v>上永线</v>
          </cell>
          <cell r="G24514" t="str">
            <v>CB28430281</v>
          </cell>
          <cell r="H24514">
            <v>0</v>
          </cell>
          <cell r="I24514">
            <v>1.341</v>
          </cell>
          <cell r="J24514">
            <v>1.341</v>
          </cell>
        </row>
        <row r="24515">
          <cell r="F24515" t="str">
            <v>上湾里-天井塘</v>
          </cell>
          <cell r="G24515" t="str">
            <v>CE29430281</v>
          </cell>
          <cell r="H24515">
            <v>0</v>
          </cell>
          <cell r="I24515">
            <v>1.582</v>
          </cell>
          <cell r="J24515">
            <v>1.582</v>
          </cell>
        </row>
        <row r="24516">
          <cell r="F24516" t="str">
            <v>坳上棚-坳上棚</v>
          </cell>
          <cell r="G24516" t="str">
            <v>C266430281</v>
          </cell>
          <cell r="H24516">
            <v>0</v>
          </cell>
          <cell r="I24516">
            <v>1.566</v>
          </cell>
          <cell r="J24516">
            <v>1.566</v>
          </cell>
        </row>
        <row r="24517">
          <cell r="F24517" t="str">
            <v>冯家里1-冯家里1</v>
          </cell>
          <cell r="G24517" t="str">
            <v>C267430281</v>
          </cell>
          <cell r="H24517">
            <v>0</v>
          </cell>
          <cell r="I24517">
            <v>1.989</v>
          </cell>
          <cell r="J24517">
            <v>1.989</v>
          </cell>
        </row>
        <row r="24518">
          <cell r="G24518" t="str">
            <v>V000</v>
          </cell>
          <cell r="H24518">
            <v>0</v>
          </cell>
          <cell r="I24518">
            <v>0.152</v>
          </cell>
          <cell r="J24518">
            <v>0.152</v>
          </cell>
        </row>
        <row r="24519">
          <cell r="F24519" t="str">
            <v>道公祠-大屋</v>
          </cell>
          <cell r="G24519" t="str">
            <v>V382430281</v>
          </cell>
          <cell r="H24519">
            <v>0</v>
          </cell>
          <cell r="I24519">
            <v>0.598</v>
          </cell>
          <cell r="J24519">
            <v>0.598</v>
          </cell>
        </row>
        <row r="24520">
          <cell r="F24520" t="str">
            <v>双塘-中塘</v>
          </cell>
          <cell r="G24520" t="str">
            <v>V384430281</v>
          </cell>
          <cell r="H24520">
            <v>0</v>
          </cell>
          <cell r="I24520">
            <v>0.563</v>
          </cell>
          <cell r="J24520">
            <v>0.563</v>
          </cell>
        </row>
        <row r="24521">
          <cell r="F24521" t="str">
            <v>漏担线</v>
          </cell>
          <cell r="G24521" t="str">
            <v>C01C430281</v>
          </cell>
          <cell r="H24521">
            <v>0</v>
          </cell>
          <cell r="I24521">
            <v>0.612</v>
          </cell>
          <cell r="J24521">
            <v>0.612</v>
          </cell>
        </row>
        <row r="24522">
          <cell r="F24522" t="str">
            <v>柏冲-柏冲</v>
          </cell>
          <cell r="G24522" t="str">
            <v>C992430281</v>
          </cell>
          <cell r="H24522">
            <v>0.749</v>
          </cell>
          <cell r="I24522">
            <v>1.409</v>
          </cell>
          <cell r="J24522">
            <v>0.66</v>
          </cell>
        </row>
        <row r="24523">
          <cell r="F24523" t="str">
            <v>公共-和平</v>
          </cell>
          <cell r="G24523" t="str">
            <v>V378430281</v>
          </cell>
          <cell r="H24523">
            <v>0</v>
          </cell>
          <cell r="I24523">
            <v>0.369</v>
          </cell>
          <cell r="J24523">
            <v>0.369</v>
          </cell>
        </row>
        <row r="24524">
          <cell r="F24524" t="str">
            <v>樟树-和平</v>
          </cell>
          <cell r="G24524" t="str">
            <v>V379430281</v>
          </cell>
          <cell r="H24524">
            <v>0</v>
          </cell>
          <cell r="I24524">
            <v>0.305</v>
          </cell>
          <cell r="J24524">
            <v>0.305</v>
          </cell>
        </row>
        <row r="24525">
          <cell r="F24525" t="str">
            <v>熊家坝-乌家祠</v>
          </cell>
          <cell r="G24525" t="str">
            <v>CA28430281</v>
          </cell>
          <cell r="H24525">
            <v>0</v>
          </cell>
          <cell r="I24525">
            <v>0.136</v>
          </cell>
          <cell r="J24525">
            <v>0.136</v>
          </cell>
        </row>
        <row r="24526">
          <cell r="F24526" t="str">
            <v>矮山-曾家冲</v>
          </cell>
          <cell r="G24526" t="str">
            <v>V390430281</v>
          </cell>
          <cell r="H24526">
            <v>0</v>
          </cell>
          <cell r="I24526">
            <v>0.091</v>
          </cell>
          <cell r="J24526">
            <v>0.091</v>
          </cell>
        </row>
        <row r="24527">
          <cell r="F24527" t="str">
            <v>东公祠-大屋</v>
          </cell>
          <cell r="G24527" t="str">
            <v>CG98430281</v>
          </cell>
          <cell r="H24527">
            <v>0</v>
          </cell>
          <cell r="I24527">
            <v>0.971</v>
          </cell>
          <cell r="J24527">
            <v>0.971</v>
          </cell>
        </row>
        <row r="24528">
          <cell r="F24528" t="str">
            <v>赢石线</v>
          </cell>
          <cell r="G24528" t="str">
            <v>C303430281</v>
          </cell>
          <cell r="H24528">
            <v>0</v>
          </cell>
          <cell r="I24528">
            <v>0.955</v>
          </cell>
          <cell r="J24528">
            <v>0.955</v>
          </cell>
        </row>
        <row r="24529">
          <cell r="F24529" t="str">
            <v>新屋-赖家老屋</v>
          </cell>
          <cell r="G24529" t="str">
            <v>C988430281</v>
          </cell>
          <cell r="H24529">
            <v>0.853</v>
          </cell>
          <cell r="I24529">
            <v>1.861</v>
          </cell>
          <cell r="J24529">
            <v>1.008</v>
          </cell>
        </row>
        <row r="24530">
          <cell r="F24530" t="str">
            <v>东塘-西塘</v>
          </cell>
          <cell r="G24530" t="str">
            <v>CE59430281</v>
          </cell>
          <cell r="H24530">
            <v>0</v>
          </cell>
          <cell r="I24530">
            <v>1.834</v>
          </cell>
          <cell r="J24530">
            <v>1.834</v>
          </cell>
        </row>
        <row r="24531">
          <cell r="F24531" t="str">
            <v>大坪-江西仁村</v>
          </cell>
          <cell r="G24531" t="str">
            <v>CE60430281</v>
          </cell>
          <cell r="H24531">
            <v>0</v>
          </cell>
          <cell r="I24531">
            <v>2.094</v>
          </cell>
          <cell r="J24531">
            <v>2.094</v>
          </cell>
        </row>
        <row r="24532">
          <cell r="F24532" t="str">
            <v>牛丫洪-黄泥坳</v>
          </cell>
          <cell r="G24532" t="str">
            <v>CE61430281</v>
          </cell>
          <cell r="H24532">
            <v>0</v>
          </cell>
          <cell r="I24532">
            <v>0.652</v>
          </cell>
          <cell r="J24532">
            <v>0.652</v>
          </cell>
        </row>
        <row r="24533">
          <cell r="F24533" t="str">
            <v>射下-垄子</v>
          </cell>
          <cell r="G24533" t="str">
            <v>CE64430281</v>
          </cell>
          <cell r="H24533">
            <v>0</v>
          </cell>
          <cell r="I24533">
            <v>0.651</v>
          </cell>
          <cell r="J24533">
            <v>0.651</v>
          </cell>
        </row>
        <row r="24534">
          <cell r="F24534" t="str">
            <v>瓦棚-张家山</v>
          </cell>
          <cell r="G24534" t="str">
            <v>CG84430281</v>
          </cell>
          <cell r="H24534">
            <v>0</v>
          </cell>
          <cell r="I24534">
            <v>0.687</v>
          </cell>
          <cell r="J24534">
            <v>0.687</v>
          </cell>
        </row>
        <row r="24535">
          <cell r="F24535" t="str">
            <v>屏山村-杨林村</v>
          </cell>
          <cell r="G24535" t="str">
            <v>Y227430281</v>
          </cell>
          <cell r="H24535">
            <v>2.927</v>
          </cell>
          <cell r="I24535">
            <v>3.384</v>
          </cell>
          <cell r="J24535">
            <v>0.457</v>
          </cell>
        </row>
        <row r="24536">
          <cell r="F24536" t="str">
            <v>万金线</v>
          </cell>
          <cell r="G24536" t="str">
            <v>Y273430281</v>
          </cell>
          <cell r="H24536">
            <v>2.716</v>
          </cell>
          <cell r="I24536">
            <v>4.58</v>
          </cell>
          <cell r="J24536">
            <v>1.864</v>
          </cell>
        </row>
        <row r="24537">
          <cell r="F24537" t="str">
            <v>毛屋街-将军塘</v>
          </cell>
          <cell r="G24537" t="str">
            <v>CG90430281</v>
          </cell>
          <cell r="H24537">
            <v>0</v>
          </cell>
          <cell r="I24537">
            <v>1.574</v>
          </cell>
          <cell r="J24537">
            <v>1.574</v>
          </cell>
        </row>
        <row r="24538">
          <cell r="F24538" t="str">
            <v>老虎冲-央塘</v>
          </cell>
          <cell r="G24538" t="str">
            <v>V369430281</v>
          </cell>
          <cell r="H24538">
            <v>0</v>
          </cell>
          <cell r="I24538">
            <v>0.49</v>
          </cell>
          <cell r="J24538">
            <v>0.49</v>
          </cell>
        </row>
        <row r="24539">
          <cell r="F24539" t="str">
            <v>道吉屋-后背冲</v>
          </cell>
          <cell r="G24539" t="str">
            <v>V372430281</v>
          </cell>
          <cell r="H24539">
            <v>0</v>
          </cell>
          <cell r="I24539">
            <v>0.218</v>
          </cell>
          <cell r="J24539">
            <v>0.218</v>
          </cell>
        </row>
        <row r="24540">
          <cell r="F24540" t="str">
            <v>毛田-大石塘</v>
          </cell>
          <cell r="G24540" t="str">
            <v>V373430281</v>
          </cell>
          <cell r="H24540">
            <v>0</v>
          </cell>
          <cell r="I24540">
            <v>0.548</v>
          </cell>
          <cell r="J24540">
            <v>0.548</v>
          </cell>
        </row>
        <row r="24541">
          <cell r="F24541" t="str">
            <v>新屋-赖家老屋</v>
          </cell>
          <cell r="G24541" t="str">
            <v>C988430281</v>
          </cell>
          <cell r="H24541">
            <v>0.322</v>
          </cell>
          <cell r="I24541">
            <v>0.623</v>
          </cell>
          <cell r="J24541">
            <v>0.301</v>
          </cell>
        </row>
        <row r="24542">
          <cell r="F24542" t="str">
            <v>瓦棚-张家山</v>
          </cell>
          <cell r="G24542" t="str">
            <v>CG84430281</v>
          </cell>
          <cell r="H24542">
            <v>0</v>
          </cell>
          <cell r="I24542">
            <v>0.067</v>
          </cell>
          <cell r="J24542">
            <v>0.067</v>
          </cell>
        </row>
        <row r="24543">
          <cell r="F24543" t="str">
            <v>公塘-公塘</v>
          </cell>
          <cell r="G24543" t="str">
            <v>CB24430281</v>
          </cell>
          <cell r="H24543">
            <v>0.53</v>
          </cell>
          <cell r="I24543">
            <v>1.479</v>
          </cell>
          <cell r="J24543">
            <v>0.949</v>
          </cell>
        </row>
        <row r="24544">
          <cell r="F24544" t="str">
            <v>荷池-谭家新屋</v>
          </cell>
          <cell r="G24544" t="str">
            <v>V347430281</v>
          </cell>
          <cell r="H24544">
            <v>0</v>
          </cell>
          <cell r="I24544">
            <v>0.65</v>
          </cell>
          <cell r="J24544">
            <v>0.65</v>
          </cell>
        </row>
        <row r="24545">
          <cell r="F24545" t="str">
            <v>企石1-企石1</v>
          </cell>
          <cell r="G24545" t="str">
            <v>C999430281</v>
          </cell>
          <cell r="H24545">
            <v>0.268</v>
          </cell>
          <cell r="I24545">
            <v>0.78</v>
          </cell>
          <cell r="J24545">
            <v>0.512</v>
          </cell>
        </row>
        <row r="24546">
          <cell r="F24546" t="str">
            <v>肖家塘-乘前坪</v>
          </cell>
          <cell r="G24546" t="str">
            <v>CE52430281</v>
          </cell>
          <cell r="H24546">
            <v>0</v>
          </cell>
          <cell r="I24546">
            <v>0.924</v>
          </cell>
          <cell r="J24546">
            <v>0.924</v>
          </cell>
        </row>
        <row r="24547">
          <cell r="F24547" t="str">
            <v>羊古塘-下塘</v>
          </cell>
          <cell r="G24547" t="str">
            <v>CE72430281</v>
          </cell>
          <cell r="H24547">
            <v>0</v>
          </cell>
          <cell r="I24547">
            <v>0.747</v>
          </cell>
          <cell r="J24547">
            <v>0.747</v>
          </cell>
        </row>
        <row r="24548">
          <cell r="F24548" t="str">
            <v>石湾-黄口坡</v>
          </cell>
          <cell r="G24548" t="str">
            <v>V392430281</v>
          </cell>
          <cell r="H24548">
            <v>0</v>
          </cell>
          <cell r="I24548">
            <v>0.532</v>
          </cell>
          <cell r="J24548">
            <v>0.532</v>
          </cell>
        </row>
        <row r="24549">
          <cell r="F24549" t="str">
            <v>杉山-杨家塘</v>
          </cell>
          <cell r="G24549" t="str">
            <v>V395430281</v>
          </cell>
          <cell r="H24549">
            <v>0</v>
          </cell>
          <cell r="I24549">
            <v>0.16</v>
          </cell>
          <cell r="J24549">
            <v>0.16</v>
          </cell>
        </row>
        <row r="24550">
          <cell r="F24550" t="str">
            <v>三甲庙-三甲庙</v>
          </cell>
          <cell r="G24550" t="str">
            <v>C847430281</v>
          </cell>
          <cell r="H24550">
            <v>0</v>
          </cell>
          <cell r="I24550">
            <v>0.196</v>
          </cell>
          <cell r="J24550">
            <v>0.196</v>
          </cell>
        </row>
        <row r="24551">
          <cell r="F24551" t="str">
            <v>丁家塘-石坝上</v>
          </cell>
          <cell r="G24551" t="str">
            <v>CG87430281</v>
          </cell>
          <cell r="H24551">
            <v>0</v>
          </cell>
          <cell r="I24551">
            <v>0.57</v>
          </cell>
          <cell r="J24551">
            <v>0.57</v>
          </cell>
        </row>
        <row r="24552">
          <cell r="F24552" t="str">
            <v>六洋冲-龙咀上</v>
          </cell>
          <cell r="G24552" t="str">
            <v>V387430281</v>
          </cell>
          <cell r="H24552">
            <v>0</v>
          </cell>
          <cell r="I24552">
            <v>0.655</v>
          </cell>
          <cell r="J24552">
            <v>0.655</v>
          </cell>
        </row>
        <row r="24553">
          <cell r="F24553" t="str">
            <v>大冲-范家冲</v>
          </cell>
          <cell r="G24553" t="str">
            <v>CE39430281</v>
          </cell>
          <cell r="H24553">
            <v>0</v>
          </cell>
          <cell r="I24553">
            <v>1.026</v>
          </cell>
          <cell r="J24553">
            <v>1.026</v>
          </cell>
        </row>
        <row r="24554">
          <cell r="F24554" t="str">
            <v>园珠氹-梨树塘</v>
          </cell>
          <cell r="G24554" t="str">
            <v>CE40430281</v>
          </cell>
          <cell r="H24554">
            <v>0</v>
          </cell>
          <cell r="I24554">
            <v>0.537</v>
          </cell>
          <cell r="J24554">
            <v>0.537</v>
          </cell>
        </row>
        <row r="24555">
          <cell r="F24555" t="str">
            <v>上李公塘-下李公塘</v>
          </cell>
          <cell r="G24555" t="str">
            <v>CE50430281</v>
          </cell>
          <cell r="H24555">
            <v>0</v>
          </cell>
          <cell r="I24555">
            <v>0.536</v>
          </cell>
          <cell r="J24555">
            <v>0.536</v>
          </cell>
        </row>
        <row r="24556">
          <cell r="F24556" t="str">
            <v>东塘-大冲</v>
          </cell>
          <cell r="G24556" t="str">
            <v>CG94430281</v>
          </cell>
          <cell r="H24556">
            <v>0</v>
          </cell>
          <cell r="I24556">
            <v>0.597</v>
          </cell>
          <cell r="J24556">
            <v>0.597</v>
          </cell>
        </row>
        <row r="24557">
          <cell r="F24557" t="str">
            <v>鸟树-杨剪塘</v>
          </cell>
          <cell r="G24557" t="str">
            <v>V366430281</v>
          </cell>
          <cell r="H24557">
            <v>0</v>
          </cell>
          <cell r="I24557">
            <v>0.571</v>
          </cell>
          <cell r="J24557">
            <v>0.571</v>
          </cell>
        </row>
        <row r="24558">
          <cell r="F24558" t="str">
            <v>鹅塘-下李公塘</v>
          </cell>
          <cell r="G24558" t="str">
            <v>V367430281</v>
          </cell>
          <cell r="H24558">
            <v>0</v>
          </cell>
          <cell r="I24558">
            <v>0.508</v>
          </cell>
          <cell r="J24558">
            <v>0.508</v>
          </cell>
        </row>
        <row r="24559">
          <cell r="F24559" t="str">
            <v>西林-荷塘</v>
          </cell>
          <cell r="G24559" t="str">
            <v>CB33430281</v>
          </cell>
          <cell r="H24559">
            <v>0</v>
          </cell>
          <cell r="I24559">
            <v>1.878</v>
          </cell>
          <cell r="J24559">
            <v>1.878</v>
          </cell>
        </row>
        <row r="24560">
          <cell r="F24560" t="str">
            <v>大屋坡-锡铺里</v>
          </cell>
          <cell r="G24560" t="str">
            <v>V341430281</v>
          </cell>
          <cell r="H24560">
            <v>0</v>
          </cell>
          <cell r="I24560">
            <v>0.476</v>
          </cell>
          <cell r="J24560">
            <v>0.476</v>
          </cell>
        </row>
        <row r="24561">
          <cell r="F24561" t="str">
            <v>三槐地-塘尾</v>
          </cell>
          <cell r="G24561" t="str">
            <v>V342430281</v>
          </cell>
          <cell r="H24561">
            <v>0</v>
          </cell>
          <cell r="I24561">
            <v>0.391</v>
          </cell>
          <cell r="J24561">
            <v>0.391</v>
          </cell>
        </row>
        <row r="24562">
          <cell r="F24562" t="str">
            <v>西林学校-公塘</v>
          </cell>
          <cell r="G24562" t="str">
            <v>V348430281</v>
          </cell>
          <cell r="H24562">
            <v>0</v>
          </cell>
          <cell r="I24562">
            <v>1.228</v>
          </cell>
          <cell r="J24562">
            <v>1.228</v>
          </cell>
        </row>
        <row r="24563">
          <cell r="F24563" t="str">
            <v>公塘-公塘</v>
          </cell>
          <cell r="G24563" t="str">
            <v>CB24430281</v>
          </cell>
          <cell r="H24563">
            <v>0</v>
          </cell>
          <cell r="I24563">
            <v>0.53</v>
          </cell>
          <cell r="J24563">
            <v>0.53</v>
          </cell>
        </row>
        <row r="24564">
          <cell r="F24564" t="str">
            <v>上边老屋-蛇形咀</v>
          </cell>
          <cell r="G24564" t="str">
            <v>CB27430281</v>
          </cell>
          <cell r="H24564">
            <v>0</v>
          </cell>
          <cell r="I24564">
            <v>1.262</v>
          </cell>
          <cell r="J24564">
            <v>1.262</v>
          </cell>
        </row>
        <row r="24565">
          <cell r="F24565" t="str">
            <v>油铺-油铺</v>
          </cell>
          <cell r="G24565" t="str">
            <v>C372430281</v>
          </cell>
          <cell r="H24565">
            <v>1.275</v>
          </cell>
          <cell r="I24565">
            <v>1.813</v>
          </cell>
          <cell r="J24565">
            <v>0.538</v>
          </cell>
        </row>
        <row r="24566">
          <cell r="F24566" t="str">
            <v>新屋湾-婆公冲</v>
          </cell>
          <cell r="G24566" t="str">
            <v>CH83430281</v>
          </cell>
          <cell r="H24566">
            <v>0</v>
          </cell>
          <cell r="I24566">
            <v>0.488</v>
          </cell>
          <cell r="J24566">
            <v>0.488</v>
          </cell>
        </row>
        <row r="24567">
          <cell r="F24567" t="str">
            <v>熊祠-熊祠2</v>
          </cell>
          <cell r="G24567" t="str">
            <v>CH85430281</v>
          </cell>
          <cell r="H24567">
            <v>0</v>
          </cell>
          <cell r="I24567">
            <v>0.41</v>
          </cell>
          <cell r="J24567">
            <v>0.41</v>
          </cell>
        </row>
        <row r="24568">
          <cell r="F24568" t="str">
            <v>烂泥冲-烂泥冲</v>
          </cell>
          <cell r="G24568" t="str">
            <v>V797430281</v>
          </cell>
          <cell r="H24568">
            <v>0</v>
          </cell>
          <cell r="I24568">
            <v>0.793</v>
          </cell>
          <cell r="J24568">
            <v>0.793</v>
          </cell>
        </row>
        <row r="24569">
          <cell r="F24569" t="str">
            <v>新庄湾-大冲</v>
          </cell>
          <cell r="G24569" t="str">
            <v>CH87430281</v>
          </cell>
          <cell r="H24569">
            <v>2.541</v>
          </cell>
          <cell r="I24569">
            <v>3.431</v>
          </cell>
          <cell r="J24569">
            <v>0.89</v>
          </cell>
        </row>
        <row r="24570">
          <cell r="F24570" t="str">
            <v>曾家湾-通道</v>
          </cell>
          <cell r="G24570" t="str">
            <v>C367430281</v>
          </cell>
          <cell r="H24570">
            <v>0.944</v>
          </cell>
          <cell r="I24570">
            <v>1.157</v>
          </cell>
          <cell r="J24570">
            <v>0.213</v>
          </cell>
        </row>
        <row r="24571">
          <cell r="F24571" t="str">
            <v>曾家湾-柏树</v>
          </cell>
          <cell r="G24571" t="str">
            <v>V787430281</v>
          </cell>
          <cell r="H24571">
            <v>0</v>
          </cell>
          <cell r="I24571">
            <v>0.523</v>
          </cell>
          <cell r="J24571">
            <v>0.523</v>
          </cell>
        </row>
        <row r="24572">
          <cell r="F24572" t="str">
            <v>店门口-新屋</v>
          </cell>
          <cell r="G24572" t="str">
            <v>V788430281</v>
          </cell>
          <cell r="H24572">
            <v>0</v>
          </cell>
          <cell r="I24572">
            <v>0.397</v>
          </cell>
          <cell r="J24572">
            <v>0.397</v>
          </cell>
        </row>
        <row r="24573">
          <cell r="F24573" t="str">
            <v>罗三-十字路</v>
          </cell>
          <cell r="G24573" t="str">
            <v>CJ38430281</v>
          </cell>
          <cell r="H24573">
            <v>0</v>
          </cell>
          <cell r="I24573">
            <v>0.295</v>
          </cell>
          <cell r="J24573">
            <v>0.295</v>
          </cell>
        </row>
        <row r="24574">
          <cell r="F24574" t="str">
            <v>易家坪-鸡子冲</v>
          </cell>
          <cell r="G24574" t="str">
            <v>V888430281</v>
          </cell>
          <cell r="H24574">
            <v>0</v>
          </cell>
          <cell r="I24574">
            <v>1.182</v>
          </cell>
          <cell r="J24574">
            <v>1.182</v>
          </cell>
        </row>
        <row r="24575">
          <cell r="F24575" t="str">
            <v>站湘湾-锅子冲</v>
          </cell>
          <cell r="G24575" t="str">
            <v>CJ57430281</v>
          </cell>
          <cell r="H24575">
            <v>0</v>
          </cell>
          <cell r="I24575">
            <v>0.869</v>
          </cell>
          <cell r="J24575">
            <v>0.869</v>
          </cell>
        </row>
        <row r="24576">
          <cell r="F24576" t="str">
            <v>宝塔-宝塔</v>
          </cell>
          <cell r="G24576" t="str">
            <v>V865430281</v>
          </cell>
          <cell r="H24576">
            <v>0</v>
          </cell>
          <cell r="I24576">
            <v>0.506</v>
          </cell>
          <cell r="J24576">
            <v>0.506</v>
          </cell>
        </row>
        <row r="24577">
          <cell r="F24577" t="str">
            <v>新庄湾-大冲</v>
          </cell>
          <cell r="G24577" t="str">
            <v>CH87430281</v>
          </cell>
          <cell r="H24577">
            <v>0</v>
          </cell>
          <cell r="I24577">
            <v>0.6</v>
          </cell>
          <cell r="J24577">
            <v>0.6</v>
          </cell>
        </row>
        <row r="24578">
          <cell r="F24578" t="str">
            <v>丹公祠-姚坡</v>
          </cell>
          <cell r="G24578" t="str">
            <v>V791430281</v>
          </cell>
          <cell r="H24578">
            <v>0</v>
          </cell>
          <cell r="I24578">
            <v>0.338</v>
          </cell>
          <cell r="J24578">
            <v>0.338</v>
          </cell>
        </row>
        <row r="24579">
          <cell r="F24579" t="str">
            <v>高塘-前进</v>
          </cell>
          <cell r="G24579" t="str">
            <v>CJ44430281</v>
          </cell>
          <cell r="H24579">
            <v>0</v>
          </cell>
          <cell r="I24579">
            <v>0.958</v>
          </cell>
          <cell r="J24579">
            <v>0.958</v>
          </cell>
        </row>
        <row r="24580">
          <cell r="F24580" t="str">
            <v>全红-全红</v>
          </cell>
          <cell r="G24580" t="str">
            <v>V897430281</v>
          </cell>
          <cell r="H24580">
            <v>0</v>
          </cell>
          <cell r="I24580">
            <v>0.417</v>
          </cell>
          <cell r="J24580">
            <v>0.417</v>
          </cell>
        </row>
        <row r="24581">
          <cell r="F24581" t="str">
            <v>镇政府-江家老屋</v>
          </cell>
          <cell r="G24581" t="str">
            <v>C645430281</v>
          </cell>
          <cell r="H24581">
            <v>1.076</v>
          </cell>
          <cell r="I24581">
            <v>1.695</v>
          </cell>
          <cell r="J24581">
            <v>0.619</v>
          </cell>
        </row>
        <row r="24582">
          <cell r="F24582" t="str">
            <v>倜光线</v>
          </cell>
          <cell r="G24582" t="str">
            <v>C43A430281</v>
          </cell>
          <cell r="H24582">
            <v>0</v>
          </cell>
          <cell r="I24582">
            <v>0.678</v>
          </cell>
          <cell r="J24582">
            <v>0.678</v>
          </cell>
        </row>
        <row r="24583">
          <cell r="F24583" t="str">
            <v>罗家塘-枫林市</v>
          </cell>
          <cell r="G24583" t="str">
            <v>CH36430281</v>
          </cell>
          <cell r="H24583">
            <v>0</v>
          </cell>
          <cell r="I24583">
            <v>0.809</v>
          </cell>
          <cell r="J24583">
            <v>0.809</v>
          </cell>
        </row>
        <row r="24584">
          <cell r="G24584" t="str">
            <v>V000</v>
          </cell>
          <cell r="H24584">
            <v>0</v>
          </cell>
          <cell r="I24584">
            <v>0.256</v>
          </cell>
          <cell r="J24584">
            <v>0.256</v>
          </cell>
        </row>
        <row r="24585">
          <cell r="F24585" t="str">
            <v>分水-高草冲</v>
          </cell>
          <cell r="G24585" t="str">
            <v>V780430281</v>
          </cell>
          <cell r="H24585">
            <v>0</v>
          </cell>
          <cell r="I24585">
            <v>0.568</v>
          </cell>
          <cell r="J24585">
            <v>0.568</v>
          </cell>
        </row>
        <row r="24586">
          <cell r="F24586" t="str">
            <v>社光咀-分水</v>
          </cell>
          <cell r="G24586" t="str">
            <v>V782430281</v>
          </cell>
          <cell r="H24586">
            <v>0</v>
          </cell>
          <cell r="I24586">
            <v>0.339</v>
          </cell>
          <cell r="J24586">
            <v>0.339</v>
          </cell>
        </row>
        <row r="24587">
          <cell r="F24587" t="str">
            <v>桂花树组-易家庄</v>
          </cell>
          <cell r="G24587" t="str">
            <v>C878430281</v>
          </cell>
          <cell r="H24587">
            <v>0.6</v>
          </cell>
          <cell r="I24587">
            <v>1.346</v>
          </cell>
          <cell r="J24587">
            <v>0.746</v>
          </cell>
        </row>
        <row r="24588">
          <cell r="F24588" t="str">
            <v>下老屋-五石</v>
          </cell>
          <cell r="G24588" t="str">
            <v>C883430281</v>
          </cell>
          <cell r="H24588">
            <v>2.975</v>
          </cell>
          <cell r="I24588">
            <v>3.306</v>
          </cell>
          <cell r="J24588">
            <v>0.331</v>
          </cell>
        </row>
        <row r="24589">
          <cell r="F24589" t="str">
            <v>刘贺线</v>
          </cell>
          <cell r="G24589" t="str">
            <v>C99A430281</v>
          </cell>
          <cell r="H24589">
            <v>0</v>
          </cell>
          <cell r="I24589">
            <v>0.868</v>
          </cell>
          <cell r="J24589">
            <v>0.868</v>
          </cell>
        </row>
        <row r="24590">
          <cell r="F24590" t="str">
            <v>石子岭-金沟咀</v>
          </cell>
          <cell r="G24590" t="str">
            <v>C01B430281</v>
          </cell>
          <cell r="H24590">
            <v>2.336</v>
          </cell>
          <cell r="I24590">
            <v>3.524</v>
          </cell>
          <cell r="J24590">
            <v>1.188</v>
          </cell>
        </row>
        <row r="24591">
          <cell r="F24591" t="str">
            <v>大湾村-肖家冲村</v>
          </cell>
          <cell r="G24591" t="str">
            <v>Y241430281</v>
          </cell>
          <cell r="H24591">
            <v>1.996</v>
          </cell>
          <cell r="I24591">
            <v>2.931</v>
          </cell>
          <cell r="J24591">
            <v>0.935</v>
          </cell>
        </row>
        <row r="24592">
          <cell r="F24592" t="str">
            <v>唐家坳-土株岭</v>
          </cell>
          <cell r="G24592" t="str">
            <v>X092430281</v>
          </cell>
          <cell r="H24592">
            <v>14.653</v>
          </cell>
          <cell r="I24592">
            <v>15.279</v>
          </cell>
          <cell r="J24592">
            <v>0.626</v>
          </cell>
        </row>
        <row r="24593">
          <cell r="F24593" t="str">
            <v>礼官线-垅里屋</v>
          </cell>
          <cell r="G24593" t="str">
            <v>V881430281</v>
          </cell>
          <cell r="H24593">
            <v>0</v>
          </cell>
          <cell r="I24593">
            <v>0.1</v>
          </cell>
          <cell r="J24593">
            <v>0.1</v>
          </cell>
        </row>
        <row r="24594">
          <cell r="F24594" t="str">
            <v>婆公冲-王家大屋</v>
          </cell>
          <cell r="G24594" t="str">
            <v>C887430281</v>
          </cell>
          <cell r="H24594">
            <v>3.177</v>
          </cell>
          <cell r="I24594">
            <v>3.553</v>
          </cell>
          <cell r="J24594">
            <v>0.376</v>
          </cell>
        </row>
        <row r="24595">
          <cell r="F24595" t="str">
            <v>婆公冲-王家大屋</v>
          </cell>
          <cell r="G24595" t="str">
            <v>C887430281</v>
          </cell>
          <cell r="H24595">
            <v>3.553</v>
          </cell>
          <cell r="I24595">
            <v>4.02</v>
          </cell>
          <cell r="J24595">
            <v>0.467</v>
          </cell>
        </row>
        <row r="24596">
          <cell r="F24596" t="str">
            <v>新建-新建</v>
          </cell>
          <cell r="G24596" t="str">
            <v>V813430281</v>
          </cell>
          <cell r="H24596">
            <v>0</v>
          </cell>
          <cell r="I24596">
            <v>0.389</v>
          </cell>
          <cell r="J24596">
            <v>0.389</v>
          </cell>
        </row>
        <row r="24597">
          <cell r="F24597" t="str">
            <v>合音堂-合音堂</v>
          </cell>
          <cell r="G24597" t="str">
            <v>V816430281</v>
          </cell>
          <cell r="H24597">
            <v>0</v>
          </cell>
          <cell r="I24597">
            <v>0.526</v>
          </cell>
          <cell r="J24597">
            <v>0.526</v>
          </cell>
        </row>
        <row r="24598">
          <cell r="F24598" t="str">
            <v>合音堂-梓木</v>
          </cell>
          <cell r="G24598" t="str">
            <v>V824430281</v>
          </cell>
          <cell r="H24598">
            <v>0</v>
          </cell>
          <cell r="I24598">
            <v>0.808</v>
          </cell>
          <cell r="J24598">
            <v>0.808</v>
          </cell>
        </row>
        <row r="24599">
          <cell r="F24599" t="str">
            <v>八斗-骆家坡</v>
          </cell>
          <cell r="G24599" t="str">
            <v>VD60430281</v>
          </cell>
          <cell r="H24599">
            <v>0.542</v>
          </cell>
          <cell r="I24599">
            <v>3.343</v>
          </cell>
          <cell r="J24599">
            <v>2.801</v>
          </cell>
        </row>
        <row r="24600">
          <cell r="F24600" t="str">
            <v>大亩田-朝天湾</v>
          </cell>
          <cell r="G24600" t="str">
            <v>V828430281</v>
          </cell>
          <cell r="H24600">
            <v>0</v>
          </cell>
          <cell r="I24600">
            <v>0.556</v>
          </cell>
          <cell r="J24600">
            <v>0.556</v>
          </cell>
        </row>
        <row r="24601">
          <cell r="F24601" t="str">
            <v>丛光冲-黄泥坪</v>
          </cell>
          <cell r="G24601" t="str">
            <v>V809430281</v>
          </cell>
          <cell r="H24601">
            <v>0</v>
          </cell>
          <cell r="I24601">
            <v>1.61</v>
          </cell>
          <cell r="J24601">
            <v>1.61</v>
          </cell>
        </row>
        <row r="24602">
          <cell r="F24602" t="str">
            <v>坝连冲-甘草园</v>
          </cell>
          <cell r="G24602" t="str">
            <v>V811430281</v>
          </cell>
          <cell r="H24602">
            <v>0</v>
          </cell>
          <cell r="I24602">
            <v>0.506</v>
          </cell>
          <cell r="J24602">
            <v>0.506</v>
          </cell>
        </row>
        <row r="24603">
          <cell r="F24603" t="str">
            <v>庙下—攸县和田</v>
          </cell>
          <cell r="G24603" t="str">
            <v>V040430281</v>
          </cell>
          <cell r="H24603">
            <v>0</v>
          </cell>
          <cell r="I24603">
            <v>0.108</v>
          </cell>
          <cell r="J24603">
            <v>0.108</v>
          </cell>
        </row>
        <row r="24604">
          <cell r="F24604" t="str">
            <v>祠堂-东头冲</v>
          </cell>
          <cell r="G24604" t="str">
            <v>V849430281</v>
          </cell>
          <cell r="H24604">
            <v>0</v>
          </cell>
          <cell r="I24604">
            <v>0.488</v>
          </cell>
          <cell r="J24604">
            <v>0.488</v>
          </cell>
        </row>
        <row r="24605">
          <cell r="F24605" t="str">
            <v>肖湾-冯湾</v>
          </cell>
          <cell r="G24605" t="str">
            <v>CJ06430281</v>
          </cell>
          <cell r="H24605">
            <v>0</v>
          </cell>
          <cell r="I24605">
            <v>1.325</v>
          </cell>
          <cell r="J24605">
            <v>1.325</v>
          </cell>
        </row>
        <row r="24606">
          <cell r="F24606" t="str">
            <v>中心-上丰</v>
          </cell>
          <cell r="G24606" t="str">
            <v>CD41430281</v>
          </cell>
          <cell r="H24606">
            <v>0</v>
          </cell>
          <cell r="I24606">
            <v>1.222</v>
          </cell>
          <cell r="J24606">
            <v>1.222</v>
          </cell>
        </row>
        <row r="24607">
          <cell r="F24607" t="str">
            <v>跃进-荷塘</v>
          </cell>
          <cell r="G24607" t="str">
            <v>V466430281</v>
          </cell>
          <cell r="H24607">
            <v>0</v>
          </cell>
          <cell r="I24607">
            <v>0.726</v>
          </cell>
          <cell r="J24607">
            <v>0.726</v>
          </cell>
        </row>
        <row r="24608">
          <cell r="F24608" t="str">
            <v>江家-江家组1</v>
          </cell>
          <cell r="G24608" t="str">
            <v>CD39430281</v>
          </cell>
          <cell r="H24608">
            <v>0</v>
          </cell>
          <cell r="I24608">
            <v>0.712</v>
          </cell>
          <cell r="J24608">
            <v>0.712</v>
          </cell>
        </row>
        <row r="24609">
          <cell r="F24609" t="str">
            <v>新洲-骆家</v>
          </cell>
          <cell r="G24609" t="str">
            <v>CD40430281</v>
          </cell>
          <cell r="H24609">
            <v>0</v>
          </cell>
          <cell r="I24609">
            <v>0.915</v>
          </cell>
          <cell r="J24609">
            <v>0.915</v>
          </cell>
        </row>
        <row r="24610">
          <cell r="F24610" t="str">
            <v>和平-东风</v>
          </cell>
          <cell r="G24610" t="str">
            <v>V454430281</v>
          </cell>
          <cell r="H24610">
            <v>0</v>
          </cell>
          <cell r="I24610">
            <v>0.681</v>
          </cell>
          <cell r="J24610">
            <v>0.681</v>
          </cell>
        </row>
        <row r="24611">
          <cell r="F24611" t="str">
            <v>塘头-西冲</v>
          </cell>
          <cell r="G24611" t="str">
            <v>V461430281</v>
          </cell>
          <cell r="H24611">
            <v>0</v>
          </cell>
          <cell r="I24611">
            <v>1.279</v>
          </cell>
          <cell r="J24611">
            <v>1.279</v>
          </cell>
        </row>
        <row r="24612">
          <cell r="F24612" t="str">
            <v>朱家-杉仙</v>
          </cell>
          <cell r="G24612" t="str">
            <v>CD38430281</v>
          </cell>
          <cell r="H24612">
            <v>0</v>
          </cell>
          <cell r="I24612">
            <v>1.609</v>
          </cell>
          <cell r="J24612">
            <v>1.609</v>
          </cell>
        </row>
        <row r="24613">
          <cell r="F24613" t="str">
            <v>毛坡-丁家冲</v>
          </cell>
          <cell r="G24613" t="str">
            <v>CF94430281</v>
          </cell>
          <cell r="H24613">
            <v>0</v>
          </cell>
          <cell r="I24613">
            <v>0.667</v>
          </cell>
          <cell r="J24613">
            <v>0.667</v>
          </cell>
        </row>
        <row r="24614">
          <cell r="F24614" t="str">
            <v>蛇形咀-冷水</v>
          </cell>
          <cell r="G24614" t="str">
            <v>CA96430281</v>
          </cell>
          <cell r="H24614">
            <v>0.405</v>
          </cell>
          <cell r="I24614">
            <v>1.249</v>
          </cell>
          <cell r="J24614">
            <v>0.844</v>
          </cell>
        </row>
        <row r="24615">
          <cell r="F24615" t="str">
            <v>杉仙岭-上湾</v>
          </cell>
          <cell r="G24615" t="str">
            <v>CQ71430281</v>
          </cell>
          <cell r="H24615">
            <v>0</v>
          </cell>
          <cell r="I24615">
            <v>0.736</v>
          </cell>
          <cell r="J24615">
            <v>0.736</v>
          </cell>
        </row>
        <row r="24616">
          <cell r="F24616" t="str">
            <v>陈家塘-宋家冲</v>
          </cell>
          <cell r="G24616" t="str">
            <v>V134430281</v>
          </cell>
          <cell r="H24616">
            <v>0</v>
          </cell>
          <cell r="I24616">
            <v>0.736</v>
          </cell>
          <cell r="J24616">
            <v>0.736</v>
          </cell>
        </row>
        <row r="24617">
          <cell r="F24617" t="str">
            <v>潘家桥-大屋</v>
          </cell>
          <cell r="G24617" t="str">
            <v>V136430281</v>
          </cell>
          <cell r="H24617">
            <v>0</v>
          </cell>
          <cell r="I24617">
            <v>0.391</v>
          </cell>
          <cell r="J24617">
            <v>0.391</v>
          </cell>
        </row>
        <row r="24618">
          <cell r="F24618" t="str">
            <v>苦袁线</v>
          </cell>
          <cell r="G24618" t="str">
            <v>C118430281</v>
          </cell>
          <cell r="H24618">
            <v>0</v>
          </cell>
          <cell r="I24618">
            <v>2.472</v>
          </cell>
          <cell r="J24618">
            <v>2.472</v>
          </cell>
        </row>
        <row r="24619">
          <cell r="F24619" t="str">
            <v>朱禾线</v>
          </cell>
          <cell r="G24619" t="str">
            <v>C56B430281</v>
          </cell>
          <cell r="H24619">
            <v>0.326</v>
          </cell>
          <cell r="I24619">
            <v>1.216</v>
          </cell>
          <cell r="J24619">
            <v>0.89</v>
          </cell>
        </row>
        <row r="24620">
          <cell r="F24620" t="str">
            <v>新屋湾-岭湾</v>
          </cell>
          <cell r="G24620" t="str">
            <v>CQ55430281</v>
          </cell>
          <cell r="H24620">
            <v>0</v>
          </cell>
          <cell r="I24620">
            <v>1.337</v>
          </cell>
          <cell r="J24620">
            <v>1.337</v>
          </cell>
        </row>
        <row r="24621">
          <cell r="F24621" t="str">
            <v>陈水线</v>
          </cell>
          <cell r="G24621" t="str">
            <v>C554430281</v>
          </cell>
          <cell r="H24621">
            <v>0.713</v>
          </cell>
          <cell r="I24621">
            <v>2.623</v>
          </cell>
          <cell r="J24621">
            <v>1.91</v>
          </cell>
        </row>
        <row r="24622">
          <cell r="F24622" t="str">
            <v>电楼线</v>
          </cell>
          <cell r="G24622" t="str">
            <v>C585430281</v>
          </cell>
          <cell r="H24622">
            <v>0.87</v>
          </cell>
          <cell r="I24622">
            <v>1.486</v>
          </cell>
          <cell r="J24622">
            <v>0.616</v>
          </cell>
        </row>
        <row r="24623">
          <cell r="F24623" t="str">
            <v>瓦子塘-荷塘</v>
          </cell>
          <cell r="G24623" t="str">
            <v>CC38430281</v>
          </cell>
          <cell r="H24623">
            <v>0</v>
          </cell>
          <cell r="I24623">
            <v>3.26</v>
          </cell>
          <cell r="J24623">
            <v>3.26</v>
          </cell>
        </row>
        <row r="24624">
          <cell r="F24624" t="str">
            <v>张家-大湾</v>
          </cell>
          <cell r="G24624" t="str">
            <v>CQ46430281</v>
          </cell>
          <cell r="H24624">
            <v>0</v>
          </cell>
          <cell r="I24624">
            <v>0.8</v>
          </cell>
          <cell r="J24624">
            <v>0.8</v>
          </cell>
        </row>
        <row r="24625">
          <cell r="G24625" t="str">
            <v>AA14430281</v>
          </cell>
          <cell r="H24625">
            <v>0</v>
          </cell>
          <cell r="I24625">
            <v>0.915</v>
          </cell>
          <cell r="J24625">
            <v>0.915</v>
          </cell>
        </row>
        <row r="24626">
          <cell r="F24626" t="str">
            <v>剪龙线</v>
          </cell>
          <cell r="G24626" t="str">
            <v>C545430281</v>
          </cell>
          <cell r="H24626">
            <v>0</v>
          </cell>
          <cell r="I24626">
            <v>1.485</v>
          </cell>
          <cell r="J24626">
            <v>1.485</v>
          </cell>
        </row>
        <row r="24627">
          <cell r="F24627" t="str">
            <v>移楼线</v>
          </cell>
          <cell r="G24627" t="str">
            <v>CC81430281</v>
          </cell>
          <cell r="H24627">
            <v>0</v>
          </cell>
          <cell r="I24627">
            <v>0.756</v>
          </cell>
          <cell r="J24627">
            <v>0.756</v>
          </cell>
        </row>
        <row r="24628">
          <cell r="F24628" t="str">
            <v>仓学线</v>
          </cell>
          <cell r="G24628" t="str">
            <v>C552430281</v>
          </cell>
          <cell r="H24628">
            <v>0.561</v>
          </cell>
          <cell r="I24628">
            <v>1.191</v>
          </cell>
          <cell r="J24628">
            <v>0.63</v>
          </cell>
        </row>
        <row r="24629">
          <cell r="F24629" t="str">
            <v>106国道-胜利</v>
          </cell>
          <cell r="G24629" t="str">
            <v>VB69430281</v>
          </cell>
          <cell r="H24629">
            <v>0</v>
          </cell>
          <cell r="I24629">
            <v>0.153</v>
          </cell>
          <cell r="J24629">
            <v>0.153</v>
          </cell>
        </row>
        <row r="24630">
          <cell r="F24630" t="str">
            <v>大塘-醴陵大道</v>
          </cell>
          <cell r="G24630" t="str">
            <v>CM19430281</v>
          </cell>
          <cell r="H24630">
            <v>0</v>
          </cell>
          <cell r="I24630">
            <v>0.389</v>
          </cell>
          <cell r="J24630">
            <v>0.389</v>
          </cell>
        </row>
        <row r="24631">
          <cell r="F24631" t="str">
            <v>敬老院-竹山下</v>
          </cell>
          <cell r="G24631" t="str">
            <v>CK96430281</v>
          </cell>
          <cell r="H24631">
            <v>0</v>
          </cell>
          <cell r="I24631">
            <v>0.957</v>
          </cell>
          <cell r="J24631">
            <v>0.957</v>
          </cell>
        </row>
        <row r="24632">
          <cell r="F24632" t="str">
            <v>雍家冲-北南墩</v>
          </cell>
          <cell r="G24632" t="str">
            <v>V980430281</v>
          </cell>
          <cell r="H24632">
            <v>0</v>
          </cell>
          <cell r="I24632">
            <v>0.477</v>
          </cell>
          <cell r="J24632">
            <v>0.477</v>
          </cell>
        </row>
        <row r="24633">
          <cell r="F24633" t="str">
            <v>柏兰村-Y066</v>
          </cell>
          <cell r="G24633" t="str">
            <v>Y204430281</v>
          </cell>
          <cell r="H24633">
            <v>0.561</v>
          </cell>
          <cell r="I24633">
            <v>1.572</v>
          </cell>
          <cell r="J24633">
            <v>1.011</v>
          </cell>
        </row>
        <row r="24634">
          <cell r="F24634" t="str">
            <v>甘家台-白富路</v>
          </cell>
          <cell r="G24634" t="str">
            <v>CL17430281</v>
          </cell>
          <cell r="H24634">
            <v>0</v>
          </cell>
          <cell r="I24634">
            <v>0.26</v>
          </cell>
          <cell r="J24634">
            <v>0.26</v>
          </cell>
        </row>
        <row r="24635">
          <cell r="F24635" t="str">
            <v>四组1-四组1</v>
          </cell>
          <cell r="G24635" t="str">
            <v>C089430281</v>
          </cell>
          <cell r="H24635">
            <v>0.252</v>
          </cell>
          <cell r="I24635">
            <v>0.433</v>
          </cell>
          <cell r="J24635">
            <v>0.181</v>
          </cell>
        </row>
        <row r="24636">
          <cell r="F24636" t="str">
            <v>敖塘-利民</v>
          </cell>
          <cell r="G24636" t="str">
            <v>V969430281</v>
          </cell>
          <cell r="H24636">
            <v>0</v>
          </cell>
          <cell r="I24636">
            <v>0.53</v>
          </cell>
          <cell r="J24636">
            <v>0.53</v>
          </cell>
        </row>
        <row r="24637">
          <cell r="F24637" t="str">
            <v>甘塘-2组</v>
          </cell>
          <cell r="G24637" t="str">
            <v>V985430281</v>
          </cell>
          <cell r="H24637">
            <v>0</v>
          </cell>
          <cell r="I24637">
            <v>0.501</v>
          </cell>
          <cell r="J24637">
            <v>0.501</v>
          </cell>
        </row>
        <row r="24638">
          <cell r="F24638" t="str">
            <v>燕鹏-湾塘</v>
          </cell>
          <cell r="G24638" t="str">
            <v>CM80430281</v>
          </cell>
          <cell r="H24638">
            <v>0</v>
          </cell>
          <cell r="I24638">
            <v>0.687</v>
          </cell>
          <cell r="J24638">
            <v>0.687</v>
          </cell>
        </row>
        <row r="24639">
          <cell r="F24639" t="str">
            <v>丁家-山塘</v>
          </cell>
          <cell r="G24639" t="str">
            <v>CM50430281</v>
          </cell>
          <cell r="H24639">
            <v>0</v>
          </cell>
          <cell r="I24639">
            <v>0.306</v>
          </cell>
          <cell r="J24639">
            <v>0.306</v>
          </cell>
        </row>
        <row r="24640">
          <cell r="F24640" t="str">
            <v>丁家-新塘</v>
          </cell>
          <cell r="G24640" t="str">
            <v>CM51430281</v>
          </cell>
          <cell r="H24640">
            <v>0</v>
          </cell>
          <cell r="I24640">
            <v>0.437</v>
          </cell>
          <cell r="J24640">
            <v>0.437</v>
          </cell>
        </row>
        <row r="24641">
          <cell r="F24641" t="str">
            <v>胜利-石笋尖</v>
          </cell>
          <cell r="G24641" t="str">
            <v>VC37430281</v>
          </cell>
          <cell r="H24641">
            <v>0</v>
          </cell>
          <cell r="I24641">
            <v>1.333</v>
          </cell>
          <cell r="J24641">
            <v>1.333</v>
          </cell>
        </row>
        <row r="24642">
          <cell r="F24642" t="str">
            <v>长坡-石笋尖</v>
          </cell>
          <cell r="G24642" t="str">
            <v>VC38430281</v>
          </cell>
          <cell r="H24642">
            <v>0</v>
          </cell>
          <cell r="I24642">
            <v>2.623</v>
          </cell>
          <cell r="J24642">
            <v>2.623</v>
          </cell>
        </row>
        <row r="24643">
          <cell r="F24643" t="str">
            <v>长坡-水库</v>
          </cell>
          <cell r="G24643" t="str">
            <v>VC43430281</v>
          </cell>
          <cell r="H24643">
            <v>0</v>
          </cell>
          <cell r="I24643">
            <v>0.481</v>
          </cell>
          <cell r="J24643">
            <v>0.481</v>
          </cell>
        </row>
        <row r="24644">
          <cell r="F24644" t="str">
            <v>银光-干心</v>
          </cell>
          <cell r="G24644" t="str">
            <v>VC44430281</v>
          </cell>
          <cell r="H24644">
            <v>0</v>
          </cell>
          <cell r="I24644">
            <v>0.757</v>
          </cell>
          <cell r="J24644">
            <v>0.757</v>
          </cell>
        </row>
        <row r="24645">
          <cell r="F24645" t="str">
            <v>汉富线</v>
          </cell>
          <cell r="G24645" t="str">
            <v>C854430281</v>
          </cell>
          <cell r="H24645">
            <v>0</v>
          </cell>
          <cell r="I24645">
            <v>0.382</v>
          </cell>
          <cell r="J24645">
            <v>0.382</v>
          </cell>
        </row>
        <row r="24646">
          <cell r="F24646" t="str">
            <v>桐梓园-马家洲</v>
          </cell>
          <cell r="G24646" t="str">
            <v>V972430281</v>
          </cell>
          <cell r="H24646">
            <v>0</v>
          </cell>
          <cell r="I24646">
            <v>0.493</v>
          </cell>
          <cell r="J24646">
            <v>0.493</v>
          </cell>
        </row>
        <row r="24647">
          <cell r="F24647" t="str">
            <v>龙村线</v>
          </cell>
          <cell r="G24647" t="str">
            <v>C24C430281</v>
          </cell>
          <cell r="H24647">
            <v>0</v>
          </cell>
          <cell r="I24647">
            <v>0.518</v>
          </cell>
          <cell r="J24647">
            <v>0.518</v>
          </cell>
        </row>
        <row r="24648">
          <cell r="F24648" t="str">
            <v>油炸桥-楼下冲</v>
          </cell>
          <cell r="G24648" t="str">
            <v>V987430281</v>
          </cell>
          <cell r="H24648">
            <v>0</v>
          </cell>
          <cell r="I24648">
            <v>0.593</v>
          </cell>
          <cell r="J24648">
            <v>0.593</v>
          </cell>
        </row>
        <row r="24649">
          <cell r="F24649" t="str">
            <v>秀溪-大山坡</v>
          </cell>
          <cell r="G24649" t="str">
            <v>V989430281</v>
          </cell>
          <cell r="H24649">
            <v>0</v>
          </cell>
          <cell r="I24649">
            <v>0.501</v>
          </cell>
          <cell r="J24649">
            <v>0.501</v>
          </cell>
        </row>
        <row r="24650">
          <cell r="F24650" t="str">
            <v>黑家山-游家祠堂</v>
          </cell>
          <cell r="G24650" t="str">
            <v>V991430281</v>
          </cell>
          <cell r="H24650">
            <v>0</v>
          </cell>
          <cell r="I24650">
            <v>0.253</v>
          </cell>
          <cell r="J24650">
            <v>0.253</v>
          </cell>
        </row>
        <row r="24651">
          <cell r="F24651" t="str">
            <v>加油站-藕塘下</v>
          </cell>
          <cell r="G24651" t="str">
            <v>V999430281</v>
          </cell>
          <cell r="H24651">
            <v>0</v>
          </cell>
          <cell r="I24651">
            <v>0.782</v>
          </cell>
          <cell r="J24651">
            <v>0.782</v>
          </cell>
        </row>
        <row r="24652">
          <cell r="F24652" t="str">
            <v>高家－枫树冲</v>
          </cell>
          <cell r="G24652" t="str">
            <v>VC30430281</v>
          </cell>
          <cell r="H24652">
            <v>0</v>
          </cell>
          <cell r="I24652">
            <v>0.525</v>
          </cell>
          <cell r="J24652">
            <v>0.525</v>
          </cell>
        </row>
        <row r="24653">
          <cell r="F24653" t="str">
            <v>指白线</v>
          </cell>
          <cell r="G24653" t="str">
            <v>C223430281</v>
          </cell>
          <cell r="H24653">
            <v>1.054</v>
          </cell>
          <cell r="I24653">
            <v>1.366</v>
          </cell>
          <cell r="J24653">
            <v>0.312</v>
          </cell>
        </row>
        <row r="24654">
          <cell r="F24654" t="str">
            <v>塔下-蛇形</v>
          </cell>
          <cell r="G24654" t="str">
            <v>CK83430281</v>
          </cell>
          <cell r="H24654">
            <v>0</v>
          </cell>
          <cell r="I24654">
            <v>0.759</v>
          </cell>
          <cell r="J24654">
            <v>0.759</v>
          </cell>
        </row>
        <row r="24655">
          <cell r="F24655" t="str">
            <v>石子塘-潘家冲</v>
          </cell>
          <cell r="G24655" t="str">
            <v>VA02430281</v>
          </cell>
          <cell r="H24655">
            <v>0</v>
          </cell>
          <cell r="I24655">
            <v>0.439</v>
          </cell>
          <cell r="J24655">
            <v>0.439</v>
          </cell>
        </row>
        <row r="24656">
          <cell r="F24656" t="str">
            <v>袁家-清水</v>
          </cell>
          <cell r="G24656" t="str">
            <v>VC62430281</v>
          </cell>
          <cell r="H24656">
            <v>0</v>
          </cell>
          <cell r="I24656">
            <v>0.418</v>
          </cell>
          <cell r="J24656">
            <v>0.418</v>
          </cell>
        </row>
        <row r="24657">
          <cell r="F24657" t="str">
            <v>袁家-蛇形</v>
          </cell>
          <cell r="G24657" t="str">
            <v>VC64430281</v>
          </cell>
          <cell r="H24657">
            <v>0</v>
          </cell>
          <cell r="I24657">
            <v>0.52</v>
          </cell>
          <cell r="J24657">
            <v>0.52</v>
          </cell>
        </row>
        <row r="24658">
          <cell r="F24658" t="str">
            <v>东木段-砂子塘</v>
          </cell>
          <cell r="G24658" t="str">
            <v>C112430281</v>
          </cell>
          <cell r="H24658">
            <v>1.281</v>
          </cell>
          <cell r="I24658">
            <v>1.862</v>
          </cell>
          <cell r="J24658">
            <v>0.581</v>
          </cell>
        </row>
        <row r="24659">
          <cell r="F24659" t="str">
            <v>东木段-砂子塘</v>
          </cell>
          <cell r="G24659" t="str">
            <v>CC17430281</v>
          </cell>
          <cell r="H24659">
            <v>1.116</v>
          </cell>
          <cell r="I24659">
            <v>1.454</v>
          </cell>
          <cell r="J24659">
            <v>0.338</v>
          </cell>
        </row>
        <row r="24660">
          <cell r="F24660" t="str">
            <v>石坝-麻石十九组</v>
          </cell>
          <cell r="G24660" t="str">
            <v>CL37430281</v>
          </cell>
          <cell r="H24660">
            <v>0</v>
          </cell>
          <cell r="I24660">
            <v>0.492</v>
          </cell>
          <cell r="J24660">
            <v>0.492</v>
          </cell>
        </row>
        <row r="24661">
          <cell r="F24661" t="str">
            <v>围东线</v>
          </cell>
          <cell r="G24661" t="str">
            <v>C066430281</v>
          </cell>
          <cell r="H24661">
            <v>0.873</v>
          </cell>
          <cell r="I24661">
            <v>1.47</v>
          </cell>
          <cell r="J24661">
            <v>0.597</v>
          </cell>
        </row>
        <row r="24662">
          <cell r="F24662" t="str">
            <v>106国道-樟树队</v>
          </cell>
          <cell r="G24662" t="str">
            <v>C067430281</v>
          </cell>
          <cell r="H24662">
            <v>0.5</v>
          </cell>
          <cell r="I24662">
            <v>0.704</v>
          </cell>
          <cell r="J24662">
            <v>0.204</v>
          </cell>
        </row>
        <row r="24663">
          <cell r="F24663" t="str">
            <v>106-208</v>
          </cell>
          <cell r="G24663" t="str">
            <v>CM56430281</v>
          </cell>
          <cell r="H24663">
            <v>0</v>
          </cell>
          <cell r="I24663">
            <v>0.375</v>
          </cell>
          <cell r="J24663">
            <v>0.375</v>
          </cell>
        </row>
        <row r="24664">
          <cell r="F24664" t="str">
            <v>江家－九房</v>
          </cell>
          <cell r="G24664" t="str">
            <v>CM40430281</v>
          </cell>
          <cell r="H24664">
            <v>0</v>
          </cell>
          <cell r="I24664">
            <v>0.19</v>
          </cell>
          <cell r="J24664">
            <v>0.19</v>
          </cell>
        </row>
        <row r="24665">
          <cell r="F24665" t="str">
            <v>油榨-炭山</v>
          </cell>
          <cell r="G24665" t="str">
            <v>CM41430281</v>
          </cell>
          <cell r="H24665">
            <v>0</v>
          </cell>
          <cell r="I24665">
            <v>0.291</v>
          </cell>
          <cell r="J24665">
            <v>0.291</v>
          </cell>
        </row>
        <row r="24666">
          <cell r="F24666" t="str">
            <v>朱家弯-巫家岭</v>
          </cell>
          <cell r="G24666" t="str">
            <v>VC48430281</v>
          </cell>
          <cell r="H24666">
            <v>0</v>
          </cell>
          <cell r="I24666">
            <v>0.681</v>
          </cell>
          <cell r="J24666">
            <v>0.681</v>
          </cell>
        </row>
        <row r="24667">
          <cell r="F24667" t="str">
            <v>朱家老屋-庙背冲</v>
          </cell>
          <cell r="G24667" t="str">
            <v>VC67430281</v>
          </cell>
          <cell r="H24667">
            <v>0</v>
          </cell>
          <cell r="I24667">
            <v>0.486</v>
          </cell>
          <cell r="J24667">
            <v>0.486</v>
          </cell>
        </row>
        <row r="24668">
          <cell r="F24668" t="str">
            <v>庙山-双江浮桥</v>
          </cell>
          <cell r="G24668" t="str">
            <v>C116430281</v>
          </cell>
          <cell r="H24668">
            <v>1.056</v>
          </cell>
          <cell r="I24668">
            <v>1.293</v>
          </cell>
          <cell r="J24668">
            <v>0.237</v>
          </cell>
        </row>
        <row r="24669">
          <cell r="F24669" t="str">
            <v>庙山岭-鸭子塘</v>
          </cell>
          <cell r="G24669" t="str">
            <v>V962430281</v>
          </cell>
          <cell r="H24669">
            <v>0</v>
          </cell>
          <cell r="I24669">
            <v>0.31</v>
          </cell>
          <cell r="J24669">
            <v>0.31</v>
          </cell>
        </row>
        <row r="24670">
          <cell r="F24670" t="str">
            <v>三眼塘-唐子冲</v>
          </cell>
          <cell r="G24670" t="str">
            <v>V995430281</v>
          </cell>
          <cell r="H24670">
            <v>0</v>
          </cell>
          <cell r="I24670">
            <v>0.48</v>
          </cell>
          <cell r="J24670">
            <v>0.48</v>
          </cell>
        </row>
        <row r="24671">
          <cell r="F24671" t="str">
            <v>石板-罗家大屋</v>
          </cell>
          <cell r="G24671" t="str">
            <v>V998430281</v>
          </cell>
          <cell r="H24671">
            <v>0</v>
          </cell>
          <cell r="I24671">
            <v>0.334</v>
          </cell>
          <cell r="J24671">
            <v>0.334</v>
          </cell>
        </row>
        <row r="24672">
          <cell r="F24672" t="str">
            <v>塘坊村-秀溪村</v>
          </cell>
          <cell r="G24672" t="str">
            <v>Y203430281</v>
          </cell>
          <cell r="H24672">
            <v>0</v>
          </cell>
          <cell r="I24672">
            <v>1.193</v>
          </cell>
          <cell r="J24672">
            <v>1.193</v>
          </cell>
        </row>
        <row r="24673">
          <cell r="F24673" t="str">
            <v>吴氏公祠-吴氏公祠</v>
          </cell>
          <cell r="G24673" t="str">
            <v>C100430281</v>
          </cell>
          <cell r="H24673">
            <v>0</v>
          </cell>
          <cell r="I24673">
            <v>0.5</v>
          </cell>
          <cell r="J24673">
            <v>0.5</v>
          </cell>
        </row>
        <row r="24674">
          <cell r="F24674" t="str">
            <v>大王庙-大塘下</v>
          </cell>
          <cell r="G24674" t="str">
            <v>V956430281</v>
          </cell>
          <cell r="H24674">
            <v>0</v>
          </cell>
          <cell r="I24674">
            <v>0.358</v>
          </cell>
          <cell r="J24674">
            <v>0.358</v>
          </cell>
        </row>
        <row r="24675">
          <cell r="F24675" t="str">
            <v>沙塘-车上</v>
          </cell>
          <cell r="G24675" t="str">
            <v>V958430281</v>
          </cell>
          <cell r="H24675">
            <v>0</v>
          </cell>
          <cell r="I24675">
            <v>0.57</v>
          </cell>
          <cell r="J24675">
            <v>0.57</v>
          </cell>
        </row>
        <row r="24676">
          <cell r="F24676" t="str">
            <v>茅坡-中塘</v>
          </cell>
          <cell r="G24676" t="str">
            <v>VA04430281</v>
          </cell>
          <cell r="H24676">
            <v>0</v>
          </cell>
          <cell r="I24676">
            <v>0.414</v>
          </cell>
          <cell r="J24676">
            <v>0.414</v>
          </cell>
        </row>
        <row r="24677">
          <cell r="F24677" t="str">
            <v>荷花台-鸭婆洲</v>
          </cell>
          <cell r="G24677" t="str">
            <v>CM35430281</v>
          </cell>
          <cell r="H24677">
            <v>0</v>
          </cell>
          <cell r="I24677">
            <v>0.437</v>
          </cell>
          <cell r="J24677">
            <v>0.437</v>
          </cell>
        </row>
        <row r="24678">
          <cell r="F24678" t="str">
            <v>荷花台-化主庙</v>
          </cell>
          <cell r="G24678" t="str">
            <v>VC34430281</v>
          </cell>
          <cell r="H24678">
            <v>0</v>
          </cell>
          <cell r="I24678">
            <v>0.309</v>
          </cell>
          <cell r="J24678">
            <v>0.309</v>
          </cell>
        </row>
        <row r="24679">
          <cell r="F24679" t="str">
            <v>红坪组-红坪组</v>
          </cell>
          <cell r="G24679" t="str">
            <v>C871430281</v>
          </cell>
          <cell r="H24679">
            <v>0</v>
          </cell>
          <cell r="I24679">
            <v>0.481</v>
          </cell>
          <cell r="J24679">
            <v>0.481</v>
          </cell>
        </row>
        <row r="24680">
          <cell r="F24680" t="str">
            <v>G106-仙石村</v>
          </cell>
          <cell r="G24680" t="str">
            <v>Y211430281</v>
          </cell>
          <cell r="H24680">
            <v>3.267</v>
          </cell>
          <cell r="I24680">
            <v>4.381</v>
          </cell>
          <cell r="J24680">
            <v>1.114</v>
          </cell>
        </row>
        <row r="24681">
          <cell r="F24681" t="str">
            <v>月形山-里光冲</v>
          </cell>
          <cell r="G24681" t="str">
            <v>CM65430281</v>
          </cell>
          <cell r="H24681">
            <v>0</v>
          </cell>
          <cell r="I24681">
            <v>0.269</v>
          </cell>
          <cell r="J24681">
            <v>0.269</v>
          </cell>
        </row>
        <row r="24682">
          <cell r="F24682" t="str">
            <v>王家湾-塔冲</v>
          </cell>
          <cell r="G24682" t="str">
            <v>CG66430281</v>
          </cell>
          <cell r="H24682">
            <v>0</v>
          </cell>
          <cell r="I24682">
            <v>1.045</v>
          </cell>
          <cell r="J24682">
            <v>1.045</v>
          </cell>
        </row>
        <row r="24683">
          <cell r="F24683" t="str">
            <v>仓屋-柳树塘</v>
          </cell>
          <cell r="G24683" t="str">
            <v>CG51430281</v>
          </cell>
          <cell r="H24683">
            <v>0</v>
          </cell>
          <cell r="I24683">
            <v>0.228</v>
          </cell>
          <cell r="J24683">
            <v>0.228</v>
          </cell>
        </row>
        <row r="24684">
          <cell r="F24684" t="str">
            <v>港口村-长岭村</v>
          </cell>
          <cell r="G24684" t="str">
            <v>X104430223</v>
          </cell>
          <cell r="H24684">
            <v>19.812</v>
          </cell>
          <cell r="I24684">
            <v>20.728</v>
          </cell>
          <cell r="J24684">
            <v>0.916</v>
          </cell>
        </row>
        <row r="24685">
          <cell r="F24685" t="str">
            <v>楚高－大罗</v>
          </cell>
          <cell r="G24685" t="str">
            <v>CF19430281</v>
          </cell>
          <cell r="H24685">
            <v>0</v>
          </cell>
          <cell r="I24685">
            <v>0.589</v>
          </cell>
          <cell r="J24685">
            <v>0.589</v>
          </cell>
        </row>
        <row r="24686">
          <cell r="F24686" t="str">
            <v>杨家－天马料石场</v>
          </cell>
          <cell r="G24686" t="str">
            <v>CF41430281</v>
          </cell>
          <cell r="H24686">
            <v>0</v>
          </cell>
          <cell r="I24686">
            <v>0.99</v>
          </cell>
          <cell r="J24686">
            <v>0.99</v>
          </cell>
        </row>
        <row r="24687">
          <cell r="F24687" t="str">
            <v>下家-双桥</v>
          </cell>
          <cell r="G24687" t="str">
            <v>V029430281</v>
          </cell>
          <cell r="H24687">
            <v>0</v>
          </cell>
          <cell r="I24687">
            <v>0.521</v>
          </cell>
          <cell r="J24687">
            <v>0.521</v>
          </cell>
        </row>
        <row r="24688">
          <cell r="F24688" t="str">
            <v>飞跃3－飞跃2</v>
          </cell>
          <cell r="G24688" t="str">
            <v>V306430281</v>
          </cell>
          <cell r="H24688">
            <v>0</v>
          </cell>
          <cell r="I24688">
            <v>0.412</v>
          </cell>
          <cell r="J24688">
            <v>0.412</v>
          </cell>
        </row>
        <row r="24689">
          <cell r="F24689" t="str">
            <v>松树-立新</v>
          </cell>
          <cell r="G24689" t="str">
            <v>CE93430281</v>
          </cell>
          <cell r="H24689">
            <v>0</v>
          </cell>
          <cell r="I24689">
            <v>0.894</v>
          </cell>
          <cell r="J24689">
            <v>0.894</v>
          </cell>
        </row>
        <row r="24690">
          <cell r="F24690" t="str">
            <v>金卜-幼儿园</v>
          </cell>
          <cell r="G24690" t="str">
            <v>CF02430281</v>
          </cell>
          <cell r="H24690">
            <v>0</v>
          </cell>
          <cell r="I24690">
            <v>0.95</v>
          </cell>
          <cell r="J24690">
            <v>0.95</v>
          </cell>
        </row>
        <row r="24691">
          <cell r="F24691" t="str">
            <v>调源-上柏树下</v>
          </cell>
          <cell r="G24691" t="str">
            <v>CF05430281</v>
          </cell>
          <cell r="H24691">
            <v>0</v>
          </cell>
          <cell r="I24691">
            <v>0.814</v>
          </cell>
          <cell r="J24691">
            <v>0.814</v>
          </cell>
        </row>
        <row r="24692">
          <cell r="F24692" t="str">
            <v>雷家屋场-生机坡</v>
          </cell>
          <cell r="G24692" t="str">
            <v>V294430281</v>
          </cell>
          <cell r="H24692">
            <v>0</v>
          </cell>
          <cell r="I24692">
            <v>1.208</v>
          </cell>
          <cell r="J24692">
            <v>1.208</v>
          </cell>
        </row>
        <row r="24693">
          <cell r="F24693" t="str">
            <v>石塘－石塘1</v>
          </cell>
          <cell r="G24693" t="str">
            <v>V331430281</v>
          </cell>
          <cell r="H24693">
            <v>0</v>
          </cell>
          <cell r="I24693">
            <v>0.4</v>
          </cell>
          <cell r="J24693">
            <v>0.4</v>
          </cell>
        </row>
        <row r="24694">
          <cell r="F24694" t="str">
            <v>上板－下板</v>
          </cell>
          <cell r="G24694" t="str">
            <v>CF33430281</v>
          </cell>
          <cell r="H24694">
            <v>0</v>
          </cell>
          <cell r="I24694">
            <v>1.222</v>
          </cell>
          <cell r="J24694">
            <v>1.222</v>
          </cell>
        </row>
        <row r="24695">
          <cell r="F24695" t="str">
            <v>荷塘－上新</v>
          </cell>
          <cell r="G24695" t="str">
            <v>V319430281</v>
          </cell>
          <cell r="H24695">
            <v>0</v>
          </cell>
          <cell r="I24695">
            <v>0.26</v>
          </cell>
          <cell r="J24695">
            <v>0.26</v>
          </cell>
        </row>
        <row r="24696">
          <cell r="F24696" t="str">
            <v>杨先线</v>
          </cell>
          <cell r="G24696" t="str">
            <v>C716430281</v>
          </cell>
          <cell r="H24696">
            <v>0</v>
          </cell>
          <cell r="I24696">
            <v>0.538</v>
          </cell>
          <cell r="J24696">
            <v>0.538</v>
          </cell>
        </row>
        <row r="24697">
          <cell r="F24697" t="str">
            <v>丰树－老屋</v>
          </cell>
          <cell r="G24697" t="str">
            <v>CF30430281</v>
          </cell>
          <cell r="H24697">
            <v>0</v>
          </cell>
          <cell r="I24697">
            <v>0.551</v>
          </cell>
          <cell r="J24697">
            <v>0.551</v>
          </cell>
        </row>
        <row r="24698">
          <cell r="F24698" t="str">
            <v>杉坡－鸟树</v>
          </cell>
          <cell r="G24698" t="str">
            <v>CF21430281</v>
          </cell>
          <cell r="H24698">
            <v>0</v>
          </cell>
          <cell r="I24698">
            <v>0.498</v>
          </cell>
          <cell r="J24698">
            <v>0.498</v>
          </cell>
        </row>
        <row r="24699">
          <cell r="F24699" t="str">
            <v>油铺－进贤</v>
          </cell>
          <cell r="G24699" t="str">
            <v>CF22430281</v>
          </cell>
          <cell r="H24699">
            <v>0</v>
          </cell>
          <cell r="I24699">
            <v>1.763</v>
          </cell>
          <cell r="J24699">
            <v>1.763</v>
          </cell>
        </row>
        <row r="24700">
          <cell r="F24700" t="str">
            <v>上井-下井</v>
          </cell>
          <cell r="G24700" t="str">
            <v>V299430281</v>
          </cell>
          <cell r="H24700">
            <v>0</v>
          </cell>
          <cell r="I24700">
            <v>0.307</v>
          </cell>
          <cell r="J24700">
            <v>0.307</v>
          </cell>
        </row>
        <row r="24701">
          <cell r="F24701" t="str">
            <v>草皮塘-龙冲</v>
          </cell>
          <cell r="G24701" t="str">
            <v>C446430281</v>
          </cell>
          <cell r="H24701">
            <v>0</v>
          </cell>
          <cell r="I24701">
            <v>0.196</v>
          </cell>
          <cell r="J24701">
            <v>0.196</v>
          </cell>
        </row>
        <row r="24702">
          <cell r="F24702" t="str">
            <v>芳老线</v>
          </cell>
          <cell r="G24702" t="str">
            <v>C477430281</v>
          </cell>
          <cell r="H24702">
            <v>0</v>
          </cell>
          <cell r="I24702">
            <v>3.151</v>
          </cell>
          <cell r="J24702">
            <v>3.151</v>
          </cell>
        </row>
        <row r="24703">
          <cell r="F24703" t="str">
            <v>G106-泡塘村</v>
          </cell>
          <cell r="G24703" t="str">
            <v>Y248430281</v>
          </cell>
          <cell r="H24703">
            <v>5.939</v>
          </cell>
          <cell r="I24703">
            <v>6.168</v>
          </cell>
          <cell r="J24703">
            <v>0.229</v>
          </cell>
        </row>
        <row r="24704">
          <cell r="F24704" t="str">
            <v>大洲-丰田港</v>
          </cell>
          <cell r="G24704" t="str">
            <v>CN24430281</v>
          </cell>
          <cell r="H24704">
            <v>0</v>
          </cell>
          <cell r="I24704">
            <v>0.268</v>
          </cell>
          <cell r="J24704">
            <v>0.268</v>
          </cell>
        </row>
        <row r="24705">
          <cell r="F24705" t="str">
            <v>立新-立新</v>
          </cell>
          <cell r="G24705" t="str">
            <v>CN36430281</v>
          </cell>
          <cell r="H24705">
            <v>0</v>
          </cell>
          <cell r="I24705">
            <v>0.414</v>
          </cell>
          <cell r="J24705">
            <v>0.414</v>
          </cell>
        </row>
        <row r="24706">
          <cell r="F24706" t="str">
            <v>冷水-冷水</v>
          </cell>
          <cell r="G24706" t="str">
            <v>C217430281</v>
          </cell>
          <cell r="H24706">
            <v>0</v>
          </cell>
          <cell r="I24706">
            <v>3.858</v>
          </cell>
          <cell r="J24706">
            <v>3.858</v>
          </cell>
        </row>
        <row r="24707">
          <cell r="F24707" t="str">
            <v>屏山四组-屏山三组</v>
          </cell>
          <cell r="G24707" t="str">
            <v>VB14430281</v>
          </cell>
          <cell r="H24707">
            <v>0</v>
          </cell>
          <cell r="I24707">
            <v>1.896</v>
          </cell>
          <cell r="J24707">
            <v>1.896</v>
          </cell>
        </row>
        <row r="24708">
          <cell r="F24708" t="str">
            <v>松林线</v>
          </cell>
          <cell r="G24708" t="str">
            <v>C012430281</v>
          </cell>
          <cell r="H24708">
            <v>0.512</v>
          </cell>
          <cell r="I24708">
            <v>0.927</v>
          </cell>
          <cell r="J24708">
            <v>0.415</v>
          </cell>
        </row>
        <row r="24709">
          <cell r="F24709" t="str">
            <v>祠堂-祠堂</v>
          </cell>
          <cell r="G24709" t="str">
            <v>C318430281</v>
          </cell>
          <cell r="H24709">
            <v>0.382</v>
          </cell>
          <cell r="I24709">
            <v>1.472</v>
          </cell>
          <cell r="J24709">
            <v>1.09</v>
          </cell>
        </row>
        <row r="24710">
          <cell r="F24710" t="str">
            <v>邓家-大塘</v>
          </cell>
          <cell r="G24710" t="str">
            <v>CP56430281</v>
          </cell>
          <cell r="H24710">
            <v>0</v>
          </cell>
          <cell r="I24710">
            <v>0.41</v>
          </cell>
          <cell r="J24710">
            <v>0.41</v>
          </cell>
        </row>
        <row r="24711">
          <cell r="F24711" t="str">
            <v>北塘3-北塘4</v>
          </cell>
          <cell r="G24711" t="str">
            <v>VA79430281</v>
          </cell>
          <cell r="H24711">
            <v>0</v>
          </cell>
          <cell r="I24711">
            <v>0.412</v>
          </cell>
          <cell r="J24711">
            <v>0.412</v>
          </cell>
        </row>
        <row r="24712">
          <cell r="F24712" t="str">
            <v>新屋-黄家湾</v>
          </cell>
          <cell r="G24712" t="str">
            <v>VD42430281</v>
          </cell>
          <cell r="H24712">
            <v>0</v>
          </cell>
          <cell r="I24712">
            <v>0.543</v>
          </cell>
          <cell r="J24712">
            <v>0.543</v>
          </cell>
        </row>
        <row r="24713">
          <cell r="F24713" t="str">
            <v>长塘-长塘3</v>
          </cell>
          <cell r="G24713" t="str">
            <v>VD56430281</v>
          </cell>
          <cell r="H24713">
            <v>0</v>
          </cell>
          <cell r="I24713">
            <v>0.408</v>
          </cell>
          <cell r="J24713">
            <v>0.408</v>
          </cell>
        </row>
        <row r="24714">
          <cell r="F24714" t="str">
            <v>坳上-水堆组</v>
          </cell>
          <cell r="G24714" t="str">
            <v>C09A430281</v>
          </cell>
          <cell r="H24714">
            <v>1.293</v>
          </cell>
          <cell r="I24714">
            <v>3.012</v>
          </cell>
          <cell r="J24714">
            <v>1.719</v>
          </cell>
        </row>
        <row r="24715">
          <cell r="F24715" t="str">
            <v>华能电瓷厂-立新</v>
          </cell>
          <cell r="G24715" t="str">
            <v>C912430281</v>
          </cell>
          <cell r="H24715">
            <v>1.448</v>
          </cell>
          <cell r="I24715">
            <v>1.811</v>
          </cell>
          <cell r="J24715">
            <v>0.363</v>
          </cell>
        </row>
        <row r="24716">
          <cell r="F24716" t="str">
            <v>土地-坐莲</v>
          </cell>
          <cell r="G24716" t="str">
            <v>CN79430281</v>
          </cell>
          <cell r="H24716">
            <v>0</v>
          </cell>
          <cell r="I24716">
            <v>0.404</v>
          </cell>
          <cell r="J24716">
            <v>0.404</v>
          </cell>
        </row>
        <row r="24717">
          <cell r="F24717" t="str">
            <v>湾塘-白州</v>
          </cell>
          <cell r="G24717" t="str">
            <v>CN52430281</v>
          </cell>
          <cell r="H24717">
            <v>0</v>
          </cell>
          <cell r="I24717">
            <v>0.648</v>
          </cell>
          <cell r="J24717">
            <v>0.648</v>
          </cell>
        </row>
        <row r="24718">
          <cell r="F24718" t="str">
            <v>黄家—和平</v>
          </cell>
          <cell r="G24718" t="str">
            <v>CP11430281</v>
          </cell>
          <cell r="H24718">
            <v>0</v>
          </cell>
          <cell r="I24718">
            <v>0.438</v>
          </cell>
          <cell r="J24718">
            <v>0.438</v>
          </cell>
        </row>
        <row r="24719">
          <cell r="F24719" t="str">
            <v>尖高山—青山</v>
          </cell>
          <cell r="G24719" t="str">
            <v>VB04430281</v>
          </cell>
          <cell r="H24719">
            <v>0</v>
          </cell>
          <cell r="I24719">
            <v>0.378</v>
          </cell>
          <cell r="J24719">
            <v>0.378</v>
          </cell>
        </row>
        <row r="24720">
          <cell r="F24720" t="str">
            <v>陈家-江边</v>
          </cell>
          <cell r="G24720" t="str">
            <v>VB08430281</v>
          </cell>
          <cell r="H24720">
            <v>0</v>
          </cell>
          <cell r="I24720">
            <v>0.179</v>
          </cell>
          <cell r="J24720">
            <v>0.179</v>
          </cell>
        </row>
        <row r="24721">
          <cell r="F24721" t="str">
            <v>新店-泮川</v>
          </cell>
          <cell r="G24721" t="str">
            <v>VB17430281</v>
          </cell>
          <cell r="H24721">
            <v>0</v>
          </cell>
          <cell r="I24721">
            <v>0.862</v>
          </cell>
          <cell r="J24721">
            <v>0.862</v>
          </cell>
        </row>
        <row r="24722">
          <cell r="F24722" t="str">
            <v>达万线</v>
          </cell>
          <cell r="G24722" t="str">
            <v>C99B430281</v>
          </cell>
          <cell r="H24722">
            <v>0</v>
          </cell>
          <cell r="I24722">
            <v>0.102</v>
          </cell>
          <cell r="J24722">
            <v>0.102</v>
          </cell>
        </row>
        <row r="24723">
          <cell r="F24723" t="str">
            <v>余家祠—官家冲</v>
          </cell>
          <cell r="G24723" t="str">
            <v>VA65430281</v>
          </cell>
          <cell r="H24723">
            <v>0</v>
          </cell>
          <cell r="I24723">
            <v>0.722</v>
          </cell>
          <cell r="J24723">
            <v>0.722</v>
          </cell>
        </row>
        <row r="24724">
          <cell r="F24724" t="str">
            <v>木子桥—寒仙洞</v>
          </cell>
          <cell r="G24724" t="str">
            <v>VA66430281</v>
          </cell>
          <cell r="H24724">
            <v>0</v>
          </cell>
          <cell r="I24724">
            <v>0.678</v>
          </cell>
          <cell r="J24724">
            <v>0.678</v>
          </cell>
        </row>
        <row r="24725">
          <cell r="F24725" t="str">
            <v>青塘坡—打石冲</v>
          </cell>
          <cell r="G24725" t="str">
            <v>VA69430281</v>
          </cell>
          <cell r="H24725">
            <v>0</v>
          </cell>
          <cell r="I24725">
            <v>0.196</v>
          </cell>
          <cell r="J24725">
            <v>0.196</v>
          </cell>
        </row>
        <row r="24726">
          <cell r="F24726" t="str">
            <v>郭家山-金盆寺</v>
          </cell>
          <cell r="G24726" t="str">
            <v>VA72430281</v>
          </cell>
          <cell r="H24726">
            <v>0</v>
          </cell>
          <cell r="I24726">
            <v>0.143</v>
          </cell>
          <cell r="J24726">
            <v>0.143</v>
          </cell>
        </row>
        <row r="24727">
          <cell r="F24727" t="str">
            <v>新店-泮川</v>
          </cell>
          <cell r="G24727" t="str">
            <v>VB17430281</v>
          </cell>
          <cell r="H24727">
            <v>0.995</v>
          </cell>
          <cell r="I24727">
            <v>2.642</v>
          </cell>
          <cell r="J24727">
            <v>1.647</v>
          </cell>
        </row>
        <row r="24728">
          <cell r="F24728" t="str">
            <v>河边-邓湾</v>
          </cell>
          <cell r="G24728" t="str">
            <v>CN93430281</v>
          </cell>
          <cell r="H24728">
            <v>0</v>
          </cell>
          <cell r="I24728">
            <v>0.303</v>
          </cell>
          <cell r="J24728">
            <v>0.303</v>
          </cell>
        </row>
        <row r="24729">
          <cell r="F24729" t="str">
            <v>保山-吴家新屋</v>
          </cell>
          <cell r="G24729" t="str">
            <v>CN23430281</v>
          </cell>
          <cell r="H24729">
            <v>0</v>
          </cell>
          <cell r="I24729">
            <v>0.171</v>
          </cell>
          <cell r="J24729">
            <v>0.171</v>
          </cell>
        </row>
        <row r="24730">
          <cell r="F24730" t="str">
            <v>保山-黄鹤</v>
          </cell>
          <cell r="G24730" t="str">
            <v>VD44430281</v>
          </cell>
          <cell r="H24730">
            <v>0</v>
          </cell>
          <cell r="I24730">
            <v>0.721</v>
          </cell>
          <cell r="J24730">
            <v>0.721</v>
          </cell>
        </row>
        <row r="24731">
          <cell r="F24731" t="str">
            <v>106-谈星</v>
          </cell>
          <cell r="G24731" t="str">
            <v>VD46430281</v>
          </cell>
          <cell r="H24731">
            <v>0</v>
          </cell>
          <cell r="I24731">
            <v>0.508</v>
          </cell>
          <cell r="J24731">
            <v>0.508</v>
          </cell>
        </row>
        <row r="24732">
          <cell r="F24732" t="str">
            <v>青平村-大山村</v>
          </cell>
          <cell r="G24732" t="str">
            <v>Y226430281</v>
          </cell>
          <cell r="H24732">
            <v>6.695</v>
          </cell>
          <cell r="I24732">
            <v>8.742</v>
          </cell>
          <cell r="J24732">
            <v>2.047</v>
          </cell>
        </row>
        <row r="24733">
          <cell r="F24733" t="str">
            <v>华能电瓷厂-立新</v>
          </cell>
          <cell r="G24733" t="str">
            <v>C912430281</v>
          </cell>
          <cell r="H24733">
            <v>1.392</v>
          </cell>
          <cell r="I24733">
            <v>1.448</v>
          </cell>
          <cell r="J24733">
            <v>0.056</v>
          </cell>
        </row>
        <row r="24734">
          <cell r="F24734" t="str">
            <v>光明-李屋</v>
          </cell>
          <cell r="G24734" t="str">
            <v>CN44430281</v>
          </cell>
          <cell r="H24734">
            <v>0</v>
          </cell>
          <cell r="I24734">
            <v>0.379</v>
          </cell>
          <cell r="J24734">
            <v>0.379</v>
          </cell>
        </row>
        <row r="24735">
          <cell r="F24735" t="str">
            <v>张家—东山</v>
          </cell>
          <cell r="G24735" t="str">
            <v>VB18430281</v>
          </cell>
          <cell r="H24735">
            <v>0</v>
          </cell>
          <cell r="I24735">
            <v>0.518</v>
          </cell>
          <cell r="J24735">
            <v>0.518</v>
          </cell>
        </row>
        <row r="24736">
          <cell r="F24736" t="str">
            <v>海形-海形</v>
          </cell>
          <cell r="G24736" t="str">
            <v>C210430281</v>
          </cell>
          <cell r="H24736">
            <v>0</v>
          </cell>
          <cell r="I24736">
            <v>0.875</v>
          </cell>
          <cell r="J24736">
            <v>0.875</v>
          </cell>
        </row>
        <row r="24737">
          <cell r="F24737" t="str">
            <v>麻园-中塘</v>
          </cell>
          <cell r="G24737" t="str">
            <v>CP33430281</v>
          </cell>
          <cell r="H24737">
            <v>0</v>
          </cell>
          <cell r="I24737">
            <v>0.451</v>
          </cell>
          <cell r="J24737">
            <v>0.451</v>
          </cell>
        </row>
        <row r="24738">
          <cell r="F24738" t="str">
            <v>东段-象形</v>
          </cell>
          <cell r="G24738" t="str">
            <v>CP34430281</v>
          </cell>
          <cell r="H24738">
            <v>0</v>
          </cell>
          <cell r="I24738">
            <v>0.311</v>
          </cell>
          <cell r="J24738">
            <v>0.311</v>
          </cell>
        </row>
        <row r="24739">
          <cell r="F24739" t="str">
            <v>耿塘-老虎冲</v>
          </cell>
          <cell r="G24739" t="str">
            <v>VA86430281</v>
          </cell>
          <cell r="H24739">
            <v>0</v>
          </cell>
          <cell r="I24739">
            <v>0.214</v>
          </cell>
          <cell r="J24739">
            <v>0.214</v>
          </cell>
        </row>
        <row r="24740">
          <cell r="F24740" t="str">
            <v>枫树坪集市-移风坳</v>
          </cell>
          <cell r="G24740" t="str">
            <v>C213430281</v>
          </cell>
          <cell r="H24740">
            <v>1.457</v>
          </cell>
          <cell r="I24740">
            <v>1.595</v>
          </cell>
          <cell r="J24740">
            <v>0.138</v>
          </cell>
        </row>
        <row r="24741">
          <cell r="F24741" t="str">
            <v>上桥线</v>
          </cell>
          <cell r="G24741" t="str">
            <v>CA36430281</v>
          </cell>
          <cell r="H24741">
            <v>0</v>
          </cell>
          <cell r="I24741">
            <v>0.268</v>
          </cell>
          <cell r="J24741">
            <v>0.268</v>
          </cell>
        </row>
        <row r="24742">
          <cell r="F24742" t="str">
            <v>上桥线</v>
          </cell>
          <cell r="G24742" t="str">
            <v>CB13430281</v>
          </cell>
          <cell r="H24742">
            <v>0</v>
          </cell>
          <cell r="I24742">
            <v>0.405</v>
          </cell>
          <cell r="J24742">
            <v>0.405</v>
          </cell>
        </row>
        <row r="24743">
          <cell r="F24743" t="str">
            <v>下破-上破</v>
          </cell>
          <cell r="G24743" t="str">
            <v>CP26430281</v>
          </cell>
          <cell r="H24743">
            <v>0</v>
          </cell>
          <cell r="I24743">
            <v>0.476</v>
          </cell>
          <cell r="J24743">
            <v>0.476</v>
          </cell>
        </row>
        <row r="24744">
          <cell r="F24744" t="str">
            <v>中心-角冲</v>
          </cell>
          <cell r="G24744" t="str">
            <v>VA87430281</v>
          </cell>
          <cell r="H24744">
            <v>0</v>
          </cell>
          <cell r="I24744">
            <v>0.398</v>
          </cell>
          <cell r="J24744">
            <v>0.398</v>
          </cell>
        </row>
        <row r="24745">
          <cell r="F24745" t="str">
            <v>虎洞-虎洞</v>
          </cell>
          <cell r="G24745" t="str">
            <v>VA89430281</v>
          </cell>
          <cell r="H24745">
            <v>0</v>
          </cell>
          <cell r="I24745">
            <v>0.344</v>
          </cell>
          <cell r="J24745">
            <v>0.344</v>
          </cell>
        </row>
        <row r="24746">
          <cell r="F24746" t="str">
            <v>高塘-庙前</v>
          </cell>
          <cell r="G24746" t="str">
            <v>CF11430281</v>
          </cell>
          <cell r="H24746">
            <v>0</v>
          </cell>
          <cell r="I24746">
            <v>0.648</v>
          </cell>
          <cell r="J24746">
            <v>0.648</v>
          </cell>
        </row>
        <row r="24747">
          <cell r="F24747" t="str">
            <v>俄塘-下黄甲湖</v>
          </cell>
          <cell r="G24747" t="str">
            <v>CF10430281</v>
          </cell>
          <cell r="H24747">
            <v>0</v>
          </cell>
          <cell r="I24747">
            <v>1.226</v>
          </cell>
          <cell r="J24747">
            <v>1.226</v>
          </cell>
        </row>
        <row r="24748">
          <cell r="F24748" t="str">
            <v>潘荣线</v>
          </cell>
          <cell r="G24748" t="str">
            <v>C121430281</v>
          </cell>
          <cell r="H24748">
            <v>0</v>
          </cell>
          <cell r="I24748">
            <v>0.541</v>
          </cell>
          <cell r="J24748">
            <v>0.541</v>
          </cell>
        </row>
        <row r="24749">
          <cell r="G24749" t="str">
            <v>V520430281</v>
          </cell>
          <cell r="H24749">
            <v>0</v>
          </cell>
          <cell r="I24749">
            <v>0.506</v>
          </cell>
          <cell r="J24749">
            <v>0.506</v>
          </cell>
        </row>
        <row r="24750">
          <cell r="F24750" t="str">
            <v>神山—横塘</v>
          </cell>
          <cell r="G24750" t="str">
            <v>CD30430281</v>
          </cell>
          <cell r="H24750">
            <v>0</v>
          </cell>
          <cell r="I24750">
            <v>1.087</v>
          </cell>
          <cell r="J24750">
            <v>1.087</v>
          </cell>
        </row>
        <row r="24751">
          <cell r="F24751" t="str">
            <v>大石线</v>
          </cell>
          <cell r="G24751" t="str">
            <v>Y286430281</v>
          </cell>
          <cell r="H24751">
            <v>1.654</v>
          </cell>
          <cell r="I24751">
            <v>2.317</v>
          </cell>
          <cell r="J24751">
            <v>0.663</v>
          </cell>
        </row>
        <row r="24752">
          <cell r="F24752" t="str">
            <v>双塘-董家</v>
          </cell>
          <cell r="G24752" t="str">
            <v>V535430281</v>
          </cell>
          <cell r="H24752">
            <v>0</v>
          </cell>
          <cell r="I24752">
            <v>0.659</v>
          </cell>
          <cell r="J24752">
            <v>0.659</v>
          </cell>
        </row>
        <row r="24753">
          <cell r="F24753" t="str">
            <v>马边冲-瓷厂</v>
          </cell>
          <cell r="G24753" t="str">
            <v>C370430281</v>
          </cell>
          <cell r="H24753">
            <v>0</v>
          </cell>
          <cell r="I24753">
            <v>1.6</v>
          </cell>
          <cell r="J24753">
            <v>1.6</v>
          </cell>
        </row>
        <row r="24754">
          <cell r="F24754" t="str">
            <v>陈家塘-丁家冲</v>
          </cell>
          <cell r="G24754" t="str">
            <v>CQ73430281</v>
          </cell>
          <cell r="H24754">
            <v>0</v>
          </cell>
          <cell r="I24754">
            <v>2.077</v>
          </cell>
          <cell r="J24754">
            <v>2.077</v>
          </cell>
        </row>
        <row r="24755">
          <cell r="F24755" t="str">
            <v>涂闹线</v>
          </cell>
          <cell r="G24755" t="str">
            <v>C076430281</v>
          </cell>
          <cell r="H24755">
            <v>0.61</v>
          </cell>
          <cell r="I24755">
            <v>0.881</v>
          </cell>
          <cell r="J24755">
            <v>0.271</v>
          </cell>
        </row>
        <row r="24756">
          <cell r="F24756" t="str">
            <v>水口山-水口山2</v>
          </cell>
          <cell r="G24756" t="str">
            <v>CK31430281</v>
          </cell>
          <cell r="H24756">
            <v>0</v>
          </cell>
          <cell r="I24756">
            <v>0.579</v>
          </cell>
          <cell r="J24756">
            <v>0.579</v>
          </cell>
        </row>
        <row r="24757">
          <cell r="F24757" t="str">
            <v>汗川1-欧家组</v>
          </cell>
          <cell r="G24757" t="str">
            <v>C621430281</v>
          </cell>
          <cell r="H24757">
            <v>1.234</v>
          </cell>
          <cell r="I24757">
            <v>2.033</v>
          </cell>
          <cell r="J24757">
            <v>0.799</v>
          </cell>
        </row>
        <row r="24758">
          <cell r="F24758" t="str">
            <v>上荷塘-下荷塘</v>
          </cell>
          <cell r="G24758" t="str">
            <v>V053430281</v>
          </cell>
          <cell r="H24758">
            <v>0</v>
          </cell>
          <cell r="I24758">
            <v>0.857</v>
          </cell>
          <cell r="J24758">
            <v>0.857</v>
          </cell>
        </row>
        <row r="24759">
          <cell r="F24759" t="str">
            <v>下港村-金盘山居委会</v>
          </cell>
          <cell r="G24759" t="str">
            <v>Y278430281</v>
          </cell>
          <cell r="H24759">
            <v>3.658</v>
          </cell>
          <cell r="I24759">
            <v>5.18</v>
          </cell>
          <cell r="J24759">
            <v>1.522</v>
          </cell>
        </row>
        <row r="24760">
          <cell r="F24760" t="str">
            <v>枫村线</v>
          </cell>
          <cell r="G24760" t="str">
            <v>C599430281</v>
          </cell>
          <cell r="H24760">
            <v>0.259</v>
          </cell>
          <cell r="I24760">
            <v>0.96</v>
          </cell>
          <cell r="J24760">
            <v>0.701</v>
          </cell>
        </row>
        <row r="24761">
          <cell r="F24761" t="str">
            <v>枫树塘-老屋坡</v>
          </cell>
          <cell r="G24761" t="str">
            <v>C614430281</v>
          </cell>
          <cell r="H24761">
            <v>4.139</v>
          </cell>
          <cell r="I24761">
            <v>4.698</v>
          </cell>
          <cell r="J24761">
            <v>0.559</v>
          </cell>
        </row>
        <row r="24762">
          <cell r="F24762" t="str">
            <v>枫树塘-江家洲</v>
          </cell>
          <cell r="G24762" t="str">
            <v>V127430281</v>
          </cell>
          <cell r="H24762">
            <v>0</v>
          </cell>
          <cell r="I24762">
            <v>1.352</v>
          </cell>
          <cell r="J24762">
            <v>1.352</v>
          </cell>
        </row>
        <row r="24763">
          <cell r="F24763" t="str">
            <v>台子上-台子上组</v>
          </cell>
          <cell r="G24763" t="str">
            <v>V130430281</v>
          </cell>
          <cell r="H24763">
            <v>0</v>
          </cell>
          <cell r="I24763">
            <v>0.245</v>
          </cell>
          <cell r="J24763">
            <v>0.245</v>
          </cell>
        </row>
        <row r="24764">
          <cell r="F24764" t="str">
            <v>歭下湾-歭下湾组</v>
          </cell>
          <cell r="G24764" t="str">
            <v>V131430281</v>
          </cell>
          <cell r="H24764">
            <v>0</v>
          </cell>
          <cell r="I24764">
            <v>0.586</v>
          </cell>
          <cell r="J24764">
            <v>0.586</v>
          </cell>
        </row>
        <row r="24765">
          <cell r="F24765" t="str">
            <v>朱李线</v>
          </cell>
          <cell r="G24765" t="str">
            <v>C611430281</v>
          </cell>
          <cell r="H24765">
            <v>1.588</v>
          </cell>
          <cell r="I24765">
            <v>2.65</v>
          </cell>
          <cell r="J24765">
            <v>1.062</v>
          </cell>
        </row>
        <row r="24766">
          <cell r="F24766" t="str">
            <v>斑竹-新围</v>
          </cell>
          <cell r="G24766" t="str">
            <v>CH02430281</v>
          </cell>
          <cell r="H24766">
            <v>0</v>
          </cell>
          <cell r="I24766">
            <v>1.687</v>
          </cell>
          <cell r="J24766">
            <v>1.687</v>
          </cell>
        </row>
        <row r="24767">
          <cell r="F24767" t="str">
            <v>月湖-月湖组</v>
          </cell>
          <cell r="G24767" t="str">
            <v>CK02430281</v>
          </cell>
          <cell r="H24767">
            <v>0</v>
          </cell>
          <cell r="I24767">
            <v>0.782</v>
          </cell>
          <cell r="J24767">
            <v>0.782</v>
          </cell>
        </row>
        <row r="24768">
          <cell r="F24768" t="str">
            <v>张保-张保1</v>
          </cell>
          <cell r="G24768" t="str">
            <v>V084430281</v>
          </cell>
          <cell r="H24768">
            <v>0</v>
          </cell>
          <cell r="I24768">
            <v>0.21</v>
          </cell>
          <cell r="J24768">
            <v>0.21</v>
          </cell>
        </row>
        <row r="24769">
          <cell r="F24769" t="str">
            <v>方亮-方亮1</v>
          </cell>
          <cell r="G24769" t="str">
            <v>V086430281</v>
          </cell>
          <cell r="H24769">
            <v>0</v>
          </cell>
          <cell r="I24769">
            <v>0.255</v>
          </cell>
          <cell r="J24769">
            <v>0.255</v>
          </cell>
        </row>
        <row r="24770">
          <cell r="F24770" t="str">
            <v>米筛-小李塘</v>
          </cell>
          <cell r="G24770" t="str">
            <v>V123430281</v>
          </cell>
          <cell r="H24770">
            <v>0</v>
          </cell>
          <cell r="I24770">
            <v>0.221</v>
          </cell>
          <cell r="J24770">
            <v>0.221</v>
          </cell>
        </row>
        <row r="24771">
          <cell r="F24771" t="str">
            <v>尾学线</v>
          </cell>
          <cell r="G24771" t="str">
            <v>C037430281</v>
          </cell>
          <cell r="H24771">
            <v>0.559</v>
          </cell>
          <cell r="I24771">
            <v>1.696</v>
          </cell>
          <cell r="J24771">
            <v>1.137</v>
          </cell>
        </row>
        <row r="24772">
          <cell r="F24772" t="str">
            <v>洪石线</v>
          </cell>
          <cell r="G24772" t="str">
            <v>C603430281</v>
          </cell>
          <cell r="H24772">
            <v>1.016</v>
          </cell>
          <cell r="I24772">
            <v>1.955</v>
          </cell>
          <cell r="J24772">
            <v>0.939</v>
          </cell>
        </row>
        <row r="24773">
          <cell r="F24773" t="str">
            <v>石鞭线</v>
          </cell>
          <cell r="G24773" t="str">
            <v>C605430281</v>
          </cell>
          <cell r="H24773">
            <v>1.365</v>
          </cell>
          <cell r="I24773">
            <v>2.436</v>
          </cell>
          <cell r="J24773">
            <v>1.071</v>
          </cell>
        </row>
        <row r="24774">
          <cell r="F24774" t="str">
            <v>银豪-鸭婆冲水库</v>
          </cell>
          <cell r="G24774" t="str">
            <v>C606430281</v>
          </cell>
          <cell r="H24774">
            <v>3.437</v>
          </cell>
          <cell r="I24774">
            <v>4.293</v>
          </cell>
          <cell r="J24774">
            <v>0.856</v>
          </cell>
        </row>
        <row r="24775">
          <cell r="F24775" t="str">
            <v>檀山湾-锅巴</v>
          </cell>
          <cell r="G24775" t="str">
            <v>CQ33430281</v>
          </cell>
          <cell r="H24775">
            <v>0</v>
          </cell>
          <cell r="I24775">
            <v>0.808</v>
          </cell>
          <cell r="J24775">
            <v>0.808</v>
          </cell>
        </row>
        <row r="24776">
          <cell r="F24776" t="str">
            <v>牛形-茶园坡</v>
          </cell>
          <cell r="G24776" t="str">
            <v>CQ40430281</v>
          </cell>
          <cell r="H24776">
            <v>0</v>
          </cell>
          <cell r="I24776">
            <v>1.368</v>
          </cell>
          <cell r="J24776">
            <v>1.368</v>
          </cell>
        </row>
        <row r="24777">
          <cell r="F24777" t="str">
            <v>易家-易家组</v>
          </cell>
          <cell r="G24777" t="str">
            <v>CQ49430281</v>
          </cell>
          <cell r="H24777">
            <v>0</v>
          </cell>
          <cell r="I24777">
            <v>0.397</v>
          </cell>
          <cell r="J24777">
            <v>0.397</v>
          </cell>
        </row>
        <row r="24778">
          <cell r="F24778" t="str">
            <v>横冲-香水</v>
          </cell>
          <cell r="G24778" t="str">
            <v>V118430281</v>
          </cell>
          <cell r="H24778">
            <v>0</v>
          </cell>
          <cell r="I24778">
            <v>0.384</v>
          </cell>
          <cell r="J24778">
            <v>0.384</v>
          </cell>
        </row>
        <row r="24779">
          <cell r="F24779" t="str">
            <v>横街-牛皮山</v>
          </cell>
          <cell r="G24779" t="str">
            <v>V124430281</v>
          </cell>
          <cell r="H24779">
            <v>0</v>
          </cell>
          <cell r="I24779">
            <v>0.815</v>
          </cell>
          <cell r="J24779">
            <v>0.815</v>
          </cell>
        </row>
        <row r="24780">
          <cell r="F24780" t="str">
            <v>横大线</v>
          </cell>
          <cell r="G24780" t="str">
            <v>C050430281</v>
          </cell>
          <cell r="H24780">
            <v>0</v>
          </cell>
          <cell r="I24780">
            <v>0.764</v>
          </cell>
          <cell r="J24780">
            <v>0.764</v>
          </cell>
        </row>
        <row r="24781">
          <cell r="F24781" t="str">
            <v>学校-学校</v>
          </cell>
          <cell r="G24781" t="str">
            <v>C600430281</v>
          </cell>
          <cell r="H24781">
            <v>0</v>
          </cell>
          <cell r="I24781">
            <v>1.117</v>
          </cell>
          <cell r="J24781">
            <v>1.117</v>
          </cell>
        </row>
        <row r="24782">
          <cell r="F24782" t="str">
            <v>河边-过路塘</v>
          </cell>
          <cell r="G24782" t="str">
            <v>CQ30430281</v>
          </cell>
          <cell r="H24782">
            <v>0</v>
          </cell>
          <cell r="I24782">
            <v>0.685</v>
          </cell>
          <cell r="J24782">
            <v>0.685</v>
          </cell>
        </row>
        <row r="24783">
          <cell r="F24783" t="str">
            <v>罗家冲-罗家冲组</v>
          </cell>
          <cell r="G24783" t="str">
            <v>V064430281</v>
          </cell>
          <cell r="H24783">
            <v>0</v>
          </cell>
          <cell r="I24783">
            <v>0.571</v>
          </cell>
          <cell r="J24783">
            <v>0.571</v>
          </cell>
        </row>
        <row r="24784">
          <cell r="F24784" t="str">
            <v>红星-石屋</v>
          </cell>
          <cell r="G24784" t="str">
            <v>C586430281</v>
          </cell>
          <cell r="H24784">
            <v>1.177</v>
          </cell>
          <cell r="I24784">
            <v>1.507</v>
          </cell>
          <cell r="J24784">
            <v>0.33</v>
          </cell>
        </row>
        <row r="24785">
          <cell r="F24785" t="str">
            <v>龙湾-龙湾1</v>
          </cell>
          <cell r="G24785" t="str">
            <v>V081430281</v>
          </cell>
          <cell r="H24785">
            <v>0</v>
          </cell>
          <cell r="I24785">
            <v>0.5</v>
          </cell>
          <cell r="J24785">
            <v>0.5</v>
          </cell>
        </row>
        <row r="24786">
          <cell r="F24786" t="str">
            <v>东白线</v>
          </cell>
          <cell r="G24786" t="str">
            <v>C152430281</v>
          </cell>
          <cell r="H24786">
            <v>0.777</v>
          </cell>
          <cell r="I24786">
            <v>1.192</v>
          </cell>
          <cell r="J24786">
            <v>0.415</v>
          </cell>
        </row>
        <row r="24787">
          <cell r="F24787" t="str">
            <v>渡口-石子岭</v>
          </cell>
          <cell r="G24787" t="str">
            <v>CQ34430281</v>
          </cell>
          <cell r="H24787">
            <v>0</v>
          </cell>
          <cell r="I24787">
            <v>4.176</v>
          </cell>
          <cell r="J24787">
            <v>4.176</v>
          </cell>
        </row>
        <row r="24788">
          <cell r="F24788" t="str">
            <v>麻子塘-雄伟组</v>
          </cell>
          <cell r="G24788" t="str">
            <v>C588430281</v>
          </cell>
          <cell r="H24788">
            <v>0</v>
          </cell>
          <cell r="I24788">
            <v>1.329</v>
          </cell>
          <cell r="J24788">
            <v>1.329</v>
          </cell>
        </row>
        <row r="24789">
          <cell r="F24789" t="str">
            <v>龙茂线</v>
          </cell>
          <cell r="G24789" t="str">
            <v>C189430281</v>
          </cell>
          <cell r="H24789">
            <v>1.76</v>
          </cell>
          <cell r="I24789">
            <v>2.483</v>
          </cell>
          <cell r="J24789">
            <v>0.723</v>
          </cell>
        </row>
        <row r="24790">
          <cell r="F24790" t="str">
            <v>新屋-新屋</v>
          </cell>
          <cell r="G24790" t="str">
            <v>C337430281</v>
          </cell>
          <cell r="H24790">
            <v>0</v>
          </cell>
          <cell r="I24790">
            <v>0.453</v>
          </cell>
          <cell r="J24790">
            <v>0.453</v>
          </cell>
        </row>
        <row r="24791">
          <cell r="F24791" t="str">
            <v>何家龙－双塘</v>
          </cell>
          <cell r="G24791" t="str">
            <v>V665430281</v>
          </cell>
          <cell r="H24791">
            <v>0</v>
          </cell>
          <cell r="I24791">
            <v>0.83</v>
          </cell>
          <cell r="J24791">
            <v>0.83</v>
          </cell>
        </row>
        <row r="24792">
          <cell r="F24792" t="str">
            <v>思冲－村道</v>
          </cell>
          <cell r="G24792" t="str">
            <v>CF07430281</v>
          </cell>
          <cell r="H24792">
            <v>0</v>
          </cell>
          <cell r="I24792">
            <v>0.276</v>
          </cell>
          <cell r="J24792">
            <v>0.276</v>
          </cell>
        </row>
        <row r="24793">
          <cell r="F24793" t="str">
            <v>祠堂-田楼</v>
          </cell>
          <cell r="G24793" t="str">
            <v>CC08430281</v>
          </cell>
          <cell r="H24793">
            <v>0</v>
          </cell>
          <cell r="I24793">
            <v>0.452</v>
          </cell>
          <cell r="J24793">
            <v>0.452</v>
          </cell>
        </row>
        <row r="24794">
          <cell r="F24794" t="str">
            <v>花树－大岭</v>
          </cell>
          <cell r="G24794" t="str">
            <v>CC34430281</v>
          </cell>
          <cell r="H24794">
            <v>0</v>
          </cell>
          <cell r="I24794">
            <v>1.118</v>
          </cell>
          <cell r="J24794">
            <v>1.118</v>
          </cell>
        </row>
        <row r="24795">
          <cell r="F24795" t="str">
            <v>私塘－白州</v>
          </cell>
          <cell r="G24795" t="str">
            <v>V598430281</v>
          </cell>
          <cell r="H24795">
            <v>0</v>
          </cell>
          <cell r="I24795">
            <v>0.313</v>
          </cell>
          <cell r="J24795">
            <v>0.313</v>
          </cell>
        </row>
        <row r="24796">
          <cell r="F24796" t="str">
            <v>牛坊里-左家</v>
          </cell>
          <cell r="G24796" t="str">
            <v>C306430281</v>
          </cell>
          <cell r="H24796">
            <v>1.393</v>
          </cell>
          <cell r="I24796">
            <v>1.539</v>
          </cell>
          <cell r="J24796">
            <v>0.146</v>
          </cell>
        </row>
        <row r="24797">
          <cell r="F24797" t="str">
            <v>新过线</v>
          </cell>
          <cell r="G24797" t="str">
            <v>C310430281</v>
          </cell>
          <cell r="H24797">
            <v>0</v>
          </cell>
          <cell r="I24797">
            <v>0.652</v>
          </cell>
          <cell r="J24797">
            <v>0.652</v>
          </cell>
        </row>
        <row r="24798">
          <cell r="F24798" t="str">
            <v>沈泗路-直冲1</v>
          </cell>
          <cell r="G24798" t="str">
            <v>V631430281</v>
          </cell>
          <cell r="H24798">
            <v>0</v>
          </cell>
          <cell r="I24798">
            <v>0.517</v>
          </cell>
          <cell r="J24798">
            <v>0.517</v>
          </cell>
        </row>
        <row r="24799">
          <cell r="F24799" t="str">
            <v>祠塘-组雨岭</v>
          </cell>
          <cell r="G24799" t="str">
            <v>CC63430281</v>
          </cell>
          <cell r="H24799">
            <v>0</v>
          </cell>
          <cell r="I24799">
            <v>0.437</v>
          </cell>
          <cell r="J24799">
            <v>0.437</v>
          </cell>
        </row>
        <row r="24800">
          <cell r="F24800" t="str">
            <v>湖头山－中心</v>
          </cell>
          <cell r="G24800" t="str">
            <v>CC66430281</v>
          </cell>
          <cell r="H24800">
            <v>0</v>
          </cell>
          <cell r="I24800">
            <v>0.57</v>
          </cell>
          <cell r="J24800">
            <v>0.57</v>
          </cell>
        </row>
        <row r="24801">
          <cell r="F24801" t="str">
            <v>荷四线</v>
          </cell>
          <cell r="G24801" t="str">
            <v>C015430281</v>
          </cell>
          <cell r="H24801">
            <v>0</v>
          </cell>
          <cell r="I24801">
            <v>3.422</v>
          </cell>
          <cell r="J24801">
            <v>3.422</v>
          </cell>
        </row>
        <row r="24802">
          <cell r="F24802" t="str">
            <v>上塘尾-横岭铺</v>
          </cell>
          <cell r="G24802" t="str">
            <v>V562430281</v>
          </cell>
          <cell r="H24802">
            <v>0</v>
          </cell>
          <cell r="I24802">
            <v>1.113</v>
          </cell>
          <cell r="J24802">
            <v>1.113</v>
          </cell>
        </row>
        <row r="24803">
          <cell r="F24803" t="str">
            <v>金三线</v>
          </cell>
          <cell r="G24803" t="str">
            <v>C684430281</v>
          </cell>
          <cell r="H24803">
            <v>0</v>
          </cell>
          <cell r="I24803">
            <v>0.624</v>
          </cell>
          <cell r="J24803">
            <v>0.624</v>
          </cell>
        </row>
        <row r="24804">
          <cell r="F24804" t="str">
            <v>井下学校-邱家</v>
          </cell>
          <cell r="G24804" t="str">
            <v>C686430281</v>
          </cell>
          <cell r="H24804">
            <v>0.22</v>
          </cell>
          <cell r="I24804">
            <v>0.748</v>
          </cell>
          <cell r="J24804">
            <v>0.528</v>
          </cell>
        </row>
        <row r="24805">
          <cell r="F24805" t="str">
            <v>观前-刘家老屋</v>
          </cell>
          <cell r="G24805" t="str">
            <v>C714430281</v>
          </cell>
          <cell r="H24805">
            <v>0.952</v>
          </cell>
          <cell r="I24805">
            <v>1.658</v>
          </cell>
          <cell r="J24805">
            <v>0.706</v>
          </cell>
        </row>
        <row r="24806">
          <cell r="F24806" t="str">
            <v>井新-申家冲</v>
          </cell>
          <cell r="G24806" t="str">
            <v>CB72430281</v>
          </cell>
          <cell r="H24806">
            <v>0</v>
          </cell>
          <cell r="I24806">
            <v>1.75</v>
          </cell>
          <cell r="J24806">
            <v>1.75</v>
          </cell>
        </row>
        <row r="24807">
          <cell r="F24807" t="str">
            <v>金三线</v>
          </cell>
          <cell r="G24807" t="str">
            <v>CC95430281</v>
          </cell>
          <cell r="H24807">
            <v>0</v>
          </cell>
          <cell r="I24807">
            <v>0.63</v>
          </cell>
          <cell r="J24807">
            <v>0.63</v>
          </cell>
        </row>
        <row r="24808">
          <cell r="G24808" t="str">
            <v>AA05430281</v>
          </cell>
          <cell r="H24808">
            <v>0</v>
          </cell>
          <cell r="I24808">
            <v>1.468</v>
          </cell>
          <cell r="J24808">
            <v>1.468</v>
          </cell>
        </row>
        <row r="24809">
          <cell r="F24809" t="str">
            <v>樟树下-樟树下</v>
          </cell>
          <cell r="G24809" t="str">
            <v>C31A430281</v>
          </cell>
          <cell r="H24809">
            <v>0</v>
          </cell>
          <cell r="I24809">
            <v>0.831</v>
          </cell>
          <cell r="J24809">
            <v>0.831</v>
          </cell>
        </row>
        <row r="24810">
          <cell r="F24810" t="str">
            <v>白冲-青山塘</v>
          </cell>
          <cell r="G24810" t="str">
            <v>CB86430281</v>
          </cell>
          <cell r="H24810">
            <v>0</v>
          </cell>
          <cell r="I24810">
            <v>1.866</v>
          </cell>
          <cell r="J24810">
            <v>1.866</v>
          </cell>
        </row>
        <row r="24811">
          <cell r="F24811" t="str">
            <v>老屋-柳冲</v>
          </cell>
          <cell r="G24811" t="str">
            <v>CQ75430281</v>
          </cell>
          <cell r="H24811">
            <v>0</v>
          </cell>
          <cell r="I24811">
            <v>0.436</v>
          </cell>
          <cell r="J24811">
            <v>0.436</v>
          </cell>
        </row>
        <row r="24812">
          <cell r="G24812" t="str">
            <v>V000</v>
          </cell>
          <cell r="H24812">
            <v>0</v>
          </cell>
          <cell r="I24812">
            <v>0.202</v>
          </cell>
          <cell r="J24812">
            <v>0.202</v>
          </cell>
        </row>
        <row r="24813">
          <cell r="F24813" t="str">
            <v>许老线</v>
          </cell>
          <cell r="G24813" t="str">
            <v>C696430281</v>
          </cell>
          <cell r="H24813">
            <v>0</v>
          </cell>
          <cell r="I24813">
            <v>0.874</v>
          </cell>
          <cell r="J24813">
            <v>0.874</v>
          </cell>
        </row>
        <row r="24814">
          <cell r="F24814" t="str">
            <v>井下学校-邱家</v>
          </cell>
          <cell r="G24814" t="str">
            <v>C686430281</v>
          </cell>
          <cell r="H24814">
            <v>2.116</v>
          </cell>
          <cell r="I24814">
            <v>2.392</v>
          </cell>
          <cell r="J24814">
            <v>0.276</v>
          </cell>
        </row>
        <row r="24815">
          <cell r="F24815" t="str">
            <v>老石线</v>
          </cell>
          <cell r="G24815" t="str">
            <v>C713430281</v>
          </cell>
          <cell r="H24815">
            <v>0</v>
          </cell>
          <cell r="I24815">
            <v>0.538</v>
          </cell>
          <cell r="J24815">
            <v>0.538</v>
          </cell>
        </row>
        <row r="24816">
          <cell r="F24816" t="str">
            <v>道冲-刘家</v>
          </cell>
          <cell r="G24816" t="str">
            <v>CB68430281</v>
          </cell>
          <cell r="H24816">
            <v>0</v>
          </cell>
          <cell r="I24816">
            <v>0.68</v>
          </cell>
          <cell r="J24816">
            <v>0.68</v>
          </cell>
        </row>
        <row r="24817">
          <cell r="F24817" t="str">
            <v>油铺-杉树坡</v>
          </cell>
          <cell r="G24817" t="str">
            <v>VA01430281</v>
          </cell>
          <cell r="H24817">
            <v>0</v>
          </cell>
          <cell r="I24817">
            <v>0.546</v>
          </cell>
          <cell r="J24817">
            <v>0.546</v>
          </cell>
        </row>
        <row r="24818">
          <cell r="F24818" t="str">
            <v>志和-孜然冲</v>
          </cell>
          <cell r="G24818" t="str">
            <v>VA06430281</v>
          </cell>
          <cell r="H24818">
            <v>0</v>
          </cell>
          <cell r="I24818">
            <v>0.906</v>
          </cell>
          <cell r="J24818">
            <v>0.906</v>
          </cell>
        </row>
        <row r="24819">
          <cell r="F24819" t="str">
            <v>店湾-九思</v>
          </cell>
          <cell r="G24819" t="str">
            <v>VA08430281</v>
          </cell>
          <cell r="H24819">
            <v>0</v>
          </cell>
          <cell r="I24819">
            <v>0.614</v>
          </cell>
          <cell r="J24819">
            <v>0.614</v>
          </cell>
        </row>
        <row r="24820">
          <cell r="F24820" t="str">
            <v>店湾-虎形</v>
          </cell>
          <cell r="G24820" t="str">
            <v>VA12430281</v>
          </cell>
          <cell r="H24820">
            <v>0</v>
          </cell>
          <cell r="I24820">
            <v>0.793</v>
          </cell>
          <cell r="J24820">
            <v>0.793</v>
          </cell>
        </row>
        <row r="24821">
          <cell r="F24821" t="str">
            <v>庙湾-和平</v>
          </cell>
          <cell r="G24821" t="str">
            <v>VA19430281</v>
          </cell>
          <cell r="H24821">
            <v>0</v>
          </cell>
          <cell r="I24821">
            <v>0.967</v>
          </cell>
          <cell r="J24821">
            <v>0.967</v>
          </cell>
        </row>
        <row r="24822">
          <cell r="F24822" t="str">
            <v>聂湾-荣湾</v>
          </cell>
          <cell r="G24822" t="str">
            <v>VA31430281</v>
          </cell>
          <cell r="H24822">
            <v>0</v>
          </cell>
          <cell r="I24822">
            <v>0.334</v>
          </cell>
          <cell r="J24822">
            <v>0.334</v>
          </cell>
        </row>
        <row r="24823">
          <cell r="F24823" t="str">
            <v>王仙-白果</v>
          </cell>
          <cell r="G24823" t="str">
            <v>X090430281</v>
          </cell>
          <cell r="H24823">
            <v>13.823</v>
          </cell>
          <cell r="I24823">
            <v>15.489</v>
          </cell>
          <cell r="J24823">
            <v>1.666</v>
          </cell>
        </row>
        <row r="24824">
          <cell r="F24824" t="str">
            <v>马桥-马冲</v>
          </cell>
          <cell r="G24824" t="str">
            <v>VA23430281</v>
          </cell>
          <cell r="H24824">
            <v>0</v>
          </cell>
          <cell r="I24824">
            <v>2.133</v>
          </cell>
          <cell r="J24824">
            <v>2.133</v>
          </cell>
        </row>
        <row r="24825">
          <cell r="F24825" t="str">
            <v>方冲-上栗</v>
          </cell>
          <cell r="G24825" t="str">
            <v>VB75430281</v>
          </cell>
          <cell r="H24825">
            <v>0</v>
          </cell>
          <cell r="I24825">
            <v>0.403</v>
          </cell>
          <cell r="J24825">
            <v>0.403</v>
          </cell>
        </row>
        <row r="24826">
          <cell r="F24826" t="str">
            <v>木顺线</v>
          </cell>
          <cell r="G24826" t="str">
            <v>CB07430281</v>
          </cell>
          <cell r="H24826">
            <v>0</v>
          </cell>
          <cell r="I24826">
            <v>0.502</v>
          </cell>
          <cell r="J24826">
            <v>0.502</v>
          </cell>
        </row>
        <row r="24827">
          <cell r="F24827" t="str">
            <v>庙前-新湖</v>
          </cell>
          <cell r="G24827" t="str">
            <v>VA28430281</v>
          </cell>
          <cell r="H24827">
            <v>0</v>
          </cell>
          <cell r="I24827">
            <v>0.374</v>
          </cell>
          <cell r="J24827">
            <v>0.374</v>
          </cell>
        </row>
        <row r="24828">
          <cell r="F24828" t="str">
            <v>下棚-新屋</v>
          </cell>
          <cell r="G24828" t="str">
            <v>CL65430281</v>
          </cell>
          <cell r="H24828">
            <v>0</v>
          </cell>
          <cell r="I24828">
            <v>1.135</v>
          </cell>
          <cell r="J24828">
            <v>1.135</v>
          </cell>
        </row>
        <row r="24829">
          <cell r="F24829" t="str">
            <v>石坑-高叶</v>
          </cell>
          <cell r="G24829" t="str">
            <v>C342430281</v>
          </cell>
          <cell r="H24829">
            <v>0</v>
          </cell>
          <cell r="I24829">
            <v>0.285</v>
          </cell>
          <cell r="J24829">
            <v>0.285</v>
          </cell>
        </row>
        <row r="24830">
          <cell r="F24830" t="str">
            <v>跃进-邓湾</v>
          </cell>
          <cell r="G24830" t="str">
            <v>C94A430281</v>
          </cell>
          <cell r="H24830">
            <v>0</v>
          </cell>
          <cell r="I24830">
            <v>0.607</v>
          </cell>
          <cell r="J24830">
            <v>0.607</v>
          </cell>
        </row>
        <row r="24831">
          <cell r="F24831" t="str">
            <v>店香路-藕塘</v>
          </cell>
          <cell r="G24831" t="str">
            <v>VA13430281</v>
          </cell>
          <cell r="H24831">
            <v>0</v>
          </cell>
          <cell r="I24831">
            <v>0.201</v>
          </cell>
          <cell r="J24831">
            <v>0.201</v>
          </cell>
        </row>
        <row r="24832">
          <cell r="F24832" t="str">
            <v>东联-东联</v>
          </cell>
          <cell r="G24832" t="str">
            <v>CC30430281</v>
          </cell>
          <cell r="H24832">
            <v>0</v>
          </cell>
          <cell r="I24832">
            <v>0.219</v>
          </cell>
          <cell r="J24832">
            <v>0.219</v>
          </cell>
        </row>
        <row r="24833">
          <cell r="F24833" t="str">
            <v>龙王庙-太和</v>
          </cell>
          <cell r="G24833" t="str">
            <v>CL59430281</v>
          </cell>
          <cell r="H24833">
            <v>0</v>
          </cell>
          <cell r="I24833">
            <v>1.048</v>
          </cell>
          <cell r="J24833">
            <v>1.048</v>
          </cell>
        </row>
        <row r="24834">
          <cell r="F24834" t="str">
            <v>下棚-新屋</v>
          </cell>
          <cell r="G24834" t="str">
            <v>CL65430281</v>
          </cell>
          <cell r="H24834">
            <v>0</v>
          </cell>
          <cell r="I24834">
            <v>0.309</v>
          </cell>
          <cell r="J24834">
            <v>0.309</v>
          </cell>
        </row>
        <row r="24835">
          <cell r="F24835" t="str">
            <v>庙湾-皂田</v>
          </cell>
          <cell r="G24835" t="str">
            <v>CL74430281</v>
          </cell>
          <cell r="H24835">
            <v>0</v>
          </cell>
          <cell r="I24835">
            <v>0.86</v>
          </cell>
          <cell r="J24835">
            <v>0.86</v>
          </cell>
        </row>
        <row r="24836">
          <cell r="F24836" t="str">
            <v>王桃线</v>
          </cell>
          <cell r="G24836" t="str">
            <v>C30A430281</v>
          </cell>
          <cell r="H24836">
            <v>0</v>
          </cell>
          <cell r="I24836">
            <v>0.552</v>
          </cell>
          <cell r="J24836">
            <v>0.552</v>
          </cell>
        </row>
        <row r="24837">
          <cell r="F24837" t="str">
            <v>塘角湾-瓦棚</v>
          </cell>
          <cell r="G24837" t="str">
            <v>CM99430281</v>
          </cell>
          <cell r="H24837">
            <v>0</v>
          </cell>
          <cell r="I24837">
            <v>1.005</v>
          </cell>
          <cell r="J24837">
            <v>1.005</v>
          </cell>
        </row>
        <row r="24838">
          <cell r="F24838" t="str">
            <v>樟树湾-汤家老屋</v>
          </cell>
          <cell r="G24838" t="str">
            <v>V854430281</v>
          </cell>
          <cell r="H24838">
            <v>0</v>
          </cell>
          <cell r="I24838">
            <v>0.138</v>
          </cell>
          <cell r="J24838">
            <v>0.138</v>
          </cell>
        </row>
        <row r="24839">
          <cell r="F24839" t="str">
            <v>八斗-骆家坡</v>
          </cell>
          <cell r="G24839" t="str">
            <v>VD60430281</v>
          </cell>
          <cell r="H24839">
            <v>0</v>
          </cell>
          <cell r="I24839">
            <v>0.536</v>
          </cell>
          <cell r="J24839">
            <v>0.536</v>
          </cell>
        </row>
        <row r="24840">
          <cell r="F24840" t="str">
            <v>卢家-梅子坡</v>
          </cell>
          <cell r="G24840" t="str">
            <v>VC83430281</v>
          </cell>
          <cell r="H24840">
            <v>0</v>
          </cell>
          <cell r="I24840">
            <v>0.763</v>
          </cell>
          <cell r="J24840">
            <v>0.763</v>
          </cell>
        </row>
        <row r="24841">
          <cell r="F24841" t="str">
            <v>米筛冲-樟树冲</v>
          </cell>
          <cell r="G24841" t="str">
            <v>VB54430281</v>
          </cell>
          <cell r="H24841">
            <v>0</v>
          </cell>
          <cell r="I24841">
            <v>0.514</v>
          </cell>
          <cell r="J24841">
            <v>0.514</v>
          </cell>
        </row>
        <row r="24842">
          <cell r="F24842" t="str">
            <v>下文-胜利</v>
          </cell>
          <cell r="G24842" t="str">
            <v>VC73430281</v>
          </cell>
          <cell r="H24842">
            <v>0</v>
          </cell>
          <cell r="I24842">
            <v>1.837</v>
          </cell>
          <cell r="J24842">
            <v>1.837</v>
          </cell>
        </row>
        <row r="24843">
          <cell r="F24843" t="str">
            <v>山下-谭湾</v>
          </cell>
          <cell r="G24843" t="str">
            <v>VC75430281</v>
          </cell>
          <cell r="H24843">
            <v>0</v>
          </cell>
          <cell r="I24843">
            <v>0.318</v>
          </cell>
          <cell r="J24843">
            <v>0.318</v>
          </cell>
        </row>
        <row r="24844">
          <cell r="F24844" t="str">
            <v>红专-牌坊</v>
          </cell>
          <cell r="G24844" t="str">
            <v>C951430281</v>
          </cell>
          <cell r="H24844">
            <v>0</v>
          </cell>
          <cell r="I24844">
            <v>0.713</v>
          </cell>
          <cell r="J24844">
            <v>0.713</v>
          </cell>
        </row>
        <row r="24845">
          <cell r="F24845" t="str">
            <v>黄泥塘-藕塘湾</v>
          </cell>
          <cell r="G24845" t="str">
            <v>VC01430281</v>
          </cell>
          <cell r="H24845">
            <v>0</v>
          </cell>
          <cell r="I24845">
            <v>0.24</v>
          </cell>
          <cell r="J24845">
            <v>0.24</v>
          </cell>
        </row>
        <row r="24846">
          <cell r="F24846" t="str">
            <v>张家-刘家</v>
          </cell>
          <cell r="G24846" t="str">
            <v>VC02430281</v>
          </cell>
          <cell r="H24846">
            <v>0</v>
          </cell>
          <cell r="I24846">
            <v>0.169</v>
          </cell>
          <cell r="J24846">
            <v>0.169</v>
          </cell>
        </row>
        <row r="24847">
          <cell r="F24847" t="str">
            <v>梨子塘-犁头咀</v>
          </cell>
          <cell r="G24847" t="str">
            <v>C944430281</v>
          </cell>
          <cell r="H24847">
            <v>0.134</v>
          </cell>
          <cell r="I24847">
            <v>0.751</v>
          </cell>
          <cell r="J24847">
            <v>0.617</v>
          </cell>
        </row>
        <row r="24848">
          <cell r="F24848" t="str">
            <v>祠太线</v>
          </cell>
          <cell r="G24848" t="str">
            <v>C81B430281</v>
          </cell>
          <cell r="H24848">
            <v>0.832</v>
          </cell>
          <cell r="I24848">
            <v>1.495</v>
          </cell>
          <cell r="J24848">
            <v>0.663</v>
          </cell>
        </row>
        <row r="24849">
          <cell r="F24849" t="str">
            <v>吴家洲-吴家洲</v>
          </cell>
          <cell r="G24849" t="str">
            <v>VC81430281</v>
          </cell>
          <cell r="H24849">
            <v>0</v>
          </cell>
          <cell r="I24849">
            <v>0.235</v>
          </cell>
          <cell r="J24849">
            <v>0.235</v>
          </cell>
        </row>
        <row r="24850">
          <cell r="F24850" t="str">
            <v>炭子线</v>
          </cell>
          <cell r="G24850" t="str">
            <v>C50B430281</v>
          </cell>
          <cell r="H24850">
            <v>0</v>
          </cell>
          <cell r="I24850">
            <v>1.177</v>
          </cell>
          <cell r="J24850">
            <v>1.177</v>
          </cell>
        </row>
        <row r="24851">
          <cell r="F24851" t="str">
            <v>祠太线</v>
          </cell>
          <cell r="G24851" t="str">
            <v>C81B430281</v>
          </cell>
          <cell r="H24851">
            <v>0.832</v>
          </cell>
          <cell r="I24851">
            <v>1.106</v>
          </cell>
          <cell r="J24851">
            <v>0.274</v>
          </cell>
        </row>
        <row r="24852">
          <cell r="F24852" t="str">
            <v>东风－煤炭坡</v>
          </cell>
          <cell r="G24852" t="str">
            <v>VD04430281</v>
          </cell>
          <cell r="H24852">
            <v>0</v>
          </cell>
          <cell r="I24852">
            <v>0.286</v>
          </cell>
          <cell r="J24852">
            <v>0.286</v>
          </cell>
        </row>
        <row r="24853">
          <cell r="F24853" t="str">
            <v>前进-大坪</v>
          </cell>
          <cell r="G24853" t="str">
            <v>VD07430281</v>
          </cell>
          <cell r="H24853">
            <v>0</v>
          </cell>
          <cell r="I24853">
            <v>0.472</v>
          </cell>
          <cell r="J24853">
            <v>0.472</v>
          </cell>
        </row>
        <row r="24854">
          <cell r="G24854" t="str">
            <v>V000</v>
          </cell>
          <cell r="H24854">
            <v>0</v>
          </cell>
          <cell r="I24854">
            <v>0.444</v>
          </cell>
          <cell r="J24854">
            <v>0.444</v>
          </cell>
        </row>
        <row r="24855">
          <cell r="F24855" t="str">
            <v>S352-长寿桥村</v>
          </cell>
          <cell r="G24855" t="str">
            <v>Y262430281</v>
          </cell>
          <cell r="H24855">
            <v>3.18</v>
          </cell>
          <cell r="I24855">
            <v>3.976</v>
          </cell>
          <cell r="J24855">
            <v>0.796</v>
          </cell>
        </row>
        <row r="24856">
          <cell r="F24856" t="str">
            <v>株木塘-株木塘组</v>
          </cell>
          <cell r="G24856" t="str">
            <v>V068430281</v>
          </cell>
          <cell r="H24856">
            <v>0</v>
          </cell>
          <cell r="I24856">
            <v>1.282</v>
          </cell>
          <cell r="J24856">
            <v>1.282</v>
          </cell>
        </row>
        <row r="24857">
          <cell r="F24857" t="str">
            <v>枫黎线</v>
          </cell>
          <cell r="G24857" t="str">
            <v>CA61430281</v>
          </cell>
          <cell r="H24857">
            <v>1.019</v>
          </cell>
          <cell r="I24857">
            <v>1.166</v>
          </cell>
          <cell r="J24857">
            <v>0.147</v>
          </cell>
        </row>
        <row r="24858">
          <cell r="F24858" t="str">
            <v>大坡组-洪家冲</v>
          </cell>
          <cell r="G24858" t="str">
            <v>CA62430281</v>
          </cell>
          <cell r="H24858">
            <v>0</v>
          </cell>
          <cell r="I24858">
            <v>0.446</v>
          </cell>
          <cell r="J24858">
            <v>0.446</v>
          </cell>
        </row>
        <row r="24859">
          <cell r="F24859" t="str">
            <v>丁老线</v>
          </cell>
          <cell r="G24859" t="str">
            <v>CA74430281</v>
          </cell>
          <cell r="H24859">
            <v>0.031</v>
          </cell>
          <cell r="I24859">
            <v>1.418</v>
          </cell>
          <cell r="J24859">
            <v>1.387</v>
          </cell>
        </row>
        <row r="24860">
          <cell r="F24860" t="str">
            <v>罗老线</v>
          </cell>
          <cell r="G24860" t="str">
            <v>C851430281</v>
          </cell>
          <cell r="H24860">
            <v>0</v>
          </cell>
          <cell r="I24860">
            <v>1.396</v>
          </cell>
          <cell r="J24860">
            <v>1.396</v>
          </cell>
        </row>
        <row r="24861">
          <cell r="F24861" t="str">
            <v>企石1-企石1</v>
          </cell>
          <cell r="G24861" t="str">
            <v>C999430281</v>
          </cell>
          <cell r="H24861">
            <v>0</v>
          </cell>
          <cell r="I24861">
            <v>0.268</v>
          </cell>
          <cell r="J24861">
            <v>0.268</v>
          </cell>
        </row>
        <row r="24862">
          <cell r="F24862" t="str">
            <v>企石-头塘</v>
          </cell>
          <cell r="G24862" t="str">
            <v>CB57430281</v>
          </cell>
          <cell r="H24862">
            <v>0</v>
          </cell>
          <cell r="I24862">
            <v>1.723</v>
          </cell>
          <cell r="J24862">
            <v>1.723</v>
          </cell>
        </row>
        <row r="24863">
          <cell r="F24863" t="str">
            <v>秀环-秀环</v>
          </cell>
          <cell r="G24863" t="str">
            <v>C091430281</v>
          </cell>
          <cell r="H24863">
            <v>0.686</v>
          </cell>
          <cell r="I24863">
            <v>1.337</v>
          </cell>
          <cell r="J24863">
            <v>0.651</v>
          </cell>
        </row>
        <row r="24864">
          <cell r="F24864" t="str">
            <v>刘枧线</v>
          </cell>
          <cell r="G24864" t="str">
            <v>C62A430281</v>
          </cell>
          <cell r="H24864">
            <v>0.355</v>
          </cell>
          <cell r="I24864">
            <v>0.956</v>
          </cell>
          <cell r="J24864">
            <v>0.601</v>
          </cell>
        </row>
        <row r="24865">
          <cell r="F24865" t="str">
            <v>黎湾-秀环</v>
          </cell>
          <cell r="G24865" t="str">
            <v>V931430281</v>
          </cell>
          <cell r="H24865">
            <v>0</v>
          </cell>
          <cell r="I24865">
            <v>0.467</v>
          </cell>
          <cell r="J24865">
            <v>0.467</v>
          </cell>
        </row>
        <row r="24866">
          <cell r="F24866" t="str">
            <v>庙山坡-陈家塘</v>
          </cell>
          <cell r="G24866" t="str">
            <v>V951430281</v>
          </cell>
          <cell r="H24866">
            <v>0</v>
          </cell>
          <cell r="I24866">
            <v>0.468</v>
          </cell>
          <cell r="J24866">
            <v>0.468</v>
          </cell>
        </row>
        <row r="24867">
          <cell r="F24867" t="str">
            <v>青廖线</v>
          </cell>
          <cell r="G24867" t="str">
            <v>C08B430281</v>
          </cell>
          <cell r="H24867">
            <v>0</v>
          </cell>
          <cell r="I24867">
            <v>1.187</v>
          </cell>
          <cell r="J24867">
            <v>1.187</v>
          </cell>
        </row>
        <row r="24868">
          <cell r="F24868" t="str">
            <v>大王庙-庵坡</v>
          </cell>
          <cell r="G24868" t="str">
            <v>V793430281</v>
          </cell>
          <cell r="H24868">
            <v>0</v>
          </cell>
          <cell r="I24868">
            <v>0.725</v>
          </cell>
          <cell r="J24868">
            <v>0.725</v>
          </cell>
        </row>
        <row r="24869">
          <cell r="F24869" t="str">
            <v>新荷线</v>
          </cell>
          <cell r="G24869" t="str">
            <v>C855430281</v>
          </cell>
          <cell r="H24869">
            <v>0.895</v>
          </cell>
          <cell r="I24869">
            <v>1.555</v>
          </cell>
          <cell r="J24869">
            <v>0.66</v>
          </cell>
        </row>
        <row r="24870">
          <cell r="F24870" t="str">
            <v>红旗-春塘</v>
          </cell>
          <cell r="G24870" t="str">
            <v>CJ75430281</v>
          </cell>
          <cell r="H24870">
            <v>0</v>
          </cell>
          <cell r="I24870">
            <v>0.52</v>
          </cell>
          <cell r="J24870">
            <v>0.52</v>
          </cell>
        </row>
        <row r="24871">
          <cell r="F24871" t="str">
            <v>担水塘-谢家塘</v>
          </cell>
          <cell r="G24871" t="str">
            <v>CJ81430281</v>
          </cell>
          <cell r="H24871">
            <v>0</v>
          </cell>
          <cell r="I24871">
            <v>0.582</v>
          </cell>
          <cell r="J24871">
            <v>0.582</v>
          </cell>
        </row>
        <row r="24872">
          <cell r="F24872" t="str">
            <v>龙塘-荷冲</v>
          </cell>
          <cell r="G24872" t="str">
            <v>CJ85430281</v>
          </cell>
          <cell r="H24872">
            <v>0</v>
          </cell>
          <cell r="I24872">
            <v>0.219</v>
          </cell>
          <cell r="J24872">
            <v>0.219</v>
          </cell>
        </row>
        <row r="24873">
          <cell r="F24873" t="str">
            <v>庙山-湖潭</v>
          </cell>
          <cell r="G24873" t="str">
            <v>CK10430281</v>
          </cell>
          <cell r="H24873">
            <v>0</v>
          </cell>
          <cell r="I24873">
            <v>0.653</v>
          </cell>
          <cell r="J24873">
            <v>0.653</v>
          </cell>
        </row>
        <row r="24874">
          <cell r="F24874" t="str">
            <v>光明-窑址</v>
          </cell>
          <cell r="G24874" t="str">
            <v>V906430281</v>
          </cell>
          <cell r="H24874">
            <v>0</v>
          </cell>
          <cell r="I24874">
            <v>0.945</v>
          </cell>
          <cell r="J24874">
            <v>0.945</v>
          </cell>
        </row>
        <row r="24875">
          <cell r="F24875" t="str">
            <v>元乐塘-东毛岸</v>
          </cell>
          <cell r="G24875" t="str">
            <v>V552430281</v>
          </cell>
          <cell r="H24875">
            <v>0</v>
          </cell>
          <cell r="I24875">
            <v>1.832</v>
          </cell>
          <cell r="J24875">
            <v>1.832</v>
          </cell>
        </row>
        <row r="24876">
          <cell r="F24876" t="str">
            <v>石路上-石路下</v>
          </cell>
          <cell r="G24876" t="str">
            <v>V703430281</v>
          </cell>
          <cell r="H24876">
            <v>0</v>
          </cell>
          <cell r="I24876">
            <v>0.396</v>
          </cell>
          <cell r="J24876">
            <v>0.396</v>
          </cell>
        </row>
        <row r="24877">
          <cell r="F24877" t="str">
            <v>干公祠-水库</v>
          </cell>
          <cell r="G24877" t="str">
            <v>V778430281</v>
          </cell>
          <cell r="H24877">
            <v>0</v>
          </cell>
          <cell r="I24877">
            <v>0.616</v>
          </cell>
          <cell r="J24877">
            <v>0.616</v>
          </cell>
        </row>
        <row r="24878">
          <cell r="F24878" t="str">
            <v>顾新线</v>
          </cell>
          <cell r="G24878" t="str">
            <v>C37A430281</v>
          </cell>
          <cell r="H24878">
            <v>1.006</v>
          </cell>
          <cell r="I24878">
            <v>1.524</v>
          </cell>
          <cell r="J24878">
            <v>0.518</v>
          </cell>
        </row>
        <row r="24879">
          <cell r="F24879" t="str">
            <v>大塘-大塘</v>
          </cell>
          <cell r="G24879" t="str">
            <v>V912430281</v>
          </cell>
          <cell r="H24879">
            <v>0</v>
          </cell>
          <cell r="I24879">
            <v>0.891</v>
          </cell>
          <cell r="J24879">
            <v>0.891</v>
          </cell>
        </row>
        <row r="24880">
          <cell r="F24880" t="str">
            <v>麻子坡-麻子坡</v>
          </cell>
          <cell r="G24880" t="str">
            <v>CD01430281</v>
          </cell>
          <cell r="H24880">
            <v>0</v>
          </cell>
          <cell r="I24880">
            <v>0.493</v>
          </cell>
          <cell r="J24880">
            <v>0.493</v>
          </cell>
        </row>
        <row r="24881">
          <cell r="F24881" t="str">
            <v>台下-五口塘</v>
          </cell>
          <cell r="G24881" t="str">
            <v>V909430281</v>
          </cell>
          <cell r="H24881">
            <v>0</v>
          </cell>
          <cell r="I24881">
            <v>0.456</v>
          </cell>
          <cell r="J24881">
            <v>0.456</v>
          </cell>
        </row>
        <row r="24882">
          <cell r="F24882" t="str">
            <v>新街-老屋</v>
          </cell>
          <cell r="G24882" t="str">
            <v>V910430281</v>
          </cell>
          <cell r="H24882">
            <v>0</v>
          </cell>
          <cell r="I24882">
            <v>0.948</v>
          </cell>
          <cell r="J24882">
            <v>0.948</v>
          </cell>
        </row>
        <row r="24883">
          <cell r="F24883" t="str">
            <v>王张线</v>
          </cell>
          <cell r="G24883" t="str">
            <v>C624430281</v>
          </cell>
          <cell r="H24883">
            <v>0.462</v>
          </cell>
          <cell r="I24883">
            <v>1.473</v>
          </cell>
          <cell r="J24883">
            <v>1.011</v>
          </cell>
        </row>
        <row r="24884">
          <cell r="F24884" t="str">
            <v>山背冲-山背冲5</v>
          </cell>
          <cell r="G24884" t="str">
            <v>V697430281</v>
          </cell>
          <cell r="H24884">
            <v>0</v>
          </cell>
          <cell r="I24884">
            <v>0.225</v>
          </cell>
          <cell r="J24884">
            <v>0.225</v>
          </cell>
        </row>
        <row r="24885">
          <cell r="F24885" t="str">
            <v>苏千线</v>
          </cell>
          <cell r="G24885" t="str">
            <v>C634430281</v>
          </cell>
          <cell r="H24885">
            <v>1.441</v>
          </cell>
          <cell r="I24885">
            <v>1.91</v>
          </cell>
          <cell r="J24885">
            <v>0.469</v>
          </cell>
        </row>
        <row r="24886">
          <cell r="F24886" t="str">
            <v>摇垅坡-花门楼</v>
          </cell>
          <cell r="G24886" t="str">
            <v>V658430281</v>
          </cell>
          <cell r="H24886">
            <v>0</v>
          </cell>
          <cell r="I24886">
            <v>0.528</v>
          </cell>
          <cell r="J24886">
            <v>0.528</v>
          </cell>
        </row>
        <row r="24887">
          <cell r="F24887" t="str">
            <v>盛公祠-王家湾</v>
          </cell>
          <cell r="G24887" t="str">
            <v>V659430281</v>
          </cell>
          <cell r="H24887">
            <v>0</v>
          </cell>
          <cell r="I24887">
            <v>0.719</v>
          </cell>
          <cell r="J24887">
            <v>0.719</v>
          </cell>
        </row>
        <row r="24888">
          <cell r="F24888" t="str">
            <v>灿公祠-袁家屋场</v>
          </cell>
          <cell r="G24888" t="str">
            <v>V718430281</v>
          </cell>
          <cell r="H24888">
            <v>0</v>
          </cell>
          <cell r="I24888">
            <v>0.932</v>
          </cell>
          <cell r="J24888">
            <v>0.932</v>
          </cell>
        </row>
        <row r="24889">
          <cell r="F24889" t="str">
            <v>仓屋-柳树塘</v>
          </cell>
          <cell r="G24889" t="str">
            <v>CG51430281</v>
          </cell>
          <cell r="H24889">
            <v>0</v>
          </cell>
          <cell r="I24889">
            <v>0.578</v>
          </cell>
          <cell r="J24889">
            <v>0.578</v>
          </cell>
        </row>
        <row r="24890">
          <cell r="F24890" t="str">
            <v>新塘冲-隆公祠</v>
          </cell>
          <cell r="G24890" t="str">
            <v>CK27430281</v>
          </cell>
          <cell r="H24890">
            <v>0</v>
          </cell>
          <cell r="I24890">
            <v>0.321</v>
          </cell>
          <cell r="J24890">
            <v>0.321</v>
          </cell>
        </row>
        <row r="24891">
          <cell r="F24891" t="str">
            <v>银杏坪-长山</v>
          </cell>
          <cell r="G24891" t="str">
            <v>CK28430281</v>
          </cell>
          <cell r="H24891">
            <v>0</v>
          </cell>
          <cell r="I24891">
            <v>1.139</v>
          </cell>
          <cell r="J24891">
            <v>1.139</v>
          </cell>
        </row>
        <row r="24892">
          <cell r="F24892" t="str">
            <v>顶家山-茂公祠</v>
          </cell>
          <cell r="G24892" t="str">
            <v>CK29430281</v>
          </cell>
          <cell r="H24892">
            <v>0</v>
          </cell>
          <cell r="I24892">
            <v>0.301</v>
          </cell>
          <cell r="J24892">
            <v>0.301</v>
          </cell>
        </row>
        <row r="24893">
          <cell r="F24893" t="str">
            <v>大屋-新屋</v>
          </cell>
          <cell r="G24893" t="str">
            <v>CK30430281</v>
          </cell>
          <cell r="H24893">
            <v>1.178</v>
          </cell>
          <cell r="I24893">
            <v>1.977</v>
          </cell>
          <cell r="J24893">
            <v>0.799</v>
          </cell>
        </row>
        <row r="24894">
          <cell r="F24894" t="str">
            <v>大屋-水兑冲</v>
          </cell>
          <cell r="G24894" t="str">
            <v>CK33430281</v>
          </cell>
          <cell r="H24894">
            <v>0</v>
          </cell>
          <cell r="I24894">
            <v>1.043</v>
          </cell>
          <cell r="J24894">
            <v>1.043</v>
          </cell>
        </row>
        <row r="24895">
          <cell r="F24895" t="str">
            <v>华公祠-银杏坪</v>
          </cell>
          <cell r="G24895" t="str">
            <v>V519430281</v>
          </cell>
          <cell r="H24895">
            <v>0</v>
          </cell>
          <cell r="I24895">
            <v>0.723</v>
          </cell>
          <cell r="J24895">
            <v>0.723</v>
          </cell>
        </row>
        <row r="24896">
          <cell r="F24896" t="str">
            <v>李家冲-刘家冲</v>
          </cell>
          <cell r="G24896" t="str">
            <v>V522430281</v>
          </cell>
          <cell r="H24896">
            <v>0</v>
          </cell>
          <cell r="I24896">
            <v>0.231</v>
          </cell>
          <cell r="J24896">
            <v>0.231</v>
          </cell>
        </row>
        <row r="24897">
          <cell r="F24897" t="str">
            <v>井湾-王家段</v>
          </cell>
          <cell r="G24897" t="str">
            <v>V540430281</v>
          </cell>
          <cell r="H24897">
            <v>0</v>
          </cell>
          <cell r="I24897">
            <v>1.044</v>
          </cell>
          <cell r="J24897">
            <v>1.044</v>
          </cell>
        </row>
        <row r="24898">
          <cell r="F24898" t="str">
            <v>宏社线</v>
          </cell>
          <cell r="G24898" t="str">
            <v>CA90430281</v>
          </cell>
          <cell r="H24898">
            <v>0.843</v>
          </cell>
          <cell r="I24898">
            <v>2.042</v>
          </cell>
          <cell r="J24898">
            <v>1.199</v>
          </cell>
        </row>
        <row r="24899">
          <cell r="F24899" t="str">
            <v>新横线</v>
          </cell>
          <cell r="G24899" t="str">
            <v>CA89430281</v>
          </cell>
          <cell r="H24899">
            <v>0.392</v>
          </cell>
          <cell r="I24899">
            <v>1.124</v>
          </cell>
          <cell r="J24899">
            <v>0.732</v>
          </cell>
        </row>
        <row r="24900">
          <cell r="F24900" t="str">
            <v>平塘-上坝</v>
          </cell>
          <cell r="G24900" t="str">
            <v>CK22430281</v>
          </cell>
          <cell r="H24900">
            <v>0</v>
          </cell>
          <cell r="I24900">
            <v>0.455</v>
          </cell>
          <cell r="J24900">
            <v>0.455</v>
          </cell>
        </row>
        <row r="24901">
          <cell r="F24901" t="str">
            <v>竹山-鸟树</v>
          </cell>
          <cell r="G24901" t="str">
            <v>V508430281</v>
          </cell>
          <cell r="H24901">
            <v>0</v>
          </cell>
          <cell r="I24901">
            <v>0.946</v>
          </cell>
          <cell r="J24901">
            <v>0.946</v>
          </cell>
        </row>
        <row r="24902">
          <cell r="F24902" t="str">
            <v>柏树-台子</v>
          </cell>
          <cell r="G24902" t="str">
            <v>V511430281</v>
          </cell>
          <cell r="H24902">
            <v>0</v>
          </cell>
          <cell r="I24902">
            <v>0.462</v>
          </cell>
          <cell r="J24902">
            <v>0.462</v>
          </cell>
        </row>
        <row r="24903">
          <cell r="F24903" t="str">
            <v>肥珠坡-肥珠坡2</v>
          </cell>
          <cell r="G24903" t="str">
            <v>V706430281</v>
          </cell>
          <cell r="H24903">
            <v>0</v>
          </cell>
          <cell r="I24903">
            <v>0.535</v>
          </cell>
          <cell r="J24903">
            <v>0.535</v>
          </cell>
        </row>
        <row r="24904">
          <cell r="F24904" t="str">
            <v>社泉-建新</v>
          </cell>
          <cell r="G24904" t="str">
            <v>CK11430281</v>
          </cell>
          <cell r="H24904">
            <v>0</v>
          </cell>
          <cell r="I24904">
            <v>0.773</v>
          </cell>
          <cell r="J24904">
            <v>0.773</v>
          </cell>
        </row>
        <row r="24905">
          <cell r="F24905" t="str">
            <v>何冲-社冲</v>
          </cell>
          <cell r="G24905" t="str">
            <v>V908430281</v>
          </cell>
          <cell r="H24905">
            <v>0</v>
          </cell>
          <cell r="I24905">
            <v>0.378</v>
          </cell>
          <cell r="J24905">
            <v>0.378</v>
          </cell>
        </row>
        <row r="24906">
          <cell r="F24906" t="str">
            <v>杉石线</v>
          </cell>
          <cell r="G24906" t="str">
            <v>C018430281</v>
          </cell>
          <cell r="H24906">
            <v>0</v>
          </cell>
          <cell r="I24906">
            <v>1.419</v>
          </cell>
          <cell r="J24906">
            <v>1.419</v>
          </cell>
        </row>
        <row r="24907">
          <cell r="F24907" t="str">
            <v>杨家屋场-郭家坡</v>
          </cell>
          <cell r="G24907" t="str">
            <v>V660430281</v>
          </cell>
          <cell r="H24907">
            <v>0</v>
          </cell>
          <cell r="I24907">
            <v>0.595</v>
          </cell>
          <cell r="J24907">
            <v>0.595</v>
          </cell>
        </row>
        <row r="24908">
          <cell r="F24908" t="str">
            <v>丫塘1-丫塘尾</v>
          </cell>
          <cell r="G24908" t="str">
            <v>V937430281</v>
          </cell>
          <cell r="H24908">
            <v>0</v>
          </cell>
          <cell r="I24908">
            <v>0.242</v>
          </cell>
          <cell r="J24908">
            <v>0.242</v>
          </cell>
        </row>
        <row r="24909">
          <cell r="F24909" t="str">
            <v>下龙形头-刘家湾</v>
          </cell>
          <cell r="G24909" t="str">
            <v>CK38430281</v>
          </cell>
          <cell r="H24909">
            <v>0</v>
          </cell>
          <cell r="I24909">
            <v>0.489</v>
          </cell>
          <cell r="J24909">
            <v>0.489</v>
          </cell>
        </row>
        <row r="24910">
          <cell r="F24910" t="str">
            <v>境塘-野猪坡</v>
          </cell>
          <cell r="G24910" t="str">
            <v>V556430281</v>
          </cell>
          <cell r="H24910">
            <v>0</v>
          </cell>
          <cell r="I24910">
            <v>0.689</v>
          </cell>
          <cell r="J24910">
            <v>0.689</v>
          </cell>
        </row>
        <row r="24911">
          <cell r="F24911" t="str">
            <v>坟坪-时若湾</v>
          </cell>
          <cell r="G24911" t="str">
            <v>V559430281</v>
          </cell>
          <cell r="H24911">
            <v>0</v>
          </cell>
          <cell r="I24911">
            <v>0.234</v>
          </cell>
          <cell r="J24911">
            <v>0.234</v>
          </cell>
        </row>
        <row r="24912">
          <cell r="F24912" t="str">
            <v>玉皇阁村-渔潭洲村</v>
          </cell>
          <cell r="G24912" t="str">
            <v>Y237430281</v>
          </cell>
          <cell r="H24912">
            <v>0</v>
          </cell>
          <cell r="I24912">
            <v>0.626</v>
          </cell>
          <cell r="J24912">
            <v>0.626</v>
          </cell>
        </row>
        <row r="24913">
          <cell r="F24913" t="str">
            <v>小桃源-罗家屋</v>
          </cell>
          <cell r="G24913" t="str">
            <v>V558430281</v>
          </cell>
          <cell r="H24913">
            <v>0</v>
          </cell>
          <cell r="I24913">
            <v>1.797</v>
          </cell>
          <cell r="J24913">
            <v>1.797</v>
          </cell>
        </row>
        <row r="24914">
          <cell r="F24914" t="str">
            <v>寒坡坳1-寒坡坳组</v>
          </cell>
          <cell r="G24914" t="str">
            <v>V603430281</v>
          </cell>
          <cell r="H24914">
            <v>0</v>
          </cell>
          <cell r="I24914">
            <v>0.577</v>
          </cell>
          <cell r="J24914">
            <v>0.577</v>
          </cell>
        </row>
        <row r="24915">
          <cell r="F24915" t="str">
            <v>粉壁湾-粉壁湾3</v>
          </cell>
          <cell r="G24915" t="str">
            <v>V605430281</v>
          </cell>
          <cell r="H24915">
            <v>0</v>
          </cell>
          <cell r="I24915">
            <v>0.384</v>
          </cell>
          <cell r="J24915">
            <v>0.384</v>
          </cell>
        </row>
        <row r="24916">
          <cell r="F24916" t="str">
            <v>宋繁线</v>
          </cell>
          <cell r="G24916" t="str">
            <v>C33B430302</v>
          </cell>
          <cell r="H24916">
            <v>0</v>
          </cell>
          <cell r="I24916">
            <v>0.716</v>
          </cell>
          <cell r="J24916">
            <v>0.716</v>
          </cell>
        </row>
        <row r="24917">
          <cell r="F24917" t="str">
            <v>新合线</v>
          </cell>
          <cell r="G24917" t="str">
            <v>V595430302</v>
          </cell>
          <cell r="H24917">
            <v>0</v>
          </cell>
          <cell r="I24917">
            <v>0.849</v>
          </cell>
          <cell r="J24917">
            <v>0.849</v>
          </cell>
        </row>
        <row r="24918">
          <cell r="F24918" t="str">
            <v>大同线</v>
          </cell>
          <cell r="G24918" t="str">
            <v>V600430302</v>
          </cell>
          <cell r="H24918">
            <v>0</v>
          </cell>
          <cell r="I24918">
            <v>0.399</v>
          </cell>
          <cell r="J24918">
            <v>0.399</v>
          </cell>
        </row>
        <row r="24919">
          <cell r="F24919" t="str">
            <v>协自线</v>
          </cell>
          <cell r="G24919" t="str">
            <v>V701430302</v>
          </cell>
          <cell r="H24919">
            <v>0</v>
          </cell>
          <cell r="I24919">
            <v>0.443</v>
          </cell>
          <cell r="J24919">
            <v>0.443</v>
          </cell>
        </row>
        <row r="24920">
          <cell r="F24920" t="str">
            <v>代力线</v>
          </cell>
          <cell r="G24920" t="str">
            <v>V583430302</v>
          </cell>
          <cell r="H24920">
            <v>0</v>
          </cell>
          <cell r="I24920">
            <v>0.453</v>
          </cell>
          <cell r="J24920">
            <v>0.453</v>
          </cell>
        </row>
        <row r="24921">
          <cell r="F24921" t="str">
            <v>联新线</v>
          </cell>
          <cell r="G24921" t="str">
            <v>V605430302</v>
          </cell>
          <cell r="H24921">
            <v>0</v>
          </cell>
          <cell r="I24921">
            <v>0.328</v>
          </cell>
          <cell r="J24921">
            <v>0.328</v>
          </cell>
        </row>
        <row r="24922">
          <cell r="F24922" t="str">
            <v>黄郑线</v>
          </cell>
          <cell r="G24922" t="str">
            <v>V036430302</v>
          </cell>
          <cell r="H24922">
            <v>0</v>
          </cell>
          <cell r="I24922">
            <v>1.239</v>
          </cell>
          <cell r="J24922">
            <v>1.239</v>
          </cell>
        </row>
        <row r="24923">
          <cell r="G24923" t="str">
            <v>V000</v>
          </cell>
          <cell r="H24923">
            <v>0</v>
          </cell>
          <cell r="I24923">
            <v>0.237</v>
          </cell>
          <cell r="J24923">
            <v>0.237</v>
          </cell>
        </row>
        <row r="24924">
          <cell r="F24924" t="str">
            <v>麻仙线</v>
          </cell>
          <cell r="G24924" t="str">
            <v>V144430302</v>
          </cell>
          <cell r="H24924">
            <v>0</v>
          </cell>
          <cell r="I24924">
            <v>1.019</v>
          </cell>
          <cell r="J24924">
            <v>1.019</v>
          </cell>
        </row>
        <row r="24925">
          <cell r="F24925" t="str">
            <v>九樟线</v>
          </cell>
          <cell r="G24925" t="str">
            <v>C56A430302</v>
          </cell>
          <cell r="H24925">
            <v>2.209</v>
          </cell>
          <cell r="I24925">
            <v>2.402</v>
          </cell>
          <cell r="J24925">
            <v>0.193</v>
          </cell>
        </row>
        <row r="24926">
          <cell r="F24926" t="str">
            <v>陈果线</v>
          </cell>
          <cell r="G24926" t="str">
            <v>V059430302</v>
          </cell>
          <cell r="H24926">
            <v>0</v>
          </cell>
          <cell r="I24926">
            <v>0.903</v>
          </cell>
          <cell r="J24926">
            <v>0.903</v>
          </cell>
        </row>
        <row r="24927">
          <cell r="F24927" t="str">
            <v>李长线</v>
          </cell>
          <cell r="G24927" t="str">
            <v>V194430302</v>
          </cell>
          <cell r="H24927">
            <v>0</v>
          </cell>
          <cell r="I24927">
            <v>0.551</v>
          </cell>
          <cell r="J24927">
            <v>0.551</v>
          </cell>
        </row>
        <row r="24928">
          <cell r="F24928" t="str">
            <v>小瑶线</v>
          </cell>
          <cell r="G24928" t="str">
            <v>V297430302</v>
          </cell>
          <cell r="H24928">
            <v>0</v>
          </cell>
          <cell r="I24928">
            <v>0.626</v>
          </cell>
          <cell r="J24928">
            <v>0.626</v>
          </cell>
        </row>
        <row r="24929">
          <cell r="F24929" t="str">
            <v>辽百线</v>
          </cell>
          <cell r="G24929" t="str">
            <v>V300430302</v>
          </cell>
          <cell r="H24929">
            <v>0</v>
          </cell>
          <cell r="I24929">
            <v>0.507</v>
          </cell>
          <cell r="J24929">
            <v>0.507</v>
          </cell>
        </row>
        <row r="24930">
          <cell r="F24930" t="str">
            <v>坑小线</v>
          </cell>
          <cell r="G24930" t="str">
            <v>V403430302</v>
          </cell>
          <cell r="H24930">
            <v>0</v>
          </cell>
          <cell r="I24930">
            <v>0.495</v>
          </cell>
          <cell r="J24930">
            <v>0.495</v>
          </cell>
        </row>
        <row r="24931">
          <cell r="F24931" t="str">
            <v>新杨线</v>
          </cell>
          <cell r="G24931" t="str">
            <v>V228430302</v>
          </cell>
          <cell r="H24931">
            <v>0</v>
          </cell>
          <cell r="I24931">
            <v>0.403</v>
          </cell>
          <cell r="J24931">
            <v>0.403</v>
          </cell>
        </row>
        <row r="24932">
          <cell r="F24932" t="str">
            <v>林红线</v>
          </cell>
          <cell r="G24932" t="str">
            <v>V067430302</v>
          </cell>
          <cell r="H24932">
            <v>0</v>
          </cell>
          <cell r="I24932">
            <v>0.665</v>
          </cell>
          <cell r="J24932">
            <v>0.665</v>
          </cell>
        </row>
        <row r="24933">
          <cell r="F24933" t="str">
            <v>塘西线</v>
          </cell>
          <cell r="G24933" t="str">
            <v>V071430302</v>
          </cell>
          <cell r="H24933">
            <v>0</v>
          </cell>
          <cell r="I24933">
            <v>0.634</v>
          </cell>
          <cell r="J24933">
            <v>0.634</v>
          </cell>
        </row>
        <row r="24934">
          <cell r="F24934" t="str">
            <v>龟柴线</v>
          </cell>
          <cell r="G24934" t="str">
            <v>V074430302</v>
          </cell>
          <cell r="H24934">
            <v>0</v>
          </cell>
          <cell r="I24934">
            <v>0.892</v>
          </cell>
          <cell r="J24934">
            <v>0.892</v>
          </cell>
        </row>
        <row r="24935">
          <cell r="F24935" t="str">
            <v>炉真线</v>
          </cell>
          <cell r="G24935" t="str">
            <v>V101430302</v>
          </cell>
          <cell r="H24935">
            <v>0</v>
          </cell>
          <cell r="I24935">
            <v>0.528</v>
          </cell>
          <cell r="J24935">
            <v>0.528</v>
          </cell>
        </row>
        <row r="24936">
          <cell r="F24936" t="str">
            <v>锰金线</v>
          </cell>
          <cell r="G24936" t="str">
            <v>V103430302</v>
          </cell>
          <cell r="H24936">
            <v>0</v>
          </cell>
          <cell r="I24936">
            <v>0.629</v>
          </cell>
          <cell r="J24936">
            <v>0.629</v>
          </cell>
        </row>
        <row r="24937">
          <cell r="F24937" t="str">
            <v>山华线</v>
          </cell>
          <cell r="G24937" t="str">
            <v>V104430302</v>
          </cell>
          <cell r="H24937">
            <v>0</v>
          </cell>
          <cell r="I24937">
            <v>0.62</v>
          </cell>
          <cell r="J24937">
            <v>0.62</v>
          </cell>
        </row>
        <row r="24938">
          <cell r="F24938" t="str">
            <v>山华线</v>
          </cell>
          <cell r="G24938" t="str">
            <v>V105430302</v>
          </cell>
          <cell r="H24938">
            <v>0</v>
          </cell>
          <cell r="I24938">
            <v>0.639</v>
          </cell>
          <cell r="J24938">
            <v>0.639</v>
          </cell>
        </row>
        <row r="24939">
          <cell r="F24939" t="str">
            <v>粮吴线</v>
          </cell>
          <cell r="G24939" t="str">
            <v>V113430302</v>
          </cell>
          <cell r="H24939">
            <v>0</v>
          </cell>
          <cell r="I24939">
            <v>0.199</v>
          </cell>
          <cell r="J24939">
            <v>0.199</v>
          </cell>
        </row>
        <row r="24940">
          <cell r="F24940" t="str">
            <v>黄郑线</v>
          </cell>
          <cell r="G24940" t="str">
            <v>V036430302</v>
          </cell>
          <cell r="H24940">
            <v>0</v>
          </cell>
          <cell r="I24940">
            <v>0.785</v>
          </cell>
          <cell r="J24940">
            <v>0.785</v>
          </cell>
        </row>
        <row r="24941">
          <cell r="F24941" t="str">
            <v>名窑线</v>
          </cell>
          <cell r="G24941" t="str">
            <v>V037430302</v>
          </cell>
          <cell r="H24941">
            <v>0</v>
          </cell>
          <cell r="I24941">
            <v>1.179</v>
          </cell>
          <cell r="J24941">
            <v>1.179</v>
          </cell>
        </row>
        <row r="24942">
          <cell r="F24942" t="str">
            <v>公丁线</v>
          </cell>
          <cell r="G24942" t="str">
            <v>V039430302</v>
          </cell>
          <cell r="H24942">
            <v>0</v>
          </cell>
          <cell r="I24942">
            <v>0.437</v>
          </cell>
          <cell r="J24942">
            <v>0.437</v>
          </cell>
        </row>
        <row r="24943">
          <cell r="F24943" t="str">
            <v>荷公线</v>
          </cell>
          <cell r="G24943" t="str">
            <v>V040430302</v>
          </cell>
          <cell r="H24943">
            <v>0</v>
          </cell>
          <cell r="I24943">
            <v>0.49</v>
          </cell>
          <cell r="J24943">
            <v>0.49</v>
          </cell>
        </row>
        <row r="24944">
          <cell r="F24944" t="str">
            <v>烧公线</v>
          </cell>
          <cell r="G24944" t="str">
            <v>V041430302</v>
          </cell>
          <cell r="H24944">
            <v>0</v>
          </cell>
          <cell r="I24944">
            <v>0.661</v>
          </cell>
          <cell r="J24944">
            <v>0.661</v>
          </cell>
        </row>
        <row r="24945">
          <cell r="F24945" t="str">
            <v>老黄线</v>
          </cell>
          <cell r="G24945" t="str">
            <v>V023430302</v>
          </cell>
          <cell r="H24945">
            <v>0</v>
          </cell>
          <cell r="I24945">
            <v>0.849</v>
          </cell>
          <cell r="J24945">
            <v>0.849</v>
          </cell>
        </row>
        <row r="24946">
          <cell r="F24946" t="str">
            <v>道朱线</v>
          </cell>
          <cell r="G24946" t="str">
            <v>V119430302</v>
          </cell>
          <cell r="H24946">
            <v>0</v>
          </cell>
          <cell r="I24946">
            <v>1.217</v>
          </cell>
          <cell r="J24946">
            <v>1.217</v>
          </cell>
        </row>
        <row r="24947">
          <cell r="F24947" t="str">
            <v>太南线</v>
          </cell>
          <cell r="G24947" t="str">
            <v>V120430302</v>
          </cell>
          <cell r="H24947">
            <v>0</v>
          </cell>
          <cell r="I24947">
            <v>0.591</v>
          </cell>
          <cell r="J24947">
            <v>0.591</v>
          </cell>
        </row>
        <row r="24948">
          <cell r="F24948" t="str">
            <v>黄合线</v>
          </cell>
          <cell r="G24948" t="str">
            <v>V121430302</v>
          </cell>
          <cell r="H24948">
            <v>0</v>
          </cell>
          <cell r="I24948">
            <v>0.561</v>
          </cell>
          <cell r="J24948">
            <v>0.561</v>
          </cell>
        </row>
        <row r="24949">
          <cell r="F24949" t="str">
            <v>林潭线</v>
          </cell>
          <cell r="G24949" t="str">
            <v>V202430302</v>
          </cell>
          <cell r="H24949">
            <v>0</v>
          </cell>
          <cell r="I24949">
            <v>1.016</v>
          </cell>
          <cell r="J24949">
            <v>1.016</v>
          </cell>
        </row>
        <row r="24950">
          <cell r="F24950" t="str">
            <v>杨贺线</v>
          </cell>
          <cell r="G24950" t="str">
            <v>V168430302</v>
          </cell>
          <cell r="H24950">
            <v>0</v>
          </cell>
          <cell r="I24950">
            <v>0.438</v>
          </cell>
          <cell r="J24950">
            <v>0.438</v>
          </cell>
        </row>
        <row r="24951">
          <cell r="F24951" t="str">
            <v>毛仁线</v>
          </cell>
          <cell r="G24951" t="str">
            <v>V205430302</v>
          </cell>
          <cell r="H24951">
            <v>0</v>
          </cell>
          <cell r="I24951">
            <v>0.099</v>
          </cell>
          <cell r="J24951">
            <v>0.099</v>
          </cell>
        </row>
        <row r="24952">
          <cell r="F24952" t="str">
            <v>陈楠线</v>
          </cell>
          <cell r="G24952" t="str">
            <v>V208430302</v>
          </cell>
          <cell r="H24952">
            <v>0</v>
          </cell>
          <cell r="I24952">
            <v>0.777</v>
          </cell>
          <cell r="J24952">
            <v>0.777</v>
          </cell>
        </row>
        <row r="24953">
          <cell r="F24953" t="str">
            <v>石陈线</v>
          </cell>
          <cell r="G24953" t="str">
            <v>V025430302</v>
          </cell>
          <cell r="H24953">
            <v>0</v>
          </cell>
          <cell r="I24953">
            <v>1.126</v>
          </cell>
          <cell r="J24953">
            <v>1.126</v>
          </cell>
        </row>
        <row r="24954">
          <cell r="G24954" t="str">
            <v>V000</v>
          </cell>
          <cell r="H24954">
            <v>0</v>
          </cell>
          <cell r="I24954">
            <v>0.377</v>
          </cell>
          <cell r="J24954">
            <v>0.377</v>
          </cell>
        </row>
        <row r="24955">
          <cell r="F24955" t="str">
            <v>天新线</v>
          </cell>
          <cell r="G24955" t="str">
            <v>V690430302</v>
          </cell>
          <cell r="H24955">
            <v>0</v>
          </cell>
          <cell r="I24955">
            <v>2.108</v>
          </cell>
          <cell r="J24955">
            <v>2.108</v>
          </cell>
        </row>
        <row r="24956">
          <cell r="F24956" t="str">
            <v>张曲线</v>
          </cell>
          <cell r="G24956" t="str">
            <v>V061430302</v>
          </cell>
          <cell r="H24956">
            <v>0</v>
          </cell>
          <cell r="I24956">
            <v>0.491</v>
          </cell>
          <cell r="J24956">
            <v>0.491</v>
          </cell>
        </row>
        <row r="24957">
          <cell r="F24957" t="str">
            <v>栗樟线</v>
          </cell>
          <cell r="G24957" t="str">
            <v>V238430302</v>
          </cell>
          <cell r="H24957">
            <v>0</v>
          </cell>
          <cell r="I24957">
            <v>1.351</v>
          </cell>
          <cell r="J24957">
            <v>1.351</v>
          </cell>
        </row>
        <row r="24958">
          <cell r="F24958" t="str">
            <v>凤望线</v>
          </cell>
          <cell r="G24958" t="str">
            <v>V003430302</v>
          </cell>
          <cell r="H24958">
            <v>0</v>
          </cell>
          <cell r="I24958">
            <v>0.878</v>
          </cell>
          <cell r="J24958">
            <v>0.878</v>
          </cell>
        </row>
        <row r="24959">
          <cell r="F24959" t="str">
            <v>双太线</v>
          </cell>
          <cell r="G24959" t="str">
            <v>V276430302</v>
          </cell>
          <cell r="H24959">
            <v>0</v>
          </cell>
          <cell r="I24959">
            <v>0.563</v>
          </cell>
          <cell r="J24959">
            <v>0.563</v>
          </cell>
        </row>
        <row r="24960">
          <cell r="F24960" t="str">
            <v>刘黄线</v>
          </cell>
          <cell r="G24960" t="str">
            <v>V278430302</v>
          </cell>
          <cell r="H24960">
            <v>0</v>
          </cell>
          <cell r="I24960">
            <v>0.991</v>
          </cell>
          <cell r="J24960">
            <v>0.991</v>
          </cell>
        </row>
        <row r="24961">
          <cell r="F24961" t="str">
            <v>李永线</v>
          </cell>
          <cell r="G24961" t="str">
            <v>V523430302</v>
          </cell>
          <cell r="H24961">
            <v>0</v>
          </cell>
          <cell r="I24961">
            <v>1.545</v>
          </cell>
          <cell r="J24961">
            <v>1.545</v>
          </cell>
        </row>
        <row r="24962">
          <cell r="F24962" t="str">
            <v>红古线</v>
          </cell>
          <cell r="G24962" t="str">
            <v>V005430302</v>
          </cell>
          <cell r="H24962">
            <v>0</v>
          </cell>
          <cell r="I24962">
            <v>1.344</v>
          </cell>
          <cell r="J24962">
            <v>1.344</v>
          </cell>
        </row>
        <row r="24963">
          <cell r="F24963" t="str">
            <v>金前线</v>
          </cell>
          <cell r="G24963" t="str">
            <v>V006430302</v>
          </cell>
          <cell r="H24963">
            <v>0</v>
          </cell>
          <cell r="I24963">
            <v>1.957</v>
          </cell>
          <cell r="J24963">
            <v>1.957</v>
          </cell>
        </row>
        <row r="24964">
          <cell r="F24964" t="str">
            <v>碧中线</v>
          </cell>
          <cell r="G24964" t="str">
            <v>C105430302</v>
          </cell>
          <cell r="H24964">
            <v>0</v>
          </cell>
          <cell r="I24964">
            <v>0.347</v>
          </cell>
          <cell r="J24964">
            <v>0.347</v>
          </cell>
        </row>
        <row r="24965">
          <cell r="F24965" t="str">
            <v>碧中线</v>
          </cell>
          <cell r="G24965" t="str">
            <v>CA07430302</v>
          </cell>
          <cell r="H24965">
            <v>0</v>
          </cell>
          <cell r="I24965">
            <v>1.491</v>
          </cell>
          <cell r="J24965">
            <v>1.491</v>
          </cell>
        </row>
        <row r="24966">
          <cell r="F24966" t="str">
            <v>木石线</v>
          </cell>
          <cell r="G24966" t="str">
            <v>V012430302</v>
          </cell>
          <cell r="H24966">
            <v>0</v>
          </cell>
          <cell r="I24966">
            <v>0.978</v>
          </cell>
          <cell r="J24966">
            <v>0.978</v>
          </cell>
        </row>
        <row r="24967">
          <cell r="F24967" t="str">
            <v>洞碧线</v>
          </cell>
          <cell r="G24967" t="str">
            <v>V333430302</v>
          </cell>
          <cell r="H24967">
            <v>0</v>
          </cell>
          <cell r="I24967">
            <v>0.672</v>
          </cell>
          <cell r="J24967">
            <v>0.672</v>
          </cell>
        </row>
        <row r="24968">
          <cell r="F24968" t="str">
            <v>杨王线</v>
          </cell>
          <cell r="G24968" t="str">
            <v>V342430302</v>
          </cell>
          <cell r="H24968">
            <v>0</v>
          </cell>
          <cell r="I24968">
            <v>0.838</v>
          </cell>
          <cell r="J24968">
            <v>0.838</v>
          </cell>
        </row>
        <row r="24969">
          <cell r="F24969" t="str">
            <v>河赵线</v>
          </cell>
          <cell r="G24969" t="str">
            <v>V248430302</v>
          </cell>
          <cell r="H24969">
            <v>0</v>
          </cell>
          <cell r="I24969">
            <v>1.067</v>
          </cell>
          <cell r="J24969">
            <v>1.067</v>
          </cell>
        </row>
        <row r="24970">
          <cell r="F24970" t="str">
            <v>刘尧线</v>
          </cell>
          <cell r="G24970" t="str">
            <v>V251430302</v>
          </cell>
          <cell r="H24970">
            <v>0</v>
          </cell>
          <cell r="I24970">
            <v>1.257</v>
          </cell>
          <cell r="J24970">
            <v>1.257</v>
          </cell>
        </row>
        <row r="24971">
          <cell r="F24971" t="str">
            <v>桐牛线</v>
          </cell>
          <cell r="G24971" t="str">
            <v>C33A430302</v>
          </cell>
          <cell r="H24971">
            <v>0</v>
          </cell>
          <cell r="I24971">
            <v>3.968</v>
          </cell>
          <cell r="J24971">
            <v>3.968</v>
          </cell>
        </row>
        <row r="24972">
          <cell r="F24972" t="str">
            <v>桐何线</v>
          </cell>
          <cell r="G24972" t="str">
            <v>V075430302</v>
          </cell>
          <cell r="H24972">
            <v>0</v>
          </cell>
          <cell r="I24972">
            <v>1.168</v>
          </cell>
          <cell r="J24972">
            <v>1.168</v>
          </cell>
        </row>
        <row r="24973">
          <cell r="F24973" t="str">
            <v>片大线</v>
          </cell>
          <cell r="G24973" t="str">
            <v>V084430302</v>
          </cell>
          <cell r="H24973">
            <v>0</v>
          </cell>
          <cell r="I24973">
            <v>0.485</v>
          </cell>
          <cell r="J24973">
            <v>0.485</v>
          </cell>
        </row>
        <row r="24974">
          <cell r="F24974" t="str">
            <v>杨中线</v>
          </cell>
          <cell r="G24974" t="str">
            <v>V153430302</v>
          </cell>
          <cell r="H24974">
            <v>0</v>
          </cell>
          <cell r="I24974">
            <v>0.861</v>
          </cell>
          <cell r="J24974">
            <v>0.861</v>
          </cell>
        </row>
        <row r="24975">
          <cell r="F24975" t="str">
            <v>浅茶线</v>
          </cell>
          <cell r="G24975" t="str">
            <v>V158430302</v>
          </cell>
          <cell r="H24975">
            <v>0</v>
          </cell>
          <cell r="I24975">
            <v>0.997</v>
          </cell>
          <cell r="J24975">
            <v>0.997</v>
          </cell>
        </row>
        <row r="24976">
          <cell r="G24976" t="str">
            <v>AA01430302</v>
          </cell>
          <cell r="H24976">
            <v>0</v>
          </cell>
          <cell r="I24976">
            <v>0.655</v>
          </cell>
          <cell r="J24976">
            <v>0.655</v>
          </cell>
        </row>
        <row r="24977">
          <cell r="F24977" t="str">
            <v>六石线</v>
          </cell>
          <cell r="G24977" t="str">
            <v>C128430302</v>
          </cell>
          <cell r="H24977">
            <v>0.843</v>
          </cell>
          <cell r="I24977">
            <v>1.554</v>
          </cell>
          <cell r="J24977">
            <v>0.711</v>
          </cell>
        </row>
        <row r="24978">
          <cell r="F24978" t="str">
            <v>长石线</v>
          </cell>
          <cell r="G24978" t="str">
            <v>V538430302</v>
          </cell>
          <cell r="H24978">
            <v>0</v>
          </cell>
          <cell r="I24978">
            <v>0.48</v>
          </cell>
          <cell r="J24978">
            <v>0.48</v>
          </cell>
        </row>
        <row r="24979">
          <cell r="F24979" t="str">
            <v>陈付线</v>
          </cell>
          <cell r="G24979" t="str">
            <v>V539430302</v>
          </cell>
          <cell r="H24979">
            <v>0</v>
          </cell>
          <cell r="I24979">
            <v>0.302</v>
          </cell>
          <cell r="J24979">
            <v>0.302</v>
          </cell>
        </row>
        <row r="24980">
          <cell r="F24980" t="str">
            <v>姜茶线</v>
          </cell>
          <cell r="G24980" t="str">
            <v>V542430302</v>
          </cell>
          <cell r="H24980">
            <v>0</v>
          </cell>
          <cell r="I24980">
            <v>0.837</v>
          </cell>
          <cell r="J24980">
            <v>0.837</v>
          </cell>
        </row>
        <row r="24981">
          <cell r="F24981" t="str">
            <v>大连线</v>
          </cell>
          <cell r="G24981" t="str">
            <v>V545430302</v>
          </cell>
          <cell r="H24981">
            <v>0</v>
          </cell>
          <cell r="I24981">
            <v>0.92</v>
          </cell>
          <cell r="J24981">
            <v>0.92</v>
          </cell>
        </row>
        <row r="24982">
          <cell r="F24982" t="str">
            <v>王白线</v>
          </cell>
          <cell r="G24982" t="str">
            <v>V547430302</v>
          </cell>
          <cell r="H24982">
            <v>0</v>
          </cell>
          <cell r="I24982">
            <v>0.906</v>
          </cell>
          <cell r="J24982">
            <v>0.906</v>
          </cell>
        </row>
        <row r="24983">
          <cell r="G24983" t="str">
            <v>V000</v>
          </cell>
          <cell r="H24983">
            <v>0</v>
          </cell>
          <cell r="I24983">
            <v>0.142</v>
          </cell>
          <cell r="J24983">
            <v>0.142</v>
          </cell>
        </row>
        <row r="24984">
          <cell r="F24984" t="str">
            <v>加新线</v>
          </cell>
          <cell r="G24984" t="str">
            <v>V479430302</v>
          </cell>
          <cell r="H24984">
            <v>0</v>
          </cell>
          <cell r="I24984">
            <v>0.465</v>
          </cell>
          <cell r="J24984">
            <v>0.465</v>
          </cell>
        </row>
        <row r="24985">
          <cell r="F24985" t="str">
            <v>易丁线</v>
          </cell>
          <cell r="G24985" t="str">
            <v>V707430302</v>
          </cell>
          <cell r="H24985">
            <v>0</v>
          </cell>
          <cell r="I24985">
            <v>0.502</v>
          </cell>
          <cell r="J24985">
            <v>0.502</v>
          </cell>
        </row>
        <row r="24986">
          <cell r="F24986" t="str">
            <v>易毛线</v>
          </cell>
          <cell r="G24986" t="str">
            <v>V708430302</v>
          </cell>
          <cell r="H24986">
            <v>0</v>
          </cell>
          <cell r="I24986">
            <v>0.75</v>
          </cell>
          <cell r="J24986">
            <v>0.75</v>
          </cell>
        </row>
        <row r="24987">
          <cell r="F24987" t="str">
            <v>马尚线</v>
          </cell>
          <cell r="G24987" t="str">
            <v>V455430302</v>
          </cell>
          <cell r="H24987">
            <v>0</v>
          </cell>
          <cell r="I24987">
            <v>4.186</v>
          </cell>
          <cell r="J24987">
            <v>4.186</v>
          </cell>
        </row>
        <row r="24988">
          <cell r="F24988" t="str">
            <v>宋大线</v>
          </cell>
          <cell r="G24988" t="str">
            <v>V500430302</v>
          </cell>
          <cell r="H24988">
            <v>0</v>
          </cell>
          <cell r="I24988">
            <v>0.896</v>
          </cell>
          <cell r="J24988">
            <v>0.896</v>
          </cell>
        </row>
        <row r="24989">
          <cell r="F24989" t="str">
            <v>制老线</v>
          </cell>
          <cell r="G24989" t="str">
            <v>V372430302</v>
          </cell>
          <cell r="H24989">
            <v>0</v>
          </cell>
          <cell r="I24989">
            <v>0.233</v>
          </cell>
          <cell r="J24989">
            <v>0.233</v>
          </cell>
        </row>
        <row r="24990">
          <cell r="F24990" t="str">
            <v>沙雷线</v>
          </cell>
          <cell r="G24990" t="str">
            <v>C323430302</v>
          </cell>
          <cell r="H24990">
            <v>0</v>
          </cell>
          <cell r="I24990">
            <v>1.562</v>
          </cell>
          <cell r="J24990">
            <v>1.562</v>
          </cell>
        </row>
        <row r="24991">
          <cell r="G24991" t="str">
            <v>V000</v>
          </cell>
          <cell r="H24991">
            <v>0</v>
          </cell>
          <cell r="I24991">
            <v>0.207</v>
          </cell>
          <cell r="J24991">
            <v>0.207</v>
          </cell>
        </row>
        <row r="24992">
          <cell r="F24992" t="str">
            <v>进何线</v>
          </cell>
          <cell r="G24992" t="str">
            <v>V687430302</v>
          </cell>
          <cell r="H24992">
            <v>0</v>
          </cell>
          <cell r="I24992">
            <v>0.659</v>
          </cell>
          <cell r="J24992">
            <v>0.659</v>
          </cell>
        </row>
        <row r="24993">
          <cell r="F24993" t="str">
            <v>砂韶线</v>
          </cell>
          <cell r="G24993" t="str">
            <v>V688430302</v>
          </cell>
          <cell r="H24993">
            <v>0</v>
          </cell>
          <cell r="I24993">
            <v>0.557</v>
          </cell>
          <cell r="J24993">
            <v>0.557</v>
          </cell>
        </row>
        <row r="24994">
          <cell r="F24994" t="str">
            <v>如排线</v>
          </cell>
          <cell r="G24994" t="str">
            <v>V689430302</v>
          </cell>
          <cell r="H24994">
            <v>0</v>
          </cell>
          <cell r="I24994">
            <v>1.275</v>
          </cell>
          <cell r="J24994">
            <v>1.275</v>
          </cell>
        </row>
        <row r="24995">
          <cell r="F24995" t="str">
            <v>文长线</v>
          </cell>
          <cell r="G24995" t="str">
            <v>V501430302</v>
          </cell>
          <cell r="H24995">
            <v>0</v>
          </cell>
          <cell r="I24995">
            <v>0.355</v>
          </cell>
          <cell r="J24995">
            <v>0.355</v>
          </cell>
        </row>
        <row r="24996">
          <cell r="F24996" t="str">
            <v>梅龙线</v>
          </cell>
          <cell r="G24996" t="str">
            <v>V462430302</v>
          </cell>
          <cell r="H24996">
            <v>0</v>
          </cell>
          <cell r="I24996">
            <v>0.948</v>
          </cell>
          <cell r="J24996">
            <v>0.948</v>
          </cell>
        </row>
        <row r="24997">
          <cell r="F24997" t="str">
            <v>谷茶线</v>
          </cell>
          <cell r="G24997" t="str">
            <v>V550430302</v>
          </cell>
          <cell r="H24997">
            <v>0</v>
          </cell>
          <cell r="I24997">
            <v>1.056</v>
          </cell>
          <cell r="J24997">
            <v>1.056</v>
          </cell>
        </row>
        <row r="24998">
          <cell r="F24998" t="str">
            <v>株火线</v>
          </cell>
          <cell r="G24998" t="str">
            <v>V563430302</v>
          </cell>
          <cell r="H24998">
            <v>0</v>
          </cell>
          <cell r="I24998">
            <v>1.229</v>
          </cell>
          <cell r="J24998">
            <v>1.229</v>
          </cell>
        </row>
        <row r="24999">
          <cell r="F24999" t="str">
            <v>株大线</v>
          </cell>
          <cell r="G24999" t="str">
            <v>V567430302</v>
          </cell>
          <cell r="H24999">
            <v>0</v>
          </cell>
          <cell r="I24999">
            <v>0.891</v>
          </cell>
          <cell r="J24999">
            <v>0.891</v>
          </cell>
        </row>
        <row r="25000">
          <cell r="F25000" t="str">
            <v>木石线</v>
          </cell>
          <cell r="G25000" t="str">
            <v>V659430302</v>
          </cell>
          <cell r="H25000">
            <v>0</v>
          </cell>
          <cell r="I25000">
            <v>0.817</v>
          </cell>
          <cell r="J25000">
            <v>0.817</v>
          </cell>
        </row>
        <row r="25001">
          <cell r="F25001" t="str">
            <v>李五线</v>
          </cell>
          <cell r="G25001" t="str">
            <v>V510430302</v>
          </cell>
          <cell r="H25001">
            <v>0</v>
          </cell>
          <cell r="I25001">
            <v>0.803</v>
          </cell>
          <cell r="J25001">
            <v>0.803</v>
          </cell>
        </row>
        <row r="25002">
          <cell r="F25002" t="str">
            <v>高李线</v>
          </cell>
          <cell r="G25002" t="str">
            <v>V453430302</v>
          </cell>
          <cell r="H25002">
            <v>0</v>
          </cell>
          <cell r="I25002">
            <v>0.449</v>
          </cell>
          <cell r="J25002">
            <v>0.449</v>
          </cell>
        </row>
        <row r="25003">
          <cell r="F25003" t="str">
            <v>伍岭线</v>
          </cell>
          <cell r="G25003" t="str">
            <v>V664430302</v>
          </cell>
          <cell r="H25003">
            <v>0</v>
          </cell>
          <cell r="I25003">
            <v>1.129</v>
          </cell>
          <cell r="J25003">
            <v>1.129</v>
          </cell>
        </row>
        <row r="25004">
          <cell r="F25004" t="str">
            <v>深七线</v>
          </cell>
          <cell r="G25004" t="str">
            <v>V667430302</v>
          </cell>
          <cell r="H25004">
            <v>0</v>
          </cell>
          <cell r="I25004">
            <v>0.928</v>
          </cell>
          <cell r="J25004">
            <v>0.928</v>
          </cell>
        </row>
        <row r="25005">
          <cell r="F25005" t="str">
            <v>尚沅线</v>
          </cell>
          <cell r="G25005" t="str">
            <v>V461430302</v>
          </cell>
          <cell r="H25005">
            <v>0</v>
          </cell>
          <cell r="I25005">
            <v>2.465</v>
          </cell>
          <cell r="J25005">
            <v>2.465</v>
          </cell>
        </row>
        <row r="25006">
          <cell r="F25006" t="str">
            <v>青花线</v>
          </cell>
          <cell r="G25006" t="str">
            <v>V465430302</v>
          </cell>
          <cell r="H25006">
            <v>0</v>
          </cell>
          <cell r="I25006">
            <v>0.533</v>
          </cell>
          <cell r="J25006">
            <v>0.533</v>
          </cell>
        </row>
        <row r="25007">
          <cell r="F25007" t="str">
            <v>陈连线</v>
          </cell>
          <cell r="G25007" t="str">
            <v>V469430302</v>
          </cell>
          <cell r="H25007">
            <v>0</v>
          </cell>
          <cell r="I25007">
            <v>0.198</v>
          </cell>
          <cell r="J25007">
            <v>0.198</v>
          </cell>
        </row>
        <row r="25008">
          <cell r="F25008" t="str">
            <v>李石线</v>
          </cell>
          <cell r="G25008" t="str">
            <v>V630430302</v>
          </cell>
          <cell r="H25008">
            <v>0</v>
          </cell>
          <cell r="I25008">
            <v>1.063</v>
          </cell>
          <cell r="J25008">
            <v>1.063</v>
          </cell>
        </row>
        <row r="25009">
          <cell r="F25009" t="str">
            <v>白下线</v>
          </cell>
          <cell r="G25009" t="str">
            <v>V565430302</v>
          </cell>
          <cell r="H25009">
            <v>0</v>
          </cell>
          <cell r="I25009">
            <v>1.782</v>
          </cell>
          <cell r="J25009">
            <v>1.782</v>
          </cell>
        </row>
        <row r="25010">
          <cell r="F25010" t="str">
            <v>齐一线</v>
          </cell>
          <cell r="G25010" t="str">
            <v>V514430302</v>
          </cell>
          <cell r="H25010">
            <v>0</v>
          </cell>
          <cell r="I25010">
            <v>1.367</v>
          </cell>
          <cell r="J25010">
            <v>1.367</v>
          </cell>
        </row>
        <row r="25011">
          <cell r="F25011" t="str">
            <v>大片线</v>
          </cell>
          <cell r="G25011" t="str">
            <v>V515430302</v>
          </cell>
          <cell r="H25011">
            <v>0</v>
          </cell>
          <cell r="I25011">
            <v>0.696</v>
          </cell>
          <cell r="J25011">
            <v>0.696</v>
          </cell>
        </row>
        <row r="25012">
          <cell r="F25012" t="str">
            <v>胡荷线</v>
          </cell>
          <cell r="G25012" t="str">
            <v>V516430302</v>
          </cell>
          <cell r="H25012">
            <v>0</v>
          </cell>
          <cell r="I25012">
            <v>0.698</v>
          </cell>
          <cell r="J25012">
            <v>0.698</v>
          </cell>
        </row>
        <row r="25013">
          <cell r="F25013" t="str">
            <v>栗桐线</v>
          </cell>
          <cell r="G25013" t="str">
            <v>C133430302</v>
          </cell>
          <cell r="H25013">
            <v>1.186</v>
          </cell>
          <cell r="I25013">
            <v>1.758</v>
          </cell>
          <cell r="J25013">
            <v>0.572</v>
          </cell>
        </row>
        <row r="25014">
          <cell r="F25014" t="str">
            <v>江杨线</v>
          </cell>
          <cell r="G25014" t="str">
            <v>V513430302</v>
          </cell>
          <cell r="H25014">
            <v>0</v>
          </cell>
          <cell r="I25014">
            <v>0.655</v>
          </cell>
          <cell r="J25014">
            <v>0.655</v>
          </cell>
        </row>
        <row r="25015">
          <cell r="F25015" t="str">
            <v>竹细线</v>
          </cell>
          <cell r="G25015" t="str">
            <v>VCE6430302</v>
          </cell>
          <cell r="H25015">
            <v>0</v>
          </cell>
          <cell r="I25015">
            <v>0.441</v>
          </cell>
          <cell r="J25015">
            <v>0.441</v>
          </cell>
        </row>
        <row r="25016">
          <cell r="F25016" t="str">
            <v>周劳线</v>
          </cell>
          <cell r="G25016" t="str">
            <v>V240430302</v>
          </cell>
          <cell r="H25016">
            <v>0</v>
          </cell>
          <cell r="I25016">
            <v>0.738</v>
          </cell>
          <cell r="J25016">
            <v>0.738</v>
          </cell>
        </row>
        <row r="25017">
          <cell r="F25017" t="str">
            <v>凤禾线</v>
          </cell>
          <cell r="G25017" t="str">
            <v>V002430302</v>
          </cell>
          <cell r="H25017">
            <v>0</v>
          </cell>
          <cell r="I25017">
            <v>1.105</v>
          </cell>
          <cell r="J25017">
            <v>1.105</v>
          </cell>
        </row>
        <row r="25018">
          <cell r="F25018" t="str">
            <v>丁船线</v>
          </cell>
          <cell r="G25018" t="str">
            <v>V559430302</v>
          </cell>
          <cell r="H25018">
            <v>0</v>
          </cell>
          <cell r="I25018">
            <v>1.493</v>
          </cell>
          <cell r="J25018">
            <v>1.493</v>
          </cell>
        </row>
        <row r="25019">
          <cell r="F25019" t="str">
            <v>沿石线</v>
          </cell>
          <cell r="G25019" t="str">
            <v>V560430302</v>
          </cell>
          <cell r="H25019">
            <v>0</v>
          </cell>
          <cell r="I25019">
            <v>1.064</v>
          </cell>
          <cell r="J25019">
            <v>1.064</v>
          </cell>
        </row>
        <row r="25020">
          <cell r="F25020" t="str">
            <v>莲陆线</v>
          </cell>
          <cell r="G25020" t="str">
            <v>V430430302</v>
          </cell>
          <cell r="H25020">
            <v>0</v>
          </cell>
          <cell r="I25020">
            <v>1.974</v>
          </cell>
          <cell r="J25020">
            <v>1.974</v>
          </cell>
        </row>
        <row r="25021">
          <cell r="F25021" t="str">
            <v>马张线</v>
          </cell>
          <cell r="G25021" t="str">
            <v>V349430302</v>
          </cell>
          <cell r="H25021">
            <v>0</v>
          </cell>
          <cell r="I25021">
            <v>0.542</v>
          </cell>
          <cell r="J25021">
            <v>0.542</v>
          </cell>
        </row>
        <row r="25022">
          <cell r="F25022" t="str">
            <v>李张线</v>
          </cell>
          <cell r="G25022" t="str">
            <v>V393430302</v>
          </cell>
          <cell r="H25022">
            <v>0</v>
          </cell>
          <cell r="I25022">
            <v>0.555</v>
          </cell>
          <cell r="J25022">
            <v>0.555</v>
          </cell>
        </row>
        <row r="25023">
          <cell r="G25023" t="str">
            <v>V000</v>
          </cell>
          <cell r="H25023">
            <v>0</v>
          </cell>
          <cell r="I25023">
            <v>0.477</v>
          </cell>
          <cell r="J25023">
            <v>0.477</v>
          </cell>
        </row>
        <row r="25024">
          <cell r="F25024" t="str">
            <v>月西线</v>
          </cell>
          <cell r="G25024" t="str">
            <v>V353430302</v>
          </cell>
          <cell r="H25024">
            <v>0</v>
          </cell>
          <cell r="I25024">
            <v>0.568</v>
          </cell>
          <cell r="J25024">
            <v>0.568</v>
          </cell>
        </row>
        <row r="25025">
          <cell r="F25025" t="str">
            <v>花六线</v>
          </cell>
          <cell r="G25025" t="str">
            <v>V363430302</v>
          </cell>
          <cell r="H25025">
            <v>0</v>
          </cell>
          <cell r="I25025">
            <v>0.722</v>
          </cell>
          <cell r="J25025">
            <v>0.722</v>
          </cell>
        </row>
        <row r="25026">
          <cell r="F25026" t="str">
            <v>刘禾线</v>
          </cell>
          <cell r="G25026" t="str">
            <v>V417430302</v>
          </cell>
          <cell r="H25026">
            <v>0</v>
          </cell>
          <cell r="I25026">
            <v>0.483</v>
          </cell>
          <cell r="J25026">
            <v>0.483</v>
          </cell>
        </row>
        <row r="25027">
          <cell r="F25027" t="str">
            <v>尖九线</v>
          </cell>
          <cell r="G25027" t="str">
            <v>C17C430302</v>
          </cell>
          <cell r="H25027">
            <v>0</v>
          </cell>
          <cell r="I25027">
            <v>1.797</v>
          </cell>
          <cell r="J25027">
            <v>1.797</v>
          </cell>
        </row>
        <row r="25028">
          <cell r="F25028" t="str">
            <v>栗村线</v>
          </cell>
          <cell r="G25028" t="str">
            <v>C56C430302</v>
          </cell>
          <cell r="H25028">
            <v>0.161</v>
          </cell>
          <cell r="I25028">
            <v>0.468</v>
          </cell>
          <cell r="J25028">
            <v>0.307</v>
          </cell>
        </row>
        <row r="25029">
          <cell r="G25029" t="str">
            <v>V000</v>
          </cell>
          <cell r="H25029">
            <v>0</v>
          </cell>
          <cell r="I25029">
            <v>0.106</v>
          </cell>
          <cell r="J25029">
            <v>0.106</v>
          </cell>
        </row>
        <row r="25030">
          <cell r="F25030" t="str">
            <v>新周线</v>
          </cell>
          <cell r="G25030" t="str">
            <v>V443430302</v>
          </cell>
          <cell r="H25030">
            <v>0</v>
          </cell>
          <cell r="I25030">
            <v>1.153</v>
          </cell>
          <cell r="J25030">
            <v>1.153</v>
          </cell>
        </row>
        <row r="25031">
          <cell r="F25031" t="str">
            <v>大新线</v>
          </cell>
          <cell r="G25031" t="str">
            <v>V553430302</v>
          </cell>
          <cell r="H25031">
            <v>0</v>
          </cell>
          <cell r="I25031">
            <v>0.322</v>
          </cell>
          <cell r="J25031">
            <v>0.322</v>
          </cell>
        </row>
        <row r="25032">
          <cell r="F25032" t="str">
            <v>湘板线</v>
          </cell>
          <cell r="G25032" t="str">
            <v>V554430302</v>
          </cell>
          <cell r="H25032">
            <v>0</v>
          </cell>
          <cell r="I25032">
            <v>0.573</v>
          </cell>
          <cell r="J25032">
            <v>0.573</v>
          </cell>
        </row>
        <row r="25033">
          <cell r="F25033" t="str">
            <v>八塘线</v>
          </cell>
          <cell r="G25033" t="str">
            <v>V375430302</v>
          </cell>
          <cell r="H25033">
            <v>0</v>
          </cell>
          <cell r="I25033">
            <v>0.849</v>
          </cell>
          <cell r="J25033">
            <v>0.849</v>
          </cell>
        </row>
        <row r="25034">
          <cell r="F25034" t="str">
            <v>大冯线</v>
          </cell>
          <cell r="G25034" t="str">
            <v>C12C430302</v>
          </cell>
          <cell r="H25034">
            <v>0.918</v>
          </cell>
          <cell r="I25034">
            <v>1.605</v>
          </cell>
          <cell r="J25034">
            <v>0.687</v>
          </cell>
        </row>
        <row r="25035">
          <cell r="F25035" t="str">
            <v>板水线</v>
          </cell>
          <cell r="G25035" t="str">
            <v>C53A430304</v>
          </cell>
          <cell r="H25035">
            <v>0</v>
          </cell>
          <cell r="I25035">
            <v>0.86</v>
          </cell>
          <cell r="J25035">
            <v>0.86</v>
          </cell>
        </row>
        <row r="25036">
          <cell r="F25036" t="str">
            <v>车胡线</v>
          </cell>
          <cell r="G25036" t="str">
            <v>V048430304</v>
          </cell>
          <cell r="H25036">
            <v>0</v>
          </cell>
          <cell r="I25036">
            <v>0.434</v>
          </cell>
          <cell r="J25036">
            <v>0.434</v>
          </cell>
        </row>
        <row r="25037">
          <cell r="F25037" t="str">
            <v>长上线</v>
          </cell>
          <cell r="G25037" t="str">
            <v>C12B430304</v>
          </cell>
          <cell r="H25037">
            <v>0</v>
          </cell>
          <cell r="I25037">
            <v>1.274</v>
          </cell>
          <cell r="J25037">
            <v>1.274</v>
          </cell>
        </row>
        <row r="25038">
          <cell r="F25038" t="str">
            <v>兔团线</v>
          </cell>
          <cell r="G25038" t="str">
            <v>C92A430304</v>
          </cell>
          <cell r="H25038">
            <v>0</v>
          </cell>
          <cell r="I25038">
            <v>1.056</v>
          </cell>
          <cell r="J25038">
            <v>1.056</v>
          </cell>
        </row>
        <row r="25039">
          <cell r="F25039" t="str">
            <v>下兔线</v>
          </cell>
          <cell r="G25039" t="str">
            <v>C93A430304</v>
          </cell>
          <cell r="H25039">
            <v>0</v>
          </cell>
          <cell r="I25039">
            <v>1.156</v>
          </cell>
          <cell r="J25039">
            <v>1.156</v>
          </cell>
        </row>
        <row r="25040">
          <cell r="F25040" t="str">
            <v>上高线</v>
          </cell>
          <cell r="G25040" t="str">
            <v>C35B430304</v>
          </cell>
          <cell r="H25040">
            <v>0</v>
          </cell>
          <cell r="I25040">
            <v>0.99</v>
          </cell>
          <cell r="J25040">
            <v>0.99</v>
          </cell>
        </row>
        <row r="25041">
          <cell r="F25041" t="str">
            <v>毛瑶线</v>
          </cell>
          <cell r="G25041" t="str">
            <v>C15A430304</v>
          </cell>
          <cell r="H25041">
            <v>0</v>
          </cell>
          <cell r="I25041">
            <v>0.069</v>
          </cell>
          <cell r="J25041">
            <v>0.069</v>
          </cell>
        </row>
        <row r="25042">
          <cell r="F25042" t="str">
            <v>芙肖线</v>
          </cell>
          <cell r="G25042" t="str">
            <v>V002430304</v>
          </cell>
          <cell r="H25042">
            <v>0</v>
          </cell>
          <cell r="I25042">
            <v>0.724</v>
          </cell>
          <cell r="J25042">
            <v>0.724</v>
          </cell>
        </row>
        <row r="25043">
          <cell r="F25043" t="str">
            <v>村鸟线</v>
          </cell>
          <cell r="G25043" t="str">
            <v>C28B430304</v>
          </cell>
          <cell r="H25043">
            <v>0</v>
          </cell>
          <cell r="I25043">
            <v>0.533</v>
          </cell>
          <cell r="J25043">
            <v>0.533</v>
          </cell>
        </row>
        <row r="25044">
          <cell r="F25044" t="str">
            <v>大三线</v>
          </cell>
          <cell r="G25044" t="str">
            <v>C90A430304</v>
          </cell>
          <cell r="H25044">
            <v>0</v>
          </cell>
          <cell r="I25044">
            <v>0.904</v>
          </cell>
          <cell r="J25044">
            <v>0.904</v>
          </cell>
        </row>
        <row r="25045">
          <cell r="F25045" t="str">
            <v>枫树线</v>
          </cell>
          <cell r="G25045" t="str">
            <v>V009430304</v>
          </cell>
          <cell r="H25045">
            <v>0</v>
          </cell>
          <cell r="I25045">
            <v>0.405</v>
          </cell>
          <cell r="J25045">
            <v>0.405</v>
          </cell>
        </row>
        <row r="25046">
          <cell r="F25046" t="str">
            <v>基地线</v>
          </cell>
          <cell r="G25046" t="str">
            <v>V012430304</v>
          </cell>
          <cell r="H25046">
            <v>0</v>
          </cell>
          <cell r="I25046">
            <v>1.043</v>
          </cell>
          <cell r="J25046">
            <v>1.043</v>
          </cell>
        </row>
        <row r="25047">
          <cell r="F25047" t="str">
            <v>宋家线</v>
          </cell>
          <cell r="G25047" t="str">
            <v>V013430304</v>
          </cell>
          <cell r="H25047">
            <v>0</v>
          </cell>
          <cell r="I25047">
            <v>0.746</v>
          </cell>
          <cell r="J25047">
            <v>0.746</v>
          </cell>
        </row>
        <row r="25048">
          <cell r="F25048" t="str">
            <v>古日线</v>
          </cell>
          <cell r="G25048" t="str">
            <v>V014430304</v>
          </cell>
          <cell r="H25048">
            <v>0</v>
          </cell>
          <cell r="I25048">
            <v>0.447</v>
          </cell>
          <cell r="J25048">
            <v>0.447</v>
          </cell>
        </row>
        <row r="25049">
          <cell r="F25049" t="str">
            <v>新永线</v>
          </cell>
          <cell r="G25049" t="str">
            <v>V036430304</v>
          </cell>
          <cell r="H25049">
            <v>0</v>
          </cell>
          <cell r="I25049">
            <v>0.837</v>
          </cell>
          <cell r="J25049">
            <v>0.837</v>
          </cell>
        </row>
        <row r="25050">
          <cell r="F25050" t="str">
            <v>郭月线</v>
          </cell>
          <cell r="G25050" t="str">
            <v>V073430304</v>
          </cell>
          <cell r="H25050">
            <v>0</v>
          </cell>
          <cell r="I25050">
            <v>1.129</v>
          </cell>
          <cell r="J25050">
            <v>1.129</v>
          </cell>
        </row>
        <row r="25051">
          <cell r="F25051" t="str">
            <v>下中线</v>
          </cell>
          <cell r="G25051" t="str">
            <v>V076430304</v>
          </cell>
          <cell r="H25051">
            <v>0</v>
          </cell>
          <cell r="I25051">
            <v>0.682</v>
          </cell>
          <cell r="J25051">
            <v>0.682</v>
          </cell>
        </row>
        <row r="25052">
          <cell r="F25052" t="str">
            <v>电迅线</v>
          </cell>
          <cell r="G25052" t="str">
            <v>C92B430304</v>
          </cell>
          <cell r="H25052">
            <v>0</v>
          </cell>
          <cell r="I25052">
            <v>1.573</v>
          </cell>
          <cell r="J25052">
            <v>1.573</v>
          </cell>
        </row>
        <row r="25053">
          <cell r="F25053" t="str">
            <v>赵桑线</v>
          </cell>
          <cell r="G25053" t="str">
            <v>C43C430304</v>
          </cell>
          <cell r="H25053">
            <v>0</v>
          </cell>
          <cell r="I25053">
            <v>0.284</v>
          </cell>
          <cell r="J25053">
            <v>0.284</v>
          </cell>
        </row>
        <row r="25054">
          <cell r="F25054" t="str">
            <v>赵桑线</v>
          </cell>
          <cell r="G25054" t="str">
            <v>C81B430304</v>
          </cell>
          <cell r="H25054">
            <v>0</v>
          </cell>
          <cell r="I25054">
            <v>1.147</v>
          </cell>
          <cell r="J25054">
            <v>1.147</v>
          </cell>
        </row>
        <row r="25055">
          <cell r="G25055" t="str">
            <v>C62B430304</v>
          </cell>
          <cell r="H25055">
            <v>0</v>
          </cell>
          <cell r="I25055">
            <v>0.422</v>
          </cell>
          <cell r="J25055">
            <v>0.422</v>
          </cell>
        </row>
        <row r="25056">
          <cell r="F25056" t="str">
            <v>百高线</v>
          </cell>
          <cell r="G25056" t="str">
            <v>Y346430304</v>
          </cell>
          <cell r="H25056">
            <v>1.574</v>
          </cell>
          <cell r="I25056">
            <v>2.066</v>
          </cell>
          <cell r="J25056">
            <v>0.492</v>
          </cell>
        </row>
        <row r="25057">
          <cell r="F25057" t="str">
            <v>永红线</v>
          </cell>
          <cell r="G25057" t="str">
            <v>C58C430304</v>
          </cell>
          <cell r="H25057">
            <v>0</v>
          </cell>
          <cell r="I25057">
            <v>0.394</v>
          </cell>
          <cell r="J25057">
            <v>0.394</v>
          </cell>
        </row>
        <row r="25058">
          <cell r="F25058" t="str">
            <v>东新线</v>
          </cell>
          <cell r="G25058" t="str">
            <v>C54C430304</v>
          </cell>
          <cell r="H25058">
            <v>0</v>
          </cell>
          <cell r="I25058">
            <v>0.472</v>
          </cell>
          <cell r="J25058">
            <v>0.472</v>
          </cell>
        </row>
        <row r="25059">
          <cell r="G25059" t="str">
            <v>AA02430304</v>
          </cell>
          <cell r="H25059">
            <v>0</v>
          </cell>
          <cell r="I25059">
            <v>1.154</v>
          </cell>
          <cell r="J25059">
            <v>1.154</v>
          </cell>
        </row>
        <row r="25060">
          <cell r="F25060" t="str">
            <v>松东线</v>
          </cell>
          <cell r="G25060" t="str">
            <v>C42C430304</v>
          </cell>
          <cell r="H25060">
            <v>0</v>
          </cell>
          <cell r="I25060">
            <v>0.717</v>
          </cell>
          <cell r="J25060">
            <v>0.717</v>
          </cell>
        </row>
        <row r="25061">
          <cell r="F25061" t="str">
            <v>昭大线</v>
          </cell>
          <cell r="G25061" t="str">
            <v>C28A430304</v>
          </cell>
          <cell r="H25061">
            <v>0</v>
          </cell>
          <cell r="I25061">
            <v>1.903</v>
          </cell>
          <cell r="J25061">
            <v>1.903</v>
          </cell>
        </row>
        <row r="25062">
          <cell r="G25062" t="str">
            <v>V000</v>
          </cell>
          <cell r="H25062">
            <v>0</v>
          </cell>
          <cell r="I25062">
            <v>0.424</v>
          </cell>
          <cell r="J25062">
            <v>0.424</v>
          </cell>
        </row>
        <row r="25063">
          <cell r="F25063" t="str">
            <v>昭团线</v>
          </cell>
          <cell r="G25063" t="str">
            <v>Y331430304</v>
          </cell>
          <cell r="H25063">
            <v>2.635</v>
          </cell>
          <cell r="I25063">
            <v>3.105</v>
          </cell>
          <cell r="J25063">
            <v>0.47</v>
          </cell>
        </row>
        <row r="25064">
          <cell r="F25064" t="str">
            <v>茅上线</v>
          </cell>
          <cell r="G25064" t="str">
            <v>C54K430321</v>
          </cell>
          <cell r="H25064">
            <v>0</v>
          </cell>
          <cell r="I25064">
            <v>2.823</v>
          </cell>
          <cell r="J25064">
            <v>2.823</v>
          </cell>
        </row>
        <row r="25065">
          <cell r="F25065" t="str">
            <v>新白线</v>
          </cell>
          <cell r="G25065" t="str">
            <v>C79L430321</v>
          </cell>
          <cell r="H25065">
            <v>0</v>
          </cell>
          <cell r="I25065">
            <v>1.074</v>
          </cell>
          <cell r="J25065">
            <v>1.074</v>
          </cell>
        </row>
        <row r="25066">
          <cell r="F25066" t="str">
            <v>赖朱线</v>
          </cell>
          <cell r="G25066" t="str">
            <v>VUB7430321</v>
          </cell>
          <cell r="H25066">
            <v>0</v>
          </cell>
          <cell r="I25066">
            <v>1.148</v>
          </cell>
          <cell r="J25066">
            <v>1.148</v>
          </cell>
        </row>
        <row r="25067">
          <cell r="F25067" t="str">
            <v>新菱线</v>
          </cell>
          <cell r="G25067" t="str">
            <v>VUI7430321</v>
          </cell>
          <cell r="H25067">
            <v>0</v>
          </cell>
          <cell r="I25067">
            <v>0.37</v>
          </cell>
          <cell r="J25067">
            <v>0.37</v>
          </cell>
        </row>
        <row r="25068">
          <cell r="F25068" t="str">
            <v>江神线</v>
          </cell>
          <cell r="G25068" t="str">
            <v>VUJ6430321</v>
          </cell>
          <cell r="H25068">
            <v>0</v>
          </cell>
          <cell r="I25068">
            <v>0.213</v>
          </cell>
          <cell r="J25068">
            <v>0.213</v>
          </cell>
        </row>
        <row r="25069">
          <cell r="F25069" t="str">
            <v>G紫线</v>
          </cell>
          <cell r="G25069" t="str">
            <v>C07D430321</v>
          </cell>
          <cell r="H25069">
            <v>0</v>
          </cell>
          <cell r="I25069">
            <v>1.437</v>
          </cell>
          <cell r="J25069">
            <v>1.437</v>
          </cell>
        </row>
        <row r="25070">
          <cell r="F25070" t="str">
            <v>弄村线</v>
          </cell>
          <cell r="G25070" t="str">
            <v>C44M430321</v>
          </cell>
          <cell r="H25070">
            <v>0</v>
          </cell>
          <cell r="I25070">
            <v>2.21</v>
          </cell>
          <cell r="J25070">
            <v>2.21</v>
          </cell>
        </row>
        <row r="25071">
          <cell r="F25071" t="str">
            <v>广蛇线</v>
          </cell>
          <cell r="G25071" t="str">
            <v>VU84430321</v>
          </cell>
          <cell r="H25071">
            <v>0</v>
          </cell>
          <cell r="I25071">
            <v>0.808</v>
          </cell>
          <cell r="J25071">
            <v>0.808</v>
          </cell>
        </row>
        <row r="25072">
          <cell r="F25072" t="str">
            <v>马群线</v>
          </cell>
          <cell r="G25072" t="str">
            <v>C10D430321</v>
          </cell>
          <cell r="H25072">
            <v>0</v>
          </cell>
          <cell r="I25072">
            <v>1.048</v>
          </cell>
          <cell r="J25072">
            <v>1.048</v>
          </cell>
        </row>
        <row r="25073">
          <cell r="F25073" t="str">
            <v>湘又线</v>
          </cell>
          <cell r="G25073" t="str">
            <v>C53K430321</v>
          </cell>
          <cell r="H25073">
            <v>0</v>
          </cell>
          <cell r="I25073">
            <v>5.226</v>
          </cell>
          <cell r="J25073">
            <v>5.226</v>
          </cell>
        </row>
        <row r="25074">
          <cell r="F25074" t="str">
            <v>振红线</v>
          </cell>
          <cell r="G25074" t="str">
            <v>VU40430321</v>
          </cell>
          <cell r="H25074">
            <v>0</v>
          </cell>
          <cell r="I25074">
            <v>0.488</v>
          </cell>
          <cell r="J25074">
            <v>0.488</v>
          </cell>
        </row>
        <row r="25075">
          <cell r="F25075" t="str">
            <v>大周线</v>
          </cell>
          <cell r="G25075" t="str">
            <v>VU41430321</v>
          </cell>
          <cell r="H25075">
            <v>0</v>
          </cell>
          <cell r="I25075">
            <v>0.354</v>
          </cell>
          <cell r="J25075">
            <v>0.354</v>
          </cell>
        </row>
        <row r="25076">
          <cell r="F25076" t="str">
            <v>G107-白鱼</v>
          </cell>
          <cell r="G25076" t="str">
            <v>C000430321</v>
          </cell>
          <cell r="H25076">
            <v>1.459</v>
          </cell>
          <cell r="I25076">
            <v>2.17</v>
          </cell>
          <cell r="J25076">
            <v>0.711</v>
          </cell>
        </row>
        <row r="25077">
          <cell r="F25077" t="str">
            <v>朝黄线</v>
          </cell>
          <cell r="G25077" t="str">
            <v>C62K430321</v>
          </cell>
          <cell r="H25077">
            <v>0</v>
          </cell>
          <cell r="I25077">
            <v>5.478</v>
          </cell>
          <cell r="J25077">
            <v>5.478</v>
          </cell>
        </row>
        <row r="25078">
          <cell r="F25078" t="str">
            <v>林幼线</v>
          </cell>
          <cell r="G25078" t="str">
            <v>C80M430321</v>
          </cell>
          <cell r="H25078">
            <v>0</v>
          </cell>
          <cell r="I25078">
            <v>2.139</v>
          </cell>
          <cell r="J25078">
            <v>2.139</v>
          </cell>
        </row>
        <row r="25079">
          <cell r="F25079" t="str">
            <v>李村线</v>
          </cell>
          <cell r="G25079" t="str">
            <v>C32K430321</v>
          </cell>
          <cell r="H25079">
            <v>0</v>
          </cell>
          <cell r="I25079">
            <v>0.546</v>
          </cell>
          <cell r="J25079">
            <v>0.546</v>
          </cell>
        </row>
        <row r="25080">
          <cell r="F25080" t="str">
            <v>谭黄线</v>
          </cell>
          <cell r="G25080" t="str">
            <v>C39D430321</v>
          </cell>
          <cell r="H25080">
            <v>0</v>
          </cell>
          <cell r="I25080">
            <v>0.43</v>
          </cell>
          <cell r="J25080">
            <v>0.43</v>
          </cell>
        </row>
        <row r="25081">
          <cell r="F25081" t="str">
            <v>黄杨线</v>
          </cell>
          <cell r="G25081" t="str">
            <v>C57D430321</v>
          </cell>
          <cell r="H25081">
            <v>0</v>
          </cell>
          <cell r="I25081">
            <v>1.584</v>
          </cell>
          <cell r="J25081">
            <v>1.584</v>
          </cell>
        </row>
        <row r="25082">
          <cell r="G25082" t="str">
            <v>V000</v>
          </cell>
          <cell r="H25082">
            <v>0</v>
          </cell>
          <cell r="I25082">
            <v>0.127</v>
          </cell>
          <cell r="J25082">
            <v>0.127</v>
          </cell>
        </row>
        <row r="25083">
          <cell r="F25083" t="str">
            <v>猫马线</v>
          </cell>
          <cell r="G25083" t="str">
            <v>VU52430321</v>
          </cell>
          <cell r="H25083">
            <v>0</v>
          </cell>
          <cell r="I25083">
            <v>0.197</v>
          </cell>
          <cell r="J25083">
            <v>0.197</v>
          </cell>
        </row>
        <row r="25084">
          <cell r="F25084" t="str">
            <v>马吼线</v>
          </cell>
          <cell r="G25084" t="str">
            <v>VU54430321</v>
          </cell>
          <cell r="H25084">
            <v>0</v>
          </cell>
          <cell r="I25084">
            <v>0.525</v>
          </cell>
          <cell r="J25084">
            <v>0.525</v>
          </cell>
        </row>
        <row r="25085">
          <cell r="F25085" t="str">
            <v>G劣线</v>
          </cell>
          <cell r="G25085" t="str">
            <v>C47L430321</v>
          </cell>
          <cell r="H25085">
            <v>0</v>
          </cell>
          <cell r="I25085">
            <v>1.057</v>
          </cell>
          <cell r="J25085">
            <v>1.057</v>
          </cell>
        </row>
        <row r="25086">
          <cell r="F25086" t="str">
            <v>炭学线</v>
          </cell>
          <cell r="G25086" t="str">
            <v>C026430321</v>
          </cell>
          <cell r="H25086">
            <v>1.912</v>
          </cell>
          <cell r="I25086">
            <v>2.456</v>
          </cell>
          <cell r="J25086">
            <v>0.544</v>
          </cell>
        </row>
        <row r="25087">
          <cell r="F25087" t="str">
            <v>老友线</v>
          </cell>
          <cell r="G25087" t="str">
            <v>C42F430321</v>
          </cell>
          <cell r="H25087">
            <v>0</v>
          </cell>
          <cell r="I25087">
            <v>0.353</v>
          </cell>
          <cell r="J25087">
            <v>0.353</v>
          </cell>
        </row>
        <row r="25088">
          <cell r="F25088" t="str">
            <v>茶茨线</v>
          </cell>
          <cell r="G25088" t="str">
            <v>VU27430321</v>
          </cell>
          <cell r="H25088">
            <v>0</v>
          </cell>
          <cell r="I25088">
            <v>1.251</v>
          </cell>
          <cell r="J25088">
            <v>1.251</v>
          </cell>
        </row>
        <row r="25089">
          <cell r="F25089" t="str">
            <v>友友线</v>
          </cell>
          <cell r="G25089" t="str">
            <v>VUE9430321</v>
          </cell>
          <cell r="H25089">
            <v>0</v>
          </cell>
          <cell r="I25089">
            <v>0.66</v>
          </cell>
          <cell r="J25089">
            <v>0.66</v>
          </cell>
        </row>
        <row r="25090">
          <cell r="F25090" t="str">
            <v>渡槽-深溪</v>
          </cell>
          <cell r="G25090" t="str">
            <v>CX12430321</v>
          </cell>
          <cell r="H25090">
            <v>5.646</v>
          </cell>
          <cell r="I25090">
            <v>7.65</v>
          </cell>
          <cell r="J25090">
            <v>2.004</v>
          </cell>
        </row>
        <row r="25091">
          <cell r="F25091" t="str">
            <v>郭大线</v>
          </cell>
          <cell r="G25091" t="str">
            <v>VU98430321</v>
          </cell>
          <cell r="H25091">
            <v>0</v>
          </cell>
          <cell r="I25091">
            <v>0.395</v>
          </cell>
          <cell r="J25091">
            <v>0.395</v>
          </cell>
        </row>
        <row r="25092">
          <cell r="F25092" t="str">
            <v>英英线</v>
          </cell>
          <cell r="G25092" t="str">
            <v>C61K430321</v>
          </cell>
          <cell r="H25092">
            <v>0</v>
          </cell>
          <cell r="I25092">
            <v>1.618</v>
          </cell>
          <cell r="J25092">
            <v>1.618</v>
          </cell>
        </row>
        <row r="25093">
          <cell r="F25093" t="str">
            <v>未曹线</v>
          </cell>
          <cell r="G25093" t="str">
            <v>CT02430321</v>
          </cell>
          <cell r="H25093">
            <v>1.901</v>
          </cell>
          <cell r="I25093">
            <v>3.13</v>
          </cell>
          <cell r="J25093">
            <v>1.229</v>
          </cell>
        </row>
        <row r="25094">
          <cell r="F25094" t="str">
            <v>长水线</v>
          </cell>
          <cell r="G25094" t="str">
            <v>C69L430321</v>
          </cell>
          <cell r="H25094">
            <v>0</v>
          </cell>
          <cell r="I25094">
            <v>2.051</v>
          </cell>
          <cell r="J25094">
            <v>2.051</v>
          </cell>
        </row>
        <row r="25095">
          <cell r="F25095" t="str">
            <v>龙国线</v>
          </cell>
          <cell r="G25095" t="str">
            <v>CT23430321</v>
          </cell>
          <cell r="H25095">
            <v>0.671</v>
          </cell>
          <cell r="I25095">
            <v>1.143</v>
          </cell>
          <cell r="J25095">
            <v>0.472</v>
          </cell>
        </row>
        <row r="25096">
          <cell r="F25096" t="str">
            <v>马屋线</v>
          </cell>
          <cell r="G25096" t="str">
            <v>VUC6430321</v>
          </cell>
          <cell r="H25096">
            <v>0</v>
          </cell>
          <cell r="I25096">
            <v>0.658</v>
          </cell>
          <cell r="J25096">
            <v>0.658</v>
          </cell>
        </row>
        <row r="25097">
          <cell r="F25097" t="str">
            <v>谭谭线</v>
          </cell>
          <cell r="G25097" t="str">
            <v>VUA1430321</v>
          </cell>
          <cell r="H25097">
            <v>0</v>
          </cell>
          <cell r="I25097">
            <v>0.389</v>
          </cell>
          <cell r="J25097">
            <v>0.389</v>
          </cell>
        </row>
        <row r="25098">
          <cell r="F25098" t="str">
            <v>渡匡线</v>
          </cell>
          <cell r="G25098" t="str">
            <v>VUC2430321</v>
          </cell>
          <cell r="H25098">
            <v>0</v>
          </cell>
          <cell r="I25098">
            <v>0.322</v>
          </cell>
          <cell r="J25098">
            <v>0.322</v>
          </cell>
        </row>
        <row r="25099">
          <cell r="F25099" t="str">
            <v>马郭线</v>
          </cell>
          <cell r="G25099" t="str">
            <v>VUC4430321</v>
          </cell>
          <cell r="H25099">
            <v>0</v>
          </cell>
          <cell r="I25099">
            <v>0.555</v>
          </cell>
          <cell r="J25099">
            <v>0.555</v>
          </cell>
        </row>
        <row r="25100">
          <cell r="F25100" t="str">
            <v>狮子口-象形</v>
          </cell>
          <cell r="G25100" t="str">
            <v>C011430321</v>
          </cell>
          <cell r="H25100">
            <v>6.451</v>
          </cell>
          <cell r="I25100">
            <v>8.456</v>
          </cell>
          <cell r="J25100">
            <v>2.005</v>
          </cell>
        </row>
        <row r="25101">
          <cell r="F25101" t="str">
            <v>蜘王线</v>
          </cell>
          <cell r="G25101" t="str">
            <v>C11D430321</v>
          </cell>
          <cell r="H25101">
            <v>0</v>
          </cell>
          <cell r="I25101">
            <v>2.641</v>
          </cell>
          <cell r="J25101">
            <v>2.641</v>
          </cell>
        </row>
        <row r="25102">
          <cell r="F25102" t="str">
            <v>堰三线</v>
          </cell>
          <cell r="G25102" t="str">
            <v>C55L430321</v>
          </cell>
          <cell r="H25102">
            <v>0</v>
          </cell>
          <cell r="I25102">
            <v>1.492</v>
          </cell>
          <cell r="J25102">
            <v>1.492</v>
          </cell>
        </row>
        <row r="25103">
          <cell r="F25103" t="str">
            <v>老友线</v>
          </cell>
          <cell r="G25103" t="str">
            <v>C42F430321</v>
          </cell>
          <cell r="H25103">
            <v>0</v>
          </cell>
          <cell r="I25103">
            <v>0.372</v>
          </cell>
          <cell r="J25103">
            <v>0.372</v>
          </cell>
        </row>
        <row r="25104">
          <cell r="F25104" t="str">
            <v>雪凡线</v>
          </cell>
          <cell r="G25104" t="str">
            <v>C52K430321</v>
          </cell>
          <cell r="H25104">
            <v>0</v>
          </cell>
          <cell r="I25104">
            <v>1.541</v>
          </cell>
          <cell r="J25104">
            <v>1.541</v>
          </cell>
        </row>
        <row r="25105">
          <cell r="F25105" t="str">
            <v>徭曾线</v>
          </cell>
          <cell r="G25105" t="str">
            <v>C89L430321</v>
          </cell>
          <cell r="H25105">
            <v>0</v>
          </cell>
          <cell r="I25105">
            <v>2.484</v>
          </cell>
          <cell r="J25105">
            <v>2.484</v>
          </cell>
        </row>
        <row r="25106">
          <cell r="F25106" t="str">
            <v>马潭线</v>
          </cell>
          <cell r="G25106" t="str">
            <v>C91L430321</v>
          </cell>
          <cell r="H25106">
            <v>0</v>
          </cell>
          <cell r="I25106">
            <v>2.427</v>
          </cell>
          <cell r="J25106">
            <v>2.427</v>
          </cell>
        </row>
        <row r="25107">
          <cell r="F25107" t="str">
            <v>楠鸡线</v>
          </cell>
          <cell r="G25107" t="str">
            <v>VU47430321</v>
          </cell>
          <cell r="H25107">
            <v>0</v>
          </cell>
          <cell r="I25107">
            <v>0.544</v>
          </cell>
          <cell r="J25107">
            <v>0.544</v>
          </cell>
        </row>
        <row r="25108">
          <cell r="F25108" t="str">
            <v>野永线</v>
          </cell>
          <cell r="G25108" t="str">
            <v>C77L430321</v>
          </cell>
          <cell r="H25108">
            <v>0</v>
          </cell>
          <cell r="I25108">
            <v>2.082</v>
          </cell>
          <cell r="J25108">
            <v>2.082</v>
          </cell>
        </row>
        <row r="25109">
          <cell r="F25109" t="str">
            <v>野莲线</v>
          </cell>
          <cell r="G25109" t="str">
            <v>VUB6430321</v>
          </cell>
          <cell r="H25109">
            <v>0</v>
          </cell>
          <cell r="I25109">
            <v>1.274</v>
          </cell>
          <cell r="J25109">
            <v>1.274</v>
          </cell>
        </row>
        <row r="25110">
          <cell r="F25110" t="str">
            <v>瓦马线</v>
          </cell>
          <cell r="G25110" t="str">
            <v>VUJ1430321</v>
          </cell>
          <cell r="H25110">
            <v>0</v>
          </cell>
          <cell r="I25110">
            <v>0.486</v>
          </cell>
          <cell r="J25110">
            <v>0.486</v>
          </cell>
        </row>
        <row r="25111">
          <cell r="F25111" t="str">
            <v>大马线</v>
          </cell>
          <cell r="G25111" t="str">
            <v>VUJ2430321</v>
          </cell>
          <cell r="H25111">
            <v>0</v>
          </cell>
          <cell r="I25111">
            <v>0.47</v>
          </cell>
          <cell r="J25111">
            <v>0.47</v>
          </cell>
        </row>
        <row r="25112">
          <cell r="F25112" t="str">
            <v>卢水线</v>
          </cell>
          <cell r="G25112" t="str">
            <v>C50L430321</v>
          </cell>
          <cell r="H25112">
            <v>0</v>
          </cell>
          <cell r="I25112">
            <v>0.857</v>
          </cell>
          <cell r="J25112">
            <v>0.857</v>
          </cell>
        </row>
        <row r="25113">
          <cell r="F25113" t="str">
            <v>白东线</v>
          </cell>
          <cell r="G25113" t="str">
            <v>C58K430321</v>
          </cell>
          <cell r="H25113">
            <v>0</v>
          </cell>
          <cell r="I25113">
            <v>1.09</v>
          </cell>
          <cell r="J25113">
            <v>1.09</v>
          </cell>
        </row>
        <row r="25114">
          <cell r="F25114" t="str">
            <v>金太线</v>
          </cell>
          <cell r="G25114" t="str">
            <v>C49L430321</v>
          </cell>
          <cell r="H25114">
            <v>0</v>
          </cell>
          <cell r="I25114">
            <v>2.461</v>
          </cell>
          <cell r="J25114">
            <v>2.461</v>
          </cell>
        </row>
        <row r="25115">
          <cell r="F25115" t="str">
            <v>新文线</v>
          </cell>
          <cell r="G25115" t="str">
            <v>C73L430321</v>
          </cell>
          <cell r="H25115">
            <v>0</v>
          </cell>
          <cell r="I25115">
            <v>1.068</v>
          </cell>
          <cell r="J25115">
            <v>1.068</v>
          </cell>
        </row>
        <row r="25116">
          <cell r="F25116" t="str">
            <v>平河线</v>
          </cell>
          <cell r="G25116" t="str">
            <v>C38B430321</v>
          </cell>
          <cell r="H25116">
            <v>0</v>
          </cell>
          <cell r="I25116">
            <v>1.511</v>
          </cell>
          <cell r="J25116">
            <v>1.511</v>
          </cell>
        </row>
        <row r="25117">
          <cell r="F25117" t="str">
            <v>庙烟线</v>
          </cell>
          <cell r="G25117" t="str">
            <v>C53L430321</v>
          </cell>
          <cell r="H25117">
            <v>0</v>
          </cell>
          <cell r="I25117">
            <v>3.48</v>
          </cell>
          <cell r="J25117">
            <v>3.48</v>
          </cell>
        </row>
        <row r="25118">
          <cell r="F25118" t="str">
            <v>下六线</v>
          </cell>
          <cell r="G25118" t="str">
            <v>C60K430321</v>
          </cell>
          <cell r="H25118">
            <v>0</v>
          </cell>
          <cell r="I25118">
            <v>2.097</v>
          </cell>
          <cell r="J25118">
            <v>2.097</v>
          </cell>
        </row>
        <row r="25119">
          <cell r="F25119" t="str">
            <v>马茶线</v>
          </cell>
          <cell r="G25119" t="str">
            <v>VU02430321</v>
          </cell>
          <cell r="H25119">
            <v>0</v>
          </cell>
          <cell r="I25119">
            <v>0.906</v>
          </cell>
          <cell r="J25119">
            <v>0.906</v>
          </cell>
        </row>
        <row r="25120">
          <cell r="F25120" t="str">
            <v>谭新线</v>
          </cell>
          <cell r="G25120" t="str">
            <v>VU18430321</v>
          </cell>
          <cell r="H25120">
            <v>0</v>
          </cell>
          <cell r="I25120">
            <v>0.647</v>
          </cell>
          <cell r="J25120">
            <v>0.647</v>
          </cell>
        </row>
        <row r="25121">
          <cell r="F25121" t="str">
            <v>台易线</v>
          </cell>
          <cell r="G25121" t="str">
            <v>VU48430321</v>
          </cell>
          <cell r="H25121">
            <v>0</v>
          </cell>
          <cell r="I25121">
            <v>0.511</v>
          </cell>
          <cell r="J25121">
            <v>0.511</v>
          </cell>
        </row>
        <row r="25122">
          <cell r="F25122" t="str">
            <v>黄申线</v>
          </cell>
          <cell r="G25122" t="str">
            <v>C019430321</v>
          </cell>
          <cell r="H25122">
            <v>1.096</v>
          </cell>
          <cell r="I25122">
            <v>1.32</v>
          </cell>
          <cell r="J25122">
            <v>0.224</v>
          </cell>
        </row>
        <row r="25123">
          <cell r="F25123" t="str">
            <v>蜘王线</v>
          </cell>
          <cell r="G25123" t="str">
            <v>C11D430321</v>
          </cell>
          <cell r="H25123">
            <v>0</v>
          </cell>
          <cell r="I25123">
            <v>1.433</v>
          </cell>
          <cell r="J25123">
            <v>1.433</v>
          </cell>
        </row>
        <row r="25124">
          <cell r="F25124" t="str">
            <v>寺马线</v>
          </cell>
          <cell r="G25124" t="str">
            <v>C37J430321</v>
          </cell>
          <cell r="H25124">
            <v>0</v>
          </cell>
          <cell r="I25124">
            <v>1.372</v>
          </cell>
          <cell r="J25124">
            <v>1.372</v>
          </cell>
        </row>
        <row r="25125">
          <cell r="F25125" t="str">
            <v>新严线</v>
          </cell>
          <cell r="G25125" t="str">
            <v>C68L430321</v>
          </cell>
          <cell r="H25125">
            <v>0</v>
          </cell>
          <cell r="I25125">
            <v>2.403</v>
          </cell>
          <cell r="J25125">
            <v>2.403</v>
          </cell>
        </row>
        <row r="25126">
          <cell r="F25126" t="str">
            <v>文五线</v>
          </cell>
          <cell r="G25126" t="str">
            <v>VU74430321</v>
          </cell>
          <cell r="H25126">
            <v>0</v>
          </cell>
          <cell r="I25126">
            <v>0.779</v>
          </cell>
          <cell r="J25126">
            <v>0.779</v>
          </cell>
        </row>
        <row r="25127">
          <cell r="F25127" t="str">
            <v>爱敬线</v>
          </cell>
          <cell r="G25127" t="str">
            <v>C51K430321</v>
          </cell>
          <cell r="H25127">
            <v>0</v>
          </cell>
          <cell r="I25127">
            <v>0.919</v>
          </cell>
          <cell r="J25127">
            <v>0.919</v>
          </cell>
        </row>
        <row r="25128">
          <cell r="F25128" t="str">
            <v>永罗线</v>
          </cell>
          <cell r="G25128" t="str">
            <v>C86L430321</v>
          </cell>
          <cell r="H25128">
            <v>1.745</v>
          </cell>
          <cell r="I25128">
            <v>4.578</v>
          </cell>
          <cell r="J25128">
            <v>2.833</v>
          </cell>
        </row>
        <row r="25129">
          <cell r="F25129" t="str">
            <v>竹河线</v>
          </cell>
          <cell r="G25129" t="str">
            <v>C87L430321</v>
          </cell>
          <cell r="H25129">
            <v>0</v>
          </cell>
          <cell r="I25129">
            <v>0.778</v>
          </cell>
          <cell r="J25129">
            <v>0.778</v>
          </cell>
        </row>
        <row r="25130">
          <cell r="F25130" t="str">
            <v>二茨线</v>
          </cell>
          <cell r="G25130" t="str">
            <v>VU22430321</v>
          </cell>
          <cell r="H25130">
            <v>0</v>
          </cell>
          <cell r="I25130">
            <v>0.656</v>
          </cell>
          <cell r="J25130">
            <v>0.656</v>
          </cell>
        </row>
        <row r="25131">
          <cell r="F25131" t="str">
            <v>印月线</v>
          </cell>
          <cell r="G25131" t="str">
            <v>VUD2430321</v>
          </cell>
          <cell r="H25131">
            <v>0</v>
          </cell>
          <cell r="I25131">
            <v>0.609</v>
          </cell>
          <cell r="J25131">
            <v>0.609</v>
          </cell>
        </row>
        <row r="25132">
          <cell r="F25132" t="str">
            <v>邓金线</v>
          </cell>
          <cell r="G25132" t="str">
            <v>C029430321</v>
          </cell>
          <cell r="H25132">
            <v>2.986</v>
          </cell>
          <cell r="I25132">
            <v>5.759</v>
          </cell>
          <cell r="J25132">
            <v>2.773</v>
          </cell>
        </row>
        <row r="25133">
          <cell r="F25133" t="str">
            <v>振莲线</v>
          </cell>
          <cell r="G25133" t="str">
            <v>C59K430321</v>
          </cell>
          <cell r="H25133">
            <v>0</v>
          </cell>
          <cell r="I25133">
            <v>2.629</v>
          </cell>
          <cell r="J25133">
            <v>2.629</v>
          </cell>
        </row>
        <row r="25134">
          <cell r="F25134" t="str">
            <v>黄边线</v>
          </cell>
          <cell r="G25134" t="str">
            <v>VU66430321</v>
          </cell>
          <cell r="H25134">
            <v>0</v>
          </cell>
          <cell r="I25134">
            <v>0.316</v>
          </cell>
          <cell r="J25134">
            <v>0.316</v>
          </cell>
        </row>
        <row r="25135">
          <cell r="F25135" t="str">
            <v>渠菊线</v>
          </cell>
          <cell r="G25135" t="str">
            <v>VU69430321</v>
          </cell>
          <cell r="H25135">
            <v>0</v>
          </cell>
          <cell r="I25135">
            <v>0.241</v>
          </cell>
          <cell r="J25135">
            <v>0.241</v>
          </cell>
        </row>
        <row r="25136">
          <cell r="F25136" t="str">
            <v>钟腰线</v>
          </cell>
          <cell r="G25136" t="str">
            <v>C34D430321</v>
          </cell>
          <cell r="H25136">
            <v>0</v>
          </cell>
          <cell r="I25136">
            <v>2.117</v>
          </cell>
          <cell r="J25136">
            <v>2.117</v>
          </cell>
        </row>
        <row r="25137">
          <cell r="F25137" t="str">
            <v>马分线</v>
          </cell>
          <cell r="G25137" t="str">
            <v>C35J430321</v>
          </cell>
          <cell r="H25137">
            <v>0</v>
          </cell>
          <cell r="I25137">
            <v>1.078</v>
          </cell>
          <cell r="J25137">
            <v>1.078</v>
          </cell>
        </row>
        <row r="25138">
          <cell r="F25138" t="str">
            <v>G彭线</v>
          </cell>
          <cell r="G25138" t="str">
            <v>C51L430321</v>
          </cell>
          <cell r="H25138">
            <v>0</v>
          </cell>
          <cell r="I25138">
            <v>2.207</v>
          </cell>
          <cell r="J25138">
            <v>2.207</v>
          </cell>
        </row>
        <row r="25139">
          <cell r="F25139" t="str">
            <v>三子线</v>
          </cell>
          <cell r="G25139" t="str">
            <v>C83L430321</v>
          </cell>
          <cell r="H25139">
            <v>0</v>
          </cell>
          <cell r="I25139">
            <v>0.265</v>
          </cell>
          <cell r="J25139">
            <v>0.265</v>
          </cell>
        </row>
        <row r="25140">
          <cell r="F25140" t="str">
            <v>沅张线</v>
          </cell>
          <cell r="G25140" t="str">
            <v>C18M430321</v>
          </cell>
          <cell r="H25140">
            <v>0.421</v>
          </cell>
          <cell r="I25140">
            <v>1.441</v>
          </cell>
          <cell r="J25140">
            <v>1.02</v>
          </cell>
        </row>
        <row r="25141">
          <cell r="F25141" t="str">
            <v>花上线</v>
          </cell>
          <cell r="G25141" t="str">
            <v>C19M430321</v>
          </cell>
          <cell r="H25141">
            <v>1.551</v>
          </cell>
          <cell r="I25141">
            <v>6.419</v>
          </cell>
          <cell r="J25141">
            <v>4.868</v>
          </cell>
        </row>
        <row r="25142">
          <cell r="F25142" t="str">
            <v>土杨线</v>
          </cell>
          <cell r="G25142" t="str">
            <v>VVA0430321</v>
          </cell>
          <cell r="H25142">
            <v>0</v>
          </cell>
          <cell r="I25142">
            <v>1.154</v>
          </cell>
          <cell r="J25142">
            <v>1.154</v>
          </cell>
        </row>
        <row r="25143">
          <cell r="F25143" t="str">
            <v>茶青线</v>
          </cell>
          <cell r="G25143" t="str">
            <v>C07M430321</v>
          </cell>
          <cell r="H25143">
            <v>0</v>
          </cell>
          <cell r="I25143">
            <v>0.562</v>
          </cell>
          <cell r="J25143">
            <v>0.562</v>
          </cell>
        </row>
        <row r="25144">
          <cell r="F25144" t="str">
            <v>八邓线</v>
          </cell>
          <cell r="G25144" t="str">
            <v>C26G430321</v>
          </cell>
          <cell r="H25144">
            <v>0</v>
          </cell>
          <cell r="I25144">
            <v>1.789</v>
          </cell>
          <cell r="J25144">
            <v>1.789</v>
          </cell>
        </row>
        <row r="25145">
          <cell r="F25145" t="str">
            <v>东白线</v>
          </cell>
          <cell r="G25145" t="str">
            <v>C27A430321</v>
          </cell>
          <cell r="H25145">
            <v>0.667</v>
          </cell>
          <cell r="I25145">
            <v>2.57</v>
          </cell>
          <cell r="J25145">
            <v>1.903</v>
          </cell>
        </row>
        <row r="25146">
          <cell r="G25146" t="str">
            <v>V000</v>
          </cell>
          <cell r="H25146">
            <v>0</v>
          </cell>
          <cell r="I25146">
            <v>0.473</v>
          </cell>
          <cell r="J25146">
            <v>0.473</v>
          </cell>
        </row>
        <row r="25147">
          <cell r="F25147" t="str">
            <v>乌毛线</v>
          </cell>
          <cell r="G25147" t="str">
            <v>C52M430321</v>
          </cell>
          <cell r="H25147">
            <v>0</v>
          </cell>
          <cell r="I25147">
            <v>1.579</v>
          </cell>
          <cell r="J25147">
            <v>1.579</v>
          </cell>
        </row>
        <row r="25148">
          <cell r="F25148" t="str">
            <v>曹雪线</v>
          </cell>
          <cell r="G25148" t="str">
            <v>C53M430321</v>
          </cell>
          <cell r="H25148">
            <v>0</v>
          </cell>
          <cell r="I25148">
            <v>2.063</v>
          </cell>
          <cell r="J25148">
            <v>2.063</v>
          </cell>
        </row>
        <row r="25149">
          <cell r="F25149" t="str">
            <v>曹棱线</v>
          </cell>
          <cell r="G25149" t="str">
            <v>C57M430321</v>
          </cell>
          <cell r="H25149">
            <v>0</v>
          </cell>
          <cell r="I25149">
            <v>2.29</v>
          </cell>
          <cell r="J25149">
            <v>2.29</v>
          </cell>
        </row>
        <row r="25150">
          <cell r="F25150" t="str">
            <v>匡荷线</v>
          </cell>
          <cell r="G25150" t="str">
            <v>C34M430321</v>
          </cell>
          <cell r="H25150">
            <v>0</v>
          </cell>
          <cell r="I25150">
            <v>1.813</v>
          </cell>
          <cell r="J25150">
            <v>1.813</v>
          </cell>
        </row>
        <row r="25151">
          <cell r="G25151" t="str">
            <v>V000</v>
          </cell>
          <cell r="H25151">
            <v>0</v>
          </cell>
          <cell r="I25151">
            <v>0.192</v>
          </cell>
          <cell r="J25151">
            <v>0.192</v>
          </cell>
        </row>
        <row r="25152">
          <cell r="F25152" t="str">
            <v>螺唐线</v>
          </cell>
          <cell r="G25152" t="str">
            <v>VV79430321</v>
          </cell>
          <cell r="H25152">
            <v>0</v>
          </cell>
          <cell r="I25152">
            <v>0.508</v>
          </cell>
          <cell r="J25152">
            <v>0.508</v>
          </cell>
        </row>
        <row r="25153">
          <cell r="F25153" t="str">
            <v>枫三线</v>
          </cell>
          <cell r="G25153" t="str">
            <v>C50M430321</v>
          </cell>
          <cell r="H25153">
            <v>0</v>
          </cell>
          <cell r="I25153">
            <v>6.51</v>
          </cell>
          <cell r="J25153">
            <v>6.51</v>
          </cell>
        </row>
        <row r="25154">
          <cell r="F25154" t="str">
            <v>冷村线</v>
          </cell>
          <cell r="G25154" t="str">
            <v>C85D430321</v>
          </cell>
          <cell r="H25154">
            <v>0</v>
          </cell>
          <cell r="I25154">
            <v>0.914</v>
          </cell>
          <cell r="J25154">
            <v>0.914</v>
          </cell>
        </row>
        <row r="25155">
          <cell r="F25155" t="str">
            <v>王栗线</v>
          </cell>
          <cell r="G25155" t="str">
            <v>CV07430321</v>
          </cell>
          <cell r="H25155">
            <v>0</v>
          </cell>
          <cell r="I25155">
            <v>0.161</v>
          </cell>
          <cell r="J25155">
            <v>0.161</v>
          </cell>
        </row>
        <row r="25156">
          <cell r="G25156" t="str">
            <v>V000</v>
          </cell>
          <cell r="H25156">
            <v>0</v>
          </cell>
          <cell r="I25156">
            <v>0.191</v>
          </cell>
          <cell r="J25156">
            <v>0.191</v>
          </cell>
        </row>
        <row r="25157">
          <cell r="F25157" t="str">
            <v>颜去线</v>
          </cell>
          <cell r="G25157" t="str">
            <v>C05M430321</v>
          </cell>
          <cell r="H25157">
            <v>0</v>
          </cell>
          <cell r="I25157">
            <v>3.02</v>
          </cell>
          <cell r="J25157">
            <v>3.02</v>
          </cell>
        </row>
        <row r="25158">
          <cell r="F25158" t="str">
            <v>郭干线</v>
          </cell>
          <cell r="G25158" t="str">
            <v>C47M430321</v>
          </cell>
          <cell r="H25158">
            <v>0</v>
          </cell>
          <cell r="I25158">
            <v>2.414</v>
          </cell>
          <cell r="J25158">
            <v>2.414</v>
          </cell>
        </row>
        <row r="25159">
          <cell r="F25159" t="str">
            <v>扶荷线</v>
          </cell>
          <cell r="G25159" t="str">
            <v>C055430321</v>
          </cell>
          <cell r="H25159">
            <v>2.324</v>
          </cell>
          <cell r="I25159">
            <v>3.756</v>
          </cell>
          <cell r="J25159">
            <v>1.432</v>
          </cell>
        </row>
        <row r="25160">
          <cell r="F25160" t="str">
            <v>村松线</v>
          </cell>
          <cell r="G25160" t="str">
            <v>C26L430321</v>
          </cell>
          <cell r="H25160">
            <v>0</v>
          </cell>
          <cell r="I25160">
            <v>1.155</v>
          </cell>
          <cell r="J25160">
            <v>1.155</v>
          </cell>
        </row>
        <row r="25161">
          <cell r="F25161" t="str">
            <v>庙衡线</v>
          </cell>
          <cell r="G25161" t="str">
            <v>C04M430321</v>
          </cell>
          <cell r="H25161">
            <v>4.128</v>
          </cell>
          <cell r="I25161">
            <v>4.225</v>
          </cell>
          <cell r="J25161">
            <v>0.097</v>
          </cell>
        </row>
        <row r="25162">
          <cell r="F25162" t="str">
            <v>干曾线</v>
          </cell>
          <cell r="G25162" t="str">
            <v>C27M430321</v>
          </cell>
          <cell r="H25162">
            <v>0</v>
          </cell>
          <cell r="I25162">
            <v>1.648</v>
          </cell>
          <cell r="J25162">
            <v>1.648</v>
          </cell>
        </row>
        <row r="25163">
          <cell r="F25163" t="str">
            <v>青碳线</v>
          </cell>
          <cell r="G25163" t="str">
            <v>C20M430321</v>
          </cell>
          <cell r="H25163">
            <v>0</v>
          </cell>
          <cell r="I25163">
            <v>2.533</v>
          </cell>
          <cell r="J25163">
            <v>2.533</v>
          </cell>
        </row>
        <row r="25164">
          <cell r="F25164" t="str">
            <v>打胡线</v>
          </cell>
          <cell r="G25164" t="str">
            <v>VV81430321</v>
          </cell>
          <cell r="H25164">
            <v>0</v>
          </cell>
          <cell r="I25164">
            <v>0.423</v>
          </cell>
          <cell r="J25164">
            <v>0.423</v>
          </cell>
        </row>
        <row r="25165">
          <cell r="F25165" t="str">
            <v>G上线</v>
          </cell>
          <cell r="G25165" t="str">
            <v>C42M430321</v>
          </cell>
          <cell r="H25165">
            <v>0</v>
          </cell>
          <cell r="I25165">
            <v>1.667</v>
          </cell>
          <cell r="J25165">
            <v>1.667</v>
          </cell>
        </row>
        <row r="25166">
          <cell r="F25166" t="str">
            <v>宁唐线</v>
          </cell>
          <cell r="G25166" t="str">
            <v>C10A430321</v>
          </cell>
          <cell r="H25166">
            <v>0</v>
          </cell>
          <cell r="I25166">
            <v>0.554</v>
          </cell>
          <cell r="J25166">
            <v>0.554</v>
          </cell>
        </row>
        <row r="25167">
          <cell r="F25167" t="str">
            <v>幸托线</v>
          </cell>
          <cell r="G25167" t="str">
            <v>C58E430321</v>
          </cell>
          <cell r="H25167">
            <v>0</v>
          </cell>
          <cell r="I25167">
            <v>0.352</v>
          </cell>
          <cell r="J25167">
            <v>0.352</v>
          </cell>
        </row>
        <row r="25168">
          <cell r="F25168" t="str">
            <v>古竹塘-石家湾</v>
          </cell>
          <cell r="G25168" t="str">
            <v>C05E430321</v>
          </cell>
          <cell r="H25168">
            <v>0</v>
          </cell>
          <cell r="I25168">
            <v>0.395</v>
          </cell>
          <cell r="J25168">
            <v>0.395</v>
          </cell>
        </row>
        <row r="25169">
          <cell r="F25169" t="str">
            <v>古竹塘-石家湾</v>
          </cell>
          <cell r="G25169" t="str">
            <v>C05E430321</v>
          </cell>
          <cell r="H25169">
            <v>0</v>
          </cell>
          <cell r="I25169">
            <v>0.636</v>
          </cell>
          <cell r="J25169">
            <v>0.636</v>
          </cell>
        </row>
        <row r="25170">
          <cell r="F25170" t="str">
            <v>咸龙线</v>
          </cell>
          <cell r="G25170" t="str">
            <v>CC02430321</v>
          </cell>
          <cell r="H25170">
            <v>2.701</v>
          </cell>
          <cell r="I25170">
            <v>4.134</v>
          </cell>
          <cell r="J25170">
            <v>1.433</v>
          </cell>
        </row>
        <row r="25171">
          <cell r="F25171" t="str">
            <v>上吴线</v>
          </cell>
          <cell r="G25171" t="str">
            <v>VCC4430321</v>
          </cell>
          <cell r="H25171">
            <v>0</v>
          </cell>
          <cell r="I25171">
            <v>1.087</v>
          </cell>
          <cell r="J25171">
            <v>1.087</v>
          </cell>
        </row>
        <row r="25172">
          <cell r="F25172" t="str">
            <v>咸龙线</v>
          </cell>
          <cell r="G25172" t="str">
            <v>CC02430321</v>
          </cell>
          <cell r="H25172">
            <v>2.701</v>
          </cell>
          <cell r="I25172">
            <v>3.213</v>
          </cell>
          <cell r="J25172">
            <v>0.512</v>
          </cell>
        </row>
        <row r="25173">
          <cell r="F25173" t="str">
            <v>咸龙线</v>
          </cell>
          <cell r="G25173" t="str">
            <v>CC02430321</v>
          </cell>
          <cell r="H25173">
            <v>2.701</v>
          </cell>
          <cell r="I25173">
            <v>2.754</v>
          </cell>
          <cell r="J25173">
            <v>0.053</v>
          </cell>
        </row>
        <row r="25174">
          <cell r="F25174" t="str">
            <v>黄李线</v>
          </cell>
          <cell r="G25174" t="str">
            <v>C643430321</v>
          </cell>
          <cell r="H25174">
            <v>0.434</v>
          </cell>
          <cell r="I25174">
            <v>1.804</v>
          </cell>
          <cell r="J25174">
            <v>1.37</v>
          </cell>
        </row>
        <row r="25175">
          <cell r="F25175" t="str">
            <v>木新线</v>
          </cell>
          <cell r="G25175" t="str">
            <v>C19J430321</v>
          </cell>
          <cell r="H25175">
            <v>0</v>
          </cell>
          <cell r="I25175">
            <v>2.723</v>
          </cell>
          <cell r="J25175">
            <v>2.723</v>
          </cell>
        </row>
        <row r="25176">
          <cell r="F25176" t="str">
            <v>杨杨线</v>
          </cell>
          <cell r="G25176" t="str">
            <v>C20J430321</v>
          </cell>
          <cell r="H25176">
            <v>0</v>
          </cell>
          <cell r="I25176">
            <v>0.503</v>
          </cell>
          <cell r="J25176">
            <v>0.503</v>
          </cell>
        </row>
        <row r="25177">
          <cell r="F25177" t="str">
            <v>杨杨线</v>
          </cell>
          <cell r="G25177" t="str">
            <v>C20J430321</v>
          </cell>
          <cell r="H25177">
            <v>5.771</v>
          </cell>
          <cell r="I25177">
            <v>7.417</v>
          </cell>
          <cell r="J25177">
            <v>1.646</v>
          </cell>
        </row>
        <row r="25178">
          <cell r="F25178" t="str">
            <v>上七线</v>
          </cell>
          <cell r="G25178" t="str">
            <v>VPD1430321</v>
          </cell>
          <cell r="H25178">
            <v>0</v>
          </cell>
          <cell r="I25178">
            <v>0.466</v>
          </cell>
          <cell r="J25178">
            <v>0.466</v>
          </cell>
        </row>
        <row r="25179">
          <cell r="F25179" t="str">
            <v>谭乙线</v>
          </cell>
          <cell r="G25179" t="str">
            <v>CP23430321</v>
          </cell>
          <cell r="H25179">
            <v>0</v>
          </cell>
          <cell r="I25179">
            <v>1.675</v>
          </cell>
          <cell r="J25179">
            <v>1.675</v>
          </cell>
        </row>
        <row r="25180">
          <cell r="F25180" t="str">
            <v>东细线</v>
          </cell>
          <cell r="G25180" t="str">
            <v>C14J430321</v>
          </cell>
          <cell r="H25180">
            <v>0</v>
          </cell>
          <cell r="I25180">
            <v>2.787</v>
          </cell>
          <cell r="J25180">
            <v>2.787</v>
          </cell>
        </row>
        <row r="25181">
          <cell r="F25181" t="str">
            <v>梨永线</v>
          </cell>
          <cell r="G25181" t="str">
            <v>C75A430321</v>
          </cell>
          <cell r="H25181">
            <v>0</v>
          </cell>
          <cell r="I25181">
            <v>2.851</v>
          </cell>
          <cell r="J25181">
            <v>2.851</v>
          </cell>
        </row>
        <row r="25182">
          <cell r="G25182" t="str">
            <v>V000</v>
          </cell>
          <cell r="H25182">
            <v>0</v>
          </cell>
          <cell r="I25182">
            <v>0.611</v>
          </cell>
          <cell r="J25182">
            <v>0.611</v>
          </cell>
        </row>
        <row r="25183">
          <cell r="F25183" t="str">
            <v>廖湘线</v>
          </cell>
          <cell r="G25183" t="str">
            <v>C15J430321</v>
          </cell>
          <cell r="H25183">
            <v>0</v>
          </cell>
          <cell r="I25183">
            <v>2.33</v>
          </cell>
          <cell r="J25183">
            <v>2.33</v>
          </cell>
        </row>
        <row r="25184">
          <cell r="F25184" t="str">
            <v>旷旷线</v>
          </cell>
          <cell r="G25184" t="str">
            <v>VP23430321</v>
          </cell>
          <cell r="H25184">
            <v>0</v>
          </cell>
          <cell r="I25184">
            <v>0.521</v>
          </cell>
          <cell r="J25184">
            <v>0.521</v>
          </cell>
        </row>
        <row r="25185">
          <cell r="F25185" t="str">
            <v>带伍线</v>
          </cell>
          <cell r="G25185" t="str">
            <v>VP40430321</v>
          </cell>
          <cell r="H25185">
            <v>0</v>
          </cell>
          <cell r="I25185">
            <v>0.922</v>
          </cell>
          <cell r="J25185">
            <v>0.922</v>
          </cell>
        </row>
        <row r="25186">
          <cell r="F25186" t="str">
            <v>兴八线</v>
          </cell>
          <cell r="G25186" t="str">
            <v>VPZ3430321</v>
          </cell>
          <cell r="H25186">
            <v>0</v>
          </cell>
          <cell r="I25186">
            <v>1.352</v>
          </cell>
          <cell r="J25186">
            <v>1.352</v>
          </cell>
        </row>
        <row r="25187">
          <cell r="F25187" t="str">
            <v>毛松线</v>
          </cell>
          <cell r="G25187" t="str">
            <v>CP08430321</v>
          </cell>
          <cell r="H25187">
            <v>0</v>
          </cell>
          <cell r="I25187">
            <v>0.953</v>
          </cell>
          <cell r="J25187">
            <v>0.953</v>
          </cell>
        </row>
        <row r="25188">
          <cell r="F25188" t="str">
            <v>向姚线</v>
          </cell>
          <cell r="G25188" t="str">
            <v>C36D430321</v>
          </cell>
          <cell r="H25188">
            <v>0</v>
          </cell>
          <cell r="I25188">
            <v>2.153</v>
          </cell>
          <cell r="J25188">
            <v>2.153</v>
          </cell>
        </row>
        <row r="25189">
          <cell r="F25189" t="str">
            <v>桥石线</v>
          </cell>
          <cell r="G25189" t="str">
            <v>C24J430321</v>
          </cell>
          <cell r="H25189">
            <v>0</v>
          </cell>
          <cell r="I25189">
            <v>2.104</v>
          </cell>
          <cell r="J25189">
            <v>2.104</v>
          </cell>
        </row>
        <row r="25190">
          <cell r="F25190" t="str">
            <v>石王线</v>
          </cell>
          <cell r="G25190" t="str">
            <v>C81C430321</v>
          </cell>
          <cell r="H25190">
            <v>0</v>
          </cell>
          <cell r="I25190">
            <v>1.544</v>
          </cell>
          <cell r="J25190">
            <v>1.544</v>
          </cell>
        </row>
        <row r="25191">
          <cell r="G25191" t="str">
            <v>V000</v>
          </cell>
          <cell r="H25191">
            <v>0</v>
          </cell>
          <cell r="I25191">
            <v>0.335</v>
          </cell>
          <cell r="J25191">
            <v>0.335</v>
          </cell>
        </row>
        <row r="25192">
          <cell r="F25192" t="str">
            <v>茶齐线</v>
          </cell>
          <cell r="G25192" t="str">
            <v>VP95430321</v>
          </cell>
          <cell r="H25192">
            <v>0</v>
          </cell>
          <cell r="I25192">
            <v>0.297</v>
          </cell>
          <cell r="J25192">
            <v>0.297</v>
          </cell>
        </row>
        <row r="25193">
          <cell r="F25193" t="str">
            <v>毛枞线</v>
          </cell>
          <cell r="G25193" t="str">
            <v>VPB6430321</v>
          </cell>
          <cell r="H25193">
            <v>0</v>
          </cell>
          <cell r="I25193">
            <v>1.258</v>
          </cell>
          <cell r="J25193">
            <v>1.258</v>
          </cell>
        </row>
        <row r="25194">
          <cell r="F25194" t="str">
            <v>黑方线</v>
          </cell>
          <cell r="G25194" t="str">
            <v>VPH3430321</v>
          </cell>
          <cell r="H25194">
            <v>0</v>
          </cell>
          <cell r="I25194">
            <v>1.268</v>
          </cell>
          <cell r="J25194">
            <v>1.268</v>
          </cell>
        </row>
        <row r="25195">
          <cell r="F25195" t="str">
            <v>向白线</v>
          </cell>
          <cell r="G25195" t="str">
            <v>C632430321</v>
          </cell>
          <cell r="H25195">
            <v>0.954</v>
          </cell>
          <cell r="I25195">
            <v>4.361</v>
          </cell>
          <cell r="J25195">
            <v>3.407</v>
          </cell>
        </row>
        <row r="25196">
          <cell r="F25196" t="str">
            <v>吊仙线</v>
          </cell>
          <cell r="G25196" t="str">
            <v>VP91430321</v>
          </cell>
          <cell r="H25196">
            <v>0</v>
          </cell>
          <cell r="I25196">
            <v>1.193</v>
          </cell>
          <cell r="J25196">
            <v>1.193</v>
          </cell>
        </row>
        <row r="25197">
          <cell r="F25197" t="str">
            <v>大神线</v>
          </cell>
          <cell r="G25197" t="str">
            <v>VPA2430321</v>
          </cell>
          <cell r="H25197">
            <v>0</v>
          </cell>
          <cell r="I25197">
            <v>0.485</v>
          </cell>
          <cell r="J25197">
            <v>0.485</v>
          </cell>
        </row>
        <row r="25198">
          <cell r="F25198" t="str">
            <v>瓦向线</v>
          </cell>
          <cell r="G25198" t="str">
            <v>VPB0430321</v>
          </cell>
          <cell r="H25198">
            <v>0</v>
          </cell>
          <cell r="I25198">
            <v>0.941</v>
          </cell>
          <cell r="J25198">
            <v>0.941</v>
          </cell>
        </row>
        <row r="25199">
          <cell r="F25199" t="str">
            <v>曾小线</v>
          </cell>
          <cell r="G25199" t="str">
            <v>VPG3430321</v>
          </cell>
          <cell r="H25199">
            <v>0</v>
          </cell>
          <cell r="I25199">
            <v>0.847</v>
          </cell>
          <cell r="J25199">
            <v>0.847</v>
          </cell>
        </row>
        <row r="25200">
          <cell r="F25200" t="str">
            <v>细张线</v>
          </cell>
          <cell r="G25200" t="str">
            <v>VP27430321</v>
          </cell>
          <cell r="H25200">
            <v>0</v>
          </cell>
          <cell r="I25200">
            <v>0.759</v>
          </cell>
          <cell r="J25200">
            <v>0.759</v>
          </cell>
        </row>
        <row r="25201">
          <cell r="F25201" t="str">
            <v>夏颜线</v>
          </cell>
          <cell r="G25201" t="str">
            <v>C11J430321</v>
          </cell>
          <cell r="H25201">
            <v>0</v>
          </cell>
          <cell r="I25201">
            <v>0.913</v>
          </cell>
          <cell r="J25201">
            <v>0.913</v>
          </cell>
        </row>
        <row r="25202">
          <cell r="F25202" t="str">
            <v>高栗线</v>
          </cell>
          <cell r="G25202" t="str">
            <v>VP18430321</v>
          </cell>
          <cell r="H25202">
            <v>0</v>
          </cell>
          <cell r="I25202">
            <v>0.577</v>
          </cell>
          <cell r="J25202">
            <v>0.577</v>
          </cell>
        </row>
        <row r="25203">
          <cell r="F25203" t="str">
            <v>梨灌线</v>
          </cell>
          <cell r="G25203" t="str">
            <v>CP16430321</v>
          </cell>
          <cell r="H25203">
            <v>0</v>
          </cell>
          <cell r="I25203">
            <v>4.335</v>
          </cell>
          <cell r="J25203">
            <v>4.335</v>
          </cell>
        </row>
        <row r="25204">
          <cell r="F25204" t="str">
            <v>井株线</v>
          </cell>
          <cell r="G25204" t="str">
            <v>C71K430321</v>
          </cell>
          <cell r="H25204">
            <v>0</v>
          </cell>
          <cell r="I25204">
            <v>1.374</v>
          </cell>
          <cell r="J25204">
            <v>1.374</v>
          </cell>
        </row>
        <row r="25205">
          <cell r="F25205" t="str">
            <v>燕毛线</v>
          </cell>
          <cell r="G25205" t="str">
            <v>C02A430321</v>
          </cell>
          <cell r="H25205">
            <v>0</v>
          </cell>
          <cell r="I25205">
            <v>2.109</v>
          </cell>
          <cell r="J25205">
            <v>2.109</v>
          </cell>
        </row>
        <row r="25206">
          <cell r="F25206" t="str">
            <v>朱三线</v>
          </cell>
          <cell r="G25206" t="str">
            <v>C088430321</v>
          </cell>
          <cell r="H25206">
            <v>1.523</v>
          </cell>
          <cell r="I25206">
            <v>2.217</v>
          </cell>
          <cell r="J25206">
            <v>0.694</v>
          </cell>
        </row>
        <row r="25207">
          <cell r="F25207" t="str">
            <v>高泉线</v>
          </cell>
          <cell r="G25207" t="str">
            <v>C04E430321</v>
          </cell>
          <cell r="H25207">
            <v>0</v>
          </cell>
          <cell r="I25207">
            <v>1.948</v>
          </cell>
          <cell r="J25207">
            <v>1.948</v>
          </cell>
        </row>
        <row r="25208">
          <cell r="F25208" t="str">
            <v>马马线</v>
          </cell>
          <cell r="G25208" t="str">
            <v>VSK8430321</v>
          </cell>
          <cell r="H25208">
            <v>0</v>
          </cell>
          <cell r="I25208">
            <v>0.587</v>
          </cell>
          <cell r="J25208">
            <v>0.587</v>
          </cell>
        </row>
        <row r="25209">
          <cell r="F25209" t="str">
            <v>齐中线</v>
          </cell>
          <cell r="G25209" t="str">
            <v>C88G430321</v>
          </cell>
          <cell r="H25209">
            <v>0</v>
          </cell>
          <cell r="I25209">
            <v>1.197</v>
          </cell>
          <cell r="J25209">
            <v>1.197</v>
          </cell>
        </row>
        <row r="25210">
          <cell r="F25210" t="str">
            <v>大渡线</v>
          </cell>
          <cell r="G25210" t="str">
            <v>VGH5430321</v>
          </cell>
          <cell r="H25210">
            <v>0</v>
          </cell>
          <cell r="I25210">
            <v>0.705</v>
          </cell>
          <cell r="J25210">
            <v>0.705</v>
          </cell>
        </row>
        <row r="25211">
          <cell r="F25211" t="str">
            <v>向金线</v>
          </cell>
          <cell r="G25211" t="str">
            <v>C62G430321</v>
          </cell>
          <cell r="H25211">
            <v>0</v>
          </cell>
          <cell r="I25211">
            <v>1.053</v>
          </cell>
          <cell r="J25211">
            <v>1.053</v>
          </cell>
        </row>
        <row r="25212">
          <cell r="F25212" t="str">
            <v>唐积线</v>
          </cell>
          <cell r="G25212" t="str">
            <v>VG59430321</v>
          </cell>
          <cell r="H25212">
            <v>0</v>
          </cell>
          <cell r="I25212">
            <v>0.549</v>
          </cell>
          <cell r="J25212">
            <v>0.549</v>
          </cell>
        </row>
        <row r="25213">
          <cell r="F25213" t="str">
            <v>鸭靴线</v>
          </cell>
          <cell r="G25213" t="str">
            <v>VG9O430321</v>
          </cell>
          <cell r="H25213">
            <v>0</v>
          </cell>
          <cell r="I25213">
            <v>0.847</v>
          </cell>
          <cell r="J25213">
            <v>0.847</v>
          </cell>
        </row>
        <row r="25214">
          <cell r="F25214" t="str">
            <v>汪新线</v>
          </cell>
          <cell r="G25214" t="str">
            <v>C94G430321</v>
          </cell>
          <cell r="H25214">
            <v>0</v>
          </cell>
          <cell r="I25214">
            <v>0.323</v>
          </cell>
          <cell r="J25214">
            <v>0.323</v>
          </cell>
        </row>
        <row r="25215">
          <cell r="F25215" t="str">
            <v>卫卫线</v>
          </cell>
          <cell r="G25215" t="str">
            <v>VG78430321</v>
          </cell>
          <cell r="H25215">
            <v>0</v>
          </cell>
          <cell r="I25215">
            <v>0.429</v>
          </cell>
          <cell r="J25215">
            <v>0.429</v>
          </cell>
        </row>
        <row r="25216">
          <cell r="F25216" t="str">
            <v>养喻线</v>
          </cell>
          <cell r="G25216" t="str">
            <v>C95G430321</v>
          </cell>
          <cell r="H25216">
            <v>0</v>
          </cell>
          <cell r="I25216">
            <v>0.205</v>
          </cell>
          <cell r="J25216">
            <v>0.205</v>
          </cell>
        </row>
        <row r="25217">
          <cell r="F25217" t="str">
            <v>颜林线</v>
          </cell>
          <cell r="G25217" t="str">
            <v>C62B430321</v>
          </cell>
          <cell r="H25217">
            <v>0</v>
          </cell>
          <cell r="I25217">
            <v>1.884</v>
          </cell>
          <cell r="J25217">
            <v>1.884</v>
          </cell>
        </row>
        <row r="25218">
          <cell r="F25218" t="str">
            <v>青谢线</v>
          </cell>
          <cell r="G25218" t="str">
            <v>VGH1430321</v>
          </cell>
          <cell r="H25218">
            <v>0</v>
          </cell>
          <cell r="I25218">
            <v>0.38</v>
          </cell>
          <cell r="J25218">
            <v>0.38</v>
          </cell>
        </row>
        <row r="25219">
          <cell r="F25219" t="str">
            <v>团山-李家</v>
          </cell>
          <cell r="G25219" t="str">
            <v>CX08430321</v>
          </cell>
          <cell r="H25219">
            <v>3.116</v>
          </cell>
          <cell r="I25219">
            <v>3.828</v>
          </cell>
          <cell r="J25219">
            <v>0.712</v>
          </cell>
        </row>
        <row r="25220">
          <cell r="F25220" t="str">
            <v>同幸线</v>
          </cell>
          <cell r="G25220" t="str">
            <v>C49B430321</v>
          </cell>
          <cell r="H25220">
            <v>0</v>
          </cell>
          <cell r="I25220">
            <v>0.316</v>
          </cell>
          <cell r="J25220">
            <v>0.316</v>
          </cell>
        </row>
        <row r="25221">
          <cell r="F25221" t="str">
            <v>上下线</v>
          </cell>
          <cell r="G25221" t="str">
            <v>C68G430321</v>
          </cell>
          <cell r="H25221">
            <v>0</v>
          </cell>
          <cell r="I25221">
            <v>0.824</v>
          </cell>
          <cell r="J25221">
            <v>0.824</v>
          </cell>
        </row>
        <row r="25222">
          <cell r="F25222" t="str">
            <v>麂浣线</v>
          </cell>
          <cell r="G25222" t="str">
            <v>C721430321</v>
          </cell>
          <cell r="H25222">
            <v>1.491</v>
          </cell>
          <cell r="I25222">
            <v>2.822</v>
          </cell>
          <cell r="J25222">
            <v>1.331</v>
          </cell>
        </row>
        <row r="25223">
          <cell r="F25223" t="str">
            <v>上白线</v>
          </cell>
          <cell r="G25223" t="str">
            <v>VG65430321</v>
          </cell>
          <cell r="H25223">
            <v>0</v>
          </cell>
          <cell r="I25223">
            <v>1.042</v>
          </cell>
          <cell r="J25223">
            <v>1.042</v>
          </cell>
        </row>
        <row r="25224">
          <cell r="F25224" t="str">
            <v>长龙线</v>
          </cell>
          <cell r="G25224" t="str">
            <v>VGA4430321</v>
          </cell>
          <cell r="H25224">
            <v>0</v>
          </cell>
          <cell r="I25224">
            <v>0.945</v>
          </cell>
          <cell r="J25224">
            <v>0.945</v>
          </cell>
        </row>
        <row r="25225">
          <cell r="F25225" t="str">
            <v>四立线</v>
          </cell>
          <cell r="G25225" t="str">
            <v>C07N430321</v>
          </cell>
          <cell r="H25225">
            <v>0</v>
          </cell>
          <cell r="I25225">
            <v>2.139</v>
          </cell>
          <cell r="J25225">
            <v>2.139</v>
          </cell>
        </row>
        <row r="25226">
          <cell r="F25226" t="str">
            <v>深大线</v>
          </cell>
          <cell r="G25226" t="str">
            <v>C00I430321</v>
          </cell>
          <cell r="H25226">
            <v>0</v>
          </cell>
          <cell r="I25226">
            <v>2.087</v>
          </cell>
          <cell r="J25226">
            <v>2.087</v>
          </cell>
        </row>
        <row r="25227">
          <cell r="G25227" t="str">
            <v>V000</v>
          </cell>
          <cell r="H25227">
            <v>0</v>
          </cell>
          <cell r="I25227">
            <v>0.228</v>
          </cell>
          <cell r="J25227">
            <v>0.228</v>
          </cell>
        </row>
        <row r="25228">
          <cell r="F25228" t="str">
            <v>宜文线</v>
          </cell>
          <cell r="G25228" t="str">
            <v>VGK9430321</v>
          </cell>
          <cell r="H25228">
            <v>0</v>
          </cell>
          <cell r="I25228">
            <v>0.935</v>
          </cell>
          <cell r="J25228">
            <v>0.935</v>
          </cell>
        </row>
        <row r="25229">
          <cell r="F25229" t="str">
            <v>杨桥线</v>
          </cell>
          <cell r="G25229" t="str">
            <v>VGC5430321</v>
          </cell>
          <cell r="H25229">
            <v>0</v>
          </cell>
          <cell r="I25229">
            <v>0.697</v>
          </cell>
          <cell r="J25229">
            <v>0.697</v>
          </cell>
        </row>
        <row r="25230">
          <cell r="F25230" t="str">
            <v>村黑线</v>
          </cell>
          <cell r="G25230" t="str">
            <v>VG94430321</v>
          </cell>
          <cell r="H25230">
            <v>0</v>
          </cell>
          <cell r="I25230">
            <v>0.661</v>
          </cell>
          <cell r="J25230">
            <v>0.661</v>
          </cell>
        </row>
        <row r="25231">
          <cell r="F25231" t="str">
            <v>大周线</v>
          </cell>
          <cell r="G25231" t="str">
            <v>VG22430321</v>
          </cell>
          <cell r="H25231">
            <v>0</v>
          </cell>
          <cell r="I25231">
            <v>0.663</v>
          </cell>
          <cell r="J25231">
            <v>0.663</v>
          </cell>
        </row>
        <row r="25232">
          <cell r="F25232" t="str">
            <v>竹马-明霞</v>
          </cell>
          <cell r="G25232" t="str">
            <v>C737430321</v>
          </cell>
          <cell r="H25232">
            <v>2.678</v>
          </cell>
          <cell r="I25232">
            <v>4.186</v>
          </cell>
          <cell r="J25232">
            <v>1.508</v>
          </cell>
        </row>
        <row r="25233">
          <cell r="F25233" t="str">
            <v>陶楠线</v>
          </cell>
          <cell r="G25233" t="str">
            <v>C80G430321</v>
          </cell>
          <cell r="H25233">
            <v>0</v>
          </cell>
          <cell r="I25233">
            <v>0.67</v>
          </cell>
          <cell r="J25233">
            <v>0.67</v>
          </cell>
        </row>
        <row r="25234">
          <cell r="F25234" t="str">
            <v>黄陶线</v>
          </cell>
          <cell r="G25234" t="str">
            <v>VGQ6430321</v>
          </cell>
          <cell r="H25234">
            <v>0</v>
          </cell>
          <cell r="I25234">
            <v>0.973</v>
          </cell>
          <cell r="J25234">
            <v>0.973</v>
          </cell>
        </row>
        <row r="25235">
          <cell r="F25235" t="str">
            <v>上渡线</v>
          </cell>
          <cell r="G25235" t="str">
            <v>C31H430321</v>
          </cell>
          <cell r="H25235">
            <v>0</v>
          </cell>
          <cell r="I25235">
            <v>4.405</v>
          </cell>
          <cell r="J25235">
            <v>4.405</v>
          </cell>
        </row>
        <row r="25236">
          <cell r="F25236" t="str">
            <v>文齐线</v>
          </cell>
          <cell r="G25236" t="str">
            <v>C55B430321</v>
          </cell>
          <cell r="H25236">
            <v>0</v>
          </cell>
          <cell r="I25236">
            <v>1.34</v>
          </cell>
          <cell r="J25236">
            <v>1.34</v>
          </cell>
        </row>
        <row r="25237">
          <cell r="F25237" t="str">
            <v>茶焦线</v>
          </cell>
          <cell r="G25237" t="str">
            <v>C85G430321</v>
          </cell>
          <cell r="H25237">
            <v>0</v>
          </cell>
          <cell r="I25237">
            <v>2.265</v>
          </cell>
          <cell r="J25237">
            <v>2.265</v>
          </cell>
        </row>
        <row r="25238">
          <cell r="F25238" t="str">
            <v>石新线</v>
          </cell>
          <cell r="G25238" t="str">
            <v>C87G430321</v>
          </cell>
          <cell r="H25238">
            <v>0</v>
          </cell>
          <cell r="I25238">
            <v>1.577</v>
          </cell>
          <cell r="J25238">
            <v>1.577</v>
          </cell>
        </row>
        <row r="25239">
          <cell r="F25239" t="str">
            <v>汪新线</v>
          </cell>
          <cell r="G25239" t="str">
            <v>C94G430321</v>
          </cell>
          <cell r="H25239">
            <v>0</v>
          </cell>
          <cell r="I25239">
            <v>0.808</v>
          </cell>
          <cell r="J25239">
            <v>0.808</v>
          </cell>
        </row>
        <row r="25240">
          <cell r="F25240" t="str">
            <v>胜朝线</v>
          </cell>
          <cell r="G25240" t="str">
            <v>C02N430321</v>
          </cell>
          <cell r="H25240">
            <v>0</v>
          </cell>
          <cell r="I25240">
            <v>1.058</v>
          </cell>
          <cell r="J25240">
            <v>1.058</v>
          </cell>
        </row>
        <row r="25241">
          <cell r="F25241" t="str">
            <v>马柳线</v>
          </cell>
          <cell r="G25241" t="str">
            <v>C09G430321</v>
          </cell>
          <cell r="H25241">
            <v>0</v>
          </cell>
          <cell r="I25241">
            <v>2.731</v>
          </cell>
          <cell r="J25241">
            <v>2.731</v>
          </cell>
        </row>
        <row r="25242">
          <cell r="F25242" t="str">
            <v>胜洪线</v>
          </cell>
          <cell r="G25242" t="str">
            <v>VG59430321</v>
          </cell>
          <cell r="H25242">
            <v>0</v>
          </cell>
          <cell r="I25242">
            <v>1.422</v>
          </cell>
          <cell r="J25242">
            <v>1.422</v>
          </cell>
        </row>
        <row r="25243">
          <cell r="F25243" t="str">
            <v>石燕线</v>
          </cell>
          <cell r="G25243" t="str">
            <v>VG61430321</v>
          </cell>
          <cell r="H25243">
            <v>0</v>
          </cell>
          <cell r="I25243">
            <v>0.547</v>
          </cell>
          <cell r="J25243">
            <v>0.547</v>
          </cell>
        </row>
        <row r="25244">
          <cell r="F25244" t="str">
            <v>大王岭-杨公塘</v>
          </cell>
          <cell r="G25244" t="str">
            <v>C741430321</v>
          </cell>
          <cell r="H25244">
            <v>2.448</v>
          </cell>
          <cell r="I25244">
            <v>2.69</v>
          </cell>
          <cell r="J25244">
            <v>0.242</v>
          </cell>
        </row>
        <row r="25245">
          <cell r="F25245" t="str">
            <v>瑶清线</v>
          </cell>
          <cell r="G25245" t="str">
            <v>VGM9430321</v>
          </cell>
          <cell r="H25245">
            <v>0</v>
          </cell>
          <cell r="I25245">
            <v>0.156</v>
          </cell>
          <cell r="J25245">
            <v>0.156</v>
          </cell>
        </row>
        <row r="25246">
          <cell r="F25246" t="str">
            <v>月瑶线</v>
          </cell>
          <cell r="G25246" t="str">
            <v>VGN3430321</v>
          </cell>
          <cell r="H25246">
            <v>0</v>
          </cell>
          <cell r="I25246">
            <v>0.298</v>
          </cell>
          <cell r="J25246">
            <v>0.298</v>
          </cell>
        </row>
        <row r="25247">
          <cell r="F25247" t="str">
            <v>二石线</v>
          </cell>
          <cell r="G25247" t="str">
            <v>C58B430321</v>
          </cell>
          <cell r="H25247">
            <v>0</v>
          </cell>
          <cell r="I25247">
            <v>1.679</v>
          </cell>
          <cell r="J25247">
            <v>1.679</v>
          </cell>
        </row>
        <row r="25248">
          <cell r="F25248" t="str">
            <v>栗严线</v>
          </cell>
          <cell r="G25248" t="str">
            <v>CG56430321</v>
          </cell>
          <cell r="H25248">
            <v>0</v>
          </cell>
          <cell r="I25248">
            <v>3.614</v>
          </cell>
          <cell r="J25248">
            <v>3.614</v>
          </cell>
        </row>
        <row r="25249">
          <cell r="F25249" t="str">
            <v>石上线</v>
          </cell>
          <cell r="G25249" t="str">
            <v>VGC4430321</v>
          </cell>
          <cell r="H25249">
            <v>0</v>
          </cell>
          <cell r="I25249">
            <v>1.411</v>
          </cell>
          <cell r="J25249">
            <v>1.411</v>
          </cell>
        </row>
        <row r="25250">
          <cell r="F25250" t="str">
            <v>戏新线</v>
          </cell>
          <cell r="G25250" t="str">
            <v>VGJ3430321</v>
          </cell>
          <cell r="H25250">
            <v>0</v>
          </cell>
          <cell r="I25250">
            <v>1.309</v>
          </cell>
          <cell r="J25250">
            <v>1.309</v>
          </cell>
        </row>
        <row r="25251">
          <cell r="F25251" t="str">
            <v>港百线</v>
          </cell>
          <cell r="G25251" t="str">
            <v>C83G430321</v>
          </cell>
          <cell r="H25251">
            <v>0</v>
          </cell>
          <cell r="I25251">
            <v>1.191</v>
          </cell>
          <cell r="J25251">
            <v>1.191</v>
          </cell>
        </row>
        <row r="25252">
          <cell r="F25252" t="str">
            <v>村百线</v>
          </cell>
          <cell r="G25252" t="str">
            <v>CG08430321</v>
          </cell>
          <cell r="H25252">
            <v>0.987</v>
          </cell>
          <cell r="I25252">
            <v>3.305</v>
          </cell>
          <cell r="J25252">
            <v>2.318</v>
          </cell>
        </row>
        <row r="25253">
          <cell r="F25253" t="str">
            <v>卓江堤委会-中湾</v>
          </cell>
          <cell r="G25253" t="str">
            <v>CX09430321</v>
          </cell>
          <cell r="H25253">
            <v>12.497</v>
          </cell>
          <cell r="I25253">
            <v>13.453</v>
          </cell>
          <cell r="J25253">
            <v>0.956</v>
          </cell>
        </row>
        <row r="25254">
          <cell r="F25254" t="str">
            <v>郭高线</v>
          </cell>
          <cell r="G25254" t="str">
            <v>VGF8430321</v>
          </cell>
          <cell r="H25254">
            <v>0</v>
          </cell>
          <cell r="I25254">
            <v>0.429</v>
          </cell>
          <cell r="J25254">
            <v>0.429</v>
          </cell>
        </row>
        <row r="25255">
          <cell r="F25255" t="str">
            <v>何脚线</v>
          </cell>
          <cell r="G25255" t="str">
            <v>C47B430321</v>
          </cell>
          <cell r="H25255">
            <v>0</v>
          </cell>
          <cell r="I25255">
            <v>0.181</v>
          </cell>
          <cell r="J25255">
            <v>0.181</v>
          </cell>
        </row>
        <row r="25256">
          <cell r="F25256" t="str">
            <v>同幸线</v>
          </cell>
          <cell r="G25256" t="str">
            <v>C49B430321</v>
          </cell>
          <cell r="H25256">
            <v>0</v>
          </cell>
          <cell r="I25256">
            <v>0.56</v>
          </cell>
          <cell r="J25256">
            <v>0.56</v>
          </cell>
        </row>
        <row r="25257">
          <cell r="F25257" t="str">
            <v>永金线</v>
          </cell>
          <cell r="G25257" t="str">
            <v>CG20430321</v>
          </cell>
          <cell r="H25257">
            <v>1.089</v>
          </cell>
          <cell r="I25257">
            <v>2.435</v>
          </cell>
          <cell r="J25257">
            <v>1.346</v>
          </cell>
        </row>
        <row r="25258">
          <cell r="F25258" t="str">
            <v>河月线</v>
          </cell>
          <cell r="G25258" t="str">
            <v>VG38430321</v>
          </cell>
          <cell r="H25258">
            <v>0</v>
          </cell>
          <cell r="I25258">
            <v>0.529</v>
          </cell>
          <cell r="J25258">
            <v>0.529</v>
          </cell>
        </row>
        <row r="25259">
          <cell r="F25259" t="str">
            <v>牛小线</v>
          </cell>
          <cell r="G25259" t="str">
            <v>C46B430321</v>
          </cell>
          <cell r="H25259">
            <v>0</v>
          </cell>
          <cell r="I25259">
            <v>1.32</v>
          </cell>
          <cell r="J25259">
            <v>1.32</v>
          </cell>
        </row>
        <row r="25260">
          <cell r="F25260" t="str">
            <v>竹马-明霞</v>
          </cell>
          <cell r="G25260" t="str">
            <v>C737430321</v>
          </cell>
          <cell r="H25260">
            <v>2.675</v>
          </cell>
          <cell r="I25260">
            <v>2.892</v>
          </cell>
          <cell r="J25260">
            <v>0.217</v>
          </cell>
        </row>
        <row r="25261">
          <cell r="F25261" t="str">
            <v>雷腰线</v>
          </cell>
          <cell r="G25261" t="str">
            <v>C87A430321</v>
          </cell>
          <cell r="H25261">
            <v>0</v>
          </cell>
          <cell r="I25261">
            <v>1.147</v>
          </cell>
          <cell r="J25261">
            <v>1.147</v>
          </cell>
        </row>
        <row r="25262">
          <cell r="F25262" t="str">
            <v>周月线</v>
          </cell>
          <cell r="G25262" t="str">
            <v>C74H430321</v>
          </cell>
          <cell r="H25262">
            <v>0</v>
          </cell>
          <cell r="I25262">
            <v>3.058</v>
          </cell>
          <cell r="J25262">
            <v>3.058</v>
          </cell>
        </row>
        <row r="25263">
          <cell r="F25263" t="str">
            <v>兴荷线</v>
          </cell>
          <cell r="G25263" t="str">
            <v>C73H430321</v>
          </cell>
          <cell r="H25263">
            <v>0</v>
          </cell>
          <cell r="I25263">
            <v>0.525</v>
          </cell>
          <cell r="J25263">
            <v>0.525</v>
          </cell>
        </row>
        <row r="25264">
          <cell r="F25264" t="str">
            <v>观音-观音</v>
          </cell>
          <cell r="G25264" t="str">
            <v>C494430321</v>
          </cell>
          <cell r="H25264">
            <v>4.601</v>
          </cell>
          <cell r="I25264">
            <v>5.095</v>
          </cell>
          <cell r="J25264">
            <v>0.494</v>
          </cell>
        </row>
        <row r="25265">
          <cell r="F25265" t="str">
            <v>新马线</v>
          </cell>
          <cell r="G25265" t="str">
            <v>C63A430321</v>
          </cell>
          <cell r="H25265">
            <v>0</v>
          </cell>
          <cell r="I25265">
            <v>1.351</v>
          </cell>
          <cell r="J25265">
            <v>1.351</v>
          </cell>
        </row>
        <row r="25266">
          <cell r="F25266" t="str">
            <v>进彤线</v>
          </cell>
          <cell r="G25266" t="str">
            <v>VKE4430321</v>
          </cell>
          <cell r="H25266">
            <v>0</v>
          </cell>
          <cell r="I25266">
            <v>0.3</v>
          </cell>
          <cell r="J25266">
            <v>0.3</v>
          </cell>
        </row>
        <row r="25267">
          <cell r="F25267" t="str">
            <v>老朱线</v>
          </cell>
          <cell r="G25267" t="str">
            <v>C36I430321</v>
          </cell>
          <cell r="H25267">
            <v>0</v>
          </cell>
          <cell r="I25267">
            <v>0.585</v>
          </cell>
          <cell r="J25267">
            <v>0.585</v>
          </cell>
        </row>
        <row r="25268">
          <cell r="F25268" t="str">
            <v>河庞线</v>
          </cell>
          <cell r="G25268" t="str">
            <v>C03I430321</v>
          </cell>
          <cell r="H25268">
            <v>0</v>
          </cell>
          <cell r="I25268">
            <v>0.264</v>
          </cell>
          <cell r="J25268">
            <v>0.264</v>
          </cell>
        </row>
        <row r="25269">
          <cell r="G25269" t="str">
            <v>V000</v>
          </cell>
          <cell r="H25269">
            <v>0</v>
          </cell>
          <cell r="I25269">
            <v>0.371</v>
          </cell>
          <cell r="J25269">
            <v>0.371</v>
          </cell>
        </row>
        <row r="25270">
          <cell r="F25270" t="str">
            <v>瓦蔡线</v>
          </cell>
          <cell r="G25270" t="str">
            <v>VK04430321</v>
          </cell>
          <cell r="H25270">
            <v>0</v>
          </cell>
          <cell r="I25270">
            <v>0.33</v>
          </cell>
          <cell r="J25270">
            <v>0.33</v>
          </cell>
        </row>
        <row r="25271">
          <cell r="F25271" t="str">
            <v>彭胡线</v>
          </cell>
          <cell r="G25271" t="str">
            <v>VK14430321</v>
          </cell>
          <cell r="H25271">
            <v>0</v>
          </cell>
          <cell r="I25271">
            <v>0.128</v>
          </cell>
          <cell r="J25271">
            <v>0.128</v>
          </cell>
        </row>
        <row r="25272">
          <cell r="F25272" t="str">
            <v>毛屋-汉城桥</v>
          </cell>
          <cell r="G25272" t="str">
            <v>C613430321</v>
          </cell>
          <cell r="H25272">
            <v>5.604</v>
          </cell>
          <cell r="I25272">
            <v>6.465</v>
          </cell>
          <cell r="J25272">
            <v>0.861</v>
          </cell>
        </row>
        <row r="25273">
          <cell r="F25273" t="str">
            <v>尹荆线</v>
          </cell>
          <cell r="G25273" t="str">
            <v>CT03430321</v>
          </cell>
          <cell r="H25273">
            <v>0.22</v>
          </cell>
          <cell r="I25273">
            <v>1.701</v>
          </cell>
          <cell r="J25273">
            <v>1.481</v>
          </cell>
        </row>
        <row r="25274">
          <cell r="F25274" t="str">
            <v>尹荆线</v>
          </cell>
          <cell r="G25274" t="str">
            <v>CT03430321</v>
          </cell>
          <cell r="H25274">
            <v>0.22</v>
          </cell>
          <cell r="I25274">
            <v>0.6</v>
          </cell>
          <cell r="J25274">
            <v>0.38</v>
          </cell>
        </row>
        <row r="25275">
          <cell r="F25275" t="str">
            <v>欧衡线</v>
          </cell>
          <cell r="G25275" t="str">
            <v>C83M430321</v>
          </cell>
          <cell r="H25275">
            <v>0.096</v>
          </cell>
          <cell r="I25275">
            <v>1.119</v>
          </cell>
          <cell r="J25275">
            <v>1.023</v>
          </cell>
        </row>
        <row r="25276">
          <cell r="F25276" t="str">
            <v>尧向线</v>
          </cell>
          <cell r="G25276" t="str">
            <v>C85N430321</v>
          </cell>
          <cell r="H25276">
            <v>0</v>
          </cell>
          <cell r="I25276">
            <v>1.883</v>
          </cell>
          <cell r="J25276">
            <v>1.883</v>
          </cell>
        </row>
        <row r="25277">
          <cell r="F25277" t="str">
            <v>曹莲线</v>
          </cell>
          <cell r="G25277" t="str">
            <v>VHD5430321</v>
          </cell>
          <cell r="H25277">
            <v>0.35</v>
          </cell>
          <cell r="I25277">
            <v>0.677</v>
          </cell>
          <cell r="J25277">
            <v>0.327</v>
          </cell>
        </row>
        <row r="25278">
          <cell r="F25278" t="str">
            <v>传清线</v>
          </cell>
          <cell r="G25278" t="str">
            <v>VIB4430321</v>
          </cell>
          <cell r="H25278">
            <v>0</v>
          </cell>
          <cell r="I25278">
            <v>0.383</v>
          </cell>
          <cell r="J25278">
            <v>0.383</v>
          </cell>
        </row>
        <row r="25279">
          <cell r="F25279" t="str">
            <v>公谭线</v>
          </cell>
          <cell r="G25279" t="str">
            <v>VIO4430321</v>
          </cell>
          <cell r="H25279">
            <v>0</v>
          </cell>
          <cell r="I25279">
            <v>0.364</v>
          </cell>
          <cell r="J25279">
            <v>0.364</v>
          </cell>
        </row>
        <row r="25280">
          <cell r="F25280" t="str">
            <v>阳石线</v>
          </cell>
          <cell r="G25280" t="str">
            <v>C37H430321</v>
          </cell>
          <cell r="H25280">
            <v>0</v>
          </cell>
          <cell r="I25280">
            <v>0.411</v>
          </cell>
          <cell r="J25280">
            <v>0.411</v>
          </cell>
        </row>
        <row r="25281">
          <cell r="F25281" t="str">
            <v>深石线</v>
          </cell>
          <cell r="G25281" t="str">
            <v>CI20430321</v>
          </cell>
          <cell r="H25281">
            <v>0</v>
          </cell>
          <cell r="I25281">
            <v>1.05</v>
          </cell>
          <cell r="J25281">
            <v>1.05</v>
          </cell>
        </row>
        <row r="25282">
          <cell r="F25282" t="str">
            <v>胡贺线</v>
          </cell>
          <cell r="G25282" t="str">
            <v>VI13430321</v>
          </cell>
          <cell r="H25282">
            <v>0</v>
          </cell>
          <cell r="I25282">
            <v>0.321</v>
          </cell>
          <cell r="J25282">
            <v>0.321</v>
          </cell>
        </row>
        <row r="25283">
          <cell r="F25283" t="str">
            <v>荷叶-荷叶</v>
          </cell>
          <cell r="G25283" t="str">
            <v>C585430321</v>
          </cell>
          <cell r="H25283">
            <v>1.464</v>
          </cell>
          <cell r="I25283">
            <v>1.737</v>
          </cell>
          <cell r="J25283">
            <v>0.273</v>
          </cell>
        </row>
        <row r="25284">
          <cell r="F25284" t="str">
            <v>颜大线</v>
          </cell>
          <cell r="G25284" t="str">
            <v>VIL8430321</v>
          </cell>
          <cell r="H25284">
            <v>0</v>
          </cell>
          <cell r="I25284">
            <v>0.391</v>
          </cell>
          <cell r="J25284">
            <v>0.391</v>
          </cell>
        </row>
        <row r="25285">
          <cell r="F25285" t="str">
            <v>荷刘线</v>
          </cell>
          <cell r="G25285" t="str">
            <v>VIM6430321</v>
          </cell>
          <cell r="H25285">
            <v>0</v>
          </cell>
          <cell r="I25285">
            <v>0.775</v>
          </cell>
          <cell r="J25285">
            <v>0.775</v>
          </cell>
        </row>
        <row r="25286">
          <cell r="F25286" t="str">
            <v>高枫线</v>
          </cell>
          <cell r="G25286" t="str">
            <v>C34K430321</v>
          </cell>
          <cell r="H25286">
            <v>0</v>
          </cell>
          <cell r="I25286">
            <v>2.639</v>
          </cell>
          <cell r="J25286">
            <v>2.639</v>
          </cell>
        </row>
        <row r="25287">
          <cell r="F25287" t="str">
            <v>胜泉线</v>
          </cell>
          <cell r="G25287" t="str">
            <v>CI14430321</v>
          </cell>
          <cell r="H25287">
            <v>0.505</v>
          </cell>
          <cell r="I25287">
            <v>1.237</v>
          </cell>
          <cell r="J25287">
            <v>0.732</v>
          </cell>
        </row>
        <row r="25288">
          <cell r="F25288" t="str">
            <v>罗干线</v>
          </cell>
          <cell r="G25288" t="str">
            <v>VIC5430321</v>
          </cell>
          <cell r="H25288">
            <v>0</v>
          </cell>
          <cell r="I25288">
            <v>0.205</v>
          </cell>
          <cell r="J25288">
            <v>0.205</v>
          </cell>
        </row>
        <row r="25289">
          <cell r="F25289" t="str">
            <v>龙芦线</v>
          </cell>
          <cell r="G25289" t="str">
            <v>Y042430321</v>
          </cell>
          <cell r="H25289">
            <v>0</v>
          </cell>
          <cell r="I25289">
            <v>0.38</v>
          </cell>
          <cell r="J25289">
            <v>0.38</v>
          </cell>
        </row>
        <row r="25290">
          <cell r="F25290" t="str">
            <v>大梁线</v>
          </cell>
          <cell r="G25290" t="str">
            <v>C44H430321</v>
          </cell>
          <cell r="H25290">
            <v>0</v>
          </cell>
          <cell r="I25290">
            <v>2.912</v>
          </cell>
          <cell r="J25290">
            <v>2.912</v>
          </cell>
        </row>
        <row r="25291">
          <cell r="F25291" t="str">
            <v>湾杨线</v>
          </cell>
          <cell r="G25291" t="str">
            <v>C87F430321</v>
          </cell>
          <cell r="H25291">
            <v>1.496</v>
          </cell>
          <cell r="I25291">
            <v>1.779</v>
          </cell>
          <cell r="J25291">
            <v>0.283</v>
          </cell>
        </row>
        <row r="25292">
          <cell r="F25292" t="str">
            <v>村周线</v>
          </cell>
          <cell r="G25292" t="str">
            <v>C95B430321</v>
          </cell>
          <cell r="H25292">
            <v>0</v>
          </cell>
          <cell r="I25292">
            <v>2.975</v>
          </cell>
          <cell r="J25292">
            <v>2.975</v>
          </cell>
        </row>
        <row r="25293">
          <cell r="F25293" t="str">
            <v>正锦线</v>
          </cell>
          <cell r="G25293" t="str">
            <v>VJ23430321</v>
          </cell>
          <cell r="H25293">
            <v>0</v>
          </cell>
          <cell r="I25293">
            <v>0.923</v>
          </cell>
          <cell r="J25293">
            <v>0.923</v>
          </cell>
        </row>
        <row r="25294">
          <cell r="F25294" t="str">
            <v>金张线</v>
          </cell>
          <cell r="G25294" t="str">
            <v>VIA7430321</v>
          </cell>
          <cell r="H25294">
            <v>0</v>
          </cell>
          <cell r="I25294">
            <v>0.379</v>
          </cell>
          <cell r="J25294">
            <v>0.379</v>
          </cell>
        </row>
        <row r="25295">
          <cell r="F25295" t="str">
            <v>上冯线</v>
          </cell>
          <cell r="G25295" t="str">
            <v>C45H430321</v>
          </cell>
          <cell r="H25295">
            <v>0</v>
          </cell>
          <cell r="I25295">
            <v>1.392</v>
          </cell>
          <cell r="J25295">
            <v>1.392</v>
          </cell>
        </row>
        <row r="25296">
          <cell r="F25296" t="str">
            <v>湖大线</v>
          </cell>
          <cell r="G25296" t="str">
            <v>C39H430321</v>
          </cell>
          <cell r="H25296">
            <v>0</v>
          </cell>
          <cell r="I25296">
            <v>0.932</v>
          </cell>
          <cell r="J25296">
            <v>0.932</v>
          </cell>
        </row>
        <row r="25297">
          <cell r="F25297" t="str">
            <v>谭郑线</v>
          </cell>
          <cell r="G25297" t="str">
            <v>VIO9430321</v>
          </cell>
          <cell r="H25297">
            <v>0</v>
          </cell>
          <cell r="I25297">
            <v>0.124</v>
          </cell>
          <cell r="J25297">
            <v>0.124</v>
          </cell>
        </row>
        <row r="25298">
          <cell r="F25298" t="str">
            <v>李龙线</v>
          </cell>
          <cell r="G25298" t="str">
            <v>C80B430321</v>
          </cell>
          <cell r="H25298">
            <v>0</v>
          </cell>
          <cell r="I25298">
            <v>1.822</v>
          </cell>
          <cell r="J25298">
            <v>1.822</v>
          </cell>
        </row>
        <row r="25299">
          <cell r="F25299" t="str">
            <v>棉水线</v>
          </cell>
          <cell r="G25299" t="str">
            <v>C576430321</v>
          </cell>
          <cell r="H25299">
            <v>0.999</v>
          </cell>
          <cell r="I25299">
            <v>2.61</v>
          </cell>
          <cell r="J25299">
            <v>1.611</v>
          </cell>
        </row>
        <row r="25300">
          <cell r="F25300" t="str">
            <v>金神线</v>
          </cell>
          <cell r="G25300" t="str">
            <v>X047430321</v>
          </cell>
          <cell r="H25300">
            <v>6.283</v>
          </cell>
          <cell r="I25300">
            <v>7.864</v>
          </cell>
          <cell r="J25300">
            <v>1.581</v>
          </cell>
        </row>
        <row r="25301">
          <cell r="F25301" t="str">
            <v>友文线</v>
          </cell>
          <cell r="G25301" t="str">
            <v>C98I430321</v>
          </cell>
          <cell r="H25301">
            <v>0</v>
          </cell>
          <cell r="I25301">
            <v>2.543</v>
          </cell>
          <cell r="J25301">
            <v>2.543</v>
          </cell>
        </row>
        <row r="25302">
          <cell r="F25302" t="str">
            <v>石竹线</v>
          </cell>
          <cell r="G25302" t="str">
            <v>C00I430321</v>
          </cell>
          <cell r="H25302">
            <v>0</v>
          </cell>
          <cell r="I25302">
            <v>0.498</v>
          </cell>
          <cell r="J25302">
            <v>0.498</v>
          </cell>
        </row>
        <row r="25303">
          <cell r="F25303" t="str">
            <v>李罗线</v>
          </cell>
          <cell r="G25303" t="str">
            <v>C56L430321</v>
          </cell>
          <cell r="H25303">
            <v>0</v>
          </cell>
          <cell r="I25303">
            <v>2.324</v>
          </cell>
          <cell r="J25303">
            <v>2.324</v>
          </cell>
        </row>
        <row r="25304">
          <cell r="F25304" t="str">
            <v>永罗线</v>
          </cell>
          <cell r="G25304" t="str">
            <v>C86L430321</v>
          </cell>
          <cell r="H25304">
            <v>0</v>
          </cell>
          <cell r="I25304">
            <v>1.745</v>
          </cell>
          <cell r="J25304">
            <v>1.745</v>
          </cell>
        </row>
        <row r="25305">
          <cell r="F25305" t="str">
            <v>印月线</v>
          </cell>
          <cell r="G25305" t="str">
            <v>VUD2430321</v>
          </cell>
          <cell r="H25305">
            <v>0</v>
          </cell>
          <cell r="I25305">
            <v>0.423</v>
          </cell>
          <cell r="J25305">
            <v>0.423</v>
          </cell>
        </row>
        <row r="25306">
          <cell r="F25306" t="str">
            <v>天梨线</v>
          </cell>
          <cell r="G25306" t="str">
            <v>C80J430321</v>
          </cell>
          <cell r="H25306">
            <v>0</v>
          </cell>
          <cell r="I25306">
            <v>1.422</v>
          </cell>
          <cell r="J25306">
            <v>1.422</v>
          </cell>
        </row>
        <row r="25307">
          <cell r="F25307" t="str">
            <v>云六线</v>
          </cell>
          <cell r="G25307" t="str">
            <v>C12A430321</v>
          </cell>
          <cell r="H25307">
            <v>0</v>
          </cell>
          <cell r="I25307">
            <v>3.378</v>
          </cell>
          <cell r="J25307">
            <v>3.378</v>
          </cell>
        </row>
        <row r="25308">
          <cell r="F25308" t="str">
            <v>石长线</v>
          </cell>
          <cell r="G25308" t="str">
            <v>VC29430321</v>
          </cell>
          <cell r="H25308">
            <v>0</v>
          </cell>
          <cell r="I25308">
            <v>0.687</v>
          </cell>
          <cell r="J25308">
            <v>0.687</v>
          </cell>
        </row>
        <row r="25309">
          <cell r="F25309" t="str">
            <v>康高线</v>
          </cell>
          <cell r="G25309" t="str">
            <v>VC79430321</v>
          </cell>
          <cell r="H25309">
            <v>0</v>
          </cell>
          <cell r="I25309">
            <v>0.577</v>
          </cell>
          <cell r="J25309">
            <v>0.577</v>
          </cell>
        </row>
        <row r="25310">
          <cell r="F25310" t="str">
            <v>细坝-细坝</v>
          </cell>
          <cell r="G25310" t="str">
            <v>C368430321</v>
          </cell>
          <cell r="H25310">
            <v>2.211</v>
          </cell>
          <cell r="I25310">
            <v>2.575</v>
          </cell>
          <cell r="J25310">
            <v>0.364</v>
          </cell>
        </row>
        <row r="25311">
          <cell r="F25311" t="str">
            <v>缺吉线</v>
          </cell>
          <cell r="G25311" t="str">
            <v>C41D430321</v>
          </cell>
          <cell r="H25311">
            <v>0</v>
          </cell>
          <cell r="I25311">
            <v>3.216</v>
          </cell>
          <cell r="J25311">
            <v>3.216</v>
          </cell>
        </row>
        <row r="25312">
          <cell r="G25312" t="str">
            <v>V000</v>
          </cell>
          <cell r="H25312">
            <v>0</v>
          </cell>
          <cell r="I25312">
            <v>0.12</v>
          </cell>
          <cell r="J25312">
            <v>0.12</v>
          </cell>
        </row>
        <row r="25313">
          <cell r="F25313" t="str">
            <v>村杉线</v>
          </cell>
          <cell r="G25313" t="str">
            <v>VD1Z430321</v>
          </cell>
          <cell r="H25313">
            <v>0</v>
          </cell>
          <cell r="I25313">
            <v>1.889</v>
          </cell>
          <cell r="J25313">
            <v>1.889</v>
          </cell>
        </row>
        <row r="25314">
          <cell r="F25314" t="str">
            <v>陈养线</v>
          </cell>
          <cell r="G25314" t="str">
            <v>VD6C430321</v>
          </cell>
          <cell r="H25314">
            <v>0</v>
          </cell>
          <cell r="I25314">
            <v>1.368</v>
          </cell>
          <cell r="J25314">
            <v>1.368</v>
          </cell>
        </row>
        <row r="25315">
          <cell r="F25315" t="str">
            <v>东唐线</v>
          </cell>
          <cell r="G25315" t="str">
            <v>C05F430321</v>
          </cell>
          <cell r="H25315">
            <v>0</v>
          </cell>
          <cell r="I25315">
            <v>1.421</v>
          </cell>
          <cell r="J25315">
            <v>1.421</v>
          </cell>
        </row>
        <row r="25316">
          <cell r="F25316" t="str">
            <v>下大线</v>
          </cell>
          <cell r="G25316" t="str">
            <v>VCK8430321</v>
          </cell>
          <cell r="H25316">
            <v>0</v>
          </cell>
          <cell r="I25316">
            <v>0.352</v>
          </cell>
          <cell r="J25316">
            <v>0.352</v>
          </cell>
        </row>
        <row r="25317">
          <cell r="F25317" t="str">
            <v>李天线</v>
          </cell>
          <cell r="G25317" t="str">
            <v>VCL3430321</v>
          </cell>
          <cell r="H25317">
            <v>0</v>
          </cell>
          <cell r="I25317">
            <v>0.626</v>
          </cell>
          <cell r="J25317">
            <v>0.626</v>
          </cell>
        </row>
        <row r="25318">
          <cell r="F25318" t="str">
            <v>燕缺线</v>
          </cell>
          <cell r="G25318" t="str">
            <v>VCM5430321</v>
          </cell>
          <cell r="H25318">
            <v>0</v>
          </cell>
          <cell r="I25318">
            <v>1.536</v>
          </cell>
          <cell r="J25318">
            <v>1.536</v>
          </cell>
        </row>
        <row r="25319">
          <cell r="F25319" t="str">
            <v>康马线</v>
          </cell>
          <cell r="G25319" t="str">
            <v>C355430321</v>
          </cell>
          <cell r="H25319">
            <v>0</v>
          </cell>
          <cell r="I25319">
            <v>0.798</v>
          </cell>
          <cell r="J25319">
            <v>0.798</v>
          </cell>
        </row>
        <row r="25320">
          <cell r="F25320" t="str">
            <v>腰楚线</v>
          </cell>
          <cell r="G25320" t="str">
            <v>VC01430321</v>
          </cell>
          <cell r="H25320">
            <v>0</v>
          </cell>
          <cell r="I25320">
            <v>0.751</v>
          </cell>
          <cell r="J25320">
            <v>0.751</v>
          </cell>
        </row>
        <row r="25321">
          <cell r="F25321" t="str">
            <v>凉合线</v>
          </cell>
          <cell r="G25321" t="str">
            <v>VC03430321</v>
          </cell>
          <cell r="H25321">
            <v>0</v>
          </cell>
          <cell r="I25321">
            <v>0.714</v>
          </cell>
          <cell r="J25321">
            <v>0.714</v>
          </cell>
        </row>
        <row r="25322">
          <cell r="F25322" t="str">
            <v>伍杀线</v>
          </cell>
          <cell r="G25322" t="str">
            <v>C08F430321</v>
          </cell>
          <cell r="H25322">
            <v>0</v>
          </cell>
          <cell r="I25322">
            <v>1.46</v>
          </cell>
          <cell r="J25322">
            <v>1.46</v>
          </cell>
        </row>
        <row r="25323">
          <cell r="F25323" t="str">
            <v>卫沙线</v>
          </cell>
          <cell r="G25323" t="str">
            <v>C366430321</v>
          </cell>
          <cell r="H25323">
            <v>1.461</v>
          </cell>
          <cell r="I25323">
            <v>3.345</v>
          </cell>
          <cell r="J25323">
            <v>1.884</v>
          </cell>
        </row>
        <row r="25324">
          <cell r="F25324" t="str">
            <v>舟山-栗树塘</v>
          </cell>
          <cell r="G25324" t="str">
            <v>C382430321</v>
          </cell>
          <cell r="H25324">
            <v>4.548</v>
          </cell>
          <cell r="I25324">
            <v>6.092</v>
          </cell>
          <cell r="J25324">
            <v>1.544</v>
          </cell>
        </row>
        <row r="25325">
          <cell r="F25325" t="str">
            <v>老三线</v>
          </cell>
          <cell r="G25325" t="str">
            <v>VCA3430321</v>
          </cell>
          <cell r="H25325">
            <v>0</v>
          </cell>
          <cell r="I25325">
            <v>1.107</v>
          </cell>
          <cell r="J25325">
            <v>1.107</v>
          </cell>
        </row>
        <row r="25326">
          <cell r="F25326" t="str">
            <v>竹谢线</v>
          </cell>
          <cell r="G25326" t="str">
            <v>VCA4430321</v>
          </cell>
          <cell r="H25326">
            <v>0</v>
          </cell>
          <cell r="I25326">
            <v>0.69</v>
          </cell>
          <cell r="J25326">
            <v>0.69</v>
          </cell>
        </row>
        <row r="25327">
          <cell r="F25327" t="str">
            <v>大道线</v>
          </cell>
          <cell r="G25327" t="str">
            <v>C04F430321</v>
          </cell>
          <cell r="H25327">
            <v>0</v>
          </cell>
          <cell r="I25327">
            <v>0.951</v>
          </cell>
          <cell r="J25327">
            <v>0.951</v>
          </cell>
        </row>
        <row r="25328">
          <cell r="F25328" t="str">
            <v>李道线</v>
          </cell>
          <cell r="G25328" t="str">
            <v>C372430321</v>
          </cell>
          <cell r="H25328">
            <v>2.217</v>
          </cell>
          <cell r="I25328">
            <v>3.784</v>
          </cell>
          <cell r="J25328">
            <v>1.567</v>
          </cell>
        </row>
        <row r="25329">
          <cell r="F25329" t="str">
            <v>北谭线</v>
          </cell>
          <cell r="G25329" t="str">
            <v>C92E430321</v>
          </cell>
          <cell r="H25329">
            <v>0</v>
          </cell>
          <cell r="I25329">
            <v>1.589</v>
          </cell>
          <cell r="J25329">
            <v>1.589</v>
          </cell>
        </row>
        <row r="25330">
          <cell r="F25330" t="str">
            <v>古五线</v>
          </cell>
          <cell r="G25330" t="str">
            <v>VCY7430321</v>
          </cell>
          <cell r="H25330">
            <v>0</v>
          </cell>
          <cell r="I25330">
            <v>1.01</v>
          </cell>
          <cell r="J25330">
            <v>1.01</v>
          </cell>
        </row>
        <row r="25331">
          <cell r="F25331" t="str">
            <v>崔仙线</v>
          </cell>
          <cell r="G25331" t="str">
            <v>VCZ5430321</v>
          </cell>
          <cell r="H25331">
            <v>0</v>
          </cell>
          <cell r="I25331">
            <v>0.736</v>
          </cell>
          <cell r="J25331">
            <v>0.736</v>
          </cell>
        </row>
        <row r="25332">
          <cell r="F25332" t="str">
            <v>曾石线</v>
          </cell>
          <cell r="G25332" t="str">
            <v>C362430321</v>
          </cell>
          <cell r="H25332">
            <v>0</v>
          </cell>
          <cell r="I25332">
            <v>2.741</v>
          </cell>
          <cell r="J25332">
            <v>2.741</v>
          </cell>
        </row>
        <row r="25333">
          <cell r="F25333" t="str">
            <v>许寒线</v>
          </cell>
          <cell r="G25333" t="str">
            <v>C65E430321</v>
          </cell>
          <cell r="H25333">
            <v>0</v>
          </cell>
          <cell r="I25333">
            <v>3.974</v>
          </cell>
          <cell r="J25333">
            <v>3.974</v>
          </cell>
        </row>
        <row r="25334">
          <cell r="F25334" t="str">
            <v>唐青线</v>
          </cell>
          <cell r="G25334" t="str">
            <v>VCJ0430321</v>
          </cell>
          <cell r="H25334">
            <v>0</v>
          </cell>
          <cell r="I25334">
            <v>1.241</v>
          </cell>
          <cell r="J25334">
            <v>1.241</v>
          </cell>
        </row>
        <row r="25335">
          <cell r="F25335" t="str">
            <v>下黄线</v>
          </cell>
          <cell r="G25335" t="str">
            <v>VCD2430321</v>
          </cell>
          <cell r="H25335">
            <v>0</v>
          </cell>
          <cell r="I25335">
            <v>0.929</v>
          </cell>
          <cell r="J25335">
            <v>0.929</v>
          </cell>
        </row>
        <row r="25336">
          <cell r="F25336" t="str">
            <v>永高线</v>
          </cell>
          <cell r="G25336" t="str">
            <v>C26A430321</v>
          </cell>
          <cell r="H25336">
            <v>0</v>
          </cell>
          <cell r="I25336">
            <v>2.828</v>
          </cell>
          <cell r="J25336">
            <v>2.828</v>
          </cell>
        </row>
        <row r="25337">
          <cell r="F25337" t="str">
            <v>东什线</v>
          </cell>
          <cell r="G25337" t="str">
            <v>VCT0430321</v>
          </cell>
          <cell r="H25337">
            <v>0</v>
          </cell>
          <cell r="I25337">
            <v>0.507</v>
          </cell>
          <cell r="J25337">
            <v>0.507</v>
          </cell>
        </row>
        <row r="25338">
          <cell r="F25338" t="str">
            <v>均湘线</v>
          </cell>
          <cell r="G25338" t="str">
            <v>C25A430321</v>
          </cell>
          <cell r="H25338">
            <v>0</v>
          </cell>
          <cell r="I25338">
            <v>1.078</v>
          </cell>
          <cell r="J25338">
            <v>1.078</v>
          </cell>
        </row>
        <row r="25339">
          <cell r="F25339" t="str">
            <v>看江线</v>
          </cell>
          <cell r="G25339" t="str">
            <v>VCB2430321</v>
          </cell>
          <cell r="H25339">
            <v>0</v>
          </cell>
          <cell r="I25339">
            <v>0.516</v>
          </cell>
          <cell r="J25339">
            <v>0.516</v>
          </cell>
        </row>
        <row r="25340">
          <cell r="F25340" t="str">
            <v>S向线</v>
          </cell>
          <cell r="G25340" t="str">
            <v>VCS4430321</v>
          </cell>
          <cell r="H25340">
            <v>0</v>
          </cell>
          <cell r="I25340">
            <v>0.311</v>
          </cell>
          <cell r="J25340">
            <v>0.311</v>
          </cell>
        </row>
        <row r="25341">
          <cell r="F25341" t="str">
            <v>韶茶干线</v>
          </cell>
          <cell r="G25341" t="str">
            <v>X162430321</v>
          </cell>
          <cell r="H25341">
            <v>10.388</v>
          </cell>
          <cell r="I25341">
            <v>10.512</v>
          </cell>
          <cell r="J25341">
            <v>0.124</v>
          </cell>
        </row>
        <row r="25342">
          <cell r="F25342" t="str">
            <v>楠园线</v>
          </cell>
          <cell r="G25342" t="str">
            <v>C17D430321</v>
          </cell>
          <cell r="H25342">
            <v>0</v>
          </cell>
          <cell r="I25342">
            <v>0.595</v>
          </cell>
          <cell r="J25342">
            <v>0.595</v>
          </cell>
        </row>
        <row r="25343">
          <cell r="F25343" t="str">
            <v>栗谭线</v>
          </cell>
          <cell r="G25343" t="str">
            <v>C376430321</v>
          </cell>
          <cell r="H25343">
            <v>1.225</v>
          </cell>
          <cell r="I25343">
            <v>2.013</v>
          </cell>
          <cell r="J25343">
            <v>0.788</v>
          </cell>
        </row>
        <row r="25344">
          <cell r="F25344" t="str">
            <v>四黄线</v>
          </cell>
          <cell r="G25344" t="str">
            <v>C381430321</v>
          </cell>
          <cell r="H25344">
            <v>2.232</v>
          </cell>
          <cell r="I25344">
            <v>4.541</v>
          </cell>
          <cell r="J25344">
            <v>2.309</v>
          </cell>
        </row>
        <row r="25345">
          <cell r="F25345" t="str">
            <v>向下线</v>
          </cell>
          <cell r="G25345" t="str">
            <v>C85E430321</v>
          </cell>
          <cell r="H25345">
            <v>0</v>
          </cell>
          <cell r="I25345">
            <v>1.186</v>
          </cell>
          <cell r="J25345">
            <v>1.186</v>
          </cell>
        </row>
        <row r="25346">
          <cell r="F25346" t="str">
            <v>托火线</v>
          </cell>
          <cell r="G25346" t="str">
            <v>C378430321</v>
          </cell>
          <cell r="H25346">
            <v>0</v>
          </cell>
          <cell r="I25346">
            <v>0.491</v>
          </cell>
          <cell r="J25346">
            <v>0.491</v>
          </cell>
        </row>
        <row r="25347">
          <cell r="F25347" t="str">
            <v>冲上线</v>
          </cell>
          <cell r="G25347" t="str">
            <v>C56E430321</v>
          </cell>
          <cell r="H25347">
            <v>0</v>
          </cell>
          <cell r="I25347">
            <v>2.178</v>
          </cell>
          <cell r="J25347">
            <v>2.178</v>
          </cell>
        </row>
        <row r="25348">
          <cell r="F25348" t="str">
            <v>上佃线</v>
          </cell>
          <cell r="G25348" t="str">
            <v>C90F430321</v>
          </cell>
          <cell r="H25348">
            <v>0</v>
          </cell>
          <cell r="I25348">
            <v>1.675</v>
          </cell>
          <cell r="J25348">
            <v>1.675</v>
          </cell>
        </row>
        <row r="25349">
          <cell r="F25349" t="str">
            <v>张桃线</v>
          </cell>
          <cell r="G25349" t="str">
            <v>VD1U430321</v>
          </cell>
          <cell r="H25349">
            <v>0</v>
          </cell>
          <cell r="I25349">
            <v>0.602</v>
          </cell>
          <cell r="J25349">
            <v>0.602</v>
          </cell>
        </row>
        <row r="25350">
          <cell r="F25350" t="str">
            <v>刁学线</v>
          </cell>
          <cell r="G25350" t="str">
            <v>C29L430321</v>
          </cell>
          <cell r="H25350">
            <v>0</v>
          </cell>
          <cell r="I25350">
            <v>0.652</v>
          </cell>
          <cell r="J25350">
            <v>0.652</v>
          </cell>
        </row>
        <row r="25351">
          <cell r="G25351" t="str">
            <v>V000</v>
          </cell>
          <cell r="H25351">
            <v>0</v>
          </cell>
          <cell r="I25351">
            <v>0.417</v>
          </cell>
          <cell r="J25351">
            <v>0.417</v>
          </cell>
        </row>
        <row r="25352">
          <cell r="F25352" t="str">
            <v>王大线</v>
          </cell>
          <cell r="G25352" t="str">
            <v>VC81430321</v>
          </cell>
          <cell r="H25352">
            <v>0</v>
          </cell>
          <cell r="I25352">
            <v>1.342</v>
          </cell>
          <cell r="J25352">
            <v>1.342</v>
          </cell>
        </row>
        <row r="25353">
          <cell r="F25353" t="str">
            <v>井白线</v>
          </cell>
          <cell r="G25353" t="str">
            <v>VCG5430321</v>
          </cell>
          <cell r="H25353">
            <v>0</v>
          </cell>
          <cell r="I25353">
            <v>0.911</v>
          </cell>
          <cell r="J25353">
            <v>0.911</v>
          </cell>
        </row>
        <row r="25354">
          <cell r="G25354" t="str">
            <v>V000</v>
          </cell>
          <cell r="H25354">
            <v>0</v>
          </cell>
          <cell r="I25354">
            <v>0.309</v>
          </cell>
          <cell r="J25354">
            <v>0.309</v>
          </cell>
        </row>
        <row r="25355">
          <cell r="F25355" t="str">
            <v>宁唐线</v>
          </cell>
          <cell r="G25355" t="str">
            <v>C10A430321</v>
          </cell>
          <cell r="H25355">
            <v>0</v>
          </cell>
          <cell r="I25355">
            <v>1.553</v>
          </cell>
          <cell r="J25355">
            <v>1.553</v>
          </cell>
        </row>
        <row r="25356">
          <cell r="F25356" t="str">
            <v>托狮线</v>
          </cell>
          <cell r="G25356" t="str">
            <v>C358430321</v>
          </cell>
          <cell r="H25356">
            <v>2.153</v>
          </cell>
          <cell r="I25356">
            <v>2.964</v>
          </cell>
          <cell r="J25356">
            <v>0.811</v>
          </cell>
        </row>
        <row r="25357">
          <cell r="F25357" t="str">
            <v>谭水线</v>
          </cell>
          <cell r="G25357" t="str">
            <v>VCV0430321</v>
          </cell>
          <cell r="H25357">
            <v>0</v>
          </cell>
          <cell r="I25357">
            <v>0.733</v>
          </cell>
          <cell r="J25357">
            <v>0.733</v>
          </cell>
        </row>
        <row r="25358">
          <cell r="F25358" t="str">
            <v>熊水线</v>
          </cell>
          <cell r="G25358" t="str">
            <v>VCV1430321</v>
          </cell>
          <cell r="H25358">
            <v>0</v>
          </cell>
          <cell r="I25358">
            <v>1.392</v>
          </cell>
          <cell r="J25358">
            <v>1.392</v>
          </cell>
        </row>
        <row r="25359">
          <cell r="F25359" t="str">
            <v>舟山-栗树塘</v>
          </cell>
          <cell r="G25359" t="str">
            <v>C382430321</v>
          </cell>
          <cell r="H25359">
            <v>4.548</v>
          </cell>
          <cell r="I25359">
            <v>5.623</v>
          </cell>
          <cell r="J25359">
            <v>1.075</v>
          </cell>
        </row>
        <row r="25360">
          <cell r="F25360" t="str">
            <v>村电线</v>
          </cell>
          <cell r="G25360" t="str">
            <v>C66E430321</v>
          </cell>
          <cell r="H25360">
            <v>0</v>
          </cell>
          <cell r="I25360">
            <v>2.538</v>
          </cell>
          <cell r="J25360">
            <v>2.538</v>
          </cell>
        </row>
        <row r="25361">
          <cell r="F25361" t="str">
            <v>七尚线</v>
          </cell>
          <cell r="G25361" t="str">
            <v>C03N430321</v>
          </cell>
          <cell r="H25361">
            <v>0</v>
          </cell>
          <cell r="I25361">
            <v>3.316</v>
          </cell>
          <cell r="J25361">
            <v>3.316</v>
          </cell>
        </row>
        <row r="25362">
          <cell r="F25362" t="str">
            <v>水石线</v>
          </cell>
          <cell r="G25362" t="str">
            <v>C356430321</v>
          </cell>
          <cell r="H25362">
            <v>2.305</v>
          </cell>
          <cell r="I25362">
            <v>2.589</v>
          </cell>
          <cell r="J25362">
            <v>0.284</v>
          </cell>
        </row>
        <row r="25363">
          <cell r="F25363" t="str">
            <v>大玉线</v>
          </cell>
          <cell r="G25363" t="str">
            <v>C96G430321</v>
          </cell>
          <cell r="H25363">
            <v>0</v>
          </cell>
          <cell r="I25363">
            <v>1.877</v>
          </cell>
          <cell r="J25363">
            <v>1.877</v>
          </cell>
        </row>
        <row r="25364">
          <cell r="F25364" t="str">
            <v>谭文线</v>
          </cell>
          <cell r="G25364" t="str">
            <v>VC36430321</v>
          </cell>
          <cell r="H25364">
            <v>0</v>
          </cell>
          <cell r="I25364">
            <v>0.658</v>
          </cell>
          <cell r="J25364">
            <v>0.658</v>
          </cell>
        </row>
        <row r="25365">
          <cell r="F25365" t="str">
            <v>曾芍线</v>
          </cell>
          <cell r="G25365" t="str">
            <v>C363430321</v>
          </cell>
          <cell r="H25365">
            <v>0</v>
          </cell>
          <cell r="I25365">
            <v>0.789</v>
          </cell>
          <cell r="J25365">
            <v>0.789</v>
          </cell>
        </row>
        <row r="25366">
          <cell r="F25366" t="str">
            <v>缺田线</v>
          </cell>
          <cell r="G25366" t="str">
            <v>VCF7430321</v>
          </cell>
          <cell r="H25366">
            <v>0</v>
          </cell>
          <cell r="I25366">
            <v>0.295</v>
          </cell>
          <cell r="J25366">
            <v>0.295</v>
          </cell>
        </row>
        <row r="25367">
          <cell r="F25367" t="str">
            <v>新八线</v>
          </cell>
          <cell r="G25367" t="str">
            <v>VCJ1430321</v>
          </cell>
          <cell r="H25367">
            <v>0</v>
          </cell>
          <cell r="I25367">
            <v>0.895</v>
          </cell>
          <cell r="J25367">
            <v>0.895</v>
          </cell>
        </row>
        <row r="25368">
          <cell r="F25368" t="str">
            <v>蜈陈线</v>
          </cell>
          <cell r="G25368" t="str">
            <v>VCJ6430321</v>
          </cell>
          <cell r="H25368">
            <v>0</v>
          </cell>
          <cell r="I25368">
            <v>0.586</v>
          </cell>
          <cell r="J25368">
            <v>0.586</v>
          </cell>
        </row>
        <row r="25369">
          <cell r="F25369" t="str">
            <v>玻木线</v>
          </cell>
          <cell r="G25369" t="str">
            <v>C04B430321</v>
          </cell>
          <cell r="H25369">
            <v>0</v>
          </cell>
          <cell r="I25369">
            <v>0.927</v>
          </cell>
          <cell r="J25369">
            <v>0.927</v>
          </cell>
        </row>
        <row r="25370">
          <cell r="F25370" t="str">
            <v>木双线</v>
          </cell>
          <cell r="G25370" t="str">
            <v>C383430321</v>
          </cell>
          <cell r="H25370">
            <v>0.751</v>
          </cell>
          <cell r="I25370">
            <v>1.849</v>
          </cell>
          <cell r="J25370">
            <v>1.098</v>
          </cell>
        </row>
        <row r="25371">
          <cell r="F25371" t="str">
            <v>中高线</v>
          </cell>
          <cell r="G25371" t="str">
            <v>C384430321</v>
          </cell>
          <cell r="H25371">
            <v>2.221</v>
          </cell>
          <cell r="I25371">
            <v>4.587</v>
          </cell>
          <cell r="J25371">
            <v>2.366</v>
          </cell>
        </row>
        <row r="25372">
          <cell r="F25372" t="str">
            <v>板三线</v>
          </cell>
          <cell r="G25372" t="str">
            <v>VCA1430321</v>
          </cell>
          <cell r="H25372">
            <v>0</v>
          </cell>
          <cell r="I25372">
            <v>0.815</v>
          </cell>
          <cell r="J25372">
            <v>0.815</v>
          </cell>
        </row>
        <row r="25373">
          <cell r="F25373" t="str">
            <v>伍全线</v>
          </cell>
          <cell r="G25373" t="str">
            <v>VDV6430321</v>
          </cell>
          <cell r="H25373">
            <v>0</v>
          </cell>
          <cell r="I25373">
            <v>0.555</v>
          </cell>
          <cell r="J25373">
            <v>0.555</v>
          </cell>
        </row>
        <row r="25374">
          <cell r="F25374" t="str">
            <v>盛枫线</v>
          </cell>
          <cell r="G25374" t="str">
            <v>VDX2430321</v>
          </cell>
          <cell r="H25374">
            <v>0</v>
          </cell>
          <cell r="I25374">
            <v>0.771</v>
          </cell>
          <cell r="J25374">
            <v>0.771</v>
          </cell>
        </row>
        <row r="25375">
          <cell r="F25375" t="str">
            <v>马王线</v>
          </cell>
          <cell r="G25375" t="str">
            <v>VDY7430321</v>
          </cell>
          <cell r="H25375">
            <v>0</v>
          </cell>
          <cell r="I25375">
            <v>1.313</v>
          </cell>
          <cell r="J25375">
            <v>1.313</v>
          </cell>
        </row>
        <row r="25376">
          <cell r="F25376" t="str">
            <v>天史线</v>
          </cell>
          <cell r="G25376" t="str">
            <v>VDY8430321</v>
          </cell>
          <cell r="H25376">
            <v>0</v>
          </cell>
          <cell r="I25376">
            <v>1.001</v>
          </cell>
          <cell r="J25376">
            <v>1.001</v>
          </cell>
        </row>
        <row r="25377">
          <cell r="F25377" t="str">
            <v>白东线</v>
          </cell>
          <cell r="G25377" t="str">
            <v>C09B430321</v>
          </cell>
          <cell r="H25377">
            <v>0</v>
          </cell>
          <cell r="I25377">
            <v>0.483</v>
          </cell>
          <cell r="J25377">
            <v>0.483</v>
          </cell>
        </row>
        <row r="25378">
          <cell r="F25378" t="str">
            <v>马麻线</v>
          </cell>
          <cell r="G25378" t="str">
            <v>C353430321</v>
          </cell>
          <cell r="H25378">
            <v>0</v>
          </cell>
          <cell r="I25378">
            <v>0.649</v>
          </cell>
          <cell r="J25378">
            <v>0.649</v>
          </cell>
        </row>
        <row r="25379">
          <cell r="F25379" t="str">
            <v>缺茶线</v>
          </cell>
          <cell r="G25379" t="str">
            <v>VCF1430321</v>
          </cell>
          <cell r="H25379">
            <v>0</v>
          </cell>
          <cell r="I25379">
            <v>0.75</v>
          </cell>
          <cell r="J25379">
            <v>0.75</v>
          </cell>
        </row>
        <row r="25380">
          <cell r="F25380" t="str">
            <v>大缺线</v>
          </cell>
          <cell r="G25380" t="str">
            <v>VCF6430321</v>
          </cell>
          <cell r="H25380">
            <v>0</v>
          </cell>
          <cell r="I25380">
            <v>0.525</v>
          </cell>
          <cell r="J25380">
            <v>0.525</v>
          </cell>
        </row>
        <row r="25381">
          <cell r="F25381" t="str">
            <v>黄友线</v>
          </cell>
          <cell r="G25381" t="str">
            <v>C02F430321</v>
          </cell>
          <cell r="H25381">
            <v>0</v>
          </cell>
          <cell r="I25381">
            <v>1.569</v>
          </cell>
          <cell r="J25381">
            <v>1.569</v>
          </cell>
        </row>
        <row r="25382">
          <cell r="F25382" t="str">
            <v>粮友线</v>
          </cell>
          <cell r="G25382" t="str">
            <v>C46F430321</v>
          </cell>
          <cell r="H25382">
            <v>0</v>
          </cell>
          <cell r="I25382">
            <v>2.337</v>
          </cell>
          <cell r="J25382">
            <v>2.337</v>
          </cell>
        </row>
        <row r="25383">
          <cell r="F25383" t="str">
            <v>韩角线</v>
          </cell>
          <cell r="G25383" t="str">
            <v>VDM2430321</v>
          </cell>
          <cell r="H25383">
            <v>0</v>
          </cell>
          <cell r="I25383">
            <v>0.631</v>
          </cell>
          <cell r="J25383">
            <v>0.631</v>
          </cell>
        </row>
        <row r="25384">
          <cell r="F25384" t="str">
            <v>高张线</v>
          </cell>
          <cell r="G25384" t="str">
            <v>VCO6430321</v>
          </cell>
          <cell r="H25384">
            <v>0</v>
          </cell>
          <cell r="I25384">
            <v>0.334</v>
          </cell>
          <cell r="J25384">
            <v>0.334</v>
          </cell>
        </row>
        <row r="25385">
          <cell r="F25385" t="str">
            <v>高荷线</v>
          </cell>
          <cell r="G25385" t="str">
            <v>VCR7430321</v>
          </cell>
          <cell r="H25385">
            <v>0</v>
          </cell>
          <cell r="I25385">
            <v>0.418</v>
          </cell>
          <cell r="J25385">
            <v>0.418</v>
          </cell>
        </row>
        <row r="25386">
          <cell r="F25386" t="str">
            <v>细坝-细坝</v>
          </cell>
          <cell r="G25386" t="str">
            <v>C368430321</v>
          </cell>
          <cell r="H25386">
            <v>2.211</v>
          </cell>
          <cell r="I25386">
            <v>2.305</v>
          </cell>
          <cell r="J25386">
            <v>0.094</v>
          </cell>
        </row>
        <row r="25387">
          <cell r="F25387" t="str">
            <v>坝丰线</v>
          </cell>
          <cell r="G25387" t="str">
            <v>C62F430321</v>
          </cell>
          <cell r="H25387">
            <v>0</v>
          </cell>
          <cell r="I25387">
            <v>1.52</v>
          </cell>
          <cell r="J25387">
            <v>1.52</v>
          </cell>
        </row>
        <row r="25388">
          <cell r="F25388" t="str">
            <v>枫天线</v>
          </cell>
          <cell r="G25388" t="str">
            <v>VD6I430321</v>
          </cell>
          <cell r="H25388">
            <v>0</v>
          </cell>
          <cell r="I25388">
            <v>0.202</v>
          </cell>
          <cell r="J25388">
            <v>0.202</v>
          </cell>
        </row>
        <row r="25389">
          <cell r="F25389" t="str">
            <v>怡高线</v>
          </cell>
          <cell r="G25389" t="str">
            <v>VCV3430321</v>
          </cell>
          <cell r="H25389">
            <v>0</v>
          </cell>
          <cell r="I25389">
            <v>0.188</v>
          </cell>
          <cell r="J25389">
            <v>0.188</v>
          </cell>
        </row>
        <row r="25390">
          <cell r="F25390" t="str">
            <v>栏栏线</v>
          </cell>
          <cell r="G25390" t="str">
            <v>VC55430321</v>
          </cell>
          <cell r="H25390">
            <v>0</v>
          </cell>
          <cell r="I25390">
            <v>0.42</v>
          </cell>
          <cell r="J25390">
            <v>0.42</v>
          </cell>
        </row>
        <row r="25391">
          <cell r="F25391" t="str">
            <v>板三线</v>
          </cell>
          <cell r="G25391" t="str">
            <v>VC64430321</v>
          </cell>
          <cell r="H25391">
            <v>0</v>
          </cell>
          <cell r="I25391">
            <v>0.408</v>
          </cell>
          <cell r="J25391">
            <v>0.408</v>
          </cell>
        </row>
        <row r="25392">
          <cell r="F25392" t="str">
            <v>丁槐线</v>
          </cell>
          <cell r="G25392" t="str">
            <v>VC86430321</v>
          </cell>
          <cell r="H25392">
            <v>0</v>
          </cell>
          <cell r="I25392">
            <v>0.948</v>
          </cell>
          <cell r="J25392">
            <v>0.948</v>
          </cell>
        </row>
        <row r="25393">
          <cell r="F25393" t="str">
            <v>田高线</v>
          </cell>
          <cell r="G25393" t="str">
            <v>C15D430321</v>
          </cell>
          <cell r="H25393">
            <v>2.413</v>
          </cell>
          <cell r="I25393">
            <v>4.153</v>
          </cell>
          <cell r="J25393">
            <v>1.74</v>
          </cell>
        </row>
        <row r="25394">
          <cell r="F25394" t="str">
            <v>和黄线</v>
          </cell>
          <cell r="G25394" t="str">
            <v>C64N430321</v>
          </cell>
          <cell r="H25394">
            <v>0</v>
          </cell>
          <cell r="I25394">
            <v>1.819</v>
          </cell>
          <cell r="J25394">
            <v>1.819</v>
          </cell>
        </row>
        <row r="25395">
          <cell r="F25395" t="str">
            <v>上吴线</v>
          </cell>
          <cell r="G25395" t="str">
            <v>VCC4430321</v>
          </cell>
          <cell r="H25395">
            <v>0</v>
          </cell>
          <cell r="I25395">
            <v>0.328</v>
          </cell>
          <cell r="J25395">
            <v>0.328</v>
          </cell>
        </row>
        <row r="25396">
          <cell r="F25396" t="str">
            <v>龙高线</v>
          </cell>
          <cell r="G25396" t="str">
            <v>VCR6430321</v>
          </cell>
          <cell r="H25396">
            <v>0</v>
          </cell>
          <cell r="I25396">
            <v>0.984</v>
          </cell>
          <cell r="J25396">
            <v>0.984</v>
          </cell>
        </row>
        <row r="25397">
          <cell r="F25397" t="str">
            <v>石黑线</v>
          </cell>
          <cell r="G25397" t="str">
            <v>C01F430321</v>
          </cell>
          <cell r="H25397">
            <v>0</v>
          </cell>
          <cell r="I25397">
            <v>1.362</v>
          </cell>
          <cell r="J25397">
            <v>1.362</v>
          </cell>
        </row>
        <row r="25398">
          <cell r="F25398" t="str">
            <v>窑窑线</v>
          </cell>
          <cell r="G25398" t="str">
            <v>VC10430321</v>
          </cell>
          <cell r="H25398">
            <v>0</v>
          </cell>
          <cell r="I25398">
            <v>0.367</v>
          </cell>
          <cell r="J25398">
            <v>0.367</v>
          </cell>
        </row>
        <row r="25399">
          <cell r="F25399" t="str">
            <v>成熊线</v>
          </cell>
          <cell r="G25399" t="str">
            <v>C26K430321</v>
          </cell>
          <cell r="H25399">
            <v>0</v>
          </cell>
          <cell r="I25399">
            <v>0.883</v>
          </cell>
          <cell r="J25399">
            <v>0.883</v>
          </cell>
        </row>
        <row r="25400">
          <cell r="F25400" t="str">
            <v>托火线</v>
          </cell>
          <cell r="G25400" t="str">
            <v>C378430321</v>
          </cell>
          <cell r="H25400">
            <v>0</v>
          </cell>
          <cell r="I25400">
            <v>0.665</v>
          </cell>
          <cell r="J25400">
            <v>0.665</v>
          </cell>
        </row>
        <row r="25401">
          <cell r="F25401" t="str">
            <v>幸托线</v>
          </cell>
          <cell r="G25401" t="str">
            <v>C58E430321</v>
          </cell>
          <cell r="H25401">
            <v>0</v>
          </cell>
          <cell r="I25401">
            <v>0.192</v>
          </cell>
          <cell r="J25401">
            <v>0.192</v>
          </cell>
        </row>
        <row r="25402">
          <cell r="F25402" t="str">
            <v>蛛麻线</v>
          </cell>
          <cell r="G25402" t="str">
            <v>C61E430321</v>
          </cell>
          <cell r="H25402">
            <v>0</v>
          </cell>
          <cell r="I25402">
            <v>0.728</v>
          </cell>
          <cell r="J25402">
            <v>0.728</v>
          </cell>
        </row>
        <row r="25403">
          <cell r="F25403" t="str">
            <v>霞刘线</v>
          </cell>
          <cell r="G25403" t="str">
            <v>C63E430321</v>
          </cell>
          <cell r="H25403">
            <v>0</v>
          </cell>
          <cell r="I25403">
            <v>1.808</v>
          </cell>
          <cell r="J25403">
            <v>1.808</v>
          </cell>
        </row>
        <row r="25404">
          <cell r="F25404" t="str">
            <v>玻木线</v>
          </cell>
          <cell r="G25404" t="str">
            <v>C04B430321</v>
          </cell>
          <cell r="H25404">
            <v>0</v>
          </cell>
          <cell r="I25404">
            <v>1.685</v>
          </cell>
          <cell r="J25404">
            <v>1.685</v>
          </cell>
        </row>
        <row r="25405">
          <cell r="F25405" t="str">
            <v>凉茶线</v>
          </cell>
          <cell r="G25405" t="str">
            <v>C06B430321</v>
          </cell>
          <cell r="H25405">
            <v>0</v>
          </cell>
          <cell r="I25405">
            <v>0.724</v>
          </cell>
          <cell r="J25405">
            <v>0.724</v>
          </cell>
        </row>
        <row r="25406">
          <cell r="F25406" t="str">
            <v>木南线</v>
          </cell>
          <cell r="G25406" t="str">
            <v>C87E430321</v>
          </cell>
          <cell r="H25406">
            <v>0</v>
          </cell>
          <cell r="I25406">
            <v>0.937</v>
          </cell>
          <cell r="J25406">
            <v>0.937</v>
          </cell>
        </row>
        <row r="25407">
          <cell r="F25407" t="str">
            <v>下打线</v>
          </cell>
          <cell r="G25407" t="str">
            <v>VD1F430321</v>
          </cell>
          <cell r="H25407">
            <v>0</v>
          </cell>
          <cell r="I25407">
            <v>0.433</v>
          </cell>
          <cell r="J25407">
            <v>0.433</v>
          </cell>
        </row>
        <row r="25408">
          <cell r="F25408" t="str">
            <v>黄刘线</v>
          </cell>
          <cell r="G25408" t="str">
            <v>VD1L430321</v>
          </cell>
          <cell r="H25408">
            <v>0</v>
          </cell>
          <cell r="I25408">
            <v>0.363</v>
          </cell>
          <cell r="J25408">
            <v>0.363</v>
          </cell>
        </row>
        <row r="25409">
          <cell r="F25409" t="str">
            <v>永谭线</v>
          </cell>
          <cell r="G25409" t="str">
            <v>VD1N430321</v>
          </cell>
          <cell r="H25409">
            <v>0</v>
          </cell>
          <cell r="I25409">
            <v>0.728</v>
          </cell>
          <cell r="J25409">
            <v>0.728</v>
          </cell>
        </row>
        <row r="25410">
          <cell r="F25410" t="str">
            <v>元粉线</v>
          </cell>
          <cell r="G25410" t="str">
            <v>C350430321</v>
          </cell>
          <cell r="H25410">
            <v>0.637</v>
          </cell>
          <cell r="I25410">
            <v>1.326</v>
          </cell>
          <cell r="J25410">
            <v>0.689</v>
          </cell>
        </row>
        <row r="25411">
          <cell r="F25411" t="str">
            <v>云莲线</v>
          </cell>
          <cell r="G25411" t="str">
            <v>VC19430321</v>
          </cell>
          <cell r="H25411">
            <v>0</v>
          </cell>
          <cell r="I25411">
            <v>0.803</v>
          </cell>
          <cell r="J25411">
            <v>0.803</v>
          </cell>
        </row>
        <row r="25412">
          <cell r="F25412" t="str">
            <v>G肖线</v>
          </cell>
          <cell r="G25412" t="str">
            <v>C90L430321</v>
          </cell>
          <cell r="H25412">
            <v>0</v>
          </cell>
          <cell r="I25412">
            <v>0.668</v>
          </cell>
          <cell r="J25412">
            <v>0.668</v>
          </cell>
        </row>
        <row r="25413">
          <cell r="F25413" t="str">
            <v>G铁线</v>
          </cell>
          <cell r="G25413" t="str">
            <v>VC13430321</v>
          </cell>
          <cell r="H25413">
            <v>0</v>
          </cell>
          <cell r="I25413">
            <v>0.875</v>
          </cell>
          <cell r="J25413">
            <v>0.875</v>
          </cell>
        </row>
        <row r="25414">
          <cell r="F25414" t="str">
            <v>云云线</v>
          </cell>
          <cell r="G25414" t="str">
            <v>VD01430321</v>
          </cell>
          <cell r="H25414">
            <v>0</v>
          </cell>
          <cell r="I25414">
            <v>0.439</v>
          </cell>
          <cell r="J25414">
            <v>0.439</v>
          </cell>
        </row>
        <row r="25415">
          <cell r="F25415" t="str">
            <v>G王线</v>
          </cell>
          <cell r="G25415" t="str">
            <v>VD11430321</v>
          </cell>
          <cell r="H25415">
            <v>0</v>
          </cell>
          <cell r="I25415">
            <v>0.365</v>
          </cell>
          <cell r="J25415">
            <v>0.365</v>
          </cell>
        </row>
        <row r="25416">
          <cell r="F25416" t="str">
            <v>G上线</v>
          </cell>
          <cell r="G25416" t="str">
            <v>VD13430321</v>
          </cell>
          <cell r="H25416">
            <v>0</v>
          </cell>
          <cell r="I25416">
            <v>0.404</v>
          </cell>
          <cell r="J25416">
            <v>0.404</v>
          </cell>
        </row>
        <row r="25417">
          <cell r="F25417" t="str">
            <v>隐新线</v>
          </cell>
          <cell r="G25417" t="str">
            <v>VJ63430321</v>
          </cell>
          <cell r="H25417">
            <v>0</v>
          </cell>
          <cell r="I25417">
            <v>0.568</v>
          </cell>
          <cell r="J25417">
            <v>0.568</v>
          </cell>
        </row>
        <row r="25418">
          <cell r="F25418" t="str">
            <v>围上线</v>
          </cell>
          <cell r="G25418" t="str">
            <v>VJ66430321</v>
          </cell>
          <cell r="H25418">
            <v>0</v>
          </cell>
          <cell r="I25418">
            <v>1.045</v>
          </cell>
          <cell r="J25418">
            <v>1.045</v>
          </cell>
        </row>
        <row r="25419">
          <cell r="F25419" t="str">
            <v>村沙线</v>
          </cell>
          <cell r="G25419" t="str">
            <v>VJO3430321</v>
          </cell>
          <cell r="H25419">
            <v>0</v>
          </cell>
          <cell r="I25419">
            <v>1.104</v>
          </cell>
          <cell r="J25419">
            <v>1.104</v>
          </cell>
        </row>
        <row r="25420">
          <cell r="F25420" t="str">
            <v>邓黄线</v>
          </cell>
          <cell r="G25420" t="str">
            <v>VJO6430321</v>
          </cell>
          <cell r="H25420">
            <v>0</v>
          </cell>
          <cell r="I25420">
            <v>1.439</v>
          </cell>
          <cell r="J25420">
            <v>1.439</v>
          </cell>
        </row>
        <row r="25421">
          <cell r="F25421" t="str">
            <v>曾家-曾家</v>
          </cell>
          <cell r="G25421" t="str">
            <v>C469430321</v>
          </cell>
          <cell r="H25421">
            <v>3.77</v>
          </cell>
          <cell r="I25421">
            <v>4.557</v>
          </cell>
          <cell r="J25421">
            <v>0.787</v>
          </cell>
        </row>
        <row r="25422">
          <cell r="F25422" t="str">
            <v>杨石线</v>
          </cell>
          <cell r="G25422" t="str">
            <v>VJL9430321</v>
          </cell>
          <cell r="H25422">
            <v>0</v>
          </cell>
          <cell r="I25422">
            <v>0.662</v>
          </cell>
          <cell r="J25422">
            <v>0.662</v>
          </cell>
        </row>
        <row r="25423">
          <cell r="F25423" t="str">
            <v>杨石线</v>
          </cell>
          <cell r="G25423" t="str">
            <v>VJN4430321</v>
          </cell>
          <cell r="H25423">
            <v>0</v>
          </cell>
          <cell r="I25423">
            <v>0.144</v>
          </cell>
          <cell r="J25423">
            <v>0.144</v>
          </cell>
        </row>
        <row r="25424">
          <cell r="F25424" t="str">
            <v>新贺线</v>
          </cell>
          <cell r="G25424" t="str">
            <v>C83J430321</v>
          </cell>
          <cell r="H25424">
            <v>0</v>
          </cell>
          <cell r="I25424">
            <v>1.595</v>
          </cell>
          <cell r="J25424">
            <v>1.595</v>
          </cell>
        </row>
        <row r="25425">
          <cell r="F25425" t="str">
            <v>下柏线</v>
          </cell>
          <cell r="G25425" t="str">
            <v>CJ49430321</v>
          </cell>
          <cell r="H25425">
            <v>1.129</v>
          </cell>
          <cell r="I25425">
            <v>2.381</v>
          </cell>
          <cell r="J25425">
            <v>1.252</v>
          </cell>
        </row>
        <row r="25426">
          <cell r="F25426" t="str">
            <v>甘粉线</v>
          </cell>
          <cell r="G25426" t="str">
            <v>VJL0430321</v>
          </cell>
          <cell r="H25426">
            <v>0</v>
          </cell>
          <cell r="I25426">
            <v>1.465</v>
          </cell>
          <cell r="J25426">
            <v>1.465</v>
          </cell>
        </row>
        <row r="25427">
          <cell r="F25427" t="str">
            <v>堆扶线</v>
          </cell>
          <cell r="G25427" t="str">
            <v>C62H430321</v>
          </cell>
          <cell r="H25427">
            <v>0</v>
          </cell>
          <cell r="I25427">
            <v>0.532</v>
          </cell>
          <cell r="J25427">
            <v>0.532</v>
          </cell>
        </row>
        <row r="25428">
          <cell r="F25428" t="str">
            <v>水泮线</v>
          </cell>
          <cell r="G25428" t="str">
            <v>C99B430321</v>
          </cell>
          <cell r="H25428">
            <v>0</v>
          </cell>
          <cell r="I25428">
            <v>2.631</v>
          </cell>
          <cell r="J25428">
            <v>2.631</v>
          </cell>
        </row>
        <row r="25429">
          <cell r="F25429" t="str">
            <v>群英线</v>
          </cell>
          <cell r="G25429" t="str">
            <v>VJE4430321</v>
          </cell>
          <cell r="H25429">
            <v>0</v>
          </cell>
          <cell r="I25429">
            <v>0.631</v>
          </cell>
          <cell r="J25429">
            <v>0.631</v>
          </cell>
        </row>
        <row r="25430">
          <cell r="F25430" t="str">
            <v>伍杉线</v>
          </cell>
          <cell r="G25430" t="str">
            <v>VJO0430321</v>
          </cell>
          <cell r="H25430">
            <v>0</v>
          </cell>
          <cell r="I25430">
            <v>0.34</v>
          </cell>
          <cell r="J25430">
            <v>0.34</v>
          </cell>
        </row>
        <row r="25431">
          <cell r="F25431" t="str">
            <v>谭塘线</v>
          </cell>
          <cell r="G25431" t="str">
            <v>VJ57430321</v>
          </cell>
          <cell r="H25431">
            <v>0</v>
          </cell>
          <cell r="I25431">
            <v>0.806</v>
          </cell>
          <cell r="J25431">
            <v>0.806</v>
          </cell>
        </row>
        <row r="25432">
          <cell r="F25432" t="str">
            <v>白长线</v>
          </cell>
          <cell r="G25432" t="str">
            <v>VJA7430321</v>
          </cell>
          <cell r="H25432">
            <v>0</v>
          </cell>
          <cell r="I25432">
            <v>0.844</v>
          </cell>
          <cell r="J25432">
            <v>0.844</v>
          </cell>
        </row>
        <row r="25433">
          <cell r="F25433" t="str">
            <v>张爱线</v>
          </cell>
          <cell r="G25433" t="str">
            <v>VJ86430321</v>
          </cell>
          <cell r="H25433">
            <v>0</v>
          </cell>
          <cell r="I25433">
            <v>0.475</v>
          </cell>
          <cell r="J25433">
            <v>0.475</v>
          </cell>
        </row>
        <row r="25434">
          <cell r="F25434" t="str">
            <v>新方线</v>
          </cell>
          <cell r="G25434" t="str">
            <v>C868430321</v>
          </cell>
          <cell r="H25434">
            <v>1.31</v>
          </cell>
          <cell r="I25434">
            <v>3.488</v>
          </cell>
          <cell r="J25434">
            <v>2.178</v>
          </cell>
        </row>
        <row r="25435">
          <cell r="F25435" t="str">
            <v>猫蔡线</v>
          </cell>
          <cell r="G25435" t="str">
            <v>VJB9430321</v>
          </cell>
          <cell r="H25435">
            <v>0</v>
          </cell>
          <cell r="I25435">
            <v>0.667</v>
          </cell>
          <cell r="J25435">
            <v>0.667</v>
          </cell>
        </row>
        <row r="25436">
          <cell r="F25436" t="str">
            <v>流铁线</v>
          </cell>
          <cell r="G25436" t="str">
            <v>C458430321</v>
          </cell>
          <cell r="H25436">
            <v>1.261</v>
          </cell>
          <cell r="I25436">
            <v>1.603</v>
          </cell>
          <cell r="J25436">
            <v>0.342</v>
          </cell>
        </row>
        <row r="25437">
          <cell r="F25437" t="str">
            <v>隐新线</v>
          </cell>
          <cell r="G25437" t="str">
            <v>VJ63430321</v>
          </cell>
          <cell r="H25437">
            <v>0</v>
          </cell>
          <cell r="I25437">
            <v>0.67</v>
          </cell>
          <cell r="J25437">
            <v>0.67</v>
          </cell>
        </row>
        <row r="25438">
          <cell r="F25438" t="str">
            <v>茶船线</v>
          </cell>
          <cell r="G25438" t="str">
            <v>VJL4430321</v>
          </cell>
          <cell r="H25438">
            <v>0</v>
          </cell>
          <cell r="I25438">
            <v>0.48</v>
          </cell>
          <cell r="J25438">
            <v>0.48</v>
          </cell>
        </row>
        <row r="25439">
          <cell r="F25439" t="str">
            <v>先永线</v>
          </cell>
          <cell r="G25439" t="str">
            <v>VJF4430321</v>
          </cell>
          <cell r="H25439">
            <v>0</v>
          </cell>
          <cell r="I25439">
            <v>0.626</v>
          </cell>
          <cell r="J25439">
            <v>0.626</v>
          </cell>
        </row>
        <row r="25440">
          <cell r="F25440" t="str">
            <v>上付线</v>
          </cell>
          <cell r="G25440" t="str">
            <v>C57H430321</v>
          </cell>
          <cell r="H25440">
            <v>0</v>
          </cell>
          <cell r="I25440">
            <v>2.835</v>
          </cell>
          <cell r="J25440">
            <v>2.835</v>
          </cell>
        </row>
        <row r="25441">
          <cell r="F25441" t="str">
            <v>白长线</v>
          </cell>
          <cell r="G25441" t="str">
            <v>VJA7430321</v>
          </cell>
          <cell r="H25441">
            <v>0</v>
          </cell>
          <cell r="I25441">
            <v>0.432</v>
          </cell>
          <cell r="J25441">
            <v>0.432</v>
          </cell>
        </row>
        <row r="25442">
          <cell r="F25442" t="str">
            <v>袁水线</v>
          </cell>
          <cell r="G25442" t="str">
            <v>VJY5430321</v>
          </cell>
          <cell r="H25442">
            <v>0</v>
          </cell>
          <cell r="I25442">
            <v>0.287</v>
          </cell>
          <cell r="J25442">
            <v>0.287</v>
          </cell>
        </row>
        <row r="25443">
          <cell r="F25443" t="str">
            <v>烂沙线</v>
          </cell>
          <cell r="G25443" t="str">
            <v>VJ00430321</v>
          </cell>
          <cell r="H25443">
            <v>0</v>
          </cell>
          <cell r="I25443">
            <v>0.876</v>
          </cell>
          <cell r="J25443">
            <v>0.876</v>
          </cell>
        </row>
        <row r="25444">
          <cell r="F25444" t="str">
            <v>新严线</v>
          </cell>
          <cell r="G25444" t="str">
            <v>VJJ1430321</v>
          </cell>
          <cell r="H25444">
            <v>0</v>
          </cell>
          <cell r="I25444">
            <v>0.795</v>
          </cell>
          <cell r="J25444">
            <v>0.795</v>
          </cell>
        </row>
        <row r="25445">
          <cell r="F25445" t="str">
            <v>刘楼线</v>
          </cell>
          <cell r="G25445" t="str">
            <v>C92N430321</v>
          </cell>
          <cell r="H25445">
            <v>0</v>
          </cell>
          <cell r="I25445">
            <v>0.676</v>
          </cell>
          <cell r="J25445">
            <v>0.676</v>
          </cell>
        </row>
        <row r="25446">
          <cell r="F25446" t="str">
            <v>新荷线</v>
          </cell>
          <cell r="G25446" t="str">
            <v>C59H430321</v>
          </cell>
          <cell r="H25446">
            <v>1.174</v>
          </cell>
          <cell r="I25446">
            <v>3.368</v>
          </cell>
          <cell r="J25446">
            <v>2.194</v>
          </cell>
        </row>
        <row r="25447">
          <cell r="F25447" t="str">
            <v>王栗线</v>
          </cell>
          <cell r="G25447" t="str">
            <v>VJD9430321</v>
          </cell>
          <cell r="H25447">
            <v>0</v>
          </cell>
          <cell r="I25447">
            <v>1.314</v>
          </cell>
          <cell r="J25447">
            <v>1.314</v>
          </cell>
        </row>
        <row r="25448">
          <cell r="F25448" t="str">
            <v>藕曹线</v>
          </cell>
          <cell r="G25448" t="str">
            <v>VJR1430321</v>
          </cell>
          <cell r="H25448">
            <v>0</v>
          </cell>
          <cell r="I25448">
            <v>0.481</v>
          </cell>
          <cell r="J25448">
            <v>0.481</v>
          </cell>
        </row>
        <row r="25449">
          <cell r="F25449" t="str">
            <v>石黄线</v>
          </cell>
          <cell r="G25449" t="str">
            <v>VJE1430321</v>
          </cell>
          <cell r="H25449">
            <v>0</v>
          </cell>
          <cell r="I25449">
            <v>1.517</v>
          </cell>
          <cell r="J25449">
            <v>1.517</v>
          </cell>
        </row>
        <row r="25450">
          <cell r="F25450" t="str">
            <v>上雨线</v>
          </cell>
          <cell r="G25450" t="str">
            <v>VJF0430321</v>
          </cell>
          <cell r="H25450">
            <v>0</v>
          </cell>
          <cell r="I25450">
            <v>0.601</v>
          </cell>
          <cell r="J25450">
            <v>0.601</v>
          </cell>
        </row>
        <row r="25451">
          <cell r="F25451" t="str">
            <v>村大线</v>
          </cell>
          <cell r="G25451" t="str">
            <v>VJH9430321</v>
          </cell>
          <cell r="H25451">
            <v>0</v>
          </cell>
          <cell r="I25451">
            <v>0.811</v>
          </cell>
          <cell r="J25451">
            <v>0.811</v>
          </cell>
        </row>
        <row r="25452">
          <cell r="F25452" t="str">
            <v>木刘线</v>
          </cell>
          <cell r="G25452" t="str">
            <v>VJS6430321</v>
          </cell>
          <cell r="H25452">
            <v>0</v>
          </cell>
          <cell r="I25452">
            <v>0.724</v>
          </cell>
          <cell r="J25452">
            <v>0.724</v>
          </cell>
        </row>
        <row r="25453">
          <cell r="F25453" t="str">
            <v>王油线</v>
          </cell>
          <cell r="G25453" t="str">
            <v>VJS8430321</v>
          </cell>
          <cell r="H25453">
            <v>0</v>
          </cell>
          <cell r="I25453">
            <v>0.578</v>
          </cell>
          <cell r="J25453">
            <v>0.578</v>
          </cell>
        </row>
        <row r="25454">
          <cell r="F25454" t="str">
            <v>柳大线</v>
          </cell>
          <cell r="G25454" t="str">
            <v>VJT4430321</v>
          </cell>
          <cell r="H25454">
            <v>0</v>
          </cell>
          <cell r="I25454">
            <v>0.319</v>
          </cell>
          <cell r="J25454">
            <v>0.319</v>
          </cell>
        </row>
        <row r="25455">
          <cell r="F25455" t="str">
            <v>新水线</v>
          </cell>
          <cell r="G25455" t="str">
            <v>C475430321</v>
          </cell>
          <cell r="H25455">
            <v>2.971</v>
          </cell>
          <cell r="I25455">
            <v>3.787</v>
          </cell>
          <cell r="J25455">
            <v>0.816</v>
          </cell>
        </row>
        <row r="25456">
          <cell r="F25456" t="str">
            <v>杉南线</v>
          </cell>
          <cell r="G25456" t="str">
            <v>C56D430321</v>
          </cell>
          <cell r="H25456">
            <v>0</v>
          </cell>
          <cell r="I25456">
            <v>1.159</v>
          </cell>
          <cell r="J25456">
            <v>1.159</v>
          </cell>
        </row>
        <row r="25457">
          <cell r="F25457" t="str">
            <v>槐上线</v>
          </cell>
          <cell r="G25457" t="str">
            <v>VJC1430321</v>
          </cell>
          <cell r="H25457">
            <v>0</v>
          </cell>
          <cell r="I25457">
            <v>0.646</v>
          </cell>
          <cell r="J25457">
            <v>0.646</v>
          </cell>
        </row>
        <row r="25458">
          <cell r="F25458" t="str">
            <v>学南线</v>
          </cell>
          <cell r="G25458" t="str">
            <v>C445430321</v>
          </cell>
          <cell r="H25458">
            <v>0</v>
          </cell>
          <cell r="I25458">
            <v>4.931</v>
          </cell>
          <cell r="J25458">
            <v>4.931</v>
          </cell>
        </row>
        <row r="25459">
          <cell r="F25459" t="str">
            <v>村良线</v>
          </cell>
          <cell r="G25459" t="str">
            <v>C76H430321</v>
          </cell>
          <cell r="H25459">
            <v>0</v>
          </cell>
          <cell r="I25459">
            <v>2.162</v>
          </cell>
          <cell r="J25459">
            <v>2.162</v>
          </cell>
        </row>
        <row r="25460">
          <cell r="F25460" t="str">
            <v>良羊线</v>
          </cell>
          <cell r="G25460" t="str">
            <v>VJC9430321</v>
          </cell>
          <cell r="H25460">
            <v>0</v>
          </cell>
          <cell r="I25460">
            <v>1.149</v>
          </cell>
          <cell r="J25460">
            <v>1.149</v>
          </cell>
        </row>
        <row r="25461">
          <cell r="F25461" t="str">
            <v>水周线</v>
          </cell>
          <cell r="G25461" t="str">
            <v>VJN7430321</v>
          </cell>
          <cell r="H25461">
            <v>0</v>
          </cell>
          <cell r="I25461">
            <v>0.476</v>
          </cell>
          <cell r="J25461">
            <v>0.476</v>
          </cell>
        </row>
        <row r="25462">
          <cell r="F25462" t="str">
            <v>留邓线</v>
          </cell>
          <cell r="G25462" t="str">
            <v>C76N430321</v>
          </cell>
          <cell r="H25462">
            <v>0</v>
          </cell>
          <cell r="I25462">
            <v>1.807</v>
          </cell>
          <cell r="J25462">
            <v>1.807</v>
          </cell>
        </row>
        <row r="25463">
          <cell r="F25463" t="str">
            <v>张线</v>
          </cell>
          <cell r="G25463" t="str">
            <v>VJF1430321</v>
          </cell>
          <cell r="H25463">
            <v>0</v>
          </cell>
          <cell r="I25463">
            <v>0.15</v>
          </cell>
          <cell r="J25463">
            <v>0.15</v>
          </cell>
        </row>
        <row r="25464">
          <cell r="F25464" t="str">
            <v>符严线</v>
          </cell>
          <cell r="G25464" t="str">
            <v>C07C430321</v>
          </cell>
          <cell r="H25464">
            <v>0</v>
          </cell>
          <cell r="I25464">
            <v>1.887</v>
          </cell>
          <cell r="J25464">
            <v>1.887</v>
          </cell>
        </row>
        <row r="25465">
          <cell r="F25465" t="str">
            <v>上张线</v>
          </cell>
          <cell r="G25465" t="str">
            <v>C10C430321</v>
          </cell>
          <cell r="H25465">
            <v>0</v>
          </cell>
          <cell r="I25465">
            <v>1.036</v>
          </cell>
          <cell r="J25465">
            <v>1.036</v>
          </cell>
        </row>
        <row r="25466">
          <cell r="F25466" t="str">
            <v>谭大线</v>
          </cell>
          <cell r="G25466" t="str">
            <v>C44A430321</v>
          </cell>
          <cell r="H25466">
            <v>0</v>
          </cell>
          <cell r="I25466">
            <v>1.063</v>
          </cell>
          <cell r="J25466">
            <v>1.063</v>
          </cell>
        </row>
        <row r="25467">
          <cell r="F25467" t="str">
            <v>毛胜线</v>
          </cell>
          <cell r="G25467" t="str">
            <v>C53H430321</v>
          </cell>
          <cell r="H25467">
            <v>0</v>
          </cell>
          <cell r="I25467">
            <v>2.418</v>
          </cell>
          <cell r="J25467">
            <v>2.418</v>
          </cell>
        </row>
        <row r="25468">
          <cell r="F25468" t="str">
            <v>山董线</v>
          </cell>
          <cell r="G25468" t="str">
            <v>C55D430321</v>
          </cell>
          <cell r="H25468">
            <v>1.035</v>
          </cell>
          <cell r="I25468">
            <v>4.168</v>
          </cell>
          <cell r="J25468">
            <v>3.133</v>
          </cell>
        </row>
        <row r="25469">
          <cell r="F25469" t="str">
            <v>王陈线</v>
          </cell>
          <cell r="G25469" t="str">
            <v>VJV6430321</v>
          </cell>
          <cell r="H25469">
            <v>0</v>
          </cell>
          <cell r="I25469">
            <v>0.126</v>
          </cell>
          <cell r="J25469">
            <v>0.126</v>
          </cell>
        </row>
        <row r="25470">
          <cell r="F25470" t="str">
            <v>高木线</v>
          </cell>
          <cell r="G25470" t="str">
            <v>C77M430321</v>
          </cell>
          <cell r="H25470">
            <v>0</v>
          </cell>
          <cell r="I25470">
            <v>0.742</v>
          </cell>
          <cell r="J25470">
            <v>0.742</v>
          </cell>
        </row>
        <row r="25471">
          <cell r="F25471" t="str">
            <v>同颜线</v>
          </cell>
          <cell r="G25471" t="str">
            <v>VJ26430321</v>
          </cell>
          <cell r="H25471">
            <v>0</v>
          </cell>
          <cell r="I25471">
            <v>0.504</v>
          </cell>
          <cell r="J25471">
            <v>0.504</v>
          </cell>
        </row>
        <row r="25472">
          <cell r="F25472" t="str">
            <v>颜山线</v>
          </cell>
          <cell r="G25472" t="str">
            <v>VJN8430321</v>
          </cell>
          <cell r="H25472">
            <v>0</v>
          </cell>
          <cell r="I25472">
            <v>0.771</v>
          </cell>
          <cell r="J25472">
            <v>0.771</v>
          </cell>
        </row>
        <row r="25473">
          <cell r="F25473" t="str">
            <v>肖王线</v>
          </cell>
          <cell r="G25473" t="str">
            <v>VJN9430321</v>
          </cell>
          <cell r="H25473">
            <v>0</v>
          </cell>
          <cell r="I25473">
            <v>0.879</v>
          </cell>
          <cell r="J25473">
            <v>0.879</v>
          </cell>
        </row>
        <row r="25474">
          <cell r="F25474" t="str">
            <v>山山线</v>
          </cell>
          <cell r="G25474" t="str">
            <v>VJP3430321</v>
          </cell>
          <cell r="H25474">
            <v>0</v>
          </cell>
          <cell r="I25474">
            <v>0.133</v>
          </cell>
          <cell r="J25474">
            <v>0.133</v>
          </cell>
        </row>
        <row r="25475">
          <cell r="F25475" t="str">
            <v>朱小线</v>
          </cell>
          <cell r="G25475" t="str">
            <v>VJU0430321</v>
          </cell>
          <cell r="H25475">
            <v>0</v>
          </cell>
          <cell r="I25475">
            <v>1.171</v>
          </cell>
          <cell r="J25475">
            <v>1.171</v>
          </cell>
        </row>
        <row r="25476">
          <cell r="G25476" t="str">
            <v>V000</v>
          </cell>
          <cell r="H25476">
            <v>0</v>
          </cell>
          <cell r="I25476">
            <v>0.238</v>
          </cell>
          <cell r="J25476">
            <v>0.238</v>
          </cell>
        </row>
        <row r="25477">
          <cell r="F25477" t="str">
            <v>关荷线</v>
          </cell>
          <cell r="G25477" t="str">
            <v>C01C430321</v>
          </cell>
          <cell r="H25477">
            <v>0</v>
          </cell>
          <cell r="I25477">
            <v>2.045</v>
          </cell>
          <cell r="J25477">
            <v>2.045</v>
          </cell>
        </row>
        <row r="25478">
          <cell r="F25478" t="str">
            <v>庙渡线</v>
          </cell>
          <cell r="G25478" t="str">
            <v>C63L430321</v>
          </cell>
          <cell r="H25478">
            <v>0</v>
          </cell>
          <cell r="I25478">
            <v>0.835</v>
          </cell>
          <cell r="J25478">
            <v>0.835</v>
          </cell>
        </row>
        <row r="25479">
          <cell r="F25479" t="str">
            <v>铁大线</v>
          </cell>
          <cell r="G25479" t="str">
            <v>CJ48430321</v>
          </cell>
          <cell r="H25479">
            <v>0</v>
          </cell>
          <cell r="I25479">
            <v>2.306</v>
          </cell>
          <cell r="J25479">
            <v>2.306</v>
          </cell>
        </row>
        <row r="25480">
          <cell r="F25480" t="str">
            <v>大管线</v>
          </cell>
          <cell r="G25480" t="str">
            <v>VJK2430321</v>
          </cell>
          <cell r="H25480">
            <v>0</v>
          </cell>
          <cell r="I25480">
            <v>1.197</v>
          </cell>
          <cell r="J25480">
            <v>1.197</v>
          </cell>
        </row>
        <row r="25481">
          <cell r="F25481" t="str">
            <v>罗高线</v>
          </cell>
          <cell r="G25481" t="str">
            <v>VJK4430321</v>
          </cell>
          <cell r="H25481">
            <v>0</v>
          </cell>
          <cell r="I25481">
            <v>0.509</v>
          </cell>
          <cell r="J25481">
            <v>0.509</v>
          </cell>
        </row>
        <row r="25482">
          <cell r="F25482" t="str">
            <v>山楠线</v>
          </cell>
          <cell r="G25482" t="str">
            <v>C04C430321</v>
          </cell>
          <cell r="H25482">
            <v>0</v>
          </cell>
          <cell r="I25482">
            <v>0.372</v>
          </cell>
          <cell r="J25482">
            <v>0.372</v>
          </cell>
        </row>
        <row r="25483">
          <cell r="F25483" t="str">
            <v>瓦胜线</v>
          </cell>
          <cell r="G25483" t="str">
            <v>C05C430321</v>
          </cell>
          <cell r="H25483">
            <v>0</v>
          </cell>
          <cell r="I25483">
            <v>1.779</v>
          </cell>
          <cell r="J25483">
            <v>1.779</v>
          </cell>
        </row>
        <row r="25484">
          <cell r="F25484" t="str">
            <v>泉观线</v>
          </cell>
          <cell r="G25484" t="str">
            <v>C65H430321</v>
          </cell>
          <cell r="H25484">
            <v>0</v>
          </cell>
          <cell r="I25484">
            <v>0.535</v>
          </cell>
          <cell r="J25484">
            <v>0.535</v>
          </cell>
        </row>
        <row r="25485">
          <cell r="F25485" t="str">
            <v>大岭线</v>
          </cell>
          <cell r="G25485" t="str">
            <v>VJR3430321</v>
          </cell>
          <cell r="H25485">
            <v>0</v>
          </cell>
          <cell r="I25485">
            <v>1.003</v>
          </cell>
          <cell r="J25485">
            <v>1.003</v>
          </cell>
        </row>
        <row r="25486">
          <cell r="F25486" t="str">
            <v>泉兰线</v>
          </cell>
          <cell r="G25486" t="str">
            <v>VJR5430321</v>
          </cell>
          <cell r="H25486">
            <v>0</v>
          </cell>
          <cell r="I25486">
            <v>1.137</v>
          </cell>
          <cell r="J25486">
            <v>1.137</v>
          </cell>
        </row>
        <row r="25487">
          <cell r="F25487" t="str">
            <v>严山线</v>
          </cell>
          <cell r="G25487" t="str">
            <v>VJR8430321</v>
          </cell>
          <cell r="H25487">
            <v>0</v>
          </cell>
          <cell r="I25487">
            <v>0.921</v>
          </cell>
          <cell r="J25487">
            <v>0.921</v>
          </cell>
        </row>
        <row r="25488">
          <cell r="F25488" t="str">
            <v>黑观线</v>
          </cell>
          <cell r="G25488" t="str">
            <v>VJS1430321</v>
          </cell>
          <cell r="H25488">
            <v>0</v>
          </cell>
          <cell r="I25488">
            <v>0.961</v>
          </cell>
          <cell r="J25488">
            <v>0.961</v>
          </cell>
        </row>
        <row r="25489">
          <cell r="F25489" t="str">
            <v>黑下线</v>
          </cell>
          <cell r="G25489" t="str">
            <v>CJ22430321</v>
          </cell>
          <cell r="H25489">
            <v>0</v>
          </cell>
          <cell r="I25489">
            <v>0.316</v>
          </cell>
          <cell r="J25489">
            <v>0.316</v>
          </cell>
        </row>
        <row r="25490">
          <cell r="F25490" t="str">
            <v>八云线</v>
          </cell>
          <cell r="G25490" t="str">
            <v>VJN5430321</v>
          </cell>
          <cell r="H25490">
            <v>0</v>
          </cell>
          <cell r="I25490">
            <v>0.883</v>
          </cell>
          <cell r="J25490">
            <v>0.883</v>
          </cell>
        </row>
        <row r="25491">
          <cell r="F25491" t="str">
            <v>大窑线</v>
          </cell>
          <cell r="G25491" t="str">
            <v>C866430321</v>
          </cell>
          <cell r="H25491">
            <v>0</v>
          </cell>
          <cell r="I25491">
            <v>0.819</v>
          </cell>
          <cell r="J25491">
            <v>0.819</v>
          </cell>
        </row>
        <row r="25492">
          <cell r="F25492" t="str">
            <v>周扶线</v>
          </cell>
          <cell r="G25492" t="str">
            <v>C66A430321</v>
          </cell>
          <cell r="H25492">
            <v>0</v>
          </cell>
          <cell r="I25492">
            <v>0.995</v>
          </cell>
          <cell r="J25492">
            <v>0.995</v>
          </cell>
        </row>
        <row r="25493">
          <cell r="F25493" t="str">
            <v>分周线</v>
          </cell>
          <cell r="G25493" t="str">
            <v>VM28430321</v>
          </cell>
          <cell r="H25493">
            <v>0</v>
          </cell>
          <cell r="I25493">
            <v>0.318</v>
          </cell>
          <cell r="J25493">
            <v>0.318</v>
          </cell>
        </row>
        <row r="25494">
          <cell r="F25494" t="str">
            <v>石衡线</v>
          </cell>
          <cell r="G25494" t="str">
            <v>VM95430321</v>
          </cell>
          <cell r="H25494">
            <v>0</v>
          </cell>
          <cell r="I25494">
            <v>0.491</v>
          </cell>
          <cell r="J25494">
            <v>0.491</v>
          </cell>
        </row>
        <row r="25495">
          <cell r="F25495" t="str">
            <v>新衡线</v>
          </cell>
          <cell r="G25495" t="str">
            <v>VM69430321</v>
          </cell>
          <cell r="H25495">
            <v>0</v>
          </cell>
          <cell r="I25495">
            <v>0.243</v>
          </cell>
          <cell r="J25495">
            <v>0.243</v>
          </cell>
        </row>
        <row r="25496">
          <cell r="F25496" t="str">
            <v>老众线</v>
          </cell>
          <cell r="G25496" t="str">
            <v>C51D430321</v>
          </cell>
          <cell r="H25496">
            <v>0</v>
          </cell>
          <cell r="I25496">
            <v>0.091</v>
          </cell>
          <cell r="J25496">
            <v>0.091</v>
          </cell>
        </row>
        <row r="25497">
          <cell r="F25497" t="str">
            <v>山茶线</v>
          </cell>
          <cell r="G25497" t="str">
            <v>C91A430321</v>
          </cell>
          <cell r="H25497">
            <v>0</v>
          </cell>
          <cell r="I25497">
            <v>0.582</v>
          </cell>
          <cell r="J25497">
            <v>0.582</v>
          </cell>
        </row>
        <row r="25498">
          <cell r="F25498" t="str">
            <v>长伍线</v>
          </cell>
          <cell r="G25498" t="str">
            <v>C52C430321</v>
          </cell>
          <cell r="H25498">
            <v>0</v>
          </cell>
          <cell r="I25498">
            <v>1.233</v>
          </cell>
          <cell r="J25498">
            <v>1.233</v>
          </cell>
        </row>
        <row r="25499">
          <cell r="F25499" t="str">
            <v>山胡线</v>
          </cell>
          <cell r="G25499" t="str">
            <v>VMG2430321</v>
          </cell>
          <cell r="H25499">
            <v>0</v>
          </cell>
          <cell r="I25499">
            <v>0.421</v>
          </cell>
          <cell r="J25499">
            <v>0.421</v>
          </cell>
        </row>
        <row r="25500">
          <cell r="F25500" t="str">
            <v>老水线</v>
          </cell>
          <cell r="G25500" t="str">
            <v>VM55430321</v>
          </cell>
          <cell r="H25500">
            <v>0</v>
          </cell>
          <cell r="I25500">
            <v>1.474</v>
          </cell>
          <cell r="J25500">
            <v>1.474</v>
          </cell>
        </row>
        <row r="25501">
          <cell r="F25501" t="str">
            <v>新大线</v>
          </cell>
          <cell r="G25501" t="str">
            <v>VM60430321</v>
          </cell>
          <cell r="H25501">
            <v>0</v>
          </cell>
          <cell r="I25501">
            <v>1.298</v>
          </cell>
          <cell r="J25501">
            <v>1.298</v>
          </cell>
        </row>
        <row r="25502">
          <cell r="F25502" t="str">
            <v>老毛线</v>
          </cell>
          <cell r="G25502" t="str">
            <v>VM80430321</v>
          </cell>
          <cell r="H25502">
            <v>0</v>
          </cell>
          <cell r="I25502">
            <v>0.374</v>
          </cell>
          <cell r="J25502">
            <v>0.374</v>
          </cell>
        </row>
        <row r="25503">
          <cell r="F25503" t="str">
            <v>大衡线</v>
          </cell>
          <cell r="G25503" t="str">
            <v>C84I430321</v>
          </cell>
          <cell r="H25503">
            <v>0</v>
          </cell>
          <cell r="I25503">
            <v>2.361</v>
          </cell>
          <cell r="J25503">
            <v>2.361</v>
          </cell>
        </row>
        <row r="25504">
          <cell r="F25504" t="str">
            <v>排红线</v>
          </cell>
          <cell r="G25504" t="str">
            <v>VM18430321</v>
          </cell>
          <cell r="H25504">
            <v>0</v>
          </cell>
          <cell r="I25504">
            <v>0.445</v>
          </cell>
          <cell r="J25504">
            <v>0.445</v>
          </cell>
        </row>
        <row r="25505">
          <cell r="F25505" t="str">
            <v>新晓线</v>
          </cell>
          <cell r="G25505" t="str">
            <v>C57I430321</v>
          </cell>
          <cell r="H25505">
            <v>0</v>
          </cell>
          <cell r="I25505">
            <v>1.107</v>
          </cell>
          <cell r="J25505">
            <v>1.107</v>
          </cell>
        </row>
        <row r="25506">
          <cell r="F25506" t="str">
            <v>新荷线</v>
          </cell>
          <cell r="G25506" t="str">
            <v>C59H430321</v>
          </cell>
          <cell r="H25506">
            <v>0</v>
          </cell>
          <cell r="I25506">
            <v>1.153</v>
          </cell>
          <cell r="J25506">
            <v>1.153</v>
          </cell>
        </row>
        <row r="25507">
          <cell r="F25507" t="str">
            <v>新燕线</v>
          </cell>
          <cell r="G25507" t="str">
            <v>C69I430321</v>
          </cell>
          <cell r="H25507">
            <v>0</v>
          </cell>
          <cell r="I25507">
            <v>2.263</v>
          </cell>
          <cell r="J25507">
            <v>2.263</v>
          </cell>
        </row>
        <row r="25508">
          <cell r="F25508" t="str">
            <v>大衡线</v>
          </cell>
          <cell r="G25508" t="str">
            <v>C84I430321</v>
          </cell>
          <cell r="H25508">
            <v>2.362</v>
          </cell>
          <cell r="I25508">
            <v>4.158</v>
          </cell>
          <cell r="J25508">
            <v>1.796</v>
          </cell>
        </row>
        <row r="25509">
          <cell r="F25509" t="str">
            <v>左白线</v>
          </cell>
          <cell r="G25509" t="str">
            <v>C82A430321</v>
          </cell>
          <cell r="H25509">
            <v>0</v>
          </cell>
          <cell r="I25509">
            <v>2.305</v>
          </cell>
          <cell r="J25509">
            <v>2.305</v>
          </cell>
        </row>
        <row r="25510">
          <cell r="F25510" t="str">
            <v>梅大线</v>
          </cell>
          <cell r="G25510" t="str">
            <v>C90D430321</v>
          </cell>
          <cell r="H25510">
            <v>0</v>
          </cell>
          <cell r="I25510">
            <v>2.567</v>
          </cell>
          <cell r="J25510">
            <v>2.567</v>
          </cell>
        </row>
        <row r="25511">
          <cell r="F25511" t="str">
            <v>窑刘线</v>
          </cell>
          <cell r="G25511" t="str">
            <v>C22N430321</v>
          </cell>
          <cell r="H25511">
            <v>0</v>
          </cell>
          <cell r="I25511">
            <v>1.596</v>
          </cell>
          <cell r="J25511">
            <v>1.596</v>
          </cell>
        </row>
        <row r="25512">
          <cell r="F25512" t="str">
            <v>王光线</v>
          </cell>
          <cell r="G25512" t="str">
            <v>C02H430321</v>
          </cell>
          <cell r="H25512">
            <v>0</v>
          </cell>
          <cell r="I25512">
            <v>1.678</v>
          </cell>
          <cell r="J25512">
            <v>1.678</v>
          </cell>
        </row>
        <row r="25513">
          <cell r="F25513" t="str">
            <v>朝磨线</v>
          </cell>
          <cell r="G25513" t="str">
            <v>C06E430321</v>
          </cell>
          <cell r="H25513">
            <v>0</v>
          </cell>
          <cell r="I25513">
            <v>3.333</v>
          </cell>
          <cell r="J25513">
            <v>3.333</v>
          </cell>
        </row>
        <row r="25514">
          <cell r="F25514" t="str">
            <v>石家咀-月光</v>
          </cell>
          <cell r="G25514" t="str">
            <v>C680430321</v>
          </cell>
          <cell r="H25514">
            <v>1.34</v>
          </cell>
          <cell r="I25514">
            <v>2.853</v>
          </cell>
          <cell r="J25514">
            <v>1.513</v>
          </cell>
        </row>
        <row r="25515">
          <cell r="F25515" t="str">
            <v>竹竹线</v>
          </cell>
          <cell r="G25515" t="str">
            <v>VHF4430321</v>
          </cell>
          <cell r="H25515">
            <v>1.504</v>
          </cell>
          <cell r="I25515">
            <v>1.709</v>
          </cell>
          <cell r="J25515">
            <v>0.205</v>
          </cell>
        </row>
        <row r="25516">
          <cell r="F25516" t="str">
            <v>石老线</v>
          </cell>
          <cell r="G25516" t="str">
            <v>VHM9430321</v>
          </cell>
          <cell r="H25516">
            <v>0</v>
          </cell>
          <cell r="I25516">
            <v>0.766</v>
          </cell>
          <cell r="J25516">
            <v>0.766</v>
          </cell>
        </row>
        <row r="25517">
          <cell r="F25517" t="str">
            <v>拗马线</v>
          </cell>
          <cell r="G25517" t="str">
            <v>C108430321</v>
          </cell>
          <cell r="H25517">
            <v>2.21</v>
          </cell>
          <cell r="I25517">
            <v>3.799</v>
          </cell>
          <cell r="J25517">
            <v>1.589</v>
          </cell>
        </row>
        <row r="25518">
          <cell r="F25518" t="str">
            <v>茶杨线</v>
          </cell>
          <cell r="G25518" t="str">
            <v>C59N430321</v>
          </cell>
          <cell r="H25518">
            <v>0</v>
          </cell>
          <cell r="I25518">
            <v>1.949</v>
          </cell>
          <cell r="J25518">
            <v>1.949</v>
          </cell>
        </row>
        <row r="25519">
          <cell r="F25519" t="str">
            <v>霞万线</v>
          </cell>
          <cell r="G25519" t="str">
            <v>CH36430321</v>
          </cell>
          <cell r="H25519">
            <v>2.179</v>
          </cell>
          <cell r="I25519">
            <v>2.63</v>
          </cell>
          <cell r="J25519">
            <v>0.451</v>
          </cell>
        </row>
        <row r="25520">
          <cell r="F25520" t="str">
            <v>毛马线</v>
          </cell>
          <cell r="G25520" t="str">
            <v>C07E430321</v>
          </cell>
          <cell r="H25520">
            <v>0</v>
          </cell>
          <cell r="I25520">
            <v>2.011</v>
          </cell>
          <cell r="J25520">
            <v>2.011</v>
          </cell>
        </row>
        <row r="25521">
          <cell r="F25521" t="str">
            <v>宋兑线</v>
          </cell>
          <cell r="G25521" t="str">
            <v>C28H430321</v>
          </cell>
          <cell r="H25521">
            <v>0</v>
          </cell>
          <cell r="I25521">
            <v>2.239</v>
          </cell>
          <cell r="J25521">
            <v>2.239</v>
          </cell>
        </row>
        <row r="25522">
          <cell r="F25522" t="str">
            <v>小牛线</v>
          </cell>
          <cell r="G25522" t="str">
            <v>C19H430321</v>
          </cell>
          <cell r="H25522">
            <v>0</v>
          </cell>
          <cell r="I25522">
            <v>1.527</v>
          </cell>
          <cell r="J25522">
            <v>1.527</v>
          </cell>
        </row>
        <row r="25523">
          <cell r="F25523" t="str">
            <v>干梁线</v>
          </cell>
          <cell r="G25523" t="str">
            <v>C25N430321</v>
          </cell>
          <cell r="H25523">
            <v>0</v>
          </cell>
          <cell r="I25523">
            <v>1.29</v>
          </cell>
          <cell r="J25523">
            <v>1.29</v>
          </cell>
        </row>
        <row r="25524">
          <cell r="F25524" t="str">
            <v>阳光线</v>
          </cell>
          <cell r="G25524" t="str">
            <v>C69B430321</v>
          </cell>
          <cell r="H25524">
            <v>0</v>
          </cell>
          <cell r="I25524">
            <v>1.381</v>
          </cell>
          <cell r="J25524">
            <v>1.381</v>
          </cell>
        </row>
        <row r="25525">
          <cell r="F25525" t="str">
            <v>方光线</v>
          </cell>
          <cell r="G25525" t="str">
            <v>C89M430321</v>
          </cell>
          <cell r="H25525">
            <v>0</v>
          </cell>
          <cell r="I25525">
            <v>1.346</v>
          </cell>
          <cell r="J25525">
            <v>1.346</v>
          </cell>
        </row>
        <row r="25526">
          <cell r="F25526" t="str">
            <v>方西线</v>
          </cell>
          <cell r="G25526" t="str">
            <v>CH05430321</v>
          </cell>
          <cell r="H25526">
            <v>0</v>
          </cell>
          <cell r="I25526">
            <v>2.163</v>
          </cell>
          <cell r="J25526">
            <v>2.163</v>
          </cell>
        </row>
        <row r="25527">
          <cell r="F25527" t="str">
            <v>水檀线</v>
          </cell>
          <cell r="G25527" t="str">
            <v>VH27430321</v>
          </cell>
          <cell r="H25527">
            <v>0</v>
          </cell>
          <cell r="I25527">
            <v>0.734</v>
          </cell>
          <cell r="J25527">
            <v>0.734</v>
          </cell>
        </row>
        <row r="25528">
          <cell r="F25528" t="str">
            <v>团大线</v>
          </cell>
          <cell r="G25528" t="str">
            <v>VH71430321</v>
          </cell>
          <cell r="H25528">
            <v>0</v>
          </cell>
          <cell r="I25528">
            <v>0.634</v>
          </cell>
          <cell r="J25528">
            <v>0.634</v>
          </cell>
        </row>
        <row r="25529">
          <cell r="F25529" t="str">
            <v>鸭方线</v>
          </cell>
          <cell r="G25529" t="str">
            <v>CH10430321</v>
          </cell>
          <cell r="H25529">
            <v>1.015</v>
          </cell>
          <cell r="I25529">
            <v>2.066</v>
          </cell>
          <cell r="J25529">
            <v>1.051</v>
          </cell>
        </row>
        <row r="25530">
          <cell r="F25530" t="str">
            <v>国横线</v>
          </cell>
          <cell r="G25530" t="str">
            <v>C667430321</v>
          </cell>
          <cell r="H25530">
            <v>0</v>
          </cell>
          <cell r="I25530">
            <v>1.129</v>
          </cell>
          <cell r="J25530">
            <v>1.129</v>
          </cell>
        </row>
        <row r="25531">
          <cell r="F25531" t="str">
            <v>鲁快线</v>
          </cell>
          <cell r="G25531" t="str">
            <v>C684430321</v>
          </cell>
          <cell r="H25531">
            <v>1.358</v>
          </cell>
          <cell r="I25531">
            <v>3.067</v>
          </cell>
          <cell r="J25531">
            <v>1.709</v>
          </cell>
        </row>
        <row r="25532">
          <cell r="F25532" t="str">
            <v>川中线</v>
          </cell>
          <cell r="G25532" t="str">
            <v>C71N430321</v>
          </cell>
          <cell r="H25532">
            <v>0</v>
          </cell>
          <cell r="I25532">
            <v>1.673</v>
          </cell>
          <cell r="J25532">
            <v>1.673</v>
          </cell>
        </row>
        <row r="25533">
          <cell r="F25533" t="str">
            <v>新三线</v>
          </cell>
          <cell r="G25533" t="str">
            <v>C74N430321</v>
          </cell>
          <cell r="H25533">
            <v>0</v>
          </cell>
          <cell r="I25533">
            <v>0.516</v>
          </cell>
          <cell r="J25533">
            <v>0.516</v>
          </cell>
        </row>
        <row r="25534">
          <cell r="F25534" t="str">
            <v>小纸线</v>
          </cell>
          <cell r="G25534" t="str">
            <v>C05H430321</v>
          </cell>
          <cell r="H25534">
            <v>1.123</v>
          </cell>
          <cell r="I25534">
            <v>4.145</v>
          </cell>
          <cell r="J25534">
            <v>3.022</v>
          </cell>
        </row>
        <row r="25535">
          <cell r="F25535" t="str">
            <v>鸭方线</v>
          </cell>
          <cell r="G25535" t="str">
            <v>CH10430321</v>
          </cell>
          <cell r="H25535">
            <v>1.015</v>
          </cell>
          <cell r="I25535">
            <v>2.571</v>
          </cell>
          <cell r="J25535">
            <v>1.556</v>
          </cell>
        </row>
        <row r="25536">
          <cell r="F25536" t="str">
            <v>铁东线</v>
          </cell>
          <cell r="G25536" t="str">
            <v>VH97430321</v>
          </cell>
          <cell r="H25536">
            <v>0</v>
          </cell>
          <cell r="I25536">
            <v>0.6</v>
          </cell>
          <cell r="J25536">
            <v>0.6</v>
          </cell>
        </row>
        <row r="25537">
          <cell r="F25537" t="str">
            <v>十赵线</v>
          </cell>
          <cell r="G25537" t="str">
            <v>C49N430321</v>
          </cell>
          <cell r="H25537">
            <v>0</v>
          </cell>
          <cell r="I25537">
            <v>0.439</v>
          </cell>
          <cell r="J25537">
            <v>0.439</v>
          </cell>
        </row>
        <row r="25538">
          <cell r="F25538" t="str">
            <v>谷西线</v>
          </cell>
          <cell r="G25538" t="str">
            <v>CH64430321</v>
          </cell>
          <cell r="H25538">
            <v>0</v>
          </cell>
          <cell r="I25538">
            <v>1.347</v>
          </cell>
          <cell r="J25538">
            <v>1.347</v>
          </cell>
        </row>
        <row r="25539">
          <cell r="F25539" t="str">
            <v>横周线</v>
          </cell>
          <cell r="G25539" t="str">
            <v>VHG5430321</v>
          </cell>
          <cell r="H25539">
            <v>0</v>
          </cell>
          <cell r="I25539">
            <v>0.834</v>
          </cell>
          <cell r="J25539">
            <v>0.834</v>
          </cell>
        </row>
        <row r="25540">
          <cell r="F25540" t="str">
            <v>方谷线</v>
          </cell>
          <cell r="G25540" t="str">
            <v>VHJ7430321</v>
          </cell>
          <cell r="H25540">
            <v>0</v>
          </cell>
          <cell r="I25540">
            <v>0.548</v>
          </cell>
          <cell r="J25540">
            <v>0.548</v>
          </cell>
        </row>
        <row r="25541">
          <cell r="F25541" t="str">
            <v>山唐线</v>
          </cell>
          <cell r="G25541" t="str">
            <v>C706430321</v>
          </cell>
          <cell r="H25541">
            <v>2.649</v>
          </cell>
          <cell r="I25541">
            <v>2.825</v>
          </cell>
          <cell r="J25541">
            <v>0.176</v>
          </cell>
        </row>
        <row r="25542">
          <cell r="F25542" t="str">
            <v>快油线</v>
          </cell>
          <cell r="G25542" t="str">
            <v>C94M430321</v>
          </cell>
          <cell r="H25542">
            <v>0</v>
          </cell>
          <cell r="I25542">
            <v>2.688</v>
          </cell>
          <cell r="J25542">
            <v>2.688</v>
          </cell>
        </row>
        <row r="25543">
          <cell r="F25543" t="str">
            <v>村郭线</v>
          </cell>
          <cell r="G25543" t="str">
            <v>VHH7430321</v>
          </cell>
          <cell r="H25543">
            <v>0</v>
          </cell>
          <cell r="I25543">
            <v>0.197</v>
          </cell>
          <cell r="J25543">
            <v>0.197</v>
          </cell>
        </row>
        <row r="25544">
          <cell r="F25544" t="str">
            <v>合黄线</v>
          </cell>
          <cell r="G25544" t="str">
            <v>C21N430321</v>
          </cell>
          <cell r="H25544">
            <v>0</v>
          </cell>
          <cell r="I25544">
            <v>0.845</v>
          </cell>
          <cell r="J25544">
            <v>0.845</v>
          </cell>
        </row>
        <row r="25545">
          <cell r="F25545" t="str">
            <v>别张线</v>
          </cell>
          <cell r="G25545" t="str">
            <v>VHJ4430321</v>
          </cell>
          <cell r="H25545">
            <v>0</v>
          </cell>
          <cell r="I25545">
            <v>0.343</v>
          </cell>
          <cell r="J25545">
            <v>0.343</v>
          </cell>
        </row>
        <row r="25546">
          <cell r="F25546" t="str">
            <v>伙伙线</v>
          </cell>
          <cell r="G25546" t="str">
            <v>VHK3430321</v>
          </cell>
          <cell r="H25546">
            <v>0</v>
          </cell>
          <cell r="I25546">
            <v>0.243</v>
          </cell>
          <cell r="J25546">
            <v>0.243</v>
          </cell>
        </row>
        <row r="25547">
          <cell r="F25547" t="str">
            <v>渡村线</v>
          </cell>
          <cell r="G25547" t="str">
            <v>C13E430321</v>
          </cell>
          <cell r="H25547">
            <v>0</v>
          </cell>
          <cell r="I25547">
            <v>0.413</v>
          </cell>
          <cell r="J25547">
            <v>0.413</v>
          </cell>
        </row>
        <row r="25548">
          <cell r="F25548" t="str">
            <v>射埠镇</v>
          </cell>
          <cell r="G25548" t="str">
            <v>C40D430321</v>
          </cell>
          <cell r="H25548">
            <v>0</v>
          </cell>
          <cell r="I25548">
            <v>1.009</v>
          </cell>
          <cell r="J25548">
            <v>1.009</v>
          </cell>
        </row>
        <row r="25549">
          <cell r="F25549" t="str">
            <v>鲁快线</v>
          </cell>
          <cell r="G25549" t="str">
            <v>C684430321</v>
          </cell>
          <cell r="H25549">
            <v>0</v>
          </cell>
          <cell r="I25549">
            <v>1.359</v>
          </cell>
          <cell r="J25549">
            <v>1.359</v>
          </cell>
        </row>
        <row r="25550">
          <cell r="F25550" t="str">
            <v>蓑刘线</v>
          </cell>
          <cell r="G25550" t="str">
            <v>VHP9430321</v>
          </cell>
          <cell r="H25550">
            <v>0</v>
          </cell>
          <cell r="I25550">
            <v>0.625</v>
          </cell>
          <cell r="J25550">
            <v>0.625</v>
          </cell>
        </row>
        <row r="25551">
          <cell r="F25551" t="str">
            <v>新三线</v>
          </cell>
          <cell r="G25551" t="str">
            <v>C74N430321</v>
          </cell>
          <cell r="H25551">
            <v>0</v>
          </cell>
          <cell r="I25551">
            <v>0.54</v>
          </cell>
          <cell r="J25551">
            <v>0.54</v>
          </cell>
        </row>
        <row r="25552">
          <cell r="F25552" t="str">
            <v>国沙线</v>
          </cell>
          <cell r="G25552" t="str">
            <v>VHC8430321</v>
          </cell>
          <cell r="H25552">
            <v>0</v>
          </cell>
          <cell r="I25552">
            <v>0.291</v>
          </cell>
          <cell r="J25552">
            <v>0.291</v>
          </cell>
        </row>
        <row r="25553">
          <cell r="F25553" t="str">
            <v>学油线</v>
          </cell>
          <cell r="G25553" t="str">
            <v>VHS7430321</v>
          </cell>
          <cell r="H25553">
            <v>0</v>
          </cell>
          <cell r="I25553">
            <v>0.53</v>
          </cell>
          <cell r="J25553">
            <v>0.53</v>
          </cell>
        </row>
        <row r="25554">
          <cell r="F25554" t="str">
            <v>新新线</v>
          </cell>
          <cell r="G25554" t="str">
            <v>C11H430321</v>
          </cell>
          <cell r="H25554">
            <v>0</v>
          </cell>
          <cell r="I25554">
            <v>3.788</v>
          </cell>
          <cell r="J25554">
            <v>3.788</v>
          </cell>
        </row>
        <row r="25555">
          <cell r="F25555" t="str">
            <v>六老线</v>
          </cell>
          <cell r="G25555" t="str">
            <v>C96M430321</v>
          </cell>
          <cell r="H25555">
            <v>0</v>
          </cell>
          <cell r="I25555">
            <v>2.318</v>
          </cell>
          <cell r="J25555">
            <v>2.318</v>
          </cell>
        </row>
        <row r="25556">
          <cell r="F25556" t="str">
            <v>杨黑线</v>
          </cell>
          <cell r="G25556" t="str">
            <v>C32H430321</v>
          </cell>
          <cell r="H25556">
            <v>0</v>
          </cell>
          <cell r="I25556">
            <v>1.993</v>
          </cell>
          <cell r="J25556">
            <v>1.993</v>
          </cell>
        </row>
        <row r="25557">
          <cell r="F25557" t="str">
            <v>水池线</v>
          </cell>
          <cell r="G25557" t="str">
            <v>VHG4430321</v>
          </cell>
          <cell r="H25557">
            <v>0</v>
          </cell>
          <cell r="I25557">
            <v>0.565</v>
          </cell>
          <cell r="J25557">
            <v>0.565</v>
          </cell>
        </row>
        <row r="25558">
          <cell r="F25558" t="str">
            <v>排新线</v>
          </cell>
          <cell r="G25558" t="str">
            <v>C79A430321</v>
          </cell>
          <cell r="H25558">
            <v>0</v>
          </cell>
          <cell r="I25558">
            <v>0.92</v>
          </cell>
          <cell r="J25558">
            <v>0.92</v>
          </cell>
        </row>
        <row r="25559">
          <cell r="F25559" t="str">
            <v>见茶线</v>
          </cell>
          <cell r="G25559" t="str">
            <v>VH86430321</v>
          </cell>
          <cell r="H25559">
            <v>0</v>
          </cell>
          <cell r="I25559">
            <v>0.725</v>
          </cell>
          <cell r="J25559">
            <v>0.725</v>
          </cell>
        </row>
        <row r="25560">
          <cell r="F25560" t="str">
            <v>南学线</v>
          </cell>
          <cell r="G25560" t="str">
            <v>C131430321</v>
          </cell>
          <cell r="H25560">
            <v>2.318</v>
          </cell>
          <cell r="I25560">
            <v>3.421</v>
          </cell>
          <cell r="J25560">
            <v>1.103</v>
          </cell>
        </row>
        <row r="25561">
          <cell r="F25561" t="str">
            <v>村白线</v>
          </cell>
          <cell r="G25561" t="str">
            <v>C46N430321</v>
          </cell>
          <cell r="H25561">
            <v>0</v>
          </cell>
          <cell r="I25561">
            <v>1.199</v>
          </cell>
          <cell r="J25561">
            <v>1.199</v>
          </cell>
        </row>
        <row r="25562">
          <cell r="F25562" t="str">
            <v>晒大线</v>
          </cell>
          <cell r="G25562" t="str">
            <v>C58N430321</v>
          </cell>
          <cell r="H25562">
            <v>0</v>
          </cell>
          <cell r="I25562">
            <v>1.071</v>
          </cell>
          <cell r="J25562">
            <v>1.071</v>
          </cell>
        </row>
        <row r="25563">
          <cell r="F25563" t="str">
            <v>虎陈线</v>
          </cell>
          <cell r="G25563" t="str">
            <v>C707430321</v>
          </cell>
          <cell r="H25563">
            <v>1.768</v>
          </cell>
          <cell r="I25563">
            <v>2.597</v>
          </cell>
          <cell r="J25563">
            <v>0.829</v>
          </cell>
        </row>
        <row r="25564">
          <cell r="F25564" t="str">
            <v>陈学线</v>
          </cell>
          <cell r="G25564" t="str">
            <v>CS40430321</v>
          </cell>
          <cell r="H25564">
            <v>5.005</v>
          </cell>
          <cell r="I25564">
            <v>5.636</v>
          </cell>
          <cell r="J25564">
            <v>0.631</v>
          </cell>
        </row>
        <row r="25565">
          <cell r="F25565" t="str">
            <v>四拱线</v>
          </cell>
          <cell r="G25565" t="str">
            <v>C61N430321</v>
          </cell>
          <cell r="H25565">
            <v>0</v>
          </cell>
          <cell r="I25565">
            <v>1.604</v>
          </cell>
          <cell r="J25565">
            <v>1.604</v>
          </cell>
        </row>
        <row r="25566">
          <cell r="F25566" t="str">
            <v>朱先线</v>
          </cell>
          <cell r="G25566" t="str">
            <v>C710430321</v>
          </cell>
          <cell r="H25566">
            <v>1.424</v>
          </cell>
          <cell r="I25566">
            <v>1.661</v>
          </cell>
          <cell r="J25566">
            <v>0.237</v>
          </cell>
        </row>
        <row r="25567">
          <cell r="F25567" t="str">
            <v>泉泥线</v>
          </cell>
          <cell r="G25567" t="str">
            <v>C72B430321</v>
          </cell>
          <cell r="H25567">
            <v>0</v>
          </cell>
          <cell r="I25567">
            <v>3.905</v>
          </cell>
          <cell r="J25567">
            <v>3.905</v>
          </cell>
        </row>
        <row r="25568">
          <cell r="F25568" t="str">
            <v>边茶线</v>
          </cell>
          <cell r="G25568" t="str">
            <v>VHG8430321</v>
          </cell>
          <cell r="H25568">
            <v>0</v>
          </cell>
          <cell r="I25568">
            <v>0.615</v>
          </cell>
          <cell r="J25568">
            <v>0.615</v>
          </cell>
        </row>
        <row r="25569">
          <cell r="F25569" t="str">
            <v>许新线</v>
          </cell>
          <cell r="G25569" t="str">
            <v>VH67430321</v>
          </cell>
          <cell r="H25569">
            <v>0</v>
          </cell>
          <cell r="I25569">
            <v>0.69</v>
          </cell>
          <cell r="J25569">
            <v>0.69</v>
          </cell>
        </row>
        <row r="25570">
          <cell r="F25570" t="str">
            <v>高易线</v>
          </cell>
          <cell r="G25570" t="str">
            <v>C704430321</v>
          </cell>
          <cell r="H25570">
            <v>0</v>
          </cell>
          <cell r="I25570">
            <v>3.332</v>
          </cell>
          <cell r="J25570">
            <v>3.332</v>
          </cell>
        </row>
        <row r="25571">
          <cell r="F25571" t="str">
            <v>新水线</v>
          </cell>
          <cell r="G25571" t="str">
            <v>VHQ6430321</v>
          </cell>
          <cell r="H25571">
            <v>0</v>
          </cell>
          <cell r="I25571">
            <v>0.341</v>
          </cell>
          <cell r="J25571">
            <v>0.341</v>
          </cell>
        </row>
        <row r="25572">
          <cell r="F25572" t="str">
            <v>罗月线</v>
          </cell>
          <cell r="G25572" t="str">
            <v>VHQ7430321</v>
          </cell>
          <cell r="H25572">
            <v>0</v>
          </cell>
          <cell r="I25572">
            <v>0.877</v>
          </cell>
          <cell r="J25572">
            <v>0.877</v>
          </cell>
        </row>
        <row r="25573">
          <cell r="F25573" t="str">
            <v>金文线</v>
          </cell>
          <cell r="G25573" t="str">
            <v>C16H430321</v>
          </cell>
          <cell r="H25573">
            <v>0</v>
          </cell>
          <cell r="I25573">
            <v>2.875</v>
          </cell>
          <cell r="J25573">
            <v>2.875</v>
          </cell>
        </row>
        <row r="25574">
          <cell r="F25574" t="str">
            <v>建坝线</v>
          </cell>
          <cell r="G25574" t="str">
            <v>C97M430321</v>
          </cell>
          <cell r="H25574">
            <v>0</v>
          </cell>
          <cell r="I25574">
            <v>1.5</v>
          </cell>
          <cell r="J25574">
            <v>1.5</v>
          </cell>
        </row>
        <row r="25575">
          <cell r="F25575" t="str">
            <v>嵩深线</v>
          </cell>
          <cell r="G25575" t="str">
            <v>C20H430321</v>
          </cell>
          <cell r="H25575">
            <v>0</v>
          </cell>
          <cell r="I25575">
            <v>0.741</v>
          </cell>
          <cell r="J25575">
            <v>0.741</v>
          </cell>
        </row>
        <row r="25576">
          <cell r="F25576" t="str">
            <v>黑接线</v>
          </cell>
          <cell r="G25576" t="str">
            <v>C22H430321</v>
          </cell>
          <cell r="H25576">
            <v>0</v>
          </cell>
          <cell r="I25576">
            <v>1.607</v>
          </cell>
          <cell r="J25576">
            <v>1.607</v>
          </cell>
        </row>
        <row r="25577">
          <cell r="F25577" t="str">
            <v>王向线</v>
          </cell>
          <cell r="G25577" t="str">
            <v>C75N430321</v>
          </cell>
          <cell r="H25577">
            <v>0.327</v>
          </cell>
          <cell r="I25577">
            <v>1.641</v>
          </cell>
          <cell r="J25577">
            <v>1.314</v>
          </cell>
        </row>
        <row r="25578">
          <cell r="F25578" t="str">
            <v>铁毛线</v>
          </cell>
          <cell r="G25578" t="str">
            <v>VHG6430321</v>
          </cell>
          <cell r="H25578">
            <v>0</v>
          </cell>
          <cell r="I25578">
            <v>0.754</v>
          </cell>
          <cell r="J25578">
            <v>0.754</v>
          </cell>
        </row>
        <row r="25579">
          <cell r="F25579" t="str">
            <v>曹向线</v>
          </cell>
          <cell r="G25579" t="str">
            <v>VHM8430321</v>
          </cell>
          <cell r="H25579">
            <v>0</v>
          </cell>
          <cell r="I25579">
            <v>0.6</v>
          </cell>
          <cell r="J25579">
            <v>0.6</v>
          </cell>
        </row>
        <row r="25580">
          <cell r="F25580" t="str">
            <v>冯船线</v>
          </cell>
          <cell r="G25580" t="str">
            <v>VHQ2430321</v>
          </cell>
          <cell r="H25580">
            <v>0</v>
          </cell>
          <cell r="I25580">
            <v>0.265</v>
          </cell>
          <cell r="J25580">
            <v>0.265</v>
          </cell>
        </row>
        <row r="25581">
          <cell r="F25581" t="str">
            <v>水唐线</v>
          </cell>
          <cell r="G25581" t="str">
            <v>C17N430321</v>
          </cell>
          <cell r="H25581">
            <v>0</v>
          </cell>
          <cell r="I25581">
            <v>1.56</v>
          </cell>
          <cell r="J25581">
            <v>1.56</v>
          </cell>
        </row>
        <row r="25582">
          <cell r="F25582" t="str">
            <v>永上线</v>
          </cell>
          <cell r="G25582" t="str">
            <v>C18H430321</v>
          </cell>
          <cell r="H25582">
            <v>0</v>
          </cell>
          <cell r="I25582">
            <v>1.108</v>
          </cell>
          <cell r="J25582">
            <v>1.108</v>
          </cell>
        </row>
        <row r="25583">
          <cell r="F25583" t="str">
            <v>水管线</v>
          </cell>
          <cell r="G25583" t="str">
            <v>C26H430321</v>
          </cell>
          <cell r="H25583">
            <v>0</v>
          </cell>
          <cell r="I25583">
            <v>0.312</v>
          </cell>
          <cell r="J25583">
            <v>0.312</v>
          </cell>
        </row>
        <row r="25584">
          <cell r="F25584" t="str">
            <v>射月线</v>
          </cell>
          <cell r="G25584" t="str">
            <v>C70B430321</v>
          </cell>
          <cell r="H25584">
            <v>0</v>
          </cell>
          <cell r="I25584">
            <v>1.741</v>
          </cell>
          <cell r="J25584">
            <v>1.741</v>
          </cell>
        </row>
        <row r="25585">
          <cell r="F25585" t="str">
            <v>永定线</v>
          </cell>
          <cell r="G25585" t="str">
            <v>C76B430321</v>
          </cell>
          <cell r="H25585">
            <v>0</v>
          </cell>
          <cell r="I25585">
            <v>0.491</v>
          </cell>
          <cell r="J25585">
            <v>0.491</v>
          </cell>
        </row>
        <row r="25586">
          <cell r="F25586" t="str">
            <v>竹天线</v>
          </cell>
          <cell r="G25586" t="str">
            <v>C77B430321</v>
          </cell>
          <cell r="H25586">
            <v>0</v>
          </cell>
          <cell r="I25586">
            <v>2.525</v>
          </cell>
          <cell r="J25586">
            <v>2.525</v>
          </cell>
        </row>
        <row r="25587">
          <cell r="F25587" t="str">
            <v>荷沙线</v>
          </cell>
          <cell r="G25587" t="str">
            <v>VHC0430321</v>
          </cell>
          <cell r="H25587">
            <v>0</v>
          </cell>
          <cell r="I25587">
            <v>0.575</v>
          </cell>
          <cell r="J25587">
            <v>0.575</v>
          </cell>
        </row>
        <row r="25588">
          <cell r="F25588" t="str">
            <v>村坳线</v>
          </cell>
          <cell r="G25588" t="str">
            <v>VHC1430321</v>
          </cell>
          <cell r="H25588">
            <v>0</v>
          </cell>
          <cell r="I25588">
            <v>0.585</v>
          </cell>
          <cell r="J25588">
            <v>0.585</v>
          </cell>
        </row>
        <row r="25589">
          <cell r="F25589" t="str">
            <v>罗村线</v>
          </cell>
          <cell r="G25589" t="str">
            <v>C27N430321</v>
          </cell>
          <cell r="H25589">
            <v>0</v>
          </cell>
          <cell r="I25589">
            <v>1.014</v>
          </cell>
          <cell r="J25589">
            <v>1.014</v>
          </cell>
        </row>
        <row r="25590">
          <cell r="F25590" t="str">
            <v>谭新线</v>
          </cell>
          <cell r="G25590" t="str">
            <v>C28N430321</v>
          </cell>
          <cell r="H25590">
            <v>0</v>
          </cell>
          <cell r="I25590">
            <v>1.236</v>
          </cell>
          <cell r="J25590">
            <v>1.236</v>
          </cell>
        </row>
        <row r="25591">
          <cell r="F25591" t="str">
            <v>槐水线</v>
          </cell>
          <cell r="G25591" t="str">
            <v>C09E430321</v>
          </cell>
          <cell r="H25591">
            <v>0.524</v>
          </cell>
          <cell r="I25591">
            <v>2.639</v>
          </cell>
          <cell r="J25591">
            <v>2.115</v>
          </cell>
        </row>
        <row r="25592">
          <cell r="F25592" t="str">
            <v>霞村线</v>
          </cell>
          <cell r="G25592" t="str">
            <v>C31N430321</v>
          </cell>
          <cell r="H25592">
            <v>0</v>
          </cell>
          <cell r="I25592">
            <v>1.299</v>
          </cell>
          <cell r="J25592">
            <v>1.299</v>
          </cell>
        </row>
        <row r="25593">
          <cell r="F25593" t="str">
            <v>龙头线</v>
          </cell>
          <cell r="G25593" t="str">
            <v>C63B430321</v>
          </cell>
          <cell r="H25593">
            <v>0</v>
          </cell>
          <cell r="I25593">
            <v>1.436</v>
          </cell>
          <cell r="J25593">
            <v>1.436</v>
          </cell>
        </row>
        <row r="25594">
          <cell r="F25594" t="str">
            <v>王宾线</v>
          </cell>
          <cell r="G25594" t="str">
            <v>C14E430321</v>
          </cell>
          <cell r="H25594">
            <v>0</v>
          </cell>
          <cell r="I25594">
            <v>2.652</v>
          </cell>
          <cell r="J25594">
            <v>2.652</v>
          </cell>
        </row>
        <row r="25595">
          <cell r="F25595" t="str">
            <v>水管线</v>
          </cell>
          <cell r="G25595" t="str">
            <v>C26H430321</v>
          </cell>
          <cell r="H25595">
            <v>0</v>
          </cell>
          <cell r="I25595">
            <v>1.523</v>
          </cell>
          <cell r="J25595">
            <v>1.523</v>
          </cell>
        </row>
        <row r="25596">
          <cell r="F25596" t="str">
            <v>煤张线</v>
          </cell>
          <cell r="G25596" t="str">
            <v>C68B430321</v>
          </cell>
          <cell r="H25596">
            <v>0</v>
          </cell>
          <cell r="I25596">
            <v>1.93</v>
          </cell>
          <cell r="J25596">
            <v>1.93</v>
          </cell>
        </row>
        <row r="25597">
          <cell r="F25597" t="str">
            <v>石张线</v>
          </cell>
          <cell r="G25597" t="str">
            <v>C68N430321</v>
          </cell>
          <cell r="H25597">
            <v>0</v>
          </cell>
          <cell r="I25597">
            <v>1.005</v>
          </cell>
          <cell r="J25597">
            <v>1.005</v>
          </cell>
        </row>
        <row r="25598">
          <cell r="F25598" t="str">
            <v>木砖线</v>
          </cell>
          <cell r="G25598" t="str">
            <v>VHP7430321</v>
          </cell>
          <cell r="H25598">
            <v>0</v>
          </cell>
          <cell r="I25598">
            <v>0.375</v>
          </cell>
          <cell r="J25598">
            <v>0.375</v>
          </cell>
        </row>
        <row r="25599">
          <cell r="F25599" t="str">
            <v>村熊线</v>
          </cell>
          <cell r="G25599" t="str">
            <v>C07H430321</v>
          </cell>
          <cell r="H25599">
            <v>0</v>
          </cell>
          <cell r="I25599">
            <v>3.159</v>
          </cell>
          <cell r="J25599">
            <v>3.159</v>
          </cell>
        </row>
        <row r="25600">
          <cell r="F25600" t="str">
            <v>龙灌线</v>
          </cell>
          <cell r="G25600" t="str">
            <v>CH41430321</v>
          </cell>
          <cell r="H25600">
            <v>0</v>
          </cell>
          <cell r="I25600">
            <v>1.432</v>
          </cell>
          <cell r="J25600">
            <v>1.432</v>
          </cell>
        </row>
        <row r="25601">
          <cell r="F25601" t="str">
            <v>村熊线</v>
          </cell>
          <cell r="G25601" t="str">
            <v>VH14430321</v>
          </cell>
          <cell r="H25601">
            <v>0</v>
          </cell>
          <cell r="I25601">
            <v>0.375</v>
          </cell>
          <cell r="J25601">
            <v>0.375</v>
          </cell>
        </row>
        <row r="25602">
          <cell r="F25602" t="str">
            <v>艾艾线</v>
          </cell>
          <cell r="G25602" t="str">
            <v>VHA3430321</v>
          </cell>
          <cell r="H25602">
            <v>0</v>
          </cell>
          <cell r="I25602">
            <v>0.285</v>
          </cell>
          <cell r="J25602">
            <v>0.285</v>
          </cell>
        </row>
        <row r="25603">
          <cell r="F25603" t="str">
            <v>月肖线</v>
          </cell>
          <cell r="G25603" t="str">
            <v>C24N430321</v>
          </cell>
          <cell r="H25603">
            <v>0</v>
          </cell>
          <cell r="I25603">
            <v>0.921</v>
          </cell>
          <cell r="J25603">
            <v>0.921</v>
          </cell>
        </row>
        <row r="25604">
          <cell r="F25604" t="str">
            <v>坝白线</v>
          </cell>
          <cell r="G25604" t="str">
            <v>VH77430321</v>
          </cell>
          <cell r="H25604">
            <v>0</v>
          </cell>
          <cell r="I25604">
            <v>0.534</v>
          </cell>
          <cell r="J25604">
            <v>0.534</v>
          </cell>
        </row>
        <row r="25605">
          <cell r="F25605" t="str">
            <v>马陈线</v>
          </cell>
          <cell r="G25605" t="str">
            <v>VH79430321</v>
          </cell>
          <cell r="H25605">
            <v>0</v>
          </cell>
          <cell r="I25605">
            <v>0.707</v>
          </cell>
          <cell r="J25605">
            <v>0.707</v>
          </cell>
        </row>
        <row r="25606">
          <cell r="F25606" t="str">
            <v>王竹线</v>
          </cell>
          <cell r="G25606" t="str">
            <v>VHF0430321</v>
          </cell>
          <cell r="H25606">
            <v>0</v>
          </cell>
          <cell r="I25606">
            <v>0.55</v>
          </cell>
          <cell r="J25606">
            <v>0.55</v>
          </cell>
        </row>
        <row r="25607">
          <cell r="F25607" t="str">
            <v>均海线</v>
          </cell>
          <cell r="G25607" t="str">
            <v>C65B430321</v>
          </cell>
          <cell r="H25607">
            <v>0</v>
          </cell>
          <cell r="I25607">
            <v>0.849</v>
          </cell>
          <cell r="J25607">
            <v>0.849</v>
          </cell>
        </row>
        <row r="25608">
          <cell r="F25608" t="str">
            <v>黄武线</v>
          </cell>
          <cell r="G25608" t="str">
            <v>VHM6430321</v>
          </cell>
          <cell r="H25608">
            <v>0</v>
          </cell>
          <cell r="I25608">
            <v>0.769</v>
          </cell>
          <cell r="J25608">
            <v>0.769</v>
          </cell>
        </row>
        <row r="25609">
          <cell r="F25609" t="str">
            <v>渡村线</v>
          </cell>
          <cell r="G25609" t="str">
            <v>C13E430321</v>
          </cell>
          <cell r="H25609">
            <v>0</v>
          </cell>
          <cell r="I25609">
            <v>1.563</v>
          </cell>
          <cell r="J25609">
            <v>1.563</v>
          </cell>
        </row>
        <row r="25610">
          <cell r="F25610" t="str">
            <v>石陶线</v>
          </cell>
          <cell r="G25610" t="str">
            <v>C38D430321</v>
          </cell>
          <cell r="H25610">
            <v>0</v>
          </cell>
          <cell r="I25610">
            <v>2.491</v>
          </cell>
          <cell r="J25610">
            <v>2.491</v>
          </cell>
        </row>
        <row r="25611">
          <cell r="F25611" t="str">
            <v>和老线</v>
          </cell>
          <cell r="G25611" t="str">
            <v>C17H430321</v>
          </cell>
          <cell r="H25611">
            <v>0</v>
          </cell>
          <cell r="I25611">
            <v>5.377</v>
          </cell>
          <cell r="J25611">
            <v>5.377</v>
          </cell>
        </row>
        <row r="25612">
          <cell r="F25612" t="str">
            <v>梁王线</v>
          </cell>
          <cell r="G25612" t="str">
            <v>C21H430321</v>
          </cell>
          <cell r="H25612">
            <v>0.206</v>
          </cell>
          <cell r="I25612">
            <v>2.324</v>
          </cell>
          <cell r="J25612">
            <v>2.118</v>
          </cell>
        </row>
        <row r="25613">
          <cell r="F25613" t="str">
            <v>干石线</v>
          </cell>
          <cell r="G25613" t="str">
            <v>C699430321</v>
          </cell>
          <cell r="H25613">
            <v>1.799</v>
          </cell>
          <cell r="I25613">
            <v>2.658</v>
          </cell>
          <cell r="J25613">
            <v>0.859</v>
          </cell>
        </row>
        <row r="25614">
          <cell r="F25614" t="str">
            <v>廖梁线</v>
          </cell>
          <cell r="G25614" t="str">
            <v>VH64430321</v>
          </cell>
          <cell r="H25614">
            <v>0</v>
          </cell>
          <cell r="I25614">
            <v>0.752</v>
          </cell>
          <cell r="J25614">
            <v>0.752</v>
          </cell>
        </row>
        <row r="25615">
          <cell r="F25615" t="str">
            <v>罗先线</v>
          </cell>
          <cell r="G25615" t="str">
            <v>VHF7430321</v>
          </cell>
          <cell r="H25615">
            <v>0</v>
          </cell>
          <cell r="I25615">
            <v>0.522</v>
          </cell>
          <cell r="J25615">
            <v>0.522</v>
          </cell>
        </row>
        <row r="25616">
          <cell r="F25616" t="str">
            <v>大新线</v>
          </cell>
          <cell r="G25616" t="str">
            <v>C679430321</v>
          </cell>
          <cell r="H25616">
            <v>1.977</v>
          </cell>
          <cell r="I25616">
            <v>3.846</v>
          </cell>
          <cell r="J25616">
            <v>1.869</v>
          </cell>
        </row>
        <row r="25617">
          <cell r="F25617" t="str">
            <v>村胡线</v>
          </cell>
          <cell r="G25617" t="str">
            <v>C98D430321</v>
          </cell>
          <cell r="H25617">
            <v>0</v>
          </cell>
          <cell r="I25617">
            <v>1.857</v>
          </cell>
          <cell r="J25617">
            <v>1.857</v>
          </cell>
        </row>
        <row r="25618">
          <cell r="F25618" t="str">
            <v>晏枫线</v>
          </cell>
          <cell r="G25618" t="str">
            <v>C15E430321</v>
          </cell>
          <cell r="H25618">
            <v>1.437</v>
          </cell>
          <cell r="I25618">
            <v>4.242</v>
          </cell>
          <cell r="J25618">
            <v>2.805</v>
          </cell>
        </row>
        <row r="25619">
          <cell r="F25619" t="str">
            <v>文西线</v>
          </cell>
          <cell r="G25619" t="str">
            <v>C30H430321</v>
          </cell>
          <cell r="H25619">
            <v>0</v>
          </cell>
          <cell r="I25619">
            <v>1.12</v>
          </cell>
          <cell r="J25619">
            <v>1.12</v>
          </cell>
        </row>
        <row r="25620">
          <cell r="F25620" t="str">
            <v>四一线</v>
          </cell>
          <cell r="G25620" t="str">
            <v>VHD8430321</v>
          </cell>
          <cell r="H25620">
            <v>0</v>
          </cell>
          <cell r="I25620">
            <v>0.373</v>
          </cell>
          <cell r="J25620">
            <v>0.373</v>
          </cell>
        </row>
        <row r="25621">
          <cell r="F25621" t="str">
            <v>刘黄线</v>
          </cell>
          <cell r="G25621" t="str">
            <v>VHF2430321</v>
          </cell>
          <cell r="H25621">
            <v>0</v>
          </cell>
          <cell r="I25621">
            <v>0.305</v>
          </cell>
          <cell r="J25621">
            <v>0.305</v>
          </cell>
        </row>
        <row r="25622">
          <cell r="F25622" t="str">
            <v>托余线</v>
          </cell>
          <cell r="G25622" t="str">
            <v>C701430321</v>
          </cell>
          <cell r="H25622">
            <v>2.434</v>
          </cell>
          <cell r="I25622">
            <v>3.722</v>
          </cell>
          <cell r="J25622">
            <v>1.288</v>
          </cell>
        </row>
        <row r="25623">
          <cell r="F25623" t="str">
            <v>主大线</v>
          </cell>
          <cell r="G25623" t="str">
            <v>C91M430321</v>
          </cell>
          <cell r="H25623">
            <v>0</v>
          </cell>
          <cell r="I25623">
            <v>4.208</v>
          </cell>
          <cell r="J25623">
            <v>4.208</v>
          </cell>
        </row>
        <row r="25624">
          <cell r="F25624" t="str">
            <v>雷烟线</v>
          </cell>
          <cell r="G25624" t="str">
            <v>C98L430321</v>
          </cell>
          <cell r="H25624">
            <v>0</v>
          </cell>
          <cell r="I25624">
            <v>2.299</v>
          </cell>
          <cell r="J25624">
            <v>2.299</v>
          </cell>
        </row>
        <row r="25625">
          <cell r="F25625" t="str">
            <v>燕子塘-燕子塘</v>
          </cell>
          <cell r="G25625" t="str">
            <v>CH44430321</v>
          </cell>
          <cell r="H25625">
            <v>0</v>
          </cell>
          <cell r="I25625">
            <v>1.162</v>
          </cell>
          <cell r="J25625">
            <v>1.162</v>
          </cell>
        </row>
        <row r="25626">
          <cell r="F25626" t="str">
            <v>烟雷线</v>
          </cell>
          <cell r="G25626" t="str">
            <v>VHD2430321</v>
          </cell>
          <cell r="H25626">
            <v>0</v>
          </cell>
          <cell r="I25626">
            <v>0.866</v>
          </cell>
          <cell r="J25626">
            <v>0.866</v>
          </cell>
        </row>
        <row r="25627">
          <cell r="F25627" t="str">
            <v>新新线</v>
          </cell>
          <cell r="G25627" t="str">
            <v>VHD7430321</v>
          </cell>
          <cell r="H25627">
            <v>0</v>
          </cell>
          <cell r="I25627">
            <v>0.456</v>
          </cell>
          <cell r="J25627">
            <v>0.456</v>
          </cell>
        </row>
        <row r="25628">
          <cell r="F25628" t="str">
            <v>雷梅线</v>
          </cell>
          <cell r="G25628" t="str">
            <v>C700430321</v>
          </cell>
          <cell r="H25628">
            <v>1.861</v>
          </cell>
          <cell r="I25628">
            <v>3.228</v>
          </cell>
          <cell r="J25628">
            <v>1.367</v>
          </cell>
        </row>
        <row r="25629">
          <cell r="F25629" t="str">
            <v>学船线</v>
          </cell>
          <cell r="G25629" t="str">
            <v>C98A430321</v>
          </cell>
          <cell r="H25629">
            <v>0</v>
          </cell>
          <cell r="I25629">
            <v>1.565</v>
          </cell>
          <cell r="J25629">
            <v>1.565</v>
          </cell>
        </row>
        <row r="25630">
          <cell r="F25630" t="str">
            <v>羊铜线</v>
          </cell>
          <cell r="G25630" t="str">
            <v>CN18430321</v>
          </cell>
          <cell r="H25630">
            <v>0</v>
          </cell>
          <cell r="I25630">
            <v>1.149</v>
          </cell>
          <cell r="J25630">
            <v>1.149</v>
          </cell>
        </row>
        <row r="25631">
          <cell r="F25631" t="str">
            <v>国赵线</v>
          </cell>
          <cell r="G25631" t="str">
            <v>C41E430321</v>
          </cell>
          <cell r="H25631">
            <v>0</v>
          </cell>
          <cell r="I25631">
            <v>0.498</v>
          </cell>
          <cell r="J25631">
            <v>0.498</v>
          </cell>
        </row>
        <row r="25632">
          <cell r="F25632" t="str">
            <v>道任线</v>
          </cell>
          <cell r="G25632" t="str">
            <v>C939430321</v>
          </cell>
          <cell r="H25632">
            <v>1.428</v>
          </cell>
          <cell r="I25632">
            <v>2.053</v>
          </cell>
          <cell r="J25632">
            <v>0.625</v>
          </cell>
        </row>
        <row r="25633">
          <cell r="F25633" t="str">
            <v>铜古线</v>
          </cell>
          <cell r="G25633" t="str">
            <v>C96I430321</v>
          </cell>
          <cell r="H25633">
            <v>0</v>
          </cell>
          <cell r="I25633">
            <v>0.551</v>
          </cell>
          <cell r="J25633">
            <v>0.551</v>
          </cell>
        </row>
        <row r="25634">
          <cell r="F25634" t="str">
            <v>金欧线</v>
          </cell>
          <cell r="G25634" t="str">
            <v>C36E430321</v>
          </cell>
          <cell r="H25634">
            <v>0</v>
          </cell>
          <cell r="I25634">
            <v>2.68</v>
          </cell>
          <cell r="J25634">
            <v>2.68</v>
          </cell>
        </row>
        <row r="25635">
          <cell r="F25635" t="str">
            <v>海黄线</v>
          </cell>
          <cell r="G25635" t="str">
            <v>C89I430321</v>
          </cell>
          <cell r="H25635">
            <v>0</v>
          </cell>
          <cell r="I25635">
            <v>2.552</v>
          </cell>
          <cell r="J25635">
            <v>2.552</v>
          </cell>
        </row>
        <row r="25636">
          <cell r="F25636" t="str">
            <v>兵马线</v>
          </cell>
          <cell r="G25636" t="str">
            <v>VNP6430321</v>
          </cell>
          <cell r="H25636">
            <v>0</v>
          </cell>
          <cell r="I25636">
            <v>1.183</v>
          </cell>
          <cell r="J25636">
            <v>1.183</v>
          </cell>
        </row>
        <row r="25637">
          <cell r="F25637" t="str">
            <v>毛莫线</v>
          </cell>
          <cell r="G25637" t="str">
            <v>VNQ2430321</v>
          </cell>
          <cell r="H25637">
            <v>0</v>
          </cell>
          <cell r="I25637">
            <v>0.174</v>
          </cell>
          <cell r="J25637">
            <v>0.174</v>
          </cell>
        </row>
        <row r="25638">
          <cell r="F25638" t="str">
            <v>中中线</v>
          </cell>
          <cell r="G25638" t="str">
            <v>VNS9430321</v>
          </cell>
          <cell r="H25638">
            <v>0</v>
          </cell>
          <cell r="I25638">
            <v>0.26</v>
          </cell>
          <cell r="J25638">
            <v>0.26</v>
          </cell>
        </row>
        <row r="25639">
          <cell r="F25639" t="str">
            <v>三卫线</v>
          </cell>
          <cell r="G25639" t="str">
            <v>VNT0430321</v>
          </cell>
          <cell r="H25639">
            <v>0</v>
          </cell>
          <cell r="I25639">
            <v>0.298</v>
          </cell>
          <cell r="J25639">
            <v>0.298</v>
          </cell>
        </row>
        <row r="25640">
          <cell r="F25640" t="str">
            <v>竹高线</v>
          </cell>
          <cell r="G25640" t="str">
            <v>C56C430321</v>
          </cell>
          <cell r="H25640">
            <v>0</v>
          </cell>
          <cell r="I25640">
            <v>1.099</v>
          </cell>
          <cell r="J25640">
            <v>1.099</v>
          </cell>
        </row>
        <row r="25641">
          <cell r="F25641" t="str">
            <v>路双线</v>
          </cell>
          <cell r="G25641" t="str">
            <v>C61C430321</v>
          </cell>
          <cell r="H25641">
            <v>0</v>
          </cell>
          <cell r="I25641">
            <v>0.132</v>
          </cell>
          <cell r="J25641">
            <v>0.132</v>
          </cell>
        </row>
        <row r="25642">
          <cell r="F25642" t="str">
            <v>山黄线</v>
          </cell>
          <cell r="G25642" t="str">
            <v>VN86430321</v>
          </cell>
          <cell r="H25642">
            <v>0</v>
          </cell>
          <cell r="I25642">
            <v>0.728</v>
          </cell>
          <cell r="J25642">
            <v>0.728</v>
          </cell>
        </row>
        <row r="25643">
          <cell r="F25643" t="str">
            <v>长高线</v>
          </cell>
          <cell r="G25643" t="str">
            <v>C26E430321</v>
          </cell>
          <cell r="H25643">
            <v>0</v>
          </cell>
          <cell r="I25643">
            <v>2.485</v>
          </cell>
          <cell r="J25643">
            <v>2.485</v>
          </cell>
        </row>
        <row r="25644">
          <cell r="F25644" t="str">
            <v>华樟线</v>
          </cell>
          <cell r="G25644" t="str">
            <v>C40E430321</v>
          </cell>
          <cell r="H25644">
            <v>0</v>
          </cell>
          <cell r="I25644">
            <v>3.098</v>
          </cell>
          <cell r="J25644">
            <v>3.098</v>
          </cell>
        </row>
        <row r="25645">
          <cell r="F25645" t="str">
            <v>星塘线</v>
          </cell>
          <cell r="G25645" t="str">
            <v>C909430321</v>
          </cell>
          <cell r="H25645">
            <v>2.624</v>
          </cell>
          <cell r="I25645">
            <v>3.643</v>
          </cell>
          <cell r="J25645">
            <v>1.019</v>
          </cell>
        </row>
        <row r="25646">
          <cell r="F25646" t="str">
            <v>河同线</v>
          </cell>
          <cell r="G25646" t="str">
            <v>VND0430321</v>
          </cell>
          <cell r="H25646">
            <v>0</v>
          </cell>
          <cell r="I25646">
            <v>0.349</v>
          </cell>
          <cell r="J25646">
            <v>0.349</v>
          </cell>
        </row>
        <row r="25647">
          <cell r="F25647" t="str">
            <v>大白线</v>
          </cell>
          <cell r="G25647" t="str">
            <v>C30B430321</v>
          </cell>
          <cell r="H25647">
            <v>0</v>
          </cell>
          <cell r="I25647">
            <v>0.568</v>
          </cell>
          <cell r="J25647">
            <v>0.568</v>
          </cell>
        </row>
        <row r="25648">
          <cell r="F25648" t="str">
            <v>新何线</v>
          </cell>
          <cell r="G25648" t="str">
            <v>C903430321</v>
          </cell>
          <cell r="H25648">
            <v>2.128</v>
          </cell>
          <cell r="I25648">
            <v>3.115</v>
          </cell>
          <cell r="J25648">
            <v>0.987</v>
          </cell>
        </row>
        <row r="25649">
          <cell r="F25649" t="str">
            <v>光许线</v>
          </cell>
          <cell r="G25649" t="str">
            <v>C60L430321</v>
          </cell>
          <cell r="H25649">
            <v>0</v>
          </cell>
          <cell r="I25649">
            <v>1.616</v>
          </cell>
          <cell r="J25649">
            <v>1.616</v>
          </cell>
        </row>
        <row r="25650">
          <cell r="F25650" t="str">
            <v>细铜线</v>
          </cell>
          <cell r="G25650" t="str">
            <v>C915430321</v>
          </cell>
          <cell r="H25650">
            <v>1.848</v>
          </cell>
          <cell r="I25650">
            <v>3.109</v>
          </cell>
          <cell r="J25650">
            <v>1.261</v>
          </cell>
        </row>
        <row r="25651">
          <cell r="F25651" t="str">
            <v>燕老线</v>
          </cell>
          <cell r="G25651" t="str">
            <v>C46L430321</v>
          </cell>
          <cell r="H25651">
            <v>0</v>
          </cell>
          <cell r="I25651">
            <v>0.676</v>
          </cell>
          <cell r="J25651">
            <v>0.676</v>
          </cell>
        </row>
        <row r="25652">
          <cell r="F25652" t="str">
            <v>扣星线</v>
          </cell>
          <cell r="G25652" t="str">
            <v>C918430321</v>
          </cell>
          <cell r="H25652">
            <v>1.426</v>
          </cell>
          <cell r="I25652">
            <v>2.757</v>
          </cell>
          <cell r="J25652">
            <v>1.331</v>
          </cell>
        </row>
        <row r="25653">
          <cell r="F25653" t="str">
            <v>土土线</v>
          </cell>
          <cell r="G25653" t="str">
            <v>VNB2430321</v>
          </cell>
          <cell r="H25653">
            <v>0</v>
          </cell>
          <cell r="I25653">
            <v>0.381</v>
          </cell>
          <cell r="J25653">
            <v>0.381</v>
          </cell>
        </row>
        <row r="25654">
          <cell r="F25654" t="str">
            <v>雷石线</v>
          </cell>
          <cell r="G25654" t="str">
            <v>VNC3430321</v>
          </cell>
          <cell r="H25654">
            <v>0</v>
          </cell>
          <cell r="I25654">
            <v>0.735</v>
          </cell>
          <cell r="J25654">
            <v>0.735</v>
          </cell>
        </row>
        <row r="25655">
          <cell r="F25655" t="str">
            <v>香雷线</v>
          </cell>
          <cell r="G25655" t="str">
            <v>C02B430321</v>
          </cell>
          <cell r="H25655">
            <v>0</v>
          </cell>
          <cell r="I25655">
            <v>2.496</v>
          </cell>
          <cell r="J25655">
            <v>2.496</v>
          </cell>
        </row>
        <row r="25656">
          <cell r="F25656" t="str">
            <v>牛杨线</v>
          </cell>
          <cell r="G25656" t="str">
            <v>C91N430321</v>
          </cell>
          <cell r="H25656">
            <v>0</v>
          </cell>
          <cell r="I25656">
            <v>1.4</v>
          </cell>
          <cell r="J25656">
            <v>1.4</v>
          </cell>
        </row>
        <row r="25657">
          <cell r="F25657" t="str">
            <v>银砖线</v>
          </cell>
          <cell r="G25657" t="str">
            <v>C932430321</v>
          </cell>
          <cell r="H25657">
            <v>2.047</v>
          </cell>
          <cell r="I25657">
            <v>2.4</v>
          </cell>
          <cell r="J25657">
            <v>0.353</v>
          </cell>
        </row>
        <row r="25658">
          <cell r="F25658" t="str">
            <v>万新线</v>
          </cell>
          <cell r="G25658" t="str">
            <v>CN16430321</v>
          </cell>
          <cell r="H25658">
            <v>0.343</v>
          </cell>
          <cell r="I25658">
            <v>0.541</v>
          </cell>
          <cell r="J25658">
            <v>0.198</v>
          </cell>
        </row>
        <row r="25659">
          <cell r="F25659" t="str">
            <v>黑森线</v>
          </cell>
          <cell r="G25659" t="str">
            <v>VN28430321</v>
          </cell>
          <cell r="H25659">
            <v>0</v>
          </cell>
          <cell r="I25659">
            <v>0.97</v>
          </cell>
          <cell r="J25659">
            <v>0.97</v>
          </cell>
        </row>
        <row r="25660">
          <cell r="F25660" t="str">
            <v>陈月线</v>
          </cell>
          <cell r="G25660" t="str">
            <v>VNO9430321</v>
          </cell>
          <cell r="H25660">
            <v>0</v>
          </cell>
          <cell r="I25660">
            <v>0.383</v>
          </cell>
          <cell r="J25660">
            <v>0.383</v>
          </cell>
        </row>
        <row r="25661">
          <cell r="F25661" t="str">
            <v>暂石线</v>
          </cell>
          <cell r="G25661" t="str">
            <v>C62C430321</v>
          </cell>
          <cell r="H25661">
            <v>0</v>
          </cell>
          <cell r="I25661">
            <v>1.02</v>
          </cell>
          <cell r="J25661">
            <v>1.02</v>
          </cell>
        </row>
        <row r="25662">
          <cell r="F25662" t="str">
            <v>华樟线</v>
          </cell>
          <cell r="G25662" t="str">
            <v>C40E430321</v>
          </cell>
          <cell r="H25662">
            <v>0</v>
          </cell>
          <cell r="I25662">
            <v>0.462</v>
          </cell>
          <cell r="J25662">
            <v>0.462</v>
          </cell>
        </row>
        <row r="25663">
          <cell r="F25663" t="str">
            <v>橙石线</v>
          </cell>
          <cell r="G25663" t="str">
            <v>C928430321</v>
          </cell>
          <cell r="H25663">
            <v>1.241</v>
          </cell>
          <cell r="I25663">
            <v>1.923</v>
          </cell>
          <cell r="J25663">
            <v>0.682</v>
          </cell>
        </row>
        <row r="25664">
          <cell r="F25664" t="str">
            <v>国赵线</v>
          </cell>
          <cell r="G25664" t="str">
            <v>C41E430321</v>
          </cell>
          <cell r="H25664">
            <v>0</v>
          </cell>
          <cell r="I25664">
            <v>0.551</v>
          </cell>
          <cell r="J25664">
            <v>0.551</v>
          </cell>
        </row>
        <row r="25665">
          <cell r="F25665" t="str">
            <v>竹左线</v>
          </cell>
          <cell r="G25665" t="str">
            <v>VN56430321</v>
          </cell>
          <cell r="H25665">
            <v>0</v>
          </cell>
          <cell r="I25665">
            <v>0.238</v>
          </cell>
          <cell r="J25665">
            <v>0.238</v>
          </cell>
        </row>
        <row r="25666">
          <cell r="F25666" t="str">
            <v>桂蜡线</v>
          </cell>
          <cell r="G25666" t="str">
            <v>C24E430321</v>
          </cell>
          <cell r="H25666">
            <v>0</v>
          </cell>
          <cell r="I25666">
            <v>2.773</v>
          </cell>
          <cell r="J25666">
            <v>2.773</v>
          </cell>
        </row>
        <row r="25667">
          <cell r="F25667" t="str">
            <v>沿大线</v>
          </cell>
          <cell r="G25667" t="str">
            <v>C28E430321</v>
          </cell>
          <cell r="H25667">
            <v>0</v>
          </cell>
          <cell r="I25667">
            <v>1.1</v>
          </cell>
          <cell r="J25667">
            <v>1.1</v>
          </cell>
        </row>
        <row r="25668">
          <cell r="F25668" t="str">
            <v>石大线</v>
          </cell>
          <cell r="G25668" t="str">
            <v>C93L430321</v>
          </cell>
          <cell r="H25668">
            <v>0</v>
          </cell>
          <cell r="I25668">
            <v>1.624</v>
          </cell>
          <cell r="J25668">
            <v>1.624</v>
          </cell>
        </row>
        <row r="25669">
          <cell r="F25669" t="str">
            <v>路洞线</v>
          </cell>
          <cell r="G25669" t="str">
            <v>C08J430321</v>
          </cell>
          <cell r="H25669">
            <v>0</v>
          </cell>
          <cell r="I25669">
            <v>3.104</v>
          </cell>
          <cell r="J25669">
            <v>3.104</v>
          </cell>
        </row>
        <row r="25670">
          <cell r="F25670" t="str">
            <v>路云线</v>
          </cell>
          <cell r="G25670" t="str">
            <v>C900430321</v>
          </cell>
          <cell r="H25670">
            <v>0.833</v>
          </cell>
          <cell r="I25670">
            <v>4.452</v>
          </cell>
          <cell r="J25670">
            <v>3.619</v>
          </cell>
        </row>
        <row r="25671">
          <cell r="F25671" t="str">
            <v>大云线</v>
          </cell>
          <cell r="G25671" t="str">
            <v>VNC5430321</v>
          </cell>
          <cell r="H25671">
            <v>0</v>
          </cell>
          <cell r="I25671">
            <v>0.233</v>
          </cell>
          <cell r="J25671">
            <v>0.233</v>
          </cell>
        </row>
        <row r="25672">
          <cell r="F25672" t="str">
            <v>西赵线</v>
          </cell>
          <cell r="G25672" t="str">
            <v>VNL8430321</v>
          </cell>
          <cell r="H25672">
            <v>0</v>
          </cell>
          <cell r="I25672">
            <v>0.248</v>
          </cell>
          <cell r="J25672">
            <v>0.248</v>
          </cell>
        </row>
        <row r="25673">
          <cell r="F25673" t="str">
            <v>幼四线</v>
          </cell>
          <cell r="G25673" t="str">
            <v>VNL9430321</v>
          </cell>
          <cell r="H25673">
            <v>0</v>
          </cell>
          <cell r="I25673">
            <v>1.05</v>
          </cell>
          <cell r="J25673">
            <v>1.05</v>
          </cell>
        </row>
        <row r="25674">
          <cell r="F25674" t="str">
            <v>小朱线</v>
          </cell>
          <cell r="G25674" t="str">
            <v>VNM0430321</v>
          </cell>
          <cell r="H25674">
            <v>0</v>
          </cell>
          <cell r="I25674">
            <v>1.034</v>
          </cell>
          <cell r="J25674">
            <v>1.034</v>
          </cell>
        </row>
        <row r="25675">
          <cell r="F25675" t="str">
            <v>石珠线</v>
          </cell>
          <cell r="G25675" t="str">
            <v>VNM2430321</v>
          </cell>
          <cell r="H25675">
            <v>0</v>
          </cell>
          <cell r="I25675">
            <v>0.509</v>
          </cell>
          <cell r="J25675">
            <v>0.509</v>
          </cell>
        </row>
        <row r="25676">
          <cell r="F25676" t="str">
            <v>大大线</v>
          </cell>
          <cell r="G25676" t="str">
            <v>C60C430321</v>
          </cell>
          <cell r="H25676">
            <v>0</v>
          </cell>
          <cell r="I25676">
            <v>1.818</v>
          </cell>
          <cell r="J25676">
            <v>1.818</v>
          </cell>
        </row>
        <row r="25677">
          <cell r="F25677" t="str">
            <v>天路线</v>
          </cell>
          <cell r="G25677" t="str">
            <v>C61C430321</v>
          </cell>
          <cell r="H25677">
            <v>0</v>
          </cell>
          <cell r="I25677">
            <v>1.647</v>
          </cell>
          <cell r="J25677">
            <v>1.647</v>
          </cell>
        </row>
        <row r="25678">
          <cell r="F25678" t="str">
            <v>龙三线</v>
          </cell>
          <cell r="G25678" t="str">
            <v>C94I430321</v>
          </cell>
          <cell r="H25678">
            <v>0</v>
          </cell>
          <cell r="I25678">
            <v>2.679</v>
          </cell>
          <cell r="J25678">
            <v>2.679</v>
          </cell>
        </row>
        <row r="25679">
          <cell r="F25679" t="str">
            <v>白白线</v>
          </cell>
          <cell r="G25679" t="str">
            <v>C23F430321</v>
          </cell>
          <cell r="H25679">
            <v>0</v>
          </cell>
          <cell r="I25679">
            <v>0.428</v>
          </cell>
          <cell r="J25679">
            <v>0.428</v>
          </cell>
        </row>
        <row r="25680">
          <cell r="F25680" t="str">
            <v>大大线</v>
          </cell>
          <cell r="G25680" t="str">
            <v>CD21430321</v>
          </cell>
          <cell r="H25680">
            <v>0.757</v>
          </cell>
          <cell r="I25680">
            <v>1.24</v>
          </cell>
          <cell r="J25680">
            <v>0.483</v>
          </cell>
        </row>
        <row r="25681">
          <cell r="F25681" t="str">
            <v>栗公线</v>
          </cell>
          <cell r="G25681" t="str">
            <v>VD0Y430321</v>
          </cell>
          <cell r="H25681">
            <v>0</v>
          </cell>
          <cell r="I25681">
            <v>0.18</v>
          </cell>
          <cell r="J25681">
            <v>0.18</v>
          </cell>
        </row>
        <row r="25682">
          <cell r="F25682" t="str">
            <v>贺红线</v>
          </cell>
          <cell r="G25682" t="str">
            <v>C36F430321</v>
          </cell>
          <cell r="H25682">
            <v>0</v>
          </cell>
          <cell r="I25682">
            <v>1.396</v>
          </cell>
          <cell r="J25682">
            <v>1.396</v>
          </cell>
        </row>
        <row r="25683">
          <cell r="F25683" t="str">
            <v>红龙线</v>
          </cell>
          <cell r="G25683" t="str">
            <v>C399430321</v>
          </cell>
          <cell r="H25683">
            <v>2.011</v>
          </cell>
          <cell r="I25683">
            <v>2.918</v>
          </cell>
          <cell r="J25683">
            <v>0.907</v>
          </cell>
        </row>
        <row r="25684">
          <cell r="F25684" t="str">
            <v>措群线</v>
          </cell>
          <cell r="G25684" t="str">
            <v>VD3P430321</v>
          </cell>
          <cell r="H25684">
            <v>0</v>
          </cell>
          <cell r="I25684">
            <v>0.674</v>
          </cell>
          <cell r="J25684">
            <v>0.674</v>
          </cell>
        </row>
        <row r="25685">
          <cell r="F25685" t="str">
            <v>东卫线</v>
          </cell>
          <cell r="G25685" t="str">
            <v>VD3R430321</v>
          </cell>
          <cell r="H25685">
            <v>0</v>
          </cell>
          <cell r="I25685">
            <v>0.415</v>
          </cell>
          <cell r="J25685">
            <v>0.415</v>
          </cell>
        </row>
        <row r="25686">
          <cell r="F25686" t="str">
            <v>吕吕线</v>
          </cell>
          <cell r="G25686" t="str">
            <v>VD4L430321</v>
          </cell>
          <cell r="H25686">
            <v>0</v>
          </cell>
          <cell r="I25686">
            <v>0.453</v>
          </cell>
          <cell r="J25686">
            <v>0.453</v>
          </cell>
        </row>
        <row r="25687">
          <cell r="F25687" t="str">
            <v>新兆线</v>
          </cell>
          <cell r="G25687" t="str">
            <v>C431430321</v>
          </cell>
          <cell r="H25687">
            <v>1.538</v>
          </cell>
          <cell r="I25687">
            <v>2.692</v>
          </cell>
          <cell r="J25687">
            <v>1.154</v>
          </cell>
        </row>
        <row r="25688">
          <cell r="F25688" t="str">
            <v>杨陈线</v>
          </cell>
          <cell r="G25688" t="str">
            <v>VD40430321</v>
          </cell>
          <cell r="H25688">
            <v>0</v>
          </cell>
          <cell r="I25688">
            <v>0.504</v>
          </cell>
          <cell r="J25688">
            <v>0.504</v>
          </cell>
        </row>
        <row r="25689">
          <cell r="F25689" t="str">
            <v>刘陈线</v>
          </cell>
          <cell r="G25689" t="str">
            <v>VD49430321</v>
          </cell>
          <cell r="H25689">
            <v>0</v>
          </cell>
          <cell r="I25689">
            <v>0.368</v>
          </cell>
          <cell r="J25689">
            <v>0.368</v>
          </cell>
        </row>
        <row r="25690">
          <cell r="F25690" t="str">
            <v>新肖线</v>
          </cell>
          <cell r="G25690" t="str">
            <v>C61G430321</v>
          </cell>
          <cell r="H25690">
            <v>0</v>
          </cell>
          <cell r="I25690">
            <v>1.711</v>
          </cell>
          <cell r="J25690">
            <v>1.711</v>
          </cell>
        </row>
        <row r="25691">
          <cell r="F25691" t="str">
            <v>畔西线</v>
          </cell>
          <cell r="G25691" t="str">
            <v>VDB4430321</v>
          </cell>
          <cell r="H25691">
            <v>0</v>
          </cell>
          <cell r="I25691">
            <v>0.208</v>
          </cell>
          <cell r="J25691">
            <v>0.208</v>
          </cell>
        </row>
        <row r="25692">
          <cell r="G25692" t="str">
            <v>V000</v>
          </cell>
          <cell r="H25692">
            <v>0</v>
          </cell>
          <cell r="I25692">
            <v>0.156</v>
          </cell>
          <cell r="J25692">
            <v>0.156</v>
          </cell>
        </row>
        <row r="25693">
          <cell r="F25693" t="str">
            <v>太腰线</v>
          </cell>
          <cell r="G25693" t="str">
            <v>VD3L430321</v>
          </cell>
          <cell r="H25693">
            <v>0</v>
          </cell>
          <cell r="I25693">
            <v>1.104</v>
          </cell>
          <cell r="J25693">
            <v>1.104</v>
          </cell>
        </row>
        <row r="25694">
          <cell r="F25694" t="str">
            <v>干谭线</v>
          </cell>
          <cell r="G25694" t="str">
            <v>C21D430321</v>
          </cell>
          <cell r="H25694">
            <v>0</v>
          </cell>
          <cell r="I25694">
            <v>0.126</v>
          </cell>
          <cell r="J25694">
            <v>0.126</v>
          </cell>
        </row>
        <row r="25695">
          <cell r="F25695" t="str">
            <v>工麻线</v>
          </cell>
          <cell r="G25695" t="str">
            <v>CD93430321</v>
          </cell>
          <cell r="H25695">
            <v>1.831</v>
          </cell>
          <cell r="I25695">
            <v>2.236</v>
          </cell>
          <cell r="J25695">
            <v>0.405</v>
          </cell>
        </row>
        <row r="25696">
          <cell r="F25696" t="str">
            <v>莳张线</v>
          </cell>
          <cell r="G25696" t="str">
            <v>C00A430321</v>
          </cell>
          <cell r="H25696">
            <v>0</v>
          </cell>
          <cell r="I25696">
            <v>1.749</v>
          </cell>
          <cell r="J25696">
            <v>1.749</v>
          </cell>
        </row>
        <row r="25697">
          <cell r="F25697" t="str">
            <v>枯毛线</v>
          </cell>
          <cell r="G25697" t="str">
            <v>C19F430321</v>
          </cell>
          <cell r="H25697">
            <v>0</v>
          </cell>
          <cell r="I25697">
            <v>0.418</v>
          </cell>
          <cell r="J25697">
            <v>0.418</v>
          </cell>
        </row>
        <row r="25698">
          <cell r="F25698" t="str">
            <v>增学线</v>
          </cell>
          <cell r="G25698" t="str">
            <v>CF36430321</v>
          </cell>
          <cell r="H25698">
            <v>2.33</v>
          </cell>
          <cell r="I25698">
            <v>2.509</v>
          </cell>
          <cell r="J25698">
            <v>0.179</v>
          </cell>
        </row>
        <row r="25699">
          <cell r="G25699" t="str">
            <v>V000</v>
          </cell>
          <cell r="H25699">
            <v>0</v>
          </cell>
          <cell r="I25699">
            <v>0.181</v>
          </cell>
          <cell r="J25699">
            <v>0.181</v>
          </cell>
        </row>
        <row r="25700">
          <cell r="F25700" t="str">
            <v>孟寒线</v>
          </cell>
          <cell r="G25700" t="str">
            <v>VDV8430321</v>
          </cell>
          <cell r="H25700">
            <v>0</v>
          </cell>
          <cell r="I25700">
            <v>0.923</v>
          </cell>
          <cell r="J25700">
            <v>0.923</v>
          </cell>
        </row>
        <row r="25701">
          <cell r="F25701" t="str">
            <v>涟大线</v>
          </cell>
          <cell r="G25701" t="str">
            <v>VDD3430321</v>
          </cell>
          <cell r="H25701">
            <v>0</v>
          </cell>
          <cell r="I25701">
            <v>0.361</v>
          </cell>
          <cell r="J25701">
            <v>0.361</v>
          </cell>
        </row>
        <row r="25702">
          <cell r="F25702" t="str">
            <v>八谭线</v>
          </cell>
          <cell r="G25702" t="str">
            <v>C41A430321</v>
          </cell>
          <cell r="H25702">
            <v>0.119</v>
          </cell>
          <cell r="I25702">
            <v>2.425</v>
          </cell>
          <cell r="J25702">
            <v>2.306</v>
          </cell>
        </row>
        <row r="25703">
          <cell r="F25703" t="str">
            <v>土胜线</v>
          </cell>
          <cell r="G25703" t="str">
            <v>VD4F430321</v>
          </cell>
          <cell r="H25703">
            <v>0</v>
          </cell>
          <cell r="I25703">
            <v>0.354</v>
          </cell>
          <cell r="J25703">
            <v>0.354</v>
          </cell>
        </row>
        <row r="25704">
          <cell r="F25704" t="str">
            <v>王油线</v>
          </cell>
          <cell r="G25704" t="str">
            <v>VDJ2430321</v>
          </cell>
          <cell r="H25704">
            <v>0</v>
          </cell>
          <cell r="I25704">
            <v>1.343</v>
          </cell>
          <cell r="J25704">
            <v>1.343</v>
          </cell>
        </row>
        <row r="25705">
          <cell r="F25705" t="str">
            <v>大干线</v>
          </cell>
          <cell r="G25705" t="str">
            <v>C13F430321</v>
          </cell>
          <cell r="H25705">
            <v>0</v>
          </cell>
          <cell r="I25705">
            <v>2.575</v>
          </cell>
          <cell r="J25705">
            <v>2.575</v>
          </cell>
        </row>
        <row r="25706">
          <cell r="F25706" t="str">
            <v>郑麻线</v>
          </cell>
          <cell r="G25706" t="str">
            <v>C14F430321</v>
          </cell>
          <cell r="H25706">
            <v>0</v>
          </cell>
          <cell r="I25706">
            <v>0.368</v>
          </cell>
          <cell r="J25706">
            <v>0.368</v>
          </cell>
        </row>
        <row r="25707">
          <cell r="F25707" t="str">
            <v>建大线</v>
          </cell>
          <cell r="G25707" t="str">
            <v>CD11430321</v>
          </cell>
          <cell r="H25707">
            <v>0</v>
          </cell>
          <cell r="I25707">
            <v>0.661</v>
          </cell>
          <cell r="J25707">
            <v>0.661</v>
          </cell>
        </row>
        <row r="25708">
          <cell r="F25708" t="str">
            <v>老弄线</v>
          </cell>
          <cell r="G25708" t="str">
            <v>VD0O430321</v>
          </cell>
          <cell r="H25708">
            <v>0</v>
          </cell>
          <cell r="I25708">
            <v>0.534</v>
          </cell>
          <cell r="J25708">
            <v>0.534</v>
          </cell>
        </row>
        <row r="25709">
          <cell r="F25709" t="str">
            <v>大马线</v>
          </cell>
          <cell r="G25709" t="str">
            <v>C33A430321</v>
          </cell>
          <cell r="H25709">
            <v>0</v>
          </cell>
          <cell r="I25709">
            <v>0.814</v>
          </cell>
          <cell r="J25709">
            <v>0.814</v>
          </cell>
        </row>
        <row r="25710">
          <cell r="F25710" t="str">
            <v>沙利线</v>
          </cell>
          <cell r="G25710" t="str">
            <v>VDT3430321</v>
          </cell>
          <cell r="H25710">
            <v>0</v>
          </cell>
          <cell r="I25710">
            <v>0.271</v>
          </cell>
          <cell r="J25710">
            <v>0.271</v>
          </cell>
        </row>
        <row r="25711">
          <cell r="F25711" t="str">
            <v>麻石线</v>
          </cell>
          <cell r="G25711" t="str">
            <v>C401430321</v>
          </cell>
          <cell r="H25711">
            <v>0</v>
          </cell>
          <cell r="I25711">
            <v>0.881</v>
          </cell>
          <cell r="J25711">
            <v>0.881</v>
          </cell>
        </row>
        <row r="25712">
          <cell r="F25712" t="str">
            <v>龙群线</v>
          </cell>
          <cell r="G25712" t="str">
            <v>VDF2430321</v>
          </cell>
          <cell r="H25712">
            <v>0</v>
          </cell>
          <cell r="I25712">
            <v>1.05</v>
          </cell>
          <cell r="J25712">
            <v>1.05</v>
          </cell>
        </row>
        <row r="25713">
          <cell r="F25713" t="str">
            <v>大和线</v>
          </cell>
          <cell r="G25713" t="str">
            <v>VDF5430321</v>
          </cell>
          <cell r="H25713">
            <v>0</v>
          </cell>
          <cell r="I25713">
            <v>0.089</v>
          </cell>
          <cell r="J25713">
            <v>0.089</v>
          </cell>
        </row>
        <row r="25714">
          <cell r="F25714" t="str">
            <v>甘石线</v>
          </cell>
          <cell r="G25714" t="str">
            <v>VDN9430321</v>
          </cell>
          <cell r="H25714">
            <v>0</v>
          </cell>
          <cell r="I25714">
            <v>0.278</v>
          </cell>
          <cell r="J25714">
            <v>0.278</v>
          </cell>
        </row>
        <row r="25715">
          <cell r="F25715" t="str">
            <v>村湾线</v>
          </cell>
          <cell r="G25715" t="str">
            <v>VDR3430321</v>
          </cell>
          <cell r="H25715">
            <v>0</v>
          </cell>
          <cell r="I25715">
            <v>0.227</v>
          </cell>
          <cell r="J25715">
            <v>0.227</v>
          </cell>
        </row>
        <row r="25716">
          <cell r="F25716" t="str">
            <v>新肖线</v>
          </cell>
          <cell r="G25716" t="str">
            <v>C61G430321</v>
          </cell>
          <cell r="H25716">
            <v>0</v>
          </cell>
          <cell r="I25716">
            <v>0.275</v>
          </cell>
          <cell r="J25716">
            <v>0.275</v>
          </cell>
        </row>
        <row r="25717">
          <cell r="F25717" t="str">
            <v>谭和线</v>
          </cell>
          <cell r="G25717" t="str">
            <v>VD27430321</v>
          </cell>
          <cell r="H25717">
            <v>0</v>
          </cell>
          <cell r="I25717">
            <v>0.336</v>
          </cell>
          <cell r="J25717">
            <v>0.336</v>
          </cell>
        </row>
        <row r="25718">
          <cell r="F25718" t="str">
            <v>火南线</v>
          </cell>
          <cell r="G25718" t="str">
            <v>CD97430321</v>
          </cell>
          <cell r="H25718">
            <v>1.707</v>
          </cell>
          <cell r="I25718">
            <v>2.635</v>
          </cell>
          <cell r="J25718">
            <v>0.928</v>
          </cell>
        </row>
        <row r="25719">
          <cell r="F25719" t="str">
            <v>石河线</v>
          </cell>
          <cell r="G25719" t="str">
            <v>C52F430321</v>
          </cell>
          <cell r="H25719">
            <v>0</v>
          </cell>
          <cell r="I25719">
            <v>1.28</v>
          </cell>
          <cell r="J25719">
            <v>1.28</v>
          </cell>
        </row>
        <row r="25720">
          <cell r="F25720" t="str">
            <v>沙大线</v>
          </cell>
          <cell r="G25720" t="str">
            <v>VDD1430321</v>
          </cell>
          <cell r="H25720">
            <v>0</v>
          </cell>
          <cell r="I25720">
            <v>0.542</v>
          </cell>
          <cell r="J25720">
            <v>0.542</v>
          </cell>
        </row>
        <row r="25721">
          <cell r="F25721" t="str">
            <v>刘上线</v>
          </cell>
          <cell r="G25721" t="str">
            <v>VD4W430321</v>
          </cell>
          <cell r="H25721">
            <v>0</v>
          </cell>
          <cell r="I25721">
            <v>0.557</v>
          </cell>
          <cell r="J25721">
            <v>0.557</v>
          </cell>
        </row>
        <row r="25722">
          <cell r="F25722" t="str">
            <v>先板线</v>
          </cell>
          <cell r="G25722" t="str">
            <v>C36A430321</v>
          </cell>
          <cell r="H25722">
            <v>0</v>
          </cell>
          <cell r="I25722">
            <v>0.238</v>
          </cell>
          <cell r="J25722">
            <v>0.238</v>
          </cell>
        </row>
        <row r="25723">
          <cell r="F25723" t="str">
            <v>何通线</v>
          </cell>
          <cell r="G25723" t="str">
            <v>C31F430321</v>
          </cell>
          <cell r="H25723">
            <v>0</v>
          </cell>
          <cell r="I25723">
            <v>1.793</v>
          </cell>
          <cell r="J25723">
            <v>1.793</v>
          </cell>
        </row>
        <row r="25724">
          <cell r="F25724" t="str">
            <v>沙G线</v>
          </cell>
          <cell r="G25724" t="str">
            <v>C34F430321</v>
          </cell>
          <cell r="H25724">
            <v>0</v>
          </cell>
          <cell r="I25724">
            <v>0.208</v>
          </cell>
          <cell r="J25724">
            <v>0.208</v>
          </cell>
        </row>
        <row r="25725">
          <cell r="F25725" t="str">
            <v>新通线</v>
          </cell>
          <cell r="G25725" t="str">
            <v>VD4H430321</v>
          </cell>
          <cell r="H25725">
            <v>0</v>
          </cell>
          <cell r="I25725">
            <v>0.618</v>
          </cell>
          <cell r="J25725">
            <v>0.618</v>
          </cell>
        </row>
        <row r="25726">
          <cell r="F25726" t="str">
            <v>竹竹线</v>
          </cell>
          <cell r="G25726" t="str">
            <v>VD4J430321</v>
          </cell>
          <cell r="H25726">
            <v>0</v>
          </cell>
          <cell r="I25726">
            <v>0.22</v>
          </cell>
          <cell r="J25726">
            <v>0.22</v>
          </cell>
        </row>
        <row r="25727">
          <cell r="F25727" t="str">
            <v>郑麻线</v>
          </cell>
          <cell r="G25727" t="str">
            <v>C14F430321</v>
          </cell>
          <cell r="H25727">
            <v>0</v>
          </cell>
          <cell r="I25727">
            <v>0.142</v>
          </cell>
          <cell r="J25727">
            <v>0.142</v>
          </cell>
        </row>
        <row r="25728">
          <cell r="F25728" t="str">
            <v>公公线</v>
          </cell>
          <cell r="G25728" t="str">
            <v>VD0Q430321</v>
          </cell>
          <cell r="H25728">
            <v>0</v>
          </cell>
          <cell r="I25728">
            <v>0.292</v>
          </cell>
          <cell r="J25728">
            <v>0.292</v>
          </cell>
        </row>
        <row r="25729">
          <cell r="F25729" t="str">
            <v>大枫线</v>
          </cell>
          <cell r="G25729" t="str">
            <v>VD0S430321</v>
          </cell>
          <cell r="H25729">
            <v>0</v>
          </cell>
          <cell r="I25729">
            <v>0.65</v>
          </cell>
          <cell r="J25729">
            <v>0.65</v>
          </cell>
        </row>
        <row r="25730">
          <cell r="F25730" t="str">
            <v>窑干线</v>
          </cell>
          <cell r="G25730" t="str">
            <v>VD0T430321</v>
          </cell>
          <cell r="H25730">
            <v>0</v>
          </cell>
          <cell r="I25730">
            <v>0.119</v>
          </cell>
          <cell r="J25730">
            <v>0.119</v>
          </cell>
        </row>
        <row r="25731">
          <cell r="F25731" t="str">
            <v>马石线</v>
          </cell>
          <cell r="G25731" t="str">
            <v>VD0W430321</v>
          </cell>
          <cell r="H25731">
            <v>0</v>
          </cell>
          <cell r="I25731">
            <v>0.539</v>
          </cell>
          <cell r="J25731">
            <v>0.539</v>
          </cell>
        </row>
        <row r="25732">
          <cell r="F25732" t="str">
            <v>野王线</v>
          </cell>
          <cell r="G25732" t="str">
            <v>C433430321</v>
          </cell>
          <cell r="H25732">
            <v>4.832</v>
          </cell>
          <cell r="I25732">
            <v>10.342</v>
          </cell>
          <cell r="J25732">
            <v>5.51</v>
          </cell>
        </row>
        <row r="25733">
          <cell r="F25733" t="str">
            <v>涟狼线</v>
          </cell>
          <cell r="G25733" t="str">
            <v>C47F430321</v>
          </cell>
          <cell r="H25733">
            <v>0</v>
          </cell>
          <cell r="I25733">
            <v>1.314</v>
          </cell>
          <cell r="J25733">
            <v>1.314</v>
          </cell>
        </row>
        <row r="25734">
          <cell r="F25734" t="str">
            <v>李丁线</v>
          </cell>
          <cell r="G25734" t="str">
            <v>C30F430321</v>
          </cell>
          <cell r="H25734">
            <v>0</v>
          </cell>
          <cell r="I25734">
            <v>0.411</v>
          </cell>
          <cell r="J25734">
            <v>0.411</v>
          </cell>
        </row>
        <row r="25735">
          <cell r="F25735" t="str">
            <v>涟姜线</v>
          </cell>
          <cell r="G25735" t="str">
            <v>VD3F430321</v>
          </cell>
          <cell r="H25735">
            <v>0</v>
          </cell>
          <cell r="I25735">
            <v>0.504</v>
          </cell>
          <cell r="J25735">
            <v>0.504</v>
          </cell>
        </row>
        <row r="25736">
          <cell r="F25736" t="str">
            <v>干谭线</v>
          </cell>
          <cell r="G25736" t="str">
            <v>C21D430321</v>
          </cell>
          <cell r="H25736">
            <v>0</v>
          </cell>
          <cell r="I25736">
            <v>0.291</v>
          </cell>
          <cell r="J25736">
            <v>0.291</v>
          </cell>
        </row>
        <row r="25737">
          <cell r="F25737" t="str">
            <v>石河线</v>
          </cell>
          <cell r="G25737" t="str">
            <v>C52F430321</v>
          </cell>
          <cell r="H25737">
            <v>0</v>
          </cell>
          <cell r="I25737">
            <v>0.597</v>
          </cell>
          <cell r="J25737">
            <v>0.597</v>
          </cell>
        </row>
        <row r="25738">
          <cell r="F25738" t="str">
            <v>象乐线</v>
          </cell>
          <cell r="G25738" t="str">
            <v>CD75430321</v>
          </cell>
          <cell r="H25738">
            <v>0</v>
          </cell>
          <cell r="I25738">
            <v>0.198</v>
          </cell>
          <cell r="J25738">
            <v>0.198</v>
          </cell>
        </row>
        <row r="25739">
          <cell r="F25739" t="str">
            <v>杉龙线</v>
          </cell>
          <cell r="G25739" t="str">
            <v>VD81430321</v>
          </cell>
          <cell r="H25739">
            <v>0</v>
          </cell>
          <cell r="I25739">
            <v>0.21</v>
          </cell>
          <cell r="J25739">
            <v>0.21</v>
          </cell>
        </row>
        <row r="25740">
          <cell r="F25740" t="str">
            <v>韶八线</v>
          </cell>
          <cell r="G25740" t="str">
            <v>C37K430321</v>
          </cell>
          <cell r="H25740">
            <v>0</v>
          </cell>
          <cell r="I25740">
            <v>1.173</v>
          </cell>
          <cell r="J25740">
            <v>1.173</v>
          </cell>
        </row>
        <row r="25741">
          <cell r="F25741" t="str">
            <v>马檀线</v>
          </cell>
          <cell r="G25741" t="str">
            <v>C437430321</v>
          </cell>
          <cell r="H25741">
            <v>1.778</v>
          </cell>
          <cell r="I25741">
            <v>2.039</v>
          </cell>
          <cell r="J25741">
            <v>0.261</v>
          </cell>
        </row>
        <row r="25742">
          <cell r="F25742" t="str">
            <v>托唐线</v>
          </cell>
          <cell r="G25742" t="str">
            <v>VD5P430321</v>
          </cell>
          <cell r="H25742">
            <v>0</v>
          </cell>
          <cell r="I25742">
            <v>0.495</v>
          </cell>
          <cell r="J25742">
            <v>0.495</v>
          </cell>
        </row>
        <row r="25743">
          <cell r="F25743" t="str">
            <v>益枫线</v>
          </cell>
          <cell r="G25743" t="str">
            <v>VDJ7430321</v>
          </cell>
          <cell r="H25743">
            <v>0</v>
          </cell>
          <cell r="I25743">
            <v>1.116</v>
          </cell>
          <cell r="J25743">
            <v>1.116</v>
          </cell>
        </row>
        <row r="25744">
          <cell r="F25744" t="str">
            <v>狮砖线</v>
          </cell>
          <cell r="G25744" t="str">
            <v>C427430321</v>
          </cell>
          <cell r="H25744">
            <v>1.375</v>
          </cell>
          <cell r="I25744">
            <v>2.807</v>
          </cell>
          <cell r="J25744">
            <v>1.432</v>
          </cell>
        </row>
        <row r="25745">
          <cell r="F25745" t="str">
            <v>桐新线</v>
          </cell>
          <cell r="G25745" t="str">
            <v>VD61430321</v>
          </cell>
          <cell r="H25745">
            <v>0</v>
          </cell>
          <cell r="I25745">
            <v>0.169</v>
          </cell>
          <cell r="J25745">
            <v>0.169</v>
          </cell>
        </row>
        <row r="25746">
          <cell r="F25746" t="str">
            <v>西闪线</v>
          </cell>
          <cell r="G25746" t="str">
            <v>C70F430321</v>
          </cell>
          <cell r="H25746">
            <v>0</v>
          </cell>
          <cell r="I25746">
            <v>1.926</v>
          </cell>
          <cell r="J25746">
            <v>1.926</v>
          </cell>
        </row>
        <row r="25747">
          <cell r="F25747" t="str">
            <v>分老线</v>
          </cell>
          <cell r="G25747" t="str">
            <v>C92J430321</v>
          </cell>
          <cell r="H25747">
            <v>0</v>
          </cell>
          <cell r="I25747">
            <v>4.397</v>
          </cell>
          <cell r="J25747">
            <v>4.397</v>
          </cell>
        </row>
        <row r="25748">
          <cell r="F25748" t="str">
            <v>先天线</v>
          </cell>
          <cell r="G25748" t="str">
            <v>VS15430321</v>
          </cell>
          <cell r="H25748">
            <v>0</v>
          </cell>
          <cell r="I25748">
            <v>1.224</v>
          </cell>
          <cell r="J25748">
            <v>1.224</v>
          </cell>
        </row>
        <row r="25749">
          <cell r="F25749" t="str">
            <v>新唐线</v>
          </cell>
          <cell r="G25749" t="str">
            <v>C94C430321</v>
          </cell>
          <cell r="H25749">
            <v>0</v>
          </cell>
          <cell r="I25749">
            <v>1.101</v>
          </cell>
          <cell r="J25749">
            <v>1.101</v>
          </cell>
        </row>
        <row r="25750">
          <cell r="F25750" t="str">
            <v>G红线</v>
          </cell>
          <cell r="G25750" t="str">
            <v>C83D430321</v>
          </cell>
          <cell r="H25750">
            <v>0</v>
          </cell>
          <cell r="I25750">
            <v>2.842</v>
          </cell>
          <cell r="J25750">
            <v>2.842</v>
          </cell>
        </row>
        <row r="25751">
          <cell r="F25751" t="str">
            <v>G刘线</v>
          </cell>
          <cell r="G25751" t="str">
            <v>VSO0430321</v>
          </cell>
          <cell r="H25751">
            <v>0</v>
          </cell>
          <cell r="I25751">
            <v>0.537</v>
          </cell>
          <cell r="J25751">
            <v>0.537</v>
          </cell>
        </row>
        <row r="25752">
          <cell r="F25752" t="str">
            <v>李山线</v>
          </cell>
          <cell r="G25752" t="str">
            <v>VSO6430321</v>
          </cell>
          <cell r="H25752">
            <v>0</v>
          </cell>
          <cell r="I25752">
            <v>1.112</v>
          </cell>
          <cell r="J25752">
            <v>1.112</v>
          </cell>
        </row>
        <row r="25753">
          <cell r="F25753" t="str">
            <v>村长线</v>
          </cell>
          <cell r="G25753" t="str">
            <v>VSS9430321</v>
          </cell>
          <cell r="H25753">
            <v>0</v>
          </cell>
          <cell r="I25753">
            <v>0.904</v>
          </cell>
          <cell r="J25753">
            <v>0.904</v>
          </cell>
        </row>
        <row r="25754">
          <cell r="F25754" t="str">
            <v>坝学线</v>
          </cell>
          <cell r="G25754" t="str">
            <v>C02K430321</v>
          </cell>
          <cell r="H25754">
            <v>0</v>
          </cell>
          <cell r="I25754">
            <v>1.21</v>
          </cell>
          <cell r="J25754">
            <v>1.21</v>
          </cell>
        </row>
        <row r="25755">
          <cell r="F25755" t="str">
            <v>黄桥线</v>
          </cell>
          <cell r="G25755" t="str">
            <v>C17A430321</v>
          </cell>
          <cell r="H25755">
            <v>4.24</v>
          </cell>
          <cell r="I25755">
            <v>5.952</v>
          </cell>
          <cell r="J25755">
            <v>1.712</v>
          </cell>
        </row>
        <row r="25756">
          <cell r="F25756" t="str">
            <v>黄荷线</v>
          </cell>
          <cell r="G25756" t="str">
            <v>C671430321</v>
          </cell>
          <cell r="H25756">
            <v>2.313</v>
          </cell>
          <cell r="I25756">
            <v>3.614</v>
          </cell>
          <cell r="J25756">
            <v>1.301</v>
          </cell>
        </row>
        <row r="25757">
          <cell r="F25757" t="str">
            <v>商农线</v>
          </cell>
          <cell r="G25757" t="str">
            <v>VS82430321</v>
          </cell>
          <cell r="H25757">
            <v>0</v>
          </cell>
          <cell r="I25757">
            <v>0.981</v>
          </cell>
          <cell r="J25757">
            <v>0.981</v>
          </cell>
        </row>
        <row r="25758">
          <cell r="F25758" t="str">
            <v>黄桥线</v>
          </cell>
          <cell r="G25758" t="str">
            <v>C17A430321</v>
          </cell>
          <cell r="H25758">
            <v>0</v>
          </cell>
          <cell r="I25758">
            <v>4.241</v>
          </cell>
          <cell r="J25758">
            <v>4.241</v>
          </cell>
        </row>
        <row r="25759">
          <cell r="F25759" t="str">
            <v>曹雨线</v>
          </cell>
          <cell r="G25759" t="str">
            <v>C69K430321</v>
          </cell>
          <cell r="H25759">
            <v>0</v>
          </cell>
          <cell r="I25759">
            <v>1.256</v>
          </cell>
          <cell r="J25759">
            <v>1.256</v>
          </cell>
        </row>
        <row r="25760">
          <cell r="F25760" t="str">
            <v>学沙线</v>
          </cell>
          <cell r="G25760" t="str">
            <v>C93J430321</v>
          </cell>
          <cell r="H25760">
            <v>0</v>
          </cell>
          <cell r="I25760">
            <v>1.481</v>
          </cell>
          <cell r="J25760">
            <v>1.481</v>
          </cell>
        </row>
        <row r="25761">
          <cell r="F25761" t="str">
            <v>G荷线</v>
          </cell>
          <cell r="G25761" t="str">
            <v>C93C430321</v>
          </cell>
          <cell r="H25761">
            <v>0</v>
          </cell>
          <cell r="I25761">
            <v>1.536</v>
          </cell>
          <cell r="J25761">
            <v>1.536</v>
          </cell>
        </row>
        <row r="25762">
          <cell r="F25762" t="str">
            <v>红王线</v>
          </cell>
          <cell r="G25762" t="str">
            <v>VSG0430321</v>
          </cell>
          <cell r="H25762">
            <v>0</v>
          </cell>
          <cell r="I25762">
            <v>0.51</v>
          </cell>
          <cell r="J25762">
            <v>0.51</v>
          </cell>
        </row>
        <row r="25763">
          <cell r="F25763" t="str">
            <v>高泉线</v>
          </cell>
          <cell r="G25763" t="str">
            <v>C04E430321</v>
          </cell>
          <cell r="H25763">
            <v>0</v>
          </cell>
          <cell r="I25763">
            <v>0.211</v>
          </cell>
          <cell r="J25763">
            <v>0.211</v>
          </cell>
        </row>
        <row r="25764">
          <cell r="F25764" t="str">
            <v>毫紫线</v>
          </cell>
          <cell r="G25764" t="str">
            <v>CS21430321</v>
          </cell>
          <cell r="H25764">
            <v>1.074</v>
          </cell>
          <cell r="I25764">
            <v>1.929</v>
          </cell>
          <cell r="J25764">
            <v>0.855</v>
          </cell>
        </row>
        <row r="25765">
          <cell r="F25765" t="str">
            <v>马向线</v>
          </cell>
          <cell r="G25765" t="str">
            <v>VS29430321</v>
          </cell>
          <cell r="H25765">
            <v>0</v>
          </cell>
          <cell r="I25765">
            <v>0.659</v>
          </cell>
          <cell r="J25765">
            <v>0.659</v>
          </cell>
        </row>
        <row r="25766">
          <cell r="F25766" t="str">
            <v>石颜线</v>
          </cell>
          <cell r="G25766" t="str">
            <v>VS40430321</v>
          </cell>
          <cell r="H25766">
            <v>0</v>
          </cell>
          <cell r="I25766">
            <v>1.075</v>
          </cell>
          <cell r="J25766">
            <v>1.075</v>
          </cell>
        </row>
        <row r="25767">
          <cell r="F25767" t="str">
            <v>马新线</v>
          </cell>
          <cell r="G25767" t="str">
            <v>VS41430321</v>
          </cell>
          <cell r="H25767">
            <v>0</v>
          </cell>
          <cell r="I25767">
            <v>0.633</v>
          </cell>
          <cell r="J25767">
            <v>0.633</v>
          </cell>
        </row>
        <row r="25768">
          <cell r="F25768" t="str">
            <v>养枫线</v>
          </cell>
          <cell r="G25768" t="str">
            <v>Y100430321</v>
          </cell>
          <cell r="H25768">
            <v>2.268</v>
          </cell>
          <cell r="I25768">
            <v>4.401</v>
          </cell>
          <cell r="J25768">
            <v>2.133</v>
          </cell>
        </row>
        <row r="25769">
          <cell r="F25769" t="str">
            <v>大学线</v>
          </cell>
          <cell r="G25769" t="str">
            <v>C135430321</v>
          </cell>
          <cell r="H25769">
            <v>1.594</v>
          </cell>
          <cell r="I25769">
            <v>5.623</v>
          </cell>
          <cell r="J25769">
            <v>4.029</v>
          </cell>
        </row>
        <row r="25770">
          <cell r="F25770" t="str">
            <v>彭大线</v>
          </cell>
          <cell r="G25770" t="str">
            <v>C95C430321</v>
          </cell>
          <cell r="H25770">
            <v>0</v>
          </cell>
          <cell r="I25770">
            <v>0.573</v>
          </cell>
          <cell r="J25770">
            <v>0.573</v>
          </cell>
        </row>
        <row r="25771">
          <cell r="F25771" t="str">
            <v>上甘线</v>
          </cell>
          <cell r="G25771" t="str">
            <v>C08K430321</v>
          </cell>
          <cell r="H25771">
            <v>0</v>
          </cell>
          <cell r="I25771">
            <v>0.807</v>
          </cell>
          <cell r="J25771">
            <v>0.807</v>
          </cell>
        </row>
        <row r="25772">
          <cell r="F25772" t="str">
            <v>甘堆线</v>
          </cell>
          <cell r="G25772" t="str">
            <v>C86J430321</v>
          </cell>
          <cell r="H25772">
            <v>0</v>
          </cell>
          <cell r="I25772">
            <v>1.239</v>
          </cell>
          <cell r="J25772">
            <v>1.239</v>
          </cell>
        </row>
        <row r="25773">
          <cell r="F25773" t="str">
            <v>花李线</v>
          </cell>
          <cell r="G25773" t="str">
            <v>C98C430321</v>
          </cell>
          <cell r="H25773">
            <v>0</v>
          </cell>
          <cell r="I25773">
            <v>1.478</v>
          </cell>
          <cell r="J25773">
            <v>1.478</v>
          </cell>
        </row>
        <row r="25774">
          <cell r="F25774" t="str">
            <v>杨张线</v>
          </cell>
          <cell r="G25774" t="str">
            <v>C24K430321</v>
          </cell>
          <cell r="H25774">
            <v>0</v>
          </cell>
          <cell r="I25774">
            <v>0.974</v>
          </cell>
          <cell r="J25774">
            <v>0.974</v>
          </cell>
        </row>
        <row r="25775">
          <cell r="F25775" t="str">
            <v>高泉线</v>
          </cell>
          <cell r="G25775" t="str">
            <v>C04E430321</v>
          </cell>
          <cell r="H25775">
            <v>2.166</v>
          </cell>
          <cell r="I25775">
            <v>3.372</v>
          </cell>
          <cell r="J25775">
            <v>1.206</v>
          </cell>
        </row>
        <row r="25776">
          <cell r="F25776" t="str">
            <v>金芳线</v>
          </cell>
          <cell r="G25776" t="str">
            <v>C05A430321</v>
          </cell>
          <cell r="H25776">
            <v>0</v>
          </cell>
          <cell r="I25776">
            <v>2.742</v>
          </cell>
          <cell r="J25776">
            <v>2.742</v>
          </cell>
        </row>
        <row r="25777">
          <cell r="F25777" t="str">
            <v>相学线</v>
          </cell>
          <cell r="G25777" t="str">
            <v>C133430321</v>
          </cell>
          <cell r="H25777">
            <v>1.007</v>
          </cell>
          <cell r="I25777">
            <v>3.916</v>
          </cell>
          <cell r="J25777">
            <v>2.909</v>
          </cell>
        </row>
        <row r="25778">
          <cell r="F25778" t="str">
            <v>南东线</v>
          </cell>
          <cell r="G25778" t="str">
            <v>C145430321</v>
          </cell>
          <cell r="H25778">
            <v>0.958</v>
          </cell>
          <cell r="I25778">
            <v>1.748</v>
          </cell>
          <cell r="J25778">
            <v>0.79</v>
          </cell>
        </row>
        <row r="25779">
          <cell r="F25779" t="str">
            <v>下南线</v>
          </cell>
          <cell r="G25779" t="str">
            <v>C97C430321</v>
          </cell>
          <cell r="H25779">
            <v>0</v>
          </cell>
          <cell r="I25779">
            <v>1.009</v>
          </cell>
          <cell r="J25779">
            <v>1.009</v>
          </cell>
        </row>
        <row r="25780">
          <cell r="F25780" t="str">
            <v>芳新线</v>
          </cell>
          <cell r="G25780" t="str">
            <v>VS76430321</v>
          </cell>
          <cell r="H25780">
            <v>0</v>
          </cell>
          <cell r="I25780">
            <v>0.993</v>
          </cell>
          <cell r="J25780">
            <v>0.993</v>
          </cell>
        </row>
        <row r="25781">
          <cell r="F25781" t="str">
            <v>黎友线</v>
          </cell>
          <cell r="G25781" t="str">
            <v>C00A430321</v>
          </cell>
          <cell r="H25781">
            <v>0</v>
          </cell>
          <cell r="I25781">
            <v>0.887</v>
          </cell>
          <cell r="J25781">
            <v>0.887</v>
          </cell>
        </row>
        <row r="25782">
          <cell r="F25782" t="str">
            <v>茶园铺-茶园铺</v>
          </cell>
          <cell r="G25782" t="str">
            <v>C149430321</v>
          </cell>
          <cell r="H25782">
            <v>3.562</v>
          </cell>
          <cell r="I25782">
            <v>4.466</v>
          </cell>
          <cell r="J25782">
            <v>0.904</v>
          </cell>
        </row>
        <row r="25783">
          <cell r="F25783" t="str">
            <v>高柳线</v>
          </cell>
          <cell r="G25783" t="str">
            <v>C151430321</v>
          </cell>
          <cell r="H25783">
            <v>3.32</v>
          </cell>
          <cell r="I25783">
            <v>7.348</v>
          </cell>
          <cell r="J25783">
            <v>4.028</v>
          </cell>
        </row>
        <row r="25784">
          <cell r="F25784" t="str">
            <v>长赵线</v>
          </cell>
          <cell r="G25784" t="str">
            <v>C01D430321</v>
          </cell>
          <cell r="H25784">
            <v>0</v>
          </cell>
          <cell r="I25784">
            <v>0.981</v>
          </cell>
          <cell r="J25784">
            <v>0.981</v>
          </cell>
        </row>
        <row r="25785">
          <cell r="F25785" t="str">
            <v>新学线</v>
          </cell>
          <cell r="G25785" t="str">
            <v>C02D430321</v>
          </cell>
          <cell r="H25785">
            <v>0</v>
          </cell>
          <cell r="I25785">
            <v>0.75</v>
          </cell>
          <cell r="J25785">
            <v>0.75</v>
          </cell>
        </row>
        <row r="25786">
          <cell r="F25786" t="str">
            <v>排胡线</v>
          </cell>
          <cell r="G25786" t="str">
            <v>C07F430321</v>
          </cell>
          <cell r="H25786">
            <v>0</v>
          </cell>
          <cell r="I25786">
            <v>0.746</v>
          </cell>
          <cell r="J25786">
            <v>0.746</v>
          </cell>
        </row>
        <row r="25787">
          <cell r="F25787" t="str">
            <v>S棠线</v>
          </cell>
          <cell r="G25787" t="str">
            <v>C31K430321</v>
          </cell>
          <cell r="H25787">
            <v>0</v>
          </cell>
          <cell r="I25787">
            <v>1.211</v>
          </cell>
          <cell r="J25787">
            <v>1.211</v>
          </cell>
        </row>
        <row r="25788">
          <cell r="F25788" t="str">
            <v>学棠线</v>
          </cell>
          <cell r="G25788" t="str">
            <v>C81J430321</v>
          </cell>
          <cell r="H25788">
            <v>2.241</v>
          </cell>
          <cell r="I25788">
            <v>4.548</v>
          </cell>
          <cell r="J25788">
            <v>2.307</v>
          </cell>
        </row>
        <row r="25789">
          <cell r="F25789" t="str">
            <v>G唐线</v>
          </cell>
          <cell r="G25789" t="str">
            <v>VSO1430321</v>
          </cell>
          <cell r="H25789">
            <v>0</v>
          </cell>
          <cell r="I25789">
            <v>0.795</v>
          </cell>
          <cell r="J25789">
            <v>0.795</v>
          </cell>
        </row>
        <row r="25790">
          <cell r="F25790" t="str">
            <v>幼G线</v>
          </cell>
          <cell r="G25790" t="str">
            <v>VSP1430321</v>
          </cell>
          <cell r="H25790">
            <v>0</v>
          </cell>
          <cell r="I25790">
            <v>0.473</v>
          </cell>
          <cell r="J25790">
            <v>0.473</v>
          </cell>
        </row>
        <row r="25791">
          <cell r="F25791" t="str">
            <v>芝榨线</v>
          </cell>
          <cell r="G25791" t="str">
            <v>VSP3430321</v>
          </cell>
          <cell r="H25791">
            <v>0</v>
          </cell>
          <cell r="I25791">
            <v>0.416</v>
          </cell>
          <cell r="J25791">
            <v>0.416</v>
          </cell>
        </row>
        <row r="25792">
          <cell r="F25792" t="str">
            <v>铁龙线</v>
          </cell>
          <cell r="G25792" t="str">
            <v>VSJ5430321</v>
          </cell>
          <cell r="H25792">
            <v>0</v>
          </cell>
          <cell r="I25792">
            <v>0.381</v>
          </cell>
          <cell r="J25792">
            <v>0.381</v>
          </cell>
        </row>
        <row r="25793">
          <cell r="F25793" t="str">
            <v>铁钟线</v>
          </cell>
          <cell r="G25793" t="str">
            <v>VSJ6430321</v>
          </cell>
          <cell r="H25793">
            <v>0</v>
          </cell>
          <cell r="I25793">
            <v>0.641</v>
          </cell>
          <cell r="J25793">
            <v>0.641</v>
          </cell>
        </row>
        <row r="25794">
          <cell r="F25794" t="str">
            <v>向唐线</v>
          </cell>
          <cell r="G25794" t="str">
            <v>VSJ9430321</v>
          </cell>
          <cell r="H25794">
            <v>0</v>
          </cell>
          <cell r="I25794">
            <v>0.51</v>
          </cell>
          <cell r="J25794">
            <v>0.51</v>
          </cell>
        </row>
        <row r="25795">
          <cell r="F25795" t="str">
            <v>江付线</v>
          </cell>
          <cell r="G25795" t="str">
            <v>VSK4430321</v>
          </cell>
          <cell r="H25795">
            <v>0</v>
          </cell>
          <cell r="I25795">
            <v>1.07</v>
          </cell>
          <cell r="J25795">
            <v>1.07</v>
          </cell>
        </row>
        <row r="25796">
          <cell r="F25796" t="str">
            <v>袁刘线</v>
          </cell>
          <cell r="G25796" t="str">
            <v>VSL0430321</v>
          </cell>
          <cell r="H25796">
            <v>0</v>
          </cell>
          <cell r="I25796">
            <v>0.727</v>
          </cell>
          <cell r="J25796">
            <v>0.727</v>
          </cell>
        </row>
        <row r="25797">
          <cell r="F25797" t="str">
            <v>旺老线</v>
          </cell>
          <cell r="G25797" t="str">
            <v>VSL7430321</v>
          </cell>
          <cell r="H25797">
            <v>0</v>
          </cell>
          <cell r="I25797">
            <v>1.183</v>
          </cell>
          <cell r="J25797">
            <v>1.183</v>
          </cell>
        </row>
        <row r="25798">
          <cell r="F25798" t="str">
            <v>张刘线</v>
          </cell>
          <cell r="G25798" t="str">
            <v>C05K430321</v>
          </cell>
          <cell r="H25798">
            <v>1.177</v>
          </cell>
          <cell r="I25798">
            <v>1.486</v>
          </cell>
          <cell r="J25798">
            <v>0.309</v>
          </cell>
        </row>
        <row r="25799">
          <cell r="F25799" t="str">
            <v>响卫线</v>
          </cell>
          <cell r="G25799" t="str">
            <v>C20K430321</v>
          </cell>
          <cell r="H25799">
            <v>0</v>
          </cell>
          <cell r="I25799">
            <v>0.623</v>
          </cell>
          <cell r="J25799">
            <v>0.623</v>
          </cell>
        </row>
        <row r="25800">
          <cell r="F25800" t="str">
            <v>罗范线</v>
          </cell>
          <cell r="G25800" t="str">
            <v>VRP6430321</v>
          </cell>
          <cell r="H25800">
            <v>0</v>
          </cell>
          <cell r="I25800">
            <v>0.371</v>
          </cell>
          <cell r="J25800">
            <v>0.371</v>
          </cell>
        </row>
        <row r="25801">
          <cell r="F25801" t="str">
            <v>芦半线</v>
          </cell>
          <cell r="G25801" t="str">
            <v>VSA7430321</v>
          </cell>
          <cell r="H25801">
            <v>0</v>
          </cell>
          <cell r="I25801">
            <v>1.028</v>
          </cell>
          <cell r="J25801">
            <v>1.028</v>
          </cell>
        </row>
        <row r="25802">
          <cell r="F25802" t="str">
            <v>驼罗线</v>
          </cell>
          <cell r="G25802" t="str">
            <v>VSD1430321</v>
          </cell>
          <cell r="H25802">
            <v>0</v>
          </cell>
          <cell r="I25802">
            <v>1.208</v>
          </cell>
          <cell r="J25802">
            <v>1.208</v>
          </cell>
        </row>
        <row r="25803">
          <cell r="F25803" t="str">
            <v>配村线</v>
          </cell>
          <cell r="G25803" t="str">
            <v>VSD8430321</v>
          </cell>
          <cell r="H25803">
            <v>0</v>
          </cell>
          <cell r="I25803">
            <v>0.242</v>
          </cell>
          <cell r="J25803">
            <v>0.242</v>
          </cell>
        </row>
        <row r="25804">
          <cell r="F25804" t="str">
            <v>龙李线</v>
          </cell>
          <cell r="G25804" t="str">
            <v>VSE7430321</v>
          </cell>
          <cell r="H25804">
            <v>0</v>
          </cell>
          <cell r="I25804">
            <v>1.34</v>
          </cell>
          <cell r="J25804">
            <v>1.34</v>
          </cell>
        </row>
        <row r="25805">
          <cell r="F25805" t="str">
            <v>村布线</v>
          </cell>
          <cell r="G25805" t="str">
            <v>C29K430321</v>
          </cell>
          <cell r="H25805">
            <v>0</v>
          </cell>
          <cell r="I25805">
            <v>0.852</v>
          </cell>
          <cell r="J25805">
            <v>0.852</v>
          </cell>
        </row>
        <row r="25806">
          <cell r="F25806" t="str">
            <v>S唐线</v>
          </cell>
          <cell r="G25806" t="str">
            <v>C30K430321</v>
          </cell>
          <cell r="H25806">
            <v>0</v>
          </cell>
          <cell r="I25806">
            <v>3.038</v>
          </cell>
          <cell r="J25806">
            <v>3.038</v>
          </cell>
        </row>
        <row r="25807">
          <cell r="F25807" t="str">
            <v>黄长线</v>
          </cell>
          <cell r="G25807" t="str">
            <v>VSB0430321</v>
          </cell>
          <cell r="H25807">
            <v>0</v>
          </cell>
          <cell r="I25807">
            <v>1.337</v>
          </cell>
          <cell r="J25807">
            <v>1.337</v>
          </cell>
        </row>
        <row r="25808">
          <cell r="F25808" t="str">
            <v>下株线</v>
          </cell>
          <cell r="G25808" t="str">
            <v>C10K430321</v>
          </cell>
          <cell r="H25808">
            <v>0</v>
          </cell>
          <cell r="I25808">
            <v>1.259</v>
          </cell>
          <cell r="J25808">
            <v>1.259</v>
          </cell>
        </row>
        <row r="25809">
          <cell r="F25809" t="str">
            <v>杨G线</v>
          </cell>
          <cell r="G25809" t="str">
            <v>C94J430321</v>
          </cell>
          <cell r="H25809">
            <v>4.577</v>
          </cell>
          <cell r="I25809">
            <v>5.743</v>
          </cell>
          <cell r="J25809">
            <v>1.166</v>
          </cell>
        </row>
        <row r="25810">
          <cell r="F25810" t="str">
            <v>洋柳线</v>
          </cell>
          <cell r="G25810" t="str">
            <v>C95J430321</v>
          </cell>
          <cell r="H25810">
            <v>0</v>
          </cell>
          <cell r="I25810">
            <v>2.997</v>
          </cell>
          <cell r="J25810">
            <v>2.997</v>
          </cell>
        </row>
        <row r="25811">
          <cell r="F25811" t="str">
            <v>养杨线</v>
          </cell>
          <cell r="G25811" t="str">
            <v>C96J430321</v>
          </cell>
          <cell r="H25811">
            <v>0</v>
          </cell>
          <cell r="I25811">
            <v>1.47</v>
          </cell>
          <cell r="J25811">
            <v>1.47</v>
          </cell>
        </row>
        <row r="25812">
          <cell r="F25812" t="str">
            <v>唐唐线</v>
          </cell>
          <cell r="G25812" t="str">
            <v>VSQ1430321</v>
          </cell>
          <cell r="H25812">
            <v>0</v>
          </cell>
          <cell r="I25812">
            <v>1.184</v>
          </cell>
          <cell r="J25812">
            <v>1.184</v>
          </cell>
        </row>
        <row r="25813">
          <cell r="F25813" t="str">
            <v>桐唐线</v>
          </cell>
          <cell r="G25813" t="str">
            <v>VSQ2430321</v>
          </cell>
          <cell r="H25813">
            <v>0</v>
          </cell>
          <cell r="I25813">
            <v>0.315</v>
          </cell>
          <cell r="J25813">
            <v>0.315</v>
          </cell>
        </row>
        <row r="25814">
          <cell r="F25814" t="str">
            <v>腰G线</v>
          </cell>
          <cell r="G25814" t="str">
            <v>C03F430321</v>
          </cell>
          <cell r="H25814">
            <v>0</v>
          </cell>
          <cell r="I25814">
            <v>1.633</v>
          </cell>
          <cell r="J25814">
            <v>1.633</v>
          </cell>
        </row>
        <row r="25815">
          <cell r="F25815" t="str">
            <v>胡商线</v>
          </cell>
          <cell r="G25815" t="str">
            <v>VSM3430321</v>
          </cell>
          <cell r="H25815">
            <v>0</v>
          </cell>
          <cell r="I25815">
            <v>0.833</v>
          </cell>
          <cell r="J25815">
            <v>0.833</v>
          </cell>
        </row>
        <row r="25816">
          <cell r="F25816" t="str">
            <v>易万线</v>
          </cell>
          <cell r="G25816" t="str">
            <v>VSM5430321</v>
          </cell>
          <cell r="H25816">
            <v>0</v>
          </cell>
          <cell r="I25816">
            <v>0.626</v>
          </cell>
          <cell r="J25816">
            <v>0.626</v>
          </cell>
        </row>
        <row r="25817">
          <cell r="F25817" t="str">
            <v>李李线</v>
          </cell>
          <cell r="G25817" t="str">
            <v>VSM8430321</v>
          </cell>
          <cell r="H25817">
            <v>0</v>
          </cell>
          <cell r="I25817">
            <v>0.514</v>
          </cell>
          <cell r="J25817">
            <v>0.514</v>
          </cell>
        </row>
        <row r="25818">
          <cell r="F25818" t="str">
            <v>村大线</v>
          </cell>
          <cell r="G25818" t="str">
            <v>C90J430321</v>
          </cell>
          <cell r="H25818">
            <v>0</v>
          </cell>
          <cell r="I25818">
            <v>2.402</v>
          </cell>
          <cell r="J25818">
            <v>2.402</v>
          </cell>
        </row>
        <row r="25819">
          <cell r="F25819" t="str">
            <v>电株线</v>
          </cell>
          <cell r="G25819" t="str">
            <v>VSJ7430321</v>
          </cell>
          <cell r="H25819">
            <v>0</v>
          </cell>
          <cell r="I25819">
            <v>0.937</v>
          </cell>
          <cell r="J25819">
            <v>0.937</v>
          </cell>
        </row>
        <row r="25820">
          <cell r="F25820" t="str">
            <v>龙龙线</v>
          </cell>
          <cell r="G25820" t="str">
            <v>VSJ8430321</v>
          </cell>
          <cell r="H25820">
            <v>0</v>
          </cell>
          <cell r="I25820">
            <v>1.058</v>
          </cell>
          <cell r="J25820">
            <v>1.058</v>
          </cell>
        </row>
        <row r="25821">
          <cell r="F25821" t="str">
            <v>中牛线</v>
          </cell>
          <cell r="G25821" t="str">
            <v>VSL2430321</v>
          </cell>
          <cell r="H25821">
            <v>0</v>
          </cell>
          <cell r="I25821">
            <v>0.449</v>
          </cell>
          <cell r="J25821">
            <v>0.449</v>
          </cell>
        </row>
        <row r="25822">
          <cell r="F25822" t="str">
            <v>中株线</v>
          </cell>
          <cell r="G25822" t="str">
            <v>VSL3430321</v>
          </cell>
          <cell r="H25822">
            <v>0</v>
          </cell>
          <cell r="I25822">
            <v>1.077</v>
          </cell>
          <cell r="J25822">
            <v>1.077</v>
          </cell>
        </row>
        <row r="25823">
          <cell r="F25823" t="str">
            <v>陈聂线</v>
          </cell>
          <cell r="G25823" t="str">
            <v>VSL6430321</v>
          </cell>
          <cell r="H25823">
            <v>0</v>
          </cell>
          <cell r="I25823">
            <v>0.656</v>
          </cell>
          <cell r="J25823">
            <v>0.656</v>
          </cell>
        </row>
        <row r="25824">
          <cell r="F25824" t="str">
            <v>老王线</v>
          </cell>
          <cell r="G25824" t="str">
            <v>VSL8430321</v>
          </cell>
          <cell r="H25824">
            <v>0</v>
          </cell>
          <cell r="I25824">
            <v>0.841</v>
          </cell>
          <cell r="J25824">
            <v>0.841</v>
          </cell>
        </row>
        <row r="25825">
          <cell r="F25825" t="str">
            <v>高村线</v>
          </cell>
          <cell r="G25825" t="str">
            <v>VSM2430321</v>
          </cell>
          <cell r="H25825">
            <v>0</v>
          </cell>
          <cell r="I25825">
            <v>0.881</v>
          </cell>
          <cell r="J25825">
            <v>0.881</v>
          </cell>
        </row>
        <row r="25826">
          <cell r="F25826" t="str">
            <v>朱四线</v>
          </cell>
          <cell r="G25826" t="str">
            <v>C04A430321</v>
          </cell>
          <cell r="H25826">
            <v>0</v>
          </cell>
          <cell r="I25826">
            <v>2.117</v>
          </cell>
          <cell r="J25826">
            <v>2.117</v>
          </cell>
        </row>
        <row r="25827">
          <cell r="F25827" t="str">
            <v>豆周线</v>
          </cell>
          <cell r="G25827" t="str">
            <v>C04J430321</v>
          </cell>
          <cell r="H25827">
            <v>0</v>
          </cell>
          <cell r="I25827">
            <v>1.19</v>
          </cell>
          <cell r="J25827">
            <v>1.19</v>
          </cell>
        </row>
        <row r="25828">
          <cell r="F25828" t="str">
            <v>村村线</v>
          </cell>
          <cell r="G25828" t="str">
            <v>C85J430321</v>
          </cell>
          <cell r="H25828">
            <v>0</v>
          </cell>
          <cell r="I25828">
            <v>3.219</v>
          </cell>
          <cell r="J25828">
            <v>3.219</v>
          </cell>
        </row>
        <row r="25829">
          <cell r="F25829" t="str">
            <v>高横线</v>
          </cell>
          <cell r="G25829" t="str">
            <v>C91J430321</v>
          </cell>
          <cell r="H25829">
            <v>0</v>
          </cell>
          <cell r="I25829">
            <v>4.25</v>
          </cell>
          <cell r="J25829">
            <v>4.25</v>
          </cell>
        </row>
        <row r="25830">
          <cell r="F25830" t="str">
            <v>铁长线</v>
          </cell>
          <cell r="G25830" t="str">
            <v>C96C430321</v>
          </cell>
          <cell r="H25830">
            <v>0</v>
          </cell>
          <cell r="I25830">
            <v>0.75</v>
          </cell>
          <cell r="J25830">
            <v>0.75</v>
          </cell>
        </row>
        <row r="25831">
          <cell r="F25831" t="str">
            <v>学紫线</v>
          </cell>
          <cell r="G25831" t="str">
            <v>VSE3430321</v>
          </cell>
          <cell r="H25831">
            <v>0</v>
          </cell>
          <cell r="I25831">
            <v>0.712</v>
          </cell>
          <cell r="J25831">
            <v>0.712</v>
          </cell>
        </row>
        <row r="25832">
          <cell r="F25832" t="str">
            <v>打梅线</v>
          </cell>
          <cell r="G25832" t="str">
            <v>C32B430321</v>
          </cell>
          <cell r="H25832">
            <v>0</v>
          </cell>
          <cell r="I25832">
            <v>2.006</v>
          </cell>
          <cell r="J25832">
            <v>2.006</v>
          </cell>
        </row>
        <row r="25833">
          <cell r="F25833" t="str">
            <v>大邹线</v>
          </cell>
          <cell r="G25833" t="str">
            <v>C557430321</v>
          </cell>
          <cell r="H25833">
            <v>1.562</v>
          </cell>
          <cell r="I25833">
            <v>2.748</v>
          </cell>
          <cell r="J25833">
            <v>1.186</v>
          </cell>
        </row>
        <row r="25834">
          <cell r="F25834" t="str">
            <v>大悬线</v>
          </cell>
          <cell r="G25834" t="str">
            <v>C71F430321</v>
          </cell>
          <cell r="H25834">
            <v>0</v>
          </cell>
          <cell r="I25834">
            <v>1.835</v>
          </cell>
          <cell r="J25834">
            <v>1.835</v>
          </cell>
        </row>
        <row r="25835">
          <cell r="F25835" t="str">
            <v>柿高线</v>
          </cell>
          <cell r="G25835" t="str">
            <v>CH08430321</v>
          </cell>
          <cell r="H25835">
            <v>0</v>
          </cell>
          <cell r="I25835">
            <v>1.394</v>
          </cell>
          <cell r="J25835">
            <v>1.394</v>
          </cell>
        </row>
        <row r="25836">
          <cell r="F25836" t="str">
            <v>张景线</v>
          </cell>
          <cell r="G25836" t="str">
            <v>C38E430321</v>
          </cell>
          <cell r="H25836">
            <v>0</v>
          </cell>
          <cell r="I25836">
            <v>2.284</v>
          </cell>
          <cell r="J25836">
            <v>2.284</v>
          </cell>
        </row>
        <row r="25837">
          <cell r="G25837" t="str">
            <v>V000</v>
          </cell>
          <cell r="H25837">
            <v>0</v>
          </cell>
          <cell r="I25837">
            <v>0.24</v>
          </cell>
          <cell r="J25837">
            <v>0.24</v>
          </cell>
        </row>
        <row r="25838">
          <cell r="F25838" t="str">
            <v>烂尧线</v>
          </cell>
          <cell r="G25838" t="str">
            <v>VEN1430321</v>
          </cell>
          <cell r="H25838">
            <v>0</v>
          </cell>
          <cell r="I25838">
            <v>0.924</v>
          </cell>
          <cell r="J25838">
            <v>0.924</v>
          </cell>
        </row>
        <row r="25839">
          <cell r="F25839" t="str">
            <v>腊王线</v>
          </cell>
          <cell r="G25839" t="str">
            <v>C97F430321</v>
          </cell>
          <cell r="H25839">
            <v>0</v>
          </cell>
          <cell r="I25839">
            <v>1.9</v>
          </cell>
          <cell r="J25839">
            <v>1.9</v>
          </cell>
        </row>
        <row r="25840">
          <cell r="F25840" t="str">
            <v>郑双线</v>
          </cell>
          <cell r="G25840" t="str">
            <v>CI42430321</v>
          </cell>
          <cell r="H25840">
            <v>0.897</v>
          </cell>
          <cell r="I25840">
            <v>3.597</v>
          </cell>
          <cell r="J25840">
            <v>2.7</v>
          </cell>
        </row>
        <row r="25841">
          <cell r="F25841" t="str">
            <v>新八线</v>
          </cell>
          <cell r="G25841" t="str">
            <v>VEM5430321</v>
          </cell>
          <cell r="H25841">
            <v>0</v>
          </cell>
          <cell r="I25841">
            <v>0.995</v>
          </cell>
          <cell r="J25841">
            <v>0.995</v>
          </cell>
        </row>
        <row r="25842">
          <cell r="F25842" t="str">
            <v>水新线</v>
          </cell>
          <cell r="G25842" t="str">
            <v>C537430321</v>
          </cell>
          <cell r="H25842">
            <v>0.714</v>
          </cell>
          <cell r="I25842">
            <v>1.655</v>
          </cell>
          <cell r="J25842">
            <v>0.941</v>
          </cell>
        </row>
        <row r="25843">
          <cell r="F25843" t="str">
            <v>马刘线</v>
          </cell>
          <cell r="G25843" t="str">
            <v>C540430321</v>
          </cell>
          <cell r="H25843">
            <v>3.971</v>
          </cell>
          <cell r="I25843">
            <v>4.128</v>
          </cell>
          <cell r="J25843">
            <v>0.157</v>
          </cell>
        </row>
        <row r="25844">
          <cell r="F25844" t="str">
            <v>大水线</v>
          </cell>
          <cell r="G25844" t="str">
            <v>C00M430321</v>
          </cell>
          <cell r="H25844">
            <v>0</v>
          </cell>
          <cell r="I25844">
            <v>2.631</v>
          </cell>
          <cell r="J25844">
            <v>2.631</v>
          </cell>
        </row>
        <row r="25845">
          <cell r="F25845" t="str">
            <v>白云线</v>
          </cell>
          <cell r="G25845" t="str">
            <v>C40A430321</v>
          </cell>
          <cell r="H25845">
            <v>0</v>
          </cell>
          <cell r="I25845">
            <v>2.382</v>
          </cell>
          <cell r="J25845">
            <v>2.382</v>
          </cell>
        </row>
        <row r="25846">
          <cell r="F25846" t="str">
            <v>东龙线</v>
          </cell>
          <cell r="G25846" t="str">
            <v>CE01430321</v>
          </cell>
          <cell r="H25846">
            <v>0</v>
          </cell>
          <cell r="I25846">
            <v>2.56</v>
          </cell>
          <cell r="J25846">
            <v>2.56</v>
          </cell>
        </row>
        <row r="25847">
          <cell r="F25847" t="str">
            <v>贺肖线</v>
          </cell>
          <cell r="G25847" t="str">
            <v>VE28430321</v>
          </cell>
          <cell r="H25847">
            <v>0</v>
          </cell>
          <cell r="I25847">
            <v>0.231</v>
          </cell>
          <cell r="J25847">
            <v>0.231</v>
          </cell>
        </row>
        <row r="25848">
          <cell r="F25848" t="str">
            <v>马刘线</v>
          </cell>
          <cell r="G25848" t="str">
            <v>C540430321</v>
          </cell>
          <cell r="H25848">
            <v>3.971</v>
          </cell>
          <cell r="I25848">
            <v>4.796</v>
          </cell>
          <cell r="J25848">
            <v>0.825</v>
          </cell>
        </row>
        <row r="25849">
          <cell r="F25849" t="str">
            <v>陈烟线</v>
          </cell>
          <cell r="G25849" t="str">
            <v>C60A430321</v>
          </cell>
          <cell r="H25849">
            <v>0</v>
          </cell>
          <cell r="I25849">
            <v>3.771</v>
          </cell>
          <cell r="J25849">
            <v>3.771</v>
          </cell>
        </row>
        <row r="25850">
          <cell r="F25850" t="str">
            <v>大龙线</v>
          </cell>
          <cell r="G25850" t="str">
            <v>C95F430321</v>
          </cell>
          <cell r="H25850">
            <v>0</v>
          </cell>
          <cell r="I25850">
            <v>0.363</v>
          </cell>
          <cell r="J25850">
            <v>0.363</v>
          </cell>
        </row>
        <row r="25851">
          <cell r="F25851" t="str">
            <v>横栗线</v>
          </cell>
          <cell r="G25851" t="str">
            <v>C563430321</v>
          </cell>
          <cell r="H25851">
            <v>1.969</v>
          </cell>
          <cell r="I25851">
            <v>3.903</v>
          </cell>
          <cell r="J25851">
            <v>1.934</v>
          </cell>
        </row>
        <row r="25852">
          <cell r="F25852" t="str">
            <v>新周线</v>
          </cell>
          <cell r="G25852" t="str">
            <v>C64A430321</v>
          </cell>
          <cell r="H25852">
            <v>2.067</v>
          </cell>
          <cell r="I25852">
            <v>2.408</v>
          </cell>
          <cell r="J25852">
            <v>0.341</v>
          </cell>
        </row>
        <row r="25853">
          <cell r="F25853" t="str">
            <v>杨金线</v>
          </cell>
          <cell r="G25853" t="str">
            <v>C91F430321</v>
          </cell>
          <cell r="H25853">
            <v>0</v>
          </cell>
          <cell r="I25853">
            <v>0.604</v>
          </cell>
          <cell r="J25853">
            <v>0.604</v>
          </cell>
        </row>
        <row r="25854">
          <cell r="F25854" t="str">
            <v>丛杨线</v>
          </cell>
          <cell r="G25854" t="str">
            <v>VEO3430321</v>
          </cell>
          <cell r="H25854">
            <v>0</v>
          </cell>
          <cell r="I25854">
            <v>1.376</v>
          </cell>
          <cell r="J25854">
            <v>1.376</v>
          </cell>
        </row>
        <row r="25855">
          <cell r="F25855" t="str">
            <v>怕和线</v>
          </cell>
          <cell r="G25855" t="str">
            <v>VEL2430321</v>
          </cell>
          <cell r="H25855">
            <v>0</v>
          </cell>
          <cell r="I25855">
            <v>0.303</v>
          </cell>
          <cell r="J25855">
            <v>0.303</v>
          </cell>
        </row>
        <row r="25856">
          <cell r="F25856" t="str">
            <v>水新线</v>
          </cell>
          <cell r="G25856" t="str">
            <v>C537430321</v>
          </cell>
          <cell r="H25856">
            <v>0.714</v>
          </cell>
          <cell r="I25856">
            <v>1.453</v>
          </cell>
          <cell r="J25856">
            <v>0.739</v>
          </cell>
        </row>
        <row r="25857">
          <cell r="F25857" t="str">
            <v>山星线</v>
          </cell>
          <cell r="G25857" t="str">
            <v>C65A430321</v>
          </cell>
          <cell r="H25857">
            <v>0</v>
          </cell>
          <cell r="I25857">
            <v>3.125</v>
          </cell>
          <cell r="J25857">
            <v>3.125</v>
          </cell>
        </row>
        <row r="25858">
          <cell r="F25858" t="str">
            <v>三横线</v>
          </cell>
          <cell r="G25858" t="str">
            <v>CE46430321</v>
          </cell>
          <cell r="H25858">
            <v>0</v>
          </cell>
          <cell r="I25858">
            <v>0.959</v>
          </cell>
          <cell r="J25858">
            <v>0.959</v>
          </cell>
        </row>
        <row r="25859">
          <cell r="F25859" t="str">
            <v>茶上线</v>
          </cell>
          <cell r="G25859" t="str">
            <v>VEN7430321</v>
          </cell>
          <cell r="H25859">
            <v>0</v>
          </cell>
          <cell r="I25859">
            <v>1.088</v>
          </cell>
          <cell r="J25859">
            <v>1.088</v>
          </cell>
        </row>
        <row r="25860">
          <cell r="F25860" t="str">
            <v>腰合线</v>
          </cell>
          <cell r="G25860" t="str">
            <v>VEO8430321</v>
          </cell>
          <cell r="H25860">
            <v>0</v>
          </cell>
          <cell r="I25860">
            <v>1.106</v>
          </cell>
          <cell r="J25860">
            <v>1.106</v>
          </cell>
        </row>
        <row r="25861">
          <cell r="F25861" t="str">
            <v>油上线</v>
          </cell>
          <cell r="G25861" t="str">
            <v>VEP0430321</v>
          </cell>
          <cell r="H25861">
            <v>0</v>
          </cell>
          <cell r="I25861">
            <v>0.29</v>
          </cell>
          <cell r="J25861">
            <v>0.29</v>
          </cell>
        </row>
        <row r="25862">
          <cell r="F25862" t="str">
            <v>养许线</v>
          </cell>
          <cell r="G25862" t="str">
            <v>C565430321</v>
          </cell>
          <cell r="H25862">
            <v>1.339</v>
          </cell>
          <cell r="I25862">
            <v>2.609</v>
          </cell>
          <cell r="J25862">
            <v>1.27</v>
          </cell>
        </row>
        <row r="25863">
          <cell r="F25863" t="str">
            <v>观石线</v>
          </cell>
          <cell r="G25863" t="str">
            <v>C27B430321</v>
          </cell>
          <cell r="H25863">
            <v>0</v>
          </cell>
          <cell r="I25863">
            <v>3.632</v>
          </cell>
          <cell r="J25863">
            <v>3.632</v>
          </cell>
        </row>
        <row r="25864">
          <cell r="F25864" t="str">
            <v>荷石线</v>
          </cell>
          <cell r="G25864" t="str">
            <v>C28B430321</v>
          </cell>
          <cell r="H25864">
            <v>0</v>
          </cell>
          <cell r="I25864">
            <v>0.645</v>
          </cell>
          <cell r="J25864">
            <v>0.645</v>
          </cell>
        </row>
        <row r="25865">
          <cell r="F25865" t="str">
            <v>双莫线</v>
          </cell>
          <cell r="G25865" t="str">
            <v>C549430321</v>
          </cell>
          <cell r="H25865">
            <v>1.416</v>
          </cell>
          <cell r="I25865">
            <v>2.752</v>
          </cell>
          <cell r="J25865">
            <v>1.336</v>
          </cell>
        </row>
        <row r="25866">
          <cell r="F25866" t="str">
            <v>同卢线</v>
          </cell>
          <cell r="G25866" t="str">
            <v>C24B430322</v>
          </cell>
          <cell r="H25866">
            <v>0</v>
          </cell>
          <cell r="I25866">
            <v>0.624</v>
          </cell>
          <cell r="J25866">
            <v>0.624</v>
          </cell>
        </row>
        <row r="25867">
          <cell r="F25867" t="str">
            <v>谭赵线</v>
          </cell>
          <cell r="G25867" t="str">
            <v>C68F430321</v>
          </cell>
          <cell r="H25867">
            <v>0</v>
          </cell>
          <cell r="I25867">
            <v>1.824</v>
          </cell>
          <cell r="J25867">
            <v>1.824</v>
          </cell>
        </row>
        <row r="25868">
          <cell r="F25868" t="str">
            <v>划沙线</v>
          </cell>
          <cell r="G25868" t="str">
            <v>C69F430321</v>
          </cell>
          <cell r="H25868">
            <v>0</v>
          </cell>
          <cell r="I25868">
            <v>3.369</v>
          </cell>
          <cell r="J25868">
            <v>3.369</v>
          </cell>
        </row>
        <row r="25869">
          <cell r="F25869" t="str">
            <v>乌白线</v>
          </cell>
          <cell r="G25869" t="str">
            <v>C06G430321</v>
          </cell>
          <cell r="H25869">
            <v>0</v>
          </cell>
          <cell r="I25869">
            <v>0.869</v>
          </cell>
          <cell r="J25869">
            <v>0.869</v>
          </cell>
        </row>
        <row r="25870">
          <cell r="F25870" t="str">
            <v>湾杨线</v>
          </cell>
          <cell r="G25870" t="str">
            <v>C87F430321</v>
          </cell>
          <cell r="H25870">
            <v>0</v>
          </cell>
          <cell r="I25870">
            <v>1.494</v>
          </cell>
          <cell r="J25870">
            <v>1.494</v>
          </cell>
        </row>
        <row r="25871">
          <cell r="G25871" t="str">
            <v>V000</v>
          </cell>
          <cell r="H25871">
            <v>0</v>
          </cell>
          <cell r="I25871">
            <v>0.637</v>
          </cell>
          <cell r="J25871">
            <v>0.637</v>
          </cell>
        </row>
        <row r="25872">
          <cell r="F25872" t="str">
            <v>坝梁线</v>
          </cell>
          <cell r="G25872" t="str">
            <v>VES4430321</v>
          </cell>
          <cell r="H25872">
            <v>0</v>
          </cell>
          <cell r="I25872">
            <v>0.202</v>
          </cell>
          <cell r="J25872">
            <v>0.202</v>
          </cell>
        </row>
        <row r="25873">
          <cell r="F25873" t="str">
            <v>马陈线</v>
          </cell>
          <cell r="G25873" t="str">
            <v>VH79430321</v>
          </cell>
          <cell r="H25873">
            <v>0.708</v>
          </cell>
          <cell r="I25873">
            <v>1.087</v>
          </cell>
          <cell r="J25873">
            <v>0.379</v>
          </cell>
        </row>
        <row r="25874">
          <cell r="F25874" t="str">
            <v>公王线</v>
          </cell>
          <cell r="G25874" t="str">
            <v>C26B430321</v>
          </cell>
          <cell r="H25874">
            <v>0</v>
          </cell>
          <cell r="I25874">
            <v>1.588</v>
          </cell>
          <cell r="J25874">
            <v>1.588</v>
          </cell>
        </row>
        <row r="25875">
          <cell r="F25875" t="str">
            <v>茅王线</v>
          </cell>
          <cell r="G25875" t="str">
            <v>VE24430321</v>
          </cell>
          <cell r="H25875">
            <v>0</v>
          </cell>
          <cell r="I25875">
            <v>0.405</v>
          </cell>
          <cell r="J25875">
            <v>0.405</v>
          </cell>
        </row>
        <row r="25876">
          <cell r="F25876" t="str">
            <v>配大线</v>
          </cell>
          <cell r="G25876" t="str">
            <v>C21L430321</v>
          </cell>
          <cell r="H25876">
            <v>0</v>
          </cell>
          <cell r="I25876">
            <v>0.355</v>
          </cell>
          <cell r="J25876">
            <v>0.355</v>
          </cell>
        </row>
        <row r="25877">
          <cell r="F25877" t="str">
            <v>陈陈线</v>
          </cell>
          <cell r="G25877" t="str">
            <v>C34B430321</v>
          </cell>
          <cell r="H25877">
            <v>0</v>
          </cell>
          <cell r="I25877">
            <v>1.532</v>
          </cell>
          <cell r="J25877">
            <v>1.532</v>
          </cell>
        </row>
        <row r="25878">
          <cell r="F25878" t="str">
            <v>心木线</v>
          </cell>
          <cell r="G25878" t="str">
            <v>CD94430321</v>
          </cell>
          <cell r="H25878">
            <v>2.417</v>
          </cell>
          <cell r="I25878">
            <v>2.547</v>
          </cell>
          <cell r="J25878">
            <v>0.13</v>
          </cell>
        </row>
        <row r="25879">
          <cell r="F25879" t="str">
            <v>锰莲线</v>
          </cell>
          <cell r="G25879" t="str">
            <v>C66F430321</v>
          </cell>
          <cell r="H25879">
            <v>0</v>
          </cell>
          <cell r="I25879">
            <v>2.208</v>
          </cell>
          <cell r="J25879">
            <v>2.208</v>
          </cell>
        </row>
        <row r="25880">
          <cell r="F25880" t="str">
            <v>小莲线</v>
          </cell>
          <cell r="G25880" t="str">
            <v>VEJ2430321</v>
          </cell>
          <cell r="H25880">
            <v>0</v>
          </cell>
          <cell r="I25880">
            <v>0.565</v>
          </cell>
          <cell r="J25880">
            <v>0.565</v>
          </cell>
        </row>
        <row r="25881">
          <cell r="F25881" t="str">
            <v>旺谢线</v>
          </cell>
          <cell r="G25881" t="str">
            <v>C75F430321</v>
          </cell>
          <cell r="H25881">
            <v>0</v>
          </cell>
          <cell r="I25881">
            <v>0.918</v>
          </cell>
          <cell r="J25881">
            <v>0.918</v>
          </cell>
        </row>
        <row r="25882">
          <cell r="F25882" t="str">
            <v>陈粉线</v>
          </cell>
          <cell r="G25882" t="str">
            <v>C12G430321</v>
          </cell>
          <cell r="H25882">
            <v>0</v>
          </cell>
          <cell r="I25882">
            <v>1.723</v>
          </cell>
          <cell r="J25882">
            <v>1.723</v>
          </cell>
        </row>
        <row r="25883">
          <cell r="F25883" t="str">
            <v>花黄线</v>
          </cell>
          <cell r="G25883" t="str">
            <v>C72L430321</v>
          </cell>
          <cell r="H25883">
            <v>0</v>
          </cell>
          <cell r="I25883">
            <v>1.126</v>
          </cell>
          <cell r="J25883">
            <v>1.126</v>
          </cell>
        </row>
        <row r="25884">
          <cell r="F25884" t="str">
            <v>周陶线</v>
          </cell>
          <cell r="G25884" t="str">
            <v>C52G430321</v>
          </cell>
          <cell r="H25884">
            <v>0</v>
          </cell>
          <cell r="I25884">
            <v>0.319</v>
          </cell>
          <cell r="J25884">
            <v>0.319</v>
          </cell>
        </row>
        <row r="25885">
          <cell r="F25885" t="str">
            <v>陶梨线</v>
          </cell>
          <cell r="G25885" t="str">
            <v>VF72430321</v>
          </cell>
          <cell r="H25885">
            <v>0</v>
          </cell>
          <cell r="I25885">
            <v>1.232</v>
          </cell>
          <cell r="J25885">
            <v>1.232</v>
          </cell>
        </row>
        <row r="25886">
          <cell r="F25886" t="str">
            <v>石胡线</v>
          </cell>
          <cell r="G25886" t="str">
            <v>VFB5430321</v>
          </cell>
          <cell r="H25886">
            <v>0</v>
          </cell>
          <cell r="I25886">
            <v>0.82</v>
          </cell>
          <cell r="J25886">
            <v>0.82</v>
          </cell>
        </row>
        <row r="25887">
          <cell r="F25887" t="str">
            <v>陈纽线</v>
          </cell>
          <cell r="G25887" t="str">
            <v>VFK7430321</v>
          </cell>
          <cell r="H25887">
            <v>0</v>
          </cell>
          <cell r="I25887">
            <v>0.775</v>
          </cell>
          <cell r="J25887">
            <v>0.775</v>
          </cell>
        </row>
        <row r="25888">
          <cell r="F25888" t="str">
            <v>伍枫线</v>
          </cell>
          <cell r="G25888" t="str">
            <v>VFO3430321</v>
          </cell>
          <cell r="H25888">
            <v>0</v>
          </cell>
          <cell r="I25888">
            <v>0.255</v>
          </cell>
          <cell r="J25888">
            <v>0.255</v>
          </cell>
        </row>
        <row r="25889">
          <cell r="F25889" t="str">
            <v>李赵线</v>
          </cell>
          <cell r="G25889" t="str">
            <v>C83N430321</v>
          </cell>
          <cell r="H25889">
            <v>0</v>
          </cell>
          <cell r="I25889">
            <v>0.331</v>
          </cell>
          <cell r="J25889">
            <v>0.331</v>
          </cell>
        </row>
        <row r="25890">
          <cell r="F25890" t="str">
            <v>落峡线</v>
          </cell>
          <cell r="G25890" t="str">
            <v>C00H430321</v>
          </cell>
          <cell r="H25890">
            <v>0</v>
          </cell>
          <cell r="I25890">
            <v>1.987</v>
          </cell>
          <cell r="J25890">
            <v>1.987</v>
          </cell>
        </row>
        <row r="25891">
          <cell r="F25891" t="str">
            <v>金长线</v>
          </cell>
          <cell r="G25891" t="str">
            <v>C46G430321</v>
          </cell>
          <cell r="H25891">
            <v>0</v>
          </cell>
          <cell r="I25891">
            <v>1.244</v>
          </cell>
          <cell r="J25891">
            <v>1.244</v>
          </cell>
        </row>
        <row r="25892">
          <cell r="F25892" t="str">
            <v>寒张线</v>
          </cell>
          <cell r="G25892" t="str">
            <v>C51A430321</v>
          </cell>
          <cell r="H25892">
            <v>0</v>
          </cell>
          <cell r="I25892">
            <v>1.972</v>
          </cell>
          <cell r="J25892">
            <v>1.972</v>
          </cell>
        </row>
        <row r="25893">
          <cell r="F25893" t="str">
            <v>大快线</v>
          </cell>
          <cell r="G25893" t="str">
            <v>VFR5430321</v>
          </cell>
          <cell r="H25893">
            <v>0</v>
          </cell>
          <cell r="I25893">
            <v>0.69</v>
          </cell>
          <cell r="J25893">
            <v>0.69</v>
          </cell>
        </row>
        <row r="25894">
          <cell r="F25894" t="str">
            <v>十清线</v>
          </cell>
          <cell r="G25894" t="str">
            <v>C00C430321</v>
          </cell>
          <cell r="H25894">
            <v>0</v>
          </cell>
          <cell r="I25894">
            <v>2.617</v>
          </cell>
          <cell r="J25894">
            <v>2.617</v>
          </cell>
        </row>
        <row r="25895">
          <cell r="F25895" t="str">
            <v>指菱线</v>
          </cell>
          <cell r="G25895" t="str">
            <v>C57A430321</v>
          </cell>
          <cell r="H25895">
            <v>0</v>
          </cell>
          <cell r="I25895">
            <v>0.469</v>
          </cell>
          <cell r="J25895">
            <v>0.469</v>
          </cell>
        </row>
        <row r="25896">
          <cell r="F25896" t="str">
            <v>县左线</v>
          </cell>
          <cell r="G25896" t="str">
            <v>CF69430321</v>
          </cell>
          <cell r="H25896">
            <v>0.238</v>
          </cell>
          <cell r="I25896">
            <v>2.216</v>
          </cell>
          <cell r="J25896">
            <v>1.978</v>
          </cell>
        </row>
        <row r="25897">
          <cell r="F25897" t="str">
            <v>干大线</v>
          </cell>
          <cell r="G25897" t="str">
            <v>VFG4430321</v>
          </cell>
          <cell r="H25897">
            <v>0</v>
          </cell>
          <cell r="I25897">
            <v>0.99</v>
          </cell>
          <cell r="J25897">
            <v>0.99</v>
          </cell>
        </row>
        <row r="25898">
          <cell r="F25898" t="str">
            <v>干永线</v>
          </cell>
          <cell r="G25898" t="str">
            <v>VFJ7430321</v>
          </cell>
          <cell r="H25898">
            <v>0</v>
          </cell>
          <cell r="I25898">
            <v>1.241</v>
          </cell>
          <cell r="J25898">
            <v>1.241</v>
          </cell>
        </row>
        <row r="25899">
          <cell r="F25899" t="str">
            <v>胡新线</v>
          </cell>
          <cell r="G25899" t="str">
            <v>VFL4430321</v>
          </cell>
          <cell r="H25899">
            <v>0</v>
          </cell>
          <cell r="I25899">
            <v>0.749</v>
          </cell>
          <cell r="J25899">
            <v>0.749</v>
          </cell>
        </row>
        <row r="25900">
          <cell r="F25900" t="str">
            <v>文河线</v>
          </cell>
          <cell r="G25900" t="str">
            <v>C10G430321</v>
          </cell>
          <cell r="H25900">
            <v>0</v>
          </cell>
          <cell r="I25900">
            <v>0.258</v>
          </cell>
          <cell r="J25900">
            <v>0.258</v>
          </cell>
        </row>
        <row r="25901">
          <cell r="F25901" t="str">
            <v>港丰线</v>
          </cell>
          <cell r="G25901" t="str">
            <v>VF99430321</v>
          </cell>
          <cell r="H25901">
            <v>0</v>
          </cell>
          <cell r="I25901">
            <v>0.331</v>
          </cell>
          <cell r="J25901">
            <v>0.331</v>
          </cell>
        </row>
        <row r="25902">
          <cell r="F25902" t="str">
            <v>河井线</v>
          </cell>
          <cell r="G25902" t="str">
            <v>C22G430321</v>
          </cell>
          <cell r="H25902">
            <v>0</v>
          </cell>
          <cell r="I25902">
            <v>2.235</v>
          </cell>
          <cell r="J25902">
            <v>2.235</v>
          </cell>
        </row>
        <row r="25903">
          <cell r="F25903" t="str">
            <v>莲中线</v>
          </cell>
          <cell r="G25903" t="str">
            <v>C38G430321</v>
          </cell>
          <cell r="H25903">
            <v>0</v>
          </cell>
          <cell r="I25903">
            <v>2.232</v>
          </cell>
          <cell r="J25903">
            <v>2.232</v>
          </cell>
        </row>
        <row r="25904">
          <cell r="F25904" t="str">
            <v>朱福线</v>
          </cell>
          <cell r="G25904" t="str">
            <v>C86G430321</v>
          </cell>
          <cell r="H25904">
            <v>0</v>
          </cell>
          <cell r="I25904">
            <v>0.978</v>
          </cell>
          <cell r="J25904">
            <v>0.978</v>
          </cell>
        </row>
        <row r="25905">
          <cell r="F25905" t="str">
            <v>村陪线</v>
          </cell>
          <cell r="G25905" t="str">
            <v>VF08430321</v>
          </cell>
          <cell r="H25905">
            <v>0</v>
          </cell>
          <cell r="I25905">
            <v>0.571</v>
          </cell>
          <cell r="J25905">
            <v>0.571</v>
          </cell>
        </row>
        <row r="25906">
          <cell r="F25906" t="str">
            <v>变狮线</v>
          </cell>
          <cell r="G25906" t="str">
            <v>VF22430321</v>
          </cell>
          <cell r="H25906">
            <v>0</v>
          </cell>
          <cell r="I25906">
            <v>0.572</v>
          </cell>
          <cell r="J25906">
            <v>0.572</v>
          </cell>
        </row>
        <row r="25907">
          <cell r="F25907" t="str">
            <v>同王线</v>
          </cell>
          <cell r="G25907" t="str">
            <v>VF64430321</v>
          </cell>
          <cell r="H25907">
            <v>0</v>
          </cell>
          <cell r="I25907">
            <v>0.226</v>
          </cell>
          <cell r="J25907">
            <v>0.226</v>
          </cell>
        </row>
        <row r="25908">
          <cell r="F25908" t="str">
            <v>麻大线</v>
          </cell>
          <cell r="G25908" t="str">
            <v>C24G430321</v>
          </cell>
          <cell r="H25908">
            <v>0</v>
          </cell>
          <cell r="I25908">
            <v>0.576</v>
          </cell>
          <cell r="J25908">
            <v>0.576</v>
          </cell>
        </row>
        <row r="25909">
          <cell r="F25909" t="str">
            <v>龙老线</v>
          </cell>
          <cell r="G25909" t="str">
            <v>C28G430321</v>
          </cell>
          <cell r="H25909">
            <v>0</v>
          </cell>
          <cell r="I25909">
            <v>1.406</v>
          </cell>
          <cell r="J25909">
            <v>1.406</v>
          </cell>
        </row>
        <row r="25910">
          <cell r="F25910" t="str">
            <v>毛粘线</v>
          </cell>
          <cell r="G25910" t="str">
            <v>VFD7430321</v>
          </cell>
          <cell r="H25910">
            <v>0</v>
          </cell>
          <cell r="I25910">
            <v>0.565</v>
          </cell>
          <cell r="J25910">
            <v>0.565</v>
          </cell>
        </row>
        <row r="25911">
          <cell r="F25911" t="str">
            <v>大大线</v>
          </cell>
          <cell r="G25911" t="str">
            <v>C523430321</v>
          </cell>
          <cell r="H25911">
            <v>3.307</v>
          </cell>
          <cell r="I25911">
            <v>5.018</v>
          </cell>
          <cell r="J25911">
            <v>1.711</v>
          </cell>
        </row>
        <row r="25912">
          <cell r="F25912" t="str">
            <v>造邓线</v>
          </cell>
          <cell r="G25912" t="str">
            <v>VF63430321</v>
          </cell>
          <cell r="H25912">
            <v>0</v>
          </cell>
          <cell r="I25912">
            <v>0.198</v>
          </cell>
          <cell r="J25912">
            <v>0.198</v>
          </cell>
        </row>
        <row r="25913">
          <cell r="F25913" t="str">
            <v>集红线</v>
          </cell>
          <cell r="G25913" t="str">
            <v>C43B430321</v>
          </cell>
          <cell r="H25913">
            <v>0</v>
          </cell>
          <cell r="I25913">
            <v>2.77</v>
          </cell>
          <cell r="J25913">
            <v>2.77</v>
          </cell>
        </row>
        <row r="25914">
          <cell r="F25914" t="str">
            <v>古蔡线</v>
          </cell>
          <cell r="G25914" t="str">
            <v>C43G430321</v>
          </cell>
          <cell r="H25914">
            <v>0</v>
          </cell>
          <cell r="I25914">
            <v>1.5</v>
          </cell>
          <cell r="J25914">
            <v>1.5</v>
          </cell>
        </row>
        <row r="25915">
          <cell r="F25915" t="str">
            <v>金长线</v>
          </cell>
          <cell r="G25915" t="str">
            <v>C46G430321</v>
          </cell>
          <cell r="H25915">
            <v>0</v>
          </cell>
          <cell r="I25915">
            <v>0.498</v>
          </cell>
          <cell r="J25915">
            <v>0.498</v>
          </cell>
        </row>
        <row r="25916">
          <cell r="F25916" t="str">
            <v>瓦金线</v>
          </cell>
          <cell r="G25916" t="str">
            <v>VFQ7430321</v>
          </cell>
          <cell r="H25916">
            <v>0</v>
          </cell>
          <cell r="I25916">
            <v>0.873</v>
          </cell>
          <cell r="J25916">
            <v>0.873</v>
          </cell>
        </row>
        <row r="25917">
          <cell r="F25917" t="str">
            <v>坳梅线</v>
          </cell>
          <cell r="G25917" t="str">
            <v>C509430321</v>
          </cell>
          <cell r="H25917">
            <v>0</v>
          </cell>
          <cell r="I25917">
            <v>5.981</v>
          </cell>
          <cell r="J25917">
            <v>5.981</v>
          </cell>
        </row>
        <row r="25918">
          <cell r="F25918" t="str">
            <v>坳黄线</v>
          </cell>
          <cell r="G25918" t="str">
            <v>C84F430321</v>
          </cell>
          <cell r="H25918">
            <v>0</v>
          </cell>
          <cell r="I25918">
            <v>1.814</v>
          </cell>
          <cell r="J25918">
            <v>1.814</v>
          </cell>
        </row>
        <row r="25919">
          <cell r="F25919" t="str">
            <v>罗新线</v>
          </cell>
          <cell r="G25919" t="str">
            <v>C92A430321</v>
          </cell>
          <cell r="H25919">
            <v>0</v>
          </cell>
          <cell r="I25919">
            <v>1.522</v>
          </cell>
          <cell r="J25919">
            <v>1.522</v>
          </cell>
        </row>
        <row r="25920">
          <cell r="F25920" t="str">
            <v>前中线</v>
          </cell>
          <cell r="G25920" t="str">
            <v>VFG1430321</v>
          </cell>
          <cell r="H25920">
            <v>0</v>
          </cell>
          <cell r="I25920">
            <v>0.529</v>
          </cell>
          <cell r="J25920">
            <v>0.529</v>
          </cell>
        </row>
        <row r="25921">
          <cell r="F25921" t="str">
            <v>南永线</v>
          </cell>
          <cell r="G25921" t="str">
            <v>C21G430321</v>
          </cell>
          <cell r="H25921">
            <v>0</v>
          </cell>
          <cell r="I25921">
            <v>2.613</v>
          </cell>
          <cell r="J25921">
            <v>2.613</v>
          </cell>
        </row>
        <row r="25922">
          <cell r="F25922" t="str">
            <v>先新线</v>
          </cell>
          <cell r="G25922" t="str">
            <v>VFE0430321</v>
          </cell>
          <cell r="H25922">
            <v>0</v>
          </cell>
          <cell r="I25922">
            <v>0.252</v>
          </cell>
          <cell r="J25922">
            <v>0.252</v>
          </cell>
        </row>
        <row r="25923">
          <cell r="F25923" t="str">
            <v>罗刘线</v>
          </cell>
          <cell r="G25923" t="str">
            <v>VFP5430321</v>
          </cell>
          <cell r="H25923">
            <v>0</v>
          </cell>
          <cell r="I25923">
            <v>0.777</v>
          </cell>
          <cell r="J25923">
            <v>0.777</v>
          </cell>
        </row>
        <row r="25924">
          <cell r="F25924" t="str">
            <v>李集线</v>
          </cell>
          <cell r="G25924" t="str">
            <v>VFZ5430321</v>
          </cell>
          <cell r="H25924">
            <v>0</v>
          </cell>
          <cell r="I25924">
            <v>0.306</v>
          </cell>
          <cell r="J25924">
            <v>0.306</v>
          </cell>
        </row>
        <row r="25925">
          <cell r="F25925" t="str">
            <v>新裤线</v>
          </cell>
          <cell r="G25925" t="str">
            <v>C23B430321</v>
          </cell>
          <cell r="H25925">
            <v>0</v>
          </cell>
          <cell r="I25925">
            <v>1.565</v>
          </cell>
          <cell r="J25925">
            <v>1.565</v>
          </cell>
        </row>
        <row r="25926">
          <cell r="F25926" t="str">
            <v>梽石线</v>
          </cell>
          <cell r="G25926" t="str">
            <v>C501430321</v>
          </cell>
          <cell r="H25926">
            <v>0</v>
          </cell>
          <cell r="I25926">
            <v>3.423</v>
          </cell>
          <cell r="J25926">
            <v>3.423</v>
          </cell>
        </row>
        <row r="25927">
          <cell r="F25927" t="str">
            <v>蛇钟线</v>
          </cell>
          <cell r="G25927" t="str">
            <v>C502430321</v>
          </cell>
          <cell r="H25927">
            <v>1.793</v>
          </cell>
          <cell r="I25927">
            <v>2.536</v>
          </cell>
          <cell r="J25927">
            <v>0.743</v>
          </cell>
        </row>
        <row r="25928">
          <cell r="F25928" t="str">
            <v>汪大线</v>
          </cell>
          <cell r="G25928" t="str">
            <v>VFQ0430321</v>
          </cell>
          <cell r="H25928">
            <v>0</v>
          </cell>
          <cell r="I25928">
            <v>0.677</v>
          </cell>
          <cell r="J25928">
            <v>0.677</v>
          </cell>
        </row>
        <row r="25929">
          <cell r="F25929" t="str">
            <v>李赵线</v>
          </cell>
          <cell r="G25929" t="str">
            <v>C83N430321</v>
          </cell>
          <cell r="H25929">
            <v>0</v>
          </cell>
          <cell r="I25929">
            <v>1.826</v>
          </cell>
          <cell r="J25929">
            <v>1.826</v>
          </cell>
        </row>
        <row r="25930">
          <cell r="F25930" t="str">
            <v>红赵线</v>
          </cell>
          <cell r="G25930" t="str">
            <v>VFU2430321</v>
          </cell>
          <cell r="H25930">
            <v>0</v>
          </cell>
          <cell r="I25930">
            <v>0.285</v>
          </cell>
          <cell r="J25930">
            <v>0.285</v>
          </cell>
        </row>
        <row r="25931">
          <cell r="F25931" t="str">
            <v>大和线</v>
          </cell>
          <cell r="G25931" t="str">
            <v>C29G430321</v>
          </cell>
          <cell r="H25931">
            <v>0</v>
          </cell>
          <cell r="I25931">
            <v>0.749</v>
          </cell>
          <cell r="J25931">
            <v>0.749</v>
          </cell>
        </row>
        <row r="25932">
          <cell r="F25932" t="str">
            <v>韩三线</v>
          </cell>
          <cell r="G25932" t="str">
            <v>C527430321</v>
          </cell>
          <cell r="H25932">
            <v>0.855</v>
          </cell>
          <cell r="I25932">
            <v>1.824</v>
          </cell>
          <cell r="J25932">
            <v>0.969</v>
          </cell>
        </row>
        <row r="25933">
          <cell r="F25933" t="str">
            <v>聂湘线</v>
          </cell>
          <cell r="G25933" t="str">
            <v>C00D430321</v>
          </cell>
          <cell r="H25933">
            <v>0</v>
          </cell>
          <cell r="I25933">
            <v>2.778</v>
          </cell>
          <cell r="J25933">
            <v>2.778</v>
          </cell>
        </row>
        <row r="25934">
          <cell r="F25934" t="str">
            <v>水三线</v>
          </cell>
          <cell r="G25934" t="str">
            <v>C00F430321</v>
          </cell>
          <cell r="H25934">
            <v>0</v>
          </cell>
          <cell r="I25934">
            <v>0.438</v>
          </cell>
          <cell r="J25934">
            <v>0.438</v>
          </cell>
        </row>
        <row r="25935">
          <cell r="F25935" t="str">
            <v>弯石线</v>
          </cell>
          <cell r="G25935" t="str">
            <v>VFL1430321</v>
          </cell>
          <cell r="H25935">
            <v>0</v>
          </cell>
          <cell r="I25935">
            <v>1.051</v>
          </cell>
          <cell r="J25935">
            <v>1.051</v>
          </cell>
        </row>
        <row r="25936">
          <cell r="F25936" t="str">
            <v>栏枫线</v>
          </cell>
          <cell r="G25936" t="str">
            <v>VFL7430321</v>
          </cell>
          <cell r="H25936">
            <v>0</v>
          </cell>
          <cell r="I25936">
            <v>0.261</v>
          </cell>
          <cell r="J25936">
            <v>0.261</v>
          </cell>
        </row>
        <row r="25937">
          <cell r="F25937" t="str">
            <v>狮槽线</v>
          </cell>
          <cell r="G25937" t="str">
            <v>C53G430321</v>
          </cell>
          <cell r="H25937">
            <v>0.742</v>
          </cell>
          <cell r="I25937">
            <v>3.161</v>
          </cell>
          <cell r="J25937">
            <v>2.419</v>
          </cell>
        </row>
        <row r="25938">
          <cell r="F25938" t="str">
            <v>油前线</v>
          </cell>
          <cell r="G25938" t="str">
            <v>C76L430321</v>
          </cell>
          <cell r="H25938">
            <v>0</v>
          </cell>
          <cell r="I25938">
            <v>1.546</v>
          </cell>
          <cell r="J25938">
            <v>1.546</v>
          </cell>
        </row>
        <row r="25939">
          <cell r="F25939" t="str">
            <v>晨新线</v>
          </cell>
          <cell r="G25939" t="str">
            <v>VFI3430321</v>
          </cell>
          <cell r="H25939">
            <v>0</v>
          </cell>
          <cell r="I25939">
            <v>0.975</v>
          </cell>
          <cell r="J25939">
            <v>0.975</v>
          </cell>
        </row>
        <row r="25940">
          <cell r="F25940" t="str">
            <v>瓦金线</v>
          </cell>
          <cell r="G25940" t="str">
            <v>VFQ7430321</v>
          </cell>
          <cell r="H25940">
            <v>0</v>
          </cell>
          <cell r="I25940">
            <v>0.414</v>
          </cell>
          <cell r="J25940">
            <v>0.414</v>
          </cell>
        </row>
        <row r="25941">
          <cell r="F25941" t="str">
            <v>坝张线</v>
          </cell>
          <cell r="G25941" t="str">
            <v>C41G430321</v>
          </cell>
          <cell r="H25941">
            <v>0</v>
          </cell>
          <cell r="I25941">
            <v>1.249</v>
          </cell>
          <cell r="J25941">
            <v>1.249</v>
          </cell>
        </row>
        <row r="25942">
          <cell r="F25942" t="str">
            <v>斗米塘-桐子组</v>
          </cell>
          <cell r="G25942" t="str">
            <v>C532430321</v>
          </cell>
          <cell r="H25942">
            <v>1.153</v>
          </cell>
          <cell r="I25942">
            <v>2.651</v>
          </cell>
          <cell r="J25942">
            <v>1.498</v>
          </cell>
        </row>
        <row r="25943">
          <cell r="F25943" t="str">
            <v>加泉线</v>
          </cell>
          <cell r="G25943" t="str">
            <v>C896430321</v>
          </cell>
          <cell r="H25943">
            <v>0</v>
          </cell>
          <cell r="I25943">
            <v>1.594</v>
          </cell>
          <cell r="J25943">
            <v>1.594</v>
          </cell>
        </row>
        <row r="25944">
          <cell r="F25944" t="str">
            <v>渡重线</v>
          </cell>
          <cell r="G25944" t="str">
            <v>VF03430321</v>
          </cell>
          <cell r="H25944">
            <v>0</v>
          </cell>
          <cell r="I25944">
            <v>0.991</v>
          </cell>
          <cell r="J25944">
            <v>0.991</v>
          </cell>
        </row>
        <row r="25945">
          <cell r="F25945" t="str">
            <v>荷坝线</v>
          </cell>
          <cell r="G25945" t="str">
            <v>C529430321</v>
          </cell>
          <cell r="H25945">
            <v>1.633</v>
          </cell>
          <cell r="I25945">
            <v>2.225</v>
          </cell>
          <cell r="J25945">
            <v>0.592</v>
          </cell>
        </row>
        <row r="25946">
          <cell r="F25946" t="str">
            <v>朱福线</v>
          </cell>
          <cell r="G25946" t="str">
            <v>C86G430321</v>
          </cell>
          <cell r="H25946">
            <v>0</v>
          </cell>
          <cell r="I25946">
            <v>0.901</v>
          </cell>
          <cell r="J25946">
            <v>0.901</v>
          </cell>
        </row>
        <row r="25947">
          <cell r="F25947" t="str">
            <v>增学线</v>
          </cell>
          <cell r="G25947" t="str">
            <v>CF36430321</v>
          </cell>
          <cell r="H25947">
            <v>0.605</v>
          </cell>
          <cell r="I25947">
            <v>2.34</v>
          </cell>
          <cell r="J25947">
            <v>1.735</v>
          </cell>
        </row>
        <row r="25948">
          <cell r="F25948" t="str">
            <v>村峡线</v>
          </cell>
          <cell r="G25948" t="str">
            <v>VFC3430321</v>
          </cell>
          <cell r="H25948">
            <v>0</v>
          </cell>
          <cell r="I25948">
            <v>1.073</v>
          </cell>
          <cell r="J25948">
            <v>1.073</v>
          </cell>
        </row>
        <row r="25949">
          <cell r="F25949" t="str">
            <v>峡下线</v>
          </cell>
          <cell r="G25949" t="str">
            <v>VFE2430321</v>
          </cell>
          <cell r="H25949">
            <v>0</v>
          </cell>
          <cell r="I25949">
            <v>0.598</v>
          </cell>
          <cell r="J25949">
            <v>0.598</v>
          </cell>
        </row>
        <row r="25950">
          <cell r="F25950" t="str">
            <v>五枫线</v>
          </cell>
          <cell r="G25950" t="str">
            <v>VF80430321</v>
          </cell>
          <cell r="H25950">
            <v>0</v>
          </cell>
          <cell r="I25950">
            <v>0.667</v>
          </cell>
          <cell r="J25950">
            <v>0.667</v>
          </cell>
        </row>
        <row r="25951">
          <cell r="F25951" t="str">
            <v>高清线</v>
          </cell>
          <cell r="G25951" t="str">
            <v>C99J430321</v>
          </cell>
          <cell r="H25951">
            <v>0</v>
          </cell>
          <cell r="I25951">
            <v>1.803</v>
          </cell>
          <cell r="J25951">
            <v>1.803</v>
          </cell>
        </row>
        <row r="25952">
          <cell r="F25952" t="str">
            <v>福上线</v>
          </cell>
          <cell r="G25952" t="str">
            <v>VFM4430321</v>
          </cell>
          <cell r="H25952">
            <v>0</v>
          </cell>
          <cell r="I25952">
            <v>0.732</v>
          </cell>
          <cell r="J25952">
            <v>0.732</v>
          </cell>
        </row>
        <row r="25953">
          <cell r="F25953" t="str">
            <v>姚铺线</v>
          </cell>
          <cell r="G25953" t="str">
            <v>VGR0430321</v>
          </cell>
          <cell r="H25953">
            <v>0</v>
          </cell>
          <cell r="I25953">
            <v>1.4</v>
          </cell>
          <cell r="J25953">
            <v>1.4</v>
          </cell>
        </row>
        <row r="25954">
          <cell r="F25954" t="str">
            <v>双柳线</v>
          </cell>
          <cell r="G25954" t="str">
            <v>X070430321</v>
          </cell>
          <cell r="H25954">
            <v>5.714</v>
          </cell>
          <cell r="I25954">
            <v>8.182</v>
          </cell>
          <cell r="J25954">
            <v>2.468</v>
          </cell>
        </row>
        <row r="25955">
          <cell r="F25955" t="str">
            <v>水三线</v>
          </cell>
          <cell r="G25955" t="str">
            <v>C00F430321</v>
          </cell>
          <cell r="H25955">
            <v>0</v>
          </cell>
          <cell r="I25955">
            <v>2.346</v>
          </cell>
          <cell r="J25955">
            <v>2.346</v>
          </cell>
        </row>
        <row r="25956">
          <cell r="F25956" t="str">
            <v>郭南线</v>
          </cell>
          <cell r="G25956" t="str">
            <v>C58G430321</v>
          </cell>
          <cell r="H25956">
            <v>0</v>
          </cell>
          <cell r="I25956">
            <v>1.17</v>
          </cell>
          <cell r="J25956">
            <v>1.17</v>
          </cell>
        </row>
        <row r="25957">
          <cell r="F25957" t="str">
            <v>S上线</v>
          </cell>
          <cell r="G25957" t="str">
            <v>C99N430321</v>
          </cell>
          <cell r="H25957">
            <v>0</v>
          </cell>
          <cell r="I25957">
            <v>2.835</v>
          </cell>
          <cell r="J25957">
            <v>2.835</v>
          </cell>
        </row>
        <row r="25958">
          <cell r="F25958" t="str">
            <v>上下线</v>
          </cell>
          <cell r="G25958" t="str">
            <v>VFH6430321</v>
          </cell>
          <cell r="H25958">
            <v>0</v>
          </cell>
          <cell r="I25958">
            <v>0.61</v>
          </cell>
          <cell r="J25958">
            <v>0.61</v>
          </cell>
        </row>
        <row r="25959">
          <cell r="F25959" t="str">
            <v>卫西线</v>
          </cell>
          <cell r="G25959" t="str">
            <v>C32G430321</v>
          </cell>
          <cell r="H25959">
            <v>1.573</v>
          </cell>
          <cell r="I25959">
            <v>3.342</v>
          </cell>
          <cell r="J25959">
            <v>1.769</v>
          </cell>
        </row>
        <row r="25960">
          <cell r="F25960" t="str">
            <v>跃石线</v>
          </cell>
          <cell r="G25960" t="str">
            <v>VFN3430321</v>
          </cell>
          <cell r="H25960">
            <v>0</v>
          </cell>
          <cell r="I25960">
            <v>0.276</v>
          </cell>
          <cell r="J25960">
            <v>0.276</v>
          </cell>
        </row>
        <row r="25961">
          <cell r="F25961" t="str">
            <v>麻园岭-金盘岭</v>
          </cell>
          <cell r="G25961" t="str">
            <v>C724430321</v>
          </cell>
          <cell r="H25961">
            <v>3.266</v>
          </cell>
          <cell r="I25961">
            <v>6.056</v>
          </cell>
          <cell r="J25961">
            <v>2.79</v>
          </cell>
        </row>
        <row r="25962">
          <cell r="F25962" t="str">
            <v>新兴线</v>
          </cell>
          <cell r="G25962" t="str">
            <v>VFJ5430321</v>
          </cell>
          <cell r="H25962">
            <v>0</v>
          </cell>
          <cell r="I25962">
            <v>0.464</v>
          </cell>
          <cell r="J25962">
            <v>0.464</v>
          </cell>
        </row>
        <row r="25963">
          <cell r="F25963" t="str">
            <v>银王线</v>
          </cell>
          <cell r="G25963" t="str">
            <v>CF31430321</v>
          </cell>
          <cell r="H25963">
            <v>0</v>
          </cell>
          <cell r="I25963">
            <v>1.761</v>
          </cell>
          <cell r="J25963">
            <v>1.761</v>
          </cell>
        </row>
        <row r="25964">
          <cell r="F25964" t="str">
            <v>西周线</v>
          </cell>
          <cell r="G25964" t="str">
            <v>VFS5430321</v>
          </cell>
          <cell r="H25964">
            <v>0</v>
          </cell>
          <cell r="I25964">
            <v>0.333</v>
          </cell>
          <cell r="J25964">
            <v>0.333</v>
          </cell>
        </row>
        <row r="25965">
          <cell r="F25965" t="str">
            <v>杨嘉桥连接线</v>
          </cell>
          <cell r="G25965" t="str">
            <v>XL01430321</v>
          </cell>
          <cell r="H25965">
            <v>0</v>
          </cell>
          <cell r="I25965">
            <v>5.088</v>
          </cell>
          <cell r="J25965">
            <v>5.088</v>
          </cell>
        </row>
        <row r="25966">
          <cell r="F25966" t="str">
            <v>陈粉线</v>
          </cell>
          <cell r="G25966" t="str">
            <v>C12G430321</v>
          </cell>
          <cell r="H25966">
            <v>0</v>
          </cell>
          <cell r="I25966">
            <v>0.821</v>
          </cell>
          <cell r="J25966">
            <v>0.821</v>
          </cell>
        </row>
        <row r="25967">
          <cell r="F25967" t="str">
            <v>细碟线</v>
          </cell>
          <cell r="G25967" t="str">
            <v>C22D430321</v>
          </cell>
          <cell r="H25967">
            <v>0</v>
          </cell>
          <cell r="I25967">
            <v>2.131</v>
          </cell>
          <cell r="J25967">
            <v>2.131</v>
          </cell>
        </row>
        <row r="25968">
          <cell r="F25968" t="str">
            <v>新合-黄草</v>
          </cell>
          <cell r="G25968" t="str">
            <v>C521430321</v>
          </cell>
          <cell r="H25968">
            <v>1.604</v>
          </cell>
          <cell r="I25968">
            <v>2.133</v>
          </cell>
          <cell r="J25968">
            <v>0.529</v>
          </cell>
        </row>
        <row r="25969">
          <cell r="F25969" t="str">
            <v>新福-颜忠桥</v>
          </cell>
          <cell r="G25969" t="str">
            <v>C522430321</v>
          </cell>
          <cell r="H25969">
            <v>0</v>
          </cell>
          <cell r="I25969">
            <v>1.313</v>
          </cell>
          <cell r="J25969">
            <v>1.313</v>
          </cell>
        </row>
        <row r="25970">
          <cell r="F25970" t="str">
            <v>富三线</v>
          </cell>
          <cell r="G25970" t="str">
            <v>VFD0430321</v>
          </cell>
          <cell r="H25970">
            <v>0</v>
          </cell>
          <cell r="I25970">
            <v>0.986</v>
          </cell>
          <cell r="J25970">
            <v>0.986</v>
          </cell>
        </row>
        <row r="25971">
          <cell r="F25971" t="str">
            <v>鲤变线</v>
          </cell>
          <cell r="G25971" t="str">
            <v>VF91430321</v>
          </cell>
          <cell r="H25971">
            <v>0</v>
          </cell>
          <cell r="I25971">
            <v>1.27</v>
          </cell>
          <cell r="J25971">
            <v>1.27</v>
          </cell>
        </row>
        <row r="25972">
          <cell r="F25972" t="str">
            <v>峡河线</v>
          </cell>
          <cell r="G25972" t="str">
            <v>C44B430321</v>
          </cell>
          <cell r="H25972">
            <v>0</v>
          </cell>
          <cell r="I25972">
            <v>0.811</v>
          </cell>
          <cell r="J25972">
            <v>0.811</v>
          </cell>
        </row>
        <row r="25973">
          <cell r="F25973" t="str">
            <v>粮荆线</v>
          </cell>
          <cell r="G25973" t="str">
            <v>VFW3430321</v>
          </cell>
          <cell r="H25973">
            <v>0</v>
          </cell>
          <cell r="I25973">
            <v>1.021</v>
          </cell>
          <cell r="J25973">
            <v>1.021</v>
          </cell>
        </row>
        <row r="25974">
          <cell r="F25974" t="str">
            <v>河井线</v>
          </cell>
          <cell r="G25974" t="str">
            <v>C22G430321</v>
          </cell>
          <cell r="H25974">
            <v>0</v>
          </cell>
          <cell r="I25974">
            <v>0.964</v>
          </cell>
          <cell r="J25974">
            <v>0.964</v>
          </cell>
        </row>
        <row r="25975">
          <cell r="F25975" t="str">
            <v>羊赵线</v>
          </cell>
          <cell r="G25975" t="str">
            <v>VFM2430321</v>
          </cell>
          <cell r="H25975">
            <v>0</v>
          </cell>
          <cell r="I25975">
            <v>0.172</v>
          </cell>
          <cell r="J25975">
            <v>0.172</v>
          </cell>
        </row>
        <row r="25976">
          <cell r="F25976" t="str">
            <v>古蔡线</v>
          </cell>
          <cell r="G25976" t="str">
            <v>C43G430321</v>
          </cell>
          <cell r="H25976">
            <v>0</v>
          </cell>
          <cell r="I25976">
            <v>0.413</v>
          </cell>
          <cell r="J25976">
            <v>0.413</v>
          </cell>
        </row>
        <row r="25977">
          <cell r="F25977" t="str">
            <v>姜林线</v>
          </cell>
          <cell r="G25977" t="str">
            <v>C07B430321</v>
          </cell>
          <cell r="H25977">
            <v>0</v>
          </cell>
          <cell r="I25977">
            <v>1.584</v>
          </cell>
          <cell r="J25977">
            <v>1.584</v>
          </cell>
        </row>
        <row r="25978">
          <cell r="F25978" t="str">
            <v>陈粉线</v>
          </cell>
          <cell r="G25978" t="str">
            <v>C12G430321</v>
          </cell>
          <cell r="H25978">
            <v>0</v>
          </cell>
          <cell r="I25978">
            <v>0.197</v>
          </cell>
          <cell r="J25978">
            <v>0.197</v>
          </cell>
        </row>
        <row r="25979">
          <cell r="F25979" t="str">
            <v>中正线</v>
          </cell>
          <cell r="G25979" t="str">
            <v>VF48430321</v>
          </cell>
          <cell r="H25979">
            <v>0</v>
          </cell>
          <cell r="I25979">
            <v>0.28</v>
          </cell>
          <cell r="J25979">
            <v>0.28</v>
          </cell>
        </row>
        <row r="25980">
          <cell r="F25980" t="str">
            <v>干罗线</v>
          </cell>
          <cell r="G25980" t="str">
            <v>C15A430321</v>
          </cell>
          <cell r="H25980">
            <v>0</v>
          </cell>
          <cell r="I25980">
            <v>2.652</v>
          </cell>
          <cell r="J25980">
            <v>2.652</v>
          </cell>
        </row>
        <row r="25981">
          <cell r="F25981" t="str">
            <v>罗长线</v>
          </cell>
          <cell r="G25981" t="str">
            <v>C17E430321</v>
          </cell>
          <cell r="H25981">
            <v>0</v>
          </cell>
          <cell r="I25981">
            <v>2.433</v>
          </cell>
          <cell r="J25981">
            <v>2.433</v>
          </cell>
        </row>
        <row r="25982">
          <cell r="F25982" t="str">
            <v>立王线</v>
          </cell>
          <cell r="G25982" t="str">
            <v>C197430321</v>
          </cell>
          <cell r="H25982">
            <v>0.475</v>
          </cell>
          <cell r="I25982">
            <v>0.958</v>
          </cell>
          <cell r="J25982">
            <v>0.483</v>
          </cell>
        </row>
        <row r="25983">
          <cell r="F25983" t="str">
            <v>立中线</v>
          </cell>
          <cell r="G25983" t="str">
            <v>C42J430321</v>
          </cell>
          <cell r="H25983">
            <v>0</v>
          </cell>
          <cell r="I25983">
            <v>2.175</v>
          </cell>
          <cell r="J25983">
            <v>2.175</v>
          </cell>
        </row>
        <row r="25984">
          <cell r="F25984" t="str">
            <v>郭罗线</v>
          </cell>
          <cell r="G25984" t="str">
            <v>VQ16430321</v>
          </cell>
          <cell r="H25984">
            <v>0</v>
          </cell>
          <cell r="I25984">
            <v>0.853</v>
          </cell>
          <cell r="J25984">
            <v>0.853</v>
          </cell>
        </row>
        <row r="25985">
          <cell r="F25985" t="str">
            <v>荷郭线</v>
          </cell>
          <cell r="G25985" t="str">
            <v>VQ23430321</v>
          </cell>
          <cell r="H25985">
            <v>0</v>
          </cell>
          <cell r="I25985">
            <v>0.756</v>
          </cell>
          <cell r="J25985">
            <v>0.756</v>
          </cell>
        </row>
        <row r="25986">
          <cell r="F25986" t="str">
            <v>门十线</v>
          </cell>
          <cell r="G25986" t="str">
            <v>VRG2430321</v>
          </cell>
          <cell r="H25986">
            <v>0</v>
          </cell>
          <cell r="I25986">
            <v>0.229</v>
          </cell>
          <cell r="J25986">
            <v>0.229</v>
          </cell>
        </row>
        <row r="25987">
          <cell r="F25987" t="str">
            <v>牛小线</v>
          </cell>
          <cell r="G25987" t="str">
            <v>C167430321</v>
          </cell>
          <cell r="H25987">
            <v>1.745</v>
          </cell>
          <cell r="I25987">
            <v>2.102</v>
          </cell>
          <cell r="J25987">
            <v>0.357</v>
          </cell>
        </row>
        <row r="25988">
          <cell r="G25988" t="str">
            <v>V000</v>
          </cell>
          <cell r="H25988">
            <v>0</v>
          </cell>
          <cell r="I25988">
            <v>0.198</v>
          </cell>
          <cell r="J25988">
            <v>0.198</v>
          </cell>
        </row>
        <row r="25989">
          <cell r="F25989" t="str">
            <v>关曾线</v>
          </cell>
          <cell r="G25989" t="str">
            <v>VR57430321</v>
          </cell>
          <cell r="H25989">
            <v>0</v>
          </cell>
          <cell r="I25989">
            <v>0.269</v>
          </cell>
          <cell r="J25989">
            <v>0.269</v>
          </cell>
        </row>
        <row r="25990">
          <cell r="F25990" t="str">
            <v>百楚线</v>
          </cell>
          <cell r="G25990" t="str">
            <v>VR60430321</v>
          </cell>
          <cell r="H25990">
            <v>0</v>
          </cell>
          <cell r="I25990">
            <v>0.924</v>
          </cell>
          <cell r="J25990">
            <v>0.924</v>
          </cell>
        </row>
        <row r="25991">
          <cell r="F25991" t="str">
            <v>李张线</v>
          </cell>
          <cell r="G25991" t="str">
            <v>VR65430321</v>
          </cell>
          <cell r="H25991">
            <v>0</v>
          </cell>
          <cell r="I25991">
            <v>0.519</v>
          </cell>
          <cell r="J25991">
            <v>0.519</v>
          </cell>
        </row>
        <row r="25992">
          <cell r="F25992" t="str">
            <v>青闸线</v>
          </cell>
          <cell r="G25992" t="str">
            <v>C200430321</v>
          </cell>
          <cell r="H25992">
            <v>0</v>
          </cell>
          <cell r="I25992">
            <v>1.463</v>
          </cell>
          <cell r="J25992">
            <v>1.463</v>
          </cell>
        </row>
        <row r="25993">
          <cell r="F25993" t="str">
            <v>大天线</v>
          </cell>
          <cell r="G25993" t="str">
            <v>C43J430321</v>
          </cell>
          <cell r="H25993">
            <v>0</v>
          </cell>
          <cell r="I25993">
            <v>0.985</v>
          </cell>
          <cell r="J25993">
            <v>0.985</v>
          </cell>
        </row>
        <row r="25994">
          <cell r="F25994" t="str">
            <v>七序线</v>
          </cell>
          <cell r="G25994" t="str">
            <v>VQ27430321</v>
          </cell>
          <cell r="H25994">
            <v>0</v>
          </cell>
          <cell r="I25994">
            <v>0.805</v>
          </cell>
          <cell r="J25994">
            <v>0.805</v>
          </cell>
        </row>
        <row r="25995">
          <cell r="F25995" t="str">
            <v>七芙线</v>
          </cell>
          <cell r="G25995" t="str">
            <v>VQ28430321</v>
          </cell>
          <cell r="H25995">
            <v>0</v>
          </cell>
          <cell r="I25995">
            <v>0.625</v>
          </cell>
          <cell r="J25995">
            <v>0.625</v>
          </cell>
        </row>
        <row r="25996">
          <cell r="F25996" t="str">
            <v>又八线</v>
          </cell>
          <cell r="G25996" t="str">
            <v>Y091430321</v>
          </cell>
          <cell r="H25996">
            <v>7.067</v>
          </cell>
          <cell r="I25996">
            <v>8.44</v>
          </cell>
          <cell r="J25996">
            <v>1.373</v>
          </cell>
        </row>
        <row r="25997">
          <cell r="F25997" t="str">
            <v>划棱线</v>
          </cell>
          <cell r="G25997" t="str">
            <v>C20G430321</v>
          </cell>
          <cell r="H25997">
            <v>0.543</v>
          </cell>
          <cell r="I25997">
            <v>1.018</v>
          </cell>
          <cell r="J25997">
            <v>0.475</v>
          </cell>
        </row>
        <row r="25998">
          <cell r="F25998" t="str">
            <v>黄李线</v>
          </cell>
          <cell r="G25998" t="str">
            <v>VQH3430321</v>
          </cell>
          <cell r="H25998">
            <v>0</v>
          </cell>
          <cell r="I25998">
            <v>0.313</v>
          </cell>
          <cell r="J25998">
            <v>0.313</v>
          </cell>
        </row>
        <row r="25999">
          <cell r="F25999" t="str">
            <v>大坝线</v>
          </cell>
          <cell r="G25999" t="str">
            <v>VR05430321</v>
          </cell>
          <cell r="H25999">
            <v>0</v>
          </cell>
          <cell r="I25999">
            <v>0.848</v>
          </cell>
          <cell r="J25999">
            <v>0.848</v>
          </cell>
        </row>
        <row r="26000">
          <cell r="F26000" t="str">
            <v>堤龙线</v>
          </cell>
          <cell r="G26000" t="str">
            <v>VRN6430321</v>
          </cell>
          <cell r="H26000">
            <v>0</v>
          </cell>
          <cell r="I26000">
            <v>0.236</v>
          </cell>
          <cell r="J26000">
            <v>0.236</v>
          </cell>
        </row>
        <row r="26001">
          <cell r="F26001" t="str">
            <v>团九线</v>
          </cell>
          <cell r="G26001" t="str">
            <v>VRO1430321</v>
          </cell>
          <cell r="H26001">
            <v>0</v>
          </cell>
          <cell r="I26001">
            <v>0.225</v>
          </cell>
          <cell r="J26001">
            <v>0.225</v>
          </cell>
        </row>
        <row r="26002">
          <cell r="F26002" t="str">
            <v>天白线</v>
          </cell>
          <cell r="G26002" t="str">
            <v>C18E430321</v>
          </cell>
          <cell r="H26002">
            <v>0</v>
          </cell>
          <cell r="I26002">
            <v>4.083</v>
          </cell>
          <cell r="J26002">
            <v>4.083</v>
          </cell>
        </row>
        <row r="26003">
          <cell r="F26003" t="str">
            <v>湖肖塘-湖肖塘</v>
          </cell>
          <cell r="G26003" t="str">
            <v>CQ02430321</v>
          </cell>
          <cell r="H26003">
            <v>0</v>
          </cell>
          <cell r="I26003">
            <v>1.763</v>
          </cell>
          <cell r="J26003">
            <v>1.763</v>
          </cell>
        </row>
        <row r="26004">
          <cell r="F26004" t="str">
            <v>腊下线</v>
          </cell>
          <cell r="G26004" t="str">
            <v>CQ03430321</v>
          </cell>
          <cell r="H26004">
            <v>0</v>
          </cell>
          <cell r="I26004">
            <v>3.619</v>
          </cell>
          <cell r="J26004">
            <v>3.619</v>
          </cell>
        </row>
        <row r="26005">
          <cell r="F26005" t="str">
            <v>东泉线</v>
          </cell>
          <cell r="G26005" t="str">
            <v>VRA9430321</v>
          </cell>
          <cell r="H26005">
            <v>0</v>
          </cell>
          <cell r="I26005">
            <v>0.892</v>
          </cell>
          <cell r="J26005">
            <v>0.892</v>
          </cell>
        </row>
        <row r="26006">
          <cell r="F26006" t="str">
            <v>陈荷线</v>
          </cell>
          <cell r="G26006" t="str">
            <v>VR98430321</v>
          </cell>
          <cell r="H26006">
            <v>0</v>
          </cell>
          <cell r="I26006">
            <v>0.658</v>
          </cell>
          <cell r="J26006">
            <v>0.658</v>
          </cell>
        </row>
        <row r="26007">
          <cell r="F26007" t="str">
            <v>晏枫线</v>
          </cell>
          <cell r="G26007" t="str">
            <v>C15E430321</v>
          </cell>
          <cell r="H26007">
            <v>0</v>
          </cell>
          <cell r="I26007">
            <v>1.532</v>
          </cell>
          <cell r="J26007">
            <v>1.532</v>
          </cell>
        </row>
        <row r="26008">
          <cell r="F26008" t="str">
            <v>石杨线</v>
          </cell>
          <cell r="G26008" t="str">
            <v>VR73430321</v>
          </cell>
          <cell r="H26008">
            <v>0</v>
          </cell>
          <cell r="I26008">
            <v>0.253</v>
          </cell>
          <cell r="J26008">
            <v>0.253</v>
          </cell>
        </row>
        <row r="26009">
          <cell r="F26009" t="str">
            <v>付三线</v>
          </cell>
          <cell r="G26009" t="str">
            <v>VQA3430321</v>
          </cell>
          <cell r="H26009">
            <v>0</v>
          </cell>
          <cell r="I26009">
            <v>0.511</v>
          </cell>
          <cell r="J26009">
            <v>0.511</v>
          </cell>
        </row>
        <row r="26010">
          <cell r="F26010" t="str">
            <v>芋老线</v>
          </cell>
          <cell r="G26010" t="str">
            <v>VQA5430321</v>
          </cell>
          <cell r="H26010">
            <v>0</v>
          </cell>
          <cell r="I26010">
            <v>0.572</v>
          </cell>
          <cell r="J26010">
            <v>0.572</v>
          </cell>
        </row>
        <row r="26011">
          <cell r="F26011" t="str">
            <v>泉志线</v>
          </cell>
          <cell r="G26011" t="str">
            <v>VRF1430321</v>
          </cell>
          <cell r="H26011">
            <v>0</v>
          </cell>
          <cell r="I26011">
            <v>0.348</v>
          </cell>
          <cell r="J26011">
            <v>0.348</v>
          </cell>
        </row>
        <row r="26012">
          <cell r="F26012" t="str">
            <v>白板线</v>
          </cell>
          <cell r="G26012" t="str">
            <v>C25D430321</v>
          </cell>
          <cell r="H26012">
            <v>0</v>
          </cell>
          <cell r="I26012">
            <v>1.251</v>
          </cell>
          <cell r="J26012">
            <v>1.251</v>
          </cell>
        </row>
        <row r="26013">
          <cell r="F26013" t="str">
            <v>庙杨线</v>
          </cell>
          <cell r="G26013" t="str">
            <v>VR29430321</v>
          </cell>
          <cell r="H26013">
            <v>0</v>
          </cell>
          <cell r="I26013">
            <v>0.418</v>
          </cell>
          <cell r="J26013">
            <v>0.418</v>
          </cell>
        </row>
        <row r="26014">
          <cell r="F26014" t="str">
            <v>蹚学线</v>
          </cell>
          <cell r="G26014" t="str">
            <v>C20A430321</v>
          </cell>
          <cell r="H26014">
            <v>0</v>
          </cell>
          <cell r="I26014">
            <v>3.95</v>
          </cell>
          <cell r="J26014">
            <v>3.95</v>
          </cell>
        </row>
        <row r="26015">
          <cell r="F26015" t="str">
            <v>枫沙线</v>
          </cell>
          <cell r="G26015" t="str">
            <v>C20I430321</v>
          </cell>
          <cell r="H26015">
            <v>0</v>
          </cell>
          <cell r="I26015">
            <v>1.56</v>
          </cell>
          <cell r="J26015">
            <v>1.56</v>
          </cell>
        </row>
        <row r="26016">
          <cell r="F26016" t="str">
            <v>月新线</v>
          </cell>
          <cell r="G26016" t="str">
            <v>C709430321</v>
          </cell>
          <cell r="H26016">
            <v>0</v>
          </cell>
          <cell r="I26016">
            <v>2.16</v>
          </cell>
          <cell r="J26016">
            <v>2.16</v>
          </cell>
        </row>
        <row r="26017">
          <cell r="F26017" t="str">
            <v>金老线</v>
          </cell>
          <cell r="G26017" t="str">
            <v>C77C430321</v>
          </cell>
          <cell r="H26017">
            <v>0</v>
          </cell>
          <cell r="I26017">
            <v>0.908</v>
          </cell>
          <cell r="J26017">
            <v>0.908</v>
          </cell>
        </row>
        <row r="26018">
          <cell r="F26018" t="str">
            <v>大罗线</v>
          </cell>
          <cell r="G26018" t="str">
            <v>VRI5430321</v>
          </cell>
          <cell r="H26018">
            <v>0</v>
          </cell>
          <cell r="I26018">
            <v>0.209</v>
          </cell>
          <cell r="J26018">
            <v>0.209</v>
          </cell>
        </row>
        <row r="26019">
          <cell r="F26019" t="str">
            <v>供郭线</v>
          </cell>
          <cell r="G26019" t="str">
            <v>C58A430321</v>
          </cell>
          <cell r="H26019">
            <v>0</v>
          </cell>
          <cell r="I26019">
            <v>0.57</v>
          </cell>
          <cell r="J26019">
            <v>0.57</v>
          </cell>
        </row>
        <row r="26020">
          <cell r="F26020" t="str">
            <v>黄殷线</v>
          </cell>
          <cell r="G26020" t="str">
            <v>CZA1430321</v>
          </cell>
          <cell r="H26020">
            <v>0</v>
          </cell>
          <cell r="I26020">
            <v>0.466</v>
          </cell>
          <cell r="J26020">
            <v>0.466</v>
          </cell>
        </row>
        <row r="26021">
          <cell r="F26021" t="str">
            <v>雅郭线</v>
          </cell>
          <cell r="G26021" t="str">
            <v>VQ67430321</v>
          </cell>
          <cell r="H26021">
            <v>0</v>
          </cell>
          <cell r="I26021">
            <v>0.49</v>
          </cell>
          <cell r="J26021">
            <v>0.49</v>
          </cell>
        </row>
        <row r="26022">
          <cell r="F26022" t="str">
            <v>黄殷线</v>
          </cell>
          <cell r="G26022" t="str">
            <v>VQ69430321</v>
          </cell>
          <cell r="H26022">
            <v>0</v>
          </cell>
          <cell r="I26022">
            <v>0.35</v>
          </cell>
          <cell r="J26022">
            <v>0.35</v>
          </cell>
        </row>
        <row r="26023">
          <cell r="F26023" t="str">
            <v>茶华线</v>
          </cell>
          <cell r="G26023" t="str">
            <v>C150430321</v>
          </cell>
          <cell r="H26023">
            <v>2.571</v>
          </cell>
          <cell r="I26023">
            <v>5.709</v>
          </cell>
          <cell r="J26023">
            <v>3.138</v>
          </cell>
        </row>
        <row r="26024">
          <cell r="F26024" t="str">
            <v>贯彭线</v>
          </cell>
          <cell r="G26024" t="str">
            <v>VRR6430321</v>
          </cell>
          <cell r="H26024">
            <v>0</v>
          </cell>
          <cell r="I26024">
            <v>1.144</v>
          </cell>
          <cell r="J26024">
            <v>1.144</v>
          </cell>
        </row>
        <row r="26025">
          <cell r="F26025" t="str">
            <v>新邓线</v>
          </cell>
          <cell r="G26025" t="str">
            <v>VRZ0430321</v>
          </cell>
          <cell r="H26025">
            <v>0</v>
          </cell>
          <cell r="I26025">
            <v>1.282</v>
          </cell>
          <cell r="J26025">
            <v>1.282</v>
          </cell>
        </row>
        <row r="26026">
          <cell r="F26026" t="str">
            <v>油山线</v>
          </cell>
          <cell r="G26026" t="str">
            <v>C26J430321</v>
          </cell>
          <cell r="H26026">
            <v>0</v>
          </cell>
          <cell r="I26026">
            <v>0.74</v>
          </cell>
          <cell r="J26026">
            <v>0.74</v>
          </cell>
        </row>
        <row r="26027">
          <cell r="F26027" t="str">
            <v>刘曾线</v>
          </cell>
          <cell r="G26027" t="str">
            <v>VQ89430321</v>
          </cell>
          <cell r="H26027">
            <v>0</v>
          </cell>
          <cell r="I26027">
            <v>0.258</v>
          </cell>
          <cell r="J26027">
            <v>0.258</v>
          </cell>
        </row>
        <row r="26028">
          <cell r="F26028" t="str">
            <v>石三线</v>
          </cell>
          <cell r="G26028" t="str">
            <v>C66J430321</v>
          </cell>
          <cell r="H26028">
            <v>0</v>
          </cell>
          <cell r="I26028">
            <v>4.508</v>
          </cell>
          <cell r="J26028">
            <v>4.508</v>
          </cell>
        </row>
        <row r="26029">
          <cell r="F26029" t="str">
            <v>龚周线</v>
          </cell>
          <cell r="G26029" t="str">
            <v>VRF6430321</v>
          </cell>
          <cell r="H26029">
            <v>0</v>
          </cell>
          <cell r="I26029">
            <v>1.271</v>
          </cell>
          <cell r="J26029">
            <v>1.271</v>
          </cell>
        </row>
        <row r="26030">
          <cell r="F26030" t="str">
            <v>庙平线</v>
          </cell>
          <cell r="G26030" t="str">
            <v>VRG4430321</v>
          </cell>
          <cell r="H26030">
            <v>0</v>
          </cell>
          <cell r="I26030">
            <v>0.421</v>
          </cell>
          <cell r="J26030">
            <v>0.421</v>
          </cell>
        </row>
        <row r="26031">
          <cell r="F26031" t="str">
            <v>石莲线</v>
          </cell>
          <cell r="G26031" t="str">
            <v>VRG5430321</v>
          </cell>
          <cell r="H26031">
            <v>0</v>
          </cell>
          <cell r="I26031">
            <v>0.768</v>
          </cell>
          <cell r="J26031">
            <v>0.768</v>
          </cell>
        </row>
        <row r="26032">
          <cell r="F26032" t="str">
            <v>牛茅线</v>
          </cell>
          <cell r="G26032" t="str">
            <v>C25K430321</v>
          </cell>
          <cell r="H26032">
            <v>0</v>
          </cell>
          <cell r="I26032">
            <v>1.281</v>
          </cell>
          <cell r="J26032">
            <v>1.281</v>
          </cell>
        </row>
        <row r="26033">
          <cell r="F26033" t="str">
            <v>清殷线</v>
          </cell>
          <cell r="G26033" t="str">
            <v>C70J430321</v>
          </cell>
          <cell r="H26033">
            <v>0</v>
          </cell>
          <cell r="I26033">
            <v>0.459</v>
          </cell>
          <cell r="J26033">
            <v>0.459</v>
          </cell>
        </row>
        <row r="26034">
          <cell r="F26034" t="str">
            <v>茶赋线</v>
          </cell>
          <cell r="G26034" t="str">
            <v>C203430321</v>
          </cell>
          <cell r="H26034">
            <v>2.106</v>
          </cell>
          <cell r="I26034">
            <v>3.619</v>
          </cell>
          <cell r="J26034">
            <v>1.513</v>
          </cell>
        </row>
        <row r="26035">
          <cell r="F26035" t="str">
            <v>油山线</v>
          </cell>
          <cell r="G26035" t="str">
            <v>C26J430321</v>
          </cell>
          <cell r="H26035">
            <v>0</v>
          </cell>
          <cell r="I26035">
            <v>0.257</v>
          </cell>
          <cell r="J26035">
            <v>0.257</v>
          </cell>
        </row>
        <row r="26036">
          <cell r="F26036" t="str">
            <v>三金线</v>
          </cell>
          <cell r="G26036" t="str">
            <v>C59E430321</v>
          </cell>
          <cell r="H26036">
            <v>0</v>
          </cell>
          <cell r="I26036">
            <v>1.66</v>
          </cell>
          <cell r="J26036">
            <v>1.66</v>
          </cell>
        </row>
        <row r="26037">
          <cell r="F26037" t="str">
            <v>刘楚线</v>
          </cell>
          <cell r="G26037" t="str">
            <v>C68A430321</v>
          </cell>
          <cell r="H26037">
            <v>0</v>
          </cell>
          <cell r="I26037">
            <v>1.311</v>
          </cell>
          <cell r="J26037">
            <v>1.311</v>
          </cell>
        </row>
        <row r="26038">
          <cell r="F26038" t="str">
            <v>张王线</v>
          </cell>
          <cell r="G26038" t="str">
            <v>VQ33430321</v>
          </cell>
          <cell r="H26038">
            <v>0</v>
          </cell>
          <cell r="I26038">
            <v>0.416</v>
          </cell>
          <cell r="J26038">
            <v>0.416</v>
          </cell>
        </row>
        <row r="26039">
          <cell r="F26039" t="str">
            <v>黄黄线</v>
          </cell>
          <cell r="G26039" t="str">
            <v>VQ36430321</v>
          </cell>
          <cell r="H26039">
            <v>0</v>
          </cell>
          <cell r="I26039">
            <v>0.821</v>
          </cell>
          <cell r="J26039">
            <v>0.821</v>
          </cell>
        </row>
        <row r="26040">
          <cell r="F26040" t="str">
            <v>曾罗线</v>
          </cell>
          <cell r="G26040" t="str">
            <v>VQ45430321</v>
          </cell>
          <cell r="H26040">
            <v>0</v>
          </cell>
          <cell r="I26040">
            <v>0.912</v>
          </cell>
          <cell r="J26040">
            <v>0.912</v>
          </cell>
        </row>
        <row r="26041">
          <cell r="F26041" t="str">
            <v>晏枫线</v>
          </cell>
          <cell r="G26041" t="str">
            <v>C15E430321</v>
          </cell>
          <cell r="H26041">
            <v>1.437</v>
          </cell>
          <cell r="I26041">
            <v>3.436</v>
          </cell>
          <cell r="J26041">
            <v>1.999</v>
          </cell>
        </row>
        <row r="26042">
          <cell r="F26042" t="str">
            <v>红新线</v>
          </cell>
          <cell r="G26042" t="str">
            <v>C78B430321</v>
          </cell>
          <cell r="H26042">
            <v>0</v>
          </cell>
          <cell r="I26042">
            <v>4.867</v>
          </cell>
          <cell r="J26042">
            <v>4.867</v>
          </cell>
        </row>
        <row r="26043">
          <cell r="F26043" t="str">
            <v>金燕线</v>
          </cell>
          <cell r="G26043" t="str">
            <v>C48J430321</v>
          </cell>
          <cell r="H26043">
            <v>0</v>
          </cell>
          <cell r="I26043">
            <v>0.508</v>
          </cell>
          <cell r="J26043">
            <v>0.508</v>
          </cell>
        </row>
        <row r="26044">
          <cell r="F26044" t="str">
            <v>桐太线</v>
          </cell>
          <cell r="G26044" t="str">
            <v>C72C430321</v>
          </cell>
          <cell r="H26044">
            <v>0</v>
          </cell>
          <cell r="I26044">
            <v>0.917</v>
          </cell>
          <cell r="J26044">
            <v>0.917</v>
          </cell>
        </row>
        <row r="26045">
          <cell r="F26045" t="str">
            <v>王彭线</v>
          </cell>
          <cell r="G26045" t="str">
            <v>VQF2430321</v>
          </cell>
          <cell r="H26045">
            <v>0</v>
          </cell>
          <cell r="I26045">
            <v>0.63</v>
          </cell>
          <cell r="J26045">
            <v>0.63</v>
          </cell>
        </row>
        <row r="26046">
          <cell r="F26046" t="str">
            <v>曹李线</v>
          </cell>
          <cell r="G26046" t="str">
            <v>VQG4430321</v>
          </cell>
          <cell r="H26046">
            <v>0</v>
          </cell>
          <cell r="I26046">
            <v>0.262</v>
          </cell>
          <cell r="J26046">
            <v>0.262</v>
          </cell>
        </row>
        <row r="26047">
          <cell r="F26047" t="str">
            <v>郭武线</v>
          </cell>
          <cell r="G26047" t="str">
            <v>C06N430321</v>
          </cell>
          <cell r="H26047">
            <v>0</v>
          </cell>
          <cell r="I26047">
            <v>2.21</v>
          </cell>
          <cell r="J26047">
            <v>2.21</v>
          </cell>
        </row>
        <row r="26048">
          <cell r="G26048" t="str">
            <v>V000</v>
          </cell>
          <cell r="H26048">
            <v>0</v>
          </cell>
          <cell r="I26048">
            <v>0.482</v>
          </cell>
          <cell r="J26048">
            <v>0.482</v>
          </cell>
        </row>
        <row r="26049">
          <cell r="F26049" t="str">
            <v>彭陈线</v>
          </cell>
          <cell r="G26049" t="str">
            <v>VQH4430321</v>
          </cell>
          <cell r="H26049">
            <v>0</v>
          </cell>
          <cell r="I26049">
            <v>0.996</v>
          </cell>
          <cell r="J26049">
            <v>0.996</v>
          </cell>
        </row>
        <row r="26050">
          <cell r="F26050" t="str">
            <v>郭郭线</v>
          </cell>
          <cell r="G26050" t="str">
            <v>VQI0430321</v>
          </cell>
          <cell r="H26050">
            <v>0</v>
          </cell>
          <cell r="I26050">
            <v>0.44</v>
          </cell>
          <cell r="J26050">
            <v>0.44</v>
          </cell>
        </row>
        <row r="26051">
          <cell r="F26051" t="str">
            <v>窑袁线</v>
          </cell>
          <cell r="G26051" t="str">
            <v>VQI2430321</v>
          </cell>
          <cell r="H26051">
            <v>0</v>
          </cell>
          <cell r="I26051">
            <v>0.589</v>
          </cell>
          <cell r="J26051">
            <v>0.589</v>
          </cell>
        </row>
        <row r="26052">
          <cell r="F26052" t="str">
            <v>接列线</v>
          </cell>
          <cell r="G26052" t="str">
            <v>C67B430321</v>
          </cell>
          <cell r="H26052">
            <v>0</v>
          </cell>
          <cell r="I26052">
            <v>1.428</v>
          </cell>
          <cell r="J26052">
            <v>1.428</v>
          </cell>
        </row>
        <row r="26053">
          <cell r="F26053" t="str">
            <v>郭齐线</v>
          </cell>
          <cell r="G26053" t="str">
            <v>VQ14430321</v>
          </cell>
          <cell r="H26053">
            <v>0</v>
          </cell>
          <cell r="I26053">
            <v>0.413</v>
          </cell>
          <cell r="J26053">
            <v>0.413</v>
          </cell>
        </row>
        <row r="26054">
          <cell r="F26054" t="str">
            <v>又八线</v>
          </cell>
          <cell r="G26054" t="str">
            <v>Y091430321</v>
          </cell>
          <cell r="H26054">
            <v>0</v>
          </cell>
          <cell r="I26054">
            <v>1.007</v>
          </cell>
          <cell r="J26054">
            <v>1.007</v>
          </cell>
        </row>
        <row r="26055">
          <cell r="F26055" t="str">
            <v>在上线</v>
          </cell>
          <cell r="G26055" t="str">
            <v>VRF7430321</v>
          </cell>
          <cell r="H26055">
            <v>0</v>
          </cell>
          <cell r="I26055">
            <v>0.441</v>
          </cell>
          <cell r="J26055">
            <v>0.441</v>
          </cell>
        </row>
        <row r="26056">
          <cell r="F26056" t="str">
            <v>郭大线</v>
          </cell>
          <cell r="G26056" t="str">
            <v>VRF9430321</v>
          </cell>
          <cell r="H26056">
            <v>0</v>
          </cell>
          <cell r="I26056">
            <v>0.427</v>
          </cell>
          <cell r="J26056">
            <v>0.427</v>
          </cell>
        </row>
        <row r="26057">
          <cell r="F26057" t="str">
            <v>文西线</v>
          </cell>
          <cell r="G26057" t="str">
            <v>C30H430321</v>
          </cell>
          <cell r="H26057">
            <v>0</v>
          </cell>
          <cell r="I26057">
            <v>1.498</v>
          </cell>
          <cell r="J26057">
            <v>1.498</v>
          </cell>
        </row>
        <row r="26058">
          <cell r="F26058" t="str">
            <v>月新线</v>
          </cell>
          <cell r="G26058" t="str">
            <v>C709430321</v>
          </cell>
          <cell r="H26058">
            <v>2.164</v>
          </cell>
          <cell r="I26058">
            <v>4.628</v>
          </cell>
          <cell r="J26058">
            <v>2.464</v>
          </cell>
        </row>
        <row r="26059">
          <cell r="F26059" t="str">
            <v>大一线</v>
          </cell>
          <cell r="G26059" t="str">
            <v>C01A430321</v>
          </cell>
          <cell r="H26059">
            <v>0</v>
          </cell>
          <cell r="I26059">
            <v>0.298</v>
          </cell>
          <cell r="J26059">
            <v>0.298</v>
          </cell>
        </row>
        <row r="26060">
          <cell r="F26060" t="str">
            <v>方西线</v>
          </cell>
          <cell r="G26060" t="str">
            <v>C191430321</v>
          </cell>
          <cell r="H26060">
            <v>1.44</v>
          </cell>
          <cell r="I26060">
            <v>2.583</v>
          </cell>
          <cell r="J26060">
            <v>1.143</v>
          </cell>
        </row>
        <row r="26061">
          <cell r="F26061" t="str">
            <v>泉陈线</v>
          </cell>
          <cell r="G26061" t="str">
            <v>C61J430321</v>
          </cell>
          <cell r="H26061">
            <v>0</v>
          </cell>
          <cell r="I26061">
            <v>1.331</v>
          </cell>
          <cell r="J26061">
            <v>1.331</v>
          </cell>
        </row>
        <row r="26062">
          <cell r="F26062" t="str">
            <v>油山线</v>
          </cell>
          <cell r="G26062" t="str">
            <v>C26J430321</v>
          </cell>
          <cell r="H26062">
            <v>0</v>
          </cell>
          <cell r="I26062">
            <v>0.309</v>
          </cell>
          <cell r="J26062">
            <v>0.309</v>
          </cell>
        </row>
        <row r="26063">
          <cell r="F26063" t="str">
            <v>梅林桥镇-梅林桥镇</v>
          </cell>
          <cell r="G26063" t="str">
            <v>Y358430321</v>
          </cell>
          <cell r="H26063">
            <v>1.151</v>
          </cell>
          <cell r="I26063">
            <v>3.082</v>
          </cell>
          <cell r="J26063">
            <v>1.931</v>
          </cell>
        </row>
        <row r="26064">
          <cell r="F26064" t="str">
            <v>杨白线</v>
          </cell>
          <cell r="G26064" t="str">
            <v>C64J430321</v>
          </cell>
          <cell r="H26064">
            <v>0</v>
          </cell>
          <cell r="I26064">
            <v>0.307</v>
          </cell>
          <cell r="J26064">
            <v>0.307</v>
          </cell>
        </row>
        <row r="26065">
          <cell r="F26065" t="str">
            <v>芦野线</v>
          </cell>
          <cell r="G26065" t="str">
            <v>C207430321</v>
          </cell>
          <cell r="H26065">
            <v>1.523</v>
          </cell>
          <cell r="I26065">
            <v>1.753</v>
          </cell>
          <cell r="J26065">
            <v>0.23</v>
          </cell>
        </row>
        <row r="26066">
          <cell r="F26066" t="str">
            <v>老石线</v>
          </cell>
          <cell r="G26066" t="str">
            <v>VQC3430321</v>
          </cell>
          <cell r="H26066">
            <v>0</v>
          </cell>
          <cell r="I26066">
            <v>0.215</v>
          </cell>
          <cell r="J26066">
            <v>0.215</v>
          </cell>
        </row>
        <row r="26067">
          <cell r="F26067" t="str">
            <v>学日线</v>
          </cell>
          <cell r="G26067" t="str">
            <v>C28J430321</v>
          </cell>
          <cell r="H26067">
            <v>0</v>
          </cell>
          <cell r="I26067">
            <v>0.878</v>
          </cell>
          <cell r="J26067">
            <v>0.878</v>
          </cell>
        </row>
        <row r="26068">
          <cell r="G26068" t="str">
            <v>V000</v>
          </cell>
          <cell r="H26068">
            <v>0</v>
          </cell>
          <cell r="I26068">
            <v>0.152</v>
          </cell>
          <cell r="J26068">
            <v>0.152</v>
          </cell>
        </row>
        <row r="26069">
          <cell r="F26069" t="str">
            <v>杨河线</v>
          </cell>
          <cell r="G26069" t="str">
            <v>C00L430321</v>
          </cell>
          <cell r="H26069">
            <v>0</v>
          </cell>
          <cell r="I26069">
            <v>1.694</v>
          </cell>
          <cell r="J26069">
            <v>1.694</v>
          </cell>
        </row>
        <row r="26070">
          <cell r="F26070" t="str">
            <v>升柳线</v>
          </cell>
          <cell r="G26070" t="str">
            <v>C76C430321</v>
          </cell>
          <cell r="H26070">
            <v>0</v>
          </cell>
          <cell r="I26070">
            <v>1.434</v>
          </cell>
          <cell r="J26070">
            <v>1.434</v>
          </cell>
        </row>
        <row r="26071">
          <cell r="F26071" t="str">
            <v>一彭线</v>
          </cell>
          <cell r="G26071" t="str">
            <v>VQ78430321</v>
          </cell>
          <cell r="H26071">
            <v>0</v>
          </cell>
          <cell r="I26071">
            <v>0.763</v>
          </cell>
          <cell r="J26071">
            <v>0.763</v>
          </cell>
        </row>
        <row r="26072">
          <cell r="F26072" t="str">
            <v>金村线</v>
          </cell>
          <cell r="G26072" t="str">
            <v>C084430321</v>
          </cell>
          <cell r="H26072">
            <v>1.329</v>
          </cell>
          <cell r="I26072">
            <v>4.513</v>
          </cell>
          <cell r="J26072">
            <v>3.184</v>
          </cell>
        </row>
        <row r="26073">
          <cell r="F26073" t="str">
            <v>旦杨线</v>
          </cell>
          <cell r="G26073" t="str">
            <v>C35L430321</v>
          </cell>
          <cell r="H26073">
            <v>0</v>
          </cell>
          <cell r="I26073">
            <v>1.614</v>
          </cell>
          <cell r="J26073">
            <v>1.614</v>
          </cell>
        </row>
        <row r="26074">
          <cell r="F26074" t="str">
            <v>村菱线</v>
          </cell>
          <cell r="G26074" t="str">
            <v>C83K430321</v>
          </cell>
          <cell r="H26074">
            <v>0</v>
          </cell>
          <cell r="I26074">
            <v>2.678</v>
          </cell>
          <cell r="J26074">
            <v>2.678</v>
          </cell>
        </row>
        <row r="26075">
          <cell r="F26075" t="str">
            <v>胡梅线</v>
          </cell>
          <cell r="G26075" t="str">
            <v>VTF4430321</v>
          </cell>
          <cell r="H26075">
            <v>0</v>
          </cell>
          <cell r="I26075">
            <v>0.66</v>
          </cell>
          <cell r="J26075">
            <v>0.66</v>
          </cell>
        </row>
        <row r="26076">
          <cell r="F26076" t="str">
            <v>万下线</v>
          </cell>
          <cell r="G26076" t="str">
            <v>C077430321</v>
          </cell>
          <cell r="H26076">
            <v>0.959</v>
          </cell>
          <cell r="I26076">
            <v>1.646</v>
          </cell>
          <cell r="J26076">
            <v>0.687</v>
          </cell>
        </row>
        <row r="26077">
          <cell r="F26077" t="str">
            <v>紫周线</v>
          </cell>
          <cell r="G26077" t="str">
            <v>C078430321</v>
          </cell>
          <cell r="H26077">
            <v>1.041</v>
          </cell>
          <cell r="I26077">
            <v>1.743</v>
          </cell>
          <cell r="J26077">
            <v>0.702</v>
          </cell>
        </row>
        <row r="26078">
          <cell r="F26078" t="str">
            <v>老凤线</v>
          </cell>
          <cell r="G26078" t="str">
            <v>C24L430321</v>
          </cell>
          <cell r="H26078">
            <v>0</v>
          </cell>
          <cell r="I26078">
            <v>2.029</v>
          </cell>
          <cell r="J26078">
            <v>2.029</v>
          </cell>
        </row>
        <row r="26079">
          <cell r="F26079" t="str">
            <v>林中线</v>
          </cell>
          <cell r="G26079" t="str">
            <v>C33L430321</v>
          </cell>
          <cell r="H26079">
            <v>0</v>
          </cell>
          <cell r="I26079">
            <v>2.882</v>
          </cell>
          <cell r="J26079">
            <v>2.882</v>
          </cell>
        </row>
        <row r="26080">
          <cell r="F26080" t="str">
            <v>李南线</v>
          </cell>
          <cell r="G26080" t="str">
            <v>VTD6430321</v>
          </cell>
          <cell r="H26080">
            <v>0</v>
          </cell>
          <cell r="I26080">
            <v>0.309</v>
          </cell>
          <cell r="J26080">
            <v>0.309</v>
          </cell>
        </row>
        <row r="26081">
          <cell r="F26081" t="str">
            <v>黄胡线</v>
          </cell>
          <cell r="G26081" t="str">
            <v>VTG0430321</v>
          </cell>
          <cell r="H26081">
            <v>0</v>
          </cell>
          <cell r="I26081">
            <v>1.066</v>
          </cell>
          <cell r="J26081">
            <v>1.066</v>
          </cell>
        </row>
        <row r="26082">
          <cell r="F26082" t="str">
            <v>商陶线</v>
          </cell>
          <cell r="G26082" t="str">
            <v>VT51430321</v>
          </cell>
          <cell r="H26082">
            <v>0</v>
          </cell>
          <cell r="I26082">
            <v>0.24</v>
          </cell>
          <cell r="J26082">
            <v>0.24</v>
          </cell>
        </row>
        <row r="26083">
          <cell r="F26083" t="str">
            <v>王坝线</v>
          </cell>
          <cell r="G26083" t="str">
            <v>VTZ8430321</v>
          </cell>
          <cell r="H26083">
            <v>0</v>
          </cell>
          <cell r="I26083">
            <v>0.488</v>
          </cell>
          <cell r="J26083">
            <v>0.488</v>
          </cell>
        </row>
        <row r="26084">
          <cell r="F26084" t="str">
            <v>端劣线</v>
          </cell>
          <cell r="G26084" t="str">
            <v>C091430321</v>
          </cell>
          <cell r="H26084">
            <v>2.502</v>
          </cell>
          <cell r="I26084">
            <v>4.722</v>
          </cell>
          <cell r="J26084">
            <v>2.22</v>
          </cell>
        </row>
        <row r="26085">
          <cell r="F26085" t="str">
            <v>杏赵线</v>
          </cell>
          <cell r="G26085" t="str">
            <v>C20L430321</v>
          </cell>
          <cell r="H26085">
            <v>0</v>
          </cell>
          <cell r="I26085">
            <v>2.797</v>
          </cell>
          <cell r="J26085">
            <v>2.797</v>
          </cell>
        </row>
        <row r="26086">
          <cell r="F26086" t="str">
            <v>北荷线</v>
          </cell>
          <cell r="G26086" t="str">
            <v>C23L430321</v>
          </cell>
          <cell r="H26086">
            <v>0</v>
          </cell>
          <cell r="I26086">
            <v>0.771</v>
          </cell>
          <cell r="J26086">
            <v>0.771</v>
          </cell>
        </row>
        <row r="26087">
          <cell r="F26087" t="str">
            <v>铁猫线</v>
          </cell>
          <cell r="G26087" t="str">
            <v>C75L430321</v>
          </cell>
          <cell r="H26087">
            <v>0</v>
          </cell>
          <cell r="I26087">
            <v>1.888</v>
          </cell>
          <cell r="J26087">
            <v>1.888</v>
          </cell>
        </row>
        <row r="26088">
          <cell r="F26088" t="str">
            <v>马齐线</v>
          </cell>
          <cell r="G26088" t="str">
            <v>VTW7430321</v>
          </cell>
          <cell r="H26088">
            <v>0</v>
          </cell>
          <cell r="I26088">
            <v>0.317</v>
          </cell>
          <cell r="J26088">
            <v>0.317</v>
          </cell>
        </row>
        <row r="26089">
          <cell r="F26089" t="str">
            <v>回荷线</v>
          </cell>
          <cell r="G26089" t="str">
            <v>VUA3430321</v>
          </cell>
          <cell r="H26089">
            <v>0</v>
          </cell>
          <cell r="I26089">
            <v>1.226</v>
          </cell>
          <cell r="J26089">
            <v>1.226</v>
          </cell>
        </row>
        <row r="26090">
          <cell r="F26090" t="str">
            <v>万周线</v>
          </cell>
          <cell r="G26090" t="str">
            <v>C114430321</v>
          </cell>
          <cell r="H26090">
            <v>1.688</v>
          </cell>
          <cell r="I26090">
            <v>2.4</v>
          </cell>
          <cell r="J26090">
            <v>0.712</v>
          </cell>
        </row>
        <row r="26091">
          <cell r="F26091" t="str">
            <v>周石线</v>
          </cell>
          <cell r="G26091" t="str">
            <v>C34L430321</v>
          </cell>
          <cell r="H26091">
            <v>0</v>
          </cell>
          <cell r="I26091">
            <v>1.644</v>
          </cell>
          <cell r="J26091">
            <v>1.644</v>
          </cell>
        </row>
        <row r="26092">
          <cell r="F26092" t="str">
            <v>铁高线</v>
          </cell>
          <cell r="G26092" t="str">
            <v>C64K430321</v>
          </cell>
          <cell r="H26092">
            <v>0</v>
          </cell>
          <cell r="I26092">
            <v>0.88</v>
          </cell>
          <cell r="J26092">
            <v>0.88</v>
          </cell>
        </row>
        <row r="26093">
          <cell r="F26093" t="str">
            <v>G马线</v>
          </cell>
          <cell r="G26093" t="str">
            <v>VT18430321</v>
          </cell>
          <cell r="H26093">
            <v>0</v>
          </cell>
          <cell r="I26093">
            <v>1.283</v>
          </cell>
          <cell r="J26093">
            <v>1.283</v>
          </cell>
        </row>
        <row r="26094">
          <cell r="F26094" t="str">
            <v>商段线</v>
          </cell>
          <cell r="G26094" t="str">
            <v>VT21430321</v>
          </cell>
          <cell r="H26094">
            <v>0</v>
          </cell>
          <cell r="I26094">
            <v>0.99</v>
          </cell>
          <cell r="J26094">
            <v>0.99</v>
          </cell>
        </row>
        <row r="26095">
          <cell r="F26095" t="str">
            <v>泉养线</v>
          </cell>
          <cell r="G26095" t="str">
            <v>VT27430321</v>
          </cell>
          <cell r="H26095">
            <v>0</v>
          </cell>
          <cell r="I26095">
            <v>1.014</v>
          </cell>
          <cell r="J26095">
            <v>1.014</v>
          </cell>
        </row>
        <row r="26096">
          <cell r="F26096" t="str">
            <v>柱拗线</v>
          </cell>
          <cell r="G26096" t="str">
            <v>X075430321</v>
          </cell>
          <cell r="H26096">
            <v>7.483</v>
          </cell>
          <cell r="I26096">
            <v>7.547</v>
          </cell>
          <cell r="J26096">
            <v>0.064</v>
          </cell>
        </row>
        <row r="26097">
          <cell r="F26097" t="str">
            <v>枧从线</v>
          </cell>
          <cell r="G26097" t="str">
            <v>C64D430321</v>
          </cell>
          <cell r="H26097">
            <v>0</v>
          </cell>
          <cell r="I26097">
            <v>1.056</v>
          </cell>
          <cell r="J26097">
            <v>1.056</v>
          </cell>
        </row>
        <row r="26098">
          <cell r="F26098" t="str">
            <v>金王线</v>
          </cell>
          <cell r="G26098" t="str">
            <v>C78K430321</v>
          </cell>
          <cell r="H26098">
            <v>0</v>
          </cell>
          <cell r="I26098">
            <v>2.605</v>
          </cell>
          <cell r="J26098">
            <v>2.605</v>
          </cell>
        </row>
        <row r="26099">
          <cell r="F26099" t="str">
            <v>村石线</v>
          </cell>
          <cell r="G26099" t="str">
            <v>C81K430321</v>
          </cell>
          <cell r="H26099">
            <v>0</v>
          </cell>
          <cell r="I26099">
            <v>2.765</v>
          </cell>
          <cell r="J26099">
            <v>2.765</v>
          </cell>
        </row>
        <row r="26100">
          <cell r="F26100" t="str">
            <v>冲林线</v>
          </cell>
          <cell r="G26100" t="str">
            <v>VTQ6430321</v>
          </cell>
          <cell r="H26100">
            <v>0</v>
          </cell>
          <cell r="I26100">
            <v>1.356</v>
          </cell>
          <cell r="J26100">
            <v>1.356</v>
          </cell>
        </row>
        <row r="26101">
          <cell r="F26101" t="str">
            <v>老武线</v>
          </cell>
          <cell r="G26101" t="str">
            <v>C78N430321</v>
          </cell>
          <cell r="H26101">
            <v>0</v>
          </cell>
          <cell r="I26101">
            <v>1.904</v>
          </cell>
          <cell r="J26101">
            <v>1.904</v>
          </cell>
        </row>
        <row r="26102">
          <cell r="F26102" t="str">
            <v>赖晓线</v>
          </cell>
          <cell r="G26102" t="str">
            <v>C84K430321</v>
          </cell>
          <cell r="H26102">
            <v>0</v>
          </cell>
          <cell r="I26102">
            <v>0.767</v>
          </cell>
          <cell r="J26102">
            <v>0.767</v>
          </cell>
        </row>
        <row r="26103">
          <cell r="F26103" t="str">
            <v>河木线</v>
          </cell>
          <cell r="G26103" t="str">
            <v>C10J430321</v>
          </cell>
          <cell r="H26103">
            <v>0</v>
          </cell>
          <cell r="I26103">
            <v>1.619</v>
          </cell>
          <cell r="J26103">
            <v>1.619</v>
          </cell>
        </row>
        <row r="26104">
          <cell r="F26104" t="str">
            <v>陈学线</v>
          </cell>
          <cell r="G26104" t="str">
            <v>C110430321</v>
          </cell>
          <cell r="H26104">
            <v>1.958</v>
          </cell>
          <cell r="I26104">
            <v>3.638</v>
          </cell>
          <cell r="J26104">
            <v>1.68</v>
          </cell>
        </row>
        <row r="26105">
          <cell r="F26105" t="str">
            <v>袁长线</v>
          </cell>
          <cell r="G26105" t="str">
            <v>C42L430321</v>
          </cell>
          <cell r="H26105">
            <v>0</v>
          </cell>
          <cell r="I26105">
            <v>2.459</v>
          </cell>
          <cell r="J26105">
            <v>2.459</v>
          </cell>
        </row>
        <row r="26106">
          <cell r="F26106" t="str">
            <v>杨G线</v>
          </cell>
          <cell r="G26106" t="str">
            <v>C94J430321</v>
          </cell>
          <cell r="H26106">
            <v>4.577</v>
          </cell>
          <cell r="I26106">
            <v>5.318</v>
          </cell>
          <cell r="J26106">
            <v>0.741</v>
          </cell>
        </row>
        <row r="26107">
          <cell r="F26107" t="str">
            <v>曹齐线</v>
          </cell>
          <cell r="G26107" t="str">
            <v>VT90430321</v>
          </cell>
          <cell r="H26107">
            <v>0</v>
          </cell>
          <cell r="I26107">
            <v>0.188</v>
          </cell>
          <cell r="J26107">
            <v>0.188</v>
          </cell>
        </row>
        <row r="26108">
          <cell r="F26108" t="str">
            <v>G杨线</v>
          </cell>
          <cell r="G26108" t="str">
            <v>C06K430321</v>
          </cell>
          <cell r="H26108">
            <v>0</v>
          </cell>
          <cell r="I26108">
            <v>1.615</v>
          </cell>
          <cell r="J26108">
            <v>1.615</v>
          </cell>
        </row>
        <row r="26109">
          <cell r="F26109" t="str">
            <v>茅双线</v>
          </cell>
          <cell r="G26109" t="str">
            <v>C28L430321</v>
          </cell>
          <cell r="H26109">
            <v>0</v>
          </cell>
          <cell r="I26109">
            <v>2.289</v>
          </cell>
          <cell r="J26109">
            <v>2.289</v>
          </cell>
        </row>
        <row r="26110">
          <cell r="F26110" t="str">
            <v>G上线</v>
          </cell>
          <cell r="G26110" t="str">
            <v>C98K430321</v>
          </cell>
          <cell r="H26110">
            <v>0</v>
          </cell>
          <cell r="I26110">
            <v>0.575</v>
          </cell>
          <cell r="J26110">
            <v>0.575</v>
          </cell>
        </row>
        <row r="26111">
          <cell r="F26111" t="str">
            <v>毛向线</v>
          </cell>
          <cell r="G26111" t="str">
            <v>VTL1430321</v>
          </cell>
          <cell r="H26111">
            <v>0</v>
          </cell>
          <cell r="I26111">
            <v>0.849</v>
          </cell>
          <cell r="J26111">
            <v>0.849</v>
          </cell>
        </row>
        <row r="26112">
          <cell r="F26112" t="str">
            <v>龙马线</v>
          </cell>
          <cell r="G26112" t="str">
            <v>VTO8430321</v>
          </cell>
          <cell r="H26112">
            <v>0</v>
          </cell>
          <cell r="I26112">
            <v>0.891</v>
          </cell>
          <cell r="J26112">
            <v>0.891</v>
          </cell>
        </row>
        <row r="26113">
          <cell r="F26113" t="str">
            <v>陈庙线</v>
          </cell>
          <cell r="G26113" t="str">
            <v>C04K430321</v>
          </cell>
          <cell r="H26113">
            <v>0</v>
          </cell>
          <cell r="I26113">
            <v>1.404</v>
          </cell>
          <cell r="J26113">
            <v>1.404</v>
          </cell>
        </row>
        <row r="26114">
          <cell r="F26114" t="str">
            <v>茶晓线</v>
          </cell>
          <cell r="G26114" t="str">
            <v>C45L430321</v>
          </cell>
          <cell r="H26114">
            <v>0</v>
          </cell>
          <cell r="I26114">
            <v>1.333</v>
          </cell>
          <cell r="J26114">
            <v>1.333</v>
          </cell>
        </row>
        <row r="26115">
          <cell r="F26115" t="str">
            <v>老凤线</v>
          </cell>
          <cell r="G26115" t="str">
            <v>VTC2430321</v>
          </cell>
          <cell r="H26115">
            <v>0</v>
          </cell>
          <cell r="I26115">
            <v>0.736</v>
          </cell>
          <cell r="J26115">
            <v>0.736</v>
          </cell>
        </row>
        <row r="26116">
          <cell r="F26116" t="str">
            <v>刘刘线</v>
          </cell>
          <cell r="G26116" t="str">
            <v>VTC7430321</v>
          </cell>
          <cell r="H26116">
            <v>0</v>
          </cell>
          <cell r="I26116">
            <v>0.456</v>
          </cell>
          <cell r="J26116">
            <v>0.456</v>
          </cell>
        </row>
        <row r="26117">
          <cell r="F26117" t="str">
            <v>罗干线</v>
          </cell>
          <cell r="G26117" t="str">
            <v>C06J430321</v>
          </cell>
          <cell r="H26117">
            <v>0</v>
          </cell>
          <cell r="I26117">
            <v>1.709</v>
          </cell>
          <cell r="J26117">
            <v>1.709</v>
          </cell>
        </row>
        <row r="26118">
          <cell r="F26118" t="str">
            <v>生株线</v>
          </cell>
          <cell r="G26118" t="str">
            <v>C43L430321</v>
          </cell>
          <cell r="H26118">
            <v>0</v>
          </cell>
          <cell r="I26118">
            <v>0.782</v>
          </cell>
          <cell r="J26118">
            <v>0.782</v>
          </cell>
        </row>
        <row r="26119">
          <cell r="F26119" t="str">
            <v>柱村</v>
          </cell>
          <cell r="G26119" t="str">
            <v>C66K430321</v>
          </cell>
          <cell r="H26119">
            <v>0</v>
          </cell>
          <cell r="I26119">
            <v>0.891</v>
          </cell>
          <cell r="J26119">
            <v>0.891</v>
          </cell>
        </row>
        <row r="26120">
          <cell r="F26120" t="str">
            <v>曹天线</v>
          </cell>
          <cell r="G26120" t="str">
            <v>VT34430321</v>
          </cell>
          <cell r="H26120">
            <v>0</v>
          </cell>
          <cell r="I26120">
            <v>0.764</v>
          </cell>
          <cell r="J26120">
            <v>0.764</v>
          </cell>
        </row>
        <row r="26121">
          <cell r="F26121" t="str">
            <v>亲黄线</v>
          </cell>
          <cell r="G26121" t="str">
            <v>VT66430321</v>
          </cell>
          <cell r="H26121">
            <v>0</v>
          </cell>
          <cell r="I26121">
            <v>0.328</v>
          </cell>
          <cell r="J26121">
            <v>0.328</v>
          </cell>
        </row>
        <row r="26122">
          <cell r="F26122" t="str">
            <v>马何线</v>
          </cell>
          <cell r="G26122" t="str">
            <v>VT69430321</v>
          </cell>
          <cell r="H26122">
            <v>0</v>
          </cell>
          <cell r="I26122">
            <v>0.559</v>
          </cell>
          <cell r="J26122">
            <v>0.559</v>
          </cell>
        </row>
        <row r="26123">
          <cell r="F26123" t="str">
            <v>干尹线</v>
          </cell>
          <cell r="G26123" t="str">
            <v>VT72430321</v>
          </cell>
          <cell r="H26123">
            <v>0</v>
          </cell>
          <cell r="I26123">
            <v>0.63</v>
          </cell>
          <cell r="J26123">
            <v>0.63</v>
          </cell>
        </row>
        <row r="26124">
          <cell r="F26124" t="str">
            <v>敬刘线</v>
          </cell>
          <cell r="G26124" t="str">
            <v>VT83430321</v>
          </cell>
          <cell r="H26124">
            <v>0</v>
          </cell>
          <cell r="I26124">
            <v>0.224</v>
          </cell>
          <cell r="J26124">
            <v>0.224</v>
          </cell>
        </row>
        <row r="26125">
          <cell r="F26125" t="str">
            <v>小李线</v>
          </cell>
          <cell r="G26125" t="str">
            <v>VTC5430321</v>
          </cell>
          <cell r="H26125">
            <v>0</v>
          </cell>
          <cell r="I26125">
            <v>1.249</v>
          </cell>
          <cell r="J26125">
            <v>1.249</v>
          </cell>
        </row>
        <row r="26126">
          <cell r="F26126" t="str">
            <v>杉老线</v>
          </cell>
          <cell r="G26126" t="str">
            <v>C66D430321</v>
          </cell>
          <cell r="H26126">
            <v>0</v>
          </cell>
          <cell r="I26126">
            <v>3.811</v>
          </cell>
          <cell r="J26126">
            <v>3.811</v>
          </cell>
        </row>
        <row r="26127">
          <cell r="F26127" t="str">
            <v>G青线</v>
          </cell>
          <cell r="G26127" t="str">
            <v>C01L430321</v>
          </cell>
          <cell r="H26127">
            <v>0</v>
          </cell>
          <cell r="I26127">
            <v>2.269</v>
          </cell>
          <cell r="J26127">
            <v>2.269</v>
          </cell>
        </row>
        <row r="26128">
          <cell r="F26128" t="str">
            <v>太石线</v>
          </cell>
          <cell r="G26128" t="str">
            <v>C089430321</v>
          </cell>
          <cell r="H26128">
            <v>0</v>
          </cell>
          <cell r="I26128">
            <v>2.245</v>
          </cell>
          <cell r="J26128">
            <v>2.245</v>
          </cell>
        </row>
        <row r="26129">
          <cell r="F26129" t="str">
            <v>中路铺</v>
          </cell>
          <cell r="G26129" t="str">
            <v>C88K430321</v>
          </cell>
          <cell r="H26129">
            <v>0</v>
          </cell>
          <cell r="I26129">
            <v>1.401</v>
          </cell>
          <cell r="J26129">
            <v>1.401</v>
          </cell>
        </row>
        <row r="26130">
          <cell r="F26130" t="str">
            <v>谷上线</v>
          </cell>
          <cell r="G26130" t="str">
            <v>C99K430321</v>
          </cell>
          <cell r="H26130">
            <v>0</v>
          </cell>
          <cell r="I26130">
            <v>0.871</v>
          </cell>
          <cell r="J26130">
            <v>0.871</v>
          </cell>
        </row>
        <row r="26131">
          <cell r="F26131" t="str">
            <v>大村线</v>
          </cell>
          <cell r="G26131" t="str">
            <v>C03L430321</v>
          </cell>
          <cell r="H26131">
            <v>0</v>
          </cell>
          <cell r="I26131">
            <v>1.039</v>
          </cell>
          <cell r="J26131">
            <v>1.039</v>
          </cell>
        </row>
        <row r="26132">
          <cell r="F26132" t="str">
            <v>枫油线</v>
          </cell>
          <cell r="G26132" t="str">
            <v>C05L430321</v>
          </cell>
          <cell r="H26132">
            <v>0</v>
          </cell>
          <cell r="I26132">
            <v>0.485</v>
          </cell>
          <cell r="J26132">
            <v>0.485</v>
          </cell>
        </row>
        <row r="26133">
          <cell r="F26133" t="str">
            <v>凤水线</v>
          </cell>
          <cell r="G26133" t="str">
            <v>C106430321</v>
          </cell>
          <cell r="H26133">
            <v>0</v>
          </cell>
          <cell r="I26133">
            <v>1.491</v>
          </cell>
          <cell r="J26133">
            <v>1.491</v>
          </cell>
        </row>
        <row r="26134">
          <cell r="F26134" t="str">
            <v>水九线</v>
          </cell>
          <cell r="G26134" t="str">
            <v>C107430321</v>
          </cell>
          <cell r="H26134">
            <v>1.419</v>
          </cell>
          <cell r="I26134">
            <v>2.49</v>
          </cell>
          <cell r="J26134">
            <v>1.071</v>
          </cell>
        </row>
        <row r="26135">
          <cell r="F26135" t="str">
            <v>三立线</v>
          </cell>
          <cell r="G26135" t="str">
            <v>C14L430321</v>
          </cell>
          <cell r="H26135">
            <v>0</v>
          </cell>
          <cell r="I26135">
            <v>1.376</v>
          </cell>
          <cell r="J26135">
            <v>1.376</v>
          </cell>
        </row>
        <row r="26136">
          <cell r="F26136" t="str">
            <v>潭拗线</v>
          </cell>
          <cell r="G26136" t="str">
            <v>C67D430321</v>
          </cell>
          <cell r="H26136">
            <v>0</v>
          </cell>
          <cell r="I26136">
            <v>2.35</v>
          </cell>
          <cell r="J26136">
            <v>2.35</v>
          </cell>
        </row>
        <row r="26137">
          <cell r="F26137" t="str">
            <v>黄加线</v>
          </cell>
          <cell r="G26137" t="str">
            <v>C67F430321</v>
          </cell>
          <cell r="H26137">
            <v>0</v>
          </cell>
          <cell r="I26137">
            <v>1.874</v>
          </cell>
          <cell r="J26137">
            <v>1.874</v>
          </cell>
        </row>
        <row r="26138">
          <cell r="F26138" t="str">
            <v>水肖线</v>
          </cell>
          <cell r="G26138" t="str">
            <v>C69D430321</v>
          </cell>
          <cell r="H26138">
            <v>0</v>
          </cell>
          <cell r="I26138">
            <v>0.83</v>
          </cell>
          <cell r="J26138">
            <v>0.83</v>
          </cell>
        </row>
        <row r="26139">
          <cell r="F26139" t="str">
            <v>肖齐线</v>
          </cell>
          <cell r="G26139" t="str">
            <v>VTZ4430321</v>
          </cell>
          <cell r="H26139">
            <v>0</v>
          </cell>
          <cell r="I26139">
            <v>0.294</v>
          </cell>
          <cell r="J26139">
            <v>0.294</v>
          </cell>
        </row>
        <row r="26140">
          <cell r="F26140" t="str">
            <v>宋新线</v>
          </cell>
          <cell r="G26140" t="str">
            <v>C075430321</v>
          </cell>
          <cell r="H26140">
            <v>2.819</v>
          </cell>
          <cell r="I26140">
            <v>4.102</v>
          </cell>
          <cell r="J26140">
            <v>1.283</v>
          </cell>
        </row>
        <row r="26141">
          <cell r="F26141" t="str">
            <v>文家-坨背术</v>
          </cell>
          <cell r="G26141" t="str">
            <v>C082430321</v>
          </cell>
          <cell r="H26141">
            <v>0</v>
          </cell>
          <cell r="I26141">
            <v>0.349</v>
          </cell>
          <cell r="J26141">
            <v>0.349</v>
          </cell>
        </row>
        <row r="26142">
          <cell r="F26142" t="str">
            <v>复金线</v>
          </cell>
          <cell r="G26142" t="str">
            <v>C44J430321</v>
          </cell>
          <cell r="H26142">
            <v>0</v>
          </cell>
          <cell r="I26142">
            <v>1.509</v>
          </cell>
          <cell r="J26142">
            <v>1.509</v>
          </cell>
        </row>
        <row r="26143">
          <cell r="F26143" t="str">
            <v>大陈线</v>
          </cell>
          <cell r="G26143" t="str">
            <v>VTJ8430321</v>
          </cell>
          <cell r="H26143">
            <v>0</v>
          </cell>
          <cell r="I26143">
            <v>0.493</v>
          </cell>
          <cell r="J26143">
            <v>0.493</v>
          </cell>
        </row>
        <row r="26144">
          <cell r="F26144" t="str">
            <v>陈陈线</v>
          </cell>
          <cell r="G26144" t="str">
            <v>VTJ9430321</v>
          </cell>
          <cell r="H26144">
            <v>0</v>
          </cell>
          <cell r="I26144">
            <v>0.36</v>
          </cell>
          <cell r="J26144">
            <v>0.36</v>
          </cell>
        </row>
        <row r="26145">
          <cell r="F26145" t="str">
            <v>马唐线</v>
          </cell>
          <cell r="G26145" t="str">
            <v>VTK3430321</v>
          </cell>
          <cell r="H26145">
            <v>0</v>
          </cell>
          <cell r="I26145">
            <v>0.273</v>
          </cell>
          <cell r="J26145">
            <v>0.273</v>
          </cell>
        </row>
        <row r="26146">
          <cell r="F26146" t="str">
            <v>铁蒋线</v>
          </cell>
          <cell r="G26146" t="str">
            <v>C086430321</v>
          </cell>
          <cell r="H26146">
            <v>1.905</v>
          </cell>
          <cell r="I26146">
            <v>2.464</v>
          </cell>
          <cell r="J26146">
            <v>0.559</v>
          </cell>
        </row>
        <row r="26147">
          <cell r="F26147" t="str">
            <v>横学线</v>
          </cell>
          <cell r="G26147" t="str">
            <v>C18A430321</v>
          </cell>
          <cell r="H26147">
            <v>0</v>
          </cell>
          <cell r="I26147">
            <v>2.232</v>
          </cell>
          <cell r="J26147">
            <v>2.232</v>
          </cell>
        </row>
        <row r="26148">
          <cell r="F26148" t="str">
            <v>九文线</v>
          </cell>
          <cell r="G26148" t="str">
            <v>C77D430321</v>
          </cell>
          <cell r="H26148">
            <v>0</v>
          </cell>
          <cell r="I26148">
            <v>1.557</v>
          </cell>
          <cell r="J26148">
            <v>1.557</v>
          </cell>
        </row>
        <row r="26149">
          <cell r="F26149" t="str">
            <v>瓦黄线</v>
          </cell>
          <cell r="G26149" t="str">
            <v>VTI9430321</v>
          </cell>
          <cell r="H26149">
            <v>0</v>
          </cell>
          <cell r="I26149">
            <v>0.456</v>
          </cell>
          <cell r="J26149">
            <v>0.456</v>
          </cell>
        </row>
        <row r="26150">
          <cell r="F26150" t="str">
            <v>凤水线</v>
          </cell>
          <cell r="G26150" t="str">
            <v>C106430321</v>
          </cell>
          <cell r="H26150">
            <v>0.615</v>
          </cell>
          <cell r="I26150">
            <v>1.646</v>
          </cell>
          <cell r="J26150">
            <v>1.031</v>
          </cell>
        </row>
        <row r="26151">
          <cell r="F26151" t="str">
            <v>中路铺</v>
          </cell>
          <cell r="G26151" t="str">
            <v>C94K430321</v>
          </cell>
          <cell r="H26151">
            <v>0</v>
          </cell>
          <cell r="I26151">
            <v>1.298</v>
          </cell>
          <cell r="J26151">
            <v>1.298</v>
          </cell>
        </row>
        <row r="26152">
          <cell r="F26152" t="str">
            <v>离变线</v>
          </cell>
          <cell r="G26152" t="str">
            <v>VTC8430321</v>
          </cell>
          <cell r="H26152">
            <v>0</v>
          </cell>
          <cell r="I26152">
            <v>1.151</v>
          </cell>
          <cell r="J26152">
            <v>1.151</v>
          </cell>
        </row>
        <row r="26153">
          <cell r="F26153" t="str">
            <v>白马线</v>
          </cell>
          <cell r="G26153" t="str">
            <v>VTY8430321</v>
          </cell>
          <cell r="H26153">
            <v>0</v>
          </cell>
          <cell r="I26153">
            <v>0.286</v>
          </cell>
          <cell r="J26153">
            <v>0.286</v>
          </cell>
        </row>
        <row r="26154">
          <cell r="F26154" t="str">
            <v>水农线</v>
          </cell>
          <cell r="G26154" t="str">
            <v>C06L430321</v>
          </cell>
          <cell r="H26154">
            <v>0</v>
          </cell>
          <cell r="I26154">
            <v>0.711</v>
          </cell>
          <cell r="J26154">
            <v>0.711</v>
          </cell>
        </row>
        <row r="26155">
          <cell r="F26155" t="str">
            <v>赖晓线</v>
          </cell>
          <cell r="G26155" t="str">
            <v>C84K430321</v>
          </cell>
          <cell r="H26155">
            <v>0</v>
          </cell>
          <cell r="I26155">
            <v>0.473</v>
          </cell>
          <cell r="J26155">
            <v>0.473</v>
          </cell>
        </row>
        <row r="26156">
          <cell r="F26156" t="str">
            <v>李村线</v>
          </cell>
          <cell r="G26156" t="str">
            <v>C32K430321</v>
          </cell>
          <cell r="H26156">
            <v>0</v>
          </cell>
          <cell r="I26156">
            <v>1.26</v>
          </cell>
          <cell r="J26156">
            <v>1.26</v>
          </cell>
        </row>
        <row r="26157">
          <cell r="F26157" t="str">
            <v>湾吴线</v>
          </cell>
          <cell r="G26157" t="str">
            <v>C76D430321</v>
          </cell>
          <cell r="H26157">
            <v>0</v>
          </cell>
          <cell r="I26157">
            <v>0.704</v>
          </cell>
          <cell r="J26157">
            <v>0.704</v>
          </cell>
        </row>
        <row r="26158">
          <cell r="F26158" t="str">
            <v>潭金线</v>
          </cell>
          <cell r="G26158" t="str">
            <v>C85L430321</v>
          </cell>
          <cell r="H26158">
            <v>0</v>
          </cell>
          <cell r="I26158">
            <v>0.744</v>
          </cell>
          <cell r="J26158">
            <v>0.744</v>
          </cell>
        </row>
        <row r="26159">
          <cell r="F26159" t="str">
            <v>湖中线</v>
          </cell>
          <cell r="G26159" t="str">
            <v>C95K430321</v>
          </cell>
          <cell r="H26159">
            <v>0</v>
          </cell>
          <cell r="I26159">
            <v>2.977</v>
          </cell>
          <cell r="J26159">
            <v>2.977</v>
          </cell>
        </row>
        <row r="26160">
          <cell r="F26160" t="str">
            <v>宇龙线</v>
          </cell>
          <cell r="G26160" t="str">
            <v>C22L430321</v>
          </cell>
          <cell r="H26160">
            <v>0</v>
          </cell>
          <cell r="I26160">
            <v>2.438</v>
          </cell>
          <cell r="J26160">
            <v>2.438</v>
          </cell>
        </row>
        <row r="26161">
          <cell r="F26161" t="str">
            <v>天螺-天螺</v>
          </cell>
          <cell r="G26161" t="str">
            <v>CX07430321</v>
          </cell>
          <cell r="H26161">
            <v>1.067</v>
          </cell>
          <cell r="I26161">
            <v>5.14</v>
          </cell>
          <cell r="J26161">
            <v>4.073</v>
          </cell>
        </row>
        <row r="26162">
          <cell r="F26162" t="str">
            <v>大中线</v>
          </cell>
          <cell r="G26162" t="str">
            <v>C25L430321</v>
          </cell>
          <cell r="H26162">
            <v>0</v>
          </cell>
          <cell r="I26162">
            <v>2.33</v>
          </cell>
          <cell r="J26162">
            <v>2.33</v>
          </cell>
        </row>
        <row r="26163">
          <cell r="F26163" t="str">
            <v>庙胡线</v>
          </cell>
          <cell r="G26163" t="str">
            <v>C101430321</v>
          </cell>
          <cell r="H26163">
            <v>2.25</v>
          </cell>
          <cell r="I26163">
            <v>3.748</v>
          </cell>
          <cell r="J26163">
            <v>1.498</v>
          </cell>
        </row>
        <row r="26164">
          <cell r="F26164" t="str">
            <v>谭家垅村</v>
          </cell>
          <cell r="G26164" t="str">
            <v>C57K430321</v>
          </cell>
          <cell r="H26164">
            <v>0</v>
          </cell>
          <cell r="I26164">
            <v>2.026</v>
          </cell>
          <cell r="J26164">
            <v>2.026</v>
          </cell>
        </row>
        <row r="26165">
          <cell r="F26165" t="str">
            <v>文家-坨背术</v>
          </cell>
          <cell r="G26165" t="str">
            <v>C082430321</v>
          </cell>
          <cell r="H26165">
            <v>0.349</v>
          </cell>
          <cell r="I26165">
            <v>2.982</v>
          </cell>
          <cell r="J26165">
            <v>2.633</v>
          </cell>
        </row>
        <row r="26166">
          <cell r="F26166" t="str">
            <v>安太线</v>
          </cell>
          <cell r="G26166" t="str">
            <v>C72K430321</v>
          </cell>
          <cell r="H26166">
            <v>0</v>
          </cell>
          <cell r="I26166">
            <v>2.98</v>
          </cell>
          <cell r="J26166">
            <v>2.98</v>
          </cell>
        </row>
        <row r="26167">
          <cell r="F26167" t="str">
            <v>宋铁线</v>
          </cell>
          <cell r="G26167" t="str">
            <v>VTM8430321</v>
          </cell>
          <cell r="H26167">
            <v>0</v>
          </cell>
          <cell r="I26167">
            <v>1.375</v>
          </cell>
          <cell r="J26167">
            <v>1.375</v>
          </cell>
        </row>
        <row r="26168">
          <cell r="F26168" t="str">
            <v>太石线</v>
          </cell>
          <cell r="G26168" t="str">
            <v>C089430321</v>
          </cell>
          <cell r="H26168">
            <v>2.262</v>
          </cell>
          <cell r="I26168">
            <v>3.396</v>
          </cell>
          <cell r="J26168">
            <v>1.134</v>
          </cell>
        </row>
        <row r="26169">
          <cell r="F26169" t="str">
            <v>老鳝线</v>
          </cell>
          <cell r="G26169" t="str">
            <v>C74D430321</v>
          </cell>
          <cell r="H26169">
            <v>0</v>
          </cell>
          <cell r="I26169">
            <v>2.606</v>
          </cell>
          <cell r="J26169">
            <v>2.606</v>
          </cell>
        </row>
        <row r="26170">
          <cell r="F26170" t="str">
            <v>蔡张线</v>
          </cell>
          <cell r="G26170" t="str">
            <v>C31L430321</v>
          </cell>
          <cell r="H26170">
            <v>0</v>
          </cell>
          <cell r="I26170">
            <v>1.817</v>
          </cell>
          <cell r="J26170">
            <v>1.817</v>
          </cell>
        </row>
        <row r="26171">
          <cell r="F26171" t="str">
            <v>刘宾线</v>
          </cell>
          <cell r="G26171" t="str">
            <v>VTI3430321</v>
          </cell>
          <cell r="H26171">
            <v>0</v>
          </cell>
          <cell r="I26171">
            <v>0.275</v>
          </cell>
          <cell r="J26171">
            <v>0.275</v>
          </cell>
        </row>
        <row r="26172">
          <cell r="F26172" t="str">
            <v>太石线</v>
          </cell>
          <cell r="G26172" t="str">
            <v>C089430321</v>
          </cell>
          <cell r="H26172">
            <v>2.262</v>
          </cell>
          <cell r="I26172">
            <v>4.873</v>
          </cell>
          <cell r="J26172">
            <v>2.611</v>
          </cell>
        </row>
        <row r="26173">
          <cell r="F26173" t="str">
            <v>火周线</v>
          </cell>
          <cell r="G26173" t="str">
            <v>C70K430321</v>
          </cell>
          <cell r="H26173">
            <v>0</v>
          </cell>
          <cell r="I26173">
            <v>0.127</v>
          </cell>
          <cell r="J26173">
            <v>0.127</v>
          </cell>
        </row>
        <row r="26174">
          <cell r="F26174" t="str">
            <v>曹雨线</v>
          </cell>
          <cell r="G26174" t="str">
            <v>C78M430321</v>
          </cell>
          <cell r="H26174">
            <v>0</v>
          </cell>
          <cell r="I26174">
            <v>0.716</v>
          </cell>
          <cell r="J26174">
            <v>0.716</v>
          </cell>
        </row>
        <row r="26175">
          <cell r="F26175" t="str">
            <v>长G线</v>
          </cell>
          <cell r="G26175" t="str">
            <v>C80D430321</v>
          </cell>
          <cell r="H26175">
            <v>0</v>
          </cell>
          <cell r="I26175">
            <v>1.334</v>
          </cell>
          <cell r="J26175">
            <v>1.334</v>
          </cell>
        </row>
        <row r="26176">
          <cell r="F26176" t="str">
            <v>G新线</v>
          </cell>
          <cell r="G26176" t="str">
            <v>CU59430321</v>
          </cell>
          <cell r="H26176">
            <v>1.396</v>
          </cell>
          <cell r="I26176">
            <v>3.78</v>
          </cell>
          <cell r="J26176">
            <v>2.384</v>
          </cell>
        </row>
        <row r="26177">
          <cell r="F26177" t="str">
            <v>唐黄线</v>
          </cell>
          <cell r="G26177" t="str">
            <v>VT54430321</v>
          </cell>
          <cell r="H26177">
            <v>0</v>
          </cell>
          <cell r="I26177">
            <v>0.44</v>
          </cell>
          <cell r="J26177">
            <v>0.44</v>
          </cell>
        </row>
        <row r="26178">
          <cell r="F26178" t="str">
            <v>周下线</v>
          </cell>
          <cell r="G26178" t="str">
            <v>V103430381</v>
          </cell>
          <cell r="H26178">
            <v>0</v>
          </cell>
          <cell r="I26178">
            <v>0.229</v>
          </cell>
          <cell r="J26178">
            <v>0.229</v>
          </cell>
        </row>
        <row r="26179">
          <cell r="F26179" t="str">
            <v>自柴线</v>
          </cell>
          <cell r="G26179" t="str">
            <v>V105430381</v>
          </cell>
          <cell r="H26179">
            <v>0</v>
          </cell>
          <cell r="I26179">
            <v>0.83</v>
          </cell>
          <cell r="J26179">
            <v>0.83</v>
          </cell>
        </row>
        <row r="26180">
          <cell r="F26180" t="str">
            <v>学堂坪-洞门口</v>
          </cell>
          <cell r="G26180" t="str">
            <v>CA88430381</v>
          </cell>
          <cell r="H26180">
            <v>0</v>
          </cell>
          <cell r="I26180">
            <v>0.775</v>
          </cell>
          <cell r="J26180">
            <v>0.775</v>
          </cell>
        </row>
        <row r="26181">
          <cell r="F26181" t="str">
            <v>山塘-下山塘</v>
          </cell>
          <cell r="G26181" t="str">
            <v>C79G430381</v>
          </cell>
          <cell r="H26181">
            <v>0</v>
          </cell>
          <cell r="I26181">
            <v>0.326</v>
          </cell>
          <cell r="J26181">
            <v>0.326</v>
          </cell>
        </row>
        <row r="26182">
          <cell r="F26182" t="str">
            <v>上干塘托-上干塘托</v>
          </cell>
          <cell r="G26182" t="str">
            <v>CP62430381</v>
          </cell>
          <cell r="H26182">
            <v>1.099</v>
          </cell>
          <cell r="I26182">
            <v>1.834</v>
          </cell>
          <cell r="J26182">
            <v>0.735</v>
          </cell>
        </row>
        <row r="26183">
          <cell r="F26183" t="str">
            <v>石亩线</v>
          </cell>
          <cell r="G26183" t="str">
            <v>V070430381</v>
          </cell>
          <cell r="H26183">
            <v>0</v>
          </cell>
          <cell r="I26183">
            <v>1.479</v>
          </cell>
          <cell r="J26183">
            <v>1.479</v>
          </cell>
        </row>
        <row r="26184">
          <cell r="F26184" t="str">
            <v>白班线</v>
          </cell>
          <cell r="G26184" t="str">
            <v>C34Q430381</v>
          </cell>
          <cell r="H26184">
            <v>0</v>
          </cell>
          <cell r="I26184">
            <v>0.627</v>
          </cell>
          <cell r="J26184">
            <v>0.627</v>
          </cell>
        </row>
        <row r="26185">
          <cell r="F26185" t="str">
            <v>大田线</v>
          </cell>
          <cell r="G26185" t="str">
            <v>C68C430381</v>
          </cell>
          <cell r="H26185">
            <v>0</v>
          </cell>
          <cell r="I26185">
            <v>0.453</v>
          </cell>
          <cell r="J26185">
            <v>0.453</v>
          </cell>
        </row>
        <row r="26186">
          <cell r="F26186" t="str">
            <v>皂柴线</v>
          </cell>
          <cell r="G26186" t="str">
            <v>V098430381</v>
          </cell>
          <cell r="H26186">
            <v>0</v>
          </cell>
          <cell r="I26186">
            <v>0.338</v>
          </cell>
          <cell r="J26186">
            <v>0.338</v>
          </cell>
        </row>
        <row r="26187">
          <cell r="F26187" t="str">
            <v>云张线</v>
          </cell>
          <cell r="G26187" t="str">
            <v>V116430381</v>
          </cell>
          <cell r="H26187">
            <v>0</v>
          </cell>
          <cell r="I26187">
            <v>0.435</v>
          </cell>
          <cell r="J26187">
            <v>0.435</v>
          </cell>
        </row>
        <row r="26188">
          <cell r="G26188" t="str">
            <v>V000</v>
          </cell>
          <cell r="H26188">
            <v>0</v>
          </cell>
          <cell r="I26188">
            <v>0.274</v>
          </cell>
          <cell r="J26188">
            <v>0.274</v>
          </cell>
        </row>
        <row r="26189">
          <cell r="F26189" t="str">
            <v>油居线</v>
          </cell>
          <cell r="G26189" t="str">
            <v>V115430381</v>
          </cell>
          <cell r="H26189">
            <v>0</v>
          </cell>
          <cell r="I26189">
            <v>0.418</v>
          </cell>
          <cell r="J26189">
            <v>0.418</v>
          </cell>
        </row>
        <row r="26190">
          <cell r="G26190" t="str">
            <v>V000</v>
          </cell>
          <cell r="H26190">
            <v>0</v>
          </cell>
          <cell r="I26190">
            <v>0.335</v>
          </cell>
          <cell r="J26190">
            <v>0.335</v>
          </cell>
        </row>
        <row r="26191">
          <cell r="F26191" t="str">
            <v>淡石线</v>
          </cell>
          <cell r="G26191" t="str">
            <v>V124430381</v>
          </cell>
          <cell r="H26191">
            <v>0</v>
          </cell>
          <cell r="I26191">
            <v>0.633</v>
          </cell>
          <cell r="J26191">
            <v>0.633</v>
          </cell>
        </row>
        <row r="26192">
          <cell r="G26192" t="str">
            <v>V000</v>
          </cell>
          <cell r="H26192">
            <v>0</v>
          </cell>
          <cell r="I26192">
            <v>0.479</v>
          </cell>
          <cell r="J26192">
            <v>0.479</v>
          </cell>
        </row>
        <row r="26193">
          <cell r="F26193" t="str">
            <v>大大线</v>
          </cell>
          <cell r="G26193" t="str">
            <v>C92G430381</v>
          </cell>
          <cell r="H26193">
            <v>1</v>
          </cell>
          <cell r="I26193">
            <v>1.727</v>
          </cell>
          <cell r="J26193">
            <v>0.727</v>
          </cell>
        </row>
        <row r="26194">
          <cell r="F26194" t="str">
            <v>赤梅线</v>
          </cell>
          <cell r="G26194" t="str">
            <v>C87G430381</v>
          </cell>
          <cell r="H26194">
            <v>1</v>
          </cell>
          <cell r="I26194">
            <v>2.069</v>
          </cell>
          <cell r="J26194">
            <v>1.069</v>
          </cell>
        </row>
        <row r="26195">
          <cell r="F26195" t="str">
            <v>办柿线</v>
          </cell>
          <cell r="G26195" t="str">
            <v>C36P430381</v>
          </cell>
          <cell r="H26195">
            <v>0</v>
          </cell>
          <cell r="I26195">
            <v>0.902</v>
          </cell>
          <cell r="J26195">
            <v>0.902</v>
          </cell>
        </row>
        <row r="26196">
          <cell r="F26196" t="str">
            <v>新冲-新冲</v>
          </cell>
          <cell r="G26196" t="str">
            <v>CA87430381</v>
          </cell>
          <cell r="H26196">
            <v>0</v>
          </cell>
          <cell r="I26196">
            <v>0.419</v>
          </cell>
          <cell r="J26196">
            <v>0.419</v>
          </cell>
        </row>
        <row r="26197">
          <cell r="F26197" t="str">
            <v>湖瓜线</v>
          </cell>
          <cell r="G26197" t="str">
            <v>C27M430381</v>
          </cell>
          <cell r="H26197">
            <v>0</v>
          </cell>
          <cell r="I26197">
            <v>1.087</v>
          </cell>
          <cell r="J26197">
            <v>1.087</v>
          </cell>
        </row>
        <row r="26198">
          <cell r="F26198" t="str">
            <v>倒土线</v>
          </cell>
          <cell r="G26198" t="str">
            <v>C17M430381</v>
          </cell>
          <cell r="H26198">
            <v>1</v>
          </cell>
          <cell r="I26198">
            <v>1.31</v>
          </cell>
          <cell r="J26198">
            <v>0.31</v>
          </cell>
        </row>
        <row r="26199">
          <cell r="F26199" t="str">
            <v>铁烂线</v>
          </cell>
          <cell r="G26199" t="str">
            <v>V162430381</v>
          </cell>
          <cell r="H26199">
            <v>0</v>
          </cell>
          <cell r="I26199">
            <v>0.56</v>
          </cell>
          <cell r="J26199">
            <v>0.56</v>
          </cell>
        </row>
        <row r="26200">
          <cell r="F26200" t="str">
            <v>沙河至实竹塘</v>
          </cell>
          <cell r="G26200" t="str">
            <v>VA27430381</v>
          </cell>
          <cell r="H26200">
            <v>0</v>
          </cell>
          <cell r="I26200">
            <v>0.781</v>
          </cell>
          <cell r="J26200">
            <v>0.781</v>
          </cell>
        </row>
        <row r="26201">
          <cell r="F26201" t="str">
            <v>中新线</v>
          </cell>
          <cell r="G26201" t="str">
            <v>C21M430381</v>
          </cell>
          <cell r="H26201">
            <v>1</v>
          </cell>
          <cell r="I26201">
            <v>1.843</v>
          </cell>
          <cell r="J26201">
            <v>0.843</v>
          </cell>
        </row>
        <row r="26202">
          <cell r="F26202" t="str">
            <v>淡石线</v>
          </cell>
          <cell r="G26202" t="str">
            <v>C89G430381</v>
          </cell>
          <cell r="H26202">
            <v>1</v>
          </cell>
          <cell r="I26202">
            <v>1.495</v>
          </cell>
          <cell r="J26202">
            <v>0.495</v>
          </cell>
        </row>
        <row r="26203">
          <cell r="F26203" t="str">
            <v>下桃线</v>
          </cell>
          <cell r="G26203" t="str">
            <v>C29M430381</v>
          </cell>
          <cell r="H26203">
            <v>0</v>
          </cell>
          <cell r="I26203">
            <v>0.419</v>
          </cell>
          <cell r="J26203">
            <v>0.419</v>
          </cell>
        </row>
        <row r="26204">
          <cell r="F26204" t="str">
            <v>变淡线</v>
          </cell>
          <cell r="G26204" t="str">
            <v>CB19430381</v>
          </cell>
          <cell r="H26204">
            <v>0</v>
          </cell>
          <cell r="I26204">
            <v>0.963</v>
          </cell>
          <cell r="J26204">
            <v>0.963</v>
          </cell>
        </row>
        <row r="26205">
          <cell r="G26205" t="str">
            <v>V000</v>
          </cell>
          <cell r="H26205">
            <v>0</v>
          </cell>
          <cell r="I26205">
            <v>0.324</v>
          </cell>
          <cell r="J26205">
            <v>0.324</v>
          </cell>
        </row>
        <row r="26206">
          <cell r="F26206" t="str">
            <v>伞雷线</v>
          </cell>
          <cell r="G26206" t="str">
            <v>V081430381</v>
          </cell>
          <cell r="H26206">
            <v>0</v>
          </cell>
          <cell r="I26206">
            <v>0.467</v>
          </cell>
          <cell r="J26206">
            <v>0.467</v>
          </cell>
        </row>
        <row r="26207">
          <cell r="F26207" t="str">
            <v>周石线</v>
          </cell>
          <cell r="G26207" t="str">
            <v>CQ29430381</v>
          </cell>
          <cell r="H26207">
            <v>0.309</v>
          </cell>
          <cell r="I26207">
            <v>0.594</v>
          </cell>
          <cell r="J26207">
            <v>0.285</v>
          </cell>
        </row>
        <row r="26208">
          <cell r="F26208" t="str">
            <v>陆大线</v>
          </cell>
          <cell r="G26208" t="str">
            <v>V087430381</v>
          </cell>
          <cell r="H26208">
            <v>0</v>
          </cell>
          <cell r="I26208">
            <v>0.271</v>
          </cell>
          <cell r="J26208">
            <v>0.271</v>
          </cell>
        </row>
        <row r="26209">
          <cell r="F26209" t="str">
            <v>林神线</v>
          </cell>
          <cell r="G26209" t="str">
            <v>V142430381</v>
          </cell>
          <cell r="H26209">
            <v>0</v>
          </cell>
          <cell r="I26209">
            <v>0.494</v>
          </cell>
          <cell r="J26209">
            <v>0.494</v>
          </cell>
        </row>
        <row r="26210">
          <cell r="F26210" t="str">
            <v>南二线</v>
          </cell>
          <cell r="G26210" t="str">
            <v>V143430381</v>
          </cell>
          <cell r="H26210">
            <v>0</v>
          </cell>
          <cell r="I26210">
            <v>0.485</v>
          </cell>
          <cell r="J26210">
            <v>0.485</v>
          </cell>
        </row>
        <row r="26211">
          <cell r="F26211" t="str">
            <v>麦魏线</v>
          </cell>
          <cell r="G26211" t="str">
            <v>Y241530381</v>
          </cell>
          <cell r="H26211">
            <v>4.518</v>
          </cell>
          <cell r="I26211">
            <v>5.073</v>
          </cell>
          <cell r="J26211">
            <v>0.555</v>
          </cell>
        </row>
        <row r="26212">
          <cell r="F26212" t="str">
            <v>船大线</v>
          </cell>
          <cell r="G26212" t="str">
            <v>C99G430381</v>
          </cell>
          <cell r="H26212">
            <v>0</v>
          </cell>
          <cell r="I26212">
            <v>1.26</v>
          </cell>
          <cell r="J26212">
            <v>1.26</v>
          </cell>
        </row>
        <row r="26213">
          <cell r="F26213" t="str">
            <v>子建湾-子建湾</v>
          </cell>
          <cell r="G26213" t="str">
            <v>CB01430381</v>
          </cell>
          <cell r="H26213">
            <v>0</v>
          </cell>
          <cell r="I26213">
            <v>0.253</v>
          </cell>
          <cell r="J26213">
            <v>0.253</v>
          </cell>
        </row>
        <row r="26214">
          <cell r="G26214" t="str">
            <v>V000</v>
          </cell>
          <cell r="H26214">
            <v>0</v>
          </cell>
          <cell r="I26214">
            <v>0.352</v>
          </cell>
          <cell r="J26214">
            <v>0.352</v>
          </cell>
        </row>
        <row r="26215">
          <cell r="F26215" t="str">
            <v>林少线</v>
          </cell>
          <cell r="G26215" t="str">
            <v>V110430381</v>
          </cell>
          <cell r="H26215">
            <v>0</v>
          </cell>
          <cell r="I26215">
            <v>0.333</v>
          </cell>
          <cell r="J26215">
            <v>0.333</v>
          </cell>
        </row>
        <row r="26216">
          <cell r="F26216" t="str">
            <v>自李线</v>
          </cell>
          <cell r="G26216" t="str">
            <v>V108430381</v>
          </cell>
          <cell r="H26216">
            <v>0</v>
          </cell>
          <cell r="I26216">
            <v>0.274</v>
          </cell>
          <cell r="J26216">
            <v>0.274</v>
          </cell>
        </row>
        <row r="26217">
          <cell r="F26217" t="str">
            <v>远张线</v>
          </cell>
          <cell r="G26217" t="str">
            <v>CW27430381</v>
          </cell>
          <cell r="H26217">
            <v>0</v>
          </cell>
          <cell r="I26217">
            <v>0.117</v>
          </cell>
          <cell r="J26217">
            <v>0.117</v>
          </cell>
        </row>
        <row r="26218">
          <cell r="F26218" t="str">
            <v>石新线</v>
          </cell>
          <cell r="G26218" t="str">
            <v>V826430381</v>
          </cell>
          <cell r="H26218">
            <v>0</v>
          </cell>
          <cell r="I26218">
            <v>0.124</v>
          </cell>
          <cell r="J26218">
            <v>0.124</v>
          </cell>
        </row>
        <row r="26219">
          <cell r="F26219" t="str">
            <v>三羊线</v>
          </cell>
          <cell r="G26219" t="str">
            <v>V805430381</v>
          </cell>
          <cell r="H26219">
            <v>0</v>
          </cell>
          <cell r="I26219">
            <v>0.517</v>
          </cell>
          <cell r="J26219">
            <v>0.517</v>
          </cell>
        </row>
        <row r="26220">
          <cell r="F26220" t="str">
            <v>枞干线</v>
          </cell>
          <cell r="G26220" t="str">
            <v>C57E430381</v>
          </cell>
          <cell r="H26220">
            <v>0</v>
          </cell>
          <cell r="I26220">
            <v>0.198</v>
          </cell>
          <cell r="J26220">
            <v>0.198</v>
          </cell>
        </row>
        <row r="26221">
          <cell r="F26221" t="str">
            <v>丛彭线</v>
          </cell>
          <cell r="G26221" t="str">
            <v>V808430381</v>
          </cell>
          <cell r="H26221">
            <v>0</v>
          </cell>
          <cell r="I26221">
            <v>0.404</v>
          </cell>
          <cell r="J26221">
            <v>0.404</v>
          </cell>
        </row>
        <row r="26222">
          <cell r="G26222" t="str">
            <v>V000</v>
          </cell>
          <cell r="H26222">
            <v>0</v>
          </cell>
          <cell r="I26222">
            <v>0.461</v>
          </cell>
          <cell r="J26222">
            <v>0.461</v>
          </cell>
        </row>
        <row r="26223">
          <cell r="F26223" t="str">
            <v>石新线</v>
          </cell>
          <cell r="G26223" t="str">
            <v>V826430381</v>
          </cell>
          <cell r="H26223">
            <v>0</v>
          </cell>
          <cell r="I26223">
            <v>0.68</v>
          </cell>
          <cell r="J26223">
            <v>0.68</v>
          </cell>
        </row>
        <row r="26224">
          <cell r="F26224" t="str">
            <v>螃蟹线</v>
          </cell>
          <cell r="G26224" t="str">
            <v>V827430381</v>
          </cell>
          <cell r="H26224">
            <v>0</v>
          </cell>
          <cell r="I26224">
            <v>0.547</v>
          </cell>
          <cell r="J26224">
            <v>0.547</v>
          </cell>
        </row>
        <row r="26225">
          <cell r="F26225" t="str">
            <v>桐谢线</v>
          </cell>
          <cell r="G26225" t="str">
            <v>V822430381</v>
          </cell>
          <cell r="H26225">
            <v>0</v>
          </cell>
          <cell r="I26225">
            <v>0.505</v>
          </cell>
          <cell r="J26225">
            <v>0.505</v>
          </cell>
        </row>
        <row r="26226">
          <cell r="F26226" t="str">
            <v>上麻拐堂-下麻拐堂</v>
          </cell>
          <cell r="G26226" t="str">
            <v>C20A430381</v>
          </cell>
          <cell r="H26226">
            <v>0</v>
          </cell>
          <cell r="I26226">
            <v>0.452</v>
          </cell>
          <cell r="J26226">
            <v>0.452</v>
          </cell>
        </row>
        <row r="26227">
          <cell r="F26227" t="str">
            <v>朱半线</v>
          </cell>
          <cell r="G26227" t="str">
            <v>V814430381</v>
          </cell>
          <cell r="H26227">
            <v>0</v>
          </cell>
          <cell r="I26227">
            <v>0.405</v>
          </cell>
          <cell r="J26227">
            <v>0.405</v>
          </cell>
        </row>
        <row r="26228">
          <cell r="F26228" t="str">
            <v>大茅坪-壹级测水</v>
          </cell>
          <cell r="G26228" t="str">
            <v>C021430381</v>
          </cell>
          <cell r="H26228">
            <v>0</v>
          </cell>
          <cell r="I26228">
            <v>0.198</v>
          </cell>
          <cell r="J26228">
            <v>0.198</v>
          </cell>
        </row>
        <row r="26229">
          <cell r="F26229" t="str">
            <v>鸭塘-公塘</v>
          </cell>
          <cell r="G26229" t="str">
            <v>C03A430381</v>
          </cell>
          <cell r="H26229">
            <v>0</v>
          </cell>
          <cell r="I26229">
            <v>1.212</v>
          </cell>
          <cell r="J26229">
            <v>1.212</v>
          </cell>
        </row>
        <row r="26230">
          <cell r="F26230" t="str">
            <v>杨西线</v>
          </cell>
          <cell r="G26230" t="str">
            <v>V804430381</v>
          </cell>
          <cell r="H26230">
            <v>0</v>
          </cell>
          <cell r="I26230">
            <v>1.179</v>
          </cell>
          <cell r="J26230">
            <v>1.179</v>
          </cell>
        </row>
        <row r="26231">
          <cell r="F26231" t="str">
            <v>新罗线</v>
          </cell>
          <cell r="G26231" t="str">
            <v>V812430381</v>
          </cell>
          <cell r="H26231">
            <v>0</v>
          </cell>
          <cell r="I26231">
            <v>0.244</v>
          </cell>
          <cell r="J26231">
            <v>0.244</v>
          </cell>
        </row>
        <row r="26232">
          <cell r="F26232" t="str">
            <v>杨六线</v>
          </cell>
          <cell r="G26232" t="str">
            <v>C19E430381</v>
          </cell>
          <cell r="H26232">
            <v>0</v>
          </cell>
          <cell r="I26232">
            <v>0.081</v>
          </cell>
          <cell r="J26232">
            <v>0.081</v>
          </cell>
        </row>
        <row r="26233">
          <cell r="F26233" t="str">
            <v>古岸线</v>
          </cell>
          <cell r="G26233" t="str">
            <v>V816430381</v>
          </cell>
          <cell r="H26233">
            <v>0</v>
          </cell>
          <cell r="I26233">
            <v>0.312</v>
          </cell>
          <cell r="J26233">
            <v>0.312</v>
          </cell>
        </row>
        <row r="26234">
          <cell r="F26234" t="str">
            <v>打螃线</v>
          </cell>
          <cell r="G26234" t="str">
            <v>C21A430381</v>
          </cell>
          <cell r="H26234">
            <v>0</v>
          </cell>
          <cell r="I26234">
            <v>0.748</v>
          </cell>
          <cell r="J26234">
            <v>0.748</v>
          </cell>
        </row>
        <row r="26235">
          <cell r="F26235" t="str">
            <v>虾鹅线</v>
          </cell>
          <cell r="G26235" t="str">
            <v>C008430381</v>
          </cell>
          <cell r="H26235">
            <v>0.757</v>
          </cell>
          <cell r="I26235">
            <v>1.155</v>
          </cell>
          <cell r="J26235">
            <v>0.398</v>
          </cell>
        </row>
        <row r="26236">
          <cell r="F26236" t="str">
            <v>毛周线</v>
          </cell>
          <cell r="G26236" t="str">
            <v>V817430381</v>
          </cell>
          <cell r="H26236">
            <v>0</v>
          </cell>
          <cell r="I26236">
            <v>0.709</v>
          </cell>
          <cell r="J26236">
            <v>0.709</v>
          </cell>
        </row>
        <row r="26237">
          <cell r="F26237" t="str">
            <v>小石线</v>
          </cell>
          <cell r="G26237" t="str">
            <v>C052430381</v>
          </cell>
          <cell r="H26237">
            <v>0</v>
          </cell>
          <cell r="I26237">
            <v>1.185</v>
          </cell>
          <cell r="J26237">
            <v>1.185</v>
          </cell>
        </row>
        <row r="26238">
          <cell r="F26238" t="str">
            <v>袁木线</v>
          </cell>
          <cell r="G26238" t="str">
            <v>V838430381</v>
          </cell>
          <cell r="H26238">
            <v>0</v>
          </cell>
          <cell r="I26238">
            <v>1.453</v>
          </cell>
          <cell r="J26238">
            <v>1.453</v>
          </cell>
        </row>
        <row r="26239">
          <cell r="F26239" t="str">
            <v>桥东线</v>
          </cell>
          <cell r="G26239" t="str">
            <v>C17O430381</v>
          </cell>
          <cell r="H26239">
            <v>0</v>
          </cell>
          <cell r="I26239">
            <v>0.573</v>
          </cell>
          <cell r="J26239">
            <v>0.573</v>
          </cell>
        </row>
        <row r="26240">
          <cell r="F26240" t="str">
            <v>下下线</v>
          </cell>
          <cell r="G26240" t="str">
            <v>Y247430381</v>
          </cell>
          <cell r="H26240">
            <v>0</v>
          </cell>
          <cell r="I26240">
            <v>0.636</v>
          </cell>
          <cell r="J26240">
            <v>0.636</v>
          </cell>
        </row>
        <row r="26241">
          <cell r="F26241" t="str">
            <v>新兰线</v>
          </cell>
          <cell r="G26241" t="str">
            <v>C15O430381</v>
          </cell>
          <cell r="H26241">
            <v>0</v>
          </cell>
          <cell r="I26241">
            <v>1.307</v>
          </cell>
          <cell r="J26241">
            <v>1.307</v>
          </cell>
        </row>
        <row r="26242">
          <cell r="F26242" t="str">
            <v>坝瓦线</v>
          </cell>
          <cell r="G26242" t="str">
            <v>C941430381</v>
          </cell>
          <cell r="H26242">
            <v>0.187</v>
          </cell>
          <cell r="I26242">
            <v>0.894</v>
          </cell>
          <cell r="J26242">
            <v>0.707</v>
          </cell>
        </row>
        <row r="26243">
          <cell r="F26243" t="str">
            <v>立新线</v>
          </cell>
          <cell r="G26243" t="str">
            <v>C943430381</v>
          </cell>
          <cell r="H26243">
            <v>0</v>
          </cell>
          <cell r="I26243">
            <v>0.436</v>
          </cell>
          <cell r="J26243">
            <v>0.436</v>
          </cell>
        </row>
        <row r="26244">
          <cell r="F26244" t="str">
            <v>七宝山</v>
          </cell>
          <cell r="G26244" t="str">
            <v>C09O430381</v>
          </cell>
          <cell r="H26244">
            <v>0</v>
          </cell>
          <cell r="I26244">
            <v>0.779</v>
          </cell>
          <cell r="J26244">
            <v>0.779</v>
          </cell>
        </row>
        <row r="26245">
          <cell r="F26245" t="str">
            <v>挫黄线</v>
          </cell>
          <cell r="G26245" t="str">
            <v>C13Q430381</v>
          </cell>
          <cell r="H26245">
            <v>0</v>
          </cell>
          <cell r="I26245">
            <v>0.37</v>
          </cell>
          <cell r="J26245">
            <v>0.37</v>
          </cell>
        </row>
        <row r="26246">
          <cell r="F26246" t="str">
            <v>腰塘-腰塘</v>
          </cell>
          <cell r="G26246" t="str">
            <v>CC85430381</v>
          </cell>
          <cell r="H26246">
            <v>0</v>
          </cell>
          <cell r="I26246">
            <v>0.551</v>
          </cell>
          <cell r="J26246">
            <v>0.551</v>
          </cell>
        </row>
        <row r="26247">
          <cell r="F26247" t="str">
            <v>于付线</v>
          </cell>
          <cell r="G26247" t="str">
            <v>V541430381</v>
          </cell>
          <cell r="H26247">
            <v>0</v>
          </cell>
          <cell r="I26247">
            <v>0.416</v>
          </cell>
          <cell r="J26247">
            <v>0.416</v>
          </cell>
        </row>
        <row r="26248">
          <cell r="F26248" t="str">
            <v>彭许线</v>
          </cell>
          <cell r="G26248" t="str">
            <v>C10Q430381</v>
          </cell>
          <cell r="H26248">
            <v>0</v>
          </cell>
          <cell r="I26248">
            <v>0.572</v>
          </cell>
          <cell r="J26248">
            <v>0.572</v>
          </cell>
        </row>
        <row r="26249">
          <cell r="F26249" t="str">
            <v>陡架线</v>
          </cell>
          <cell r="G26249" t="str">
            <v>C21F430381</v>
          </cell>
          <cell r="H26249">
            <v>0</v>
          </cell>
          <cell r="I26249">
            <v>0.936</v>
          </cell>
          <cell r="J26249">
            <v>0.936</v>
          </cell>
        </row>
        <row r="26250">
          <cell r="F26250" t="str">
            <v>刘家屋-刘家屋</v>
          </cell>
          <cell r="G26250" t="str">
            <v>C10D430381</v>
          </cell>
          <cell r="H26250">
            <v>0</v>
          </cell>
          <cell r="I26250">
            <v>0.095</v>
          </cell>
          <cell r="J26250">
            <v>0.095</v>
          </cell>
        </row>
        <row r="26251">
          <cell r="F26251" t="str">
            <v>供高线</v>
          </cell>
          <cell r="G26251" t="str">
            <v>C20F430381</v>
          </cell>
          <cell r="H26251">
            <v>0</v>
          </cell>
          <cell r="I26251">
            <v>0.152</v>
          </cell>
          <cell r="J26251">
            <v>0.152</v>
          </cell>
        </row>
        <row r="26252">
          <cell r="F26252" t="str">
            <v>梨子湾-梨子湾</v>
          </cell>
          <cell r="G26252" t="str">
            <v>CC64430381</v>
          </cell>
          <cell r="H26252">
            <v>0</v>
          </cell>
          <cell r="I26252">
            <v>0.426</v>
          </cell>
          <cell r="J26252">
            <v>0.426</v>
          </cell>
        </row>
        <row r="26253">
          <cell r="F26253" t="str">
            <v>崇道冲-崇道冲</v>
          </cell>
          <cell r="G26253" t="str">
            <v>CJ37430381</v>
          </cell>
          <cell r="H26253">
            <v>0</v>
          </cell>
          <cell r="I26253">
            <v>0.343</v>
          </cell>
          <cell r="J26253">
            <v>0.343</v>
          </cell>
        </row>
        <row r="26254">
          <cell r="F26254" t="str">
            <v>庙桥线</v>
          </cell>
          <cell r="G26254" t="str">
            <v>C32F430381</v>
          </cell>
          <cell r="H26254">
            <v>0</v>
          </cell>
          <cell r="I26254">
            <v>1.601</v>
          </cell>
          <cell r="J26254">
            <v>1.601</v>
          </cell>
        </row>
        <row r="26255">
          <cell r="F26255" t="str">
            <v>路村线</v>
          </cell>
          <cell r="G26255" t="str">
            <v>C86I430381</v>
          </cell>
          <cell r="H26255">
            <v>0</v>
          </cell>
          <cell r="I26255">
            <v>0.488</v>
          </cell>
          <cell r="J26255">
            <v>0.488</v>
          </cell>
        </row>
        <row r="26256">
          <cell r="F26256" t="str">
            <v>双吴线</v>
          </cell>
          <cell r="G26256" t="str">
            <v>CC60430381</v>
          </cell>
          <cell r="H26256">
            <v>0</v>
          </cell>
          <cell r="I26256">
            <v>0.928</v>
          </cell>
          <cell r="J26256">
            <v>0.928</v>
          </cell>
        </row>
        <row r="26257">
          <cell r="F26257" t="str">
            <v>石陈线</v>
          </cell>
          <cell r="G26257" t="str">
            <v>C72J430381</v>
          </cell>
          <cell r="H26257">
            <v>0</v>
          </cell>
          <cell r="I26257">
            <v>0.283</v>
          </cell>
          <cell r="J26257">
            <v>0.283</v>
          </cell>
        </row>
        <row r="26258">
          <cell r="F26258" t="str">
            <v>中井线</v>
          </cell>
          <cell r="G26258" t="str">
            <v>C20Q430381</v>
          </cell>
          <cell r="H26258">
            <v>0</v>
          </cell>
          <cell r="I26258">
            <v>0.531</v>
          </cell>
          <cell r="J26258">
            <v>0.531</v>
          </cell>
        </row>
        <row r="26259">
          <cell r="F26259" t="str">
            <v>塘油线</v>
          </cell>
          <cell r="G26259" t="str">
            <v>CJ51430381</v>
          </cell>
          <cell r="H26259">
            <v>0</v>
          </cell>
          <cell r="I26259">
            <v>1.733</v>
          </cell>
          <cell r="J26259">
            <v>1.733</v>
          </cell>
        </row>
        <row r="26260">
          <cell r="F26260" t="str">
            <v>天桥下-高桥大塘</v>
          </cell>
          <cell r="G26260" t="str">
            <v>CJ29430381</v>
          </cell>
          <cell r="H26260">
            <v>0.401</v>
          </cell>
          <cell r="I26260">
            <v>0.963</v>
          </cell>
          <cell r="J26260">
            <v>0.562</v>
          </cell>
        </row>
        <row r="26261">
          <cell r="F26261" t="str">
            <v>肖陈线</v>
          </cell>
          <cell r="G26261" t="str">
            <v>CJ30430381</v>
          </cell>
          <cell r="H26261">
            <v>0</v>
          </cell>
          <cell r="I26261">
            <v>0.278</v>
          </cell>
          <cell r="J26261">
            <v>0.278</v>
          </cell>
        </row>
        <row r="26262">
          <cell r="F26262" t="str">
            <v>甘青线</v>
          </cell>
          <cell r="G26262" t="str">
            <v>Y221430381</v>
          </cell>
          <cell r="H26262">
            <v>1.767</v>
          </cell>
          <cell r="I26262">
            <v>1.969</v>
          </cell>
          <cell r="J26262">
            <v>0.202</v>
          </cell>
        </row>
        <row r="26263">
          <cell r="G26263" t="str">
            <v>AA23430381</v>
          </cell>
          <cell r="H26263">
            <v>0</v>
          </cell>
          <cell r="I26263">
            <v>0.305</v>
          </cell>
          <cell r="J26263">
            <v>0.305</v>
          </cell>
        </row>
        <row r="26264">
          <cell r="F26264" t="str">
            <v>戴石线</v>
          </cell>
          <cell r="G26264" t="str">
            <v>C16F430381</v>
          </cell>
          <cell r="H26264">
            <v>0</v>
          </cell>
          <cell r="I26264">
            <v>0.649</v>
          </cell>
          <cell r="J26264">
            <v>0.649</v>
          </cell>
        </row>
        <row r="26265">
          <cell r="F26265" t="str">
            <v>四张线</v>
          </cell>
          <cell r="G26265" t="str">
            <v>CC53430381</v>
          </cell>
          <cell r="H26265">
            <v>0</v>
          </cell>
          <cell r="I26265">
            <v>1.109</v>
          </cell>
          <cell r="J26265">
            <v>1.109</v>
          </cell>
        </row>
        <row r="26266">
          <cell r="F26266" t="str">
            <v>莲建线</v>
          </cell>
          <cell r="G26266" t="str">
            <v>V552430381</v>
          </cell>
          <cell r="H26266">
            <v>0</v>
          </cell>
          <cell r="I26266">
            <v>0.544</v>
          </cell>
          <cell r="J26266">
            <v>0.544</v>
          </cell>
        </row>
        <row r="26267">
          <cell r="F26267" t="str">
            <v>新下线</v>
          </cell>
          <cell r="G26267" t="str">
            <v>C187430381</v>
          </cell>
          <cell r="H26267">
            <v>0</v>
          </cell>
          <cell r="I26267">
            <v>0.871</v>
          </cell>
          <cell r="J26267">
            <v>0.871</v>
          </cell>
        </row>
        <row r="26268">
          <cell r="F26268" t="str">
            <v>堆老线</v>
          </cell>
          <cell r="G26268" t="str">
            <v>VD86430381</v>
          </cell>
          <cell r="H26268">
            <v>0</v>
          </cell>
          <cell r="I26268">
            <v>0.319</v>
          </cell>
          <cell r="J26268">
            <v>0.319</v>
          </cell>
        </row>
        <row r="26269">
          <cell r="G26269" t="str">
            <v>AA24430381</v>
          </cell>
          <cell r="H26269">
            <v>0</v>
          </cell>
          <cell r="I26269">
            <v>0.372</v>
          </cell>
          <cell r="J26269">
            <v>0.372</v>
          </cell>
        </row>
        <row r="26270">
          <cell r="F26270" t="str">
            <v>锅万线</v>
          </cell>
          <cell r="G26270" t="str">
            <v>CN96430381</v>
          </cell>
          <cell r="H26270">
            <v>0.864</v>
          </cell>
          <cell r="I26270">
            <v>1.504</v>
          </cell>
          <cell r="J26270">
            <v>0.64</v>
          </cell>
        </row>
        <row r="26271">
          <cell r="F26271" t="str">
            <v>洪圆线</v>
          </cell>
          <cell r="G26271" t="str">
            <v>V499430381</v>
          </cell>
          <cell r="H26271">
            <v>0</v>
          </cell>
          <cell r="I26271">
            <v>0.346</v>
          </cell>
          <cell r="J26271">
            <v>0.346</v>
          </cell>
        </row>
        <row r="26272">
          <cell r="F26272" t="str">
            <v>栗采线</v>
          </cell>
          <cell r="G26272" t="str">
            <v>CW02430381</v>
          </cell>
          <cell r="H26272">
            <v>0</v>
          </cell>
          <cell r="I26272">
            <v>0.689</v>
          </cell>
          <cell r="J26272">
            <v>0.689</v>
          </cell>
        </row>
        <row r="26273">
          <cell r="F26273" t="str">
            <v>罗官线</v>
          </cell>
          <cell r="G26273" t="str">
            <v>V485430381</v>
          </cell>
          <cell r="H26273">
            <v>0</v>
          </cell>
          <cell r="I26273">
            <v>0.162</v>
          </cell>
          <cell r="J26273">
            <v>0.162</v>
          </cell>
        </row>
        <row r="26274">
          <cell r="F26274" t="str">
            <v>马李线</v>
          </cell>
          <cell r="G26274" t="str">
            <v>C75I430381</v>
          </cell>
          <cell r="H26274">
            <v>0</v>
          </cell>
          <cell r="I26274">
            <v>0.312</v>
          </cell>
          <cell r="J26274">
            <v>0.312</v>
          </cell>
        </row>
        <row r="26275">
          <cell r="F26275" t="str">
            <v>树梨线</v>
          </cell>
          <cell r="G26275" t="str">
            <v>CZ07430381</v>
          </cell>
          <cell r="H26275">
            <v>0</v>
          </cell>
          <cell r="I26275">
            <v>0.825</v>
          </cell>
          <cell r="J26275">
            <v>0.825</v>
          </cell>
        </row>
        <row r="26276">
          <cell r="F26276" t="str">
            <v>罗大线</v>
          </cell>
          <cell r="G26276" t="str">
            <v>V470430381</v>
          </cell>
          <cell r="H26276">
            <v>0</v>
          </cell>
          <cell r="I26276">
            <v>0.451</v>
          </cell>
          <cell r="J26276">
            <v>0.451</v>
          </cell>
        </row>
        <row r="26277">
          <cell r="F26277" t="str">
            <v>蒋大线</v>
          </cell>
          <cell r="G26277" t="str">
            <v>C36A430381</v>
          </cell>
          <cell r="H26277">
            <v>0</v>
          </cell>
          <cell r="I26277">
            <v>0.201</v>
          </cell>
          <cell r="J26277">
            <v>0.201</v>
          </cell>
        </row>
        <row r="26278">
          <cell r="F26278" t="str">
            <v>政雷线</v>
          </cell>
          <cell r="G26278" t="str">
            <v>C190430381</v>
          </cell>
          <cell r="H26278">
            <v>0.441</v>
          </cell>
          <cell r="I26278">
            <v>0.618</v>
          </cell>
          <cell r="J26278">
            <v>0.177</v>
          </cell>
        </row>
        <row r="26279">
          <cell r="G26279" t="str">
            <v>AA06430381</v>
          </cell>
          <cell r="H26279">
            <v>0</v>
          </cell>
          <cell r="I26279">
            <v>0.917</v>
          </cell>
          <cell r="J26279">
            <v>0.917</v>
          </cell>
        </row>
        <row r="26280">
          <cell r="F26280" t="str">
            <v>担水塘-杨家屋</v>
          </cell>
          <cell r="G26280" t="str">
            <v>C180430381</v>
          </cell>
          <cell r="H26280">
            <v>0</v>
          </cell>
          <cell r="I26280">
            <v>0.804</v>
          </cell>
          <cell r="J26280">
            <v>0.804</v>
          </cell>
        </row>
        <row r="26281">
          <cell r="F26281" t="str">
            <v>上新屋里-上新屋里</v>
          </cell>
          <cell r="G26281" t="str">
            <v>C31C430381</v>
          </cell>
          <cell r="H26281">
            <v>1</v>
          </cell>
          <cell r="I26281">
            <v>1.04</v>
          </cell>
          <cell r="J26281">
            <v>0.04</v>
          </cell>
        </row>
        <row r="26282">
          <cell r="F26282" t="str">
            <v>中新线</v>
          </cell>
          <cell r="G26282" t="str">
            <v>C21M430381</v>
          </cell>
          <cell r="H26282">
            <v>1</v>
          </cell>
          <cell r="I26282">
            <v>1.267</v>
          </cell>
          <cell r="J26282">
            <v>0.267</v>
          </cell>
        </row>
        <row r="26283">
          <cell r="F26283" t="str">
            <v>桥甘线</v>
          </cell>
          <cell r="G26283" t="str">
            <v>VA68430381</v>
          </cell>
          <cell r="H26283">
            <v>1</v>
          </cell>
          <cell r="I26283">
            <v>1.963</v>
          </cell>
          <cell r="J26283">
            <v>0.963</v>
          </cell>
        </row>
        <row r="26284">
          <cell r="F26284" t="str">
            <v>青荷线</v>
          </cell>
          <cell r="G26284" t="str">
            <v>CP39430381</v>
          </cell>
          <cell r="H26284">
            <v>0</v>
          </cell>
          <cell r="I26284">
            <v>1.352</v>
          </cell>
          <cell r="J26284">
            <v>1.352</v>
          </cell>
        </row>
        <row r="26285">
          <cell r="F26285" t="str">
            <v>特杨线</v>
          </cell>
          <cell r="G26285" t="str">
            <v>VA73430381</v>
          </cell>
          <cell r="H26285">
            <v>1</v>
          </cell>
          <cell r="I26285">
            <v>1.955</v>
          </cell>
          <cell r="J26285">
            <v>0.955</v>
          </cell>
        </row>
        <row r="26286">
          <cell r="F26286" t="str">
            <v>村永线</v>
          </cell>
          <cell r="G26286" t="str">
            <v>C12M430381</v>
          </cell>
          <cell r="H26286">
            <v>1</v>
          </cell>
          <cell r="I26286">
            <v>2.544</v>
          </cell>
          <cell r="J26286">
            <v>1.544</v>
          </cell>
        </row>
        <row r="26287">
          <cell r="G26287" t="str">
            <v>V000</v>
          </cell>
          <cell r="H26287">
            <v>0</v>
          </cell>
          <cell r="I26287">
            <v>0.389</v>
          </cell>
          <cell r="J26287">
            <v>0.389</v>
          </cell>
        </row>
        <row r="26288">
          <cell r="F26288" t="str">
            <v>小陈线</v>
          </cell>
          <cell r="G26288" t="str">
            <v>CQ53430381</v>
          </cell>
          <cell r="H26288">
            <v>0</v>
          </cell>
          <cell r="I26288">
            <v>1.52</v>
          </cell>
          <cell r="J26288">
            <v>1.52</v>
          </cell>
        </row>
        <row r="26289">
          <cell r="F26289" t="str">
            <v>老菜线</v>
          </cell>
          <cell r="G26289" t="str">
            <v>VA71430381</v>
          </cell>
          <cell r="H26289">
            <v>1</v>
          </cell>
          <cell r="I26289">
            <v>1.59</v>
          </cell>
          <cell r="J26289">
            <v>0.59</v>
          </cell>
        </row>
        <row r="26290">
          <cell r="F26290" t="str">
            <v>王桐线</v>
          </cell>
          <cell r="G26290" t="str">
            <v>CP34430381</v>
          </cell>
          <cell r="H26290">
            <v>1.193</v>
          </cell>
          <cell r="I26290">
            <v>1.593</v>
          </cell>
          <cell r="J26290">
            <v>0.4</v>
          </cell>
        </row>
        <row r="26291">
          <cell r="F26291" t="str">
            <v>刘公线</v>
          </cell>
          <cell r="G26291" t="str">
            <v>C56G430381</v>
          </cell>
          <cell r="H26291">
            <v>1</v>
          </cell>
          <cell r="I26291">
            <v>2.008</v>
          </cell>
          <cell r="J26291">
            <v>1.008</v>
          </cell>
        </row>
        <row r="26292">
          <cell r="F26292" t="str">
            <v>李肖线</v>
          </cell>
          <cell r="G26292" t="str">
            <v>C11I430381</v>
          </cell>
          <cell r="H26292">
            <v>1</v>
          </cell>
          <cell r="I26292">
            <v>1.456</v>
          </cell>
          <cell r="J26292">
            <v>0.456</v>
          </cell>
        </row>
        <row r="26293">
          <cell r="F26293" t="str">
            <v>乌龟山-罗家</v>
          </cell>
          <cell r="G26293" t="str">
            <v>C359430381</v>
          </cell>
          <cell r="H26293">
            <v>1.713</v>
          </cell>
          <cell r="I26293">
            <v>2.485</v>
          </cell>
          <cell r="J26293">
            <v>0.772</v>
          </cell>
        </row>
        <row r="26294">
          <cell r="F26294" t="str">
            <v>太安线</v>
          </cell>
          <cell r="G26294" t="str">
            <v>C63G430381</v>
          </cell>
          <cell r="H26294">
            <v>1</v>
          </cell>
          <cell r="I26294">
            <v>1.986</v>
          </cell>
          <cell r="J26294">
            <v>0.986</v>
          </cell>
        </row>
        <row r="26295">
          <cell r="F26295" t="str">
            <v>乌同线</v>
          </cell>
          <cell r="G26295" t="str">
            <v>CP28430381</v>
          </cell>
          <cell r="H26295">
            <v>0</v>
          </cell>
          <cell r="I26295">
            <v>1.594</v>
          </cell>
          <cell r="J26295">
            <v>1.594</v>
          </cell>
        </row>
        <row r="26296">
          <cell r="F26296" t="str">
            <v>廖瑞线</v>
          </cell>
          <cell r="G26296" t="str">
            <v>YA01430381</v>
          </cell>
          <cell r="H26296">
            <v>0</v>
          </cell>
          <cell r="I26296">
            <v>0.415</v>
          </cell>
          <cell r="J26296">
            <v>0.415</v>
          </cell>
        </row>
        <row r="26297">
          <cell r="G26297" t="str">
            <v>AA30430381</v>
          </cell>
          <cell r="H26297">
            <v>0</v>
          </cell>
          <cell r="I26297">
            <v>0.622</v>
          </cell>
          <cell r="J26297">
            <v>0.622</v>
          </cell>
        </row>
        <row r="26298">
          <cell r="F26298" t="str">
            <v>塘陶线</v>
          </cell>
          <cell r="G26298" t="str">
            <v>VA67430381</v>
          </cell>
          <cell r="H26298">
            <v>1</v>
          </cell>
          <cell r="I26298">
            <v>1.766</v>
          </cell>
          <cell r="J26298">
            <v>0.766</v>
          </cell>
        </row>
        <row r="26299">
          <cell r="F26299" t="str">
            <v>袁大线</v>
          </cell>
          <cell r="G26299" t="str">
            <v>C974430381</v>
          </cell>
          <cell r="H26299">
            <v>1.099</v>
          </cell>
          <cell r="I26299">
            <v>1.378</v>
          </cell>
          <cell r="J26299">
            <v>0.279</v>
          </cell>
        </row>
        <row r="26300">
          <cell r="F26300" t="str">
            <v>倒下线</v>
          </cell>
          <cell r="G26300" t="str">
            <v>X101430381</v>
          </cell>
          <cell r="H26300">
            <v>4.372</v>
          </cell>
          <cell r="I26300">
            <v>5.85</v>
          </cell>
          <cell r="J26300">
            <v>1.478</v>
          </cell>
        </row>
        <row r="26301">
          <cell r="G26301" t="str">
            <v>AA34430381</v>
          </cell>
          <cell r="H26301">
            <v>0</v>
          </cell>
          <cell r="I26301">
            <v>1.088</v>
          </cell>
          <cell r="J26301">
            <v>1.088</v>
          </cell>
        </row>
        <row r="26302">
          <cell r="F26302" t="str">
            <v>杉张线</v>
          </cell>
          <cell r="G26302" t="str">
            <v>V365430381</v>
          </cell>
          <cell r="H26302">
            <v>0</v>
          </cell>
          <cell r="I26302">
            <v>1.208</v>
          </cell>
          <cell r="J26302">
            <v>1.208</v>
          </cell>
        </row>
        <row r="26303">
          <cell r="F26303" t="str">
            <v>袁家湾-会场湾</v>
          </cell>
          <cell r="G26303" t="str">
            <v>CQ98430381</v>
          </cell>
          <cell r="H26303">
            <v>0.665</v>
          </cell>
          <cell r="I26303">
            <v>1.982</v>
          </cell>
          <cell r="J26303">
            <v>1.317</v>
          </cell>
        </row>
        <row r="26304">
          <cell r="F26304" t="str">
            <v>寨新线</v>
          </cell>
          <cell r="G26304" t="str">
            <v>V358430381</v>
          </cell>
          <cell r="H26304">
            <v>1</v>
          </cell>
          <cell r="I26304">
            <v>1.296</v>
          </cell>
          <cell r="J26304">
            <v>0.296</v>
          </cell>
        </row>
        <row r="26305">
          <cell r="F26305" t="str">
            <v>会大线</v>
          </cell>
          <cell r="G26305" t="str">
            <v>V359430381</v>
          </cell>
          <cell r="H26305">
            <v>1</v>
          </cell>
          <cell r="I26305">
            <v>1.461</v>
          </cell>
          <cell r="J26305">
            <v>0.461</v>
          </cell>
        </row>
        <row r="26306">
          <cell r="F26306" t="str">
            <v>新黄线</v>
          </cell>
          <cell r="G26306" t="str">
            <v>VD18430381</v>
          </cell>
          <cell r="H26306">
            <v>1</v>
          </cell>
          <cell r="I26306">
            <v>1.466</v>
          </cell>
          <cell r="J26306">
            <v>0.466</v>
          </cell>
        </row>
        <row r="26307">
          <cell r="F26307" t="str">
            <v>供早线</v>
          </cell>
          <cell r="G26307" t="str">
            <v>C32C430381</v>
          </cell>
          <cell r="H26307">
            <v>0</v>
          </cell>
          <cell r="I26307">
            <v>0.96</v>
          </cell>
          <cell r="J26307">
            <v>0.96</v>
          </cell>
        </row>
        <row r="26308">
          <cell r="F26308" t="str">
            <v>消火线</v>
          </cell>
          <cell r="G26308" t="str">
            <v>C968430381</v>
          </cell>
          <cell r="H26308">
            <v>1.31</v>
          </cell>
          <cell r="I26308">
            <v>1.635</v>
          </cell>
          <cell r="J26308">
            <v>0.325</v>
          </cell>
        </row>
        <row r="26309">
          <cell r="F26309" t="str">
            <v>路下线</v>
          </cell>
          <cell r="G26309" t="str">
            <v>C967430381</v>
          </cell>
          <cell r="H26309">
            <v>2.999</v>
          </cell>
          <cell r="I26309">
            <v>4.392</v>
          </cell>
          <cell r="J26309">
            <v>1.393</v>
          </cell>
        </row>
        <row r="26310">
          <cell r="F26310" t="str">
            <v>坝基上-坝基上</v>
          </cell>
          <cell r="G26310" t="str">
            <v>CC89430381</v>
          </cell>
          <cell r="H26310">
            <v>0</v>
          </cell>
          <cell r="I26310">
            <v>0.799</v>
          </cell>
          <cell r="J26310">
            <v>0.799</v>
          </cell>
        </row>
        <row r="26311">
          <cell r="F26311" t="str">
            <v>龟新线</v>
          </cell>
          <cell r="G26311" t="str">
            <v>VD11430381</v>
          </cell>
          <cell r="H26311">
            <v>1</v>
          </cell>
          <cell r="I26311">
            <v>1.186</v>
          </cell>
          <cell r="J26311">
            <v>0.186</v>
          </cell>
        </row>
        <row r="26312">
          <cell r="F26312" t="str">
            <v>坪茶线</v>
          </cell>
          <cell r="G26312" t="str">
            <v>V366430381</v>
          </cell>
          <cell r="H26312">
            <v>0</v>
          </cell>
          <cell r="I26312">
            <v>0.508</v>
          </cell>
          <cell r="J26312">
            <v>0.508</v>
          </cell>
        </row>
        <row r="26313">
          <cell r="F26313" t="str">
            <v>上文家湾-上文家湾</v>
          </cell>
          <cell r="G26313" t="str">
            <v>CA13430381</v>
          </cell>
          <cell r="H26313">
            <v>0</v>
          </cell>
          <cell r="I26313">
            <v>1.356</v>
          </cell>
          <cell r="J26313">
            <v>1.356</v>
          </cell>
        </row>
        <row r="26314">
          <cell r="F26314" t="str">
            <v>秀江线</v>
          </cell>
          <cell r="G26314" t="str">
            <v>VD11430381</v>
          </cell>
          <cell r="H26314">
            <v>0</v>
          </cell>
          <cell r="I26314">
            <v>0.227</v>
          </cell>
          <cell r="J26314">
            <v>0.227</v>
          </cell>
        </row>
        <row r="26315">
          <cell r="F26315" t="str">
            <v>粉派线</v>
          </cell>
          <cell r="G26315" t="str">
            <v>C981430381</v>
          </cell>
          <cell r="H26315">
            <v>1</v>
          </cell>
          <cell r="I26315">
            <v>1.197</v>
          </cell>
          <cell r="J26315">
            <v>0.197</v>
          </cell>
        </row>
        <row r="26316">
          <cell r="F26316" t="str">
            <v>上新屋里-上新屋里</v>
          </cell>
          <cell r="G26316" t="str">
            <v>C31C430381</v>
          </cell>
          <cell r="H26316">
            <v>1</v>
          </cell>
          <cell r="I26316">
            <v>1.744</v>
          </cell>
          <cell r="J26316">
            <v>0.744</v>
          </cell>
        </row>
        <row r="26317">
          <cell r="F26317" t="str">
            <v>梅谭线</v>
          </cell>
          <cell r="G26317" t="str">
            <v>V339430381</v>
          </cell>
          <cell r="H26317">
            <v>1</v>
          </cell>
          <cell r="I26317">
            <v>1.591</v>
          </cell>
          <cell r="J26317">
            <v>0.591</v>
          </cell>
        </row>
        <row r="26318">
          <cell r="F26318" t="str">
            <v>土坝-下土坝</v>
          </cell>
          <cell r="G26318" t="str">
            <v>CQ99430381</v>
          </cell>
          <cell r="H26318">
            <v>0</v>
          </cell>
          <cell r="I26318">
            <v>0.629</v>
          </cell>
          <cell r="J26318">
            <v>0.629</v>
          </cell>
        </row>
        <row r="26319">
          <cell r="F26319" t="str">
            <v>红新线</v>
          </cell>
          <cell r="G26319" t="str">
            <v>V319430381</v>
          </cell>
          <cell r="H26319">
            <v>1</v>
          </cell>
          <cell r="I26319">
            <v>1.554</v>
          </cell>
          <cell r="J26319">
            <v>0.554</v>
          </cell>
        </row>
        <row r="26320">
          <cell r="F26320" t="str">
            <v>上太线</v>
          </cell>
          <cell r="G26320" t="str">
            <v>V316430381</v>
          </cell>
          <cell r="H26320">
            <v>1</v>
          </cell>
          <cell r="I26320">
            <v>1.594</v>
          </cell>
          <cell r="J26320">
            <v>0.594</v>
          </cell>
        </row>
        <row r="26321">
          <cell r="F26321" t="str">
            <v>曾道线</v>
          </cell>
          <cell r="G26321" t="str">
            <v>VD59430381</v>
          </cell>
          <cell r="H26321">
            <v>0</v>
          </cell>
          <cell r="I26321">
            <v>0.461</v>
          </cell>
          <cell r="J26321">
            <v>0.461</v>
          </cell>
        </row>
        <row r="26322">
          <cell r="F26322" t="str">
            <v>天水线</v>
          </cell>
          <cell r="G26322" t="str">
            <v>V457430381</v>
          </cell>
          <cell r="H26322">
            <v>0</v>
          </cell>
          <cell r="I26322">
            <v>0.355</v>
          </cell>
          <cell r="J26322">
            <v>0.355</v>
          </cell>
        </row>
        <row r="26323">
          <cell r="F26323" t="str">
            <v>跑白线</v>
          </cell>
          <cell r="G26323" t="str">
            <v>CE09430381</v>
          </cell>
          <cell r="H26323">
            <v>0</v>
          </cell>
          <cell r="I26323">
            <v>1.861</v>
          </cell>
          <cell r="J26323">
            <v>1.861</v>
          </cell>
        </row>
        <row r="26324">
          <cell r="F26324" t="str">
            <v>水库尾头-杨家大坨</v>
          </cell>
          <cell r="G26324" t="str">
            <v>CJ90430381</v>
          </cell>
          <cell r="H26324">
            <v>0.646</v>
          </cell>
          <cell r="I26324">
            <v>0.832</v>
          </cell>
          <cell r="J26324">
            <v>0.186</v>
          </cell>
        </row>
        <row r="26325">
          <cell r="F26325" t="str">
            <v>下吊线</v>
          </cell>
          <cell r="G26325" t="str">
            <v>CJ91430381</v>
          </cell>
          <cell r="H26325">
            <v>0</v>
          </cell>
          <cell r="I26325">
            <v>1.007</v>
          </cell>
          <cell r="J26325">
            <v>1.007</v>
          </cell>
        </row>
        <row r="26326">
          <cell r="F26326" t="str">
            <v>斋五线</v>
          </cell>
          <cell r="G26326" t="str">
            <v>CD99430381</v>
          </cell>
          <cell r="H26326">
            <v>0</v>
          </cell>
          <cell r="I26326">
            <v>0.673</v>
          </cell>
          <cell r="J26326">
            <v>0.673</v>
          </cell>
        </row>
        <row r="26327">
          <cell r="F26327" t="str">
            <v>水库尾头-杨家大坨</v>
          </cell>
          <cell r="G26327" t="str">
            <v>CJ90430381</v>
          </cell>
          <cell r="H26327">
            <v>0.832</v>
          </cell>
          <cell r="I26327">
            <v>0.995</v>
          </cell>
          <cell r="J26327">
            <v>0.163</v>
          </cell>
        </row>
        <row r="26328">
          <cell r="F26328" t="str">
            <v>新坝冲-六组</v>
          </cell>
          <cell r="G26328" t="str">
            <v>V763430381</v>
          </cell>
          <cell r="H26328">
            <v>0</v>
          </cell>
          <cell r="I26328">
            <v>0.567</v>
          </cell>
          <cell r="J26328">
            <v>0.567</v>
          </cell>
        </row>
        <row r="26329">
          <cell r="F26329" t="str">
            <v>大坝塘-曹明堂</v>
          </cell>
          <cell r="G26329" t="str">
            <v>V773430381</v>
          </cell>
          <cell r="H26329">
            <v>0</v>
          </cell>
          <cell r="I26329">
            <v>0.983</v>
          </cell>
          <cell r="J26329">
            <v>0.983</v>
          </cell>
        </row>
        <row r="26330">
          <cell r="F26330" t="str">
            <v>陈麻线</v>
          </cell>
          <cell r="G26330" t="str">
            <v>C23E430381</v>
          </cell>
          <cell r="H26330">
            <v>0</v>
          </cell>
          <cell r="I26330">
            <v>0.744</v>
          </cell>
          <cell r="J26330">
            <v>0.744</v>
          </cell>
        </row>
        <row r="26331">
          <cell r="F26331" t="str">
            <v>农下线</v>
          </cell>
          <cell r="G26331" t="str">
            <v>V570430381</v>
          </cell>
          <cell r="H26331">
            <v>0</v>
          </cell>
          <cell r="I26331">
            <v>0.572</v>
          </cell>
          <cell r="J26331">
            <v>0.572</v>
          </cell>
        </row>
        <row r="26332">
          <cell r="F26332" t="str">
            <v>六组-六组</v>
          </cell>
          <cell r="G26332" t="str">
            <v>CH50430381</v>
          </cell>
          <cell r="H26332">
            <v>0</v>
          </cell>
          <cell r="I26332">
            <v>0.795</v>
          </cell>
          <cell r="J26332">
            <v>0.795</v>
          </cell>
        </row>
        <row r="26333">
          <cell r="F26333" t="str">
            <v>村部-川门湾</v>
          </cell>
          <cell r="G26333" t="str">
            <v>C131430381</v>
          </cell>
          <cell r="H26333">
            <v>0.509</v>
          </cell>
          <cell r="I26333">
            <v>0.831</v>
          </cell>
          <cell r="J26333">
            <v>0.322</v>
          </cell>
        </row>
        <row r="26334">
          <cell r="F26334" t="str">
            <v>谭石线</v>
          </cell>
          <cell r="G26334" t="str">
            <v>V572430381</v>
          </cell>
          <cell r="H26334">
            <v>0</v>
          </cell>
          <cell r="I26334">
            <v>0.579</v>
          </cell>
          <cell r="J26334">
            <v>0.579</v>
          </cell>
        </row>
        <row r="26335">
          <cell r="F26335" t="str">
            <v>稻麻线</v>
          </cell>
          <cell r="G26335" t="str">
            <v>V573430381</v>
          </cell>
          <cell r="H26335">
            <v>0</v>
          </cell>
          <cell r="I26335">
            <v>0.506</v>
          </cell>
          <cell r="J26335">
            <v>0.506</v>
          </cell>
        </row>
        <row r="26336">
          <cell r="F26336" t="str">
            <v>新塘-狐兰子桥</v>
          </cell>
          <cell r="G26336" t="str">
            <v>C081430381</v>
          </cell>
          <cell r="H26336">
            <v>1.502</v>
          </cell>
          <cell r="I26336">
            <v>1.839</v>
          </cell>
          <cell r="J26336">
            <v>0.337</v>
          </cell>
        </row>
        <row r="26337">
          <cell r="F26337" t="str">
            <v>窑刘线</v>
          </cell>
          <cell r="G26337" t="str">
            <v>V575430381</v>
          </cell>
          <cell r="H26337">
            <v>0</v>
          </cell>
          <cell r="I26337">
            <v>1.203</v>
          </cell>
          <cell r="J26337">
            <v>1.203</v>
          </cell>
        </row>
        <row r="26338">
          <cell r="F26338" t="str">
            <v>氨黄线</v>
          </cell>
          <cell r="G26338" t="str">
            <v>C54H430381</v>
          </cell>
          <cell r="H26338">
            <v>0</v>
          </cell>
          <cell r="I26338">
            <v>0.756</v>
          </cell>
          <cell r="J26338">
            <v>0.756</v>
          </cell>
        </row>
        <row r="26339">
          <cell r="G26339" t="str">
            <v>V000</v>
          </cell>
          <cell r="H26339">
            <v>0</v>
          </cell>
          <cell r="I26339">
            <v>1.239</v>
          </cell>
          <cell r="J26339">
            <v>1.239</v>
          </cell>
        </row>
        <row r="26340">
          <cell r="F26340" t="str">
            <v>陈瑶线</v>
          </cell>
          <cell r="G26340" t="str">
            <v>C15M430381</v>
          </cell>
          <cell r="H26340">
            <v>0</v>
          </cell>
          <cell r="I26340">
            <v>0.659</v>
          </cell>
          <cell r="J26340">
            <v>0.659</v>
          </cell>
        </row>
        <row r="26341">
          <cell r="F26341" t="str">
            <v>杉外线</v>
          </cell>
          <cell r="G26341" t="str">
            <v>C01P430381</v>
          </cell>
          <cell r="H26341">
            <v>0</v>
          </cell>
          <cell r="I26341">
            <v>0.283</v>
          </cell>
          <cell r="J26341">
            <v>0.283</v>
          </cell>
        </row>
        <row r="26342">
          <cell r="F26342" t="str">
            <v>先瓦线</v>
          </cell>
          <cell r="G26342" t="str">
            <v>C20G430381</v>
          </cell>
          <cell r="H26342">
            <v>0</v>
          </cell>
          <cell r="I26342">
            <v>1.125</v>
          </cell>
          <cell r="J26342">
            <v>1.125</v>
          </cell>
        </row>
        <row r="26343">
          <cell r="F26343" t="str">
            <v>台峡线</v>
          </cell>
          <cell r="G26343" t="str">
            <v>C851430381</v>
          </cell>
          <cell r="H26343">
            <v>0</v>
          </cell>
          <cell r="I26343">
            <v>0.285</v>
          </cell>
          <cell r="J26343">
            <v>0.285</v>
          </cell>
        </row>
        <row r="26344">
          <cell r="F26344" t="str">
            <v>农竹线</v>
          </cell>
          <cell r="G26344" t="str">
            <v>CW16430381</v>
          </cell>
          <cell r="H26344">
            <v>0</v>
          </cell>
          <cell r="I26344">
            <v>0.368</v>
          </cell>
          <cell r="J26344">
            <v>0.368</v>
          </cell>
        </row>
        <row r="26345">
          <cell r="F26345" t="str">
            <v>小山坳-冲里</v>
          </cell>
          <cell r="G26345" t="str">
            <v>C861430381</v>
          </cell>
          <cell r="H26345">
            <v>1.382</v>
          </cell>
          <cell r="I26345">
            <v>1.782</v>
          </cell>
          <cell r="J26345">
            <v>0.4</v>
          </cell>
        </row>
        <row r="26346">
          <cell r="F26346" t="str">
            <v>铁铁线</v>
          </cell>
          <cell r="G26346" t="str">
            <v>C28L430381</v>
          </cell>
          <cell r="H26346">
            <v>0.315</v>
          </cell>
          <cell r="I26346">
            <v>0.575</v>
          </cell>
          <cell r="J26346">
            <v>0.26</v>
          </cell>
        </row>
        <row r="26347">
          <cell r="F26347" t="str">
            <v>狗花线</v>
          </cell>
          <cell r="G26347" t="str">
            <v>C54O430381</v>
          </cell>
          <cell r="H26347">
            <v>0</v>
          </cell>
          <cell r="I26347">
            <v>0.989</v>
          </cell>
          <cell r="J26347">
            <v>0.989</v>
          </cell>
        </row>
        <row r="26348">
          <cell r="F26348" t="str">
            <v>烟家山-谢家组</v>
          </cell>
          <cell r="G26348" t="str">
            <v>CM54430381</v>
          </cell>
          <cell r="H26348">
            <v>1.523</v>
          </cell>
          <cell r="I26348">
            <v>1.81</v>
          </cell>
          <cell r="J26348">
            <v>0.287</v>
          </cell>
        </row>
        <row r="26349">
          <cell r="F26349" t="str">
            <v>丰山湾至丰山组</v>
          </cell>
          <cell r="G26349" t="str">
            <v>V179430381</v>
          </cell>
          <cell r="H26349">
            <v>0</v>
          </cell>
          <cell r="I26349">
            <v>0.508</v>
          </cell>
          <cell r="J26349">
            <v>0.508</v>
          </cell>
        </row>
        <row r="26350">
          <cell r="F26350" t="str">
            <v>金东线</v>
          </cell>
          <cell r="G26350" t="str">
            <v>CN07430381</v>
          </cell>
          <cell r="H26350">
            <v>0.476</v>
          </cell>
          <cell r="I26350">
            <v>0.687</v>
          </cell>
          <cell r="J26350">
            <v>0.211</v>
          </cell>
        </row>
        <row r="26351">
          <cell r="F26351" t="str">
            <v>黄河线</v>
          </cell>
          <cell r="G26351" t="str">
            <v>V189430381</v>
          </cell>
          <cell r="H26351">
            <v>0</v>
          </cell>
          <cell r="I26351">
            <v>0.337</v>
          </cell>
          <cell r="J26351">
            <v>0.337</v>
          </cell>
        </row>
        <row r="26352">
          <cell r="F26352" t="str">
            <v>猪井线</v>
          </cell>
          <cell r="G26352" t="str">
            <v>C96O430381</v>
          </cell>
          <cell r="H26352">
            <v>0</v>
          </cell>
          <cell r="I26352">
            <v>0.631</v>
          </cell>
          <cell r="J26352">
            <v>0.631</v>
          </cell>
        </row>
        <row r="26353">
          <cell r="G26353" t="str">
            <v>V000</v>
          </cell>
          <cell r="H26353">
            <v>0</v>
          </cell>
          <cell r="I26353">
            <v>0.186</v>
          </cell>
          <cell r="J26353">
            <v>0.186</v>
          </cell>
        </row>
        <row r="26354">
          <cell r="F26354" t="str">
            <v>下新线</v>
          </cell>
          <cell r="G26354" t="str">
            <v>V193430381</v>
          </cell>
          <cell r="H26354">
            <v>0</v>
          </cell>
          <cell r="I26354">
            <v>0.342</v>
          </cell>
          <cell r="J26354">
            <v>0.342</v>
          </cell>
        </row>
        <row r="26355">
          <cell r="F26355" t="str">
            <v>乡团线</v>
          </cell>
          <cell r="G26355" t="str">
            <v>C826430381</v>
          </cell>
          <cell r="H26355">
            <v>0.33</v>
          </cell>
          <cell r="I26355">
            <v>1.727</v>
          </cell>
          <cell r="J26355">
            <v>1.397</v>
          </cell>
        </row>
        <row r="26356">
          <cell r="F26356" t="str">
            <v>花李线</v>
          </cell>
          <cell r="G26356" t="str">
            <v>C827430381</v>
          </cell>
          <cell r="H26356">
            <v>0</v>
          </cell>
          <cell r="I26356">
            <v>1.571</v>
          </cell>
          <cell r="J26356">
            <v>1.571</v>
          </cell>
        </row>
        <row r="26357">
          <cell r="F26357" t="str">
            <v>大宝线</v>
          </cell>
          <cell r="G26357" t="str">
            <v>C42L430381</v>
          </cell>
          <cell r="H26357">
            <v>0</v>
          </cell>
          <cell r="I26357">
            <v>0.358</v>
          </cell>
          <cell r="J26357">
            <v>0.358</v>
          </cell>
        </row>
        <row r="26358">
          <cell r="F26358" t="str">
            <v>村曹线</v>
          </cell>
          <cell r="G26358" t="str">
            <v>V175430381</v>
          </cell>
          <cell r="H26358">
            <v>0</v>
          </cell>
          <cell r="I26358">
            <v>0.621</v>
          </cell>
          <cell r="J26358">
            <v>0.621</v>
          </cell>
        </row>
        <row r="26359">
          <cell r="F26359" t="str">
            <v>屈家塘-屈家塘</v>
          </cell>
          <cell r="G26359" t="str">
            <v>CT30430381</v>
          </cell>
          <cell r="H26359">
            <v>0</v>
          </cell>
          <cell r="I26359">
            <v>0.938</v>
          </cell>
          <cell r="J26359">
            <v>0.938</v>
          </cell>
        </row>
        <row r="26360">
          <cell r="F26360" t="str">
            <v>刘新线</v>
          </cell>
          <cell r="G26360" t="str">
            <v>C18P430381</v>
          </cell>
          <cell r="H26360">
            <v>0</v>
          </cell>
          <cell r="I26360">
            <v>0.322</v>
          </cell>
          <cell r="J26360">
            <v>0.322</v>
          </cell>
        </row>
        <row r="26361">
          <cell r="F26361" t="str">
            <v>柚泉线</v>
          </cell>
          <cell r="G26361" t="str">
            <v>C21P430381</v>
          </cell>
          <cell r="H26361">
            <v>0</v>
          </cell>
          <cell r="I26361">
            <v>0.349</v>
          </cell>
          <cell r="J26361">
            <v>0.349</v>
          </cell>
        </row>
        <row r="26362">
          <cell r="F26362" t="str">
            <v>小山坳-冲里</v>
          </cell>
          <cell r="G26362" t="str">
            <v>C861430381</v>
          </cell>
          <cell r="H26362">
            <v>1.05</v>
          </cell>
          <cell r="I26362">
            <v>1.382</v>
          </cell>
          <cell r="J26362">
            <v>0.332</v>
          </cell>
        </row>
        <row r="26363">
          <cell r="F26363" t="str">
            <v>学白线</v>
          </cell>
          <cell r="G26363" t="str">
            <v>C43O430381</v>
          </cell>
          <cell r="H26363">
            <v>0</v>
          </cell>
          <cell r="I26363">
            <v>0.374</v>
          </cell>
          <cell r="J26363">
            <v>0.374</v>
          </cell>
        </row>
        <row r="26364">
          <cell r="F26364" t="str">
            <v>金石线</v>
          </cell>
          <cell r="G26364" t="str">
            <v>C11G430381</v>
          </cell>
          <cell r="H26364">
            <v>0</v>
          </cell>
          <cell r="I26364">
            <v>0.786</v>
          </cell>
          <cell r="J26364">
            <v>0.786</v>
          </cell>
        </row>
        <row r="26365">
          <cell r="G26365" t="str">
            <v>AA44430381</v>
          </cell>
          <cell r="H26365">
            <v>0</v>
          </cell>
          <cell r="I26365">
            <v>1.28</v>
          </cell>
          <cell r="J26365">
            <v>1.28</v>
          </cell>
        </row>
        <row r="26366">
          <cell r="F26366" t="str">
            <v>彭刘线</v>
          </cell>
          <cell r="G26366" t="str">
            <v>C66O430381</v>
          </cell>
          <cell r="H26366">
            <v>0</v>
          </cell>
          <cell r="I26366">
            <v>0.687</v>
          </cell>
          <cell r="J26366">
            <v>0.687</v>
          </cell>
        </row>
        <row r="26367">
          <cell r="F26367" t="str">
            <v>枫坟线</v>
          </cell>
          <cell r="G26367" t="str">
            <v>C76O430381</v>
          </cell>
          <cell r="H26367">
            <v>0</v>
          </cell>
          <cell r="I26367">
            <v>0.714</v>
          </cell>
          <cell r="J26367">
            <v>0.714</v>
          </cell>
        </row>
        <row r="26368">
          <cell r="F26368" t="str">
            <v>上新塘-上新塘</v>
          </cell>
          <cell r="G26368" t="str">
            <v>C828430381</v>
          </cell>
          <cell r="H26368">
            <v>0</v>
          </cell>
          <cell r="I26368">
            <v>0.959</v>
          </cell>
          <cell r="J26368">
            <v>0.959</v>
          </cell>
        </row>
        <row r="26369">
          <cell r="F26369" t="str">
            <v>坝元线</v>
          </cell>
          <cell r="G26369" t="str">
            <v>CM72430381</v>
          </cell>
          <cell r="H26369">
            <v>0</v>
          </cell>
          <cell r="I26369">
            <v>1.116</v>
          </cell>
          <cell r="J26369">
            <v>1.116</v>
          </cell>
        </row>
        <row r="26370">
          <cell r="G26370" t="str">
            <v>V000</v>
          </cell>
          <cell r="H26370">
            <v>0</v>
          </cell>
          <cell r="I26370">
            <v>0.2</v>
          </cell>
          <cell r="J26370">
            <v>0.2</v>
          </cell>
        </row>
        <row r="26371">
          <cell r="F26371" t="str">
            <v>油谭线</v>
          </cell>
          <cell r="G26371" t="str">
            <v>V168430381</v>
          </cell>
          <cell r="H26371">
            <v>0</v>
          </cell>
          <cell r="I26371">
            <v>0.441</v>
          </cell>
          <cell r="J26371">
            <v>0.441</v>
          </cell>
        </row>
        <row r="26372">
          <cell r="F26372" t="str">
            <v>托茶线</v>
          </cell>
          <cell r="G26372" t="str">
            <v>V172430381</v>
          </cell>
          <cell r="H26372">
            <v>0</v>
          </cell>
          <cell r="I26372">
            <v>0.177</v>
          </cell>
          <cell r="J26372">
            <v>0.177</v>
          </cell>
        </row>
        <row r="26373">
          <cell r="F26373" t="str">
            <v>上桃林-干塘组</v>
          </cell>
          <cell r="G26373" t="str">
            <v>C836430381</v>
          </cell>
          <cell r="H26373">
            <v>0</v>
          </cell>
          <cell r="I26373">
            <v>1.04</v>
          </cell>
          <cell r="J26373">
            <v>1.04</v>
          </cell>
        </row>
        <row r="26374">
          <cell r="F26374" t="str">
            <v>杉山线</v>
          </cell>
          <cell r="G26374" t="str">
            <v>V639430381</v>
          </cell>
          <cell r="H26374">
            <v>0</v>
          </cell>
          <cell r="I26374">
            <v>0.356</v>
          </cell>
          <cell r="J26374">
            <v>0.356</v>
          </cell>
        </row>
        <row r="26375">
          <cell r="F26375" t="str">
            <v>五林线</v>
          </cell>
          <cell r="G26375" t="str">
            <v>V601430381</v>
          </cell>
          <cell r="H26375">
            <v>0</v>
          </cell>
          <cell r="I26375">
            <v>1.191</v>
          </cell>
          <cell r="J26375">
            <v>1.191</v>
          </cell>
        </row>
        <row r="26376">
          <cell r="F26376" t="str">
            <v>学林线</v>
          </cell>
          <cell r="G26376" t="str">
            <v>C24G430381</v>
          </cell>
          <cell r="H26376">
            <v>0</v>
          </cell>
          <cell r="I26376">
            <v>0.649</v>
          </cell>
          <cell r="J26376">
            <v>0.649</v>
          </cell>
        </row>
        <row r="26377">
          <cell r="F26377" t="str">
            <v>东半线</v>
          </cell>
          <cell r="G26377" t="str">
            <v>C85B430381</v>
          </cell>
          <cell r="H26377">
            <v>0</v>
          </cell>
          <cell r="I26377">
            <v>1.205</v>
          </cell>
          <cell r="J26377">
            <v>1.205</v>
          </cell>
        </row>
        <row r="26378">
          <cell r="F26378" t="str">
            <v>葛碟线</v>
          </cell>
          <cell r="G26378" t="str">
            <v>V661430381</v>
          </cell>
          <cell r="H26378">
            <v>0</v>
          </cell>
          <cell r="I26378">
            <v>0.955</v>
          </cell>
          <cell r="J26378">
            <v>0.955</v>
          </cell>
        </row>
        <row r="26379">
          <cell r="F26379" t="str">
            <v>月井线</v>
          </cell>
          <cell r="G26379" t="str">
            <v>C92B430381</v>
          </cell>
          <cell r="H26379">
            <v>0</v>
          </cell>
          <cell r="I26379">
            <v>0.541</v>
          </cell>
          <cell r="J26379">
            <v>0.541</v>
          </cell>
        </row>
        <row r="26380">
          <cell r="F26380" t="str">
            <v>牛窑线</v>
          </cell>
          <cell r="G26380" t="str">
            <v>C763430381</v>
          </cell>
          <cell r="H26380">
            <v>0</v>
          </cell>
          <cell r="I26380">
            <v>1.027</v>
          </cell>
          <cell r="J26380">
            <v>1.027</v>
          </cell>
        </row>
        <row r="26381">
          <cell r="F26381" t="str">
            <v>花河线</v>
          </cell>
          <cell r="G26381" t="str">
            <v>CU12430381</v>
          </cell>
          <cell r="H26381">
            <v>0</v>
          </cell>
          <cell r="I26381">
            <v>0.989</v>
          </cell>
          <cell r="J26381">
            <v>0.989</v>
          </cell>
        </row>
        <row r="26382">
          <cell r="F26382" t="str">
            <v>下倒石桥-上倒石桥</v>
          </cell>
          <cell r="G26382" t="str">
            <v>C62I430381</v>
          </cell>
          <cell r="H26382">
            <v>0.837</v>
          </cell>
          <cell r="I26382">
            <v>1.978</v>
          </cell>
          <cell r="J26382">
            <v>1.141</v>
          </cell>
        </row>
        <row r="26383">
          <cell r="F26383" t="str">
            <v>倒河线</v>
          </cell>
          <cell r="G26383" t="str">
            <v>CU15430381</v>
          </cell>
          <cell r="H26383">
            <v>0</v>
          </cell>
          <cell r="I26383">
            <v>1.082</v>
          </cell>
          <cell r="J26383">
            <v>1.082</v>
          </cell>
        </row>
        <row r="26384">
          <cell r="F26384" t="str">
            <v>长安-杀人坳</v>
          </cell>
          <cell r="G26384" t="str">
            <v>C766430381</v>
          </cell>
          <cell r="H26384">
            <v>0.889</v>
          </cell>
          <cell r="I26384">
            <v>2.251</v>
          </cell>
          <cell r="J26384">
            <v>1.362</v>
          </cell>
        </row>
        <row r="26385">
          <cell r="F26385" t="str">
            <v>烟界线</v>
          </cell>
          <cell r="G26385" t="str">
            <v>C69I430381</v>
          </cell>
          <cell r="H26385">
            <v>0</v>
          </cell>
          <cell r="I26385">
            <v>0.974</v>
          </cell>
          <cell r="J26385">
            <v>0.974</v>
          </cell>
        </row>
        <row r="26386">
          <cell r="F26386" t="str">
            <v>稠普线</v>
          </cell>
          <cell r="G26386" t="str">
            <v>VP60430381</v>
          </cell>
          <cell r="H26386">
            <v>0</v>
          </cell>
          <cell r="I26386">
            <v>0.407</v>
          </cell>
          <cell r="J26386">
            <v>0.407</v>
          </cell>
        </row>
        <row r="26387">
          <cell r="F26387" t="str">
            <v>习杉线</v>
          </cell>
          <cell r="G26387" t="str">
            <v>C33G430381</v>
          </cell>
          <cell r="H26387">
            <v>0</v>
          </cell>
          <cell r="I26387">
            <v>0.135</v>
          </cell>
          <cell r="J26387">
            <v>0.135</v>
          </cell>
        </row>
        <row r="26388">
          <cell r="F26388" t="str">
            <v>增加段-朱头山</v>
          </cell>
          <cell r="G26388" t="str">
            <v>C710430381</v>
          </cell>
          <cell r="H26388">
            <v>0.775</v>
          </cell>
          <cell r="I26388">
            <v>1.123</v>
          </cell>
          <cell r="J26388">
            <v>0.348</v>
          </cell>
        </row>
        <row r="26389">
          <cell r="F26389" t="str">
            <v>茶枣线</v>
          </cell>
          <cell r="G26389" t="str">
            <v>C86N430381</v>
          </cell>
          <cell r="H26389">
            <v>0</v>
          </cell>
          <cell r="I26389">
            <v>0.868</v>
          </cell>
          <cell r="J26389">
            <v>0.868</v>
          </cell>
        </row>
        <row r="26390">
          <cell r="F26390" t="str">
            <v>枣子线</v>
          </cell>
          <cell r="G26390" t="str">
            <v>V654430381</v>
          </cell>
          <cell r="H26390">
            <v>0</v>
          </cell>
          <cell r="I26390">
            <v>0.587</v>
          </cell>
          <cell r="J26390">
            <v>0.587</v>
          </cell>
        </row>
        <row r="26391">
          <cell r="F26391" t="str">
            <v>双松线</v>
          </cell>
          <cell r="G26391" t="str">
            <v>C777430381</v>
          </cell>
          <cell r="H26391">
            <v>0</v>
          </cell>
          <cell r="I26391">
            <v>1.436</v>
          </cell>
          <cell r="J26391">
            <v>1.436</v>
          </cell>
        </row>
        <row r="26392">
          <cell r="F26392" t="str">
            <v>潘碧线</v>
          </cell>
          <cell r="G26392" t="str">
            <v>C78B430381</v>
          </cell>
          <cell r="H26392">
            <v>0</v>
          </cell>
          <cell r="I26392">
            <v>0.806</v>
          </cell>
          <cell r="J26392">
            <v>0.806</v>
          </cell>
        </row>
        <row r="26393">
          <cell r="F26393" t="str">
            <v>柑子园-下柑子园</v>
          </cell>
          <cell r="G26393" t="str">
            <v>C36G430381</v>
          </cell>
          <cell r="H26393">
            <v>0</v>
          </cell>
          <cell r="I26393">
            <v>0.197</v>
          </cell>
          <cell r="J26393">
            <v>0.197</v>
          </cell>
        </row>
        <row r="26394">
          <cell r="F26394" t="str">
            <v>上石竹冲-上石竹冲</v>
          </cell>
          <cell r="G26394" t="str">
            <v>C780430381</v>
          </cell>
          <cell r="H26394">
            <v>0</v>
          </cell>
          <cell r="I26394">
            <v>0.221</v>
          </cell>
          <cell r="J26394">
            <v>0.221</v>
          </cell>
        </row>
        <row r="26395">
          <cell r="F26395" t="str">
            <v>高曹线</v>
          </cell>
          <cell r="G26395" t="str">
            <v>C741430381</v>
          </cell>
          <cell r="H26395">
            <v>0.514</v>
          </cell>
          <cell r="I26395">
            <v>1.109</v>
          </cell>
          <cell r="J26395">
            <v>0.595</v>
          </cell>
        </row>
        <row r="26396">
          <cell r="F26396" t="str">
            <v>下黄线</v>
          </cell>
          <cell r="G26396" t="str">
            <v>C61I430381</v>
          </cell>
          <cell r="H26396">
            <v>0</v>
          </cell>
          <cell r="I26396">
            <v>0.935</v>
          </cell>
          <cell r="J26396">
            <v>0.935</v>
          </cell>
        </row>
        <row r="26397">
          <cell r="F26397" t="str">
            <v>木瓜场线</v>
          </cell>
          <cell r="G26397" t="str">
            <v>V637430381</v>
          </cell>
          <cell r="H26397">
            <v>0</v>
          </cell>
          <cell r="I26397">
            <v>0.836</v>
          </cell>
          <cell r="J26397">
            <v>0.836</v>
          </cell>
        </row>
        <row r="26398">
          <cell r="F26398" t="str">
            <v>彭明冲-车轮坳</v>
          </cell>
          <cell r="G26398" t="str">
            <v>CD95430381</v>
          </cell>
          <cell r="H26398">
            <v>0</v>
          </cell>
          <cell r="I26398">
            <v>0.304</v>
          </cell>
          <cell r="J26398">
            <v>0.304</v>
          </cell>
        </row>
        <row r="26399">
          <cell r="F26399" t="str">
            <v>村谢线</v>
          </cell>
          <cell r="G26399" t="str">
            <v>V264430381</v>
          </cell>
          <cell r="H26399">
            <v>0</v>
          </cell>
          <cell r="I26399">
            <v>0.812</v>
          </cell>
          <cell r="J26399">
            <v>0.812</v>
          </cell>
        </row>
        <row r="26400">
          <cell r="F26400" t="str">
            <v>石硬线</v>
          </cell>
          <cell r="G26400" t="str">
            <v>V253430381</v>
          </cell>
          <cell r="H26400">
            <v>0</v>
          </cell>
          <cell r="I26400">
            <v>0.888</v>
          </cell>
          <cell r="J26400">
            <v>0.888</v>
          </cell>
        </row>
        <row r="26401">
          <cell r="F26401" t="str">
            <v>村三线</v>
          </cell>
          <cell r="G26401" t="str">
            <v>C28N430381</v>
          </cell>
          <cell r="H26401">
            <v>0</v>
          </cell>
          <cell r="I26401">
            <v>0.35</v>
          </cell>
          <cell r="J26401">
            <v>0.35</v>
          </cell>
        </row>
        <row r="26402">
          <cell r="F26402" t="str">
            <v>鱼崇线</v>
          </cell>
          <cell r="G26402" t="str">
            <v>VA36430381</v>
          </cell>
          <cell r="H26402">
            <v>0</v>
          </cell>
          <cell r="I26402">
            <v>0.492</v>
          </cell>
          <cell r="J26402">
            <v>0.492</v>
          </cell>
        </row>
        <row r="26403">
          <cell r="F26403" t="str">
            <v>十三组至石坝</v>
          </cell>
          <cell r="G26403" t="str">
            <v>V227430381</v>
          </cell>
          <cell r="H26403">
            <v>0</v>
          </cell>
          <cell r="I26403">
            <v>0.683</v>
          </cell>
          <cell r="J26403">
            <v>0.683</v>
          </cell>
        </row>
        <row r="26404">
          <cell r="F26404" t="str">
            <v>易矿线</v>
          </cell>
          <cell r="G26404" t="str">
            <v>CD92430381</v>
          </cell>
          <cell r="H26404">
            <v>1.039</v>
          </cell>
          <cell r="I26404">
            <v>1.611</v>
          </cell>
          <cell r="J26404">
            <v>0.572</v>
          </cell>
        </row>
        <row r="26405">
          <cell r="F26405" t="str">
            <v>综大线</v>
          </cell>
          <cell r="G26405" t="str">
            <v>C44N430381</v>
          </cell>
          <cell r="H26405">
            <v>0</v>
          </cell>
          <cell r="I26405">
            <v>0.564</v>
          </cell>
          <cell r="J26405">
            <v>0.564</v>
          </cell>
        </row>
        <row r="26406">
          <cell r="F26406" t="str">
            <v>屋黄线</v>
          </cell>
          <cell r="G26406" t="str">
            <v>V265430381</v>
          </cell>
          <cell r="H26406">
            <v>0</v>
          </cell>
          <cell r="I26406">
            <v>0.254</v>
          </cell>
          <cell r="J26406">
            <v>0.254</v>
          </cell>
        </row>
        <row r="26407">
          <cell r="F26407" t="str">
            <v>金彭线</v>
          </cell>
          <cell r="G26407" t="str">
            <v>C59P430381</v>
          </cell>
          <cell r="H26407">
            <v>0</v>
          </cell>
          <cell r="I26407">
            <v>0.856</v>
          </cell>
          <cell r="J26407">
            <v>0.856</v>
          </cell>
        </row>
        <row r="26408">
          <cell r="G26408" t="str">
            <v>AA02430381</v>
          </cell>
          <cell r="H26408">
            <v>0</v>
          </cell>
          <cell r="I26408">
            <v>2.251</v>
          </cell>
          <cell r="J26408">
            <v>2.251</v>
          </cell>
        </row>
        <row r="26409">
          <cell r="F26409" t="str">
            <v>花童线</v>
          </cell>
          <cell r="G26409" t="str">
            <v>V254430381</v>
          </cell>
          <cell r="H26409">
            <v>0</v>
          </cell>
          <cell r="I26409">
            <v>1.289</v>
          </cell>
          <cell r="J26409">
            <v>1.289</v>
          </cell>
        </row>
        <row r="26410">
          <cell r="F26410" t="str">
            <v>林大线</v>
          </cell>
          <cell r="G26410" t="str">
            <v>C37D430381</v>
          </cell>
          <cell r="H26410">
            <v>0</v>
          </cell>
          <cell r="I26410">
            <v>0.717</v>
          </cell>
          <cell r="J26410">
            <v>0.717</v>
          </cell>
        </row>
        <row r="26411">
          <cell r="F26411" t="str">
            <v>站东-下石冲湾</v>
          </cell>
          <cell r="G26411" t="str">
            <v>CD22430381</v>
          </cell>
          <cell r="H26411">
            <v>0</v>
          </cell>
          <cell r="I26411">
            <v>0.366</v>
          </cell>
          <cell r="J26411">
            <v>0.366</v>
          </cell>
        </row>
        <row r="26412">
          <cell r="F26412" t="str">
            <v>锄粗线</v>
          </cell>
          <cell r="G26412" t="str">
            <v>C23G430381</v>
          </cell>
          <cell r="H26412">
            <v>0</v>
          </cell>
          <cell r="I26412">
            <v>0.594</v>
          </cell>
          <cell r="J26412">
            <v>0.594</v>
          </cell>
        </row>
        <row r="26413">
          <cell r="F26413" t="str">
            <v>妹五线</v>
          </cell>
          <cell r="G26413" t="str">
            <v>V230430381</v>
          </cell>
          <cell r="H26413">
            <v>0</v>
          </cell>
          <cell r="I26413">
            <v>0.644</v>
          </cell>
          <cell r="J26413">
            <v>0.644</v>
          </cell>
        </row>
        <row r="26414">
          <cell r="F26414" t="str">
            <v>三山线</v>
          </cell>
          <cell r="G26414" t="str">
            <v>V231430381</v>
          </cell>
          <cell r="H26414">
            <v>0</v>
          </cell>
          <cell r="I26414">
            <v>0.695</v>
          </cell>
          <cell r="J26414">
            <v>0.695</v>
          </cell>
        </row>
        <row r="26415">
          <cell r="F26415" t="str">
            <v>下石线</v>
          </cell>
          <cell r="G26415" t="str">
            <v>C64P430381</v>
          </cell>
          <cell r="H26415">
            <v>0</v>
          </cell>
          <cell r="I26415">
            <v>0.229</v>
          </cell>
          <cell r="J26415">
            <v>0.229</v>
          </cell>
        </row>
        <row r="26416">
          <cell r="F26416" t="str">
            <v>上李家仑(普安大坝)-上李家仑(普安大坝)</v>
          </cell>
          <cell r="G26416" t="str">
            <v>CD67430381</v>
          </cell>
          <cell r="H26416">
            <v>1.934</v>
          </cell>
          <cell r="I26416">
            <v>2.768</v>
          </cell>
          <cell r="J26416">
            <v>0.834</v>
          </cell>
        </row>
        <row r="26417">
          <cell r="F26417" t="str">
            <v>陈郑线</v>
          </cell>
          <cell r="G26417" t="str">
            <v>C34I430381</v>
          </cell>
          <cell r="H26417">
            <v>0</v>
          </cell>
          <cell r="I26417">
            <v>0.541</v>
          </cell>
          <cell r="J26417">
            <v>0.541</v>
          </cell>
        </row>
        <row r="26418">
          <cell r="F26418" t="str">
            <v>桐杉线</v>
          </cell>
          <cell r="G26418" t="str">
            <v>C30N430381</v>
          </cell>
          <cell r="H26418">
            <v>0</v>
          </cell>
          <cell r="I26418">
            <v>0.337</v>
          </cell>
          <cell r="J26418">
            <v>0.337</v>
          </cell>
        </row>
        <row r="26419">
          <cell r="F26419" t="str">
            <v>桥铺线</v>
          </cell>
          <cell r="G26419" t="str">
            <v>CT57430381</v>
          </cell>
          <cell r="H26419">
            <v>0</v>
          </cell>
          <cell r="I26419">
            <v>0.928</v>
          </cell>
          <cell r="J26419">
            <v>0.928</v>
          </cell>
        </row>
        <row r="26420">
          <cell r="F26420" t="str">
            <v>杉喻线</v>
          </cell>
          <cell r="G26420" t="str">
            <v>V223430381</v>
          </cell>
          <cell r="H26420">
            <v>0</v>
          </cell>
          <cell r="I26420">
            <v>0.481</v>
          </cell>
          <cell r="J26420">
            <v>0.481</v>
          </cell>
        </row>
        <row r="26421">
          <cell r="F26421" t="str">
            <v>七桐线</v>
          </cell>
          <cell r="G26421" t="str">
            <v>VD07430381</v>
          </cell>
          <cell r="H26421">
            <v>0</v>
          </cell>
          <cell r="I26421">
            <v>0.854</v>
          </cell>
          <cell r="J26421">
            <v>0.854</v>
          </cell>
        </row>
        <row r="26422">
          <cell r="F26422" t="str">
            <v>樟干线</v>
          </cell>
          <cell r="G26422" t="str">
            <v>V312430381</v>
          </cell>
          <cell r="H26422">
            <v>0</v>
          </cell>
          <cell r="I26422">
            <v>0.304</v>
          </cell>
          <cell r="J26422">
            <v>0.304</v>
          </cell>
        </row>
        <row r="26423">
          <cell r="G26423" t="str">
            <v>V000</v>
          </cell>
          <cell r="H26423">
            <v>0</v>
          </cell>
          <cell r="I26423">
            <v>0.742</v>
          </cell>
          <cell r="J26423">
            <v>0.742</v>
          </cell>
        </row>
        <row r="26424">
          <cell r="F26424" t="str">
            <v>坉张线</v>
          </cell>
          <cell r="G26424" t="str">
            <v>V371430381</v>
          </cell>
          <cell r="H26424">
            <v>0</v>
          </cell>
          <cell r="I26424">
            <v>0.62</v>
          </cell>
          <cell r="J26424">
            <v>0.62</v>
          </cell>
        </row>
        <row r="26425">
          <cell r="F26425" t="str">
            <v>百塘线</v>
          </cell>
          <cell r="G26425" t="str">
            <v>C52P430381</v>
          </cell>
          <cell r="H26425">
            <v>0</v>
          </cell>
          <cell r="I26425">
            <v>0.37</v>
          </cell>
          <cell r="J26425">
            <v>0.37</v>
          </cell>
        </row>
        <row r="26426">
          <cell r="F26426" t="str">
            <v>上新场-上新场</v>
          </cell>
          <cell r="G26426" t="str">
            <v>CE53430381</v>
          </cell>
          <cell r="H26426">
            <v>0</v>
          </cell>
          <cell r="I26426">
            <v>0.434</v>
          </cell>
          <cell r="J26426">
            <v>0.434</v>
          </cell>
        </row>
        <row r="26427">
          <cell r="F26427" t="str">
            <v>新屋堂-立新学校</v>
          </cell>
          <cell r="G26427" t="str">
            <v>CF27430381</v>
          </cell>
          <cell r="H26427">
            <v>0</v>
          </cell>
          <cell r="I26427">
            <v>0.782</v>
          </cell>
          <cell r="J26427">
            <v>0.782</v>
          </cell>
        </row>
        <row r="26428">
          <cell r="F26428" t="str">
            <v>石渠线</v>
          </cell>
          <cell r="G26428" t="str">
            <v>CE76430381</v>
          </cell>
          <cell r="H26428">
            <v>0</v>
          </cell>
          <cell r="I26428">
            <v>1.182</v>
          </cell>
          <cell r="J26428">
            <v>1.182</v>
          </cell>
        </row>
        <row r="26429">
          <cell r="F26429" t="str">
            <v>瓦新线</v>
          </cell>
          <cell r="G26429" t="str">
            <v>VD28430381</v>
          </cell>
          <cell r="H26429">
            <v>0</v>
          </cell>
          <cell r="I26429">
            <v>0.574</v>
          </cell>
          <cell r="J26429">
            <v>0.574</v>
          </cell>
        </row>
        <row r="26430">
          <cell r="F26430" t="str">
            <v>万安寺下-学堂坨</v>
          </cell>
          <cell r="G26430" t="str">
            <v>CM17430381</v>
          </cell>
          <cell r="H26430">
            <v>0</v>
          </cell>
          <cell r="I26430">
            <v>2.214</v>
          </cell>
          <cell r="J26430">
            <v>2.214</v>
          </cell>
        </row>
        <row r="26431">
          <cell r="F26431" t="str">
            <v>茶蛇线</v>
          </cell>
          <cell r="G26431" t="str">
            <v>C07L430381</v>
          </cell>
          <cell r="H26431">
            <v>0</v>
          </cell>
          <cell r="I26431">
            <v>0.297</v>
          </cell>
          <cell r="J26431">
            <v>0.297</v>
          </cell>
        </row>
        <row r="26432">
          <cell r="F26432" t="str">
            <v>山综线</v>
          </cell>
          <cell r="G26432" t="str">
            <v>CM04430381</v>
          </cell>
          <cell r="H26432">
            <v>0</v>
          </cell>
          <cell r="I26432">
            <v>0.975</v>
          </cell>
          <cell r="J26432">
            <v>0.975</v>
          </cell>
        </row>
        <row r="26433">
          <cell r="F26433" t="str">
            <v>三泥线</v>
          </cell>
          <cell r="G26433" t="str">
            <v>C35P430381</v>
          </cell>
          <cell r="H26433">
            <v>0</v>
          </cell>
          <cell r="I26433">
            <v>0.356</v>
          </cell>
          <cell r="J26433">
            <v>0.356</v>
          </cell>
        </row>
        <row r="26434">
          <cell r="F26434" t="str">
            <v>李家坟山-金三角</v>
          </cell>
          <cell r="G26434" t="str">
            <v>CM45430381</v>
          </cell>
          <cell r="H26434">
            <v>0</v>
          </cell>
          <cell r="I26434">
            <v>0.362</v>
          </cell>
          <cell r="J26434">
            <v>0.362</v>
          </cell>
        </row>
        <row r="26435">
          <cell r="F26435" t="str">
            <v>肖红线</v>
          </cell>
          <cell r="G26435" t="str">
            <v>CL90430381</v>
          </cell>
          <cell r="H26435">
            <v>0</v>
          </cell>
          <cell r="I26435">
            <v>0.827</v>
          </cell>
          <cell r="J26435">
            <v>0.827</v>
          </cell>
        </row>
        <row r="26436">
          <cell r="F26436" t="str">
            <v>红邹线</v>
          </cell>
          <cell r="G26436" t="str">
            <v>V303430381</v>
          </cell>
          <cell r="H26436">
            <v>0</v>
          </cell>
          <cell r="I26436">
            <v>1.331</v>
          </cell>
          <cell r="J26436">
            <v>1.331</v>
          </cell>
        </row>
        <row r="26437">
          <cell r="F26437" t="str">
            <v>陈峦线</v>
          </cell>
          <cell r="G26437" t="str">
            <v>C53P430381</v>
          </cell>
          <cell r="H26437">
            <v>0</v>
          </cell>
          <cell r="I26437">
            <v>0.308</v>
          </cell>
          <cell r="J26437">
            <v>0.308</v>
          </cell>
        </row>
        <row r="26438">
          <cell r="F26438" t="str">
            <v>冷老线</v>
          </cell>
          <cell r="G26438" t="str">
            <v>CM05430381</v>
          </cell>
          <cell r="H26438">
            <v>0</v>
          </cell>
          <cell r="I26438">
            <v>0.796</v>
          </cell>
          <cell r="J26438">
            <v>0.796</v>
          </cell>
        </row>
        <row r="26439">
          <cell r="F26439" t="str">
            <v>猪二线</v>
          </cell>
          <cell r="G26439" t="str">
            <v>C95F430381</v>
          </cell>
          <cell r="H26439">
            <v>0</v>
          </cell>
          <cell r="I26439">
            <v>1.13</v>
          </cell>
          <cell r="J26439">
            <v>1.13</v>
          </cell>
        </row>
        <row r="26440">
          <cell r="F26440" t="str">
            <v>下孙线</v>
          </cell>
          <cell r="G26440" t="str">
            <v>C37P430381</v>
          </cell>
          <cell r="H26440">
            <v>0</v>
          </cell>
          <cell r="I26440">
            <v>0.626</v>
          </cell>
          <cell r="J26440">
            <v>0.626</v>
          </cell>
        </row>
        <row r="26441">
          <cell r="F26441" t="str">
            <v>朱三线</v>
          </cell>
          <cell r="G26441" t="str">
            <v>V381430381</v>
          </cell>
          <cell r="H26441">
            <v>0</v>
          </cell>
          <cell r="I26441">
            <v>0.595</v>
          </cell>
          <cell r="J26441">
            <v>0.595</v>
          </cell>
        </row>
        <row r="26442">
          <cell r="F26442" t="str">
            <v>彭杨线</v>
          </cell>
          <cell r="G26442" t="str">
            <v>CM48430381</v>
          </cell>
          <cell r="H26442">
            <v>0</v>
          </cell>
          <cell r="I26442">
            <v>1.215</v>
          </cell>
          <cell r="J26442">
            <v>1.215</v>
          </cell>
        </row>
        <row r="26443">
          <cell r="F26443" t="str">
            <v>付罗线</v>
          </cell>
          <cell r="G26443" t="str">
            <v>V310430381</v>
          </cell>
          <cell r="H26443">
            <v>0</v>
          </cell>
          <cell r="I26443">
            <v>0.716</v>
          </cell>
          <cell r="J26443">
            <v>0.716</v>
          </cell>
        </row>
        <row r="26444">
          <cell r="F26444" t="str">
            <v>上黄蜜冲-下黄蜜冲</v>
          </cell>
          <cell r="G26444" t="str">
            <v>C40B430381</v>
          </cell>
          <cell r="H26444">
            <v>0.854</v>
          </cell>
          <cell r="I26444">
            <v>1.2</v>
          </cell>
          <cell r="J26444">
            <v>0.346</v>
          </cell>
        </row>
        <row r="26445">
          <cell r="F26445" t="str">
            <v>石月线</v>
          </cell>
          <cell r="G26445" t="str">
            <v>V726430381</v>
          </cell>
          <cell r="H26445">
            <v>0</v>
          </cell>
          <cell r="I26445">
            <v>0.304</v>
          </cell>
          <cell r="J26445">
            <v>0.304</v>
          </cell>
        </row>
        <row r="26446">
          <cell r="F26446" t="str">
            <v>荷潭线</v>
          </cell>
          <cell r="G26446" t="str">
            <v>C56H430381</v>
          </cell>
          <cell r="H26446">
            <v>0</v>
          </cell>
          <cell r="I26446">
            <v>1.246</v>
          </cell>
          <cell r="J26446">
            <v>1.246</v>
          </cell>
        </row>
        <row r="26447">
          <cell r="F26447" t="str">
            <v>张刘线</v>
          </cell>
          <cell r="G26447" t="str">
            <v>C61K430381</v>
          </cell>
          <cell r="H26447">
            <v>0</v>
          </cell>
          <cell r="I26447">
            <v>0.233</v>
          </cell>
          <cell r="J26447">
            <v>0.233</v>
          </cell>
        </row>
        <row r="26448">
          <cell r="F26448" t="str">
            <v>腰曾线</v>
          </cell>
          <cell r="G26448" t="str">
            <v>C37B430381</v>
          </cell>
          <cell r="H26448">
            <v>0</v>
          </cell>
          <cell r="I26448">
            <v>0.202</v>
          </cell>
          <cell r="J26448">
            <v>0.202</v>
          </cell>
        </row>
        <row r="26449">
          <cell r="F26449" t="str">
            <v>石堪上-分落口</v>
          </cell>
          <cell r="G26449" t="str">
            <v>V685430381</v>
          </cell>
          <cell r="H26449">
            <v>0</v>
          </cell>
          <cell r="I26449">
            <v>0.926</v>
          </cell>
          <cell r="J26449">
            <v>0.926</v>
          </cell>
        </row>
        <row r="26450">
          <cell r="F26450" t="str">
            <v>花文线</v>
          </cell>
          <cell r="G26450" t="str">
            <v>C62H430381</v>
          </cell>
          <cell r="H26450">
            <v>0</v>
          </cell>
          <cell r="I26450">
            <v>0.222</v>
          </cell>
          <cell r="J26450">
            <v>0.222</v>
          </cell>
        </row>
        <row r="26451">
          <cell r="F26451" t="str">
            <v>敬学线</v>
          </cell>
          <cell r="G26451" t="str">
            <v>CR51430381</v>
          </cell>
          <cell r="H26451">
            <v>0</v>
          </cell>
          <cell r="I26451">
            <v>2.153</v>
          </cell>
          <cell r="J26451">
            <v>2.153</v>
          </cell>
        </row>
        <row r="26452">
          <cell r="F26452" t="str">
            <v>晏胡线</v>
          </cell>
          <cell r="G26452" t="str">
            <v>CZ16430381</v>
          </cell>
          <cell r="H26452">
            <v>0.334</v>
          </cell>
          <cell r="I26452">
            <v>0.953</v>
          </cell>
          <cell r="J26452">
            <v>0.619</v>
          </cell>
        </row>
        <row r="26453">
          <cell r="F26453" t="str">
            <v>水家屋堂-冲头塘</v>
          </cell>
          <cell r="G26453" t="str">
            <v>C591430381</v>
          </cell>
          <cell r="H26453">
            <v>2.093</v>
          </cell>
          <cell r="I26453">
            <v>3.231</v>
          </cell>
          <cell r="J26453">
            <v>1.138</v>
          </cell>
        </row>
        <row r="26454">
          <cell r="F26454" t="str">
            <v>嫩福线</v>
          </cell>
          <cell r="G26454" t="str">
            <v>V713430381</v>
          </cell>
          <cell r="H26454">
            <v>0</v>
          </cell>
          <cell r="I26454">
            <v>0.486</v>
          </cell>
          <cell r="J26454">
            <v>0.486</v>
          </cell>
        </row>
        <row r="26455">
          <cell r="F26455" t="str">
            <v>下五线</v>
          </cell>
          <cell r="G26455" t="str">
            <v>CL29430381</v>
          </cell>
          <cell r="H26455">
            <v>0</v>
          </cell>
          <cell r="I26455">
            <v>0.819</v>
          </cell>
          <cell r="J26455">
            <v>0.819</v>
          </cell>
        </row>
        <row r="26456">
          <cell r="F26456" t="str">
            <v>莲拦线</v>
          </cell>
          <cell r="G26456" t="str">
            <v>Y256430381</v>
          </cell>
          <cell r="H26456">
            <v>1.734</v>
          </cell>
          <cell r="I26456">
            <v>2.41</v>
          </cell>
          <cell r="J26456">
            <v>0.676</v>
          </cell>
        </row>
        <row r="26457">
          <cell r="F26457" t="str">
            <v>莲拦线</v>
          </cell>
          <cell r="G26457" t="str">
            <v>YA06430381</v>
          </cell>
          <cell r="H26457">
            <v>0</v>
          </cell>
          <cell r="I26457">
            <v>1.69</v>
          </cell>
          <cell r="J26457">
            <v>1.69</v>
          </cell>
        </row>
        <row r="26458">
          <cell r="F26458" t="str">
            <v>窖何线</v>
          </cell>
          <cell r="G26458" t="str">
            <v>V725430381</v>
          </cell>
          <cell r="H26458">
            <v>0</v>
          </cell>
          <cell r="I26458">
            <v>1.048</v>
          </cell>
          <cell r="J26458">
            <v>1.048</v>
          </cell>
        </row>
        <row r="26459">
          <cell r="F26459" t="str">
            <v>欧金线</v>
          </cell>
          <cell r="G26459" t="str">
            <v>V707430381</v>
          </cell>
          <cell r="H26459">
            <v>0</v>
          </cell>
          <cell r="I26459">
            <v>0.957</v>
          </cell>
          <cell r="J26459">
            <v>0.957</v>
          </cell>
        </row>
        <row r="26460">
          <cell r="F26460" t="str">
            <v>五顺线</v>
          </cell>
          <cell r="G26460" t="str">
            <v>CS20430381</v>
          </cell>
          <cell r="H26460">
            <v>0</v>
          </cell>
          <cell r="I26460">
            <v>0.668</v>
          </cell>
          <cell r="J26460">
            <v>0.668</v>
          </cell>
        </row>
        <row r="26461">
          <cell r="F26461" t="str">
            <v>土桥坝-潭山湾</v>
          </cell>
          <cell r="G26461" t="str">
            <v>V692430381</v>
          </cell>
          <cell r="H26461">
            <v>0</v>
          </cell>
          <cell r="I26461">
            <v>0.792</v>
          </cell>
          <cell r="J26461">
            <v>0.792</v>
          </cell>
        </row>
        <row r="26462">
          <cell r="F26462" t="str">
            <v>花洪线</v>
          </cell>
          <cell r="G26462" t="str">
            <v>CR43430381</v>
          </cell>
          <cell r="H26462">
            <v>0.976</v>
          </cell>
          <cell r="I26462">
            <v>1.154</v>
          </cell>
          <cell r="J26462">
            <v>0.178</v>
          </cell>
        </row>
        <row r="26463">
          <cell r="F26463" t="str">
            <v>陡客线</v>
          </cell>
          <cell r="G26463" t="str">
            <v>V703430381</v>
          </cell>
          <cell r="H26463">
            <v>0</v>
          </cell>
          <cell r="I26463">
            <v>0.469</v>
          </cell>
          <cell r="J26463">
            <v>0.469</v>
          </cell>
        </row>
        <row r="26464">
          <cell r="F26464" t="str">
            <v>水大线</v>
          </cell>
          <cell r="G26464" t="str">
            <v>V701430381</v>
          </cell>
          <cell r="H26464">
            <v>0</v>
          </cell>
          <cell r="I26464">
            <v>0.572</v>
          </cell>
          <cell r="J26464">
            <v>0.572</v>
          </cell>
        </row>
        <row r="26465">
          <cell r="G26465" t="str">
            <v>V000</v>
          </cell>
          <cell r="H26465">
            <v>0</v>
          </cell>
          <cell r="I26465">
            <v>0.417</v>
          </cell>
          <cell r="J26465">
            <v>0.417</v>
          </cell>
        </row>
        <row r="26466">
          <cell r="F26466" t="str">
            <v>上高瓦屋-上高瓦屋</v>
          </cell>
          <cell r="G26466" t="str">
            <v>C540430381</v>
          </cell>
          <cell r="H26466">
            <v>0</v>
          </cell>
          <cell r="I26466">
            <v>0.377</v>
          </cell>
          <cell r="J26466">
            <v>0.377</v>
          </cell>
        </row>
        <row r="26467">
          <cell r="F26467" t="str">
            <v>盐易线</v>
          </cell>
          <cell r="G26467" t="str">
            <v>CL30430381</v>
          </cell>
          <cell r="H26467">
            <v>0</v>
          </cell>
          <cell r="I26467">
            <v>1.537</v>
          </cell>
          <cell r="J26467">
            <v>1.537</v>
          </cell>
        </row>
        <row r="26468">
          <cell r="F26468" t="str">
            <v>木两线</v>
          </cell>
          <cell r="G26468" t="str">
            <v>C010430381</v>
          </cell>
          <cell r="H26468">
            <v>1.311</v>
          </cell>
          <cell r="I26468">
            <v>1.357</v>
          </cell>
          <cell r="J26468">
            <v>0.046</v>
          </cell>
        </row>
        <row r="26469">
          <cell r="F26469" t="str">
            <v>侯塘铺-侯塘湾</v>
          </cell>
          <cell r="G26469" t="str">
            <v>C61B430381</v>
          </cell>
          <cell r="H26469">
            <v>0.479</v>
          </cell>
          <cell r="I26469">
            <v>1.461</v>
          </cell>
          <cell r="J26469">
            <v>0.982</v>
          </cell>
        </row>
        <row r="26470">
          <cell r="F26470" t="str">
            <v>陈落线</v>
          </cell>
          <cell r="G26470" t="str">
            <v>C97H430381</v>
          </cell>
          <cell r="H26470">
            <v>0</v>
          </cell>
          <cell r="I26470">
            <v>1.085</v>
          </cell>
          <cell r="J26470">
            <v>1.085</v>
          </cell>
        </row>
        <row r="26471">
          <cell r="G26471" t="str">
            <v>V000</v>
          </cell>
          <cell r="H26471">
            <v>0</v>
          </cell>
          <cell r="I26471">
            <v>0.229</v>
          </cell>
          <cell r="J26471">
            <v>0.229</v>
          </cell>
        </row>
        <row r="26472">
          <cell r="F26472" t="str">
            <v>学六线</v>
          </cell>
          <cell r="G26472" t="str">
            <v>V271430381</v>
          </cell>
          <cell r="H26472">
            <v>0</v>
          </cell>
          <cell r="I26472">
            <v>0.248</v>
          </cell>
          <cell r="J26472">
            <v>0.248</v>
          </cell>
        </row>
        <row r="26473">
          <cell r="F26473" t="str">
            <v>棕彭线</v>
          </cell>
          <cell r="G26473" t="str">
            <v>V273430381</v>
          </cell>
          <cell r="H26473">
            <v>0</v>
          </cell>
          <cell r="I26473">
            <v>0.649</v>
          </cell>
          <cell r="J26473">
            <v>0.649</v>
          </cell>
        </row>
        <row r="26474">
          <cell r="F26474" t="str">
            <v>西中线</v>
          </cell>
          <cell r="G26474" t="str">
            <v>CK87430381</v>
          </cell>
          <cell r="H26474">
            <v>0</v>
          </cell>
          <cell r="I26474">
            <v>0.837</v>
          </cell>
          <cell r="J26474">
            <v>0.837</v>
          </cell>
        </row>
        <row r="26475">
          <cell r="F26475" t="str">
            <v>曹家屋场至杨家屋场</v>
          </cell>
          <cell r="G26475" t="str">
            <v>VA42430381</v>
          </cell>
          <cell r="H26475">
            <v>0</v>
          </cell>
          <cell r="I26475">
            <v>0.395</v>
          </cell>
          <cell r="J26475">
            <v>0.395</v>
          </cell>
        </row>
        <row r="26476">
          <cell r="F26476" t="str">
            <v>陈大线</v>
          </cell>
          <cell r="G26476" t="str">
            <v>CS13430381</v>
          </cell>
          <cell r="H26476">
            <v>0</v>
          </cell>
          <cell r="I26476">
            <v>0.321</v>
          </cell>
          <cell r="J26476">
            <v>0.321</v>
          </cell>
        </row>
        <row r="26477">
          <cell r="F26477" t="str">
            <v>下梨路冲-坳上</v>
          </cell>
          <cell r="G26477" t="str">
            <v>C615430381</v>
          </cell>
          <cell r="H26477">
            <v>0.663</v>
          </cell>
          <cell r="I26477">
            <v>1.215</v>
          </cell>
          <cell r="J26477">
            <v>0.552</v>
          </cell>
        </row>
        <row r="26478">
          <cell r="F26478" t="str">
            <v>过中线</v>
          </cell>
          <cell r="G26478" t="str">
            <v>VA56430381</v>
          </cell>
          <cell r="H26478">
            <v>0</v>
          </cell>
          <cell r="I26478">
            <v>1.308</v>
          </cell>
          <cell r="J26478">
            <v>1.308</v>
          </cell>
        </row>
        <row r="26479">
          <cell r="F26479" t="str">
            <v>观黑线</v>
          </cell>
          <cell r="G26479" t="str">
            <v>C86M430381</v>
          </cell>
          <cell r="H26479">
            <v>0</v>
          </cell>
          <cell r="I26479">
            <v>0.358</v>
          </cell>
          <cell r="J26479">
            <v>0.358</v>
          </cell>
        </row>
        <row r="26480">
          <cell r="F26480" t="str">
            <v>新周线</v>
          </cell>
          <cell r="G26480" t="str">
            <v>V278430381</v>
          </cell>
          <cell r="H26480">
            <v>0</v>
          </cell>
          <cell r="I26480">
            <v>0.47</v>
          </cell>
          <cell r="J26480">
            <v>0.47</v>
          </cell>
        </row>
        <row r="26481">
          <cell r="F26481" t="str">
            <v>双沙线</v>
          </cell>
          <cell r="G26481" t="str">
            <v>C643430381</v>
          </cell>
          <cell r="H26481">
            <v>0</v>
          </cell>
          <cell r="I26481">
            <v>0.414</v>
          </cell>
          <cell r="J26481">
            <v>0.414</v>
          </cell>
        </row>
        <row r="26482">
          <cell r="F26482" t="str">
            <v>桃成线</v>
          </cell>
          <cell r="G26482" t="str">
            <v>CL16430381</v>
          </cell>
          <cell r="H26482">
            <v>0</v>
          </cell>
          <cell r="I26482">
            <v>2.087</v>
          </cell>
          <cell r="J26482">
            <v>2.087</v>
          </cell>
        </row>
        <row r="26483">
          <cell r="F26483" t="str">
            <v>石梨线</v>
          </cell>
          <cell r="G26483" t="str">
            <v>V294430381</v>
          </cell>
          <cell r="H26483">
            <v>0</v>
          </cell>
          <cell r="I26483">
            <v>1.4</v>
          </cell>
          <cell r="J26483">
            <v>1.4</v>
          </cell>
        </row>
        <row r="26484">
          <cell r="F26484" t="str">
            <v>细心铺子-古塘坳</v>
          </cell>
          <cell r="G26484" t="str">
            <v>C618430381</v>
          </cell>
          <cell r="H26484">
            <v>0.88</v>
          </cell>
          <cell r="I26484">
            <v>1.672</v>
          </cell>
          <cell r="J26484">
            <v>0.792</v>
          </cell>
        </row>
        <row r="26485">
          <cell r="F26485" t="str">
            <v>刘兰线</v>
          </cell>
          <cell r="G26485" t="str">
            <v>CS88430381</v>
          </cell>
          <cell r="H26485">
            <v>0.512</v>
          </cell>
          <cell r="I26485">
            <v>1.277</v>
          </cell>
          <cell r="J26485">
            <v>0.765</v>
          </cell>
        </row>
        <row r="26486">
          <cell r="F26486" t="str">
            <v>黄七线</v>
          </cell>
          <cell r="G26486" t="str">
            <v>VA58430381</v>
          </cell>
          <cell r="H26486">
            <v>0</v>
          </cell>
          <cell r="I26486">
            <v>1.114</v>
          </cell>
          <cell r="J26486">
            <v>1.114</v>
          </cell>
        </row>
        <row r="26487">
          <cell r="F26487" t="str">
            <v>黄泥塘至新铺大桥</v>
          </cell>
          <cell r="G26487" t="str">
            <v>VA60430381</v>
          </cell>
          <cell r="H26487">
            <v>0</v>
          </cell>
          <cell r="I26487">
            <v>0.587</v>
          </cell>
          <cell r="J26487">
            <v>0.587</v>
          </cell>
        </row>
        <row r="26488">
          <cell r="G26488" t="str">
            <v>V000</v>
          </cell>
          <cell r="H26488">
            <v>0</v>
          </cell>
          <cell r="I26488">
            <v>0.274</v>
          </cell>
          <cell r="J26488">
            <v>0.274</v>
          </cell>
        </row>
        <row r="26489">
          <cell r="F26489" t="str">
            <v>塘角里至坳上</v>
          </cell>
          <cell r="G26489" t="str">
            <v>V283430381</v>
          </cell>
          <cell r="H26489">
            <v>0</v>
          </cell>
          <cell r="I26489">
            <v>0.663</v>
          </cell>
          <cell r="J26489">
            <v>0.663</v>
          </cell>
        </row>
        <row r="26490">
          <cell r="F26490" t="str">
            <v>西晏线</v>
          </cell>
          <cell r="G26490" t="str">
            <v>C652430381</v>
          </cell>
          <cell r="H26490">
            <v>0</v>
          </cell>
          <cell r="I26490">
            <v>1.885</v>
          </cell>
          <cell r="J26490">
            <v>1.885</v>
          </cell>
        </row>
        <row r="26491">
          <cell r="F26491" t="str">
            <v>新白线</v>
          </cell>
          <cell r="G26491" t="str">
            <v>C83M430381</v>
          </cell>
          <cell r="H26491">
            <v>0</v>
          </cell>
          <cell r="I26491">
            <v>0.31</v>
          </cell>
          <cell r="J26491">
            <v>0.31</v>
          </cell>
        </row>
        <row r="26492">
          <cell r="F26492" t="str">
            <v>胡小线</v>
          </cell>
          <cell r="G26492" t="str">
            <v>CS78430381</v>
          </cell>
          <cell r="H26492">
            <v>0.093</v>
          </cell>
          <cell r="I26492">
            <v>0.329</v>
          </cell>
          <cell r="J26492">
            <v>0.236</v>
          </cell>
        </row>
        <row r="26493">
          <cell r="F26493" t="str">
            <v>桃学线</v>
          </cell>
          <cell r="G26493" t="str">
            <v>CS82430381</v>
          </cell>
          <cell r="H26493">
            <v>0.466</v>
          </cell>
          <cell r="I26493">
            <v>0.851</v>
          </cell>
          <cell r="J26493">
            <v>0.385</v>
          </cell>
        </row>
        <row r="26494">
          <cell r="F26494" t="str">
            <v>三泥线</v>
          </cell>
          <cell r="G26494" t="str">
            <v>C35P430381</v>
          </cell>
          <cell r="H26494">
            <v>0</v>
          </cell>
          <cell r="I26494">
            <v>0.316</v>
          </cell>
          <cell r="J26494">
            <v>0.316</v>
          </cell>
        </row>
        <row r="26495">
          <cell r="F26495" t="str">
            <v>粉茶线</v>
          </cell>
          <cell r="G26495" t="str">
            <v>V460430381</v>
          </cell>
          <cell r="H26495">
            <v>0</v>
          </cell>
          <cell r="I26495">
            <v>0.214</v>
          </cell>
          <cell r="J26495">
            <v>0.214</v>
          </cell>
        </row>
        <row r="26496">
          <cell r="F26496" t="str">
            <v>铁砖线</v>
          </cell>
          <cell r="G26496" t="str">
            <v>CT15430381</v>
          </cell>
          <cell r="H26496">
            <v>0</v>
          </cell>
          <cell r="I26496">
            <v>0.572</v>
          </cell>
          <cell r="J26496">
            <v>0.572</v>
          </cell>
        </row>
        <row r="26497">
          <cell r="F26497" t="str">
            <v>石双线</v>
          </cell>
          <cell r="G26497" t="str">
            <v>X136430381</v>
          </cell>
          <cell r="H26497">
            <v>3.443</v>
          </cell>
          <cell r="I26497">
            <v>3.611</v>
          </cell>
          <cell r="J26497">
            <v>0.168</v>
          </cell>
        </row>
        <row r="26498">
          <cell r="F26498" t="str">
            <v>石深线</v>
          </cell>
          <cell r="G26498" t="str">
            <v>C48C430381</v>
          </cell>
          <cell r="H26498">
            <v>0</v>
          </cell>
          <cell r="I26498">
            <v>0.979</v>
          </cell>
          <cell r="J26498">
            <v>0.979</v>
          </cell>
        </row>
        <row r="26499">
          <cell r="G26499" t="str">
            <v>V000</v>
          </cell>
          <cell r="H26499">
            <v>0</v>
          </cell>
          <cell r="I26499">
            <v>0.343</v>
          </cell>
          <cell r="J26499">
            <v>0.343</v>
          </cell>
        </row>
        <row r="26500">
          <cell r="F26500" t="str">
            <v>离朱线</v>
          </cell>
          <cell r="G26500" t="str">
            <v>CK35430381</v>
          </cell>
          <cell r="H26500">
            <v>0</v>
          </cell>
          <cell r="I26500">
            <v>0.7</v>
          </cell>
          <cell r="J26500">
            <v>0.7</v>
          </cell>
        </row>
        <row r="26501">
          <cell r="G26501" t="str">
            <v>V000</v>
          </cell>
          <cell r="H26501">
            <v>0</v>
          </cell>
          <cell r="I26501">
            <v>0.251</v>
          </cell>
          <cell r="J26501">
            <v>0.251</v>
          </cell>
        </row>
        <row r="26502">
          <cell r="F26502" t="str">
            <v>观察台-倒坐湾</v>
          </cell>
          <cell r="G26502" t="str">
            <v>CA69430381</v>
          </cell>
          <cell r="H26502">
            <v>0.803</v>
          </cell>
          <cell r="I26502">
            <v>1.131</v>
          </cell>
          <cell r="J26502">
            <v>0.328</v>
          </cell>
        </row>
        <row r="26503">
          <cell r="F26503" t="str">
            <v>两头塘-棕树塘</v>
          </cell>
          <cell r="G26503" t="str">
            <v>CA49430381</v>
          </cell>
          <cell r="H26503">
            <v>1.644</v>
          </cell>
          <cell r="I26503">
            <v>2.414</v>
          </cell>
          <cell r="J26503">
            <v>0.77</v>
          </cell>
        </row>
        <row r="26504">
          <cell r="F26504" t="str">
            <v>塘泥线</v>
          </cell>
          <cell r="G26504" t="str">
            <v>V755430381</v>
          </cell>
          <cell r="H26504">
            <v>0</v>
          </cell>
          <cell r="I26504">
            <v>0.854</v>
          </cell>
          <cell r="J26504">
            <v>0.854</v>
          </cell>
        </row>
        <row r="26505">
          <cell r="F26505" t="str">
            <v>排竹线</v>
          </cell>
          <cell r="G26505" t="str">
            <v>V785430381</v>
          </cell>
          <cell r="H26505">
            <v>0</v>
          </cell>
          <cell r="I26505">
            <v>1.654</v>
          </cell>
          <cell r="J26505">
            <v>1.654</v>
          </cell>
        </row>
        <row r="26506">
          <cell r="F26506" t="str">
            <v>大石线</v>
          </cell>
          <cell r="G26506" t="str">
            <v>CG01430381</v>
          </cell>
          <cell r="H26506">
            <v>0</v>
          </cell>
          <cell r="I26506">
            <v>0.425</v>
          </cell>
          <cell r="J26506">
            <v>0.425</v>
          </cell>
        </row>
        <row r="26507">
          <cell r="F26507" t="str">
            <v>建顺线</v>
          </cell>
          <cell r="G26507" t="str">
            <v>CA19430381</v>
          </cell>
          <cell r="H26507">
            <v>0</v>
          </cell>
          <cell r="I26507">
            <v>1.63</v>
          </cell>
          <cell r="J26507">
            <v>1.63</v>
          </cell>
        </row>
        <row r="26508">
          <cell r="F26508" t="str">
            <v>将石线</v>
          </cell>
          <cell r="G26508" t="str">
            <v>C61F430381</v>
          </cell>
          <cell r="H26508">
            <v>0</v>
          </cell>
          <cell r="I26508">
            <v>0.59</v>
          </cell>
          <cell r="J26508">
            <v>0.59</v>
          </cell>
        </row>
        <row r="26509">
          <cell r="F26509" t="str">
            <v>横罗线</v>
          </cell>
          <cell r="G26509" t="str">
            <v>CK79430381</v>
          </cell>
          <cell r="H26509">
            <v>0</v>
          </cell>
          <cell r="I26509">
            <v>0.905</v>
          </cell>
          <cell r="J26509">
            <v>0.905</v>
          </cell>
        </row>
        <row r="26510">
          <cell r="F26510" t="str">
            <v>燕学线</v>
          </cell>
          <cell r="G26510" t="str">
            <v>C28I430381</v>
          </cell>
          <cell r="H26510">
            <v>0</v>
          </cell>
          <cell r="I26510">
            <v>1.561</v>
          </cell>
          <cell r="J26510">
            <v>1.561</v>
          </cell>
        </row>
        <row r="26511">
          <cell r="F26511" t="str">
            <v>磨彭线</v>
          </cell>
          <cell r="G26511" t="str">
            <v>C54F430381</v>
          </cell>
          <cell r="H26511">
            <v>0</v>
          </cell>
          <cell r="I26511">
            <v>1.019</v>
          </cell>
          <cell r="J26511">
            <v>1.019</v>
          </cell>
        </row>
        <row r="26512">
          <cell r="F26512" t="str">
            <v>绉家冲-上塘冲</v>
          </cell>
          <cell r="G26512" t="str">
            <v>CK46430381</v>
          </cell>
          <cell r="H26512">
            <v>0.368</v>
          </cell>
          <cell r="I26512">
            <v>0.533</v>
          </cell>
          <cell r="J26512">
            <v>0.165</v>
          </cell>
        </row>
        <row r="26513">
          <cell r="F26513" t="str">
            <v>塘泥线</v>
          </cell>
          <cell r="G26513" t="str">
            <v>V755430381</v>
          </cell>
          <cell r="H26513">
            <v>0</v>
          </cell>
          <cell r="I26513">
            <v>0.24</v>
          </cell>
          <cell r="J26513">
            <v>0.24</v>
          </cell>
        </row>
        <row r="26514">
          <cell r="F26514" t="str">
            <v>罗竹线</v>
          </cell>
          <cell r="G26514" t="str">
            <v>V047430381</v>
          </cell>
          <cell r="H26514">
            <v>0</v>
          </cell>
          <cell r="I26514">
            <v>0.873</v>
          </cell>
          <cell r="J26514">
            <v>0.873</v>
          </cell>
        </row>
        <row r="26515">
          <cell r="F26515" t="str">
            <v>顺白线</v>
          </cell>
          <cell r="G26515" t="str">
            <v>C323430381</v>
          </cell>
          <cell r="H26515">
            <v>1.021</v>
          </cell>
          <cell r="I26515">
            <v>1.523</v>
          </cell>
          <cell r="J26515">
            <v>0.502</v>
          </cell>
        </row>
        <row r="26516">
          <cell r="F26516" t="str">
            <v>白蛇线</v>
          </cell>
          <cell r="G26516" t="str">
            <v>C81A430381</v>
          </cell>
          <cell r="H26516">
            <v>0</v>
          </cell>
          <cell r="I26516">
            <v>0.759</v>
          </cell>
          <cell r="J26516">
            <v>0.759</v>
          </cell>
        </row>
        <row r="26517">
          <cell r="F26517" t="str">
            <v>西新线</v>
          </cell>
          <cell r="G26517" t="str">
            <v>CQ92430381</v>
          </cell>
          <cell r="H26517">
            <v>0.154</v>
          </cell>
          <cell r="I26517">
            <v>0.469</v>
          </cell>
          <cell r="J26517">
            <v>0.315</v>
          </cell>
        </row>
        <row r="26518">
          <cell r="F26518" t="str">
            <v>边紫线</v>
          </cell>
          <cell r="G26518" t="str">
            <v>V029430381</v>
          </cell>
          <cell r="H26518">
            <v>0</v>
          </cell>
          <cell r="I26518">
            <v>0.926</v>
          </cell>
          <cell r="J26518">
            <v>0.926</v>
          </cell>
        </row>
        <row r="26519">
          <cell r="F26519" t="str">
            <v>陈张线</v>
          </cell>
          <cell r="G26519" t="str">
            <v>V023430381</v>
          </cell>
          <cell r="H26519">
            <v>0</v>
          </cell>
          <cell r="I26519">
            <v>0.441</v>
          </cell>
          <cell r="J26519">
            <v>0.441</v>
          </cell>
        </row>
        <row r="26520">
          <cell r="F26520" t="str">
            <v>朋梅线</v>
          </cell>
          <cell r="G26520" t="str">
            <v>V043430381</v>
          </cell>
          <cell r="H26520">
            <v>0</v>
          </cell>
          <cell r="I26520">
            <v>0.623</v>
          </cell>
          <cell r="J26520">
            <v>0.623</v>
          </cell>
        </row>
        <row r="26521">
          <cell r="F26521" t="str">
            <v>长公桥至黄家冲线</v>
          </cell>
          <cell r="G26521" t="str">
            <v>V040430381</v>
          </cell>
          <cell r="H26521">
            <v>0</v>
          </cell>
          <cell r="I26521">
            <v>0.614</v>
          </cell>
          <cell r="J26521">
            <v>0.614</v>
          </cell>
        </row>
        <row r="26522">
          <cell r="F26522" t="str">
            <v>水新线</v>
          </cell>
          <cell r="G26522" t="str">
            <v>V042430381</v>
          </cell>
          <cell r="H26522">
            <v>0</v>
          </cell>
          <cell r="I26522">
            <v>0.382</v>
          </cell>
          <cell r="J26522">
            <v>0.382</v>
          </cell>
        </row>
        <row r="26523">
          <cell r="F26523" t="str">
            <v>农场-良家冲</v>
          </cell>
          <cell r="G26523" t="str">
            <v>C294430381</v>
          </cell>
          <cell r="H26523">
            <v>1.542</v>
          </cell>
          <cell r="I26523">
            <v>2.396</v>
          </cell>
          <cell r="J26523">
            <v>0.854</v>
          </cell>
        </row>
        <row r="26524">
          <cell r="F26524" t="str">
            <v>荷新线</v>
          </cell>
          <cell r="G26524" t="str">
            <v>C92D430381</v>
          </cell>
          <cell r="H26524">
            <v>0</v>
          </cell>
          <cell r="I26524">
            <v>0.277</v>
          </cell>
          <cell r="J26524">
            <v>0.277</v>
          </cell>
        </row>
        <row r="26525">
          <cell r="F26525" t="str">
            <v>变南线</v>
          </cell>
          <cell r="G26525" t="str">
            <v>V027430381</v>
          </cell>
          <cell r="H26525">
            <v>0</v>
          </cell>
          <cell r="I26525">
            <v>0.188</v>
          </cell>
          <cell r="J26525">
            <v>0.188</v>
          </cell>
        </row>
        <row r="26526">
          <cell r="F26526" t="str">
            <v>猫李线</v>
          </cell>
          <cell r="G26526" t="str">
            <v>CM26430381</v>
          </cell>
          <cell r="H26526">
            <v>0</v>
          </cell>
          <cell r="I26526">
            <v>1.164</v>
          </cell>
          <cell r="J26526">
            <v>1.164</v>
          </cell>
        </row>
        <row r="26527">
          <cell r="F26527" t="str">
            <v>泉张线</v>
          </cell>
          <cell r="G26527" t="str">
            <v>C58A430381</v>
          </cell>
          <cell r="H26527">
            <v>0</v>
          </cell>
          <cell r="I26527">
            <v>0.451</v>
          </cell>
          <cell r="J26527">
            <v>0.451</v>
          </cell>
        </row>
        <row r="26528">
          <cell r="F26528" t="str">
            <v>汉彭线</v>
          </cell>
          <cell r="G26528" t="str">
            <v>V049430381</v>
          </cell>
          <cell r="H26528">
            <v>0.536</v>
          </cell>
          <cell r="I26528">
            <v>0.818</v>
          </cell>
          <cell r="J26528">
            <v>0.282</v>
          </cell>
        </row>
        <row r="26529">
          <cell r="F26529" t="str">
            <v>大长线</v>
          </cell>
          <cell r="G26529" t="str">
            <v>V052430381</v>
          </cell>
          <cell r="H26529">
            <v>0</v>
          </cell>
          <cell r="I26529">
            <v>0.334</v>
          </cell>
          <cell r="J26529">
            <v>0.334</v>
          </cell>
        </row>
        <row r="26530">
          <cell r="F26530" t="str">
            <v>于肖线</v>
          </cell>
          <cell r="G26530" t="str">
            <v>V053430381</v>
          </cell>
          <cell r="H26530">
            <v>0</v>
          </cell>
          <cell r="I26530">
            <v>1.008</v>
          </cell>
          <cell r="J26530">
            <v>1.008</v>
          </cell>
        </row>
        <row r="26531">
          <cell r="F26531" t="str">
            <v>下回线</v>
          </cell>
          <cell r="G26531" t="str">
            <v>V059430381</v>
          </cell>
          <cell r="H26531">
            <v>0</v>
          </cell>
          <cell r="I26531">
            <v>0.442</v>
          </cell>
          <cell r="J26531">
            <v>0.442</v>
          </cell>
        </row>
        <row r="26532">
          <cell r="F26532" t="str">
            <v>朱许线</v>
          </cell>
          <cell r="G26532" t="str">
            <v>V060430381</v>
          </cell>
          <cell r="H26532">
            <v>0</v>
          </cell>
          <cell r="I26532">
            <v>0.637</v>
          </cell>
          <cell r="J26532">
            <v>0.637</v>
          </cell>
        </row>
        <row r="26533">
          <cell r="F26533" t="str">
            <v>小大线</v>
          </cell>
          <cell r="G26533" t="str">
            <v>VA02430381</v>
          </cell>
          <cell r="H26533">
            <v>0</v>
          </cell>
          <cell r="I26533">
            <v>0.398</v>
          </cell>
          <cell r="J26533">
            <v>0.398</v>
          </cell>
        </row>
        <row r="26534">
          <cell r="F26534" t="str">
            <v>路阳线</v>
          </cell>
          <cell r="G26534" t="str">
            <v>V008430381</v>
          </cell>
          <cell r="H26534">
            <v>0</v>
          </cell>
          <cell r="I26534">
            <v>0.513</v>
          </cell>
          <cell r="J26534">
            <v>0.513</v>
          </cell>
        </row>
        <row r="26535">
          <cell r="F26535" t="str">
            <v>李白线</v>
          </cell>
          <cell r="G26535" t="str">
            <v>C21B430381</v>
          </cell>
          <cell r="H26535">
            <v>0</v>
          </cell>
          <cell r="I26535">
            <v>0.72</v>
          </cell>
          <cell r="J26535">
            <v>0.72</v>
          </cell>
        </row>
        <row r="26536">
          <cell r="F26536" t="str">
            <v>三细线</v>
          </cell>
          <cell r="G26536" t="str">
            <v>C80I430381</v>
          </cell>
          <cell r="H26536">
            <v>0</v>
          </cell>
          <cell r="I26536">
            <v>0.72</v>
          </cell>
          <cell r="J26536">
            <v>0.72</v>
          </cell>
        </row>
        <row r="26537">
          <cell r="F26537" t="str">
            <v>洞石线</v>
          </cell>
          <cell r="G26537" t="str">
            <v>CI28430381</v>
          </cell>
          <cell r="H26537">
            <v>0</v>
          </cell>
          <cell r="I26537">
            <v>1.064</v>
          </cell>
          <cell r="J26537">
            <v>1.064</v>
          </cell>
        </row>
        <row r="26538">
          <cell r="F26538" t="str">
            <v>老屋塘-白毛塘</v>
          </cell>
          <cell r="G26538" t="str">
            <v>CJ20430381</v>
          </cell>
          <cell r="H26538">
            <v>0.771</v>
          </cell>
          <cell r="I26538">
            <v>1.879</v>
          </cell>
          <cell r="J26538">
            <v>1.108</v>
          </cell>
        </row>
        <row r="26539">
          <cell r="F26539" t="str">
            <v>弄李线</v>
          </cell>
          <cell r="G26539" t="str">
            <v>V448430381</v>
          </cell>
          <cell r="H26539">
            <v>0</v>
          </cell>
          <cell r="I26539">
            <v>0.639</v>
          </cell>
          <cell r="J26539">
            <v>0.639</v>
          </cell>
        </row>
        <row r="26540">
          <cell r="F26540" t="str">
            <v>和大线</v>
          </cell>
          <cell r="G26540" t="str">
            <v>C437430381</v>
          </cell>
          <cell r="H26540">
            <v>0.483</v>
          </cell>
          <cell r="I26540">
            <v>0.815</v>
          </cell>
          <cell r="J26540">
            <v>0.332</v>
          </cell>
        </row>
        <row r="26541">
          <cell r="G26541" t="str">
            <v>V000</v>
          </cell>
          <cell r="H26541">
            <v>0</v>
          </cell>
          <cell r="I26541">
            <v>0.534</v>
          </cell>
          <cell r="J26541">
            <v>0.534</v>
          </cell>
        </row>
        <row r="26542">
          <cell r="F26542" t="str">
            <v>沱塘湾-沱塘湾</v>
          </cell>
          <cell r="G26542" t="str">
            <v>C65E430381</v>
          </cell>
          <cell r="H26542">
            <v>0</v>
          </cell>
          <cell r="I26542">
            <v>0.269</v>
          </cell>
          <cell r="J26542">
            <v>0.269</v>
          </cell>
        </row>
        <row r="26543">
          <cell r="F26543" t="str">
            <v>杨聂线</v>
          </cell>
          <cell r="G26543" t="str">
            <v>C489430381</v>
          </cell>
          <cell r="H26543">
            <v>0.29</v>
          </cell>
          <cell r="I26543">
            <v>0.705</v>
          </cell>
          <cell r="J26543">
            <v>0.415</v>
          </cell>
        </row>
        <row r="26544">
          <cell r="F26544" t="str">
            <v>毛茨线</v>
          </cell>
          <cell r="G26544" t="str">
            <v>C461430381</v>
          </cell>
          <cell r="H26544">
            <v>0</v>
          </cell>
          <cell r="I26544">
            <v>0.473</v>
          </cell>
          <cell r="J26544">
            <v>0.473</v>
          </cell>
        </row>
        <row r="26545">
          <cell r="F26545" t="str">
            <v>毛茨线</v>
          </cell>
          <cell r="G26545" t="str">
            <v>C95P430381</v>
          </cell>
          <cell r="H26545">
            <v>0</v>
          </cell>
          <cell r="I26545">
            <v>0.308</v>
          </cell>
          <cell r="J26545">
            <v>0.308</v>
          </cell>
        </row>
        <row r="26546">
          <cell r="F26546" t="str">
            <v>倒俱线</v>
          </cell>
          <cell r="G26546" t="str">
            <v>VD49430381</v>
          </cell>
          <cell r="H26546">
            <v>0</v>
          </cell>
          <cell r="I26546">
            <v>0.848</v>
          </cell>
          <cell r="J26546">
            <v>0.848</v>
          </cell>
        </row>
        <row r="26547">
          <cell r="F26547" t="str">
            <v>牛尾塘-关塘</v>
          </cell>
          <cell r="G26547" t="str">
            <v>C497430381</v>
          </cell>
          <cell r="H26547">
            <v>1.198</v>
          </cell>
          <cell r="I26547">
            <v>1.452</v>
          </cell>
          <cell r="J26547">
            <v>0.254</v>
          </cell>
        </row>
        <row r="26548">
          <cell r="F26548" t="str">
            <v>学林线</v>
          </cell>
          <cell r="G26548" t="str">
            <v>VD37430381</v>
          </cell>
          <cell r="H26548">
            <v>0.266</v>
          </cell>
          <cell r="I26548">
            <v>0.668</v>
          </cell>
          <cell r="J26548">
            <v>0.402</v>
          </cell>
        </row>
        <row r="26549">
          <cell r="F26549" t="str">
            <v>包大线</v>
          </cell>
          <cell r="G26549" t="str">
            <v>C91E430381</v>
          </cell>
          <cell r="H26549">
            <v>0</v>
          </cell>
          <cell r="I26549">
            <v>0.78</v>
          </cell>
          <cell r="J26549">
            <v>0.78</v>
          </cell>
        </row>
        <row r="26550">
          <cell r="G26550" t="str">
            <v>V000</v>
          </cell>
          <cell r="H26550">
            <v>0</v>
          </cell>
          <cell r="I26550">
            <v>0.173</v>
          </cell>
          <cell r="J26550">
            <v>0.173</v>
          </cell>
        </row>
        <row r="26551">
          <cell r="F26551" t="str">
            <v>船英线</v>
          </cell>
          <cell r="G26551" t="str">
            <v>C63E430381</v>
          </cell>
          <cell r="H26551">
            <v>0</v>
          </cell>
          <cell r="I26551">
            <v>1.054</v>
          </cell>
          <cell r="J26551">
            <v>1.054</v>
          </cell>
        </row>
        <row r="26552">
          <cell r="F26552" t="str">
            <v>神炮线</v>
          </cell>
          <cell r="G26552" t="str">
            <v>V443430381</v>
          </cell>
          <cell r="H26552">
            <v>0</v>
          </cell>
          <cell r="I26552">
            <v>0.527</v>
          </cell>
          <cell r="J26552">
            <v>0.527</v>
          </cell>
        </row>
        <row r="26553">
          <cell r="F26553" t="str">
            <v>王洼线</v>
          </cell>
          <cell r="G26553" t="str">
            <v>C08B430381</v>
          </cell>
          <cell r="H26553">
            <v>0</v>
          </cell>
          <cell r="I26553">
            <v>0.992</v>
          </cell>
          <cell r="J26553">
            <v>0.992</v>
          </cell>
        </row>
        <row r="26554">
          <cell r="F26554" t="str">
            <v>樟上线</v>
          </cell>
          <cell r="G26554" t="str">
            <v>C98A430381</v>
          </cell>
          <cell r="H26554">
            <v>0</v>
          </cell>
          <cell r="I26554">
            <v>0.941</v>
          </cell>
          <cell r="J26554">
            <v>0.941</v>
          </cell>
        </row>
        <row r="26555">
          <cell r="G26555" t="str">
            <v>V000</v>
          </cell>
          <cell r="H26555">
            <v>0</v>
          </cell>
          <cell r="I26555">
            <v>0.655</v>
          </cell>
          <cell r="J26555">
            <v>0.655</v>
          </cell>
        </row>
        <row r="26556">
          <cell r="F26556" t="str">
            <v>新牛线</v>
          </cell>
          <cell r="G26556" t="str">
            <v>C469430381</v>
          </cell>
          <cell r="H26556">
            <v>0.785</v>
          </cell>
          <cell r="I26556">
            <v>1.056</v>
          </cell>
          <cell r="J26556">
            <v>0.271</v>
          </cell>
        </row>
        <row r="26557">
          <cell r="F26557" t="str">
            <v>枫土线</v>
          </cell>
          <cell r="G26557" t="str">
            <v>CI66430381</v>
          </cell>
          <cell r="H26557">
            <v>0.466</v>
          </cell>
          <cell r="I26557">
            <v>0.764</v>
          </cell>
          <cell r="J26557">
            <v>0.298</v>
          </cell>
        </row>
        <row r="26558">
          <cell r="F26558" t="str">
            <v>狮子桥-庵堂坪</v>
          </cell>
          <cell r="G26558" t="str">
            <v>V865430381</v>
          </cell>
          <cell r="H26558">
            <v>0</v>
          </cell>
          <cell r="I26558">
            <v>0.672</v>
          </cell>
          <cell r="J26558">
            <v>0.672</v>
          </cell>
        </row>
        <row r="26559">
          <cell r="F26559" t="str">
            <v>村野线</v>
          </cell>
          <cell r="G26559" t="str">
            <v>C96C430381</v>
          </cell>
          <cell r="H26559">
            <v>0</v>
          </cell>
          <cell r="I26559">
            <v>1.245</v>
          </cell>
          <cell r="J26559">
            <v>1.245</v>
          </cell>
        </row>
        <row r="26560">
          <cell r="F26560" t="str">
            <v>上下线</v>
          </cell>
          <cell r="G26560" t="str">
            <v>C51K430381</v>
          </cell>
          <cell r="H26560">
            <v>0</v>
          </cell>
          <cell r="I26560">
            <v>0.419</v>
          </cell>
          <cell r="J26560">
            <v>0.419</v>
          </cell>
        </row>
        <row r="26561">
          <cell r="F26561" t="str">
            <v>七碾线</v>
          </cell>
          <cell r="G26561" t="str">
            <v>C68F430381</v>
          </cell>
          <cell r="H26561">
            <v>0</v>
          </cell>
          <cell r="I26561">
            <v>1.207</v>
          </cell>
          <cell r="J26561">
            <v>1.207</v>
          </cell>
        </row>
        <row r="26562">
          <cell r="F26562" t="str">
            <v>毛六线</v>
          </cell>
          <cell r="G26562" t="str">
            <v>C94C430381</v>
          </cell>
          <cell r="H26562">
            <v>0</v>
          </cell>
          <cell r="I26562">
            <v>1.744</v>
          </cell>
          <cell r="J26562">
            <v>1.744</v>
          </cell>
        </row>
        <row r="26563">
          <cell r="F26563" t="str">
            <v>上窄弄子-上窄弄子</v>
          </cell>
          <cell r="G26563" t="str">
            <v>C99C430381</v>
          </cell>
          <cell r="H26563">
            <v>0</v>
          </cell>
          <cell r="I26563">
            <v>0.555</v>
          </cell>
          <cell r="J26563">
            <v>0.555</v>
          </cell>
        </row>
        <row r="26564">
          <cell r="F26564" t="str">
            <v>水周线</v>
          </cell>
          <cell r="G26564" t="str">
            <v>CB92430381</v>
          </cell>
          <cell r="H26564">
            <v>0</v>
          </cell>
          <cell r="I26564">
            <v>1.069</v>
          </cell>
          <cell r="J26564">
            <v>1.069</v>
          </cell>
        </row>
        <row r="26565">
          <cell r="F26565" t="str">
            <v>主上线</v>
          </cell>
          <cell r="G26565" t="str">
            <v>Y239430381</v>
          </cell>
          <cell r="H26565">
            <v>1.95</v>
          </cell>
          <cell r="I26565">
            <v>3.067</v>
          </cell>
          <cell r="J26565">
            <v>1.117</v>
          </cell>
        </row>
        <row r="26566">
          <cell r="F26566" t="str">
            <v>檀龙线</v>
          </cell>
          <cell r="G26566" t="str">
            <v>CK82430381</v>
          </cell>
          <cell r="H26566">
            <v>0</v>
          </cell>
          <cell r="I26566">
            <v>1.078</v>
          </cell>
          <cell r="J26566">
            <v>1.078</v>
          </cell>
        </row>
        <row r="26567">
          <cell r="F26567" t="str">
            <v>桃太线</v>
          </cell>
          <cell r="G26567" t="str">
            <v>V851430381</v>
          </cell>
          <cell r="H26567">
            <v>0</v>
          </cell>
          <cell r="I26567">
            <v>0.523</v>
          </cell>
          <cell r="J26567">
            <v>0.523</v>
          </cell>
        </row>
        <row r="26568">
          <cell r="F26568" t="str">
            <v>主上线</v>
          </cell>
          <cell r="G26568" t="str">
            <v>Y239430381</v>
          </cell>
          <cell r="H26568">
            <v>1.558</v>
          </cell>
          <cell r="I26568">
            <v>1.95</v>
          </cell>
          <cell r="J26568">
            <v>0.392</v>
          </cell>
        </row>
        <row r="26569">
          <cell r="F26569" t="str">
            <v>祠冲-涵婆坳</v>
          </cell>
          <cell r="G26569" t="str">
            <v>CB94430381</v>
          </cell>
          <cell r="H26569">
            <v>0</v>
          </cell>
          <cell r="I26569">
            <v>0.53</v>
          </cell>
          <cell r="J26569">
            <v>0.53</v>
          </cell>
        </row>
        <row r="26570">
          <cell r="F26570" t="str">
            <v>海三线</v>
          </cell>
          <cell r="G26570" t="str">
            <v>V847430381</v>
          </cell>
          <cell r="H26570">
            <v>0</v>
          </cell>
          <cell r="I26570">
            <v>0.349</v>
          </cell>
          <cell r="J26570">
            <v>0.349</v>
          </cell>
        </row>
        <row r="26571">
          <cell r="G26571" t="str">
            <v>V000</v>
          </cell>
          <cell r="H26571">
            <v>0</v>
          </cell>
          <cell r="I26571">
            <v>0.192</v>
          </cell>
          <cell r="J26571">
            <v>0.192</v>
          </cell>
        </row>
        <row r="26572">
          <cell r="F26572" t="str">
            <v>村部-官冲</v>
          </cell>
          <cell r="G26572" t="str">
            <v>CH37430405</v>
          </cell>
          <cell r="H26572">
            <v>1.619</v>
          </cell>
          <cell r="I26572">
            <v>2.821</v>
          </cell>
          <cell r="J26572">
            <v>1.202</v>
          </cell>
        </row>
        <row r="26573">
          <cell r="G26573" t="str">
            <v>AA14430405</v>
          </cell>
          <cell r="H26573">
            <v>0</v>
          </cell>
          <cell r="I26573">
            <v>0.419</v>
          </cell>
          <cell r="J26573">
            <v>0.419</v>
          </cell>
        </row>
        <row r="26574">
          <cell r="G26574" t="str">
            <v>AA15430405</v>
          </cell>
          <cell r="H26574">
            <v>0</v>
          </cell>
          <cell r="I26574">
            <v>0.622</v>
          </cell>
          <cell r="J26574">
            <v>0.622</v>
          </cell>
        </row>
        <row r="26575">
          <cell r="F26575" t="str">
            <v>黄州村-堰头村</v>
          </cell>
          <cell r="G26575" t="str">
            <v>CB01430405</v>
          </cell>
          <cell r="H26575">
            <v>0</v>
          </cell>
          <cell r="I26575">
            <v>1.255</v>
          </cell>
          <cell r="J26575">
            <v>1.255</v>
          </cell>
        </row>
        <row r="26576">
          <cell r="G26576" t="str">
            <v>V000</v>
          </cell>
          <cell r="H26576">
            <v>0</v>
          </cell>
          <cell r="I26576">
            <v>0.773</v>
          </cell>
          <cell r="J26576">
            <v>0.773</v>
          </cell>
        </row>
        <row r="26577">
          <cell r="G26577" t="str">
            <v>AA17430405</v>
          </cell>
          <cell r="H26577">
            <v>0</v>
          </cell>
          <cell r="I26577">
            <v>0.927</v>
          </cell>
          <cell r="J26577">
            <v>0.927</v>
          </cell>
        </row>
        <row r="26578">
          <cell r="G26578" t="str">
            <v>AA16430405</v>
          </cell>
          <cell r="H26578">
            <v>0</v>
          </cell>
          <cell r="I26578">
            <v>0.99</v>
          </cell>
          <cell r="J26578">
            <v>0.99</v>
          </cell>
        </row>
        <row r="26579">
          <cell r="F26579" t="str">
            <v>黄州村-堰头村</v>
          </cell>
          <cell r="G26579" t="str">
            <v>CB01430405</v>
          </cell>
          <cell r="H26579">
            <v>0</v>
          </cell>
          <cell r="I26579">
            <v>0.221</v>
          </cell>
          <cell r="J26579">
            <v>0.221</v>
          </cell>
        </row>
        <row r="26580">
          <cell r="F26580" t="str">
            <v>黄州村-堰头村</v>
          </cell>
          <cell r="G26580" t="str">
            <v>CB01430405</v>
          </cell>
          <cell r="H26580">
            <v>0</v>
          </cell>
          <cell r="I26580">
            <v>0.203</v>
          </cell>
          <cell r="J26580">
            <v>0.203</v>
          </cell>
        </row>
        <row r="26581">
          <cell r="F26581" t="str">
            <v>曾老屋-安子山</v>
          </cell>
          <cell r="G26581" t="str">
            <v>CH30430405</v>
          </cell>
          <cell r="H26581">
            <v>0</v>
          </cell>
          <cell r="I26581">
            <v>0.062</v>
          </cell>
          <cell r="J26581">
            <v>0.062</v>
          </cell>
        </row>
        <row r="26582">
          <cell r="F26582" t="str">
            <v>丝塘-包家桥</v>
          </cell>
          <cell r="G26582" t="str">
            <v>CA19430405</v>
          </cell>
          <cell r="H26582">
            <v>0</v>
          </cell>
          <cell r="I26582">
            <v>0.856</v>
          </cell>
          <cell r="J26582">
            <v>0.856</v>
          </cell>
        </row>
        <row r="26583">
          <cell r="F26583" t="str">
            <v>X012-G107</v>
          </cell>
          <cell r="G26583" t="str">
            <v>CX13430405</v>
          </cell>
          <cell r="H26583">
            <v>0</v>
          </cell>
          <cell r="I26583">
            <v>0.392</v>
          </cell>
          <cell r="J26583">
            <v>0.392</v>
          </cell>
        </row>
        <row r="26584">
          <cell r="F26584" t="str">
            <v>G107-人民村许冲组</v>
          </cell>
          <cell r="G26584" t="str">
            <v>V002430405</v>
          </cell>
          <cell r="H26584">
            <v>0</v>
          </cell>
          <cell r="I26584">
            <v>0.967</v>
          </cell>
          <cell r="J26584">
            <v>0.967</v>
          </cell>
        </row>
        <row r="26585">
          <cell r="F26585" t="str">
            <v>井冲-井冲</v>
          </cell>
          <cell r="G26585" t="str">
            <v>C048430405</v>
          </cell>
          <cell r="H26585">
            <v>1.992</v>
          </cell>
          <cell r="I26585">
            <v>2.633</v>
          </cell>
          <cell r="J26585">
            <v>0.641</v>
          </cell>
        </row>
        <row r="26586">
          <cell r="F26586" t="str">
            <v>河边-杨柳</v>
          </cell>
          <cell r="G26586" t="str">
            <v>CH16430405</v>
          </cell>
          <cell r="H26586">
            <v>0</v>
          </cell>
          <cell r="I26586">
            <v>2.417</v>
          </cell>
          <cell r="J26586">
            <v>2.417</v>
          </cell>
        </row>
        <row r="26587">
          <cell r="F26587" t="str">
            <v>村部-村部</v>
          </cell>
          <cell r="G26587" t="str">
            <v>C054430405</v>
          </cell>
          <cell r="H26587">
            <v>0</v>
          </cell>
          <cell r="I26587">
            <v>1.02</v>
          </cell>
          <cell r="J26587">
            <v>1.02</v>
          </cell>
        </row>
        <row r="26588">
          <cell r="F26588" t="str">
            <v>陆厂街道-陈家坪</v>
          </cell>
          <cell r="G26588" t="str">
            <v>C09A430405</v>
          </cell>
          <cell r="H26588">
            <v>0</v>
          </cell>
          <cell r="I26588">
            <v>0.568</v>
          </cell>
          <cell r="J26588">
            <v>0.568</v>
          </cell>
        </row>
        <row r="26589">
          <cell r="F26589" t="str">
            <v>村部-村部</v>
          </cell>
          <cell r="G26589" t="str">
            <v>C054430405</v>
          </cell>
          <cell r="H26589">
            <v>1.02</v>
          </cell>
          <cell r="I26589">
            <v>2.571</v>
          </cell>
          <cell r="J26589">
            <v>1.551</v>
          </cell>
        </row>
        <row r="26590">
          <cell r="F26590" t="str">
            <v>红旗村-X063</v>
          </cell>
          <cell r="G26590" t="str">
            <v>Y101430406</v>
          </cell>
          <cell r="H26590">
            <v>0</v>
          </cell>
          <cell r="I26590">
            <v>0.237</v>
          </cell>
          <cell r="J26590">
            <v>0.237</v>
          </cell>
        </row>
        <row r="26591">
          <cell r="F26591" t="str">
            <v>红旗村-X063</v>
          </cell>
          <cell r="G26591" t="str">
            <v>Y015430406</v>
          </cell>
          <cell r="H26591">
            <v>0</v>
          </cell>
          <cell r="I26591">
            <v>0.532</v>
          </cell>
          <cell r="J26591">
            <v>0.532</v>
          </cell>
        </row>
        <row r="26592">
          <cell r="G26592" t="str">
            <v>AA05430406</v>
          </cell>
          <cell r="H26592">
            <v>0</v>
          </cell>
          <cell r="I26592">
            <v>0.468</v>
          </cell>
          <cell r="J26592">
            <v>0.468</v>
          </cell>
        </row>
        <row r="26593">
          <cell r="G26593" t="str">
            <v>AA06430406</v>
          </cell>
          <cell r="H26593">
            <v>0</v>
          </cell>
          <cell r="I26593">
            <v>0.656</v>
          </cell>
          <cell r="J26593">
            <v>0.656</v>
          </cell>
        </row>
        <row r="26594">
          <cell r="F26594" t="str">
            <v>公益一复龙</v>
          </cell>
          <cell r="G26594" t="str">
            <v>CY26430406</v>
          </cell>
          <cell r="H26594">
            <v>0</v>
          </cell>
          <cell r="I26594">
            <v>1.115</v>
          </cell>
          <cell r="J26594">
            <v>1.115</v>
          </cell>
        </row>
        <row r="26595">
          <cell r="F26595" t="str">
            <v>文昌村-山田寺村</v>
          </cell>
          <cell r="G26595" t="str">
            <v>Y042430406</v>
          </cell>
          <cell r="H26595">
            <v>0.289</v>
          </cell>
          <cell r="I26595">
            <v>1.443</v>
          </cell>
          <cell r="J26595">
            <v>1.154</v>
          </cell>
        </row>
        <row r="26596">
          <cell r="F26596" t="str">
            <v>角山一旭东</v>
          </cell>
          <cell r="G26596" t="str">
            <v>CS12430407</v>
          </cell>
          <cell r="H26596">
            <v>0</v>
          </cell>
          <cell r="I26596">
            <v>2.982</v>
          </cell>
          <cell r="J26596">
            <v>2.982</v>
          </cell>
        </row>
        <row r="26597">
          <cell r="F26597" t="str">
            <v>角山一旭东</v>
          </cell>
          <cell r="G26597" t="str">
            <v>CS12430407</v>
          </cell>
          <cell r="H26597">
            <v>2.982</v>
          </cell>
          <cell r="I26597">
            <v>3.436</v>
          </cell>
          <cell r="J26597">
            <v>0.454</v>
          </cell>
        </row>
        <row r="26598">
          <cell r="F26598" t="str">
            <v>荷叶塘-荷叶塘</v>
          </cell>
          <cell r="G26598" t="str">
            <v>C012430407</v>
          </cell>
          <cell r="H26598">
            <v>0.307</v>
          </cell>
          <cell r="I26598">
            <v>0.764</v>
          </cell>
          <cell r="J26598">
            <v>0.457</v>
          </cell>
        </row>
        <row r="26599">
          <cell r="F26599" t="str">
            <v>X008-C20A</v>
          </cell>
          <cell r="G26599" t="str">
            <v>CX81430407</v>
          </cell>
          <cell r="H26599">
            <v>0</v>
          </cell>
          <cell r="I26599">
            <v>0.339</v>
          </cell>
          <cell r="J26599">
            <v>0.339</v>
          </cell>
        </row>
        <row r="26600">
          <cell r="F26600" t="str">
            <v>建新村-建新村</v>
          </cell>
          <cell r="G26600" t="str">
            <v>Y043430407</v>
          </cell>
          <cell r="H26600">
            <v>3.817</v>
          </cell>
          <cell r="I26600">
            <v>4.302</v>
          </cell>
          <cell r="J26600">
            <v>0.485</v>
          </cell>
        </row>
        <row r="26601">
          <cell r="F26601" t="str">
            <v>灵官庙村-衡阳县化成村</v>
          </cell>
          <cell r="G26601" t="str">
            <v>CX82430407</v>
          </cell>
          <cell r="H26601">
            <v>0</v>
          </cell>
          <cell r="I26601">
            <v>0.252</v>
          </cell>
          <cell r="J26601">
            <v>0.252</v>
          </cell>
        </row>
        <row r="26602">
          <cell r="F26602" t="str">
            <v>梽木-三里</v>
          </cell>
          <cell r="G26602" t="str">
            <v>CT01430407</v>
          </cell>
          <cell r="H26602">
            <v>0</v>
          </cell>
          <cell r="I26602">
            <v>0.678</v>
          </cell>
          <cell r="J26602">
            <v>0.678</v>
          </cell>
        </row>
        <row r="26603">
          <cell r="F26603" t="str">
            <v>三里村刘家坳组—CT01</v>
          </cell>
          <cell r="G26603" t="str">
            <v>V282430407</v>
          </cell>
          <cell r="H26603">
            <v>0</v>
          </cell>
          <cell r="I26603">
            <v>0.701</v>
          </cell>
          <cell r="J26603">
            <v>0.701</v>
          </cell>
        </row>
        <row r="26604">
          <cell r="F26604" t="str">
            <v>三里村-五一村</v>
          </cell>
          <cell r="G26604" t="str">
            <v>Y006430407</v>
          </cell>
          <cell r="H26604">
            <v>0</v>
          </cell>
          <cell r="I26604">
            <v>1.31</v>
          </cell>
          <cell r="J26604">
            <v>1.31</v>
          </cell>
        </row>
        <row r="26605">
          <cell r="G26605" t="str">
            <v>AA12430407</v>
          </cell>
          <cell r="H26605">
            <v>0</v>
          </cell>
          <cell r="I26605">
            <v>0.358</v>
          </cell>
          <cell r="J26605">
            <v>0.358</v>
          </cell>
        </row>
        <row r="26606">
          <cell r="F26606" t="str">
            <v>三角塘-朱大屋</v>
          </cell>
          <cell r="G26606" t="str">
            <v>C11A430407</v>
          </cell>
          <cell r="H26606">
            <v>0</v>
          </cell>
          <cell r="I26606">
            <v>0.741</v>
          </cell>
          <cell r="J26606">
            <v>0.741</v>
          </cell>
        </row>
        <row r="26607">
          <cell r="F26607" t="str">
            <v>罗茶山-新竹</v>
          </cell>
          <cell r="G26607" t="str">
            <v>CS27430407</v>
          </cell>
          <cell r="H26607">
            <v>0.228</v>
          </cell>
          <cell r="I26607">
            <v>1.8</v>
          </cell>
          <cell r="J26607">
            <v>1.572</v>
          </cell>
        </row>
        <row r="26608">
          <cell r="F26608" t="str">
            <v>C14A-C15A</v>
          </cell>
          <cell r="G26608" t="str">
            <v>CX79430407</v>
          </cell>
          <cell r="H26608">
            <v>0</v>
          </cell>
          <cell r="I26608">
            <v>0.705</v>
          </cell>
          <cell r="J26608">
            <v>0.705</v>
          </cell>
        </row>
        <row r="26609">
          <cell r="F26609" t="str">
            <v>罗茶山-新竹</v>
          </cell>
          <cell r="G26609" t="str">
            <v>CS27430407</v>
          </cell>
          <cell r="H26609">
            <v>0</v>
          </cell>
          <cell r="I26609">
            <v>0.228</v>
          </cell>
          <cell r="J26609">
            <v>0.228</v>
          </cell>
        </row>
        <row r="26610">
          <cell r="F26610" t="str">
            <v>C14A-C15A</v>
          </cell>
          <cell r="G26610" t="str">
            <v>CX79430407</v>
          </cell>
          <cell r="H26610">
            <v>0</v>
          </cell>
          <cell r="I26610">
            <v>0.093</v>
          </cell>
          <cell r="J26610">
            <v>0.093</v>
          </cell>
        </row>
        <row r="26611">
          <cell r="F26611" t="str">
            <v>梽木-三里</v>
          </cell>
          <cell r="G26611" t="str">
            <v>CS44430407</v>
          </cell>
          <cell r="H26611">
            <v>0</v>
          </cell>
          <cell r="I26611">
            <v>0.605</v>
          </cell>
          <cell r="J26611">
            <v>0.605</v>
          </cell>
        </row>
        <row r="26612">
          <cell r="G26612" t="str">
            <v>CT01430407</v>
          </cell>
          <cell r="H26612">
            <v>0</v>
          </cell>
          <cell r="I26612">
            <v>0.605</v>
          </cell>
          <cell r="J26612">
            <v>0.605</v>
          </cell>
        </row>
        <row r="26613">
          <cell r="F26613" t="str">
            <v>C004-梽木村朱瓦屋组</v>
          </cell>
          <cell r="G26613" t="str">
            <v>V285430407</v>
          </cell>
          <cell r="H26613">
            <v>0</v>
          </cell>
          <cell r="I26613">
            <v>0.862</v>
          </cell>
          <cell r="J26613">
            <v>0.862</v>
          </cell>
        </row>
        <row r="26614">
          <cell r="F26614" t="str">
            <v>角山-杨泗</v>
          </cell>
          <cell r="G26614" t="str">
            <v>C201430407</v>
          </cell>
          <cell r="H26614">
            <v>0</v>
          </cell>
          <cell r="I26614">
            <v>0.999</v>
          </cell>
          <cell r="J26614">
            <v>0.999</v>
          </cell>
        </row>
        <row r="26615">
          <cell r="F26615" t="str">
            <v>茅茶亭村—杨岭村</v>
          </cell>
          <cell r="G26615" t="str">
            <v>CX72430407</v>
          </cell>
          <cell r="H26615">
            <v>0</v>
          </cell>
          <cell r="I26615">
            <v>1.447</v>
          </cell>
          <cell r="J26615">
            <v>1.447</v>
          </cell>
        </row>
        <row r="26616">
          <cell r="G26616" t="str">
            <v>V000</v>
          </cell>
          <cell r="H26616">
            <v>0</v>
          </cell>
          <cell r="I26616">
            <v>0.979</v>
          </cell>
          <cell r="J26616">
            <v>0.979</v>
          </cell>
        </row>
        <row r="26617">
          <cell r="F26617" t="str">
            <v>茅茶亭村周家冲组-X044</v>
          </cell>
          <cell r="G26617" t="str">
            <v>V250430407</v>
          </cell>
          <cell r="H26617">
            <v>0</v>
          </cell>
          <cell r="I26617">
            <v>1.986</v>
          </cell>
          <cell r="J26617">
            <v>1.986</v>
          </cell>
        </row>
        <row r="26618">
          <cell r="F26618" t="str">
            <v>CS12-Y040</v>
          </cell>
          <cell r="G26618" t="str">
            <v>CX75430407</v>
          </cell>
          <cell r="H26618">
            <v>0</v>
          </cell>
          <cell r="I26618">
            <v>0.464</v>
          </cell>
          <cell r="J26618">
            <v>0.464</v>
          </cell>
        </row>
        <row r="26619">
          <cell r="F26619" t="str">
            <v>角山一旭东</v>
          </cell>
          <cell r="G26619" t="str">
            <v>CS12430407</v>
          </cell>
          <cell r="H26619">
            <v>3.436</v>
          </cell>
          <cell r="I26619">
            <v>3.615</v>
          </cell>
          <cell r="J26619">
            <v>0.179</v>
          </cell>
        </row>
        <row r="26620">
          <cell r="F26620" t="str">
            <v>五星-旭东</v>
          </cell>
          <cell r="G26620" t="str">
            <v>CT04430407</v>
          </cell>
          <cell r="H26620">
            <v>0.974</v>
          </cell>
          <cell r="I26620">
            <v>1.896</v>
          </cell>
          <cell r="J26620">
            <v>0.922</v>
          </cell>
        </row>
        <row r="26621">
          <cell r="F26621" t="str">
            <v>C009-旭东村姚塘组</v>
          </cell>
          <cell r="G26621" t="str">
            <v>V258430407</v>
          </cell>
          <cell r="H26621">
            <v>0</v>
          </cell>
          <cell r="I26621">
            <v>1.165</v>
          </cell>
          <cell r="J26621">
            <v>1.165</v>
          </cell>
        </row>
        <row r="26622">
          <cell r="F26622" t="str">
            <v>Y040-旭东村万家垅组</v>
          </cell>
          <cell r="G26622" t="str">
            <v>V260430407</v>
          </cell>
          <cell r="H26622">
            <v>0</v>
          </cell>
          <cell r="I26622">
            <v>1.826</v>
          </cell>
          <cell r="J26622">
            <v>1.826</v>
          </cell>
        </row>
        <row r="26623">
          <cell r="F26623" t="str">
            <v>Y040-旭东村下塘组</v>
          </cell>
          <cell r="G26623" t="str">
            <v>V263430407</v>
          </cell>
          <cell r="H26623">
            <v>0</v>
          </cell>
          <cell r="I26623">
            <v>0.441</v>
          </cell>
          <cell r="J26623">
            <v>0.441</v>
          </cell>
        </row>
        <row r="26624">
          <cell r="F26624" t="str">
            <v>三星村-堰头村</v>
          </cell>
          <cell r="G26624" t="str">
            <v>Y040430407</v>
          </cell>
          <cell r="H26624">
            <v>4.404</v>
          </cell>
          <cell r="I26624">
            <v>5.021</v>
          </cell>
          <cell r="J26624">
            <v>0.617</v>
          </cell>
        </row>
        <row r="26625">
          <cell r="F26625" t="str">
            <v>杨岭村-新民村</v>
          </cell>
          <cell r="G26625" t="str">
            <v>CS15430407</v>
          </cell>
          <cell r="H26625">
            <v>0.904</v>
          </cell>
          <cell r="I26625">
            <v>0.993</v>
          </cell>
          <cell r="J26625">
            <v>0.089</v>
          </cell>
        </row>
        <row r="26626">
          <cell r="F26626" t="str">
            <v>Y040-CZ99</v>
          </cell>
          <cell r="G26626" t="str">
            <v>CX73430407</v>
          </cell>
          <cell r="H26626">
            <v>0</v>
          </cell>
          <cell r="I26626">
            <v>2.383</v>
          </cell>
          <cell r="J26626">
            <v>2.383</v>
          </cell>
        </row>
        <row r="26627">
          <cell r="F26627" t="str">
            <v>杨岭-杨岭</v>
          </cell>
          <cell r="G26627" t="str">
            <v>CZ99430407</v>
          </cell>
          <cell r="H26627">
            <v>2.253</v>
          </cell>
          <cell r="I26627">
            <v>2.688</v>
          </cell>
          <cell r="J26627">
            <v>0.435</v>
          </cell>
        </row>
        <row r="26628">
          <cell r="F26628" t="str">
            <v>Y040-杨岭村蓑衣塘组</v>
          </cell>
          <cell r="G26628" t="str">
            <v>V254430407</v>
          </cell>
          <cell r="H26628">
            <v>0</v>
          </cell>
          <cell r="I26628">
            <v>0.999</v>
          </cell>
          <cell r="J26628">
            <v>0.999</v>
          </cell>
        </row>
        <row r="26629">
          <cell r="F26629" t="str">
            <v>Y040-杨岭村颜义昌组</v>
          </cell>
          <cell r="G26629" t="str">
            <v>V255430407</v>
          </cell>
          <cell r="H26629">
            <v>0</v>
          </cell>
          <cell r="I26629">
            <v>0.228</v>
          </cell>
          <cell r="J26629">
            <v>0.228</v>
          </cell>
        </row>
        <row r="26630">
          <cell r="F26630" t="str">
            <v>Y040-杨岭村湾公塘组</v>
          </cell>
          <cell r="G26630" t="str">
            <v>V256430407</v>
          </cell>
          <cell r="H26630">
            <v>0</v>
          </cell>
          <cell r="I26630">
            <v>1.542</v>
          </cell>
          <cell r="J26630">
            <v>1.542</v>
          </cell>
        </row>
        <row r="26631">
          <cell r="F26631" t="str">
            <v>角山-杨泗</v>
          </cell>
          <cell r="G26631" t="str">
            <v>C201430407</v>
          </cell>
          <cell r="H26631">
            <v>1.087</v>
          </cell>
          <cell r="I26631">
            <v>1.457</v>
          </cell>
          <cell r="J26631">
            <v>0.37</v>
          </cell>
        </row>
        <row r="26632">
          <cell r="F26632" t="str">
            <v>新阳村-鸡市村</v>
          </cell>
          <cell r="G26632" t="str">
            <v>Y927430408</v>
          </cell>
          <cell r="H26632">
            <v>6.909</v>
          </cell>
          <cell r="I26632">
            <v>7.375</v>
          </cell>
          <cell r="J26632">
            <v>0.466</v>
          </cell>
        </row>
        <row r="26633">
          <cell r="F26633" t="str">
            <v>S107-土桥村招子塘组</v>
          </cell>
          <cell r="G26633" t="str">
            <v>V177430408</v>
          </cell>
          <cell r="H26633">
            <v>0</v>
          </cell>
          <cell r="I26633">
            <v>1.263</v>
          </cell>
          <cell r="J26633">
            <v>1.263</v>
          </cell>
        </row>
        <row r="26634">
          <cell r="G26634" t="str">
            <v>AA11430408</v>
          </cell>
          <cell r="H26634">
            <v>0</v>
          </cell>
          <cell r="I26634">
            <v>0.717</v>
          </cell>
          <cell r="J26634">
            <v>0.717</v>
          </cell>
        </row>
        <row r="26635">
          <cell r="F26635" t="str">
            <v>亭子山-河边组</v>
          </cell>
          <cell r="G26635" t="str">
            <v>C18A430408</v>
          </cell>
          <cell r="H26635">
            <v>0</v>
          </cell>
          <cell r="I26635">
            <v>1.167</v>
          </cell>
          <cell r="J26635">
            <v>1.167</v>
          </cell>
        </row>
        <row r="26636">
          <cell r="F26636" t="str">
            <v>新阳村-鸡市村</v>
          </cell>
          <cell r="G26636" t="str">
            <v>Y927430408</v>
          </cell>
          <cell r="H26636">
            <v>5.227</v>
          </cell>
          <cell r="I26636">
            <v>6.909</v>
          </cell>
          <cell r="J26636">
            <v>1.682</v>
          </cell>
        </row>
        <row r="26637">
          <cell r="F26637" t="str">
            <v>周家垅-麻仁</v>
          </cell>
          <cell r="G26637" t="str">
            <v>C17A430408</v>
          </cell>
          <cell r="H26637">
            <v>0</v>
          </cell>
          <cell r="I26637">
            <v>0.823</v>
          </cell>
          <cell r="J26637">
            <v>0.823</v>
          </cell>
        </row>
        <row r="26638">
          <cell r="F26638" t="str">
            <v>排子塘-肖瓦屋</v>
          </cell>
          <cell r="G26638" t="str">
            <v>CZ26430408</v>
          </cell>
          <cell r="H26638">
            <v>0.766</v>
          </cell>
          <cell r="I26638">
            <v>1.99</v>
          </cell>
          <cell r="J26638">
            <v>1.224</v>
          </cell>
        </row>
        <row r="26639">
          <cell r="G26639" t="str">
            <v>AA12430408</v>
          </cell>
          <cell r="H26639">
            <v>0</v>
          </cell>
          <cell r="I26639">
            <v>1.919</v>
          </cell>
          <cell r="J26639">
            <v>1.919</v>
          </cell>
        </row>
        <row r="26640">
          <cell r="G26640" t="str">
            <v>AA13430408</v>
          </cell>
          <cell r="H26640">
            <v>0</v>
          </cell>
          <cell r="I26640">
            <v>2.398</v>
          </cell>
          <cell r="J26640">
            <v>2.398</v>
          </cell>
        </row>
        <row r="26641">
          <cell r="F26641" t="str">
            <v>炎德楼一黄家湾</v>
          </cell>
          <cell r="G26641" t="str">
            <v>C009430407</v>
          </cell>
          <cell r="H26641">
            <v>1.084</v>
          </cell>
          <cell r="I26641">
            <v>2.067</v>
          </cell>
          <cell r="J26641">
            <v>0.983</v>
          </cell>
        </row>
        <row r="26642">
          <cell r="G26642" t="str">
            <v>AA02430408</v>
          </cell>
          <cell r="H26642">
            <v>0</v>
          </cell>
          <cell r="I26642">
            <v>0.798</v>
          </cell>
          <cell r="J26642">
            <v>0.798</v>
          </cell>
        </row>
        <row r="26643">
          <cell r="F26643" t="str">
            <v>X009-群胜村三角塘组</v>
          </cell>
          <cell r="G26643" t="str">
            <v>V137430408</v>
          </cell>
          <cell r="H26643">
            <v>0</v>
          </cell>
          <cell r="I26643">
            <v>0.201</v>
          </cell>
          <cell r="J26643">
            <v>0.201</v>
          </cell>
        </row>
        <row r="26644">
          <cell r="F26644" t="str">
            <v>观音庙一顺头坪</v>
          </cell>
          <cell r="G26644" t="str">
            <v>CZ41430408</v>
          </cell>
          <cell r="H26644">
            <v>2.163</v>
          </cell>
          <cell r="I26644">
            <v>2.673</v>
          </cell>
          <cell r="J26644">
            <v>0.51</v>
          </cell>
        </row>
        <row r="26645">
          <cell r="F26645" t="str">
            <v>观音庙一顺头坪</v>
          </cell>
          <cell r="G26645" t="str">
            <v>CZ43430408</v>
          </cell>
          <cell r="H26645">
            <v>0</v>
          </cell>
          <cell r="I26645">
            <v>0.229</v>
          </cell>
          <cell r="J26645">
            <v>0.229</v>
          </cell>
        </row>
        <row r="26646">
          <cell r="F26646" t="str">
            <v>群仁桥头-竹雅村宝月塘组</v>
          </cell>
          <cell r="G26646" t="str">
            <v>V153430408</v>
          </cell>
          <cell r="H26646">
            <v>0</v>
          </cell>
          <cell r="I26646">
            <v>1.504</v>
          </cell>
          <cell r="J26646">
            <v>1.504</v>
          </cell>
        </row>
        <row r="26647">
          <cell r="F26647" t="str">
            <v>光明石-大树山</v>
          </cell>
          <cell r="G26647" t="str">
            <v>AA08430412</v>
          </cell>
          <cell r="H26647">
            <v>0</v>
          </cell>
          <cell r="I26647">
            <v>2.05</v>
          </cell>
          <cell r="J26647">
            <v>2.05</v>
          </cell>
        </row>
        <row r="26648">
          <cell r="F26648" t="str">
            <v>三字场-大沙桥</v>
          </cell>
          <cell r="G26648" t="str">
            <v>CB13430421</v>
          </cell>
          <cell r="H26648">
            <v>0</v>
          </cell>
          <cell r="I26648">
            <v>1.341</v>
          </cell>
          <cell r="J26648">
            <v>1.341</v>
          </cell>
        </row>
        <row r="26649">
          <cell r="F26649" t="str">
            <v>板桥村三字场组</v>
          </cell>
          <cell r="G26649" t="str">
            <v>V42H430421</v>
          </cell>
          <cell r="H26649">
            <v>0</v>
          </cell>
          <cell r="I26649">
            <v>0.292</v>
          </cell>
          <cell r="J26649">
            <v>0.292</v>
          </cell>
        </row>
        <row r="26650">
          <cell r="F26650" t="str">
            <v>板桥村张家湾组</v>
          </cell>
          <cell r="G26650" t="str">
            <v>V44H430421</v>
          </cell>
          <cell r="H26650">
            <v>0</v>
          </cell>
          <cell r="I26650">
            <v>0.033</v>
          </cell>
          <cell r="J26650">
            <v>0.033</v>
          </cell>
        </row>
        <row r="26651">
          <cell r="F26651" t="str">
            <v>板桥村陈家岭组</v>
          </cell>
          <cell r="G26651" t="str">
            <v>V45H430421</v>
          </cell>
          <cell r="H26651">
            <v>0</v>
          </cell>
          <cell r="I26651">
            <v>0.213</v>
          </cell>
          <cell r="J26651">
            <v>0.213</v>
          </cell>
        </row>
        <row r="26652">
          <cell r="F26652" t="str">
            <v>化成村曹家塘组</v>
          </cell>
          <cell r="G26652" t="str">
            <v>V42D430421</v>
          </cell>
          <cell r="H26652">
            <v>0</v>
          </cell>
          <cell r="I26652">
            <v>0.254</v>
          </cell>
          <cell r="J26652">
            <v>0.254</v>
          </cell>
        </row>
        <row r="26653">
          <cell r="F26653" t="str">
            <v>化成村文垅组</v>
          </cell>
          <cell r="G26653" t="str">
            <v>V44E430421</v>
          </cell>
          <cell r="H26653">
            <v>0</v>
          </cell>
          <cell r="I26653">
            <v>0.902</v>
          </cell>
          <cell r="J26653">
            <v>0.902</v>
          </cell>
        </row>
        <row r="26654">
          <cell r="F26654" t="str">
            <v>化成村文塘冲组</v>
          </cell>
          <cell r="G26654" t="str">
            <v>V44H430421</v>
          </cell>
          <cell r="H26654">
            <v>0</v>
          </cell>
          <cell r="I26654">
            <v>1.089</v>
          </cell>
          <cell r="J26654">
            <v>1.089</v>
          </cell>
        </row>
        <row r="26655">
          <cell r="F26655" t="str">
            <v>化成村蔡家祠组</v>
          </cell>
          <cell r="G26655" t="str">
            <v>V48C430421</v>
          </cell>
          <cell r="H26655">
            <v>0</v>
          </cell>
          <cell r="I26655">
            <v>1.387</v>
          </cell>
          <cell r="J26655">
            <v>1.387</v>
          </cell>
        </row>
        <row r="26656">
          <cell r="F26656" t="str">
            <v>茶园塘-藕塘冲</v>
          </cell>
          <cell r="G26656" t="str">
            <v>CB12430421</v>
          </cell>
          <cell r="H26656">
            <v>0</v>
          </cell>
          <cell r="I26656">
            <v>2.689</v>
          </cell>
          <cell r="J26656">
            <v>2.689</v>
          </cell>
        </row>
        <row r="26657">
          <cell r="F26657" t="str">
            <v>康太村大王山组</v>
          </cell>
          <cell r="G26657" t="str">
            <v>V44G430421</v>
          </cell>
          <cell r="H26657">
            <v>0</v>
          </cell>
          <cell r="I26657">
            <v>0.531</v>
          </cell>
          <cell r="J26657">
            <v>0.531</v>
          </cell>
        </row>
        <row r="26658">
          <cell r="F26658" t="str">
            <v>康太村王泥塘组</v>
          </cell>
          <cell r="G26658" t="str">
            <v>V49F430421</v>
          </cell>
          <cell r="H26658">
            <v>0</v>
          </cell>
          <cell r="I26658">
            <v>0.604</v>
          </cell>
          <cell r="J26658">
            <v>0.604</v>
          </cell>
        </row>
        <row r="26659">
          <cell r="F26659" t="str">
            <v>康太村康太垅组</v>
          </cell>
          <cell r="G26659" t="str">
            <v>V69A430421</v>
          </cell>
          <cell r="H26659">
            <v>0</v>
          </cell>
          <cell r="I26659">
            <v>0.997</v>
          </cell>
          <cell r="J26659">
            <v>0.997</v>
          </cell>
        </row>
        <row r="26660">
          <cell r="F26660" t="str">
            <v>李子园村儒雅塘组</v>
          </cell>
          <cell r="G26660" t="str">
            <v>V51B430421</v>
          </cell>
          <cell r="H26660">
            <v>0</v>
          </cell>
          <cell r="I26660">
            <v>0.77</v>
          </cell>
          <cell r="J26660">
            <v>0.77</v>
          </cell>
        </row>
        <row r="26661">
          <cell r="F26661" t="str">
            <v>李子园村龙眼塘组</v>
          </cell>
          <cell r="G26661" t="str">
            <v>V52B430421</v>
          </cell>
          <cell r="H26661">
            <v>0</v>
          </cell>
          <cell r="I26661">
            <v>0.779</v>
          </cell>
          <cell r="J26661">
            <v>0.779</v>
          </cell>
        </row>
        <row r="26662">
          <cell r="F26662" t="str">
            <v>李子园村车叶塘组</v>
          </cell>
          <cell r="G26662" t="str">
            <v>V55A430421</v>
          </cell>
          <cell r="H26662">
            <v>0</v>
          </cell>
          <cell r="I26662">
            <v>0.711</v>
          </cell>
          <cell r="J26662">
            <v>0.711</v>
          </cell>
        </row>
        <row r="26663">
          <cell r="F26663" t="str">
            <v>民主村何老屋组</v>
          </cell>
          <cell r="G26663" t="str">
            <v>V44F430421</v>
          </cell>
          <cell r="H26663">
            <v>0</v>
          </cell>
          <cell r="I26663">
            <v>0.489</v>
          </cell>
          <cell r="J26663">
            <v>0.489</v>
          </cell>
        </row>
        <row r="26664">
          <cell r="F26664" t="str">
            <v>山陂村陈家冲组</v>
          </cell>
          <cell r="G26664" t="str">
            <v>V44B430421</v>
          </cell>
          <cell r="H26664">
            <v>0</v>
          </cell>
          <cell r="I26664">
            <v>1.07</v>
          </cell>
          <cell r="J26664">
            <v>1.07</v>
          </cell>
        </row>
        <row r="26665">
          <cell r="F26665" t="str">
            <v>松林村颜老屋组</v>
          </cell>
          <cell r="G26665" t="str">
            <v>V66B430421</v>
          </cell>
          <cell r="H26665">
            <v>0</v>
          </cell>
          <cell r="I26665">
            <v>1.866</v>
          </cell>
          <cell r="J26665">
            <v>1.866</v>
          </cell>
        </row>
        <row r="26666">
          <cell r="F26666" t="str">
            <v>松林村义冲组</v>
          </cell>
          <cell r="G26666" t="str">
            <v>V67B430421</v>
          </cell>
          <cell r="H26666">
            <v>0</v>
          </cell>
          <cell r="I26666">
            <v>0.388</v>
          </cell>
          <cell r="J26666">
            <v>0.388</v>
          </cell>
        </row>
        <row r="26667">
          <cell r="F26667" t="str">
            <v>往宜村张老屋组</v>
          </cell>
          <cell r="G26667" t="str">
            <v>CT27430421</v>
          </cell>
          <cell r="H26667">
            <v>0</v>
          </cell>
          <cell r="I26667">
            <v>2.524</v>
          </cell>
          <cell r="J26667">
            <v>2.524</v>
          </cell>
        </row>
        <row r="26668">
          <cell r="F26668" t="str">
            <v>往宜村石子塘组</v>
          </cell>
          <cell r="G26668" t="str">
            <v>V41C430421</v>
          </cell>
          <cell r="H26668">
            <v>0</v>
          </cell>
          <cell r="I26668">
            <v>1.11</v>
          </cell>
          <cell r="J26668">
            <v>1.11</v>
          </cell>
        </row>
        <row r="26669">
          <cell r="F26669" t="str">
            <v>杨泗-康太</v>
          </cell>
          <cell r="G26669" t="str">
            <v>C001430407</v>
          </cell>
          <cell r="H26669">
            <v>0.516</v>
          </cell>
          <cell r="I26669">
            <v>1.894</v>
          </cell>
          <cell r="J26669">
            <v>1.378</v>
          </cell>
        </row>
        <row r="26670">
          <cell r="F26670" t="str">
            <v>友爱村野狗塘组</v>
          </cell>
          <cell r="G26670" t="str">
            <v>V65A430421</v>
          </cell>
          <cell r="H26670">
            <v>0</v>
          </cell>
          <cell r="I26670">
            <v>0.983</v>
          </cell>
          <cell r="J26670">
            <v>0.983</v>
          </cell>
        </row>
        <row r="26671">
          <cell r="F26671" t="str">
            <v>友爱村顿老屋组</v>
          </cell>
          <cell r="G26671" t="str">
            <v>V69A430421</v>
          </cell>
          <cell r="H26671">
            <v>0</v>
          </cell>
          <cell r="I26671">
            <v>0.563</v>
          </cell>
          <cell r="J26671">
            <v>0.563</v>
          </cell>
        </row>
        <row r="26672">
          <cell r="F26672" t="str">
            <v>龙门村松树组至曹家堰村</v>
          </cell>
          <cell r="G26672" t="str">
            <v>CX06430421</v>
          </cell>
          <cell r="H26672">
            <v>0</v>
          </cell>
          <cell r="I26672">
            <v>1.355</v>
          </cell>
          <cell r="J26672">
            <v>1.355</v>
          </cell>
        </row>
        <row r="26673">
          <cell r="F26673" t="str">
            <v>龙门村－曹家村胡大屋组</v>
          </cell>
          <cell r="G26673" t="str">
            <v>CX44430421</v>
          </cell>
          <cell r="H26673">
            <v>0</v>
          </cell>
          <cell r="I26673">
            <v>0.35</v>
          </cell>
          <cell r="J26673">
            <v>0.35</v>
          </cell>
        </row>
        <row r="26674">
          <cell r="F26674" t="str">
            <v>曹家村李子组</v>
          </cell>
          <cell r="G26674" t="str">
            <v>VRG9430421</v>
          </cell>
          <cell r="H26674">
            <v>0</v>
          </cell>
          <cell r="I26674">
            <v>0.559</v>
          </cell>
          <cell r="J26674">
            <v>0.559</v>
          </cell>
        </row>
        <row r="26675">
          <cell r="G26675" t="str">
            <v>V000</v>
          </cell>
          <cell r="H26675">
            <v>0</v>
          </cell>
          <cell r="I26675">
            <v>0.142</v>
          </cell>
          <cell r="J26675">
            <v>0.142</v>
          </cell>
        </row>
        <row r="26676">
          <cell r="F26676" t="str">
            <v>长安村沙湾组</v>
          </cell>
          <cell r="G26676" t="str">
            <v>VRK3430421</v>
          </cell>
          <cell r="H26676">
            <v>0</v>
          </cell>
          <cell r="I26676">
            <v>0.292</v>
          </cell>
          <cell r="J26676">
            <v>0.292</v>
          </cell>
        </row>
        <row r="26677">
          <cell r="F26677" t="str">
            <v>长安村肖家山组</v>
          </cell>
          <cell r="G26677" t="str">
            <v>VRR6430421</v>
          </cell>
          <cell r="H26677">
            <v>0</v>
          </cell>
          <cell r="I26677">
            <v>1.248</v>
          </cell>
          <cell r="J26677">
            <v>1.248</v>
          </cell>
        </row>
        <row r="26678">
          <cell r="F26678" t="str">
            <v>长安村山脚底组</v>
          </cell>
          <cell r="G26678" t="str">
            <v>VRR7430421</v>
          </cell>
          <cell r="H26678">
            <v>0</v>
          </cell>
          <cell r="I26678">
            <v>0.992</v>
          </cell>
          <cell r="J26678">
            <v>0.992</v>
          </cell>
        </row>
        <row r="26679">
          <cell r="F26679" t="str">
            <v>长安村沙湾组</v>
          </cell>
          <cell r="G26679" t="str">
            <v>VRR9430421</v>
          </cell>
          <cell r="H26679">
            <v>0</v>
          </cell>
          <cell r="I26679">
            <v>1.515</v>
          </cell>
          <cell r="J26679">
            <v>1.515</v>
          </cell>
        </row>
        <row r="26680">
          <cell r="F26680" t="str">
            <v>长市村王木组</v>
          </cell>
          <cell r="G26680" t="str">
            <v>VRM9430421</v>
          </cell>
          <cell r="H26680">
            <v>0</v>
          </cell>
          <cell r="I26680">
            <v>0.203</v>
          </cell>
          <cell r="J26680">
            <v>0.203</v>
          </cell>
        </row>
        <row r="26681">
          <cell r="F26681" t="str">
            <v>冲山村两公组</v>
          </cell>
          <cell r="G26681" t="str">
            <v>VRL2430431</v>
          </cell>
          <cell r="H26681">
            <v>0</v>
          </cell>
          <cell r="I26681">
            <v>0.434</v>
          </cell>
          <cell r="J26681">
            <v>0.434</v>
          </cell>
        </row>
        <row r="26682">
          <cell r="F26682" t="str">
            <v>长市村王木组</v>
          </cell>
          <cell r="G26682" t="str">
            <v>VRM9430421</v>
          </cell>
          <cell r="H26682">
            <v>0</v>
          </cell>
          <cell r="I26682">
            <v>0.305</v>
          </cell>
          <cell r="J26682">
            <v>0.305</v>
          </cell>
        </row>
        <row r="26683">
          <cell r="F26683" t="str">
            <v>祠兴村杉树组</v>
          </cell>
          <cell r="G26683" t="str">
            <v>VRS5430421</v>
          </cell>
          <cell r="H26683">
            <v>0</v>
          </cell>
          <cell r="I26683">
            <v>0.208</v>
          </cell>
          <cell r="J26683">
            <v>0.208</v>
          </cell>
        </row>
        <row r="26684">
          <cell r="F26684" t="str">
            <v>祠兴村土塘组</v>
          </cell>
          <cell r="G26684" t="str">
            <v>VRT3430421</v>
          </cell>
          <cell r="H26684">
            <v>0</v>
          </cell>
          <cell r="I26684">
            <v>0.256</v>
          </cell>
          <cell r="J26684">
            <v>0.256</v>
          </cell>
        </row>
        <row r="26685">
          <cell r="F26685" t="str">
            <v>祠兴村后冲组</v>
          </cell>
          <cell r="G26685" t="str">
            <v>VRT4430421</v>
          </cell>
          <cell r="H26685">
            <v>0</v>
          </cell>
          <cell r="I26685">
            <v>0.378</v>
          </cell>
          <cell r="J26685">
            <v>0.378</v>
          </cell>
        </row>
        <row r="26686">
          <cell r="F26686" t="str">
            <v>祠兴村合福塘组</v>
          </cell>
          <cell r="G26686" t="str">
            <v>VRT5430421</v>
          </cell>
          <cell r="H26686">
            <v>0</v>
          </cell>
          <cell r="I26686">
            <v>0.429</v>
          </cell>
          <cell r="J26686">
            <v>0.429</v>
          </cell>
        </row>
        <row r="26687">
          <cell r="F26687" t="str">
            <v>大壁村江山组</v>
          </cell>
          <cell r="G26687" t="str">
            <v>VSC7430421</v>
          </cell>
          <cell r="H26687">
            <v>0</v>
          </cell>
          <cell r="I26687">
            <v>0.747</v>
          </cell>
          <cell r="J26687">
            <v>0.747</v>
          </cell>
        </row>
        <row r="26688">
          <cell r="F26688" t="str">
            <v>大壁村子冲组</v>
          </cell>
          <cell r="G26688" t="str">
            <v>VSD6430421</v>
          </cell>
          <cell r="H26688">
            <v>0</v>
          </cell>
          <cell r="I26688">
            <v>0.52</v>
          </cell>
          <cell r="J26688">
            <v>0.52</v>
          </cell>
        </row>
        <row r="26689">
          <cell r="F26689" t="str">
            <v>枫石村谢告组</v>
          </cell>
          <cell r="G26689" t="str">
            <v>VRK9430421</v>
          </cell>
          <cell r="H26689">
            <v>0</v>
          </cell>
          <cell r="I26689">
            <v>0.465</v>
          </cell>
          <cell r="J26689">
            <v>0.465</v>
          </cell>
        </row>
        <row r="26690">
          <cell r="F26690" t="str">
            <v>湾塘村神湾组</v>
          </cell>
          <cell r="G26690" t="str">
            <v>VSB6430421</v>
          </cell>
          <cell r="H26690">
            <v>0</v>
          </cell>
          <cell r="I26690">
            <v>1.31</v>
          </cell>
          <cell r="J26690">
            <v>1.31</v>
          </cell>
        </row>
        <row r="26691">
          <cell r="F26691" t="str">
            <v>老庵村芭蕉塘组</v>
          </cell>
          <cell r="G26691" t="str">
            <v>VRU1430421</v>
          </cell>
          <cell r="H26691">
            <v>0</v>
          </cell>
          <cell r="I26691">
            <v>0.651</v>
          </cell>
          <cell r="J26691">
            <v>0.651</v>
          </cell>
        </row>
        <row r="26692">
          <cell r="F26692" t="str">
            <v>荷陂村祖塘组</v>
          </cell>
          <cell r="G26692" t="str">
            <v>VK68430421</v>
          </cell>
          <cell r="H26692">
            <v>0</v>
          </cell>
          <cell r="I26692">
            <v>0.972</v>
          </cell>
          <cell r="J26692">
            <v>0.972</v>
          </cell>
        </row>
        <row r="26693">
          <cell r="F26693" t="str">
            <v>龙凤村李家门组</v>
          </cell>
          <cell r="G26693" t="str">
            <v>VRN2430421</v>
          </cell>
          <cell r="H26693">
            <v>0</v>
          </cell>
          <cell r="I26693">
            <v>0.395</v>
          </cell>
          <cell r="J26693">
            <v>0.395</v>
          </cell>
        </row>
        <row r="26694">
          <cell r="F26694" t="str">
            <v>龙凤村黄泥塘组</v>
          </cell>
          <cell r="G26694" t="str">
            <v>VRN4430421</v>
          </cell>
          <cell r="H26694">
            <v>0</v>
          </cell>
          <cell r="I26694">
            <v>1.386</v>
          </cell>
          <cell r="J26694">
            <v>1.386</v>
          </cell>
        </row>
        <row r="26695">
          <cell r="F26695" t="str">
            <v>龙凤村洪子排组</v>
          </cell>
          <cell r="G26695" t="str">
            <v>VRN8430421</v>
          </cell>
          <cell r="H26695">
            <v>0</v>
          </cell>
          <cell r="I26695">
            <v>1.612</v>
          </cell>
          <cell r="J26695">
            <v>1.612</v>
          </cell>
        </row>
        <row r="26696">
          <cell r="F26696" t="str">
            <v>龙门-关庙村</v>
          </cell>
          <cell r="G26696" t="str">
            <v>Y677430421</v>
          </cell>
          <cell r="H26696">
            <v>2.896</v>
          </cell>
          <cell r="I26696">
            <v>3.444</v>
          </cell>
          <cell r="J26696">
            <v>0.548</v>
          </cell>
        </row>
        <row r="26697">
          <cell r="F26697" t="str">
            <v>庙山村楼上组</v>
          </cell>
          <cell r="G26697" t="str">
            <v>VRW9430421</v>
          </cell>
          <cell r="H26697">
            <v>0</v>
          </cell>
          <cell r="I26697">
            <v>1.224</v>
          </cell>
          <cell r="J26697">
            <v>1.224</v>
          </cell>
        </row>
        <row r="26698">
          <cell r="F26698" t="str">
            <v>大壁村代湾组</v>
          </cell>
          <cell r="G26698" t="str">
            <v>VSC9430421</v>
          </cell>
          <cell r="H26698">
            <v>0</v>
          </cell>
          <cell r="I26698">
            <v>0.689</v>
          </cell>
          <cell r="J26698">
            <v>0.689</v>
          </cell>
        </row>
        <row r="26699">
          <cell r="F26699" t="str">
            <v>湾塘村刘公组</v>
          </cell>
          <cell r="G26699" t="str">
            <v>VSC7430421</v>
          </cell>
          <cell r="H26699">
            <v>0</v>
          </cell>
          <cell r="I26699">
            <v>1.554</v>
          </cell>
          <cell r="J26699">
            <v>1.554</v>
          </cell>
        </row>
        <row r="26700">
          <cell r="F26700" t="str">
            <v>大河村新铺组</v>
          </cell>
          <cell r="G26700" t="str">
            <v>V984430421</v>
          </cell>
          <cell r="H26700">
            <v>0</v>
          </cell>
          <cell r="I26700">
            <v>0.67</v>
          </cell>
          <cell r="J26700">
            <v>0.67</v>
          </cell>
        </row>
        <row r="26701">
          <cell r="F26701" t="str">
            <v>锅雅-白马</v>
          </cell>
          <cell r="G26701" t="str">
            <v>C87A430421</v>
          </cell>
          <cell r="H26701">
            <v>0.399</v>
          </cell>
          <cell r="I26701">
            <v>0.777</v>
          </cell>
          <cell r="J26701">
            <v>0.378</v>
          </cell>
        </row>
        <row r="26702">
          <cell r="F26702" t="str">
            <v>大河村陈冲组</v>
          </cell>
          <cell r="G26702" t="str">
            <v>V986430421</v>
          </cell>
          <cell r="H26702">
            <v>0</v>
          </cell>
          <cell r="I26702">
            <v>0.644</v>
          </cell>
          <cell r="J26702">
            <v>0.644</v>
          </cell>
        </row>
        <row r="26703">
          <cell r="F26703" t="str">
            <v>大垅村志木组</v>
          </cell>
          <cell r="G26703" t="str">
            <v>VA37430421</v>
          </cell>
          <cell r="H26703">
            <v>0</v>
          </cell>
          <cell r="I26703">
            <v>0.474</v>
          </cell>
          <cell r="J26703">
            <v>0.474</v>
          </cell>
        </row>
        <row r="26704">
          <cell r="F26704" t="str">
            <v>广志堪-广志堪</v>
          </cell>
          <cell r="G26704" t="str">
            <v>C17A430421</v>
          </cell>
          <cell r="H26704">
            <v>0</v>
          </cell>
          <cell r="I26704">
            <v>0.206</v>
          </cell>
          <cell r="J26704">
            <v>0.206</v>
          </cell>
        </row>
        <row r="26705">
          <cell r="F26705" t="str">
            <v>大头村中心组</v>
          </cell>
          <cell r="G26705" t="str">
            <v>VB52430421</v>
          </cell>
          <cell r="H26705">
            <v>0</v>
          </cell>
          <cell r="I26705">
            <v>0.246</v>
          </cell>
          <cell r="J26705">
            <v>0.246</v>
          </cell>
        </row>
        <row r="26706">
          <cell r="F26706" t="str">
            <v>茶场于-杨益</v>
          </cell>
          <cell r="G26706" t="str">
            <v>C120430421</v>
          </cell>
          <cell r="H26706">
            <v>3.553</v>
          </cell>
          <cell r="I26706">
            <v>4.481</v>
          </cell>
          <cell r="J26706">
            <v>0.928</v>
          </cell>
        </row>
        <row r="26707">
          <cell r="F26707" t="str">
            <v>木山垅村朱冲组</v>
          </cell>
          <cell r="G26707" t="str">
            <v>V913430421</v>
          </cell>
          <cell r="H26707">
            <v>0</v>
          </cell>
          <cell r="I26707">
            <v>1.404</v>
          </cell>
          <cell r="J26707">
            <v>1.404</v>
          </cell>
        </row>
        <row r="26708">
          <cell r="F26708" t="str">
            <v>渡头村立志组</v>
          </cell>
          <cell r="G26708" t="str">
            <v>VB44430421</v>
          </cell>
          <cell r="H26708">
            <v>0</v>
          </cell>
          <cell r="I26708">
            <v>0.493</v>
          </cell>
          <cell r="J26708">
            <v>0.493</v>
          </cell>
        </row>
        <row r="26709">
          <cell r="F26709" t="str">
            <v>茶场于-杨益</v>
          </cell>
          <cell r="G26709" t="str">
            <v>C120430421</v>
          </cell>
          <cell r="H26709">
            <v>0</v>
          </cell>
          <cell r="I26709">
            <v>0.621</v>
          </cell>
          <cell r="J26709">
            <v>0.621</v>
          </cell>
        </row>
        <row r="26710">
          <cell r="F26710" t="str">
            <v>芳园村联系组</v>
          </cell>
          <cell r="G26710" t="str">
            <v>VB64430421</v>
          </cell>
          <cell r="H26710">
            <v>0</v>
          </cell>
          <cell r="I26710">
            <v>0.267</v>
          </cell>
          <cell r="J26710">
            <v>0.267</v>
          </cell>
        </row>
        <row r="26711">
          <cell r="F26711" t="str">
            <v>芳园村大兴组</v>
          </cell>
          <cell r="G26711" t="str">
            <v>VB67430421</v>
          </cell>
          <cell r="H26711">
            <v>0</v>
          </cell>
          <cell r="I26711">
            <v>0.2</v>
          </cell>
          <cell r="J26711">
            <v>0.2</v>
          </cell>
        </row>
        <row r="26712">
          <cell r="F26712" t="str">
            <v>枫坪村S210至麻冲</v>
          </cell>
          <cell r="G26712" t="str">
            <v>CY02430421</v>
          </cell>
          <cell r="H26712">
            <v>0</v>
          </cell>
          <cell r="I26712">
            <v>0.816</v>
          </cell>
          <cell r="J26712">
            <v>0.816</v>
          </cell>
        </row>
        <row r="26713">
          <cell r="F26713" t="str">
            <v>六前-六前</v>
          </cell>
          <cell r="G26713" t="str">
            <v>C671430421</v>
          </cell>
          <cell r="H26713">
            <v>0.522</v>
          </cell>
          <cell r="I26713">
            <v>0.679</v>
          </cell>
          <cell r="J26713">
            <v>0.157</v>
          </cell>
        </row>
        <row r="26714">
          <cell r="F26714" t="str">
            <v>黄塘村大屋组</v>
          </cell>
          <cell r="G26714" t="str">
            <v>V849430421</v>
          </cell>
          <cell r="H26714">
            <v>0</v>
          </cell>
          <cell r="I26714">
            <v>0.569</v>
          </cell>
          <cell r="J26714">
            <v>0.569</v>
          </cell>
        </row>
        <row r="26715">
          <cell r="F26715" t="str">
            <v>黄塘村马坳组</v>
          </cell>
          <cell r="G26715" t="str">
            <v>V850430421</v>
          </cell>
          <cell r="H26715">
            <v>0</v>
          </cell>
          <cell r="I26715">
            <v>1.425</v>
          </cell>
          <cell r="J26715">
            <v>1.425</v>
          </cell>
        </row>
        <row r="26716">
          <cell r="F26716" t="str">
            <v>黄塘村六前组</v>
          </cell>
          <cell r="G26716" t="str">
            <v>V855430421</v>
          </cell>
          <cell r="H26716">
            <v>0</v>
          </cell>
          <cell r="I26716">
            <v>0.093</v>
          </cell>
          <cell r="J26716">
            <v>0.093</v>
          </cell>
        </row>
        <row r="26717">
          <cell r="F26717" t="str">
            <v>劳桥村贯山组</v>
          </cell>
          <cell r="G26717" t="str">
            <v>V939430421</v>
          </cell>
          <cell r="H26717">
            <v>0</v>
          </cell>
          <cell r="I26717">
            <v>0.171</v>
          </cell>
          <cell r="J26717">
            <v>0.171</v>
          </cell>
        </row>
        <row r="26718">
          <cell r="F26718" t="str">
            <v>木山垅村应砥组</v>
          </cell>
          <cell r="G26718" t="str">
            <v>V910430421</v>
          </cell>
          <cell r="H26718">
            <v>0</v>
          </cell>
          <cell r="I26718">
            <v>0.16</v>
          </cell>
          <cell r="J26718">
            <v>0.16</v>
          </cell>
        </row>
        <row r="26719">
          <cell r="F26719" t="str">
            <v>桥安村谢冲组至大河村</v>
          </cell>
          <cell r="G26719" t="str">
            <v>CW88430421</v>
          </cell>
          <cell r="H26719">
            <v>0</v>
          </cell>
          <cell r="I26719">
            <v>1.459</v>
          </cell>
          <cell r="J26719">
            <v>1.459</v>
          </cell>
        </row>
        <row r="26720">
          <cell r="F26720" t="str">
            <v>桥安村八角一组</v>
          </cell>
          <cell r="G26720" t="str">
            <v>V957430421</v>
          </cell>
          <cell r="H26720">
            <v>0</v>
          </cell>
          <cell r="I26720">
            <v>0.815</v>
          </cell>
          <cell r="J26720">
            <v>0.815</v>
          </cell>
        </row>
        <row r="26721">
          <cell r="F26721" t="str">
            <v>桥安村白竹组</v>
          </cell>
          <cell r="G26721" t="str">
            <v>V960430421</v>
          </cell>
          <cell r="H26721">
            <v>0</v>
          </cell>
          <cell r="I26721">
            <v>1.44</v>
          </cell>
          <cell r="J26721">
            <v>1.44</v>
          </cell>
        </row>
        <row r="26722">
          <cell r="F26722" t="str">
            <v>桥安村堆头组</v>
          </cell>
          <cell r="G26722" t="str">
            <v>V961430421</v>
          </cell>
          <cell r="H26722">
            <v>0</v>
          </cell>
          <cell r="I26722">
            <v>0.742</v>
          </cell>
          <cell r="J26722">
            <v>0.742</v>
          </cell>
        </row>
        <row r="26723">
          <cell r="F26723" t="str">
            <v>青龙桥-安子台</v>
          </cell>
          <cell r="G26723" t="str">
            <v>C92A430421</v>
          </cell>
          <cell r="H26723">
            <v>0</v>
          </cell>
          <cell r="I26723">
            <v>0.617</v>
          </cell>
          <cell r="J26723">
            <v>0.617</v>
          </cell>
        </row>
        <row r="26724">
          <cell r="F26724" t="str">
            <v>青龙村王冲组</v>
          </cell>
          <cell r="G26724" t="str">
            <v>V929430421</v>
          </cell>
          <cell r="H26724">
            <v>0</v>
          </cell>
          <cell r="I26724">
            <v>0.737</v>
          </cell>
          <cell r="J26724">
            <v>0.737</v>
          </cell>
        </row>
        <row r="26725">
          <cell r="F26725" t="str">
            <v>梅子-梅子</v>
          </cell>
          <cell r="G26725" t="str">
            <v>C675430421</v>
          </cell>
          <cell r="H26725">
            <v>0</v>
          </cell>
          <cell r="I26725">
            <v>0.225</v>
          </cell>
          <cell r="J26725">
            <v>0.225</v>
          </cell>
        </row>
        <row r="26726">
          <cell r="F26726" t="str">
            <v>仁山庙村林古组</v>
          </cell>
          <cell r="G26726" t="str">
            <v>VA95430421</v>
          </cell>
          <cell r="H26726">
            <v>0</v>
          </cell>
          <cell r="I26726">
            <v>0.242</v>
          </cell>
          <cell r="J26726">
            <v>0.242</v>
          </cell>
        </row>
        <row r="26727">
          <cell r="F26727" t="str">
            <v>仁山庙村檀树组</v>
          </cell>
          <cell r="G26727" t="str">
            <v>VB01430421</v>
          </cell>
          <cell r="H26727">
            <v>0</v>
          </cell>
          <cell r="I26727">
            <v>0.368</v>
          </cell>
          <cell r="J26727">
            <v>0.368</v>
          </cell>
        </row>
        <row r="26728">
          <cell r="F26728" t="str">
            <v>仁山庙村连新组</v>
          </cell>
          <cell r="G26728" t="str">
            <v>VB04430421</v>
          </cell>
          <cell r="H26728">
            <v>0</v>
          </cell>
          <cell r="I26728">
            <v>0.775</v>
          </cell>
          <cell r="J26728">
            <v>0.775</v>
          </cell>
        </row>
        <row r="26729">
          <cell r="F26729" t="str">
            <v>三成村全堂组</v>
          </cell>
          <cell r="G26729" t="str">
            <v>VB05430421</v>
          </cell>
          <cell r="H26729">
            <v>0</v>
          </cell>
          <cell r="I26729">
            <v>1.092</v>
          </cell>
          <cell r="J26729">
            <v>1.092</v>
          </cell>
        </row>
        <row r="26730">
          <cell r="F26730" t="str">
            <v>三成村中心组</v>
          </cell>
          <cell r="G26730" t="str">
            <v>VB11430421</v>
          </cell>
          <cell r="H26730">
            <v>0</v>
          </cell>
          <cell r="I26730">
            <v>0.367</v>
          </cell>
          <cell r="J26730">
            <v>0.367</v>
          </cell>
        </row>
        <row r="26731">
          <cell r="F26731" t="str">
            <v>三阳村茶园组</v>
          </cell>
          <cell r="G26731" t="str">
            <v>V896430421</v>
          </cell>
          <cell r="H26731">
            <v>0</v>
          </cell>
          <cell r="I26731">
            <v>0.853</v>
          </cell>
          <cell r="J26731">
            <v>0.853</v>
          </cell>
        </row>
        <row r="26732">
          <cell r="F26732" t="str">
            <v>石云村和平组</v>
          </cell>
          <cell r="G26732" t="str">
            <v>VA86430421</v>
          </cell>
          <cell r="H26732">
            <v>0</v>
          </cell>
          <cell r="I26732">
            <v>0.978</v>
          </cell>
          <cell r="J26732">
            <v>0.978</v>
          </cell>
        </row>
        <row r="26733">
          <cell r="F26733" t="str">
            <v>石云村新屋组</v>
          </cell>
          <cell r="G26733" t="str">
            <v>VA88430421</v>
          </cell>
          <cell r="H26733">
            <v>0</v>
          </cell>
          <cell r="I26733">
            <v>0.51</v>
          </cell>
          <cell r="J26733">
            <v>0.51</v>
          </cell>
        </row>
        <row r="26734">
          <cell r="F26734" t="str">
            <v>财源冲-财源冲</v>
          </cell>
          <cell r="G26734" t="str">
            <v>C19A430421</v>
          </cell>
          <cell r="H26734">
            <v>0</v>
          </cell>
          <cell r="I26734">
            <v>0.392</v>
          </cell>
          <cell r="J26734">
            <v>0.392</v>
          </cell>
        </row>
        <row r="26735">
          <cell r="F26735" t="str">
            <v>双坳村上升组</v>
          </cell>
          <cell r="G26735" t="str">
            <v>VA11430421</v>
          </cell>
          <cell r="H26735">
            <v>0</v>
          </cell>
          <cell r="I26735">
            <v>0.375</v>
          </cell>
          <cell r="J26735">
            <v>0.375</v>
          </cell>
        </row>
        <row r="26736">
          <cell r="F26736" t="str">
            <v>水寺村周木组</v>
          </cell>
          <cell r="G26736" t="str">
            <v>V30X430421</v>
          </cell>
          <cell r="H26736">
            <v>0</v>
          </cell>
          <cell r="I26736">
            <v>0.343</v>
          </cell>
          <cell r="J26736">
            <v>0.343</v>
          </cell>
        </row>
        <row r="26737">
          <cell r="F26737" t="str">
            <v>水寺村西安组</v>
          </cell>
          <cell r="G26737" t="str">
            <v>V876430421</v>
          </cell>
          <cell r="H26737">
            <v>0</v>
          </cell>
          <cell r="I26737">
            <v>0.593</v>
          </cell>
          <cell r="J26737">
            <v>0.593</v>
          </cell>
        </row>
        <row r="26738">
          <cell r="F26738" t="str">
            <v>水寺村江冲组</v>
          </cell>
          <cell r="G26738" t="str">
            <v>V883430421</v>
          </cell>
          <cell r="H26738">
            <v>0</v>
          </cell>
          <cell r="I26738">
            <v>0.222</v>
          </cell>
          <cell r="J26738">
            <v>0.222</v>
          </cell>
        </row>
        <row r="26739">
          <cell r="F26739" t="str">
            <v>水寺村井塘组</v>
          </cell>
          <cell r="G26739" t="str">
            <v>V886430421</v>
          </cell>
          <cell r="H26739">
            <v>0</v>
          </cell>
          <cell r="I26739">
            <v>0.275</v>
          </cell>
          <cell r="J26739">
            <v>0.275</v>
          </cell>
        </row>
        <row r="26740">
          <cell r="F26740" t="str">
            <v>下车村尖塘组</v>
          </cell>
          <cell r="G26740" t="str">
            <v>VB75430421</v>
          </cell>
          <cell r="H26740">
            <v>0</v>
          </cell>
          <cell r="I26740">
            <v>0.758</v>
          </cell>
          <cell r="J26740">
            <v>0.758</v>
          </cell>
        </row>
        <row r="26741">
          <cell r="F26741" t="str">
            <v>延寿村长元组</v>
          </cell>
          <cell r="G26741" t="str">
            <v>VA28430421</v>
          </cell>
          <cell r="H26741">
            <v>0</v>
          </cell>
          <cell r="I26741">
            <v>0.59</v>
          </cell>
          <cell r="J26741">
            <v>0.59</v>
          </cell>
        </row>
        <row r="26742">
          <cell r="F26742" t="str">
            <v>育塘村育塘组</v>
          </cell>
          <cell r="G26742" t="str">
            <v>VA70430421</v>
          </cell>
          <cell r="H26742">
            <v>0</v>
          </cell>
          <cell r="I26742">
            <v>0.216</v>
          </cell>
          <cell r="J26742">
            <v>0.216</v>
          </cell>
        </row>
        <row r="26743">
          <cell r="F26743" t="str">
            <v>凤山村东塘组</v>
          </cell>
          <cell r="G26743" t="str">
            <v>VQ95430421</v>
          </cell>
          <cell r="H26743">
            <v>0</v>
          </cell>
          <cell r="I26743">
            <v>0.675</v>
          </cell>
          <cell r="J26743">
            <v>0.675</v>
          </cell>
        </row>
        <row r="26744">
          <cell r="F26744" t="str">
            <v>凤山村王新屋组</v>
          </cell>
          <cell r="G26744" t="str">
            <v>VR07430421</v>
          </cell>
          <cell r="H26744">
            <v>0</v>
          </cell>
          <cell r="I26744">
            <v>0.491</v>
          </cell>
          <cell r="J26744">
            <v>0.491</v>
          </cell>
        </row>
        <row r="26745">
          <cell r="F26745" t="str">
            <v>神皇中学-神皇中学</v>
          </cell>
          <cell r="G26745" t="str">
            <v>C151430421</v>
          </cell>
          <cell r="H26745">
            <v>0.889</v>
          </cell>
          <cell r="I26745">
            <v>1.292</v>
          </cell>
          <cell r="J26745">
            <v>0.403</v>
          </cell>
        </row>
        <row r="26746">
          <cell r="F26746" t="str">
            <v>福星村元家组</v>
          </cell>
          <cell r="G26746" t="str">
            <v>VR80430421</v>
          </cell>
          <cell r="H26746">
            <v>0</v>
          </cell>
          <cell r="I26746">
            <v>0.22</v>
          </cell>
          <cell r="J26746">
            <v>0.22</v>
          </cell>
        </row>
        <row r="26747">
          <cell r="F26747" t="str">
            <v>张老屋-颜家湾</v>
          </cell>
          <cell r="G26747" t="str">
            <v>C150430421</v>
          </cell>
          <cell r="H26747">
            <v>0.196</v>
          </cell>
          <cell r="I26747">
            <v>2.266</v>
          </cell>
          <cell r="J26747">
            <v>2.07</v>
          </cell>
        </row>
        <row r="26748">
          <cell r="F26748" t="str">
            <v>高峰村仁山组</v>
          </cell>
          <cell r="G26748" t="str">
            <v>VP69430421</v>
          </cell>
          <cell r="H26748">
            <v>0</v>
          </cell>
          <cell r="I26748">
            <v>0.309</v>
          </cell>
          <cell r="J26748">
            <v>0.309</v>
          </cell>
        </row>
        <row r="26749">
          <cell r="F26749" t="str">
            <v>觉先村黎湾组</v>
          </cell>
          <cell r="G26749" t="str">
            <v>VQ72430421</v>
          </cell>
          <cell r="H26749">
            <v>0</v>
          </cell>
          <cell r="I26749">
            <v>0.66</v>
          </cell>
          <cell r="J26749">
            <v>0.66</v>
          </cell>
        </row>
        <row r="26750">
          <cell r="F26750" t="str">
            <v>杉云村陈老屋组</v>
          </cell>
          <cell r="G26750" t="str">
            <v>VQ81430421</v>
          </cell>
          <cell r="H26750">
            <v>0</v>
          </cell>
          <cell r="I26750">
            <v>0.325</v>
          </cell>
          <cell r="J26750">
            <v>0.325</v>
          </cell>
        </row>
        <row r="26751">
          <cell r="F26751" t="str">
            <v>杉云村江家塘组</v>
          </cell>
          <cell r="G26751" t="str">
            <v>VQ84430421</v>
          </cell>
          <cell r="H26751">
            <v>0</v>
          </cell>
          <cell r="I26751">
            <v>0.538</v>
          </cell>
          <cell r="J26751">
            <v>0.538</v>
          </cell>
        </row>
        <row r="26752">
          <cell r="F26752" t="str">
            <v>杉云村朱老屋组</v>
          </cell>
          <cell r="G26752" t="str">
            <v>VQ91430421</v>
          </cell>
          <cell r="H26752">
            <v>0</v>
          </cell>
          <cell r="I26752">
            <v>0.481</v>
          </cell>
          <cell r="J26752">
            <v>0.481</v>
          </cell>
        </row>
        <row r="26753">
          <cell r="F26753" t="str">
            <v>杉云村龙虎冲组</v>
          </cell>
          <cell r="G26753" t="str">
            <v>VQ92430421</v>
          </cell>
          <cell r="H26753">
            <v>0</v>
          </cell>
          <cell r="I26753">
            <v>1.08</v>
          </cell>
          <cell r="J26753">
            <v>1.08</v>
          </cell>
        </row>
        <row r="26754">
          <cell r="F26754" t="str">
            <v>凤山村玉皇贯组</v>
          </cell>
          <cell r="G26754" t="str">
            <v>VR01430421</v>
          </cell>
          <cell r="H26754">
            <v>0</v>
          </cell>
          <cell r="I26754">
            <v>0.914</v>
          </cell>
          <cell r="J26754">
            <v>0.914</v>
          </cell>
        </row>
        <row r="26755">
          <cell r="F26755" t="str">
            <v>印子山村陈家组</v>
          </cell>
          <cell r="G26755" t="str">
            <v>VP77430421</v>
          </cell>
          <cell r="H26755">
            <v>0</v>
          </cell>
          <cell r="I26755">
            <v>0.381</v>
          </cell>
          <cell r="J26755">
            <v>0.381</v>
          </cell>
        </row>
        <row r="26756">
          <cell r="F26756" t="str">
            <v>印子山村王湾组</v>
          </cell>
          <cell r="G26756" t="str">
            <v>VP80430421</v>
          </cell>
          <cell r="H26756">
            <v>0</v>
          </cell>
          <cell r="I26756">
            <v>0.79</v>
          </cell>
          <cell r="J26756">
            <v>0.79</v>
          </cell>
        </row>
        <row r="26757">
          <cell r="F26757" t="str">
            <v>印子山村自力组</v>
          </cell>
          <cell r="G26757" t="str">
            <v>VP83430421</v>
          </cell>
          <cell r="H26757">
            <v>0</v>
          </cell>
          <cell r="I26757">
            <v>0.364</v>
          </cell>
          <cell r="J26757">
            <v>0.364</v>
          </cell>
        </row>
        <row r="26758">
          <cell r="F26758" t="str">
            <v>大雅村新塘组</v>
          </cell>
          <cell r="G26758" t="str">
            <v>V9L4430421</v>
          </cell>
          <cell r="H26758">
            <v>0</v>
          </cell>
          <cell r="I26758">
            <v>1.069</v>
          </cell>
          <cell r="J26758">
            <v>1.069</v>
          </cell>
        </row>
        <row r="26759">
          <cell r="F26759" t="str">
            <v>分麓村斋塘湾组</v>
          </cell>
          <cell r="G26759" t="str">
            <v>V2P7430421</v>
          </cell>
          <cell r="H26759">
            <v>0</v>
          </cell>
          <cell r="I26759">
            <v>0.347</v>
          </cell>
          <cell r="J26759">
            <v>0.347</v>
          </cell>
        </row>
        <row r="26760">
          <cell r="F26760" t="str">
            <v>分麓村杜家组</v>
          </cell>
          <cell r="G26760" t="str">
            <v>V2P9430421</v>
          </cell>
          <cell r="H26760">
            <v>0</v>
          </cell>
          <cell r="I26760">
            <v>0.679</v>
          </cell>
          <cell r="J26760">
            <v>0.679</v>
          </cell>
        </row>
        <row r="26761">
          <cell r="F26761" t="str">
            <v>关市镇车头村曾家冲组</v>
          </cell>
          <cell r="G26761" t="str">
            <v>V4K6430421</v>
          </cell>
          <cell r="H26761">
            <v>0</v>
          </cell>
          <cell r="I26761">
            <v>0.894</v>
          </cell>
          <cell r="J26761">
            <v>0.894</v>
          </cell>
        </row>
        <row r="26762">
          <cell r="F26762" t="str">
            <v>分麓村尹家排组</v>
          </cell>
          <cell r="G26762" t="str">
            <v>V2P8430421</v>
          </cell>
          <cell r="H26762">
            <v>0</v>
          </cell>
          <cell r="I26762">
            <v>0.583</v>
          </cell>
          <cell r="J26762">
            <v>0.583</v>
          </cell>
        </row>
        <row r="26763">
          <cell r="F26763" t="str">
            <v>关市村雷冲组—石头村上湾组</v>
          </cell>
          <cell r="G26763" t="str">
            <v>V7P4430421</v>
          </cell>
          <cell r="H26763">
            <v>0</v>
          </cell>
          <cell r="I26763">
            <v>0.846</v>
          </cell>
          <cell r="J26763">
            <v>0.846</v>
          </cell>
        </row>
        <row r="26764">
          <cell r="F26764" t="str">
            <v>关市村陈新屋组</v>
          </cell>
          <cell r="G26764" t="str">
            <v>V8P7430421</v>
          </cell>
          <cell r="H26764">
            <v>0</v>
          </cell>
          <cell r="I26764">
            <v>0.308</v>
          </cell>
          <cell r="J26764">
            <v>0.308</v>
          </cell>
        </row>
        <row r="26765">
          <cell r="F26765" t="str">
            <v>关市村张新屋组</v>
          </cell>
          <cell r="G26765" t="str">
            <v>V8P8430421</v>
          </cell>
          <cell r="H26765">
            <v>0</v>
          </cell>
          <cell r="I26765">
            <v>0.907</v>
          </cell>
          <cell r="J26765">
            <v>0.907</v>
          </cell>
        </row>
        <row r="26766">
          <cell r="F26766" t="str">
            <v>观山村文老屋组</v>
          </cell>
          <cell r="G26766" t="str">
            <v>V2L3430421</v>
          </cell>
          <cell r="H26766">
            <v>0</v>
          </cell>
          <cell r="I26766">
            <v>0.531</v>
          </cell>
          <cell r="J26766">
            <v>0.531</v>
          </cell>
        </row>
        <row r="26767">
          <cell r="F26767" t="str">
            <v>观山村梦公塘组</v>
          </cell>
          <cell r="G26767" t="str">
            <v>V2L5430421</v>
          </cell>
          <cell r="H26767">
            <v>0</v>
          </cell>
          <cell r="I26767">
            <v>0.665</v>
          </cell>
          <cell r="J26767">
            <v>0.665</v>
          </cell>
        </row>
        <row r="26768">
          <cell r="F26768" t="str">
            <v>东塘-新庵塘</v>
          </cell>
          <cell r="G26768" t="str">
            <v>C392430421</v>
          </cell>
          <cell r="H26768">
            <v>1.617</v>
          </cell>
          <cell r="I26768">
            <v>2.057</v>
          </cell>
          <cell r="J26768">
            <v>0.44</v>
          </cell>
        </row>
        <row r="26769">
          <cell r="F26769" t="str">
            <v>葫井村亘家组</v>
          </cell>
          <cell r="G26769" t="str">
            <v>V9P4430421</v>
          </cell>
          <cell r="H26769">
            <v>0</v>
          </cell>
          <cell r="I26769">
            <v>0.513</v>
          </cell>
          <cell r="J26769">
            <v>0.513</v>
          </cell>
        </row>
        <row r="26770">
          <cell r="F26770" t="str">
            <v>黄泥村胡丫皂组</v>
          </cell>
          <cell r="G26770" t="str">
            <v>V2N7430421</v>
          </cell>
          <cell r="H26770">
            <v>0</v>
          </cell>
          <cell r="I26770">
            <v>1.227</v>
          </cell>
          <cell r="J26770">
            <v>1.227</v>
          </cell>
        </row>
        <row r="26771">
          <cell r="F26771" t="str">
            <v>黄泥村贺大屋组</v>
          </cell>
          <cell r="G26771" t="str">
            <v>V2N8430421</v>
          </cell>
          <cell r="H26771">
            <v>0</v>
          </cell>
          <cell r="I26771">
            <v>1.054</v>
          </cell>
          <cell r="J26771">
            <v>1.054</v>
          </cell>
        </row>
        <row r="26772">
          <cell r="F26772" t="str">
            <v>黄泥村邓老屋组</v>
          </cell>
          <cell r="G26772" t="str">
            <v>V2N9430421</v>
          </cell>
          <cell r="H26772">
            <v>0</v>
          </cell>
          <cell r="I26772">
            <v>0.769</v>
          </cell>
          <cell r="J26772">
            <v>0.769</v>
          </cell>
        </row>
        <row r="26773">
          <cell r="F26773" t="str">
            <v>黄町村花天组</v>
          </cell>
          <cell r="G26773" t="str">
            <v>V4P5430421</v>
          </cell>
          <cell r="H26773">
            <v>0</v>
          </cell>
          <cell r="I26773">
            <v>0.075</v>
          </cell>
          <cell r="J26773">
            <v>0.075</v>
          </cell>
        </row>
        <row r="26774">
          <cell r="F26774" t="str">
            <v>黄町村老丫组</v>
          </cell>
          <cell r="G26774" t="str">
            <v>V5P1430421</v>
          </cell>
          <cell r="H26774">
            <v>0</v>
          </cell>
          <cell r="I26774">
            <v>0.722</v>
          </cell>
          <cell r="J26774">
            <v>0.722</v>
          </cell>
        </row>
        <row r="26775">
          <cell r="F26775" t="str">
            <v>黄町村王丫组</v>
          </cell>
          <cell r="G26775" t="str">
            <v>V5P2430421</v>
          </cell>
          <cell r="H26775">
            <v>0</v>
          </cell>
          <cell r="I26775">
            <v>0.432</v>
          </cell>
          <cell r="J26775">
            <v>0.432</v>
          </cell>
        </row>
        <row r="26776">
          <cell r="F26776" t="str">
            <v>汇水村朱家冲组</v>
          </cell>
          <cell r="G26776" t="str">
            <v>V4L2430421</v>
          </cell>
          <cell r="H26776">
            <v>0</v>
          </cell>
          <cell r="I26776">
            <v>0.347</v>
          </cell>
          <cell r="J26776">
            <v>0.347</v>
          </cell>
        </row>
        <row r="26777">
          <cell r="F26777" t="str">
            <v>汇水村瓦屋场组</v>
          </cell>
          <cell r="G26777" t="str">
            <v>V4L6430421</v>
          </cell>
          <cell r="H26777">
            <v>0</v>
          </cell>
          <cell r="I26777">
            <v>0.408</v>
          </cell>
          <cell r="J26777">
            <v>0.408</v>
          </cell>
        </row>
        <row r="26778">
          <cell r="F26778" t="str">
            <v>汇水村下塘冲组</v>
          </cell>
          <cell r="G26778" t="str">
            <v>V4L8430421</v>
          </cell>
          <cell r="H26778">
            <v>0</v>
          </cell>
          <cell r="I26778">
            <v>0.824</v>
          </cell>
          <cell r="J26778">
            <v>0.824</v>
          </cell>
        </row>
        <row r="26779">
          <cell r="F26779" t="str">
            <v>寄龙村马冲组</v>
          </cell>
          <cell r="G26779" t="str">
            <v>V7L8430421</v>
          </cell>
          <cell r="H26779">
            <v>0</v>
          </cell>
          <cell r="I26779">
            <v>0.748</v>
          </cell>
          <cell r="J26779">
            <v>0.748</v>
          </cell>
        </row>
        <row r="26780">
          <cell r="F26780" t="str">
            <v>寄龙村李大福组</v>
          </cell>
          <cell r="G26780" t="str">
            <v>V8L1430421</v>
          </cell>
          <cell r="H26780">
            <v>0</v>
          </cell>
          <cell r="I26780">
            <v>0.344</v>
          </cell>
          <cell r="J26780">
            <v>0.344</v>
          </cell>
        </row>
        <row r="26781">
          <cell r="F26781" t="str">
            <v>寄龙村九如堂组</v>
          </cell>
          <cell r="G26781" t="str">
            <v>V8L2430421</v>
          </cell>
          <cell r="H26781">
            <v>0</v>
          </cell>
          <cell r="I26781">
            <v>1.306</v>
          </cell>
          <cell r="J26781">
            <v>1.306</v>
          </cell>
        </row>
        <row r="26782">
          <cell r="F26782" t="str">
            <v>寄龙村洋坳组</v>
          </cell>
          <cell r="G26782" t="str">
            <v>V8L3430421</v>
          </cell>
          <cell r="H26782">
            <v>0</v>
          </cell>
          <cell r="I26782">
            <v>0.345</v>
          </cell>
          <cell r="J26782">
            <v>0.345</v>
          </cell>
        </row>
        <row r="26783">
          <cell r="F26783" t="str">
            <v>寄龙村龙眼组</v>
          </cell>
          <cell r="G26783" t="str">
            <v>V8L5430421</v>
          </cell>
          <cell r="H26783">
            <v>0</v>
          </cell>
          <cell r="I26783">
            <v>1.304</v>
          </cell>
          <cell r="J26783">
            <v>1.304</v>
          </cell>
        </row>
        <row r="26784">
          <cell r="F26784" t="str">
            <v>建新村--观山村欧家湾组</v>
          </cell>
          <cell r="G26784" t="str">
            <v>CT25430421</v>
          </cell>
          <cell r="H26784">
            <v>0</v>
          </cell>
          <cell r="I26784">
            <v>0.423</v>
          </cell>
          <cell r="J26784">
            <v>0.423</v>
          </cell>
        </row>
        <row r="26785">
          <cell r="F26785" t="str">
            <v>建新村柿子塘组－牌头村朱家组</v>
          </cell>
          <cell r="G26785" t="str">
            <v>CX19430421</v>
          </cell>
          <cell r="H26785">
            <v>0</v>
          </cell>
          <cell r="I26785">
            <v>1.014</v>
          </cell>
          <cell r="J26785">
            <v>1.014</v>
          </cell>
        </row>
        <row r="26786">
          <cell r="F26786" t="str">
            <v>建新村田方组</v>
          </cell>
          <cell r="G26786" t="str">
            <v>V7N9430421</v>
          </cell>
          <cell r="H26786">
            <v>0</v>
          </cell>
          <cell r="I26786">
            <v>0.655</v>
          </cell>
          <cell r="J26786">
            <v>0.655</v>
          </cell>
        </row>
        <row r="26787">
          <cell r="F26787" t="str">
            <v>建新村周老屋组</v>
          </cell>
          <cell r="G26787" t="str">
            <v>V8N1430421</v>
          </cell>
          <cell r="H26787">
            <v>0</v>
          </cell>
          <cell r="I26787">
            <v>0.557</v>
          </cell>
          <cell r="J26787">
            <v>0.557</v>
          </cell>
        </row>
        <row r="26788">
          <cell r="F26788" t="str">
            <v>界福村唐大屋组</v>
          </cell>
          <cell r="G26788" t="str">
            <v>V1Q7430421</v>
          </cell>
          <cell r="H26788">
            <v>0</v>
          </cell>
          <cell r="I26788">
            <v>0.638</v>
          </cell>
          <cell r="J26788">
            <v>0.638</v>
          </cell>
        </row>
        <row r="26789">
          <cell r="F26789" t="str">
            <v>开元村岩门前组</v>
          </cell>
          <cell r="G26789" t="str">
            <v>V8L7430421</v>
          </cell>
          <cell r="H26789">
            <v>0</v>
          </cell>
          <cell r="I26789">
            <v>0.599</v>
          </cell>
          <cell r="J26789">
            <v>0.599</v>
          </cell>
        </row>
        <row r="26790">
          <cell r="F26790" t="str">
            <v>兰山村梓冲组</v>
          </cell>
          <cell r="G26790" t="str">
            <v>V7M4430421</v>
          </cell>
          <cell r="H26790">
            <v>0</v>
          </cell>
          <cell r="I26790">
            <v>0.372</v>
          </cell>
          <cell r="J26790">
            <v>0.372</v>
          </cell>
        </row>
        <row r="26791">
          <cell r="F26791" t="str">
            <v>雷祖村新安组</v>
          </cell>
          <cell r="G26791" t="str">
            <v>V6P6430421</v>
          </cell>
          <cell r="H26791">
            <v>0</v>
          </cell>
          <cell r="I26791">
            <v>0.174</v>
          </cell>
          <cell r="J26791">
            <v>0.174</v>
          </cell>
        </row>
        <row r="26792">
          <cell r="F26792" t="str">
            <v>雷祖村瓦屋组</v>
          </cell>
          <cell r="G26792" t="str">
            <v>V6P7430421</v>
          </cell>
          <cell r="H26792">
            <v>0</v>
          </cell>
          <cell r="I26792">
            <v>0.333</v>
          </cell>
          <cell r="J26792">
            <v>0.333</v>
          </cell>
        </row>
        <row r="26793">
          <cell r="F26793" t="str">
            <v>石麓村水冲组—栗坪村贯后头组</v>
          </cell>
          <cell r="G26793" t="str">
            <v>CV87430421</v>
          </cell>
          <cell r="H26793">
            <v>0</v>
          </cell>
          <cell r="I26793">
            <v>1.143</v>
          </cell>
          <cell r="J26793">
            <v>1.143</v>
          </cell>
        </row>
        <row r="26794">
          <cell r="F26794" t="str">
            <v>栗坪村曾大屋组</v>
          </cell>
          <cell r="G26794" t="str">
            <v>V1P8430421</v>
          </cell>
          <cell r="H26794">
            <v>0</v>
          </cell>
          <cell r="I26794">
            <v>0.454</v>
          </cell>
          <cell r="J26794">
            <v>0.454</v>
          </cell>
        </row>
        <row r="26795">
          <cell r="F26795" t="str">
            <v>栗坪村龙塘冲组</v>
          </cell>
          <cell r="G26795" t="str">
            <v>V1P9430421</v>
          </cell>
          <cell r="H26795">
            <v>0</v>
          </cell>
          <cell r="I26795">
            <v>0.581</v>
          </cell>
          <cell r="J26795">
            <v>0.581</v>
          </cell>
        </row>
        <row r="26796">
          <cell r="F26796" t="str">
            <v>栗坪村清水冲组</v>
          </cell>
          <cell r="G26796" t="str">
            <v>V2P2430421</v>
          </cell>
          <cell r="H26796">
            <v>0</v>
          </cell>
          <cell r="I26796">
            <v>0.294</v>
          </cell>
          <cell r="J26796">
            <v>0.294</v>
          </cell>
        </row>
        <row r="26797">
          <cell r="F26797" t="str">
            <v>栗坪村邓丫塘组</v>
          </cell>
          <cell r="G26797" t="str">
            <v>V2P3430421</v>
          </cell>
          <cell r="H26797">
            <v>0</v>
          </cell>
          <cell r="I26797">
            <v>0.957</v>
          </cell>
          <cell r="J26797">
            <v>0.957</v>
          </cell>
        </row>
        <row r="26798">
          <cell r="F26798" t="str">
            <v>分麓村刘新屋组</v>
          </cell>
          <cell r="G26798" t="str">
            <v>V2P4430421</v>
          </cell>
          <cell r="H26798">
            <v>0</v>
          </cell>
          <cell r="I26798">
            <v>0.721</v>
          </cell>
          <cell r="J26798">
            <v>0.721</v>
          </cell>
        </row>
        <row r="26799">
          <cell r="F26799" t="str">
            <v>栗坪村贯后头组</v>
          </cell>
          <cell r="G26799" t="str">
            <v>V5N7430421</v>
          </cell>
          <cell r="H26799">
            <v>0</v>
          </cell>
          <cell r="I26799">
            <v>1.411</v>
          </cell>
          <cell r="J26799">
            <v>1.411</v>
          </cell>
        </row>
        <row r="26800">
          <cell r="F26800" t="str">
            <v>龙头村曾家组</v>
          </cell>
          <cell r="G26800" t="str">
            <v>V6P2430421</v>
          </cell>
          <cell r="H26800">
            <v>0</v>
          </cell>
          <cell r="I26800">
            <v>0.225</v>
          </cell>
          <cell r="J26800">
            <v>0.225</v>
          </cell>
        </row>
        <row r="26801">
          <cell r="F26801" t="str">
            <v>马安村刘新屋组</v>
          </cell>
          <cell r="G26801" t="str">
            <v>V1M1430421</v>
          </cell>
          <cell r="H26801">
            <v>0</v>
          </cell>
          <cell r="I26801">
            <v>0.292</v>
          </cell>
          <cell r="J26801">
            <v>0.292</v>
          </cell>
        </row>
        <row r="26802">
          <cell r="F26802" t="str">
            <v>马安村长塘组</v>
          </cell>
          <cell r="G26802" t="str">
            <v>V1M2430421</v>
          </cell>
          <cell r="H26802">
            <v>0</v>
          </cell>
          <cell r="I26802">
            <v>0.798</v>
          </cell>
          <cell r="J26802">
            <v>0.798</v>
          </cell>
        </row>
        <row r="26803">
          <cell r="F26803" t="str">
            <v>马安村洋雅塘</v>
          </cell>
          <cell r="G26803" t="str">
            <v>V1M3430421</v>
          </cell>
          <cell r="H26803">
            <v>0</v>
          </cell>
          <cell r="I26803">
            <v>0.648</v>
          </cell>
          <cell r="J26803">
            <v>0.648</v>
          </cell>
        </row>
        <row r="26804">
          <cell r="F26804" t="str">
            <v>坪源村胡老屋组</v>
          </cell>
          <cell r="G26804" t="str">
            <v>V1N2430421</v>
          </cell>
          <cell r="H26804">
            <v>0</v>
          </cell>
          <cell r="I26804">
            <v>0.622</v>
          </cell>
          <cell r="J26804">
            <v>0.622</v>
          </cell>
        </row>
        <row r="26805">
          <cell r="F26805" t="str">
            <v>马岭村燕子塘组</v>
          </cell>
          <cell r="G26805" t="str">
            <v>V5M9430421</v>
          </cell>
          <cell r="H26805">
            <v>0</v>
          </cell>
          <cell r="I26805">
            <v>1.03</v>
          </cell>
          <cell r="J26805">
            <v>1.03</v>
          </cell>
        </row>
        <row r="26806">
          <cell r="F26806" t="str">
            <v>茅坪村茅屋组</v>
          </cell>
          <cell r="G26806" t="str">
            <v>V3P5430421</v>
          </cell>
          <cell r="H26806">
            <v>0</v>
          </cell>
          <cell r="I26806">
            <v>0.765</v>
          </cell>
          <cell r="J26806">
            <v>0.765</v>
          </cell>
        </row>
        <row r="26807">
          <cell r="F26807" t="str">
            <v>茅坪村九房组</v>
          </cell>
          <cell r="G26807" t="str">
            <v>V3P6430421</v>
          </cell>
          <cell r="H26807">
            <v>0</v>
          </cell>
          <cell r="I26807">
            <v>0.496</v>
          </cell>
          <cell r="J26807">
            <v>0.496</v>
          </cell>
        </row>
        <row r="26808">
          <cell r="F26808" t="str">
            <v>茅坪村松山组</v>
          </cell>
          <cell r="G26808" t="str">
            <v>V3P8430421</v>
          </cell>
          <cell r="H26808">
            <v>0</v>
          </cell>
          <cell r="I26808">
            <v>0.532</v>
          </cell>
          <cell r="J26808">
            <v>0.532</v>
          </cell>
        </row>
        <row r="26809">
          <cell r="F26809" t="str">
            <v>梅岭村谭家台组</v>
          </cell>
          <cell r="G26809" t="str">
            <v>V1L7430421</v>
          </cell>
          <cell r="H26809">
            <v>0</v>
          </cell>
          <cell r="I26809">
            <v>0.404</v>
          </cell>
          <cell r="J26809">
            <v>0.404</v>
          </cell>
        </row>
        <row r="26810">
          <cell r="F26810" t="str">
            <v>梅麓村柿子塘组</v>
          </cell>
          <cell r="G26810" t="str">
            <v>V9K7430421</v>
          </cell>
          <cell r="H26810">
            <v>0</v>
          </cell>
          <cell r="I26810">
            <v>0.369</v>
          </cell>
          <cell r="J26810">
            <v>0.369</v>
          </cell>
        </row>
        <row r="26811">
          <cell r="F26811" t="str">
            <v>梅麓村朝阳堂组</v>
          </cell>
          <cell r="G26811" t="str">
            <v>V9K8430421</v>
          </cell>
          <cell r="H26811">
            <v>0</v>
          </cell>
          <cell r="I26811">
            <v>0.789</v>
          </cell>
          <cell r="J26811">
            <v>0.789</v>
          </cell>
        </row>
        <row r="26812">
          <cell r="F26812" t="str">
            <v>庙湾村楼冲组</v>
          </cell>
          <cell r="G26812" t="str">
            <v>V3L4430421</v>
          </cell>
          <cell r="H26812">
            <v>0</v>
          </cell>
          <cell r="I26812">
            <v>0.19</v>
          </cell>
          <cell r="J26812">
            <v>0.19</v>
          </cell>
        </row>
        <row r="26813">
          <cell r="F26813" t="str">
            <v>庙湾村楼冲组</v>
          </cell>
          <cell r="G26813" t="str">
            <v>V3L5430421</v>
          </cell>
          <cell r="H26813">
            <v>0</v>
          </cell>
          <cell r="I26813">
            <v>1.004</v>
          </cell>
          <cell r="J26813">
            <v>1.004</v>
          </cell>
        </row>
        <row r="26814">
          <cell r="F26814" t="str">
            <v>盘石村綦老屋组</v>
          </cell>
          <cell r="G26814" t="str">
            <v>VN96430421</v>
          </cell>
          <cell r="H26814">
            <v>0</v>
          </cell>
          <cell r="I26814">
            <v>0.324</v>
          </cell>
          <cell r="J26814">
            <v>0.324</v>
          </cell>
        </row>
        <row r="26815">
          <cell r="F26815" t="str">
            <v>坪源村黄安堂组</v>
          </cell>
          <cell r="G26815" t="str">
            <v>V9M8430421</v>
          </cell>
          <cell r="H26815">
            <v>0</v>
          </cell>
          <cell r="I26815">
            <v>0.673</v>
          </cell>
          <cell r="J26815">
            <v>0.673</v>
          </cell>
        </row>
        <row r="26816">
          <cell r="F26816" t="str">
            <v>石牌-欧家台</v>
          </cell>
          <cell r="G26816" t="str">
            <v>C49A430421</v>
          </cell>
          <cell r="H26816">
            <v>0</v>
          </cell>
          <cell r="I26816">
            <v>0.553</v>
          </cell>
          <cell r="J26816">
            <v>0.553</v>
          </cell>
        </row>
        <row r="26817">
          <cell r="F26817" t="str">
            <v>保云村-盘石村</v>
          </cell>
          <cell r="G26817" t="str">
            <v>CX29430421</v>
          </cell>
          <cell r="H26817">
            <v>0</v>
          </cell>
          <cell r="I26817">
            <v>0.756</v>
          </cell>
          <cell r="J26817">
            <v>0.756</v>
          </cell>
        </row>
        <row r="26818">
          <cell r="F26818" t="str">
            <v>保云村益顺组</v>
          </cell>
          <cell r="G26818" t="str">
            <v>V9N2430421</v>
          </cell>
          <cell r="H26818">
            <v>0</v>
          </cell>
          <cell r="I26818">
            <v>0.321</v>
          </cell>
          <cell r="J26818">
            <v>0.321</v>
          </cell>
        </row>
        <row r="26819">
          <cell r="F26819" t="str">
            <v>石狮村大竹组</v>
          </cell>
          <cell r="G26819" t="str">
            <v>V4M8430421</v>
          </cell>
          <cell r="H26819">
            <v>0</v>
          </cell>
          <cell r="I26819">
            <v>0.513</v>
          </cell>
          <cell r="J26819">
            <v>0.513</v>
          </cell>
        </row>
        <row r="26820">
          <cell r="F26820" t="str">
            <v>石头村龙潭组</v>
          </cell>
          <cell r="G26820" t="str">
            <v>V7M9430421</v>
          </cell>
          <cell r="H26820">
            <v>0</v>
          </cell>
          <cell r="I26820">
            <v>0.904</v>
          </cell>
          <cell r="J26820">
            <v>0.904</v>
          </cell>
        </row>
        <row r="26821">
          <cell r="F26821" t="str">
            <v>石头村齐家组</v>
          </cell>
          <cell r="G26821" t="str">
            <v>V8M3430421</v>
          </cell>
          <cell r="H26821">
            <v>0</v>
          </cell>
          <cell r="I26821">
            <v>0.542</v>
          </cell>
          <cell r="J26821">
            <v>0.542</v>
          </cell>
        </row>
        <row r="26822">
          <cell r="F26822" t="str">
            <v>双溪村诗塘组</v>
          </cell>
          <cell r="G26822" t="str">
            <v>V2Q4430421</v>
          </cell>
          <cell r="H26822">
            <v>0</v>
          </cell>
          <cell r="I26822">
            <v>0.3</v>
          </cell>
          <cell r="J26822">
            <v>0.3</v>
          </cell>
        </row>
        <row r="26823">
          <cell r="F26823" t="str">
            <v>双溪村怡德组</v>
          </cell>
          <cell r="G26823" t="str">
            <v>V2Q6430421</v>
          </cell>
          <cell r="H26823">
            <v>0</v>
          </cell>
          <cell r="I26823">
            <v>0.32</v>
          </cell>
          <cell r="J26823">
            <v>0.32</v>
          </cell>
        </row>
        <row r="26824">
          <cell r="F26824" t="str">
            <v>关市镇唐市村贺老屋组——分麓村刘新屋组</v>
          </cell>
          <cell r="G26824" t="str">
            <v>CW22430421</v>
          </cell>
          <cell r="H26824">
            <v>0</v>
          </cell>
          <cell r="I26824">
            <v>0.586</v>
          </cell>
          <cell r="J26824">
            <v>0.586</v>
          </cell>
        </row>
        <row r="26825">
          <cell r="F26825" t="str">
            <v>唐市村前家堂组-马安村</v>
          </cell>
          <cell r="G26825" t="str">
            <v>CX21430421</v>
          </cell>
          <cell r="H26825">
            <v>0</v>
          </cell>
          <cell r="I26825">
            <v>1.111</v>
          </cell>
          <cell r="J26825">
            <v>1.111</v>
          </cell>
        </row>
        <row r="26826">
          <cell r="F26826" t="str">
            <v>唐市村盛新屋组</v>
          </cell>
          <cell r="G26826" t="str">
            <v>V7L1430421</v>
          </cell>
          <cell r="H26826">
            <v>0</v>
          </cell>
          <cell r="I26826">
            <v>0.548</v>
          </cell>
          <cell r="J26826">
            <v>0.548</v>
          </cell>
        </row>
        <row r="26827">
          <cell r="F26827" t="str">
            <v>汆町村甘冲组</v>
          </cell>
          <cell r="G26827" t="str">
            <v>V1N6430421</v>
          </cell>
          <cell r="H26827">
            <v>0</v>
          </cell>
          <cell r="I26827">
            <v>0.724</v>
          </cell>
          <cell r="J26827">
            <v>0.724</v>
          </cell>
        </row>
        <row r="26828">
          <cell r="F26828" t="str">
            <v>汆町村球冲组</v>
          </cell>
          <cell r="G26828" t="str">
            <v>V2N1430421</v>
          </cell>
          <cell r="H26828">
            <v>0</v>
          </cell>
          <cell r="I26828">
            <v>0.695</v>
          </cell>
          <cell r="J26828">
            <v>0.695</v>
          </cell>
        </row>
        <row r="26829">
          <cell r="F26829" t="str">
            <v>汆町村新塘冲组</v>
          </cell>
          <cell r="G26829" t="str">
            <v>V2N3430421</v>
          </cell>
          <cell r="H26829">
            <v>0</v>
          </cell>
          <cell r="I26829">
            <v>0.888</v>
          </cell>
          <cell r="J26829">
            <v>0.888</v>
          </cell>
        </row>
        <row r="26830">
          <cell r="F26830" t="str">
            <v>梅岭村烟竹塘组</v>
          </cell>
          <cell r="G26830" t="str">
            <v>V1L6430421</v>
          </cell>
          <cell r="H26830">
            <v>0</v>
          </cell>
          <cell r="I26830">
            <v>0.659</v>
          </cell>
          <cell r="J26830">
            <v>0.659</v>
          </cell>
        </row>
        <row r="26831">
          <cell r="F26831" t="str">
            <v>乌石村枫树组</v>
          </cell>
          <cell r="G26831" t="str">
            <v>V9K4430421</v>
          </cell>
          <cell r="H26831">
            <v>0</v>
          </cell>
          <cell r="I26831">
            <v>0.326</v>
          </cell>
          <cell r="J26831">
            <v>0.326</v>
          </cell>
        </row>
        <row r="26832">
          <cell r="F26832" t="str">
            <v>乌石村何家台组</v>
          </cell>
          <cell r="G26832" t="str">
            <v>V9K6430421</v>
          </cell>
          <cell r="H26832">
            <v>0</v>
          </cell>
          <cell r="I26832">
            <v>0.599</v>
          </cell>
          <cell r="J26832">
            <v>0.599</v>
          </cell>
        </row>
        <row r="26833">
          <cell r="F26833" t="str">
            <v>石头村齐家组</v>
          </cell>
          <cell r="G26833" t="str">
            <v>V8M3430421</v>
          </cell>
          <cell r="H26833">
            <v>0</v>
          </cell>
          <cell r="I26833">
            <v>0.725</v>
          </cell>
          <cell r="J26833">
            <v>0.725</v>
          </cell>
        </row>
        <row r="26834">
          <cell r="F26834" t="str">
            <v>源江村石头坑组</v>
          </cell>
          <cell r="G26834" t="str">
            <v>V8M6430421</v>
          </cell>
          <cell r="H26834">
            <v>0</v>
          </cell>
          <cell r="I26834">
            <v>0.813</v>
          </cell>
          <cell r="J26834">
            <v>0.813</v>
          </cell>
        </row>
        <row r="26835">
          <cell r="F26835" t="str">
            <v>源江村枫树湾组</v>
          </cell>
          <cell r="G26835" t="str">
            <v>V8M7430421</v>
          </cell>
          <cell r="H26835">
            <v>0</v>
          </cell>
          <cell r="I26835">
            <v>0.416</v>
          </cell>
          <cell r="J26835">
            <v>0.416</v>
          </cell>
        </row>
        <row r="26836">
          <cell r="F26836" t="str">
            <v>源江村竹山堂组</v>
          </cell>
          <cell r="G26836" t="str">
            <v>V9M4430421</v>
          </cell>
          <cell r="H26836">
            <v>0</v>
          </cell>
          <cell r="I26836">
            <v>0.573</v>
          </cell>
          <cell r="J26836">
            <v>0.573</v>
          </cell>
        </row>
        <row r="26837">
          <cell r="F26837" t="str">
            <v>源江村牛栏坳组</v>
          </cell>
          <cell r="G26837" t="str">
            <v>V9M5430421</v>
          </cell>
          <cell r="H26837">
            <v>0</v>
          </cell>
          <cell r="I26837">
            <v>0.396</v>
          </cell>
          <cell r="J26837">
            <v>0.396</v>
          </cell>
        </row>
        <row r="26838">
          <cell r="F26838" t="str">
            <v>财源冲村三星组</v>
          </cell>
          <cell r="G26838" t="str">
            <v>V336430421</v>
          </cell>
          <cell r="H26838">
            <v>0</v>
          </cell>
          <cell r="I26838">
            <v>0.531</v>
          </cell>
          <cell r="J26838">
            <v>0.531</v>
          </cell>
        </row>
        <row r="26839">
          <cell r="F26839" t="str">
            <v>财源冲村阳关组</v>
          </cell>
          <cell r="G26839" t="str">
            <v>V342430421</v>
          </cell>
          <cell r="H26839">
            <v>0</v>
          </cell>
          <cell r="I26839">
            <v>0.431</v>
          </cell>
          <cell r="J26839">
            <v>0.431</v>
          </cell>
        </row>
        <row r="26840">
          <cell r="F26840" t="str">
            <v>财源冲村和平组</v>
          </cell>
          <cell r="G26840" t="str">
            <v>V343430421</v>
          </cell>
          <cell r="H26840">
            <v>0</v>
          </cell>
          <cell r="I26840">
            <v>0.559</v>
          </cell>
          <cell r="J26840">
            <v>0.559</v>
          </cell>
        </row>
        <row r="26841">
          <cell r="F26841" t="str">
            <v>曹关村瓦屋组</v>
          </cell>
          <cell r="G26841" t="str">
            <v>V155430421</v>
          </cell>
          <cell r="H26841">
            <v>0</v>
          </cell>
          <cell r="I26841">
            <v>0.594</v>
          </cell>
          <cell r="J26841">
            <v>0.594</v>
          </cell>
        </row>
        <row r="26842">
          <cell r="F26842" t="str">
            <v>曹关村敦清组</v>
          </cell>
          <cell r="G26842" t="str">
            <v>V156430421</v>
          </cell>
          <cell r="H26842">
            <v>0</v>
          </cell>
          <cell r="I26842">
            <v>0.474</v>
          </cell>
          <cell r="J26842">
            <v>0.474</v>
          </cell>
        </row>
        <row r="26843">
          <cell r="F26843" t="str">
            <v>大印村杉山组</v>
          </cell>
          <cell r="G26843" t="str">
            <v>V093430421</v>
          </cell>
          <cell r="H26843">
            <v>0</v>
          </cell>
          <cell r="I26843">
            <v>0.607</v>
          </cell>
          <cell r="J26843">
            <v>0.607</v>
          </cell>
        </row>
        <row r="26844">
          <cell r="F26844" t="str">
            <v>岱山村香山组</v>
          </cell>
          <cell r="G26844" t="str">
            <v>V101430421</v>
          </cell>
          <cell r="H26844">
            <v>0</v>
          </cell>
          <cell r="I26844">
            <v>0.264</v>
          </cell>
          <cell r="J26844">
            <v>0.264</v>
          </cell>
        </row>
        <row r="26845">
          <cell r="F26845" t="str">
            <v>岱山村享林组</v>
          </cell>
          <cell r="G26845" t="str">
            <v>V102430421</v>
          </cell>
          <cell r="H26845">
            <v>0</v>
          </cell>
          <cell r="I26845">
            <v>0.455</v>
          </cell>
          <cell r="J26845">
            <v>0.455</v>
          </cell>
        </row>
        <row r="26846">
          <cell r="F26846" t="str">
            <v>咸欣村范湾组</v>
          </cell>
          <cell r="G26846" t="str">
            <v>V070430421</v>
          </cell>
          <cell r="H26846">
            <v>0</v>
          </cell>
          <cell r="I26846">
            <v>0.347</v>
          </cell>
          <cell r="J26846">
            <v>0.347</v>
          </cell>
        </row>
        <row r="26847">
          <cell r="F26847" t="str">
            <v>高炉村训日组</v>
          </cell>
          <cell r="G26847" t="str">
            <v>V249430421</v>
          </cell>
          <cell r="H26847">
            <v>0</v>
          </cell>
          <cell r="I26847">
            <v>0.314</v>
          </cell>
          <cell r="J26847">
            <v>0.314</v>
          </cell>
        </row>
        <row r="26848">
          <cell r="F26848" t="str">
            <v>高炉村檀树组</v>
          </cell>
          <cell r="G26848" t="str">
            <v>V253430421</v>
          </cell>
          <cell r="H26848">
            <v>0</v>
          </cell>
          <cell r="I26848">
            <v>0.332</v>
          </cell>
          <cell r="J26848">
            <v>0.332</v>
          </cell>
        </row>
        <row r="26849">
          <cell r="F26849" t="str">
            <v>三塘冲-三塘冲</v>
          </cell>
          <cell r="G26849" t="str">
            <v>C432430421</v>
          </cell>
          <cell r="H26849">
            <v>0</v>
          </cell>
          <cell r="I26849">
            <v>0.33</v>
          </cell>
          <cell r="J26849">
            <v>0.33</v>
          </cell>
        </row>
        <row r="26850">
          <cell r="F26850" t="str">
            <v>加福村赵家组</v>
          </cell>
          <cell r="G26850" t="str">
            <v>V228430421</v>
          </cell>
          <cell r="H26850">
            <v>0</v>
          </cell>
          <cell r="I26850">
            <v>0.54</v>
          </cell>
          <cell r="J26850">
            <v>0.54</v>
          </cell>
        </row>
        <row r="26851">
          <cell r="F26851" t="str">
            <v>太坪村王泥组-金盆托村</v>
          </cell>
          <cell r="G26851" t="str">
            <v>CT17430421</v>
          </cell>
          <cell r="H26851">
            <v>0</v>
          </cell>
          <cell r="I26851">
            <v>1.553</v>
          </cell>
          <cell r="J26851">
            <v>1.553</v>
          </cell>
        </row>
        <row r="26852">
          <cell r="F26852" t="str">
            <v>金盆托村求本组</v>
          </cell>
          <cell r="G26852" t="str">
            <v>V282430421</v>
          </cell>
          <cell r="H26852">
            <v>0</v>
          </cell>
          <cell r="I26852">
            <v>0.478</v>
          </cell>
          <cell r="J26852">
            <v>0.478</v>
          </cell>
        </row>
        <row r="26853">
          <cell r="F26853" t="str">
            <v>金盆托村讲冲组</v>
          </cell>
          <cell r="G26853" t="str">
            <v>V283430421</v>
          </cell>
          <cell r="H26853">
            <v>0</v>
          </cell>
          <cell r="I26853">
            <v>0.423</v>
          </cell>
          <cell r="J26853">
            <v>0.423</v>
          </cell>
        </row>
        <row r="26854">
          <cell r="F26854" t="str">
            <v>金盆托村檀山组</v>
          </cell>
          <cell r="G26854" t="str">
            <v>V288430421</v>
          </cell>
          <cell r="H26854">
            <v>0</v>
          </cell>
          <cell r="I26854">
            <v>1.347</v>
          </cell>
          <cell r="J26854">
            <v>1.347</v>
          </cell>
        </row>
        <row r="26855">
          <cell r="F26855" t="str">
            <v>金盆托村全家组</v>
          </cell>
          <cell r="G26855" t="str">
            <v>V289430421</v>
          </cell>
          <cell r="H26855">
            <v>0</v>
          </cell>
          <cell r="I26855">
            <v>0.398</v>
          </cell>
          <cell r="J26855">
            <v>0.398</v>
          </cell>
        </row>
        <row r="26856">
          <cell r="F26856" t="str">
            <v>礼梓村干塘组</v>
          </cell>
          <cell r="G26856" t="str">
            <v>V234430421</v>
          </cell>
          <cell r="H26856">
            <v>0</v>
          </cell>
          <cell r="I26856">
            <v>0.263</v>
          </cell>
          <cell r="J26856">
            <v>0.263</v>
          </cell>
        </row>
        <row r="26857">
          <cell r="F26857" t="str">
            <v>礼梓村石湾组</v>
          </cell>
          <cell r="G26857" t="str">
            <v>V238430421</v>
          </cell>
          <cell r="H26857">
            <v>0</v>
          </cell>
          <cell r="I26857">
            <v>0.45</v>
          </cell>
          <cell r="J26857">
            <v>0.45</v>
          </cell>
        </row>
        <row r="26858">
          <cell r="F26858" t="str">
            <v>礼梓村余家组</v>
          </cell>
          <cell r="G26858" t="str">
            <v>V245430421</v>
          </cell>
          <cell r="H26858">
            <v>0</v>
          </cell>
          <cell r="I26858">
            <v>0.61</v>
          </cell>
          <cell r="J26858">
            <v>0.61</v>
          </cell>
        </row>
        <row r="26859">
          <cell r="F26859" t="str">
            <v>礼梓村石口组</v>
          </cell>
          <cell r="G26859" t="str">
            <v>V247430421</v>
          </cell>
          <cell r="H26859">
            <v>0</v>
          </cell>
          <cell r="I26859">
            <v>0.513</v>
          </cell>
          <cell r="J26859">
            <v>0.513</v>
          </cell>
        </row>
        <row r="26860">
          <cell r="F26860" t="str">
            <v>龙古塘村畔冲组</v>
          </cell>
          <cell r="G26860" t="str">
            <v>V301430421</v>
          </cell>
          <cell r="H26860">
            <v>0</v>
          </cell>
          <cell r="I26860">
            <v>1.109</v>
          </cell>
          <cell r="J26860">
            <v>1.109</v>
          </cell>
        </row>
        <row r="26861">
          <cell r="F26861" t="str">
            <v>龙江村下蓬组</v>
          </cell>
          <cell r="G26861" t="str">
            <v>V166430421</v>
          </cell>
          <cell r="H26861">
            <v>0</v>
          </cell>
          <cell r="I26861">
            <v>0.174</v>
          </cell>
          <cell r="J26861">
            <v>0.174</v>
          </cell>
        </row>
        <row r="26862">
          <cell r="F26862" t="str">
            <v>马尾村康家组</v>
          </cell>
          <cell r="G26862" t="str">
            <v>V293430421</v>
          </cell>
          <cell r="H26862">
            <v>0</v>
          </cell>
          <cell r="I26862">
            <v>0.511</v>
          </cell>
          <cell r="J26862">
            <v>0.511</v>
          </cell>
        </row>
        <row r="26863">
          <cell r="F26863" t="str">
            <v>楠竹村德兴组</v>
          </cell>
          <cell r="G26863" t="str">
            <v>V143430421</v>
          </cell>
          <cell r="H26863">
            <v>0</v>
          </cell>
          <cell r="I26863">
            <v>0.39</v>
          </cell>
          <cell r="J26863">
            <v>0.39</v>
          </cell>
        </row>
        <row r="26864">
          <cell r="F26864" t="str">
            <v>盘古村公谷组</v>
          </cell>
          <cell r="G26864" t="str">
            <v>V201430421</v>
          </cell>
          <cell r="H26864">
            <v>0</v>
          </cell>
          <cell r="I26864">
            <v>0.57</v>
          </cell>
          <cell r="J26864">
            <v>0.57</v>
          </cell>
        </row>
        <row r="26865">
          <cell r="F26865" t="str">
            <v>盘古村毛塘组</v>
          </cell>
          <cell r="G26865" t="str">
            <v>V208430421</v>
          </cell>
          <cell r="H26865">
            <v>0</v>
          </cell>
          <cell r="I26865">
            <v>0.384</v>
          </cell>
          <cell r="J26865">
            <v>0.384</v>
          </cell>
        </row>
        <row r="26866">
          <cell r="F26866" t="str">
            <v>盘塘村合心组</v>
          </cell>
          <cell r="G26866" t="str">
            <v>V030430421</v>
          </cell>
          <cell r="H26866">
            <v>0</v>
          </cell>
          <cell r="I26866">
            <v>0.478</v>
          </cell>
          <cell r="J26866">
            <v>0.478</v>
          </cell>
        </row>
        <row r="26867">
          <cell r="F26867" t="str">
            <v>盘塘村高松组</v>
          </cell>
          <cell r="G26867" t="str">
            <v>V035430421</v>
          </cell>
          <cell r="H26867">
            <v>0</v>
          </cell>
          <cell r="I26867">
            <v>0.481</v>
          </cell>
          <cell r="J26867">
            <v>0.481</v>
          </cell>
        </row>
        <row r="26868">
          <cell r="F26868" t="str">
            <v>盘塘村泉塘组</v>
          </cell>
          <cell r="G26868" t="str">
            <v>V037430421</v>
          </cell>
          <cell r="H26868">
            <v>0</v>
          </cell>
          <cell r="I26868">
            <v>0.511</v>
          </cell>
          <cell r="J26868">
            <v>0.511</v>
          </cell>
        </row>
        <row r="26869">
          <cell r="F26869" t="str">
            <v>仁字村先声组</v>
          </cell>
          <cell r="G26869" t="str">
            <v>V331430421</v>
          </cell>
          <cell r="H26869">
            <v>0</v>
          </cell>
          <cell r="I26869">
            <v>0.476</v>
          </cell>
          <cell r="J26869">
            <v>0.476</v>
          </cell>
        </row>
        <row r="26870">
          <cell r="F26870" t="str">
            <v>太和堂-张圆组</v>
          </cell>
          <cell r="G26870" t="str">
            <v>CE16430421</v>
          </cell>
          <cell r="H26870">
            <v>0</v>
          </cell>
          <cell r="I26870">
            <v>0.204</v>
          </cell>
          <cell r="J26870">
            <v>0.204</v>
          </cell>
        </row>
        <row r="26871">
          <cell r="F26871" t="str">
            <v>太和村塘冲组</v>
          </cell>
          <cell r="G26871" t="str">
            <v>V151430421</v>
          </cell>
          <cell r="H26871">
            <v>0</v>
          </cell>
          <cell r="I26871">
            <v>0.803</v>
          </cell>
          <cell r="J26871">
            <v>0.803</v>
          </cell>
        </row>
        <row r="26872">
          <cell r="F26872" t="str">
            <v>曹关村麻坵组</v>
          </cell>
          <cell r="G26872" t="str">
            <v>V154430421</v>
          </cell>
          <cell r="H26872">
            <v>0</v>
          </cell>
          <cell r="I26872">
            <v>0.642</v>
          </cell>
          <cell r="J26872">
            <v>0.642</v>
          </cell>
        </row>
        <row r="26873">
          <cell r="F26873" t="str">
            <v>太坪村廖关组</v>
          </cell>
          <cell r="G26873" t="str">
            <v>V267430421</v>
          </cell>
          <cell r="H26873">
            <v>0</v>
          </cell>
          <cell r="I26873">
            <v>0.726</v>
          </cell>
          <cell r="J26873">
            <v>0.726</v>
          </cell>
        </row>
        <row r="26874">
          <cell r="F26874" t="str">
            <v>太坪村藕塘组</v>
          </cell>
          <cell r="G26874" t="str">
            <v>V268430421</v>
          </cell>
          <cell r="H26874">
            <v>0</v>
          </cell>
          <cell r="I26874">
            <v>0.293</v>
          </cell>
          <cell r="J26874">
            <v>0.293</v>
          </cell>
        </row>
        <row r="26875">
          <cell r="F26875" t="str">
            <v>罗家-文山塘</v>
          </cell>
          <cell r="G26875" t="str">
            <v>CE08430421</v>
          </cell>
          <cell r="H26875">
            <v>0.316</v>
          </cell>
          <cell r="I26875">
            <v>0.723</v>
          </cell>
          <cell r="J26875">
            <v>0.407</v>
          </cell>
        </row>
        <row r="26876">
          <cell r="F26876" t="str">
            <v>杨祠组-S210线</v>
          </cell>
          <cell r="G26876" t="str">
            <v>CE14430421</v>
          </cell>
          <cell r="H26876">
            <v>0</v>
          </cell>
          <cell r="I26876">
            <v>0.16</v>
          </cell>
          <cell r="J26876">
            <v>0.16</v>
          </cell>
        </row>
        <row r="26877">
          <cell r="F26877" t="str">
            <v>泰山村杨祠组至余田村</v>
          </cell>
          <cell r="G26877" t="str">
            <v>CW89430421</v>
          </cell>
          <cell r="H26877">
            <v>0</v>
          </cell>
          <cell r="I26877">
            <v>0.086</v>
          </cell>
          <cell r="J26877">
            <v>0.086</v>
          </cell>
        </row>
        <row r="26878">
          <cell r="F26878" t="str">
            <v>咸欣村毛塘组</v>
          </cell>
          <cell r="G26878" t="str">
            <v>V066430421</v>
          </cell>
          <cell r="H26878">
            <v>0</v>
          </cell>
          <cell r="I26878">
            <v>0.565</v>
          </cell>
          <cell r="J26878">
            <v>0.565</v>
          </cell>
        </row>
        <row r="26879">
          <cell r="F26879" t="str">
            <v>造公-虾公</v>
          </cell>
          <cell r="G26879" t="str">
            <v>C61D430421</v>
          </cell>
          <cell r="H26879">
            <v>0</v>
          </cell>
          <cell r="I26879">
            <v>0.492</v>
          </cell>
          <cell r="J26879">
            <v>0.492</v>
          </cell>
        </row>
        <row r="26880">
          <cell r="F26880" t="str">
            <v>塘冲-周家</v>
          </cell>
          <cell r="G26880" t="str">
            <v>C418430421</v>
          </cell>
          <cell r="H26880">
            <v>1.245</v>
          </cell>
          <cell r="I26880">
            <v>2.852</v>
          </cell>
          <cell r="J26880">
            <v>1.607</v>
          </cell>
        </row>
        <row r="26881">
          <cell r="F26881" t="str">
            <v>形山村老雅组</v>
          </cell>
          <cell r="G26881" t="str">
            <v>V382430421</v>
          </cell>
          <cell r="H26881">
            <v>0</v>
          </cell>
          <cell r="I26881">
            <v>0.288</v>
          </cell>
          <cell r="J26881">
            <v>0.288</v>
          </cell>
        </row>
        <row r="26882">
          <cell r="F26882" t="str">
            <v>形山村大兴组</v>
          </cell>
          <cell r="G26882" t="str">
            <v>V387430421</v>
          </cell>
          <cell r="H26882">
            <v>0</v>
          </cell>
          <cell r="I26882">
            <v>0.446</v>
          </cell>
          <cell r="J26882">
            <v>0.446</v>
          </cell>
        </row>
        <row r="26883">
          <cell r="F26883" t="str">
            <v>新槐村长皂组至杨池村</v>
          </cell>
          <cell r="G26883" t="str">
            <v>CT01430421</v>
          </cell>
          <cell r="H26883">
            <v>0</v>
          </cell>
          <cell r="I26883">
            <v>0.544</v>
          </cell>
          <cell r="J26883">
            <v>0.544</v>
          </cell>
        </row>
        <row r="26884">
          <cell r="F26884" t="str">
            <v>杨泉村高山组</v>
          </cell>
          <cell r="G26884" t="str">
            <v>V221430421</v>
          </cell>
          <cell r="H26884">
            <v>0</v>
          </cell>
          <cell r="I26884">
            <v>0.357</v>
          </cell>
          <cell r="J26884">
            <v>0.357</v>
          </cell>
        </row>
        <row r="26885">
          <cell r="F26885" t="str">
            <v>印山秀文-瓜丝岭</v>
          </cell>
          <cell r="G26885" t="str">
            <v>C52D430421</v>
          </cell>
          <cell r="H26885">
            <v>0</v>
          </cell>
          <cell r="I26885">
            <v>0.676</v>
          </cell>
          <cell r="J26885">
            <v>0.676</v>
          </cell>
        </row>
        <row r="26886">
          <cell r="F26886" t="str">
            <v>印山村仁本组</v>
          </cell>
          <cell r="G26886" t="str">
            <v>V321430421</v>
          </cell>
          <cell r="H26886">
            <v>0</v>
          </cell>
          <cell r="I26886">
            <v>0.571</v>
          </cell>
          <cell r="J26886">
            <v>0.571</v>
          </cell>
        </row>
        <row r="26887">
          <cell r="F26887" t="str">
            <v>余家坪村和平组</v>
          </cell>
          <cell r="G26887" t="str">
            <v>V364430421</v>
          </cell>
          <cell r="H26887">
            <v>0</v>
          </cell>
          <cell r="I26887">
            <v>0.217</v>
          </cell>
          <cell r="J26887">
            <v>0.217</v>
          </cell>
        </row>
        <row r="26888">
          <cell r="F26888" t="str">
            <v>余田村立坪组</v>
          </cell>
          <cell r="G26888" t="str">
            <v>V130430421</v>
          </cell>
          <cell r="H26888">
            <v>0</v>
          </cell>
          <cell r="I26888">
            <v>0.42</v>
          </cell>
          <cell r="J26888">
            <v>0.42</v>
          </cell>
        </row>
        <row r="26889">
          <cell r="F26889" t="str">
            <v>余田村兴家组</v>
          </cell>
          <cell r="G26889" t="str">
            <v>V136430421</v>
          </cell>
          <cell r="H26889">
            <v>0</v>
          </cell>
          <cell r="I26889">
            <v>0.433</v>
          </cell>
          <cell r="J26889">
            <v>0.433</v>
          </cell>
        </row>
        <row r="26890">
          <cell r="F26890" t="str">
            <v>印山秀文-瓜丝岭</v>
          </cell>
          <cell r="G26890" t="str">
            <v>C52D430421</v>
          </cell>
          <cell r="H26890">
            <v>0</v>
          </cell>
          <cell r="I26890">
            <v>0.52</v>
          </cell>
          <cell r="J26890">
            <v>0.52</v>
          </cell>
        </row>
        <row r="26891">
          <cell r="F26891" t="str">
            <v>余雅村子金组</v>
          </cell>
          <cell r="G26891" t="str">
            <v>V312430421</v>
          </cell>
          <cell r="H26891">
            <v>0</v>
          </cell>
          <cell r="I26891">
            <v>0.442</v>
          </cell>
          <cell r="J26891">
            <v>0.442</v>
          </cell>
        </row>
        <row r="26892">
          <cell r="F26892" t="str">
            <v>余雅村德兴组</v>
          </cell>
          <cell r="G26892" t="str">
            <v>V313430421</v>
          </cell>
          <cell r="H26892">
            <v>0</v>
          </cell>
          <cell r="I26892">
            <v>0.976</v>
          </cell>
          <cell r="J26892">
            <v>0.976</v>
          </cell>
        </row>
        <row r="26893">
          <cell r="F26893" t="str">
            <v>余雅村先村组</v>
          </cell>
          <cell r="G26893" t="str">
            <v>V316430421</v>
          </cell>
          <cell r="H26893">
            <v>0</v>
          </cell>
          <cell r="I26893">
            <v>1.648</v>
          </cell>
          <cell r="J26893">
            <v>1.648</v>
          </cell>
        </row>
        <row r="26894">
          <cell r="F26894" t="str">
            <v>灯山线</v>
          </cell>
          <cell r="G26894" t="str">
            <v>C520430422</v>
          </cell>
          <cell r="H26894">
            <v>0</v>
          </cell>
          <cell r="I26894">
            <v>1.344</v>
          </cell>
          <cell r="J26894">
            <v>1.344</v>
          </cell>
        </row>
        <row r="26895">
          <cell r="F26895" t="str">
            <v>朱新屋-烟子塘</v>
          </cell>
          <cell r="G26895" t="str">
            <v>C13B430421</v>
          </cell>
          <cell r="H26895">
            <v>0</v>
          </cell>
          <cell r="I26895">
            <v>0.926</v>
          </cell>
          <cell r="J26895">
            <v>0.926</v>
          </cell>
        </row>
        <row r="26896">
          <cell r="F26896" t="str">
            <v>白果村仓船湾组</v>
          </cell>
          <cell r="G26896" t="str">
            <v>V33J430421</v>
          </cell>
          <cell r="H26896">
            <v>0</v>
          </cell>
          <cell r="I26896">
            <v>1.076</v>
          </cell>
          <cell r="J26896">
            <v>1.076</v>
          </cell>
        </row>
        <row r="26897">
          <cell r="F26897" t="str">
            <v>银杯一衡阳县车轮</v>
          </cell>
          <cell r="G26897" t="str">
            <v>CT03430407</v>
          </cell>
          <cell r="H26897">
            <v>0</v>
          </cell>
          <cell r="I26897">
            <v>0.739</v>
          </cell>
          <cell r="J26897">
            <v>0.739</v>
          </cell>
        </row>
        <row r="26898">
          <cell r="F26898" t="str">
            <v>麻町村吴家垅组</v>
          </cell>
          <cell r="G26898" t="str">
            <v>V13N430421</v>
          </cell>
          <cell r="H26898">
            <v>0</v>
          </cell>
          <cell r="I26898">
            <v>0.65</v>
          </cell>
          <cell r="J26898">
            <v>0.65</v>
          </cell>
        </row>
        <row r="26899">
          <cell r="F26899" t="str">
            <v>麻町村马家场组</v>
          </cell>
          <cell r="G26899" t="str">
            <v>V16N430421</v>
          </cell>
          <cell r="H26899">
            <v>0</v>
          </cell>
          <cell r="I26899">
            <v>0.2</v>
          </cell>
          <cell r="J26899">
            <v>0.2</v>
          </cell>
        </row>
        <row r="26900">
          <cell r="F26900" t="str">
            <v>麻町村江家塘组</v>
          </cell>
          <cell r="G26900" t="str">
            <v>V17N430421</v>
          </cell>
          <cell r="H26900">
            <v>0</v>
          </cell>
          <cell r="I26900">
            <v>0.146</v>
          </cell>
          <cell r="J26900">
            <v>0.146</v>
          </cell>
        </row>
        <row r="26901">
          <cell r="F26901" t="str">
            <v>麻町村石万头组</v>
          </cell>
          <cell r="G26901" t="str">
            <v>V18N430421</v>
          </cell>
          <cell r="H26901">
            <v>0</v>
          </cell>
          <cell r="I26901">
            <v>1.007</v>
          </cell>
          <cell r="J26901">
            <v>1.007</v>
          </cell>
        </row>
        <row r="26902">
          <cell r="F26902" t="str">
            <v>麻町村六合湾组</v>
          </cell>
          <cell r="G26902" t="str">
            <v>V19N430421</v>
          </cell>
          <cell r="H26902">
            <v>0</v>
          </cell>
          <cell r="I26902">
            <v>0.403</v>
          </cell>
          <cell r="J26902">
            <v>0.403</v>
          </cell>
        </row>
        <row r="26903">
          <cell r="F26903" t="str">
            <v>达义村达义组</v>
          </cell>
          <cell r="G26903" t="str">
            <v>V26K430421</v>
          </cell>
          <cell r="H26903">
            <v>0</v>
          </cell>
          <cell r="I26903">
            <v>0.341</v>
          </cell>
          <cell r="J26903">
            <v>0.341</v>
          </cell>
        </row>
        <row r="26904">
          <cell r="F26904" t="str">
            <v>达义村祝台上组</v>
          </cell>
          <cell r="G26904" t="str">
            <v>V28K430421</v>
          </cell>
          <cell r="H26904">
            <v>0</v>
          </cell>
          <cell r="I26904">
            <v>1.182</v>
          </cell>
          <cell r="J26904">
            <v>1.182</v>
          </cell>
        </row>
        <row r="26905">
          <cell r="F26905" t="str">
            <v>大道村枫树坪组</v>
          </cell>
          <cell r="G26905" t="str">
            <v>V15A430421</v>
          </cell>
          <cell r="H26905">
            <v>0</v>
          </cell>
          <cell r="I26905">
            <v>0.268</v>
          </cell>
          <cell r="J26905">
            <v>0.268</v>
          </cell>
        </row>
        <row r="26906">
          <cell r="F26906" t="str">
            <v>罗叶塘-罗叶塘</v>
          </cell>
          <cell r="G26906" t="str">
            <v>C740430421</v>
          </cell>
          <cell r="H26906">
            <v>0.898</v>
          </cell>
          <cell r="I26906">
            <v>1.11</v>
          </cell>
          <cell r="J26906">
            <v>0.212</v>
          </cell>
        </row>
        <row r="26907">
          <cell r="F26907" t="str">
            <v>东湖垅村钟书房组</v>
          </cell>
          <cell r="G26907" t="str">
            <v>V54J430421</v>
          </cell>
          <cell r="H26907">
            <v>0</v>
          </cell>
          <cell r="I26907">
            <v>0.871</v>
          </cell>
          <cell r="J26907">
            <v>0.871</v>
          </cell>
        </row>
        <row r="26908">
          <cell r="F26908" t="str">
            <v>杨新屋-鲁冲</v>
          </cell>
          <cell r="G26908" t="str">
            <v>C726430421</v>
          </cell>
          <cell r="H26908">
            <v>0</v>
          </cell>
          <cell r="I26908">
            <v>0.953</v>
          </cell>
          <cell r="J26908">
            <v>0.953</v>
          </cell>
        </row>
        <row r="26909">
          <cell r="F26909" t="str">
            <v>利合村苎马塘组</v>
          </cell>
          <cell r="G26909" t="str">
            <v>V14F430421</v>
          </cell>
          <cell r="H26909">
            <v>0</v>
          </cell>
          <cell r="I26909">
            <v>1.156</v>
          </cell>
          <cell r="J26909">
            <v>1.156</v>
          </cell>
        </row>
        <row r="26910">
          <cell r="F26910" t="str">
            <v>利合村蔡坳组</v>
          </cell>
          <cell r="G26910" t="str">
            <v>V15F430421</v>
          </cell>
          <cell r="H26910">
            <v>0</v>
          </cell>
          <cell r="I26910">
            <v>0.466</v>
          </cell>
          <cell r="J26910">
            <v>0.466</v>
          </cell>
        </row>
        <row r="26911">
          <cell r="F26911" t="str">
            <v>麻湾村祝新大屋组</v>
          </cell>
          <cell r="G26911" t="str">
            <v>V03M430421</v>
          </cell>
          <cell r="H26911">
            <v>0</v>
          </cell>
          <cell r="I26911">
            <v>0.545</v>
          </cell>
          <cell r="J26911">
            <v>0.545</v>
          </cell>
        </row>
        <row r="26912">
          <cell r="F26912" t="str">
            <v>麻湾村黄家垅组</v>
          </cell>
          <cell r="G26912" t="str">
            <v>V07M430421</v>
          </cell>
          <cell r="H26912">
            <v>0</v>
          </cell>
          <cell r="I26912">
            <v>0.346</v>
          </cell>
          <cell r="J26912">
            <v>0.346</v>
          </cell>
        </row>
        <row r="26913">
          <cell r="F26913" t="str">
            <v>五马村锡盘塘组</v>
          </cell>
          <cell r="G26913" t="str">
            <v>V14J430421</v>
          </cell>
          <cell r="H26913">
            <v>0</v>
          </cell>
          <cell r="I26913">
            <v>0.458</v>
          </cell>
          <cell r="J26913">
            <v>0.458</v>
          </cell>
        </row>
        <row r="26914">
          <cell r="F26914" t="str">
            <v>彭田村何大屋组</v>
          </cell>
          <cell r="G26914" t="str">
            <v>V42N430421</v>
          </cell>
          <cell r="H26914">
            <v>0</v>
          </cell>
          <cell r="I26914">
            <v>1.065</v>
          </cell>
          <cell r="J26914">
            <v>1.065</v>
          </cell>
        </row>
        <row r="26915">
          <cell r="F26915" t="str">
            <v>中岭-小角</v>
          </cell>
          <cell r="G26915" t="str">
            <v>C164430421</v>
          </cell>
          <cell r="H26915">
            <v>0</v>
          </cell>
          <cell r="I26915">
            <v>1.419</v>
          </cell>
          <cell r="J26915">
            <v>1.419</v>
          </cell>
        </row>
        <row r="26916">
          <cell r="F26916" t="str">
            <v>青岭村刘槽坊组</v>
          </cell>
          <cell r="G26916" t="str">
            <v>V43M430421</v>
          </cell>
          <cell r="H26916">
            <v>0</v>
          </cell>
          <cell r="I26916">
            <v>0.559</v>
          </cell>
          <cell r="J26916">
            <v>0.559</v>
          </cell>
        </row>
        <row r="26917">
          <cell r="F26917" t="str">
            <v>石村-邹大屋</v>
          </cell>
          <cell r="G26917" t="str">
            <v>C179430421</v>
          </cell>
          <cell r="H26917">
            <v>1.3</v>
          </cell>
          <cell r="I26917">
            <v>2.076</v>
          </cell>
          <cell r="J26917">
            <v>0.776</v>
          </cell>
        </row>
        <row r="26918">
          <cell r="F26918" t="str">
            <v>石狮村巷口山组</v>
          </cell>
          <cell r="G26918" t="str">
            <v>V12L430421</v>
          </cell>
          <cell r="H26918">
            <v>0</v>
          </cell>
          <cell r="I26918">
            <v>0.848</v>
          </cell>
          <cell r="J26918">
            <v>0.848</v>
          </cell>
        </row>
        <row r="26919">
          <cell r="F26919" t="str">
            <v>石狮村何湾组</v>
          </cell>
          <cell r="G26919" t="str">
            <v>V19K430421</v>
          </cell>
          <cell r="H26919">
            <v>0</v>
          </cell>
          <cell r="I26919">
            <v>0.58</v>
          </cell>
          <cell r="J26919">
            <v>0.58</v>
          </cell>
        </row>
        <row r="26920">
          <cell r="F26920" t="str">
            <v>伍大屋-唐瓦屋</v>
          </cell>
          <cell r="G26920" t="str">
            <v>C36D430421</v>
          </cell>
          <cell r="H26920">
            <v>0</v>
          </cell>
          <cell r="I26920">
            <v>2.131</v>
          </cell>
          <cell r="J26920">
            <v>2.131</v>
          </cell>
        </row>
        <row r="26921">
          <cell r="F26921" t="str">
            <v>水湖村知音塘组</v>
          </cell>
          <cell r="G26921" t="str">
            <v>V35L430421</v>
          </cell>
          <cell r="H26921">
            <v>0</v>
          </cell>
          <cell r="I26921">
            <v>0.408</v>
          </cell>
          <cell r="J26921">
            <v>0.408</v>
          </cell>
        </row>
        <row r="26922">
          <cell r="F26922" t="str">
            <v>罗叶塘-罗叶塘</v>
          </cell>
          <cell r="G26922" t="str">
            <v>C740430421</v>
          </cell>
          <cell r="H26922">
            <v>0.746</v>
          </cell>
          <cell r="I26922">
            <v>0.898</v>
          </cell>
          <cell r="J26922">
            <v>0.152</v>
          </cell>
        </row>
        <row r="26923">
          <cell r="F26923" t="str">
            <v>达义村羊角冲组</v>
          </cell>
          <cell r="G26923" t="str">
            <v>V22L430421</v>
          </cell>
          <cell r="H26923">
            <v>0</v>
          </cell>
          <cell r="I26923">
            <v>0.701</v>
          </cell>
          <cell r="J26923">
            <v>0.701</v>
          </cell>
        </row>
        <row r="26924">
          <cell r="F26924" t="str">
            <v>松桂村落叶塘组</v>
          </cell>
          <cell r="G26924" t="str">
            <v>V23M430421</v>
          </cell>
          <cell r="H26924">
            <v>0</v>
          </cell>
          <cell r="I26924">
            <v>0.501</v>
          </cell>
          <cell r="J26924">
            <v>0.501</v>
          </cell>
        </row>
        <row r="26925">
          <cell r="F26925" t="str">
            <v>松桂村汤家组</v>
          </cell>
          <cell r="G26925" t="str">
            <v>V27M430421</v>
          </cell>
          <cell r="H26925">
            <v>0</v>
          </cell>
          <cell r="I26925">
            <v>0.931</v>
          </cell>
          <cell r="J26925">
            <v>0.931</v>
          </cell>
        </row>
        <row r="26926">
          <cell r="F26926" t="str">
            <v>角山村-衡阳县松桥村</v>
          </cell>
          <cell r="G26926" t="str">
            <v>C10A430421</v>
          </cell>
          <cell r="H26926">
            <v>0</v>
          </cell>
          <cell r="I26926">
            <v>0.511</v>
          </cell>
          <cell r="J26926">
            <v>0.511</v>
          </cell>
        </row>
        <row r="26927">
          <cell r="F26927" t="str">
            <v>太栗村罗坪组</v>
          </cell>
          <cell r="G26927" t="str">
            <v>V49J430421</v>
          </cell>
          <cell r="H26927">
            <v>0</v>
          </cell>
          <cell r="I26927">
            <v>1.568</v>
          </cell>
          <cell r="J26927">
            <v>1.568</v>
          </cell>
        </row>
        <row r="26928">
          <cell r="F26928" t="str">
            <v>畔龙组-天马山</v>
          </cell>
          <cell r="G26928" t="str">
            <v>C14B430421</v>
          </cell>
          <cell r="H26928">
            <v>0</v>
          </cell>
          <cell r="I26928">
            <v>0.987</v>
          </cell>
          <cell r="J26928">
            <v>0.987</v>
          </cell>
        </row>
        <row r="26929">
          <cell r="F26929" t="str">
            <v>谢家桥-通天观</v>
          </cell>
          <cell r="G26929" t="str">
            <v>C734430421</v>
          </cell>
          <cell r="H26929">
            <v>0</v>
          </cell>
          <cell r="I26929">
            <v>0.989</v>
          </cell>
          <cell r="J26929">
            <v>0.989</v>
          </cell>
        </row>
        <row r="26930">
          <cell r="F26930" t="str">
            <v>通天村谢家桥组</v>
          </cell>
          <cell r="G26930" t="str">
            <v>V06N430421</v>
          </cell>
          <cell r="H26930">
            <v>0</v>
          </cell>
          <cell r="I26930">
            <v>0.408</v>
          </cell>
          <cell r="J26930">
            <v>0.408</v>
          </cell>
        </row>
        <row r="26931">
          <cell r="F26931" t="str">
            <v>通天村西冲组</v>
          </cell>
          <cell r="G26931" t="str">
            <v>V08M430421</v>
          </cell>
          <cell r="H26931">
            <v>0</v>
          </cell>
          <cell r="I26931">
            <v>1.332</v>
          </cell>
          <cell r="J26931">
            <v>1.332</v>
          </cell>
        </row>
        <row r="26932">
          <cell r="F26932" t="str">
            <v>通天村肖家湾组</v>
          </cell>
          <cell r="G26932" t="str">
            <v>V09N430421</v>
          </cell>
          <cell r="H26932">
            <v>0</v>
          </cell>
          <cell r="I26932">
            <v>0.43</v>
          </cell>
          <cell r="J26932">
            <v>0.43</v>
          </cell>
        </row>
        <row r="26933">
          <cell r="F26933" t="str">
            <v>乌桥村乌石组</v>
          </cell>
          <cell r="G26933" t="str">
            <v>V11N430421</v>
          </cell>
          <cell r="H26933">
            <v>0</v>
          </cell>
          <cell r="I26933">
            <v>0.429</v>
          </cell>
          <cell r="J26933">
            <v>0.429</v>
          </cell>
        </row>
        <row r="26934">
          <cell r="F26934" t="str">
            <v>玩子塘-鲤鱼塘</v>
          </cell>
          <cell r="G26934" t="str">
            <v>CG89430421</v>
          </cell>
          <cell r="H26934">
            <v>0</v>
          </cell>
          <cell r="I26934">
            <v>0.387</v>
          </cell>
          <cell r="J26934">
            <v>0.387</v>
          </cell>
        </row>
        <row r="26935">
          <cell r="F26935" t="str">
            <v>永乐村高笋塘组</v>
          </cell>
          <cell r="G26935" t="str">
            <v>V15C430421</v>
          </cell>
          <cell r="H26935">
            <v>0</v>
          </cell>
          <cell r="I26935">
            <v>0.866</v>
          </cell>
          <cell r="J26935">
            <v>0.866</v>
          </cell>
        </row>
        <row r="26936">
          <cell r="F26936" t="str">
            <v>石村-邹大屋</v>
          </cell>
          <cell r="G26936" t="str">
            <v>C179430421</v>
          </cell>
          <cell r="H26936">
            <v>0</v>
          </cell>
          <cell r="I26936">
            <v>0.793</v>
          </cell>
          <cell r="J26936">
            <v>0.793</v>
          </cell>
        </row>
        <row r="26937">
          <cell r="F26937" t="str">
            <v>邹湾村石冲组</v>
          </cell>
          <cell r="G26937" t="str">
            <v>V45L430421</v>
          </cell>
          <cell r="H26937">
            <v>0</v>
          </cell>
          <cell r="I26937">
            <v>0.192</v>
          </cell>
          <cell r="J26937">
            <v>0.192</v>
          </cell>
        </row>
        <row r="26938">
          <cell r="F26938" t="str">
            <v>角山村-衡阳县松桥村</v>
          </cell>
          <cell r="G26938" t="str">
            <v>C10A430421</v>
          </cell>
          <cell r="H26938">
            <v>0</v>
          </cell>
          <cell r="I26938">
            <v>0.288</v>
          </cell>
          <cell r="J26938">
            <v>0.288</v>
          </cell>
        </row>
        <row r="26939">
          <cell r="F26939" t="str">
            <v>杉树河-旭东村聂家坳组</v>
          </cell>
          <cell r="G26939" t="str">
            <v>CC03430421</v>
          </cell>
          <cell r="H26939">
            <v>0</v>
          </cell>
          <cell r="I26939">
            <v>0.447</v>
          </cell>
          <cell r="J26939">
            <v>0.447</v>
          </cell>
        </row>
        <row r="26940">
          <cell r="F26940" t="str">
            <v>白象村萼雅塘组</v>
          </cell>
          <cell r="G26940" t="str">
            <v>VJ27430421</v>
          </cell>
          <cell r="H26940">
            <v>0</v>
          </cell>
          <cell r="I26940">
            <v>0.494</v>
          </cell>
          <cell r="J26940">
            <v>0.494</v>
          </cell>
        </row>
        <row r="26941">
          <cell r="F26941" t="str">
            <v>白象村书房岭组</v>
          </cell>
          <cell r="G26941" t="str">
            <v>VJ30430421</v>
          </cell>
          <cell r="H26941">
            <v>0</v>
          </cell>
          <cell r="I26941">
            <v>0.408</v>
          </cell>
          <cell r="J26941">
            <v>0.408</v>
          </cell>
        </row>
        <row r="26942">
          <cell r="F26942" t="str">
            <v>共升村柑子园组</v>
          </cell>
          <cell r="G26942" t="str">
            <v>VK17430421</v>
          </cell>
          <cell r="H26942">
            <v>0</v>
          </cell>
          <cell r="I26942">
            <v>0.594</v>
          </cell>
          <cell r="J26942">
            <v>0.594</v>
          </cell>
        </row>
        <row r="26943">
          <cell r="F26943" t="str">
            <v>象山村杉山组</v>
          </cell>
          <cell r="G26943" t="str">
            <v>VJ09430421</v>
          </cell>
          <cell r="H26943">
            <v>0</v>
          </cell>
          <cell r="I26943">
            <v>0.453</v>
          </cell>
          <cell r="J26943">
            <v>0.453</v>
          </cell>
        </row>
        <row r="26944">
          <cell r="F26944" t="str">
            <v>湖坪村旺冲组</v>
          </cell>
          <cell r="G26944" t="str">
            <v>VJ51430421</v>
          </cell>
          <cell r="H26944">
            <v>0</v>
          </cell>
          <cell r="I26944">
            <v>1.402</v>
          </cell>
          <cell r="J26944">
            <v>1.402</v>
          </cell>
        </row>
        <row r="26945">
          <cell r="F26945" t="str">
            <v>湖坪村毛屋组</v>
          </cell>
          <cell r="G26945" t="str">
            <v>VJ53430421</v>
          </cell>
          <cell r="H26945">
            <v>0</v>
          </cell>
          <cell r="I26945">
            <v>1.253</v>
          </cell>
          <cell r="J26945">
            <v>1.253</v>
          </cell>
        </row>
        <row r="26946">
          <cell r="F26946" t="str">
            <v>湖坪村桃湾组</v>
          </cell>
          <cell r="G26946" t="str">
            <v>VJ54430421</v>
          </cell>
          <cell r="H26946">
            <v>0</v>
          </cell>
          <cell r="I26946">
            <v>0.81</v>
          </cell>
          <cell r="J26946">
            <v>0.81</v>
          </cell>
        </row>
        <row r="26947">
          <cell r="F26947" t="str">
            <v>界牌村新德组</v>
          </cell>
          <cell r="G26947" t="str">
            <v>VJ46430421</v>
          </cell>
          <cell r="H26947">
            <v>0</v>
          </cell>
          <cell r="I26947">
            <v>0.982</v>
          </cell>
          <cell r="J26947">
            <v>0.982</v>
          </cell>
        </row>
        <row r="26948">
          <cell r="F26948" t="str">
            <v>界牌村沅江组</v>
          </cell>
          <cell r="G26948" t="str">
            <v>VJ47430421</v>
          </cell>
          <cell r="H26948">
            <v>0</v>
          </cell>
          <cell r="I26948">
            <v>0.139</v>
          </cell>
          <cell r="J26948">
            <v>0.139</v>
          </cell>
        </row>
        <row r="26949">
          <cell r="F26949" t="str">
            <v>蟠龙村五斗组</v>
          </cell>
          <cell r="G26949" t="str">
            <v>VK24430421</v>
          </cell>
          <cell r="H26949">
            <v>0</v>
          </cell>
          <cell r="I26949">
            <v>0.27</v>
          </cell>
          <cell r="J26949">
            <v>0.27</v>
          </cell>
        </row>
        <row r="26950">
          <cell r="F26950" t="str">
            <v>石碧村石碧湾组</v>
          </cell>
          <cell r="G26950" t="str">
            <v>VJ18430421</v>
          </cell>
          <cell r="H26950">
            <v>0</v>
          </cell>
          <cell r="I26950">
            <v>0.33</v>
          </cell>
          <cell r="J26950">
            <v>0.33</v>
          </cell>
        </row>
        <row r="26951">
          <cell r="F26951" t="str">
            <v>石碧村锡炉庵组</v>
          </cell>
          <cell r="G26951" t="str">
            <v>VJ21430421</v>
          </cell>
          <cell r="H26951">
            <v>0</v>
          </cell>
          <cell r="I26951">
            <v>0.481</v>
          </cell>
          <cell r="J26951">
            <v>0.481</v>
          </cell>
        </row>
        <row r="26952">
          <cell r="F26952" t="str">
            <v>陶公村宋老屋组</v>
          </cell>
          <cell r="G26952" t="str">
            <v>VJ99430421</v>
          </cell>
          <cell r="H26952">
            <v>0</v>
          </cell>
          <cell r="I26952">
            <v>2.664</v>
          </cell>
          <cell r="J26952">
            <v>2.664</v>
          </cell>
        </row>
        <row r="26953">
          <cell r="F26953" t="str">
            <v>陶公村李新屋组</v>
          </cell>
          <cell r="G26953" t="str">
            <v>VK06430421</v>
          </cell>
          <cell r="H26953">
            <v>0</v>
          </cell>
          <cell r="I26953">
            <v>0.441</v>
          </cell>
          <cell r="J26953">
            <v>0.441</v>
          </cell>
        </row>
        <row r="26954">
          <cell r="F26954" t="str">
            <v>陶公村李老屋组</v>
          </cell>
          <cell r="G26954" t="str">
            <v>VK07430421</v>
          </cell>
          <cell r="H26954">
            <v>0</v>
          </cell>
          <cell r="I26954">
            <v>0.443</v>
          </cell>
          <cell r="J26954">
            <v>0.443</v>
          </cell>
        </row>
        <row r="26955">
          <cell r="F26955" t="str">
            <v>天马村湖彼塘组</v>
          </cell>
          <cell r="G26955" t="str">
            <v>VK11430421</v>
          </cell>
          <cell r="H26955">
            <v>0</v>
          </cell>
          <cell r="I26955">
            <v>1.026</v>
          </cell>
          <cell r="J26955">
            <v>1.026</v>
          </cell>
        </row>
        <row r="26956">
          <cell r="F26956" t="str">
            <v>象山村排楼湾组</v>
          </cell>
          <cell r="G26956" t="str">
            <v>VJ03430421</v>
          </cell>
          <cell r="H26956">
            <v>0</v>
          </cell>
          <cell r="I26956">
            <v>0.469</v>
          </cell>
          <cell r="J26956">
            <v>0.469</v>
          </cell>
        </row>
        <row r="26957">
          <cell r="F26957" t="str">
            <v>象山村腊树组</v>
          </cell>
          <cell r="G26957" t="str">
            <v>VJ06430421</v>
          </cell>
          <cell r="H26957">
            <v>0</v>
          </cell>
          <cell r="I26957">
            <v>0.231</v>
          </cell>
          <cell r="J26957">
            <v>0.231</v>
          </cell>
        </row>
        <row r="26958">
          <cell r="F26958" t="str">
            <v>象山村五谷塘组</v>
          </cell>
          <cell r="G26958" t="str">
            <v>VJ08430421</v>
          </cell>
          <cell r="H26958">
            <v>0</v>
          </cell>
          <cell r="I26958">
            <v>0.138</v>
          </cell>
          <cell r="J26958">
            <v>0.138</v>
          </cell>
        </row>
        <row r="26959">
          <cell r="F26959" t="str">
            <v>象山村五谷塘组</v>
          </cell>
          <cell r="G26959" t="str">
            <v>VJ09430421</v>
          </cell>
          <cell r="H26959">
            <v>0</v>
          </cell>
          <cell r="I26959">
            <v>1.203</v>
          </cell>
          <cell r="J26959">
            <v>1.203</v>
          </cell>
        </row>
        <row r="26960">
          <cell r="F26960" t="str">
            <v>象山村花江湾组</v>
          </cell>
          <cell r="G26960" t="str">
            <v>VJ13430421</v>
          </cell>
          <cell r="H26960">
            <v>0</v>
          </cell>
          <cell r="I26960">
            <v>0.565</v>
          </cell>
          <cell r="J26960">
            <v>0.565</v>
          </cell>
        </row>
        <row r="26961">
          <cell r="G26961" t="str">
            <v>CC01430421</v>
          </cell>
          <cell r="H26961">
            <v>0</v>
          </cell>
          <cell r="I26961">
            <v>0.293</v>
          </cell>
          <cell r="J26961">
            <v>0.293</v>
          </cell>
        </row>
        <row r="26962">
          <cell r="F26962" t="str">
            <v>茶园-町一组</v>
          </cell>
          <cell r="G26962" t="str">
            <v>C701430421</v>
          </cell>
          <cell r="H26962">
            <v>0.987</v>
          </cell>
          <cell r="I26962">
            <v>1.146</v>
          </cell>
          <cell r="J26962">
            <v>0.159</v>
          </cell>
        </row>
        <row r="26963">
          <cell r="F26963" t="str">
            <v>大洪村瓦用组</v>
          </cell>
          <cell r="G26963" t="str">
            <v>VDD9430421</v>
          </cell>
          <cell r="H26963">
            <v>0</v>
          </cell>
          <cell r="I26963">
            <v>0.464</v>
          </cell>
          <cell r="J26963">
            <v>0.464</v>
          </cell>
        </row>
        <row r="26964">
          <cell r="F26964" t="str">
            <v>扶田村扶一组</v>
          </cell>
          <cell r="G26964" t="str">
            <v>VEA1430421</v>
          </cell>
          <cell r="H26964">
            <v>0</v>
          </cell>
          <cell r="I26964">
            <v>0.289</v>
          </cell>
          <cell r="J26964">
            <v>0.289</v>
          </cell>
        </row>
        <row r="26965">
          <cell r="F26965" t="str">
            <v>扶田村鲁家组</v>
          </cell>
          <cell r="G26965" t="str">
            <v>VEA2430421</v>
          </cell>
          <cell r="H26965">
            <v>0</v>
          </cell>
          <cell r="I26965">
            <v>0.602</v>
          </cell>
          <cell r="J26965">
            <v>0.602</v>
          </cell>
        </row>
        <row r="26966">
          <cell r="F26966" t="str">
            <v>芙蓉村上屋组</v>
          </cell>
          <cell r="G26966" t="str">
            <v>VCW6430421</v>
          </cell>
          <cell r="H26966">
            <v>0</v>
          </cell>
          <cell r="I26966">
            <v>0.209</v>
          </cell>
          <cell r="J26966">
            <v>0.209</v>
          </cell>
        </row>
        <row r="26967">
          <cell r="F26967" t="str">
            <v>芙蓉村寺冲组</v>
          </cell>
          <cell r="G26967" t="str">
            <v>VCX3430421</v>
          </cell>
          <cell r="H26967">
            <v>0</v>
          </cell>
          <cell r="I26967">
            <v>0.698</v>
          </cell>
          <cell r="J26967">
            <v>0.698</v>
          </cell>
        </row>
        <row r="26968">
          <cell r="F26968" t="str">
            <v>高田村青水组</v>
          </cell>
          <cell r="G26968" t="str">
            <v>VEQ5430421</v>
          </cell>
          <cell r="H26968">
            <v>0</v>
          </cell>
          <cell r="I26968">
            <v>0.433</v>
          </cell>
          <cell r="J26968">
            <v>0.433</v>
          </cell>
        </row>
        <row r="26969">
          <cell r="F26969" t="str">
            <v>高源村杨丝组</v>
          </cell>
          <cell r="G26969" t="str">
            <v>C42D430421</v>
          </cell>
          <cell r="H26969">
            <v>0</v>
          </cell>
          <cell r="I26969">
            <v>0.929</v>
          </cell>
          <cell r="J26969">
            <v>0.929</v>
          </cell>
        </row>
        <row r="26970">
          <cell r="F26970" t="str">
            <v>高源村大元组</v>
          </cell>
          <cell r="G26970" t="str">
            <v>VDD7430421</v>
          </cell>
          <cell r="H26970">
            <v>0</v>
          </cell>
          <cell r="I26970">
            <v>0.66</v>
          </cell>
          <cell r="J26970">
            <v>0.66</v>
          </cell>
        </row>
        <row r="26971">
          <cell r="F26971" t="str">
            <v>水腊线</v>
          </cell>
          <cell r="G26971" t="str">
            <v>C840430521</v>
          </cell>
          <cell r="H26971">
            <v>0</v>
          </cell>
          <cell r="I26971">
            <v>0.169</v>
          </cell>
          <cell r="J26971">
            <v>0.169</v>
          </cell>
        </row>
        <row r="26972">
          <cell r="F26972" t="str">
            <v>长兴村肖家组</v>
          </cell>
          <cell r="G26972" t="str">
            <v>VDW7430421</v>
          </cell>
          <cell r="H26972">
            <v>0</v>
          </cell>
          <cell r="I26972">
            <v>0.798</v>
          </cell>
          <cell r="J26972">
            <v>0.798</v>
          </cell>
        </row>
        <row r="26973">
          <cell r="F26973" t="str">
            <v>官陂村村道</v>
          </cell>
          <cell r="G26973" t="str">
            <v>C84D430421</v>
          </cell>
          <cell r="H26973">
            <v>0</v>
          </cell>
          <cell r="I26973">
            <v>0.511</v>
          </cell>
          <cell r="J26973">
            <v>0.511</v>
          </cell>
        </row>
        <row r="26974">
          <cell r="F26974" t="str">
            <v>泉溪村－官陂村柞树组</v>
          </cell>
          <cell r="G26974" t="str">
            <v>CP67430421</v>
          </cell>
          <cell r="H26974">
            <v>0</v>
          </cell>
          <cell r="I26974">
            <v>2.908</v>
          </cell>
          <cell r="J26974">
            <v>2.908</v>
          </cell>
        </row>
        <row r="26975">
          <cell r="F26975" t="str">
            <v>官陂村常家组</v>
          </cell>
          <cell r="G26975" t="str">
            <v>VEG9430421</v>
          </cell>
          <cell r="H26975">
            <v>0</v>
          </cell>
          <cell r="I26975">
            <v>0.152</v>
          </cell>
          <cell r="J26975">
            <v>0.152</v>
          </cell>
        </row>
        <row r="26976">
          <cell r="F26976" t="str">
            <v>官陂村垂阳组</v>
          </cell>
          <cell r="G26976" t="str">
            <v>VEW7430421</v>
          </cell>
          <cell r="H26976">
            <v>0</v>
          </cell>
          <cell r="I26976">
            <v>0.791</v>
          </cell>
          <cell r="J26976">
            <v>0.791</v>
          </cell>
        </row>
        <row r="26977">
          <cell r="F26977" t="str">
            <v>官陂村楠竹组</v>
          </cell>
          <cell r="G26977" t="str">
            <v>VEW8430421</v>
          </cell>
          <cell r="H26977">
            <v>0</v>
          </cell>
          <cell r="I26977">
            <v>0.605</v>
          </cell>
          <cell r="J26977">
            <v>0.605</v>
          </cell>
        </row>
        <row r="26978">
          <cell r="F26978" t="str">
            <v>何隆村新屋组</v>
          </cell>
          <cell r="G26978" t="str">
            <v>VEM8430421</v>
          </cell>
          <cell r="H26978">
            <v>0</v>
          </cell>
          <cell r="I26978">
            <v>0.709</v>
          </cell>
          <cell r="J26978">
            <v>0.709</v>
          </cell>
        </row>
        <row r="26979">
          <cell r="F26979" t="str">
            <v>金兰连接线</v>
          </cell>
          <cell r="G26979" t="str">
            <v>X999430421</v>
          </cell>
          <cell r="H26979">
            <v>0.75</v>
          </cell>
          <cell r="I26979">
            <v>1.592</v>
          </cell>
          <cell r="J26979">
            <v>0.842</v>
          </cell>
        </row>
        <row r="26980">
          <cell r="F26980" t="str">
            <v>猴山村秧田组</v>
          </cell>
          <cell r="G26980" t="str">
            <v>VDY1430421</v>
          </cell>
          <cell r="H26980">
            <v>0</v>
          </cell>
          <cell r="I26980">
            <v>0.519</v>
          </cell>
          <cell r="J26980">
            <v>0.519</v>
          </cell>
        </row>
        <row r="26981">
          <cell r="F26981" t="str">
            <v>华连村杨家组</v>
          </cell>
          <cell r="G26981" t="str">
            <v>VDQ3430421</v>
          </cell>
          <cell r="H26981">
            <v>0</v>
          </cell>
          <cell r="I26981">
            <v>0.407</v>
          </cell>
          <cell r="J26981">
            <v>0.407</v>
          </cell>
        </row>
        <row r="26982">
          <cell r="F26982" t="str">
            <v>华连村万家组</v>
          </cell>
          <cell r="G26982" t="str">
            <v>VDQ6430421</v>
          </cell>
          <cell r="H26982">
            <v>0</v>
          </cell>
          <cell r="I26982">
            <v>0.354</v>
          </cell>
          <cell r="J26982">
            <v>0.354</v>
          </cell>
        </row>
        <row r="26983">
          <cell r="F26983" t="str">
            <v>江东村新屋组</v>
          </cell>
          <cell r="G26983" t="str">
            <v>VDF3430421</v>
          </cell>
          <cell r="H26983">
            <v>0</v>
          </cell>
          <cell r="I26983">
            <v>0.462</v>
          </cell>
          <cell r="J26983">
            <v>0.462</v>
          </cell>
        </row>
        <row r="26984">
          <cell r="F26984" t="str">
            <v>金桥村江古组</v>
          </cell>
          <cell r="G26984" t="str">
            <v>VEM2430421</v>
          </cell>
          <cell r="H26984">
            <v>0</v>
          </cell>
          <cell r="I26984">
            <v>0.288</v>
          </cell>
          <cell r="J26984">
            <v>0.288</v>
          </cell>
        </row>
        <row r="26985">
          <cell r="F26985" t="str">
            <v>金树村大平组</v>
          </cell>
          <cell r="G26985" t="str">
            <v>VES9430421</v>
          </cell>
          <cell r="H26985">
            <v>0</v>
          </cell>
          <cell r="I26985">
            <v>0.225</v>
          </cell>
          <cell r="J26985">
            <v>0.225</v>
          </cell>
        </row>
        <row r="26986">
          <cell r="F26986" t="str">
            <v>金树村宋家组</v>
          </cell>
          <cell r="G26986" t="str">
            <v>VET3430421</v>
          </cell>
          <cell r="H26986">
            <v>0</v>
          </cell>
          <cell r="I26986">
            <v>1.014</v>
          </cell>
          <cell r="J26986">
            <v>1.014</v>
          </cell>
        </row>
        <row r="26987">
          <cell r="F26987" t="str">
            <v>金竺村邹新屋组</v>
          </cell>
          <cell r="G26987" t="str">
            <v>VEN8430421</v>
          </cell>
          <cell r="H26987">
            <v>0</v>
          </cell>
          <cell r="I26987">
            <v>0.785</v>
          </cell>
          <cell r="J26987">
            <v>0.785</v>
          </cell>
        </row>
        <row r="26988">
          <cell r="F26988" t="str">
            <v>乐山村肖家组</v>
          </cell>
          <cell r="G26988" t="str">
            <v>VEU1430421</v>
          </cell>
          <cell r="H26988">
            <v>0</v>
          </cell>
          <cell r="I26988">
            <v>0.289</v>
          </cell>
          <cell r="J26988">
            <v>0.289</v>
          </cell>
        </row>
        <row r="26989">
          <cell r="F26989" t="str">
            <v>联合村杉树组－泉溪村双家组</v>
          </cell>
          <cell r="G26989" t="str">
            <v>CX16430421</v>
          </cell>
          <cell r="H26989">
            <v>0</v>
          </cell>
          <cell r="I26989">
            <v>0.716</v>
          </cell>
          <cell r="J26989">
            <v>0.716</v>
          </cell>
        </row>
        <row r="26990">
          <cell r="F26990" t="str">
            <v>联江村岩家组</v>
          </cell>
          <cell r="G26990" t="str">
            <v>VEU5430421</v>
          </cell>
          <cell r="H26990">
            <v>0</v>
          </cell>
          <cell r="I26990">
            <v>0.392</v>
          </cell>
          <cell r="J26990">
            <v>0.392</v>
          </cell>
        </row>
        <row r="26991">
          <cell r="F26991" t="str">
            <v>联江村卫星组</v>
          </cell>
          <cell r="G26991" t="str">
            <v>VEV8430421</v>
          </cell>
          <cell r="H26991">
            <v>0</v>
          </cell>
          <cell r="I26991">
            <v>0.274</v>
          </cell>
          <cell r="J26991">
            <v>0.274</v>
          </cell>
        </row>
        <row r="26992">
          <cell r="F26992" t="str">
            <v>龙溪村九塘组</v>
          </cell>
          <cell r="G26992" t="str">
            <v>VED1430421</v>
          </cell>
          <cell r="H26992">
            <v>0</v>
          </cell>
          <cell r="I26992">
            <v>0.236</v>
          </cell>
          <cell r="J26992">
            <v>0.236</v>
          </cell>
        </row>
        <row r="26993">
          <cell r="F26993" t="str">
            <v>龙溪村大屋组</v>
          </cell>
          <cell r="G26993" t="str">
            <v>VED6430421</v>
          </cell>
          <cell r="H26993">
            <v>0</v>
          </cell>
          <cell r="I26993">
            <v>0.448</v>
          </cell>
          <cell r="J26993">
            <v>0.448</v>
          </cell>
        </row>
        <row r="26994">
          <cell r="F26994" t="str">
            <v>龙溪村长院组</v>
          </cell>
          <cell r="G26994" t="str">
            <v>VED7430421</v>
          </cell>
          <cell r="H26994">
            <v>0</v>
          </cell>
          <cell r="I26994">
            <v>0.485</v>
          </cell>
          <cell r="J26994">
            <v>0.485</v>
          </cell>
        </row>
        <row r="26995">
          <cell r="F26995" t="str">
            <v>毛家村大坪组</v>
          </cell>
          <cell r="G26995" t="str">
            <v>VDM8430421</v>
          </cell>
          <cell r="H26995">
            <v>0</v>
          </cell>
          <cell r="I26995">
            <v>0.407</v>
          </cell>
          <cell r="J26995">
            <v>0.407</v>
          </cell>
        </row>
        <row r="26996">
          <cell r="F26996" t="str">
            <v>畔塘村－庙塘村</v>
          </cell>
          <cell r="G26996" t="str">
            <v>CT81430421</v>
          </cell>
          <cell r="H26996">
            <v>0</v>
          </cell>
          <cell r="I26996">
            <v>1.905</v>
          </cell>
          <cell r="J26996">
            <v>1.905</v>
          </cell>
        </row>
        <row r="26997">
          <cell r="F26997" t="str">
            <v>花桥村青山组至庙塘村</v>
          </cell>
          <cell r="G26997" t="str">
            <v>CW90430421</v>
          </cell>
          <cell r="H26997">
            <v>0</v>
          </cell>
          <cell r="I26997">
            <v>0.721</v>
          </cell>
          <cell r="J26997">
            <v>0.721</v>
          </cell>
        </row>
        <row r="26998">
          <cell r="F26998" t="str">
            <v>官陂村－庙塘村义家组</v>
          </cell>
          <cell r="G26998" t="str">
            <v>CX56430421</v>
          </cell>
          <cell r="H26998">
            <v>0</v>
          </cell>
          <cell r="I26998">
            <v>0.891</v>
          </cell>
          <cell r="J26998">
            <v>0.891</v>
          </cell>
        </row>
        <row r="26999">
          <cell r="F26999" t="str">
            <v>泥石村石弯组</v>
          </cell>
          <cell r="G26999" t="str">
            <v>VDH8430421</v>
          </cell>
          <cell r="H26999">
            <v>0</v>
          </cell>
          <cell r="I26999">
            <v>0.291</v>
          </cell>
          <cell r="J26999">
            <v>0.291</v>
          </cell>
        </row>
        <row r="27000">
          <cell r="F27000" t="str">
            <v>沙子街-畔塘小学</v>
          </cell>
          <cell r="G27000" t="str">
            <v>C074430421</v>
          </cell>
          <cell r="H27000">
            <v>0.362</v>
          </cell>
          <cell r="I27000">
            <v>0.889</v>
          </cell>
          <cell r="J27000">
            <v>0.527</v>
          </cell>
        </row>
        <row r="27001">
          <cell r="F27001" t="str">
            <v>长春坳-湾里</v>
          </cell>
          <cell r="G27001" t="str">
            <v>C29D430421</v>
          </cell>
          <cell r="H27001">
            <v>0</v>
          </cell>
          <cell r="I27001">
            <v>1.331</v>
          </cell>
          <cell r="J27001">
            <v>1.331</v>
          </cell>
        </row>
        <row r="27002">
          <cell r="F27002" t="str">
            <v>山水村－青凤村</v>
          </cell>
          <cell r="G27002" t="str">
            <v>CT79430421</v>
          </cell>
          <cell r="H27002">
            <v>0</v>
          </cell>
          <cell r="I27002">
            <v>0.688</v>
          </cell>
          <cell r="J27002">
            <v>0.688</v>
          </cell>
        </row>
        <row r="27003">
          <cell r="F27003" t="str">
            <v>白竹村乌家组</v>
          </cell>
          <cell r="G27003" t="str">
            <v>VDT4430421</v>
          </cell>
          <cell r="H27003">
            <v>0</v>
          </cell>
          <cell r="I27003">
            <v>0.876</v>
          </cell>
          <cell r="J27003">
            <v>0.876</v>
          </cell>
        </row>
        <row r="27004">
          <cell r="F27004" t="str">
            <v>青凤村杨家组</v>
          </cell>
          <cell r="G27004" t="str">
            <v>VDT7430421</v>
          </cell>
          <cell r="H27004">
            <v>0</v>
          </cell>
          <cell r="I27004">
            <v>0.21</v>
          </cell>
          <cell r="J27004">
            <v>0.21</v>
          </cell>
        </row>
        <row r="27005">
          <cell r="F27005" t="str">
            <v>柏子-柏子</v>
          </cell>
          <cell r="G27005" t="str">
            <v>C648430421</v>
          </cell>
          <cell r="H27005">
            <v>0</v>
          </cell>
          <cell r="I27005">
            <v>1.642</v>
          </cell>
          <cell r="J27005">
            <v>1.642</v>
          </cell>
        </row>
        <row r="27006">
          <cell r="F27006" t="str">
            <v>联合村杉树组－泉溪村双家组</v>
          </cell>
          <cell r="G27006" t="str">
            <v>CX16430421</v>
          </cell>
          <cell r="H27006">
            <v>0</v>
          </cell>
          <cell r="I27006">
            <v>1.867</v>
          </cell>
          <cell r="J27006">
            <v>1.867</v>
          </cell>
        </row>
        <row r="27007">
          <cell r="F27007" t="str">
            <v>瑞芝村邓家组</v>
          </cell>
          <cell r="G27007" t="str">
            <v>VEK2430421</v>
          </cell>
          <cell r="H27007">
            <v>0</v>
          </cell>
          <cell r="I27007">
            <v>0.227</v>
          </cell>
          <cell r="J27007">
            <v>0.227</v>
          </cell>
        </row>
        <row r="27008">
          <cell r="F27008" t="str">
            <v>山水村福龙组</v>
          </cell>
          <cell r="G27008" t="str">
            <v>VDR3430421</v>
          </cell>
          <cell r="H27008">
            <v>0</v>
          </cell>
          <cell r="I27008">
            <v>0.2</v>
          </cell>
          <cell r="J27008">
            <v>0.2</v>
          </cell>
        </row>
        <row r="27009">
          <cell r="F27009" t="str">
            <v>山水村-金兰镇</v>
          </cell>
          <cell r="G27009" t="str">
            <v>X037430421</v>
          </cell>
          <cell r="H27009">
            <v>0</v>
          </cell>
          <cell r="I27009">
            <v>0.581</v>
          </cell>
          <cell r="J27009">
            <v>0.581</v>
          </cell>
        </row>
        <row r="27010">
          <cell r="F27010" t="str">
            <v>杉木村李坪组</v>
          </cell>
          <cell r="G27010" t="str">
            <v>VCV4430421</v>
          </cell>
          <cell r="H27010">
            <v>0</v>
          </cell>
          <cell r="I27010">
            <v>0.245</v>
          </cell>
          <cell r="J27010">
            <v>0.245</v>
          </cell>
        </row>
        <row r="27011">
          <cell r="F27011" t="str">
            <v>杉木村秀山组</v>
          </cell>
          <cell r="G27011" t="str">
            <v>VCV5430421</v>
          </cell>
          <cell r="H27011">
            <v>0</v>
          </cell>
          <cell r="I27011">
            <v>0.483</v>
          </cell>
          <cell r="J27011">
            <v>0.483</v>
          </cell>
        </row>
        <row r="27012">
          <cell r="F27012" t="str">
            <v>扶田村石灰组</v>
          </cell>
          <cell r="G27012" t="str">
            <v>VDY8430421</v>
          </cell>
          <cell r="H27012">
            <v>0</v>
          </cell>
          <cell r="I27012">
            <v>0.91</v>
          </cell>
          <cell r="J27012">
            <v>0.91</v>
          </cell>
        </row>
        <row r="27013">
          <cell r="F27013" t="str">
            <v>同古村玥冲组</v>
          </cell>
          <cell r="G27013" t="str">
            <v>VDB7430421</v>
          </cell>
          <cell r="H27013">
            <v>0</v>
          </cell>
          <cell r="I27013">
            <v>1.143</v>
          </cell>
          <cell r="J27013">
            <v>1.143</v>
          </cell>
        </row>
        <row r="27014">
          <cell r="F27014" t="str">
            <v>双泉村老屋组</v>
          </cell>
          <cell r="G27014" t="str">
            <v>VEK9430421</v>
          </cell>
          <cell r="H27014">
            <v>0</v>
          </cell>
          <cell r="I27014">
            <v>0.241</v>
          </cell>
          <cell r="J27014">
            <v>0.241</v>
          </cell>
        </row>
        <row r="27015">
          <cell r="F27015" t="str">
            <v>松家村松家龙组</v>
          </cell>
          <cell r="G27015" t="str">
            <v>VES5430421</v>
          </cell>
          <cell r="H27015">
            <v>0</v>
          </cell>
          <cell r="I27015">
            <v>0.87</v>
          </cell>
          <cell r="J27015">
            <v>0.87</v>
          </cell>
        </row>
        <row r="27016">
          <cell r="F27016" t="str">
            <v>檀桥村元丝组</v>
          </cell>
          <cell r="G27016" t="str">
            <v>VCY4430421</v>
          </cell>
          <cell r="H27016">
            <v>0</v>
          </cell>
          <cell r="I27016">
            <v>0.838</v>
          </cell>
          <cell r="J27016">
            <v>0.838</v>
          </cell>
        </row>
        <row r="27017">
          <cell r="F27017" t="str">
            <v>塘池村伍家组</v>
          </cell>
          <cell r="G27017" t="str">
            <v>VDC2430421</v>
          </cell>
          <cell r="H27017">
            <v>0</v>
          </cell>
          <cell r="I27017">
            <v>0.497</v>
          </cell>
          <cell r="J27017">
            <v>0.497</v>
          </cell>
        </row>
        <row r="27018">
          <cell r="F27018" t="str">
            <v>同古村胡子组</v>
          </cell>
          <cell r="G27018" t="str">
            <v>VDB1430421</v>
          </cell>
          <cell r="H27018">
            <v>0</v>
          </cell>
          <cell r="I27018">
            <v>0.454</v>
          </cell>
          <cell r="J27018">
            <v>0.454</v>
          </cell>
        </row>
        <row r="27019">
          <cell r="F27019" t="str">
            <v>石灰岭-石灰岭</v>
          </cell>
          <cell r="G27019" t="str">
            <v>CD79430421</v>
          </cell>
          <cell r="H27019">
            <v>1.08</v>
          </cell>
          <cell r="I27019">
            <v>2.022</v>
          </cell>
          <cell r="J27019">
            <v>0.942</v>
          </cell>
        </row>
        <row r="27020">
          <cell r="F27020" t="str">
            <v>檀桥村又共组</v>
          </cell>
          <cell r="G27020" t="str">
            <v>VDA5430421</v>
          </cell>
          <cell r="H27020">
            <v>0</v>
          </cell>
          <cell r="I27020">
            <v>0.274</v>
          </cell>
          <cell r="J27020">
            <v>0.274</v>
          </cell>
        </row>
        <row r="27021">
          <cell r="F27021" t="str">
            <v>元头村德兴组</v>
          </cell>
          <cell r="G27021" t="str">
            <v>VCT4430421</v>
          </cell>
          <cell r="H27021">
            <v>0</v>
          </cell>
          <cell r="I27021">
            <v>0.193</v>
          </cell>
          <cell r="J27021">
            <v>0.193</v>
          </cell>
        </row>
        <row r="27022">
          <cell r="F27022" t="str">
            <v>元头村畔冲组</v>
          </cell>
          <cell r="G27022" t="str">
            <v>VCT7430421</v>
          </cell>
          <cell r="H27022">
            <v>0</v>
          </cell>
          <cell r="I27022">
            <v>0.363</v>
          </cell>
          <cell r="J27022">
            <v>0.363</v>
          </cell>
        </row>
        <row r="27023">
          <cell r="F27023" t="str">
            <v>元头村罗雅组</v>
          </cell>
          <cell r="G27023" t="str">
            <v>VCU3430421</v>
          </cell>
          <cell r="H27023">
            <v>0</v>
          </cell>
          <cell r="I27023">
            <v>0.473</v>
          </cell>
          <cell r="J27023">
            <v>0.473</v>
          </cell>
        </row>
        <row r="27024">
          <cell r="F27024" t="str">
            <v>元头村新建组</v>
          </cell>
          <cell r="G27024" t="str">
            <v>VCU4430421</v>
          </cell>
          <cell r="H27024">
            <v>0</v>
          </cell>
          <cell r="I27024">
            <v>0.321</v>
          </cell>
          <cell r="J27024">
            <v>0.321</v>
          </cell>
        </row>
        <row r="27025">
          <cell r="F27025" t="str">
            <v>元头村老屋组</v>
          </cell>
          <cell r="G27025" t="str">
            <v>VCV1430421</v>
          </cell>
          <cell r="H27025">
            <v>0</v>
          </cell>
          <cell r="I27025">
            <v>0.276</v>
          </cell>
          <cell r="J27025">
            <v>0.276</v>
          </cell>
        </row>
        <row r="27026">
          <cell r="F27026" t="str">
            <v>元头村上元组</v>
          </cell>
          <cell r="G27026" t="str">
            <v>VCV2430421</v>
          </cell>
          <cell r="H27026">
            <v>0</v>
          </cell>
          <cell r="I27026">
            <v>0.177</v>
          </cell>
          <cell r="J27026">
            <v>0.177</v>
          </cell>
        </row>
        <row r="27027">
          <cell r="F27027" t="str">
            <v>智水村黄毛组-龙溪村</v>
          </cell>
          <cell r="G27027" t="str">
            <v>CX45430421</v>
          </cell>
          <cell r="H27027">
            <v>0</v>
          </cell>
          <cell r="I27027">
            <v>1.235</v>
          </cell>
          <cell r="J27027">
            <v>1.235</v>
          </cell>
        </row>
        <row r="27028">
          <cell r="F27028" t="str">
            <v>智水村小冲组</v>
          </cell>
          <cell r="G27028" t="str">
            <v>VED9430421</v>
          </cell>
          <cell r="H27028">
            <v>0</v>
          </cell>
          <cell r="I27028">
            <v>0.95</v>
          </cell>
          <cell r="J27028">
            <v>0.95</v>
          </cell>
        </row>
        <row r="27029">
          <cell r="F27029" t="str">
            <v>永安-塘冲</v>
          </cell>
          <cell r="G27029" t="str">
            <v>C495430421</v>
          </cell>
          <cell r="H27029">
            <v>1.387</v>
          </cell>
          <cell r="I27029">
            <v>1.872</v>
          </cell>
          <cell r="J27029">
            <v>0.485</v>
          </cell>
        </row>
        <row r="27030">
          <cell r="F27030" t="str">
            <v>柏青村求佳组</v>
          </cell>
          <cell r="G27030" t="str">
            <v>V31U430421</v>
          </cell>
          <cell r="H27030">
            <v>0</v>
          </cell>
          <cell r="I27030">
            <v>1.04</v>
          </cell>
          <cell r="J27030">
            <v>1.04</v>
          </cell>
        </row>
        <row r="27031">
          <cell r="F27031" t="str">
            <v>柏青村华阳组</v>
          </cell>
          <cell r="G27031" t="str">
            <v>V32U430421</v>
          </cell>
          <cell r="H27031">
            <v>0</v>
          </cell>
          <cell r="I27031">
            <v>0.92</v>
          </cell>
          <cell r="J27031">
            <v>0.92</v>
          </cell>
        </row>
        <row r="27032">
          <cell r="F27032" t="str">
            <v>柏青村大石组</v>
          </cell>
          <cell r="G27032" t="str">
            <v>V34U430421</v>
          </cell>
          <cell r="H27032">
            <v>0</v>
          </cell>
          <cell r="I27032">
            <v>1.389</v>
          </cell>
          <cell r="J27032">
            <v>1.389</v>
          </cell>
        </row>
        <row r="27033">
          <cell r="F27033" t="str">
            <v>柏青村洋冲组</v>
          </cell>
          <cell r="G27033" t="str">
            <v>V36U430421</v>
          </cell>
          <cell r="H27033">
            <v>0</v>
          </cell>
          <cell r="I27033">
            <v>0.684</v>
          </cell>
          <cell r="J27033">
            <v>0.684</v>
          </cell>
        </row>
        <row r="27034">
          <cell r="F27034" t="str">
            <v>海云村兰田组至大门村东村组</v>
          </cell>
          <cell r="G27034" t="str">
            <v>CT14430421</v>
          </cell>
          <cell r="H27034">
            <v>0</v>
          </cell>
          <cell r="I27034">
            <v>0.469</v>
          </cell>
          <cell r="J27034">
            <v>0.469</v>
          </cell>
        </row>
        <row r="27035">
          <cell r="F27035" t="str">
            <v>大门村蓝冲组</v>
          </cell>
          <cell r="G27035" t="str">
            <v>V10W430421</v>
          </cell>
          <cell r="H27035">
            <v>0</v>
          </cell>
          <cell r="I27035">
            <v>0.708</v>
          </cell>
          <cell r="J27035">
            <v>0.708</v>
          </cell>
        </row>
        <row r="27036">
          <cell r="F27036" t="str">
            <v>肖丫塘-排楼</v>
          </cell>
          <cell r="G27036" t="str">
            <v>C494430421</v>
          </cell>
          <cell r="H27036">
            <v>1.678</v>
          </cell>
          <cell r="I27036">
            <v>2.279</v>
          </cell>
          <cell r="J27036">
            <v>0.601</v>
          </cell>
        </row>
        <row r="27037">
          <cell r="F27037" t="str">
            <v>丹竹村牌楼组</v>
          </cell>
          <cell r="G27037" t="str">
            <v>V85W430421</v>
          </cell>
          <cell r="H27037">
            <v>0</v>
          </cell>
          <cell r="I27037">
            <v>0.171</v>
          </cell>
          <cell r="J27037">
            <v>0.171</v>
          </cell>
        </row>
        <row r="27038">
          <cell r="F27038" t="str">
            <v>德江村狮山组</v>
          </cell>
          <cell r="G27038" t="str">
            <v>V70V430421</v>
          </cell>
          <cell r="H27038">
            <v>0</v>
          </cell>
          <cell r="I27038">
            <v>0.201</v>
          </cell>
          <cell r="J27038">
            <v>0.201</v>
          </cell>
        </row>
        <row r="27039">
          <cell r="F27039" t="str">
            <v>德声村达雅组</v>
          </cell>
          <cell r="G27039" t="str">
            <v>V72W430421</v>
          </cell>
          <cell r="H27039">
            <v>0</v>
          </cell>
          <cell r="I27039">
            <v>0.588</v>
          </cell>
          <cell r="J27039">
            <v>0.588</v>
          </cell>
        </row>
        <row r="27040">
          <cell r="F27040" t="str">
            <v>德声村养福组</v>
          </cell>
          <cell r="G27040" t="str">
            <v>V77W430421</v>
          </cell>
          <cell r="H27040">
            <v>0</v>
          </cell>
          <cell r="I27040">
            <v>0.184</v>
          </cell>
          <cell r="J27040">
            <v>0.184</v>
          </cell>
        </row>
        <row r="27041">
          <cell r="F27041" t="str">
            <v>洞上村石口组</v>
          </cell>
          <cell r="G27041" t="str">
            <v>V96V430421</v>
          </cell>
          <cell r="H27041">
            <v>0</v>
          </cell>
          <cell r="I27041">
            <v>0.059</v>
          </cell>
          <cell r="J27041">
            <v>0.059</v>
          </cell>
        </row>
        <row r="27042">
          <cell r="F27042" t="str">
            <v>海云村新安组</v>
          </cell>
          <cell r="G27042" t="str">
            <v>C27E430421</v>
          </cell>
          <cell r="H27042">
            <v>0</v>
          </cell>
          <cell r="I27042">
            <v>0.788</v>
          </cell>
          <cell r="J27042">
            <v>0.788</v>
          </cell>
        </row>
        <row r="27043">
          <cell r="F27043" t="str">
            <v>磻湖村汉月组</v>
          </cell>
          <cell r="G27043" t="str">
            <v>V23U430421</v>
          </cell>
          <cell r="H27043">
            <v>0</v>
          </cell>
          <cell r="I27043">
            <v>1.255</v>
          </cell>
          <cell r="J27043">
            <v>1.255</v>
          </cell>
        </row>
        <row r="27044">
          <cell r="F27044" t="str">
            <v>唐头上-冷水冲</v>
          </cell>
          <cell r="G27044" t="str">
            <v>C25E430421</v>
          </cell>
          <cell r="H27044">
            <v>0</v>
          </cell>
          <cell r="I27044">
            <v>0.118</v>
          </cell>
          <cell r="J27044">
            <v>0.118</v>
          </cell>
        </row>
        <row r="27045">
          <cell r="F27045" t="str">
            <v>金门村永福组</v>
          </cell>
          <cell r="G27045" t="str">
            <v>V10W430421</v>
          </cell>
          <cell r="H27045">
            <v>0</v>
          </cell>
          <cell r="I27045">
            <v>1.787</v>
          </cell>
          <cell r="J27045">
            <v>1.787</v>
          </cell>
        </row>
        <row r="27046">
          <cell r="F27046" t="str">
            <v>金门村松柏组</v>
          </cell>
          <cell r="G27046" t="str">
            <v>V13W430421</v>
          </cell>
          <cell r="H27046">
            <v>0</v>
          </cell>
          <cell r="I27046">
            <v>0.57</v>
          </cell>
          <cell r="J27046">
            <v>0.57</v>
          </cell>
        </row>
        <row r="27047">
          <cell r="F27047" t="str">
            <v>金溪村大雅组</v>
          </cell>
          <cell r="G27047" t="str">
            <v>V79W430421</v>
          </cell>
          <cell r="H27047">
            <v>0</v>
          </cell>
          <cell r="I27047">
            <v>0.719</v>
          </cell>
          <cell r="J27047">
            <v>0.719</v>
          </cell>
        </row>
        <row r="27048">
          <cell r="F27048" t="str">
            <v>金溪村正冲组</v>
          </cell>
          <cell r="G27048" t="str">
            <v>V82W430421</v>
          </cell>
          <cell r="H27048">
            <v>0</v>
          </cell>
          <cell r="I27048">
            <v>0.175</v>
          </cell>
          <cell r="J27048">
            <v>0.175</v>
          </cell>
        </row>
        <row r="27049">
          <cell r="F27049" t="str">
            <v>日吉村石鼓组</v>
          </cell>
          <cell r="G27049" t="str">
            <v>V96U430421</v>
          </cell>
          <cell r="H27049">
            <v>0</v>
          </cell>
          <cell r="I27049">
            <v>0.428</v>
          </cell>
          <cell r="J27049">
            <v>0.428</v>
          </cell>
        </row>
        <row r="27050">
          <cell r="F27050" t="str">
            <v>隆兴村戈棚组</v>
          </cell>
          <cell r="G27050" t="str">
            <v>V74V430421</v>
          </cell>
          <cell r="H27050">
            <v>0</v>
          </cell>
          <cell r="I27050">
            <v>0.184</v>
          </cell>
          <cell r="J27050">
            <v>0.184</v>
          </cell>
        </row>
        <row r="27051">
          <cell r="F27051" t="str">
            <v>隆兴村沙坪组</v>
          </cell>
          <cell r="G27051" t="str">
            <v>V75V430421</v>
          </cell>
          <cell r="H27051">
            <v>0</v>
          </cell>
          <cell r="I27051">
            <v>0.1</v>
          </cell>
          <cell r="J27051">
            <v>0.1</v>
          </cell>
        </row>
        <row r="27052">
          <cell r="F27052" t="str">
            <v>隆兴村中心组</v>
          </cell>
          <cell r="G27052" t="str">
            <v>V77V430421</v>
          </cell>
          <cell r="H27052">
            <v>0</v>
          </cell>
          <cell r="I27052">
            <v>0.478</v>
          </cell>
          <cell r="J27052">
            <v>0.478</v>
          </cell>
        </row>
        <row r="27053">
          <cell r="F27053" t="str">
            <v>磻湖村永安组</v>
          </cell>
          <cell r="G27053" t="str">
            <v>V14U430421</v>
          </cell>
          <cell r="H27053">
            <v>0</v>
          </cell>
          <cell r="I27053">
            <v>0.532</v>
          </cell>
          <cell r="J27053">
            <v>0.532</v>
          </cell>
        </row>
        <row r="27054">
          <cell r="F27054" t="str">
            <v>磻湖村廖家组</v>
          </cell>
          <cell r="G27054" t="str">
            <v>V15U430421</v>
          </cell>
          <cell r="H27054">
            <v>0</v>
          </cell>
          <cell r="I27054">
            <v>0.961</v>
          </cell>
          <cell r="J27054">
            <v>0.961</v>
          </cell>
        </row>
        <row r="27055">
          <cell r="F27055" t="str">
            <v>磻湖村新屋组</v>
          </cell>
          <cell r="G27055" t="str">
            <v>V16U430421</v>
          </cell>
          <cell r="H27055">
            <v>0</v>
          </cell>
          <cell r="I27055">
            <v>0.356</v>
          </cell>
          <cell r="J27055">
            <v>0.356</v>
          </cell>
        </row>
        <row r="27056">
          <cell r="F27056" t="str">
            <v>磻湖村石禾组</v>
          </cell>
          <cell r="G27056" t="str">
            <v>V17U430421</v>
          </cell>
          <cell r="H27056">
            <v>0</v>
          </cell>
          <cell r="I27056">
            <v>1.117</v>
          </cell>
          <cell r="J27056">
            <v>1.117</v>
          </cell>
        </row>
        <row r="27057">
          <cell r="F27057" t="str">
            <v>磻湖村带冲组</v>
          </cell>
          <cell r="G27057" t="str">
            <v>V18U430421</v>
          </cell>
          <cell r="H27057">
            <v>0</v>
          </cell>
          <cell r="I27057">
            <v>0.733</v>
          </cell>
          <cell r="J27057">
            <v>0.733</v>
          </cell>
        </row>
        <row r="27058">
          <cell r="F27058" t="str">
            <v>磻湖村刘家组</v>
          </cell>
          <cell r="G27058" t="str">
            <v>V21U430421</v>
          </cell>
          <cell r="H27058">
            <v>0</v>
          </cell>
          <cell r="I27058">
            <v>0.633</v>
          </cell>
          <cell r="J27058">
            <v>0.633</v>
          </cell>
        </row>
        <row r="27059">
          <cell r="F27059" t="str">
            <v>磻湖村旦冲组</v>
          </cell>
          <cell r="G27059" t="str">
            <v>V22U430421</v>
          </cell>
          <cell r="H27059">
            <v>0</v>
          </cell>
          <cell r="I27059">
            <v>0.348</v>
          </cell>
          <cell r="J27059">
            <v>0.348</v>
          </cell>
        </row>
        <row r="27060">
          <cell r="F27060" t="str">
            <v>磻湖村汉月组</v>
          </cell>
          <cell r="G27060" t="str">
            <v>V23U430421</v>
          </cell>
          <cell r="H27060">
            <v>0</v>
          </cell>
          <cell r="I27060">
            <v>0.308</v>
          </cell>
          <cell r="J27060">
            <v>0.308</v>
          </cell>
        </row>
        <row r="27061">
          <cell r="F27061" t="str">
            <v>日吉村塘冲组</v>
          </cell>
          <cell r="G27061" t="str">
            <v>V91U430421</v>
          </cell>
          <cell r="H27061">
            <v>0</v>
          </cell>
          <cell r="I27061">
            <v>0.399</v>
          </cell>
          <cell r="J27061">
            <v>0.399</v>
          </cell>
        </row>
        <row r="27062">
          <cell r="F27062" t="str">
            <v>日吉村上石组</v>
          </cell>
          <cell r="G27062" t="str">
            <v>V96U430421</v>
          </cell>
          <cell r="H27062">
            <v>0</v>
          </cell>
          <cell r="I27062">
            <v>0.897</v>
          </cell>
          <cell r="J27062">
            <v>0.897</v>
          </cell>
        </row>
        <row r="27063">
          <cell r="F27063" t="str">
            <v>荣光村李冲组</v>
          </cell>
          <cell r="G27063" t="str">
            <v>V71U430421</v>
          </cell>
          <cell r="H27063">
            <v>0</v>
          </cell>
          <cell r="I27063">
            <v>0.511</v>
          </cell>
          <cell r="J27063">
            <v>0.511</v>
          </cell>
        </row>
        <row r="27064">
          <cell r="F27064" t="str">
            <v>上峰村罗兰组</v>
          </cell>
          <cell r="G27064" t="str">
            <v>V04U430421</v>
          </cell>
          <cell r="H27064">
            <v>0</v>
          </cell>
          <cell r="I27064">
            <v>0.502</v>
          </cell>
          <cell r="J27064">
            <v>0.502</v>
          </cell>
        </row>
        <row r="27065">
          <cell r="F27065" t="str">
            <v>上峰村良冲组</v>
          </cell>
          <cell r="G27065" t="str">
            <v>V08U430421</v>
          </cell>
          <cell r="H27065">
            <v>0</v>
          </cell>
          <cell r="I27065">
            <v>2.081</v>
          </cell>
          <cell r="J27065">
            <v>2.081</v>
          </cell>
        </row>
        <row r="27066">
          <cell r="F27066" t="str">
            <v>上峰村上肖组</v>
          </cell>
          <cell r="G27066" t="str">
            <v>V10U430421</v>
          </cell>
          <cell r="H27066">
            <v>0</v>
          </cell>
          <cell r="I27066">
            <v>1.337</v>
          </cell>
          <cell r="J27066">
            <v>1.337</v>
          </cell>
        </row>
        <row r="27067">
          <cell r="F27067" t="str">
            <v>上峰村新屋组</v>
          </cell>
          <cell r="G27067" t="str">
            <v>V90W430421</v>
          </cell>
          <cell r="H27067">
            <v>0</v>
          </cell>
          <cell r="I27067">
            <v>0.778</v>
          </cell>
          <cell r="J27067">
            <v>0.778</v>
          </cell>
        </row>
        <row r="27068">
          <cell r="F27068" t="str">
            <v>上峰村莫新屋组</v>
          </cell>
          <cell r="G27068" t="str">
            <v>V91W430421</v>
          </cell>
          <cell r="H27068">
            <v>0</v>
          </cell>
          <cell r="I27068">
            <v>1.239</v>
          </cell>
          <cell r="J27068">
            <v>1.239</v>
          </cell>
        </row>
        <row r="27069">
          <cell r="F27069" t="str">
            <v>上峰村罗桥组</v>
          </cell>
          <cell r="G27069" t="str">
            <v>V93W430421</v>
          </cell>
          <cell r="H27069">
            <v>0</v>
          </cell>
          <cell r="I27069">
            <v>0.197</v>
          </cell>
          <cell r="J27069">
            <v>0.197</v>
          </cell>
        </row>
        <row r="27070">
          <cell r="F27070" t="str">
            <v>上峰村下肖组</v>
          </cell>
          <cell r="G27070" t="str">
            <v>V95W430421</v>
          </cell>
          <cell r="H27070">
            <v>0</v>
          </cell>
          <cell r="I27070">
            <v>0.933</v>
          </cell>
          <cell r="J27070">
            <v>0.933</v>
          </cell>
        </row>
        <row r="27071">
          <cell r="F27071" t="str">
            <v>上峰村塘里组</v>
          </cell>
          <cell r="G27071" t="str">
            <v>V97W430421</v>
          </cell>
          <cell r="H27071">
            <v>0</v>
          </cell>
          <cell r="I27071">
            <v>1.408</v>
          </cell>
          <cell r="J27071">
            <v>1.408</v>
          </cell>
        </row>
        <row r="27072">
          <cell r="F27072" t="str">
            <v>上峰村石冲组</v>
          </cell>
          <cell r="G27072" t="str">
            <v>V98W430421</v>
          </cell>
          <cell r="H27072">
            <v>0</v>
          </cell>
          <cell r="I27072">
            <v>0.726</v>
          </cell>
          <cell r="J27072">
            <v>0.726</v>
          </cell>
        </row>
        <row r="27073">
          <cell r="F27073" t="str">
            <v>上峰村小兰组</v>
          </cell>
          <cell r="G27073" t="str">
            <v>VN70430421</v>
          </cell>
          <cell r="H27073">
            <v>0</v>
          </cell>
          <cell r="I27073">
            <v>1.465</v>
          </cell>
          <cell r="J27073">
            <v>1.465</v>
          </cell>
        </row>
        <row r="27074">
          <cell r="F27074" t="str">
            <v>石榴村茶元组</v>
          </cell>
          <cell r="G27074" t="str">
            <v>V01V430421</v>
          </cell>
          <cell r="H27074">
            <v>0</v>
          </cell>
          <cell r="I27074">
            <v>0.947</v>
          </cell>
          <cell r="J27074">
            <v>0.947</v>
          </cell>
        </row>
        <row r="27075">
          <cell r="F27075" t="str">
            <v>石榴村乐群组</v>
          </cell>
          <cell r="G27075" t="str">
            <v>V96T430421</v>
          </cell>
          <cell r="H27075">
            <v>0</v>
          </cell>
          <cell r="I27075">
            <v>1.885</v>
          </cell>
          <cell r="J27075">
            <v>1.885</v>
          </cell>
        </row>
        <row r="27076">
          <cell r="F27076" t="str">
            <v>石榴村长冲组</v>
          </cell>
          <cell r="G27076" t="str">
            <v>V99T430421</v>
          </cell>
          <cell r="H27076">
            <v>0</v>
          </cell>
          <cell r="I27076">
            <v>2.187</v>
          </cell>
          <cell r="J27076">
            <v>2.187</v>
          </cell>
        </row>
        <row r="27077">
          <cell r="F27077" t="str">
            <v>渣江镇官一村黄冲组—同庆村周老屋组</v>
          </cell>
          <cell r="G27077" t="str">
            <v>CV60430421</v>
          </cell>
          <cell r="H27077">
            <v>0</v>
          </cell>
          <cell r="I27077">
            <v>0.898</v>
          </cell>
          <cell r="J27077">
            <v>0.898</v>
          </cell>
        </row>
        <row r="27078">
          <cell r="F27078" t="str">
            <v>渣江镇同庆村烂泥组</v>
          </cell>
          <cell r="G27078" t="str">
            <v>V4F2430421</v>
          </cell>
          <cell r="H27078">
            <v>0</v>
          </cell>
          <cell r="I27078">
            <v>0.845</v>
          </cell>
          <cell r="J27078">
            <v>0.845</v>
          </cell>
        </row>
        <row r="27079">
          <cell r="F27079" t="str">
            <v>渣江镇同庆村龙屈木组</v>
          </cell>
          <cell r="G27079" t="str">
            <v>V4F5430421</v>
          </cell>
          <cell r="H27079">
            <v>0</v>
          </cell>
          <cell r="I27079">
            <v>0.708</v>
          </cell>
          <cell r="J27079">
            <v>0.708</v>
          </cell>
        </row>
        <row r="27080">
          <cell r="F27080" t="str">
            <v>下白沙村沙坪组</v>
          </cell>
          <cell r="G27080" t="str">
            <v>V79U430421</v>
          </cell>
          <cell r="H27080">
            <v>0</v>
          </cell>
          <cell r="I27080">
            <v>0.587</v>
          </cell>
          <cell r="J27080">
            <v>0.587</v>
          </cell>
        </row>
        <row r="27081">
          <cell r="F27081" t="str">
            <v>新中村塘里组</v>
          </cell>
          <cell r="G27081" t="str">
            <v>V85V430421</v>
          </cell>
          <cell r="H27081">
            <v>0</v>
          </cell>
          <cell r="I27081">
            <v>0.382</v>
          </cell>
          <cell r="J27081">
            <v>0.382</v>
          </cell>
        </row>
        <row r="27082">
          <cell r="F27082" t="str">
            <v>新中村祖堂组</v>
          </cell>
          <cell r="G27082" t="str">
            <v>V88V430421</v>
          </cell>
          <cell r="H27082">
            <v>0</v>
          </cell>
          <cell r="I27082">
            <v>0.272</v>
          </cell>
          <cell r="J27082">
            <v>0.272</v>
          </cell>
        </row>
        <row r="27083">
          <cell r="F27083" t="str">
            <v>新中村堰边组</v>
          </cell>
          <cell r="G27083" t="str">
            <v>V90V430421</v>
          </cell>
          <cell r="H27083">
            <v>0</v>
          </cell>
          <cell r="I27083">
            <v>0.38</v>
          </cell>
          <cell r="J27083">
            <v>0.38</v>
          </cell>
        </row>
        <row r="27084">
          <cell r="F27084" t="str">
            <v>新中村罗家组</v>
          </cell>
          <cell r="G27084" t="str">
            <v>V93V430421</v>
          </cell>
          <cell r="H27084">
            <v>0</v>
          </cell>
          <cell r="I27084">
            <v>0.184</v>
          </cell>
          <cell r="J27084">
            <v>0.184</v>
          </cell>
        </row>
        <row r="27085">
          <cell r="F27085" t="str">
            <v>新中村天保组</v>
          </cell>
          <cell r="G27085" t="str">
            <v>V94V430421</v>
          </cell>
          <cell r="H27085">
            <v>0</v>
          </cell>
          <cell r="I27085">
            <v>0.276</v>
          </cell>
          <cell r="J27085">
            <v>0.276</v>
          </cell>
        </row>
        <row r="27086">
          <cell r="F27086" t="str">
            <v>杨柳村朱寿组</v>
          </cell>
          <cell r="G27086" t="str">
            <v>C28E430421</v>
          </cell>
          <cell r="H27086">
            <v>0</v>
          </cell>
          <cell r="I27086">
            <v>0.505</v>
          </cell>
          <cell r="J27086">
            <v>0.505</v>
          </cell>
        </row>
        <row r="27087">
          <cell r="F27087" t="str">
            <v>怀化场-神皇山</v>
          </cell>
          <cell r="G27087" t="str">
            <v>C496430421</v>
          </cell>
          <cell r="H27087">
            <v>0</v>
          </cell>
          <cell r="I27087">
            <v>0.427</v>
          </cell>
          <cell r="J27087">
            <v>0.427</v>
          </cell>
        </row>
        <row r="27088">
          <cell r="F27088" t="str">
            <v>杨柳村近木组</v>
          </cell>
          <cell r="G27088" t="str">
            <v>V30W430421</v>
          </cell>
          <cell r="H27088">
            <v>0</v>
          </cell>
          <cell r="I27088">
            <v>0.572</v>
          </cell>
          <cell r="J27088">
            <v>0.572</v>
          </cell>
        </row>
        <row r="27089">
          <cell r="F27089" t="str">
            <v>杨柳村交也组</v>
          </cell>
          <cell r="G27089" t="str">
            <v>V31W430421</v>
          </cell>
          <cell r="H27089">
            <v>0</v>
          </cell>
          <cell r="I27089">
            <v>0.548</v>
          </cell>
          <cell r="J27089">
            <v>0.548</v>
          </cell>
        </row>
        <row r="27090">
          <cell r="F27090" t="str">
            <v>杨柳村朱寿组</v>
          </cell>
          <cell r="G27090" t="str">
            <v>V46W430421</v>
          </cell>
          <cell r="H27090">
            <v>0</v>
          </cell>
          <cell r="I27090">
            <v>0.342</v>
          </cell>
          <cell r="J27090">
            <v>0.342</v>
          </cell>
        </row>
        <row r="27091">
          <cell r="F27091" t="str">
            <v>老庵子-刘祠堂</v>
          </cell>
          <cell r="G27091" t="str">
            <v>C95B430421</v>
          </cell>
          <cell r="H27091">
            <v>0</v>
          </cell>
          <cell r="I27091">
            <v>0.446</v>
          </cell>
          <cell r="J27091">
            <v>0.446</v>
          </cell>
        </row>
        <row r="27092">
          <cell r="F27092" t="str">
            <v>翠林村田家组</v>
          </cell>
          <cell r="G27092" t="str">
            <v>VWT2430421</v>
          </cell>
          <cell r="H27092">
            <v>0</v>
          </cell>
          <cell r="I27092">
            <v>0.954</v>
          </cell>
          <cell r="J27092">
            <v>0.954</v>
          </cell>
        </row>
        <row r="27093">
          <cell r="F27093" t="str">
            <v>翠林村石湾组</v>
          </cell>
          <cell r="G27093" t="str">
            <v>VWT4430421</v>
          </cell>
          <cell r="H27093">
            <v>0</v>
          </cell>
          <cell r="I27093">
            <v>0.323</v>
          </cell>
          <cell r="J27093">
            <v>0.323</v>
          </cell>
        </row>
        <row r="27094">
          <cell r="F27094" t="str">
            <v>翠林村皂角组</v>
          </cell>
          <cell r="G27094" t="str">
            <v>VWT6430421</v>
          </cell>
          <cell r="H27094">
            <v>0</v>
          </cell>
          <cell r="I27094">
            <v>0.656</v>
          </cell>
          <cell r="J27094">
            <v>0.656</v>
          </cell>
        </row>
        <row r="27095">
          <cell r="F27095" t="str">
            <v>当福村尤斗组</v>
          </cell>
          <cell r="G27095" t="str">
            <v>VWY9430421</v>
          </cell>
          <cell r="H27095">
            <v>0</v>
          </cell>
          <cell r="I27095">
            <v>0.528</v>
          </cell>
          <cell r="J27095">
            <v>0.528</v>
          </cell>
        </row>
        <row r="27096">
          <cell r="F27096" t="str">
            <v>东山村桥堂组</v>
          </cell>
          <cell r="G27096" t="str">
            <v>V16R430421</v>
          </cell>
          <cell r="H27096">
            <v>0</v>
          </cell>
          <cell r="I27096">
            <v>0.825</v>
          </cell>
          <cell r="J27096">
            <v>0.825</v>
          </cell>
        </row>
        <row r="27097">
          <cell r="F27097" t="str">
            <v>岣嵝村马家组</v>
          </cell>
          <cell r="G27097" t="str">
            <v>VWT8430421</v>
          </cell>
          <cell r="H27097">
            <v>0</v>
          </cell>
          <cell r="I27097">
            <v>0.998</v>
          </cell>
          <cell r="J27097">
            <v>0.998</v>
          </cell>
        </row>
        <row r="27098">
          <cell r="F27098" t="str">
            <v>皇城村左家组</v>
          </cell>
          <cell r="G27098" t="str">
            <v>VWV6430421</v>
          </cell>
          <cell r="H27098">
            <v>0</v>
          </cell>
          <cell r="I27098">
            <v>0.23</v>
          </cell>
          <cell r="J27098">
            <v>0.23</v>
          </cell>
        </row>
        <row r="27099">
          <cell r="F27099" t="str">
            <v>皇城村石花组</v>
          </cell>
          <cell r="G27099" t="str">
            <v>VWV8430421</v>
          </cell>
          <cell r="H27099">
            <v>0</v>
          </cell>
          <cell r="I27099">
            <v>0.527</v>
          </cell>
          <cell r="J27099">
            <v>0.527</v>
          </cell>
        </row>
        <row r="27100">
          <cell r="F27100" t="str">
            <v>接龙村排子塘组</v>
          </cell>
          <cell r="G27100" t="str">
            <v>V75R430421</v>
          </cell>
          <cell r="H27100">
            <v>0</v>
          </cell>
          <cell r="I27100">
            <v>0.264</v>
          </cell>
          <cell r="J27100">
            <v>0.264</v>
          </cell>
        </row>
        <row r="27101">
          <cell r="F27101" t="str">
            <v>接龙村欧公塘组</v>
          </cell>
          <cell r="G27101" t="str">
            <v>V77R430421</v>
          </cell>
          <cell r="H27101">
            <v>0</v>
          </cell>
          <cell r="I27101">
            <v>0.369</v>
          </cell>
          <cell r="J27101">
            <v>0.369</v>
          </cell>
        </row>
        <row r="27102">
          <cell r="F27102" t="str">
            <v>接龙村迎龙山组</v>
          </cell>
          <cell r="G27102" t="str">
            <v>V78R430421</v>
          </cell>
          <cell r="H27102">
            <v>0</v>
          </cell>
          <cell r="I27102">
            <v>0.75</v>
          </cell>
          <cell r="J27102">
            <v>0.75</v>
          </cell>
        </row>
        <row r="27103">
          <cell r="F27103" t="str">
            <v>接龙村杨柳塘组</v>
          </cell>
          <cell r="G27103" t="str">
            <v>V79R430421</v>
          </cell>
          <cell r="H27103">
            <v>0</v>
          </cell>
          <cell r="I27103">
            <v>0.371</v>
          </cell>
          <cell r="J27103">
            <v>0.371</v>
          </cell>
        </row>
        <row r="27104">
          <cell r="F27104" t="str">
            <v>接龙村灯冲组</v>
          </cell>
          <cell r="G27104" t="str">
            <v>V80R430421</v>
          </cell>
          <cell r="H27104">
            <v>0</v>
          </cell>
          <cell r="I27104">
            <v>0.114</v>
          </cell>
          <cell r="J27104">
            <v>0.114</v>
          </cell>
        </row>
        <row r="27105">
          <cell r="F27105" t="str">
            <v>金祝庙村豆腐组</v>
          </cell>
          <cell r="G27105" t="str">
            <v>VUD9430421</v>
          </cell>
          <cell r="H27105">
            <v>0</v>
          </cell>
          <cell r="I27105">
            <v>0.5</v>
          </cell>
          <cell r="J27105">
            <v>0.5</v>
          </cell>
        </row>
        <row r="27106">
          <cell r="F27106" t="str">
            <v>韭菜村杏芝组</v>
          </cell>
          <cell r="G27106" t="str">
            <v>V25R430421</v>
          </cell>
          <cell r="H27106">
            <v>0</v>
          </cell>
          <cell r="I27106">
            <v>0.222</v>
          </cell>
          <cell r="J27106">
            <v>0.222</v>
          </cell>
        </row>
        <row r="27107">
          <cell r="F27107" t="str">
            <v>坎塘村上坎塘组</v>
          </cell>
          <cell r="G27107" t="str">
            <v>V36S430421</v>
          </cell>
          <cell r="H27107">
            <v>0</v>
          </cell>
          <cell r="I27107">
            <v>0.227</v>
          </cell>
          <cell r="J27107">
            <v>0.227</v>
          </cell>
        </row>
        <row r="27108">
          <cell r="F27108" t="str">
            <v>雷峰村东冲组</v>
          </cell>
          <cell r="G27108" t="str">
            <v>V79X430421</v>
          </cell>
          <cell r="H27108">
            <v>0</v>
          </cell>
          <cell r="I27108">
            <v>0.421</v>
          </cell>
          <cell r="J27108">
            <v>0.421</v>
          </cell>
        </row>
        <row r="27109">
          <cell r="F27109" t="str">
            <v>雷峰村柿子湾组</v>
          </cell>
          <cell r="G27109" t="str">
            <v>VUG8430421</v>
          </cell>
          <cell r="H27109">
            <v>0</v>
          </cell>
          <cell r="I27109">
            <v>0.789</v>
          </cell>
          <cell r="J27109">
            <v>0.789</v>
          </cell>
        </row>
        <row r="27110">
          <cell r="F27110" t="str">
            <v>雷峰村柿子坪组</v>
          </cell>
          <cell r="G27110" t="str">
            <v>VUG9430421</v>
          </cell>
          <cell r="H27110">
            <v>0</v>
          </cell>
          <cell r="I27110">
            <v>0.649</v>
          </cell>
          <cell r="J27110">
            <v>0.649</v>
          </cell>
        </row>
        <row r="27111">
          <cell r="F27111" t="str">
            <v>雷峰村游细屋组</v>
          </cell>
          <cell r="G27111" t="str">
            <v>VUH4430421</v>
          </cell>
          <cell r="H27111">
            <v>0</v>
          </cell>
          <cell r="I27111">
            <v>0.175</v>
          </cell>
          <cell r="J27111">
            <v>0.175</v>
          </cell>
        </row>
        <row r="27112">
          <cell r="F27112" t="str">
            <v>冷水村下亩组</v>
          </cell>
          <cell r="G27112" t="str">
            <v>VUC6430421</v>
          </cell>
          <cell r="H27112">
            <v>0</v>
          </cell>
          <cell r="I27112">
            <v>0.277</v>
          </cell>
          <cell r="J27112">
            <v>0.277</v>
          </cell>
        </row>
        <row r="27113">
          <cell r="F27113" t="str">
            <v>黎云村枣子岭组</v>
          </cell>
          <cell r="G27113" t="str">
            <v>VUB7430421</v>
          </cell>
          <cell r="H27113">
            <v>0</v>
          </cell>
          <cell r="I27113">
            <v>0.223</v>
          </cell>
          <cell r="J27113">
            <v>0.223</v>
          </cell>
        </row>
        <row r="27114">
          <cell r="F27114" t="str">
            <v>黎云村两条门组</v>
          </cell>
          <cell r="G27114" t="str">
            <v>VUB9430421</v>
          </cell>
          <cell r="H27114">
            <v>0</v>
          </cell>
          <cell r="I27114">
            <v>0.356</v>
          </cell>
          <cell r="J27114">
            <v>0.356</v>
          </cell>
        </row>
        <row r="27115">
          <cell r="F27115" t="str">
            <v>黎云村桐梓坪组</v>
          </cell>
          <cell r="G27115" t="str">
            <v>VUC2430421</v>
          </cell>
          <cell r="H27115">
            <v>0</v>
          </cell>
          <cell r="I27115">
            <v>0.418</v>
          </cell>
          <cell r="J27115">
            <v>0.418</v>
          </cell>
        </row>
        <row r="27116">
          <cell r="F27116" t="str">
            <v>黎云村勾子塘组</v>
          </cell>
          <cell r="G27116" t="str">
            <v>VUC3430421</v>
          </cell>
          <cell r="H27116">
            <v>0</v>
          </cell>
          <cell r="I27116">
            <v>0.237</v>
          </cell>
          <cell r="J27116">
            <v>0.237</v>
          </cell>
        </row>
        <row r="27117">
          <cell r="F27117" t="str">
            <v>良云村肖老屋组</v>
          </cell>
          <cell r="G27117" t="str">
            <v>VUB2430421</v>
          </cell>
          <cell r="H27117">
            <v>0</v>
          </cell>
          <cell r="I27117">
            <v>0.38</v>
          </cell>
          <cell r="J27117">
            <v>0.38</v>
          </cell>
        </row>
        <row r="27118">
          <cell r="F27118" t="str">
            <v>麻岭村吕冲组</v>
          </cell>
          <cell r="G27118" t="str">
            <v>V87R430421</v>
          </cell>
          <cell r="H27118">
            <v>0</v>
          </cell>
          <cell r="I27118">
            <v>0.545</v>
          </cell>
          <cell r="J27118">
            <v>0.545</v>
          </cell>
        </row>
        <row r="27119">
          <cell r="F27119" t="str">
            <v>麻岭村瓦屋场组</v>
          </cell>
          <cell r="G27119" t="str">
            <v>V96R430421</v>
          </cell>
          <cell r="H27119">
            <v>0</v>
          </cell>
          <cell r="I27119">
            <v>0.42</v>
          </cell>
          <cell r="J27119">
            <v>0.42</v>
          </cell>
        </row>
        <row r="27120">
          <cell r="F27120" t="str">
            <v>孟公殿村陶祠堂组</v>
          </cell>
          <cell r="G27120" t="str">
            <v>VUQ9430421</v>
          </cell>
          <cell r="H27120">
            <v>0</v>
          </cell>
          <cell r="I27120">
            <v>0.827</v>
          </cell>
          <cell r="J27120">
            <v>0.827</v>
          </cell>
        </row>
        <row r="27121">
          <cell r="F27121" t="str">
            <v>孟山村独家一组</v>
          </cell>
          <cell r="G27121" t="str">
            <v>V23S430421</v>
          </cell>
          <cell r="H27121">
            <v>0</v>
          </cell>
          <cell r="I27121">
            <v>0.057</v>
          </cell>
          <cell r="J27121">
            <v>0.057</v>
          </cell>
        </row>
        <row r="27122">
          <cell r="F27122" t="str">
            <v>孟山村台上组</v>
          </cell>
          <cell r="G27122" t="str">
            <v>V27S430421</v>
          </cell>
          <cell r="H27122">
            <v>0</v>
          </cell>
          <cell r="I27122">
            <v>0.425</v>
          </cell>
          <cell r="J27122">
            <v>0.425</v>
          </cell>
        </row>
        <row r="27123">
          <cell r="F27123" t="str">
            <v>庙门村兴家组</v>
          </cell>
          <cell r="G27123" t="str">
            <v>VWX2430421</v>
          </cell>
          <cell r="H27123">
            <v>0</v>
          </cell>
          <cell r="I27123">
            <v>0.927</v>
          </cell>
          <cell r="J27123">
            <v>0.927</v>
          </cell>
        </row>
        <row r="27124">
          <cell r="F27124" t="str">
            <v>庙门村庙门组</v>
          </cell>
          <cell r="G27124" t="str">
            <v>VWX4430421</v>
          </cell>
          <cell r="H27124">
            <v>0</v>
          </cell>
          <cell r="I27124">
            <v>0.232</v>
          </cell>
          <cell r="J27124">
            <v>0.232</v>
          </cell>
        </row>
        <row r="27125">
          <cell r="F27125" t="str">
            <v>庙门村石塘组</v>
          </cell>
          <cell r="G27125" t="str">
            <v>VWX5430421</v>
          </cell>
          <cell r="H27125">
            <v>0</v>
          </cell>
          <cell r="I27125">
            <v>0.34</v>
          </cell>
          <cell r="J27125">
            <v>0.34</v>
          </cell>
        </row>
        <row r="27126">
          <cell r="F27126" t="str">
            <v>牌头村瓦屋组</v>
          </cell>
          <cell r="G27126" t="str">
            <v>VWR8430421</v>
          </cell>
          <cell r="H27126">
            <v>0</v>
          </cell>
          <cell r="I27126">
            <v>0.241</v>
          </cell>
          <cell r="J27126">
            <v>0.241</v>
          </cell>
        </row>
        <row r="27127">
          <cell r="F27127" t="str">
            <v>牌头村源头组</v>
          </cell>
          <cell r="G27127" t="str">
            <v>VWR9430421</v>
          </cell>
          <cell r="H27127">
            <v>0</v>
          </cell>
          <cell r="I27127">
            <v>0.659</v>
          </cell>
          <cell r="J27127">
            <v>0.659</v>
          </cell>
        </row>
        <row r="27128">
          <cell r="F27128" t="str">
            <v>牌头村东角组</v>
          </cell>
          <cell r="G27128" t="str">
            <v>VWS2430421</v>
          </cell>
          <cell r="H27128">
            <v>0</v>
          </cell>
          <cell r="I27128">
            <v>0.338</v>
          </cell>
          <cell r="J27128">
            <v>0.338</v>
          </cell>
        </row>
        <row r="27129">
          <cell r="F27129" t="str">
            <v>青龙桥村阳向皂组</v>
          </cell>
          <cell r="G27129" t="str">
            <v>VWQ5430421</v>
          </cell>
          <cell r="H27129">
            <v>0</v>
          </cell>
          <cell r="I27129">
            <v>0.255</v>
          </cell>
          <cell r="J27129">
            <v>0.255</v>
          </cell>
        </row>
        <row r="27130">
          <cell r="F27130" t="str">
            <v>青龙桥村曹坊组</v>
          </cell>
          <cell r="G27130" t="str">
            <v>VWQ9430421</v>
          </cell>
          <cell r="H27130">
            <v>0</v>
          </cell>
          <cell r="I27130">
            <v>0.632</v>
          </cell>
          <cell r="J27130">
            <v>0.632</v>
          </cell>
        </row>
        <row r="27131">
          <cell r="F27131" t="str">
            <v>青山村增垅组</v>
          </cell>
          <cell r="G27131" t="str">
            <v>VUR5430421</v>
          </cell>
          <cell r="H27131">
            <v>0</v>
          </cell>
          <cell r="I27131">
            <v>0.877</v>
          </cell>
          <cell r="J27131">
            <v>0.877</v>
          </cell>
        </row>
        <row r="27132">
          <cell r="F27132" t="str">
            <v>清潭村石湾组</v>
          </cell>
          <cell r="G27132" t="str">
            <v>VUN6430421</v>
          </cell>
          <cell r="H27132">
            <v>0</v>
          </cell>
          <cell r="I27132">
            <v>0.337</v>
          </cell>
          <cell r="J27132">
            <v>0.337</v>
          </cell>
        </row>
        <row r="27133">
          <cell r="F27133" t="str">
            <v>清潭村电朋组</v>
          </cell>
          <cell r="G27133" t="str">
            <v>VUP2430421</v>
          </cell>
          <cell r="H27133">
            <v>0</v>
          </cell>
          <cell r="I27133">
            <v>0.368</v>
          </cell>
          <cell r="J27133">
            <v>0.368</v>
          </cell>
        </row>
        <row r="27134">
          <cell r="F27134" t="str">
            <v>清潭村老屋组</v>
          </cell>
          <cell r="G27134" t="str">
            <v>VUP3430421</v>
          </cell>
          <cell r="H27134">
            <v>0</v>
          </cell>
          <cell r="I27134">
            <v>0.412</v>
          </cell>
          <cell r="J27134">
            <v>0.412</v>
          </cell>
        </row>
        <row r="27135">
          <cell r="F27135" t="str">
            <v>清潭村曹公组</v>
          </cell>
          <cell r="G27135" t="str">
            <v>VUP5430421</v>
          </cell>
          <cell r="H27135">
            <v>0</v>
          </cell>
          <cell r="I27135">
            <v>0.5</v>
          </cell>
          <cell r="J27135">
            <v>0.5</v>
          </cell>
        </row>
        <row r="27136">
          <cell r="F27136" t="str">
            <v>清潭村井古组</v>
          </cell>
          <cell r="G27136" t="str">
            <v>VUP6430421</v>
          </cell>
          <cell r="H27136">
            <v>0</v>
          </cell>
          <cell r="I27136">
            <v>0.286</v>
          </cell>
          <cell r="J27136">
            <v>0.286</v>
          </cell>
        </row>
        <row r="27137">
          <cell r="F27137" t="str">
            <v>仁智村李木组</v>
          </cell>
          <cell r="G27137" t="str">
            <v>V13T430421</v>
          </cell>
          <cell r="H27137">
            <v>0</v>
          </cell>
          <cell r="I27137">
            <v>0.124</v>
          </cell>
          <cell r="J27137">
            <v>0.124</v>
          </cell>
        </row>
        <row r="27138">
          <cell r="F27138" t="str">
            <v>仁智村下大组</v>
          </cell>
          <cell r="G27138" t="str">
            <v>V16T430421</v>
          </cell>
          <cell r="H27138">
            <v>0</v>
          </cell>
          <cell r="I27138">
            <v>0.448</v>
          </cell>
          <cell r="J27138">
            <v>0.448</v>
          </cell>
        </row>
        <row r="27139">
          <cell r="F27139" t="str">
            <v>仁智村雷家组</v>
          </cell>
          <cell r="G27139" t="str">
            <v>V17T430421</v>
          </cell>
          <cell r="H27139">
            <v>0</v>
          </cell>
          <cell r="I27139">
            <v>0.274</v>
          </cell>
          <cell r="J27139">
            <v>0.274</v>
          </cell>
        </row>
        <row r="27140">
          <cell r="F27140" t="str">
            <v>仁智村石家组</v>
          </cell>
          <cell r="G27140" t="str">
            <v>V19T430421</v>
          </cell>
          <cell r="H27140">
            <v>0</v>
          </cell>
          <cell r="I27140">
            <v>0.324</v>
          </cell>
          <cell r="J27140">
            <v>0.324</v>
          </cell>
        </row>
        <row r="27141">
          <cell r="F27141" t="str">
            <v>建新村柿子塘组－牌头村朱家组</v>
          </cell>
          <cell r="G27141" t="str">
            <v>CX19430421</v>
          </cell>
          <cell r="H27141">
            <v>0</v>
          </cell>
          <cell r="I27141">
            <v>0.244</v>
          </cell>
          <cell r="J27141">
            <v>0.244</v>
          </cell>
        </row>
        <row r="27142">
          <cell r="F27142" t="str">
            <v>上里村肖家组</v>
          </cell>
          <cell r="G27142" t="str">
            <v>V11R430421</v>
          </cell>
          <cell r="H27142">
            <v>0</v>
          </cell>
          <cell r="I27142">
            <v>0.42</v>
          </cell>
          <cell r="J27142">
            <v>0.42</v>
          </cell>
        </row>
        <row r="27143">
          <cell r="F27143" t="str">
            <v>石山村井边组</v>
          </cell>
          <cell r="G27143" t="str">
            <v>V47T430421</v>
          </cell>
          <cell r="H27143">
            <v>0</v>
          </cell>
          <cell r="I27143">
            <v>0.43</v>
          </cell>
          <cell r="J27143">
            <v>0.43</v>
          </cell>
        </row>
        <row r="27144">
          <cell r="F27144" t="str">
            <v>石山村屈家组</v>
          </cell>
          <cell r="G27144" t="str">
            <v>V48T430421</v>
          </cell>
          <cell r="H27144">
            <v>0</v>
          </cell>
          <cell r="I27144">
            <v>0.563</v>
          </cell>
          <cell r="J27144">
            <v>0.563</v>
          </cell>
        </row>
        <row r="27145">
          <cell r="F27145" t="str">
            <v>石山村下月组</v>
          </cell>
          <cell r="G27145" t="str">
            <v>V51T430421</v>
          </cell>
          <cell r="H27145">
            <v>0</v>
          </cell>
          <cell r="I27145">
            <v>1.032</v>
          </cell>
          <cell r="J27145">
            <v>1.032</v>
          </cell>
        </row>
        <row r="27146">
          <cell r="G27146" t="str">
            <v>V000</v>
          </cell>
          <cell r="H27146">
            <v>0</v>
          </cell>
          <cell r="I27146">
            <v>0.106</v>
          </cell>
          <cell r="J27146">
            <v>0.106</v>
          </cell>
        </row>
        <row r="27147">
          <cell r="F27147" t="str">
            <v>石滩村咸水组</v>
          </cell>
          <cell r="G27147" t="str">
            <v>V37R430421</v>
          </cell>
          <cell r="H27147">
            <v>0</v>
          </cell>
          <cell r="I27147">
            <v>0.348</v>
          </cell>
          <cell r="J27147">
            <v>0.348</v>
          </cell>
        </row>
        <row r="27148">
          <cell r="F27148" t="str">
            <v>石滩村黄家组</v>
          </cell>
          <cell r="G27148" t="str">
            <v>V38R430421</v>
          </cell>
          <cell r="H27148">
            <v>0</v>
          </cell>
          <cell r="I27148">
            <v>0.384</v>
          </cell>
          <cell r="J27148">
            <v>0.384</v>
          </cell>
        </row>
        <row r="27149">
          <cell r="F27149" t="str">
            <v>石滩村段家组</v>
          </cell>
          <cell r="G27149" t="str">
            <v>V45R430421</v>
          </cell>
          <cell r="H27149">
            <v>0</v>
          </cell>
          <cell r="I27149">
            <v>0.705</v>
          </cell>
          <cell r="J27149">
            <v>0.705</v>
          </cell>
        </row>
        <row r="27150">
          <cell r="F27150" t="str">
            <v>石滩村万坳组</v>
          </cell>
          <cell r="G27150" t="str">
            <v>V48R430421</v>
          </cell>
          <cell r="H27150">
            <v>0</v>
          </cell>
          <cell r="I27150">
            <v>0.582</v>
          </cell>
          <cell r="J27150">
            <v>0.582</v>
          </cell>
        </row>
        <row r="27151">
          <cell r="F27151" t="str">
            <v>双杨村湾里组</v>
          </cell>
          <cell r="G27151" t="str">
            <v>VUE2430421</v>
          </cell>
          <cell r="H27151">
            <v>0</v>
          </cell>
          <cell r="I27151">
            <v>0.468</v>
          </cell>
          <cell r="J27151">
            <v>0.468</v>
          </cell>
        </row>
        <row r="27152">
          <cell r="F27152" t="str">
            <v>双杨村杨家组</v>
          </cell>
          <cell r="G27152" t="str">
            <v>VUF2430421</v>
          </cell>
          <cell r="H27152">
            <v>0</v>
          </cell>
          <cell r="I27152">
            <v>0.721</v>
          </cell>
          <cell r="J27152">
            <v>0.721</v>
          </cell>
        </row>
        <row r="27153">
          <cell r="F27153" t="str">
            <v>双杨村朱湾组</v>
          </cell>
          <cell r="G27153" t="str">
            <v>VUF4430421</v>
          </cell>
          <cell r="H27153">
            <v>0</v>
          </cell>
          <cell r="I27153">
            <v>0.59</v>
          </cell>
          <cell r="J27153">
            <v>0.59</v>
          </cell>
        </row>
        <row r="27154">
          <cell r="F27154" t="str">
            <v>泗水村黄老屋组</v>
          </cell>
          <cell r="G27154" t="str">
            <v>VUW4430421</v>
          </cell>
          <cell r="H27154">
            <v>0</v>
          </cell>
          <cell r="I27154">
            <v>0.185</v>
          </cell>
          <cell r="J27154">
            <v>0.185</v>
          </cell>
        </row>
        <row r="27155">
          <cell r="F27155" t="str">
            <v>泗水村张家组</v>
          </cell>
          <cell r="G27155" t="str">
            <v>VUW8430421</v>
          </cell>
          <cell r="H27155">
            <v>0</v>
          </cell>
          <cell r="I27155">
            <v>0.322</v>
          </cell>
          <cell r="J27155">
            <v>0.322</v>
          </cell>
        </row>
        <row r="27156">
          <cell r="F27156" t="str">
            <v>泗水村王家组</v>
          </cell>
          <cell r="G27156" t="str">
            <v>VUX2430421</v>
          </cell>
          <cell r="H27156">
            <v>0</v>
          </cell>
          <cell r="I27156">
            <v>0.642</v>
          </cell>
          <cell r="J27156">
            <v>0.642</v>
          </cell>
        </row>
        <row r="27157">
          <cell r="F27157" t="str">
            <v>太平町村康吉组</v>
          </cell>
          <cell r="G27157" t="str">
            <v>VUL9430421</v>
          </cell>
          <cell r="H27157">
            <v>0</v>
          </cell>
          <cell r="I27157">
            <v>0.416</v>
          </cell>
          <cell r="J27157">
            <v>0.416</v>
          </cell>
        </row>
        <row r="27158">
          <cell r="F27158" t="str">
            <v>太平町村槐树组</v>
          </cell>
          <cell r="G27158" t="str">
            <v>VUM1430421</v>
          </cell>
          <cell r="H27158">
            <v>0</v>
          </cell>
          <cell r="I27158">
            <v>0.149</v>
          </cell>
          <cell r="J27158">
            <v>0.149</v>
          </cell>
        </row>
        <row r="27159">
          <cell r="F27159" t="str">
            <v>太平町村铁炉组</v>
          </cell>
          <cell r="G27159" t="str">
            <v>VUM6430421</v>
          </cell>
          <cell r="H27159">
            <v>0</v>
          </cell>
          <cell r="I27159">
            <v>0.21</v>
          </cell>
          <cell r="J27159">
            <v>0.21</v>
          </cell>
        </row>
        <row r="27160">
          <cell r="F27160" t="str">
            <v>桃园村桃子园组</v>
          </cell>
          <cell r="G27160" t="str">
            <v>V33T430421</v>
          </cell>
          <cell r="H27160">
            <v>0</v>
          </cell>
          <cell r="I27160">
            <v>0.906</v>
          </cell>
          <cell r="J27160">
            <v>0.906</v>
          </cell>
        </row>
        <row r="27161">
          <cell r="F27161" t="str">
            <v>铁岗村晏塘组</v>
          </cell>
          <cell r="G27161" t="str">
            <v>VUX4430421</v>
          </cell>
          <cell r="H27161">
            <v>0</v>
          </cell>
          <cell r="I27161">
            <v>1.513</v>
          </cell>
          <cell r="J27161">
            <v>1.513</v>
          </cell>
        </row>
        <row r="27162">
          <cell r="F27162" t="str">
            <v>仙桥村长塘组</v>
          </cell>
          <cell r="G27162" t="str">
            <v>VUH8430421</v>
          </cell>
          <cell r="H27162">
            <v>0</v>
          </cell>
          <cell r="I27162">
            <v>0.779</v>
          </cell>
          <cell r="J27162">
            <v>0.779</v>
          </cell>
        </row>
        <row r="27163">
          <cell r="F27163" t="str">
            <v>仙桥村阳家台组</v>
          </cell>
          <cell r="G27163" t="str">
            <v>VUJ5430421</v>
          </cell>
          <cell r="H27163">
            <v>0</v>
          </cell>
          <cell r="I27163">
            <v>0.475</v>
          </cell>
          <cell r="J27163">
            <v>0.475</v>
          </cell>
        </row>
        <row r="27164">
          <cell r="F27164" t="str">
            <v>展坳-云峰</v>
          </cell>
          <cell r="G27164" t="str">
            <v>C259430421</v>
          </cell>
          <cell r="H27164">
            <v>3.861</v>
          </cell>
          <cell r="I27164">
            <v>4.913</v>
          </cell>
          <cell r="J27164">
            <v>1.052</v>
          </cell>
        </row>
        <row r="27165">
          <cell r="F27165" t="str">
            <v>小洞村桐木冲组</v>
          </cell>
          <cell r="G27165" t="str">
            <v>V51R430421</v>
          </cell>
          <cell r="H27165">
            <v>0</v>
          </cell>
          <cell r="I27165">
            <v>0.378</v>
          </cell>
          <cell r="J27165">
            <v>0.378</v>
          </cell>
        </row>
        <row r="27166">
          <cell r="F27166" t="str">
            <v>小洞村刘老屋组</v>
          </cell>
          <cell r="G27166" t="str">
            <v>V56R430421</v>
          </cell>
          <cell r="H27166">
            <v>0</v>
          </cell>
          <cell r="I27166">
            <v>0.727</v>
          </cell>
          <cell r="J27166">
            <v>0.727</v>
          </cell>
        </row>
        <row r="27167">
          <cell r="F27167" t="str">
            <v>小洞村湾里组</v>
          </cell>
          <cell r="G27167" t="str">
            <v>V59R430421</v>
          </cell>
          <cell r="H27167">
            <v>0</v>
          </cell>
          <cell r="I27167">
            <v>0.351</v>
          </cell>
          <cell r="J27167">
            <v>0.351</v>
          </cell>
        </row>
        <row r="27168">
          <cell r="F27168" t="str">
            <v>小岭村文塘冲组</v>
          </cell>
          <cell r="G27168" t="str">
            <v>VWX8430421</v>
          </cell>
          <cell r="H27168">
            <v>0</v>
          </cell>
          <cell r="I27168">
            <v>0.219</v>
          </cell>
          <cell r="J27168">
            <v>0.219</v>
          </cell>
        </row>
        <row r="27169">
          <cell r="F27169" t="str">
            <v>小岭村新塘冲组</v>
          </cell>
          <cell r="G27169" t="str">
            <v>VWY1430421</v>
          </cell>
          <cell r="H27169">
            <v>0</v>
          </cell>
          <cell r="I27169">
            <v>0.543</v>
          </cell>
          <cell r="J27169">
            <v>0.543</v>
          </cell>
        </row>
        <row r="27170">
          <cell r="F27170" t="str">
            <v>小岭村阳家湾组</v>
          </cell>
          <cell r="G27170" t="str">
            <v>VWY3430421</v>
          </cell>
          <cell r="H27170">
            <v>0</v>
          </cell>
          <cell r="I27170">
            <v>0.516</v>
          </cell>
          <cell r="J27170">
            <v>0.516</v>
          </cell>
        </row>
        <row r="27171">
          <cell r="F27171" t="str">
            <v>小岭村王家湾组</v>
          </cell>
          <cell r="G27171" t="str">
            <v>VWY4430421</v>
          </cell>
          <cell r="H27171">
            <v>0</v>
          </cell>
          <cell r="I27171">
            <v>0.906</v>
          </cell>
          <cell r="J27171">
            <v>0.906</v>
          </cell>
        </row>
        <row r="27172">
          <cell r="F27172" t="str">
            <v>许家台-南口</v>
          </cell>
          <cell r="G27172" t="str">
            <v>C260430421</v>
          </cell>
          <cell r="H27172">
            <v>2.998</v>
          </cell>
          <cell r="I27172">
            <v>3.175</v>
          </cell>
          <cell r="J27172">
            <v>0.177</v>
          </cell>
        </row>
        <row r="27173">
          <cell r="F27173" t="str">
            <v>烟田村雷大屋组</v>
          </cell>
          <cell r="G27173" t="str">
            <v>V01S430421</v>
          </cell>
          <cell r="H27173">
            <v>0</v>
          </cell>
          <cell r="I27173">
            <v>0.445</v>
          </cell>
          <cell r="J27173">
            <v>0.445</v>
          </cell>
        </row>
        <row r="27174">
          <cell r="F27174" t="str">
            <v>晏桥村柿子坪组</v>
          </cell>
          <cell r="G27174" t="str">
            <v>VWU5430421</v>
          </cell>
          <cell r="H27174">
            <v>0</v>
          </cell>
          <cell r="I27174">
            <v>0.289</v>
          </cell>
          <cell r="J27174">
            <v>0.289</v>
          </cell>
        </row>
        <row r="27175">
          <cell r="F27175" t="str">
            <v>晏桥村肖老屋组</v>
          </cell>
          <cell r="G27175" t="str">
            <v>VWU8430421</v>
          </cell>
          <cell r="H27175">
            <v>0</v>
          </cell>
          <cell r="I27175">
            <v>0.766</v>
          </cell>
          <cell r="J27175">
            <v>0.766</v>
          </cell>
        </row>
        <row r="27176">
          <cell r="F27176" t="str">
            <v>晏桥村刘老屋组</v>
          </cell>
          <cell r="G27176" t="str">
            <v>VWV3430421</v>
          </cell>
          <cell r="H27176">
            <v>0</v>
          </cell>
          <cell r="I27176">
            <v>0.23</v>
          </cell>
          <cell r="J27176">
            <v>0.23</v>
          </cell>
        </row>
        <row r="27177">
          <cell r="F27177" t="str">
            <v>知西村秀冲组</v>
          </cell>
          <cell r="G27177" t="str">
            <v>V66R430421</v>
          </cell>
          <cell r="H27177">
            <v>0</v>
          </cell>
          <cell r="I27177">
            <v>0.361</v>
          </cell>
          <cell r="J27177">
            <v>0.361</v>
          </cell>
        </row>
        <row r="27178">
          <cell r="F27178" t="str">
            <v>中町村次塘组</v>
          </cell>
          <cell r="G27178" t="str">
            <v>VWZ5430421</v>
          </cell>
          <cell r="H27178">
            <v>0</v>
          </cell>
          <cell r="I27178">
            <v>0.797</v>
          </cell>
          <cell r="J27178">
            <v>0.797</v>
          </cell>
        </row>
        <row r="27179">
          <cell r="F27179" t="str">
            <v>中町村熊大屋组</v>
          </cell>
          <cell r="G27179" t="str">
            <v>VWZ6430421</v>
          </cell>
          <cell r="H27179">
            <v>0</v>
          </cell>
          <cell r="I27179">
            <v>0.401</v>
          </cell>
          <cell r="J27179">
            <v>0.401</v>
          </cell>
        </row>
        <row r="27180">
          <cell r="F27180" t="str">
            <v>中町村毛冲组</v>
          </cell>
          <cell r="G27180" t="str">
            <v>VWZ8430421</v>
          </cell>
          <cell r="H27180">
            <v>0</v>
          </cell>
          <cell r="I27180">
            <v>0.211</v>
          </cell>
          <cell r="J27180">
            <v>0.211</v>
          </cell>
        </row>
        <row r="27181">
          <cell r="F27181" t="str">
            <v>紫新村－龙头村竹冲组</v>
          </cell>
          <cell r="G27181" t="str">
            <v>CX22430421</v>
          </cell>
          <cell r="H27181">
            <v>0</v>
          </cell>
          <cell r="I27181">
            <v>2.058</v>
          </cell>
          <cell r="J27181">
            <v>2.058</v>
          </cell>
        </row>
        <row r="27182">
          <cell r="F27182" t="str">
            <v>黄町村花天组</v>
          </cell>
          <cell r="G27182" t="str">
            <v>V4P5430421</v>
          </cell>
          <cell r="H27182">
            <v>0</v>
          </cell>
          <cell r="I27182">
            <v>0.383</v>
          </cell>
          <cell r="J27182">
            <v>0.383</v>
          </cell>
        </row>
        <row r="27183">
          <cell r="F27183" t="str">
            <v>黄町村新场组</v>
          </cell>
          <cell r="G27183" t="str">
            <v>V4P7430421</v>
          </cell>
          <cell r="H27183">
            <v>0</v>
          </cell>
          <cell r="I27183">
            <v>0.273</v>
          </cell>
          <cell r="J27183">
            <v>0.273</v>
          </cell>
        </row>
        <row r="27184">
          <cell r="F27184" t="str">
            <v>紫新村龙瓦屋组</v>
          </cell>
          <cell r="G27184" t="str">
            <v>V93S430421</v>
          </cell>
          <cell r="H27184">
            <v>0</v>
          </cell>
          <cell r="I27184">
            <v>0.531</v>
          </cell>
          <cell r="J27184">
            <v>0.531</v>
          </cell>
        </row>
        <row r="27185">
          <cell r="F27185" t="str">
            <v>紫新村下首屋组</v>
          </cell>
          <cell r="G27185" t="str">
            <v>V94S430421</v>
          </cell>
          <cell r="H27185">
            <v>0</v>
          </cell>
          <cell r="I27185">
            <v>0.326</v>
          </cell>
          <cell r="J27185">
            <v>0.326</v>
          </cell>
        </row>
        <row r="27186">
          <cell r="F27186" t="str">
            <v>紫新村芝麻皂组</v>
          </cell>
          <cell r="G27186" t="str">
            <v>V95S430421</v>
          </cell>
          <cell r="H27186">
            <v>0</v>
          </cell>
          <cell r="I27186">
            <v>0.362</v>
          </cell>
          <cell r="J27186">
            <v>0.362</v>
          </cell>
        </row>
        <row r="27187">
          <cell r="F27187" t="str">
            <v>紫新村杉木组</v>
          </cell>
          <cell r="G27187" t="str">
            <v>V96S430421</v>
          </cell>
          <cell r="H27187">
            <v>0</v>
          </cell>
          <cell r="I27187">
            <v>1.195</v>
          </cell>
          <cell r="J27187">
            <v>1.195</v>
          </cell>
        </row>
        <row r="27188">
          <cell r="F27188" t="str">
            <v>总管村陶老屋组</v>
          </cell>
          <cell r="G27188" t="str">
            <v>VUY2430421</v>
          </cell>
          <cell r="H27188">
            <v>0</v>
          </cell>
          <cell r="I27188">
            <v>0.684</v>
          </cell>
          <cell r="J27188">
            <v>0.684</v>
          </cell>
        </row>
        <row r="27189">
          <cell r="F27189" t="str">
            <v>总管村晏山湾组</v>
          </cell>
          <cell r="G27189" t="str">
            <v>VUZ5430421</v>
          </cell>
          <cell r="H27189">
            <v>0</v>
          </cell>
          <cell r="I27189">
            <v>0.15</v>
          </cell>
          <cell r="J27189">
            <v>0.15</v>
          </cell>
        </row>
        <row r="27190">
          <cell r="F27190" t="str">
            <v>遵荣村禾根组</v>
          </cell>
          <cell r="G27190" t="str">
            <v>VUP8430421</v>
          </cell>
          <cell r="H27190">
            <v>0</v>
          </cell>
          <cell r="I27190">
            <v>0.283</v>
          </cell>
          <cell r="J27190">
            <v>0.283</v>
          </cell>
        </row>
        <row r="27191">
          <cell r="F27191" t="str">
            <v>遵荣村蒋家组</v>
          </cell>
          <cell r="G27191" t="str">
            <v>VUP9430421</v>
          </cell>
          <cell r="H27191">
            <v>0</v>
          </cell>
          <cell r="I27191">
            <v>0.277</v>
          </cell>
          <cell r="J27191">
            <v>0.277</v>
          </cell>
        </row>
        <row r="27192">
          <cell r="F27192" t="str">
            <v>遵荣村陶家组</v>
          </cell>
          <cell r="G27192" t="str">
            <v>VUQ7430421</v>
          </cell>
          <cell r="H27192">
            <v>0</v>
          </cell>
          <cell r="I27192">
            <v>0.647</v>
          </cell>
          <cell r="J27192">
            <v>0.647</v>
          </cell>
        </row>
        <row r="27193">
          <cell r="F27193" t="str">
            <v>白鹤村老屋组</v>
          </cell>
          <cell r="G27193" t="str">
            <v>VWB3430421</v>
          </cell>
          <cell r="H27193">
            <v>0</v>
          </cell>
          <cell r="I27193">
            <v>0.199</v>
          </cell>
          <cell r="J27193">
            <v>0.199</v>
          </cell>
        </row>
        <row r="27194">
          <cell r="F27194" t="str">
            <v>拜亭村新屋组</v>
          </cell>
          <cell r="G27194" t="str">
            <v>VWG8430421</v>
          </cell>
          <cell r="H27194">
            <v>0</v>
          </cell>
          <cell r="I27194">
            <v>0.271</v>
          </cell>
          <cell r="J27194">
            <v>0.271</v>
          </cell>
        </row>
        <row r="27195">
          <cell r="F27195" t="str">
            <v>白石庙组-白石庙组</v>
          </cell>
          <cell r="G27195" t="str">
            <v>C706430421</v>
          </cell>
          <cell r="H27195">
            <v>0.185</v>
          </cell>
          <cell r="I27195">
            <v>0.757</v>
          </cell>
          <cell r="J27195">
            <v>0.572</v>
          </cell>
        </row>
        <row r="27196">
          <cell r="F27196" t="str">
            <v>大关村肖家组</v>
          </cell>
          <cell r="G27196" t="str">
            <v>VYZ7430421</v>
          </cell>
          <cell r="H27196">
            <v>0</v>
          </cell>
          <cell r="I27196">
            <v>0.654</v>
          </cell>
          <cell r="J27196">
            <v>0.654</v>
          </cell>
        </row>
        <row r="27197">
          <cell r="F27197" t="str">
            <v>敖头-玉家</v>
          </cell>
          <cell r="G27197" t="str">
            <v>C12C430421</v>
          </cell>
          <cell r="H27197">
            <v>0</v>
          </cell>
          <cell r="I27197">
            <v>0.106</v>
          </cell>
          <cell r="J27197">
            <v>0.106</v>
          </cell>
        </row>
        <row r="27198">
          <cell r="F27198" t="str">
            <v>大町村玉家组</v>
          </cell>
          <cell r="G27198" t="str">
            <v>VWA9430421</v>
          </cell>
          <cell r="H27198">
            <v>0</v>
          </cell>
          <cell r="I27198">
            <v>0.433</v>
          </cell>
          <cell r="J27198">
            <v>0.433</v>
          </cell>
        </row>
        <row r="27199">
          <cell r="F27199" t="str">
            <v>谷陂桥-和深组</v>
          </cell>
          <cell r="G27199" t="str">
            <v>C718430421</v>
          </cell>
          <cell r="H27199">
            <v>0.456</v>
          </cell>
          <cell r="I27199">
            <v>3.063</v>
          </cell>
          <cell r="J27199">
            <v>2.607</v>
          </cell>
        </row>
        <row r="27200">
          <cell r="F27200" t="str">
            <v>和冲组-和冲组</v>
          </cell>
          <cell r="G27200" t="str">
            <v>C99A430421</v>
          </cell>
          <cell r="H27200">
            <v>0</v>
          </cell>
          <cell r="I27200">
            <v>0.691</v>
          </cell>
          <cell r="J27200">
            <v>0.691</v>
          </cell>
        </row>
        <row r="27201">
          <cell r="F27201" t="str">
            <v>凤凰村麻竹组</v>
          </cell>
          <cell r="G27201" t="str">
            <v>VYS1430421</v>
          </cell>
          <cell r="H27201">
            <v>0</v>
          </cell>
          <cell r="I27201">
            <v>0.808</v>
          </cell>
          <cell r="J27201">
            <v>0.808</v>
          </cell>
        </row>
        <row r="27202">
          <cell r="F27202" t="str">
            <v>茶园-町一组</v>
          </cell>
          <cell r="G27202" t="str">
            <v>C701430421</v>
          </cell>
          <cell r="H27202">
            <v>0.123</v>
          </cell>
          <cell r="I27202">
            <v>0.987</v>
          </cell>
          <cell r="J27202">
            <v>0.864</v>
          </cell>
        </row>
        <row r="27203">
          <cell r="F27203" t="str">
            <v>怡心组-木子塘</v>
          </cell>
          <cell r="G27203" t="str">
            <v>CB34430421</v>
          </cell>
          <cell r="H27203">
            <v>0</v>
          </cell>
          <cell r="I27203">
            <v>0.799</v>
          </cell>
          <cell r="J27203">
            <v>0.799</v>
          </cell>
        </row>
        <row r="27204">
          <cell r="G27204" t="str">
            <v>V000</v>
          </cell>
          <cell r="H27204">
            <v>0</v>
          </cell>
          <cell r="I27204">
            <v>0.241</v>
          </cell>
          <cell r="J27204">
            <v>0.241</v>
          </cell>
        </row>
        <row r="27205">
          <cell r="F27205" t="str">
            <v>古井村唐古组</v>
          </cell>
          <cell r="G27205" t="str">
            <v>VYH8430421</v>
          </cell>
          <cell r="H27205">
            <v>0</v>
          </cell>
          <cell r="I27205">
            <v>0.383</v>
          </cell>
          <cell r="J27205">
            <v>0.383</v>
          </cell>
        </row>
        <row r="27206">
          <cell r="F27206" t="str">
            <v>古井村柳水组</v>
          </cell>
          <cell r="G27206" t="str">
            <v>VYH9430421</v>
          </cell>
          <cell r="H27206">
            <v>0</v>
          </cell>
          <cell r="I27206">
            <v>0.358</v>
          </cell>
          <cell r="J27206">
            <v>0.358</v>
          </cell>
        </row>
        <row r="27207">
          <cell r="F27207" t="str">
            <v>华山村旁义组</v>
          </cell>
          <cell r="G27207" t="str">
            <v>VWM4430421</v>
          </cell>
          <cell r="H27207">
            <v>0</v>
          </cell>
          <cell r="I27207">
            <v>0.295</v>
          </cell>
          <cell r="J27207">
            <v>0.295</v>
          </cell>
        </row>
        <row r="27208">
          <cell r="F27208" t="str">
            <v>石塘组-石塘组</v>
          </cell>
          <cell r="G27208" t="str">
            <v>CB33430421</v>
          </cell>
          <cell r="H27208">
            <v>0</v>
          </cell>
          <cell r="I27208">
            <v>0.921</v>
          </cell>
          <cell r="J27208">
            <v>0.921</v>
          </cell>
        </row>
        <row r="27209">
          <cell r="F27209" t="str">
            <v>建录村燕皂组</v>
          </cell>
          <cell r="G27209" t="str">
            <v>VYT5430421</v>
          </cell>
          <cell r="H27209">
            <v>0</v>
          </cell>
          <cell r="I27209">
            <v>0.242</v>
          </cell>
          <cell r="J27209">
            <v>0.242</v>
          </cell>
        </row>
        <row r="27210">
          <cell r="F27210" t="str">
            <v>栾木村李冲组</v>
          </cell>
          <cell r="G27210" t="str">
            <v>VYM1430421</v>
          </cell>
          <cell r="H27210">
            <v>0</v>
          </cell>
          <cell r="I27210">
            <v>0.371</v>
          </cell>
          <cell r="J27210">
            <v>0.371</v>
          </cell>
        </row>
        <row r="27211">
          <cell r="F27211" t="str">
            <v>栾木村大坝组</v>
          </cell>
          <cell r="G27211" t="str">
            <v>VYM7430421</v>
          </cell>
          <cell r="H27211">
            <v>0</v>
          </cell>
          <cell r="I27211">
            <v>0.648</v>
          </cell>
          <cell r="J27211">
            <v>0.648</v>
          </cell>
        </row>
        <row r="27212">
          <cell r="F27212" t="str">
            <v>梅开堂村清水组</v>
          </cell>
          <cell r="G27212" t="str">
            <v>VWN1430421</v>
          </cell>
          <cell r="H27212">
            <v>0</v>
          </cell>
          <cell r="I27212">
            <v>0.235</v>
          </cell>
          <cell r="J27212">
            <v>0.235</v>
          </cell>
        </row>
        <row r="27213">
          <cell r="F27213" t="str">
            <v>牌楼村胡子皂组</v>
          </cell>
          <cell r="G27213" t="str">
            <v>VYR1430421</v>
          </cell>
          <cell r="H27213">
            <v>0</v>
          </cell>
          <cell r="I27213">
            <v>0.788</v>
          </cell>
          <cell r="J27213">
            <v>0.788</v>
          </cell>
        </row>
        <row r="27214">
          <cell r="F27214" t="str">
            <v>牌楼村坦冲组</v>
          </cell>
          <cell r="G27214" t="str">
            <v>VYR4430421</v>
          </cell>
          <cell r="H27214">
            <v>0</v>
          </cell>
          <cell r="I27214">
            <v>0.925</v>
          </cell>
          <cell r="J27214">
            <v>0.925</v>
          </cell>
        </row>
        <row r="27215">
          <cell r="F27215" t="str">
            <v>牌楼村新铺组</v>
          </cell>
          <cell r="G27215" t="str">
            <v>VYR5430421</v>
          </cell>
          <cell r="H27215">
            <v>0</v>
          </cell>
          <cell r="I27215">
            <v>0.309</v>
          </cell>
          <cell r="J27215">
            <v>0.309</v>
          </cell>
        </row>
        <row r="27216">
          <cell r="F27216" t="str">
            <v>七亩村黄家组</v>
          </cell>
          <cell r="G27216" t="str">
            <v>VWK5430421</v>
          </cell>
          <cell r="H27216">
            <v>0</v>
          </cell>
          <cell r="I27216">
            <v>0.343</v>
          </cell>
          <cell r="J27216">
            <v>0.343</v>
          </cell>
        </row>
        <row r="27217">
          <cell r="F27217" t="str">
            <v>七亩村下石组</v>
          </cell>
          <cell r="G27217" t="str">
            <v>VWK7430421</v>
          </cell>
          <cell r="H27217">
            <v>0</v>
          </cell>
          <cell r="I27217">
            <v>0.563</v>
          </cell>
          <cell r="J27217">
            <v>0.563</v>
          </cell>
        </row>
        <row r="27218">
          <cell r="F27218" t="str">
            <v>石口村招兵组</v>
          </cell>
          <cell r="G27218" t="str">
            <v>VYX3430421</v>
          </cell>
          <cell r="H27218">
            <v>0</v>
          </cell>
          <cell r="I27218">
            <v>0.393</v>
          </cell>
          <cell r="J27218">
            <v>0.393</v>
          </cell>
        </row>
        <row r="27219">
          <cell r="F27219" t="str">
            <v>石口村井背组</v>
          </cell>
          <cell r="G27219" t="str">
            <v>VYX6430421</v>
          </cell>
          <cell r="H27219">
            <v>0</v>
          </cell>
          <cell r="I27219">
            <v>0.228</v>
          </cell>
          <cell r="J27219">
            <v>0.228</v>
          </cell>
        </row>
        <row r="27220">
          <cell r="F27220" t="str">
            <v>罗堂组-红砂组</v>
          </cell>
          <cell r="G27220" t="str">
            <v>C702430421</v>
          </cell>
          <cell r="H27220">
            <v>0</v>
          </cell>
          <cell r="I27220">
            <v>1.097</v>
          </cell>
          <cell r="J27220">
            <v>1.097</v>
          </cell>
        </row>
        <row r="27221">
          <cell r="F27221" t="str">
            <v>长湾-道园</v>
          </cell>
          <cell r="G27221" t="str">
            <v>C40D430421</v>
          </cell>
          <cell r="H27221">
            <v>0</v>
          </cell>
          <cell r="I27221">
            <v>1.806</v>
          </cell>
          <cell r="J27221">
            <v>1.806</v>
          </cell>
        </row>
        <row r="27222">
          <cell r="F27222" t="str">
            <v>小源村玉仙组</v>
          </cell>
          <cell r="G27222" t="str">
            <v>VWJ9430421</v>
          </cell>
          <cell r="H27222">
            <v>0</v>
          </cell>
          <cell r="I27222">
            <v>1.064</v>
          </cell>
          <cell r="J27222">
            <v>1.064</v>
          </cell>
        </row>
        <row r="27223">
          <cell r="F27223" t="str">
            <v>小源村肖年组</v>
          </cell>
          <cell r="G27223" t="str">
            <v>VWK4430421</v>
          </cell>
          <cell r="H27223">
            <v>0</v>
          </cell>
          <cell r="I27223">
            <v>0.301</v>
          </cell>
          <cell r="J27223">
            <v>0.301</v>
          </cell>
        </row>
        <row r="27224">
          <cell r="F27224" t="str">
            <v>晓溪村七斗组</v>
          </cell>
          <cell r="G27224" t="str">
            <v>VWP7430421</v>
          </cell>
          <cell r="H27224">
            <v>0</v>
          </cell>
          <cell r="I27224">
            <v>0.249</v>
          </cell>
          <cell r="J27224">
            <v>0.249</v>
          </cell>
        </row>
        <row r="27225">
          <cell r="F27225" t="str">
            <v>新华村炉一组</v>
          </cell>
          <cell r="G27225" t="str">
            <v>VWN8430421</v>
          </cell>
          <cell r="H27225">
            <v>0</v>
          </cell>
          <cell r="I27225">
            <v>0.327</v>
          </cell>
          <cell r="J27225">
            <v>0.327</v>
          </cell>
        </row>
        <row r="27226">
          <cell r="F27226" t="str">
            <v>林场-白水学校</v>
          </cell>
          <cell r="G27226" t="str">
            <v>C306430421</v>
          </cell>
          <cell r="H27226">
            <v>2.363</v>
          </cell>
          <cell r="I27226">
            <v>2.539</v>
          </cell>
          <cell r="J27226">
            <v>0.176</v>
          </cell>
        </row>
        <row r="27227">
          <cell r="F27227" t="str">
            <v>新台县-新台县</v>
          </cell>
          <cell r="G27227" t="str">
            <v>C829430421</v>
          </cell>
          <cell r="H27227">
            <v>0</v>
          </cell>
          <cell r="I27227">
            <v>0.115</v>
          </cell>
          <cell r="J27227">
            <v>0.115</v>
          </cell>
        </row>
        <row r="27228">
          <cell r="F27228" t="str">
            <v>祥瑞寺-祥瑞寺</v>
          </cell>
          <cell r="G27228" t="str">
            <v>C951430421</v>
          </cell>
          <cell r="H27228">
            <v>0</v>
          </cell>
          <cell r="I27228">
            <v>0.376</v>
          </cell>
          <cell r="J27228">
            <v>0.376</v>
          </cell>
        </row>
        <row r="27229">
          <cell r="F27229" t="str">
            <v>大石村汪冲组</v>
          </cell>
          <cell r="G27229" t="str">
            <v>VRD3430421</v>
          </cell>
          <cell r="H27229">
            <v>0</v>
          </cell>
          <cell r="I27229">
            <v>1.08</v>
          </cell>
          <cell r="J27229">
            <v>1.08</v>
          </cell>
        </row>
        <row r="27230">
          <cell r="F27230" t="str">
            <v>牙塘-新雅</v>
          </cell>
          <cell r="G27230" t="str">
            <v>C39A430421</v>
          </cell>
          <cell r="H27230">
            <v>0</v>
          </cell>
          <cell r="I27230">
            <v>0.894</v>
          </cell>
          <cell r="J27230">
            <v>0.894</v>
          </cell>
        </row>
        <row r="27231">
          <cell r="F27231" t="str">
            <v>枫树村庙弯组</v>
          </cell>
          <cell r="G27231" t="str">
            <v>VK28430421</v>
          </cell>
          <cell r="H27231">
            <v>0</v>
          </cell>
          <cell r="I27231">
            <v>0.609</v>
          </cell>
          <cell r="J27231">
            <v>0.609</v>
          </cell>
        </row>
        <row r="27232">
          <cell r="F27232" t="str">
            <v>关庙村枫树组</v>
          </cell>
          <cell r="G27232" t="str">
            <v>VK52430421</v>
          </cell>
          <cell r="H27232">
            <v>0</v>
          </cell>
          <cell r="I27232">
            <v>0.519</v>
          </cell>
          <cell r="J27232">
            <v>0.519</v>
          </cell>
        </row>
        <row r="27233">
          <cell r="F27233" t="str">
            <v>荷陂村瓦屋组</v>
          </cell>
          <cell r="G27233" t="str">
            <v>VK64430421</v>
          </cell>
          <cell r="H27233">
            <v>0</v>
          </cell>
          <cell r="I27233">
            <v>0.755</v>
          </cell>
          <cell r="J27233">
            <v>0.755</v>
          </cell>
        </row>
        <row r="27234">
          <cell r="F27234" t="str">
            <v>荷陂村韶关组</v>
          </cell>
          <cell r="G27234" t="str">
            <v>VK66430421</v>
          </cell>
          <cell r="H27234">
            <v>0</v>
          </cell>
          <cell r="I27234">
            <v>1.441</v>
          </cell>
          <cell r="J27234">
            <v>1.441</v>
          </cell>
        </row>
        <row r="27235">
          <cell r="F27235" t="str">
            <v>鹿鸣村新屋组</v>
          </cell>
          <cell r="G27235" t="str">
            <v>VK93430421</v>
          </cell>
          <cell r="H27235">
            <v>0</v>
          </cell>
          <cell r="I27235">
            <v>0.362</v>
          </cell>
          <cell r="J27235">
            <v>0.362</v>
          </cell>
        </row>
        <row r="27236">
          <cell r="F27236" t="str">
            <v>祠兴村-鹿鸣村</v>
          </cell>
          <cell r="G27236" t="str">
            <v>Y111430421</v>
          </cell>
          <cell r="H27236">
            <v>3.272</v>
          </cell>
          <cell r="I27236">
            <v>3.875</v>
          </cell>
          <cell r="J27236">
            <v>0.603</v>
          </cell>
        </row>
        <row r="27237">
          <cell r="F27237" t="str">
            <v>上春村立功组－唐关村</v>
          </cell>
          <cell r="G27237" t="str">
            <v>CX49430421</v>
          </cell>
          <cell r="H27237">
            <v>0</v>
          </cell>
          <cell r="I27237">
            <v>1.062</v>
          </cell>
          <cell r="J27237">
            <v>1.062</v>
          </cell>
        </row>
        <row r="27238">
          <cell r="F27238" t="str">
            <v>鱼形村山房头组</v>
          </cell>
          <cell r="G27238" t="str">
            <v>V819430421</v>
          </cell>
          <cell r="H27238">
            <v>0</v>
          </cell>
          <cell r="I27238">
            <v>0.446</v>
          </cell>
          <cell r="J27238">
            <v>0.446</v>
          </cell>
        </row>
        <row r="27239">
          <cell r="F27239" t="str">
            <v>寺松村老屋组</v>
          </cell>
          <cell r="G27239" t="str">
            <v>VK62430421</v>
          </cell>
          <cell r="H27239">
            <v>0</v>
          </cell>
          <cell r="I27239">
            <v>0.34</v>
          </cell>
          <cell r="J27239">
            <v>0.34</v>
          </cell>
        </row>
        <row r="27240">
          <cell r="F27240" t="str">
            <v>村部-兰玉塘</v>
          </cell>
          <cell r="G27240" t="str">
            <v>C302430421</v>
          </cell>
          <cell r="H27240">
            <v>1.505</v>
          </cell>
          <cell r="I27240">
            <v>2.3</v>
          </cell>
          <cell r="J27240">
            <v>0.795</v>
          </cell>
        </row>
        <row r="27241">
          <cell r="F27241" t="str">
            <v>村部-兰玉塘</v>
          </cell>
          <cell r="G27241" t="str">
            <v>C302430421</v>
          </cell>
          <cell r="H27241">
            <v>0.808</v>
          </cell>
          <cell r="I27241">
            <v>1.505</v>
          </cell>
          <cell r="J27241">
            <v>0.697</v>
          </cell>
        </row>
        <row r="27242">
          <cell r="F27242" t="str">
            <v>下皓-学校</v>
          </cell>
          <cell r="G27242" t="str">
            <v>C324430421</v>
          </cell>
          <cell r="H27242">
            <v>0.999</v>
          </cell>
          <cell r="I27242">
            <v>1.484</v>
          </cell>
          <cell r="J27242">
            <v>0.485</v>
          </cell>
        </row>
        <row r="27243">
          <cell r="F27243" t="str">
            <v>虎形山-湘潭县青山镇群强</v>
          </cell>
          <cell r="G27243" t="str">
            <v>C131430423</v>
          </cell>
          <cell r="H27243">
            <v>3.95</v>
          </cell>
          <cell r="I27243">
            <v>4.216</v>
          </cell>
          <cell r="J27243">
            <v>0.266</v>
          </cell>
        </row>
        <row r="27244">
          <cell r="F27244" t="str">
            <v>东亮小学-毛木</v>
          </cell>
          <cell r="G27244" t="str">
            <v>C04A430421</v>
          </cell>
          <cell r="H27244">
            <v>1.302</v>
          </cell>
          <cell r="I27244">
            <v>1.722</v>
          </cell>
          <cell r="J27244">
            <v>0.42</v>
          </cell>
        </row>
        <row r="27245">
          <cell r="F27245" t="str">
            <v>湘西村大交组</v>
          </cell>
          <cell r="G27245" t="str">
            <v>VE43430421</v>
          </cell>
          <cell r="H27245">
            <v>0</v>
          </cell>
          <cell r="I27245">
            <v>0.375</v>
          </cell>
          <cell r="J27245">
            <v>0.375</v>
          </cell>
        </row>
        <row r="27246">
          <cell r="F27246" t="str">
            <v>东亮小学-毛木</v>
          </cell>
          <cell r="G27246" t="str">
            <v>C04A430421</v>
          </cell>
          <cell r="H27246">
            <v>0</v>
          </cell>
          <cell r="I27246">
            <v>1.284</v>
          </cell>
          <cell r="J27246">
            <v>1.284</v>
          </cell>
        </row>
        <row r="27247">
          <cell r="F27247" t="str">
            <v>金玉堂-金玉堂</v>
          </cell>
          <cell r="G27247" t="str">
            <v>C637430421</v>
          </cell>
          <cell r="H27247">
            <v>0.574</v>
          </cell>
          <cell r="I27247">
            <v>1.186</v>
          </cell>
          <cell r="J27247">
            <v>0.612</v>
          </cell>
        </row>
        <row r="27248">
          <cell r="F27248" t="str">
            <v>福兴-增佳</v>
          </cell>
          <cell r="G27248" t="str">
            <v>C84B430421</v>
          </cell>
          <cell r="H27248">
            <v>0</v>
          </cell>
          <cell r="I27248">
            <v>1.289</v>
          </cell>
          <cell r="J27248">
            <v>1.289</v>
          </cell>
        </row>
        <row r="27249">
          <cell r="F27249" t="str">
            <v>高冲村礼子组</v>
          </cell>
          <cell r="G27249" t="str">
            <v>VC89430421</v>
          </cell>
          <cell r="H27249">
            <v>0</v>
          </cell>
          <cell r="I27249">
            <v>0.578</v>
          </cell>
          <cell r="J27249">
            <v>0.578</v>
          </cell>
        </row>
        <row r="27250">
          <cell r="F27250" t="str">
            <v>高冲村贷家组</v>
          </cell>
          <cell r="G27250" t="str">
            <v>VC91430421</v>
          </cell>
          <cell r="H27250">
            <v>0</v>
          </cell>
          <cell r="I27250">
            <v>0.263</v>
          </cell>
          <cell r="J27250">
            <v>0.263</v>
          </cell>
        </row>
        <row r="27251">
          <cell r="F27251" t="str">
            <v>高汉村许家组至木山村</v>
          </cell>
          <cell r="G27251" t="str">
            <v>CW97430421</v>
          </cell>
          <cell r="H27251">
            <v>0</v>
          </cell>
          <cell r="I27251">
            <v>0.301</v>
          </cell>
          <cell r="J27251">
            <v>0.301</v>
          </cell>
        </row>
        <row r="27252">
          <cell r="F27252" t="str">
            <v>何隆庙村红旗组</v>
          </cell>
          <cell r="G27252" t="str">
            <v>VD50430421</v>
          </cell>
          <cell r="H27252">
            <v>0</v>
          </cell>
          <cell r="I27252">
            <v>0.808</v>
          </cell>
          <cell r="J27252">
            <v>0.808</v>
          </cell>
        </row>
        <row r="27253">
          <cell r="F27253" t="str">
            <v>花桥村高原组</v>
          </cell>
          <cell r="G27253" t="str">
            <v>VD38430421</v>
          </cell>
          <cell r="H27253">
            <v>0</v>
          </cell>
          <cell r="I27253">
            <v>0.276</v>
          </cell>
          <cell r="J27253">
            <v>0.276</v>
          </cell>
        </row>
        <row r="27254">
          <cell r="F27254" t="str">
            <v>花桥村寿柏组</v>
          </cell>
          <cell r="G27254" t="str">
            <v>VD40430421</v>
          </cell>
          <cell r="H27254">
            <v>0</v>
          </cell>
          <cell r="I27254">
            <v>0.378</v>
          </cell>
          <cell r="J27254">
            <v>0.378</v>
          </cell>
        </row>
        <row r="27255">
          <cell r="F27255" t="str">
            <v>黄龙村田方组</v>
          </cell>
          <cell r="G27255" t="str">
            <v>VC54430421</v>
          </cell>
          <cell r="H27255">
            <v>0</v>
          </cell>
          <cell r="I27255">
            <v>0.435</v>
          </cell>
          <cell r="J27255">
            <v>0.435</v>
          </cell>
        </row>
        <row r="27256">
          <cell r="F27256" t="str">
            <v>界西村双龙组</v>
          </cell>
          <cell r="G27256" t="str">
            <v>VD68430421</v>
          </cell>
          <cell r="H27256">
            <v>0</v>
          </cell>
          <cell r="I27256">
            <v>0.741</v>
          </cell>
          <cell r="J27256">
            <v>0.741</v>
          </cell>
        </row>
        <row r="27257">
          <cell r="F27257" t="str">
            <v>界西村西村组</v>
          </cell>
          <cell r="G27257" t="str">
            <v>VD71430421</v>
          </cell>
          <cell r="H27257">
            <v>0</v>
          </cell>
          <cell r="I27257">
            <v>1.088</v>
          </cell>
          <cell r="J27257">
            <v>1.088</v>
          </cell>
        </row>
        <row r="27258">
          <cell r="F27258" t="str">
            <v>九江村陈家组</v>
          </cell>
          <cell r="G27258" t="str">
            <v>VE86430421</v>
          </cell>
          <cell r="H27258">
            <v>0</v>
          </cell>
          <cell r="I27258">
            <v>0.443</v>
          </cell>
          <cell r="J27258">
            <v>0.443</v>
          </cell>
        </row>
        <row r="27259">
          <cell r="F27259" t="str">
            <v>龙虎村自立组</v>
          </cell>
          <cell r="G27259" t="str">
            <v>VD04430421</v>
          </cell>
          <cell r="H27259">
            <v>0</v>
          </cell>
          <cell r="I27259">
            <v>0.691</v>
          </cell>
          <cell r="J27259">
            <v>0.691</v>
          </cell>
        </row>
        <row r="27260">
          <cell r="F27260" t="str">
            <v>龙虎村槐英组</v>
          </cell>
          <cell r="G27260" t="str">
            <v>VD07430421</v>
          </cell>
          <cell r="H27260">
            <v>0</v>
          </cell>
          <cell r="I27260">
            <v>0.516</v>
          </cell>
          <cell r="J27260">
            <v>0.516</v>
          </cell>
        </row>
        <row r="27261">
          <cell r="F27261" t="str">
            <v>龙虎村修竹组</v>
          </cell>
          <cell r="G27261" t="str">
            <v>VD13430421</v>
          </cell>
          <cell r="H27261">
            <v>0</v>
          </cell>
          <cell r="I27261">
            <v>0.378</v>
          </cell>
          <cell r="J27261">
            <v>0.378</v>
          </cell>
        </row>
        <row r="27262">
          <cell r="F27262" t="str">
            <v>龙虎村大胜组</v>
          </cell>
          <cell r="G27262" t="str">
            <v>VD16430421</v>
          </cell>
          <cell r="H27262">
            <v>0</v>
          </cell>
          <cell r="I27262">
            <v>0.487</v>
          </cell>
          <cell r="J27262">
            <v>0.487</v>
          </cell>
        </row>
        <row r="27263">
          <cell r="F27263" t="str">
            <v>龙虎-东亮小学</v>
          </cell>
          <cell r="G27263" t="str">
            <v>C55A430421</v>
          </cell>
          <cell r="H27263">
            <v>0</v>
          </cell>
          <cell r="I27263">
            <v>1.201</v>
          </cell>
          <cell r="J27263">
            <v>1.201</v>
          </cell>
        </row>
        <row r="27264">
          <cell r="F27264" t="str">
            <v>畔塘村－庙塘村</v>
          </cell>
          <cell r="G27264" t="str">
            <v>CT81430421</v>
          </cell>
          <cell r="H27264">
            <v>0</v>
          </cell>
          <cell r="I27264">
            <v>0.692</v>
          </cell>
          <cell r="J27264">
            <v>0.692</v>
          </cell>
        </row>
        <row r="27265">
          <cell r="F27265" t="str">
            <v>前进村仰福组</v>
          </cell>
          <cell r="G27265" t="str">
            <v>VB85430421</v>
          </cell>
          <cell r="H27265">
            <v>0</v>
          </cell>
          <cell r="I27265">
            <v>0.314</v>
          </cell>
          <cell r="J27265">
            <v>0.314</v>
          </cell>
        </row>
        <row r="27266">
          <cell r="F27266" t="str">
            <v>前进村会上组</v>
          </cell>
          <cell r="G27266" t="str">
            <v>VB88430421</v>
          </cell>
          <cell r="H27266">
            <v>0</v>
          </cell>
          <cell r="I27266">
            <v>0.395</v>
          </cell>
          <cell r="J27266">
            <v>0.395</v>
          </cell>
        </row>
        <row r="27267">
          <cell r="F27267" t="str">
            <v>青草亭村新上组</v>
          </cell>
          <cell r="G27267" t="str">
            <v>VC79430421</v>
          </cell>
          <cell r="H27267">
            <v>0</v>
          </cell>
          <cell r="I27267">
            <v>0.933</v>
          </cell>
          <cell r="J27267">
            <v>0.933</v>
          </cell>
        </row>
        <row r="27268">
          <cell r="F27268" t="str">
            <v>清水村王关组</v>
          </cell>
          <cell r="G27268" t="str">
            <v>VN07430421</v>
          </cell>
          <cell r="H27268">
            <v>0</v>
          </cell>
          <cell r="I27268">
            <v>0.591</v>
          </cell>
          <cell r="J27268">
            <v>0.591</v>
          </cell>
        </row>
        <row r="27269">
          <cell r="F27269" t="str">
            <v>主头铺-大头</v>
          </cell>
          <cell r="G27269" t="str">
            <v>C122430421</v>
          </cell>
          <cell r="H27269">
            <v>2.771</v>
          </cell>
          <cell r="I27269">
            <v>3.092</v>
          </cell>
          <cell r="J27269">
            <v>0.321</v>
          </cell>
        </row>
        <row r="27270">
          <cell r="F27270" t="str">
            <v>仁里村敬宗组</v>
          </cell>
          <cell r="G27270" t="str">
            <v>V003430421</v>
          </cell>
          <cell r="H27270">
            <v>0</v>
          </cell>
          <cell r="I27270">
            <v>0.997</v>
          </cell>
          <cell r="J27270">
            <v>0.997</v>
          </cell>
        </row>
        <row r="27271">
          <cell r="F27271" t="str">
            <v>仁里村桃梓组</v>
          </cell>
          <cell r="G27271" t="str">
            <v>VB99430421</v>
          </cell>
          <cell r="H27271">
            <v>0</v>
          </cell>
          <cell r="I27271">
            <v>0.244</v>
          </cell>
          <cell r="J27271">
            <v>0.244</v>
          </cell>
        </row>
        <row r="27272">
          <cell r="F27272" t="str">
            <v>赛桥村赛桥组</v>
          </cell>
          <cell r="G27272" t="str">
            <v>C82B430421</v>
          </cell>
          <cell r="H27272">
            <v>0</v>
          </cell>
          <cell r="I27272">
            <v>0.216</v>
          </cell>
          <cell r="J27272">
            <v>0.216</v>
          </cell>
        </row>
        <row r="27273">
          <cell r="F27273" t="str">
            <v>赛桥村甘冲组</v>
          </cell>
          <cell r="G27273" t="str">
            <v>VN27430421</v>
          </cell>
          <cell r="H27273">
            <v>0</v>
          </cell>
          <cell r="I27273">
            <v>0.958</v>
          </cell>
          <cell r="J27273">
            <v>0.958</v>
          </cell>
        </row>
        <row r="27274">
          <cell r="F27274" t="str">
            <v>枣子坪-白露堂</v>
          </cell>
          <cell r="G27274" t="str">
            <v>C035430421</v>
          </cell>
          <cell r="H27274">
            <v>0.685</v>
          </cell>
          <cell r="I27274">
            <v>1.69</v>
          </cell>
          <cell r="J27274">
            <v>1.005</v>
          </cell>
        </row>
        <row r="27275">
          <cell r="F27275" t="str">
            <v>双东村大塘组</v>
          </cell>
          <cell r="G27275" t="str">
            <v>VE69430421</v>
          </cell>
          <cell r="H27275">
            <v>0</v>
          </cell>
          <cell r="I27275">
            <v>0.484</v>
          </cell>
          <cell r="J27275">
            <v>0.484</v>
          </cell>
        </row>
        <row r="27276">
          <cell r="F27276" t="str">
            <v>双龙村化龙组</v>
          </cell>
          <cell r="G27276" t="str">
            <v>VC62430421</v>
          </cell>
          <cell r="H27276">
            <v>0</v>
          </cell>
          <cell r="I27276">
            <v>0.264</v>
          </cell>
          <cell r="J27276">
            <v>0.264</v>
          </cell>
        </row>
        <row r="27277">
          <cell r="F27277" t="str">
            <v>双龙村毛岭组</v>
          </cell>
          <cell r="G27277" t="str">
            <v>VC66430421</v>
          </cell>
          <cell r="H27277">
            <v>0</v>
          </cell>
          <cell r="I27277">
            <v>0.754</v>
          </cell>
          <cell r="J27277">
            <v>0.754</v>
          </cell>
        </row>
        <row r="27278">
          <cell r="F27278" t="str">
            <v>双龙村石宝组</v>
          </cell>
          <cell r="G27278" t="str">
            <v>VC68430421</v>
          </cell>
          <cell r="H27278">
            <v>0</v>
          </cell>
          <cell r="I27278">
            <v>0.805</v>
          </cell>
          <cell r="J27278">
            <v>0.805</v>
          </cell>
        </row>
        <row r="27279">
          <cell r="F27279" t="str">
            <v>开周-咸宜</v>
          </cell>
          <cell r="G27279" t="str">
            <v>C649430421</v>
          </cell>
          <cell r="H27279">
            <v>0</v>
          </cell>
          <cell r="I27279">
            <v>1.598</v>
          </cell>
          <cell r="J27279">
            <v>1.598</v>
          </cell>
        </row>
        <row r="27280">
          <cell r="F27280" t="str">
            <v>合中村和平组</v>
          </cell>
          <cell r="G27280" t="str">
            <v>VC29430421</v>
          </cell>
          <cell r="H27280">
            <v>0</v>
          </cell>
          <cell r="I27280">
            <v>0.307</v>
          </cell>
          <cell r="J27280">
            <v>0.307</v>
          </cell>
        </row>
        <row r="27281">
          <cell r="F27281" t="str">
            <v>合中村玉堂组</v>
          </cell>
          <cell r="G27281" t="str">
            <v>VC33430421</v>
          </cell>
          <cell r="H27281">
            <v>0</v>
          </cell>
          <cell r="I27281">
            <v>0.531</v>
          </cell>
          <cell r="J27281">
            <v>0.531</v>
          </cell>
        </row>
        <row r="27282">
          <cell r="F27282" t="str">
            <v>合中村孝友组</v>
          </cell>
          <cell r="G27282" t="str">
            <v>VC34430421</v>
          </cell>
          <cell r="H27282">
            <v>0</v>
          </cell>
          <cell r="I27282">
            <v>0.389</v>
          </cell>
          <cell r="J27282">
            <v>0.389</v>
          </cell>
        </row>
        <row r="27283">
          <cell r="F27283" t="str">
            <v>枣子坪-白露堂</v>
          </cell>
          <cell r="G27283" t="str">
            <v>C035430421</v>
          </cell>
          <cell r="H27283">
            <v>0</v>
          </cell>
          <cell r="I27283">
            <v>0.685</v>
          </cell>
          <cell r="J27283">
            <v>0.685</v>
          </cell>
        </row>
        <row r="27284">
          <cell r="F27284" t="str">
            <v>湘西村堪塘组</v>
          </cell>
          <cell r="G27284" t="str">
            <v>VE47430421</v>
          </cell>
          <cell r="H27284">
            <v>0</v>
          </cell>
          <cell r="I27284">
            <v>0.304</v>
          </cell>
          <cell r="J27284">
            <v>0.304</v>
          </cell>
        </row>
        <row r="27285">
          <cell r="F27285" t="str">
            <v>阳亭村石角组</v>
          </cell>
          <cell r="G27285" t="str">
            <v>VD91430421</v>
          </cell>
          <cell r="H27285">
            <v>0</v>
          </cell>
          <cell r="I27285">
            <v>0.549</v>
          </cell>
          <cell r="J27285">
            <v>0.549</v>
          </cell>
        </row>
        <row r="27286">
          <cell r="F27286" t="str">
            <v>晓塘村红元组</v>
          </cell>
          <cell r="G27286" t="str">
            <v>VD96430421</v>
          </cell>
          <cell r="H27286">
            <v>0</v>
          </cell>
          <cell r="I27286">
            <v>0.317</v>
          </cell>
          <cell r="J27286">
            <v>0.317</v>
          </cell>
        </row>
        <row r="27287">
          <cell r="F27287" t="str">
            <v>晓塘村-S245</v>
          </cell>
          <cell r="G27287" t="str">
            <v>Y070430421</v>
          </cell>
          <cell r="H27287">
            <v>0</v>
          </cell>
          <cell r="I27287">
            <v>0.686</v>
          </cell>
          <cell r="J27287">
            <v>0.686</v>
          </cell>
        </row>
        <row r="27288">
          <cell r="F27288" t="str">
            <v>明德-明德</v>
          </cell>
          <cell r="G27288" t="str">
            <v>C81A430421</v>
          </cell>
          <cell r="H27288">
            <v>0</v>
          </cell>
          <cell r="I27288">
            <v>0.801</v>
          </cell>
          <cell r="J27288">
            <v>0.801</v>
          </cell>
        </row>
        <row r="27289">
          <cell r="F27289" t="str">
            <v>星星村新屋组</v>
          </cell>
          <cell r="G27289" t="str">
            <v>VE08430421</v>
          </cell>
          <cell r="H27289">
            <v>0</v>
          </cell>
          <cell r="I27289">
            <v>1.014</v>
          </cell>
          <cell r="J27289">
            <v>1.014</v>
          </cell>
        </row>
        <row r="27290">
          <cell r="F27290" t="str">
            <v>井文-井文</v>
          </cell>
          <cell r="G27290" t="str">
            <v>C972430421</v>
          </cell>
          <cell r="H27290">
            <v>0.675</v>
          </cell>
          <cell r="I27290">
            <v>1.255</v>
          </cell>
          <cell r="J27290">
            <v>0.58</v>
          </cell>
        </row>
        <row r="27291">
          <cell r="F27291" t="str">
            <v>形塘村雷祖组</v>
          </cell>
          <cell r="G27291" t="str">
            <v>VE07430421</v>
          </cell>
          <cell r="H27291">
            <v>0</v>
          </cell>
          <cell r="I27291">
            <v>0.427</v>
          </cell>
          <cell r="J27291">
            <v>0.427</v>
          </cell>
        </row>
        <row r="27292">
          <cell r="F27292" t="str">
            <v>竹山湾-竹山湾</v>
          </cell>
          <cell r="G27292" t="str">
            <v>C045430421</v>
          </cell>
          <cell r="H27292">
            <v>1.042</v>
          </cell>
          <cell r="I27292">
            <v>1.623</v>
          </cell>
          <cell r="J27292">
            <v>0.581</v>
          </cell>
        </row>
        <row r="27293">
          <cell r="F27293" t="str">
            <v>梅子-梅子</v>
          </cell>
          <cell r="G27293" t="str">
            <v>C675430421</v>
          </cell>
          <cell r="H27293">
            <v>0.225</v>
          </cell>
          <cell r="I27293">
            <v>2.121</v>
          </cell>
          <cell r="J27293">
            <v>1.896</v>
          </cell>
        </row>
        <row r="27294">
          <cell r="F27294" t="str">
            <v>阳亭村显宗组至村道口</v>
          </cell>
          <cell r="G27294" t="str">
            <v>CX01430421</v>
          </cell>
          <cell r="H27294">
            <v>0</v>
          </cell>
          <cell r="I27294">
            <v>0.97</v>
          </cell>
          <cell r="J27294">
            <v>0.97</v>
          </cell>
        </row>
        <row r="27295">
          <cell r="F27295" t="str">
            <v>阳亭村阳亭组</v>
          </cell>
          <cell r="G27295" t="str">
            <v>VD88430421</v>
          </cell>
          <cell r="H27295">
            <v>0</v>
          </cell>
          <cell r="I27295">
            <v>0.311</v>
          </cell>
          <cell r="J27295">
            <v>0.311</v>
          </cell>
        </row>
        <row r="27296">
          <cell r="F27296" t="str">
            <v>阳亭村石角组</v>
          </cell>
          <cell r="G27296" t="str">
            <v>VD91430421</v>
          </cell>
          <cell r="H27296">
            <v>0</v>
          </cell>
          <cell r="I27296">
            <v>1.002</v>
          </cell>
          <cell r="J27296">
            <v>1.002</v>
          </cell>
        </row>
        <row r="27297">
          <cell r="F27297" t="str">
            <v>永兴-松英</v>
          </cell>
          <cell r="G27297" t="str">
            <v>C976430421</v>
          </cell>
          <cell r="H27297">
            <v>0.417</v>
          </cell>
          <cell r="I27297">
            <v>0.897</v>
          </cell>
          <cell r="J27297">
            <v>0.48</v>
          </cell>
        </row>
        <row r="27298">
          <cell r="F27298" t="str">
            <v>金玉堂-金玉堂</v>
          </cell>
          <cell r="G27298" t="str">
            <v>C637430421</v>
          </cell>
          <cell r="H27298">
            <v>0</v>
          </cell>
          <cell r="I27298">
            <v>0.574</v>
          </cell>
          <cell r="J27298">
            <v>0.574</v>
          </cell>
        </row>
        <row r="27299">
          <cell r="F27299" t="str">
            <v>金玉堂-金玉堂</v>
          </cell>
          <cell r="G27299" t="str">
            <v>C80A430421</v>
          </cell>
          <cell r="H27299">
            <v>0</v>
          </cell>
          <cell r="I27299">
            <v>0.083</v>
          </cell>
          <cell r="J27299">
            <v>0.083</v>
          </cell>
        </row>
        <row r="27300">
          <cell r="F27300" t="str">
            <v>张木塘-张木塘</v>
          </cell>
          <cell r="G27300" t="str">
            <v>C85B430421</v>
          </cell>
          <cell r="H27300">
            <v>0.762</v>
          </cell>
          <cell r="I27300">
            <v>1.15</v>
          </cell>
          <cell r="J27300">
            <v>0.388</v>
          </cell>
        </row>
        <row r="27301">
          <cell r="F27301" t="str">
            <v>召田村田心组</v>
          </cell>
          <cell r="G27301" t="str">
            <v>VC71430421</v>
          </cell>
          <cell r="H27301">
            <v>0</v>
          </cell>
          <cell r="I27301">
            <v>0.31</v>
          </cell>
          <cell r="J27301">
            <v>0.31</v>
          </cell>
        </row>
        <row r="27302">
          <cell r="F27302" t="str">
            <v>召田村黄双组</v>
          </cell>
          <cell r="G27302" t="str">
            <v>VC73430421</v>
          </cell>
          <cell r="H27302">
            <v>0</v>
          </cell>
          <cell r="I27302">
            <v>0.399</v>
          </cell>
          <cell r="J27302">
            <v>0.399</v>
          </cell>
        </row>
        <row r="27303">
          <cell r="F27303" t="str">
            <v>召田村金玉组</v>
          </cell>
          <cell r="G27303" t="str">
            <v>VC75430421</v>
          </cell>
          <cell r="H27303">
            <v>0</v>
          </cell>
          <cell r="I27303">
            <v>0.404</v>
          </cell>
          <cell r="J27303">
            <v>0.404</v>
          </cell>
        </row>
        <row r="27304">
          <cell r="F27304" t="str">
            <v>竹花村-湘西村</v>
          </cell>
          <cell r="G27304" t="str">
            <v>CX35430421</v>
          </cell>
          <cell r="H27304">
            <v>0</v>
          </cell>
          <cell r="I27304">
            <v>0.44</v>
          </cell>
          <cell r="J27304">
            <v>0.44</v>
          </cell>
        </row>
        <row r="27305">
          <cell r="F27305" t="str">
            <v>主堂-主堂</v>
          </cell>
          <cell r="G27305" t="str">
            <v>C973430421</v>
          </cell>
          <cell r="H27305">
            <v>0</v>
          </cell>
          <cell r="I27305">
            <v>0.48</v>
          </cell>
          <cell r="J27305">
            <v>0.48</v>
          </cell>
        </row>
        <row r="27306">
          <cell r="F27306" t="str">
            <v>主堂村阳克组</v>
          </cell>
          <cell r="G27306" t="str">
            <v>VD81430421</v>
          </cell>
          <cell r="H27306">
            <v>0</v>
          </cell>
          <cell r="I27306">
            <v>0.244</v>
          </cell>
          <cell r="J27306">
            <v>0.244</v>
          </cell>
        </row>
        <row r="27307">
          <cell r="F27307" t="str">
            <v>主堂村合普组</v>
          </cell>
          <cell r="G27307" t="str">
            <v>VD84430421</v>
          </cell>
          <cell r="H27307">
            <v>0</v>
          </cell>
          <cell r="I27307">
            <v>0.666</v>
          </cell>
          <cell r="J27307">
            <v>0.666</v>
          </cell>
        </row>
        <row r="27308">
          <cell r="F27308" t="str">
            <v>白洋村王湾组</v>
          </cell>
          <cell r="G27308" t="str">
            <v>VTH9430421</v>
          </cell>
          <cell r="H27308">
            <v>0</v>
          </cell>
          <cell r="I27308">
            <v>0.706</v>
          </cell>
          <cell r="J27308">
            <v>0.706</v>
          </cell>
        </row>
        <row r="27309">
          <cell r="F27309" t="str">
            <v>茶园村北井组</v>
          </cell>
          <cell r="G27309" t="str">
            <v>VSQ9430421</v>
          </cell>
          <cell r="H27309">
            <v>0</v>
          </cell>
          <cell r="I27309">
            <v>0.561</v>
          </cell>
          <cell r="J27309">
            <v>0.561</v>
          </cell>
        </row>
        <row r="27310">
          <cell r="F27310" t="str">
            <v>茶园村马滩组</v>
          </cell>
          <cell r="G27310" t="str">
            <v>VSR1430421</v>
          </cell>
          <cell r="H27310">
            <v>0</v>
          </cell>
          <cell r="I27310">
            <v>0.345</v>
          </cell>
          <cell r="J27310">
            <v>0.345</v>
          </cell>
        </row>
        <row r="27311">
          <cell r="F27311" t="str">
            <v>永安村罗湾组</v>
          </cell>
          <cell r="G27311" t="str">
            <v>VSU1430421</v>
          </cell>
          <cell r="H27311">
            <v>0</v>
          </cell>
          <cell r="I27311">
            <v>0.448</v>
          </cell>
          <cell r="J27311">
            <v>0.448</v>
          </cell>
        </row>
        <row r="27312">
          <cell r="F27312" t="str">
            <v>大波村新坪组</v>
          </cell>
          <cell r="G27312" t="str">
            <v>VSV7430421</v>
          </cell>
          <cell r="H27312">
            <v>0</v>
          </cell>
          <cell r="I27312">
            <v>0.377</v>
          </cell>
          <cell r="J27312">
            <v>0.377</v>
          </cell>
        </row>
        <row r="27313">
          <cell r="F27313" t="str">
            <v>枫坳村朱木组</v>
          </cell>
          <cell r="G27313" t="str">
            <v>VSY2430421</v>
          </cell>
          <cell r="H27313">
            <v>0</v>
          </cell>
          <cell r="I27313">
            <v>0.36</v>
          </cell>
          <cell r="J27313">
            <v>0.36</v>
          </cell>
        </row>
        <row r="27314">
          <cell r="F27314" t="str">
            <v>枫坳村井塘组</v>
          </cell>
          <cell r="G27314" t="str">
            <v>VSY3430421</v>
          </cell>
          <cell r="H27314">
            <v>0</v>
          </cell>
          <cell r="I27314">
            <v>1.067</v>
          </cell>
          <cell r="J27314">
            <v>1.067</v>
          </cell>
        </row>
        <row r="27315">
          <cell r="F27315" t="str">
            <v>福民村大力组</v>
          </cell>
          <cell r="G27315" t="str">
            <v>VSM4430421</v>
          </cell>
          <cell r="H27315">
            <v>0</v>
          </cell>
          <cell r="I27315">
            <v>0.193</v>
          </cell>
          <cell r="J27315">
            <v>0.193</v>
          </cell>
        </row>
        <row r="27316">
          <cell r="F27316" t="str">
            <v>碧峰村周坪组</v>
          </cell>
          <cell r="G27316" t="str">
            <v>VTC4430421</v>
          </cell>
          <cell r="H27316">
            <v>0</v>
          </cell>
          <cell r="I27316">
            <v>1.518</v>
          </cell>
          <cell r="J27316">
            <v>1.518</v>
          </cell>
        </row>
        <row r="27317">
          <cell r="F27317" t="str">
            <v>碧峰村于波组</v>
          </cell>
          <cell r="G27317" t="str">
            <v>VTC5430421</v>
          </cell>
          <cell r="H27317">
            <v>0</v>
          </cell>
          <cell r="I27317">
            <v>0.417</v>
          </cell>
          <cell r="J27317">
            <v>0.417</v>
          </cell>
        </row>
        <row r="27318">
          <cell r="F27318" t="str">
            <v>高桥村蒋家组</v>
          </cell>
          <cell r="G27318" t="str">
            <v>VTE3430421</v>
          </cell>
          <cell r="H27318">
            <v>0</v>
          </cell>
          <cell r="I27318">
            <v>0.933</v>
          </cell>
          <cell r="J27318">
            <v>0.933</v>
          </cell>
        </row>
        <row r="27319">
          <cell r="F27319" t="str">
            <v>高桥村江东组</v>
          </cell>
          <cell r="G27319" t="str">
            <v>VTE4430421</v>
          </cell>
          <cell r="H27319">
            <v>0</v>
          </cell>
          <cell r="I27319">
            <v>0.903</v>
          </cell>
          <cell r="J27319">
            <v>0.903</v>
          </cell>
        </row>
        <row r="27320">
          <cell r="F27320" t="str">
            <v>鼓峰村松寿组</v>
          </cell>
          <cell r="G27320" t="str">
            <v>VSX3430421</v>
          </cell>
          <cell r="H27320">
            <v>0</v>
          </cell>
          <cell r="I27320">
            <v>0.461</v>
          </cell>
          <cell r="J27320">
            <v>0.461</v>
          </cell>
        </row>
        <row r="27321">
          <cell r="F27321" t="str">
            <v>鼓峰村梁祠组</v>
          </cell>
          <cell r="G27321" t="str">
            <v>VSX8430421</v>
          </cell>
          <cell r="H27321">
            <v>0</v>
          </cell>
          <cell r="I27321">
            <v>0.987</v>
          </cell>
          <cell r="J27321">
            <v>0.987</v>
          </cell>
        </row>
        <row r="27322">
          <cell r="F27322" t="str">
            <v>长冲组-王冲组</v>
          </cell>
          <cell r="G27322" t="str">
            <v>C894430421</v>
          </cell>
          <cell r="H27322">
            <v>0</v>
          </cell>
          <cell r="I27322">
            <v>1.716</v>
          </cell>
          <cell r="J27322">
            <v>1.716</v>
          </cell>
        </row>
        <row r="27323">
          <cell r="F27323" t="str">
            <v>管桥村维兴组</v>
          </cell>
          <cell r="G27323" t="str">
            <v>VTT1430421</v>
          </cell>
          <cell r="H27323">
            <v>0</v>
          </cell>
          <cell r="I27323">
            <v>0.246</v>
          </cell>
          <cell r="J27323">
            <v>0.246</v>
          </cell>
        </row>
        <row r="27324">
          <cell r="F27324" t="str">
            <v>管桥村长冲组</v>
          </cell>
          <cell r="G27324" t="str">
            <v>VTT5430421</v>
          </cell>
          <cell r="H27324">
            <v>0</v>
          </cell>
          <cell r="I27324">
            <v>0.426</v>
          </cell>
          <cell r="J27324">
            <v>0.426</v>
          </cell>
        </row>
        <row r="27325">
          <cell r="F27325" t="str">
            <v>龟石村中心组</v>
          </cell>
          <cell r="G27325" t="str">
            <v>VSJ9430421</v>
          </cell>
          <cell r="H27325">
            <v>0</v>
          </cell>
          <cell r="I27325">
            <v>0.992</v>
          </cell>
          <cell r="J27325">
            <v>0.992</v>
          </cell>
        </row>
        <row r="27326">
          <cell r="F27326" t="str">
            <v>龟石村老坳组</v>
          </cell>
          <cell r="G27326" t="str">
            <v>VSK4430421</v>
          </cell>
          <cell r="H27326">
            <v>0</v>
          </cell>
          <cell r="I27326">
            <v>0.477</v>
          </cell>
          <cell r="J27326">
            <v>0.477</v>
          </cell>
        </row>
        <row r="27327">
          <cell r="F27327" t="str">
            <v>龟石村红卫组</v>
          </cell>
          <cell r="G27327" t="str">
            <v>VSK6430421</v>
          </cell>
          <cell r="H27327">
            <v>0</v>
          </cell>
          <cell r="I27327">
            <v>0.363</v>
          </cell>
          <cell r="J27327">
            <v>0.363</v>
          </cell>
        </row>
        <row r="27328">
          <cell r="F27328" t="str">
            <v>吉庆-蒋老屋</v>
          </cell>
          <cell r="G27328" t="str">
            <v>C24C430421</v>
          </cell>
          <cell r="H27328">
            <v>0</v>
          </cell>
          <cell r="I27328">
            <v>0.974</v>
          </cell>
          <cell r="J27328">
            <v>0.974</v>
          </cell>
        </row>
        <row r="27329">
          <cell r="F27329" t="str">
            <v>洋溪村鸭陂组-和睦村</v>
          </cell>
          <cell r="G27329" t="str">
            <v>CT06430421</v>
          </cell>
          <cell r="H27329">
            <v>0</v>
          </cell>
          <cell r="I27329">
            <v>0.645</v>
          </cell>
          <cell r="J27329">
            <v>0.645</v>
          </cell>
        </row>
        <row r="27330">
          <cell r="F27330" t="str">
            <v>红安村木子组</v>
          </cell>
          <cell r="G27330" t="str">
            <v>VSG1430421</v>
          </cell>
          <cell r="H27330">
            <v>0</v>
          </cell>
          <cell r="I27330">
            <v>0.448</v>
          </cell>
          <cell r="J27330">
            <v>0.448</v>
          </cell>
        </row>
        <row r="27331">
          <cell r="F27331" t="str">
            <v>中渡村台上组</v>
          </cell>
          <cell r="G27331" t="str">
            <v>VSF9430421</v>
          </cell>
          <cell r="H27331">
            <v>0</v>
          </cell>
          <cell r="I27331">
            <v>0.251</v>
          </cell>
          <cell r="J27331">
            <v>0.251</v>
          </cell>
        </row>
        <row r="27332">
          <cell r="F27332" t="str">
            <v>联盟村万家组</v>
          </cell>
          <cell r="G27332" t="str">
            <v>VTG8430421</v>
          </cell>
          <cell r="H27332">
            <v>0</v>
          </cell>
          <cell r="I27332">
            <v>0.524</v>
          </cell>
          <cell r="J27332">
            <v>0.524</v>
          </cell>
        </row>
        <row r="27333">
          <cell r="F27333" t="str">
            <v>渣江镇三合村白坳组—三湖镇六一村交组组</v>
          </cell>
          <cell r="G27333" t="str">
            <v>CV57430421</v>
          </cell>
          <cell r="H27333">
            <v>0</v>
          </cell>
          <cell r="I27333">
            <v>0.37</v>
          </cell>
          <cell r="J27333">
            <v>0.37</v>
          </cell>
        </row>
        <row r="27334">
          <cell r="F27334" t="str">
            <v>六一村黄岭组</v>
          </cell>
          <cell r="G27334" t="str">
            <v>VTD5430421</v>
          </cell>
          <cell r="H27334">
            <v>0</v>
          </cell>
          <cell r="I27334">
            <v>0.243</v>
          </cell>
          <cell r="J27334">
            <v>0.243</v>
          </cell>
        </row>
        <row r="27335">
          <cell r="F27335" t="str">
            <v>南北村金子组</v>
          </cell>
          <cell r="G27335" t="str">
            <v>VTR5430421</v>
          </cell>
          <cell r="H27335">
            <v>0</v>
          </cell>
          <cell r="I27335">
            <v>0.456</v>
          </cell>
          <cell r="J27335">
            <v>0.456</v>
          </cell>
        </row>
        <row r="27336">
          <cell r="F27336" t="str">
            <v>南北村杏子组</v>
          </cell>
          <cell r="G27336" t="str">
            <v>VTR6430421</v>
          </cell>
          <cell r="H27336">
            <v>0</v>
          </cell>
          <cell r="I27336">
            <v>0.316</v>
          </cell>
          <cell r="J27336">
            <v>0.316</v>
          </cell>
        </row>
        <row r="27337">
          <cell r="F27337" t="str">
            <v>南北村杨梅组</v>
          </cell>
          <cell r="G27337" t="str">
            <v>VTR9430421</v>
          </cell>
          <cell r="H27337">
            <v>0</v>
          </cell>
          <cell r="I27337">
            <v>0.635</v>
          </cell>
          <cell r="J27337">
            <v>0.635</v>
          </cell>
        </row>
        <row r="27338">
          <cell r="F27338" t="str">
            <v>南北村赛英组</v>
          </cell>
          <cell r="G27338" t="str">
            <v>VTS2430421</v>
          </cell>
          <cell r="H27338">
            <v>0</v>
          </cell>
          <cell r="I27338">
            <v>2.042</v>
          </cell>
          <cell r="J27338">
            <v>2.042</v>
          </cell>
        </row>
        <row r="27339">
          <cell r="F27339" t="str">
            <v>平阳村平阳组</v>
          </cell>
          <cell r="G27339" t="str">
            <v>VSW8430421</v>
          </cell>
          <cell r="H27339">
            <v>0</v>
          </cell>
          <cell r="I27339">
            <v>0.368</v>
          </cell>
          <cell r="J27339">
            <v>0.368</v>
          </cell>
        </row>
        <row r="27340">
          <cell r="F27340" t="str">
            <v>全丰村王家岭组</v>
          </cell>
          <cell r="G27340" t="str">
            <v>VTK2430421</v>
          </cell>
          <cell r="H27340">
            <v>0</v>
          </cell>
          <cell r="I27340">
            <v>0.719</v>
          </cell>
          <cell r="J27340">
            <v>0.719</v>
          </cell>
        </row>
        <row r="27341">
          <cell r="F27341" t="str">
            <v>全丰村自冲组</v>
          </cell>
          <cell r="G27341" t="str">
            <v>VTK7430421</v>
          </cell>
          <cell r="H27341">
            <v>0</v>
          </cell>
          <cell r="I27341">
            <v>1.675</v>
          </cell>
          <cell r="J27341">
            <v>1.675</v>
          </cell>
        </row>
        <row r="27342">
          <cell r="F27342" t="str">
            <v>群力村苏坪组</v>
          </cell>
          <cell r="G27342" t="str">
            <v>VSH7430421</v>
          </cell>
          <cell r="H27342">
            <v>0</v>
          </cell>
          <cell r="I27342">
            <v>0.421</v>
          </cell>
          <cell r="J27342">
            <v>0.421</v>
          </cell>
        </row>
        <row r="27343">
          <cell r="F27343" t="str">
            <v>双丰村念洲组</v>
          </cell>
          <cell r="G27343" t="str">
            <v>VTP8430421</v>
          </cell>
          <cell r="H27343">
            <v>0</v>
          </cell>
          <cell r="I27343">
            <v>0.33</v>
          </cell>
          <cell r="J27343">
            <v>0.33</v>
          </cell>
        </row>
        <row r="27344">
          <cell r="F27344" t="str">
            <v>檀山村老屋组</v>
          </cell>
          <cell r="G27344" t="str">
            <v>VSQ2430421</v>
          </cell>
          <cell r="H27344">
            <v>0</v>
          </cell>
          <cell r="I27344">
            <v>0.311</v>
          </cell>
          <cell r="J27344">
            <v>0.311</v>
          </cell>
        </row>
        <row r="27345">
          <cell r="F27345" t="str">
            <v>文光村西冲组</v>
          </cell>
          <cell r="G27345" t="str">
            <v>VSJ6430421</v>
          </cell>
          <cell r="H27345">
            <v>0</v>
          </cell>
          <cell r="I27345">
            <v>0.948</v>
          </cell>
          <cell r="J27345">
            <v>0.948</v>
          </cell>
        </row>
        <row r="27346">
          <cell r="F27346" t="str">
            <v>新石村瓦屋组</v>
          </cell>
          <cell r="G27346" t="str">
            <v>VSJ7430421</v>
          </cell>
          <cell r="H27346">
            <v>0</v>
          </cell>
          <cell r="I27346">
            <v>1.385</v>
          </cell>
          <cell r="J27346">
            <v>1.385</v>
          </cell>
        </row>
        <row r="27347">
          <cell r="F27347" t="str">
            <v>五福村板山组</v>
          </cell>
          <cell r="G27347" t="str">
            <v>VTJ8430421</v>
          </cell>
          <cell r="H27347">
            <v>0</v>
          </cell>
          <cell r="I27347">
            <v>1.69</v>
          </cell>
          <cell r="J27347">
            <v>1.69</v>
          </cell>
        </row>
        <row r="27348">
          <cell r="F27348" t="str">
            <v>西冲村柳冲组</v>
          </cell>
          <cell r="G27348" t="str">
            <v>C58B430421</v>
          </cell>
          <cell r="H27348">
            <v>0</v>
          </cell>
          <cell r="I27348">
            <v>0.796</v>
          </cell>
          <cell r="J27348">
            <v>0.796</v>
          </cell>
        </row>
        <row r="27349">
          <cell r="F27349" t="str">
            <v>先锋村酬志组</v>
          </cell>
          <cell r="G27349" t="str">
            <v>VTA3430421</v>
          </cell>
          <cell r="H27349">
            <v>0</v>
          </cell>
          <cell r="I27349">
            <v>0.259</v>
          </cell>
          <cell r="J27349">
            <v>0.259</v>
          </cell>
        </row>
        <row r="27350">
          <cell r="F27350" t="str">
            <v>祥民村下甘组</v>
          </cell>
          <cell r="G27350" t="str">
            <v>VTB3430421</v>
          </cell>
          <cell r="H27350">
            <v>0</v>
          </cell>
          <cell r="I27350">
            <v>0.551</v>
          </cell>
          <cell r="J27350">
            <v>0.551</v>
          </cell>
        </row>
        <row r="27351">
          <cell r="F27351" t="str">
            <v>祥民村姚家组</v>
          </cell>
          <cell r="G27351" t="str">
            <v>VTB5430421</v>
          </cell>
          <cell r="H27351">
            <v>0</v>
          </cell>
          <cell r="I27351">
            <v>0.857</v>
          </cell>
          <cell r="J27351">
            <v>0.857</v>
          </cell>
        </row>
        <row r="27352">
          <cell r="F27352" t="str">
            <v>祥民村良冲组-碧峰村向阳组</v>
          </cell>
          <cell r="G27352" t="str">
            <v>VTC2430421</v>
          </cell>
          <cell r="H27352">
            <v>0</v>
          </cell>
          <cell r="I27352">
            <v>0.508</v>
          </cell>
          <cell r="J27352">
            <v>0.508</v>
          </cell>
        </row>
        <row r="27353">
          <cell r="F27353" t="str">
            <v>新进村中丫组</v>
          </cell>
          <cell r="G27353" t="str">
            <v>VTQ3430421</v>
          </cell>
          <cell r="H27353">
            <v>0</v>
          </cell>
          <cell r="I27353">
            <v>1.491</v>
          </cell>
          <cell r="J27353">
            <v>1.491</v>
          </cell>
        </row>
        <row r="27354">
          <cell r="F27354" t="str">
            <v>兴隆村益新组</v>
          </cell>
          <cell r="G27354" t="str">
            <v>VTD1430421</v>
          </cell>
          <cell r="H27354">
            <v>0</v>
          </cell>
          <cell r="I27354">
            <v>0.3</v>
          </cell>
          <cell r="J27354">
            <v>0.3</v>
          </cell>
        </row>
        <row r="27355">
          <cell r="F27355" t="str">
            <v>先锋村王塘组</v>
          </cell>
          <cell r="G27355" t="str">
            <v>VTA2430421</v>
          </cell>
          <cell r="H27355">
            <v>0</v>
          </cell>
          <cell r="I27355">
            <v>0.604</v>
          </cell>
          <cell r="J27355">
            <v>0.604</v>
          </cell>
        </row>
        <row r="27356">
          <cell r="F27356" t="str">
            <v>洋溪村大兴组</v>
          </cell>
          <cell r="G27356" t="str">
            <v>VTF4430421</v>
          </cell>
          <cell r="H27356">
            <v>0</v>
          </cell>
          <cell r="I27356">
            <v>0.502</v>
          </cell>
          <cell r="J27356">
            <v>0.502</v>
          </cell>
        </row>
        <row r="27357">
          <cell r="F27357" t="str">
            <v>洋溪村龙门组</v>
          </cell>
          <cell r="G27357" t="str">
            <v>VTF8430421</v>
          </cell>
          <cell r="H27357">
            <v>0</v>
          </cell>
          <cell r="I27357">
            <v>0.591</v>
          </cell>
          <cell r="J27357">
            <v>0.591</v>
          </cell>
        </row>
        <row r="27358">
          <cell r="F27358" t="str">
            <v>荫棠村新屋组</v>
          </cell>
          <cell r="G27358" t="str">
            <v>VST1430421</v>
          </cell>
          <cell r="H27358">
            <v>0</v>
          </cell>
          <cell r="I27358">
            <v>0.386</v>
          </cell>
          <cell r="J27358">
            <v>0.386</v>
          </cell>
        </row>
        <row r="27359">
          <cell r="F27359" t="str">
            <v>永安村罗湾组</v>
          </cell>
          <cell r="G27359" t="str">
            <v>VSU1430421</v>
          </cell>
          <cell r="H27359">
            <v>0</v>
          </cell>
          <cell r="I27359">
            <v>0.433</v>
          </cell>
          <cell r="J27359">
            <v>0.433</v>
          </cell>
        </row>
        <row r="27360">
          <cell r="F27360" t="str">
            <v>中渡村高塘组</v>
          </cell>
          <cell r="G27360" t="str">
            <v>VSF6430421</v>
          </cell>
          <cell r="H27360">
            <v>0</v>
          </cell>
          <cell r="I27360">
            <v>0.194</v>
          </cell>
          <cell r="J27360">
            <v>0.194</v>
          </cell>
        </row>
        <row r="27361">
          <cell r="F27361" t="str">
            <v>中渡村磡脚组</v>
          </cell>
          <cell r="G27361" t="str">
            <v>VSF8430421</v>
          </cell>
          <cell r="H27361">
            <v>0</v>
          </cell>
          <cell r="I27361">
            <v>0.271</v>
          </cell>
          <cell r="J27361">
            <v>0.271</v>
          </cell>
        </row>
        <row r="27362">
          <cell r="F27362" t="str">
            <v>中渡村台上组</v>
          </cell>
          <cell r="G27362" t="str">
            <v>VSF9430421</v>
          </cell>
          <cell r="H27362">
            <v>0</v>
          </cell>
          <cell r="I27362">
            <v>0.278</v>
          </cell>
          <cell r="J27362">
            <v>0.278</v>
          </cell>
        </row>
        <row r="27363">
          <cell r="F27363" t="str">
            <v>中湖村书元组</v>
          </cell>
          <cell r="G27363" t="str">
            <v>VSR4430421</v>
          </cell>
          <cell r="H27363">
            <v>0</v>
          </cell>
          <cell r="I27363">
            <v>0.27</v>
          </cell>
          <cell r="J27363">
            <v>0.27</v>
          </cell>
        </row>
        <row r="27364">
          <cell r="F27364" t="str">
            <v>中湖村湖东组</v>
          </cell>
          <cell r="G27364" t="str">
            <v>VSR7430421</v>
          </cell>
          <cell r="H27364">
            <v>0</v>
          </cell>
          <cell r="I27364">
            <v>0.47</v>
          </cell>
          <cell r="J27364">
            <v>0.47</v>
          </cell>
        </row>
        <row r="27365">
          <cell r="F27365" t="str">
            <v>中湖村反修组</v>
          </cell>
          <cell r="G27365" t="str">
            <v>VSS1430421</v>
          </cell>
          <cell r="H27365">
            <v>0</v>
          </cell>
          <cell r="I27365">
            <v>0.867</v>
          </cell>
          <cell r="J27365">
            <v>0.867</v>
          </cell>
        </row>
        <row r="27366">
          <cell r="F27366" t="str">
            <v>三湖镇先锋村－渣江镇洲上村秧子塘组</v>
          </cell>
          <cell r="G27366" t="str">
            <v>CX33430421</v>
          </cell>
          <cell r="H27366">
            <v>0</v>
          </cell>
          <cell r="I27366">
            <v>0.255</v>
          </cell>
          <cell r="J27366">
            <v>0.255</v>
          </cell>
        </row>
        <row r="27367">
          <cell r="F27367" t="str">
            <v>松山村-前进村</v>
          </cell>
          <cell r="G27367" t="str">
            <v>Y800430422</v>
          </cell>
          <cell r="H27367">
            <v>5.301</v>
          </cell>
          <cell r="I27367">
            <v>6.797</v>
          </cell>
          <cell r="J27367">
            <v>1.496</v>
          </cell>
        </row>
        <row r="27368">
          <cell r="F27368" t="str">
            <v>松山村-前进村</v>
          </cell>
          <cell r="G27368" t="str">
            <v>Y800430422</v>
          </cell>
          <cell r="H27368">
            <v>6.797</v>
          </cell>
          <cell r="I27368">
            <v>9.054</v>
          </cell>
          <cell r="J27368">
            <v>2.257</v>
          </cell>
        </row>
        <row r="27369">
          <cell r="G27369" t="str">
            <v>V000</v>
          </cell>
          <cell r="H27369">
            <v>0</v>
          </cell>
          <cell r="I27369">
            <v>0.288</v>
          </cell>
          <cell r="J27369">
            <v>0.288</v>
          </cell>
        </row>
        <row r="27370">
          <cell r="F27370" t="str">
            <v>松山村西湖组</v>
          </cell>
          <cell r="G27370" t="str">
            <v>V21D430421</v>
          </cell>
          <cell r="H27370">
            <v>0</v>
          </cell>
          <cell r="I27370">
            <v>0.201</v>
          </cell>
          <cell r="J27370">
            <v>0.201</v>
          </cell>
        </row>
        <row r="27371">
          <cell r="F27371" t="str">
            <v>石园村卫家组</v>
          </cell>
          <cell r="G27371" t="str">
            <v>V26C430421</v>
          </cell>
          <cell r="H27371">
            <v>0</v>
          </cell>
          <cell r="I27371">
            <v>1.012</v>
          </cell>
          <cell r="J27371">
            <v>1.012</v>
          </cell>
        </row>
        <row r="27372">
          <cell r="F27372" t="str">
            <v>白石园村带家组</v>
          </cell>
          <cell r="G27372" t="str">
            <v>V27B430421</v>
          </cell>
          <cell r="H27372">
            <v>0</v>
          </cell>
          <cell r="I27372">
            <v>0.599</v>
          </cell>
          <cell r="J27372">
            <v>0.599</v>
          </cell>
        </row>
        <row r="27373">
          <cell r="F27373" t="str">
            <v>石园村大王组</v>
          </cell>
          <cell r="G27373" t="str">
            <v>V27C430421</v>
          </cell>
          <cell r="H27373">
            <v>0</v>
          </cell>
          <cell r="I27373">
            <v>0.738</v>
          </cell>
          <cell r="J27373">
            <v>0.738</v>
          </cell>
        </row>
        <row r="27374">
          <cell r="F27374" t="str">
            <v>白石园村元山组</v>
          </cell>
          <cell r="G27374" t="str">
            <v>V29B430421</v>
          </cell>
          <cell r="H27374">
            <v>0</v>
          </cell>
          <cell r="I27374">
            <v>0.564</v>
          </cell>
          <cell r="J27374">
            <v>0.564</v>
          </cell>
        </row>
        <row r="27375">
          <cell r="F27375" t="str">
            <v>靛棚村石门组</v>
          </cell>
          <cell r="G27375" t="str">
            <v>V38B430421</v>
          </cell>
          <cell r="H27375">
            <v>0</v>
          </cell>
          <cell r="I27375">
            <v>0.291</v>
          </cell>
          <cell r="J27375">
            <v>0.291</v>
          </cell>
        </row>
        <row r="27376">
          <cell r="F27376" t="str">
            <v>荷叶村流子组</v>
          </cell>
          <cell r="G27376" t="str">
            <v>V32B430421</v>
          </cell>
          <cell r="H27376">
            <v>0</v>
          </cell>
          <cell r="I27376">
            <v>0.469</v>
          </cell>
          <cell r="J27376">
            <v>0.469</v>
          </cell>
        </row>
        <row r="27377">
          <cell r="F27377" t="str">
            <v>荷叶村大冲组</v>
          </cell>
          <cell r="G27377" t="str">
            <v>V37B430421</v>
          </cell>
          <cell r="H27377">
            <v>0</v>
          </cell>
          <cell r="I27377">
            <v>0.309</v>
          </cell>
          <cell r="J27377">
            <v>0.309</v>
          </cell>
        </row>
        <row r="27378">
          <cell r="F27378" t="str">
            <v>荷叶村凌角组</v>
          </cell>
          <cell r="G27378" t="str">
            <v>V38A430421</v>
          </cell>
          <cell r="H27378">
            <v>0</v>
          </cell>
          <cell r="I27378">
            <v>0.38</v>
          </cell>
          <cell r="J27378">
            <v>0.38</v>
          </cell>
        </row>
        <row r="27379">
          <cell r="F27379" t="str">
            <v>集福村下林桥组</v>
          </cell>
          <cell r="G27379" t="str">
            <v>V32G430421</v>
          </cell>
          <cell r="H27379">
            <v>0</v>
          </cell>
          <cell r="I27379">
            <v>0.631</v>
          </cell>
          <cell r="J27379">
            <v>0.631</v>
          </cell>
        </row>
        <row r="27380">
          <cell r="F27380" t="str">
            <v>集福村新路组</v>
          </cell>
          <cell r="G27380" t="str">
            <v>V39F430421</v>
          </cell>
          <cell r="H27380">
            <v>0</v>
          </cell>
          <cell r="I27380">
            <v>0.36</v>
          </cell>
          <cell r="J27380">
            <v>0.36</v>
          </cell>
        </row>
        <row r="27381">
          <cell r="F27381" t="str">
            <v>杉桥村黄竹山组</v>
          </cell>
          <cell r="G27381" t="str">
            <v>V28A430421</v>
          </cell>
          <cell r="H27381">
            <v>0</v>
          </cell>
          <cell r="I27381">
            <v>0.377</v>
          </cell>
          <cell r="J27381">
            <v>0.377</v>
          </cell>
        </row>
        <row r="27382">
          <cell r="F27382" t="str">
            <v>松山村福利组</v>
          </cell>
          <cell r="G27382" t="str">
            <v>V21D430421</v>
          </cell>
          <cell r="H27382">
            <v>0</v>
          </cell>
          <cell r="I27382">
            <v>0.566</v>
          </cell>
          <cell r="J27382">
            <v>0.566</v>
          </cell>
        </row>
        <row r="27383">
          <cell r="F27383" t="str">
            <v>杨桥村塆塘组</v>
          </cell>
          <cell r="G27383" t="str">
            <v>V16H430421</v>
          </cell>
          <cell r="H27383">
            <v>0</v>
          </cell>
          <cell r="I27383">
            <v>0.264</v>
          </cell>
          <cell r="J27383">
            <v>0.264</v>
          </cell>
        </row>
        <row r="27384">
          <cell r="F27384" t="str">
            <v>杨桥村张老屋组</v>
          </cell>
          <cell r="G27384" t="str">
            <v>V22G430421</v>
          </cell>
          <cell r="H27384">
            <v>0</v>
          </cell>
          <cell r="I27384">
            <v>0.657</v>
          </cell>
          <cell r="J27384">
            <v>0.657</v>
          </cell>
        </row>
        <row r="27385">
          <cell r="F27385" t="str">
            <v>白鹭村乐家组</v>
          </cell>
          <cell r="G27385" t="str">
            <v>V8T9430421</v>
          </cell>
          <cell r="H27385">
            <v>0</v>
          </cell>
          <cell r="I27385">
            <v>0.656</v>
          </cell>
          <cell r="J27385">
            <v>0.656</v>
          </cell>
        </row>
        <row r="27386">
          <cell r="F27386" t="str">
            <v>白芍村塘湾组</v>
          </cell>
          <cell r="G27386" t="str">
            <v>V1T3430421</v>
          </cell>
          <cell r="H27386">
            <v>0</v>
          </cell>
          <cell r="I27386">
            <v>1.041</v>
          </cell>
          <cell r="J27386">
            <v>1.041</v>
          </cell>
        </row>
        <row r="27387">
          <cell r="F27387" t="str">
            <v>白芍村老屋组</v>
          </cell>
          <cell r="G27387" t="str">
            <v>V1T5430421</v>
          </cell>
          <cell r="H27387">
            <v>0</v>
          </cell>
          <cell r="I27387">
            <v>0.76</v>
          </cell>
          <cell r="J27387">
            <v>0.76</v>
          </cell>
        </row>
        <row r="27388">
          <cell r="F27388" t="str">
            <v>白芍村毛屋组</v>
          </cell>
          <cell r="G27388" t="str">
            <v>V9S9430421</v>
          </cell>
          <cell r="H27388">
            <v>0</v>
          </cell>
          <cell r="I27388">
            <v>1.503</v>
          </cell>
          <cell r="J27388">
            <v>1.503</v>
          </cell>
        </row>
        <row r="27389">
          <cell r="F27389" t="str">
            <v>大里村洛阳组—泰祉村新屋组</v>
          </cell>
          <cell r="G27389" t="str">
            <v>CW16430421</v>
          </cell>
          <cell r="H27389">
            <v>0</v>
          </cell>
          <cell r="I27389">
            <v>1.936</v>
          </cell>
          <cell r="J27389">
            <v>1.936</v>
          </cell>
        </row>
        <row r="27390">
          <cell r="F27390" t="str">
            <v>大里村唐老屋组</v>
          </cell>
          <cell r="G27390" t="str">
            <v>V3V7430421</v>
          </cell>
          <cell r="H27390">
            <v>0</v>
          </cell>
          <cell r="I27390">
            <v>0.81</v>
          </cell>
          <cell r="J27390">
            <v>0.81</v>
          </cell>
        </row>
        <row r="27391">
          <cell r="F27391" t="str">
            <v>大里村唐祠组</v>
          </cell>
          <cell r="G27391" t="str">
            <v>V3V9430421</v>
          </cell>
          <cell r="H27391">
            <v>0</v>
          </cell>
          <cell r="I27391">
            <v>0.822</v>
          </cell>
          <cell r="J27391">
            <v>0.822</v>
          </cell>
        </row>
        <row r="27392">
          <cell r="F27392" t="str">
            <v>大里村陶老屋组</v>
          </cell>
          <cell r="G27392" t="str">
            <v>V4V1430421</v>
          </cell>
          <cell r="H27392">
            <v>0</v>
          </cell>
          <cell r="I27392">
            <v>0.566</v>
          </cell>
          <cell r="J27392">
            <v>0.566</v>
          </cell>
        </row>
        <row r="27393">
          <cell r="F27393" t="str">
            <v>大冲口-双河</v>
          </cell>
          <cell r="G27393" t="str">
            <v>C337430421</v>
          </cell>
          <cell r="H27393">
            <v>0.297</v>
          </cell>
          <cell r="I27393">
            <v>1.596</v>
          </cell>
          <cell r="J27393">
            <v>1.299</v>
          </cell>
        </row>
        <row r="27394">
          <cell r="F27394" t="str">
            <v>观音山村陶湾组</v>
          </cell>
          <cell r="G27394" t="str">
            <v>V5Q2430421</v>
          </cell>
          <cell r="H27394">
            <v>0</v>
          </cell>
          <cell r="I27394">
            <v>0.152</v>
          </cell>
          <cell r="J27394">
            <v>0.152</v>
          </cell>
        </row>
        <row r="27395">
          <cell r="F27395" t="str">
            <v>观音山村常冲组</v>
          </cell>
          <cell r="G27395" t="str">
            <v>V5Q4430421</v>
          </cell>
          <cell r="H27395">
            <v>0</v>
          </cell>
          <cell r="I27395">
            <v>1.39</v>
          </cell>
          <cell r="J27395">
            <v>1.39</v>
          </cell>
        </row>
        <row r="27396">
          <cell r="F27396" t="str">
            <v>黄门村黄门组</v>
          </cell>
          <cell r="G27396" t="str">
            <v>V9S6430421</v>
          </cell>
          <cell r="H27396">
            <v>0</v>
          </cell>
          <cell r="I27396">
            <v>0.255</v>
          </cell>
          <cell r="J27396">
            <v>0.255</v>
          </cell>
        </row>
        <row r="27397">
          <cell r="F27397" t="str">
            <v>黄门村小湾组</v>
          </cell>
          <cell r="G27397" t="str">
            <v>V9S7430421</v>
          </cell>
          <cell r="H27397">
            <v>0</v>
          </cell>
          <cell r="I27397">
            <v>0.475</v>
          </cell>
          <cell r="J27397">
            <v>0.475</v>
          </cell>
        </row>
        <row r="27398">
          <cell r="F27398" t="str">
            <v>湘琳村西冲组</v>
          </cell>
          <cell r="G27398" t="str">
            <v>V3R7430421</v>
          </cell>
          <cell r="H27398">
            <v>0</v>
          </cell>
          <cell r="I27398">
            <v>0.485</v>
          </cell>
          <cell r="J27398">
            <v>0.485</v>
          </cell>
        </row>
        <row r="27399">
          <cell r="F27399" t="str">
            <v>新冲-新屋</v>
          </cell>
          <cell r="G27399" t="str">
            <v>C856430421</v>
          </cell>
          <cell r="H27399">
            <v>0</v>
          </cell>
          <cell r="I27399">
            <v>0.751</v>
          </cell>
          <cell r="J27399">
            <v>0.751</v>
          </cell>
        </row>
        <row r="27400">
          <cell r="G27400" t="str">
            <v>V000</v>
          </cell>
          <cell r="H27400">
            <v>0</v>
          </cell>
          <cell r="I27400">
            <v>0.13</v>
          </cell>
          <cell r="J27400">
            <v>0.13</v>
          </cell>
        </row>
        <row r="27401">
          <cell r="F27401" t="str">
            <v>龙田村谭大屋组</v>
          </cell>
          <cell r="G27401" t="str">
            <v>V7S2430421</v>
          </cell>
          <cell r="H27401">
            <v>0</v>
          </cell>
          <cell r="I27401">
            <v>0.307</v>
          </cell>
          <cell r="J27401">
            <v>0.307</v>
          </cell>
        </row>
        <row r="27402">
          <cell r="F27402" t="str">
            <v>麻园村土桥组</v>
          </cell>
          <cell r="G27402" t="str">
            <v>V7V6430421</v>
          </cell>
          <cell r="H27402">
            <v>0</v>
          </cell>
          <cell r="I27402">
            <v>0.27</v>
          </cell>
          <cell r="J27402">
            <v>0.27</v>
          </cell>
        </row>
        <row r="27403">
          <cell r="F27403" t="str">
            <v>马骑村马骑组—上升村对皂组</v>
          </cell>
          <cell r="G27403" t="str">
            <v>CW07430421</v>
          </cell>
          <cell r="H27403">
            <v>0</v>
          </cell>
          <cell r="I27403">
            <v>1.748</v>
          </cell>
          <cell r="J27403">
            <v>1.748</v>
          </cell>
        </row>
        <row r="27404">
          <cell r="F27404" t="str">
            <v>梅树村瓦屋组</v>
          </cell>
          <cell r="G27404" t="str">
            <v>V2T4430421</v>
          </cell>
          <cell r="H27404">
            <v>0</v>
          </cell>
          <cell r="I27404">
            <v>0.178</v>
          </cell>
          <cell r="J27404">
            <v>0.178</v>
          </cell>
        </row>
        <row r="27405">
          <cell r="F27405" t="str">
            <v>明星村铭堂组</v>
          </cell>
          <cell r="G27405" t="str">
            <v>V7R5430421</v>
          </cell>
          <cell r="H27405">
            <v>0</v>
          </cell>
          <cell r="I27405">
            <v>0.569</v>
          </cell>
          <cell r="J27405">
            <v>0.569</v>
          </cell>
        </row>
        <row r="27406">
          <cell r="F27406" t="str">
            <v>明星村肖公组</v>
          </cell>
          <cell r="G27406" t="str">
            <v>V8R4430421</v>
          </cell>
          <cell r="H27406">
            <v>0</v>
          </cell>
          <cell r="I27406">
            <v>0.577</v>
          </cell>
          <cell r="J27406">
            <v>0.577</v>
          </cell>
        </row>
        <row r="27407">
          <cell r="F27407" t="str">
            <v>南阳村罗洲组—石市村董光组</v>
          </cell>
          <cell r="G27407" t="str">
            <v>CW01430421</v>
          </cell>
          <cell r="H27407">
            <v>0</v>
          </cell>
          <cell r="I27407">
            <v>0.782</v>
          </cell>
          <cell r="J27407">
            <v>0.782</v>
          </cell>
        </row>
        <row r="27408">
          <cell r="F27408" t="str">
            <v>南阳村柏树组—南阳村南阳组</v>
          </cell>
          <cell r="G27408" t="str">
            <v>CY10430421</v>
          </cell>
          <cell r="H27408">
            <v>0</v>
          </cell>
          <cell r="I27408">
            <v>0.472</v>
          </cell>
          <cell r="J27408">
            <v>0.472</v>
          </cell>
        </row>
        <row r="27409">
          <cell r="F27409" t="str">
            <v>农科村上乐组</v>
          </cell>
          <cell r="G27409" t="str">
            <v>V1U5430421</v>
          </cell>
          <cell r="H27409">
            <v>0</v>
          </cell>
          <cell r="I27409">
            <v>0.23</v>
          </cell>
          <cell r="J27409">
            <v>0.23</v>
          </cell>
        </row>
        <row r="27410">
          <cell r="F27410" t="str">
            <v>欧江村畔塘组</v>
          </cell>
          <cell r="G27410" t="str">
            <v>V5R3430421</v>
          </cell>
          <cell r="H27410">
            <v>0</v>
          </cell>
          <cell r="I27410">
            <v>0.444</v>
          </cell>
          <cell r="J27410">
            <v>0.444</v>
          </cell>
        </row>
        <row r="27411">
          <cell r="F27411" t="str">
            <v>石市镇庆余村谭湾组—双河村跳石组</v>
          </cell>
          <cell r="G27411" t="str">
            <v>CV97430421</v>
          </cell>
          <cell r="H27411">
            <v>0</v>
          </cell>
          <cell r="I27411">
            <v>0.751</v>
          </cell>
          <cell r="J27411">
            <v>0.751</v>
          </cell>
        </row>
        <row r="27412">
          <cell r="F27412" t="str">
            <v>庆余村祠堂组</v>
          </cell>
          <cell r="G27412" t="str">
            <v>V2R2430421</v>
          </cell>
          <cell r="H27412">
            <v>0</v>
          </cell>
          <cell r="I27412">
            <v>0.656</v>
          </cell>
          <cell r="J27412">
            <v>0.656</v>
          </cell>
        </row>
        <row r="27413">
          <cell r="F27413" t="str">
            <v>马颈-同古堂</v>
          </cell>
          <cell r="G27413" t="str">
            <v>C338430421</v>
          </cell>
          <cell r="H27413">
            <v>2.313</v>
          </cell>
          <cell r="I27413">
            <v>2.623</v>
          </cell>
          <cell r="J27413">
            <v>0.31</v>
          </cell>
        </row>
        <row r="27414">
          <cell r="F27414" t="str">
            <v>高屋组-余家湾</v>
          </cell>
          <cell r="G27414" t="str">
            <v>C24D430421</v>
          </cell>
          <cell r="H27414">
            <v>0</v>
          </cell>
          <cell r="I27414">
            <v>0.092</v>
          </cell>
          <cell r="J27414">
            <v>0.092</v>
          </cell>
        </row>
        <row r="27415">
          <cell r="F27415" t="str">
            <v>渣江镇同庆村杉二组—石市镇沙新村茶园组</v>
          </cell>
          <cell r="G27415" t="str">
            <v>CV61430421</v>
          </cell>
          <cell r="H27415">
            <v>0</v>
          </cell>
          <cell r="I27415">
            <v>1.151</v>
          </cell>
          <cell r="J27415">
            <v>1.151</v>
          </cell>
        </row>
        <row r="27416">
          <cell r="F27416" t="str">
            <v>石市镇张公堂村彭老屋组—沙新村杨木堂组</v>
          </cell>
          <cell r="G27416" t="str">
            <v>CW08430421</v>
          </cell>
          <cell r="H27416">
            <v>0</v>
          </cell>
          <cell r="I27416">
            <v>1.308</v>
          </cell>
          <cell r="J27416">
            <v>1.308</v>
          </cell>
        </row>
        <row r="27417">
          <cell r="F27417" t="str">
            <v>乌雅堂村胡雅组</v>
          </cell>
          <cell r="G27417" t="str">
            <v>V6F5430421</v>
          </cell>
          <cell r="H27417">
            <v>0</v>
          </cell>
          <cell r="I27417">
            <v>1.069</v>
          </cell>
          <cell r="J27417">
            <v>1.069</v>
          </cell>
        </row>
        <row r="27418">
          <cell r="F27418" t="str">
            <v>沙新村彭冲组</v>
          </cell>
          <cell r="G27418" t="str">
            <v>V6T7430421</v>
          </cell>
          <cell r="H27418">
            <v>0</v>
          </cell>
          <cell r="I27418">
            <v>0.517</v>
          </cell>
          <cell r="J27418">
            <v>0.517</v>
          </cell>
        </row>
        <row r="27419">
          <cell r="F27419" t="str">
            <v>上升村增冲组</v>
          </cell>
          <cell r="G27419" t="str">
            <v>V9T4430421</v>
          </cell>
          <cell r="H27419">
            <v>0</v>
          </cell>
          <cell r="I27419">
            <v>1.509</v>
          </cell>
          <cell r="J27419">
            <v>1.509</v>
          </cell>
        </row>
        <row r="27420">
          <cell r="F27420" t="str">
            <v>石市镇庆余村谭湾组—双河村跳石组</v>
          </cell>
          <cell r="G27420" t="str">
            <v>CV97430421</v>
          </cell>
          <cell r="H27420">
            <v>0</v>
          </cell>
          <cell r="I27420">
            <v>2.392</v>
          </cell>
          <cell r="J27420">
            <v>2.392</v>
          </cell>
        </row>
        <row r="27421">
          <cell r="F27421" t="str">
            <v>黄门村胡家组—塔山村大石组</v>
          </cell>
          <cell r="G27421" t="str">
            <v>CW06430421</v>
          </cell>
          <cell r="H27421">
            <v>0</v>
          </cell>
          <cell r="I27421">
            <v>0.628</v>
          </cell>
          <cell r="J27421">
            <v>0.628</v>
          </cell>
        </row>
        <row r="27422">
          <cell r="F27422" t="str">
            <v>塔山村划场组</v>
          </cell>
          <cell r="G27422" t="str">
            <v>V2S6430421</v>
          </cell>
          <cell r="H27422">
            <v>0</v>
          </cell>
          <cell r="I27422">
            <v>0.727</v>
          </cell>
          <cell r="J27422">
            <v>0.727</v>
          </cell>
        </row>
        <row r="27423">
          <cell r="F27423" t="str">
            <v>黄泥山组李冲组—太平桥村鲤鱼塘组</v>
          </cell>
          <cell r="G27423" t="str">
            <v>CW03430421</v>
          </cell>
          <cell r="H27423">
            <v>0</v>
          </cell>
          <cell r="I27423">
            <v>1.176</v>
          </cell>
          <cell r="J27423">
            <v>1.176</v>
          </cell>
        </row>
        <row r="27424">
          <cell r="F27424" t="str">
            <v>太平桥村福兴组</v>
          </cell>
          <cell r="G27424" t="str">
            <v>V5S6430421</v>
          </cell>
          <cell r="H27424">
            <v>0</v>
          </cell>
          <cell r="I27424">
            <v>0.469</v>
          </cell>
          <cell r="J27424">
            <v>0.469</v>
          </cell>
        </row>
        <row r="27425">
          <cell r="F27425" t="str">
            <v>三望冲村跃进组</v>
          </cell>
          <cell r="G27425" t="str">
            <v>V9R2430421</v>
          </cell>
          <cell r="H27425">
            <v>0</v>
          </cell>
          <cell r="I27425">
            <v>0.859</v>
          </cell>
          <cell r="J27425">
            <v>0.859</v>
          </cell>
        </row>
        <row r="27426">
          <cell r="F27426" t="str">
            <v>太清村罗坳组</v>
          </cell>
          <cell r="G27426" t="str">
            <v>V4R3430421</v>
          </cell>
          <cell r="H27426">
            <v>0</v>
          </cell>
          <cell r="I27426">
            <v>0.851</v>
          </cell>
          <cell r="J27426">
            <v>0.851</v>
          </cell>
        </row>
        <row r="27427">
          <cell r="F27427" t="str">
            <v>太清村河边组</v>
          </cell>
          <cell r="G27427" t="str">
            <v>V4R4430421</v>
          </cell>
          <cell r="H27427">
            <v>0</v>
          </cell>
          <cell r="I27427">
            <v>0.322</v>
          </cell>
          <cell r="J27427">
            <v>0.322</v>
          </cell>
        </row>
        <row r="27428">
          <cell r="F27428" t="str">
            <v>泰祉村三字组</v>
          </cell>
          <cell r="G27428" t="str">
            <v>V7V2430421</v>
          </cell>
          <cell r="H27428">
            <v>0</v>
          </cell>
          <cell r="I27428">
            <v>0.998</v>
          </cell>
          <cell r="J27428">
            <v>0.998</v>
          </cell>
        </row>
        <row r="27429">
          <cell r="F27429" t="str">
            <v>铁流村六门组</v>
          </cell>
          <cell r="G27429" t="str">
            <v>V6S5430421</v>
          </cell>
          <cell r="H27429">
            <v>0</v>
          </cell>
          <cell r="I27429">
            <v>0.804</v>
          </cell>
          <cell r="J27429">
            <v>0.804</v>
          </cell>
        </row>
        <row r="27430">
          <cell r="F27430" t="str">
            <v>渣江镇乌冲村达山排组</v>
          </cell>
          <cell r="G27430" t="str">
            <v>V2F3430421</v>
          </cell>
          <cell r="H27430">
            <v>0</v>
          </cell>
          <cell r="I27430">
            <v>0.862</v>
          </cell>
          <cell r="J27430">
            <v>0.862</v>
          </cell>
        </row>
        <row r="27431">
          <cell r="F27431" t="str">
            <v>铁流村六门组</v>
          </cell>
          <cell r="G27431" t="str">
            <v>V6S5430421</v>
          </cell>
          <cell r="H27431">
            <v>0</v>
          </cell>
          <cell r="I27431">
            <v>0.73</v>
          </cell>
          <cell r="J27431">
            <v>0.73</v>
          </cell>
        </row>
        <row r="27432">
          <cell r="F27432" t="str">
            <v>护龙村再福组</v>
          </cell>
          <cell r="G27432" t="str">
            <v>V3Q6430421</v>
          </cell>
          <cell r="H27432">
            <v>0</v>
          </cell>
          <cell r="I27432">
            <v>1.955</v>
          </cell>
          <cell r="J27432">
            <v>1.955</v>
          </cell>
        </row>
        <row r="27433">
          <cell r="F27433" t="str">
            <v>湘琳村西冲组</v>
          </cell>
          <cell r="G27433" t="str">
            <v>V3R7430421</v>
          </cell>
          <cell r="H27433">
            <v>0</v>
          </cell>
          <cell r="I27433">
            <v>0.422</v>
          </cell>
          <cell r="J27433">
            <v>0.422</v>
          </cell>
        </row>
        <row r="27434">
          <cell r="F27434" t="str">
            <v>龙田村湖碧组</v>
          </cell>
          <cell r="G27434" t="str">
            <v>V7S2430421</v>
          </cell>
          <cell r="H27434">
            <v>0</v>
          </cell>
          <cell r="I27434">
            <v>1.156</v>
          </cell>
          <cell r="J27434">
            <v>1.156</v>
          </cell>
        </row>
        <row r="27435">
          <cell r="F27435" t="str">
            <v>张公堂村大湾组</v>
          </cell>
          <cell r="G27435" t="str">
            <v>V4T7430421</v>
          </cell>
          <cell r="H27435">
            <v>0</v>
          </cell>
          <cell r="I27435">
            <v>0.921</v>
          </cell>
          <cell r="J27435">
            <v>0.921</v>
          </cell>
        </row>
        <row r="27436">
          <cell r="F27436" t="str">
            <v>中灵村瑞映组—丰余村灵柱组</v>
          </cell>
          <cell r="G27436" t="str">
            <v>CW13430421</v>
          </cell>
          <cell r="H27436">
            <v>0</v>
          </cell>
          <cell r="I27436">
            <v>2.631</v>
          </cell>
          <cell r="J27436">
            <v>2.631</v>
          </cell>
        </row>
        <row r="27437">
          <cell r="F27437" t="str">
            <v>中灵村曾湾组</v>
          </cell>
          <cell r="G27437" t="str">
            <v>V7U6430421</v>
          </cell>
          <cell r="H27437">
            <v>0</v>
          </cell>
          <cell r="I27437">
            <v>0.475</v>
          </cell>
          <cell r="J27437">
            <v>0.475</v>
          </cell>
        </row>
        <row r="27438">
          <cell r="F27438" t="str">
            <v>中灵村塘冲组</v>
          </cell>
          <cell r="G27438" t="str">
            <v>V7U7430421</v>
          </cell>
          <cell r="H27438">
            <v>0</v>
          </cell>
          <cell r="I27438">
            <v>0.339</v>
          </cell>
          <cell r="J27438">
            <v>0.339</v>
          </cell>
        </row>
        <row r="27439">
          <cell r="F27439" t="str">
            <v>中灵村排楼组</v>
          </cell>
          <cell r="G27439" t="str">
            <v>V8U5430421</v>
          </cell>
          <cell r="H27439">
            <v>0</v>
          </cell>
          <cell r="I27439">
            <v>0.739</v>
          </cell>
          <cell r="J27439">
            <v>0.739</v>
          </cell>
        </row>
        <row r="27440">
          <cell r="F27440" t="str">
            <v>八拱桥村庙冲组</v>
          </cell>
          <cell r="G27440" t="str">
            <v>V394430421</v>
          </cell>
          <cell r="H27440">
            <v>0</v>
          </cell>
          <cell r="I27440">
            <v>0.291</v>
          </cell>
          <cell r="J27440">
            <v>0.291</v>
          </cell>
        </row>
        <row r="27441">
          <cell r="F27441" t="str">
            <v>八拱桥村新塘冲组</v>
          </cell>
          <cell r="G27441" t="str">
            <v>V396430421</v>
          </cell>
          <cell r="H27441">
            <v>0</v>
          </cell>
          <cell r="I27441">
            <v>0.628</v>
          </cell>
          <cell r="J27441">
            <v>0.628</v>
          </cell>
        </row>
        <row r="27442">
          <cell r="F27442" t="str">
            <v>长青村檀屋场组</v>
          </cell>
          <cell r="G27442" t="str">
            <v>V742430421</v>
          </cell>
          <cell r="H27442">
            <v>0</v>
          </cell>
          <cell r="I27442">
            <v>0.217</v>
          </cell>
          <cell r="J27442">
            <v>0.217</v>
          </cell>
        </row>
        <row r="27443">
          <cell r="F27443" t="str">
            <v>九市村荷叶堂组</v>
          </cell>
          <cell r="G27443" t="str">
            <v>V777430421</v>
          </cell>
          <cell r="H27443">
            <v>0</v>
          </cell>
          <cell r="I27443">
            <v>0.095</v>
          </cell>
          <cell r="J27443">
            <v>0.095</v>
          </cell>
        </row>
        <row r="27444">
          <cell r="F27444" t="str">
            <v>长塘村尾巴头组</v>
          </cell>
          <cell r="G27444" t="str">
            <v>V641430421</v>
          </cell>
          <cell r="H27444">
            <v>0</v>
          </cell>
          <cell r="I27444">
            <v>0.308</v>
          </cell>
          <cell r="J27444">
            <v>0.308</v>
          </cell>
        </row>
        <row r="27445">
          <cell r="F27445" t="str">
            <v>朝阳村书房组</v>
          </cell>
          <cell r="G27445" t="str">
            <v>V523430421</v>
          </cell>
          <cell r="H27445">
            <v>0</v>
          </cell>
          <cell r="I27445">
            <v>0.503</v>
          </cell>
          <cell r="J27445">
            <v>0.503</v>
          </cell>
        </row>
        <row r="27446">
          <cell r="F27446" t="str">
            <v>朝阳村大冲组</v>
          </cell>
          <cell r="G27446" t="str">
            <v>V526430421</v>
          </cell>
          <cell r="H27446">
            <v>0</v>
          </cell>
          <cell r="I27446">
            <v>0.554</v>
          </cell>
          <cell r="J27446">
            <v>0.554</v>
          </cell>
        </row>
        <row r="27447">
          <cell r="F27447" t="str">
            <v>朝阳村木马塘组</v>
          </cell>
          <cell r="G27447" t="str">
            <v>V528430421</v>
          </cell>
          <cell r="H27447">
            <v>0</v>
          </cell>
          <cell r="I27447">
            <v>0.952</v>
          </cell>
          <cell r="J27447">
            <v>0.952</v>
          </cell>
        </row>
        <row r="27448">
          <cell r="F27448" t="str">
            <v>朝阳村毛冲组组</v>
          </cell>
          <cell r="G27448" t="str">
            <v>V529430421</v>
          </cell>
          <cell r="H27448">
            <v>0</v>
          </cell>
          <cell r="I27448">
            <v>1.071</v>
          </cell>
          <cell r="J27448">
            <v>1.071</v>
          </cell>
        </row>
        <row r="27449">
          <cell r="F27449" t="str">
            <v>陈安村新湾组</v>
          </cell>
          <cell r="G27449" t="str">
            <v>V596430421</v>
          </cell>
          <cell r="H27449">
            <v>0</v>
          </cell>
          <cell r="I27449">
            <v>0.231</v>
          </cell>
          <cell r="J27449">
            <v>0.231</v>
          </cell>
        </row>
        <row r="27450">
          <cell r="F27450" t="str">
            <v>东湖村凌大屋组</v>
          </cell>
          <cell r="G27450" t="str">
            <v>V702430421</v>
          </cell>
          <cell r="H27450">
            <v>0</v>
          </cell>
          <cell r="I27450">
            <v>0.132</v>
          </cell>
          <cell r="J27450">
            <v>0.132</v>
          </cell>
        </row>
        <row r="27451">
          <cell r="F27451" t="str">
            <v>晓塘-畔水堰</v>
          </cell>
          <cell r="G27451" t="str">
            <v>CB85430421</v>
          </cell>
          <cell r="H27451">
            <v>1.937</v>
          </cell>
          <cell r="I27451">
            <v>2.901</v>
          </cell>
          <cell r="J27451">
            <v>0.964</v>
          </cell>
        </row>
        <row r="27452">
          <cell r="F27452" t="str">
            <v>下湾塘-下湾塘</v>
          </cell>
          <cell r="G27452" t="str">
            <v>CB87430421</v>
          </cell>
          <cell r="H27452">
            <v>1.086</v>
          </cell>
          <cell r="I27452">
            <v>1.541</v>
          </cell>
          <cell r="J27452">
            <v>0.455</v>
          </cell>
        </row>
        <row r="27453">
          <cell r="F27453" t="str">
            <v>东升村排叶塘组</v>
          </cell>
          <cell r="G27453" t="str">
            <v>V485430421</v>
          </cell>
          <cell r="H27453">
            <v>0</v>
          </cell>
          <cell r="I27453">
            <v>0.962</v>
          </cell>
          <cell r="J27453">
            <v>0.962</v>
          </cell>
        </row>
        <row r="27454">
          <cell r="F27454" t="str">
            <v>东升村魏家湾组</v>
          </cell>
          <cell r="G27454" t="str">
            <v>V487430421</v>
          </cell>
          <cell r="H27454">
            <v>0</v>
          </cell>
          <cell r="I27454">
            <v>0.521</v>
          </cell>
          <cell r="J27454">
            <v>0.521</v>
          </cell>
        </row>
        <row r="27455">
          <cell r="F27455" t="str">
            <v>东升村朱公塘组</v>
          </cell>
          <cell r="G27455" t="str">
            <v>V488430421</v>
          </cell>
          <cell r="H27455">
            <v>0</v>
          </cell>
          <cell r="I27455">
            <v>0.244</v>
          </cell>
          <cell r="J27455">
            <v>0.244</v>
          </cell>
        </row>
        <row r="27456">
          <cell r="F27456" t="str">
            <v>东升村下湾塘组</v>
          </cell>
          <cell r="G27456" t="str">
            <v>V492430421</v>
          </cell>
          <cell r="H27456">
            <v>0</v>
          </cell>
          <cell r="I27456">
            <v>0.323</v>
          </cell>
          <cell r="J27456">
            <v>0.323</v>
          </cell>
        </row>
        <row r="27457">
          <cell r="F27457" t="str">
            <v>福溪村猫山组</v>
          </cell>
          <cell r="G27457" t="str">
            <v>V548430421</v>
          </cell>
          <cell r="H27457">
            <v>0</v>
          </cell>
          <cell r="I27457">
            <v>0.506</v>
          </cell>
          <cell r="J27457">
            <v>0.506</v>
          </cell>
        </row>
        <row r="27458">
          <cell r="F27458" t="str">
            <v>福溪村许仁塘组</v>
          </cell>
          <cell r="G27458" t="str">
            <v>V550430421</v>
          </cell>
          <cell r="H27458">
            <v>0</v>
          </cell>
          <cell r="I27458">
            <v>1.134</v>
          </cell>
          <cell r="J27458">
            <v>1.134</v>
          </cell>
        </row>
        <row r="27459">
          <cell r="F27459" t="str">
            <v>高市村新湾组</v>
          </cell>
          <cell r="G27459" t="str">
            <v>V410430421</v>
          </cell>
          <cell r="H27459">
            <v>0</v>
          </cell>
          <cell r="I27459">
            <v>0.931</v>
          </cell>
          <cell r="J27459">
            <v>0.931</v>
          </cell>
        </row>
        <row r="27460">
          <cell r="F27460" t="str">
            <v>古堂村后古组至S228</v>
          </cell>
          <cell r="G27460" t="str">
            <v>V644430421</v>
          </cell>
          <cell r="H27460">
            <v>0</v>
          </cell>
          <cell r="I27460">
            <v>0.976</v>
          </cell>
          <cell r="J27460">
            <v>0.976</v>
          </cell>
        </row>
        <row r="27461">
          <cell r="F27461" t="str">
            <v>金狮村良口组至贯山村</v>
          </cell>
          <cell r="G27461" t="str">
            <v>CT34430421</v>
          </cell>
          <cell r="H27461">
            <v>0</v>
          </cell>
          <cell r="I27461">
            <v>0.553</v>
          </cell>
          <cell r="J27461">
            <v>0.553</v>
          </cell>
        </row>
        <row r="27462">
          <cell r="F27462" t="str">
            <v>横兴桥村夏瓦屋组</v>
          </cell>
          <cell r="G27462" t="str">
            <v>V745430421</v>
          </cell>
          <cell r="H27462">
            <v>0</v>
          </cell>
          <cell r="I27462">
            <v>0.179</v>
          </cell>
          <cell r="J27462">
            <v>0.179</v>
          </cell>
        </row>
        <row r="27463">
          <cell r="F27463" t="str">
            <v>横兴桥村余子栋组</v>
          </cell>
          <cell r="G27463" t="str">
            <v>V749430421</v>
          </cell>
          <cell r="H27463">
            <v>0</v>
          </cell>
          <cell r="I27463">
            <v>0.255</v>
          </cell>
          <cell r="J27463">
            <v>0.255</v>
          </cell>
        </row>
        <row r="27464">
          <cell r="F27464" t="str">
            <v>横兴桥村中达堂组</v>
          </cell>
          <cell r="G27464" t="str">
            <v>V750430421</v>
          </cell>
          <cell r="H27464">
            <v>0</v>
          </cell>
          <cell r="I27464">
            <v>0.408</v>
          </cell>
          <cell r="J27464">
            <v>0.408</v>
          </cell>
        </row>
        <row r="27465">
          <cell r="F27465" t="str">
            <v>横兴桥村正家塘组</v>
          </cell>
          <cell r="G27465" t="str">
            <v>V751430421</v>
          </cell>
          <cell r="H27465">
            <v>0</v>
          </cell>
          <cell r="I27465">
            <v>0.971</v>
          </cell>
          <cell r="J27465">
            <v>0.971</v>
          </cell>
        </row>
        <row r="27466">
          <cell r="F27466" t="str">
            <v>花滩村罗新屋组</v>
          </cell>
          <cell r="G27466" t="str">
            <v>V473430421</v>
          </cell>
          <cell r="H27466">
            <v>0</v>
          </cell>
          <cell r="I27466">
            <v>0.287</v>
          </cell>
          <cell r="J27466">
            <v>0.287</v>
          </cell>
        </row>
        <row r="27467">
          <cell r="F27467" t="str">
            <v>花滩村李老屋组</v>
          </cell>
          <cell r="G27467" t="str">
            <v>V476430421</v>
          </cell>
          <cell r="H27467">
            <v>0</v>
          </cell>
          <cell r="I27467">
            <v>0.218</v>
          </cell>
          <cell r="J27467">
            <v>0.218</v>
          </cell>
        </row>
        <row r="27468">
          <cell r="F27468" t="str">
            <v>金狮村石排组</v>
          </cell>
          <cell r="G27468" t="str">
            <v>V606430421</v>
          </cell>
          <cell r="H27468">
            <v>0</v>
          </cell>
          <cell r="I27468">
            <v>0.723</v>
          </cell>
          <cell r="J27468">
            <v>0.723</v>
          </cell>
        </row>
        <row r="27469">
          <cell r="F27469" t="str">
            <v>九乐村张新屋组</v>
          </cell>
          <cell r="G27469" t="str">
            <v>V827430421</v>
          </cell>
          <cell r="H27469">
            <v>0</v>
          </cell>
          <cell r="I27469">
            <v>0.531</v>
          </cell>
          <cell r="J27469">
            <v>0.531</v>
          </cell>
        </row>
        <row r="27470">
          <cell r="F27470" t="str">
            <v>九垅村罗卜塘组</v>
          </cell>
          <cell r="G27470" t="str">
            <v>V804430421</v>
          </cell>
          <cell r="H27470">
            <v>0</v>
          </cell>
          <cell r="I27470">
            <v>0.862</v>
          </cell>
          <cell r="J27470">
            <v>0.862</v>
          </cell>
        </row>
        <row r="27471">
          <cell r="F27471" t="str">
            <v>九市村立新组</v>
          </cell>
          <cell r="G27471" t="str">
            <v>V779430421</v>
          </cell>
          <cell r="H27471">
            <v>0</v>
          </cell>
          <cell r="I27471">
            <v>0.211</v>
          </cell>
          <cell r="J27471">
            <v>0.211</v>
          </cell>
        </row>
        <row r="27472">
          <cell r="F27472" t="str">
            <v>利民村罗汉滩组</v>
          </cell>
          <cell r="G27472" t="str">
            <v>V466430421</v>
          </cell>
          <cell r="H27472">
            <v>0</v>
          </cell>
          <cell r="I27472">
            <v>1.059</v>
          </cell>
          <cell r="J27472">
            <v>1.059</v>
          </cell>
        </row>
        <row r="27473">
          <cell r="F27473" t="str">
            <v>柳树村罗陂塘组</v>
          </cell>
          <cell r="G27473" t="str">
            <v>V711430421</v>
          </cell>
          <cell r="H27473">
            <v>0</v>
          </cell>
          <cell r="I27473">
            <v>0.909</v>
          </cell>
          <cell r="J27473">
            <v>0.909</v>
          </cell>
        </row>
        <row r="27474">
          <cell r="F27474" t="str">
            <v>双桥路口-龙福</v>
          </cell>
          <cell r="G27474" t="str">
            <v>CE84430421</v>
          </cell>
          <cell r="H27474">
            <v>0</v>
          </cell>
          <cell r="I27474">
            <v>0.488</v>
          </cell>
          <cell r="J27474">
            <v>0.488</v>
          </cell>
        </row>
        <row r="27475">
          <cell r="F27475" t="str">
            <v>双桥路口-龙福</v>
          </cell>
          <cell r="G27475" t="str">
            <v>CG95430421</v>
          </cell>
          <cell r="H27475">
            <v>0</v>
          </cell>
          <cell r="I27475">
            <v>0.112</v>
          </cell>
          <cell r="J27475">
            <v>0.112</v>
          </cell>
        </row>
        <row r="27476">
          <cell r="F27476" t="str">
            <v>群英村道坪组</v>
          </cell>
          <cell r="G27476" t="str">
            <v>V759430421</v>
          </cell>
          <cell r="H27476">
            <v>0</v>
          </cell>
          <cell r="I27476">
            <v>0.345</v>
          </cell>
          <cell r="J27476">
            <v>0.345</v>
          </cell>
        </row>
        <row r="27477">
          <cell r="F27477" t="str">
            <v>寺山村陈家门组</v>
          </cell>
          <cell r="G27477" t="str">
            <v>V708430421</v>
          </cell>
          <cell r="H27477">
            <v>0</v>
          </cell>
          <cell r="I27477">
            <v>0.935</v>
          </cell>
          <cell r="J27477">
            <v>0.935</v>
          </cell>
        </row>
        <row r="27478">
          <cell r="G27478" t="str">
            <v>V000</v>
          </cell>
          <cell r="H27478">
            <v>0</v>
          </cell>
          <cell r="I27478">
            <v>0.229</v>
          </cell>
          <cell r="J27478">
            <v>0.229</v>
          </cell>
        </row>
        <row r="27479">
          <cell r="F27479" t="str">
            <v>台九村增家滩组</v>
          </cell>
          <cell r="G27479" t="str">
            <v>V833430421</v>
          </cell>
          <cell r="H27479">
            <v>0</v>
          </cell>
          <cell r="I27479">
            <v>0.24</v>
          </cell>
          <cell r="J27479">
            <v>0.24</v>
          </cell>
        </row>
        <row r="27480">
          <cell r="F27480" t="str">
            <v>台九村廖细屋组</v>
          </cell>
          <cell r="G27480" t="str">
            <v>V839430421</v>
          </cell>
          <cell r="H27480">
            <v>0</v>
          </cell>
          <cell r="I27480">
            <v>0.461</v>
          </cell>
          <cell r="J27480">
            <v>0.461</v>
          </cell>
        </row>
        <row r="27481">
          <cell r="F27481" t="str">
            <v>凌细屋-陈大屋</v>
          </cell>
          <cell r="G27481" t="str">
            <v>CB93430421</v>
          </cell>
          <cell r="H27481">
            <v>0.561</v>
          </cell>
          <cell r="I27481">
            <v>1.61</v>
          </cell>
          <cell r="J27481">
            <v>1.049</v>
          </cell>
        </row>
        <row r="27482">
          <cell r="F27482" t="str">
            <v>向阳村托边组</v>
          </cell>
          <cell r="G27482" t="str">
            <v>V769430421</v>
          </cell>
          <cell r="H27482">
            <v>0</v>
          </cell>
          <cell r="I27482">
            <v>0.663</v>
          </cell>
          <cell r="J27482">
            <v>0.663</v>
          </cell>
        </row>
        <row r="27483">
          <cell r="F27483" t="str">
            <v>演陂小学-演陂小学</v>
          </cell>
          <cell r="G27483" t="str">
            <v>C249430421</v>
          </cell>
          <cell r="H27483">
            <v>0.673</v>
          </cell>
          <cell r="I27483">
            <v>1.071</v>
          </cell>
          <cell r="J27483">
            <v>0.398</v>
          </cell>
        </row>
        <row r="27484">
          <cell r="F27484" t="str">
            <v>演陂村老楼塘组</v>
          </cell>
          <cell r="G27484" t="str">
            <v>V683430421</v>
          </cell>
          <cell r="H27484">
            <v>0</v>
          </cell>
          <cell r="I27484">
            <v>0.618</v>
          </cell>
          <cell r="J27484">
            <v>0.618</v>
          </cell>
        </row>
        <row r="27485">
          <cell r="F27485" t="str">
            <v>永明村鸡鸣冲组</v>
          </cell>
          <cell r="G27485" t="str">
            <v>V405430421</v>
          </cell>
          <cell r="H27485">
            <v>0</v>
          </cell>
          <cell r="I27485">
            <v>0.097</v>
          </cell>
          <cell r="J27485">
            <v>0.097</v>
          </cell>
        </row>
        <row r="27486">
          <cell r="F27486" t="str">
            <v>永宁村上洋冲组</v>
          </cell>
          <cell r="G27486" t="str">
            <v>V479430421</v>
          </cell>
          <cell r="H27486">
            <v>0</v>
          </cell>
          <cell r="I27486">
            <v>1.665</v>
          </cell>
          <cell r="J27486">
            <v>1.665</v>
          </cell>
        </row>
        <row r="27487">
          <cell r="F27487" t="str">
            <v>永宁村万新屋组</v>
          </cell>
          <cell r="G27487" t="str">
            <v>V483430421</v>
          </cell>
          <cell r="H27487">
            <v>0</v>
          </cell>
          <cell r="I27487">
            <v>0.276</v>
          </cell>
          <cell r="J27487">
            <v>0.276</v>
          </cell>
        </row>
        <row r="27488">
          <cell r="F27488" t="str">
            <v>鱼形村山房头组</v>
          </cell>
          <cell r="G27488" t="str">
            <v>V819430421</v>
          </cell>
          <cell r="H27488">
            <v>0</v>
          </cell>
          <cell r="I27488">
            <v>0.405</v>
          </cell>
          <cell r="J27488">
            <v>0.405</v>
          </cell>
        </row>
        <row r="27489">
          <cell r="F27489" t="str">
            <v>云峰村老屋塘组至塔桥村</v>
          </cell>
          <cell r="G27489" t="str">
            <v>CT84430421</v>
          </cell>
          <cell r="H27489">
            <v>0</v>
          </cell>
          <cell r="I27489">
            <v>1.02</v>
          </cell>
          <cell r="J27489">
            <v>1.02</v>
          </cell>
        </row>
        <row r="27490">
          <cell r="F27490" t="str">
            <v>下湾塘-下湾塘</v>
          </cell>
          <cell r="G27490" t="str">
            <v>CB87430421</v>
          </cell>
          <cell r="H27490">
            <v>1.541</v>
          </cell>
          <cell r="I27490">
            <v>2.137</v>
          </cell>
          <cell r="J27490">
            <v>0.596</v>
          </cell>
        </row>
        <row r="27491">
          <cell r="F27491" t="str">
            <v>砖塘村陈家组</v>
          </cell>
          <cell r="G27491" t="str">
            <v>V495430421</v>
          </cell>
          <cell r="H27491">
            <v>0</v>
          </cell>
          <cell r="I27491">
            <v>0.373</v>
          </cell>
          <cell r="J27491">
            <v>0.373</v>
          </cell>
        </row>
        <row r="27492">
          <cell r="F27492" t="str">
            <v>砖塘村大坪口组</v>
          </cell>
          <cell r="G27492" t="str">
            <v>V498430421</v>
          </cell>
          <cell r="H27492">
            <v>0</v>
          </cell>
          <cell r="I27492">
            <v>0.205</v>
          </cell>
          <cell r="J27492">
            <v>0.205</v>
          </cell>
        </row>
        <row r="27493">
          <cell r="F27493" t="str">
            <v>爱吾村三塘组</v>
          </cell>
          <cell r="G27493" t="str">
            <v>V91B430421</v>
          </cell>
          <cell r="H27493">
            <v>0</v>
          </cell>
          <cell r="I27493">
            <v>1.131</v>
          </cell>
          <cell r="J27493">
            <v>1.131</v>
          </cell>
        </row>
        <row r="27494">
          <cell r="F27494" t="str">
            <v>爱吾村松塘组</v>
          </cell>
          <cell r="G27494" t="str">
            <v>V92B430421</v>
          </cell>
          <cell r="H27494">
            <v>0</v>
          </cell>
          <cell r="I27494">
            <v>1.87</v>
          </cell>
          <cell r="J27494">
            <v>1.87</v>
          </cell>
        </row>
        <row r="27495">
          <cell r="F27495" t="str">
            <v>豆陂村绍兴堂组</v>
          </cell>
          <cell r="G27495" t="str">
            <v>V85C430421</v>
          </cell>
          <cell r="H27495">
            <v>0</v>
          </cell>
          <cell r="I27495">
            <v>2.02</v>
          </cell>
          <cell r="J27495">
            <v>2.02</v>
          </cell>
        </row>
        <row r="27496">
          <cell r="F27496" t="str">
            <v>百福村胜利组</v>
          </cell>
          <cell r="G27496" t="str">
            <v>V55D430421</v>
          </cell>
          <cell r="H27496">
            <v>0</v>
          </cell>
          <cell r="I27496">
            <v>0.259</v>
          </cell>
          <cell r="J27496">
            <v>0.259</v>
          </cell>
        </row>
        <row r="27497">
          <cell r="F27497" t="str">
            <v>百福村树德组</v>
          </cell>
          <cell r="G27497" t="str">
            <v>V58C430421</v>
          </cell>
          <cell r="H27497">
            <v>0</v>
          </cell>
          <cell r="I27497">
            <v>0.424</v>
          </cell>
          <cell r="J27497">
            <v>0.424</v>
          </cell>
        </row>
        <row r="27498">
          <cell r="F27498" t="str">
            <v>保安村罗大屋组</v>
          </cell>
          <cell r="G27498" t="str">
            <v>V62D430421</v>
          </cell>
          <cell r="H27498">
            <v>0</v>
          </cell>
          <cell r="I27498">
            <v>0.347</v>
          </cell>
          <cell r="J27498">
            <v>0.347</v>
          </cell>
        </row>
        <row r="27499">
          <cell r="F27499" t="str">
            <v>保安村瑶塘组</v>
          </cell>
          <cell r="G27499" t="str">
            <v>V65C430421</v>
          </cell>
          <cell r="H27499">
            <v>0</v>
          </cell>
          <cell r="I27499">
            <v>0.577</v>
          </cell>
          <cell r="J27499">
            <v>0.577</v>
          </cell>
        </row>
        <row r="27500">
          <cell r="F27500" t="str">
            <v>保安村蒋老屋组</v>
          </cell>
          <cell r="G27500" t="str">
            <v>V65D430421</v>
          </cell>
          <cell r="H27500">
            <v>0</v>
          </cell>
          <cell r="I27500">
            <v>0.159</v>
          </cell>
          <cell r="J27500">
            <v>0.159</v>
          </cell>
        </row>
        <row r="27501">
          <cell r="F27501" t="str">
            <v>保安村杨湾组</v>
          </cell>
          <cell r="G27501" t="str">
            <v>V67C430421</v>
          </cell>
          <cell r="H27501">
            <v>0</v>
          </cell>
          <cell r="I27501">
            <v>0.371</v>
          </cell>
          <cell r="J27501">
            <v>0.371</v>
          </cell>
        </row>
        <row r="27502">
          <cell r="F27502" t="str">
            <v>赤水村新塘冲组</v>
          </cell>
          <cell r="G27502" t="str">
            <v>V52E430421</v>
          </cell>
          <cell r="H27502">
            <v>0</v>
          </cell>
          <cell r="I27502">
            <v>0.192</v>
          </cell>
          <cell r="J27502">
            <v>0.192</v>
          </cell>
        </row>
        <row r="27503">
          <cell r="F27503" t="str">
            <v>赤水村王沙湾组</v>
          </cell>
          <cell r="G27503" t="str">
            <v>V55E430421</v>
          </cell>
          <cell r="H27503">
            <v>0</v>
          </cell>
          <cell r="I27503">
            <v>0.371</v>
          </cell>
          <cell r="J27503">
            <v>0.371</v>
          </cell>
        </row>
        <row r="27504">
          <cell r="F27504" t="str">
            <v>大忍村降福组</v>
          </cell>
          <cell r="G27504" t="str">
            <v>V95K430421</v>
          </cell>
          <cell r="H27504">
            <v>0</v>
          </cell>
          <cell r="I27504">
            <v>0.598</v>
          </cell>
          <cell r="J27504">
            <v>0.598</v>
          </cell>
        </row>
        <row r="27505">
          <cell r="F27505" t="str">
            <v>陡岭村芹香组</v>
          </cell>
          <cell r="G27505" t="str">
            <v>VQ04430421</v>
          </cell>
          <cell r="H27505">
            <v>0</v>
          </cell>
          <cell r="I27505">
            <v>0.34</v>
          </cell>
          <cell r="J27505">
            <v>0.34</v>
          </cell>
        </row>
        <row r="27506">
          <cell r="F27506" t="str">
            <v>陡岭村长塘组</v>
          </cell>
          <cell r="G27506" t="str">
            <v>VQ06430421</v>
          </cell>
          <cell r="H27506">
            <v>0</v>
          </cell>
          <cell r="I27506">
            <v>0.374</v>
          </cell>
          <cell r="J27506">
            <v>0.374</v>
          </cell>
        </row>
        <row r="27507">
          <cell r="F27507" t="str">
            <v>陡岭村冯新屋组</v>
          </cell>
          <cell r="G27507" t="str">
            <v>VQ08430421</v>
          </cell>
          <cell r="H27507">
            <v>0</v>
          </cell>
          <cell r="I27507">
            <v>0.544</v>
          </cell>
          <cell r="J27507">
            <v>0.544</v>
          </cell>
        </row>
        <row r="27508">
          <cell r="F27508" t="str">
            <v>豆陂村华院子组</v>
          </cell>
          <cell r="G27508" t="str">
            <v>V81B430421</v>
          </cell>
          <cell r="H27508">
            <v>0</v>
          </cell>
          <cell r="I27508">
            <v>0.64</v>
          </cell>
          <cell r="J27508">
            <v>0.64</v>
          </cell>
        </row>
        <row r="27509">
          <cell r="F27509" t="str">
            <v>豆陂村颜新屋组</v>
          </cell>
          <cell r="G27509" t="str">
            <v>V83B430421</v>
          </cell>
          <cell r="H27509">
            <v>0</v>
          </cell>
          <cell r="I27509">
            <v>0.424</v>
          </cell>
          <cell r="J27509">
            <v>0.424</v>
          </cell>
        </row>
        <row r="27510">
          <cell r="F27510" t="str">
            <v>豆陂村李老屋组</v>
          </cell>
          <cell r="G27510" t="str">
            <v>V84A430421</v>
          </cell>
          <cell r="H27510">
            <v>0</v>
          </cell>
          <cell r="I27510">
            <v>0.421</v>
          </cell>
          <cell r="J27510">
            <v>0.421</v>
          </cell>
        </row>
        <row r="27511">
          <cell r="F27511" t="str">
            <v>豆陂村培德组</v>
          </cell>
          <cell r="G27511" t="str">
            <v>V86A430421</v>
          </cell>
          <cell r="H27511">
            <v>0</v>
          </cell>
          <cell r="I27511">
            <v>0.629</v>
          </cell>
          <cell r="J27511">
            <v>0.629</v>
          </cell>
        </row>
        <row r="27512">
          <cell r="F27512" t="str">
            <v>豆陂村青山湾组</v>
          </cell>
          <cell r="G27512" t="str">
            <v>V87B430421</v>
          </cell>
          <cell r="H27512">
            <v>0</v>
          </cell>
          <cell r="I27512">
            <v>0.727</v>
          </cell>
          <cell r="J27512">
            <v>0.727</v>
          </cell>
        </row>
        <row r="27513">
          <cell r="F27513" t="str">
            <v>豆陂村和平组</v>
          </cell>
          <cell r="G27513" t="str">
            <v>V89A430421</v>
          </cell>
          <cell r="H27513">
            <v>0</v>
          </cell>
          <cell r="I27513">
            <v>0.181</v>
          </cell>
          <cell r="J27513">
            <v>0.181</v>
          </cell>
        </row>
        <row r="27514">
          <cell r="F27514" t="str">
            <v>海垅村侧陂塘组</v>
          </cell>
          <cell r="G27514" t="str">
            <v>V97N430421</v>
          </cell>
          <cell r="H27514">
            <v>0</v>
          </cell>
          <cell r="I27514">
            <v>0.54</v>
          </cell>
          <cell r="J27514">
            <v>0.54</v>
          </cell>
        </row>
        <row r="27515">
          <cell r="F27515" t="str">
            <v>航渡村达塘组</v>
          </cell>
          <cell r="G27515" t="str">
            <v>V56F430421</v>
          </cell>
          <cell r="H27515">
            <v>0</v>
          </cell>
          <cell r="I27515">
            <v>0.767</v>
          </cell>
          <cell r="J27515">
            <v>0.767</v>
          </cell>
        </row>
        <row r="27516">
          <cell r="F27516" t="str">
            <v>航渡村合丰组</v>
          </cell>
          <cell r="G27516" t="str">
            <v>V58E430421</v>
          </cell>
          <cell r="H27516">
            <v>0</v>
          </cell>
          <cell r="I27516">
            <v>0.673</v>
          </cell>
          <cell r="J27516">
            <v>0.673</v>
          </cell>
        </row>
        <row r="27517">
          <cell r="F27517" t="str">
            <v>航渡村幕林组</v>
          </cell>
          <cell r="G27517" t="str">
            <v>V59E430421</v>
          </cell>
          <cell r="H27517">
            <v>0</v>
          </cell>
          <cell r="I27517">
            <v>1.222</v>
          </cell>
          <cell r="J27517">
            <v>1.222</v>
          </cell>
        </row>
        <row r="27518">
          <cell r="F27518" t="str">
            <v>欧家台-彭大屋</v>
          </cell>
          <cell r="G27518" t="str">
            <v>C39C430421</v>
          </cell>
          <cell r="H27518">
            <v>0</v>
          </cell>
          <cell r="I27518">
            <v>0.318</v>
          </cell>
          <cell r="J27518">
            <v>0.318</v>
          </cell>
        </row>
        <row r="27519">
          <cell r="G27519" t="str">
            <v>CC52430421</v>
          </cell>
          <cell r="H27519">
            <v>0</v>
          </cell>
          <cell r="I27519">
            <v>0.49</v>
          </cell>
          <cell r="J27519">
            <v>0.49</v>
          </cell>
        </row>
        <row r="27520">
          <cell r="F27520" t="str">
            <v>荷花村云房组</v>
          </cell>
          <cell r="G27520" t="str">
            <v>VQ21430421</v>
          </cell>
          <cell r="H27520">
            <v>0</v>
          </cell>
          <cell r="I27520">
            <v>0.251</v>
          </cell>
          <cell r="J27520">
            <v>0.251</v>
          </cell>
        </row>
        <row r="27521">
          <cell r="F27521" t="str">
            <v>江山村云益组</v>
          </cell>
          <cell r="G27521" t="str">
            <v>C537430421</v>
          </cell>
          <cell r="H27521">
            <v>0</v>
          </cell>
          <cell r="I27521">
            <v>0.866</v>
          </cell>
          <cell r="J27521">
            <v>0.866</v>
          </cell>
        </row>
        <row r="27522">
          <cell r="F27522" t="str">
            <v>豆陂村周山坎组</v>
          </cell>
          <cell r="G27522" t="str">
            <v>V84C430421</v>
          </cell>
          <cell r="H27522">
            <v>0</v>
          </cell>
          <cell r="I27522">
            <v>1.321</v>
          </cell>
          <cell r="J27522">
            <v>1.321</v>
          </cell>
        </row>
        <row r="27523">
          <cell r="F27523" t="str">
            <v>交岭村廖公组</v>
          </cell>
          <cell r="G27523" t="str">
            <v>CA72430421</v>
          </cell>
          <cell r="H27523">
            <v>0</v>
          </cell>
          <cell r="I27523">
            <v>0.662</v>
          </cell>
          <cell r="J27523">
            <v>0.662</v>
          </cell>
        </row>
        <row r="27524">
          <cell r="F27524" t="str">
            <v>蛟龙村芙蓉组</v>
          </cell>
          <cell r="G27524" t="str">
            <v>V88H430421</v>
          </cell>
          <cell r="H27524">
            <v>0</v>
          </cell>
          <cell r="I27524">
            <v>1.619</v>
          </cell>
          <cell r="J27524">
            <v>1.619</v>
          </cell>
        </row>
        <row r="27525">
          <cell r="F27525" t="str">
            <v>豆陂村周山坎组</v>
          </cell>
          <cell r="G27525" t="str">
            <v>V84C430421</v>
          </cell>
          <cell r="H27525">
            <v>0</v>
          </cell>
          <cell r="I27525">
            <v>0.235</v>
          </cell>
          <cell r="J27525">
            <v>0.235</v>
          </cell>
        </row>
        <row r="27526">
          <cell r="F27526" t="str">
            <v>青木村中岳组</v>
          </cell>
          <cell r="G27526" t="str">
            <v>V94B430421</v>
          </cell>
          <cell r="H27526">
            <v>0</v>
          </cell>
          <cell r="I27526">
            <v>0.71</v>
          </cell>
          <cell r="J27526">
            <v>0.71</v>
          </cell>
        </row>
        <row r="27527">
          <cell r="F27527" t="str">
            <v>梅花村月塘组</v>
          </cell>
          <cell r="G27527" t="str">
            <v>VQ55430421</v>
          </cell>
          <cell r="H27527">
            <v>0</v>
          </cell>
          <cell r="I27527">
            <v>0.525</v>
          </cell>
          <cell r="J27527">
            <v>0.525</v>
          </cell>
        </row>
        <row r="27528">
          <cell r="F27528" t="str">
            <v>梅花村建楼组</v>
          </cell>
          <cell r="G27528" t="str">
            <v>VQ60430421</v>
          </cell>
          <cell r="H27528">
            <v>0</v>
          </cell>
          <cell r="I27528">
            <v>0.921</v>
          </cell>
          <cell r="J27528">
            <v>0.921</v>
          </cell>
        </row>
        <row r="27529">
          <cell r="F27529" t="str">
            <v>青里村上清组</v>
          </cell>
          <cell r="G27529" t="str">
            <v>V82D430421</v>
          </cell>
          <cell r="H27529">
            <v>0</v>
          </cell>
          <cell r="I27529">
            <v>0.535</v>
          </cell>
          <cell r="J27529">
            <v>0.535</v>
          </cell>
        </row>
        <row r="27530">
          <cell r="F27530" t="str">
            <v>青里村新湾组</v>
          </cell>
          <cell r="G27530" t="str">
            <v>V83D430421</v>
          </cell>
          <cell r="H27530">
            <v>0</v>
          </cell>
          <cell r="I27530">
            <v>0.292</v>
          </cell>
          <cell r="J27530">
            <v>0.292</v>
          </cell>
        </row>
        <row r="27531">
          <cell r="F27531" t="str">
            <v>青里村曾新屋组</v>
          </cell>
          <cell r="G27531" t="str">
            <v>V86D430421</v>
          </cell>
          <cell r="H27531">
            <v>0</v>
          </cell>
          <cell r="I27531">
            <v>0.102</v>
          </cell>
          <cell r="J27531">
            <v>0.102</v>
          </cell>
        </row>
        <row r="27532">
          <cell r="F27532" t="str">
            <v>清亭村荷家桥组</v>
          </cell>
          <cell r="G27532" t="str">
            <v>V01J430421</v>
          </cell>
          <cell r="H27532">
            <v>0</v>
          </cell>
          <cell r="I27532">
            <v>1.089</v>
          </cell>
          <cell r="J27532">
            <v>1.089</v>
          </cell>
        </row>
        <row r="27533">
          <cell r="F27533" t="str">
            <v>清亭村大根塘组</v>
          </cell>
          <cell r="G27533" t="str">
            <v>V95K430421</v>
          </cell>
          <cell r="H27533">
            <v>0</v>
          </cell>
          <cell r="I27533">
            <v>1.488</v>
          </cell>
          <cell r="J27533">
            <v>1.488</v>
          </cell>
        </row>
        <row r="27534">
          <cell r="F27534" t="str">
            <v>清亭村泉塘皂组</v>
          </cell>
          <cell r="G27534" t="str">
            <v>V97H430421</v>
          </cell>
          <cell r="H27534">
            <v>0</v>
          </cell>
          <cell r="I27534">
            <v>0.371</v>
          </cell>
          <cell r="J27534">
            <v>0.371</v>
          </cell>
        </row>
        <row r="27535">
          <cell r="F27535" t="str">
            <v>清竹村重阳湾组</v>
          </cell>
          <cell r="G27535" t="str">
            <v>V03K430421</v>
          </cell>
          <cell r="H27535">
            <v>0</v>
          </cell>
          <cell r="I27535">
            <v>0.715</v>
          </cell>
          <cell r="J27535">
            <v>0.715</v>
          </cell>
        </row>
        <row r="27536">
          <cell r="F27536" t="str">
            <v>秋塘村冯祠组</v>
          </cell>
          <cell r="G27536" t="str">
            <v>V74F430421</v>
          </cell>
          <cell r="H27536">
            <v>0</v>
          </cell>
          <cell r="I27536">
            <v>0.945</v>
          </cell>
          <cell r="J27536">
            <v>0.945</v>
          </cell>
        </row>
        <row r="27537">
          <cell r="F27537" t="str">
            <v>秋塘村洋四组</v>
          </cell>
          <cell r="G27537" t="str">
            <v>V75F430421</v>
          </cell>
          <cell r="H27537">
            <v>0</v>
          </cell>
          <cell r="I27537">
            <v>0.853</v>
          </cell>
          <cell r="J27537">
            <v>0.853</v>
          </cell>
        </row>
        <row r="27538">
          <cell r="F27538" t="str">
            <v>秋塘村柏树组</v>
          </cell>
          <cell r="G27538" t="str">
            <v>V78F430421</v>
          </cell>
          <cell r="H27538">
            <v>0</v>
          </cell>
          <cell r="I27538">
            <v>0.289</v>
          </cell>
          <cell r="J27538">
            <v>0.289</v>
          </cell>
        </row>
        <row r="27539">
          <cell r="F27539" t="str">
            <v>双桥村群力组</v>
          </cell>
          <cell r="G27539" t="str">
            <v>V96D430421</v>
          </cell>
          <cell r="H27539">
            <v>0</v>
          </cell>
          <cell r="I27539">
            <v>0.348</v>
          </cell>
          <cell r="J27539">
            <v>0.348</v>
          </cell>
        </row>
        <row r="27540">
          <cell r="F27540" t="str">
            <v>天光村瓢塘组</v>
          </cell>
          <cell r="G27540" t="str">
            <v>V74A430421</v>
          </cell>
          <cell r="H27540">
            <v>0</v>
          </cell>
          <cell r="I27540">
            <v>0.976</v>
          </cell>
          <cell r="J27540">
            <v>0.976</v>
          </cell>
        </row>
        <row r="27541">
          <cell r="F27541" t="str">
            <v>秋塘村上泥组</v>
          </cell>
          <cell r="G27541" t="str">
            <v>V77F430421</v>
          </cell>
          <cell r="H27541">
            <v>0</v>
          </cell>
          <cell r="I27541">
            <v>0.799</v>
          </cell>
          <cell r="J27541">
            <v>0.799</v>
          </cell>
        </row>
        <row r="27542">
          <cell r="F27542" t="str">
            <v>通古村秧田组</v>
          </cell>
          <cell r="G27542" t="str">
            <v>V66D430421</v>
          </cell>
          <cell r="H27542">
            <v>0</v>
          </cell>
          <cell r="I27542">
            <v>0.347</v>
          </cell>
          <cell r="J27542">
            <v>0.347</v>
          </cell>
        </row>
        <row r="27543">
          <cell r="F27543" t="str">
            <v>咸水村方冲组</v>
          </cell>
          <cell r="G27543" t="str">
            <v>V62F430421</v>
          </cell>
          <cell r="H27543">
            <v>0</v>
          </cell>
          <cell r="I27543">
            <v>0.166</v>
          </cell>
          <cell r="J27543">
            <v>0.166</v>
          </cell>
        </row>
        <row r="27544">
          <cell r="F27544" t="str">
            <v>咸水村五一组</v>
          </cell>
          <cell r="G27544" t="str">
            <v>V67E430421</v>
          </cell>
          <cell r="H27544">
            <v>0</v>
          </cell>
          <cell r="I27544">
            <v>0.202</v>
          </cell>
          <cell r="J27544">
            <v>0.202</v>
          </cell>
        </row>
        <row r="27545">
          <cell r="F27545" t="str">
            <v>咸中村岭陂组</v>
          </cell>
          <cell r="G27545" t="str">
            <v>V58H430421</v>
          </cell>
          <cell r="H27545">
            <v>0</v>
          </cell>
          <cell r="I27545">
            <v>0.616</v>
          </cell>
          <cell r="J27545">
            <v>0.616</v>
          </cell>
        </row>
        <row r="27546">
          <cell r="F27546" t="str">
            <v>小井村新塘组</v>
          </cell>
          <cell r="G27546" t="str">
            <v>V98M430421</v>
          </cell>
          <cell r="H27546">
            <v>0</v>
          </cell>
          <cell r="I27546">
            <v>0.98</v>
          </cell>
          <cell r="J27546">
            <v>0.98</v>
          </cell>
        </row>
        <row r="27547">
          <cell r="F27547" t="str">
            <v>小井村老屋组</v>
          </cell>
          <cell r="G27547" t="str">
            <v>V99M430421</v>
          </cell>
          <cell r="H27547">
            <v>0</v>
          </cell>
          <cell r="I27547">
            <v>0.716</v>
          </cell>
          <cell r="J27547">
            <v>0.716</v>
          </cell>
        </row>
        <row r="27548">
          <cell r="G27548" t="str">
            <v>V000</v>
          </cell>
          <cell r="H27548">
            <v>0</v>
          </cell>
          <cell r="I27548">
            <v>0.108</v>
          </cell>
          <cell r="J27548">
            <v>0.108</v>
          </cell>
        </row>
        <row r="27549">
          <cell r="F27549" t="str">
            <v>星联村丫塘组</v>
          </cell>
          <cell r="G27549" t="str">
            <v>V51C430421</v>
          </cell>
          <cell r="H27549">
            <v>0</v>
          </cell>
          <cell r="I27549">
            <v>1.054</v>
          </cell>
          <cell r="J27549">
            <v>1.054</v>
          </cell>
        </row>
        <row r="27550">
          <cell r="F27550" t="str">
            <v>星联村文塘组</v>
          </cell>
          <cell r="G27550" t="str">
            <v>V53C430421</v>
          </cell>
          <cell r="H27550">
            <v>0</v>
          </cell>
          <cell r="I27550">
            <v>1.087</v>
          </cell>
          <cell r="J27550">
            <v>1.087</v>
          </cell>
        </row>
        <row r="27551">
          <cell r="F27551" t="str">
            <v>星联村柏组树</v>
          </cell>
          <cell r="G27551" t="str">
            <v>V56B430421</v>
          </cell>
          <cell r="H27551">
            <v>0</v>
          </cell>
          <cell r="I27551">
            <v>0.556</v>
          </cell>
          <cell r="J27551">
            <v>0.556</v>
          </cell>
        </row>
        <row r="27552">
          <cell r="F27552" t="str">
            <v>阳古村仁元组</v>
          </cell>
          <cell r="G27552" t="str">
            <v>V94L430421</v>
          </cell>
          <cell r="H27552">
            <v>0</v>
          </cell>
          <cell r="I27552">
            <v>0.318</v>
          </cell>
          <cell r="J27552">
            <v>0.318</v>
          </cell>
        </row>
        <row r="27553">
          <cell r="G27553" t="str">
            <v>V000</v>
          </cell>
          <cell r="H27553">
            <v>0</v>
          </cell>
          <cell r="I27553">
            <v>0.205</v>
          </cell>
          <cell r="J27553">
            <v>0.205</v>
          </cell>
        </row>
        <row r="27554">
          <cell r="F27554" t="str">
            <v>英南村皂里组</v>
          </cell>
          <cell r="G27554" t="str">
            <v>V81G430421</v>
          </cell>
          <cell r="H27554">
            <v>0</v>
          </cell>
          <cell r="I27554">
            <v>1.458</v>
          </cell>
          <cell r="J27554">
            <v>1.458</v>
          </cell>
        </row>
        <row r="27555">
          <cell r="F27555" t="str">
            <v>英南村大塘角组</v>
          </cell>
          <cell r="G27555" t="str">
            <v>V82G430421</v>
          </cell>
          <cell r="H27555">
            <v>0</v>
          </cell>
          <cell r="I27555">
            <v>0.656</v>
          </cell>
          <cell r="J27555">
            <v>0.656</v>
          </cell>
        </row>
        <row r="27556">
          <cell r="F27556" t="str">
            <v>英南村石林组</v>
          </cell>
          <cell r="G27556" t="str">
            <v>V85G430421</v>
          </cell>
          <cell r="H27556">
            <v>0</v>
          </cell>
          <cell r="I27556">
            <v>0.993</v>
          </cell>
          <cell r="J27556">
            <v>0.993</v>
          </cell>
        </row>
        <row r="27557">
          <cell r="F27557" t="str">
            <v>英南村跃进组</v>
          </cell>
          <cell r="G27557" t="str">
            <v>V89F430421</v>
          </cell>
          <cell r="H27557">
            <v>0</v>
          </cell>
          <cell r="I27557">
            <v>1.03</v>
          </cell>
          <cell r="J27557">
            <v>1.03</v>
          </cell>
        </row>
        <row r="27558">
          <cell r="F27558" t="str">
            <v>英南村黄新屋组</v>
          </cell>
          <cell r="G27558" t="str">
            <v>V89G430421</v>
          </cell>
          <cell r="H27558">
            <v>0</v>
          </cell>
          <cell r="I27558">
            <v>1.13</v>
          </cell>
          <cell r="J27558">
            <v>1.13</v>
          </cell>
        </row>
        <row r="27559">
          <cell r="F27559" t="str">
            <v>自力村自坪组</v>
          </cell>
          <cell r="G27559" t="str">
            <v>V57F430421</v>
          </cell>
          <cell r="H27559">
            <v>0</v>
          </cell>
          <cell r="I27559">
            <v>0.546</v>
          </cell>
          <cell r="J27559">
            <v>0.546</v>
          </cell>
        </row>
        <row r="27560">
          <cell r="F27560" t="str">
            <v>爱华村庙山组</v>
          </cell>
          <cell r="G27560" t="str">
            <v>V9B3430421</v>
          </cell>
          <cell r="H27560">
            <v>0</v>
          </cell>
          <cell r="I27560">
            <v>0.559</v>
          </cell>
          <cell r="J27560">
            <v>0.559</v>
          </cell>
        </row>
        <row r="27561">
          <cell r="F27561" t="str">
            <v>黄泥岭-松竹</v>
          </cell>
          <cell r="G27561" t="str">
            <v>C565430421</v>
          </cell>
          <cell r="H27561">
            <v>1.165</v>
          </cell>
          <cell r="I27561">
            <v>1.561</v>
          </cell>
          <cell r="J27561">
            <v>0.396</v>
          </cell>
        </row>
        <row r="27562">
          <cell r="F27562" t="str">
            <v>长峰村大波组</v>
          </cell>
          <cell r="G27562" t="str">
            <v>V1A1430421</v>
          </cell>
          <cell r="H27562">
            <v>0</v>
          </cell>
          <cell r="I27562">
            <v>1.293</v>
          </cell>
          <cell r="J27562">
            <v>1.293</v>
          </cell>
        </row>
        <row r="27563">
          <cell r="F27563" t="str">
            <v>泥湾-泥湾</v>
          </cell>
          <cell r="G27563" t="str">
            <v>C70B430421</v>
          </cell>
          <cell r="H27563">
            <v>0</v>
          </cell>
          <cell r="I27563">
            <v>0.415</v>
          </cell>
          <cell r="J27563">
            <v>0.415</v>
          </cell>
        </row>
        <row r="27564">
          <cell r="F27564" t="str">
            <v>大坪村肖老屋组</v>
          </cell>
          <cell r="G27564" t="str">
            <v>V4C5430421</v>
          </cell>
          <cell r="H27564">
            <v>0</v>
          </cell>
          <cell r="I27564">
            <v>0.348</v>
          </cell>
          <cell r="J27564">
            <v>0.348</v>
          </cell>
        </row>
        <row r="27565">
          <cell r="F27565" t="str">
            <v>大坪村罗湾组</v>
          </cell>
          <cell r="G27565" t="str">
            <v>V4C7430421</v>
          </cell>
          <cell r="H27565">
            <v>0</v>
          </cell>
          <cell r="I27565">
            <v>0.31</v>
          </cell>
          <cell r="J27565">
            <v>0.31</v>
          </cell>
        </row>
        <row r="27566">
          <cell r="F27566" t="str">
            <v>大坪村祖山湾组</v>
          </cell>
          <cell r="G27566" t="str">
            <v>V4C9430421</v>
          </cell>
          <cell r="H27566">
            <v>0</v>
          </cell>
          <cell r="I27566">
            <v>0.351</v>
          </cell>
          <cell r="J27566">
            <v>0.351</v>
          </cell>
        </row>
        <row r="27567">
          <cell r="F27567" t="str">
            <v>大西村三星组</v>
          </cell>
          <cell r="G27567" t="str">
            <v>C54C430421</v>
          </cell>
          <cell r="H27567">
            <v>0</v>
          </cell>
          <cell r="I27567">
            <v>0.611</v>
          </cell>
          <cell r="J27567">
            <v>0.611</v>
          </cell>
        </row>
        <row r="27568">
          <cell r="F27568" t="str">
            <v>大西村老屋组</v>
          </cell>
          <cell r="G27568" t="str">
            <v>V3B7430421</v>
          </cell>
          <cell r="H27568">
            <v>0</v>
          </cell>
          <cell r="I27568">
            <v>0.553</v>
          </cell>
          <cell r="J27568">
            <v>0.553</v>
          </cell>
        </row>
        <row r="27569">
          <cell r="F27569" t="str">
            <v>东震村东震组</v>
          </cell>
          <cell r="G27569" t="str">
            <v>V4B1430421</v>
          </cell>
          <cell r="H27569">
            <v>0</v>
          </cell>
          <cell r="I27569">
            <v>0.684</v>
          </cell>
          <cell r="J27569">
            <v>0.684</v>
          </cell>
        </row>
        <row r="27570">
          <cell r="F27570" t="str">
            <v>洞源村孟公堂祖</v>
          </cell>
          <cell r="G27570" t="str">
            <v>V4A9430421</v>
          </cell>
          <cell r="H27570">
            <v>0</v>
          </cell>
          <cell r="I27570">
            <v>0.582</v>
          </cell>
          <cell r="J27570">
            <v>0.582</v>
          </cell>
        </row>
        <row r="27571">
          <cell r="F27571" t="str">
            <v>富强村佩冲组</v>
          </cell>
          <cell r="G27571" t="str">
            <v>V9A4430421</v>
          </cell>
          <cell r="H27571">
            <v>0</v>
          </cell>
          <cell r="I27571">
            <v>0.268</v>
          </cell>
          <cell r="J27571">
            <v>0.268</v>
          </cell>
        </row>
        <row r="27572">
          <cell r="F27572" t="str">
            <v>龙山-方心塘</v>
          </cell>
          <cell r="G27572" t="str">
            <v>C76D430421</v>
          </cell>
          <cell r="H27572">
            <v>0</v>
          </cell>
          <cell r="I27572">
            <v>1.477</v>
          </cell>
          <cell r="J27572">
            <v>1.477</v>
          </cell>
        </row>
        <row r="27573">
          <cell r="F27573" t="str">
            <v>富田村塘坳组</v>
          </cell>
          <cell r="G27573" t="str">
            <v>V9C4430421</v>
          </cell>
          <cell r="H27573">
            <v>0</v>
          </cell>
          <cell r="I27573">
            <v>0.847</v>
          </cell>
          <cell r="J27573">
            <v>0.847</v>
          </cell>
        </row>
        <row r="27574">
          <cell r="F27574" t="str">
            <v>溪江片马厂村荷叶组—高堰村李冲组</v>
          </cell>
          <cell r="G27574" t="str">
            <v>CV41430421</v>
          </cell>
          <cell r="H27574">
            <v>0</v>
          </cell>
          <cell r="I27574">
            <v>0.734</v>
          </cell>
          <cell r="J27574">
            <v>0.734</v>
          </cell>
        </row>
        <row r="27575">
          <cell r="F27575" t="str">
            <v>高堰村架子组</v>
          </cell>
          <cell r="G27575" t="str">
            <v>V5B5430421</v>
          </cell>
          <cell r="H27575">
            <v>0</v>
          </cell>
          <cell r="I27575">
            <v>0.399</v>
          </cell>
          <cell r="J27575">
            <v>0.399</v>
          </cell>
        </row>
        <row r="27576">
          <cell r="F27576" t="str">
            <v>谢冲-沙溪</v>
          </cell>
          <cell r="G27576" t="str">
            <v>C79D430421</v>
          </cell>
          <cell r="H27576">
            <v>0</v>
          </cell>
          <cell r="I27576">
            <v>0.611</v>
          </cell>
          <cell r="J27576">
            <v>0.611</v>
          </cell>
        </row>
        <row r="27577">
          <cell r="F27577" t="str">
            <v>李木冲-李木冲</v>
          </cell>
          <cell r="G27577" t="str">
            <v>C858430421</v>
          </cell>
          <cell r="H27577">
            <v>0</v>
          </cell>
          <cell r="I27577">
            <v>1.534</v>
          </cell>
          <cell r="J27577">
            <v>1.534</v>
          </cell>
        </row>
        <row r="27578">
          <cell r="F27578" t="str">
            <v>洪山村井湾组</v>
          </cell>
          <cell r="G27578" t="str">
            <v>V8C2430421</v>
          </cell>
          <cell r="H27578">
            <v>0</v>
          </cell>
          <cell r="I27578">
            <v>1.41</v>
          </cell>
          <cell r="J27578">
            <v>1.41</v>
          </cell>
        </row>
        <row r="27579">
          <cell r="F27579" t="str">
            <v>黄龙庙村颜家组</v>
          </cell>
          <cell r="G27579" t="str">
            <v>CT42430421</v>
          </cell>
          <cell r="H27579">
            <v>0</v>
          </cell>
          <cell r="I27579">
            <v>0.111</v>
          </cell>
          <cell r="J27579">
            <v>0.111</v>
          </cell>
        </row>
        <row r="27580">
          <cell r="F27580" t="str">
            <v>黄龙庙村颜家组</v>
          </cell>
          <cell r="G27580" t="str">
            <v>V7B4430421</v>
          </cell>
          <cell r="H27580">
            <v>0</v>
          </cell>
          <cell r="I27580">
            <v>1.162</v>
          </cell>
          <cell r="J27580">
            <v>1.162</v>
          </cell>
        </row>
        <row r="27581">
          <cell r="F27581" t="str">
            <v>金龙村老屋组</v>
          </cell>
          <cell r="G27581" t="str">
            <v>V5A7430421</v>
          </cell>
          <cell r="H27581">
            <v>0</v>
          </cell>
          <cell r="I27581">
            <v>1.162</v>
          </cell>
          <cell r="J27581">
            <v>1.162</v>
          </cell>
        </row>
        <row r="27582">
          <cell r="F27582" t="str">
            <v>马厂村王冲组</v>
          </cell>
          <cell r="G27582" t="str">
            <v>V89X430421</v>
          </cell>
          <cell r="H27582">
            <v>0</v>
          </cell>
          <cell r="I27582">
            <v>0.718</v>
          </cell>
          <cell r="J27582">
            <v>0.718</v>
          </cell>
        </row>
        <row r="27583">
          <cell r="F27583" t="str">
            <v>马厂村连防组</v>
          </cell>
          <cell r="G27583" t="str">
            <v>VN86430421</v>
          </cell>
          <cell r="H27583">
            <v>0</v>
          </cell>
          <cell r="I27583">
            <v>0.229</v>
          </cell>
          <cell r="J27583">
            <v>0.229</v>
          </cell>
        </row>
        <row r="27584">
          <cell r="F27584" t="str">
            <v>排翅村李家组</v>
          </cell>
          <cell r="G27584" t="str">
            <v>V6B1430421</v>
          </cell>
          <cell r="H27584">
            <v>0</v>
          </cell>
          <cell r="I27584">
            <v>0.294</v>
          </cell>
          <cell r="J27584">
            <v>0.294</v>
          </cell>
        </row>
        <row r="27585">
          <cell r="F27585" t="str">
            <v>溪江乡排前村胜利组—金溪镇金门村木山组</v>
          </cell>
          <cell r="G27585" t="str">
            <v>CV38430421</v>
          </cell>
          <cell r="H27585">
            <v>0</v>
          </cell>
          <cell r="I27585">
            <v>1.545</v>
          </cell>
          <cell r="J27585">
            <v>1.545</v>
          </cell>
        </row>
        <row r="27586">
          <cell r="F27586" t="str">
            <v>永安塘村跃进组</v>
          </cell>
          <cell r="G27586" t="str">
            <v>V7A9430421</v>
          </cell>
          <cell r="H27586">
            <v>0</v>
          </cell>
          <cell r="I27586">
            <v>0.193</v>
          </cell>
          <cell r="J27586">
            <v>0.193</v>
          </cell>
        </row>
        <row r="27587">
          <cell r="F27587" t="str">
            <v>溪江乡金龙村双元组一金溪镇杨柳村庙山组</v>
          </cell>
          <cell r="G27587" t="str">
            <v>CV31430421</v>
          </cell>
          <cell r="H27587">
            <v>2.433</v>
          </cell>
          <cell r="I27587">
            <v>2.935</v>
          </cell>
          <cell r="J27587">
            <v>0.502</v>
          </cell>
        </row>
        <row r="27588">
          <cell r="F27588" t="str">
            <v>沙岭村太福组</v>
          </cell>
          <cell r="G27588" t="str">
            <v>V4B7430421</v>
          </cell>
          <cell r="H27588">
            <v>0</v>
          </cell>
          <cell r="I27588">
            <v>0.343</v>
          </cell>
          <cell r="J27588">
            <v>0.343</v>
          </cell>
        </row>
        <row r="27589">
          <cell r="F27589" t="str">
            <v>沙岭村九行组</v>
          </cell>
          <cell r="G27589" t="str">
            <v>V4B9430421</v>
          </cell>
          <cell r="H27589">
            <v>0</v>
          </cell>
          <cell r="I27589">
            <v>0.138</v>
          </cell>
          <cell r="J27589">
            <v>0.138</v>
          </cell>
        </row>
        <row r="27590">
          <cell r="F27590" t="str">
            <v>沙岭村天元组</v>
          </cell>
          <cell r="G27590" t="str">
            <v>V5B1430421</v>
          </cell>
          <cell r="H27590">
            <v>0</v>
          </cell>
          <cell r="I27590">
            <v>0.738</v>
          </cell>
          <cell r="J27590">
            <v>0.738</v>
          </cell>
        </row>
        <row r="27591">
          <cell r="F27591" t="str">
            <v>上峰村回龙组</v>
          </cell>
          <cell r="G27591" t="str">
            <v>V08U430421</v>
          </cell>
          <cell r="H27591">
            <v>0</v>
          </cell>
          <cell r="I27591">
            <v>0.657</v>
          </cell>
          <cell r="J27591">
            <v>0.657</v>
          </cell>
        </row>
        <row r="27592">
          <cell r="F27592" t="str">
            <v>石笋村乐只组</v>
          </cell>
          <cell r="G27592" t="str">
            <v>V6C5430421</v>
          </cell>
          <cell r="H27592">
            <v>0</v>
          </cell>
          <cell r="I27592">
            <v>0.715</v>
          </cell>
          <cell r="J27592">
            <v>0.715</v>
          </cell>
        </row>
        <row r="27593">
          <cell r="F27593" t="str">
            <v>松竹村上塘一华峰村桃家组</v>
          </cell>
          <cell r="G27593" t="str">
            <v>CV33430421</v>
          </cell>
          <cell r="H27593">
            <v>0</v>
          </cell>
          <cell r="I27593">
            <v>1.377</v>
          </cell>
          <cell r="J27593">
            <v>1.377</v>
          </cell>
        </row>
        <row r="27594">
          <cell r="F27594" t="str">
            <v>松竹村老八仙组</v>
          </cell>
          <cell r="G27594" t="str">
            <v>V7A3430421</v>
          </cell>
          <cell r="H27594">
            <v>0</v>
          </cell>
          <cell r="I27594">
            <v>0.471</v>
          </cell>
          <cell r="J27594">
            <v>0.471</v>
          </cell>
        </row>
        <row r="27595">
          <cell r="F27595" t="str">
            <v>永安塘村跃进组</v>
          </cell>
          <cell r="G27595" t="str">
            <v>V7A9430421</v>
          </cell>
          <cell r="H27595">
            <v>0</v>
          </cell>
          <cell r="I27595">
            <v>0.212</v>
          </cell>
          <cell r="J27595">
            <v>0.212</v>
          </cell>
        </row>
        <row r="27596">
          <cell r="F27596" t="str">
            <v>永安塘村五星组</v>
          </cell>
          <cell r="G27596" t="str">
            <v>V8A6430421</v>
          </cell>
          <cell r="H27596">
            <v>0</v>
          </cell>
          <cell r="I27596">
            <v>0.358</v>
          </cell>
          <cell r="J27596">
            <v>0.358</v>
          </cell>
        </row>
        <row r="27597">
          <cell r="F27597" t="str">
            <v>溪江乡友谊村群英组—大溪村红星组</v>
          </cell>
          <cell r="G27597" t="str">
            <v>CV37430421</v>
          </cell>
          <cell r="H27597">
            <v>0</v>
          </cell>
          <cell r="I27597">
            <v>0.551</v>
          </cell>
          <cell r="J27597">
            <v>0.551</v>
          </cell>
        </row>
        <row r="27598">
          <cell r="F27598" t="str">
            <v>友谊村跃进村</v>
          </cell>
          <cell r="G27598" t="str">
            <v>V1B2430421</v>
          </cell>
          <cell r="H27598">
            <v>0</v>
          </cell>
          <cell r="I27598">
            <v>0.637</v>
          </cell>
          <cell r="J27598">
            <v>0.637</v>
          </cell>
        </row>
        <row r="27599">
          <cell r="F27599" t="str">
            <v>友谊村清水组</v>
          </cell>
          <cell r="G27599" t="str">
            <v>V1B3430421</v>
          </cell>
          <cell r="H27599">
            <v>0</v>
          </cell>
          <cell r="I27599">
            <v>0.291</v>
          </cell>
          <cell r="J27599">
            <v>0.291</v>
          </cell>
        </row>
        <row r="27600">
          <cell r="F27600" t="str">
            <v>友谊村云霄组</v>
          </cell>
          <cell r="G27600" t="str">
            <v>V9A6430421</v>
          </cell>
          <cell r="H27600">
            <v>0</v>
          </cell>
          <cell r="I27600">
            <v>0.339</v>
          </cell>
          <cell r="J27600">
            <v>0.339</v>
          </cell>
        </row>
        <row r="27601">
          <cell r="F27601" t="str">
            <v>友谊村卫星组</v>
          </cell>
          <cell r="G27601" t="str">
            <v>V9A7430421</v>
          </cell>
          <cell r="H27601">
            <v>0</v>
          </cell>
          <cell r="I27601">
            <v>0.687</v>
          </cell>
          <cell r="J27601">
            <v>0.687</v>
          </cell>
        </row>
        <row r="27602">
          <cell r="F27602" t="str">
            <v>友谊村群英组</v>
          </cell>
          <cell r="G27602" t="str">
            <v>V9A9430421</v>
          </cell>
          <cell r="H27602">
            <v>0</v>
          </cell>
          <cell r="I27602">
            <v>1.217</v>
          </cell>
          <cell r="J27602">
            <v>1.217</v>
          </cell>
        </row>
        <row r="27603">
          <cell r="G27603" t="str">
            <v>AA03430421</v>
          </cell>
          <cell r="H27603">
            <v>0</v>
          </cell>
          <cell r="I27603">
            <v>0.642</v>
          </cell>
          <cell r="J27603">
            <v>0.642</v>
          </cell>
        </row>
        <row r="27604">
          <cell r="F27604" t="str">
            <v>大沙村元塘组-衡南县</v>
          </cell>
          <cell r="G27604" t="str">
            <v>CT60430421</v>
          </cell>
          <cell r="H27604">
            <v>0</v>
          </cell>
          <cell r="I27604">
            <v>1.298</v>
          </cell>
          <cell r="J27604">
            <v>1.298</v>
          </cell>
        </row>
        <row r="27605">
          <cell r="F27605" t="str">
            <v>大沙村关木组</v>
          </cell>
          <cell r="G27605" t="str">
            <v>VAF1430421</v>
          </cell>
          <cell r="H27605">
            <v>0</v>
          </cell>
          <cell r="I27605">
            <v>0.884</v>
          </cell>
          <cell r="J27605">
            <v>0.884</v>
          </cell>
        </row>
        <row r="27606">
          <cell r="F27606" t="str">
            <v>灯山线</v>
          </cell>
          <cell r="G27606" t="str">
            <v>C520430422</v>
          </cell>
          <cell r="H27606">
            <v>1.344</v>
          </cell>
          <cell r="I27606">
            <v>1.742</v>
          </cell>
          <cell r="J27606">
            <v>0.398</v>
          </cell>
        </row>
        <row r="27607">
          <cell r="F27607" t="str">
            <v>阳光村五星组-衡南县</v>
          </cell>
          <cell r="G27607" t="str">
            <v>CX69430421</v>
          </cell>
          <cell r="H27607">
            <v>0</v>
          </cell>
          <cell r="I27607">
            <v>0.037</v>
          </cell>
          <cell r="J27607">
            <v>0.037</v>
          </cell>
        </row>
        <row r="27608">
          <cell r="G27608" t="str">
            <v>AA05430421</v>
          </cell>
          <cell r="H27608">
            <v>0</v>
          </cell>
          <cell r="I27608">
            <v>0.317</v>
          </cell>
          <cell r="J27608">
            <v>0.317</v>
          </cell>
        </row>
        <row r="27609">
          <cell r="F27609" t="str">
            <v>光辉村老屋组</v>
          </cell>
          <cell r="G27609" t="str">
            <v>VAR8430421</v>
          </cell>
          <cell r="H27609">
            <v>0</v>
          </cell>
          <cell r="I27609">
            <v>0.244</v>
          </cell>
          <cell r="J27609">
            <v>0.244</v>
          </cell>
        </row>
        <row r="27610">
          <cell r="F27610" t="str">
            <v>六陂-光明</v>
          </cell>
          <cell r="G27610" t="str">
            <v>C841430421</v>
          </cell>
          <cell r="H27610">
            <v>0.534</v>
          </cell>
          <cell r="I27610">
            <v>1.373</v>
          </cell>
          <cell r="J27610">
            <v>0.839</v>
          </cell>
        </row>
        <row r="27611">
          <cell r="F27611" t="str">
            <v>上曾组-上月组</v>
          </cell>
          <cell r="G27611" t="str">
            <v>C46B430421</v>
          </cell>
          <cell r="H27611">
            <v>0</v>
          </cell>
          <cell r="I27611">
            <v>0.208</v>
          </cell>
          <cell r="J27611">
            <v>0.208</v>
          </cell>
        </row>
        <row r="27612">
          <cell r="F27612" t="str">
            <v>金仙村月郎</v>
          </cell>
          <cell r="G27612" t="str">
            <v>VAQ4430421</v>
          </cell>
          <cell r="H27612">
            <v>0</v>
          </cell>
          <cell r="I27612">
            <v>0.623</v>
          </cell>
          <cell r="J27612">
            <v>0.623</v>
          </cell>
        </row>
        <row r="27613">
          <cell r="F27613" t="str">
            <v>金仙村肖然组</v>
          </cell>
          <cell r="G27613" t="str">
            <v>VAR1430421</v>
          </cell>
          <cell r="H27613">
            <v>0</v>
          </cell>
          <cell r="I27613">
            <v>0.725</v>
          </cell>
          <cell r="J27613">
            <v>0.725</v>
          </cell>
        </row>
        <row r="27614">
          <cell r="F27614" t="str">
            <v>金星村王家组</v>
          </cell>
          <cell r="G27614" t="str">
            <v>VAN8430421</v>
          </cell>
          <cell r="H27614">
            <v>0</v>
          </cell>
          <cell r="I27614">
            <v>0.251</v>
          </cell>
          <cell r="J27614">
            <v>0.251</v>
          </cell>
        </row>
        <row r="27615">
          <cell r="G27615" t="str">
            <v>V000</v>
          </cell>
          <cell r="H27615">
            <v>0</v>
          </cell>
          <cell r="I27615">
            <v>0.151</v>
          </cell>
          <cell r="J27615">
            <v>0.151</v>
          </cell>
        </row>
        <row r="27616">
          <cell r="F27616" t="str">
            <v>金种村毛塘组</v>
          </cell>
          <cell r="G27616" t="str">
            <v>VBL5430421</v>
          </cell>
          <cell r="H27616">
            <v>0</v>
          </cell>
          <cell r="I27616">
            <v>0.364</v>
          </cell>
          <cell r="J27616">
            <v>0.364</v>
          </cell>
        </row>
        <row r="27617">
          <cell r="F27617" t="str">
            <v>木口村上楼组</v>
          </cell>
          <cell r="G27617" t="str">
            <v>VAF8430421</v>
          </cell>
          <cell r="H27617">
            <v>0</v>
          </cell>
          <cell r="I27617">
            <v>0.558</v>
          </cell>
          <cell r="J27617">
            <v>0.558</v>
          </cell>
        </row>
        <row r="27618">
          <cell r="F27618" t="str">
            <v>畔堰村床金组</v>
          </cell>
          <cell r="G27618" t="str">
            <v>VAB7430421</v>
          </cell>
          <cell r="H27618">
            <v>0</v>
          </cell>
          <cell r="I27618">
            <v>0.6</v>
          </cell>
          <cell r="J27618">
            <v>0.6</v>
          </cell>
        </row>
        <row r="27619">
          <cell r="F27619" t="str">
            <v>岘山村石狮组</v>
          </cell>
          <cell r="G27619" t="str">
            <v>VBD9430421</v>
          </cell>
          <cell r="H27619">
            <v>0</v>
          </cell>
          <cell r="I27619">
            <v>0.083</v>
          </cell>
          <cell r="J27619">
            <v>0.083</v>
          </cell>
        </row>
        <row r="27620">
          <cell r="F27620" t="str">
            <v>三元村三元组</v>
          </cell>
          <cell r="G27620" t="str">
            <v>VAA6430421</v>
          </cell>
          <cell r="H27620">
            <v>0</v>
          </cell>
          <cell r="I27620">
            <v>0.409</v>
          </cell>
          <cell r="J27620">
            <v>0.409</v>
          </cell>
        </row>
        <row r="27621">
          <cell r="F27621" t="str">
            <v>岘山村至柿木村</v>
          </cell>
          <cell r="G27621" t="str">
            <v>CT69430421</v>
          </cell>
          <cell r="H27621">
            <v>0</v>
          </cell>
          <cell r="I27621">
            <v>1.407</v>
          </cell>
          <cell r="J27621">
            <v>1.407</v>
          </cell>
        </row>
        <row r="27622">
          <cell r="F27622" t="str">
            <v>燕子村反车组</v>
          </cell>
          <cell r="G27622" t="str">
            <v>VBF4430421</v>
          </cell>
          <cell r="H27622">
            <v>0</v>
          </cell>
          <cell r="I27622">
            <v>0.756</v>
          </cell>
          <cell r="J27622">
            <v>0.756</v>
          </cell>
        </row>
        <row r="27623">
          <cell r="F27623" t="str">
            <v>柿木村复兴组</v>
          </cell>
          <cell r="G27623" t="str">
            <v>VBH4430421</v>
          </cell>
          <cell r="H27623">
            <v>0</v>
          </cell>
          <cell r="I27623">
            <v>1.024</v>
          </cell>
          <cell r="J27623">
            <v>1.024</v>
          </cell>
        </row>
        <row r="27624">
          <cell r="F27624" t="str">
            <v>高兴村－霞垅村曹坊村</v>
          </cell>
          <cell r="G27624" t="str">
            <v>CX85430421</v>
          </cell>
          <cell r="H27624">
            <v>0</v>
          </cell>
          <cell r="I27624">
            <v>0.066</v>
          </cell>
          <cell r="J27624">
            <v>0.066</v>
          </cell>
        </row>
        <row r="27625">
          <cell r="F27625" t="str">
            <v>高兴村二美组</v>
          </cell>
          <cell r="G27625" t="str">
            <v>VBC4430421</v>
          </cell>
          <cell r="H27625">
            <v>0</v>
          </cell>
          <cell r="I27625">
            <v>0.603</v>
          </cell>
          <cell r="J27625">
            <v>0.603</v>
          </cell>
        </row>
        <row r="27626">
          <cell r="F27626" t="str">
            <v>岘山村石狮组</v>
          </cell>
          <cell r="G27626" t="str">
            <v>VBD9430421</v>
          </cell>
          <cell r="H27626">
            <v>0</v>
          </cell>
          <cell r="I27626">
            <v>0.774</v>
          </cell>
          <cell r="J27626">
            <v>0.774</v>
          </cell>
        </row>
        <row r="27627">
          <cell r="F27627" t="str">
            <v>岘山村早禾组</v>
          </cell>
          <cell r="G27627" t="str">
            <v>VBE8430421</v>
          </cell>
          <cell r="H27627">
            <v>0</v>
          </cell>
          <cell r="I27627">
            <v>1.12</v>
          </cell>
          <cell r="J27627">
            <v>1.12</v>
          </cell>
        </row>
        <row r="27628">
          <cell r="F27628" t="str">
            <v>星光村布冲组</v>
          </cell>
          <cell r="G27628" t="str">
            <v>VAL4430421</v>
          </cell>
          <cell r="H27628">
            <v>0</v>
          </cell>
          <cell r="I27628">
            <v>0.79</v>
          </cell>
          <cell r="J27628">
            <v>0.79</v>
          </cell>
        </row>
        <row r="27629">
          <cell r="F27629" t="str">
            <v>雄虎村大元头组</v>
          </cell>
          <cell r="G27629" t="str">
            <v>VAD1430421</v>
          </cell>
          <cell r="H27629">
            <v>0</v>
          </cell>
          <cell r="I27629">
            <v>0.131</v>
          </cell>
          <cell r="J27629">
            <v>0.131</v>
          </cell>
        </row>
        <row r="27630">
          <cell r="F27630" t="str">
            <v>雄虎村观音组</v>
          </cell>
          <cell r="G27630" t="str">
            <v>VAD9430421</v>
          </cell>
          <cell r="H27630">
            <v>0</v>
          </cell>
          <cell r="I27630">
            <v>0.674</v>
          </cell>
          <cell r="J27630">
            <v>0.674</v>
          </cell>
        </row>
        <row r="27631">
          <cell r="F27631" t="str">
            <v>秀林村高家组</v>
          </cell>
          <cell r="G27631" t="str">
            <v>VAJ8430421</v>
          </cell>
          <cell r="H27631">
            <v>0</v>
          </cell>
          <cell r="I27631">
            <v>0.622</v>
          </cell>
          <cell r="J27631">
            <v>0.622</v>
          </cell>
        </row>
        <row r="27632">
          <cell r="F27632" t="str">
            <v>秀林村福星组</v>
          </cell>
          <cell r="G27632" t="str">
            <v>VAJ9430421</v>
          </cell>
          <cell r="H27632">
            <v>0</v>
          </cell>
          <cell r="I27632">
            <v>0.563</v>
          </cell>
          <cell r="J27632">
            <v>0.563</v>
          </cell>
        </row>
        <row r="27633">
          <cell r="F27633" t="str">
            <v>秀林村黄鹤组</v>
          </cell>
          <cell r="G27633" t="str">
            <v>VAK6430421</v>
          </cell>
          <cell r="H27633">
            <v>0</v>
          </cell>
          <cell r="I27633">
            <v>0.902</v>
          </cell>
          <cell r="J27633">
            <v>0.902</v>
          </cell>
        </row>
        <row r="27634">
          <cell r="F27634" t="str">
            <v>燕子村反车组</v>
          </cell>
          <cell r="G27634" t="str">
            <v>VBF4430421</v>
          </cell>
          <cell r="H27634">
            <v>0</v>
          </cell>
          <cell r="I27634">
            <v>0.581</v>
          </cell>
          <cell r="J27634">
            <v>0.581</v>
          </cell>
        </row>
        <row r="27635">
          <cell r="F27635" t="str">
            <v>燕子村黄司组</v>
          </cell>
          <cell r="G27635" t="str">
            <v>VBF5430421</v>
          </cell>
          <cell r="H27635">
            <v>0</v>
          </cell>
          <cell r="I27635">
            <v>0.507</v>
          </cell>
          <cell r="J27635">
            <v>0.507</v>
          </cell>
        </row>
        <row r="27636">
          <cell r="F27636" t="str">
            <v>燕子村老屋组</v>
          </cell>
          <cell r="G27636" t="str">
            <v>VBG1430421</v>
          </cell>
          <cell r="H27636">
            <v>0</v>
          </cell>
          <cell r="I27636">
            <v>0.26</v>
          </cell>
          <cell r="J27636">
            <v>0.26</v>
          </cell>
        </row>
        <row r="27637">
          <cell r="F27637" t="str">
            <v>燕子村崔工组</v>
          </cell>
          <cell r="G27637" t="str">
            <v>VBG2430421</v>
          </cell>
          <cell r="H27637">
            <v>0</v>
          </cell>
          <cell r="I27637">
            <v>0.576</v>
          </cell>
          <cell r="J27637">
            <v>0.576</v>
          </cell>
        </row>
        <row r="27638">
          <cell r="F27638" t="str">
            <v>阳堂村欧家组</v>
          </cell>
          <cell r="G27638" t="str">
            <v>C74D430421</v>
          </cell>
          <cell r="H27638">
            <v>0</v>
          </cell>
          <cell r="I27638">
            <v>0.931</v>
          </cell>
          <cell r="J27638">
            <v>0.931</v>
          </cell>
        </row>
        <row r="27639">
          <cell r="F27639" t="str">
            <v>阳堂村鲁草组</v>
          </cell>
          <cell r="G27639" t="str">
            <v>VAM7430421</v>
          </cell>
          <cell r="H27639">
            <v>0</v>
          </cell>
          <cell r="I27639">
            <v>0.37</v>
          </cell>
          <cell r="J27639">
            <v>0.37</v>
          </cell>
        </row>
        <row r="27640">
          <cell r="F27640" t="str">
            <v>阳堂村竹叶组</v>
          </cell>
          <cell r="G27640" t="str">
            <v>VAN4430421</v>
          </cell>
          <cell r="H27640">
            <v>0</v>
          </cell>
          <cell r="I27640">
            <v>1.005</v>
          </cell>
          <cell r="J27640">
            <v>1.005</v>
          </cell>
        </row>
        <row r="27641">
          <cell r="F27641" t="str">
            <v>金星村年陂组</v>
          </cell>
          <cell r="G27641" t="str">
            <v>VAN6430421</v>
          </cell>
          <cell r="H27641">
            <v>0</v>
          </cell>
          <cell r="I27641">
            <v>0.533</v>
          </cell>
          <cell r="J27641">
            <v>0.533</v>
          </cell>
        </row>
        <row r="27642">
          <cell r="F27642" t="str">
            <v>大水田坝-白沙塘</v>
          </cell>
          <cell r="G27642" t="str">
            <v>C44A430421</v>
          </cell>
          <cell r="H27642">
            <v>0</v>
          </cell>
          <cell r="I27642">
            <v>1.304</v>
          </cell>
          <cell r="J27642">
            <v>1.304</v>
          </cell>
        </row>
        <row r="27643">
          <cell r="F27643" t="str">
            <v>易市村新屋组</v>
          </cell>
          <cell r="G27643" t="str">
            <v>VAT1430421</v>
          </cell>
          <cell r="H27643">
            <v>0</v>
          </cell>
          <cell r="I27643">
            <v>0.154</v>
          </cell>
          <cell r="J27643">
            <v>0.154</v>
          </cell>
        </row>
        <row r="27644">
          <cell r="F27644" t="str">
            <v>早禾村王冲组</v>
          </cell>
          <cell r="G27644" t="str">
            <v>VBD1430421</v>
          </cell>
          <cell r="H27644">
            <v>0</v>
          </cell>
          <cell r="I27644">
            <v>0.913</v>
          </cell>
          <cell r="J27644">
            <v>0.913</v>
          </cell>
        </row>
        <row r="27645">
          <cell r="F27645" t="str">
            <v>曾家村葵家组</v>
          </cell>
          <cell r="G27645" t="str">
            <v>VBN8430421</v>
          </cell>
          <cell r="H27645">
            <v>0</v>
          </cell>
          <cell r="I27645">
            <v>0.176</v>
          </cell>
          <cell r="J27645">
            <v>0.176</v>
          </cell>
        </row>
        <row r="27646">
          <cell r="F27646" t="str">
            <v>曾家村柑塘组</v>
          </cell>
          <cell r="G27646" t="str">
            <v>VBP4430421</v>
          </cell>
          <cell r="H27646">
            <v>0</v>
          </cell>
          <cell r="I27646">
            <v>0.309</v>
          </cell>
          <cell r="J27646">
            <v>0.309</v>
          </cell>
        </row>
        <row r="27647">
          <cell r="F27647" t="str">
            <v>白石庙组-白石庙组</v>
          </cell>
          <cell r="G27647" t="str">
            <v>C706430421</v>
          </cell>
          <cell r="H27647">
            <v>0</v>
          </cell>
          <cell r="I27647">
            <v>0.185</v>
          </cell>
          <cell r="J27647">
            <v>0.185</v>
          </cell>
        </row>
        <row r="27648">
          <cell r="F27648" t="str">
            <v>白石堰村坳上组</v>
          </cell>
          <cell r="G27648" t="str">
            <v>VYC8430421</v>
          </cell>
          <cell r="H27648">
            <v>0</v>
          </cell>
          <cell r="I27648">
            <v>0.311</v>
          </cell>
          <cell r="J27648">
            <v>0.311</v>
          </cell>
        </row>
        <row r="27649">
          <cell r="F27649" t="str">
            <v>白石堰村新屋组</v>
          </cell>
          <cell r="G27649" t="str">
            <v>VYD4430421</v>
          </cell>
          <cell r="H27649">
            <v>0</v>
          </cell>
          <cell r="I27649">
            <v>0.472</v>
          </cell>
          <cell r="J27649">
            <v>0.472</v>
          </cell>
        </row>
        <row r="27650">
          <cell r="F27650" t="str">
            <v>大川村罗家组</v>
          </cell>
          <cell r="G27650" t="str">
            <v>VXF1430421</v>
          </cell>
          <cell r="H27650">
            <v>0</v>
          </cell>
          <cell r="I27650">
            <v>0.755</v>
          </cell>
          <cell r="J27650">
            <v>0.755</v>
          </cell>
        </row>
        <row r="27651">
          <cell r="F27651" t="str">
            <v>德胜村莲新组</v>
          </cell>
          <cell r="G27651" t="str">
            <v>VXR3430421</v>
          </cell>
          <cell r="H27651">
            <v>0</v>
          </cell>
          <cell r="I27651">
            <v>1.293</v>
          </cell>
          <cell r="J27651">
            <v>1.293</v>
          </cell>
        </row>
        <row r="27652">
          <cell r="F27652" t="str">
            <v>河泉村井边组</v>
          </cell>
          <cell r="G27652" t="str">
            <v>V51X430421</v>
          </cell>
          <cell r="H27652">
            <v>0</v>
          </cell>
          <cell r="I27652">
            <v>0.278</v>
          </cell>
          <cell r="J27652">
            <v>0.278</v>
          </cell>
        </row>
        <row r="27653">
          <cell r="F27653" t="str">
            <v>河泉村新屋组</v>
          </cell>
          <cell r="G27653" t="str">
            <v>VXL7430421</v>
          </cell>
          <cell r="H27653">
            <v>0</v>
          </cell>
          <cell r="I27653">
            <v>0.654</v>
          </cell>
          <cell r="J27653">
            <v>0.654</v>
          </cell>
        </row>
        <row r="27654">
          <cell r="F27654" t="str">
            <v>黄金村祝铺组</v>
          </cell>
          <cell r="G27654" t="str">
            <v>VXK2430421</v>
          </cell>
          <cell r="H27654">
            <v>0</v>
          </cell>
          <cell r="I27654">
            <v>0.2</v>
          </cell>
          <cell r="J27654">
            <v>0.2</v>
          </cell>
        </row>
        <row r="27655">
          <cell r="F27655" t="str">
            <v>江边村油铺组-海山村</v>
          </cell>
          <cell r="G27655" t="str">
            <v>CW78430421</v>
          </cell>
          <cell r="H27655">
            <v>0</v>
          </cell>
          <cell r="I27655">
            <v>0.514</v>
          </cell>
          <cell r="J27655">
            <v>0.514</v>
          </cell>
        </row>
        <row r="27656">
          <cell r="F27656" t="str">
            <v>康田村立新组-X029</v>
          </cell>
          <cell r="G27656" t="str">
            <v>CW44430421</v>
          </cell>
          <cell r="H27656">
            <v>0</v>
          </cell>
          <cell r="I27656">
            <v>0.293</v>
          </cell>
          <cell r="J27656">
            <v>0.293</v>
          </cell>
        </row>
        <row r="27657">
          <cell r="F27657" t="str">
            <v>六塘村白鹭组</v>
          </cell>
          <cell r="G27657" t="str">
            <v>VXB6430421</v>
          </cell>
          <cell r="H27657">
            <v>0</v>
          </cell>
          <cell r="I27657">
            <v>0.804</v>
          </cell>
          <cell r="J27657">
            <v>0.804</v>
          </cell>
        </row>
        <row r="27658">
          <cell r="F27658" t="str">
            <v>木瓜村双台组</v>
          </cell>
          <cell r="G27658" t="str">
            <v>VXB2430421</v>
          </cell>
          <cell r="H27658">
            <v>0</v>
          </cell>
          <cell r="I27658">
            <v>0.712</v>
          </cell>
          <cell r="J27658">
            <v>0.712</v>
          </cell>
        </row>
        <row r="27659">
          <cell r="F27659" t="str">
            <v>木瓜村福星组</v>
          </cell>
          <cell r="G27659" t="str">
            <v>VXB3430421</v>
          </cell>
          <cell r="H27659">
            <v>0</v>
          </cell>
          <cell r="I27659">
            <v>0.456</v>
          </cell>
          <cell r="J27659">
            <v>0.456</v>
          </cell>
        </row>
        <row r="27660">
          <cell r="F27660" t="str">
            <v>木瓜村增福组</v>
          </cell>
          <cell r="G27660" t="str">
            <v>VXB4430421</v>
          </cell>
          <cell r="H27660">
            <v>0</v>
          </cell>
          <cell r="I27660">
            <v>0.269</v>
          </cell>
          <cell r="J27660">
            <v>0.269</v>
          </cell>
        </row>
        <row r="27661">
          <cell r="F27661" t="str">
            <v>楠木村山背里组</v>
          </cell>
          <cell r="G27661" t="str">
            <v>VXF9430421</v>
          </cell>
          <cell r="H27661">
            <v>0</v>
          </cell>
          <cell r="I27661">
            <v>0.78</v>
          </cell>
          <cell r="J27661">
            <v>0.78</v>
          </cell>
        </row>
        <row r="27662">
          <cell r="F27662" t="str">
            <v>上桥村石院子组</v>
          </cell>
          <cell r="G27662" t="str">
            <v>VXQ7430421</v>
          </cell>
          <cell r="H27662">
            <v>0</v>
          </cell>
          <cell r="I27662">
            <v>0.803</v>
          </cell>
          <cell r="J27662">
            <v>0.803</v>
          </cell>
        </row>
        <row r="27663">
          <cell r="F27663" t="str">
            <v>黄金村祝铺组</v>
          </cell>
          <cell r="G27663" t="str">
            <v>VXK2430421</v>
          </cell>
          <cell r="H27663">
            <v>0</v>
          </cell>
          <cell r="I27663">
            <v>0.318</v>
          </cell>
          <cell r="J27663">
            <v>0.318</v>
          </cell>
        </row>
        <row r="27664">
          <cell r="F27664" t="str">
            <v>上吉村杉木桥组</v>
          </cell>
          <cell r="G27664" t="str">
            <v>VXN9430421</v>
          </cell>
          <cell r="H27664">
            <v>0</v>
          </cell>
          <cell r="I27664">
            <v>0.449</v>
          </cell>
          <cell r="J27664">
            <v>0.449</v>
          </cell>
        </row>
        <row r="27665">
          <cell r="F27665" t="str">
            <v>寺冲村祠堂组</v>
          </cell>
          <cell r="G27665" t="str">
            <v>VXP6430421</v>
          </cell>
          <cell r="H27665">
            <v>0</v>
          </cell>
          <cell r="I27665">
            <v>1.466</v>
          </cell>
          <cell r="J27665">
            <v>1.466</v>
          </cell>
        </row>
        <row r="27666">
          <cell r="F27666" t="str">
            <v>青塘冲-青塘冲</v>
          </cell>
          <cell r="G27666" t="str">
            <v>C603430421</v>
          </cell>
          <cell r="H27666">
            <v>0</v>
          </cell>
          <cell r="I27666">
            <v>0.721</v>
          </cell>
          <cell r="J27666">
            <v>0.721</v>
          </cell>
        </row>
        <row r="27667">
          <cell r="F27667" t="str">
            <v>油溪村萝卜组</v>
          </cell>
          <cell r="G27667" t="str">
            <v>VXX5430421</v>
          </cell>
          <cell r="H27667">
            <v>0</v>
          </cell>
          <cell r="I27667">
            <v>1.073</v>
          </cell>
          <cell r="J27667">
            <v>1.073</v>
          </cell>
        </row>
        <row r="27668">
          <cell r="F27668" t="str">
            <v>余盛村仇祠组</v>
          </cell>
          <cell r="G27668" t="str">
            <v>VXD3430421</v>
          </cell>
          <cell r="H27668">
            <v>0</v>
          </cell>
          <cell r="I27668">
            <v>0.286</v>
          </cell>
          <cell r="J27668">
            <v>0.286</v>
          </cell>
        </row>
        <row r="27669">
          <cell r="F27669" t="str">
            <v>渣江镇白马村清水组</v>
          </cell>
          <cell r="G27669" t="str">
            <v>V7E8430421</v>
          </cell>
          <cell r="H27669">
            <v>0</v>
          </cell>
          <cell r="I27669">
            <v>1.017</v>
          </cell>
          <cell r="J27669">
            <v>1.017</v>
          </cell>
        </row>
        <row r="27670">
          <cell r="F27670" t="str">
            <v>渣江镇白马村苗公组</v>
          </cell>
          <cell r="G27670" t="str">
            <v>V8E2430421</v>
          </cell>
          <cell r="H27670">
            <v>0</v>
          </cell>
          <cell r="I27670">
            <v>0.469</v>
          </cell>
          <cell r="J27670">
            <v>0.469</v>
          </cell>
        </row>
        <row r="27671">
          <cell r="F27671" t="str">
            <v>水东村柿子组</v>
          </cell>
          <cell r="G27671" t="str">
            <v>V3G3430421</v>
          </cell>
          <cell r="H27671">
            <v>0</v>
          </cell>
          <cell r="I27671">
            <v>0.998</v>
          </cell>
          <cell r="J27671">
            <v>0.998</v>
          </cell>
        </row>
        <row r="27672">
          <cell r="F27672" t="str">
            <v>渣江镇长岭村长塘组</v>
          </cell>
          <cell r="G27672" t="str">
            <v>V8E8430421</v>
          </cell>
          <cell r="H27672">
            <v>0</v>
          </cell>
          <cell r="I27672">
            <v>0.541</v>
          </cell>
          <cell r="J27672">
            <v>0.541</v>
          </cell>
        </row>
        <row r="27673">
          <cell r="F27673" t="str">
            <v>渣江镇长岭村阳基岭组</v>
          </cell>
          <cell r="G27673" t="str">
            <v>V8E9430421</v>
          </cell>
          <cell r="H27673">
            <v>0</v>
          </cell>
          <cell r="I27673">
            <v>0.248</v>
          </cell>
          <cell r="J27673">
            <v>0.248</v>
          </cell>
        </row>
        <row r="27674">
          <cell r="F27674" t="str">
            <v>渣江镇长岭村白露组</v>
          </cell>
          <cell r="G27674" t="str">
            <v>V9E6430421</v>
          </cell>
          <cell r="H27674">
            <v>0</v>
          </cell>
          <cell r="I27674">
            <v>0.73</v>
          </cell>
          <cell r="J27674">
            <v>0.73</v>
          </cell>
        </row>
        <row r="27675">
          <cell r="F27675" t="str">
            <v>玖冲-岂皂</v>
          </cell>
          <cell r="G27675" t="str">
            <v>CG80430421</v>
          </cell>
          <cell r="H27675">
            <v>0</v>
          </cell>
          <cell r="I27675">
            <v>0.769</v>
          </cell>
          <cell r="J27675">
            <v>0.769</v>
          </cell>
        </row>
        <row r="27676">
          <cell r="F27676" t="str">
            <v>大湖村八角组</v>
          </cell>
          <cell r="G27676" t="str">
            <v>V3J7430421</v>
          </cell>
          <cell r="H27676">
            <v>0</v>
          </cell>
          <cell r="I27676">
            <v>0.139</v>
          </cell>
          <cell r="J27676">
            <v>0.139</v>
          </cell>
        </row>
        <row r="27677">
          <cell r="F27677" t="str">
            <v>平上-东风养殖场</v>
          </cell>
          <cell r="G27677" t="str">
            <v>C90C430421</v>
          </cell>
          <cell r="H27677">
            <v>0</v>
          </cell>
          <cell r="I27677">
            <v>1.224</v>
          </cell>
          <cell r="J27677">
            <v>1.224</v>
          </cell>
        </row>
        <row r="27678">
          <cell r="F27678" t="str">
            <v>东风村唐新屋组</v>
          </cell>
          <cell r="G27678" t="str">
            <v>V7H6430421</v>
          </cell>
          <cell r="H27678">
            <v>0</v>
          </cell>
          <cell r="I27678">
            <v>0.289</v>
          </cell>
          <cell r="J27678">
            <v>0.289</v>
          </cell>
        </row>
        <row r="27679">
          <cell r="F27679" t="str">
            <v>渣江镇官埠村黄泥组</v>
          </cell>
          <cell r="G27679" t="str">
            <v>V2F5430421</v>
          </cell>
          <cell r="H27679">
            <v>0</v>
          </cell>
          <cell r="I27679">
            <v>0.281</v>
          </cell>
          <cell r="J27679">
            <v>0.281</v>
          </cell>
        </row>
        <row r="27680">
          <cell r="F27680" t="str">
            <v>渣江镇官埠村塔坡组</v>
          </cell>
          <cell r="G27680" t="str">
            <v>V2F9430421</v>
          </cell>
          <cell r="H27680">
            <v>0</v>
          </cell>
          <cell r="I27680">
            <v>0.546</v>
          </cell>
          <cell r="J27680">
            <v>0.546</v>
          </cell>
        </row>
        <row r="27681">
          <cell r="F27681" t="str">
            <v>渣江镇何兴村下山组</v>
          </cell>
          <cell r="G27681" t="str">
            <v>V4D5430421</v>
          </cell>
          <cell r="H27681">
            <v>0</v>
          </cell>
          <cell r="I27681">
            <v>0.735</v>
          </cell>
          <cell r="J27681">
            <v>0.735</v>
          </cell>
        </row>
        <row r="27682">
          <cell r="F27682" t="str">
            <v>水波村福兴组</v>
          </cell>
          <cell r="G27682" t="str">
            <v>V4J8430421</v>
          </cell>
          <cell r="H27682">
            <v>0</v>
          </cell>
          <cell r="I27682">
            <v>0.49</v>
          </cell>
          <cell r="J27682">
            <v>0.49</v>
          </cell>
        </row>
        <row r="27683">
          <cell r="F27683" t="str">
            <v>洪冲村冷水组</v>
          </cell>
          <cell r="G27683" t="str">
            <v>V9J6430421</v>
          </cell>
          <cell r="H27683">
            <v>0</v>
          </cell>
          <cell r="I27683">
            <v>1.57</v>
          </cell>
          <cell r="J27683">
            <v>1.57</v>
          </cell>
        </row>
        <row r="27684">
          <cell r="F27684" t="str">
            <v>洪冲村洪冲组</v>
          </cell>
          <cell r="G27684" t="str">
            <v>V9J8430421</v>
          </cell>
          <cell r="H27684">
            <v>0</v>
          </cell>
          <cell r="I27684">
            <v>0.298</v>
          </cell>
          <cell r="J27684">
            <v>0.298</v>
          </cell>
        </row>
        <row r="27685">
          <cell r="F27685" t="str">
            <v>洪冲村高岭组</v>
          </cell>
          <cell r="G27685" t="str">
            <v>V9J9430421</v>
          </cell>
          <cell r="H27685">
            <v>0</v>
          </cell>
          <cell r="I27685">
            <v>1.147</v>
          </cell>
          <cell r="J27685">
            <v>1.147</v>
          </cell>
        </row>
        <row r="27686">
          <cell r="F27686" t="str">
            <v>渣江镇湖溪村易新组</v>
          </cell>
          <cell r="G27686" t="str">
            <v>V3E2430421</v>
          </cell>
          <cell r="H27686">
            <v>0</v>
          </cell>
          <cell r="I27686">
            <v>0.095</v>
          </cell>
          <cell r="J27686">
            <v>0.095</v>
          </cell>
        </row>
        <row r="27687">
          <cell r="F27687" t="str">
            <v>均木塘-均木塘</v>
          </cell>
          <cell r="G27687" t="str">
            <v>C760430421</v>
          </cell>
          <cell r="H27687">
            <v>0</v>
          </cell>
          <cell r="I27687">
            <v>1.38</v>
          </cell>
          <cell r="J27687">
            <v>1.38</v>
          </cell>
        </row>
        <row r="27688">
          <cell r="F27688" t="str">
            <v>五四村屈老屋组</v>
          </cell>
          <cell r="G27688" t="str">
            <v>V2J4430421</v>
          </cell>
          <cell r="H27688">
            <v>0</v>
          </cell>
          <cell r="I27688">
            <v>0.502</v>
          </cell>
          <cell r="J27688">
            <v>0.502</v>
          </cell>
        </row>
        <row r="27689">
          <cell r="F27689" t="str">
            <v>铺堂村财冲组</v>
          </cell>
          <cell r="G27689" t="str">
            <v>V1K8430421</v>
          </cell>
          <cell r="H27689">
            <v>0</v>
          </cell>
          <cell r="I27689">
            <v>0.326</v>
          </cell>
          <cell r="J27689">
            <v>0.326</v>
          </cell>
        </row>
        <row r="27690">
          <cell r="F27690" t="str">
            <v>铺堂村扒冲组</v>
          </cell>
          <cell r="G27690" t="str">
            <v>V2K1430421</v>
          </cell>
          <cell r="H27690">
            <v>0</v>
          </cell>
          <cell r="I27690">
            <v>0.466</v>
          </cell>
          <cell r="J27690">
            <v>0.466</v>
          </cell>
        </row>
        <row r="27691">
          <cell r="F27691" t="str">
            <v>渣江街-高灵</v>
          </cell>
          <cell r="G27691" t="str">
            <v>C205430421</v>
          </cell>
          <cell r="H27691">
            <v>4.955</v>
          </cell>
          <cell r="I27691">
            <v>5.533</v>
          </cell>
          <cell r="J27691">
            <v>0.578</v>
          </cell>
        </row>
        <row r="27692">
          <cell r="F27692" t="str">
            <v>秋溪村高林组—秋夏村洋湖组</v>
          </cell>
          <cell r="G27692" t="str">
            <v>CV73430421</v>
          </cell>
          <cell r="H27692">
            <v>0</v>
          </cell>
          <cell r="I27692">
            <v>0.468</v>
          </cell>
          <cell r="J27692">
            <v>0.468</v>
          </cell>
        </row>
        <row r="27693">
          <cell r="F27693" t="str">
            <v>渣江镇秋夏村戈祠组</v>
          </cell>
          <cell r="G27693" t="str">
            <v>V2E1430421</v>
          </cell>
          <cell r="H27693">
            <v>0</v>
          </cell>
          <cell r="I27693">
            <v>0.392</v>
          </cell>
          <cell r="J27693">
            <v>0.392</v>
          </cell>
        </row>
        <row r="27694">
          <cell r="F27694" t="str">
            <v>神和坪-黄柏学校</v>
          </cell>
          <cell r="G27694" t="str">
            <v>C761430421</v>
          </cell>
          <cell r="H27694">
            <v>0.154</v>
          </cell>
          <cell r="I27694">
            <v>1.603</v>
          </cell>
          <cell r="J27694">
            <v>1.449</v>
          </cell>
        </row>
        <row r="27695">
          <cell r="F27695" t="str">
            <v>渣江镇神和村李湾组</v>
          </cell>
          <cell r="G27695" t="str">
            <v>V7G2430421</v>
          </cell>
          <cell r="H27695">
            <v>0</v>
          </cell>
          <cell r="I27695">
            <v>0.473</v>
          </cell>
          <cell r="J27695">
            <v>0.473</v>
          </cell>
        </row>
        <row r="27696">
          <cell r="F27696" t="str">
            <v>神和村炮石组</v>
          </cell>
          <cell r="G27696" t="str">
            <v>V7G4430421</v>
          </cell>
          <cell r="H27696">
            <v>0</v>
          </cell>
          <cell r="I27696">
            <v>0.597</v>
          </cell>
          <cell r="J27696">
            <v>0.597</v>
          </cell>
        </row>
        <row r="27697">
          <cell r="F27697" t="str">
            <v>神和村旦冲组</v>
          </cell>
          <cell r="G27697" t="str">
            <v>V8G1430421</v>
          </cell>
          <cell r="H27697">
            <v>0</v>
          </cell>
          <cell r="I27697">
            <v>0.342</v>
          </cell>
          <cell r="J27697">
            <v>0.342</v>
          </cell>
        </row>
        <row r="27698">
          <cell r="F27698" t="str">
            <v>渣江镇神和村高家组</v>
          </cell>
          <cell r="G27698" t="str">
            <v>V8G2430421</v>
          </cell>
          <cell r="H27698">
            <v>0</v>
          </cell>
          <cell r="I27698">
            <v>0.077</v>
          </cell>
          <cell r="J27698">
            <v>0.077</v>
          </cell>
        </row>
        <row r="27699">
          <cell r="F27699" t="str">
            <v>渣江镇三合村华祖组</v>
          </cell>
          <cell r="G27699" t="str">
            <v>V7E2430421</v>
          </cell>
          <cell r="H27699">
            <v>0</v>
          </cell>
          <cell r="I27699">
            <v>1.216</v>
          </cell>
          <cell r="J27699">
            <v>1.216</v>
          </cell>
        </row>
        <row r="27700">
          <cell r="F27700" t="str">
            <v>铺堂村财冲组</v>
          </cell>
          <cell r="G27700" t="str">
            <v>V1K8430421</v>
          </cell>
          <cell r="H27700">
            <v>0</v>
          </cell>
          <cell r="I27700">
            <v>0.201</v>
          </cell>
          <cell r="J27700">
            <v>0.201</v>
          </cell>
        </row>
        <row r="27701">
          <cell r="F27701" t="str">
            <v>水波村道义组</v>
          </cell>
          <cell r="G27701" t="str">
            <v>V4J7430421</v>
          </cell>
          <cell r="H27701">
            <v>0</v>
          </cell>
          <cell r="I27701">
            <v>0.528</v>
          </cell>
          <cell r="J27701">
            <v>0.528</v>
          </cell>
        </row>
        <row r="27702">
          <cell r="F27702" t="str">
            <v>水波村染铺组</v>
          </cell>
          <cell r="G27702" t="str">
            <v>V5J3430421</v>
          </cell>
          <cell r="H27702">
            <v>0</v>
          </cell>
          <cell r="I27702">
            <v>0.26</v>
          </cell>
          <cell r="J27702">
            <v>0.26</v>
          </cell>
        </row>
        <row r="27703">
          <cell r="F27703" t="str">
            <v>渣江镇乌冲村瓦铺组—水山村乔麦组</v>
          </cell>
          <cell r="G27703" t="str">
            <v>CV59430421</v>
          </cell>
          <cell r="H27703">
            <v>0</v>
          </cell>
          <cell r="I27703">
            <v>0.389</v>
          </cell>
          <cell r="J27703">
            <v>0.389</v>
          </cell>
        </row>
        <row r="27704">
          <cell r="F27704" t="str">
            <v>渣江镇水山村吾家组</v>
          </cell>
          <cell r="G27704" t="str">
            <v>V7F3430421</v>
          </cell>
          <cell r="H27704">
            <v>0</v>
          </cell>
          <cell r="I27704">
            <v>0.824</v>
          </cell>
          <cell r="J27704">
            <v>0.824</v>
          </cell>
        </row>
        <row r="27705">
          <cell r="F27705" t="str">
            <v>水山村石门组</v>
          </cell>
          <cell r="G27705" t="str">
            <v>V7F5430421</v>
          </cell>
          <cell r="H27705">
            <v>0</v>
          </cell>
          <cell r="I27705">
            <v>0.446</v>
          </cell>
          <cell r="J27705">
            <v>0.446</v>
          </cell>
        </row>
        <row r="27706">
          <cell r="F27706" t="str">
            <v>渣江镇水山村夏老屋组</v>
          </cell>
          <cell r="G27706" t="str">
            <v>V8F1430421</v>
          </cell>
          <cell r="H27706">
            <v>0</v>
          </cell>
          <cell r="I27706">
            <v>0.58</v>
          </cell>
          <cell r="J27706">
            <v>0.58</v>
          </cell>
        </row>
        <row r="27707">
          <cell r="F27707" t="str">
            <v>太原村长塘组</v>
          </cell>
          <cell r="G27707" t="str">
            <v>V5G1430421</v>
          </cell>
          <cell r="H27707">
            <v>0</v>
          </cell>
          <cell r="I27707">
            <v>0.406</v>
          </cell>
          <cell r="J27707">
            <v>0.406</v>
          </cell>
        </row>
        <row r="27708">
          <cell r="F27708" t="str">
            <v>唐福村蒋老屋组</v>
          </cell>
          <cell r="G27708" t="str">
            <v>V1J1430421</v>
          </cell>
          <cell r="H27708">
            <v>0</v>
          </cell>
          <cell r="I27708">
            <v>0.849</v>
          </cell>
          <cell r="J27708">
            <v>0.849</v>
          </cell>
        </row>
        <row r="27709">
          <cell r="F27709" t="str">
            <v>唐福村鸭溪组</v>
          </cell>
          <cell r="G27709" t="str">
            <v>V8H8430421</v>
          </cell>
          <cell r="H27709">
            <v>0</v>
          </cell>
          <cell r="I27709">
            <v>0.501</v>
          </cell>
          <cell r="J27709">
            <v>0.501</v>
          </cell>
        </row>
        <row r="27710">
          <cell r="F27710" t="str">
            <v>唐福村新铺组</v>
          </cell>
          <cell r="G27710" t="str">
            <v>V9H4430421</v>
          </cell>
          <cell r="H27710">
            <v>0</v>
          </cell>
          <cell r="I27710">
            <v>0.717</v>
          </cell>
          <cell r="J27710">
            <v>0.717</v>
          </cell>
        </row>
        <row r="27711">
          <cell r="F27711" t="str">
            <v>唐福村段老屋组</v>
          </cell>
          <cell r="G27711" t="str">
            <v>V9H7430421</v>
          </cell>
          <cell r="H27711">
            <v>0</v>
          </cell>
          <cell r="I27711">
            <v>0.376</v>
          </cell>
          <cell r="J27711">
            <v>0.376</v>
          </cell>
        </row>
        <row r="27712">
          <cell r="F27712" t="str">
            <v>渣江镇乌雅堂村中岭组</v>
          </cell>
          <cell r="G27712" t="str">
            <v>V5F5430421</v>
          </cell>
          <cell r="H27712">
            <v>0</v>
          </cell>
          <cell r="I27712">
            <v>1.239</v>
          </cell>
          <cell r="J27712">
            <v>1.239</v>
          </cell>
        </row>
        <row r="27713">
          <cell r="F27713" t="str">
            <v>渣江镇同心村下枫组</v>
          </cell>
          <cell r="G27713" t="str">
            <v>V5D7430421</v>
          </cell>
          <cell r="H27713">
            <v>0</v>
          </cell>
          <cell r="I27713">
            <v>0.328</v>
          </cell>
          <cell r="J27713">
            <v>0.328</v>
          </cell>
        </row>
        <row r="27714">
          <cell r="F27714" t="str">
            <v>渣江镇乌冲村沙子组</v>
          </cell>
          <cell r="G27714" t="str">
            <v>V1F6430421</v>
          </cell>
          <cell r="H27714">
            <v>0</v>
          </cell>
          <cell r="I27714">
            <v>0.434</v>
          </cell>
          <cell r="J27714">
            <v>0.434</v>
          </cell>
        </row>
        <row r="27715">
          <cell r="F27715" t="str">
            <v>渣江镇乌雅堂村朗湾组—官埠村富龙堂组</v>
          </cell>
          <cell r="G27715" t="str">
            <v>CV60430421</v>
          </cell>
          <cell r="H27715">
            <v>0</v>
          </cell>
          <cell r="I27715">
            <v>0.252</v>
          </cell>
          <cell r="J27715">
            <v>0.252</v>
          </cell>
        </row>
        <row r="27716">
          <cell r="F27716" t="str">
            <v>乌雅堂村樊公组</v>
          </cell>
          <cell r="G27716" t="str">
            <v>V6F1430421</v>
          </cell>
          <cell r="H27716">
            <v>0</v>
          </cell>
          <cell r="I27716">
            <v>0.245</v>
          </cell>
          <cell r="J27716">
            <v>0.245</v>
          </cell>
        </row>
        <row r="27717">
          <cell r="F27717" t="str">
            <v>乌雅堂村社冲组</v>
          </cell>
          <cell r="G27717" t="str">
            <v>V6F2430421</v>
          </cell>
          <cell r="H27717">
            <v>0</v>
          </cell>
          <cell r="I27717">
            <v>0.382</v>
          </cell>
          <cell r="J27717">
            <v>0.382</v>
          </cell>
        </row>
        <row r="27718">
          <cell r="F27718" t="str">
            <v>松柏-黄屋</v>
          </cell>
          <cell r="G27718" t="str">
            <v>C91C430421</v>
          </cell>
          <cell r="H27718">
            <v>0</v>
          </cell>
          <cell r="I27718">
            <v>0.329</v>
          </cell>
          <cell r="J27718">
            <v>0.329</v>
          </cell>
        </row>
        <row r="27719">
          <cell r="F27719" t="str">
            <v>五四村述信组</v>
          </cell>
          <cell r="G27719" t="str">
            <v>V2J3430421</v>
          </cell>
          <cell r="H27719">
            <v>0</v>
          </cell>
          <cell r="I27719">
            <v>0.139</v>
          </cell>
          <cell r="J27719">
            <v>0.139</v>
          </cell>
        </row>
        <row r="27720">
          <cell r="F27720" t="str">
            <v>五四村祖坪组</v>
          </cell>
          <cell r="G27720" t="str">
            <v>V2J8430421</v>
          </cell>
          <cell r="H27720">
            <v>0</v>
          </cell>
          <cell r="I27720">
            <v>0.336</v>
          </cell>
          <cell r="J27720">
            <v>0.336</v>
          </cell>
        </row>
        <row r="27721">
          <cell r="F27721" t="str">
            <v>渣江镇香冲村江公组</v>
          </cell>
          <cell r="G27721" t="str">
            <v>V4H7430421</v>
          </cell>
          <cell r="H27721">
            <v>0</v>
          </cell>
          <cell r="I27721">
            <v>0.759</v>
          </cell>
          <cell r="J27721">
            <v>0.759</v>
          </cell>
        </row>
        <row r="27722">
          <cell r="F27722" t="str">
            <v>香冲村三合组</v>
          </cell>
          <cell r="G27722" t="str">
            <v>V4H8430421</v>
          </cell>
          <cell r="H27722">
            <v>0</v>
          </cell>
          <cell r="I27722">
            <v>0.772</v>
          </cell>
          <cell r="J27722">
            <v>0.772</v>
          </cell>
        </row>
        <row r="27723">
          <cell r="F27723" t="str">
            <v>香冲村礼家组</v>
          </cell>
          <cell r="G27723" t="str">
            <v>V5H1430421</v>
          </cell>
          <cell r="H27723">
            <v>0</v>
          </cell>
          <cell r="I27723">
            <v>0.315</v>
          </cell>
          <cell r="J27723">
            <v>0.315</v>
          </cell>
        </row>
        <row r="27724">
          <cell r="F27724" t="str">
            <v>水波村新石组</v>
          </cell>
          <cell r="G27724" t="str">
            <v>V4J9430421</v>
          </cell>
          <cell r="H27724">
            <v>0</v>
          </cell>
          <cell r="I27724">
            <v>0.857</v>
          </cell>
          <cell r="J27724">
            <v>0.857</v>
          </cell>
        </row>
        <row r="27725">
          <cell r="F27725" t="str">
            <v>新锦村新湾组</v>
          </cell>
          <cell r="G27725" t="str">
            <v>V2G2430421</v>
          </cell>
          <cell r="H27725">
            <v>0</v>
          </cell>
          <cell r="I27725">
            <v>0.569</v>
          </cell>
          <cell r="J27725">
            <v>0.569</v>
          </cell>
        </row>
        <row r="27726">
          <cell r="F27726" t="str">
            <v>新锦村清关组</v>
          </cell>
          <cell r="G27726" t="str">
            <v>V2G3430421</v>
          </cell>
          <cell r="H27726">
            <v>0</v>
          </cell>
          <cell r="I27726">
            <v>0.327</v>
          </cell>
          <cell r="J27726">
            <v>0.327</v>
          </cell>
        </row>
        <row r="27727">
          <cell r="F27727" t="str">
            <v>盐田学校-盐田学校</v>
          </cell>
          <cell r="G27727" t="str">
            <v>C27A430421</v>
          </cell>
          <cell r="H27727">
            <v>0</v>
          </cell>
          <cell r="I27727">
            <v>0.237</v>
          </cell>
          <cell r="J27727">
            <v>0.237</v>
          </cell>
        </row>
        <row r="27728">
          <cell r="F27728" t="str">
            <v>盐田村上街组</v>
          </cell>
          <cell r="G27728" t="str">
            <v>V1H6430421</v>
          </cell>
          <cell r="H27728">
            <v>0</v>
          </cell>
          <cell r="I27728">
            <v>0.426</v>
          </cell>
          <cell r="J27728">
            <v>0.426</v>
          </cell>
        </row>
        <row r="27729">
          <cell r="F27729" t="str">
            <v>渣江镇神和村立山组</v>
          </cell>
          <cell r="G27729" t="str">
            <v>V7G3430421</v>
          </cell>
          <cell r="H27729">
            <v>0</v>
          </cell>
          <cell r="I27729">
            <v>1.223</v>
          </cell>
          <cell r="J27729">
            <v>1.223</v>
          </cell>
        </row>
        <row r="27730">
          <cell r="F27730" t="str">
            <v>渣江镇众拱村曹家塘组—唐福村许家坪组</v>
          </cell>
          <cell r="G27730" t="str">
            <v>CV69430421</v>
          </cell>
          <cell r="H27730">
            <v>0</v>
          </cell>
          <cell r="I27730">
            <v>1.221</v>
          </cell>
          <cell r="J27730">
            <v>1.221</v>
          </cell>
        </row>
        <row r="27731">
          <cell r="F27731" t="str">
            <v>周冲村李祖堂组</v>
          </cell>
          <cell r="G27731" t="str">
            <v>V2H2430421</v>
          </cell>
          <cell r="H27731">
            <v>0</v>
          </cell>
          <cell r="I27731">
            <v>0.244</v>
          </cell>
          <cell r="J27731">
            <v>0.244</v>
          </cell>
        </row>
        <row r="27732">
          <cell r="F27732" t="str">
            <v>周冲村蹇老屋组</v>
          </cell>
          <cell r="G27732" t="str">
            <v>V2H8430421</v>
          </cell>
          <cell r="H27732">
            <v>0</v>
          </cell>
          <cell r="I27732">
            <v>0.563</v>
          </cell>
          <cell r="J27732">
            <v>0.563</v>
          </cell>
        </row>
        <row r="27733">
          <cell r="F27733" t="str">
            <v>三湖镇先锋村－渣江镇洲上村秧子塘组</v>
          </cell>
          <cell r="G27733" t="str">
            <v>CX33430421</v>
          </cell>
          <cell r="H27733">
            <v>0.661</v>
          </cell>
          <cell r="I27733">
            <v>0.969</v>
          </cell>
          <cell r="J27733">
            <v>0.308</v>
          </cell>
        </row>
        <row r="27734">
          <cell r="F27734" t="str">
            <v>同心--亮中间</v>
          </cell>
          <cell r="G27734" t="str">
            <v>C32C430421</v>
          </cell>
          <cell r="H27734">
            <v>0</v>
          </cell>
          <cell r="I27734">
            <v>0.946</v>
          </cell>
          <cell r="J27734">
            <v>0.946</v>
          </cell>
        </row>
        <row r="27735">
          <cell r="F27735" t="str">
            <v>曹田村藕塘组</v>
          </cell>
          <cell r="G27735" t="str">
            <v>V68N430421</v>
          </cell>
          <cell r="H27735">
            <v>0</v>
          </cell>
          <cell r="I27735">
            <v>0.394</v>
          </cell>
          <cell r="J27735">
            <v>0.394</v>
          </cell>
        </row>
        <row r="27736">
          <cell r="F27736" t="str">
            <v>曹田村大山组</v>
          </cell>
          <cell r="G27736" t="str">
            <v>V74J430421</v>
          </cell>
          <cell r="H27736">
            <v>0</v>
          </cell>
          <cell r="I27736">
            <v>0.535</v>
          </cell>
          <cell r="J27736">
            <v>0.535</v>
          </cell>
        </row>
        <row r="27737">
          <cell r="F27737" t="str">
            <v>曹田村团结组</v>
          </cell>
          <cell r="G27737" t="str">
            <v>V77J430421</v>
          </cell>
          <cell r="H27737">
            <v>0</v>
          </cell>
          <cell r="I27737">
            <v>0.708</v>
          </cell>
          <cell r="J27737">
            <v>0.708</v>
          </cell>
        </row>
        <row r="27738">
          <cell r="F27738" t="str">
            <v>伏下村钟老屋组</v>
          </cell>
          <cell r="G27738" t="str">
            <v>V64J430421</v>
          </cell>
          <cell r="H27738">
            <v>0</v>
          </cell>
          <cell r="I27738">
            <v>0.934</v>
          </cell>
          <cell r="J27738">
            <v>0.934</v>
          </cell>
        </row>
        <row r="27739">
          <cell r="F27739" t="str">
            <v>高城村曾祠组</v>
          </cell>
          <cell r="G27739" t="str">
            <v>V71M430421</v>
          </cell>
          <cell r="H27739">
            <v>0</v>
          </cell>
          <cell r="I27739">
            <v>0.684</v>
          </cell>
          <cell r="J27739">
            <v>0.684</v>
          </cell>
        </row>
        <row r="27740">
          <cell r="F27740" t="str">
            <v>高城村泥家嘴组</v>
          </cell>
          <cell r="G27740" t="str">
            <v>V79M430421</v>
          </cell>
          <cell r="H27740">
            <v>0</v>
          </cell>
          <cell r="I27740">
            <v>0.514</v>
          </cell>
          <cell r="J27740">
            <v>0.514</v>
          </cell>
        </row>
        <row r="27741">
          <cell r="F27741" t="str">
            <v>新场-对门</v>
          </cell>
          <cell r="G27741" t="str">
            <v>C728430421</v>
          </cell>
          <cell r="H27741">
            <v>0</v>
          </cell>
          <cell r="I27741">
            <v>1.183</v>
          </cell>
          <cell r="J27741">
            <v>1.183</v>
          </cell>
        </row>
        <row r="27742">
          <cell r="F27742" t="str">
            <v>九渡村阳家组</v>
          </cell>
          <cell r="G27742" t="str">
            <v>V52K430421</v>
          </cell>
          <cell r="H27742">
            <v>0</v>
          </cell>
          <cell r="I27742">
            <v>0.863</v>
          </cell>
          <cell r="J27742">
            <v>0.863</v>
          </cell>
        </row>
        <row r="27743">
          <cell r="F27743" t="str">
            <v>九渡村江岭组</v>
          </cell>
          <cell r="G27743" t="str">
            <v>V54K430421</v>
          </cell>
          <cell r="H27743">
            <v>0</v>
          </cell>
          <cell r="I27743">
            <v>0.787</v>
          </cell>
          <cell r="J27743">
            <v>0.787</v>
          </cell>
        </row>
        <row r="27744">
          <cell r="F27744" t="str">
            <v>永升村大皂组</v>
          </cell>
          <cell r="G27744" t="str">
            <v>V62N430421</v>
          </cell>
          <cell r="H27744">
            <v>0</v>
          </cell>
          <cell r="I27744">
            <v>0.64</v>
          </cell>
          <cell r="J27744">
            <v>0.64</v>
          </cell>
        </row>
        <row r="27745">
          <cell r="F27745" t="str">
            <v>里仁村王公托组</v>
          </cell>
          <cell r="G27745" t="str">
            <v>V76L430421</v>
          </cell>
          <cell r="H27745">
            <v>0</v>
          </cell>
          <cell r="I27745">
            <v>1.183</v>
          </cell>
          <cell r="J27745">
            <v>1.183</v>
          </cell>
        </row>
        <row r="27746">
          <cell r="F27746" t="str">
            <v>南塘村峡山组</v>
          </cell>
          <cell r="G27746" t="str">
            <v>V59L430421</v>
          </cell>
          <cell r="H27746">
            <v>0</v>
          </cell>
          <cell r="I27746">
            <v>2.801</v>
          </cell>
          <cell r="J27746">
            <v>2.801</v>
          </cell>
        </row>
        <row r="27747">
          <cell r="F27747" t="str">
            <v>七里村梅家塘组</v>
          </cell>
          <cell r="G27747" t="str">
            <v>V81L430421</v>
          </cell>
          <cell r="H27747">
            <v>0</v>
          </cell>
          <cell r="I27747">
            <v>0.364</v>
          </cell>
          <cell r="J27747">
            <v>0.364</v>
          </cell>
        </row>
        <row r="27748">
          <cell r="F27748" t="str">
            <v>七里村张新屋组</v>
          </cell>
          <cell r="G27748" t="str">
            <v>V83K430421</v>
          </cell>
          <cell r="H27748">
            <v>0</v>
          </cell>
          <cell r="I27748">
            <v>0.723</v>
          </cell>
          <cell r="J27748">
            <v>0.723</v>
          </cell>
        </row>
        <row r="27749">
          <cell r="F27749" t="str">
            <v>七里村杨老屋组</v>
          </cell>
          <cell r="G27749" t="str">
            <v>V85K430421</v>
          </cell>
          <cell r="H27749">
            <v>0</v>
          </cell>
          <cell r="I27749">
            <v>0.598</v>
          </cell>
          <cell r="J27749">
            <v>0.598</v>
          </cell>
        </row>
        <row r="27750">
          <cell r="F27750" t="str">
            <v>七里村王家垅组</v>
          </cell>
          <cell r="G27750" t="str">
            <v>V87J430421</v>
          </cell>
          <cell r="H27750">
            <v>0</v>
          </cell>
          <cell r="I27750">
            <v>0.891</v>
          </cell>
          <cell r="J27750">
            <v>0.891</v>
          </cell>
        </row>
        <row r="27751">
          <cell r="F27751" t="str">
            <v>七里村杨毛屋组</v>
          </cell>
          <cell r="G27751" t="str">
            <v>V88K430421</v>
          </cell>
          <cell r="H27751">
            <v>0</v>
          </cell>
          <cell r="I27751">
            <v>0.346</v>
          </cell>
          <cell r="J27751">
            <v>0.346</v>
          </cell>
        </row>
        <row r="27752">
          <cell r="F27752" t="str">
            <v>双衡村罗瓦屋组</v>
          </cell>
          <cell r="G27752" t="str">
            <v>V75K430421</v>
          </cell>
          <cell r="H27752">
            <v>0</v>
          </cell>
          <cell r="I27752">
            <v>0.819</v>
          </cell>
          <cell r="J27752">
            <v>0.819</v>
          </cell>
        </row>
        <row r="27753">
          <cell r="F27753" t="str">
            <v>西林村王家组</v>
          </cell>
          <cell r="G27753" t="str">
            <v>V63K430421</v>
          </cell>
          <cell r="H27753">
            <v>0</v>
          </cell>
          <cell r="I27753">
            <v>0.899</v>
          </cell>
          <cell r="J27753">
            <v>0.899</v>
          </cell>
        </row>
        <row r="27754">
          <cell r="F27754" t="str">
            <v>永升村周家组</v>
          </cell>
          <cell r="G27754" t="str">
            <v>V62M430421</v>
          </cell>
          <cell r="H27754">
            <v>0</v>
          </cell>
          <cell r="I27754">
            <v>0.368</v>
          </cell>
          <cell r="J27754">
            <v>0.368</v>
          </cell>
        </row>
        <row r="27755">
          <cell r="F27755" t="str">
            <v>永升村大皂组</v>
          </cell>
          <cell r="G27755" t="str">
            <v>V62N430421</v>
          </cell>
          <cell r="H27755">
            <v>0</v>
          </cell>
          <cell r="I27755">
            <v>0.292</v>
          </cell>
          <cell r="J27755">
            <v>0.292</v>
          </cell>
        </row>
        <row r="27756">
          <cell r="F27756" t="str">
            <v>永升村谢家组</v>
          </cell>
          <cell r="G27756" t="str">
            <v>V63M430421</v>
          </cell>
          <cell r="H27756">
            <v>0</v>
          </cell>
          <cell r="I27756">
            <v>0.53</v>
          </cell>
          <cell r="J27756">
            <v>0.53</v>
          </cell>
        </row>
        <row r="27757">
          <cell r="F27757" t="str">
            <v>永升村谭冲组</v>
          </cell>
          <cell r="G27757" t="str">
            <v>V64N430421</v>
          </cell>
          <cell r="H27757">
            <v>0</v>
          </cell>
          <cell r="I27757">
            <v>0.375</v>
          </cell>
          <cell r="J27757">
            <v>0.375</v>
          </cell>
        </row>
        <row r="27758">
          <cell r="F27758" t="str">
            <v>曹田村楠木组</v>
          </cell>
          <cell r="G27758" t="str">
            <v>V65N430421</v>
          </cell>
          <cell r="H27758">
            <v>0</v>
          </cell>
          <cell r="I27758">
            <v>1.673</v>
          </cell>
          <cell r="J27758">
            <v>1.673</v>
          </cell>
        </row>
        <row r="27759">
          <cell r="F27759" t="str">
            <v>永升村刘老屋组</v>
          </cell>
          <cell r="G27759" t="str">
            <v>V66M430421</v>
          </cell>
          <cell r="H27759">
            <v>0</v>
          </cell>
          <cell r="I27759">
            <v>0.39</v>
          </cell>
          <cell r="J27759">
            <v>0.39</v>
          </cell>
        </row>
        <row r="27760">
          <cell r="F27760" t="str">
            <v>永升村赵家组</v>
          </cell>
          <cell r="G27760" t="str">
            <v>V67M430421</v>
          </cell>
          <cell r="H27760">
            <v>0</v>
          </cell>
          <cell r="I27760">
            <v>0.342</v>
          </cell>
          <cell r="J27760">
            <v>0.342</v>
          </cell>
        </row>
        <row r="27761">
          <cell r="F27761" t="str">
            <v>云山殿村蔡新屋组</v>
          </cell>
          <cell r="G27761" t="str">
            <v>V93K430421</v>
          </cell>
          <cell r="H27761">
            <v>0</v>
          </cell>
          <cell r="I27761">
            <v>0.376</v>
          </cell>
          <cell r="J27761">
            <v>0.376</v>
          </cell>
        </row>
        <row r="27762">
          <cell r="F27762" t="str">
            <v>竹园-曾家</v>
          </cell>
          <cell r="G27762" t="str">
            <v>C160430421</v>
          </cell>
          <cell r="H27762">
            <v>1.518</v>
          </cell>
          <cell r="I27762">
            <v>1.711</v>
          </cell>
          <cell r="J27762">
            <v>0.193</v>
          </cell>
        </row>
        <row r="27763">
          <cell r="F27763" t="str">
            <v>竹园村樟堰组</v>
          </cell>
          <cell r="G27763" t="str">
            <v>V82N430421</v>
          </cell>
          <cell r="H27763">
            <v>0</v>
          </cell>
          <cell r="I27763">
            <v>0.723</v>
          </cell>
          <cell r="J27763">
            <v>0.723</v>
          </cell>
        </row>
        <row r="27764">
          <cell r="F27764" t="str">
            <v>竹园村毕家组</v>
          </cell>
          <cell r="G27764" t="str">
            <v>V85N430421</v>
          </cell>
          <cell r="H27764">
            <v>0</v>
          </cell>
          <cell r="I27764">
            <v>0.785</v>
          </cell>
          <cell r="J27764">
            <v>0.785</v>
          </cell>
        </row>
        <row r="27765">
          <cell r="F27765" t="str">
            <v>竹园村新屋组</v>
          </cell>
          <cell r="G27765" t="str">
            <v>V87M430421</v>
          </cell>
          <cell r="H27765">
            <v>0</v>
          </cell>
          <cell r="I27765">
            <v>0.63</v>
          </cell>
          <cell r="J27765">
            <v>0.63</v>
          </cell>
        </row>
        <row r="27766">
          <cell r="F27766" t="str">
            <v>连政村福星组</v>
          </cell>
          <cell r="G27766" t="str">
            <v>V01B430421</v>
          </cell>
          <cell r="H27766">
            <v>0</v>
          </cell>
          <cell r="I27766">
            <v>0.832</v>
          </cell>
          <cell r="J27766">
            <v>0.832</v>
          </cell>
        </row>
        <row r="27767">
          <cell r="F27767" t="str">
            <v>芦冲村对门组－连政村</v>
          </cell>
          <cell r="G27767" t="str">
            <v>CT91430421</v>
          </cell>
          <cell r="H27767">
            <v>0</v>
          </cell>
          <cell r="I27767">
            <v>3.459</v>
          </cell>
          <cell r="J27767">
            <v>3.459</v>
          </cell>
        </row>
        <row r="27768">
          <cell r="F27768" t="str">
            <v>龙井村毛公塘组</v>
          </cell>
          <cell r="G27768" t="str">
            <v>V09C430421</v>
          </cell>
          <cell r="H27768">
            <v>0</v>
          </cell>
          <cell r="I27768">
            <v>0.46</v>
          </cell>
          <cell r="J27768">
            <v>0.46</v>
          </cell>
        </row>
        <row r="27769">
          <cell r="F27769" t="str">
            <v>罗洪村松山组</v>
          </cell>
          <cell r="G27769" t="str">
            <v>V09F430421</v>
          </cell>
          <cell r="H27769">
            <v>0</v>
          </cell>
          <cell r="I27769">
            <v>0.467</v>
          </cell>
          <cell r="J27769">
            <v>0.467</v>
          </cell>
        </row>
        <row r="27770">
          <cell r="F27770" t="str">
            <v>大忍村珊瑚塘组</v>
          </cell>
          <cell r="G27770" t="str">
            <v>V97K430421</v>
          </cell>
          <cell r="H27770">
            <v>0</v>
          </cell>
          <cell r="I27770">
            <v>0.686</v>
          </cell>
          <cell r="J27770">
            <v>0.686</v>
          </cell>
        </row>
        <row r="27771">
          <cell r="F27771" t="str">
            <v>永寿村荷叶组</v>
          </cell>
          <cell r="G27771" t="str">
            <v>V05H430421</v>
          </cell>
          <cell r="H27771">
            <v>0</v>
          </cell>
          <cell r="I27771">
            <v>0.139</v>
          </cell>
          <cell r="J27771">
            <v>0.139</v>
          </cell>
        </row>
        <row r="27772">
          <cell r="F27772" t="str">
            <v>永寿村书房组</v>
          </cell>
          <cell r="G27772" t="str">
            <v>V08G430421</v>
          </cell>
          <cell r="H27772">
            <v>0</v>
          </cell>
          <cell r="I27772">
            <v>0.501</v>
          </cell>
          <cell r="J27772">
            <v>0.501</v>
          </cell>
        </row>
        <row r="27773">
          <cell r="F27773" t="str">
            <v>大忍村珊瑚塘组</v>
          </cell>
          <cell r="G27773" t="str">
            <v>V97K430421</v>
          </cell>
          <cell r="H27773">
            <v>0</v>
          </cell>
          <cell r="I27773">
            <v>0.127</v>
          </cell>
          <cell r="J27773">
            <v>0.127</v>
          </cell>
        </row>
        <row r="27774">
          <cell r="F27774" t="str">
            <v>樟树村光富组</v>
          </cell>
          <cell r="G27774" t="str">
            <v>V06E430421</v>
          </cell>
          <cell r="H27774">
            <v>0</v>
          </cell>
          <cell r="I27774">
            <v>1.146</v>
          </cell>
          <cell r="J27774">
            <v>1.146</v>
          </cell>
        </row>
        <row r="27775">
          <cell r="F27775" t="str">
            <v>樟树村樟树组</v>
          </cell>
          <cell r="G27775" t="str">
            <v>V07D430421</v>
          </cell>
          <cell r="H27775">
            <v>0</v>
          </cell>
          <cell r="I27775">
            <v>0.403</v>
          </cell>
          <cell r="J27775">
            <v>0.403</v>
          </cell>
        </row>
        <row r="27776">
          <cell r="F27776" t="str">
            <v>樟树村五福组</v>
          </cell>
          <cell r="G27776" t="str">
            <v>V09D430421</v>
          </cell>
          <cell r="H27776">
            <v>0</v>
          </cell>
          <cell r="I27776">
            <v>0.366</v>
          </cell>
          <cell r="J27776">
            <v>0.366</v>
          </cell>
        </row>
        <row r="27777">
          <cell r="F27777" t="str">
            <v>宝盖三组-唐家背</v>
          </cell>
          <cell r="G27777" t="str">
            <v>CC28430422</v>
          </cell>
          <cell r="H27777">
            <v>3.449</v>
          </cell>
          <cell r="I27777">
            <v>5.369</v>
          </cell>
          <cell r="J27777">
            <v>1.92</v>
          </cell>
        </row>
        <row r="27778">
          <cell r="G27778" t="str">
            <v>AA83430422</v>
          </cell>
          <cell r="H27778">
            <v>0</v>
          </cell>
          <cell r="I27778">
            <v>0.842</v>
          </cell>
          <cell r="J27778">
            <v>0.842</v>
          </cell>
        </row>
        <row r="27779">
          <cell r="F27779" t="str">
            <v>皂田7组-茶园2组</v>
          </cell>
          <cell r="G27779" t="str">
            <v>VB04430422</v>
          </cell>
          <cell r="H27779">
            <v>0</v>
          </cell>
          <cell r="I27779">
            <v>0.602</v>
          </cell>
          <cell r="J27779">
            <v>0.602</v>
          </cell>
        </row>
        <row r="27780">
          <cell r="F27780" t="str">
            <v>福六线</v>
          </cell>
          <cell r="G27780" t="str">
            <v>C83C430422</v>
          </cell>
          <cell r="H27780">
            <v>0</v>
          </cell>
          <cell r="I27780">
            <v>1.24</v>
          </cell>
          <cell r="J27780">
            <v>1.24</v>
          </cell>
        </row>
        <row r="27781">
          <cell r="F27781" t="str">
            <v>高山村-南涧村</v>
          </cell>
          <cell r="G27781" t="str">
            <v>Y765430422</v>
          </cell>
          <cell r="H27781">
            <v>0</v>
          </cell>
          <cell r="I27781">
            <v>1.416</v>
          </cell>
          <cell r="J27781">
            <v>1.416</v>
          </cell>
        </row>
        <row r="27782">
          <cell r="F27782" t="str">
            <v>一组-十组</v>
          </cell>
          <cell r="G27782" t="str">
            <v>CN83430422</v>
          </cell>
          <cell r="H27782">
            <v>0</v>
          </cell>
          <cell r="I27782">
            <v>0.473</v>
          </cell>
          <cell r="J27782">
            <v>0.473</v>
          </cell>
        </row>
        <row r="27783">
          <cell r="F27783" t="str">
            <v>三组-大屋墙</v>
          </cell>
          <cell r="G27783" t="str">
            <v>VB42430422</v>
          </cell>
          <cell r="H27783">
            <v>0</v>
          </cell>
          <cell r="I27783">
            <v>0.458</v>
          </cell>
          <cell r="J27783">
            <v>0.458</v>
          </cell>
        </row>
        <row r="27784">
          <cell r="F27784" t="str">
            <v>五组-六组</v>
          </cell>
          <cell r="G27784" t="str">
            <v>VB45430422</v>
          </cell>
          <cell r="H27784">
            <v>0</v>
          </cell>
          <cell r="I27784">
            <v>0.374</v>
          </cell>
          <cell r="J27784">
            <v>0.374</v>
          </cell>
        </row>
        <row r="27785">
          <cell r="F27785" t="str">
            <v>九组-十三组</v>
          </cell>
          <cell r="G27785" t="str">
            <v>VB59430422</v>
          </cell>
          <cell r="H27785">
            <v>0</v>
          </cell>
          <cell r="I27785">
            <v>0.415</v>
          </cell>
          <cell r="J27785">
            <v>0.415</v>
          </cell>
        </row>
        <row r="27786">
          <cell r="F27786" t="str">
            <v>五组-X022线</v>
          </cell>
          <cell r="G27786" t="str">
            <v>CN85430422</v>
          </cell>
          <cell r="H27786">
            <v>0</v>
          </cell>
          <cell r="I27786">
            <v>2.151</v>
          </cell>
          <cell r="J27786">
            <v>2.151</v>
          </cell>
        </row>
        <row r="27787">
          <cell r="F27787" t="str">
            <v>黄田-黄竹</v>
          </cell>
          <cell r="G27787" t="str">
            <v>X095430422</v>
          </cell>
          <cell r="H27787">
            <v>0</v>
          </cell>
          <cell r="I27787">
            <v>4.528</v>
          </cell>
          <cell r="J27787">
            <v>4.528</v>
          </cell>
        </row>
        <row r="27788">
          <cell r="F27788" t="str">
            <v>南良线</v>
          </cell>
          <cell r="G27788" t="str">
            <v>CCE2430422</v>
          </cell>
          <cell r="H27788">
            <v>0</v>
          </cell>
          <cell r="I27788">
            <v>1.51</v>
          </cell>
          <cell r="J27788">
            <v>1.51</v>
          </cell>
        </row>
        <row r="27789">
          <cell r="F27789" t="str">
            <v>南涧5组-周家弯</v>
          </cell>
          <cell r="G27789" t="str">
            <v>CN80430422</v>
          </cell>
          <cell r="H27789">
            <v>0</v>
          </cell>
          <cell r="I27789">
            <v>1.886</v>
          </cell>
          <cell r="J27789">
            <v>1.886</v>
          </cell>
        </row>
        <row r="27790">
          <cell r="F27790" t="str">
            <v>三叉口-宝盖香满楼大酒店</v>
          </cell>
          <cell r="G27790" t="str">
            <v>CC22430422</v>
          </cell>
          <cell r="H27790">
            <v>1.605</v>
          </cell>
          <cell r="I27790">
            <v>3.339</v>
          </cell>
          <cell r="J27790">
            <v>1.734</v>
          </cell>
        </row>
        <row r="27791">
          <cell r="F27791" t="str">
            <v>桥头十组-四组</v>
          </cell>
          <cell r="G27791" t="str">
            <v>CN84430422</v>
          </cell>
          <cell r="H27791">
            <v>0.731</v>
          </cell>
          <cell r="I27791">
            <v>1.209</v>
          </cell>
          <cell r="J27791">
            <v>0.478</v>
          </cell>
        </row>
        <row r="27792">
          <cell r="F27792" t="str">
            <v>泉圳线</v>
          </cell>
          <cell r="G27792" t="str">
            <v>CC35430422</v>
          </cell>
          <cell r="H27792">
            <v>0.754</v>
          </cell>
          <cell r="I27792">
            <v>5.34</v>
          </cell>
          <cell r="J27792">
            <v>4.586</v>
          </cell>
        </row>
        <row r="27793">
          <cell r="F27793" t="str">
            <v>泉山村部-泉山5组</v>
          </cell>
          <cell r="G27793" t="str">
            <v>VB26430422</v>
          </cell>
          <cell r="H27793">
            <v>0</v>
          </cell>
          <cell r="I27793">
            <v>0.555</v>
          </cell>
          <cell r="J27793">
            <v>0.555</v>
          </cell>
        </row>
        <row r="27794">
          <cell r="F27794" t="str">
            <v>樟树李家-周家坳</v>
          </cell>
          <cell r="G27794" t="str">
            <v>CCB8430422</v>
          </cell>
          <cell r="H27794">
            <v>2.154</v>
          </cell>
          <cell r="I27794">
            <v>2.858</v>
          </cell>
          <cell r="J27794">
            <v>0.704</v>
          </cell>
        </row>
        <row r="27795">
          <cell r="F27795" t="str">
            <v>双元村部-双元水库</v>
          </cell>
          <cell r="G27795" t="str">
            <v>CCB7430422</v>
          </cell>
          <cell r="H27795">
            <v>0</v>
          </cell>
          <cell r="I27795">
            <v>3.115</v>
          </cell>
          <cell r="J27795">
            <v>3.115</v>
          </cell>
        </row>
        <row r="27796">
          <cell r="F27796" t="str">
            <v>泉山村部-泉山村部</v>
          </cell>
          <cell r="G27796" t="str">
            <v>CCA6430422</v>
          </cell>
          <cell r="H27796">
            <v>1.378</v>
          </cell>
          <cell r="I27796">
            <v>6.286</v>
          </cell>
          <cell r="J27796">
            <v>4.908</v>
          </cell>
        </row>
        <row r="27797">
          <cell r="F27797" t="str">
            <v>良田村部-背里冲</v>
          </cell>
          <cell r="G27797" t="str">
            <v>CCD6430422</v>
          </cell>
          <cell r="H27797">
            <v>2.591</v>
          </cell>
          <cell r="I27797">
            <v>4.568</v>
          </cell>
          <cell r="J27797">
            <v>1.977</v>
          </cell>
        </row>
        <row r="27798">
          <cell r="F27798" t="str">
            <v>一组-二组</v>
          </cell>
          <cell r="G27798" t="str">
            <v>CN92430422</v>
          </cell>
          <cell r="H27798">
            <v>0</v>
          </cell>
          <cell r="I27798">
            <v>2.748</v>
          </cell>
          <cell r="J27798">
            <v>2.748</v>
          </cell>
        </row>
        <row r="27799">
          <cell r="F27799" t="str">
            <v>小泉9组-种子园</v>
          </cell>
          <cell r="G27799" t="str">
            <v>VB22430422</v>
          </cell>
          <cell r="H27799">
            <v>0</v>
          </cell>
          <cell r="I27799">
            <v>0.477</v>
          </cell>
          <cell r="J27799">
            <v>0.477</v>
          </cell>
        </row>
        <row r="27800">
          <cell r="F27800" t="str">
            <v>新城-手陂</v>
          </cell>
          <cell r="G27800" t="str">
            <v>CN94430422</v>
          </cell>
          <cell r="H27800">
            <v>0</v>
          </cell>
          <cell r="I27800">
            <v>1.181</v>
          </cell>
          <cell r="J27800">
            <v>1.181</v>
          </cell>
        </row>
        <row r="27801">
          <cell r="G27801" t="str">
            <v>AA31430422</v>
          </cell>
          <cell r="H27801">
            <v>0</v>
          </cell>
          <cell r="I27801">
            <v>0.502</v>
          </cell>
          <cell r="J27801">
            <v>0.502</v>
          </cell>
        </row>
        <row r="27802">
          <cell r="G27802" t="str">
            <v>AA80430422</v>
          </cell>
          <cell r="H27802">
            <v>0</v>
          </cell>
          <cell r="I27802">
            <v>0.278</v>
          </cell>
          <cell r="J27802">
            <v>0.278</v>
          </cell>
        </row>
        <row r="27803">
          <cell r="F27803" t="str">
            <v>S326路口-接合线路口</v>
          </cell>
          <cell r="G27803" t="str">
            <v>CN77430422</v>
          </cell>
          <cell r="H27803">
            <v>0</v>
          </cell>
          <cell r="I27803">
            <v>1.497</v>
          </cell>
          <cell r="J27803">
            <v>1.497</v>
          </cell>
        </row>
        <row r="27804">
          <cell r="G27804" t="str">
            <v>V000</v>
          </cell>
          <cell r="H27804">
            <v>0</v>
          </cell>
          <cell r="I27804">
            <v>0.515</v>
          </cell>
          <cell r="J27804">
            <v>0.515</v>
          </cell>
        </row>
        <row r="27805">
          <cell r="F27805" t="str">
            <v>盐和村桥-七组</v>
          </cell>
          <cell r="G27805" t="str">
            <v>VB24430422</v>
          </cell>
          <cell r="H27805">
            <v>0</v>
          </cell>
          <cell r="I27805">
            <v>0.521</v>
          </cell>
          <cell r="J27805">
            <v>0.521</v>
          </cell>
        </row>
        <row r="27806">
          <cell r="F27806" t="str">
            <v>楠樟线</v>
          </cell>
          <cell r="G27806" t="str">
            <v>C85C430422</v>
          </cell>
          <cell r="H27806">
            <v>0</v>
          </cell>
          <cell r="I27806">
            <v>0.708</v>
          </cell>
          <cell r="J27806">
            <v>0.708</v>
          </cell>
        </row>
        <row r="27807">
          <cell r="F27807" t="str">
            <v>泉圳线</v>
          </cell>
          <cell r="G27807" t="str">
            <v>CC35430422</v>
          </cell>
          <cell r="H27807">
            <v>0</v>
          </cell>
          <cell r="I27807">
            <v>0.754</v>
          </cell>
          <cell r="J27807">
            <v>0.754</v>
          </cell>
        </row>
        <row r="27808">
          <cell r="F27808" t="str">
            <v>八角亭至花园</v>
          </cell>
          <cell r="G27808" t="str">
            <v>CL00430422</v>
          </cell>
          <cell r="H27808">
            <v>0</v>
          </cell>
          <cell r="I27808">
            <v>0.882</v>
          </cell>
          <cell r="J27808">
            <v>0.882</v>
          </cell>
        </row>
        <row r="27809">
          <cell r="F27809" t="str">
            <v>大堰坪-李昌组</v>
          </cell>
          <cell r="G27809" t="str">
            <v>C228430422</v>
          </cell>
          <cell r="H27809">
            <v>1.113</v>
          </cell>
          <cell r="I27809">
            <v>1.752</v>
          </cell>
          <cell r="J27809">
            <v>0.639</v>
          </cell>
        </row>
        <row r="27810">
          <cell r="F27810" t="str">
            <v>何祠十一组-朱家组</v>
          </cell>
          <cell r="G27810" t="str">
            <v>VD67430422</v>
          </cell>
          <cell r="H27810">
            <v>0</v>
          </cell>
          <cell r="I27810">
            <v>0.545</v>
          </cell>
          <cell r="J27810">
            <v>0.545</v>
          </cell>
        </row>
        <row r="27811">
          <cell r="F27811" t="str">
            <v>杨冲组-杨冲组</v>
          </cell>
          <cell r="G27811" t="str">
            <v>C42A430422</v>
          </cell>
          <cell r="H27811">
            <v>0</v>
          </cell>
          <cell r="I27811">
            <v>0.294</v>
          </cell>
          <cell r="J27811">
            <v>0.294</v>
          </cell>
        </row>
        <row r="27812">
          <cell r="F27812" t="str">
            <v>石冲组-石冲组</v>
          </cell>
          <cell r="G27812" t="str">
            <v>VD59430422</v>
          </cell>
          <cell r="H27812">
            <v>0</v>
          </cell>
          <cell r="I27812">
            <v>0.561</v>
          </cell>
          <cell r="J27812">
            <v>0.561</v>
          </cell>
        </row>
        <row r="27813">
          <cell r="F27813" t="str">
            <v>胡家组-义学组</v>
          </cell>
          <cell r="G27813" t="str">
            <v>C46A430422</v>
          </cell>
          <cell r="H27813">
            <v>0.9</v>
          </cell>
          <cell r="I27813">
            <v>1.295</v>
          </cell>
          <cell r="J27813">
            <v>0.395</v>
          </cell>
        </row>
        <row r="27814">
          <cell r="F27814" t="str">
            <v>塘边-新屋组</v>
          </cell>
          <cell r="G27814" t="str">
            <v>VD28430422</v>
          </cell>
          <cell r="H27814">
            <v>0</v>
          </cell>
          <cell r="I27814">
            <v>0.709</v>
          </cell>
          <cell r="J27814">
            <v>0.709</v>
          </cell>
        </row>
        <row r="27815">
          <cell r="F27815" t="str">
            <v>爱进-原种场</v>
          </cell>
          <cell r="G27815" t="str">
            <v>VD02430422</v>
          </cell>
          <cell r="H27815">
            <v>0</v>
          </cell>
          <cell r="I27815">
            <v>0.682</v>
          </cell>
          <cell r="J27815">
            <v>0.682</v>
          </cell>
        </row>
        <row r="27816">
          <cell r="F27816" t="str">
            <v>水库塘-建元</v>
          </cell>
          <cell r="G27816" t="str">
            <v>VD25430422</v>
          </cell>
          <cell r="H27816">
            <v>0</v>
          </cell>
          <cell r="I27816">
            <v>2.689</v>
          </cell>
          <cell r="J27816">
            <v>2.689</v>
          </cell>
        </row>
        <row r="27817">
          <cell r="F27817" t="str">
            <v>茶陵-欧家</v>
          </cell>
          <cell r="G27817" t="str">
            <v>VD26430422</v>
          </cell>
          <cell r="H27817">
            <v>0</v>
          </cell>
          <cell r="I27817">
            <v>1.176</v>
          </cell>
          <cell r="J27817">
            <v>1.176</v>
          </cell>
        </row>
        <row r="27818">
          <cell r="F27818" t="str">
            <v>石子-下马组</v>
          </cell>
          <cell r="G27818" t="str">
            <v>VD27430422</v>
          </cell>
          <cell r="H27818">
            <v>0</v>
          </cell>
          <cell r="I27818">
            <v>0.509</v>
          </cell>
          <cell r="J27818">
            <v>0.509</v>
          </cell>
        </row>
        <row r="27819">
          <cell r="F27819" t="str">
            <v>大新村部-大新村部</v>
          </cell>
          <cell r="G27819" t="str">
            <v>C238430422</v>
          </cell>
          <cell r="H27819">
            <v>0</v>
          </cell>
          <cell r="I27819">
            <v>1.425</v>
          </cell>
          <cell r="J27819">
            <v>1.425</v>
          </cell>
        </row>
        <row r="27820">
          <cell r="F27820" t="str">
            <v>二组-邓家组</v>
          </cell>
          <cell r="G27820" t="str">
            <v>CM44430422</v>
          </cell>
          <cell r="H27820">
            <v>0</v>
          </cell>
          <cell r="I27820">
            <v>1.983</v>
          </cell>
          <cell r="J27820">
            <v>1.983</v>
          </cell>
        </row>
        <row r="27821">
          <cell r="F27821" t="str">
            <v>曾家老屋-印子塘</v>
          </cell>
          <cell r="G27821" t="str">
            <v>C39A430422</v>
          </cell>
          <cell r="H27821">
            <v>1.014</v>
          </cell>
          <cell r="I27821">
            <v>1.753</v>
          </cell>
          <cell r="J27821">
            <v>0.739</v>
          </cell>
        </row>
        <row r="27822">
          <cell r="F27822" t="str">
            <v>毛冲-昌蒲组</v>
          </cell>
          <cell r="G27822" t="str">
            <v>C40A430422</v>
          </cell>
          <cell r="H27822">
            <v>0.356</v>
          </cell>
          <cell r="I27822">
            <v>1.042</v>
          </cell>
          <cell r="J27822">
            <v>0.686</v>
          </cell>
        </row>
        <row r="27823">
          <cell r="F27823" t="str">
            <v>方里坪-石头冲</v>
          </cell>
          <cell r="G27823" t="str">
            <v>VD22430422</v>
          </cell>
          <cell r="H27823">
            <v>0</v>
          </cell>
          <cell r="I27823">
            <v>1.041</v>
          </cell>
          <cell r="J27823">
            <v>1.041</v>
          </cell>
        </row>
        <row r="27824">
          <cell r="G27824" t="str">
            <v>AA28430422</v>
          </cell>
          <cell r="H27824">
            <v>0</v>
          </cell>
          <cell r="I27824">
            <v>0.666</v>
          </cell>
          <cell r="J27824">
            <v>0.666</v>
          </cell>
        </row>
        <row r="27825">
          <cell r="F27825" t="str">
            <v>肖家-花园</v>
          </cell>
          <cell r="G27825" t="str">
            <v>VD02430422</v>
          </cell>
          <cell r="H27825">
            <v>0</v>
          </cell>
          <cell r="I27825">
            <v>0.522</v>
          </cell>
          <cell r="J27825">
            <v>0.522</v>
          </cell>
        </row>
        <row r="27826">
          <cell r="G27826" t="str">
            <v>AA77430422</v>
          </cell>
          <cell r="H27826">
            <v>0</v>
          </cell>
          <cell r="I27826">
            <v>0.348</v>
          </cell>
          <cell r="J27826">
            <v>0.348</v>
          </cell>
        </row>
        <row r="27827">
          <cell r="F27827" t="str">
            <v>增冲组-增冲组</v>
          </cell>
          <cell r="G27827" t="str">
            <v>C758430422</v>
          </cell>
          <cell r="H27827">
            <v>0.065</v>
          </cell>
          <cell r="I27827">
            <v>1.633</v>
          </cell>
          <cell r="J27827">
            <v>1.568</v>
          </cell>
        </row>
        <row r="27828">
          <cell r="F27828" t="str">
            <v>石桥组-老屋组</v>
          </cell>
          <cell r="G27828" t="str">
            <v>VD72430422</v>
          </cell>
          <cell r="H27828">
            <v>0</v>
          </cell>
          <cell r="I27828">
            <v>0.38</v>
          </cell>
          <cell r="J27828">
            <v>0.38</v>
          </cell>
        </row>
        <row r="27829">
          <cell r="F27829" t="str">
            <v>大堰坪-李昌组</v>
          </cell>
          <cell r="G27829" t="str">
            <v>C228430422</v>
          </cell>
          <cell r="H27829">
            <v>0.625</v>
          </cell>
          <cell r="I27829">
            <v>1.113</v>
          </cell>
          <cell r="J27829">
            <v>0.488</v>
          </cell>
        </row>
        <row r="27830">
          <cell r="F27830" t="str">
            <v>敬老院-河边</v>
          </cell>
          <cell r="G27830" t="str">
            <v>C45A430422</v>
          </cell>
          <cell r="H27830">
            <v>0.668</v>
          </cell>
          <cell r="I27830">
            <v>1.389</v>
          </cell>
          <cell r="J27830">
            <v>0.721</v>
          </cell>
        </row>
        <row r="27831">
          <cell r="F27831" t="str">
            <v>星泉线</v>
          </cell>
          <cell r="G27831" t="str">
            <v>C609430422</v>
          </cell>
          <cell r="H27831">
            <v>0</v>
          </cell>
          <cell r="I27831">
            <v>0.734</v>
          </cell>
          <cell r="J27831">
            <v>0.734</v>
          </cell>
        </row>
        <row r="27832">
          <cell r="F27832" t="str">
            <v>长沙坪-王家岭</v>
          </cell>
          <cell r="G27832" t="str">
            <v>CK02430422</v>
          </cell>
          <cell r="H27832">
            <v>0</v>
          </cell>
          <cell r="I27832">
            <v>0.031</v>
          </cell>
          <cell r="J27832">
            <v>0.031</v>
          </cell>
        </row>
        <row r="27833">
          <cell r="F27833" t="str">
            <v>长沙坪-王家岭</v>
          </cell>
          <cell r="G27833" t="str">
            <v>CK02430422</v>
          </cell>
          <cell r="H27833">
            <v>0</v>
          </cell>
          <cell r="I27833">
            <v>3.066</v>
          </cell>
          <cell r="J27833">
            <v>3.066</v>
          </cell>
        </row>
        <row r="27834">
          <cell r="F27834" t="str">
            <v>马子塘-乌家岭组</v>
          </cell>
          <cell r="G27834" t="str">
            <v>CM49430422</v>
          </cell>
          <cell r="H27834">
            <v>0</v>
          </cell>
          <cell r="I27834">
            <v>0.859</v>
          </cell>
          <cell r="J27834">
            <v>0.859</v>
          </cell>
        </row>
        <row r="27835">
          <cell r="F27835" t="str">
            <v>X025-召中组</v>
          </cell>
          <cell r="G27835" t="str">
            <v>VG22430422</v>
          </cell>
          <cell r="H27835">
            <v>0</v>
          </cell>
          <cell r="I27835">
            <v>0.224</v>
          </cell>
          <cell r="J27835">
            <v>0.224</v>
          </cell>
        </row>
        <row r="27836">
          <cell r="F27836" t="str">
            <v>十芳线</v>
          </cell>
          <cell r="G27836" t="str">
            <v>C04B430422</v>
          </cell>
          <cell r="H27836">
            <v>0</v>
          </cell>
          <cell r="I27836">
            <v>0.215</v>
          </cell>
          <cell r="J27836">
            <v>0.215</v>
          </cell>
        </row>
        <row r="27837">
          <cell r="F27837" t="str">
            <v>光富村部-熊家坪</v>
          </cell>
          <cell r="G27837" t="str">
            <v>CZ36430422</v>
          </cell>
          <cell r="H27837">
            <v>0</v>
          </cell>
          <cell r="I27837">
            <v>0.483</v>
          </cell>
          <cell r="J27837">
            <v>0.483</v>
          </cell>
        </row>
        <row r="27838">
          <cell r="F27838" t="str">
            <v>曲塘组-黄竹中学</v>
          </cell>
          <cell r="G27838" t="str">
            <v>CL21430422</v>
          </cell>
          <cell r="H27838">
            <v>0</v>
          </cell>
          <cell r="I27838">
            <v>0.713</v>
          </cell>
          <cell r="J27838">
            <v>0.713</v>
          </cell>
        </row>
        <row r="27839">
          <cell r="F27839" t="str">
            <v>村林场-大屋</v>
          </cell>
          <cell r="G27839" t="str">
            <v>VG25430422</v>
          </cell>
          <cell r="H27839">
            <v>0</v>
          </cell>
          <cell r="I27839">
            <v>0.542</v>
          </cell>
          <cell r="J27839">
            <v>0.542</v>
          </cell>
        </row>
        <row r="27840">
          <cell r="F27840" t="str">
            <v>黄竹村-拆壁村</v>
          </cell>
          <cell r="G27840" t="str">
            <v>Y763430422</v>
          </cell>
          <cell r="H27840">
            <v>1.203</v>
          </cell>
          <cell r="I27840">
            <v>1.819</v>
          </cell>
          <cell r="J27840">
            <v>0.616</v>
          </cell>
        </row>
        <row r="27841">
          <cell r="F27841" t="str">
            <v>王家背-溪头村部</v>
          </cell>
          <cell r="G27841" t="str">
            <v>C65E430422</v>
          </cell>
          <cell r="H27841">
            <v>0</v>
          </cell>
          <cell r="I27841">
            <v>1.977</v>
          </cell>
          <cell r="J27841">
            <v>1.977</v>
          </cell>
        </row>
        <row r="27842">
          <cell r="G27842" t="str">
            <v>VZ35430422</v>
          </cell>
          <cell r="H27842">
            <v>0</v>
          </cell>
          <cell r="I27842">
            <v>1.003</v>
          </cell>
          <cell r="J27842">
            <v>1.003</v>
          </cell>
        </row>
        <row r="27843">
          <cell r="F27843" t="str">
            <v>谭家贝-杉峰岭</v>
          </cell>
          <cell r="G27843" t="str">
            <v>CW53430422</v>
          </cell>
          <cell r="H27843">
            <v>1.975</v>
          </cell>
          <cell r="I27843">
            <v>2.663</v>
          </cell>
          <cell r="J27843">
            <v>0.688</v>
          </cell>
        </row>
        <row r="27844">
          <cell r="F27844" t="str">
            <v>南岳林场-十一组</v>
          </cell>
          <cell r="G27844" t="str">
            <v>CM52430422</v>
          </cell>
          <cell r="H27844">
            <v>0</v>
          </cell>
          <cell r="I27844">
            <v>0.793</v>
          </cell>
          <cell r="J27844">
            <v>0.793</v>
          </cell>
        </row>
        <row r="27845">
          <cell r="F27845" t="str">
            <v>王冠线</v>
          </cell>
          <cell r="G27845" t="str">
            <v>C62E430422</v>
          </cell>
          <cell r="H27845">
            <v>0</v>
          </cell>
          <cell r="I27845">
            <v>1.04</v>
          </cell>
          <cell r="J27845">
            <v>1.04</v>
          </cell>
        </row>
        <row r="27846">
          <cell r="F27846" t="str">
            <v>坪田村四组-金塘村</v>
          </cell>
          <cell r="G27846" t="str">
            <v>CM52430422</v>
          </cell>
          <cell r="H27846">
            <v>0</v>
          </cell>
          <cell r="I27846">
            <v>0.719</v>
          </cell>
          <cell r="J27846">
            <v>0.719</v>
          </cell>
        </row>
        <row r="27847">
          <cell r="F27847" t="str">
            <v>谭足线</v>
          </cell>
          <cell r="G27847" t="str">
            <v>CW2A430422</v>
          </cell>
          <cell r="H27847">
            <v>0</v>
          </cell>
          <cell r="I27847">
            <v>1.097</v>
          </cell>
          <cell r="J27847">
            <v>1.097</v>
          </cell>
        </row>
        <row r="27848">
          <cell r="F27848" t="str">
            <v>上屋组-丁字路</v>
          </cell>
          <cell r="G27848" t="str">
            <v>C64E430422</v>
          </cell>
          <cell r="H27848">
            <v>0.718</v>
          </cell>
          <cell r="I27848">
            <v>1.235</v>
          </cell>
          <cell r="J27848">
            <v>0.517</v>
          </cell>
        </row>
        <row r="27849">
          <cell r="G27849" t="str">
            <v>V000</v>
          </cell>
          <cell r="H27849">
            <v>0</v>
          </cell>
          <cell r="I27849">
            <v>0.371</v>
          </cell>
          <cell r="J27849">
            <v>0.371</v>
          </cell>
        </row>
        <row r="27850">
          <cell r="G27850" t="str">
            <v>AA54430422</v>
          </cell>
          <cell r="H27850">
            <v>0</v>
          </cell>
          <cell r="I27850">
            <v>0.453</v>
          </cell>
          <cell r="J27850">
            <v>0.453</v>
          </cell>
        </row>
        <row r="27851">
          <cell r="G27851" t="str">
            <v>AA42430422</v>
          </cell>
          <cell r="H27851">
            <v>0</v>
          </cell>
          <cell r="I27851">
            <v>0.87</v>
          </cell>
          <cell r="J27851">
            <v>0.87</v>
          </cell>
        </row>
        <row r="27852">
          <cell r="G27852" t="str">
            <v>V000</v>
          </cell>
          <cell r="H27852">
            <v>0</v>
          </cell>
          <cell r="I27852">
            <v>0.57</v>
          </cell>
          <cell r="J27852">
            <v>0.57</v>
          </cell>
        </row>
        <row r="27853">
          <cell r="G27853" t="str">
            <v>V000</v>
          </cell>
          <cell r="H27853">
            <v>0</v>
          </cell>
          <cell r="I27853">
            <v>0.371</v>
          </cell>
          <cell r="J27853">
            <v>0.371</v>
          </cell>
        </row>
        <row r="27854">
          <cell r="F27854" t="str">
            <v>福家-植村</v>
          </cell>
          <cell r="G27854" t="str">
            <v>VG22430422</v>
          </cell>
          <cell r="H27854">
            <v>0</v>
          </cell>
          <cell r="I27854">
            <v>0.69</v>
          </cell>
          <cell r="J27854">
            <v>0.69</v>
          </cell>
        </row>
        <row r="27855">
          <cell r="G27855" t="str">
            <v>VZ34430422</v>
          </cell>
          <cell r="H27855">
            <v>0</v>
          </cell>
          <cell r="I27855">
            <v>0.686</v>
          </cell>
          <cell r="J27855">
            <v>0.686</v>
          </cell>
        </row>
        <row r="27856">
          <cell r="G27856" t="str">
            <v>AA07430422</v>
          </cell>
          <cell r="H27856">
            <v>0</v>
          </cell>
          <cell r="I27856">
            <v>0.876</v>
          </cell>
          <cell r="J27856">
            <v>0.876</v>
          </cell>
        </row>
        <row r="27857">
          <cell r="F27857" t="str">
            <v>李茅线</v>
          </cell>
          <cell r="G27857" t="str">
            <v>C89E430422</v>
          </cell>
          <cell r="H27857">
            <v>0</v>
          </cell>
          <cell r="I27857">
            <v>1.085</v>
          </cell>
          <cell r="J27857">
            <v>1.085</v>
          </cell>
        </row>
        <row r="27858">
          <cell r="F27858" t="str">
            <v>新桥一野牛</v>
          </cell>
          <cell r="G27858" t="str">
            <v>C94D430422</v>
          </cell>
          <cell r="H27858">
            <v>0</v>
          </cell>
          <cell r="I27858">
            <v>1.244</v>
          </cell>
          <cell r="J27858">
            <v>1.244</v>
          </cell>
        </row>
        <row r="27859">
          <cell r="F27859" t="str">
            <v>S325-S315花线</v>
          </cell>
          <cell r="G27859" t="str">
            <v>CZ05430422</v>
          </cell>
          <cell r="H27859">
            <v>0</v>
          </cell>
          <cell r="I27859">
            <v>2.592</v>
          </cell>
          <cell r="J27859">
            <v>2.592</v>
          </cell>
        </row>
        <row r="27860">
          <cell r="G27860" t="str">
            <v>V000</v>
          </cell>
          <cell r="H27860">
            <v>0</v>
          </cell>
          <cell r="I27860">
            <v>0.346</v>
          </cell>
          <cell r="J27860">
            <v>0.346</v>
          </cell>
        </row>
        <row r="27861">
          <cell r="F27861" t="str">
            <v>双王线</v>
          </cell>
          <cell r="G27861" t="str">
            <v>C72B430422</v>
          </cell>
          <cell r="H27861">
            <v>0</v>
          </cell>
          <cell r="I27861">
            <v>2.29</v>
          </cell>
          <cell r="J27861">
            <v>2.29</v>
          </cell>
        </row>
        <row r="27862">
          <cell r="F27862" t="str">
            <v>长沙坪-王家岭</v>
          </cell>
          <cell r="G27862" t="str">
            <v>CK02430422</v>
          </cell>
          <cell r="H27862">
            <v>0</v>
          </cell>
          <cell r="I27862">
            <v>1.214</v>
          </cell>
          <cell r="J27862">
            <v>1.214</v>
          </cell>
        </row>
        <row r="27863">
          <cell r="F27863" t="str">
            <v>桥廖线</v>
          </cell>
          <cell r="G27863" t="str">
            <v>CX05430422</v>
          </cell>
          <cell r="H27863">
            <v>1.342</v>
          </cell>
          <cell r="I27863">
            <v>2.144</v>
          </cell>
          <cell r="J27863">
            <v>0.802</v>
          </cell>
        </row>
        <row r="27864">
          <cell r="F27864" t="str">
            <v>耒冲口-梅塘组</v>
          </cell>
          <cell r="G27864" t="str">
            <v>VS28430422</v>
          </cell>
          <cell r="H27864">
            <v>0</v>
          </cell>
          <cell r="I27864">
            <v>0.672</v>
          </cell>
          <cell r="J27864">
            <v>0.672</v>
          </cell>
        </row>
        <row r="27865">
          <cell r="F27865" t="str">
            <v>泉花公路路口-将军堂组</v>
          </cell>
          <cell r="G27865" t="str">
            <v>VS22430422</v>
          </cell>
          <cell r="H27865">
            <v>0</v>
          </cell>
          <cell r="I27865">
            <v>0.574</v>
          </cell>
          <cell r="J27865">
            <v>0.574</v>
          </cell>
        </row>
        <row r="27866">
          <cell r="F27866" t="str">
            <v>下浮坪-上书房</v>
          </cell>
          <cell r="G27866" t="str">
            <v>VS44430422</v>
          </cell>
          <cell r="H27866">
            <v>0</v>
          </cell>
          <cell r="I27866">
            <v>0.59</v>
          </cell>
          <cell r="J27866">
            <v>0.59</v>
          </cell>
        </row>
        <row r="27867">
          <cell r="G27867" t="str">
            <v>V000</v>
          </cell>
          <cell r="H27867">
            <v>0</v>
          </cell>
          <cell r="I27867">
            <v>0.765</v>
          </cell>
          <cell r="J27867">
            <v>0.765</v>
          </cell>
        </row>
        <row r="27868">
          <cell r="F27868" t="str">
            <v>董冲-管冲组</v>
          </cell>
          <cell r="G27868" t="str">
            <v>VS49430422</v>
          </cell>
          <cell r="H27868">
            <v>0</v>
          </cell>
          <cell r="I27868">
            <v>0.247</v>
          </cell>
          <cell r="J27868">
            <v>0.247</v>
          </cell>
        </row>
        <row r="27869">
          <cell r="F27869" t="str">
            <v>朱龙线</v>
          </cell>
          <cell r="G27869" t="str">
            <v>C658430422</v>
          </cell>
          <cell r="H27869">
            <v>1.057</v>
          </cell>
          <cell r="I27869">
            <v>2.133</v>
          </cell>
          <cell r="J27869">
            <v>1.076</v>
          </cell>
        </row>
        <row r="27870">
          <cell r="F27870" t="str">
            <v>祖堂-刘华冲</v>
          </cell>
          <cell r="G27870" t="str">
            <v>VS21430422</v>
          </cell>
          <cell r="H27870">
            <v>0</v>
          </cell>
          <cell r="I27870">
            <v>1.396</v>
          </cell>
          <cell r="J27870">
            <v>1.396</v>
          </cell>
        </row>
        <row r="27871">
          <cell r="F27871" t="str">
            <v>洪木线</v>
          </cell>
          <cell r="G27871" t="str">
            <v>C666430422</v>
          </cell>
          <cell r="H27871">
            <v>0</v>
          </cell>
          <cell r="I27871">
            <v>1.16</v>
          </cell>
          <cell r="J27871">
            <v>1.16</v>
          </cell>
        </row>
        <row r="27872">
          <cell r="G27872" t="str">
            <v>V000</v>
          </cell>
          <cell r="H27872">
            <v>0</v>
          </cell>
          <cell r="I27872">
            <v>0.475</v>
          </cell>
          <cell r="J27872">
            <v>0.475</v>
          </cell>
        </row>
        <row r="27873">
          <cell r="F27873" t="str">
            <v>新屋组-降塘</v>
          </cell>
          <cell r="G27873" t="str">
            <v>VA24430422</v>
          </cell>
          <cell r="H27873">
            <v>0</v>
          </cell>
          <cell r="I27873">
            <v>0.709</v>
          </cell>
          <cell r="J27873">
            <v>0.709</v>
          </cell>
        </row>
        <row r="27874">
          <cell r="F27874" t="str">
            <v>左家-冲头</v>
          </cell>
          <cell r="G27874" t="str">
            <v>VS37430422</v>
          </cell>
          <cell r="H27874">
            <v>0</v>
          </cell>
          <cell r="I27874">
            <v>1.385</v>
          </cell>
          <cell r="J27874">
            <v>1.385</v>
          </cell>
        </row>
        <row r="27875">
          <cell r="F27875" t="str">
            <v>蓝莓基地路口-麻冲组</v>
          </cell>
          <cell r="G27875" t="str">
            <v>CM85430422</v>
          </cell>
          <cell r="H27875">
            <v>0</v>
          </cell>
          <cell r="I27875">
            <v>1.485</v>
          </cell>
          <cell r="J27875">
            <v>1.485</v>
          </cell>
        </row>
        <row r="27876">
          <cell r="G27876" t="str">
            <v>V000</v>
          </cell>
          <cell r="H27876">
            <v>0</v>
          </cell>
          <cell r="I27876">
            <v>0.643</v>
          </cell>
          <cell r="J27876">
            <v>0.643</v>
          </cell>
        </row>
        <row r="27877">
          <cell r="F27877" t="str">
            <v>青山组-X023线</v>
          </cell>
          <cell r="G27877" t="str">
            <v>C663430422</v>
          </cell>
          <cell r="H27877">
            <v>0.255</v>
          </cell>
          <cell r="I27877">
            <v>1.601</v>
          </cell>
          <cell r="J27877">
            <v>1.346</v>
          </cell>
        </row>
        <row r="27878">
          <cell r="F27878" t="str">
            <v>双龙线</v>
          </cell>
          <cell r="G27878" t="str">
            <v>C88B430422</v>
          </cell>
          <cell r="H27878">
            <v>0</v>
          </cell>
          <cell r="I27878">
            <v>0.162</v>
          </cell>
          <cell r="J27878">
            <v>0.162</v>
          </cell>
        </row>
        <row r="27879">
          <cell r="G27879" t="str">
            <v>BB14430422</v>
          </cell>
          <cell r="H27879">
            <v>0</v>
          </cell>
          <cell r="I27879">
            <v>0.595</v>
          </cell>
          <cell r="J27879">
            <v>0.595</v>
          </cell>
        </row>
        <row r="27880">
          <cell r="F27880" t="str">
            <v>万清线</v>
          </cell>
          <cell r="G27880" t="str">
            <v>C82E430422</v>
          </cell>
          <cell r="H27880">
            <v>0</v>
          </cell>
          <cell r="I27880">
            <v>1.408</v>
          </cell>
          <cell r="J27880">
            <v>1.408</v>
          </cell>
        </row>
        <row r="27881">
          <cell r="F27881" t="str">
            <v>弯头岭</v>
          </cell>
          <cell r="G27881" t="str">
            <v>VS51430422</v>
          </cell>
          <cell r="H27881">
            <v>0</v>
          </cell>
          <cell r="I27881">
            <v>1.106</v>
          </cell>
          <cell r="J27881">
            <v>1.106</v>
          </cell>
        </row>
        <row r="27882">
          <cell r="F27882" t="str">
            <v>洪山组-洪山组</v>
          </cell>
          <cell r="G27882" t="str">
            <v>C476430422</v>
          </cell>
          <cell r="H27882">
            <v>0</v>
          </cell>
          <cell r="I27882">
            <v>0.223</v>
          </cell>
          <cell r="J27882">
            <v>0.223</v>
          </cell>
        </row>
        <row r="27883">
          <cell r="G27883" t="str">
            <v>V000</v>
          </cell>
          <cell r="H27883">
            <v>0</v>
          </cell>
          <cell r="I27883">
            <v>0.979</v>
          </cell>
          <cell r="J27883">
            <v>0.979</v>
          </cell>
        </row>
        <row r="27884">
          <cell r="F27884" t="str">
            <v>泉花路口-五里牌</v>
          </cell>
          <cell r="G27884" t="str">
            <v>CV42430422</v>
          </cell>
          <cell r="H27884">
            <v>0</v>
          </cell>
          <cell r="I27884">
            <v>0.613</v>
          </cell>
          <cell r="J27884">
            <v>0.613</v>
          </cell>
        </row>
        <row r="27885">
          <cell r="F27885" t="str">
            <v>庙知组-弯头岭</v>
          </cell>
          <cell r="G27885" t="str">
            <v>CY01430422</v>
          </cell>
          <cell r="H27885">
            <v>1.014</v>
          </cell>
          <cell r="I27885">
            <v>1.51</v>
          </cell>
          <cell r="J27885">
            <v>0.496</v>
          </cell>
        </row>
        <row r="27886">
          <cell r="G27886" t="str">
            <v>VA1Z430422</v>
          </cell>
          <cell r="H27886">
            <v>0</v>
          </cell>
          <cell r="I27886">
            <v>1.152</v>
          </cell>
          <cell r="J27886">
            <v>1.152</v>
          </cell>
        </row>
        <row r="27887">
          <cell r="F27887" t="str">
            <v>豹冷线</v>
          </cell>
          <cell r="G27887" t="str">
            <v>C83B430422</v>
          </cell>
          <cell r="H27887">
            <v>0</v>
          </cell>
          <cell r="I27887">
            <v>0.857</v>
          </cell>
          <cell r="J27887">
            <v>0.857</v>
          </cell>
        </row>
        <row r="27888">
          <cell r="F27888" t="str">
            <v>关头-吐泉</v>
          </cell>
          <cell r="G27888" t="str">
            <v>CX40430422</v>
          </cell>
          <cell r="H27888">
            <v>2.173</v>
          </cell>
          <cell r="I27888">
            <v>3.171</v>
          </cell>
          <cell r="J27888">
            <v>0.998</v>
          </cell>
        </row>
        <row r="27889">
          <cell r="G27889" t="str">
            <v>AA64430422</v>
          </cell>
          <cell r="H27889">
            <v>0</v>
          </cell>
          <cell r="I27889">
            <v>0.293</v>
          </cell>
          <cell r="J27889">
            <v>0.293</v>
          </cell>
        </row>
        <row r="27890">
          <cell r="F27890" t="str">
            <v>老大线</v>
          </cell>
          <cell r="G27890" t="str">
            <v>C472430422</v>
          </cell>
          <cell r="H27890">
            <v>0</v>
          </cell>
          <cell r="I27890">
            <v>0.7</v>
          </cell>
          <cell r="J27890">
            <v>0.7</v>
          </cell>
        </row>
        <row r="27891">
          <cell r="F27891" t="str">
            <v>新建组-老屋组</v>
          </cell>
          <cell r="G27891" t="str">
            <v>VC02430422</v>
          </cell>
          <cell r="H27891">
            <v>0</v>
          </cell>
          <cell r="I27891">
            <v>0.463</v>
          </cell>
          <cell r="J27891">
            <v>0.463</v>
          </cell>
        </row>
        <row r="27892">
          <cell r="F27892" t="str">
            <v>新屋组-中房组</v>
          </cell>
          <cell r="G27892" t="str">
            <v>VC03430422</v>
          </cell>
          <cell r="H27892">
            <v>0</v>
          </cell>
          <cell r="I27892">
            <v>0.496</v>
          </cell>
          <cell r="J27892">
            <v>0.496</v>
          </cell>
        </row>
        <row r="27893">
          <cell r="F27893" t="str">
            <v>团结组-仁培组</v>
          </cell>
          <cell r="G27893" t="str">
            <v>CS37430422</v>
          </cell>
          <cell r="H27893">
            <v>0.747</v>
          </cell>
          <cell r="I27893">
            <v>1.016</v>
          </cell>
          <cell r="J27893">
            <v>0.269</v>
          </cell>
        </row>
        <row r="27894">
          <cell r="G27894" t="str">
            <v>V000</v>
          </cell>
          <cell r="H27894">
            <v>0</v>
          </cell>
          <cell r="I27894">
            <v>0.295</v>
          </cell>
          <cell r="J27894">
            <v>0.295</v>
          </cell>
        </row>
        <row r="27895">
          <cell r="F27895" t="str">
            <v>枣子-东村桃衣</v>
          </cell>
          <cell r="G27895" t="str">
            <v>VQ22430422</v>
          </cell>
          <cell r="H27895">
            <v>0</v>
          </cell>
          <cell r="I27895">
            <v>1.014</v>
          </cell>
          <cell r="J27895">
            <v>1.014</v>
          </cell>
        </row>
        <row r="27896">
          <cell r="G27896" t="str">
            <v>V000</v>
          </cell>
          <cell r="H27896">
            <v>0</v>
          </cell>
          <cell r="I27896">
            <v>0.834</v>
          </cell>
          <cell r="J27896">
            <v>0.834</v>
          </cell>
        </row>
        <row r="27897">
          <cell r="F27897" t="str">
            <v>夏塘组-泉口组</v>
          </cell>
          <cell r="G27897" t="str">
            <v>VQ44430422</v>
          </cell>
          <cell r="H27897">
            <v>0</v>
          </cell>
          <cell r="I27897">
            <v>1.314</v>
          </cell>
          <cell r="J27897">
            <v>1.314</v>
          </cell>
        </row>
        <row r="27898">
          <cell r="F27898" t="str">
            <v>江一组-江一组</v>
          </cell>
          <cell r="G27898" t="str">
            <v>C30E430422</v>
          </cell>
          <cell r="H27898">
            <v>1.087</v>
          </cell>
          <cell r="I27898">
            <v>1.915</v>
          </cell>
          <cell r="J27898">
            <v>0.828</v>
          </cell>
        </row>
        <row r="27899">
          <cell r="F27899" t="str">
            <v>西屋组-X023</v>
          </cell>
          <cell r="G27899" t="str">
            <v>C474430422</v>
          </cell>
          <cell r="H27899">
            <v>0</v>
          </cell>
          <cell r="I27899">
            <v>1.037</v>
          </cell>
          <cell r="J27899">
            <v>1.037</v>
          </cell>
        </row>
        <row r="27900">
          <cell r="F27900" t="str">
            <v>之泥-满屋</v>
          </cell>
          <cell r="G27900" t="str">
            <v>CV36430422</v>
          </cell>
          <cell r="H27900">
            <v>0</v>
          </cell>
          <cell r="I27900">
            <v>0.635</v>
          </cell>
          <cell r="J27900">
            <v>0.635</v>
          </cell>
        </row>
        <row r="27901">
          <cell r="G27901" t="str">
            <v>V000</v>
          </cell>
          <cell r="H27901">
            <v>0</v>
          </cell>
          <cell r="I27901">
            <v>0.958</v>
          </cell>
          <cell r="J27901">
            <v>0.958</v>
          </cell>
        </row>
        <row r="27902">
          <cell r="G27902" t="str">
            <v>V000</v>
          </cell>
          <cell r="H27902">
            <v>0</v>
          </cell>
          <cell r="I27902">
            <v>0.541</v>
          </cell>
          <cell r="J27902">
            <v>0.541</v>
          </cell>
        </row>
        <row r="27903">
          <cell r="F27903" t="str">
            <v>龙波溪头-莲花</v>
          </cell>
          <cell r="G27903" t="str">
            <v>VQ2Z430422</v>
          </cell>
          <cell r="H27903">
            <v>0</v>
          </cell>
          <cell r="I27903">
            <v>0.896</v>
          </cell>
          <cell r="J27903">
            <v>0.896</v>
          </cell>
        </row>
        <row r="27904">
          <cell r="F27904" t="str">
            <v>龙溪村-六顺村</v>
          </cell>
          <cell r="G27904" t="str">
            <v>Y766430422</v>
          </cell>
          <cell r="H27904">
            <v>0</v>
          </cell>
          <cell r="I27904">
            <v>5.581</v>
          </cell>
          <cell r="J27904">
            <v>5.581</v>
          </cell>
        </row>
        <row r="27905">
          <cell r="F27905" t="str">
            <v>欧黄线</v>
          </cell>
          <cell r="G27905" t="str">
            <v>CS08430422</v>
          </cell>
          <cell r="H27905">
            <v>0</v>
          </cell>
          <cell r="I27905">
            <v>1.423</v>
          </cell>
          <cell r="J27905">
            <v>1.423</v>
          </cell>
        </row>
        <row r="27906">
          <cell r="F27906" t="str">
            <v>毛坪组-塘脚组</v>
          </cell>
          <cell r="G27906" t="str">
            <v>CV42430422</v>
          </cell>
          <cell r="H27906">
            <v>0</v>
          </cell>
          <cell r="I27906">
            <v>0.565</v>
          </cell>
          <cell r="J27906">
            <v>0.565</v>
          </cell>
        </row>
        <row r="27907">
          <cell r="F27907" t="str">
            <v>岔路口-门冲</v>
          </cell>
          <cell r="G27907" t="str">
            <v>VQ48430422</v>
          </cell>
          <cell r="H27907">
            <v>0</v>
          </cell>
          <cell r="I27907">
            <v>1.229</v>
          </cell>
          <cell r="J27907">
            <v>1.229</v>
          </cell>
        </row>
        <row r="27908">
          <cell r="G27908" t="str">
            <v>AA67430422</v>
          </cell>
          <cell r="H27908">
            <v>0</v>
          </cell>
          <cell r="I27908">
            <v>0.937</v>
          </cell>
          <cell r="J27908">
            <v>0.937</v>
          </cell>
        </row>
        <row r="27909">
          <cell r="F27909" t="str">
            <v>湾塘-月湾</v>
          </cell>
          <cell r="G27909" t="str">
            <v>VQ09430422</v>
          </cell>
          <cell r="H27909">
            <v>0</v>
          </cell>
          <cell r="I27909">
            <v>1.235</v>
          </cell>
          <cell r="J27909">
            <v>1.235</v>
          </cell>
        </row>
        <row r="27910">
          <cell r="F27910" t="str">
            <v>清瑞陈家-龙家岭</v>
          </cell>
          <cell r="G27910" t="str">
            <v>C23C430422</v>
          </cell>
          <cell r="H27910">
            <v>0.238</v>
          </cell>
          <cell r="I27910">
            <v>0.514</v>
          </cell>
          <cell r="J27910">
            <v>0.276</v>
          </cell>
        </row>
        <row r="27911">
          <cell r="F27911" t="str">
            <v>唐湾村-唐湾村</v>
          </cell>
          <cell r="G27911" t="str">
            <v>Y740430422</v>
          </cell>
          <cell r="H27911">
            <v>0.487</v>
          </cell>
          <cell r="I27911">
            <v>3.364</v>
          </cell>
          <cell r="J27911">
            <v>2.877</v>
          </cell>
        </row>
        <row r="27912">
          <cell r="F27912" t="str">
            <v>新屋塘-严冲</v>
          </cell>
          <cell r="G27912" t="str">
            <v>CS09430422</v>
          </cell>
          <cell r="H27912">
            <v>3.302</v>
          </cell>
          <cell r="I27912">
            <v>3.881</v>
          </cell>
          <cell r="J27912">
            <v>0.579</v>
          </cell>
        </row>
        <row r="27913">
          <cell r="F27913" t="str">
            <v>老村部-接观</v>
          </cell>
          <cell r="G27913" t="str">
            <v>CV68430422</v>
          </cell>
          <cell r="H27913">
            <v>0</v>
          </cell>
          <cell r="I27913">
            <v>2.471</v>
          </cell>
          <cell r="J27913">
            <v>2.471</v>
          </cell>
        </row>
        <row r="27914">
          <cell r="F27914" t="str">
            <v>接合线-黄田</v>
          </cell>
          <cell r="G27914" t="str">
            <v>CV34430422</v>
          </cell>
          <cell r="H27914">
            <v>0.616</v>
          </cell>
          <cell r="I27914">
            <v>0.937</v>
          </cell>
          <cell r="J27914">
            <v>0.321</v>
          </cell>
        </row>
        <row r="27915">
          <cell r="F27915" t="str">
            <v>黄田五组-屯家岭</v>
          </cell>
          <cell r="G27915" t="str">
            <v>VQ37430422</v>
          </cell>
          <cell r="H27915">
            <v>0</v>
          </cell>
          <cell r="I27915">
            <v>0.509</v>
          </cell>
          <cell r="J27915">
            <v>0.509</v>
          </cell>
        </row>
        <row r="27916">
          <cell r="F27916" t="str">
            <v>屯家村部-町里</v>
          </cell>
          <cell r="G27916" t="str">
            <v>VQ39430422</v>
          </cell>
          <cell r="H27916">
            <v>0</v>
          </cell>
          <cell r="I27916">
            <v>0.409</v>
          </cell>
          <cell r="J27916">
            <v>0.409</v>
          </cell>
        </row>
        <row r="27917">
          <cell r="F27917" t="str">
            <v>陈家组-泉塘组</v>
          </cell>
          <cell r="G27917" t="str">
            <v>VQ72430422</v>
          </cell>
          <cell r="H27917">
            <v>0</v>
          </cell>
          <cell r="I27917">
            <v>0.482</v>
          </cell>
          <cell r="J27917">
            <v>0.482</v>
          </cell>
        </row>
        <row r="27918">
          <cell r="F27918" t="str">
            <v>尹家祠堂-荷花村</v>
          </cell>
          <cell r="G27918" t="str">
            <v>CA04430422</v>
          </cell>
          <cell r="H27918">
            <v>1.794</v>
          </cell>
          <cell r="I27918">
            <v>2.535</v>
          </cell>
          <cell r="J27918">
            <v>0.741</v>
          </cell>
        </row>
        <row r="27919">
          <cell r="F27919" t="str">
            <v>C593线-瓦屋</v>
          </cell>
          <cell r="G27919" t="str">
            <v>V249430422</v>
          </cell>
          <cell r="H27919">
            <v>0</v>
          </cell>
          <cell r="I27919">
            <v>0.337</v>
          </cell>
          <cell r="J27919">
            <v>0.337</v>
          </cell>
        </row>
        <row r="27920">
          <cell r="F27920" t="str">
            <v>金塘-C593线</v>
          </cell>
          <cell r="G27920" t="str">
            <v>V907430422</v>
          </cell>
          <cell r="H27920">
            <v>0</v>
          </cell>
          <cell r="I27920">
            <v>0.961</v>
          </cell>
          <cell r="J27920">
            <v>0.961</v>
          </cell>
        </row>
        <row r="27921">
          <cell r="F27921" t="str">
            <v>庙山组-庙山组</v>
          </cell>
          <cell r="G27921" t="str">
            <v>C900430422</v>
          </cell>
          <cell r="H27921">
            <v>0</v>
          </cell>
          <cell r="I27921">
            <v>1.444</v>
          </cell>
          <cell r="J27921">
            <v>1.444</v>
          </cell>
        </row>
        <row r="27922">
          <cell r="F27922" t="str">
            <v>豹子岩-大皂组</v>
          </cell>
          <cell r="G27922" t="str">
            <v>V243430422</v>
          </cell>
          <cell r="H27922">
            <v>0</v>
          </cell>
          <cell r="I27922">
            <v>0.872</v>
          </cell>
          <cell r="J27922">
            <v>0.872</v>
          </cell>
        </row>
        <row r="27923">
          <cell r="F27923" t="str">
            <v>坎上—江冲</v>
          </cell>
          <cell r="G27923" t="str">
            <v>V020430422</v>
          </cell>
          <cell r="H27923">
            <v>0</v>
          </cell>
          <cell r="I27923">
            <v>0.966</v>
          </cell>
          <cell r="J27923">
            <v>0.966</v>
          </cell>
        </row>
        <row r="27924">
          <cell r="F27924" t="str">
            <v>木子塘-神冲</v>
          </cell>
          <cell r="G27924" t="str">
            <v>C506430422</v>
          </cell>
          <cell r="H27924">
            <v>1.852</v>
          </cell>
          <cell r="I27924">
            <v>2.08</v>
          </cell>
          <cell r="J27924">
            <v>0.228</v>
          </cell>
        </row>
        <row r="27925">
          <cell r="F27925" t="str">
            <v>立园组—立家组</v>
          </cell>
          <cell r="G27925" t="str">
            <v>V055430422</v>
          </cell>
          <cell r="H27925">
            <v>0</v>
          </cell>
          <cell r="I27925">
            <v>0.95</v>
          </cell>
          <cell r="J27925">
            <v>0.95</v>
          </cell>
        </row>
        <row r="27926">
          <cell r="F27926" t="str">
            <v>泉江线</v>
          </cell>
          <cell r="G27926" t="str">
            <v>C32B430422</v>
          </cell>
          <cell r="H27926">
            <v>0.684</v>
          </cell>
          <cell r="I27926">
            <v>1.386</v>
          </cell>
          <cell r="J27926">
            <v>0.702</v>
          </cell>
        </row>
        <row r="27927">
          <cell r="F27927" t="str">
            <v>王家岭-仙鹅岭</v>
          </cell>
          <cell r="G27927" t="str">
            <v>V904430422</v>
          </cell>
          <cell r="H27927">
            <v>0</v>
          </cell>
          <cell r="I27927">
            <v>1.609</v>
          </cell>
          <cell r="J27927">
            <v>1.609</v>
          </cell>
        </row>
        <row r="27928">
          <cell r="F27928" t="str">
            <v>庙山组-庙山组</v>
          </cell>
          <cell r="G27928" t="str">
            <v>C900430422</v>
          </cell>
          <cell r="H27928">
            <v>1.444</v>
          </cell>
          <cell r="I27928">
            <v>1.865</v>
          </cell>
          <cell r="J27928">
            <v>0.421</v>
          </cell>
        </row>
        <row r="27929">
          <cell r="F27929" t="str">
            <v>腊福桥—廖车组</v>
          </cell>
          <cell r="G27929" t="str">
            <v>V027430422</v>
          </cell>
          <cell r="H27929">
            <v>0</v>
          </cell>
          <cell r="I27929">
            <v>0.633</v>
          </cell>
          <cell r="J27929">
            <v>0.633</v>
          </cell>
        </row>
        <row r="27930">
          <cell r="F27930" t="str">
            <v>井冲桥—井冲组</v>
          </cell>
          <cell r="G27930" t="str">
            <v>V028430422</v>
          </cell>
          <cell r="H27930">
            <v>0</v>
          </cell>
          <cell r="I27930">
            <v>0.856</v>
          </cell>
          <cell r="J27930">
            <v>0.856</v>
          </cell>
        </row>
        <row r="27931">
          <cell r="F27931" t="str">
            <v>木子塘-神冲</v>
          </cell>
          <cell r="G27931" t="str">
            <v>C506430422</v>
          </cell>
          <cell r="H27931">
            <v>2.08</v>
          </cell>
          <cell r="I27931">
            <v>2.984</v>
          </cell>
          <cell r="J27931">
            <v>0.904</v>
          </cell>
        </row>
        <row r="27932">
          <cell r="G27932" t="str">
            <v>AA76430422</v>
          </cell>
          <cell r="H27932">
            <v>0</v>
          </cell>
          <cell r="I27932">
            <v>0.306</v>
          </cell>
          <cell r="J27932">
            <v>0.306</v>
          </cell>
        </row>
        <row r="27933">
          <cell r="F27933" t="str">
            <v>进冲龙-王告</v>
          </cell>
          <cell r="G27933" t="str">
            <v>CV87430422</v>
          </cell>
          <cell r="H27933">
            <v>0</v>
          </cell>
          <cell r="I27933">
            <v>1.368</v>
          </cell>
          <cell r="J27933">
            <v>1.368</v>
          </cell>
        </row>
        <row r="27934">
          <cell r="G27934" t="str">
            <v>V000</v>
          </cell>
          <cell r="H27934">
            <v>0</v>
          </cell>
          <cell r="I27934">
            <v>0.214</v>
          </cell>
          <cell r="J27934">
            <v>0.214</v>
          </cell>
        </row>
        <row r="27935">
          <cell r="F27935" t="str">
            <v>枫树桥-熊家岭</v>
          </cell>
          <cell r="G27935" t="str">
            <v>V006430422</v>
          </cell>
          <cell r="H27935">
            <v>0</v>
          </cell>
          <cell r="I27935">
            <v>1.056</v>
          </cell>
          <cell r="J27935">
            <v>1.056</v>
          </cell>
        </row>
        <row r="27936">
          <cell r="F27936" t="str">
            <v>三亩町-贺皂</v>
          </cell>
          <cell r="G27936" t="str">
            <v>V020430422</v>
          </cell>
          <cell r="H27936">
            <v>0</v>
          </cell>
          <cell r="I27936">
            <v>0.471</v>
          </cell>
          <cell r="J27936">
            <v>0.471</v>
          </cell>
        </row>
        <row r="27937">
          <cell r="F27937" t="str">
            <v>双板桥水库管理所-长丘排</v>
          </cell>
          <cell r="G27937" t="str">
            <v>V021430422</v>
          </cell>
          <cell r="H27937">
            <v>0</v>
          </cell>
          <cell r="I27937">
            <v>2.052</v>
          </cell>
          <cell r="J27937">
            <v>2.052</v>
          </cell>
        </row>
        <row r="27938">
          <cell r="F27938" t="str">
            <v>双板桥水库—李冲组</v>
          </cell>
          <cell r="G27938" t="str">
            <v>V048430422</v>
          </cell>
          <cell r="H27938">
            <v>0</v>
          </cell>
          <cell r="I27938">
            <v>0.379</v>
          </cell>
          <cell r="J27938">
            <v>0.379</v>
          </cell>
        </row>
        <row r="27939">
          <cell r="F27939" t="str">
            <v>泉江线</v>
          </cell>
          <cell r="G27939" t="str">
            <v>C32B430422</v>
          </cell>
          <cell r="H27939">
            <v>0</v>
          </cell>
          <cell r="I27939">
            <v>0.679</v>
          </cell>
          <cell r="J27939">
            <v>0.679</v>
          </cell>
        </row>
        <row r="27940">
          <cell r="F27940" t="str">
            <v>里皂-里皂</v>
          </cell>
          <cell r="G27940" t="str">
            <v>C64A430422</v>
          </cell>
          <cell r="H27940">
            <v>0</v>
          </cell>
          <cell r="I27940">
            <v>2.201</v>
          </cell>
          <cell r="J27940">
            <v>2.201</v>
          </cell>
        </row>
        <row r="27941">
          <cell r="G27941" t="str">
            <v>V000</v>
          </cell>
          <cell r="H27941">
            <v>0</v>
          </cell>
          <cell r="I27941">
            <v>1.014</v>
          </cell>
          <cell r="J27941">
            <v>1.014</v>
          </cell>
        </row>
        <row r="27942">
          <cell r="F27942" t="str">
            <v>黎山丘—泉塘</v>
          </cell>
          <cell r="G27942" t="str">
            <v>V034430422</v>
          </cell>
          <cell r="H27942">
            <v>0</v>
          </cell>
          <cell r="I27942">
            <v>1.051</v>
          </cell>
          <cell r="J27942">
            <v>1.051</v>
          </cell>
        </row>
        <row r="27943">
          <cell r="F27943" t="str">
            <v>大树坳-毛鸡坳</v>
          </cell>
          <cell r="G27943" t="str">
            <v>V038430422</v>
          </cell>
          <cell r="H27943">
            <v>0</v>
          </cell>
          <cell r="I27943">
            <v>1.215</v>
          </cell>
          <cell r="J27943">
            <v>1.215</v>
          </cell>
        </row>
        <row r="27944">
          <cell r="F27944" t="str">
            <v>窑坪—白果园</v>
          </cell>
          <cell r="G27944" t="str">
            <v>V039430422</v>
          </cell>
          <cell r="H27944">
            <v>0</v>
          </cell>
          <cell r="I27944">
            <v>1.822</v>
          </cell>
          <cell r="J27944">
            <v>1.822</v>
          </cell>
        </row>
        <row r="27945">
          <cell r="F27945" t="str">
            <v>彭水岭-株木塘</v>
          </cell>
          <cell r="G27945" t="str">
            <v>CA22430422</v>
          </cell>
          <cell r="H27945">
            <v>3.437</v>
          </cell>
          <cell r="I27945">
            <v>3.642</v>
          </cell>
          <cell r="J27945">
            <v>0.205</v>
          </cell>
        </row>
        <row r="27946">
          <cell r="F27946" t="str">
            <v>格心-王告</v>
          </cell>
          <cell r="G27946" t="str">
            <v>CV88430422</v>
          </cell>
          <cell r="H27946">
            <v>0</v>
          </cell>
          <cell r="I27946">
            <v>1.086</v>
          </cell>
          <cell r="J27946">
            <v>1.086</v>
          </cell>
        </row>
        <row r="27947">
          <cell r="G27947" t="str">
            <v>V000</v>
          </cell>
          <cell r="H27947">
            <v>0</v>
          </cell>
          <cell r="I27947">
            <v>0.208</v>
          </cell>
          <cell r="J27947">
            <v>0.208</v>
          </cell>
        </row>
        <row r="27948">
          <cell r="F27948" t="str">
            <v>双板桥水库—李冲组</v>
          </cell>
          <cell r="G27948" t="str">
            <v>V048430422</v>
          </cell>
          <cell r="H27948">
            <v>0</v>
          </cell>
          <cell r="I27948">
            <v>0.796</v>
          </cell>
          <cell r="J27948">
            <v>0.796</v>
          </cell>
        </row>
        <row r="27949">
          <cell r="G27949" t="str">
            <v>V000</v>
          </cell>
          <cell r="H27949">
            <v>0</v>
          </cell>
          <cell r="I27949">
            <v>0.472</v>
          </cell>
          <cell r="J27949">
            <v>0.472</v>
          </cell>
        </row>
        <row r="27950">
          <cell r="F27950" t="str">
            <v>塘安—大塘冲组</v>
          </cell>
          <cell r="G27950" t="str">
            <v>V029430422</v>
          </cell>
          <cell r="H27950">
            <v>0</v>
          </cell>
          <cell r="I27950">
            <v>0.738</v>
          </cell>
          <cell r="J27950">
            <v>0.738</v>
          </cell>
        </row>
        <row r="27951">
          <cell r="F27951" t="str">
            <v>锁铺-石弯</v>
          </cell>
          <cell r="G27951" t="str">
            <v>V229430422</v>
          </cell>
          <cell r="H27951">
            <v>0</v>
          </cell>
          <cell r="I27951">
            <v>0.642</v>
          </cell>
          <cell r="J27951">
            <v>0.642</v>
          </cell>
        </row>
        <row r="27952">
          <cell r="F27952" t="str">
            <v>大堰-清水塘</v>
          </cell>
          <cell r="G27952" t="str">
            <v>CK32430422</v>
          </cell>
          <cell r="H27952">
            <v>0</v>
          </cell>
          <cell r="I27952">
            <v>1.123</v>
          </cell>
          <cell r="J27952">
            <v>1.123</v>
          </cell>
        </row>
        <row r="27953">
          <cell r="F27953" t="str">
            <v>王布湾-鸡岐公路</v>
          </cell>
          <cell r="G27953" t="str">
            <v>CK32430422</v>
          </cell>
          <cell r="H27953">
            <v>0</v>
          </cell>
          <cell r="I27953">
            <v>1.516</v>
          </cell>
          <cell r="J27953">
            <v>1.516</v>
          </cell>
        </row>
        <row r="27954">
          <cell r="G27954" t="str">
            <v>AA90430422</v>
          </cell>
          <cell r="H27954">
            <v>0</v>
          </cell>
          <cell r="I27954">
            <v>0.364</v>
          </cell>
          <cell r="J27954">
            <v>0.364</v>
          </cell>
        </row>
        <row r="27955">
          <cell r="F27955" t="str">
            <v>莲花庵-十三下湾</v>
          </cell>
          <cell r="G27955" t="str">
            <v>CL22430422</v>
          </cell>
          <cell r="H27955">
            <v>0</v>
          </cell>
          <cell r="I27955">
            <v>1.097</v>
          </cell>
          <cell r="J27955">
            <v>1.097</v>
          </cell>
        </row>
        <row r="27956">
          <cell r="G27956" t="str">
            <v>V000</v>
          </cell>
          <cell r="H27956">
            <v>0</v>
          </cell>
          <cell r="I27956">
            <v>0.215</v>
          </cell>
          <cell r="J27956">
            <v>0.215</v>
          </cell>
        </row>
        <row r="27957">
          <cell r="F27957" t="str">
            <v>白马村部-大横组</v>
          </cell>
          <cell r="G27957" t="str">
            <v>VJ02430422</v>
          </cell>
          <cell r="H27957">
            <v>0</v>
          </cell>
          <cell r="I27957">
            <v>1.994</v>
          </cell>
          <cell r="J27957">
            <v>1.994</v>
          </cell>
        </row>
        <row r="27958">
          <cell r="G27958" t="str">
            <v>AA84430422</v>
          </cell>
          <cell r="H27958">
            <v>0</v>
          </cell>
          <cell r="I27958">
            <v>0.317</v>
          </cell>
          <cell r="J27958">
            <v>0.317</v>
          </cell>
        </row>
        <row r="27959">
          <cell r="F27959" t="str">
            <v>上龙冲-丹城村部</v>
          </cell>
          <cell r="G27959" t="str">
            <v>C52E430422</v>
          </cell>
          <cell r="H27959">
            <v>0.987</v>
          </cell>
          <cell r="I27959">
            <v>1.877</v>
          </cell>
          <cell r="J27959">
            <v>0.89</v>
          </cell>
        </row>
        <row r="27960">
          <cell r="F27960" t="str">
            <v>红新公路-丹盐公路</v>
          </cell>
          <cell r="G27960" t="str">
            <v>CV25430422</v>
          </cell>
          <cell r="H27960">
            <v>0</v>
          </cell>
          <cell r="I27960">
            <v>0.358</v>
          </cell>
          <cell r="J27960">
            <v>0.358</v>
          </cell>
        </row>
        <row r="27961">
          <cell r="F27961" t="str">
            <v>三组-五组</v>
          </cell>
          <cell r="G27961" t="str">
            <v>VJ53430422</v>
          </cell>
          <cell r="H27961">
            <v>0</v>
          </cell>
          <cell r="I27961">
            <v>0.675</v>
          </cell>
          <cell r="J27961">
            <v>0.675</v>
          </cell>
        </row>
        <row r="27962">
          <cell r="F27962" t="str">
            <v>一组-大岭</v>
          </cell>
          <cell r="G27962" t="str">
            <v>VJ54430422</v>
          </cell>
          <cell r="H27962">
            <v>0</v>
          </cell>
          <cell r="I27962">
            <v>0.614</v>
          </cell>
          <cell r="J27962">
            <v>0.614</v>
          </cell>
        </row>
        <row r="27963">
          <cell r="F27963" t="str">
            <v>宣塘-松山</v>
          </cell>
          <cell r="G27963" t="str">
            <v>CM57430422</v>
          </cell>
          <cell r="H27963">
            <v>0</v>
          </cell>
          <cell r="I27963">
            <v>0.685</v>
          </cell>
          <cell r="J27963">
            <v>0.685</v>
          </cell>
        </row>
        <row r="27964">
          <cell r="F27964" t="str">
            <v>合心桥-老屋组</v>
          </cell>
          <cell r="G27964" t="str">
            <v>C08C430422</v>
          </cell>
          <cell r="H27964">
            <v>0</v>
          </cell>
          <cell r="I27964">
            <v>0.61</v>
          </cell>
          <cell r="J27964">
            <v>0.61</v>
          </cell>
        </row>
        <row r="27965">
          <cell r="F27965" t="str">
            <v>金塘村部-老山组</v>
          </cell>
          <cell r="G27965" t="str">
            <v>CU24430422</v>
          </cell>
          <cell r="H27965">
            <v>1.048</v>
          </cell>
          <cell r="I27965">
            <v>1.379</v>
          </cell>
          <cell r="J27965">
            <v>0.331</v>
          </cell>
        </row>
        <row r="27966">
          <cell r="F27966" t="str">
            <v>黄家塘-竹山组</v>
          </cell>
          <cell r="G27966" t="str">
            <v>CV26430422</v>
          </cell>
          <cell r="H27966">
            <v>0</v>
          </cell>
          <cell r="I27966">
            <v>2.189</v>
          </cell>
          <cell r="J27966">
            <v>2.189</v>
          </cell>
        </row>
        <row r="27967">
          <cell r="F27967" t="str">
            <v>罗家湾-中塘组</v>
          </cell>
          <cell r="G27967" t="str">
            <v>C57E430422</v>
          </cell>
          <cell r="H27967">
            <v>1.198</v>
          </cell>
          <cell r="I27967">
            <v>1.381</v>
          </cell>
          <cell r="J27967">
            <v>0.183</v>
          </cell>
        </row>
        <row r="27968">
          <cell r="F27968" t="str">
            <v>延寿村-山齐岭组</v>
          </cell>
          <cell r="G27968" t="str">
            <v>C725430422</v>
          </cell>
          <cell r="H27968">
            <v>1.581</v>
          </cell>
          <cell r="I27968">
            <v>2.2</v>
          </cell>
          <cell r="J27968">
            <v>0.619</v>
          </cell>
        </row>
        <row r="27969">
          <cell r="F27969" t="str">
            <v>丹盐公路-中弯组</v>
          </cell>
          <cell r="G27969" t="str">
            <v>VJ22430422</v>
          </cell>
          <cell r="H27969">
            <v>0</v>
          </cell>
          <cell r="I27969">
            <v>0.283</v>
          </cell>
          <cell r="J27969">
            <v>0.283</v>
          </cell>
        </row>
        <row r="27970">
          <cell r="F27970" t="str">
            <v>浦沙线</v>
          </cell>
          <cell r="G27970" t="str">
            <v>C44E430422</v>
          </cell>
          <cell r="H27970">
            <v>0</v>
          </cell>
          <cell r="I27970">
            <v>1.335</v>
          </cell>
          <cell r="J27970">
            <v>1.335</v>
          </cell>
        </row>
        <row r="27971">
          <cell r="F27971" t="str">
            <v>德胜村部-德胜村部</v>
          </cell>
          <cell r="G27971" t="str">
            <v>CU26430422</v>
          </cell>
          <cell r="H27971">
            <v>0</v>
          </cell>
          <cell r="I27971">
            <v>0.716</v>
          </cell>
          <cell r="J27971">
            <v>0.716</v>
          </cell>
        </row>
        <row r="27972">
          <cell r="F27972" t="str">
            <v>九组-西组</v>
          </cell>
          <cell r="G27972" t="str">
            <v>C723430422</v>
          </cell>
          <cell r="H27972">
            <v>1.044</v>
          </cell>
          <cell r="I27972">
            <v>2.455</v>
          </cell>
          <cell r="J27972">
            <v>1.411</v>
          </cell>
        </row>
        <row r="27973">
          <cell r="F27973" t="str">
            <v>太石桥-马丁甫</v>
          </cell>
          <cell r="G27973" t="str">
            <v>VJ24430422</v>
          </cell>
          <cell r="H27973">
            <v>0</v>
          </cell>
          <cell r="I27973">
            <v>0.557</v>
          </cell>
          <cell r="J27973">
            <v>0.557</v>
          </cell>
        </row>
        <row r="27974">
          <cell r="F27974" t="str">
            <v>江白公路-英家塘</v>
          </cell>
          <cell r="G27974" t="str">
            <v>VJ25430422</v>
          </cell>
          <cell r="H27974">
            <v>0</v>
          </cell>
          <cell r="I27974">
            <v>0.469</v>
          </cell>
          <cell r="J27974">
            <v>0.469</v>
          </cell>
        </row>
        <row r="27975">
          <cell r="F27975" t="str">
            <v>天桥-岭背</v>
          </cell>
          <cell r="G27975" t="str">
            <v>VJ26430422</v>
          </cell>
          <cell r="H27975">
            <v>0</v>
          </cell>
          <cell r="I27975">
            <v>0.561</v>
          </cell>
          <cell r="J27975">
            <v>0.561</v>
          </cell>
        </row>
        <row r="27976">
          <cell r="F27976" t="str">
            <v>村部-红新公路</v>
          </cell>
          <cell r="G27976" t="str">
            <v>CM58430422</v>
          </cell>
          <cell r="H27976">
            <v>0</v>
          </cell>
          <cell r="I27976">
            <v>1.279</v>
          </cell>
          <cell r="J27976">
            <v>1.279</v>
          </cell>
        </row>
        <row r="27977">
          <cell r="F27977" t="str">
            <v>红新公路-廖鱼生屋</v>
          </cell>
          <cell r="G27977" t="str">
            <v>VJ20430422</v>
          </cell>
          <cell r="H27977">
            <v>0</v>
          </cell>
          <cell r="I27977">
            <v>0.269</v>
          </cell>
          <cell r="J27977">
            <v>0.269</v>
          </cell>
        </row>
        <row r="27978">
          <cell r="F27978" t="str">
            <v>红新公路-白马组</v>
          </cell>
          <cell r="G27978" t="str">
            <v>VJ22430422</v>
          </cell>
          <cell r="H27978">
            <v>0</v>
          </cell>
          <cell r="I27978">
            <v>0.44</v>
          </cell>
          <cell r="J27978">
            <v>0.44</v>
          </cell>
        </row>
        <row r="27979">
          <cell r="F27979" t="str">
            <v>村部-25队</v>
          </cell>
          <cell r="G27979" t="str">
            <v>VJ26430422</v>
          </cell>
          <cell r="H27979">
            <v>0</v>
          </cell>
          <cell r="I27979">
            <v>0.947</v>
          </cell>
          <cell r="J27979">
            <v>0.947</v>
          </cell>
        </row>
        <row r="27980">
          <cell r="F27980" t="str">
            <v>砖屋-砖屋</v>
          </cell>
          <cell r="G27980" t="str">
            <v>CU30430422</v>
          </cell>
          <cell r="H27980">
            <v>0.364</v>
          </cell>
          <cell r="I27980">
            <v>1.516</v>
          </cell>
          <cell r="J27980">
            <v>1.152</v>
          </cell>
        </row>
        <row r="27981">
          <cell r="F27981" t="str">
            <v>周田村部-周田村部</v>
          </cell>
          <cell r="G27981" t="str">
            <v>CU31430422</v>
          </cell>
          <cell r="H27981">
            <v>0</v>
          </cell>
          <cell r="I27981">
            <v>0.387</v>
          </cell>
          <cell r="J27981">
            <v>0.387</v>
          </cell>
        </row>
        <row r="27982">
          <cell r="F27982" t="str">
            <v>卤两线</v>
          </cell>
          <cell r="G27982" t="str">
            <v>CD29430422</v>
          </cell>
          <cell r="H27982">
            <v>2.483</v>
          </cell>
          <cell r="I27982">
            <v>2.79</v>
          </cell>
          <cell r="J27982">
            <v>0.307</v>
          </cell>
        </row>
        <row r="27983">
          <cell r="F27983" t="str">
            <v>伞塘-神山组</v>
          </cell>
          <cell r="G27983" t="str">
            <v>CK56430422</v>
          </cell>
          <cell r="H27983">
            <v>0</v>
          </cell>
          <cell r="I27983">
            <v>0.939</v>
          </cell>
          <cell r="J27983">
            <v>0.939</v>
          </cell>
        </row>
        <row r="27984">
          <cell r="G27984" t="str">
            <v>V000</v>
          </cell>
          <cell r="H27984">
            <v>0</v>
          </cell>
          <cell r="I27984">
            <v>0.569</v>
          </cell>
          <cell r="J27984">
            <v>0.569</v>
          </cell>
        </row>
        <row r="27985">
          <cell r="F27985" t="str">
            <v>金龙王-小树</v>
          </cell>
          <cell r="G27985" t="str">
            <v>V338430422</v>
          </cell>
          <cell r="H27985">
            <v>0</v>
          </cell>
          <cell r="I27985">
            <v>0.212</v>
          </cell>
          <cell r="J27985">
            <v>0.212</v>
          </cell>
        </row>
        <row r="27986">
          <cell r="F27986" t="str">
            <v>唐家组-村部</v>
          </cell>
          <cell r="G27986" t="str">
            <v>CN37430422</v>
          </cell>
          <cell r="H27986">
            <v>0</v>
          </cell>
          <cell r="I27986">
            <v>0.435</v>
          </cell>
          <cell r="J27986">
            <v>0.435</v>
          </cell>
        </row>
        <row r="27987">
          <cell r="F27987" t="str">
            <v>近尾洲电站-牛皮滩</v>
          </cell>
          <cell r="G27987" t="str">
            <v>C523430422</v>
          </cell>
          <cell r="H27987">
            <v>0</v>
          </cell>
          <cell r="I27987">
            <v>1.53</v>
          </cell>
          <cell r="J27987">
            <v>1.53</v>
          </cell>
        </row>
        <row r="27988">
          <cell r="G27988" t="str">
            <v>V000</v>
          </cell>
          <cell r="H27988">
            <v>0</v>
          </cell>
          <cell r="I27988">
            <v>0.255</v>
          </cell>
          <cell r="J27988">
            <v>0.255</v>
          </cell>
        </row>
        <row r="27989">
          <cell r="F27989" t="str">
            <v>合家桥-高速公路桥头</v>
          </cell>
          <cell r="G27989" t="str">
            <v>C42B430422</v>
          </cell>
          <cell r="H27989">
            <v>0</v>
          </cell>
          <cell r="I27989">
            <v>1.505</v>
          </cell>
          <cell r="J27989">
            <v>1.505</v>
          </cell>
        </row>
        <row r="27990">
          <cell r="G27990" t="str">
            <v>V000</v>
          </cell>
          <cell r="H27990">
            <v>0</v>
          </cell>
          <cell r="I27990">
            <v>0.385</v>
          </cell>
          <cell r="J27990">
            <v>0.385</v>
          </cell>
        </row>
        <row r="27991">
          <cell r="F27991" t="str">
            <v>三合村-卿云村</v>
          </cell>
          <cell r="G27991" t="str">
            <v>Y752430422</v>
          </cell>
          <cell r="H27991">
            <v>5.926</v>
          </cell>
          <cell r="I27991">
            <v>6.341</v>
          </cell>
          <cell r="J27991">
            <v>0.415</v>
          </cell>
        </row>
        <row r="27992">
          <cell r="F27992" t="str">
            <v>荷荷线</v>
          </cell>
          <cell r="G27992" t="str">
            <v>C93D430422</v>
          </cell>
          <cell r="H27992">
            <v>0</v>
          </cell>
          <cell r="I27992">
            <v>0.598</v>
          </cell>
          <cell r="J27992">
            <v>0.598</v>
          </cell>
        </row>
        <row r="27993">
          <cell r="F27993" t="str">
            <v>渡槽-下子山干</v>
          </cell>
          <cell r="G27993" t="str">
            <v>CK65430422</v>
          </cell>
          <cell r="H27993">
            <v>0</v>
          </cell>
          <cell r="I27993">
            <v>1.03</v>
          </cell>
          <cell r="J27993">
            <v>1.03</v>
          </cell>
        </row>
        <row r="27994">
          <cell r="G27994" t="str">
            <v>V000</v>
          </cell>
          <cell r="H27994">
            <v>0</v>
          </cell>
          <cell r="I27994">
            <v>0.412</v>
          </cell>
          <cell r="J27994">
            <v>0.412</v>
          </cell>
        </row>
        <row r="27995">
          <cell r="F27995" t="str">
            <v>满坪村-下支山干</v>
          </cell>
          <cell r="G27995" t="str">
            <v>V427430422</v>
          </cell>
          <cell r="H27995">
            <v>0</v>
          </cell>
          <cell r="I27995">
            <v>0.3</v>
          </cell>
          <cell r="J27995">
            <v>0.3</v>
          </cell>
        </row>
        <row r="27996">
          <cell r="G27996" t="str">
            <v>BB17430422</v>
          </cell>
          <cell r="H27996">
            <v>0</v>
          </cell>
          <cell r="I27996">
            <v>0.559</v>
          </cell>
          <cell r="J27996">
            <v>0.559</v>
          </cell>
        </row>
        <row r="27997">
          <cell r="F27997" t="str">
            <v>荷月岭-桐木</v>
          </cell>
          <cell r="G27997" t="str">
            <v>C524430422</v>
          </cell>
          <cell r="H27997">
            <v>1.34</v>
          </cell>
          <cell r="I27997">
            <v>1.757</v>
          </cell>
          <cell r="J27997">
            <v>0.417</v>
          </cell>
        </row>
        <row r="27998">
          <cell r="F27998" t="str">
            <v>蒋家岭干子-盐罗皂</v>
          </cell>
          <cell r="G27998" t="str">
            <v>V448430422</v>
          </cell>
          <cell r="H27998">
            <v>0</v>
          </cell>
          <cell r="I27998">
            <v>0.776</v>
          </cell>
          <cell r="J27998">
            <v>0.776</v>
          </cell>
        </row>
        <row r="27999">
          <cell r="F27999" t="str">
            <v>荷月岭-桐木</v>
          </cell>
          <cell r="G27999" t="str">
            <v>C524430422</v>
          </cell>
          <cell r="H27999">
            <v>0</v>
          </cell>
          <cell r="I27999">
            <v>1.34</v>
          </cell>
          <cell r="J27999">
            <v>1.34</v>
          </cell>
        </row>
        <row r="28000">
          <cell r="F28000" t="str">
            <v>龙口谭-瓦子组</v>
          </cell>
          <cell r="G28000" t="str">
            <v>V443430422</v>
          </cell>
          <cell r="H28000">
            <v>0</v>
          </cell>
          <cell r="I28000">
            <v>0.214</v>
          </cell>
          <cell r="J28000">
            <v>0.214</v>
          </cell>
        </row>
        <row r="28001">
          <cell r="F28001" t="str">
            <v>兰秀皂-荷丰皂</v>
          </cell>
          <cell r="G28001" t="str">
            <v>CI55430422</v>
          </cell>
          <cell r="H28001">
            <v>0</v>
          </cell>
          <cell r="I28001">
            <v>0.235</v>
          </cell>
          <cell r="J28001">
            <v>0.235</v>
          </cell>
        </row>
        <row r="28002">
          <cell r="F28002" t="str">
            <v>最路丁-黄甲塘</v>
          </cell>
          <cell r="G28002" t="str">
            <v>V333430422</v>
          </cell>
          <cell r="H28002">
            <v>0</v>
          </cell>
          <cell r="I28002">
            <v>0.664</v>
          </cell>
          <cell r="J28002">
            <v>0.664</v>
          </cell>
        </row>
        <row r="28003">
          <cell r="F28003" t="str">
            <v>万安亭-同社村部</v>
          </cell>
          <cell r="G28003" t="str">
            <v>CM27430422</v>
          </cell>
          <cell r="H28003">
            <v>0</v>
          </cell>
          <cell r="I28003">
            <v>1.725</v>
          </cell>
          <cell r="J28003">
            <v>1.725</v>
          </cell>
        </row>
        <row r="28004">
          <cell r="F28004" t="str">
            <v>万安亭-大岭水干</v>
          </cell>
          <cell r="G28004" t="str">
            <v>V428430422</v>
          </cell>
          <cell r="H28004">
            <v>0</v>
          </cell>
          <cell r="I28004">
            <v>0.417</v>
          </cell>
          <cell r="J28004">
            <v>0.417</v>
          </cell>
        </row>
        <row r="28005">
          <cell r="F28005" t="str">
            <v>新新线</v>
          </cell>
          <cell r="G28005" t="str">
            <v>C42B430422</v>
          </cell>
          <cell r="H28005">
            <v>0</v>
          </cell>
          <cell r="I28005">
            <v>0.927</v>
          </cell>
          <cell r="J28005">
            <v>0.927</v>
          </cell>
        </row>
        <row r="28006">
          <cell r="G28006" t="str">
            <v>V000</v>
          </cell>
          <cell r="H28006">
            <v>0</v>
          </cell>
          <cell r="I28006">
            <v>0.538</v>
          </cell>
          <cell r="J28006">
            <v>0.538</v>
          </cell>
        </row>
        <row r="28007">
          <cell r="F28007" t="str">
            <v>小李-杨家</v>
          </cell>
          <cell r="G28007" t="str">
            <v>V524430422</v>
          </cell>
          <cell r="H28007">
            <v>0</v>
          </cell>
          <cell r="I28007">
            <v>1.359</v>
          </cell>
          <cell r="J28007">
            <v>1.359</v>
          </cell>
        </row>
        <row r="28008">
          <cell r="F28008" t="str">
            <v>新屋-冲头</v>
          </cell>
          <cell r="G28008" t="str">
            <v>V525430422</v>
          </cell>
          <cell r="H28008">
            <v>0</v>
          </cell>
          <cell r="I28008">
            <v>0.818</v>
          </cell>
          <cell r="J28008">
            <v>0.818</v>
          </cell>
        </row>
        <row r="28009">
          <cell r="F28009" t="str">
            <v>五里亭-邓家组</v>
          </cell>
          <cell r="G28009" t="str">
            <v>V497430422</v>
          </cell>
          <cell r="H28009">
            <v>0</v>
          </cell>
          <cell r="I28009">
            <v>1.138</v>
          </cell>
          <cell r="J28009">
            <v>1.138</v>
          </cell>
        </row>
        <row r="28010">
          <cell r="F28010" t="str">
            <v>栗近公路-暮冲塘</v>
          </cell>
          <cell r="G28010" t="str">
            <v>V625430422</v>
          </cell>
          <cell r="H28010">
            <v>0</v>
          </cell>
          <cell r="I28010">
            <v>0.326</v>
          </cell>
          <cell r="J28010">
            <v>0.326</v>
          </cell>
        </row>
        <row r="28011">
          <cell r="F28011" t="str">
            <v>长坪村部-长坪村部</v>
          </cell>
          <cell r="G28011" t="str">
            <v>C248430422</v>
          </cell>
          <cell r="H28011">
            <v>0</v>
          </cell>
          <cell r="I28011">
            <v>0.389</v>
          </cell>
          <cell r="J28011">
            <v>0.389</v>
          </cell>
        </row>
        <row r="28012">
          <cell r="F28012" t="str">
            <v>铁城线</v>
          </cell>
          <cell r="G28012" t="str">
            <v>C708430422</v>
          </cell>
          <cell r="H28012">
            <v>0</v>
          </cell>
          <cell r="I28012">
            <v>0.436</v>
          </cell>
          <cell r="J28012">
            <v>0.436</v>
          </cell>
        </row>
        <row r="28013">
          <cell r="F28013" t="str">
            <v>狮子皂-长坪村部</v>
          </cell>
          <cell r="G28013" t="str">
            <v>C709430422</v>
          </cell>
          <cell r="H28013">
            <v>0</v>
          </cell>
          <cell r="I28013">
            <v>0.786</v>
          </cell>
          <cell r="J28013">
            <v>0.786</v>
          </cell>
        </row>
        <row r="28014">
          <cell r="G28014" t="str">
            <v>V000</v>
          </cell>
          <cell r="H28014">
            <v>0</v>
          </cell>
          <cell r="I28014">
            <v>0.898</v>
          </cell>
          <cell r="J28014">
            <v>0.898</v>
          </cell>
        </row>
        <row r="28015">
          <cell r="F28015" t="str">
            <v>吴家组-长石公路</v>
          </cell>
          <cell r="G28015" t="str">
            <v>V623430422</v>
          </cell>
          <cell r="H28015">
            <v>0</v>
          </cell>
          <cell r="I28015">
            <v>0.623</v>
          </cell>
          <cell r="J28015">
            <v>0.623</v>
          </cell>
        </row>
        <row r="28016">
          <cell r="G28016" t="str">
            <v>CC04430422</v>
          </cell>
          <cell r="H28016">
            <v>0</v>
          </cell>
          <cell r="I28016">
            <v>1.123</v>
          </cell>
          <cell r="J28016">
            <v>1.123</v>
          </cell>
        </row>
        <row r="28017">
          <cell r="F28017" t="str">
            <v>赤土村部-洞井唐家组</v>
          </cell>
          <cell r="G28017" t="str">
            <v>CI25430422</v>
          </cell>
          <cell r="H28017">
            <v>0.613</v>
          </cell>
          <cell r="I28017">
            <v>1.741</v>
          </cell>
          <cell r="J28017">
            <v>1.128</v>
          </cell>
        </row>
        <row r="28018">
          <cell r="F28018" t="str">
            <v>和塘-杨梅</v>
          </cell>
          <cell r="G28018" t="str">
            <v>V542430422</v>
          </cell>
          <cell r="H28018">
            <v>0</v>
          </cell>
          <cell r="I28018">
            <v>0.359</v>
          </cell>
          <cell r="J28018">
            <v>0.359</v>
          </cell>
        </row>
        <row r="28019">
          <cell r="F28019" t="str">
            <v>费叶组-楼树</v>
          </cell>
          <cell r="G28019" t="str">
            <v>V543430422</v>
          </cell>
          <cell r="H28019">
            <v>0</v>
          </cell>
          <cell r="I28019">
            <v>1.367</v>
          </cell>
          <cell r="J28019">
            <v>1.367</v>
          </cell>
        </row>
        <row r="28020">
          <cell r="F28020" t="str">
            <v>铁丝-行家</v>
          </cell>
          <cell r="G28020" t="str">
            <v>V528430422</v>
          </cell>
          <cell r="H28020">
            <v>0</v>
          </cell>
          <cell r="I28020">
            <v>0.541</v>
          </cell>
          <cell r="J28020">
            <v>0.541</v>
          </cell>
        </row>
        <row r="28021">
          <cell r="F28021" t="str">
            <v>柱马皂-石井组</v>
          </cell>
          <cell r="G28021" t="str">
            <v>V529430422</v>
          </cell>
          <cell r="H28021">
            <v>0</v>
          </cell>
          <cell r="I28021">
            <v>0.93</v>
          </cell>
          <cell r="J28021">
            <v>0.93</v>
          </cell>
        </row>
        <row r="28022">
          <cell r="F28022" t="str">
            <v>象坪组-腰鼓组</v>
          </cell>
          <cell r="G28022" t="str">
            <v>V539430422</v>
          </cell>
          <cell r="H28022">
            <v>0</v>
          </cell>
          <cell r="I28022">
            <v>0.588</v>
          </cell>
          <cell r="J28022">
            <v>0.588</v>
          </cell>
        </row>
        <row r="28023">
          <cell r="F28023" t="str">
            <v>老屋皂-十二组</v>
          </cell>
          <cell r="G28023" t="str">
            <v>V540430422</v>
          </cell>
          <cell r="H28023">
            <v>0</v>
          </cell>
          <cell r="I28023">
            <v>0.098</v>
          </cell>
          <cell r="J28023">
            <v>0.098</v>
          </cell>
        </row>
        <row r="28024">
          <cell r="F28024" t="str">
            <v>霞山老屋组-霞山老屋组</v>
          </cell>
          <cell r="G28024" t="str">
            <v>C022430422</v>
          </cell>
          <cell r="H28024">
            <v>0</v>
          </cell>
          <cell r="I28024">
            <v>0.357</v>
          </cell>
          <cell r="J28024">
            <v>0.357</v>
          </cell>
        </row>
        <row r="28025">
          <cell r="F28025" t="str">
            <v>大渔村部-大渔村部</v>
          </cell>
          <cell r="G28025" t="str">
            <v>C244430422</v>
          </cell>
          <cell r="H28025">
            <v>0</v>
          </cell>
          <cell r="I28025">
            <v>0.215</v>
          </cell>
          <cell r="J28025">
            <v>0.215</v>
          </cell>
        </row>
        <row r="28026">
          <cell r="F28026" t="str">
            <v>中塘组-鹰老皂</v>
          </cell>
          <cell r="G28026" t="str">
            <v>C33F430422</v>
          </cell>
          <cell r="H28026">
            <v>0</v>
          </cell>
          <cell r="I28026">
            <v>0.409</v>
          </cell>
          <cell r="J28026">
            <v>0.409</v>
          </cell>
        </row>
        <row r="28027">
          <cell r="F28027" t="str">
            <v>石灰厂-下横冲</v>
          </cell>
          <cell r="G28027" t="str">
            <v>C252430422</v>
          </cell>
          <cell r="H28027">
            <v>1.505</v>
          </cell>
          <cell r="I28027">
            <v>1.924</v>
          </cell>
          <cell r="J28027">
            <v>0.419</v>
          </cell>
        </row>
        <row r="28028">
          <cell r="F28028" t="str">
            <v>上文组-石灰组</v>
          </cell>
          <cell r="G28028" t="str">
            <v>V622430422</v>
          </cell>
          <cell r="H28028">
            <v>0</v>
          </cell>
          <cell r="I28028">
            <v>0.54</v>
          </cell>
          <cell r="J28028">
            <v>0.54</v>
          </cell>
        </row>
        <row r="28029">
          <cell r="F28029" t="str">
            <v>洞井石灰窑-合力村</v>
          </cell>
          <cell r="G28029" t="str">
            <v>Y273430422</v>
          </cell>
          <cell r="H28029">
            <v>0</v>
          </cell>
          <cell r="I28029">
            <v>3.025</v>
          </cell>
          <cell r="J28029">
            <v>3.025</v>
          </cell>
        </row>
        <row r="28030">
          <cell r="F28030" t="str">
            <v>庾岭村部-大桥埠</v>
          </cell>
          <cell r="G28030" t="str">
            <v>C257430422</v>
          </cell>
          <cell r="H28030">
            <v>0</v>
          </cell>
          <cell r="I28030">
            <v>0.781</v>
          </cell>
          <cell r="J28030">
            <v>0.781</v>
          </cell>
        </row>
        <row r="28031">
          <cell r="F28031" t="str">
            <v>两头塘组-肺乙组</v>
          </cell>
          <cell r="G28031" t="str">
            <v>CK92430422</v>
          </cell>
          <cell r="H28031">
            <v>0</v>
          </cell>
          <cell r="I28031">
            <v>0.672</v>
          </cell>
          <cell r="J28031">
            <v>0.672</v>
          </cell>
        </row>
        <row r="28032">
          <cell r="F28032" t="str">
            <v>姚家组-野鸡组</v>
          </cell>
          <cell r="G28032" t="str">
            <v>V628430422</v>
          </cell>
          <cell r="H28032">
            <v>0</v>
          </cell>
          <cell r="I28032">
            <v>0.559</v>
          </cell>
          <cell r="J28032">
            <v>0.559</v>
          </cell>
        </row>
        <row r="28033">
          <cell r="F28033" t="str">
            <v>全甲组-贺古组</v>
          </cell>
          <cell r="G28033" t="str">
            <v>V644430422</v>
          </cell>
          <cell r="H28033">
            <v>0</v>
          </cell>
          <cell r="I28033">
            <v>1.1</v>
          </cell>
          <cell r="J28033">
            <v>1.1</v>
          </cell>
        </row>
        <row r="28034">
          <cell r="F28034" t="str">
            <v>砂子塘-檀市街</v>
          </cell>
          <cell r="G28034" t="str">
            <v>C278430422</v>
          </cell>
          <cell r="H28034">
            <v>0.473</v>
          </cell>
          <cell r="I28034">
            <v>2.081</v>
          </cell>
          <cell r="J28034">
            <v>1.608</v>
          </cell>
        </row>
        <row r="28035">
          <cell r="F28035" t="str">
            <v>新塘组-老屋组</v>
          </cell>
          <cell r="G28035" t="str">
            <v>V522430422</v>
          </cell>
          <cell r="H28035">
            <v>0</v>
          </cell>
          <cell r="I28035">
            <v>0.301</v>
          </cell>
          <cell r="J28035">
            <v>0.301</v>
          </cell>
        </row>
        <row r="28036">
          <cell r="F28036" t="str">
            <v>幕冲组-小罗井</v>
          </cell>
          <cell r="G28036" t="str">
            <v>C59A430422</v>
          </cell>
          <cell r="H28036">
            <v>1.333</v>
          </cell>
          <cell r="I28036">
            <v>1.837</v>
          </cell>
          <cell r="J28036">
            <v>0.504</v>
          </cell>
        </row>
        <row r="28037">
          <cell r="F28037" t="str">
            <v>正头塘-沙塘组</v>
          </cell>
          <cell r="G28037" t="str">
            <v>V626430422</v>
          </cell>
          <cell r="H28037">
            <v>0</v>
          </cell>
          <cell r="I28037">
            <v>0.488</v>
          </cell>
          <cell r="J28037">
            <v>0.488</v>
          </cell>
        </row>
        <row r="28038">
          <cell r="F28038" t="str">
            <v>新坳线</v>
          </cell>
          <cell r="G28038" t="str">
            <v>C239430422</v>
          </cell>
          <cell r="H28038">
            <v>0</v>
          </cell>
          <cell r="I28038">
            <v>3.099</v>
          </cell>
          <cell r="J28038">
            <v>3.099</v>
          </cell>
        </row>
        <row r="28039">
          <cell r="F28039" t="str">
            <v>外碑组-中心小学后门</v>
          </cell>
          <cell r="G28039" t="str">
            <v>C24A430422</v>
          </cell>
          <cell r="H28039">
            <v>0</v>
          </cell>
          <cell r="I28039">
            <v>0.524</v>
          </cell>
          <cell r="J28039">
            <v>0.524</v>
          </cell>
        </row>
        <row r="28040">
          <cell r="F28040" t="str">
            <v>福兴-福兴</v>
          </cell>
          <cell r="G28040" t="str">
            <v>C707430422</v>
          </cell>
          <cell r="H28040">
            <v>0.256</v>
          </cell>
          <cell r="I28040">
            <v>1.462</v>
          </cell>
          <cell r="J28040">
            <v>1.206</v>
          </cell>
        </row>
        <row r="28041">
          <cell r="F28041" t="str">
            <v>界头组-扩兴组</v>
          </cell>
          <cell r="G28041" t="str">
            <v>V632430422</v>
          </cell>
          <cell r="H28041">
            <v>0</v>
          </cell>
          <cell r="I28041">
            <v>0.58</v>
          </cell>
          <cell r="J28041">
            <v>0.58</v>
          </cell>
        </row>
        <row r="28042">
          <cell r="F28042" t="str">
            <v>曾丫冲干-曾丫冲干</v>
          </cell>
          <cell r="G28042" t="str">
            <v>CH05430422</v>
          </cell>
          <cell r="H28042">
            <v>0</v>
          </cell>
          <cell r="I28042">
            <v>1.719</v>
          </cell>
          <cell r="J28042">
            <v>1.719</v>
          </cell>
        </row>
        <row r="28043">
          <cell r="F28043" t="str">
            <v>栗炉线</v>
          </cell>
          <cell r="G28043" t="str">
            <v>C86A430422</v>
          </cell>
          <cell r="H28043">
            <v>0</v>
          </cell>
          <cell r="I28043">
            <v>1.041</v>
          </cell>
          <cell r="J28043">
            <v>1.041</v>
          </cell>
        </row>
        <row r="28044">
          <cell r="F28044" t="str">
            <v>周家冲-涟洲村部</v>
          </cell>
          <cell r="G28044" t="str">
            <v>C268430422</v>
          </cell>
          <cell r="H28044">
            <v>1.517</v>
          </cell>
          <cell r="I28044">
            <v>1.8</v>
          </cell>
          <cell r="J28044">
            <v>0.283</v>
          </cell>
        </row>
        <row r="28045">
          <cell r="F28045" t="str">
            <v>外碑组-中心小学后门</v>
          </cell>
          <cell r="G28045" t="str">
            <v>C24A430422</v>
          </cell>
          <cell r="H28045">
            <v>0.524</v>
          </cell>
          <cell r="I28045">
            <v>0.838</v>
          </cell>
          <cell r="J28045">
            <v>0.314</v>
          </cell>
        </row>
        <row r="28046">
          <cell r="F28046" t="str">
            <v>马坝桥-大水塘</v>
          </cell>
          <cell r="G28046" t="str">
            <v>V636430422</v>
          </cell>
          <cell r="H28046">
            <v>0</v>
          </cell>
          <cell r="I28046">
            <v>0.904</v>
          </cell>
          <cell r="J28046">
            <v>0.904</v>
          </cell>
        </row>
        <row r="28047">
          <cell r="F28047" t="str">
            <v>木姑塘-贺泥塘</v>
          </cell>
          <cell r="G28047" t="str">
            <v>V637430422</v>
          </cell>
          <cell r="H28047">
            <v>0</v>
          </cell>
          <cell r="I28047">
            <v>0.61</v>
          </cell>
          <cell r="J28047">
            <v>0.61</v>
          </cell>
        </row>
        <row r="28048">
          <cell r="F28048" t="str">
            <v>跃进组-王古塘</v>
          </cell>
          <cell r="G28048" t="str">
            <v>V638430422</v>
          </cell>
          <cell r="H28048">
            <v>0</v>
          </cell>
          <cell r="I28048">
            <v>0.666</v>
          </cell>
          <cell r="J28048">
            <v>0.666</v>
          </cell>
        </row>
        <row r="28049">
          <cell r="F28049" t="str">
            <v>石子塘-相树塘</v>
          </cell>
          <cell r="G28049" t="str">
            <v>V528430422</v>
          </cell>
          <cell r="H28049">
            <v>0</v>
          </cell>
          <cell r="I28049">
            <v>0.492</v>
          </cell>
          <cell r="J28049">
            <v>0.492</v>
          </cell>
        </row>
        <row r="28050">
          <cell r="F28050" t="str">
            <v>双陂组-双陂组</v>
          </cell>
          <cell r="G28050" t="str">
            <v>C397430422</v>
          </cell>
          <cell r="H28050">
            <v>0.707</v>
          </cell>
          <cell r="I28050">
            <v>1.989</v>
          </cell>
          <cell r="J28050">
            <v>1.282</v>
          </cell>
        </row>
        <row r="28051">
          <cell r="F28051" t="str">
            <v>吴家桥-吴家组</v>
          </cell>
          <cell r="G28051" t="str">
            <v>CV76430422</v>
          </cell>
          <cell r="H28051">
            <v>0</v>
          </cell>
          <cell r="I28051">
            <v>0.777</v>
          </cell>
          <cell r="J28051">
            <v>0.777</v>
          </cell>
        </row>
        <row r="28052">
          <cell r="F28052" t="str">
            <v>桐子组-河边路口</v>
          </cell>
          <cell r="G28052" t="str">
            <v>V602430422</v>
          </cell>
          <cell r="H28052">
            <v>0</v>
          </cell>
          <cell r="I28052">
            <v>0.393</v>
          </cell>
          <cell r="J28052">
            <v>0.393</v>
          </cell>
        </row>
        <row r="28053">
          <cell r="F28053" t="str">
            <v>白面村-里鱼村</v>
          </cell>
          <cell r="G28053" t="str">
            <v>Y275430422</v>
          </cell>
          <cell r="H28053">
            <v>4.665</v>
          </cell>
          <cell r="I28053">
            <v>5.024</v>
          </cell>
          <cell r="J28053">
            <v>0.359</v>
          </cell>
        </row>
        <row r="28054">
          <cell r="F28054" t="str">
            <v>小屋塘-目冲</v>
          </cell>
          <cell r="G28054" t="str">
            <v>V520430422</v>
          </cell>
          <cell r="H28054">
            <v>0</v>
          </cell>
          <cell r="I28054">
            <v>0.544</v>
          </cell>
          <cell r="J28054">
            <v>0.544</v>
          </cell>
        </row>
        <row r="28055">
          <cell r="F28055" t="str">
            <v>铁丝塘-象大组</v>
          </cell>
          <cell r="G28055" t="str">
            <v>V522430422</v>
          </cell>
          <cell r="H28055">
            <v>0</v>
          </cell>
          <cell r="I28055">
            <v>1.071</v>
          </cell>
          <cell r="J28055">
            <v>1.071</v>
          </cell>
        </row>
        <row r="28056">
          <cell r="F28056" t="str">
            <v>小屋塘-叶朱皂</v>
          </cell>
          <cell r="G28056" t="str">
            <v>V529430422</v>
          </cell>
          <cell r="H28056">
            <v>0</v>
          </cell>
          <cell r="I28056">
            <v>0.826</v>
          </cell>
          <cell r="J28056">
            <v>0.826</v>
          </cell>
        </row>
        <row r="28057">
          <cell r="F28057" t="str">
            <v>罗福园-三殿祠</v>
          </cell>
          <cell r="G28057" t="str">
            <v>C390430422</v>
          </cell>
          <cell r="H28057">
            <v>0</v>
          </cell>
          <cell r="I28057">
            <v>0.419</v>
          </cell>
          <cell r="J28057">
            <v>0.419</v>
          </cell>
        </row>
        <row r="28058">
          <cell r="F28058" t="str">
            <v>寿一组-居乐组</v>
          </cell>
          <cell r="G28058" t="str">
            <v>V635430422</v>
          </cell>
          <cell r="H28058">
            <v>0</v>
          </cell>
          <cell r="I28058">
            <v>0.448</v>
          </cell>
          <cell r="J28058">
            <v>0.448</v>
          </cell>
        </row>
        <row r="28059">
          <cell r="F28059" t="str">
            <v>隆市街-老瓦冲</v>
          </cell>
          <cell r="G28059" t="str">
            <v>C246430422</v>
          </cell>
          <cell r="H28059">
            <v>4.261</v>
          </cell>
          <cell r="I28059">
            <v>5.742</v>
          </cell>
          <cell r="J28059">
            <v>1.481</v>
          </cell>
        </row>
        <row r="28060">
          <cell r="F28060" t="str">
            <v>百子组-祠堂山</v>
          </cell>
          <cell r="G28060" t="str">
            <v>C255430422</v>
          </cell>
          <cell r="H28060">
            <v>0</v>
          </cell>
          <cell r="I28060">
            <v>1.525</v>
          </cell>
          <cell r="J28060">
            <v>1.525</v>
          </cell>
        </row>
        <row r="28061">
          <cell r="F28061" t="str">
            <v>娄皂干-老屋皂</v>
          </cell>
          <cell r="G28061" t="str">
            <v>CE20430422</v>
          </cell>
          <cell r="H28061">
            <v>1.519</v>
          </cell>
          <cell r="I28061">
            <v>2.013</v>
          </cell>
          <cell r="J28061">
            <v>0.494</v>
          </cell>
        </row>
        <row r="28062">
          <cell r="F28062" t="str">
            <v>三梅塘-石龙村部</v>
          </cell>
          <cell r="G28062" t="str">
            <v>CK74430422</v>
          </cell>
          <cell r="H28062">
            <v>0</v>
          </cell>
          <cell r="I28062">
            <v>0.791</v>
          </cell>
          <cell r="J28062">
            <v>0.791</v>
          </cell>
        </row>
        <row r="28063">
          <cell r="F28063" t="str">
            <v>石灰颜-石灰</v>
          </cell>
          <cell r="G28063" t="str">
            <v>V535430422</v>
          </cell>
          <cell r="H28063">
            <v>0</v>
          </cell>
          <cell r="I28063">
            <v>1.366</v>
          </cell>
          <cell r="J28063">
            <v>1.366</v>
          </cell>
        </row>
        <row r="28064">
          <cell r="F28064" t="str">
            <v>枫树皂-四星仓里组</v>
          </cell>
          <cell r="G28064" t="str">
            <v>C30A430422</v>
          </cell>
          <cell r="H28064">
            <v>0</v>
          </cell>
          <cell r="I28064">
            <v>0.268</v>
          </cell>
          <cell r="J28064">
            <v>0.268</v>
          </cell>
        </row>
        <row r="28065">
          <cell r="F28065" t="str">
            <v>畔塘组-村部</v>
          </cell>
          <cell r="G28065" t="str">
            <v>V642430422</v>
          </cell>
          <cell r="H28065">
            <v>0</v>
          </cell>
          <cell r="I28065">
            <v>1.673</v>
          </cell>
          <cell r="J28065">
            <v>1.673</v>
          </cell>
        </row>
        <row r="28066">
          <cell r="F28066" t="str">
            <v>幕冲组-小罗井</v>
          </cell>
          <cell r="G28066" t="str">
            <v>C59A430422</v>
          </cell>
          <cell r="H28066">
            <v>1.333</v>
          </cell>
          <cell r="I28066">
            <v>1.836</v>
          </cell>
          <cell r="J28066">
            <v>0.503</v>
          </cell>
        </row>
        <row r="28067">
          <cell r="F28067" t="str">
            <v>回子坳-大岭亭</v>
          </cell>
          <cell r="G28067" t="str">
            <v>C272430422</v>
          </cell>
          <cell r="H28067">
            <v>0.838</v>
          </cell>
          <cell r="I28067">
            <v>2.717</v>
          </cell>
          <cell r="J28067">
            <v>1.879</v>
          </cell>
        </row>
        <row r="28068">
          <cell r="F28068" t="str">
            <v>合力欧家-合力村部</v>
          </cell>
          <cell r="G28068" t="str">
            <v>C27A430422</v>
          </cell>
          <cell r="H28068">
            <v>0</v>
          </cell>
          <cell r="I28068">
            <v>1.263</v>
          </cell>
          <cell r="J28068">
            <v>1.263</v>
          </cell>
        </row>
        <row r="28069">
          <cell r="F28069" t="str">
            <v>太师岭-因果皂</v>
          </cell>
          <cell r="G28069" t="str">
            <v>C754430422</v>
          </cell>
          <cell r="H28069">
            <v>0.942</v>
          </cell>
          <cell r="I28069">
            <v>2.4</v>
          </cell>
          <cell r="J28069">
            <v>1.458</v>
          </cell>
        </row>
        <row r="28070">
          <cell r="F28070" t="str">
            <v>郑家组-21组</v>
          </cell>
          <cell r="G28070" t="str">
            <v>V620430422</v>
          </cell>
          <cell r="H28070">
            <v>0</v>
          </cell>
          <cell r="I28070">
            <v>0.376</v>
          </cell>
          <cell r="J28070">
            <v>0.376</v>
          </cell>
        </row>
        <row r="28071">
          <cell r="F28071" t="str">
            <v>林角塘-新月村部</v>
          </cell>
          <cell r="G28071" t="str">
            <v>C265430422</v>
          </cell>
          <cell r="H28071">
            <v>1.67</v>
          </cell>
          <cell r="I28071">
            <v>3.615</v>
          </cell>
          <cell r="J28071">
            <v>1.945</v>
          </cell>
        </row>
        <row r="28072">
          <cell r="F28072" t="str">
            <v>沿江公路-新屋组</v>
          </cell>
          <cell r="G28072" t="str">
            <v>V499430422</v>
          </cell>
          <cell r="H28072">
            <v>0</v>
          </cell>
          <cell r="I28072">
            <v>0.611</v>
          </cell>
          <cell r="J28072">
            <v>0.611</v>
          </cell>
        </row>
        <row r="28073">
          <cell r="F28073" t="str">
            <v>大水田-胜利组</v>
          </cell>
          <cell r="G28073" t="str">
            <v>V600430422</v>
          </cell>
          <cell r="H28073">
            <v>0</v>
          </cell>
          <cell r="I28073">
            <v>0.777</v>
          </cell>
          <cell r="J28073">
            <v>0.777</v>
          </cell>
        </row>
        <row r="28074">
          <cell r="F28074" t="str">
            <v>狮头皂-村道口</v>
          </cell>
          <cell r="G28074" t="str">
            <v>V625430422</v>
          </cell>
          <cell r="H28074">
            <v>0</v>
          </cell>
          <cell r="I28074">
            <v>0.192</v>
          </cell>
          <cell r="J28074">
            <v>0.192</v>
          </cell>
        </row>
        <row r="28075">
          <cell r="F28075" t="str">
            <v>杜亚塘-杜亚塘</v>
          </cell>
          <cell r="G28075" t="str">
            <v>C062430422</v>
          </cell>
          <cell r="H28075">
            <v>0</v>
          </cell>
          <cell r="I28075">
            <v>0.514</v>
          </cell>
          <cell r="J28075">
            <v>0.514</v>
          </cell>
        </row>
        <row r="28076">
          <cell r="F28076" t="str">
            <v>加工厂-杨二组</v>
          </cell>
          <cell r="G28076" t="str">
            <v>V509430422</v>
          </cell>
          <cell r="H28076">
            <v>0</v>
          </cell>
          <cell r="I28076">
            <v>0.623</v>
          </cell>
          <cell r="J28076">
            <v>0.623</v>
          </cell>
        </row>
        <row r="28077">
          <cell r="F28077" t="str">
            <v>兴隆组-兴隆组</v>
          </cell>
          <cell r="G28077" t="str">
            <v>C02C430422</v>
          </cell>
          <cell r="H28077">
            <v>0.45</v>
          </cell>
          <cell r="I28077">
            <v>1.578</v>
          </cell>
          <cell r="J28077">
            <v>1.128</v>
          </cell>
        </row>
        <row r="28078">
          <cell r="F28078" t="str">
            <v>隆市街-老瓦冲</v>
          </cell>
          <cell r="G28078" t="str">
            <v>C246430422</v>
          </cell>
          <cell r="H28078">
            <v>2.868</v>
          </cell>
          <cell r="I28078">
            <v>4.261</v>
          </cell>
          <cell r="J28078">
            <v>1.393</v>
          </cell>
        </row>
        <row r="28079">
          <cell r="F28079" t="str">
            <v>南冲-曹雅</v>
          </cell>
          <cell r="G28079" t="str">
            <v>V536430422</v>
          </cell>
          <cell r="H28079">
            <v>0</v>
          </cell>
          <cell r="I28079">
            <v>0.777</v>
          </cell>
          <cell r="J28079">
            <v>0.777</v>
          </cell>
        </row>
        <row r="28080">
          <cell r="F28080" t="str">
            <v>新桥-伍家岭</v>
          </cell>
          <cell r="G28080" t="str">
            <v>CH02430422</v>
          </cell>
          <cell r="H28080">
            <v>0.317</v>
          </cell>
          <cell r="I28080">
            <v>1.474</v>
          </cell>
          <cell r="J28080">
            <v>1.157</v>
          </cell>
        </row>
        <row r="28081">
          <cell r="F28081" t="str">
            <v>培天线</v>
          </cell>
          <cell r="G28081" t="str">
            <v>C323430422</v>
          </cell>
          <cell r="H28081">
            <v>0</v>
          </cell>
          <cell r="I28081">
            <v>0.246</v>
          </cell>
          <cell r="J28081">
            <v>0.246</v>
          </cell>
        </row>
        <row r="28082">
          <cell r="F28082" t="str">
            <v>石冲组-塘岭组</v>
          </cell>
          <cell r="G28082" t="str">
            <v>CM68430422</v>
          </cell>
          <cell r="H28082">
            <v>0</v>
          </cell>
          <cell r="I28082">
            <v>1.471</v>
          </cell>
          <cell r="J28082">
            <v>1.471</v>
          </cell>
        </row>
        <row r="28083">
          <cell r="F28083" t="str">
            <v>存与组-塘岭组</v>
          </cell>
          <cell r="G28083" t="str">
            <v>CV27430422</v>
          </cell>
          <cell r="H28083">
            <v>0</v>
          </cell>
          <cell r="I28083">
            <v>0.778</v>
          </cell>
          <cell r="J28083">
            <v>0.778</v>
          </cell>
        </row>
        <row r="28084">
          <cell r="F28084" t="str">
            <v>郭市桥-青果塘</v>
          </cell>
          <cell r="G28084" t="str">
            <v>CV22430422</v>
          </cell>
          <cell r="H28084">
            <v>0</v>
          </cell>
          <cell r="I28084">
            <v>2.707</v>
          </cell>
          <cell r="J28084">
            <v>2.707</v>
          </cell>
        </row>
        <row r="28085">
          <cell r="F28085" t="str">
            <v>六合塘-九仙观</v>
          </cell>
          <cell r="G28085" t="str">
            <v>C266430422</v>
          </cell>
          <cell r="H28085">
            <v>0</v>
          </cell>
          <cell r="I28085">
            <v>1.12</v>
          </cell>
          <cell r="J28085">
            <v>1.12</v>
          </cell>
        </row>
        <row r="28086">
          <cell r="F28086" t="str">
            <v>小龙塘-李子皂</v>
          </cell>
          <cell r="G28086" t="str">
            <v>VL02430422</v>
          </cell>
          <cell r="H28086">
            <v>0</v>
          </cell>
          <cell r="I28086">
            <v>1.084</v>
          </cell>
          <cell r="J28086">
            <v>1.084</v>
          </cell>
        </row>
        <row r="28087">
          <cell r="F28087" t="str">
            <v>铁路洞口-向太阳组</v>
          </cell>
          <cell r="G28087" t="str">
            <v>VL32430422</v>
          </cell>
          <cell r="H28087">
            <v>0</v>
          </cell>
          <cell r="I28087">
            <v>1.08</v>
          </cell>
          <cell r="J28087">
            <v>1.08</v>
          </cell>
        </row>
        <row r="28088">
          <cell r="F28088" t="str">
            <v>上碧组-卢铺河边</v>
          </cell>
          <cell r="G28088" t="str">
            <v>CV23430422</v>
          </cell>
          <cell r="H28088">
            <v>0</v>
          </cell>
          <cell r="I28088">
            <v>0.272</v>
          </cell>
          <cell r="J28088">
            <v>0.272</v>
          </cell>
        </row>
        <row r="28089">
          <cell r="F28089" t="str">
            <v>泉屋冲组-旦安塘组</v>
          </cell>
          <cell r="G28089" t="str">
            <v>CV30430422</v>
          </cell>
          <cell r="H28089">
            <v>0</v>
          </cell>
          <cell r="I28089">
            <v>1.999</v>
          </cell>
          <cell r="J28089">
            <v>1.999</v>
          </cell>
        </row>
        <row r="28090">
          <cell r="F28090" t="str">
            <v>李锦春-光砂嘴</v>
          </cell>
          <cell r="G28090" t="str">
            <v>VL26430422</v>
          </cell>
          <cell r="H28090">
            <v>0</v>
          </cell>
          <cell r="I28090">
            <v>0.388</v>
          </cell>
          <cell r="J28090">
            <v>0.388</v>
          </cell>
        </row>
        <row r="28091">
          <cell r="F28091" t="str">
            <v>小冲岭组-沙子坪组</v>
          </cell>
          <cell r="G28091" t="str">
            <v>CM72430422</v>
          </cell>
          <cell r="H28091">
            <v>0</v>
          </cell>
          <cell r="I28091">
            <v>0.318</v>
          </cell>
          <cell r="J28091">
            <v>0.318</v>
          </cell>
        </row>
        <row r="28092">
          <cell r="F28092" t="str">
            <v>石新屋-青冲村部</v>
          </cell>
          <cell r="G28092" t="str">
            <v>C255430422</v>
          </cell>
          <cell r="H28092">
            <v>0</v>
          </cell>
          <cell r="I28092">
            <v>0.867</v>
          </cell>
          <cell r="J28092">
            <v>0.867</v>
          </cell>
        </row>
        <row r="28093">
          <cell r="F28093" t="str">
            <v>上碧组-卢铺河边</v>
          </cell>
          <cell r="G28093" t="str">
            <v>CV23430422</v>
          </cell>
          <cell r="H28093">
            <v>0</v>
          </cell>
          <cell r="I28093">
            <v>1.562</v>
          </cell>
          <cell r="J28093">
            <v>1.562</v>
          </cell>
        </row>
        <row r="28094">
          <cell r="F28094" t="str">
            <v>新屋组-何家坪组</v>
          </cell>
          <cell r="G28094" t="str">
            <v>VL22430422</v>
          </cell>
          <cell r="H28094">
            <v>0</v>
          </cell>
          <cell r="I28094">
            <v>0.35</v>
          </cell>
          <cell r="J28094">
            <v>0.35</v>
          </cell>
        </row>
        <row r="28095">
          <cell r="F28095" t="str">
            <v>井田组-宏绪组</v>
          </cell>
          <cell r="G28095" t="str">
            <v>CM69430422</v>
          </cell>
          <cell r="H28095">
            <v>0</v>
          </cell>
          <cell r="I28095">
            <v>1.079</v>
          </cell>
          <cell r="J28095">
            <v>1.079</v>
          </cell>
        </row>
        <row r="28096">
          <cell r="F28096" t="str">
            <v>朝阳组-雷公塘组</v>
          </cell>
          <cell r="G28096" t="str">
            <v>CV26430422</v>
          </cell>
          <cell r="H28096">
            <v>0</v>
          </cell>
          <cell r="I28096">
            <v>0.448</v>
          </cell>
          <cell r="J28096">
            <v>0.448</v>
          </cell>
        </row>
        <row r="28097">
          <cell r="F28097" t="str">
            <v>枫树塘组-上洲组</v>
          </cell>
          <cell r="G28097" t="str">
            <v>CM67430422</v>
          </cell>
          <cell r="H28097">
            <v>0</v>
          </cell>
          <cell r="I28097">
            <v>0.609</v>
          </cell>
          <cell r="J28097">
            <v>0.609</v>
          </cell>
        </row>
        <row r="28098">
          <cell r="F28098" t="str">
            <v>兴隆塘组-毛屋岭组</v>
          </cell>
          <cell r="G28098" t="str">
            <v>CV25430422</v>
          </cell>
          <cell r="H28098">
            <v>0</v>
          </cell>
          <cell r="I28098">
            <v>0.621</v>
          </cell>
          <cell r="J28098">
            <v>0.621</v>
          </cell>
        </row>
        <row r="28099">
          <cell r="F28099" t="str">
            <v>目塘组-杨家岭组</v>
          </cell>
          <cell r="G28099" t="str">
            <v>CV79430422</v>
          </cell>
          <cell r="H28099">
            <v>0.877</v>
          </cell>
          <cell r="I28099">
            <v>1.424</v>
          </cell>
          <cell r="J28099">
            <v>0.547</v>
          </cell>
        </row>
        <row r="28100">
          <cell r="F28100" t="str">
            <v>枫树塘组-上洲组</v>
          </cell>
          <cell r="G28100" t="str">
            <v>CM67430422</v>
          </cell>
          <cell r="H28100">
            <v>0</v>
          </cell>
          <cell r="I28100">
            <v>0.568</v>
          </cell>
          <cell r="J28100">
            <v>0.568</v>
          </cell>
        </row>
        <row r="28101">
          <cell r="F28101" t="str">
            <v>翔成线</v>
          </cell>
          <cell r="G28101" t="str">
            <v>C20B430422</v>
          </cell>
          <cell r="H28101">
            <v>0</v>
          </cell>
          <cell r="I28101">
            <v>0.297</v>
          </cell>
          <cell r="J28101">
            <v>0.297</v>
          </cell>
        </row>
        <row r="28102">
          <cell r="F28102" t="str">
            <v>曙光常子桥-金星组</v>
          </cell>
          <cell r="G28102" t="str">
            <v>C253430422</v>
          </cell>
          <cell r="H28102">
            <v>0</v>
          </cell>
          <cell r="I28102">
            <v>1.315</v>
          </cell>
          <cell r="J28102">
            <v>1.315</v>
          </cell>
        </row>
        <row r="28103">
          <cell r="F28103" t="str">
            <v>沙塘组-大兴组后岭</v>
          </cell>
          <cell r="G28103" t="str">
            <v>C446430422</v>
          </cell>
          <cell r="H28103">
            <v>1.98</v>
          </cell>
          <cell r="I28103">
            <v>2.175</v>
          </cell>
          <cell r="J28103">
            <v>0.195</v>
          </cell>
        </row>
        <row r="28104">
          <cell r="F28104" t="str">
            <v>两头铺-邓丫组</v>
          </cell>
          <cell r="G28104" t="str">
            <v>V674430422</v>
          </cell>
          <cell r="H28104">
            <v>0</v>
          </cell>
          <cell r="I28104">
            <v>0.469</v>
          </cell>
          <cell r="J28104">
            <v>0.469</v>
          </cell>
        </row>
        <row r="28105">
          <cell r="F28105" t="str">
            <v>吉林甘家-集福小学</v>
          </cell>
          <cell r="G28105" t="str">
            <v>C210430422</v>
          </cell>
          <cell r="H28105">
            <v>0</v>
          </cell>
          <cell r="I28105">
            <v>0.599</v>
          </cell>
          <cell r="J28105">
            <v>0.599</v>
          </cell>
        </row>
        <row r="28106">
          <cell r="F28106" t="str">
            <v>河边组-吉村组</v>
          </cell>
          <cell r="G28106" t="str">
            <v>CK97430422</v>
          </cell>
          <cell r="H28106">
            <v>0</v>
          </cell>
          <cell r="I28106">
            <v>1.075</v>
          </cell>
          <cell r="J28106">
            <v>1.075</v>
          </cell>
        </row>
        <row r="28107">
          <cell r="F28107" t="str">
            <v>周家组-沙冲水库</v>
          </cell>
          <cell r="G28107" t="str">
            <v>V648430422</v>
          </cell>
          <cell r="H28107">
            <v>0</v>
          </cell>
          <cell r="I28107">
            <v>1.439</v>
          </cell>
          <cell r="J28107">
            <v>1.439</v>
          </cell>
        </row>
        <row r="28108">
          <cell r="F28108" t="str">
            <v>李子组-新屋组</v>
          </cell>
          <cell r="G28108" t="str">
            <v>V650430422</v>
          </cell>
          <cell r="H28108">
            <v>0</v>
          </cell>
          <cell r="I28108">
            <v>0.808</v>
          </cell>
          <cell r="J28108">
            <v>0.808</v>
          </cell>
        </row>
        <row r="28109">
          <cell r="F28109" t="str">
            <v>司马组-司马组</v>
          </cell>
          <cell r="G28109" t="str">
            <v>C22A430422</v>
          </cell>
          <cell r="H28109">
            <v>0</v>
          </cell>
          <cell r="I28109">
            <v>2.932</v>
          </cell>
          <cell r="J28109">
            <v>2.932</v>
          </cell>
        </row>
        <row r="28110">
          <cell r="F28110" t="str">
            <v>塘里-乐玉村部</v>
          </cell>
          <cell r="G28110" t="str">
            <v>C82A430422</v>
          </cell>
          <cell r="H28110">
            <v>0</v>
          </cell>
          <cell r="I28110">
            <v>1.44</v>
          </cell>
          <cell r="J28110">
            <v>1.44</v>
          </cell>
        </row>
        <row r="28111">
          <cell r="F28111" t="str">
            <v>清水组-大乐组</v>
          </cell>
          <cell r="G28111" t="str">
            <v>V662430422</v>
          </cell>
          <cell r="H28111">
            <v>0</v>
          </cell>
          <cell r="I28111">
            <v>0.372</v>
          </cell>
          <cell r="J28111">
            <v>0.372</v>
          </cell>
        </row>
        <row r="28112">
          <cell r="F28112" t="str">
            <v>湘市塘后山-石杏</v>
          </cell>
          <cell r="G28112" t="str">
            <v>CI04430422</v>
          </cell>
          <cell r="H28112">
            <v>0</v>
          </cell>
          <cell r="I28112">
            <v>1.667</v>
          </cell>
          <cell r="J28112">
            <v>1.667</v>
          </cell>
        </row>
        <row r="28113">
          <cell r="F28113" t="str">
            <v>朱雅组-上木</v>
          </cell>
          <cell r="G28113" t="str">
            <v>C376430422</v>
          </cell>
          <cell r="H28113">
            <v>0.582</v>
          </cell>
          <cell r="I28113">
            <v>1.434</v>
          </cell>
          <cell r="J28113">
            <v>0.852</v>
          </cell>
        </row>
        <row r="28114">
          <cell r="F28114" t="str">
            <v>沙塘-沙塘</v>
          </cell>
          <cell r="G28114" t="str">
            <v>C377430422</v>
          </cell>
          <cell r="H28114">
            <v>0</v>
          </cell>
          <cell r="I28114">
            <v>1.823</v>
          </cell>
          <cell r="J28114">
            <v>1.823</v>
          </cell>
        </row>
        <row r="28115">
          <cell r="F28115" t="str">
            <v>塘里-乐玉村部</v>
          </cell>
          <cell r="G28115" t="str">
            <v>C82A430422</v>
          </cell>
          <cell r="H28115">
            <v>1.44</v>
          </cell>
          <cell r="I28115">
            <v>2.8</v>
          </cell>
          <cell r="J28115">
            <v>1.36</v>
          </cell>
        </row>
        <row r="28116">
          <cell r="F28116" t="str">
            <v>新塘组-应塘组</v>
          </cell>
          <cell r="G28116" t="str">
            <v>V668430422</v>
          </cell>
          <cell r="H28116">
            <v>0</v>
          </cell>
          <cell r="I28116">
            <v>0.371</v>
          </cell>
          <cell r="J28116">
            <v>0.371</v>
          </cell>
        </row>
        <row r="28117">
          <cell r="F28117" t="str">
            <v>土地庙-三头组</v>
          </cell>
          <cell r="G28117" t="str">
            <v>C225430422</v>
          </cell>
          <cell r="H28117">
            <v>2.912</v>
          </cell>
          <cell r="I28117">
            <v>3.124</v>
          </cell>
          <cell r="J28117">
            <v>0.212</v>
          </cell>
        </row>
        <row r="28118">
          <cell r="F28118" t="str">
            <v>湘市塘后山-石杏</v>
          </cell>
          <cell r="G28118" t="str">
            <v>C228430422</v>
          </cell>
          <cell r="H28118">
            <v>2.357</v>
          </cell>
          <cell r="I28118">
            <v>3.272</v>
          </cell>
          <cell r="J28118">
            <v>0.915</v>
          </cell>
        </row>
        <row r="28119">
          <cell r="F28119" t="str">
            <v>平阳小学-沙滩</v>
          </cell>
          <cell r="G28119" t="str">
            <v>C387430422</v>
          </cell>
          <cell r="H28119">
            <v>0.518</v>
          </cell>
          <cell r="I28119">
            <v>1.556</v>
          </cell>
          <cell r="J28119">
            <v>1.038</v>
          </cell>
        </row>
        <row r="28120">
          <cell r="F28120" t="str">
            <v>新进居委会-文富组</v>
          </cell>
          <cell r="G28120" t="str">
            <v>CK92430422</v>
          </cell>
          <cell r="H28120">
            <v>0</v>
          </cell>
          <cell r="I28120">
            <v>1.653</v>
          </cell>
          <cell r="J28120">
            <v>1.653</v>
          </cell>
        </row>
        <row r="28121">
          <cell r="F28121" t="str">
            <v>村部-茶叶组</v>
          </cell>
          <cell r="G28121" t="str">
            <v>CK99430422</v>
          </cell>
          <cell r="H28121">
            <v>0</v>
          </cell>
          <cell r="I28121">
            <v>1.965</v>
          </cell>
          <cell r="J28121">
            <v>1.965</v>
          </cell>
        </row>
        <row r="28122">
          <cell r="F28122" t="str">
            <v>庆瑞村部-茶叶皂</v>
          </cell>
          <cell r="G28122" t="str">
            <v>C203430422</v>
          </cell>
          <cell r="H28122">
            <v>0.931</v>
          </cell>
          <cell r="I28122">
            <v>2.974</v>
          </cell>
          <cell r="J28122">
            <v>2.043</v>
          </cell>
        </row>
        <row r="28123">
          <cell r="F28123" t="str">
            <v>庆瑞村-石滩村</v>
          </cell>
          <cell r="G28123" t="str">
            <v>Y770430422</v>
          </cell>
          <cell r="H28123">
            <v>1.393</v>
          </cell>
          <cell r="I28123">
            <v>3.153</v>
          </cell>
          <cell r="J28123">
            <v>1.76</v>
          </cell>
        </row>
        <row r="28124">
          <cell r="F28124" t="str">
            <v>泉家组-伍家组</v>
          </cell>
          <cell r="G28124" t="str">
            <v>V827430422</v>
          </cell>
          <cell r="H28124">
            <v>0</v>
          </cell>
          <cell r="I28124">
            <v>1.037</v>
          </cell>
          <cell r="J28124">
            <v>1.037</v>
          </cell>
        </row>
        <row r="28125">
          <cell r="F28125" t="str">
            <v>三元村-古山村</v>
          </cell>
          <cell r="G28125" t="str">
            <v>Y284430422</v>
          </cell>
          <cell r="H28125">
            <v>15.95</v>
          </cell>
          <cell r="I28125">
            <v>16.679</v>
          </cell>
          <cell r="J28125">
            <v>0.729</v>
          </cell>
        </row>
        <row r="28126">
          <cell r="F28126" t="str">
            <v>庆瑞村-石滩村</v>
          </cell>
          <cell r="G28126" t="str">
            <v>Y770430422</v>
          </cell>
          <cell r="H28126">
            <v>3.153</v>
          </cell>
          <cell r="I28126">
            <v>3.863</v>
          </cell>
          <cell r="J28126">
            <v>0.71</v>
          </cell>
        </row>
        <row r="28127">
          <cell r="F28127" t="str">
            <v>教文组-教文组</v>
          </cell>
          <cell r="G28127" t="str">
            <v>C384430422</v>
          </cell>
          <cell r="H28127">
            <v>0.898</v>
          </cell>
          <cell r="I28127">
            <v>3.12</v>
          </cell>
          <cell r="J28127">
            <v>2.222</v>
          </cell>
        </row>
        <row r="28128">
          <cell r="F28128" t="str">
            <v>排楼村部-油榨塘</v>
          </cell>
          <cell r="G28128" t="str">
            <v>C233430422</v>
          </cell>
          <cell r="H28128">
            <v>3.019</v>
          </cell>
          <cell r="I28128">
            <v>3.48</v>
          </cell>
          <cell r="J28128">
            <v>0.461</v>
          </cell>
        </row>
        <row r="28129">
          <cell r="G28129" t="str">
            <v>BB01430422</v>
          </cell>
          <cell r="H28129">
            <v>0</v>
          </cell>
          <cell r="I28129">
            <v>0.475</v>
          </cell>
          <cell r="J28129">
            <v>0.475</v>
          </cell>
        </row>
        <row r="28130">
          <cell r="F28130" t="str">
            <v>保合林场-长家皂</v>
          </cell>
          <cell r="G28130" t="str">
            <v>C205430422</v>
          </cell>
          <cell r="H28130">
            <v>0.655</v>
          </cell>
          <cell r="I28130">
            <v>1.414</v>
          </cell>
          <cell r="J28130">
            <v>0.759</v>
          </cell>
        </row>
        <row r="28131">
          <cell r="F28131" t="str">
            <v>大树-张家大塘</v>
          </cell>
          <cell r="G28131" t="str">
            <v>C099430422</v>
          </cell>
          <cell r="H28131">
            <v>2.68</v>
          </cell>
          <cell r="I28131">
            <v>3.878</v>
          </cell>
          <cell r="J28131">
            <v>1.198</v>
          </cell>
        </row>
        <row r="28132">
          <cell r="F28132" t="str">
            <v>锯子塘-老屋组</v>
          </cell>
          <cell r="G28132" t="str">
            <v>V658430422</v>
          </cell>
          <cell r="H28132">
            <v>0</v>
          </cell>
          <cell r="I28132">
            <v>1.301</v>
          </cell>
          <cell r="J28132">
            <v>1.301</v>
          </cell>
        </row>
        <row r="28133">
          <cell r="F28133" t="str">
            <v>锅子组-锅子塘组</v>
          </cell>
          <cell r="G28133" t="str">
            <v>V660430422</v>
          </cell>
          <cell r="H28133">
            <v>0</v>
          </cell>
          <cell r="I28133">
            <v>0.247</v>
          </cell>
          <cell r="J28133">
            <v>0.247</v>
          </cell>
        </row>
        <row r="28134">
          <cell r="F28134" t="str">
            <v>大树-张家大塘</v>
          </cell>
          <cell r="G28134" t="str">
            <v>C099430422</v>
          </cell>
          <cell r="H28134">
            <v>3.878</v>
          </cell>
          <cell r="I28134">
            <v>5.679</v>
          </cell>
          <cell r="J28134">
            <v>1.801</v>
          </cell>
        </row>
        <row r="28135">
          <cell r="F28135" t="str">
            <v>兴隆组-井塘组</v>
          </cell>
          <cell r="G28135" t="str">
            <v>CN47430422</v>
          </cell>
          <cell r="H28135">
            <v>0</v>
          </cell>
          <cell r="I28135">
            <v>0.784</v>
          </cell>
          <cell r="J28135">
            <v>0.784</v>
          </cell>
        </row>
        <row r="28136">
          <cell r="F28136" t="str">
            <v>唐庙线</v>
          </cell>
          <cell r="G28136" t="str">
            <v>C326430422</v>
          </cell>
          <cell r="H28136">
            <v>0</v>
          </cell>
          <cell r="I28136">
            <v>1.103</v>
          </cell>
          <cell r="J28136">
            <v>1.103</v>
          </cell>
        </row>
        <row r="28137">
          <cell r="F28137" t="str">
            <v>半玉线</v>
          </cell>
          <cell r="G28137" t="str">
            <v>C69A430422</v>
          </cell>
          <cell r="H28137">
            <v>0</v>
          </cell>
          <cell r="I28137">
            <v>0.699</v>
          </cell>
          <cell r="J28137">
            <v>0.699</v>
          </cell>
        </row>
        <row r="28138">
          <cell r="F28138" t="str">
            <v>马龙谭-李子冲</v>
          </cell>
          <cell r="G28138" t="str">
            <v>V482430422</v>
          </cell>
          <cell r="H28138">
            <v>0</v>
          </cell>
          <cell r="I28138">
            <v>0.491</v>
          </cell>
          <cell r="J28138">
            <v>0.491</v>
          </cell>
        </row>
        <row r="28139">
          <cell r="F28139" t="str">
            <v>五一无组-齐天兴隆</v>
          </cell>
          <cell r="G28139" t="str">
            <v>CK69430422</v>
          </cell>
          <cell r="H28139">
            <v>0</v>
          </cell>
          <cell r="I28139">
            <v>2.239</v>
          </cell>
          <cell r="J28139">
            <v>2.239</v>
          </cell>
        </row>
        <row r="28140">
          <cell r="F28140" t="str">
            <v>后竹线</v>
          </cell>
          <cell r="G28140" t="str">
            <v>CI30430422</v>
          </cell>
          <cell r="H28140">
            <v>0</v>
          </cell>
          <cell r="I28140">
            <v>1.783</v>
          </cell>
          <cell r="J28140">
            <v>1.783</v>
          </cell>
        </row>
        <row r="28141">
          <cell r="F28141" t="str">
            <v>开元组-年冲</v>
          </cell>
          <cell r="G28141" t="str">
            <v>CI28430422</v>
          </cell>
          <cell r="H28141">
            <v>0</v>
          </cell>
          <cell r="I28141">
            <v>1.015</v>
          </cell>
          <cell r="J28141">
            <v>1.015</v>
          </cell>
        </row>
        <row r="28142">
          <cell r="F28142" t="str">
            <v>双江口-梅花组</v>
          </cell>
          <cell r="G28142" t="str">
            <v>CN39430422</v>
          </cell>
          <cell r="H28142">
            <v>0</v>
          </cell>
          <cell r="I28142">
            <v>1.619</v>
          </cell>
          <cell r="J28142">
            <v>1.619</v>
          </cell>
        </row>
        <row r="28143">
          <cell r="F28143" t="str">
            <v>赤足坪-赤足坪</v>
          </cell>
          <cell r="G28143" t="str">
            <v>C329430422</v>
          </cell>
          <cell r="H28143">
            <v>0</v>
          </cell>
          <cell r="I28143">
            <v>1.877</v>
          </cell>
          <cell r="J28143">
            <v>1.877</v>
          </cell>
        </row>
        <row r="28144">
          <cell r="F28144" t="str">
            <v>娄皂干-老屋皂</v>
          </cell>
          <cell r="G28144" t="str">
            <v>CE20430422</v>
          </cell>
          <cell r="H28144">
            <v>1.519</v>
          </cell>
          <cell r="I28144">
            <v>3.895</v>
          </cell>
          <cell r="J28144">
            <v>2.376</v>
          </cell>
        </row>
        <row r="28145">
          <cell r="G28145" t="str">
            <v>BB04430422</v>
          </cell>
          <cell r="H28145">
            <v>0</v>
          </cell>
          <cell r="I28145">
            <v>1.275</v>
          </cell>
          <cell r="J28145">
            <v>1.275</v>
          </cell>
        </row>
        <row r="28146">
          <cell r="F28146" t="str">
            <v>马龙塘-马龙塘</v>
          </cell>
          <cell r="G28146" t="str">
            <v>CI29430422</v>
          </cell>
          <cell r="H28146">
            <v>0.681</v>
          </cell>
          <cell r="I28146">
            <v>2.34</v>
          </cell>
          <cell r="J28146">
            <v>1.659</v>
          </cell>
        </row>
        <row r="28147">
          <cell r="F28147" t="str">
            <v>放心组-幸福组</v>
          </cell>
          <cell r="G28147" t="str">
            <v>V490430422</v>
          </cell>
          <cell r="H28147">
            <v>0</v>
          </cell>
          <cell r="I28147">
            <v>0.376</v>
          </cell>
          <cell r="J28147">
            <v>0.376</v>
          </cell>
        </row>
        <row r="28148">
          <cell r="F28148" t="str">
            <v>短铺里-幸福组</v>
          </cell>
          <cell r="G28148" t="str">
            <v>V492430422</v>
          </cell>
          <cell r="H28148">
            <v>0</v>
          </cell>
          <cell r="I28148">
            <v>0.534</v>
          </cell>
          <cell r="J28148">
            <v>0.534</v>
          </cell>
        </row>
        <row r="28149">
          <cell r="F28149" t="str">
            <v>培天线</v>
          </cell>
          <cell r="G28149" t="str">
            <v>C323430422</v>
          </cell>
          <cell r="H28149">
            <v>0.246</v>
          </cell>
          <cell r="I28149">
            <v>2.739</v>
          </cell>
          <cell r="J28149">
            <v>2.493</v>
          </cell>
        </row>
        <row r="28150">
          <cell r="F28150" t="str">
            <v>黄泥岭-沙冲后岭</v>
          </cell>
          <cell r="G28150" t="str">
            <v>CE22430422</v>
          </cell>
          <cell r="H28150">
            <v>1.445</v>
          </cell>
          <cell r="I28150">
            <v>3.072</v>
          </cell>
          <cell r="J28150">
            <v>1.627</v>
          </cell>
        </row>
        <row r="28151">
          <cell r="F28151" t="str">
            <v>塘桥-许家组</v>
          </cell>
          <cell r="G28151" t="str">
            <v>V822430422</v>
          </cell>
          <cell r="H28151">
            <v>0</v>
          </cell>
          <cell r="I28151">
            <v>1.297</v>
          </cell>
          <cell r="J28151">
            <v>1.297</v>
          </cell>
        </row>
        <row r="28152">
          <cell r="F28152" t="str">
            <v>清家坪-土冲组</v>
          </cell>
          <cell r="G28152" t="str">
            <v>CN58430422</v>
          </cell>
          <cell r="H28152">
            <v>0</v>
          </cell>
          <cell r="I28152">
            <v>1.287</v>
          </cell>
          <cell r="J28152">
            <v>1.287</v>
          </cell>
        </row>
        <row r="28153">
          <cell r="F28153" t="str">
            <v>新桥组-坪山桥</v>
          </cell>
          <cell r="G28153" t="str">
            <v>V822430422</v>
          </cell>
          <cell r="H28153">
            <v>0</v>
          </cell>
          <cell r="I28153">
            <v>0.593</v>
          </cell>
          <cell r="J28153">
            <v>0.593</v>
          </cell>
        </row>
        <row r="28154">
          <cell r="F28154" t="str">
            <v>荣华村-泉江村</v>
          </cell>
          <cell r="G28154" t="str">
            <v>Y773430422</v>
          </cell>
          <cell r="H28154">
            <v>4.619</v>
          </cell>
          <cell r="I28154">
            <v>5.703</v>
          </cell>
          <cell r="J28154">
            <v>1.084</v>
          </cell>
        </row>
        <row r="28155">
          <cell r="G28155" t="str">
            <v>BB03430422</v>
          </cell>
          <cell r="H28155">
            <v>0</v>
          </cell>
          <cell r="I28155">
            <v>0.603</v>
          </cell>
          <cell r="J28155">
            <v>0.603</v>
          </cell>
        </row>
        <row r="28156">
          <cell r="F28156" t="str">
            <v>杨桥-同古冲</v>
          </cell>
          <cell r="G28156" t="str">
            <v>V595430422</v>
          </cell>
          <cell r="H28156">
            <v>0</v>
          </cell>
          <cell r="I28156">
            <v>0.909</v>
          </cell>
          <cell r="J28156">
            <v>0.909</v>
          </cell>
        </row>
        <row r="28157">
          <cell r="F28157" t="str">
            <v>黄江村-上宗村</v>
          </cell>
          <cell r="G28157" t="str">
            <v>Y801430422</v>
          </cell>
          <cell r="H28157">
            <v>1.042</v>
          </cell>
          <cell r="I28157">
            <v>2.158</v>
          </cell>
          <cell r="J28157">
            <v>1.116</v>
          </cell>
        </row>
        <row r="28158">
          <cell r="F28158" t="str">
            <v>木林谭-村部</v>
          </cell>
          <cell r="G28158" t="str">
            <v>V494430422</v>
          </cell>
          <cell r="H28158">
            <v>0</v>
          </cell>
          <cell r="I28158">
            <v>0.424</v>
          </cell>
          <cell r="J28158">
            <v>0.424</v>
          </cell>
        </row>
        <row r="28159">
          <cell r="F28159" t="str">
            <v>高冲组-廖家组</v>
          </cell>
          <cell r="G28159" t="str">
            <v>C307430422</v>
          </cell>
          <cell r="H28159">
            <v>0</v>
          </cell>
          <cell r="I28159">
            <v>0.538</v>
          </cell>
          <cell r="J28159">
            <v>0.538</v>
          </cell>
        </row>
        <row r="28160">
          <cell r="F28160" t="str">
            <v>九龙路口-小丰村部</v>
          </cell>
          <cell r="G28160" t="str">
            <v>CE25430422</v>
          </cell>
          <cell r="H28160">
            <v>4.082</v>
          </cell>
          <cell r="I28160">
            <v>4.49</v>
          </cell>
          <cell r="J28160">
            <v>0.408</v>
          </cell>
        </row>
        <row r="28161">
          <cell r="F28161" t="str">
            <v>虾下线</v>
          </cell>
          <cell r="G28161" t="str">
            <v>C328430422</v>
          </cell>
          <cell r="H28161">
            <v>0</v>
          </cell>
          <cell r="I28161">
            <v>0.83</v>
          </cell>
          <cell r="J28161">
            <v>0.83</v>
          </cell>
        </row>
        <row r="28162">
          <cell r="F28162" t="str">
            <v>细塘组-李家组</v>
          </cell>
          <cell r="G28162" t="str">
            <v>CN42430422</v>
          </cell>
          <cell r="H28162">
            <v>0</v>
          </cell>
          <cell r="I28162">
            <v>1.279</v>
          </cell>
          <cell r="J28162">
            <v>1.279</v>
          </cell>
        </row>
        <row r="28163">
          <cell r="F28163" t="str">
            <v>行冲-友爱村部</v>
          </cell>
          <cell r="G28163" t="str">
            <v>CM03430422</v>
          </cell>
          <cell r="H28163">
            <v>0</v>
          </cell>
          <cell r="I28163">
            <v>1.549</v>
          </cell>
          <cell r="J28163">
            <v>1.549</v>
          </cell>
        </row>
        <row r="28164">
          <cell r="F28164" t="str">
            <v>枣子皂-新屋组</v>
          </cell>
          <cell r="G28164" t="str">
            <v>V399430422</v>
          </cell>
          <cell r="H28164">
            <v>0</v>
          </cell>
          <cell r="I28164">
            <v>0.546</v>
          </cell>
          <cell r="J28164">
            <v>0.546</v>
          </cell>
        </row>
        <row r="28165">
          <cell r="F28165" t="str">
            <v>丰佳-新桥</v>
          </cell>
          <cell r="G28165" t="str">
            <v>CV96430422</v>
          </cell>
          <cell r="H28165">
            <v>0</v>
          </cell>
          <cell r="I28165">
            <v>2.013</v>
          </cell>
          <cell r="J28165">
            <v>2.013</v>
          </cell>
        </row>
        <row r="28166">
          <cell r="F28166" t="str">
            <v>干冲-清水村部</v>
          </cell>
          <cell r="G28166" t="str">
            <v>CB25430422</v>
          </cell>
          <cell r="H28166">
            <v>0.42</v>
          </cell>
          <cell r="I28166">
            <v>1.285</v>
          </cell>
          <cell r="J28166">
            <v>0.865</v>
          </cell>
        </row>
        <row r="28167">
          <cell r="F28167" t="str">
            <v>对单线</v>
          </cell>
          <cell r="G28167" t="str">
            <v>C62B430422</v>
          </cell>
          <cell r="H28167">
            <v>0</v>
          </cell>
          <cell r="I28167">
            <v>0.946</v>
          </cell>
          <cell r="J28167">
            <v>0.946</v>
          </cell>
        </row>
        <row r="28168">
          <cell r="F28168" t="str">
            <v>李冲-观皂</v>
          </cell>
          <cell r="G28168" t="str">
            <v>CK29430422</v>
          </cell>
          <cell r="H28168">
            <v>0</v>
          </cell>
          <cell r="I28168">
            <v>1.444</v>
          </cell>
          <cell r="J28168">
            <v>1.444</v>
          </cell>
        </row>
        <row r="28169">
          <cell r="F28169" t="str">
            <v>杨排-花岳村部</v>
          </cell>
          <cell r="G28169" t="str">
            <v>CB35430422</v>
          </cell>
          <cell r="H28169">
            <v>0.695</v>
          </cell>
          <cell r="I28169">
            <v>1.972</v>
          </cell>
          <cell r="J28169">
            <v>1.277</v>
          </cell>
        </row>
        <row r="28170">
          <cell r="F28170" t="str">
            <v>彭托-柿眼塘</v>
          </cell>
          <cell r="G28170" t="str">
            <v>V209430422</v>
          </cell>
          <cell r="H28170">
            <v>0</v>
          </cell>
          <cell r="I28170">
            <v>0.311</v>
          </cell>
          <cell r="J28170">
            <v>0.311</v>
          </cell>
        </row>
        <row r="28171">
          <cell r="F28171" t="str">
            <v>干冲-清水村部</v>
          </cell>
          <cell r="G28171" t="str">
            <v>CB25430422</v>
          </cell>
          <cell r="H28171">
            <v>1.285</v>
          </cell>
          <cell r="I28171">
            <v>3.839</v>
          </cell>
          <cell r="J28171">
            <v>2.554</v>
          </cell>
        </row>
        <row r="28172">
          <cell r="F28172" t="str">
            <v>七塘村-龙秀村</v>
          </cell>
          <cell r="G28172" t="str">
            <v>Y705430422</v>
          </cell>
          <cell r="H28172">
            <v>2.003</v>
          </cell>
          <cell r="I28172">
            <v>3.573</v>
          </cell>
          <cell r="J28172">
            <v>1.57</v>
          </cell>
        </row>
        <row r="28173">
          <cell r="F28173" t="str">
            <v>三白线</v>
          </cell>
          <cell r="G28173" t="str">
            <v>C597430422</v>
          </cell>
          <cell r="H28173">
            <v>0.125</v>
          </cell>
          <cell r="I28173">
            <v>2.101</v>
          </cell>
          <cell r="J28173">
            <v>1.976</v>
          </cell>
        </row>
        <row r="28174">
          <cell r="F28174" t="str">
            <v>两头塘-李家屋</v>
          </cell>
          <cell r="G28174" t="str">
            <v>CB43430422</v>
          </cell>
          <cell r="H28174">
            <v>0</v>
          </cell>
          <cell r="I28174">
            <v>0.946</v>
          </cell>
          <cell r="J28174">
            <v>0.946</v>
          </cell>
        </row>
        <row r="28175">
          <cell r="F28175" t="str">
            <v>上白张村-上白张村</v>
          </cell>
          <cell r="G28175" t="str">
            <v>CB42430422</v>
          </cell>
          <cell r="H28175">
            <v>0</v>
          </cell>
          <cell r="I28175">
            <v>1.516</v>
          </cell>
          <cell r="J28175">
            <v>1.516</v>
          </cell>
        </row>
        <row r="28176">
          <cell r="F28176" t="str">
            <v>上白村-柞市村</v>
          </cell>
          <cell r="G28176" t="str">
            <v>Y731430422</v>
          </cell>
          <cell r="H28176">
            <v>0</v>
          </cell>
          <cell r="I28176">
            <v>0.895</v>
          </cell>
          <cell r="J28176">
            <v>0.895</v>
          </cell>
        </row>
        <row r="28177">
          <cell r="F28177" t="str">
            <v>干埠-桐皂</v>
          </cell>
          <cell r="G28177" t="str">
            <v>CB30430422</v>
          </cell>
          <cell r="H28177">
            <v>0.843</v>
          </cell>
          <cell r="I28177">
            <v>2.163</v>
          </cell>
          <cell r="J28177">
            <v>1.32</v>
          </cell>
        </row>
        <row r="28178">
          <cell r="F28178" t="str">
            <v>村部-全家岭</v>
          </cell>
          <cell r="G28178" t="str">
            <v>V068430422</v>
          </cell>
          <cell r="H28178">
            <v>0</v>
          </cell>
          <cell r="I28178">
            <v>1.579</v>
          </cell>
          <cell r="J28178">
            <v>1.579</v>
          </cell>
        </row>
        <row r="28179">
          <cell r="F28179" t="str">
            <v>老屋组-显柏塘</v>
          </cell>
          <cell r="G28179" t="str">
            <v>V092430422</v>
          </cell>
          <cell r="H28179">
            <v>0</v>
          </cell>
          <cell r="I28179">
            <v>0.36</v>
          </cell>
          <cell r="J28179">
            <v>0.36</v>
          </cell>
        </row>
        <row r="28180">
          <cell r="F28180" t="str">
            <v>决山组-邓公组</v>
          </cell>
          <cell r="G28180" t="str">
            <v>CN02430422</v>
          </cell>
          <cell r="H28180">
            <v>0</v>
          </cell>
          <cell r="I28180">
            <v>1.306</v>
          </cell>
          <cell r="J28180">
            <v>1.306</v>
          </cell>
        </row>
        <row r="28181">
          <cell r="F28181" t="str">
            <v>叶家组-一池塘</v>
          </cell>
          <cell r="G28181" t="str">
            <v>CI83430422</v>
          </cell>
          <cell r="H28181">
            <v>0</v>
          </cell>
          <cell r="I28181">
            <v>1.877</v>
          </cell>
          <cell r="J28181">
            <v>1.877</v>
          </cell>
        </row>
        <row r="28182">
          <cell r="F28182" t="str">
            <v>官塘组-菜塘组</v>
          </cell>
          <cell r="G28182" t="str">
            <v>VZ23430422</v>
          </cell>
          <cell r="H28182">
            <v>0</v>
          </cell>
          <cell r="I28182">
            <v>1.088</v>
          </cell>
          <cell r="J28182">
            <v>1.088</v>
          </cell>
        </row>
        <row r="28183">
          <cell r="F28183" t="str">
            <v>赵家村组-曹门口组</v>
          </cell>
          <cell r="G28183" t="str">
            <v>VZ28430422</v>
          </cell>
          <cell r="H28183">
            <v>0</v>
          </cell>
          <cell r="I28183">
            <v>0.591</v>
          </cell>
          <cell r="J28183">
            <v>0.591</v>
          </cell>
        </row>
        <row r="28184">
          <cell r="F28184" t="str">
            <v>龙角塘组-罐子厂组</v>
          </cell>
          <cell r="G28184" t="str">
            <v>CV66430422</v>
          </cell>
          <cell r="H28184">
            <v>0</v>
          </cell>
          <cell r="I28184">
            <v>0.94</v>
          </cell>
          <cell r="J28184">
            <v>0.94</v>
          </cell>
        </row>
        <row r="28185">
          <cell r="F28185" t="str">
            <v>罐子厂组-村部</v>
          </cell>
          <cell r="G28185" t="str">
            <v>VZ26430422</v>
          </cell>
          <cell r="H28185">
            <v>0</v>
          </cell>
          <cell r="I28185">
            <v>1.811</v>
          </cell>
          <cell r="J28185">
            <v>1.811</v>
          </cell>
        </row>
        <row r="28186">
          <cell r="F28186" t="str">
            <v>罐子厂-铁铺组</v>
          </cell>
          <cell r="G28186" t="str">
            <v>VZ27430422</v>
          </cell>
          <cell r="H28186">
            <v>0</v>
          </cell>
          <cell r="I28186">
            <v>1.23</v>
          </cell>
          <cell r="J28186">
            <v>1.23</v>
          </cell>
        </row>
        <row r="28187">
          <cell r="F28187" t="str">
            <v>陆屋场组-前进组</v>
          </cell>
          <cell r="G28187" t="str">
            <v>VZ22430422</v>
          </cell>
          <cell r="H28187">
            <v>0</v>
          </cell>
          <cell r="I28187">
            <v>1.144</v>
          </cell>
          <cell r="J28187">
            <v>1.144</v>
          </cell>
        </row>
        <row r="28188">
          <cell r="F28188" t="str">
            <v>鱼鲤线</v>
          </cell>
          <cell r="G28188" t="str">
            <v>C634430422</v>
          </cell>
          <cell r="H28188">
            <v>1.228</v>
          </cell>
          <cell r="I28188">
            <v>1.852</v>
          </cell>
          <cell r="J28188">
            <v>0.624</v>
          </cell>
        </row>
        <row r="28189">
          <cell r="F28189" t="str">
            <v>木木线</v>
          </cell>
          <cell r="G28189" t="str">
            <v>CY23430422</v>
          </cell>
          <cell r="H28189">
            <v>0</v>
          </cell>
          <cell r="I28189">
            <v>0.548</v>
          </cell>
          <cell r="J28189">
            <v>0.548</v>
          </cell>
        </row>
        <row r="28190">
          <cell r="G28190" t="str">
            <v>AA12430422</v>
          </cell>
          <cell r="H28190">
            <v>0</v>
          </cell>
          <cell r="I28190">
            <v>0.356</v>
          </cell>
          <cell r="J28190">
            <v>0.356</v>
          </cell>
        </row>
        <row r="28191">
          <cell r="F28191" t="str">
            <v>供黄线</v>
          </cell>
          <cell r="G28191" t="str">
            <v>C642430422</v>
          </cell>
          <cell r="H28191">
            <v>0</v>
          </cell>
          <cell r="I28191">
            <v>0.543</v>
          </cell>
          <cell r="J28191">
            <v>0.543</v>
          </cell>
        </row>
        <row r="28192">
          <cell r="F28192" t="str">
            <v>李王线</v>
          </cell>
          <cell r="G28192" t="str">
            <v>C460430422</v>
          </cell>
          <cell r="H28192">
            <v>0.592</v>
          </cell>
          <cell r="I28192">
            <v>1.344</v>
          </cell>
          <cell r="J28192">
            <v>0.752</v>
          </cell>
        </row>
        <row r="28193">
          <cell r="F28193" t="str">
            <v>汤家弯组-石岭村</v>
          </cell>
          <cell r="G28193" t="str">
            <v>VZ22430422</v>
          </cell>
          <cell r="H28193">
            <v>0</v>
          </cell>
          <cell r="I28193">
            <v>1.055</v>
          </cell>
          <cell r="J28193">
            <v>1.055</v>
          </cell>
        </row>
        <row r="28194">
          <cell r="F28194" t="str">
            <v>黄公塘组-邓家冲组</v>
          </cell>
          <cell r="G28194" t="str">
            <v>VZ26430422</v>
          </cell>
          <cell r="H28194">
            <v>0</v>
          </cell>
          <cell r="I28194">
            <v>1.126</v>
          </cell>
          <cell r="J28194">
            <v>1.126</v>
          </cell>
        </row>
        <row r="28195">
          <cell r="F28195" t="str">
            <v>洪山组-洪山组</v>
          </cell>
          <cell r="G28195" t="str">
            <v>C476430422</v>
          </cell>
          <cell r="H28195">
            <v>1.852</v>
          </cell>
          <cell r="I28195">
            <v>2.872</v>
          </cell>
          <cell r="J28195">
            <v>1.02</v>
          </cell>
        </row>
        <row r="28196">
          <cell r="F28196" t="str">
            <v>星泉线</v>
          </cell>
          <cell r="G28196" t="str">
            <v>C609430422</v>
          </cell>
          <cell r="H28196">
            <v>0.734</v>
          </cell>
          <cell r="I28196">
            <v>3.379</v>
          </cell>
          <cell r="J28196">
            <v>2.645</v>
          </cell>
        </row>
        <row r="28197">
          <cell r="F28197" t="str">
            <v>泉长村-提升村</v>
          </cell>
          <cell r="G28197" t="str">
            <v>Y743430422</v>
          </cell>
          <cell r="H28197">
            <v>8.511</v>
          </cell>
          <cell r="I28197">
            <v>9.982</v>
          </cell>
          <cell r="J28197">
            <v>1.471</v>
          </cell>
        </row>
        <row r="28198">
          <cell r="F28198" t="str">
            <v>洪山组-洪山组</v>
          </cell>
          <cell r="G28198" t="str">
            <v>C476430422</v>
          </cell>
          <cell r="H28198">
            <v>0.223</v>
          </cell>
          <cell r="I28198">
            <v>1.852</v>
          </cell>
          <cell r="J28198">
            <v>1.629</v>
          </cell>
        </row>
        <row r="28199">
          <cell r="F28199" t="str">
            <v>町塘垅-新龙塘</v>
          </cell>
          <cell r="G28199" t="str">
            <v>C357430422</v>
          </cell>
          <cell r="H28199">
            <v>1.822</v>
          </cell>
          <cell r="I28199">
            <v>2.505</v>
          </cell>
          <cell r="J28199">
            <v>0.683</v>
          </cell>
        </row>
        <row r="28200">
          <cell r="G28200" t="str">
            <v>V000</v>
          </cell>
          <cell r="H28200">
            <v>0</v>
          </cell>
          <cell r="I28200">
            <v>0.224</v>
          </cell>
          <cell r="J28200">
            <v>0.224</v>
          </cell>
        </row>
        <row r="28201">
          <cell r="F28201" t="str">
            <v>南浦市场-沙塘</v>
          </cell>
          <cell r="G28201" t="str">
            <v>C349430422</v>
          </cell>
          <cell r="H28201">
            <v>2.756</v>
          </cell>
          <cell r="I28201">
            <v>4.403</v>
          </cell>
          <cell r="J28201">
            <v>1.647</v>
          </cell>
        </row>
        <row r="28202">
          <cell r="F28202" t="str">
            <v>学堂村-太阳村</v>
          </cell>
          <cell r="G28202" t="str">
            <v>Y738430422</v>
          </cell>
          <cell r="H28202">
            <v>5.527</v>
          </cell>
          <cell r="I28202">
            <v>6.861</v>
          </cell>
          <cell r="J28202">
            <v>1.334</v>
          </cell>
        </row>
        <row r="28203">
          <cell r="F28203" t="str">
            <v>蓝江桥－对江</v>
          </cell>
          <cell r="G28203" t="str">
            <v>V358430422</v>
          </cell>
          <cell r="H28203">
            <v>0</v>
          </cell>
          <cell r="I28203">
            <v>0.616</v>
          </cell>
          <cell r="J28203">
            <v>0.616</v>
          </cell>
        </row>
        <row r="28204">
          <cell r="F28204" t="str">
            <v>大坳-新冲干</v>
          </cell>
          <cell r="G28204" t="str">
            <v>CG29430422</v>
          </cell>
          <cell r="H28204">
            <v>1.215</v>
          </cell>
          <cell r="I28204">
            <v>3.564</v>
          </cell>
          <cell r="J28204">
            <v>2.349</v>
          </cell>
        </row>
        <row r="28205">
          <cell r="F28205" t="str">
            <v>毛冲-乐洪</v>
          </cell>
          <cell r="G28205" t="str">
            <v>CN34430422</v>
          </cell>
          <cell r="H28205">
            <v>0</v>
          </cell>
          <cell r="I28205">
            <v>2.018</v>
          </cell>
          <cell r="J28205">
            <v>2.018</v>
          </cell>
        </row>
        <row r="28206">
          <cell r="F28206" t="str">
            <v>青风亭-相黎</v>
          </cell>
          <cell r="G28206" t="str">
            <v>V379430422</v>
          </cell>
          <cell r="H28206">
            <v>1.187</v>
          </cell>
          <cell r="I28206">
            <v>1.475</v>
          </cell>
          <cell r="J28206">
            <v>0.288</v>
          </cell>
        </row>
        <row r="28207">
          <cell r="F28207" t="str">
            <v>大塘组-重山湾</v>
          </cell>
          <cell r="G28207" t="str">
            <v>C364430422</v>
          </cell>
          <cell r="H28207">
            <v>0.455</v>
          </cell>
          <cell r="I28207">
            <v>2.091</v>
          </cell>
          <cell r="J28207">
            <v>1.636</v>
          </cell>
        </row>
        <row r="28208">
          <cell r="F28208" t="str">
            <v>江塘-月塘</v>
          </cell>
          <cell r="G28208" t="str">
            <v>CG32430422</v>
          </cell>
          <cell r="H28208">
            <v>0.181</v>
          </cell>
          <cell r="I28208">
            <v>1.77</v>
          </cell>
          <cell r="J28208">
            <v>1.589</v>
          </cell>
        </row>
        <row r="28209">
          <cell r="G28209" t="str">
            <v>V000</v>
          </cell>
          <cell r="H28209">
            <v>0</v>
          </cell>
          <cell r="I28209">
            <v>0.318</v>
          </cell>
          <cell r="J28209">
            <v>0.318</v>
          </cell>
        </row>
        <row r="28210">
          <cell r="G28210" t="str">
            <v>V000</v>
          </cell>
          <cell r="H28210">
            <v>0</v>
          </cell>
          <cell r="I28210">
            <v>0.523</v>
          </cell>
          <cell r="J28210">
            <v>0.523</v>
          </cell>
        </row>
        <row r="28211">
          <cell r="F28211" t="str">
            <v>黄皮组-高岭组</v>
          </cell>
          <cell r="G28211" t="str">
            <v>V385430422</v>
          </cell>
          <cell r="H28211">
            <v>0</v>
          </cell>
          <cell r="I28211">
            <v>0.836</v>
          </cell>
          <cell r="J28211">
            <v>0.836</v>
          </cell>
        </row>
        <row r="28212">
          <cell r="F28212" t="str">
            <v>罗家桥-大塘角屋场</v>
          </cell>
          <cell r="G28212" t="str">
            <v>V402430422</v>
          </cell>
          <cell r="H28212">
            <v>0</v>
          </cell>
          <cell r="I28212">
            <v>0.628</v>
          </cell>
          <cell r="J28212">
            <v>0.628</v>
          </cell>
        </row>
        <row r="28213">
          <cell r="F28213" t="str">
            <v>水泥厂-干子塘</v>
          </cell>
          <cell r="G28213" t="str">
            <v>V320430422</v>
          </cell>
          <cell r="H28213">
            <v>0</v>
          </cell>
          <cell r="I28213">
            <v>1.188</v>
          </cell>
          <cell r="J28213">
            <v>1.188</v>
          </cell>
        </row>
        <row r="28214">
          <cell r="F28214" t="str">
            <v>金农线</v>
          </cell>
          <cell r="G28214" t="str">
            <v>C573430422</v>
          </cell>
          <cell r="H28214">
            <v>0</v>
          </cell>
          <cell r="I28214">
            <v>1.061</v>
          </cell>
          <cell r="J28214">
            <v>1.061</v>
          </cell>
        </row>
        <row r="28215">
          <cell r="F28215" t="str">
            <v>三三线</v>
          </cell>
          <cell r="G28215" t="str">
            <v>C580430422</v>
          </cell>
          <cell r="H28215">
            <v>0</v>
          </cell>
          <cell r="I28215">
            <v>0.979</v>
          </cell>
          <cell r="J28215">
            <v>0.979</v>
          </cell>
        </row>
        <row r="28216">
          <cell r="F28216" t="str">
            <v>盘古岭-莲子町</v>
          </cell>
          <cell r="G28216" t="str">
            <v>C386430422</v>
          </cell>
          <cell r="H28216">
            <v>0.647</v>
          </cell>
          <cell r="I28216">
            <v>1.151</v>
          </cell>
          <cell r="J28216">
            <v>0.504</v>
          </cell>
        </row>
        <row r="28217">
          <cell r="F28217" t="str">
            <v>冲里塘-六塘</v>
          </cell>
          <cell r="G28217" t="str">
            <v>CN36430422</v>
          </cell>
          <cell r="H28217">
            <v>0</v>
          </cell>
          <cell r="I28217">
            <v>2.977</v>
          </cell>
          <cell r="J28217">
            <v>2.977</v>
          </cell>
        </row>
        <row r="28218">
          <cell r="F28218" t="str">
            <v>茶林坳-对宽塘</v>
          </cell>
          <cell r="G28218" t="str">
            <v>CV90430422</v>
          </cell>
          <cell r="H28218">
            <v>0</v>
          </cell>
          <cell r="I28218">
            <v>0.713</v>
          </cell>
          <cell r="J28218">
            <v>0.713</v>
          </cell>
        </row>
        <row r="28219">
          <cell r="F28219" t="str">
            <v>五里排-社冲组</v>
          </cell>
          <cell r="G28219" t="str">
            <v>CG36430422</v>
          </cell>
          <cell r="H28219">
            <v>1.069</v>
          </cell>
          <cell r="I28219">
            <v>2.519</v>
          </cell>
          <cell r="J28219">
            <v>1.45</v>
          </cell>
        </row>
        <row r="28220">
          <cell r="F28220" t="str">
            <v>老四塘街-冠冲组</v>
          </cell>
          <cell r="G28220" t="str">
            <v>V426430422</v>
          </cell>
          <cell r="H28220">
            <v>0</v>
          </cell>
          <cell r="I28220">
            <v>0.9</v>
          </cell>
          <cell r="J28220">
            <v>0.9</v>
          </cell>
        </row>
        <row r="28221">
          <cell r="F28221" t="str">
            <v>猫冲-贝里组</v>
          </cell>
          <cell r="G28221" t="str">
            <v>V427430422</v>
          </cell>
          <cell r="H28221">
            <v>0</v>
          </cell>
          <cell r="I28221">
            <v>1.222</v>
          </cell>
          <cell r="J28221">
            <v>1.222</v>
          </cell>
        </row>
        <row r="28222">
          <cell r="F28222" t="str">
            <v>五里排-社冲组</v>
          </cell>
          <cell r="G28222" t="str">
            <v>CG36430422</v>
          </cell>
          <cell r="H28222">
            <v>0</v>
          </cell>
          <cell r="I28222">
            <v>1.069</v>
          </cell>
          <cell r="J28222">
            <v>1.069</v>
          </cell>
        </row>
        <row r="28223">
          <cell r="F28223" t="str">
            <v>架山-架山</v>
          </cell>
          <cell r="G28223" t="str">
            <v>CG30430422</v>
          </cell>
          <cell r="H28223">
            <v>1.39</v>
          </cell>
          <cell r="I28223">
            <v>2.63</v>
          </cell>
          <cell r="J28223">
            <v>1.24</v>
          </cell>
        </row>
        <row r="28224">
          <cell r="G28224" t="str">
            <v>AA74430422</v>
          </cell>
          <cell r="H28224">
            <v>0</v>
          </cell>
          <cell r="I28224">
            <v>0.436</v>
          </cell>
          <cell r="J28224">
            <v>0.436</v>
          </cell>
        </row>
        <row r="28225">
          <cell r="F28225" t="str">
            <v>八子堰－古塘组</v>
          </cell>
          <cell r="G28225" t="str">
            <v>CZ34430422</v>
          </cell>
          <cell r="H28225">
            <v>0</v>
          </cell>
          <cell r="I28225">
            <v>0.372</v>
          </cell>
          <cell r="J28225">
            <v>0.372</v>
          </cell>
        </row>
        <row r="28226">
          <cell r="F28226" t="str">
            <v>八子堰－古塘组</v>
          </cell>
          <cell r="G28226" t="str">
            <v>V466430422</v>
          </cell>
          <cell r="H28226">
            <v>0</v>
          </cell>
          <cell r="I28226">
            <v>0.347</v>
          </cell>
          <cell r="J28226">
            <v>0.347</v>
          </cell>
        </row>
        <row r="28227">
          <cell r="F28227" t="str">
            <v>朱山皂-岳冲路口</v>
          </cell>
          <cell r="G28227" t="str">
            <v>C356430422</v>
          </cell>
          <cell r="H28227">
            <v>2.743</v>
          </cell>
          <cell r="I28227">
            <v>3.4</v>
          </cell>
          <cell r="J28227">
            <v>0.657</v>
          </cell>
        </row>
        <row r="28228">
          <cell r="F28228" t="str">
            <v>枣子干-枣子干</v>
          </cell>
          <cell r="G28228" t="str">
            <v>C362430422</v>
          </cell>
          <cell r="H28228">
            <v>0</v>
          </cell>
          <cell r="I28228">
            <v>0.769</v>
          </cell>
          <cell r="J28228">
            <v>0.769</v>
          </cell>
        </row>
        <row r="28229">
          <cell r="G28229" t="str">
            <v>V000</v>
          </cell>
          <cell r="H28229">
            <v>0</v>
          </cell>
          <cell r="I28229">
            <v>0.379</v>
          </cell>
          <cell r="J28229">
            <v>0.379</v>
          </cell>
        </row>
        <row r="28230">
          <cell r="F28230" t="str">
            <v>云盘桥－六坳</v>
          </cell>
          <cell r="G28230" t="str">
            <v>V363430422</v>
          </cell>
          <cell r="H28230">
            <v>0</v>
          </cell>
          <cell r="I28230">
            <v>0.714</v>
          </cell>
          <cell r="J28230">
            <v>0.714</v>
          </cell>
        </row>
        <row r="28231">
          <cell r="F28231" t="str">
            <v>亮塘-新富</v>
          </cell>
          <cell r="G28231" t="str">
            <v>CK59430422</v>
          </cell>
          <cell r="H28231">
            <v>0</v>
          </cell>
          <cell r="I28231">
            <v>2.143</v>
          </cell>
          <cell r="J28231">
            <v>2.143</v>
          </cell>
        </row>
        <row r="28232">
          <cell r="F28232" t="str">
            <v>砂子塘-铁路道口</v>
          </cell>
          <cell r="G28232" t="str">
            <v>CF05430422</v>
          </cell>
          <cell r="H28232">
            <v>0</v>
          </cell>
          <cell r="I28232">
            <v>1.792</v>
          </cell>
          <cell r="J28232">
            <v>1.792</v>
          </cell>
        </row>
        <row r="28233">
          <cell r="F28233" t="str">
            <v>洲市街-荷叶塘</v>
          </cell>
          <cell r="G28233" t="str">
            <v>C359430422</v>
          </cell>
          <cell r="H28233">
            <v>1.239</v>
          </cell>
          <cell r="I28233">
            <v>2.476</v>
          </cell>
          <cell r="J28233">
            <v>1.237</v>
          </cell>
        </row>
        <row r="28234">
          <cell r="F28234" t="str">
            <v>吹古－湾皂</v>
          </cell>
          <cell r="G28234" t="str">
            <v>V366430422</v>
          </cell>
          <cell r="H28234">
            <v>0</v>
          </cell>
          <cell r="I28234">
            <v>1.238</v>
          </cell>
          <cell r="J28234">
            <v>1.238</v>
          </cell>
        </row>
        <row r="28235">
          <cell r="F28235" t="str">
            <v>杨楼村部-三甲堂</v>
          </cell>
          <cell r="G28235" t="str">
            <v>CM21430422</v>
          </cell>
          <cell r="H28235">
            <v>0</v>
          </cell>
          <cell r="I28235">
            <v>1.004</v>
          </cell>
          <cell r="J28235">
            <v>1.004</v>
          </cell>
        </row>
        <row r="28236">
          <cell r="F28236" t="str">
            <v>园艺场-泉水村部</v>
          </cell>
          <cell r="G28236" t="str">
            <v>C059430422</v>
          </cell>
          <cell r="H28236">
            <v>1.197</v>
          </cell>
          <cell r="I28236">
            <v>2.492</v>
          </cell>
          <cell r="J28236">
            <v>1.295</v>
          </cell>
        </row>
        <row r="28237">
          <cell r="F28237" t="str">
            <v>松田亮组-新塘家岭</v>
          </cell>
          <cell r="G28237" t="str">
            <v>C044430422</v>
          </cell>
          <cell r="H28237">
            <v>1.44</v>
          </cell>
          <cell r="I28237">
            <v>2.116</v>
          </cell>
          <cell r="J28237">
            <v>0.676</v>
          </cell>
        </row>
        <row r="28238">
          <cell r="F28238" t="str">
            <v>新塘家岭-新塘家岭</v>
          </cell>
          <cell r="G28238" t="str">
            <v>C21A430422</v>
          </cell>
          <cell r="H28238">
            <v>0</v>
          </cell>
          <cell r="I28238">
            <v>0.758</v>
          </cell>
          <cell r="J28238">
            <v>0.758</v>
          </cell>
        </row>
        <row r="28239">
          <cell r="F28239" t="str">
            <v>杜亚塘-杜亚塘</v>
          </cell>
          <cell r="G28239" t="str">
            <v>C062430422</v>
          </cell>
          <cell r="H28239">
            <v>0.514</v>
          </cell>
          <cell r="I28239">
            <v>1.202</v>
          </cell>
          <cell r="J28239">
            <v>0.688</v>
          </cell>
        </row>
        <row r="28240">
          <cell r="F28240" t="str">
            <v>长岭街-白竹村村部</v>
          </cell>
          <cell r="G28240" t="str">
            <v>C882430422</v>
          </cell>
          <cell r="H28240">
            <v>0</v>
          </cell>
          <cell r="I28240">
            <v>0.281</v>
          </cell>
          <cell r="J28240">
            <v>0.281</v>
          </cell>
        </row>
        <row r="28241">
          <cell r="F28241" t="str">
            <v>天宝组-天宝组</v>
          </cell>
          <cell r="G28241" t="str">
            <v>C89C430422</v>
          </cell>
          <cell r="H28241">
            <v>1.276</v>
          </cell>
          <cell r="I28241">
            <v>2.06</v>
          </cell>
          <cell r="J28241">
            <v>0.784</v>
          </cell>
        </row>
        <row r="28242">
          <cell r="G28242" t="str">
            <v>CC11430422</v>
          </cell>
          <cell r="H28242">
            <v>0</v>
          </cell>
          <cell r="I28242">
            <v>0.585</v>
          </cell>
          <cell r="J28242">
            <v>0.585</v>
          </cell>
        </row>
        <row r="28243">
          <cell r="F28243" t="str">
            <v>干塘-新屋</v>
          </cell>
          <cell r="G28243" t="str">
            <v>V728430422</v>
          </cell>
          <cell r="H28243">
            <v>0</v>
          </cell>
          <cell r="I28243">
            <v>0.977</v>
          </cell>
          <cell r="J28243">
            <v>0.977</v>
          </cell>
        </row>
        <row r="28244">
          <cell r="F28244" t="str">
            <v>群力村部-松柏大桥桥头</v>
          </cell>
          <cell r="G28244" t="str">
            <v>C899430422</v>
          </cell>
          <cell r="H28244">
            <v>2.307</v>
          </cell>
          <cell r="I28244">
            <v>3.436</v>
          </cell>
          <cell r="J28244">
            <v>1.129</v>
          </cell>
        </row>
        <row r="28245">
          <cell r="F28245" t="str">
            <v>友致线</v>
          </cell>
          <cell r="G28245" t="str">
            <v>C86C430422</v>
          </cell>
          <cell r="H28245">
            <v>0</v>
          </cell>
          <cell r="I28245">
            <v>1.22</v>
          </cell>
          <cell r="J28245">
            <v>1.22</v>
          </cell>
        </row>
        <row r="28246">
          <cell r="F28246" t="str">
            <v>新田冲-徐家</v>
          </cell>
          <cell r="G28246" t="str">
            <v>C05A430422</v>
          </cell>
          <cell r="H28246">
            <v>0</v>
          </cell>
          <cell r="I28246">
            <v>1.337</v>
          </cell>
          <cell r="J28246">
            <v>1.337</v>
          </cell>
        </row>
        <row r="28247">
          <cell r="F28247" t="str">
            <v>朱笠线</v>
          </cell>
          <cell r="G28247" t="str">
            <v>C408430422</v>
          </cell>
          <cell r="H28247">
            <v>0</v>
          </cell>
          <cell r="I28247">
            <v>0.691</v>
          </cell>
          <cell r="J28247">
            <v>0.691</v>
          </cell>
        </row>
        <row r="28248">
          <cell r="F28248" t="str">
            <v>读四塘-村部</v>
          </cell>
          <cell r="G28248" t="str">
            <v>CM20430422</v>
          </cell>
          <cell r="H28248">
            <v>0</v>
          </cell>
          <cell r="I28248">
            <v>1.63</v>
          </cell>
          <cell r="J28248">
            <v>1.63</v>
          </cell>
        </row>
        <row r="28249">
          <cell r="F28249" t="str">
            <v>224线-下屋组</v>
          </cell>
          <cell r="G28249" t="str">
            <v>V836430422</v>
          </cell>
          <cell r="H28249">
            <v>0</v>
          </cell>
          <cell r="I28249">
            <v>0.561</v>
          </cell>
          <cell r="J28249">
            <v>0.561</v>
          </cell>
        </row>
        <row r="28250">
          <cell r="G28250" t="str">
            <v>V000</v>
          </cell>
          <cell r="H28250">
            <v>0</v>
          </cell>
          <cell r="I28250">
            <v>0.219</v>
          </cell>
          <cell r="J28250">
            <v>0.219</v>
          </cell>
        </row>
        <row r="28251">
          <cell r="F28251" t="str">
            <v>村部路口-竹塘组</v>
          </cell>
          <cell r="G28251" t="str">
            <v>C879430422</v>
          </cell>
          <cell r="H28251">
            <v>0.5</v>
          </cell>
          <cell r="I28251">
            <v>1.273</v>
          </cell>
          <cell r="J28251">
            <v>0.773</v>
          </cell>
        </row>
        <row r="28252">
          <cell r="F28252" t="str">
            <v>桃园-新屋</v>
          </cell>
          <cell r="G28252" t="str">
            <v>V749430422</v>
          </cell>
          <cell r="H28252">
            <v>0</v>
          </cell>
          <cell r="I28252">
            <v>0.461</v>
          </cell>
          <cell r="J28252">
            <v>0.461</v>
          </cell>
        </row>
        <row r="28253">
          <cell r="F28253" t="str">
            <v>早禾塘-竹山组</v>
          </cell>
          <cell r="G28253" t="str">
            <v>C053430422</v>
          </cell>
          <cell r="H28253">
            <v>2.568</v>
          </cell>
          <cell r="I28253">
            <v>2.898</v>
          </cell>
          <cell r="J28253">
            <v>0.33</v>
          </cell>
        </row>
        <row r="28254">
          <cell r="F28254" t="str">
            <v>群力村部-松柏大桥桥头</v>
          </cell>
          <cell r="G28254" t="str">
            <v>C899430422</v>
          </cell>
          <cell r="H28254">
            <v>3.436</v>
          </cell>
          <cell r="I28254">
            <v>3.921</v>
          </cell>
          <cell r="J28254">
            <v>0.485</v>
          </cell>
        </row>
        <row r="28255">
          <cell r="F28255" t="str">
            <v>李金线</v>
          </cell>
          <cell r="G28255" t="str">
            <v>C046430422</v>
          </cell>
          <cell r="H28255">
            <v>0</v>
          </cell>
          <cell r="I28255">
            <v>0.872</v>
          </cell>
          <cell r="J28255">
            <v>0.872</v>
          </cell>
        </row>
        <row r="28256">
          <cell r="F28256" t="str">
            <v>S224-甘子皂组</v>
          </cell>
          <cell r="G28256" t="str">
            <v>V847430422</v>
          </cell>
          <cell r="H28256">
            <v>0</v>
          </cell>
          <cell r="I28256">
            <v>0.73</v>
          </cell>
          <cell r="J28256">
            <v>0.73</v>
          </cell>
        </row>
        <row r="28257">
          <cell r="F28257" t="str">
            <v>湾莲线</v>
          </cell>
          <cell r="G28257" t="str">
            <v>C876430422</v>
          </cell>
          <cell r="H28257">
            <v>0</v>
          </cell>
          <cell r="I28257">
            <v>1.941</v>
          </cell>
          <cell r="J28257">
            <v>1.941</v>
          </cell>
        </row>
        <row r="28258">
          <cell r="F28258" t="str">
            <v>下塘后山-下塘后山</v>
          </cell>
          <cell r="G28258" t="str">
            <v>C878430422</v>
          </cell>
          <cell r="H28258">
            <v>0</v>
          </cell>
          <cell r="I28258">
            <v>1.746</v>
          </cell>
          <cell r="J28258">
            <v>1.746</v>
          </cell>
        </row>
        <row r="28259">
          <cell r="F28259" t="str">
            <v>汪世桥-吴家</v>
          </cell>
          <cell r="G28259" t="str">
            <v>CM20430422</v>
          </cell>
          <cell r="H28259">
            <v>0</v>
          </cell>
          <cell r="I28259">
            <v>0.685</v>
          </cell>
          <cell r="J28259">
            <v>0.685</v>
          </cell>
        </row>
        <row r="28260">
          <cell r="F28260" t="str">
            <v>林龙线</v>
          </cell>
          <cell r="G28260" t="str">
            <v>C303430422</v>
          </cell>
          <cell r="H28260">
            <v>0</v>
          </cell>
          <cell r="I28260">
            <v>0.45</v>
          </cell>
          <cell r="J28260">
            <v>0.45</v>
          </cell>
        </row>
        <row r="28261">
          <cell r="F28261" t="str">
            <v>双乙冲-大木</v>
          </cell>
          <cell r="G28261" t="str">
            <v>V746430422</v>
          </cell>
          <cell r="H28261">
            <v>0</v>
          </cell>
          <cell r="I28261">
            <v>0.744</v>
          </cell>
          <cell r="J28261">
            <v>0.744</v>
          </cell>
        </row>
        <row r="28262">
          <cell r="F28262" t="str">
            <v>渣冲-新华</v>
          </cell>
          <cell r="G28262" t="str">
            <v>V748430422</v>
          </cell>
          <cell r="H28262">
            <v>0</v>
          </cell>
          <cell r="I28262">
            <v>0.536</v>
          </cell>
          <cell r="J28262">
            <v>0.536</v>
          </cell>
        </row>
        <row r="28263">
          <cell r="G28263" t="str">
            <v>CC16430422</v>
          </cell>
          <cell r="H28263">
            <v>0</v>
          </cell>
          <cell r="I28263">
            <v>0.274</v>
          </cell>
          <cell r="J28263">
            <v>0.274</v>
          </cell>
        </row>
        <row r="28264">
          <cell r="F28264" t="str">
            <v>稠木路口-稠木组</v>
          </cell>
          <cell r="G28264" t="str">
            <v>V837430422</v>
          </cell>
          <cell r="H28264">
            <v>0</v>
          </cell>
          <cell r="I28264">
            <v>0.326</v>
          </cell>
          <cell r="J28264">
            <v>0.326</v>
          </cell>
        </row>
        <row r="28265">
          <cell r="F28265" t="str">
            <v>腰塘村-湖林村</v>
          </cell>
          <cell r="G28265" t="str">
            <v>Y296430422</v>
          </cell>
          <cell r="H28265">
            <v>1.861</v>
          </cell>
          <cell r="I28265">
            <v>4.12</v>
          </cell>
          <cell r="J28265">
            <v>2.259</v>
          </cell>
        </row>
        <row r="28266">
          <cell r="G28266" t="str">
            <v>CC15430422</v>
          </cell>
          <cell r="H28266">
            <v>0</v>
          </cell>
          <cell r="I28266">
            <v>1.189</v>
          </cell>
          <cell r="J28266">
            <v>1.189</v>
          </cell>
        </row>
        <row r="28267">
          <cell r="F28267" t="str">
            <v>苍门-老苍门</v>
          </cell>
          <cell r="G28267" t="str">
            <v>V720430422</v>
          </cell>
          <cell r="H28267">
            <v>0</v>
          </cell>
          <cell r="I28267">
            <v>0.373</v>
          </cell>
          <cell r="J28267">
            <v>0.373</v>
          </cell>
        </row>
        <row r="28268">
          <cell r="F28268" t="str">
            <v>黄袁线</v>
          </cell>
          <cell r="G28268" t="str">
            <v>C05A430422</v>
          </cell>
          <cell r="H28268">
            <v>0</v>
          </cell>
          <cell r="I28268">
            <v>2.47</v>
          </cell>
          <cell r="J28268">
            <v>2.47</v>
          </cell>
        </row>
        <row r="28269">
          <cell r="G28269" t="str">
            <v>CC10430422</v>
          </cell>
          <cell r="H28269">
            <v>0</v>
          </cell>
          <cell r="I28269">
            <v>0.616</v>
          </cell>
          <cell r="J28269">
            <v>0.616</v>
          </cell>
        </row>
        <row r="28270">
          <cell r="F28270" t="str">
            <v>肖冲-七碧皂</v>
          </cell>
          <cell r="G28270" t="str">
            <v>C92C430422</v>
          </cell>
          <cell r="H28270">
            <v>0</v>
          </cell>
          <cell r="I28270">
            <v>0.546</v>
          </cell>
          <cell r="J28270">
            <v>0.546</v>
          </cell>
        </row>
        <row r="28271">
          <cell r="F28271" t="str">
            <v>华善-老屋果</v>
          </cell>
          <cell r="G28271" t="str">
            <v>V726430422</v>
          </cell>
          <cell r="H28271">
            <v>0</v>
          </cell>
          <cell r="I28271">
            <v>0.738</v>
          </cell>
          <cell r="J28271">
            <v>0.738</v>
          </cell>
        </row>
        <row r="28272">
          <cell r="F28272" t="str">
            <v>吊车-小付</v>
          </cell>
          <cell r="G28272" t="str">
            <v>V727430422</v>
          </cell>
          <cell r="H28272">
            <v>0</v>
          </cell>
          <cell r="I28272">
            <v>0.522</v>
          </cell>
          <cell r="J28272">
            <v>0.522</v>
          </cell>
        </row>
        <row r="28273">
          <cell r="F28273" t="str">
            <v>刘家-大屋皂</v>
          </cell>
          <cell r="G28273" t="str">
            <v>V728430422</v>
          </cell>
          <cell r="H28273">
            <v>0</v>
          </cell>
          <cell r="I28273">
            <v>0.379</v>
          </cell>
          <cell r="J28273">
            <v>0.379</v>
          </cell>
        </row>
        <row r="28274">
          <cell r="G28274" t="str">
            <v>CC09430422</v>
          </cell>
          <cell r="H28274">
            <v>0</v>
          </cell>
          <cell r="I28274">
            <v>0.182</v>
          </cell>
          <cell r="J28274">
            <v>0.182</v>
          </cell>
        </row>
        <row r="28275">
          <cell r="F28275" t="str">
            <v>腰塘村-湖林村</v>
          </cell>
          <cell r="G28275" t="str">
            <v>Y296430422</v>
          </cell>
          <cell r="H28275">
            <v>0.566</v>
          </cell>
          <cell r="I28275">
            <v>1.861</v>
          </cell>
          <cell r="J28275">
            <v>1.295</v>
          </cell>
        </row>
        <row r="28276">
          <cell r="G28276" t="str">
            <v>V000</v>
          </cell>
          <cell r="H28276">
            <v>0</v>
          </cell>
          <cell r="I28276">
            <v>0.31</v>
          </cell>
          <cell r="J28276">
            <v>0.31</v>
          </cell>
        </row>
        <row r="28277">
          <cell r="F28277" t="str">
            <v>拜田龙口-老屋组</v>
          </cell>
          <cell r="G28277" t="str">
            <v>V839430422</v>
          </cell>
          <cell r="H28277">
            <v>0</v>
          </cell>
          <cell r="I28277">
            <v>0.777</v>
          </cell>
          <cell r="J28277">
            <v>0.777</v>
          </cell>
        </row>
        <row r="28278">
          <cell r="F28278" t="str">
            <v>河皂岭山-周家组</v>
          </cell>
          <cell r="G28278" t="str">
            <v>V840430422</v>
          </cell>
          <cell r="H28278">
            <v>0</v>
          </cell>
          <cell r="I28278">
            <v>0.891</v>
          </cell>
          <cell r="J28278">
            <v>0.891</v>
          </cell>
        </row>
        <row r="28279">
          <cell r="F28279" t="str">
            <v>集家新屋-姚家皂</v>
          </cell>
          <cell r="G28279" t="str">
            <v>C897430422</v>
          </cell>
          <cell r="H28279">
            <v>0.292</v>
          </cell>
          <cell r="I28279">
            <v>0.754</v>
          </cell>
          <cell r="J28279">
            <v>0.462</v>
          </cell>
        </row>
        <row r="28280">
          <cell r="F28280" t="str">
            <v>化工厂-亭子冲</v>
          </cell>
          <cell r="G28280" t="str">
            <v>V525430422</v>
          </cell>
          <cell r="H28280">
            <v>0</v>
          </cell>
          <cell r="I28280">
            <v>0.634</v>
          </cell>
          <cell r="J28280">
            <v>0.634</v>
          </cell>
        </row>
        <row r="28281">
          <cell r="F28281" t="str">
            <v>高江村-青田村</v>
          </cell>
          <cell r="G28281" t="str">
            <v>Y757430422</v>
          </cell>
          <cell r="H28281">
            <v>1.686</v>
          </cell>
          <cell r="I28281">
            <v>3.99</v>
          </cell>
          <cell r="J28281">
            <v>2.304</v>
          </cell>
        </row>
        <row r="28282">
          <cell r="F28282" t="str">
            <v>干皂组-湖泥塘水库</v>
          </cell>
          <cell r="G28282" t="str">
            <v>C034430422</v>
          </cell>
          <cell r="H28282">
            <v>2.524</v>
          </cell>
          <cell r="I28282">
            <v>3.354</v>
          </cell>
          <cell r="J28282">
            <v>0.83</v>
          </cell>
        </row>
        <row r="28283">
          <cell r="F28283" t="str">
            <v>肖冲-七碧皂</v>
          </cell>
          <cell r="G28283" t="str">
            <v>C92C430422</v>
          </cell>
          <cell r="H28283">
            <v>0.276</v>
          </cell>
          <cell r="I28283">
            <v>1.149</v>
          </cell>
          <cell r="J28283">
            <v>0.873</v>
          </cell>
        </row>
        <row r="28284">
          <cell r="F28284" t="str">
            <v>花皮皂-黄泥组</v>
          </cell>
          <cell r="G28284" t="str">
            <v>V773430422</v>
          </cell>
          <cell r="H28284">
            <v>0</v>
          </cell>
          <cell r="I28284">
            <v>0.315</v>
          </cell>
          <cell r="J28284">
            <v>0.315</v>
          </cell>
        </row>
        <row r="28285">
          <cell r="F28285" t="str">
            <v>秧丘-黄池</v>
          </cell>
          <cell r="G28285" t="str">
            <v>V774430422</v>
          </cell>
          <cell r="H28285">
            <v>0</v>
          </cell>
          <cell r="I28285">
            <v>0.222</v>
          </cell>
          <cell r="J28285">
            <v>0.222</v>
          </cell>
        </row>
        <row r="28286">
          <cell r="F28286" t="str">
            <v>果山—高垅</v>
          </cell>
          <cell r="G28286" t="str">
            <v>CK38430422</v>
          </cell>
          <cell r="H28286">
            <v>0</v>
          </cell>
          <cell r="I28286">
            <v>0.545</v>
          </cell>
          <cell r="J28286">
            <v>0.545</v>
          </cell>
        </row>
        <row r="28287">
          <cell r="G28287" t="str">
            <v>V000</v>
          </cell>
          <cell r="H28287">
            <v>0</v>
          </cell>
          <cell r="I28287">
            <v>0.224</v>
          </cell>
          <cell r="J28287">
            <v>0.224</v>
          </cell>
        </row>
        <row r="28288">
          <cell r="F28288" t="str">
            <v>侧桥—堰塘</v>
          </cell>
          <cell r="G28288" t="str">
            <v>CN24430422</v>
          </cell>
          <cell r="H28288">
            <v>0</v>
          </cell>
          <cell r="I28288">
            <v>0.568</v>
          </cell>
          <cell r="J28288">
            <v>0.568</v>
          </cell>
        </row>
        <row r="28289">
          <cell r="F28289" t="str">
            <v>亭角塘—相岗冲</v>
          </cell>
          <cell r="G28289" t="str">
            <v>V209430422</v>
          </cell>
          <cell r="H28289">
            <v>0</v>
          </cell>
          <cell r="I28289">
            <v>1.695</v>
          </cell>
          <cell r="J28289">
            <v>1.695</v>
          </cell>
        </row>
        <row r="28290">
          <cell r="F28290" t="str">
            <v>神冲—豹子岩</v>
          </cell>
          <cell r="G28290" t="str">
            <v>V290430422</v>
          </cell>
          <cell r="H28290">
            <v>0</v>
          </cell>
          <cell r="I28290">
            <v>0.795</v>
          </cell>
          <cell r="J28290">
            <v>0.795</v>
          </cell>
        </row>
        <row r="28291">
          <cell r="F28291" t="str">
            <v>马塘村-香花村</v>
          </cell>
          <cell r="G28291" t="str">
            <v>Y542430422</v>
          </cell>
          <cell r="H28291">
            <v>6.223</v>
          </cell>
          <cell r="I28291">
            <v>9.064</v>
          </cell>
          <cell r="J28291">
            <v>2.841</v>
          </cell>
        </row>
        <row r="28292">
          <cell r="G28292" t="str">
            <v>V000</v>
          </cell>
          <cell r="H28292">
            <v>0</v>
          </cell>
          <cell r="I28292">
            <v>0.15</v>
          </cell>
          <cell r="J28292">
            <v>0.15</v>
          </cell>
        </row>
        <row r="28293">
          <cell r="F28293" t="str">
            <v>苦旅堰-苦旅堰</v>
          </cell>
          <cell r="G28293" t="str">
            <v>C548430422</v>
          </cell>
          <cell r="H28293">
            <v>2.924</v>
          </cell>
          <cell r="I28293">
            <v>3.902</v>
          </cell>
          <cell r="J28293">
            <v>0.978</v>
          </cell>
        </row>
        <row r="28294">
          <cell r="F28294" t="str">
            <v>南塘—炮家塘</v>
          </cell>
          <cell r="G28294" t="str">
            <v>CK42430422</v>
          </cell>
          <cell r="H28294">
            <v>0</v>
          </cell>
          <cell r="I28294">
            <v>1.831</v>
          </cell>
          <cell r="J28294">
            <v>1.831</v>
          </cell>
        </row>
        <row r="28295">
          <cell r="F28295" t="str">
            <v>同车堰—时间排</v>
          </cell>
          <cell r="G28295" t="str">
            <v>V238430422</v>
          </cell>
          <cell r="H28295">
            <v>0</v>
          </cell>
          <cell r="I28295">
            <v>1.487</v>
          </cell>
          <cell r="J28295">
            <v>1.487</v>
          </cell>
        </row>
        <row r="28296">
          <cell r="F28296" t="str">
            <v>央丘—蒋大屋</v>
          </cell>
          <cell r="G28296" t="str">
            <v>V239430422</v>
          </cell>
          <cell r="H28296">
            <v>0</v>
          </cell>
          <cell r="I28296">
            <v>0.746</v>
          </cell>
          <cell r="J28296">
            <v>0.746</v>
          </cell>
        </row>
        <row r="28297">
          <cell r="F28297" t="str">
            <v>木潭村部-木潭村部</v>
          </cell>
          <cell r="G28297" t="str">
            <v>CC51430422</v>
          </cell>
          <cell r="H28297">
            <v>0.098</v>
          </cell>
          <cell r="I28297">
            <v>1.252</v>
          </cell>
          <cell r="J28297">
            <v>1.154</v>
          </cell>
        </row>
        <row r="28298">
          <cell r="F28298" t="str">
            <v>畔里-新屋</v>
          </cell>
          <cell r="G28298" t="str">
            <v>CM24430422</v>
          </cell>
          <cell r="H28298">
            <v>0.668</v>
          </cell>
          <cell r="I28298">
            <v>0.768</v>
          </cell>
          <cell r="J28298">
            <v>0.1</v>
          </cell>
        </row>
        <row r="28299">
          <cell r="F28299" t="str">
            <v>住应塘-常江村</v>
          </cell>
          <cell r="G28299" t="str">
            <v>CK23430422</v>
          </cell>
          <cell r="H28299">
            <v>0</v>
          </cell>
          <cell r="I28299">
            <v>0.862</v>
          </cell>
          <cell r="J28299">
            <v>0.862</v>
          </cell>
        </row>
        <row r="28300">
          <cell r="F28300" t="str">
            <v>干埠-桐皂</v>
          </cell>
          <cell r="G28300" t="str">
            <v>CB30430422</v>
          </cell>
          <cell r="H28300">
            <v>2.163</v>
          </cell>
          <cell r="I28300">
            <v>2.69</v>
          </cell>
          <cell r="J28300">
            <v>0.527</v>
          </cell>
        </row>
        <row r="28301">
          <cell r="F28301" t="str">
            <v>龙花线</v>
          </cell>
          <cell r="G28301" t="str">
            <v>CB34430422</v>
          </cell>
          <cell r="H28301">
            <v>0</v>
          </cell>
          <cell r="I28301">
            <v>1.401</v>
          </cell>
          <cell r="J28301">
            <v>1.401</v>
          </cell>
        </row>
        <row r="28302">
          <cell r="F28302" t="str">
            <v>非木祠-代柞路3K处</v>
          </cell>
          <cell r="G28302" t="str">
            <v>C547430422</v>
          </cell>
          <cell r="H28302">
            <v>0</v>
          </cell>
          <cell r="I28302">
            <v>2.281</v>
          </cell>
          <cell r="J28302">
            <v>2.281</v>
          </cell>
        </row>
        <row r="28303">
          <cell r="F28303" t="str">
            <v>翔龙村-水井村</v>
          </cell>
          <cell r="G28303" t="str">
            <v>Y709430422</v>
          </cell>
          <cell r="H28303">
            <v>2.012</v>
          </cell>
          <cell r="I28303">
            <v>3.142</v>
          </cell>
          <cell r="J28303">
            <v>1.13</v>
          </cell>
        </row>
        <row r="28304">
          <cell r="F28304" t="str">
            <v>罗公塘-司马村部</v>
          </cell>
          <cell r="G28304" t="str">
            <v>C52B430422</v>
          </cell>
          <cell r="H28304">
            <v>1.364</v>
          </cell>
          <cell r="I28304">
            <v>2.046</v>
          </cell>
          <cell r="J28304">
            <v>0.682</v>
          </cell>
        </row>
        <row r="28305">
          <cell r="F28305" t="str">
            <v>贯冲—贯冲书上</v>
          </cell>
          <cell r="G28305" t="str">
            <v>V275430422</v>
          </cell>
          <cell r="H28305">
            <v>0</v>
          </cell>
          <cell r="I28305">
            <v>0.602</v>
          </cell>
          <cell r="J28305">
            <v>0.602</v>
          </cell>
        </row>
        <row r="28306">
          <cell r="F28306" t="str">
            <v>铁岭干-窑公塘</v>
          </cell>
          <cell r="G28306" t="str">
            <v>CI56430422</v>
          </cell>
          <cell r="H28306">
            <v>0</v>
          </cell>
          <cell r="I28306">
            <v>1.291</v>
          </cell>
          <cell r="J28306">
            <v>1.291</v>
          </cell>
        </row>
        <row r="28307">
          <cell r="F28307" t="str">
            <v>黎冲—新巴皂</v>
          </cell>
          <cell r="G28307" t="str">
            <v>CN22430422</v>
          </cell>
          <cell r="H28307">
            <v>0</v>
          </cell>
          <cell r="I28307">
            <v>0.78</v>
          </cell>
          <cell r="J28307">
            <v>0.78</v>
          </cell>
        </row>
        <row r="28308">
          <cell r="F28308" t="str">
            <v>翔龙村-水井村</v>
          </cell>
          <cell r="G28308" t="str">
            <v>Y709430422</v>
          </cell>
          <cell r="H28308">
            <v>0.854</v>
          </cell>
          <cell r="I28308">
            <v>2.012</v>
          </cell>
          <cell r="J28308">
            <v>1.158</v>
          </cell>
        </row>
        <row r="28309">
          <cell r="F28309" t="str">
            <v>坪塘-五塘工班</v>
          </cell>
          <cell r="G28309" t="str">
            <v>CG35430422</v>
          </cell>
          <cell r="H28309">
            <v>3.184</v>
          </cell>
          <cell r="I28309">
            <v>3.428</v>
          </cell>
          <cell r="J28309">
            <v>0.244</v>
          </cell>
        </row>
        <row r="28310">
          <cell r="G28310" t="str">
            <v>V000</v>
          </cell>
          <cell r="H28310">
            <v>0</v>
          </cell>
          <cell r="I28310">
            <v>0.231</v>
          </cell>
          <cell r="J28310">
            <v>0.231</v>
          </cell>
        </row>
        <row r="28311">
          <cell r="F28311" t="str">
            <v>石头庙—油头皂</v>
          </cell>
          <cell r="G28311" t="str">
            <v>V203430422</v>
          </cell>
          <cell r="H28311">
            <v>0</v>
          </cell>
          <cell r="I28311">
            <v>1.271</v>
          </cell>
          <cell r="J28311">
            <v>1.271</v>
          </cell>
        </row>
        <row r="28312">
          <cell r="F28312" t="str">
            <v>杨梅嘴—作冲</v>
          </cell>
          <cell r="G28312" t="str">
            <v>V200430422</v>
          </cell>
          <cell r="H28312">
            <v>0</v>
          </cell>
          <cell r="I28312">
            <v>0.769</v>
          </cell>
          <cell r="J28312">
            <v>0.769</v>
          </cell>
        </row>
        <row r="28313">
          <cell r="F28313" t="str">
            <v>X025线-锦堂组</v>
          </cell>
          <cell r="G28313" t="str">
            <v>C62C430422</v>
          </cell>
          <cell r="H28313">
            <v>0</v>
          </cell>
          <cell r="I28313">
            <v>2.555</v>
          </cell>
          <cell r="J28313">
            <v>2.555</v>
          </cell>
        </row>
        <row r="28314">
          <cell r="F28314" t="str">
            <v>老黄线</v>
          </cell>
          <cell r="G28314" t="str">
            <v>C63C430422</v>
          </cell>
          <cell r="H28314">
            <v>0</v>
          </cell>
          <cell r="I28314">
            <v>1.297</v>
          </cell>
          <cell r="J28314">
            <v>1.297</v>
          </cell>
        </row>
        <row r="28315">
          <cell r="F28315" t="str">
            <v>团结组-仁培组</v>
          </cell>
          <cell r="G28315" t="str">
            <v>CS37430422</v>
          </cell>
          <cell r="H28315">
            <v>0</v>
          </cell>
          <cell r="I28315">
            <v>0.747</v>
          </cell>
          <cell r="J28315">
            <v>0.747</v>
          </cell>
        </row>
        <row r="28316">
          <cell r="F28316" t="str">
            <v>枫胡线</v>
          </cell>
          <cell r="G28316" t="str">
            <v>C35E430422</v>
          </cell>
          <cell r="H28316">
            <v>0</v>
          </cell>
          <cell r="I28316">
            <v>0.713</v>
          </cell>
          <cell r="J28316">
            <v>0.713</v>
          </cell>
        </row>
        <row r="28317">
          <cell r="F28317" t="str">
            <v>Y243-花冲组</v>
          </cell>
          <cell r="G28317" t="str">
            <v>CM92430422</v>
          </cell>
          <cell r="H28317">
            <v>0</v>
          </cell>
          <cell r="I28317">
            <v>2.209</v>
          </cell>
          <cell r="J28317">
            <v>2.209</v>
          </cell>
        </row>
        <row r="28318">
          <cell r="F28318" t="str">
            <v>望江村-花泉村</v>
          </cell>
          <cell r="G28318" t="str">
            <v>Y243430422</v>
          </cell>
          <cell r="H28318">
            <v>0</v>
          </cell>
          <cell r="I28318">
            <v>3.85</v>
          </cell>
          <cell r="J28318">
            <v>3.85</v>
          </cell>
        </row>
        <row r="28319">
          <cell r="F28319" t="str">
            <v>深山-大立夏</v>
          </cell>
          <cell r="G28319" t="str">
            <v>VT23430422</v>
          </cell>
          <cell r="H28319">
            <v>0</v>
          </cell>
          <cell r="I28319">
            <v>1.361</v>
          </cell>
          <cell r="J28319">
            <v>1.361</v>
          </cell>
        </row>
        <row r="28320">
          <cell r="F28320" t="str">
            <v>燕子-燕福</v>
          </cell>
          <cell r="G28320" t="str">
            <v>VT26430422</v>
          </cell>
          <cell r="H28320">
            <v>0</v>
          </cell>
          <cell r="I28320">
            <v>1.185</v>
          </cell>
          <cell r="J28320">
            <v>1.185</v>
          </cell>
        </row>
        <row r="28321">
          <cell r="F28321" t="str">
            <v>均黄线</v>
          </cell>
          <cell r="G28321" t="str">
            <v>CT07430422</v>
          </cell>
          <cell r="H28321">
            <v>0</v>
          </cell>
          <cell r="I28321">
            <v>1.075</v>
          </cell>
          <cell r="J28321">
            <v>1.075</v>
          </cell>
        </row>
        <row r="28322">
          <cell r="F28322" t="str">
            <v>铁铺-黄家组</v>
          </cell>
          <cell r="G28322" t="str">
            <v>CV50430422</v>
          </cell>
          <cell r="H28322">
            <v>0</v>
          </cell>
          <cell r="I28322">
            <v>1.685</v>
          </cell>
          <cell r="J28322">
            <v>1.685</v>
          </cell>
        </row>
        <row r="28323">
          <cell r="F28323" t="str">
            <v>铺里组-曹家组</v>
          </cell>
          <cell r="G28323" t="str">
            <v>CV52430422</v>
          </cell>
          <cell r="H28323">
            <v>0</v>
          </cell>
          <cell r="I28323">
            <v>0.69</v>
          </cell>
          <cell r="J28323">
            <v>0.69</v>
          </cell>
        </row>
        <row r="28324">
          <cell r="F28324" t="str">
            <v>均黄线</v>
          </cell>
          <cell r="G28324" t="str">
            <v>CT06430422</v>
          </cell>
          <cell r="H28324">
            <v>2.069</v>
          </cell>
          <cell r="I28324">
            <v>2.378</v>
          </cell>
          <cell r="J28324">
            <v>0.309</v>
          </cell>
        </row>
        <row r="28325">
          <cell r="F28325" t="str">
            <v>石背线</v>
          </cell>
          <cell r="G28325" t="str">
            <v>CT08430422</v>
          </cell>
          <cell r="H28325">
            <v>0</v>
          </cell>
          <cell r="I28325">
            <v>2.555</v>
          </cell>
          <cell r="J28325">
            <v>2.555</v>
          </cell>
        </row>
        <row r="28326">
          <cell r="F28326" t="str">
            <v>铁铺-黄家组</v>
          </cell>
          <cell r="G28326" t="str">
            <v>CT26430422</v>
          </cell>
          <cell r="H28326">
            <v>0</v>
          </cell>
          <cell r="I28326">
            <v>0.129</v>
          </cell>
          <cell r="J28326">
            <v>0.129</v>
          </cell>
        </row>
        <row r="28327">
          <cell r="F28327" t="str">
            <v>铁铺-黄家组</v>
          </cell>
          <cell r="G28327" t="str">
            <v>CV50430422</v>
          </cell>
          <cell r="H28327">
            <v>0</v>
          </cell>
          <cell r="I28327">
            <v>1.278</v>
          </cell>
          <cell r="J28327">
            <v>1.278</v>
          </cell>
        </row>
        <row r="28328">
          <cell r="F28328" t="str">
            <v>铺里组-曹家组</v>
          </cell>
          <cell r="G28328" t="str">
            <v>CV52430422</v>
          </cell>
          <cell r="H28328">
            <v>0</v>
          </cell>
          <cell r="I28328">
            <v>0.244</v>
          </cell>
          <cell r="J28328">
            <v>0.244</v>
          </cell>
        </row>
        <row r="28329">
          <cell r="F28329" t="str">
            <v>唐小线</v>
          </cell>
          <cell r="G28329" t="str">
            <v>CX42430422</v>
          </cell>
          <cell r="H28329">
            <v>2.955</v>
          </cell>
          <cell r="I28329">
            <v>3.563</v>
          </cell>
          <cell r="J28329">
            <v>0.608</v>
          </cell>
        </row>
        <row r="28330">
          <cell r="F28330" t="str">
            <v>欧廖线</v>
          </cell>
          <cell r="G28330" t="str">
            <v>CT04430422</v>
          </cell>
          <cell r="H28330">
            <v>0</v>
          </cell>
          <cell r="I28330">
            <v>2.034</v>
          </cell>
          <cell r="J28330">
            <v>2.034</v>
          </cell>
        </row>
        <row r="28331">
          <cell r="F28331" t="str">
            <v>上地塘-韶虎岭</v>
          </cell>
          <cell r="G28331" t="str">
            <v>VT34430422</v>
          </cell>
          <cell r="H28331">
            <v>0</v>
          </cell>
          <cell r="I28331">
            <v>0.206</v>
          </cell>
          <cell r="J28331">
            <v>0.206</v>
          </cell>
        </row>
        <row r="28332">
          <cell r="F28332" t="str">
            <v>曾中线</v>
          </cell>
          <cell r="G28332" t="str">
            <v>CT28430422</v>
          </cell>
          <cell r="H28332">
            <v>0</v>
          </cell>
          <cell r="I28332">
            <v>1.792</v>
          </cell>
          <cell r="J28332">
            <v>1.792</v>
          </cell>
        </row>
        <row r="28333">
          <cell r="F28333" t="str">
            <v>朱家组-上九组</v>
          </cell>
          <cell r="G28333" t="str">
            <v>VT08430422</v>
          </cell>
          <cell r="H28333">
            <v>0</v>
          </cell>
          <cell r="I28333">
            <v>2.002</v>
          </cell>
          <cell r="J28333">
            <v>2.002</v>
          </cell>
        </row>
        <row r="28334">
          <cell r="F28334" t="str">
            <v>台南线</v>
          </cell>
          <cell r="G28334" t="str">
            <v>C86D430422</v>
          </cell>
          <cell r="H28334">
            <v>0</v>
          </cell>
          <cell r="I28334">
            <v>0.497</v>
          </cell>
          <cell r="J28334">
            <v>0.497</v>
          </cell>
        </row>
        <row r="28335">
          <cell r="F28335" t="str">
            <v>大白线</v>
          </cell>
          <cell r="G28335" t="str">
            <v>C90E430422</v>
          </cell>
          <cell r="H28335">
            <v>0</v>
          </cell>
          <cell r="I28335">
            <v>0.903</v>
          </cell>
          <cell r="J28335">
            <v>0.903</v>
          </cell>
        </row>
        <row r="28336">
          <cell r="F28336" t="str">
            <v>白云村部至井塘</v>
          </cell>
          <cell r="G28336" t="str">
            <v>CM54430422</v>
          </cell>
          <cell r="H28336">
            <v>0</v>
          </cell>
          <cell r="I28336">
            <v>1.29</v>
          </cell>
          <cell r="J28336">
            <v>1.29</v>
          </cell>
        </row>
        <row r="28337">
          <cell r="F28337" t="str">
            <v>曾渣线</v>
          </cell>
          <cell r="G28337" t="str">
            <v>C803430422</v>
          </cell>
          <cell r="H28337">
            <v>0</v>
          </cell>
          <cell r="I28337">
            <v>1.313</v>
          </cell>
          <cell r="J28337">
            <v>1.313</v>
          </cell>
        </row>
        <row r="28338">
          <cell r="G28338" t="str">
            <v>AA62430422</v>
          </cell>
          <cell r="H28338">
            <v>0</v>
          </cell>
          <cell r="I28338">
            <v>0.573</v>
          </cell>
          <cell r="J28338">
            <v>0.573</v>
          </cell>
        </row>
        <row r="28339">
          <cell r="F28339" t="str">
            <v>桐冈村-欧阳村</v>
          </cell>
          <cell r="G28339" t="str">
            <v>Y203430422</v>
          </cell>
          <cell r="H28339">
            <v>0</v>
          </cell>
          <cell r="I28339">
            <v>1.798</v>
          </cell>
          <cell r="J28339">
            <v>1.798</v>
          </cell>
        </row>
        <row r="28340">
          <cell r="F28340" t="str">
            <v>八角亭至花园</v>
          </cell>
          <cell r="G28340" t="str">
            <v>CL00430422</v>
          </cell>
          <cell r="H28340">
            <v>0</v>
          </cell>
          <cell r="I28340">
            <v>1.059</v>
          </cell>
          <cell r="J28340">
            <v>1.059</v>
          </cell>
        </row>
        <row r="28341">
          <cell r="F28341" t="str">
            <v>325省道至燕子塘</v>
          </cell>
          <cell r="G28341" t="str">
            <v>VH02430422</v>
          </cell>
          <cell r="H28341">
            <v>0</v>
          </cell>
          <cell r="I28341">
            <v>0.894</v>
          </cell>
          <cell r="J28341">
            <v>0.894</v>
          </cell>
        </row>
        <row r="28342">
          <cell r="F28342" t="str">
            <v>杨柳冲至芦竹塘</v>
          </cell>
          <cell r="G28342" t="str">
            <v>CV23430422</v>
          </cell>
          <cell r="H28342">
            <v>0</v>
          </cell>
          <cell r="I28342">
            <v>1.005</v>
          </cell>
          <cell r="J28342">
            <v>1.005</v>
          </cell>
        </row>
        <row r="28343">
          <cell r="F28343" t="str">
            <v>大白线</v>
          </cell>
          <cell r="G28343" t="str">
            <v>C90E430422</v>
          </cell>
          <cell r="H28343">
            <v>0</v>
          </cell>
          <cell r="I28343">
            <v>0.526</v>
          </cell>
          <cell r="J28343">
            <v>0.526</v>
          </cell>
        </row>
        <row r="28344">
          <cell r="F28344" t="str">
            <v>张敖线</v>
          </cell>
          <cell r="G28344" t="str">
            <v>C98B430422</v>
          </cell>
          <cell r="H28344">
            <v>0</v>
          </cell>
          <cell r="I28344">
            <v>2.096</v>
          </cell>
          <cell r="J28344">
            <v>2.096</v>
          </cell>
        </row>
        <row r="28345">
          <cell r="F28345" t="str">
            <v>洲上至桐冈组</v>
          </cell>
          <cell r="G28345" t="str">
            <v>CM56430422</v>
          </cell>
          <cell r="H28345">
            <v>0</v>
          </cell>
          <cell r="I28345">
            <v>1.292</v>
          </cell>
          <cell r="J28345">
            <v>1.292</v>
          </cell>
        </row>
        <row r="28346">
          <cell r="F28346" t="str">
            <v>老虎塘组-烟冲组</v>
          </cell>
          <cell r="G28346" t="str">
            <v>CN02430422</v>
          </cell>
          <cell r="H28346">
            <v>0</v>
          </cell>
          <cell r="I28346">
            <v>0.961</v>
          </cell>
          <cell r="J28346">
            <v>0.961</v>
          </cell>
        </row>
        <row r="28347">
          <cell r="F28347" t="str">
            <v>坑上-毛塘组</v>
          </cell>
          <cell r="G28347" t="str">
            <v>CL24430422</v>
          </cell>
          <cell r="H28347">
            <v>0</v>
          </cell>
          <cell r="I28347">
            <v>1.877</v>
          </cell>
          <cell r="J28347">
            <v>1.877</v>
          </cell>
        </row>
        <row r="28348">
          <cell r="F28348" t="str">
            <v>木潭村部-木潭村部</v>
          </cell>
          <cell r="G28348" t="str">
            <v>CC51430422</v>
          </cell>
          <cell r="H28348">
            <v>0</v>
          </cell>
          <cell r="I28348">
            <v>0.098</v>
          </cell>
          <cell r="J28348">
            <v>0.098</v>
          </cell>
        </row>
        <row r="28349">
          <cell r="F28349" t="str">
            <v>对单线</v>
          </cell>
          <cell r="G28349" t="str">
            <v>C62B430422</v>
          </cell>
          <cell r="H28349">
            <v>0</v>
          </cell>
          <cell r="I28349">
            <v>0.303</v>
          </cell>
          <cell r="J28349">
            <v>0.303</v>
          </cell>
        </row>
        <row r="28350">
          <cell r="F28350" t="str">
            <v>大廖线</v>
          </cell>
          <cell r="G28350" t="str">
            <v>C77B430422</v>
          </cell>
          <cell r="H28350">
            <v>0</v>
          </cell>
          <cell r="I28350">
            <v>0.214</v>
          </cell>
          <cell r="J28350">
            <v>0.214</v>
          </cell>
        </row>
        <row r="28351">
          <cell r="F28351" t="str">
            <v>一中渡口-大有村部</v>
          </cell>
          <cell r="G28351" t="str">
            <v>CQ21430422</v>
          </cell>
          <cell r="H28351">
            <v>4.149</v>
          </cell>
          <cell r="I28351">
            <v>4.65</v>
          </cell>
          <cell r="J28351">
            <v>0.501</v>
          </cell>
        </row>
        <row r="28352">
          <cell r="F28352" t="str">
            <v>大有村部-许家组</v>
          </cell>
          <cell r="G28352" t="str">
            <v>VA56430422</v>
          </cell>
          <cell r="H28352">
            <v>0</v>
          </cell>
          <cell r="I28352">
            <v>1.101</v>
          </cell>
          <cell r="J28352">
            <v>1.101</v>
          </cell>
        </row>
        <row r="28353">
          <cell r="F28353" t="str">
            <v>岔路口-树德组</v>
          </cell>
          <cell r="G28353" t="str">
            <v>CL04430422</v>
          </cell>
          <cell r="H28353">
            <v>0</v>
          </cell>
          <cell r="I28353">
            <v>1.11</v>
          </cell>
          <cell r="J28353">
            <v>1.11</v>
          </cell>
        </row>
        <row r="28354">
          <cell r="F28354" t="str">
            <v>沿江村关塘组-荷塘林场</v>
          </cell>
          <cell r="G28354" t="str">
            <v>CN73430422</v>
          </cell>
          <cell r="H28354">
            <v>0</v>
          </cell>
          <cell r="I28354">
            <v>0.165</v>
          </cell>
          <cell r="J28354">
            <v>0.165</v>
          </cell>
        </row>
        <row r="28355">
          <cell r="F28355" t="str">
            <v>高冲-高冲</v>
          </cell>
          <cell r="G28355" t="str">
            <v>CQ28430422</v>
          </cell>
          <cell r="H28355">
            <v>0.169</v>
          </cell>
          <cell r="I28355">
            <v>0.674</v>
          </cell>
          <cell r="J28355">
            <v>0.505</v>
          </cell>
        </row>
        <row r="28356">
          <cell r="G28356" t="str">
            <v>AA81430422</v>
          </cell>
          <cell r="H28356">
            <v>0</v>
          </cell>
          <cell r="I28356">
            <v>0.423</v>
          </cell>
          <cell r="J28356">
            <v>0.423</v>
          </cell>
        </row>
        <row r="28357">
          <cell r="F28357" t="str">
            <v>黄西-合西</v>
          </cell>
          <cell r="G28357" t="str">
            <v>CN67430422</v>
          </cell>
          <cell r="H28357">
            <v>0</v>
          </cell>
          <cell r="I28357">
            <v>0.917</v>
          </cell>
          <cell r="J28357">
            <v>0.917</v>
          </cell>
        </row>
        <row r="28358">
          <cell r="F28358" t="str">
            <v>一中渡口-大有村部</v>
          </cell>
          <cell r="G28358" t="str">
            <v>CQ21430422</v>
          </cell>
          <cell r="H28358">
            <v>1.384</v>
          </cell>
          <cell r="I28358">
            <v>4.149</v>
          </cell>
          <cell r="J28358">
            <v>2.765</v>
          </cell>
        </row>
        <row r="28359">
          <cell r="F28359" t="str">
            <v>大有村部-许家组</v>
          </cell>
          <cell r="G28359" t="str">
            <v>VA56430422</v>
          </cell>
          <cell r="H28359">
            <v>0</v>
          </cell>
          <cell r="I28359">
            <v>0.864</v>
          </cell>
          <cell r="J28359">
            <v>0.864</v>
          </cell>
        </row>
        <row r="28360">
          <cell r="F28360" t="str">
            <v>晚陂-晚陂</v>
          </cell>
          <cell r="G28360" t="str">
            <v>C72A430422</v>
          </cell>
          <cell r="H28360">
            <v>0</v>
          </cell>
          <cell r="I28360">
            <v>0.543</v>
          </cell>
          <cell r="J28360">
            <v>0.543</v>
          </cell>
        </row>
        <row r="28361">
          <cell r="F28361" t="str">
            <v>S326-大彼</v>
          </cell>
          <cell r="G28361" t="str">
            <v>VG23430422</v>
          </cell>
          <cell r="H28361">
            <v>0</v>
          </cell>
          <cell r="I28361">
            <v>0.955</v>
          </cell>
          <cell r="J28361">
            <v>0.955</v>
          </cell>
        </row>
        <row r="28362">
          <cell r="F28362" t="str">
            <v>范杨线</v>
          </cell>
          <cell r="G28362" t="str">
            <v>C646430422</v>
          </cell>
          <cell r="H28362">
            <v>0</v>
          </cell>
          <cell r="I28362">
            <v>1.239</v>
          </cell>
          <cell r="J28362">
            <v>1.239</v>
          </cell>
        </row>
        <row r="28363">
          <cell r="F28363" t="str">
            <v>柿荷线</v>
          </cell>
          <cell r="G28363" t="str">
            <v>C647430422</v>
          </cell>
          <cell r="H28363">
            <v>0</v>
          </cell>
          <cell r="I28363">
            <v>1.825</v>
          </cell>
          <cell r="J28363">
            <v>1.825</v>
          </cell>
        </row>
        <row r="28364">
          <cell r="G28364" t="str">
            <v>V000</v>
          </cell>
          <cell r="H28364">
            <v>0</v>
          </cell>
          <cell r="I28364">
            <v>0.444</v>
          </cell>
          <cell r="J28364">
            <v>0.444</v>
          </cell>
        </row>
        <row r="28365">
          <cell r="F28365" t="str">
            <v>花屋组-上升组</v>
          </cell>
          <cell r="G28365" t="str">
            <v>CM33430422</v>
          </cell>
          <cell r="H28365">
            <v>0</v>
          </cell>
          <cell r="I28365">
            <v>0.334</v>
          </cell>
          <cell r="J28365">
            <v>0.334</v>
          </cell>
        </row>
        <row r="28366">
          <cell r="F28366" t="str">
            <v>六组-一组</v>
          </cell>
          <cell r="G28366" t="str">
            <v>CN72430422</v>
          </cell>
          <cell r="H28366">
            <v>0</v>
          </cell>
          <cell r="I28366">
            <v>3.399</v>
          </cell>
          <cell r="J28366">
            <v>3.399</v>
          </cell>
        </row>
        <row r="28367">
          <cell r="F28367" t="str">
            <v>杨木老村部-仰山村</v>
          </cell>
          <cell r="G28367" t="str">
            <v>CM26430422</v>
          </cell>
          <cell r="H28367">
            <v>0</v>
          </cell>
          <cell r="I28367">
            <v>1.883</v>
          </cell>
          <cell r="J28367">
            <v>1.883</v>
          </cell>
        </row>
        <row r="28368">
          <cell r="F28368" t="str">
            <v>白衣村部-白衣村部</v>
          </cell>
          <cell r="G28368" t="str">
            <v>CQ06430422</v>
          </cell>
          <cell r="H28368">
            <v>0</v>
          </cell>
          <cell r="I28368">
            <v>3.284</v>
          </cell>
          <cell r="J28368">
            <v>3.284</v>
          </cell>
        </row>
        <row r="28369">
          <cell r="F28369" t="str">
            <v>群信寺-镜马湖</v>
          </cell>
          <cell r="G28369" t="str">
            <v>CL20430422</v>
          </cell>
          <cell r="H28369">
            <v>0</v>
          </cell>
          <cell r="I28369">
            <v>5.115</v>
          </cell>
          <cell r="J28369">
            <v>5.115</v>
          </cell>
        </row>
        <row r="28370">
          <cell r="F28370" t="str">
            <v>关托组-李家组</v>
          </cell>
          <cell r="G28370" t="str">
            <v>C027430422</v>
          </cell>
          <cell r="H28370">
            <v>0.339</v>
          </cell>
          <cell r="I28370">
            <v>3.444</v>
          </cell>
          <cell r="J28370">
            <v>3.105</v>
          </cell>
        </row>
        <row r="28371">
          <cell r="F28371" t="str">
            <v>斑竹组-荷叶组</v>
          </cell>
          <cell r="G28371" t="str">
            <v>V762430422</v>
          </cell>
          <cell r="H28371">
            <v>0</v>
          </cell>
          <cell r="I28371">
            <v>0.753</v>
          </cell>
          <cell r="J28371">
            <v>0.753</v>
          </cell>
        </row>
        <row r="28372">
          <cell r="F28372" t="str">
            <v>新民农场-水上乐园</v>
          </cell>
          <cell r="G28372" t="str">
            <v>C27A430422</v>
          </cell>
          <cell r="H28372">
            <v>0.369</v>
          </cell>
          <cell r="I28372">
            <v>0.498</v>
          </cell>
          <cell r="J28372">
            <v>0.129</v>
          </cell>
        </row>
        <row r="28373">
          <cell r="F28373" t="str">
            <v>高堡组-湘江组</v>
          </cell>
          <cell r="G28373" t="str">
            <v>C846430422</v>
          </cell>
          <cell r="H28373">
            <v>0</v>
          </cell>
          <cell r="I28373">
            <v>2.932</v>
          </cell>
          <cell r="J28373">
            <v>2.932</v>
          </cell>
        </row>
        <row r="28374">
          <cell r="F28374" t="str">
            <v>石冲组-里岳村部</v>
          </cell>
          <cell r="G28374" t="str">
            <v>C223430422</v>
          </cell>
          <cell r="H28374">
            <v>0</v>
          </cell>
          <cell r="I28374">
            <v>1.345</v>
          </cell>
          <cell r="J28374">
            <v>1.345</v>
          </cell>
        </row>
        <row r="28375">
          <cell r="F28375" t="str">
            <v>刘家-刘家</v>
          </cell>
          <cell r="G28375" t="str">
            <v>C92B430422</v>
          </cell>
          <cell r="H28375">
            <v>0</v>
          </cell>
          <cell r="I28375">
            <v>2.554</v>
          </cell>
          <cell r="J28375">
            <v>2.554</v>
          </cell>
        </row>
        <row r="28376">
          <cell r="F28376" t="str">
            <v>车硫路口-新屋组</v>
          </cell>
          <cell r="G28376" t="str">
            <v>CN52430422</v>
          </cell>
          <cell r="H28376">
            <v>0</v>
          </cell>
          <cell r="I28376">
            <v>2.044</v>
          </cell>
          <cell r="J28376">
            <v>2.044</v>
          </cell>
        </row>
        <row r="28377">
          <cell r="F28377" t="str">
            <v>防洪堤闸-横江河组</v>
          </cell>
          <cell r="G28377" t="str">
            <v>C62A430422</v>
          </cell>
          <cell r="H28377">
            <v>0</v>
          </cell>
          <cell r="I28377">
            <v>1.236</v>
          </cell>
          <cell r="J28377">
            <v>1.236</v>
          </cell>
        </row>
        <row r="28378">
          <cell r="F28378" t="str">
            <v>兴德组-兴德组</v>
          </cell>
          <cell r="G28378" t="str">
            <v>C692430422</v>
          </cell>
          <cell r="H28378">
            <v>0</v>
          </cell>
          <cell r="I28378">
            <v>2.216</v>
          </cell>
          <cell r="J28378">
            <v>2.216</v>
          </cell>
        </row>
        <row r="28379">
          <cell r="G28379" t="str">
            <v>CC06430422</v>
          </cell>
          <cell r="H28379">
            <v>0</v>
          </cell>
          <cell r="I28379">
            <v>2.133</v>
          </cell>
          <cell r="J28379">
            <v>2.133</v>
          </cell>
        </row>
        <row r="28380">
          <cell r="F28380" t="str">
            <v>泉塘伟-井组</v>
          </cell>
          <cell r="G28380" t="str">
            <v>C295430422</v>
          </cell>
          <cell r="H28380">
            <v>1.346</v>
          </cell>
          <cell r="I28380">
            <v>1.801</v>
          </cell>
          <cell r="J28380">
            <v>0.455</v>
          </cell>
        </row>
        <row r="28381">
          <cell r="F28381" t="str">
            <v>向阳乡林场-向阳乡林场</v>
          </cell>
          <cell r="G28381" t="str">
            <v>C755430422</v>
          </cell>
          <cell r="H28381">
            <v>0</v>
          </cell>
          <cell r="I28381">
            <v>0.952</v>
          </cell>
          <cell r="J28381">
            <v>0.952</v>
          </cell>
        </row>
        <row r="28382">
          <cell r="F28382" t="str">
            <v>包装厂-孟冲组</v>
          </cell>
          <cell r="G28382" t="str">
            <v>C075430422</v>
          </cell>
          <cell r="H28382">
            <v>1.579</v>
          </cell>
          <cell r="I28382">
            <v>3.241</v>
          </cell>
          <cell r="J28382">
            <v>1.662</v>
          </cell>
        </row>
        <row r="28383">
          <cell r="F28383" t="str">
            <v>前长线</v>
          </cell>
          <cell r="G28383" t="str">
            <v>C76C430422</v>
          </cell>
          <cell r="H28383">
            <v>0</v>
          </cell>
          <cell r="I28383">
            <v>1.607</v>
          </cell>
          <cell r="J28383">
            <v>1.607</v>
          </cell>
        </row>
        <row r="28384">
          <cell r="F28384" t="str">
            <v>天子桥-黄家老屋</v>
          </cell>
          <cell r="G28384" t="str">
            <v>C421430422</v>
          </cell>
          <cell r="H28384">
            <v>0</v>
          </cell>
          <cell r="I28384">
            <v>1.558</v>
          </cell>
          <cell r="J28384">
            <v>1.558</v>
          </cell>
        </row>
        <row r="28385">
          <cell r="F28385" t="str">
            <v>高堡组-湘江组</v>
          </cell>
          <cell r="G28385" t="str">
            <v>CY45430422</v>
          </cell>
          <cell r="H28385">
            <v>1.214</v>
          </cell>
          <cell r="I28385">
            <v>2.17</v>
          </cell>
          <cell r="J28385">
            <v>0.956</v>
          </cell>
        </row>
        <row r="28386">
          <cell r="F28386" t="str">
            <v>跃高线</v>
          </cell>
          <cell r="G28386" t="str">
            <v>C447430422</v>
          </cell>
          <cell r="H28386">
            <v>2.49</v>
          </cell>
          <cell r="I28386">
            <v>2.646</v>
          </cell>
          <cell r="J28386">
            <v>0.156</v>
          </cell>
        </row>
        <row r="28387">
          <cell r="F28387" t="str">
            <v>林场-罗仁</v>
          </cell>
          <cell r="G28387" t="str">
            <v>VX27430422</v>
          </cell>
          <cell r="H28387">
            <v>0</v>
          </cell>
          <cell r="I28387">
            <v>1.154</v>
          </cell>
          <cell r="J28387">
            <v>1.154</v>
          </cell>
        </row>
        <row r="28388">
          <cell r="F28388" t="str">
            <v>新屋组-高田邓家冲</v>
          </cell>
          <cell r="G28388" t="str">
            <v>CM00430422</v>
          </cell>
          <cell r="H28388">
            <v>0.632</v>
          </cell>
          <cell r="I28388">
            <v>0.796</v>
          </cell>
          <cell r="J28388">
            <v>0.164</v>
          </cell>
        </row>
        <row r="28389">
          <cell r="F28389" t="str">
            <v>保合村-龙泉村</v>
          </cell>
          <cell r="G28389" t="str">
            <v>Y298430422</v>
          </cell>
          <cell r="H28389">
            <v>5.883</v>
          </cell>
          <cell r="I28389">
            <v>8.907</v>
          </cell>
          <cell r="J28389">
            <v>3.024</v>
          </cell>
        </row>
        <row r="28390">
          <cell r="F28390" t="str">
            <v>天神庙-阳烟冲</v>
          </cell>
          <cell r="G28390" t="str">
            <v>V872430422</v>
          </cell>
          <cell r="H28390">
            <v>0</v>
          </cell>
          <cell r="I28390">
            <v>0.458</v>
          </cell>
          <cell r="J28390">
            <v>0.458</v>
          </cell>
        </row>
        <row r="28391">
          <cell r="F28391" t="str">
            <v>瓦里皂-新开冲组</v>
          </cell>
          <cell r="G28391" t="str">
            <v>V873430422</v>
          </cell>
          <cell r="H28391">
            <v>0</v>
          </cell>
          <cell r="I28391">
            <v>0.617</v>
          </cell>
          <cell r="J28391">
            <v>0.617</v>
          </cell>
        </row>
        <row r="28392">
          <cell r="F28392" t="str">
            <v>宗合组-信家组</v>
          </cell>
          <cell r="G28392" t="str">
            <v>V766430422</v>
          </cell>
          <cell r="H28392">
            <v>0</v>
          </cell>
          <cell r="I28392">
            <v>0.635</v>
          </cell>
          <cell r="J28392">
            <v>0.635</v>
          </cell>
        </row>
        <row r="28393">
          <cell r="F28393" t="str">
            <v>黄须路口-畔木</v>
          </cell>
          <cell r="G28393" t="str">
            <v>VX21430422</v>
          </cell>
          <cell r="H28393">
            <v>0</v>
          </cell>
          <cell r="I28393">
            <v>0.568</v>
          </cell>
          <cell r="J28393">
            <v>0.568</v>
          </cell>
        </row>
        <row r="28394">
          <cell r="F28394" t="str">
            <v>向黄路-乐富组</v>
          </cell>
          <cell r="G28394" t="str">
            <v>VX22430422</v>
          </cell>
          <cell r="H28394">
            <v>0</v>
          </cell>
          <cell r="I28394">
            <v>0.605</v>
          </cell>
          <cell r="J28394">
            <v>0.605</v>
          </cell>
        </row>
        <row r="28395">
          <cell r="F28395" t="str">
            <v>南木组-南木组</v>
          </cell>
          <cell r="G28395" t="str">
            <v>V754430422</v>
          </cell>
          <cell r="H28395">
            <v>0</v>
          </cell>
          <cell r="I28395">
            <v>0.93</v>
          </cell>
          <cell r="J28395">
            <v>0.93</v>
          </cell>
        </row>
        <row r="28396">
          <cell r="G28396" t="str">
            <v>CC18430422</v>
          </cell>
          <cell r="H28396">
            <v>0</v>
          </cell>
          <cell r="I28396">
            <v>0.547</v>
          </cell>
          <cell r="J28396">
            <v>0.547</v>
          </cell>
        </row>
        <row r="28397">
          <cell r="F28397" t="str">
            <v>虾群线</v>
          </cell>
          <cell r="G28397" t="str">
            <v>C90B430422</v>
          </cell>
          <cell r="H28397">
            <v>0</v>
          </cell>
          <cell r="I28397">
            <v>0.977</v>
          </cell>
          <cell r="J28397">
            <v>0.977</v>
          </cell>
        </row>
        <row r="28398">
          <cell r="F28398" t="str">
            <v>红罗堰-红罗堰</v>
          </cell>
          <cell r="G28398" t="str">
            <v>C93B430422</v>
          </cell>
          <cell r="H28398">
            <v>1.725</v>
          </cell>
          <cell r="I28398">
            <v>5.298</v>
          </cell>
          <cell r="J28398">
            <v>3.573</v>
          </cell>
        </row>
        <row r="28399">
          <cell r="F28399" t="str">
            <v>泉塘组-老屋组</v>
          </cell>
          <cell r="G28399" t="str">
            <v>VX60430422</v>
          </cell>
          <cell r="H28399">
            <v>0</v>
          </cell>
          <cell r="I28399">
            <v>1.816</v>
          </cell>
          <cell r="J28399">
            <v>1.816</v>
          </cell>
        </row>
        <row r="28400">
          <cell r="F28400" t="str">
            <v>界牌村-金台村</v>
          </cell>
          <cell r="G28400" t="str">
            <v>Y722430422</v>
          </cell>
          <cell r="H28400">
            <v>2.313</v>
          </cell>
          <cell r="I28400">
            <v>3.224</v>
          </cell>
          <cell r="J28400">
            <v>0.911</v>
          </cell>
        </row>
        <row r="28401">
          <cell r="F28401" t="str">
            <v>盘龙皂-盘龙皂</v>
          </cell>
          <cell r="G28401" t="str">
            <v>C688430422</v>
          </cell>
          <cell r="H28401">
            <v>0</v>
          </cell>
          <cell r="I28401">
            <v>2.602</v>
          </cell>
          <cell r="J28401">
            <v>2.602</v>
          </cell>
        </row>
        <row r="28402">
          <cell r="F28402" t="str">
            <v>叉路口-金塘组</v>
          </cell>
          <cell r="G28402" t="str">
            <v>V806430422</v>
          </cell>
          <cell r="H28402">
            <v>0</v>
          </cell>
          <cell r="I28402">
            <v>0.274</v>
          </cell>
          <cell r="J28402">
            <v>0.274</v>
          </cell>
        </row>
        <row r="28403">
          <cell r="F28403" t="str">
            <v>天子桥-黄家老屋</v>
          </cell>
          <cell r="G28403" t="str">
            <v>C421430422</v>
          </cell>
          <cell r="H28403">
            <v>1.558</v>
          </cell>
          <cell r="I28403">
            <v>2.287</v>
          </cell>
          <cell r="J28403">
            <v>0.729</v>
          </cell>
        </row>
        <row r="28404">
          <cell r="F28404" t="str">
            <v>高冲组-立新农场</v>
          </cell>
          <cell r="G28404" t="str">
            <v>CL22430422</v>
          </cell>
          <cell r="H28404">
            <v>1.564</v>
          </cell>
          <cell r="I28404">
            <v>3.628</v>
          </cell>
          <cell r="J28404">
            <v>2.064</v>
          </cell>
        </row>
        <row r="28405">
          <cell r="F28405" t="str">
            <v>良良线</v>
          </cell>
          <cell r="G28405" t="str">
            <v>C294430422</v>
          </cell>
          <cell r="H28405">
            <v>0</v>
          </cell>
          <cell r="I28405">
            <v>1.961</v>
          </cell>
          <cell r="J28405">
            <v>1.961</v>
          </cell>
        </row>
        <row r="28406">
          <cell r="G28406" t="str">
            <v>V000</v>
          </cell>
          <cell r="H28406">
            <v>0</v>
          </cell>
          <cell r="I28406">
            <v>0.352</v>
          </cell>
          <cell r="J28406">
            <v>0.352</v>
          </cell>
        </row>
        <row r="28407">
          <cell r="F28407" t="str">
            <v>保合村-龙泉村</v>
          </cell>
          <cell r="G28407" t="str">
            <v>Y298430422</v>
          </cell>
          <cell r="H28407">
            <v>8.907</v>
          </cell>
          <cell r="I28407">
            <v>9.157</v>
          </cell>
          <cell r="J28407">
            <v>0.25</v>
          </cell>
        </row>
        <row r="28408">
          <cell r="F28408" t="str">
            <v>毛塘组-湾里组</v>
          </cell>
          <cell r="G28408" t="str">
            <v>V872430422</v>
          </cell>
          <cell r="H28408">
            <v>0</v>
          </cell>
          <cell r="I28408">
            <v>0.535</v>
          </cell>
          <cell r="J28408">
            <v>0.535</v>
          </cell>
        </row>
        <row r="28409">
          <cell r="F28409" t="str">
            <v>朱渣线</v>
          </cell>
          <cell r="G28409" t="str">
            <v>C291430422</v>
          </cell>
          <cell r="H28409">
            <v>0</v>
          </cell>
          <cell r="I28409">
            <v>0.956</v>
          </cell>
          <cell r="J28409">
            <v>0.956</v>
          </cell>
        </row>
        <row r="28410">
          <cell r="F28410" t="str">
            <v>高冲组-立新农场</v>
          </cell>
          <cell r="G28410" t="str">
            <v>CL22430422</v>
          </cell>
          <cell r="H28410">
            <v>0</v>
          </cell>
          <cell r="I28410">
            <v>1.561</v>
          </cell>
          <cell r="J28410">
            <v>1.561</v>
          </cell>
        </row>
        <row r="28411">
          <cell r="F28411" t="str">
            <v>祠堂组-贵知</v>
          </cell>
          <cell r="G28411" t="str">
            <v>V762430422</v>
          </cell>
          <cell r="H28411">
            <v>0</v>
          </cell>
          <cell r="I28411">
            <v>0.603</v>
          </cell>
          <cell r="J28411">
            <v>0.603</v>
          </cell>
        </row>
        <row r="28412">
          <cell r="F28412" t="str">
            <v>新塘埠村-江新村</v>
          </cell>
          <cell r="G28412" t="str">
            <v>Y292430422</v>
          </cell>
          <cell r="H28412">
            <v>4.615</v>
          </cell>
          <cell r="I28412">
            <v>7.362</v>
          </cell>
          <cell r="J28412">
            <v>2.747</v>
          </cell>
        </row>
        <row r="28413">
          <cell r="F28413" t="str">
            <v>泉梓村-车荷村</v>
          </cell>
          <cell r="G28413" t="str">
            <v>Y745430422</v>
          </cell>
          <cell r="H28413">
            <v>0</v>
          </cell>
          <cell r="I28413">
            <v>0.646</v>
          </cell>
          <cell r="J28413">
            <v>0.646</v>
          </cell>
        </row>
        <row r="28414">
          <cell r="G28414" t="str">
            <v>CC22430422</v>
          </cell>
          <cell r="H28414">
            <v>0</v>
          </cell>
          <cell r="I28414">
            <v>0.438</v>
          </cell>
          <cell r="J28414">
            <v>0.438</v>
          </cell>
        </row>
        <row r="28415">
          <cell r="F28415" t="str">
            <v>沙龙村部-霞山寺</v>
          </cell>
          <cell r="G28415" t="str">
            <v>C024430422</v>
          </cell>
          <cell r="H28415">
            <v>0.18</v>
          </cell>
          <cell r="I28415">
            <v>1.312</v>
          </cell>
          <cell r="J28415">
            <v>1.132</v>
          </cell>
        </row>
        <row r="28416">
          <cell r="F28416" t="str">
            <v>江家-牛树</v>
          </cell>
          <cell r="G28416" t="str">
            <v>V567430422</v>
          </cell>
          <cell r="H28416">
            <v>0</v>
          </cell>
          <cell r="I28416">
            <v>0.798</v>
          </cell>
          <cell r="J28416">
            <v>0.798</v>
          </cell>
        </row>
        <row r="28417">
          <cell r="F28417" t="str">
            <v>杨古组-桃家组</v>
          </cell>
          <cell r="G28417" t="str">
            <v>V568430422</v>
          </cell>
          <cell r="H28417">
            <v>0</v>
          </cell>
          <cell r="I28417">
            <v>0.242</v>
          </cell>
          <cell r="J28417">
            <v>0.242</v>
          </cell>
        </row>
        <row r="28418">
          <cell r="F28418" t="str">
            <v>吉林组-新龙</v>
          </cell>
          <cell r="G28418" t="str">
            <v>V580430422</v>
          </cell>
          <cell r="H28418">
            <v>0</v>
          </cell>
          <cell r="I28418">
            <v>0.64</v>
          </cell>
          <cell r="J28418">
            <v>0.64</v>
          </cell>
        </row>
        <row r="28419">
          <cell r="F28419" t="str">
            <v>托里坪-观音庵</v>
          </cell>
          <cell r="G28419" t="str">
            <v>C229430422</v>
          </cell>
          <cell r="H28419">
            <v>0.548</v>
          </cell>
          <cell r="I28419">
            <v>1.142</v>
          </cell>
          <cell r="J28419">
            <v>0.594</v>
          </cell>
        </row>
        <row r="28420">
          <cell r="F28420" t="str">
            <v>远望塘-油库</v>
          </cell>
          <cell r="G28420" t="str">
            <v>C209430422</v>
          </cell>
          <cell r="H28420">
            <v>1.915</v>
          </cell>
          <cell r="I28420">
            <v>2.214</v>
          </cell>
          <cell r="J28420">
            <v>0.299</v>
          </cell>
        </row>
        <row r="28421">
          <cell r="F28421" t="str">
            <v>向黄-兰花组</v>
          </cell>
          <cell r="G28421" t="str">
            <v>CC20430422</v>
          </cell>
          <cell r="H28421">
            <v>0</v>
          </cell>
          <cell r="I28421">
            <v>0.085</v>
          </cell>
          <cell r="J28421">
            <v>0.085</v>
          </cell>
        </row>
        <row r="28422">
          <cell r="G28422" t="str">
            <v>CC21430422</v>
          </cell>
          <cell r="H28422">
            <v>0</v>
          </cell>
          <cell r="I28422">
            <v>0.86</v>
          </cell>
          <cell r="J28422">
            <v>0.86</v>
          </cell>
        </row>
        <row r="28423">
          <cell r="F28423" t="str">
            <v>C209线-远望组</v>
          </cell>
          <cell r="G28423" t="str">
            <v>CZ32430422</v>
          </cell>
          <cell r="H28423">
            <v>0.209</v>
          </cell>
          <cell r="I28423">
            <v>1.113</v>
          </cell>
          <cell r="J28423">
            <v>0.904</v>
          </cell>
        </row>
        <row r="28424">
          <cell r="G28424" t="str">
            <v>V000</v>
          </cell>
          <cell r="H28424">
            <v>0</v>
          </cell>
          <cell r="I28424">
            <v>0.203</v>
          </cell>
          <cell r="J28424">
            <v>0.203</v>
          </cell>
        </row>
        <row r="28425">
          <cell r="F28425" t="str">
            <v>铁路桥-五美组</v>
          </cell>
          <cell r="G28425" t="str">
            <v>C202430422</v>
          </cell>
          <cell r="H28425">
            <v>2.485</v>
          </cell>
          <cell r="I28425">
            <v>2.653</v>
          </cell>
          <cell r="J28425">
            <v>0.168</v>
          </cell>
        </row>
        <row r="28426">
          <cell r="F28426" t="str">
            <v>唯一-唯一</v>
          </cell>
          <cell r="G28426" t="str">
            <v>C00A430422</v>
          </cell>
          <cell r="H28426">
            <v>0</v>
          </cell>
          <cell r="I28426">
            <v>1.767</v>
          </cell>
          <cell r="J28426">
            <v>1.767</v>
          </cell>
        </row>
        <row r="28427">
          <cell r="F28427" t="str">
            <v>井冲组-渔市叉路口</v>
          </cell>
          <cell r="G28427" t="str">
            <v>CV56430422</v>
          </cell>
          <cell r="H28427">
            <v>0</v>
          </cell>
          <cell r="I28427">
            <v>2.151</v>
          </cell>
          <cell r="J28427">
            <v>2.151</v>
          </cell>
        </row>
        <row r="28428">
          <cell r="F28428" t="str">
            <v>老呀组-塘家塘古组</v>
          </cell>
          <cell r="G28428" t="str">
            <v>V877430422</v>
          </cell>
          <cell r="H28428">
            <v>0</v>
          </cell>
          <cell r="I28428">
            <v>0.528</v>
          </cell>
          <cell r="J28428">
            <v>0.528</v>
          </cell>
        </row>
        <row r="28429">
          <cell r="F28429" t="str">
            <v>新塘老街-扶贫组</v>
          </cell>
          <cell r="G28429" t="str">
            <v>V878430422</v>
          </cell>
          <cell r="H28429">
            <v>0</v>
          </cell>
          <cell r="I28429">
            <v>0.911</v>
          </cell>
          <cell r="J28429">
            <v>0.911</v>
          </cell>
        </row>
        <row r="28430">
          <cell r="F28430" t="str">
            <v>保合村-龙泉村</v>
          </cell>
          <cell r="G28430" t="str">
            <v>Y298430422</v>
          </cell>
          <cell r="H28430">
            <v>0</v>
          </cell>
          <cell r="I28430">
            <v>1.113</v>
          </cell>
          <cell r="J28430">
            <v>1.113</v>
          </cell>
        </row>
        <row r="28431">
          <cell r="F28431" t="str">
            <v>交借线</v>
          </cell>
          <cell r="G28431" t="str">
            <v>C64D430422</v>
          </cell>
          <cell r="H28431">
            <v>0</v>
          </cell>
          <cell r="I28431">
            <v>0.673</v>
          </cell>
          <cell r="J28431">
            <v>0.673</v>
          </cell>
        </row>
        <row r="28432">
          <cell r="F28432" t="str">
            <v>响钟山观-西冲组</v>
          </cell>
          <cell r="G28432" t="str">
            <v>C893430422</v>
          </cell>
          <cell r="H28432">
            <v>0</v>
          </cell>
          <cell r="I28432">
            <v>1.388</v>
          </cell>
          <cell r="J28432">
            <v>1.388</v>
          </cell>
        </row>
        <row r="28433">
          <cell r="F28433" t="str">
            <v>中山组-井塘组</v>
          </cell>
          <cell r="G28433" t="str">
            <v>V697430422</v>
          </cell>
          <cell r="H28433">
            <v>0</v>
          </cell>
          <cell r="I28433">
            <v>0.713</v>
          </cell>
          <cell r="J28433">
            <v>0.713</v>
          </cell>
        </row>
        <row r="28434">
          <cell r="F28434" t="str">
            <v>过路塘-愉快组</v>
          </cell>
          <cell r="G28434" t="str">
            <v>V699430422</v>
          </cell>
          <cell r="H28434">
            <v>0</v>
          </cell>
          <cell r="I28434">
            <v>0.364</v>
          </cell>
          <cell r="J28434">
            <v>0.364</v>
          </cell>
        </row>
        <row r="28435">
          <cell r="F28435" t="str">
            <v>良良线</v>
          </cell>
          <cell r="G28435" t="str">
            <v>C294430422</v>
          </cell>
          <cell r="H28435">
            <v>1.961</v>
          </cell>
          <cell r="I28435">
            <v>3.358</v>
          </cell>
          <cell r="J28435">
            <v>1.397</v>
          </cell>
        </row>
        <row r="28436">
          <cell r="G28436" t="str">
            <v>CC17430422</v>
          </cell>
          <cell r="H28436">
            <v>0</v>
          </cell>
          <cell r="I28436">
            <v>1.092</v>
          </cell>
          <cell r="J28436">
            <v>1.092</v>
          </cell>
        </row>
        <row r="28437">
          <cell r="F28437" t="str">
            <v>大弯组-大弯组</v>
          </cell>
          <cell r="G28437" t="str">
            <v>C457430422</v>
          </cell>
          <cell r="H28437">
            <v>0</v>
          </cell>
          <cell r="I28437">
            <v>1.08</v>
          </cell>
          <cell r="J28437">
            <v>1.08</v>
          </cell>
        </row>
        <row r="28438">
          <cell r="F28438" t="str">
            <v>资富-荀更组</v>
          </cell>
          <cell r="G28438" t="str">
            <v>VX25430422</v>
          </cell>
          <cell r="H28438">
            <v>0</v>
          </cell>
          <cell r="I28438">
            <v>1.263</v>
          </cell>
          <cell r="J28438">
            <v>1.263</v>
          </cell>
        </row>
        <row r="28439">
          <cell r="G28439" t="str">
            <v>AA95430422</v>
          </cell>
          <cell r="H28439">
            <v>0</v>
          </cell>
          <cell r="I28439">
            <v>0.711</v>
          </cell>
          <cell r="J28439">
            <v>0.711</v>
          </cell>
        </row>
        <row r="28440">
          <cell r="F28440" t="str">
            <v>坪上-坪上</v>
          </cell>
          <cell r="G28440" t="str">
            <v>C348430422</v>
          </cell>
          <cell r="H28440">
            <v>0</v>
          </cell>
          <cell r="I28440">
            <v>3.221</v>
          </cell>
          <cell r="J28440">
            <v>3.221</v>
          </cell>
        </row>
        <row r="28441">
          <cell r="F28441" t="str">
            <v>欧冲-欧冲</v>
          </cell>
          <cell r="G28441" t="str">
            <v>CI41430422</v>
          </cell>
          <cell r="H28441">
            <v>0</v>
          </cell>
          <cell r="I28441">
            <v>1.932</v>
          </cell>
          <cell r="J28441">
            <v>1.932</v>
          </cell>
        </row>
        <row r="28442">
          <cell r="F28442" t="str">
            <v>谢家皂-湾公岭</v>
          </cell>
          <cell r="G28442" t="str">
            <v>C599430422</v>
          </cell>
          <cell r="H28442">
            <v>1.694</v>
          </cell>
          <cell r="I28442">
            <v>4.942</v>
          </cell>
          <cell r="J28442">
            <v>3.248</v>
          </cell>
        </row>
        <row r="28443">
          <cell r="F28443" t="str">
            <v>旦家-书黄</v>
          </cell>
          <cell r="G28443" t="str">
            <v>V290430422</v>
          </cell>
          <cell r="H28443">
            <v>0</v>
          </cell>
          <cell r="I28443">
            <v>0.604</v>
          </cell>
          <cell r="J28443">
            <v>0.604</v>
          </cell>
        </row>
        <row r="28444">
          <cell r="F28444" t="str">
            <v>五福安-大白冲</v>
          </cell>
          <cell r="G28444" t="str">
            <v>V320430422</v>
          </cell>
          <cell r="H28444">
            <v>0</v>
          </cell>
          <cell r="I28444">
            <v>0.371</v>
          </cell>
          <cell r="J28444">
            <v>0.371</v>
          </cell>
        </row>
        <row r="28445">
          <cell r="F28445" t="str">
            <v>零头塘组-金塘</v>
          </cell>
          <cell r="G28445" t="str">
            <v>V321430422</v>
          </cell>
          <cell r="H28445">
            <v>0</v>
          </cell>
          <cell r="I28445">
            <v>0.748</v>
          </cell>
          <cell r="J28445">
            <v>0.748</v>
          </cell>
        </row>
        <row r="28446">
          <cell r="F28446" t="str">
            <v>凡荣村部-竹塘</v>
          </cell>
          <cell r="G28446" t="str">
            <v>V299430422</v>
          </cell>
          <cell r="H28446">
            <v>0</v>
          </cell>
          <cell r="I28446">
            <v>0.62</v>
          </cell>
          <cell r="J28446">
            <v>0.62</v>
          </cell>
        </row>
        <row r="28447">
          <cell r="F28447" t="str">
            <v>俄塘-南组</v>
          </cell>
          <cell r="G28447" t="str">
            <v>V300430422</v>
          </cell>
          <cell r="H28447">
            <v>0</v>
          </cell>
          <cell r="I28447">
            <v>0.456</v>
          </cell>
          <cell r="J28447">
            <v>0.456</v>
          </cell>
        </row>
        <row r="28448">
          <cell r="G28448" t="str">
            <v>V000</v>
          </cell>
          <cell r="H28448">
            <v>0</v>
          </cell>
          <cell r="I28448">
            <v>0.517</v>
          </cell>
          <cell r="J28448">
            <v>0.517</v>
          </cell>
        </row>
        <row r="28449">
          <cell r="F28449" t="str">
            <v>中心湾-河阳桥</v>
          </cell>
          <cell r="G28449" t="str">
            <v>V308430422</v>
          </cell>
          <cell r="H28449">
            <v>0</v>
          </cell>
          <cell r="I28449">
            <v>0.323</v>
          </cell>
          <cell r="J28449">
            <v>0.323</v>
          </cell>
        </row>
        <row r="28450">
          <cell r="F28450" t="str">
            <v>友爱村-河阳村</v>
          </cell>
          <cell r="G28450" t="str">
            <v>Y725430422</v>
          </cell>
          <cell r="H28450">
            <v>1.801</v>
          </cell>
          <cell r="I28450">
            <v>3.537</v>
          </cell>
          <cell r="J28450">
            <v>1.736</v>
          </cell>
        </row>
        <row r="28451">
          <cell r="F28451" t="str">
            <v>谢冲-坳大弯</v>
          </cell>
          <cell r="G28451" t="str">
            <v>V295430422</v>
          </cell>
          <cell r="H28451">
            <v>0</v>
          </cell>
          <cell r="I28451">
            <v>0.881</v>
          </cell>
          <cell r="J28451">
            <v>0.881</v>
          </cell>
        </row>
        <row r="28452">
          <cell r="F28452" t="str">
            <v>村卫生院-双问</v>
          </cell>
          <cell r="G28452" t="str">
            <v>V263430422</v>
          </cell>
          <cell r="H28452">
            <v>0</v>
          </cell>
          <cell r="I28452">
            <v>0.555</v>
          </cell>
          <cell r="J28452">
            <v>0.555</v>
          </cell>
        </row>
        <row r="28453">
          <cell r="F28453" t="str">
            <v>苦旅堰-苦旅堰</v>
          </cell>
          <cell r="G28453" t="str">
            <v>C548430422</v>
          </cell>
          <cell r="H28453">
            <v>0</v>
          </cell>
          <cell r="I28453">
            <v>2.923</v>
          </cell>
          <cell r="J28453">
            <v>2.923</v>
          </cell>
        </row>
        <row r="28454">
          <cell r="F28454" t="str">
            <v>降木-马山组</v>
          </cell>
          <cell r="G28454" t="str">
            <v>V322430422</v>
          </cell>
          <cell r="H28454">
            <v>0</v>
          </cell>
          <cell r="I28454">
            <v>0.937</v>
          </cell>
          <cell r="J28454">
            <v>0.937</v>
          </cell>
        </row>
        <row r="28455">
          <cell r="F28455" t="str">
            <v>红颜-叶衔</v>
          </cell>
          <cell r="G28455" t="str">
            <v>V323430422</v>
          </cell>
          <cell r="H28455">
            <v>0</v>
          </cell>
          <cell r="I28455">
            <v>0.249</v>
          </cell>
          <cell r="J28455">
            <v>0.249</v>
          </cell>
        </row>
        <row r="28456">
          <cell r="G28456" t="str">
            <v>AA98430422</v>
          </cell>
          <cell r="H28456">
            <v>0</v>
          </cell>
          <cell r="I28456">
            <v>0.998</v>
          </cell>
          <cell r="J28456">
            <v>0.998</v>
          </cell>
        </row>
        <row r="28457">
          <cell r="F28457" t="str">
            <v>三三线</v>
          </cell>
          <cell r="G28457" t="str">
            <v>CD30430422</v>
          </cell>
          <cell r="H28457">
            <v>0</v>
          </cell>
          <cell r="I28457">
            <v>1.59</v>
          </cell>
          <cell r="J28457">
            <v>1.59</v>
          </cell>
        </row>
        <row r="28458">
          <cell r="G28458" t="str">
            <v>V000</v>
          </cell>
          <cell r="H28458">
            <v>0</v>
          </cell>
          <cell r="I28458">
            <v>0.169</v>
          </cell>
          <cell r="J28458">
            <v>0.169</v>
          </cell>
        </row>
        <row r="28459">
          <cell r="F28459" t="str">
            <v>卤两线</v>
          </cell>
          <cell r="G28459" t="str">
            <v>CD29430422</v>
          </cell>
          <cell r="H28459">
            <v>0</v>
          </cell>
          <cell r="I28459">
            <v>2.483</v>
          </cell>
          <cell r="J28459">
            <v>2.483</v>
          </cell>
        </row>
        <row r="28460">
          <cell r="F28460" t="str">
            <v>朱木路口-红家冲</v>
          </cell>
          <cell r="G28460" t="str">
            <v>V303430422</v>
          </cell>
          <cell r="H28460">
            <v>0</v>
          </cell>
          <cell r="I28460">
            <v>1.122</v>
          </cell>
          <cell r="J28460">
            <v>1.122</v>
          </cell>
        </row>
        <row r="28461">
          <cell r="F28461" t="str">
            <v>管市路口-江家</v>
          </cell>
          <cell r="G28461" t="str">
            <v>V305430422</v>
          </cell>
          <cell r="H28461">
            <v>0</v>
          </cell>
          <cell r="I28461">
            <v>0.346</v>
          </cell>
          <cell r="J28461">
            <v>0.346</v>
          </cell>
        </row>
        <row r="28462">
          <cell r="G28462" t="str">
            <v>AA97430422</v>
          </cell>
          <cell r="H28462">
            <v>0</v>
          </cell>
          <cell r="I28462">
            <v>0.425</v>
          </cell>
          <cell r="J28462">
            <v>0.425</v>
          </cell>
        </row>
        <row r="28463">
          <cell r="F28463" t="str">
            <v>六公里-龙呀村</v>
          </cell>
          <cell r="G28463" t="str">
            <v>V292430422</v>
          </cell>
          <cell r="H28463">
            <v>0</v>
          </cell>
          <cell r="I28463">
            <v>1.424</v>
          </cell>
          <cell r="J28463">
            <v>1.424</v>
          </cell>
        </row>
        <row r="28464">
          <cell r="F28464" t="str">
            <v>王秀-王秀</v>
          </cell>
          <cell r="G28464" t="str">
            <v>C121430423</v>
          </cell>
          <cell r="H28464">
            <v>0</v>
          </cell>
          <cell r="I28464">
            <v>0.169</v>
          </cell>
          <cell r="J28464">
            <v>0.169</v>
          </cell>
        </row>
        <row r="28465">
          <cell r="F28465" t="str">
            <v>月映组－杨桥组</v>
          </cell>
          <cell r="G28465" t="str">
            <v>CC17430423</v>
          </cell>
          <cell r="H28465">
            <v>0</v>
          </cell>
          <cell r="I28465">
            <v>0.17</v>
          </cell>
          <cell r="J28465">
            <v>0.17</v>
          </cell>
        </row>
        <row r="28466">
          <cell r="G28466" t="str">
            <v>V000</v>
          </cell>
          <cell r="H28466">
            <v>0</v>
          </cell>
          <cell r="I28466">
            <v>0.123</v>
          </cell>
          <cell r="J28466">
            <v>0.123</v>
          </cell>
        </row>
        <row r="28467">
          <cell r="F28467" t="str">
            <v>秋家一国湘桥</v>
          </cell>
          <cell r="G28467" t="str">
            <v>C51A430423</v>
          </cell>
          <cell r="H28467">
            <v>0</v>
          </cell>
          <cell r="I28467">
            <v>0.278</v>
          </cell>
          <cell r="J28467">
            <v>0.278</v>
          </cell>
        </row>
        <row r="28468">
          <cell r="F28468" t="str">
            <v>建美桥－光明组</v>
          </cell>
          <cell r="G28468" t="str">
            <v>CB30430423</v>
          </cell>
          <cell r="H28468">
            <v>0</v>
          </cell>
          <cell r="I28468">
            <v>0.272</v>
          </cell>
          <cell r="J28468">
            <v>0.272</v>
          </cell>
        </row>
        <row r="28469">
          <cell r="G28469" t="str">
            <v>V000</v>
          </cell>
          <cell r="H28469">
            <v>0</v>
          </cell>
          <cell r="I28469">
            <v>0.213</v>
          </cell>
          <cell r="J28469">
            <v>0.213</v>
          </cell>
        </row>
        <row r="28470">
          <cell r="F28470" t="str">
            <v>红茶亭一朗关桥</v>
          </cell>
          <cell r="G28470" t="str">
            <v>C041430423</v>
          </cell>
          <cell r="H28470">
            <v>0.358</v>
          </cell>
          <cell r="I28470">
            <v>0.667</v>
          </cell>
          <cell r="J28470">
            <v>0.309</v>
          </cell>
        </row>
        <row r="28471">
          <cell r="F28471" t="str">
            <v>子务江村沙龙组－长青荆洲张家</v>
          </cell>
          <cell r="G28471" t="str">
            <v>C3R7430423</v>
          </cell>
          <cell r="H28471">
            <v>0</v>
          </cell>
          <cell r="I28471">
            <v>0.921</v>
          </cell>
          <cell r="J28471">
            <v>0.921</v>
          </cell>
        </row>
        <row r="28472">
          <cell r="F28472" t="str">
            <v>井湾组一石旺台</v>
          </cell>
          <cell r="G28472" t="str">
            <v>C78A430423</v>
          </cell>
          <cell r="H28472">
            <v>0</v>
          </cell>
          <cell r="I28472">
            <v>1.065</v>
          </cell>
          <cell r="J28472">
            <v>1.065</v>
          </cell>
        </row>
        <row r="28473">
          <cell r="F28473" t="str">
            <v>诗家湾-诗家湾</v>
          </cell>
          <cell r="G28473" t="str">
            <v>C118430423</v>
          </cell>
          <cell r="H28473">
            <v>0.375</v>
          </cell>
          <cell r="I28473">
            <v>0.864</v>
          </cell>
          <cell r="J28473">
            <v>0.489</v>
          </cell>
        </row>
        <row r="28474">
          <cell r="F28474" t="str">
            <v>梅木水库-梅木水库</v>
          </cell>
          <cell r="G28474" t="str">
            <v>C347430423</v>
          </cell>
          <cell r="H28474">
            <v>0</v>
          </cell>
          <cell r="I28474">
            <v>0.329</v>
          </cell>
          <cell r="J28474">
            <v>0.329</v>
          </cell>
        </row>
        <row r="28475">
          <cell r="F28475" t="str">
            <v>杉山屋场－树枫村树枫组</v>
          </cell>
          <cell r="G28475" t="str">
            <v>C2R8430423</v>
          </cell>
          <cell r="H28475">
            <v>0</v>
          </cell>
          <cell r="I28475">
            <v>0.943</v>
          </cell>
          <cell r="J28475">
            <v>0.943</v>
          </cell>
        </row>
        <row r="28476">
          <cell r="F28476" t="str">
            <v>打米厂一同兴村立新组赵家瓦</v>
          </cell>
          <cell r="G28476" t="str">
            <v>C275430423</v>
          </cell>
          <cell r="H28476">
            <v>0</v>
          </cell>
          <cell r="I28476">
            <v>2.466</v>
          </cell>
          <cell r="J28476">
            <v>2.466</v>
          </cell>
        </row>
        <row r="28477">
          <cell r="G28477" t="str">
            <v>AA06430423</v>
          </cell>
          <cell r="H28477">
            <v>0</v>
          </cell>
          <cell r="I28477">
            <v>0.402</v>
          </cell>
          <cell r="J28477">
            <v>0.402</v>
          </cell>
        </row>
        <row r="28478">
          <cell r="F28478" t="str">
            <v>堆子组-曾故组</v>
          </cell>
          <cell r="G28478" t="str">
            <v>CB13430423</v>
          </cell>
          <cell r="H28478">
            <v>0</v>
          </cell>
          <cell r="I28478">
            <v>0.481</v>
          </cell>
          <cell r="J28478">
            <v>0.481</v>
          </cell>
        </row>
        <row r="28479">
          <cell r="F28479" t="str">
            <v>万丰村麻石塘-万丰村麻石塘</v>
          </cell>
          <cell r="G28479" t="str">
            <v>C364430423</v>
          </cell>
          <cell r="H28479">
            <v>0</v>
          </cell>
          <cell r="I28479">
            <v>0.155</v>
          </cell>
          <cell r="J28479">
            <v>0.155</v>
          </cell>
        </row>
        <row r="28480">
          <cell r="F28480" t="str">
            <v>麻石塘一狗屎坪</v>
          </cell>
          <cell r="G28480" t="str">
            <v>C854430423</v>
          </cell>
          <cell r="H28480">
            <v>0</v>
          </cell>
          <cell r="I28480">
            <v>0.674</v>
          </cell>
          <cell r="J28480">
            <v>0.674</v>
          </cell>
        </row>
        <row r="28481">
          <cell r="F28481" t="str">
            <v>驼子山-邵家组</v>
          </cell>
          <cell r="G28481" t="str">
            <v>CC44430423</v>
          </cell>
          <cell r="H28481">
            <v>0</v>
          </cell>
          <cell r="I28481">
            <v>0.464</v>
          </cell>
          <cell r="J28481">
            <v>0.464</v>
          </cell>
        </row>
        <row r="28482">
          <cell r="F28482" t="str">
            <v>秋家组-永固组</v>
          </cell>
          <cell r="G28482" t="str">
            <v>CC45430423</v>
          </cell>
          <cell r="H28482">
            <v>0</v>
          </cell>
          <cell r="I28482">
            <v>0.506</v>
          </cell>
          <cell r="J28482">
            <v>0.506</v>
          </cell>
        </row>
        <row r="28483">
          <cell r="F28483" t="str">
            <v>鲁山一瓦子河向前队</v>
          </cell>
          <cell r="G28483" t="str">
            <v>C305430423</v>
          </cell>
          <cell r="H28483">
            <v>1.033</v>
          </cell>
          <cell r="I28483">
            <v>1.613</v>
          </cell>
          <cell r="J28483">
            <v>0.58</v>
          </cell>
        </row>
        <row r="28484">
          <cell r="F28484" t="str">
            <v>龙谊组-黄龙组</v>
          </cell>
          <cell r="G28484" t="str">
            <v>CB15430423</v>
          </cell>
          <cell r="H28484">
            <v>0</v>
          </cell>
          <cell r="I28484">
            <v>0.515</v>
          </cell>
          <cell r="J28484">
            <v>0.515</v>
          </cell>
        </row>
        <row r="28485">
          <cell r="F28485" t="str">
            <v>洲公塘桥－黄龙坝</v>
          </cell>
          <cell r="G28485" t="str">
            <v>CB90430423</v>
          </cell>
          <cell r="H28485">
            <v>0</v>
          </cell>
          <cell r="I28485">
            <v>0.841</v>
          </cell>
          <cell r="J28485">
            <v>0.841</v>
          </cell>
        </row>
        <row r="28486">
          <cell r="F28486" t="str">
            <v>弯里组-深塘</v>
          </cell>
          <cell r="G28486" t="str">
            <v>VB18430423</v>
          </cell>
          <cell r="H28486">
            <v>0</v>
          </cell>
          <cell r="I28486">
            <v>0.463</v>
          </cell>
          <cell r="J28486">
            <v>0.463</v>
          </cell>
        </row>
        <row r="28487">
          <cell r="F28487" t="str">
            <v>茅屋子一紫楼村敬老院</v>
          </cell>
          <cell r="G28487" t="str">
            <v>C310430423</v>
          </cell>
          <cell r="H28487">
            <v>1.488</v>
          </cell>
          <cell r="I28487">
            <v>2.34</v>
          </cell>
          <cell r="J28487">
            <v>0.852</v>
          </cell>
        </row>
        <row r="28488">
          <cell r="F28488" t="str">
            <v>秋家一国湘桥</v>
          </cell>
          <cell r="G28488" t="str">
            <v>C51A430423</v>
          </cell>
          <cell r="H28488">
            <v>0</v>
          </cell>
          <cell r="I28488">
            <v>0.082</v>
          </cell>
          <cell r="J28488">
            <v>0.082</v>
          </cell>
        </row>
        <row r="28489">
          <cell r="F28489" t="str">
            <v>旷家－曹家</v>
          </cell>
          <cell r="G28489" t="str">
            <v>CB83430423</v>
          </cell>
          <cell r="H28489">
            <v>0</v>
          </cell>
          <cell r="I28489">
            <v>0.435</v>
          </cell>
          <cell r="J28489">
            <v>0.435</v>
          </cell>
        </row>
        <row r="28490">
          <cell r="G28490" t="str">
            <v>AA04430423</v>
          </cell>
          <cell r="H28490">
            <v>0</v>
          </cell>
          <cell r="I28490">
            <v>0.246</v>
          </cell>
          <cell r="J28490">
            <v>0.246</v>
          </cell>
        </row>
        <row r="28491">
          <cell r="F28491" t="str">
            <v>盘基托一晓岚村刘家屋场</v>
          </cell>
          <cell r="G28491" t="str">
            <v>C88A430423</v>
          </cell>
          <cell r="H28491">
            <v>0</v>
          </cell>
          <cell r="I28491">
            <v>0.525</v>
          </cell>
          <cell r="J28491">
            <v>0.525</v>
          </cell>
        </row>
        <row r="28492">
          <cell r="F28492" t="str">
            <v>枫树组-枫树组</v>
          </cell>
          <cell r="G28492" t="str">
            <v>CC53430423</v>
          </cell>
          <cell r="H28492">
            <v>0</v>
          </cell>
          <cell r="I28492">
            <v>0.442</v>
          </cell>
          <cell r="J28492">
            <v>0.442</v>
          </cell>
        </row>
        <row r="28493">
          <cell r="F28493" t="str">
            <v>祁水塘-张公渡桥</v>
          </cell>
          <cell r="G28493" t="str">
            <v>VC54430423</v>
          </cell>
          <cell r="H28493">
            <v>0</v>
          </cell>
          <cell r="I28493">
            <v>0.534</v>
          </cell>
          <cell r="J28493">
            <v>0.534</v>
          </cell>
        </row>
        <row r="28494">
          <cell r="F28494" t="str">
            <v>杉山屋场－树枫村树枫组</v>
          </cell>
          <cell r="G28494" t="str">
            <v>C2R8430423</v>
          </cell>
          <cell r="H28494">
            <v>0</v>
          </cell>
          <cell r="I28494">
            <v>0.62</v>
          </cell>
          <cell r="J28494">
            <v>0.62</v>
          </cell>
        </row>
        <row r="28495">
          <cell r="F28495" t="str">
            <v>涂家－中家组</v>
          </cell>
          <cell r="G28495" t="str">
            <v>CB63430423</v>
          </cell>
          <cell r="H28495">
            <v>0</v>
          </cell>
          <cell r="I28495">
            <v>1.063</v>
          </cell>
          <cell r="J28495">
            <v>1.063</v>
          </cell>
        </row>
        <row r="28496">
          <cell r="F28496" t="str">
            <v>芧山组－黄泥塘</v>
          </cell>
          <cell r="G28496" t="str">
            <v>C01D430423</v>
          </cell>
          <cell r="H28496">
            <v>0</v>
          </cell>
          <cell r="I28496">
            <v>0.386</v>
          </cell>
          <cell r="J28496">
            <v>0.386</v>
          </cell>
        </row>
        <row r="28497">
          <cell r="F28497" t="str">
            <v>荷叶塘一雷家老屋</v>
          </cell>
          <cell r="G28497" t="str">
            <v>C87A430423</v>
          </cell>
          <cell r="H28497">
            <v>0</v>
          </cell>
          <cell r="I28497">
            <v>0.422</v>
          </cell>
          <cell r="J28497">
            <v>0.422</v>
          </cell>
        </row>
        <row r="28498">
          <cell r="F28498" t="str">
            <v>瑶塘－新屋组</v>
          </cell>
          <cell r="G28498" t="str">
            <v>CB35430423</v>
          </cell>
          <cell r="H28498">
            <v>0</v>
          </cell>
          <cell r="I28498">
            <v>0.107</v>
          </cell>
          <cell r="J28498">
            <v>0.107</v>
          </cell>
        </row>
        <row r="28499">
          <cell r="F28499" t="str">
            <v>堆子山一白果镇联星村铜桥组</v>
          </cell>
          <cell r="G28499" t="str">
            <v>C93A430423</v>
          </cell>
          <cell r="H28499">
            <v>0</v>
          </cell>
          <cell r="I28499">
            <v>0.362</v>
          </cell>
          <cell r="J28499">
            <v>0.362</v>
          </cell>
        </row>
        <row r="28500">
          <cell r="F28500" t="str">
            <v>九尾松一曾公塘</v>
          </cell>
          <cell r="G28500" t="str">
            <v>C94A430423</v>
          </cell>
          <cell r="H28500">
            <v>0</v>
          </cell>
          <cell r="I28500">
            <v>0.311</v>
          </cell>
          <cell r="J28500">
            <v>0.311</v>
          </cell>
        </row>
        <row r="28501">
          <cell r="F28501" t="str">
            <v>秧柳塘一谭树屋</v>
          </cell>
          <cell r="G28501" t="str">
            <v>C10A430423</v>
          </cell>
          <cell r="H28501">
            <v>0</v>
          </cell>
          <cell r="I28501">
            <v>0.243</v>
          </cell>
          <cell r="J28501">
            <v>0.243</v>
          </cell>
        </row>
        <row r="28502">
          <cell r="F28502" t="str">
            <v>石湾－杨眉洲</v>
          </cell>
          <cell r="G28502" t="str">
            <v>CB89430423</v>
          </cell>
          <cell r="H28502">
            <v>0</v>
          </cell>
          <cell r="I28502">
            <v>0.942</v>
          </cell>
          <cell r="J28502">
            <v>0.942</v>
          </cell>
        </row>
        <row r="28503">
          <cell r="F28503" t="str">
            <v>湘铺村-紫楼村</v>
          </cell>
          <cell r="G28503" t="str">
            <v>Y259430423</v>
          </cell>
          <cell r="H28503">
            <v>0</v>
          </cell>
          <cell r="I28503">
            <v>0.387</v>
          </cell>
          <cell r="J28503">
            <v>0.387</v>
          </cell>
        </row>
        <row r="28504">
          <cell r="F28504" t="str">
            <v>金门村-富台村</v>
          </cell>
          <cell r="G28504" t="str">
            <v>Y248430423</v>
          </cell>
          <cell r="H28504">
            <v>6.246</v>
          </cell>
          <cell r="I28504">
            <v>6.716</v>
          </cell>
          <cell r="J28504">
            <v>0.47</v>
          </cell>
        </row>
        <row r="28505">
          <cell r="F28505" t="str">
            <v>黄家大屋-袁家台上</v>
          </cell>
          <cell r="G28505" t="str">
            <v>CD95430423</v>
          </cell>
          <cell r="H28505">
            <v>0</v>
          </cell>
          <cell r="I28505">
            <v>0.592</v>
          </cell>
          <cell r="J28505">
            <v>0.592</v>
          </cell>
        </row>
        <row r="28506">
          <cell r="F28506" t="str">
            <v>三角园-湘江河边</v>
          </cell>
          <cell r="G28506" t="str">
            <v>CD80430423</v>
          </cell>
          <cell r="H28506">
            <v>0</v>
          </cell>
          <cell r="I28506">
            <v>1.599</v>
          </cell>
          <cell r="J28506">
            <v>1.599</v>
          </cell>
        </row>
        <row r="28507">
          <cell r="F28507" t="str">
            <v>黄家大屋-袁家台上</v>
          </cell>
          <cell r="G28507" t="str">
            <v>CD95430423</v>
          </cell>
          <cell r="H28507">
            <v>0</v>
          </cell>
          <cell r="I28507">
            <v>0.434</v>
          </cell>
          <cell r="J28507">
            <v>0.434</v>
          </cell>
        </row>
        <row r="28508">
          <cell r="F28508" t="str">
            <v>石门岭-林场</v>
          </cell>
          <cell r="G28508" t="str">
            <v>CD20430423</v>
          </cell>
          <cell r="H28508">
            <v>0</v>
          </cell>
          <cell r="I28508">
            <v>0.127</v>
          </cell>
          <cell r="J28508">
            <v>0.127</v>
          </cell>
        </row>
        <row r="28509">
          <cell r="F28509" t="str">
            <v>八组-八组</v>
          </cell>
          <cell r="G28509" t="str">
            <v>C157430423</v>
          </cell>
          <cell r="H28509">
            <v>2.071</v>
          </cell>
          <cell r="I28509">
            <v>2.7</v>
          </cell>
          <cell r="J28509">
            <v>0.629</v>
          </cell>
        </row>
        <row r="28510">
          <cell r="F28510" t="str">
            <v>八组-宾家屋</v>
          </cell>
          <cell r="G28510" t="str">
            <v>C164430423</v>
          </cell>
          <cell r="H28510">
            <v>0</v>
          </cell>
          <cell r="I28510">
            <v>1.093</v>
          </cell>
          <cell r="J28510">
            <v>1.093</v>
          </cell>
        </row>
        <row r="28511">
          <cell r="F28511" t="str">
            <v>荷家凹-横塘冲</v>
          </cell>
          <cell r="G28511" t="str">
            <v>C5D1430423</v>
          </cell>
          <cell r="H28511">
            <v>0</v>
          </cell>
          <cell r="I28511">
            <v>1.369</v>
          </cell>
          <cell r="J28511">
            <v>1.369</v>
          </cell>
        </row>
        <row r="28512">
          <cell r="F28512" t="str">
            <v>火竹冲坳上-卫生院</v>
          </cell>
          <cell r="G28512" t="str">
            <v>C5D4430423</v>
          </cell>
          <cell r="H28512">
            <v>0</v>
          </cell>
          <cell r="I28512">
            <v>1.249</v>
          </cell>
          <cell r="J28512">
            <v>1.249</v>
          </cell>
        </row>
        <row r="28513">
          <cell r="F28513" t="str">
            <v>石子十一组~十组</v>
          </cell>
          <cell r="G28513" t="str">
            <v>C864430423</v>
          </cell>
          <cell r="H28513">
            <v>0</v>
          </cell>
          <cell r="I28513">
            <v>2.096</v>
          </cell>
          <cell r="J28513">
            <v>2.096</v>
          </cell>
        </row>
        <row r="28514">
          <cell r="F28514" t="str">
            <v>敬老院-庵子冲凹</v>
          </cell>
          <cell r="G28514" t="str">
            <v>CD92430423</v>
          </cell>
          <cell r="H28514">
            <v>0</v>
          </cell>
          <cell r="I28514">
            <v>1.702</v>
          </cell>
          <cell r="J28514">
            <v>1.702</v>
          </cell>
        </row>
        <row r="28515">
          <cell r="F28515" t="str">
            <v>五和坝-柴家冲</v>
          </cell>
          <cell r="G28515" t="str">
            <v>CD28430243</v>
          </cell>
          <cell r="H28515">
            <v>0</v>
          </cell>
          <cell r="I28515">
            <v>2.196</v>
          </cell>
          <cell r="J28515">
            <v>2.196</v>
          </cell>
        </row>
        <row r="28516">
          <cell r="F28516" t="str">
            <v>塘煤冲-郭家湾</v>
          </cell>
          <cell r="G28516" t="str">
            <v>CD30430423</v>
          </cell>
          <cell r="H28516">
            <v>0</v>
          </cell>
          <cell r="I28516">
            <v>0.883</v>
          </cell>
          <cell r="J28516">
            <v>0.883</v>
          </cell>
        </row>
        <row r="28517">
          <cell r="F28517" t="str">
            <v>燕子桥-新桥</v>
          </cell>
          <cell r="G28517" t="str">
            <v>CD35430423</v>
          </cell>
          <cell r="H28517">
            <v>0</v>
          </cell>
          <cell r="I28517">
            <v>0.562</v>
          </cell>
          <cell r="J28517">
            <v>0.562</v>
          </cell>
        </row>
        <row r="28518">
          <cell r="F28518" t="str">
            <v>七家凹-霞流枝凹</v>
          </cell>
          <cell r="G28518" t="str">
            <v>CD73430423</v>
          </cell>
          <cell r="H28518">
            <v>0</v>
          </cell>
          <cell r="I28518">
            <v>1.604</v>
          </cell>
          <cell r="J28518">
            <v>1.604</v>
          </cell>
        </row>
        <row r="28519">
          <cell r="F28519" t="str">
            <v>熬洲-霞流冲五组</v>
          </cell>
          <cell r="G28519" t="str">
            <v>CD74430423</v>
          </cell>
          <cell r="H28519">
            <v>0</v>
          </cell>
          <cell r="I28519">
            <v>1.223</v>
          </cell>
          <cell r="J28519">
            <v>1.223</v>
          </cell>
        </row>
        <row r="28520">
          <cell r="F28520" t="str">
            <v>石桥-九组</v>
          </cell>
          <cell r="G28520" t="str">
            <v>CD79430423</v>
          </cell>
          <cell r="H28520">
            <v>0</v>
          </cell>
          <cell r="I28520">
            <v>0.941</v>
          </cell>
          <cell r="J28520">
            <v>0.941</v>
          </cell>
        </row>
        <row r="28521">
          <cell r="F28521" t="str">
            <v>八组-七组</v>
          </cell>
          <cell r="G28521" t="str">
            <v>VD75430423</v>
          </cell>
          <cell r="H28521">
            <v>0</v>
          </cell>
          <cell r="I28521">
            <v>0.798</v>
          </cell>
          <cell r="J28521">
            <v>0.798</v>
          </cell>
        </row>
        <row r="28522">
          <cell r="F28522" t="str">
            <v>易家湾-四组</v>
          </cell>
          <cell r="G28522" t="str">
            <v>C4D8430423</v>
          </cell>
          <cell r="H28522">
            <v>0</v>
          </cell>
          <cell r="I28522">
            <v>0.555</v>
          </cell>
          <cell r="J28522">
            <v>0.555</v>
          </cell>
        </row>
        <row r="28523">
          <cell r="F28523" t="str">
            <v>罗边坝-易家屋</v>
          </cell>
          <cell r="G28523" t="str">
            <v>C4D9430423</v>
          </cell>
          <cell r="H28523">
            <v>0</v>
          </cell>
          <cell r="I28523">
            <v>0.776</v>
          </cell>
          <cell r="J28523">
            <v>0.776</v>
          </cell>
        </row>
        <row r="28524">
          <cell r="F28524" t="str">
            <v>老女桥-柘塘</v>
          </cell>
          <cell r="G28524" t="str">
            <v>CD94430423</v>
          </cell>
          <cell r="H28524">
            <v>0</v>
          </cell>
          <cell r="I28524">
            <v>0.933</v>
          </cell>
          <cell r="J28524">
            <v>0.933</v>
          </cell>
        </row>
        <row r="28525">
          <cell r="F28525" t="str">
            <v>坪塘村-杨家园村</v>
          </cell>
          <cell r="G28525" t="str">
            <v>Y800430423</v>
          </cell>
          <cell r="H28525">
            <v>0.973</v>
          </cell>
          <cell r="I28525">
            <v>1.122</v>
          </cell>
          <cell r="J28525">
            <v>0.149</v>
          </cell>
        </row>
        <row r="28526">
          <cell r="F28526" t="str">
            <v>檀树塘-二冲子</v>
          </cell>
          <cell r="G28526" t="str">
            <v>CD82430423</v>
          </cell>
          <cell r="H28526">
            <v>0</v>
          </cell>
          <cell r="I28526">
            <v>0.529</v>
          </cell>
          <cell r="J28526">
            <v>0.529</v>
          </cell>
        </row>
        <row r="28527">
          <cell r="F28527" t="str">
            <v>十一组-十组</v>
          </cell>
          <cell r="G28527" t="str">
            <v>CD85430423</v>
          </cell>
          <cell r="H28527">
            <v>0</v>
          </cell>
          <cell r="I28527">
            <v>0.57</v>
          </cell>
          <cell r="J28527">
            <v>0.57</v>
          </cell>
        </row>
        <row r="28528">
          <cell r="F28528" t="str">
            <v>七组-八组</v>
          </cell>
          <cell r="G28528" t="str">
            <v>VD83430423</v>
          </cell>
          <cell r="H28528">
            <v>0</v>
          </cell>
          <cell r="I28528">
            <v>0.538</v>
          </cell>
          <cell r="J28528">
            <v>0.538</v>
          </cell>
        </row>
        <row r="28529">
          <cell r="F28529" t="str">
            <v>方家组-妙溪村</v>
          </cell>
          <cell r="G28529" t="str">
            <v>Y293430423</v>
          </cell>
          <cell r="H28529">
            <v>8.983</v>
          </cell>
          <cell r="I28529">
            <v>10.149</v>
          </cell>
          <cell r="J28529">
            <v>1.166</v>
          </cell>
        </row>
        <row r="28530">
          <cell r="F28530" t="str">
            <v>王家一烧田</v>
          </cell>
          <cell r="G28530" t="str">
            <v>C11B430423</v>
          </cell>
          <cell r="H28530">
            <v>0</v>
          </cell>
          <cell r="I28530">
            <v>0.346</v>
          </cell>
          <cell r="J28530">
            <v>0.346</v>
          </cell>
        </row>
        <row r="28531">
          <cell r="F28531" t="str">
            <v>新田学校-太平组</v>
          </cell>
          <cell r="G28531" t="str">
            <v>CJJ4430423</v>
          </cell>
          <cell r="H28531">
            <v>0</v>
          </cell>
          <cell r="I28531">
            <v>4.653</v>
          </cell>
          <cell r="J28531">
            <v>4.653</v>
          </cell>
        </row>
        <row r="28532">
          <cell r="F28532" t="str">
            <v>百塘湾-新塘岭</v>
          </cell>
          <cell r="G28532" t="str">
            <v>C260430423</v>
          </cell>
          <cell r="H28532">
            <v>0.999</v>
          </cell>
          <cell r="I28532">
            <v>2.157</v>
          </cell>
          <cell r="J28532">
            <v>1.158</v>
          </cell>
        </row>
        <row r="28533">
          <cell r="F28533" t="str">
            <v>台上－毛湾组</v>
          </cell>
          <cell r="G28533" t="str">
            <v>CM02430423</v>
          </cell>
          <cell r="H28533">
            <v>0</v>
          </cell>
          <cell r="I28533">
            <v>0.918</v>
          </cell>
          <cell r="J28533">
            <v>0.918</v>
          </cell>
        </row>
        <row r="28534">
          <cell r="F28534" t="str">
            <v>百塘湾-新塘岭</v>
          </cell>
          <cell r="G28534" t="str">
            <v>C260430423</v>
          </cell>
          <cell r="H28534">
            <v>0</v>
          </cell>
          <cell r="I28534">
            <v>0.999</v>
          </cell>
          <cell r="J28534">
            <v>0.999</v>
          </cell>
        </row>
        <row r="28535">
          <cell r="F28535" t="str">
            <v>郑关一同富</v>
          </cell>
          <cell r="G28535" t="str">
            <v>C583430423</v>
          </cell>
          <cell r="H28535">
            <v>0</v>
          </cell>
          <cell r="I28535">
            <v>0.504</v>
          </cell>
          <cell r="J28535">
            <v>0.504</v>
          </cell>
        </row>
        <row r="28536">
          <cell r="F28536" t="str">
            <v>马迹卫生院－文仁组</v>
          </cell>
          <cell r="G28536" t="str">
            <v>CM40430423</v>
          </cell>
          <cell r="H28536">
            <v>0</v>
          </cell>
          <cell r="I28536">
            <v>1.354</v>
          </cell>
          <cell r="J28536">
            <v>1.354</v>
          </cell>
        </row>
        <row r="28537">
          <cell r="F28537" t="str">
            <v>新塘一董家</v>
          </cell>
          <cell r="G28537" t="str">
            <v>C68B430423</v>
          </cell>
          <cell r="H28537">
            <v>0</v>
          </cell>
          <cell r="I28537">
            <v>0.64</v>
          </cell>
          <cell r="J28537">
            <v>0.64</v>
          </cell>
        </row>
        <row r="28538">
          <cell r="F28538" t="str">
            <v>旷关-竹板塘</v>
          </cell>
          <cell r="G28538" t="str">
            <v>C2D3430423</v>
          </cell>
          <cell r="H28538">
            <v>0</v>
          </cell>
          <cell r="I28538">
            <v>1.945</v>
          </cell>
          <cell r="J28538">
            <v>1.945</v>
          </cell>
        </row>
        <row r="28539">
          <cell r="F28539" t="str">
            <v>敬老院-宋家屋场</v>
          </cell>
          <cell r="G28539" t="str">
            <v>CF36430423</v>
          </cell>
          <cell r="H28539">
            <v>0</v>
          </cell>
          <cell r="I28539">
            <v>0.941</v>
          </cell>
          <cell r="J28539">
            <v>0.941</v>
          </cell>
        </row>
        <row r="28540">
          <cell r="F28540" t="str">
            <v>致富桥-七组</v>
          </cell>
          <cell r="G28540" t="str">
            <v>CF37430423</v>
          </cell>
          <cell r="H28540">
            <v>0</v>
          </cell>
          <cell r="I28540">
            <v>0.455</v>
          </cell>
          <cell r="J28540">
            <v>0.455</v>
          </cell>
        </row>
        <row r="28541">
          <cell r="F28541" t="str">
            <v>楼屋村十二组-楼屋村八组</v>
          </cell>
          <cell r="G28541" t="str">
            <v>C067430423</v>
          </cell>
          <cell r="H28541">
            <v>1.416</v>
          </cell>
          <cell r="I28541">
            <v>2.129</v>
          </cell>
          <cell r="J28541">
            <v>0.713</v>
          </cell>
        </row>
        <row r="28542">
          <cell r="F28542" t="str">
            <v>牛家湾-省道口</v>
          </cell>
          <cell r="G28542" t="str">
            <v>CF21430423</v>
          </cell>
          <cell r="H28542">
            <v>0</v>
          </cell>
          <cell r="I28542">
            <v>0.828</v>
          </cell>
          <cell r="J28542">
            <v>0.828</v>
          </cell>
        </row>
        <row r="28543">
          <cell r="G28543" t="str">
            <v>AA22430423</v>
          </cell>
          <cell r="H28543">
            <v>0</v>
          </cell>
          <cell r="I28543">
            <v>0.252</v>
          </cell>
          <cell r="J28543">
            <v>0.252</v>
          </cell>
        </row>
        <row r="28544">
          <cell r="F28544" t="str">
            <v>双全村-双全村</v>
          </cell>
          <cell r="G28544" t="str">
            <v>Y808430423</v>
          </cell>
          <cell r="H28544">
            <v>0.849</v>
          </cell>
          <cell r="I28544">
            <v>2.01</v>
          </cell>
          <cell r="J28544">
            <v>1.161</v>
          </cell>
        </row>
        <row r="28545">
          <cell r="F28545" t="str">
            <v>云峰村十一组~中塘村五组</v>
          </cell>
          <cell r="G28545" t="str">
            <v>C30B430423</v>
          </cell>
          <cell r="H28545">
            <v>0</v>
          </cell>
          <cell r="I28545">
            <v>0.969</v>
          </cell>
          <cell r="J28545">
            <v>0.969</v>
          </cell>
        </row>
        <row r="28546">
          <cell r="F28546" t="str">
            <v>方家组-妙溪村</v>
          </cell>
          <cell r="G28546" t="str">
            <v>Y293430423</v>
          </cell>
          <cell r="H28546">
            <v>10.149</v>
          </cell>
          <cell r="I28546">
            <v>11.299</v>
          </cell>
          <cell r="J28546">
            <v>1.15</v>
          </cell>
        </row>
        <row r="28547">
          <cell r="F28547" t="str">
            <v>湾塘岭－茶园岭</v>
          </cell>
          <cell r="G28547" t="str">
            <v>CG02430423</v>
          </cell>
          <cell r="H28547">
            <v>0</v>
          </cell>
          <cell r="I28547">
            <v>0.291</v>
          </cell>
          <cell r="J28547">
            <v>0.291</v>
          </cell>
        </row>
        <row r="28548">
          <cell r="F28548" t="str">
            <v>仓塘组-新塘组</v>
          </cell>
          <cell r="G28548" t="str">
            <v>CG32430423</v>
          </cell>
          <cell r="H28548">
            <v>0</v>
          </cell>
          <cell r="I28548">
            <v>2.453</v>
          </cell>
          <cell r="J28548">
            <v>2.453</v>
          </cell>
        </row>
        <row r="28549">
          <cell r="F28549" t="str">
            <v>长岭冲－石竹塘</v>
          </cell>
          <cell r="G28549" t="str">
            <v>CG50430423</v>
          </cell>
          <cell r="H28549">
            <v>0</v>
          </cell>
          <cell r="I28549">
            <v>0.442</v>
          </cell>
          <cell r="J28549">
            <v>0.442</v>
          </cell>
        </row>
        <row r="28550">
          <cell r="F28550" t="str">
            <v>横塘－横塘组</v>
          </cell>
          <cell r="G28550" t="str">
            <v>CG15430423</v>
          </cell>
          <cell r="H28550">
            <v>0</v>
          </cell>
          <cell r="I28550">
            <v>0.248</v>
          </cell>
          <cell r="J28550">
            <v>0.248</v>
          </cell>
        </row>
        <row r="28551">
          <cell r="F28551" t="str">
            <v>大屋组－集谷仓</v>
          </cell>
          <cell r="G28551" t="str">
            <v>CG22430423</v>
          </cell>
          <cell r="H28551">
            <v>0</v>
          </cell>
          <cell r="I28551">
            <v>0.533</v>
          </cell>
          <cell r="J28551">
            <v>0.533</v>
          </cell>
        </row>
        <row r="28552">
          <cell r="F28552" t="str">
            <v>庙湾-庙湾</v>
          </cell>
          <cell r="G28552" t="str">
            <v>C021430423</v>
          </cell>
          <cell r="H28552">
            <v>0</v>
          </cell>
          <cell r="I28552">
            <v>0.265</v>
          </cell>
          <cell r="J28552">
            <v>0.265</v>
          </cell>
        </row>
        <row r="28553">
          <cell r="F28553" t="str">
            <v>科迪堂-科迪堂</v>
          </cell>
          <cell r="G28553" t="str">
            <v>C525430423</v>
          </cell>
          <cell r="H28553">
            <v>0</v>
          </cell>
          <cell r="I28553">
            <v>0.219</v>
          </cell>
          <cell r="J28553">
            <v>0.219</v>
          </cell>
        </row>
        <row r="28554">
          <cell r="F28554" t="str">
            <v>茅塘－迎龙组</v>
          </cell>
          <cell r="G28554" t="str">
            <v>CG37430423</v>
          </cell>
          <cell r="H28554">
            <v>0</v>
          </cell>
          <cell r="I28554">
            <v>0.43</v>
          </cell>
          <cell r="J28554">
            <v>0.43</v>
          </cell>
        </row>
        <row r="28555">
          <cell r="F28555" t="str">
            <v>安门组老湾托－丰木组</v>
          </cell>
          <cell r="G28555" t="str">
            <v>CG19430423</v>
          </cell>
          <cell r="H28555">
            <v>0</v>
          </cell>
          <cell r="I28555">
            <v>0.512</v>
          </cell>
          <cell r="J28555">
            <v>0.512</v>
          </cell>
        </row>
        <row r="28556">
          <cell r="F28556" t="str">
            <v>大山元一神王庙</v>
          </cell>
          <cell r="G28556" t="str">
            <v>C06A430423</v>
          </cell>
          <cell r="H28556">
            <v>0</v>
          </cell>
          <cell r="I28556">
            <v>0.285</v>
          </cell>
          <cell r="J28556">
            <v>0.285</v>
          </cell>
        </row>
        <row r="28557">
          <cell r="F28557" t="str">
            <v>将军组－大屋塘</v>
          </cell>
          <cell r="G28557" t="str">
            <v>CG12430423</v>
          </cell>
          <cell r="H28557">
            <v>0</v>
          </cell>
          <cell r="I28557">
            <v>0.489</v>
          </cell>
          <cell r="J28557">
            <v>0.489</v>
          </cell>
        </row>
        <row r="28558">
          <cell r="F28558" t="str">
            <v>石井-石井</v>
          </cell>
          <cell r="G28558" t="str">
            <v>C100430423</v>
          </cell>
          <cell r="H28558">
            <v>0.185</v>
          </cell>
          <cell r="I28558">
            <v>1.031</v>
          </cell>
          <cell r="J28558">
            <v>0.846</v>
          </cell>
        </row>
        <row r="28559">
          <cell r="F28559" t="str">
            <v>天子岭－株机组</v>
          </cell>
          <cell r="G28559" t="str">
            <v>CJ69430423</v>
          </cell>
          <cell r="H28559">
            <v>0</v>
          </cell>
          <cell r="I28559">
            <v>0.463</v>
          </cell>
          <cell r="J28559">
            <v>0.463</v>
          </cell>
        </row>
        <row r="28560">
          <cell r="F28560" t="str">
            <v>大塘秋－清水塘</v>
          </cell>
          <cell r="G28560" t="str">
            <v>VJ68430423</v>
          </cell>
          <cell r="H28560">
            <v>0</v>
          </cell>
          <cell r="I28560">
            <v>0.386</v>
          </cell>
          <cell r="J28560">
            <v>0.386</v>
          </cell>
        </row>
        <row r="28561">
          <cell r="F28561" t="str">
            <v>虾公冲一江东村茶行组</v>
          </cell>
          <cell r="G28561" t="str">
            <v>C80B430423</v>
          </cell>
          <cell r="H28561">
            <v>0</v>
          </cell>
          <cell r="I28561">
            <v>0.22</v>
          </cell>
          <cell r="J28561">
            <v>0.22</v>
          </cell>
        </row>
        <row r="28562">
          <cell r="F28562" t="str">
            <v>槽坊组－太阳冲</v>
          </cell>
          <cell r="G28562" t="str">
            <v>CJ26430423</v>
          </cell>
          <cell r="H28562">
            <v>0</v>
          </cell>
          <cell r="I28562">
            <v>0.596</v>
          </cell>
          <cell r="J28562">
            <v>0.596</v>
          </cell>
        </row>
        <row r="28563">
          <cell r="F28563" t="str">
            <v>万家组－槽坊组</v>
          </cell>
          <cell r="G28563" t="str">
            <v>CJ24430423</v>
          </cell>
          <cell r="H28563">
            <v>0</v>
          </cell>
          <cell r="I28563">
            <v>0.533</v>
          </cell>
          <cell r="J28563">
            <v>0.533</v>
          </cell>
        </row>
        <row r="28564">
          <cell r="G28564" t="str">
            <v>AA61430423</v>
          </cell>
          <cell r="H28564">
            <v>0</v>
          </cell>
          <cell r="I28564">
            <v>0.113</v>
          </cell>
          <cell r="J28564">
            <v>0.113</v>
          </cell>
        </row>
        <row r="28565">
          <cell r="F28565" t="str">
            <v>石坳村-X025</v>
          </cell>
          <cell r="G28565" t="str">
            <v>Y275430423</v>
          </cell>
          <cell r="H28565">
            <v>2.023</v>
          </cell>
          <cell r="I28565">
            <v>2.272</v>
          </cell>
          <cell r="J28565">
            <v>0.249</v>
          </cell>
        </row>
        <row r="28566">
          <cell r="F28566" t="str">
            <v>火烧屋场－朗关桥</v>
          </cell>
          <cell r="G28566" t="str">
            <v>CJ80430423</v>
          </cell>
          <cell r="H28566">
            <v>0</v>
          </cell>
          <cell r="I28566">
            <v>0.245</v>
          </cell>
          <cell r="J28566">
            <v>0.245</v>
          </cell>
        </row>
        <row r="28567">
          <cell r="F28567" t="str">
            <v>唐家－石乌唐组</v>
          </cell>
          <cell r="G28567" t="str">
            <v>CJ19430423</v>
          </cell>
          <cell r="H28567">
            <v>0</v>
          </cell>
          <cell r="I28567">
            <v>1.101</v>
          </cell>
          <cell r="J28567">
            <v>1.101</v>
          </cell>
        </row>
        <row r="28568">
          <cell r="F28568" t="str">
            <v>下石桥口－赵金组</v>
          </cell>
          <cell r="G28568" t="str">
            <v>CJ20430423</v>
          </cell>
          <cell r="H28568">
            <v>0</v>
          </cell>
          <cell r="I28568">
            <v>0.425</v>
          </cell>
          <cell r="J28568">
            <v>0.425</v>
          </cell>
        </row>
        <row r="28569">
          <cell r="F28569" t="str">
            <v>生资仓库-电瓶厂</v>
          </cell>
          <cell r="G28569" t="str">
            <v>CK62430423</v>
          </cell>
          <cell r="H28569">
            <v>0</v>
          </cell>
          <cell r="I28569">
            <v>0.69</v>
          </cell>
          <cell r="J28569">
            <v>0.69</v>
          </cell>
        </row>
        <row r="28570">
          <cell r="G28570" t="str">
            <v>V000</v>
          </cell>
          <cell r="H28570">
            <v>0</v>
          </cell>
          <cell r="I28570">
            <v>0.415</v>
          </cell>
          <cell r="J28570">
            <v>0.415</v>
          </cell>
        </row>
        <row r="28571">
          <cell r="F28571" t="str">
            <v>汽配门口-赵家冲</v>
          </cell>
          <cell r="G28571" t="str">
            <v>CK60430423</v>
          </cell>
          <cell r="H28571">
            <v>0</v>
          </cell>
          <cell r="I28571">
            <v>1.535</v>
          </cell>
          <cell r="J28571">
            <v>1.535</v>
          </cell>
        </row>
        <row r="28572">
          <cell r="F28572" t="str">
            <v>学校-建设组</v>
          </cell>
          <cell r="G28572" t="str">
            <v>CK06430423</v>
          </cell>
          <cell r="H28572">
            <v>0</v>
          </cell>
          <cell r="I28572">
            <v>1.718</v>
          </cell>
          <cell r="J28572">
            <v>1.718</v>
          </cell>
        </row>
        <row r="28573">
          <cell r="F28573" t="str">
            <v>二组-一组</v>
          </cell>
          <cell r="G28573" t="str">
            <v>CK78430423</v>
          </cell>
          <cell r="H28573">
            <v>0</v>
          </cell>
          <cell r="I28573">
            <v>0.476</v>
          </cell>
          <cell r="J28573">
            <v>0.476</v>
          </cell>
        </row>
        <row r="28574">
          <cell r="F28574" t="str">
            <v>柳树村九组-杨家桥</v>
          </cell>
          <cell r="G28574" t="str">
            <v>C082430423</v>
          </cell>
          <cell r="H28574">
            <v>0</v>
          </cell>
          <cell r="I28574">
            <v>0.268</v>
          </cell>
          <cell r="J28574">
            <v>0.268</v>
          </cell>
        </row>
        <row r="28575">
          <cell r="F28575" t="str">
            <v>七组-八组</v>
          </cell>
          <cell r="G28575" t="str">
            <v>C864430423</v>
          </cell>
          <cell r="H28575">
            <v>0</v>
          </cell>
          <cell r="I28575">
            <v>0.181</v>
          </cell>
          <cell r="J28575">
            <v>0.181</v>
          </cell>
        </row>
        <row r="28576">
          <cell r="F28576" t="str">
            <v>曹家屋场-沙泉幸福王家湾</v>
          </cell>
          <cell r="G28576" t="str">
            <v>VS75430423</v>
          </cell>
          <cell r="H28576">
            <v>0</v>
          </cell>
          <cell r="I28576">
            <v>0.98</v>
          </cell>
          <cell r="J28576">
            <v>0.98</v>
          </cell>
        </row>
        <row r="28577">
          <cell r="F28577" t="str">
            <v>三组-六组</v>
          </cell>
          <cell r="G28577" t="str">
            <v>VK76430423</v>
          </cell>
          <cell r="H28577">
            <v>0</v>
          </cell>
          <cell r="I28577">
            <v>1.234</v>
          </cell>
          <cell r="J28577">
            <v>1.234</v>
          </cell>
        </row>
        <row r="28578">
          <cell r="F28578" t="str">
            <v>唐家冲水库-曹家屋场</v>
          </cell>
          <cell r="G28578" t="str">
            <v>CK95430423</v>
          </cell>
          <cell r="H28578">
            <v>0</v>
          </cell>
          <cell r="I28578">
            <v>2.543</v>
          </cell>
          <cell r="J28578">
            <v>2.543</v>
          </cell>
        </row>
        <row r="28579">
          <cell r="F28579" t="str">
            <v>双全村-双全村</v>
          </cell>
          <cell r="G28579" t="str">
            <v>Y808430423</v>
          </cell>
          <cell r="H28579">
            <v>2.01</v>
          </cell>
          <cell r="I28579">
            <v>2.516</v>
          </cell>
          <cell r="J28579">
            <v>0.506</v>
          </cell>
        </row>
        <row r="28580">
          <cell r="F28580" t="str">
            <v>十五组-十四组</v>
          </cell>
          <cell r="G28580" t="str">
            <v>CS38430423</v>
          </cell>
          <cell r="H28580">
            <v>0</v>
          </cell>
          <cell r="I28580">
            <v>0.229</v>
          </cell>
          <cell r="J28580">
            <v>0.229</v>
          </cell>
        </row>
        <row r="28581">
          <cell r="F28581" t="str">
            <v>曹家屋场-沙泉幸福王家湾</v>
          </cell>
          <cell r="G28581" t="str">
            <v>VS75430423</v>
          </cell>
          <cell r="H28581">
            <v>0</v>
          </cell>
          <cell r="I28581">
            <v>0.451</v>
          </cell>
          <cell r="J28581">
            <v>0.451</v>
          </cell>
        </row>
        <row r="28582">
          <cell r="F28582" t="str">
            <v>牛栏湾桥－猫咀冲</v>
          </cell>
          <cell r="G28582" t="str">
            <v>CL35430423</v>
          </cell>
          <cell r="H28582">
            <v>0</v>
          </cell>
          <cell r="I28582">
            <v>0.635</v>
          </cell>
          <cell r="J28582">
            <v>0.635</v>
          </cell>
        </row>
        <row r="28583">
          <cell r="F28583" t="str">
            <v>石矶头－曹家冲</v>
          </cell>
          <cell r="G28583" t="str">
            <v>CL46430423</v>
          </cell>
          <cell r="H28583">
            <v>0</v>
          </cell>
          <cell r="I28583">
            <v>0.674</v>
          </cell>
          <cell r="J28583">
            <v>0.674</v>
          </cell>
        </row>
        <row r="28584">
          <cell r="F28584" t="str">
            <v>汤家台－新塘</v>
          </cell>
          <cell r="G28584" t="str">
            <v>CL17430423</v>
          </cell>
          <cell r="H28584">
            <v>0</v>
          </cell>
          <cell r="I28584">
            <v>0.802</v>
          </cell>
          <cell r="J28584">
            <v>0.802</v>
          </cell>
        </row>
        <row r="28585">
          <cell r="F28585" t="str">
            <v>大烟一组－腾山冲</v>
          </cell>
          <cell r="G28585" t="str">
            <v>CL66430423</v>
          </cell>
          <cell r="H28585">
            <v>0</v>
          </cell>
          <cell r="I28585">
            <v>0.37</v>
          </cell>
          <cell r="J28585">
            <v>0.37</v>
          </cell>
        </row>
        <row r="28586">
          <cell r="F28586" t="str">
            <v>颜家湾一刘家湾</v>
          </cell>
          <cell r="G28586" t="str">
            <v>C10B430423</v>
          </cell>
          <cell r="H28586">
            <v>0</v>
          </cell>
          <cell r="I28586">
            <v>1.284</v>
          </cell>
          <cell r="J28586">
            <v>1.284</v>
          </cell>
        </row>
        <row r="28587">
          <cell r="F28587" t="str">
            <v>四桐树湾－曹门屋场</v>
          </cell>
          <cell r="G28587" t="str">
            <v>CL34430423</v>
          </cell>
          <cell r="H28587">
            <v>0</v>
          </cell>
          <cell r="I28587">
            <v>0.884</v>
          </cell>
          <cell r="J28587">
            <v>0.884</v>
          </cell>
        </row>
        <row r="28588">
          <cell r="F28588" t="str">
            <v>桐子坪-凹横托</v>
          </cell>
          <cell r="G28588" t="str">
            <v>C27A430423</v>
          </cell>
          <cell r="H28588">
            <v>0.871</v>
          </cell>
          <cell r="I28588">
            <v>0.976</v>
          </cell>
          <cell r="J28588">
            <v>0.105</v>
          </cell>
        </row>
        <row r="28589">
          <cell r="F28589" t="str">
            <v>石坳村-X025</v>
          </cell>
          <cell r="G28589" t="str">
            <v>Y275430423</v>
          </cell>
          <cell r="H28589">
            <v>1.779</v>
          </cell>
          <cell r="I28589">
            <v>2.023</v>
          </cell>
          <cell r="J28589">
            <v>0.244</v>
          </cell>
        </row>
        <row r="28590">
          <cell r="F28590" t="str">
            <v>彭家屋场－六斗冲</v>
          </cell>
          <cell r="G28590" t="str">
            <v>VL25430423</v>
          </cell>
          <cell r="H28590">
            <v>0</v>
          </cell>
          <cell r="I28590">
            <v>0.336</v>
          </cell>
          <cell r="J28590">
            <v>0.336</v>
          </cell>
        </row>
        <row r="28591">
          <cell r="F28591" t="str">
            <v>猪槽塘－贫虎冲</v>
          </cell>
          <cell r="G28591" t="str">
            <v>VL06430423</v>
          </cell>
          <cell r="H28591">
            <v>0</v>
          </cell>
          <cell r="I28591">
            <v>0.669</v>
          </cell>
          <cell r="J28591">
            <v>0.669</v>
          </cell>
        </row>
        <row r="28592">
          <cell r="F28592" t="str">
            <v>廖家屋场-杨家湾</v>
          </cell>
          <cell r="G28592" t="str">
            <v>VK18430423</v>
          </cell>
          <cell r="H28592">
            <v>0</v>
          </cell>
          <cell r="I28592">
            <v>1.034</v>
          </cell>
          <cell r="J28592">
            <v>1.034</v>
          </cell>
        </row>
        <row r="28593">
          <cell r="F28593" t="str">
            <v>福金村神湾凼一村学校</v>
          </cell>
          <cell r="G28593" t="str">
            <v>C728430423</v>
          </cell>
          <cell r="H28593">
            <v>0</v>
          </cell>
          <cell r="I28593">
            <v>0.263</v>
          </cell>
          <cell r="J28593">
            <v>0.263</v>
          </cell>
        </row>
        <row r="28594">
          <cell r="F28594" t="str">
            <v>古棋盘-下湾组</v>
          </cell>
          <cell r="G28594" t="str">
            <v>CX31430423</v>
          </cell>
          <cell r="H28594">
            <v>0</v>
          </cell>
          <cell r="I28594">
            <v>1.377</v>
          </cell>
          <cell r="J28594">
            <v>1.377</v>
          </cell>
        </row>
        <row r="28595">
          <cell r="F28595" t="str">
            <v>捡水塘－虎形</v>
          </cell>
          <cell r="G28595" t="str">
            <v>CX49430423</v>
          </cell>
          <cell r="H28595">
            <v>0</v>
          </cell>
          <cell r="I28595">
            <v>0.384</v>
          </cell>
          <cell r="J28595">
            <v>0.384</v>
          </cell>
        </row>
        <row r="28596">
          <cell r="F28596" t="str">
            <v>刘关组一前丰组</v>
          </cell>
          <cell r="G28596" t="str">
            <v>C02A430423</v>
          </cell>
          <cell r="H28596">
            <v>0</v>
          </cell>
          <cell r="I28596">
            <v>0.659</v>
          </cell>
          <cell r="J28596">
            <v>0.659</v>
          </cell>
        </row>
        <row r="28597">
          <cell r="F28597" t="str">
            <v>王公堰一里石三组</v>
          </cell>
          <cell r="G28597" t="str">
            <v>C589430423</v>
          </cell>
          <cell r="H28597">
            <v>0</v>
          </cell>
          <cell r="I28597">
            <v>0.429</v>
          </cell>
          <cell r="J28597">
            <v>0.429</v>
          </cell>
        </row>
        <row r="28598">
          <cell r="F28598" t="str">
            <v>高坪清风组-高坪清风组</v>
          </cell>
          <cell r="G28598" t="str">
            <v>C245430423</v>
          </cell>
          <cell r="H28598">
            <v>0</v>
          </cell>
          <cell r="I28598">
            <v>1.484</v>
          </cell>
          <cell r="J28598">
            <v>1.484</v>
          </cell>
        </row>
        <row r="28599">
          <cell r="F28599" t="str">
            <v>成家组-牛栏铺</v>
          </cell>
          <cell r="G28599" t="str">
            <v>CH10430423</v>
          </cell>
          <cell r="H28599">
            <v>0</v>
          </cell>
          <cell r="I28599">
            <v>0.246</v>
          </cell>
          <cell r="J28599">
            <v>0.246</v>
          </cell>
        </row>
        <row r="28600">
          <cell r="F28600" t="str">
            <v>双樟一店门镇源天村</v>
          </cell>
          <cell r="G28600" t="str">
            <v>C600430423</v>
          </cell>
          <cell r="H28600">
            <v>0</v>
          </cell>
          <cell r="I28600">
            <v>1.164</v>
          </cell>
          <cell r="J28600">
            <v>1.164</v>
          </cell>
        </row>
        <row r="28601">
          <cell r="F28601" t="str">
            <v>塘家一樟木乡王公托组</v>
          </cell>
          <cell r="G28601" t="str">
            <v>C610430423</v>
          </cell>
          <cell r="H28601">
            <v>0</v>
          </cell>
          <cell r="I28601">
            <v>0.242</v>
          </cell>
          <cell r="J28601">
            <v>0.242</v>
          </cell>
        </row>
        <row r="28602">
          <cell r="F28602" t="str">
            <v>五组-一组</v>
          </cell>
          <cell r="G28602" t="str">
            <v>C0Y2430423</v>
          </cell>
          <cell r="H28602">
            <v>0</v>
          </cell>
          <cell r="I28602">
            <v>0.541</v>
          </cell>
          <cell r="J28602">
            <v>0.541</v>
          </cell>
        </row>
        <row r="28603">
          <cell r="F28603" t="str">
            <v>永和派出所-老林二组</v>
          </cell>
          <cell r="G28603" t="str">
            <v>C231430423</v>
          </cell>
          <cell r="H28603">
            <v>1.598</v>
          </cell>
          <cell r="I28603">
            <v>2.096</v>
          </cell>
          <cell r="J28603">
            <v>0.498</v>
          </cell>
        </row>
        <row r="28604">
          <cell r="F28604" t="str">
            <v>威泥-文桥八组</v>
          </cell>
          <cell r="G28604" t="str">
            <v>C05C430423</v>
          </cell>
          <cell r="H28604">
            <v>0.474</v>
          </cell>
          <cell r="I28604">
            <v>0.725</v>
          </cell>
          <cell r="J28604">
            <v>0.251</v>
          </cell>
        </row>
        <row r="28605">
          <cell r="F28605" t="str">
            <v>塘家一樟木乡王公托组</v>
          </cell>
          <cell r="G28605" t="str">
            <v>C610430423</v>
          </cell>
          <cell r="H28605">
            <v>1.93</v>
          </cell>
          <cell r="I28605">
            <v>2.508</v>
          </cell>
          <cell r="J28605">
            <v>0.578</v>
          </cell>
        </row>
        <row r="28606">
          <cell r="G28606" t="str">
            <v>BB30530424</v>
          </cell>
          <cell r="H28606">
            <v>0</v>
          </cell>
          <cell r="I28606">
            <v>0.435</v>
          </cell>
          <cell r="J28606">
            <v>0.435</v>
          </cell>
        </row>
        <row r="28607">
          <cell r="F28607" t="str">
            <v>龙潭界-龙潭界</v>
          </cell>
          <cell r="G28607" t="str">
            <v>CLJL430424</v>
          </cell>
          <cell r="H28607">
            <v>0.753</v>
          </cell>
          <cell r="I28607">
            <v>1.243</v>
          </cell>
          <cell r="J28607">
            <v>0.49</v>
          </cell>
        </row>
        <row r="28608">
          <cell r="F28608" t="str">
            <v>双江界-双江界</v>
          </cell>
          <cell r="G28608" t="str">
            <v>C24H430424</v>
          </cell>
          <cell r="H28608">
            <v>2</v>
          </cell>
          <cell r="I28608">
            <v>2.735</v>
          </cell>
          <cell r="J28608">
            <v>0.735</v>
          </cell>
        </row>
        <row r="28609">
          <cell r="F28609" t="str">
            <v>双江村道至双江七组</v>
          </cell>
          <cell r="G28609" t="str">
            <v>VA32430424</v>
          </cell>
          <cell r="H28609">
            <v>2</v>
          </cell>
          <cell r="I28609">
            <v>2.419</v>
          </cell>
          <cell r="J28609">
            <v>0.419</v>
          </cell>
        </row>
        <row r="28610">
          <cell r="F28610" t="str">
            <v>铁坪一组至南塘一组</v>
          </cell>
          <cell r="G28610" t="str">
            <v>C2K5430424</v>
          </cell>
          <cell r="H28610">
            <v>0</v>
          </cell>
          <cell r="I28610">
            <v>0.623</v>
          </cell>
          <cell r="J28610">
            <v>0.623</v>
          </cell>
        </row>
        <row r="28611">
          <cell r="F28611" t="str">
            <v>珍珠~王家垅</v>
          </cell>
          <cell r="G28611" t="str">
            <v>CZZ1430424</v>
          </cell>
          <cell r="H28611">
            <v>0</v>
          </cell>
          <cell r="I28611">
            <v>1.201</v>
          </cell>
          <cell r="J28611">
            <v>1.201</v>
          </cell>
        </row>
        <row r="28612">
          <cell r="F28612" t="str">
            <v>S345-草市七组</v>
          </cell>
          <cell r="G28612" t="str">
            <v>VB23430424</v>
          </cell>
          <cell r="H28612">
            <v>3</v>
          </cell>
          <cell r="I28612">
            <v>3.197</v>
          </cell>
          <cell r="J28612">
            <v>0.197</v>
          </cell>
        </row>
        <row r="28613">
          <cell r="G28613" t="str">
            <v>V000</v>
          </cell>
          <cell r="H28613">
            <v>0</v>
          </cell>
          <cell r="I28613">
            <v>0.137</v>
          </cell>
          <cell r="J28613">
            <v>0.137</v>
          </cell>
        </row>
        <row r="28614">
          <cell r="F28614" t="str">
            <v>高田水泥路至学校</v>
          </cell>
          <cell r="G28614" t="str">
            <v>C78D430424</v>
          </cell>
          <cell r="H28614">
            <v>3</v>
          </cell>
          <cell r="I28614">
            <v>3.536</v>
          </cell>
          <cell r="J28614">
            <v>0.536</v>
          </cell>
        </row>
        <row r="28615">
          <cell r="F28615" t="str">
            <v>高田十三组至攸县渌田镇群心村</v>
          </cell>
          <cell r="G28615" t="str">
            <v>CB53430424</v>
          </cell>
          <cell r="H28615">
            <v>0</v>
          </cell>
          <cell r="I28615">
            <v>0.478</v>
          </cell>
          <cell r="J28615">
            <v>0.478</v>
          </cell>
        </row>
        <row r="28616">
          <cell r="F28616" t="str">
            <v>高田四组-高田十八组</v>
          </cell>
          <cell r="G28616" t="str">
            <v>VI36430424</v>
          </cell>
          <cell r="H28616">
            <v>3</v>
          </cell>
          <cell r="I28616">
            <v>3.48</v>
          </cell>
          <cell r="J28616">
            <v>0.48</v>
          </cell>
        </row>
        <row r="28617">
          <cell r="F28617" t="str">
            <v>S345-高田六组</v>
          </cell>
          <cell r="G28617" t="str">
            <v>VI38430424</v>
          </cell>
          <cell r="H28617">
            <v>3</v>
          </cell>
          <cell r="I28617">
            <v>3.591</v>
          </cell>
          <cell r="J28617">
            <v>0.591</v>
          </cell>
        </row>
        <row r="28618">
          <cell r="G28618" t="str">
            <v>BB25530424</v>
          </cell>
          <cell r="H28618">
            <v>0</v>
          </cell>
          <cell r="I28618">
            <v>0.481</v>
          </cell>
          <cell r="J28618">
            <v>0.481</v>
          </cell>
        </row>
        <row r="28619">
          <cell r="F28619" t="str">
            <v>Y315-黎盟八组</v>
          </cell>
          <cell r="G28619" t="str">
            <v>VB35430424</v>
          </cell>
          <cell r="H28619">
            <v>3</v>
          </cell>
          <cell r="I28619">
            <v>3.362</v>
          </cell>
          <cell r="J28619">
            <v>0.362</v>
          </cell>
        </row>
        <row r="28620">
          <cell r="G28620" t="str">
            <v>AA51430424</v>
          </cell>
          <cell r="H28620">
            <v>0</v>
          </cell>
          <cell r="I28620">
            <v>0.86</v>
          </cell>
          <cell r="J28620">
            <v>0.86</v>
          </cell>
        </row>
        <row r="28621">
          <cell r="F28621" t="str">
            <v>S345-高田四组</v>
          </cell>
          <cell r="G28621" t="str">
            <v>VI43430424</v>
          </cell>
          <cell r="H28621">
            <v>3</v>
          </cell>
          <cell r="I28621">
            <v>3.722</v>
          </cell>
          <cell r="J28621">
            <v>0.722</v>
          </cell>
        </row>
        <row r="28622">
          <cell r="F28622" t="str">
            <v>米坪十四组至沙港十二组</v>
          </cell>
          <cell r="G28622" t="str">
            <v>C47E430424</v>
          </cell>
          <cell r="H28622">
            <v>3</v>
          </cell>
          <cell r="I28622">
            <v>3.957</v>
          </cell>
          <cell r="J28622">
            <v>0.957</v>
          </cell>
        </row>
        <row r="28623">
          <cell r="F28623" t="str">
            <v>S345-沙港村十一组</v>
          </cell>
          <cell r="G28623" t="str">
            <v>VB21430424</v>
          </cell>
          <cell r="H28623">
            <v>3</v>
          </cell>
          <cell r="I28623">
            <v>3.663</v>
          </cell>
          <cell r="J28623">
            <v>0.663</v>
          </cell>
        </row>
        <row r="28624">
          <cell r="F28624" t="str">
            <v>Y315-米坪一组</v>
          </cell>
          <cell r="G28624" t="str">
            <v>VB23430424</v>
          </cell>
          <cell r="H28624">
            <v>3</v>
          </cell>
          <cell r="I28624">
            <v>4.361</v>
          </cell>
          <cell r="J28624">
            <v>1.361</v>
          </cell>
        </row>
        <row r="28625">
          <cell r="F28625" t="str">
            <v>S345-沙港十三组</v>
          </cell>
          <cell r="G28625" t="str">
            <v>VB22430424</v>
          </cell>
          <cell r="H28625">
            <v>3</v>
          </cell>
          <cell r="I28625">
            <v>3.704</v>
          </cell>
          <cell r="J28625">
            <v>0.704</v>
          </cell>
        </row>
        <row r="28626">
          <cell r="F28626" t="str">
            <v>山陂村八组-山陂十组</v>
          </cell>
          <cell r="G28626" t="str">
            <v>VI31430424</v>
          </cell>
          <cell r="H28626">
            <v>3</v>
          </cell>
          <cell r="I28626">
            <v>3.447</v>
          </cell>
          <cell r="J28626">
            <v>0.447</v>
          </cell>
        </row>
        <row r="28627">
          <cell r="F28627" t="str">
            <v>山陂七组-吴南线</v>
          </cell>
          <cell r="G28627" t="str">
            <v>VI32430424</v>
          </cell>
          <cell r="H28627">
            <v>3</v>
          </cell>
          <cell r="I28627">
            <v>4.12</v>
          </cell>
          <cell r="J28627">
            <v>1.12</v>
          </cell>
        </row>
        <row r="28628">
          <cell r="F28628" t="str">
            <v>吴南线-山陂村二组</v>
          </cell>
          <cell r="G28628" t="str">
            <v>VI33430424</v>
          </cell>
          <cell r="H28628">
            <v>3</v>
          </cell>
          <cell r="I28628">
            <v>3.741</v>
          </cell>
          <cell r="J28628">
            <v>0.741</v>
          </cell>
        </row>
        <row r="28629">
          <cell r="G28629" t="str">
            <v>BB26530424</v>
          </cell>
          <cell r="H28629">
            <v>0</v>
          </cell>
          <cell r="I28629">
            <v>0.441</v>
          </cell>
          <cell r="J28629">
            <v>0.441</v>
          </cell>
        </row>
        <row r="28630">
          <cell r="F28630" t="str">
            <v>山田十二组-山田二十二组</v>
          </cell>
          <cell r="G28630" t="str">
            <v>C3B3430424</v>
          </cell>
          <cell r="H28630">
            <v>3</v>
          </cell>
          <cell r="I28630">
            <v>4.017</v>
          </cell>
          <cell r="J28630">
            <v>1.017</v>
          </cell>
        </row>
        <row r="28631">
          <cell r="F28631" t="str">
            <v>山田三组至山田一组</v>
          </cell>
          <cell r="G28631" t="str">
            <v>C59E430424</v>
          </cell>
          <cell r="H28631">
            <v>3</v>
          </cell>
          <cell r="I28631">
            <v>4.359</v>
          </cell>
          <cell r="J28631">
            <v>1.359</v>
          </cell>
        </row>
        <row r="28632">
          <cell r="F28632" t="str">
            <v>野里屋-野里屋</v>
          </cell>
          <cell r="G28632" t="str">
            <v>C87A430424</v>
          </cell>
          <cell r="H28632">
            <v>1.903</v>
          </cell>
          <cell r="I28632">
            <v>2.88</v>
          </cell>
          <cell r="J28632">
            <v>0.977</v>
          </cell>
        </row>
        <row r="28633">
          <cell r="F28633" t="str">
            <v>山田一组至十八组</v>
          </cell>
          <cell r="G28633" t="str">
            <v>CC81430424</v>
          </cell>
          <cell r="H28633">
            <v>0</v>
          </cell>
          <cell r="I28633">
            <v>1.667</v>
          </cell>
          <cell r="J28633">
            <v>1.667</v>
          </cell>
        </row>
        <row r="28634">
          <cell r="F28634" t="str">
            <v>加工厂至大洲界石塘一组</v>
          </cell>
          <cell r="G28634" t="str">
            <v>C86D430424</v>
          </cell>
          <cell r="H28634">
            <v>3</v>
          </cell>
          <cell r="I28634">
            <v>3.626</v>
          </cell>
          <cell r="J28634">
            <v>0.626</v>
          </cell>
        </row>
        <row r="28635">
          <cell r="F28635" t="str">
            <v>石塘六组-石塘十一组</v>
          </cell>
          <cell r="G28635" t="str">
            <v>VI41430424</v>
          </cell>
          <cell r="H28635">
            <v>3</v>
          </cell>
          <cell r="I28635">
            <v>3.446</v>
          </cell>
          <cell r="J28635">
            <v>0.446</v>
          </cell>
        </row>
        <row r="28636">
          <cell r="F28636" t="str">
            <v>丫塘枯十七组-丫塘枯十六组</v>
          </cell>
          <cell r="G28636" t="str">
            <v>CB46430424</v>
          </cell>
          <cell r="H28636">
            <v>3</v>
          </cell>
          <cell r="I28636">
            <v>3.447</v>
          </cell>
          <cell r="J28636">
            <v>0.447</v>
          </cell>
        </row>
        <row r="28637">
          <cell r="F28637" t="str">
            <v>高塘老虎冲至丫塘十四组</v>
          </cell>
          <cell r="G28637" t="str">
            <v>CC94430424</v>
          </cell>
          <cell r="H28637">
            <v>1.372</v>
          </cell>
          <cell r="I28637">
            <v>2.272</v>
          </cell>
          <cell r="J28637">
            <v>0.9</v>
          </cell>
        </row>
        <row r="28638">
          <cell r="F28638" t="str">
            <v>油子塘三组至扬林高丽村</v>
          </cell>
          <cell r="G28638" t="str">
            <v>C71E430424</v>
          </cell>
          <cell r="H28638">
            <v>3</v>
          </cell>
          <cell r="I28638">
            <v>4.001</v>
          </cell>
          <cell r="J28638">
            <v>1.001</v>
          </cell>
        </row>
        <row r="28639">
          <cell r="G28639" t="str">
            <v>V000</v>
          </cell>
          <cell r="H28639">
            <v>0</v>
          </cell>
          <cell r="I28639">
            <v>0.295</v>
          </cell>
          <cell r="J28639">
            <v>0.295</v>
          </cell>
        </row>
        <row r="28640">
          <cell r="F28640" t="str">
            <v>长塘村三组至十组</v>
          </cell>
          <cell r="G28640" t="str">
            <v>VD47430424</v>
          </cell>
          <cell r="H28640">
            <v>4</v>
          </cell>
          <cell r="I28640">
            <v>4.174</v>
          </cell>
          <cell r="J28640">
            <v>0.174</v>
          </cell>
        </row>
        <row r="28641">
          <cell r="F28641" t="str">
            <v>枫木塘砂乡道至枫木塘六组</v>
          </cell>
          <cell r="G28641" t="str">
            <v>C84C430424</v>
          </cell>
          <cell r="H28641">
            <v>4</v>
          </cell>
          <cell r="I28641">
            <v>5.367</v>
          </cell>
          <cell r="J28641">
            <v>1.367</v>
          </cell>
        </row>
        <row r="28642">
          <cell r="F28642" t="str">
            <v>新开乡道-枫木塘</v>
          </cell>
          <cell r="G28642" t="str">
            <v>C917430424</v>
          </cell>
          <cell r="H28642">
            <v>2.954</v>
          </cell>
          <cell r="I28642">
            <v>3.409</v>
          </cell>
          <cell r="J28642">
            <v>0.455</v>
          </cell>
        </row>
        <row r="28643">
          <cell r="F28643" t="str">
            <v>荷塘界-荷塘界</v>
          </cell>
          <cell r="G28643" t="str">
            <v>C67C430424</v>
          </cell>
          <cell r="H28643">
            <v>4</v>
          </cell>
          <cell r="I28643">
            <v>4.336</v>
          </cell>
          <cell r="J28643">
            <v>0.336</v>
          </cell>
        </row>
        <row r="28644">
          <cell r="F28644" t="str">
            <v>新开砼-黄花</v>
          </cell>
          <cell r="G28644" t="str">
            <v>C919430424</v>
          </cell>
          <cell r="H28644">
            <v>1.44</v>
          </cell>
          <cell r="I28644">
            <v>2.274</v>
          </cell>
          <cell r="J28644">
            <v>0.834</v>
          </cell>
        </row>
        <row r="28645">
          <cell r="F28645" t="str">
            <v>蓟江潭村六组至七组</v>
          </cell>
          <cell r="G28645" t="str">
            <v>VD56430424</v>
          </cell>
          <cell r="H28645">
            <v>4</v>
          </cell>
          <cell r="I28645">
            <v>4.296</v>
          </cell>
          <cell r="J28645">
            <v>0.296</v>
          </cell>
        </row>
        <row r="28646">
          <cell r="F28646" t="str">
            <v>浅塘乡道岔口-浅塘界</v>
          </cell>
          <cell r="G28646" t="str">
            <v>C968430424</v>
          </cell>
          <cell r="H28646">
            <v>1.018</v>
          </cell>
          <cell r="I28646">
            <v>1.774</v>
          </cell>
          <cell r="J28646">
            <v>0.756</v>
          </cell>
        </row>
        <row r="28647">
          <cell r="F28647" t="str">
            <v>浅塘村村道至九组</v>
          </cell>
          <cell r="G28647" t="str">
            <v>CD51430424</v>
          </cell>
          <cell r="H28647">
            <v>4</v>
          </cell>
          <cell r="I28647">
            <v>4.521</v>
          </cell>
          <cell r="J28647">
            <v>0.521</v>
          </cell>
        </row>
        <row r="28648">
          <cell r="F28648" t="str">
            <v>浅塘界-大狮线</v>
          </cell>
          <cell r="G28648" t="str">
            <v>CJD2430424</v>
          </cell>
          <cell r="H28648">
            <v>0</v>
          </cell>
          <cell r="I28648">
            <v>0.567</v>
          </cell>
          <cell r="J28648">
            <v>0.567</v>
          </cell>
        </row>
        <row r="28649">
          <cell r="F28649" t="str">
            <v>狮塘砂至狮塘砼</v>
          </cell>
          <cell r="G28649" t="str">
            <v>C56H430424</v>
          </cell>
          <cell r="H28649">
            <v>4</v>
          </cell>
          <cell r="I28649">
            <v>4.668</v>
          </cell>
          <cell r="J28649">
            <v>0.668</v>
          </cell>
        </row>
        <row r="28650">
          <cell r="G28650" t="str">
            <v>V000</v>
          </cell>
          <cell r="H28650">
            <v>0</v>
          </cell>
          <cell r="I28650">
            <v>0.269</v>
          </cell>
          <cell r="J28650">
            <v>0.269</v>
          </cell>
        </row>
        <row r="28651">
          <cell r="F28651" t="str">
            <v>石桥村三组至一组</v>
          </cell>
          <cell r="G28651" t="str">
            <v>VD38430424</v>
          </cell>
          <cell r="H28651">
            <v>4</v>
          </cell>
          <cell r="I28651">
            <v>4.285</v>
          </cell>
          <cell r="J28651">
            <v>0.285</v>
          </cell>
        </row>
        <row r="28652">
          <cell r="F28652" t="str">
            <v>双托乡道-双托</v>
          </cell>
          <cell r="G28652" t="str">
            <v>C94C430424</v>
          </cell>
          <cell r="H28652">
            <v>4</v>
          </cell>
          <cell r="I28652">
            <v>4.437</v>
          </cell>
          <cell r="J28652">
            <v>0.437</v>
          </cell>
        </row>
        <row r="28653">
          <cell r="F28653" t="str">
            <v>双托村八组至六组</v>
          </cell>
          <cell r="G28653" t="str">
            <v>VD58430424</v>
          </cell>
          <cell r="H28653">
            <v>4</v>
          </cell>
          <cell r="I28653">
            <v>4.425</v>
          </cell>
          <cell r="J28653">
            <v>0.425</v>
          </cell>
        </row>
        <row r="28654">
          <cell r="G28654" t="str">
            <v>BB24530424</v>
          </cell>
          <cell r="H28654">
            <v>0</v>
          </cell>
          <cell r="I28654">
            <v>0.25</v>
          </cell>
          <cell r="J28654">
            <v>0.25</v>
          </cell>
        </row>
        <row r="28655">
          <cell r="F28655" t="str">
            <v>金子山五组-金子山五组</v>
          </cell>
          <cell r="G28655" t="str">
            <v>C764430424</v>
          </cell>
          <cell r="H28655">
            <v>0</v>
          </cell>
          <cell r="I28655">
            <v>0.995</v>
          </cell>
          <cell r="J28655">
            <v>0.995</v>
          </cell>
        </row>
        <row r="28656">
          <cell r="F28656" t="str">
            <v>Y587线-细村</v>
          </cell>
          <cell r="G28656" t="str">
            <v>C979430424</v>
          </cell>
          <cell r="H28656">
            <v>0.514</v>
          </cell>
          <cell r="I28656">
            <v>0.85</v>
          </cell>
          <cell r="J28656">
            <v>0.336</v>
          </cell>
        </row>
        <row r="28657">
          <cell r="F28657" t="str">
            <v>细村四组至十组</v>
          </cell>
          <cell r="G28657" t="str">
            <v>CD86430424</v>
          </cell>
          <cell r="H28657">
            <v>4</v>
          </cell>
          <cell r="I28657">
            <v>4.846</v>
          </cell>
          <cell r="J28657">
            <v>0.846</v>
          </cell>
        </row>
        <row r="28658">
          <cell r="F28658" t="str">
            <v>新开村部-新开村部</v>
          </cell>
          <cell r="G28658" t="str">
            <v>C81C430424</v>
          </cell>
          <cell r="H28658">
            <v>4</v>
          </cell>
          <cell r="I28658">
            <v>4.649</v>
          </cell>
          <cell r="J28658">
            <v>0.649</v>
          </cell>
        </row>
        <row r="28659">
          <cell r="F28659" t="str">
            <v>新开乡道-枫木塘</v>
          </cell>
          <cell r="G28659" t="str">
            <v>C917430424</v>
          </cell>
          <cell r="H28659">
            <v>1.071</v>
          </cell>
          <cell r="I28659">
            <v>2.954</v>
          </cell>
          <cell r="J28659">
            <v>1.883</v>
          </cell>
        </row>
        <row r="28660">
          <cell r="F28660" t="str">
            <v>枫木塘村七组至六组</v>
          </cell>
          <cell r="G28660" t="str">
            <v>CD74430424</v>
          </cell>
          <cell r="H28660">
            <v>4</v>
          </cell>
          <cell r="I28660">
            <v>4.351</v>
          </cell>
          <cell r="J28660">
            <v>0.351</v>
          </cell>
        </row>
        <row r="28661">
          <cell r="G28661" t="str">
            <v>BB36530424</v>
          </cell>
          <cell r="H28661">
            <v>0</v>
          </cell>
          <cell r="I28661">
            <v>1.197</v>
          </cell>
          <cell r="J28661">
            <v>1.197</v>
          </cell>
        </row>
        <row r="28662">
          <cell r="F28662" t="str">
            <v>新庄村十一组至十组</v>
          </cell>
          <cell r="G28662" t="str">
            <v>CD94430424</v>
          </cell>
          <cell r="H28662">
            <v>4</v>
          </cell>
          <cell r="I28662">
            <v>5.12</v>
          </cell>
          <cell r="J28662">
            <v>1.12</v>
          </cell>
        </row>
        <row r="28663">
          <cell r="F28663" t="str">
            <v>燕窝村一组至四组</v>
          </cell>
          <cell r="G28663" t="str">
            <v>CD18430424</v>
          </cell>
          <cell r="H28663">
            <v>4</v>
          </cell>
          <cell r="I28663">
            <v>4.491</v>
          </cell>
          <cell r="J28663">
            <v>0.491</v>
          </cell>
        </row>
        <row r="28664">
          <cell r="F28664" t="str">
            <v>东风岔口至堰桥一组</v>
          </cell>
          <cell r="G28664" t="str">
            <v>CK62430424</v>
          </cell>
          <cell r="H28664">
            <v>0</v>
          </cell>
          <cell r="I28664">
            <v>0.51</v>
          </cell>
          <cell r="J28664">
            <v>0.51</v>
          </cell>
        </row>
        <row r="28665">
          <cell r="F28665" t="str">
            <v>S315岔口~明桥</v>
          </cell>
          <cell r="G28665" t="str">
            <v>C73H430424</v>
          </cell>
          <cell r="H28665">
            <v>3</v>
          </cell>
          <cell r="I28665">
            <v>3.57</v>
          </cell>
          <cell r="J28665">
            <v>0.57</v>
          </cell>
        </row>
        <row r="28666">
          <cell r="F28666" t="str">
            <v>锡岩界-锡岩</v>
          </cell>
          <cell r="G28666" t="str">
            <v>C23I430424</v>
          </cell>
          <cell r="H28666">
            <v>3</v>
          </cell>
          <cell r="I28666">
            <v>3.671</v>
          </cell>
          <cell r="J28666">
            <v>0.671</v>
          </cell>
        </row>
        <row r="28667">
          <cell r="F28667" t="str">
            <v>黄泥坪~新田</v>
          </cell>
          <cell r="G28667" t="str">
            <v>CHNX430424</v>
          </cell>
          <cell r="H28667">
            <v>1.141</v>
          </cell>
          <cell r="I28667">
            <v>2.184</v>
          </cell>
          <cell r="J28667">
            <v>1.043</v>
          </cell>
        </row>
        <row r="28668">
          <cell r="F28668" t="str">
            <v>黄泥坪7组-7组</v>
          </cell>
          <cell r="G28668" t="str">
            <v>VG74430424</v>
          </cell>
          <cell r="H28668">
            <v>3</v>
          </cell>
          <cell r="I28668">
            <v>3.587</v>
          </cell>
          <cell r="J28668">
            <v>0.587</v>
          </cell>
        </row>
        <row r="28669">
          <cell r="F28669" t="str">
            <v>黄泥坪13组-10组</v>
          </cell>
          <cell r="G28669" t="str">
            <v>VG76430424</v>
          </cell>
          <cell r="H28669">
            <v>3</v>
          </cell>
          <cell r="I28669">
            <v>3.721</v>
          </cell>
          <cell r="J28669">
            <v>0.721</v>
          </cell>
        </row>
        <row r="28670">
          <cell r="F28670" t="str">
            <v>穰家垅11组-11组</v>
          </cell>
          <cell r="G28670" t="str">
            <v>VG23430424</v>
          </cell>
          <cell r="H28670">
            <v>2</v>
          </cell>
          <cell r="I28670">
            <v>2.504</v>
          </cell>
          <cell r="J28670">
            <v>0.504</v>
          </cell>
        </row>
        <row r="28671">
          <cell r="F28671" t="str">
            <v>穰家垅14组-14组</v>
          </cell>
          <cell r="G28671" t="str">
            <v>VG25430424</v>
          </cell>
          <cell r="H28671">
            <v>2</v>
          </cell>
          <cell r="I28671">
            <v>2.241</v>
          </cell>
          <cell r="J28671">
            <v>0.241</v>
          </cell>
        </row>
        <row r="28672">
          <cell r="F28672" t="str">
            <v>能桥2组~4组</v>
          </cell>
          <cell r="G28672" t="str">
            <v>CNQ2430424</v>
          </cell>
          <cell r="H28672">
            <v>2</v>
          </cell>
          <cell r="I28672">
            <v>4.237</v>
          </cell>
          <cell r="J28672">
            <v>2.237</v>
          </cell>
        </row>
        <row r="28673">
          <cell r="F28673" t="str">
            <v>能桥12组-12组</v>
          </cell>
          <cell r="G28673" t="str">
            <v>VG52430424</v>
          </cell>
          <cell r="H28673">
            <v>3</v>
          </cell>
          <cell r="I28673">
            <v>3.448</v>
          </cell>
          <cell r="J28673">
            <v>0.448</v>
          </cell>
        </row>
        <row r="28674">
          <cell r="F28674" t="str">
            <v>铅锌8组~11组</v>
          </cell>
          <cell r="G28674" t="str">
            <v>C93H430424</v>
          </cell>
          <cell r="H28674">
            <v>2</v>
          </cell>
          <cell r="I28674">
            <v>3.069</v>
          </cell>
          <cell r="J28674">
            <v>1.069</v>
          </cell>
        </row>
        <row r="28675">
          <cell r="F28675" t="str">
            <v>社背12-13组</v>
          </cell>
          <cell r="G28675" t="str">
            <v>VG63430424</v>
          </cell>
          <cell r="H28675">
            <v>3</v>
          </cell>
          <cell r="I28675">
            <v>3.455</v>
          </cell>
          <cell r="J28675">
            <v>0.455</v>
          </cell>
        </row>
        <row r="28676">
          <cell r="F28676" t="str">
            <v>石岗11组~1组</v>
          </cell>
          <cell r="G28676" t="str">
            <v>C98H430424</v>
          </cell>
          <cell r="H28676">
            <v>2</v>
          </cell>
          <cell r="I28676">
            <v>4.034</v>
          </cell>
          <cell r="J28676">
            <v>2.034</v>
          </cell>
        </row>
        <row r="28677">
          <cell r="F28677" t="str">
            <v>新田1组-9组</v>
          </cell>
          <cell r="G28677" t="str">
            <v>VG56430424</v>
          </cell>
          <cell r="H28677">
            <v>0</v>
          </cell>
          <cell r="I28677">
            <v>0.352</v>
          </cell>
          <cell r="J28677">
            <v>0.352</v>
          </cell>
        </row>
        <row r="28678">
          <cell r="F28678" t="str">
            <v>枣园5组-5组</v>
          </cell>
          <cell r="G28678" t="str">
            <v>VG67430424</v>
          </cell>
          <cell r="H28678">
            <v>3</v>
          </cell>
          <cell r="I28678">
            <v>3.726</v>
          </cell>
          <cell r="J28678">
            <v>0.726</v>
          </cell>
        </row>
        <row r="28679">
          <cell r="F28679" t="str">
            <v>伟田村伟田九组至柏林五组</v>
          </cell>
          <cell r="G28679" t="str">
            <v>CA91430424</v>
          </cell>
          <cell r="H28679">
            <v>2.194</v>
          </cell>
          <cell r="I28679">
            <v>3.311</v>
          </cell>
          <cell r="J28679">
            <v>1.117</v>
          </cell>
        </row>
        <row r="28680">
          <cell r="F28680" t="str">
            <v>侧塘一组-Y518</v>
          </cell>
          <cell r="G28680" t="str">
            <v>CA79430424</v>
          </cell>
          <cell r="H28680">
            <v>0</v>
          </cell>
          <cell r="I28680">
            <v>0.93</v>
          </cell>
          <cell r="J28680">
            <v>0.93</v>
          </cell>
        </row>
        <row r="28681">
          <cell r="F28681" t="str">
            <v>长垅村九组至长丰村二组</v>
          </cell>
          <cell r="G28681" t="str">
            <v>C34D430424</v>
          </cell>
          <cell r="H28681">
            <v>3</v>
          </cell>
          <cell r="I28681">
            <v>4.434</v>
          </cell>
          <cell r="J28681">
            <v>1.434</v>
          </cell>
        </row>
        <row r="28682">
          <cell r="F28682" t="str">
            <v>长丰二组至长龙二组</v>
          </cell>
          <cell r="G28682" t="str">
            <v>CA48430424</v>
          </cell>
          <cell r="H28682">
            <v>0</v>
          </cell>
          <cell r="I28682">
            <v>0.584</v>
          </cell>
          <cell r="J28682">
            <v>0.584</v>
          </cell>
        </row>
        <row r="28683">
          <cell r="F28683" t="str">
            <v>太平寺一组至长丰十组</v>
          </cell>
          <cell r="G28683" t="str">
            <v>CD93430424</v>
          </cell>
          <cell r="H28683">
            <v>0</v>
          </cell>
          <cell r="I28683">
            <v>2.646</v>
          </cell>
          <cell r="J28683">
            <v>2.646</v>
          </cell>
        </row>
        <row r="28684">
          <cell r="F28684" t="str">
            <v>建设五组至长垅九组</v>
          </cell>
          <cell r="G28684" t="str">
            <v>CA58430424</v>
          </cell>
          <cell r="H28684">
            <v>0</v>
          </cell>
          <cell r="I28684">
            <v>1.271</v>
          </cell>
          <cell r="J28684">
            <v>1.271</v>
          </cell>
        </row>
        <row r="28685">
          <cell r="F28685" t="str">
            <v>大旺垅一组至扬林车头八组</v>
          </cell>
          <cell r="G28685" t="str">
            <v>CA63430424</v>
          </cell>
          <cell r="H28685">
            <v>0</v>
          </cell>
          <cell r="I28685">
            <v>2.406</v>
          </cell>
          <cell r="J28685">
            <v>2.406</v>
          </cell>
        </row>
        <row r="28686">
          <cell r="F28686" t="str">
            <v>高湖镇大旺垅四组至杨林胜利</v>
          </cell>
          <cell r="G28686" t="str">
            <v>CA61430424</v>
          </cell>
          <cell r="H28686">
            <v>0</v>
          </cell>
          <cell r="I28686">
            <v>1.98</v>
          </cell>
          <cell r="J28686">
            <v>1.98</v>
          </cell>
        </row>
        <row r="28687">
          <cell r="F28687" t="str">
            <v>乌塘村六组至八组</v>
          </cell>
          <cell r="G28687" t="str">
            <v>CB18430424</v>
          </cell>
          <cell r="H28687">
            <v>0</v>
          </cell>
          <cell r="I28687">
            <v>0.861</v>
          </cell>
          <cell r="J28687">
            <v>0.861</v>
          </cell>
        </row>
        <row r="28688">
          <cell r="F28688" t="str">
            <v>红村五组至七组接X302</v>
          </cell>
          <cell r="G28688" t="str">
            <v>C39D430424</v>
          </cell>
          <cell r="H28688">
            <v>3</v>
          </cell>
          <cell r="I28688">
            <v>4.235</v>
          </cell>
          <cell r="J28688">
            <v>1.235</v>
          </cell>
        </row>
        <row r="28689">
          <cell r="F28689" t="str">
            <v>X303线至印心十二组</v>
          </cell>
          <cell r="G28689" t="str">
            <v>C43D430424</v>
          </cell>
          <cell r="H28689">
            <v>3</v>
          </cell>
          <cell r="I28689">
            <v>3.545</v>
          </cell>
          <cell r="J28689">
            <v>0.545</v>
          </cell>
        </row>
        <row r="28690">
          <cell r="F28690" t="str">
            <v>红村2组-2组</v>
          </cell>
          <cell r="G28690" t="str">
            <v>VH31430424</v>
          </cell>
          <cell r="H28690">
            <v>3</v>
          </cell>
          <cell r="I28690">
            <v>3.369</v>
          </cell>
          <cell r="J28690">
            <v>0.369</v>
          </cell>
        </row>
        <row r="28691">
          <cell r="F28691" t="str">
            <v>红桥3组-9组</v>
          </cell>
          <cell r="G28691" t="str">
            <v>VH41430424</v>
          </cell>
          <cell r="H28691">
            <v>3</v>
          </cell>
          <cell r="I28691">
            <v>4.295</v>
          </cell>
          <cell r="J28691">
            <v>1.295</v>
          </cell>
        </row>
        <row r="28692">
          <cell r="F28692" t="str">
            <v>建设五组至长垅九组</v>
          </cell>
          <cell r="G28692" t="str">
            <v>CA58430424</v>
          </cell>
          <cell r="H28692">
            <v>1.271</v>
          </cell>
          <cell r="I28692">
            <v>1.396</v>
          </cell>
          <cell r="J28692">
            <v>0.125</v>
          </cell>
        </row>
        <row r="28693">
          <cell r="F28693" t="str">
            <v>三组至二组</v>
          </cell>
          <cell r="G28693" t="str">
            <v>CA68430424</v>
          </cell>
          <cell r="H28693">
            <v>0</v>
          </cell>
          <cell r="I28693">
            <v>0.559</v>
          </cell>
          <cell r="J28693">
            <v>0.559</v>
          </cell>
        </row>
        <row r="28694">
          <cell r="F28694" t="str">
            <v>建设1组-1组</v>
          </cell>
          <cell r="G28694" t="str">
            <v>VH34430424</v>
          </cell>
          <cell r="H28694">
            <v>3</v>
          </cell>
          <cell r="I28694">
            <v>3.346</v>
          </cell>
          <cell r="J28694">
            <v>0.346</v>
          </cell>
        </row>
        <row r="28695">
          <cell r="F28695" t="str">
            <v>建设4组-4组</v>
          </cell>
          <cell r="G28695" t="str">
            <v>VH36430424</v>
          </cell>
          <cell r="H28695">
            <v>3</v>
          </cell>
          <cell r="I28695">
            <v>3.469</v>
          </cell>
          <cell r="J28695">
            <v>0.469</v>
          </cell>
        </row>
        <row r="28696">
          <cell r="F28696" t="str">
            <v>桥边-伟田(衡东)</v>
          </cell>
          <cell r="G28696" t="str">
            <v>C20B430424</v>
          </cell>
          <cell r="H28696">
            <v>1.632</v>
          </cell>
          <cell r="I28696">
            <v>1.995</v>
          </cell>
          <cell r="J28696">
            <v>0.363</v>
          </cell>
        </row>
        <row r="28697">
          <cell r="F28697" t="str">
            <v>乌塘村五组至十二组</v>
          </cell>
          <cell r="G28697" t="str">
            <v>C15H430424</v>
          </cell>
          <cell r="H28697">
            <v>3</v>
          </cell>
          <cell r="I28697">
            <v>4.419</v>
          </cell>
          <cell r="J28697">
            <v>1.419</v>
          </cell>
        </row>
        <row r="28698">
          <cell r="F28698" t="str">
            <v>乌塘村十组-乌塘村十组</v>
          </cell>
          <cell r="G28698" t="str">
            <v>C62D430424</v>
          </cell>
          <cell r="H28698">
            <v>3</v>
          </cell>
          <cell r="I28698">
            <v>3.245</v>
          </cell>
          <cell r="J28698">
            <v>0.245</v>
          </cell>
        </row>
        <row r="28699">
          <cell r="F28699" t="str">
            <v>乌塘村乌塘四组至十二组</v>
          </cell>
          <cell r="G28699" t="str">
            <v>C64D430424</v>
          </cell>
          <cell r="H28699">
            <v>3</v>
          </cell>
          <cell r="I28699">
            <v>3.911</v>
          </cell>
          <cell r="J28699">
            <v>0.911</v>
          </cell>
        </row>
        <row r="28700">
          <cell r="F28700" t="str">
            <v>乌塘村六组至八组</v>
          </cell>
          <cell r="G28700" t="str">
            <v>CB18430424</v>
          </cell>
          <cell r="H28700">
            <v>0.861</v>
          </cell>
          <cell r="I28700">
            <v>1.034</v>
          </cell>
          <cell r="J28700">
            <v>0.173</v>
          </cell>
        </row>
        <row r="28701">
          <cell r="F28701" t="str">
            <v>羊角6组-6组</v>
          </cell>
          <cell r="G28701" t="str">
            <v>CH13430424</v>
          </cell>
          <cell r="H28701">
            <v>3</v>
          </cell>
          <cell r="I28701">
            <v>3.83</v>
          </cell>
          <cell r="J28701">
            <v>0.83</v>
          </cell>
        </row>
        <row r="28702">
          <cell r="F28702" t="str">
            <v>新水五组至红桥二组</v>
          </cell>
          <cell r="G28702" t="str">
            <v>C11H430424</v>
          </cell>
          <cell r="H28702">
            <v>3</v>
          </cell>
          <cell r="I28702">
            <v>4.986</v>
          </cell>
          <cell r="J28702">
            <v>1.986</v>
          </cell>
        </row>
        <row r="28703">
          <cell r="F28703" t="str">
            <v>X302线至新水五组</v>
          </cell>
          <cell r="G28703" t="str">
            <v>C13H430424</v>
          </cell>
          <cell r="H28703">
            <v>3</v>
          </cell>
          <cell r="I28703">
            <v>3.847</v>
          </cell>
          <cell r="J28703">
            <v>0.847</v>
          </cell>
        </row>
        <row r="28704">
          <cell r="F28704" t="str">
            <v>义塘三组至新兴垅七组</v>
          </cell>
          <cell r="G28704" t="str">
            <v>C43D430424</v>
          </cell>
          <cell r="H28704">
            <v>3</v>
          </cell>
          <cell r="I28704">
            <v>4.022</v>
          </cell>
          <cell r="J28704">
            <v>1.022</v>
          </cell>
        </row>
        <row r="28705">
          <cell r="F28705" t="str">
            <v>红村-义塘三组</v>
          </cell>
          <cell r="G28705" t="str">
            <v>CJF5430424</v>
          </cell>
          <cell r="H28705">
            <v>1.352</v>
          </cell>
          <cell r="I28705">
            <v>2.163</v>
          </cell>
          <cell r="J28705">
            <v>0.811</v>
          </cell>
        </row>
        <row r="28706">
          <cell r="F28706" t="str">
            <v>瑶泉四组至岭台</v>
          </cell>
          <cell r="G28706" t="str">
            <v>CA76430424</v>
          </cell>
          <cell r="H28706">
            <v>0.475</v>
          </cell>
          <cell r="I28706">
            <v>1.796</v>
          </cell>
          <cell r="J28706">
            <v>1.321</v>
          </cell>
        </row>
        <row r="28707">
          <cell r="F28707" t="str">
            <v>义塘4组-6组</v>
          </cell>
          <cell r="G28707" t="str">
            <v>CH17430424</v>
          </cell>
          <cell r="H28707">
            <v>3</v>
          </cell>
          <cell r="I28707">
            <v>5.037</v>
          </cell>
          <cell r="J28707">
            <v>2.037</v>
          </cell>
        </row>
        <row r="28708">
          <cell r="F28708" t="str">
            <v>红村-义塘三组</v>
          </cell>
          <cell r="G28708" t="str">
            <v>CJF5430424</v>
          </cell>
          <cell r="H28708">
            <v>3.447</v>
          </cell>
          <cell r="I28708">
            <v>3.605</v>
          </cell>
          <cell r="J28708">
            <v>0.158</v>
          </cell>
        </row>
        <row r="28709">
          <cell r="F28709" t="str">
            <v>印心6组-6组</v>
          </cell>
          <cell r="G28709" t="str">
            <v>VH36430424</v>
          </cell>
          <cell r="H28709">
            <v>3</v>
          </cell>
          <cell r="I28709">
            <v>3.927</v>
          </cell>
          <cell r="J28709">
            <v>0.927</v>
          </cell>
        </row>
        <row r="28710">
          <cell r="F28710" t="str">
            <v>塘江四组-衡南川口</v>
          </cell>
          <cell r="G28710" t="str">
            <v>C1X1430424</v>
          </cell>
          <cell r="H28710">
            <v>3</v>
          </cell>
          <cell r="I28710">
            <v>3.944</v>
          </cell>
          <cell r="J28710">
            <v>0.944</v>
          </cell>
        </row>
        <row r="28711">
          <cell r="F28711" t="str">
            <v>印心村印心七组至攸县白日冲</v>
          </cell>
          <cell r="G28711" t="str">
            <v>CI16430424</v>
          </cell>
          <cell r="H28711">
            <v>1.135</v>
          </cell>
          <cell r="I28711">
            <v>1.551</v>
          </cell>
          <cell r="J28711">
            <v>0.416</v>
          </cell>
        </row>
        <row r="28712">
          <cell r="F28712" t="str">
            <v>义塘一组至攸县鸦塘铺杨木港</v>
          </cell>
          <cell r="G28712" t="str">
            <v>C49D430424</v>
          </cell>
          <cell r="H28712">
            <v>3</v>
          </cell>
          <cell r="I28712">
            <v>3.176</v>
          </cell>
          <cell r="J28712">
            <v>0.176</v>
          </cell>
        </row>
        <row r="28713">
          <cell r="F28713" t="str">
            <v>红村-义塘三组</v>
          </cell>
          <cell r="G28713" t="str">
            <v>CJF5430424</v>
          </cell>
          <cell r="H28713">
            <v>1.535</v>
          </cell>
          <cell r="I28713">
            <v>2.306</v>
          </cell>
          <cell r="J28713">
            <v>0.771</v>
          </cell>
        </row>
        <row r="28714">
          <cell r="F28714" t="str">
            <v>红村-义塘三组</v>
          </cell>
          <cell r="G28714" t="str">
            <v>CJF5430424</v>
          </cell>
          <cell r="H28714">
            <v>2.306</v>
          </cell>
          <cell r="I28714">
            <v>3.447</v>
          </cell>
          <cell r="J28714">
            <v>1.141</v>
          </cell>
        </row>
        <row r="28715">
          <cell r="F28715" t="str">
            <v>土王山-土王山</v>
          </cell>
          <cell r="G28715" t="str">
            <v>C02B430424</v>
          </cell>
          <cell r="H28715">
            <v>0</v>
          </cell>
          <cell r="I28715">
            <v>0.654</v>
          </cell>
          <cell r="J28715">
            <v>0.654</v>
          </cell>
        </row>
        <row r="28716">
          <cell r="F28716" t="str">
            <v>大江六组至梅冲十四组</v>
          </cell>
          <cell r="G28716" t="str">
            <v>C2K1430424</v>
          </cell>
          <cell r="H28716">
            <v>0.242</v>
          </cell>
          <cell r="I28716">
            <v>0.463</v>
          </cell>
          <cell r="J28716">
            <v>0.221</v>
          </cell>
        </row>
        <row r="28717">
          <cell r="F28717" t="str">
            <v>大托十七组至八组</v>
          </cell>
          <cell r="G28717" t="str">
            <v>CB83430424</v>
          </cell>
          <cell r="H28717">
            <v>0</v>
          </cell>
          <cell r="I28717">
            <v>0.076</v>
          </cell>
          <cell r="J28717">
            <v>0.076</v>
          </cell>
        </row>
        <row r="28718">
          <cell r="F28718" t="str">
            <v>中朗村村道</v>
          </cell>
          <cell r="G28718" t="str">
            <v>C86H430424</v>
          </cell>
          <cell r="H28718">
            <v>3</v>
          </cell>
          <cell r="I28718">
            <v>3.73</v>
          </cell>
          <cell r="J28718">
            <v>0.73</v>
          </cell>
        </row>
        <row r="28719">
          <cell r="F28719" t="str">
            <v>黄梓堂~大甸</v>
          </cell>
          <cell r="G28719" t="str">
            <v>CHZ2430424</v>
          </cell>
          <cell r="H28719">
            <v>2</v>
          </cell>
          <cell r="I28719">
            <v>3.162</v>
          </cell>
          <cell r="J28719">
            <v>1.162</v>
          </cell>
        </row>
        <row r="28720">
          <cell r="F28720" t="str">
            <v>金花五组-金花十三组</v>
          </cell>
          <cell r="G28720" t="str">
            <v>CC21430424</v>
          </cell>
          <cell r="H28720">
            <v>0.517</v>
          </cell>
          <cell r="I28720">
            <v>1.58</v>
          </cell>
          <cell r="J28720">
            <v>1.063</v>
          </cell>
        </row>
        <row r="28721">
          <cell r="F28721" t="str">
            <v>祝高十三组至金花十二组</v>
          </cell>
          <cell r="G28721" t="str">
            <v>CM22430424</v>
          </cell>
          <cell r="H28721">
            <v>0</v>
          </cell>
          <cell r="I28721">
            <v>0.997</v>
          </cell>
          <cell r="J28721">
            <v>0.997</v>
          </cell>
        </row>
        <row r="28722">
          <cell r="F28722" t="str">
            <v>四组至十三组</v>
          </cell>
          <cell r="G28722" t="str">
            <v>C23E430424</v>
          </cell>
          <cell r="H28722">
            <v>2</v>
          </cell>
          <cell r="I28722">
            <v>2.414</v>
          </cell>
          <cell r="J28722">
            <v>0.414</v>
          </cell>
        </row>
        <row r="28723">
          <cell r="F28723" t="str">
            <v>村委会至五组</v>
          </cell>
          <cell r="G28723" t="str">
            <v>CB98430424</v>
          </cell>
          <cell r="H28723">
            <v>1.178</v>
          </cell>
          <cell r="I28723">
            <v>1.634</v>
          </cell>
          <cell r="J28723">
            <v>0.456</v>
          </cell>
        </row>
        <row r="28724">
          <cell r="F28724" t="str">
            <v>桐霄一组至踏庄</v>
          </cell>
          <cell r="G28724" t="str">
            <v>C17E430424</v>
          </cell>
          <cell r="H28724">
            <v>2</v>
          </cell>
          <cell r="I28724">
            <v>3.08</v>
          </cell>
          <cell r="J28724">
            <v>1.08</v>
          </cell>
        </row>
        <row r="28725">
          <cell r="F28725" t="str">
            <v>桐宵4组-4组</v>
          </cell>
          <cell r="G28725" t="str">
            <v>VR21430424</v>
          </cell>
          <cell r="H28725">
            <v>2</v>
          </cell>
          <cell r="I28725">
            <v>2.501</v>
          </cell>
          <cell r="J28725">
            <v>0.501</v>
          </cell>
        </row>
        <row r="28726">
          <cell r="F28726" t="str">
            <v>金堰-S315岔路口</v>
          </cell>
          <cell r="G28726" t="str">
            <v>X417430424</v>
          </cell>
          <cell r="H28726">
            <v>2</v>
          </cell>
          <cell r="I28726">
            <v>5.031</v>
          </cell>
          <cell r="J28726">
            <v>3.031</v>
          </cell>
        </row>
        <row r="28727">
          <cell r="F28727" t="str">
            <v>大南塘八组至小江七组</v>
          </cell>
          <cell r="G28727" t="str">
            <v>C3K5430424</v>
          </cell>
          <cell r="H28727">
            <v>2</v>
          </cell>
          <cell r="I28727">
            <v>2.284</v>
          </cell>
          <cell r="J28727">
            <v>0.284</v>
          </cell>
        </row>
        <row r="28728">
          <cell r="F28728" t="str">
            <v>新鹤村九组至十组</v>
          </cell>
          <cell r="G28728" t="str">
            <v>VC26430424</v>
          </cell>
          <cell r="H28728">
            <v>2</v>
          </cell>
          <cell r="I28728">
            <v>3.074</v>
          </cell>
          <cell r="J28728">
            <v>1.074</v>
          </cell>
        </row>
        <row r="28729">
          <cell r="F28729" t="str">
            <v>塘下村五组-塘下六组</v>
          </cell>
          <cell r="G28729" t="str">
            <v>VL23430424</v>
          </cell>
          <cell r="H28729">
            <v>3</v>
          </cell>
          <cell r="I28729">
            <v>3.869</v>
          </cell>
          <cell r="J28729">
            <v>0.869</v>
          </cell>
        </row>
        <row r="28730">
          <cell r="F28730" t="str">
            <v>新茶亭-新茶亭岔口</v>
          </cell>
          <cell r="G28730" t="str">
            <v>C33I430424</v>
          </cell>
          <cell r="H28730">
            <v>1.656</v>
          </cell>
          <cell r="I28730">
            <v>1.794</v>
          </cell>
          <cell r="J28730">
            <v>0.138</v>
          </cell>
        </row>
        <row r="28731">
          <cell r="F28731" t="str">
            <v>双林六组-翠家</v>
          </cell>
          <cell r="G28731" t="str">
            <v>CM23430424</v>
          </cell>
          <cell r="H28731">
            <v>0.27</v>
          </cell>
          <cell r="I28731">
            <v>1.098</v>
          </cell>
          <cell r="J28731">
            <v>0.828</v>
          </cell>
        </row>
        <row r="28732">
          <cell r="F28732" t="str">
            <v>双林二组-二组</v>
          </cell>
          <cell r="G28732" t="str">
            <v>VM22430424</v>
          </cell>
          <cell r="H28732">
            <v>2</v>
          </cell>
          <cell r="I28732">
            <v>2.455</v>
          </cell>
          <cell r="J28732">
            <v>0.455</v>
          </cell>
        </row>
        <row r="28733">
          <cell r="F28733" t="str">
            <v>新江村杨家岭至袁家台</v>
          </cell>
          <cell r="G28733" t="str">
            <v>C1T2430424</v>
          </cell>
          <cell r="H28733">
            <v>2</v>
          </cell>
          <cell r="I28733">
            <v>2.075</v>
          </cell>
          <cell r="J28733">
            <v>0.075</v>
          </cell>
        </row>
        <row r="28734">
          <cell r="F28734" t="str">
            <v>横路3组-3组</v>
          </cell>
          <cell r="G28734" t="str">
            <v>VM75430424</v>
          </cell>
          <cell r="H28734">
            <v>2</v>
          </cell>
          <cell r="I28734">
            <v>2.172</v>
          </cell>
          <cell r="J28734">
            <v>0.172</v>
          </cell>
        </row>
        <row r="28735">
          <cell r="F28735" t="str">
            <v>金龙4组-4组</v>
          </cell>
          <cell r="G28735" t="str">
            <v>VM72430424</v>
          </cell>
          <cell r="H28735">
            <v>2</v>
          </cell>
          <cell r="I28735">
            <v>2.361</v>
          </cell>
          <cell r="J28735">
            <v>0.361</v>
          </cell>
        </row>
        <row r="28736">
          <cell r="F28736" t="str">
            <v>泉湖-村中心</v>
          </cell>
          <cell r="G28736" t="str">
            <v>C91H430424</v>
          </cell>
          <cell r="H28736">
            <v>2</v>
          </cell>
          <cell r="I28736">
            <v>3.398</v>
          </cell>
          <cell r="J28736">
            <v>1.398</v>
          </cell>
        </row>
        <row r="28737">
          <cell r="F28737" t="str">
            <v>强兴~石咀</v>
          </cell>
          <cell r="G28737" t="str">
            <v>CQXS430424</v>
          </cell>
          <cell r="H28737">
            <v>2</v>
          </cell>
          <cell r="I28737">
            <v>4.344</v>
          </cell>
          <cell r="J28737">
            <v>2.344</v>
          </cell>
        </row>
        <row r="28738">
          <cell r="F28738" t="str">
            <v>双林六组-翠家</v>
          </cell>
          <cell r="G28738" t="str">
            <v>CM23430424</v>
          </cell>
          <cell r="H28738">
            <v>2</v>
          </cell>
          <cell r="I28738">
            <v>2.269</v>
          </cell>
          <cell r="J28738">
            <v>0.269</v>
          </cell>
        </row>
        <row r="28739">
          <cell r="F28739" t="str">
            <v>潭江村部-潭江村部</v>
          </cell>
          <cell r="G28739" t="str">
            <v>CTJ1430424</v>
          </cell>
          <cell r="H28739">
            <v>0</v>
          </cell>
          <cell r="I28739">
            <v>1.259</v>
          </cell>
          <cell r="J28739">
            <v>1.259</v>
          </cell>
        </row>
        <row r="28740">
          <cell r="F28740" t="str">
            <v>下屋岔口~攸县</v>
          </cell>
          <cell r="G28740" t="str">
            <v>C342430424</v>
          </cell>
          <cell r="H28740">
            <v>0</v>
          </cell>
          <cell r="I28740">
            <v>0.264</v>
          </cell>
          <cell r="J28740">
            <v>0.264</v>
          </cell>
        </row>
        <row r="28741">
          <cell r="F28741" t="str">
            <v>下屋~攸县</v>
          </cell>
          <cell r="G28741" t="str">
            <v>C45A430424</v>
          </cell>
          <cell r="H28741">
            <v>2</v>
          </cell>
          <cell r="I28741">
            <v>3.853</v>
          </cell>
          <cell r="J28741">
            <v>1.853</v>
          </cell>
        </row>
        <row r="28742">
          <cell r="F28742" t="str">
            <v>蓬源镇政府~潭江</v>
          </cell>
          <cell r="G28742" t="str">
            <v>CTJC430424</v>
          </cell>
          <cell r="H28742">
            <v>2</v>
          </cell>
          <cell r="I28742">
            <v>3.655</v>
          </cell>
          <cell r="J28742">
            <v>1.655</v>
          </cell>
        </row>
        <row r="28743">
          <cell r="F28743" t="str">
            <v>新芙9组-9组</v>
          </cell>
          <cell r="G28743" t="str">
            <v>VM82430424</v>
          </cell>
          <cell r="H28743">
            <v>2</v>
          </cell>
          <cell r="I28743">
            <v>2.293</v>
          </cell>
          <cell r="J28743">
            <v>0.293</v>
          </cell>
        </row>
        <row r="28744">
          <cell r="F28744" t="str">
            <v>柏冲8组-8组</v>
          </cell>
          <cell r="G28744" t="str">
            <v>VN32430424</v>
          </cell>
          <cell r="H28744">
            <v>3</v>
          </cell>
          <cell r="I28744">
            <v>3.073</v>
          </cell>
          <cell r="J28744">
            <v>0.073</v>
          </cell>
        </row>
        <row r="28745">
          <cell r="F28745" t="str">
            <v>冲塘1组-知塘断头路</v>
          </cell>
          <cell r="G28745" t="str">
            <v>VN32430424</v>
          </cell>
          <cell r="H28745">
            <v>3</v>
          </cell>
          <cell r="I28745">
            <v>3.884</v>
          </cell>
          <cell r="J28745">
            <v>0.884</v>
          </cell>
        </row>
        <row r="28746">
          <cell r="F28746" t="str">
            <v>长岭-三塘</v>
          </cell>
          <cell r="G28746" t="str">
            <v>C131430424</v>
          </cell>
          <cell r="H28746">
            <v>0.93</v>
          </cell>
          <cell r="I28746">
            <v>1.539</v>
          </cell>
          <cell r="J28746">
            <v>0.609</v>
          </cell>
        </row>
        <row r="28747">
          <cell r="F28747" t="str">
            <v>山塘3组-3组</v>
          </cell>
          <cell r="G28747" t="str">
            <v>VN63430424</v>
          </cell>
          <cell r="H28747">
            <v>2</v>
          </cell>
          <cell r="I28747">
            <v>2.296</v>
          </cell>
          <cell r="J28747">
            <v>0.296</v>
          </cell>
        </row>
        <row r="28748">
          <cell r="F28748" t="str">
            <v>太湖湾-神塘</v>
          </cell>
          <cell r="G28748" t="str">
            <v>CST1430424</v>
          </cell>
          <cell r="H28748">
            <v>2.362</v>
          </cell>
          <cell r="I28748">
            <v>4.437</v>
          </cell>
          <cell r="J28748">
            <v>2.075</v>
          </cell>
        </row>
        <row r="28749">
          <cell r="F28749" t="str">
            <v>田垅2组-2组</v>
          </cell>
          <cell r="G28749" t="str">
            <v>VN43430424</v>
          </cell>
          <cell r="H28749">
            <v>3</v>
          </cell>
          <cell r="I28749">
            <v>3.314</v>
          </cell>
          <cell r="J28749">
            <v>0.314</v>
          </cell>
        </row>
        <row r="28750">
          <cell r="F28750" t="str">
            <v>铁村村部-铁村村部</v>
          </cell>
          <cell r="G28750" t="str">
            <v>C113430424</v>
          </cell>
          <cell r="H28750">
            <v>0.904</v>
          </cell>
          <cell r="I28750">
            <v>2.248</v>
          </cell>
          <cell r="J28750">
            <v>1.344</v>
          </cell>
        </row>
        <row r="28751">
          <cell r="F28751" t="str">
            <v>红桥村-铁村</v>
          </cell>
          <cell r="G28751" t="str">
            <v>Y893430424</v>
          </cell>
          <cell r="H28751">
            <v>5.516</v>
          </cell>
          <cell r="I28751">
            <v>7.253</v>
          </cell>
          <cell r="J28751">
            <v>1.737</v>
          </cell>
        </row>
        <row r="28752">
          <cell r="G28752" t="str">
            <v>V000</v>
          </cell>
          <cell r="H28752">
            <v>0</v>
          </cell>
          <cell r="I28752">
            <v>0.307</v>
          </cell>
          <cell r="J28752">
            <v>0.307</v>
          </cell>
        </row>
        <row r="28753">
          <cell r="F28753" t="str">
            <v>陈方线</v>
          </cell>
          <cell r="G28753" t="str">
            <v>VT25430424</v>
          </cell>
          <cell r="H28753">
            <v>0</v>
          </cell>
          <cell r="I28753">
            <v>0.197</v>
          </cell>
          <cell r="J28753">
            <v>0.197</v>
          </cell>
        </row>
        <row r="28754">
          <cell r="G28754" t="str">
            <v>BB14430424</v>
          </cell>
          <cell r="H28754">
            <v>0</v>
          </cell>
          <cell r="I28754">
            <v>1.057</v>
          </cell>
          <cell r="J28754">
            <v>1.057</v>
          </cell>
        </row>
        <row r="28755">
          <cell r="F28755" t="str">
            <v>荣桓鸡塘九组至西村七组</v>
          </cell>
          <cell r="G28755" t="str">
            <v>CA42430424</v>
          </cell>
          <cell r="H28755">
            <v>0</v>
          </cell>
          <cell r="I28755">
            <v>1.215</v>
          </cell>
          <cell r="J28755">
            <v>1.215</v>
          </cell>
        </row>
        <row r="28756">
          <cell r="F28756" t="str">
            <v>知塘4组-5组</v>
          </cell>
          <cell r="G28756" t="str">
            <v>VN14430424</v>
          </cell>
          <cell r="H28756">
            <v>3</v>
          </cell>
          <cell r="I28756">
            <v>4.325</v>
          </cell>
          <cell r="J28756">
            <v>1.325</v>
          </cell>
        </row>
        <row r="28757">
          <cell r="F28757" t="str">
            <v>山塘3组-3组</v>
          </cell>
          <cell r="G28757" t="str">
            <v>VN63430424</v>
          </cell>
          <cell r="H28757">
            <v>2</v>
          </cell>
          <cell r="I28757">
            <v>2.804</v>
          </cell>
          <cell r="J28757">
            <v>0.804</v>
          </cell>
        </row>
        <row r="28758">
          <cell r="F28758" t="str">
            <v>岭林-三浒油石线</v>
          </cell>
          <cell r="G28758" t="str">
            <v>C61B430424</v>
          </cell>
          <cell r="H28758">
            <v>0</v>
          </cell>
          <cell r="I28758">
            <v>1.002</v>
          </cell>
          <cell r="J28758">
            <v>1.002</v>
          </cell>
        </row>
        <row r="28759">
          <cell r="G28759" t="str">
            <v>AA88430424</v>
          </cell>
          <cell r="H28759">
            <v>0</v>
          </cell>
          <cell r="I28759">
            <v>0.383</v>
          </cell>
          <cell r="J28759">
            <v>0.383</v>
          </cell>
        </row>
        <row r="28760">
          <cell r="F28760" t="str">
            <v>澎陂港村八组至九组</v>
          </cell>
          <cell r="G28760" t="str">
            <v>VE27430424</v>
          </cell>
          <cell r="H28760">
            <v>0</v>
          </cell>
          <cell r="I28760">
            <v>0.267</v>
          </cell>
          <cell r="J28760">
            <v>0.267</v>
          </cell>
        </row>
        <row r="28761">
          <cell r="F28761" t="str">
            <v>澎陂港八组屋场至八组</v>
          </cell>
          <cell r="G28761" t="str">
            <v>VE28430424</v>
          </cell>
          <cell r="H28761">
            <v>0</v>
          </cell>
          <cell r="I28761">
            <v>0.689</v>
          </cell>
          <cell r="J28761">
            <v>0.689</v>
          </cell>
        </row>
        <row r="28762">
          <cell r="F28762" t="str">
            <v>西园十四组至十一组</v>
          </cell>
          <cell r="G28762" t="str">
            <v>CE23430424</v>
          </cell>
          <cell r="H28762">
            <v>0</v>
          </cell>
          <cell r="I28762">
            <v>0.095</v>
          </cell>
          <cell r="J28762">
            <v>0.095</v>
          </cell>
        </row>
        <row r="28763">
          <cell r="F28763" t="str">
            <v>湘桥砼一组至湘湖线</v>
          </cell>
          <cell r="G28763" t="str">
            <v>C54B430424</v>
          </cell>
          <cell r="H28763">
            <v>0</v>
          </cell>
          <cell r="I28763">
            <v>0.592</v>
          </cell>
          <cell r="J28763">
            <v>0.592</v>
          </cell>
        </row>
        <row r="28764">
          <cell r="F28764" t="str">
            <v>新白岔口二至大山界</v>
          </cell>
          <cell r="G28764" t="str">
            <v>C43C430424</v>
          </cell>
          <cell r="H28764">
            <v>4</v>
          </cell>
          <cell r="I28764">
            <v>5.241</v>
          </cell>
          <cell r="J28764">
            <v>1.241</v>
          </cell>
        </row>
        <row r="28765">
          <cell r="F28765" t="str">
            <v>欧石线至峰山九组</v>
          </cell>
          <cell r="G28765" t="str">
            <v>C821430424</v>
          </cell>
          <cell r="H28765">
            <v>0</v>
          </cell>
          <cell r="I28765">
            <v>1.676</v>
          </cell>
          <cell r="J28765">
            <v>1.676</v>
          </cell>
        </row>
        <row r="28766">
          <cell r="F28766" t="str">
            <v>长源砼至峰山</v>
          </cell>
          <cell r="G28766" t="str">
            <v>C827430424</v>
          </cell>
          <cell r="H28766">
            <v>0.611</v>
          </cell>
          <cell r="I28766">
            <v>0.989</v>
          </cell>
          <cell r="J28766">
            <v>0.378</v>
          </cell>
        </row>
        <row r="28767">
          <cell r="F28767" t="str">
            <v>莲花至荷泉砼路</v>
          </cell>
          <cell r="G28767" t="str">
            <v>C753430424</v>
          </cell>
          <cell r="H28767">
            <v>0</v>
          </cell>
          <cell r="I28767">
            <v>1.347</v>
          </cell>
          <cell r="J28767">
            <v>1.347</v>
          </cell>
        </row>
        <row r="28768">
          <cell r="F28768" t="str">
            <v>石金村大七线-金子山村大七线</v>
          </cell>
          <cell r="G28768" t="str">
            <v>C745430424</v>
          </cell>
          <cell r="H28768">
            <v>0.81</v>
          </cell>
          <cell r="I28768">
            <v>2.52</v>
          </cell>
          <cell r="J28768">
            <v>1.71</v>
          </cell>
        </row>
        <row r="28769">
          <cell r="F28769" t="str">
            <v>沈陂-松林</v>
          </cell>
          <cell r="G28769" t="str">
            <v>CJD9430424</v>
          </cell>
          <cell r="H28769">
            <v>5.901</v>
          </cell>
          <cell r="I28769">
            <v>6.783</v>
          </cell>
          <cell r="J28769">
            <v>0.882</v>
          </cell>
        </row>
        <row r="28770">
          <cell r="F28770" t="str">
            <v>新白岔口至真塘</v>
          </cell>
          <cell r="G28770" t="str">
            <v>C63H430424</v>
          </cell>
          <cell r="H28770">
            <v>4</v>
          </cell>
          <cell r="I28770">
            <v>4.836</v>
          </cell>
          <cell r="J28770">
            <v>0.836</v>
          </cell>
        </row>
        <row r="28771">
          <cell r="F28771" t="str">
            <v>新白乡岔口至大山界</v>
          </cell>
          <cell r="G28771" t="str">
            <v>C835430424</v>
          </cell>
          <cell r="H28771">
            <v>0</v>
          </cell>
          <cell r="I28771">
            <v>0.392</v>
          </cell>
          <cell r="J28771">
            <v>0.392</v>
          </cell>
        </row>
        <row r="28772">
          <cell r="F28772" t="str">
            <v>青鸦-新虎</v>
          </cell>
          <cell r="G28772" t="str">
            <v>CJD6430424</v>
          </cell>
          <cell r="H28772">
            <v>4.672</v>
          </cell>
          <cell r="I28772">
            <v>5.716</v>
          </cell>
          <cell r="J28772">
            <v>1.044</v>
          </cell>
        </row>
        <row r="28773">
          <cell r="F28773" t="str">
            <v>庆祝砼岔二-大丰主砂路</v>
          </cell>
          <cell r="G28773" t="str">
            <v>C791430424</v>
          </cell>
          <cell r="H28773">
            <v>0.138</v>
          </cell>
          <cell r="I28773">
            <v>1.802</v>
          </cell>
          <cell r="J28773">
            <v>1.664</v>
          </cell>
        </row>
        <row r="28774">
          <cell r="F28774" t="str">
            <v>新建村七组至十一组</v>
          </cell>
          <cell r="G28774" t="str">
            <v>CP89430424</v>
          </cell>
          <cell r="H28774">
            <v>4</v>
          </cell>
          <cell r="I28774">
            <v>5.784</v>
          </cell>
          <cell r="J28774">
            <v>1.784</v>
          </cell>
        </row>
        <row r="28775">
          <cell r="F28775" t="str">
            <v>荷塘村一组-杨梅村一组</v>
          </cell>
          <cell r="G28775" t="str">
            <v>CE83430424</v>
          </cell>
          <cell r="H28775">
            <v>0.553</v>
          </cell>
          <cell r="I28775">
            <v>1.684</v>
          </cell>
          <cell r="J28775">
            <v>1.131</v>
          </cell>
        </row>
        <row r="28776">
          <cell r="F28776" t="str">
            <v>茶石十二组至茶石十组</v>
          </cell>
          <cell r="G28776" t="str">
            <v>C86F430424</v>
          </cell>
          <cell r="H28776">
            <v>0</v>
          </cell>
          <cell r="I28776">
            <v>0.359</v>
          </cell>
          <cell r="J28776">
            <v>0.359</v>
          </cell>
        </row>
        <row r="28777">
          <cell r="F28777" t="str">
            <v>清水四组至省道</v>
          </cell>
          <cell r="G28777" t="str">
            <v>VQ19430424</v>
          </cell>
          <cell r="H28777">
            <v>0</v>
          </cell>
          <cell r="I28777">
            <v>0.423</v>
          </cell>
          <cell r="J28777">
            <v>0.423</v>
          </cell>
        </row>
        <row r="28778">
          <cell r="F28778" t="str">
            <v>泉水十组至九组</v>
          </cell>
          <cell r="G28778" t="str">
            <v>C90F430424</v>
          </cell>
          <cell r="H28778">
            <v>0</v>
          </cell>
          <cell r="I28778">
            <v>0.839</v>
          </cell>
          <cell r="J28778">
            <v>0.839</v>
          </cell>
        </row>
        <row r="28779">
          <cell r="G28779" t="str">
            <v>V000</v>
          </cell>
          <cell r="H28779">
            <v>0</v>
          </cell>
          <cell r="I28779">
            <v>0.143</v>
          </cell>
          <cell r="J28779">
            <v>0.143</v>
          </cell>
        </row>
        <row r="28780">
          <cell r="F28780" t="str">
            <v>柏桥岔四至柏桥六组</v>
          </cell>
          <cell r="G28780" t="str">
            <v>C85I430424</v>
          </cell>
          <cell r="H28780">
            <v>4</v>
          </cell>
          <cell r="I28780">
            <v>4.317</v>
          </cell>
          <cell r="J28780">
            <v>0.317</v>
          </cell>
        </row>
        <row r="28781">
          <cell r="F28781" t="str">
            <v>栗木秋波-大势塘五组</v>
          </cell>
          <cell r="G28781" t="str">
            <v>C1X6430424</v>
          </cell>
          <cell r="H28781">
            <v>4</v>
          </cell>
          <cell r="I28781">
            <v>4.975</v>
          </cell>
          <cell r="J28781">
            <v>0.975</v>
          </cell>
        </row>
        <row r="28782">
          <cell r="F28782" t="str">
            <v>大势塘八组-双园</v>
          </cell>
          <cell r="G28782" t="str">
            <v>C1X7430424</v>
          </cell>
          <cell r="H28782">
            <v>4</v>
          </cell>
          <cell r="I28782">
            <v>4.543</v>
          </cell>
          <cell r="J28782">
            <v>0.543</v>
          </cell>
        </row>
        <row r="28783">
          <cell r="F28783" t="str">
            <v>施茶水泥路至官冲一组</v>
          </cell>
          <cell r="G28783" t="str">
            <v>CJ42430424</v>
          </cell>
          <cell r="H28783">
            <v>4</v>
          </cell>
          <cell r="I28783">
            <v>4.698</v>
          </cell>
          <cell r="J28783">
            <v>0.698</v>
          </cell>
        </row>
        <row r="28784">
          <cell r="F28784" t="str">
            <v>官冲村三组至五组</v>
          </cell>
          <cell r="G28784" t="str">
            <v>VJ44430424</v>
          </cell>
          <cell r="H28784">
            <v>4</v>
          </cell>
          <cell r="I28784">
            <v>4.443</v>
          </cell>
          <cell r="J28784">
            <v>0.443</v>
          </cell>
        </row>
        <row r="28785">
          <cell r="G28785" t="str">
            <v>BB12430424</v>
          </cell>
          <cell r="H28785">
            <v>0</v>
          </cell>
          <cell r="I28785">
            <v>0.483</v>
          </cell>
          <cell r="J28785">
            <v>0.483</v>
          </cell>
        </row>
        <row r="28786">
          <cell r="F28786" t="str">
            <v>龙江~龙江村</v>
          </cell>
          <cell r="G28786" t="str">
            <v>C37H430424</v>
          </cell>
          <cell r="H28786">
            <v>4</v>
          </cell>
          <cell r="I28786">
            <v>5.658</v>
          </cell>
          <cell r="J28786">
            <v>1.658</v>
          </cell>
        </row>
        <row r="28787">
          <cell r="F28787" t="str">
            <v>龙江~村部</v>
          </cell>
          <cell r="G28787" t="str">
            <v>CLJC430424</v>
          </cell>
          <cell r="H28787">
            <v>0</v>
          </cell>
          <cell r="I28787">
            <v>0.409</v>
          </cell>
          <cell r="J28787">
            <v>0.409</v>
          </cell>
        </row>
        <row r="28788">
          <cell r="F28788" t="str">
            <v>龙门泉一组-龙门泉四组</v>
          </cell>
          <cell r="G28788" t="str">
            <v>VS23430424</v>
          </cell>
          <cell r="H28788">
            <v>4</v>
          </cell>
          <cell r="I28788">
            <v>4.432</v>
          </cell>
          <cell r="J28788">
            <v>0.432</v>
          </cell>
        </row>
        <row r="28789">
          <cell r="F28789" t="str">
            <v>龙堰五组-龙堰六组</v>
          </cell>
          <cell r="G28789" t="str">
            <v>VS59430424</v>
          </cell>
          <cell r="H28789">
            <v>3</v>
          </cell>
          <cell r="I28789">
            <v>3.35</v>
          </cell>
          <cell r="J28789">
            <v>0.35</v>
          </cell>
        </row>
        <row r="28790">
          <cell r="F28790" t="str">
            <v>龙堰五组-龙堰七组</v>
          </cell>
          <cell r="G28790" t="str">
            <v>VS63430424</v>
          </cell>
          <cell r="H28790">
            <v>3</v>
          </cell>
          <cell r="I28790">
            <v>3.213</v>
          </cell>
          <cell r="J28790">
            <v>0.213</v>
          </cell>
        </row>
        <row r="28791">
          <cell r="F28791" t="str">
            <v>旄坪二组-旄坪一组</v>
          </cell>
          <cell r="G28791" t="str">
            <v>CSA3430424</v>
          </cell>
          <cell r="H28791">
            <v>3</v>
          </cell>
          <cell r="I28791">
            <v>3.953</v>
          </cell>
          <cell r="J28791">
            <v>0.953</v>
          </cell>
        </row>
        <row r="28792">
          <cell r="F28792" t="str">
            <v>大势塘村部-大势塘村部</v>
          </cell>
          <cell r="G28792" t="str">
            <v>C471430424</v>
          </cell>
          <cell r="H28792">
            <v>0</v>
          </cell>
          <cell r="I28792">
            <v>1.532</v>
          </cell>
          <cell r="J28792">
            <v>1.532</v>
          </cell>
        </row>
        <row r="28793">
          <cell r="F28793" t="str">
            <v>三垅砼至三垅九组</v>
          </cell>
          <cell r="G28793" t="str">
            <v>C86A430424</v>
          </cell>
          <cell r="H28793">
            <v>3</v>
          </cell>
          <cell r="I28793">
            <v>5.036</v>
          </cell>
          <cell r="J28793">
            <v>2.036</v>
          </cell>
        </row>
        <row r="28794">
          <cell r="F28794" t="str">
            <v>三垅水泥路至三垅三组</v>
          </cell>
          <cell r="G28794" t="str">
            <v>C87A430424</v>
          </cell>
          <cell r="H28794">
            <v>3</v>
          </cell>
          <cell r="I28794">
            <v>4.077</v>
          </cell>
          <cell r="J28794">
            <v>1.077</v>
          </cell>
        </row>
        <row r="28795">
          <cell r="F28795" t="str">
            <v>三星村十三组至八组</v>
          </cell>
          <cell r="G28795" t="str">
            <v>CF28430424</v>
          </cell>
          <cell r="H28795">
            <v>3</v>
          </cell>
          <cell r="I28795">
            <v>4.954</v>
          </cell>
          <cell r="J28795">
            <v>1.954</v>
          </cell>
        </row>
        <row r="28796">
          <cell r="F28796" t="str">
            <v>施茶村六组至五组</v>
          </cell>
          <cell r="G28796" t="str">
            <v>VJ17430424</v>
          </cell>
          <cell r="H28796">
            <v>4</v>
          </cell>
          <cell r="I28796">
            <v>4.741</v>
          </cell>
          <cell r="J28796">
            <v>0.741</v>
          </cell>
        </row>
        <row r="28797">
          <cell r="F28797" t="str">
            <v>双园街道-双园13组</v>
          </cell>
          <cell r="G28797" t="str">
            <v>CWDB430424</v>
          </cell>
          <cell r="H28797">
            <v>0.524</v>
          </cell>
          <cell r="I28797">
            <v>2.22</v>
          </cell>
          <cell r="J28797">
            <v>1.696</v>
          </cell>
        </row>
        <row r="28798">
          <cell r="F28798" t="str">
            <v>鹅形村-四冲村</v>
          </cell>
          <cell r="G28798" t="str">
            <v>Y856430424</v>
          </cell>
          <cell r="H28798">
            <v>4.918</v>
          </cell>
          <cell r="I28798">
            <v>7.132</v>
          </cell>
          <cell r="J28798">
            <v>2.214</v>
          </cell>
        </row>
        <row r="28799">
          <cell r="F28799" t="str">
            <v>铜铃坪五组-铜铃坪七组</v>
          </cell>
          <cell r="G28799" t="str">
            <v>VS48430424</v>
          </cell>
          <cell r="H28799">
            <v>4</v>
          </cell>
          <cell r="I28799">
            <v>4.544</v>
          </cell>
          <cell r="J28799">
            <v>0.544</v>
          </cell>
        </row>
        <row r="28800">
          <cell r="F28800" t="str">
            <v>Y324-文昭四组</v>
          </cell>
          <cell r="G28800" t="str">
            <v>VSB3430424</v>
          </cell>
          <cell r="H28800">
            <v>3</v>
          </cell>
          <cell r="I28800">
            <v>3.725</v>
          </cell>
          <cell r="J28800">
            <v>0.725</v>
          </cell>
        </row>
        <row r="28801">
          <cell r="F28801" t="str">
            <v>吴集二组-吴集一组</v>
          </cell>
          <cell r="G28801" t="str">
            <v>VS48430424</v>
          </cell>
          <cell r="H28801">
            <v>3</v>
          </cell>
          <cell r="I28801">
            <v>3.306</v>
          </cell>
          <cell r="J28801">
            <v>0.306</v>
          </cell>
        </row>
        <row r="28802">
          <cell r="F28802" t="str">
            <v>高速连接线-五里坪一组</v>
          </cell>
          <cell r="G28802" t="str">
            <v>CS85430424</v>
          </cell>
          <cell r="H28802">
            <v>3</v>
          </cell>
          <cell r="I28802">
            <v>4.229</v>
          </cell>
          <cell r="J28802">
            <v>1.229</v>
          </cell>
        </row>
        <row r="28803">
          <cell r="G28803" t="str">
            <v>AA31430424</v>
          </cell>
          <cell r="H28803">
            <v>0</v>
          </cell>
          <cell r="I28803">
            <v>0.883</v>
          </cell>
          <cell r="J28803">
            <v>0.883</v>
          </cell>
        </row>
        <row r="28804">
          <cell r="F28804" t="str">
            <v>鸡公岩村口~村部</v>
          </cell>
          <cell r="G28804" t="str">
            <v>CJGY430424</v>
          </cell>
          <cell r="H28804">
            <v>3</v>
          </cell>
          <cell r="I28804">
            <v>3.909</v>
          </cell>
          <cell r="J28804">
            <v>0.909</v>
          </cell>
        </row>
        <row r="28805">
          <cell r="F28805" t="str">
            <v>龙堰七组-龙堰五组</v>
          </cell>
          <cell r="G28805" t="str">
            <v>VS61430424</v>
          </cell>
          <cell r="H28805">
            <v>3</v>
          </cell>
          <cell r="I28805">
            <v>3.273</v>
          </cell>
          <cell r="J28805">
            <v>0.273</v>
          </cell>
        </row>
        <row r="28806">
          <cell r="F28806" t="str">
            <v>高速连接线-新坪十四组</v>
          </cell>
          <cell r="G28806" t="str">
            <v>VS63430424</v>
          </cell>
          <cell r="H28806">
            <v>3</v>
          </cell>
          <cell r="I28806">
            <v>5.028</v>
          </cell>
          <cell r="J28806">
            <v>2.028</v>
          </cell>
        </row>
        <row r="28807">
          <cell r="F28807" t="str">
            <v>阳家坡五组-阳家坡二组</v>
          </cell>
          <cell r="G28807" t="str">
            <v>CS53430424</v>
          </cell>
          <cell r="H28807">
            <v>3</v>
          </cell>
          <cell r="I28807">
            <v>3.459</v>
          </cell>
          <cell r="J28807">
            <v>0.459</v>
          </cell>
        </row>
        <row r="28808">
          <cell r="F28808" t="str">
            <v>省道S315线至中塘一组</v>
          </cell>
          <cell r="G28808" t="str">
            <v>C45B430424</v>
          </cell>
          <cell r="H28808">
            <v>4</v>
          </cell>
          <cell r="I28808">
            <v>4.764</v>
          </cell>
          <cell r="J28808">
            <v>0.764</v>
          </cell>
        </row>
        <row r="28809">
          <cell r="F28809" t="str">
            <v>中塘村S344至二组</v>
          </cell>
          <cell r="G28809" t="str">
            <v>VJ44430424</v>
          </cell>
          <cell r="H28809">
            <v>4</v>
          </cell>
          <cell r="I28809">
            <v>4.58</v>
          </cell>
          <cell r="J28809">
            <v>0.58</v>
          </cell>
        </row>
        <row r="28810">
          <cell r="F28810" t="str">
            <v>朱家桥一组-朱家桥二组</v>
          </cell>
          <cell r="G28810" t="str">
            <v>VS89430424</v>
          </cell>
          <cell r="H28810">
            <v>3</v>
          </cell>
          <cell r="I28810">
            <v>3.6</v>
          </cell>
          <cell r="J28810">
            <v>0.6</v>
          </cell>
        </row>
        <row r="28811">
          <cell r="F28811" t="str">
            <v>拜朝界-拜朝界</v>
          </cell>
          <cell r="G28811" t="str">
            <v>C85C430424</v>
          </cell>
          <cell r="H28811">
            <v>0.732</v>
          </cell>
          <cell r="I28811">
            <v>1.28</v>
          </cell>
          <cell r="J28811">
            <v>0.548</v>
          </cell>
        </row>
        <row r="28812">
          <cell r="F28812" t="str">
            <v>茶亭村三组至一组</v>
          </cell>
          <cell r="G28812" t="str">
            <v>VD47430424</v>
          </cell>
          <cell r="H28812">
            <v>4</v>
          </cell>
          <cell r="I28812">
            <v>5.151</v>
          </cell>
          <cell r="J28812">
            <v>1.151</v>
          </cell>
        </row>
        <row r="28813">
          <cell r="F28813" t="str">
            <v>大崎村八组至九组</v>
          </cell>
          <cell r="G28813" t="str">
            <v>CT24430424</v>
          </cell>
          <cell r="H28813">
            <v>4</v>
          </cell>
          <cell r="I28813">
            <v>4.334</v>
          </cell>
          <cell r="J28813">
            <v>0.334</v>
          </cell>
        </row>
        <row r="28814">
          <cell r="F28814" t="str">
            <v>宋桥砼至大桥大狮线</v>
          </cell>
          <cell r="G28814" t="str">
            <v>CK61430424</v>
          </cell>
          <cell r="H28814">
            <v>0</v>
          </cell>
          <cell r="I28814">
            <v>0.69</v>
          </cell>
          <cell r="J28814">
            <v>0.69</v>
          </cell>
        </row>
        <row r="28815">
          <cell r="F28815" t="str">
            <v>大水田村十组至十一组</v>
          </cell>
          <cell r="G28815" t="str">
            <v>CT74430424</v>
          </cell>
          <cell r="H28815">
            <v>4</v>
          </cell>
          <cell r="I28815">
            <v>4.812</v>
          </cell>
          <cell r="J28815">
            <v>0.812</v>
          </cell>
        </row>
        <row r="28816">
          <cell r="F28816" t="str">
            <v>藕塘界-洪家垅村部</v>
          </cell>
          <cell r="G28816" t="str">
            <v>CJC7430424</v>
          </cell>
          <cell r="H28816">
            <v>4.165</v>
          </cell>
          <cell r="I28816">
            <v>6.066</v>
          </cell>
          <cell r="J28816">
            <v>1.901</v>
          </cell>
        </row>
        <row r="28817">
          <cell r="F28817" t="str">
            <v>黄奇村三组至二组</v>
          </cell>
          <cell r="G28817" t="str">
            <v>CT22430424</v>
          </cell>
          <cell r="H28817">
            <v>4</v>
          </cell>
          <cell r="I28817">
            <v>4.708</v>
          </cell>
          <cell r="J28817">
            <v>0.708</v>
          </cell>
        </row>
        <row r="28818">
          <cell r="F28818" t="str">
            <v>桎木山村二组至十组</v>
          </cell>
          <cell r="G28818" t="str">
            <v>CT49430424</v>
          </cell>
          <cell r="H28818">
            <v>4</v>
          </cell>
          <cell r="I28818">
            <v>4.657</v>
          </cell>
          <cell r="J28818">
            <v>0.657</v>
          </cell>
        </row>
        <row r="28819">
          <cell r="F28819" t="str">
            <v>大米线至李家垅</v>
          </cell>
          <cell r="G28819" t="str">
            <v>C842430424</v>
          </cell>
          <cell r="H28819">
            <v>2</v>
          </cell>
          <cell r="I28819">
            <v>2.11</v>
          </cell>
          <cell r="J28819">
            <v>0.11</v>
          </cell>
        </row>
        <row r="28820">
          <cell r="F28820" t="str">
            <v>金西线-红茶亭</v>
          </cell>
          <cell r="G28820" t="str">
            <v>C221430424</v>
          </cell>
          <cell r="H28820">
            <v>1.053</v>
          </cell>
          <cell r="I28820">
            <v>1.878</v>
          </cell>
          <cell r="J28820">
            <v>0.825</v>
          </cell>
        </row>
        <row r="28821">
          <cell r="F28821" t="str">
            <v>集添线-平田</v>
          </cell>
          <cell r="G28821" t="str">
            <v>C244430424</v>
          </cell>
          <cell r="H28821">
            <v>2.735</v>
          </cell>
          <cell r="I28821">
            <v>3.393</v>
          </cell>
          <cell r="J28821">
            <v>0.658</v>
          </cell>
        </row>
        <row r="28822">
          <cell r="F28822" t="str">
            <v>集天线-曾家坪</v>
          </cell>
          <cell r="G28822" t="str">
            <v>C941430424</v>
          </cell>
          <cell r="H28822">
            <v>0</v>
          </cell>
          <cell r="I28822">
            <v>1.586</v>
          </cell>
          <cell r="J28822">
            <v>1.586</v>
          </cell>
        </row>
        <row r="28823">
          <cell r="F28823" t="str">
            <v>平田-平田</v>
          </cell>
          <cell r="G28823" t="str">
            <v>C966430424</v>
          </cell>
          <cell r="H28823">
            <v>0</v>
          </cell>
          <cell r="I28823">
            <v>0.358</v>
          </cell>
          <cell r="J28823">
            <v>0.358</v>
          </cell>
        </row>
        <row r="28824">
          <cell r="F28824" t="str">
            <v>双桥一组至双桥砼</v>
          </cell>
          <cell r="G28824" t="str">
            <v>C898430424</v>
          </cell>
          <cell r="H28824">
            <v>0</v>
          </cell>
          <cell r="I28824">
            <v>0.264</v>
          </cell>
          <cell r="J28824">
            <v>0.264</v>
          </cell>
        </row>
        <row r="28825">
          <cell r="F28825" t="str">
            <v>平田-平田</v>
          </cell>
          <cell r="G28825" t="str">
            <v>C966430424</v>
          </cell>
          <cell r="H28825">
            <v>0.358</v>
          </cell>
          <cell r="I28825">
            <v>1.478</v>
          </cell>
          <cell r="J28825">
            <v>1.12</v>
          </cell>
        </row>
        <row r="28826">
          <cell r="F28826" t="str">
            <v>宋桥村四组至二组</v>
          </cell>
          <cell r="G28826" t="str">
            <v>VT15430424</v>
          </cell>
          <cell r="H28826">
            <v>4</v>
          </cell>
          <cell r="I28826">
            <v>5.476</v>
          </cell>
          <cell r="J28826">
            <v>1.476</v>
          </cell>
        </row>
        <row r="28827">
          <cell r="F28827" t="str">
            <v>新砚-新砚</v>
          </cell>
          <cell r="G28827" t="str">
            <v>C246430424</v>
          </cell>
          <cell r="H28827">
            <v>0</v>
          </cell>
          <cell r="I28827">
            <v>1.74</v>
          </cell>
          <cell r="J28827">
            <v>1.74</v>
          </cell>
        </row>
        <row r="28828">
          <cell r="F28828" t="str">
            <v>新砚至新砚码头</v>
          </cell>
          <cell r="G28828" t="str">
            <v>C78C430424</v>
          </cell>
          <cell r="H28828">
            <v>4</v>
          </cell>
          <cell r="I28828">
            <v>4.916</v>
          </cell>
          <cell r="J28828">
            <v>0.916</v>
          </cell>
        </row>
        <row r="28829">
          <cell r="F28829" t="str">
            <v>新开河边-新砚</v>
          </cell>
          <cell r="G28829" t="str">
            <v>C916430424</v>
          </cell>
          <cell r="H28829">
            <v>0</v>
          </cell>
          <cell r="I28829">
            <v>1.075</v>
          </cell>
          <cell r="J28829">
            <v>1.075</v>
          </cell>
        </row>
        <row r="28830">
          <cell r="F28830" t="str">
            <v>新开砼-黄花</v>
          </cell>
          <cell r="G28830" t="str">
            <v>C919430424</v>
          </cell>
          <cell r="H28830">
            <v>0</v>
          </cell>
          <cell r="I28830">
            <v>1.44</v>
          </cell>
          <cell r="J28830">
            <v>1.44</v>
          </cell>
        </row>
        <row r="28831">
          <cell r="F28831" t="str">
            <v>大狮线至堰霞四组</v>
          </cell>
          <cell r="G28831" t="str">
            <v>C84C430424</v>
          </cell>
          <cell r="H28831">
            <v>4</v>
          </cell>
          <cell r="I28831">
            <v>4.663</v>
          </cell>
          <cell r="J28831">
            <v>0.663</v>
          </cell>
        </row>
        <row r="28832">
          <cell r="F28832" t="str">
            <v>大培十组至石杨十组</v>
          </cell>
          <cell r="G28832" t="str">
            <v>CF29430424</v>
          </cell>
          <cell r="H28832">
            <v>0.236</v>
          </cell>
          <cell r="I28832">
            <v>1.111</v>
          </cell>
          <cell r="J28832">
            <v>0.875</v>
          </cell>
        </row>
        <row r="28833">
          <cell r="F28833" t="str">
            <v>杨梓坪码头~X408岔口</v>
          </cell>
          <cell r="G28833" t="str">
            <v>C43I430424</v>
          </cell>
          <cell r="H28833">
            <v>4</v>
          </cell>
          <cell r="I28833">
            <v>6.215</v>
          </cell>
          <cell r="J28833">
            <v>2.215</v>
          </cell>
        </row>
        <row r="28834">
          <cell r="F28834" t="str">
            <v>湘水九组至红桔五组</v>
          </cell>
          <cell r="G28834" t="str">
            <v>C32G430424</v>
          </cell>
          <cell r="H28834">
            <v>0</v>
          </cell>
          <cell r="I28834">
            <v>1.446</v>
          </cell>
          <cell r="J28834">
            <v>1.446</v>
          </cell>
        </row>
        <row r="28835">
          <cell r="F28835" t="str">
            <v>文昌七组至雷市二组</v>
          </cell>
          <cell r="G28835" t="str">
            <v>C42G430424</v>
          </cell>
          <cell r="H28835">
            <v>2</v>
          </cell>
          <cell r="I28835">
            <v>2.957</v>
          </cell>
          <cell r="J28835">
            <v>0.957</v>
          </cell>
        </row>
        <row r="28836">
          <cell r="F28836" t="str">
            <v>丰根大王庙至新鹤四组</v>
          </cell>
          <cell r="G28836" t="str">
            <v>CA28430424</v>
          </cell>
          <cell r="H28836">
            <v>0</v>
          </cell>
          <cell r="I28836">
            <v>1.595</v>
          </cell>
          <cell r="J28836">
            <v>1.595</v>
          </cell>
        </row>
        <row r="28837">
          <cell r="F28837" t="str">
            <v>板石岭六组-七组</v>
          </cell>
          <cell r="G28837" t="str">
            <v>C39F430424</v>
          </cell>
          <cell r="H28837">
            <v>3</v>
          </cell>
          <cell r="I28837">
            <v>3.517</v>
          </cell>
          <cell r="J28837">
            <v>0.517</v>
          </cell>
        </row>
        <row r="28838">
          <cell r="F28838" t="str">
            <v>板石岭二组至一组</v>
          </cell>
          <cell r="G28838" t="str">
            <v>C49F430424</v>
          </cell>
          <cell r="H28838">
            <v>3</v>
          </cell>
          <cell r="I28838">
            <v>4.248</v>
          </cell>
          <cell r="J28838">
            <v>1.248</v>
          </cell>
        </row>
        <row r="28839">
          <cell r="F28839" t="str">
            <v>豆垅村-豆垅村部</v>
          </cell>
          <cell r="G28839" t="str">
            <v>CD36430424</v>
          </cell>
          <cell r="H28839">
            <v>0</v>
          </cell>
          <cell r="I28839">
            <v>3.018</v>
          </cell>
          <cell r="J28839">
            <v>3.018</v>
          </cell>
        </row>
        <row r="28840">
          <cell r="F28840" t="str">
            <v>大塘四组至铁坑一组</v>
          </cell>
          <cell r="G28840" t="str">
            <v>C29F430424</v>
          </cell>
          <cell r="H28840">
            <v>3</v>
          </cell>
          <cell r="I28840">
            <v>3.713</v>
          </cell>
          <cell r="J28840">
            <v>0.713</v>
          </cell>
        </row>
        <row r="28841">
          <cell r="F28841" t="str">
            <v>高栗五组-高栗五组</v>
          </cell>
          <cell r="G28841" t="str">
            <v>CD55430424</v>
          </cell>
          <cell r="H28841">
            <v>0</v>
          </cell>
          <cell r="I28841">
            <v>1.607</v>
          </cell>
          <cell r="J28841">
            <v>1.607</v>
          </cell>
        </row>
        <row r="28842">
          <cell r="F28842" t="str">
            <v>吴南线-贺家桥十二组</v>
          </cell>
          <cell r="G28842" t="str">
            <v>VV19430424</v>
          </cell>
          <cell r="H28842">
            <v>3</v>
          </cell>
          <cell r="I28842">
            <v>4.415</v>
          </cell>
          <cell r="J28842">
            <v>1.415</v>
          </cell>
        </row>
        <row r="28843">
          <cell r="F28843" t="str">
            <v>茫洲二组-一组</v>
          </cell>
          <cell r="G28843" t="str">
            <v>C49F430424</v>
          </cell>
          <cell r="H28843">
            <v>3</v>
          </cell>
          <cell r="I28843">
            <v>3.911</v>
          </cell>
          <cell r="J28843">
            <v>0.911</v>
          </cell>
        </row>
        <row r="28844">
          <cell r="F28844" t="str">
            <v>三组-二组</v>
          </cell>
          <cell r="G28844" t="str">
            <v>CV38430424</v>
          </cell>
          <cell r="H28844">
            <v>0.392</v>
          </cell>
          <cell r="I28844">
            <v>1.336</v>
          </cell>
          <cell r="J28844">
            <v>0.944</v>
          </cell>
        </row>
        <row r="28845">
          <cell r="F28845" t="str">
            <v>寺门前二组至庙冲一组</v>
          </cell>
          <cell r="G28845" t="str">
            <v>C32F430424</v>
          </cell>
          <cell r="H28845">
            <v>3</v>
          </cell>
          <cell r="I28845">
            <v>3.766</v>
          </cell>
          <cell r="J28845">
            <v>0.766</v>
          </cell>
        </row>
        <row r="28846">
          <cell r="F28846" t="str">
            <v>大塘三组至双丫港一组</v>
          </cell>
          <cell r="G28846" t="str">
            <v>C27F430424</v>
          </cell>
          <cell r="H28846">
            <v>3</v>
          </cell>
          <cell r="I28846">
            <v>3.963</v>
          </cell>
          <cell r="J28846">
            <v>0.963</v>
          </cell>
        </row>
        <row r="28847">
          <cell r="F28847" t="str">
            <v>双丫港一组至寺门前村砂石路</v>
          </cell>
          <cell r="G28847" t="str">
            <v>CI24430424</v>
          </cell>
          <cell r="H28847">
            <v>0</v>
          </cell>
          <cell r="I28847">
            <v>1.46</v>
          </cell>
          <cell r="J28847">
            <v>1.46</v>
          </cell>
        </row>
        <row r="28848">
          <cell r="F28848" t="str">
            <v>竹园五组至寺门前</v>
          </cell>
          <cell r="G28848" t="str">
            <v>CI27430424</v>
          </cell>
          <cell r="H28848">
            <v>0</v>
          </cell>
          <cell r="I28848">
            <v>0.76</v>
          </cell>
          <cell r="J28848">
            <v>0.76</v>
          </cell>
        </row>
        <row r="28849">
          <cell r="F28849" t="str">
            <v>吴南线-四方冲三组</v>
          </cell>
          <cell r="G28849" t="str">
            <v>VV18430424</v>
          </cell>
          <cell r="H28849">
            <v>3</v>
          </cell>
          <cell r="I28849">
            <v>4.164</v>
          </cell>
          <cell r="J28849">
            <v>1.164</v>
          </cell>
        </row>
        <row r="28850">
          <cell r="G28850" t="str">
            <v>V000</v>
          </cell>
          <cell r="H28850">
            <v>0</v>
          </cell>
          <cell r="I28850">
            <v>0.143</v>
          </cell>
          <cell r="J28850">
            <v>0.143</v>
          </cell>
        </row>
        <row r="28851">
          <cell r="G28851" t="str">
            <v>V000</v>
          </cell>
          <cell r="H28851">
            <v>0</v>
          </cell>
          <cell r="I28851">
            <v>0.388</v>
          </cell>
          <cell r="J28851">
            <v>0.388</v>
          </cell>
        </row>
        <row r="28852">
          <cell r="F28852" t="str">
            <v>柴埠九组-六组</v>
          </cell>
          <cell r="G28852" t="str">
            <v>VV13430424</v>
          </cell>
          <cell r="H28852">
            <v>3</v>
          </cell>
          <cell r="I28852">
            <v>3.494</v>
          </cell>
          <cell r="J28852">
            <v>0.494</v>
          </cell>
        </row>
        <row r="28853">
          <cell r="F28853" t="str">
            <v>长滩-长滩</v>
          </cell>
          <cell r="G28853" t="str">
            <v>C144430424</v>
          </cell>
          <cell r="H28853">
            <v>0.284</v>
          </cell>
          <cell r="I28853">
            <v>0.832</v>
          </cell>
          <cell r="J28853">
            <v>0.548</v>
          </cell>
        </row>
        <row r="28854">
          <cell r="F28854" t="str">
            <v>长滩4组-4组</v>
          </cell>
          <cell r="G28854" t="str">
            <v>VWB8430424</v>
          </cell>
          <cell r="H28854">
            <v>2</v>
          </cell>
          <cell r="I28854">
            <v>2.775</v>
          </cell>
          <cell r="J28854">
            <v>0.775</v>
          </cell>
        </row>
        <row r="28855">
          <cell r="F28855" t="str">
            <v>凤凰~村部</v>
          </cell>
          <cell r="G28855" t="str">
            <v>CFH1430424</v>
          </cell>
          <cell r="H28855">
            <v>0</v>
          </cell>
          <cell r="I28855">
            <v>1.561</v>
          </cell>
          <cell r="J28855">
            <v>1.561</v>
          </cell>
        </row>
        <row r="28856">
          <cell r="F28856" t="str">
            <v>寒水7组-7组</v>
          </cell>
          <cell r="G28856" t="str">
            <v>VW19430424</v>
          </cell>
          <cell r="H28856">
            <v>2</v>
          </cell>
          <cell r="I28856">
            <v>2.368</v>
          </cell>
          <cell r="J28856">
            <v>0.368</v>
          </cell>
        </row>
        <row r="28857">
          <cell r="F28857" t="str">
            <v>荷家村桥~荷家岔口</v>
          </cell>
          <cell r="G28857" t="str">
            <v>C95G430424</v>
          </cell>
          <cell r="H28857">
            <v>2</v>
          </cell>
          <cell r="I28857">
            <v>5.382</v>
          </cell>
          <cell r="J28857">
            <v>3.382</v>
          </cell>
        </row>
        <row r="28858">
          <cell r="F28858" t="str">
            <v>湖田2组-2组</v>
          </cell>
          <cell r="G28858" t="str">
            <v>VWH4430424</v>
          </cell>
          <cell r="H28858">
            <v>2</v>
          </cell>
          <cell r="I28858">
            <v>2.505</v>
          </cell>
          <cell r="J28858">
            <v>0.505</v>
          </cell>
        </row>
        <row r="28859">
          <cell r="F28859" t="str">
            <v>蛟塘桥~大塘</v>
          </cell>
          <cell r="G28859" t="str">
            <v>CJT7430424</v>
          </cell>
          <cell r="H28859">
            <v>2</v>
          </cell>
          <cell r="I28859">
            <v>2.59</v>
          </cell>
          <cell r="J28859">
            <v>0.59</v>
          </cell>
        </row>
        <row r="28860">
          <cell r="F28860" t="str">
            <v>大塘13组-13组</v>
          </cell>
          <cell r="G28860" t="str">
            <v>VWE3430424</v>
          </cell>
          <cell r="H28860">
            <v>2</v>
          </cell>
          <cell r="I28860">
            <v>2.548</v>
          </cell>
          <cell r="J28860">
            <v>0.548</v>
          </cell>
        </row>
        <row r="28861">
          <cell r="F28861" t="str">
            <v>金盆4组-4组</v>
          </cell>
          <cell r="G28861" t="str">
            <v>VWC7430424</v>
          </cell>
          <cell r="H28861">
            <v>2</v>
          </cell>
          <cell r="I28861">
            <v>2.436</v>
          </cell>
          <cell r="J28861">
            <v>0.436</v>
          </cell>
        </row>
        <row r="28862">
          <cell r="F28862" t="str">
            <v>大塘村~九组</v>
          </cell>
          <cell r="G28862" t="str">
            <v>C45F430424</v>
          </cell>
          <cell r="H28862">
            <v>2</v>
          </cell>
          <cell r="I28862">
            <v>2.716</v>
          </cell>
          <cell r="J28862">
            <v>0.716</v>
          </cell>
        </row>
        <row r="28863">
          <cell r="F28863" t="str">
            <v>大塘~老屋</v>
          </cell>
          <cell r="G28863" t="str">
            <v>C46F430424</v>
          </cell>
          <cell r="H28863">
            <v>2</v>
          </cell>
          <cell r="I28863">
            <v>3.777</v>
          </cell>
          <cell r="J28863">
            <v>1.777</v>
          </cell>
        </row>
        <row r="28864">
          <cell r="F28864" t="str">
            <v>X205岔口-石岭</v>
          </cell>
          <cell r="G28864" t="str">
            <v>CSL2430424</v>
          </cell>
          <cell r="H28864">
            <v>0</v>
          </cell>
          <cell r="I28864">
            <v>1.994</v>
          </cell>
          <cell r="J28864">
            <v>1.994</v>
          </cell>
        </row>
        <row r="28865">
          <cell r="G28865" t="str">
            <v>V000</v>
          </cell>
          <cell r="H28865">
            <v>0</v>
          </cell>
          <cell r="I28865">
            <v>0.185</v>
          </cell>
          <cell r="J28865">
            <v>0.185</v>
          </cell>
        </row>
        <row r="28866">
          <cell r="F28866" t="str">
            <v>氽水~石门</v>
          </cell>
          <cell r="G28866" t="str">
            <v>CCS1430424</v>
          </cell>
          <cell r="H28866">
            <v>0.349</v>
          </cell>
          <cell r="I28866">
            <v>2.933</v>
          </cell>
          <cell r="J28866">
            <v>2.584</v>
          </cell>
        </row>
        <row r="28867">
          <cell r="F28867" t="str">
            <v>长滩-长滩</v>
          </cell>
          <cell r="G28867" t="str">
            <v>C144430424</v>
          </cell>
          <cell r="H28867">
            <v>0</v>
          </cell>
          <cell r="I28867">
            <v>0.284</v>
          </cell>
          <cell r="J28867">
            <v>0.284</v>
          </cell>
        </row>
        <row r="28868">
          <cell r="F28868" t="str">
            <v>氽水~石门</v>
          </cell>
          <cell r="G28868" t="str">
            <v>CCS1430424</v>
          </cell>
          <cell r="H28868">
            <v>0</v>
          </cell>
          <cell r="I28868">
            <v>0.349</v>
          </cell>
          <cell r="J28868">
            <v>0.349</v>
          </cell>
        </row>
        <row r="28869">
          <cell r="G28869" t="str">
            <v>BB02430424</v>
          </cell>
          <cell r="H28869">
            <v>0</v>
          </cell>
          <cell r="I28869">
            <v>0.843</v>
          </cell>
          <cell r="J28869">
            <v>0.843</v>
          </cell>
        </row>
        <row r="28870">
          <cell r="F28870" t="str">
            <v>小鹤-铅锌界</v>
          </cell>
          <cell r="G28870" t="str">
            <v>C39H430424</v>
          </cell>
          <cell r="H28870">
            <v>2</v>
          </cell>
          <cell r="I28870">
            <v>2.492</v>
          </cell>
          <cell r="J28870">
            <v>0.492</v>
          </cell>
        </row>
        <row r="28871">
          <cell r="F28871" t="str">
            <v>小鹤岔口~小鹤村中心</v>
          </cell>
          <cell r="G28871" t="str">
            <v>CXH1430424</v>
          </cell>
          <cell r="H28871">
            <v>0</v>
          </cell>
          <cell r="I28871">
            <v>5.073</v>
          </cell>
          <cell r="J28871">
            <v>5.073</v>
          </cell>
        </row>
        <row r="28872">
          <cell r="F28872" t="str">
            <v>石岭12组-12组</v>
          </cell>
          <cell r="G28872" t="str">
            <v>CWG3430424</v>
          </cell>
          <cell r="H28872">
            <v>2</v>
          </cell>
          <cell r="I28872">
            <v>2.816</v>
          </cell>
          <cell r="J28872">
            <v>0.816</v>
          </cell>
        </row>
        <row r="28873">
          <cell r="F28873" t="str">
            <v>如江~杨凤公路</v>
          </cell>
          <cell r="G28873" t="str">
            <v>C94H430424</v>
          </cell>
          <cell r="H28873">
            <v>2</v>
          </cell>
          <cell r="I28873">
            <v>2.83</v>
          </cell>
          <cell r="J28873">
            <v>0.83</v>
          </cell>
        </row>
        <row r="28874">
          <cell r="F28874" t="str">
            <v>如江1组-1组</v>
          </cell>
          <cell r="G28874" t="str">
            <v>VWB7430424</v>
          </cell>
          <cell r="H28874">
            <v>2</v>
          </cell>
          <cell r="I28874">
            <v>2.754</v>
          </cell>
          <cell r="J28874">
            <v>0.754</v>
          </cell>
        </row>
        <row r="28875">
          <cell r="F28875" t="str">
            <v>金山2组~5组</v>
          </cell>
          <cell r="G28875" t="str">
            <v>C49H430424</v>
          </cell>
          <cell r="H28875">
            <v>2</v>
          </cell>
          <cell r="I28875">
            <v>2.655</v>
          </cell>
          <cell r="J28875">
            <v>0.655</v>
          </cell>
        </row>
        <row r="28876">
          <cell r="F28876" t="str">
            <v>金山3组~7组</v>
          </cell>
          <cell r="G28876" t="str">
            <v>C52H430424</v>
          </cell>
          <cell r="H28876">
            <v>2</v>
          </cell>
          <cell r="I28876">
            <v>2.496</v>
          </cell>
          <cell r="J28876">
            <v>0.496</v>
          </cell>
        </row>
        <row r="28877">
          <cell r="F28877" t="str">
            <v>月山岔口-月山岔口</v>
          </cell>
          <cell r="G28877" t="str">
            <v>CYS1430424</v>
          </cell>
          <cell r="H28877">
            <v>4.666</v>
          </cell>
          <cell r="I28877">
            <v>5.598</v>
          </cell>
          <cell r="J28877">
            <v>0.932</v>
          </cell>
        </row>
        <row r="28878">
          <cell r="F28878" t="str">
            <v>月山11组-11组</v>
          </cell>
          <cell r="G28878" t="str">
            <v>VW81430424</v>
          </cell>
          <cell r="H28878">
            <v>2</v>
          </cell>
          <cell r="I28878">
            <v>2.346</v>
          </cell>
          <cell r="J28878">
            <v>0.346</v>
          </cell>
        </row>
        <row r="28879">
          <cell r="F28879" t="str">
            <v>月山12组-10组</v>
          </cell>
          <cell r="G28879" t="str">
            <v>VW82430424</v>
          </cell>
          <cell r="H28879">
            <v>2</v>
          </cell>
          <cell r="I28879">
            <v>2.366</v>
          </cell>
          <cell r="J28879">
            <v>0.366</v>
          </cell>
        </row>
        <row r="28880">
          <cell r="F28880" t="str">
            <v>庞家湾至散屋厂</v>
          </cell>
          <cell r="G28880" t="str">
            <v>C12M430481</v>
          </cell>
          <cell r="H28880">
            <v>0.552</v>
          </cell>
          <cell r="I28880">
            <v>1.178</v>
          </cell>
          <cell r="J28880">
            <v>0.626</v>
          </cell>
        </row>
        <row r="28881">
          <cell r="F28881" t="str">
            <v>砖头湾至铁石塘</v>
          </cell>
          <cell r="G28881" t="str">
            <v>C07A430481</v>
          </cell>
          <cell r="H28881">
            <v>0</v>
          </cell>
          <cell r="I28881">
            <v>0.192</v>
          </cell>
          <cell r="J28881">
            <v>0.192</v>
          </cell>
        </row>
        <row r="28882">
          <cell r="F28882" t="str">
            <v>长石岭至高升庙</v>
          </cell>
          <cell r="G28882" t="str">
            <v>C15B430481</v>
          </cell>
          <cell r="H28882">
            <v>0</v>
          </cell>
          <cell r="I28882">
            <v>0.97</v>
          </cell>
          <cell r="J28882">
            <v>0.97</v>
          </cell>
        </row>
        <row r="28883">
          <cell r="F28883" t="str">
            <v>长龙口至木家湾</v>
          </cell>
          <cell r="G28883" t="str">
            <v>C20N430481</v>
          </cell>
          <cell r="H28883">
            <v>0.195</v>
          </cell>
          <cell r="I28883">
            <v>0.381</v>
          </cell>
          <cell r="J28883">
            <v>0.186</v>
          </cell>
        </row>
        <row r="28884">
          <cell r="F28884" t="str">
            <v>尧隆村-兴隆村</v>
          </cell>
          <cell r="G28884" t="str">
            <v>YY25430481</v>
          </cell>
          <cell r="H28884">
            <v>3.307</v>
          </cell>
          <cell r="I28884">
            <v>3.489</v>
          </cell>
          <cell r="J28884">
            <v>0.182</v>
          </cell>
        </row>
        <row r="28885">
          <cell r="F28885" t="str">
            <v>尧隆村-兴隆村</v>
          </cell>
          <cell r="G28885" t="str">
            <v>YY25430481</v>
          </cell>
          <cell r="H28885">
            <v>2.686</v>
          </cell>
          <cell r="I28885">
            <v>3.307</v>
          </cell>
          <cell r="J28885">
            <v>0.621</v>
          </cell>
        </row>
        <row r="28886">
          <cell r="F28886" t="str">
            <v>X192线-大丰村8组</v>
          </cell>
          <cell r="G28886" t="str">
            <v>V468430481</v>
          </cell>
          <cell r="H28886">
            <v>0</v>
          </cell>
          <cell r="I28886">
            <v>0.282</v>
          </cell>
          <cell r="J28886">
            <v>0.282</v>
          </cell>
        </row>
        <row r="28887">
          <cell r="F28887" t="str">
            <v>V468线-大丰村9组</v>
          </cell>
          <cell r="G28887" t="str">
            <v>V469430481</v>
          </cell>
          <cell r="H28887">
            <v>0</v>
          </cell>
          <cell r="I28887">
            <v>0.24</v>
          </cell>
          <cell r="J28887">
            <v>0.24</v>
          </cell>
        </row>
        <row r="28888">
          <cell r="F28888" t="str">
            <v>X192线-大丰村12组</v>
          </cell>
          <cell r="G28888" t="str">
            <v>V473430481</v>
          </cell>
          <cell r="H28888">
            <v>0</v>
          </cell>
          <cell r="I28888">
            <v>1.691</v>
          </cell>
          <cell r="J28888">
            <v>1.691</v>
          </cell>
        </row>
        <row r="28889">
          <cell r="F28889" t="str">
            <v>YC34线-大胜村2组</v>
          </cell>
          <cell r="G28889" t="str">
            <v>V455430481</v>
          </cell>
          <cell r="H28889">
            <v>0</v>
          </cell>
          <cell r="I28889">
            <v>0.829</v>
          </cell>
          <cell r="J28889">
            <v>0.829</v>
          </cell>
        </row>
        <row r="28890">
          <cell r="F28890" t="str">
            <v>大胜村-元木村</v>
          </cell>
          <cell r="G28890" t="str">
            <v>YC34430481</v>
          </cell>
          <cell r="H28890">
            <v>3.512</v>
          </cell>
          <cell r="I28890">
            <v>3.755</v>
          </cell>
          <cell r="J28890">
            <v>0.243</v>
          </cell>
        </row>
        <row r="28891">
          <cell r="F28891" t="str">
            <v>大塘角至陈之冲</v>
          </cell>
          <cell r="G28891" t="str">
            <v>C28P430481</v>
          </cell>
          <cell r="H28891">
            <v>0</v>
          </cell>
          <cell r="I28891">
            <v>0.707</v>
          </cell>
          <cell r="J28891">
            <v>0.707</v>
          </cell>
        </row>
        <row r="28892">
          <cell r="F28892" t="str">
            <v>C300线-大塘村7组</v>
          </cell>
          <cell r="G28892" t="str">
            <v>V456430481</v>
          </cell>
          <cell r="H28892">
            <v>0</v>
          </cell>
          <cell r="I28892">
            <v>0.243</v>
          </cell>
          <cell r="J28892">
            <v>0.243</v>
          </cell>
        </row>
        <row r="28893">
          <cell r="F28893" t="str">
            <v>C300线-大塘村6组</v>
          </cell>
          <cell r="G28893" t="str">
            <v>V460430481</v>
          </cell>
          <cell r="H28893">
            <v>0</v>
          </cell>
          <cell r="I28893">
            <v>0.473</v>
          </cell>
          <cell r="J28893">
            <v>0.473</v>
          </cell>
        </row>
        <row r="28894">
          <cell r="F28894" t="str">
            <v>上岭八组至上岭水库</v>
          </cell>
          <cell r="G28894" t="str">
            <v>C35P430481</v>
          </cell>
          <cell r="H28894">
            <v>0.281</v>
          </cell>
          <cell r="I28894">
            <v>0.673</v>
          </cell>
          <cell r="J28894">
            <v>0.392</v>
          </cell>
        </row>
        <row r="28895">
          <cell r="F28895" t="str">
            <v>107至大塘二组</v>
          </cell>
          <cell r="G28895" t="str">
            <v>CG56430481</v>
          </cell>
          <cell r="H28895">
            <v>0</v>
          </cell>
          <cell r="I28895">
            <v>1.633</v>
          </cell>
          <cell r="J28895">
            <v>1.633</v>
          </cell>
        </row>
        <row r="28896">
          <cell r="F28896" t="str">
            <v>娘娘庙至大队部</v>
          </cell>
          <cell r="G28896" t="str">
            <v>C25C430481</v>
          </cell>
          <cell r="H28896">
            <v>0</v>
          </cell>
          <cell r="I28896">
            <v>2.556</v>
          </cell>
          <cell r="J28896">
            <v>2.556</v>
          </cell>
        </row>
        <row r="28897">
          <cell r="F28897" t="str">
            <v>CM33线-皂丰村17组</v>
          </cell>
          <cell r="G28897" t="str">
            <v>V474430481</v>
          </cell>
          <cell r="H28897">
            <v>0</v>
          </cell>
          <cell r="I28897">
            <v>0.464</v>
          </cell>
          <cell r="J28897">
            <v>0.464</v>
          </cell>
        </row>
        <row r="28898">
          <cell r="F28898" t="str">
            <v>老安冲至梓安冲</v>
          </cell>
          <cell r="G28898" t="str">
            <v>V204430481</v>
          </cell>
          <cell r="H28898">
            <v>0</v>
          </cell>
          <cell r="I28898">
            <v>0.285</v>
          </cell>
          <cell r="J28898">
            <v>0.285</v>
          </cell>
        </row>
        <row r="28899">
          <cell r="F28899" t="str">
            <v>山下至老堪下</v>
          </cell>
          <cell r="G28899" t="str">
            <v>V207430481</v>
          </cell>
          <cell r="H28899">
            <v>0</v>
          </cell>
          <cell r="I28899">
            <v>0.229</v>
          </cell>
          <cell r="J28899">
            <v>0.229</v>
          </cell>
        </row>
        <row r="28900">
          <cell r="F28900" t="str">
            <v>八一亭至谢家冲</v>
          </cell>
          <cell r="G28900" t="str">
            <v>C19B430481</v>
          </cell>
          <cell r="H28900">
            <v>0</v>
          </cell>
          <cell r="I28900">
            <v>1.11</v>
          </cell>
          <cell r="J28900">
            <v>1.11</v>
          </cell>
        </row>
        <row r="28901">
          <cell r="F28901" t="str">
            <v>石余塘至猫子冲</v>
          </cell>
          <cell r="G28901" t="str">
            <v>CX82430481</v>
          </cell>
          <cell r="H28901">
            <v>2.219</v>
          </cell>
          <cell r="I28901">
            <v>2.564</v>
          </cell>
          <cell r="J28901">
            <v>0.345</v>
          </cell>
        </row>
        <row r="28902">
          <cell r="F28902" t="str">
            <v>大塘下至三十担</v>
          </cell>
          <cell r="G28902" t="str">
            <v>C93E430481</v>
          </cell>
          <cell r="H28902">
            <v>0</v>
          </cell>
          <cell r="I28902">
            <v>0.66</v>
          </cell>
          <cell r="J28902">
            <v>0.66</v>
          </cell>
        </row>
        <row r="28903">
          <cell r="F28903" t="str">
            <v>大塘堪至下古乐岩</v>
          </cell>
          <cell r="G28903" t="str">
            <v>V201430481</v>
          </cell>
          <cell r="H28903">
            <v>0</v>
          </cell>
          <cell r="I28903">
            <v>0.21</v>
          </cell>
          <cell r="J28903">
            <v>0.21</v>
          </cell>
        </row>
        <row r="28904">
          <cell r="F28904" t="str">
            <v>水库头至罗家</v>
          </cell>
          <cell r="G28904" t="str">
            <v>C87E430481</v>
          </cell>
          <cell r="H28904">
            <v>0</v>
          </cell>
          <cell r="I28904">
            <v>0.43</v>
          </cell>
          <cell r="J28904">
            <v>0.43</v>
          </cell>
        </row>
        <row r="28905">
          <cell r="F28905" t="str">
            <v>清平圩至洞家岭</v>
          </cell>
          <cell r="G28905" t="str">
            <v>CX74430481</v>
          </cell>
          <cell r="H28905">
            <v>2.545</v>
          </cell>
          <cell r="I28905">
            <v>2.802</v>
          </cell>
          <cell r="J28905">
            <v>0.257</v>
          </cell>
        </row>
        <row r="28906">
          <cell r="F28906" t="str">
            <v>12组至13组</v>
          </cell>
          <cell r="G28906" t="str">
            <v>VA22430481</v>
          </cell>
          <cell r="H28906">
            <v>0</v>
          </cell>
          <cell r="I28906">
            <v>0.307</v>
          </cell>
          <cell r="J28906">
            <v>0.307</v>
          </cell>
        </row>
        <row r="28907">
          <cell r="F28907" t="str">
            <v>蛇形岭至小何家</v>
          </cell>
          <cell r="G28907" t="str">
            <v>C24D430481</v>
          </cell>
          <cell r="H28907">
            <v>0.321</v>
          </cell>
          <cell r="I28907">
            <v>1.025</v>
          </cell>
          <cell r="J28907">
            <v>0.704</v>
          </cell>
        </row>
        <row r="28908">
          <cell r="G28908" t="str">
            <v>BB20430481</v>
          </cell>
          <cell r="H28908">
            <v>0</v>
          </cell>
          <cell r="I28908">
            <v>0.646</v>
          </cell>
          <cell r="J28908">
            <v>0.646</v>
          </cell>
        </row>
        <row r="28909">
          <cell r="F28909" t="str">
            <v>神封谢家至塘边</v>
          </cell>
          <cell r="G28909" t="str">
            <v>VA38430481</v>
          </cell>
          <cell r="H28909">
            <v>0</v>
          </cell>
          <cell r="I28909">
            <v>0.341</v>
          </cell>
          <cell r="J28909">
            <v>0.341</v>
          </cell>
        </row>
        <row r="28910">
          <cell r="F28910" t="str">
            <v>余长线至李家</v>
          </cell>
          <cell r="G28910" t="str">
            <v>VA44430481</v>
          </cell>
          <cell r="H28910">
            <v>0</v>
          </cell>
          <cell r="I28910">
            <v>0.466</v>
          </cell>
          <cell r="J28910">
            <v>0.466</v>
          </cell>
        </row>
        <row r="28911">
          <cell r="F28911" t="str">
            <v>存谷至陡岭</v>
          </cell>
          <cell r="G28911" t="str">
            <v>C94I430481</v>
          </cell>
          <cell r="H28911">
            <v>0</v>
          </cell>
          <cell r="I28911">
            <v>1.34</v>
          </cell>
          <cell r="J28911">
            <v>1.34</v>
          </cell>
        </row>
        <row r="28912">
          <cell r="F28912" t="str">
            <v>关里冲至木塘</v>
          </cell>
          <cell r="G28912" t="str">
            <v>C10C430481</v>
          </cell>
          <cell r="H28912">
            <v>0</v>
          </cell>
          <cell r="I28912">
            <v>0.733</v>
          </cell>
          <cell r="J28912">
            <v>0.733</v>
          </cell>
        </row>
        <row r="28913">
          <cell r="F28913" t="str">
            <v>长里冲至野鹅塘</v>
          </cell>
          <cell r="G28913" t="str">
            <v>C41B430481</v>
          </cell>
          <cell r="H28913">
            <v>0</v>
          </cell>
          <cell r="I28913">
            <v>1.387</v>
          </cell>
          <cell r="J28913">
            <v>1.387</v>
          </cell>
        </row>
        <row r="28914">
          <cell r="F28914" t="str">
            <v>铁冲至雷家背</v>
          </cell>
          <cell r="G28914" t="str">
            <v>C91I430481</v>
          </cell>
          <cell r="H28914">
            <v>0</v>
          </cell>
          <cell r="I28914">
            <v>0.407</v>
          </cell>
          <cell r="J28914">
            <v>0.407</v>
          </cell>
        </row>
        <row r="28915">
          <cell r="F28915" t="str">
            <v>YC14线-陡岭村10组</v>
          </cell>
          <cell r="G28915" t="str">
            <v>V331430481</v>
          </cell>
          <cell r="H28915">
            <v>0</v>
          </cell>
          <cell r="I28915">
            <v>0.609</v>
          </cell>
          <cell r="J28915">
            <v>0.609</v>
          </cell>
        </row>
        <row r="28916">
          <cell r="F28916" t="str">
            <v>利冲至黄家槽</v>
          </cell>
          <cell r="G28916" t="str">
            <v>C60I430481</v>
          </cell>
          <cell r="H28916">
            <v>0</v>
          </cell>
          <cell r="I28916">
            <v>0.596</v>
          </cell>
          <cell r="J28916">
            <v>0.596</v>
          </cell>
        </row>
        <row r="28917">
          <cell r="F28917" t="str">
            <v>水口庙至苏冲</v>
          </cell>
          <cell r="G28917" t="str">
            <v>C62I430481</v>
          </cell>
          <cell r="H28917">
            <v>0</v>
          </cell>
          <cell r="I28917">
            <v>1.201</v>
          </cell>
          <cell r="J28917">
            <v>1.201</v>
          </cell>
        </row>
        <row r="28918">
          <cell r="F28918" t="str">
            <v>学校-学校</v>
          </cell>
          <cell r="G28918" t="str">
            <v>CE61430481</v>
          </cell>
          <cell r="H28918">
            <v>0</v>
          </cell>
          <cell r="I28918">
            <v>2.532</v>
          </cell>
          <cell r="J28918">
            <v>2.532</v>
          </cell>
        </row>
        <row r="28919">
          <cell r="F28919" t="str">
            <v>C279线-莲花村19组</v>
          </cell>
          <cell r="G28919" t="str">
            <v>CM13430481</v>
          </cell>
          <cell r="H28919">
            <v>0</v>
          </cell>
          <cell r="I28919">
            <v>0.269</v>
          </cell>
          <cell r="J28919">
            <v>0.269</v>
          </cell>
        </row>
        <row r="28920">
          <cell r="F28920" t="str">
            <v>莲花村-莲花村3组</v>
          </cell>
          <cell r="G28920" t="str">
            <v>V342430481</v>
          </cell>
          <cell r="H28920">
            <v>0</v>
          </cell>
          <cell r="I28920">
            <v>0.21</v>
          </cell>
          <cell r="J28920">
            <v>0.21</v>
          </cell>
        </row>
        <row r="28921">
          <cell r="F28921" t="str">
            <v>碑里槽至千德塘</v>
          </cell>
          <cell r="G28921" t="str">
            <v>C93I430481</v>
          </cell>
          <cell r="H28921">
            <v>0</v>
          </cell>
          <cell r="I28921">
            <v>0.73</v>
          </cell>
          <cell r="J28921">
            <v>0.73</v>
          </cell>
        </row>
        <row r="28922">
          <cell r="F28922" t="str">
            <v>社公背至满洲塘</v>
          </cell>
          <cell r="G28922" t="str">
            <v>C72I430481</v>
          </cell>
          <cell r="H28922">
            <v>0.262</v>
          </cell>
          <cell r="I28922">
            <v>0.676</v>
          </cell>
          <cell r="J28922">
            <v>0.414</v>
          </cell>
        </row>
        <row r="28923">
          <cell r="F28923" t="str">
            <v>107至卜家</v>
          </cell>
          <cell r="G28923" t="str">
            <v>C70I430481</v>
          </cell>
          <cell r="H28923">
            <v>0</v>
          </cell>
          <cell r="I28923">
            <v>1.315</v>
          </cell>
          <cell r="J28923">
            <v>1.315</v>
          </cell>
        </row>
        <row r="28924">
          <cell r="F28924" t="str">
            <v>泉竹村-樟田村</v>
          </cell>
          <cell r="G28924" t="str">
            <v>CM15430481</v>
          </cell>
          <cell r="H28924">
            <v>0</v>
          </cell>
          <cell r="I28924">
            <v>2.285</v>
          </cell>
          <cell r="J28924">
            <v>2.285</v>
          </cell>
        </row>
        <row r="28925">
          <cell r="F28925" t="str">
            <v>敖山油屋至龙塘尾</v>
          </cell>
          <cell r="G28925" t="str">
            <v>C17H430481</v>
          </cell>
          <cell r="H28925">
            <v>0</v>
          </cell>
          <cell r="I28925">
            <v>1.295</v>
          </cell>
          <cell r="J28925">
            <v>1.295</v>
          </cell>
        </row>
        <row r="28926">
          <cell r="F28926" t="str">
            <v>规费站至石场坳</v>
          </cell>
          <cell r="G28926" t="str">
            <v>C48B430481</v>
          </cell>
          <cell r="H28926">
            <v>0</v>
          </cell>
          <cell r="I28926">
            <v>1.245</v>
          </cell>
          <cell r="J28926">
            <v>1.245</v>
          </cell>
        </row>
        <row r="28927">
          <cell r="F28927" t="str">
            <v>水泥厂至敖山</v>
          </cell>
          <cell r="G28927" t="str">
            <v>CE85430481</v>
          </cell>
          <cell r="H28927">
            <v>0</v>
          </cell>
          <cell r="I28927">
            <v>1.186</v>
          </cell>
          <cell r="J28927">
            <v>1.186</v>
          </cell>
        </row>
        <row r="28928">
          <cell r="G28928" t="str">
            <v>AA06430481</v>
          </cell>
          <cell r="H28928">
            <v>0</v>
          </cell>
          <cell r="I28928">
            <v>1.062</v>
          </cell>
          <cell r="J28928">
            <v>1.062</v>
          </cell>
        </row>
        <row r="28929">
          <cell r="F28929" t="str">
            <v>石岭坳至小屋口</v>
          </cell>
          <cell r="G28929" t="str">
            <v>C24H430481</v>
          </cell>
          <cell r="H28929">
            <v>0</v>
          </cell>
          <cell r="I28929">
            <v>1.011</v>
          </cell>
          <cell r="J28929">
            <v>1.011</v>
          </cell>
        </row>
        <row r="28930">
          <cell r="G28930" t="str">
            <v>AA47430481</v>
          </cell>
          <cell r="H28930">
            <v>0</v>
          </cell>
          <cell r="I28930">
            <v>2.189</v>
          </cell>
          <cell r="J28930">
            <v>2.189</v>
          </cell>
        </row>
        <row r="28931">
          <cell r="G28931" t="str">
            <v>V000</v>
          </cell>
          <cell r="H28931">
            <v>0</v>
          </cell>
          <cell r="I28931">
            <v>0.321</v>
          </cell>
          <cell r="J28931">
            <v>0.321</v>
          </cell>
        </row>
        <row r="28932">
          <cell r="F28932" t="str">
            <v>雷家湾至蒋家湾</v>
          </cell>
          <cell r="G28932" t="str">
            <v>CQ89430481</v>
          </cell>
          <cell r="H28932">
            <v>0</v>
          </cell>
          <cell r="I28932">
            <v>1.278</v>
          </cell>
          <cell r="J28932">
            <v>1.278</v>
          </cell>
        </row>
        <row r="28933">
          <cell r="F28933" t="str">
            <v>大市-刘家湾</v>
          </cell>
          <cell r="G28933" t="str">
            <v>CA20430481</v>
          </cell>
          <cell r="H28933">
            <v>0</v>
          </cell>
          <cell r="I28933">
            <v>0.744</v>
          </cell>
          <cell r="J28933">
            <v>0.744</v>
          </cell>
        </row>
        <row r="28934">
          <cell r="F28934" t="str">
            <v>竹市镇大成村十组至新亭子</v>
          </cell>
          <cell r="G28934" t="str">
            <v>CR58430481</v>
          </cell>
          <cell r="H28934">
            <v>0</v>
          </cell>
          <cell r="I28934">
            <v>0.931</v>
          </cell>
          <cell r="J28934">
            <v>0.931</v>
          </cell>
        </row>
        <row r="28935">
          <cell r="G28935" t="str">
            <v>AA72430481</v>
          </cell>
          <cell r="H28935">
            <v>0</v>
          </cell>
          <cell r="I28935">
            <v>1.281</v>
          </cell>
          <cell r="J28935">
            <v>1.281</v>
          </cell>
        </row>
        <row r="28936">
          <cell r="F28936" t="str">
            <v>黎家冲-大陂</v>
          </cell>
          <cell r="G28936" t="str">
            <v>C022430481</v>
          </cell>
          <cell r="H28936">
            <v>0</v>
          </cell>
          <cell r="I28936">
            <v>0.471</v>
          </cell>
          <cell r="J28936">
            <v>0.471</v>
          </cell>
        </row>
        <row r="28937">
          <cell r="F28937" t="str">
            <v>泉塘庙至桐米冲</v>
          </cell>
          <cell r="G28937" t="str">
            <v>C90A430481</v>
          </cell>
          <cell r="H28937">
            <v>0</v>
          </cell>
          <cell r="I28937">
            <v>1.085</v>
          </cell>
          <cell r="J28937">
            <v>1.085</v>
          </cell>
        </row>
        <row r="28938">
          <cell r="F28938" t="str">
            <v>腾栏冲至刘家冲</v>
          </cell>
          <cell r="G28938" t="str">
            <v>C26H430481</v>
          </cell>
          <cell r="H28938">
            <v>0</v>
          </cell>
          <cell r="I28938">
            <v>1.189</v>
          </cell>
          <cell r="J28938">
            <v>1.189</v>
          </cell>
        </row>
        <row r="28939">
          <cell r="F28939" t="str">
            <v>王家冲-伍家岭</v>
          </cell>
          <cell r="G28939" t="str">
            <v>C032430481</v>
          </cell>
          <cell r="H28939">
            <v>1.402</v>
          </cell>
          <cell r="I28939">
            <v>1.794</v>
          </cell>
          <cell r="J28939">
            <v>0.392</v>
          </cell>
        </row>
        <row r="28940">
          <cell r="F28940" t="str">
            <v>关帝村九组至关帝村一组</v>
          </cell>
          <cell r="G28940" t="str">
            <v>V544430481</v>
          </cell>
          <cell r="H28940">
            <v>0</v>
          </cell>
          <cell r="I28940">
            <v>0.695</v>
          </cell>
          <cell r="J28940">
            <v>0.695</v>
          </cell>
        </row>
        <row r="28941">
          <cell r="F28941" t="str">
            <v>从家湾口至将家大屋里</v>
          </cell>
          <cell r="G28941" t="str">
            <v>CE92430481</v>
          </cell>
          <cell r="H28941">
            <v>0</v>
          </cell>
          <cell r="I28941">
            <v>0.067</v>
          </cell>
          <cell r="J28941">
            <v>0.067</v>
          </cell>
        </row>
        <row r="28942">
          <cell r="F28942" t="str">
            <v>点湾至粱家湾</v>
          </cell>
          <cell r="G28942" t="str">
            <v>CE96430481</v>
          </cell>
          <cell r="H28942">
            <v>0</v>
          </cell>
          <cell r="I28942">
            <v>1.473</v>
          </cell>
          <cell r="J28942">
            <v>1.473</v>
          </cell>
        </row>
        <row r="28943">
          <cell r="F28943" t="str">
            <v>从家湾口至将家大屋里</v>
          </cell>
          <cell r="G28943" t="str">
            <v>CE97430481</v>
          </cell>
          <cell r="H28943">
            <v>0</v>
          </cell>
          <cell r="I28943">
            <v>0.792</v>
          </cell>
          <cell r="J28943">
            <v>0.792</v>
          </cell>
        </row>
        <row r="28944">
          <cell r="G28944" t="str">
            <v>AA05430481</v>
          </cell>
          <cell r="H28944">
            <v>0</v>
          </cell>
          <cell r="I28944">
            <v>0.688</v>
          </cell>
          <cell r="J28944">
            <v>0.688</v>
          </cell>
        </row>
        <row r="28945">
          <cell r="F28945" t="str">
            <v>坳上至梁家湾</v>
          </cell>
          <cell r="G28945" t="str">
            <v>C09H430481</v>
          </cell>
          <cell r="H28945">
            <v>0</v>
          </cell>
          <cell r="I28945">
            <v>1.189</v>
          </cell>
          <cell r="J28945">
            <v>1.189</v>
          </cell>
        </row>
        <row r="28946">
          <cell r="F28946" t="str">
            <v>黄家至刘家</v>
          </cell>
          <cell r="G28946" t="str">
            <v>CE89430481</v>
          </cell>
          <cell r="H28946">
            <v>1.578</v>
          </cell>
          <cell r="I28946">
            <v>3.463</v>
          </cell>
          <cell r="J28946">
            <v>1.885</v>
          </cell>
        </row>
        <row r="28947">
          <cell r="F28947" t="str">
            <v>龙塘镇蚕子村五组至乌冲村</v>
          </cell>
          <cell r="G28947" t="str">
            <v>CR02430481</v>
          </cell>
          <cell r="H28947">
            <v>0</v>
          </cell>
          <cell r="I28947">
            <v>1.362</v>
          </cell>
          <cell r="J28947">
            <v>1.362</v>
          </cell>
        </row>
        <row r="28948">
          <cell r="G28948" t="str">
            <v>AA44430481</v>
          </cell>
          <cell r="H28948">
            <v>0</v>
          </cell>
          <cell r="I28948">
            <v>0.32</v>
          </cell>
          <cell r="J28948">
            <v>0.32</v>
          </cell>
        </row>
        <row r="28949">
          <cell r="G28949" t="str">
            <v>AA58430481</v>
          </cell>
          <cell r="H28949">
            <v>0</v>
          </cell>
          <cell r="I28949">
            <v>0.396</v>
          </cell>
          <cell r="J28949">
            <v>0.396</v>
          </cell>
        </row>
        <row r="28950">
          <cell r="G28950" t="str">
            <v>AA60430481</v>
          </cell>
          <cell r="H28950">
            <v>0</v>
          </cell>
          <cell r="I28950">
            <v>0.912</v>
          </cell>
          <cell r="J28950">
            <v>0.912</v>
          </cell>
        </row>
        <row r="28951">
          <cell r="F28951" t="str">
            <v>红连洲至牛栏背</v>
          </cell>
          <cell r="G28951" t="str">
            <v>C52B430481</v>
          </cell>
          <cell r="H28951">
            <v>0</v>
          </cell>
          <cell r="I28951">
            <v>0.976</v>
          </cell>
          <cell r="J28951">
            <v>0.976</v>
          </cell>
        </row>
        <row r="28952">
          <cell r="F28952" t="str">
            <v>大市至牛眼井</v>
          </cell>
          <cell r="G28952" t="str">
            <v>C56A430481</v>
          </cell>
          <cell r="H28952">
            <v>0</v>
          </cell>
          <cell r="I28952">
            <v>0.337</v>
          </cell>
          <cell r="J28952">
            <v>0.337</v>
          </cell>
        </row>
        <row r="28953">
          <cell r="F28953" t="str">
            <v>六塘里至菜家坳</v>
          </cell>
          <cell r="G28953" t="str">
            <v>C82G430481</v>
          </cell>
          <cell r="H28953">
            <v>0</v>
          </cell>
          <cell r="I28953">
            <v>1.511</v>
          </cell>
          <cell r="J28953">
            <v>1.511</v>
          </cell>
        </row>
        <row r="28954">
          <cell r="F28954" t="str">
            <v>朱家湾至路囗</v>
          </cell>
          <cell r="G28954" t="str">
            <v>C77G430481</v>
          </cell>
          <cell r="H28954">
            <v>0</v>
          </cell>
          <cell r="I28954">
            <v>0.958</v>
          </cell>
          <cell r="J28954">
            <v>0.958</v>
          </cell>
        </row>
        <row r="28955">
          <cell r="F28955" t="str">
            <v>袁家湾-老屋里</v>
          </cell>
          <cell r="G28955" t="str">
            <v>CD06430481</v>
          </cell>
          <cell r="H28955">
            <v>1.484</v>
          </cell>
          <cell r="I28955">
            <v>2.013</v>
          </cell>
          <cell r="J28955">
            <v>0.529</v>
          </cell>
        </row>
        <row r="28956">
          <cell r="G28956" t="str">
            <v>AA03430481</v>
          </cell>
          <cell r="H28956">
            <v>0</v>
          </cell>
          <cell r="I28956">
            <v>0.319</v>
          </cell>
          <cell r="J28956">
            <v>0.319</v>
          </cell>
        </row>
        <row r="28957">
          <cell r="G28957" t="str">
            <v>AA40430481</v>
          </cell>
          <cell r="H28957">
            <v>0</v>
          </cell>
          <cell r="I28957">
            <v>0.58</v>
          </cell>
          <cell r="J28957">
            <v>0.58</v>
          </cell>
        </row>
        <row r="28958">
          <cell r="G28958" t="str">
            <v>AA41430481</v>
          </cell>
          <cell r="H28958">
            <v>0</v>
          </cell>
          <cell r="I28958">
            <v>0.275</v>
          </cell>
          <cell r="J28958">
            <v>0.275</v>
          </cell>
        </row>
        <row r="28959">
          <cell r="F28959" t="str">
            <v>周家平至下离家</v>
          </cell>
          <cell r="G28959" t="str">
            <v>C81G430481</v>
          </cell>
          <cell r="H28959">
            <v>0</v>
          </cell>
          <cell r="I28959">
            <v>0.623</v>
          </cell>
          <cell r="J28959">
            <v>0.623</v>
          </cell>
        </row>
        <row r="28960">
          <cell r="G28960" t="str">
            <v>AA48430481</v>
          </cell>
          <cell r="H28960">
            <v>0</v>
          </cell>
          <cell r="I28960">
            <v>0.529</v>
          </cell>
          <cell r="J28960">
            <v>0.529</v>
          </cell>
        </row>
        <row r="28961">
          <cell r="F28961" t="str">
            <v>巷子坳至钟声庙</v>
          </cell>
          <cell r="G28961" t="str">
            <v>CE80430481</v>
          </cell>
          <cell r="H28961">
            <v>0</v>
          </cell>
          <cell r="I28961">
            <v>1.806</v>
          </cell>
          <cell r="J28961">
            <v>1.806</v>
          </cell>
        </row>
        <row r="28962">
          <cell r="G28962" t="str">
            <v>AA45430481</v>
          </cell>
          <cell r="H28962">
            <v>0</v>
          </cell>
          <cell r="I28962">
            <v>0.51</v>
          </cell>
          <cell r="J28962">
            <v>0.51</v>
          </cell>
        </row>
        <row r="28963">
          <cell r="G28963" t="str">
            <v>AA46430481</v>
          </cell>
          <cell r="H28963">
            <v>0</v>
          </cell>
          <cell r="I28963">
            <v>0.536</v>
          </cell>
          <cell r="J28963">
            <v>0.536</v>
          </cell>
        </row>
        <row r="28964">
          <cell r="G28964" t="str">
            <v>AA57430481</v>
          </cell>
          <cell r="H28964">
            <v>0</v>
          </cell>
          <cell r="I28964">
            <v>0.961</v>
          </cell>
          <cell r="J28964">
            <v>0.961</v>
          </cell>
        </row>
        <row r="28965">
          <cell r="F28965" t="str">
            <v>老屋坪至水口小学</v>
          </cell>
          <cell r="G28965" t="str">
            <v>CD04430481</v>
          </cell>
          <cell r="H28965">
            <v>0</v>
          </cell>
          <cell r="I28965">
            <v>2.153</v>
          </cell>
          <cell r="J28965">
            <v>2.153</v>
          </cell>
        </row>
        <row r="28966">
          <cell r="F28966" t="str">
            <v>龙形湾至资家冲</v>
          </cell>
          <cell r="G28966" t="str">
            <v>CD05430481</v>
          </cell>
          <cell r="H28966">
            <v>0</v>
          </cell>
          <cell r="I28966">
            <v>0.868</v>
          </cell>
          <cell r="J28966">
            <v>0.868</v>
          </cell>
        </row>
        <row r="28967">
          <cell r="F28967" t="str">
            <v>袁家湾-老屋里</v>
          </cell>
          <cell r="G28967" t="str">
            <v>CD06430481</v>
          </cell>
          <cell r="H28967">
            <v>0</v>
          </cell>
          <cell r="I28967">
            <v>1.484</v>
          </cell>
          <cell r="J28967">
            <v>1.484</v>
          </cell>
        </row>
        <row r="28968">
          <cell r="F28968" t="str">
            <v>刘家铺至张官冲</v>
          </cell>
          <cell r="G28968" t="str">
            <v>C29H430481</v>
          </cell>
          <cell r="H28968">
            <v>0</v>
          </cell>
          <cell r="I28968">
            <v>0.668</v>
          </cell>
          <cell r="J28968">
            <v>0.668</v>
          </cell>
        </row>
        <row r="28969">
          <cell r="F28969" t="str">
            <v>张志平矿-张志平矿</v>
          </cell>
          <cell r="G28969" t="str">
            <v>C01A430481</v>
          </cell>
          <cell r="H28969">
            <v>0.347</v>
          </cell>
          <cell r="I28969">
            <v>0.711</v>
          </cell>
          <cell r="J28969">
            <v>0.364</v>
          </cell>
        </row>
        <row r="28970">
          <cell r="F28970" t="str">
            <v>牛家湾至桔子场</v>
          </cell>
          <cell r="G28970" t="str">
            <v>C07H430481</v>
          </cell>
          <cell r="H28970">
            <v>0</v>
          </cell>
          <cell r="I28970">
            <v>2.854</v>
          </cell>
          <cell r="J28970">
            <v>2.854</v>
          </cell>
        </row>
        <row r="28971">
          <cell r="F28971" t="str">
            <v>大坝至江边湾</v>
          </cell>
          <cell r="G28971" t="str">
            <v>C74G430481</v>
          </cell>
          <cell r="H28971">
            <v>0</v>
          </cell>
          <cell r="I28971">
            <v>0.963</v>
          </cell>
          <cell r="J28971">
            <v>0.963</v>
          </cell>
        </row>
        <row r="28972">
          <cell r="F28972" t="str">
            <v>新龙洞至周家冲</v>
          </cell>
          <cell r="G28972" t="str">
            <v>CD22430481</v>
          </cell>
          <cell r="H28972">
            <v>0</v>
          </cell>
          <cell r="I28972">
            <v>1.104</v>
          </cell>
          <cell r="J28972">
            <v>1.104</v>
          </cell>
        </row>
        <row r="28973">
          <cell r="F28973" t="str">
            <v>东坪村二组伍家村至渡上码头</v>
          </cell>
          <cell r="G28973" t="str">
            <v>V849430481</v>
          </cell>
          <cell r="H28973">
            <v>0</v>
          </cell>
          <cell r="I28973">
            <v>0.274</v>
          </cell>
          <cell r="J28973">
            <v>0.274</v>
          </cell>
        </row>
        <row r="28974">
          <cell r="F28974" t="str">
            <v>桥上至麻冲</v>
          </cell>
          <cell r="G28974" t="str">
            <v>C03I430481</v>
          </cell>
          <cell r="H28974">
            <v>0</v>
          </cell>
          <cell r="I28974">
            <v>0.692</v>
          </cell>
          <cell r="J28974">
            <v>0.692</v>
          </cell>
        </row>
        <row r="28975">
          <cell r="F28975" t="str">
            <v>长源湾至遥门塘</v>
          </cell>
          <cell r="G28975" t="str">
            <v>C61B430481</v>
          </cell>
          <cell r="H28975">
            <v>0</v>
          </cell>
          <cell r="I28975">
            <v>0.715</v>
          </cell>
          <cell r="J28975">
            <v>0.715</v>
          </cell>
        </row>
        <row r="28976">
          <cell r="F28976" t="str">
            <v>合建村三组三公祠和五组刘家冲</v>
          </cell>
          <cell r="G28976" t="str">
            <v>CR75430481</v>
          </cell>
          <cell r="H28976">
            <v>0</v>
          </cell>
          <cell r="I28976">
            <v>0.409</v>
          </cell>
          <cell r="J28976">
            <v>0.409</v>
          </cell>
        </row>
        <row r="28977">
          <cell r="F28977" t="str">
            <v>红泉-红泉</v>
          </cell>
          <cell r="G28977" t="str">
            <v>CA44430481</v>
          </cell>
          <cell r="H28977">
            <v>0</v>
          </cell>
          <cell r="I28977">
            <v>1.176</v>
          </cell>
          <cell r="J28977">
            <v>1.176</v>
          </cell>
        </row>
        <row r="28978">
          <cell r="F28978" t="str">
            <v>大义-蜈蚣形</v>
          </cell>
          <cell r="G28978" t="str">
            <v>C232430481</v>
          </cell>
          <cell r="H28978">
            <v>0.226</v>
          </cell>
          <cell r="I28978">
            <v>2.804</v>
          </cell>
          <cell r="J28978">
            <v>2.578</v>
          </cell>
        </row>
        <row r="28979">
          <cell r="F28979" t="str">
            <v>庙背冲至张家冲</v>
          </cell>
          <cell r="G28979" t="str">
            <v>C65H430481</v>
          </cell>
          <cell r="H28979">
            <v>0</v>
          </cell>
          <cell r="I28979">
            <v>0.711</v>
          </cell>
          <cell r="J28979">
            <v>0.711</v>
          </cell>
        </row>
        <row r="28980">
          <cell r="F28980" t="str">
            <v>樟树下至下冲里</v>
          </cell>
          <cell r="G28980" t="str">
            <v>CT95430481</v>
          </cell>
          <cell r="H28980">
            <v>0</v>
          </cell>
          <cell r="I28980">
            <v>1.449</v>
          </cell>
          <cell r="J28980">
            <v>1.449</v>
          </cell>
        </row>
        <row r="28981">
          <cell r="F28981" t="str">
            <v>两眼塘至新湾</v>
          </cell>
          <cell r="G28981" t="str">
            <v>CD29430481</v>
          </cell>
          <cell r="H28981">
            <v>0</v>
          </cell>
          <cell r="I28981">
            <v>1.135</v>
          </cell>
          <cell r="J28981">
            <v>1.135</v>
          </cell>
        </row>
        <row r="28982">
          <cell r="F28982" t="str">
            <v>周家冲至水库坝</v>
          </cell>
          <cell r="G28982" t="str">
            <v>C95A430481</v>
          </cell>
          <cell r="H28982">
            <v>0</v>
          </cell>
          <cell r="I28982">
            <v>2.659</v>
          </cell>
          <cell r="J28982">
            <v>2.659</v>
          </cell>
        </row>
        <row r="28983">
          <cell r="F28983" t="str">
            <v>大义乡石正村四组符家坳至祠堂下</v>
          </cell>
          <cell r="G28983" t="str">
            <v>V858430481</v>
          </cell>
          <cell r="H28983">
            <v>0</v>
          </cell>
          <cell r="I28983">
            <v>0.308</v>
          </cell>
          <cell r="J28983">
            <v>0.308</v>
          </cell>
        </row>
        <row r="28984">
          <cell r="F28984" t="str">
            <v>龙家坳上至滩龙渡口</v>
          </cell>
          <cell r="G28984" t="str">
            <v>CD24430481</v>
          </cell>
          <cell r="H28984">
            <v>0</v>
          </cell>
          <cell r="I28984">
            <v>1.163</v>
          </cell>
          <cell r="J28984">
            <v>1.163</v>
          </cell>
        </row>
        <row r="28985">
          <cell r="F28985" t="str">
            <v>罗玩桥至四门槽</v>
          </cell>
          <cell r="G28985" t="str">
            <v>CD23430481</v>
          </cell>
          <cell r="H28985">
            <v>0</v>
          </cell>
          <cell r="I28985">
            <v>3.486</v>
          </cell>
          <cell r="J28985">
            <v>3.486</v>
          </cell>
        </row>
        <row r="28986">
          <cell r="F28986" t="str">
            <v>谭家湾村二组至三组</v>
          </cell>
          <cell r="G28986" t="str">
            <v>V850430481</v>
          </cell>
          <cell r="H28986">
            <v>0</v>
          </cell>
          <cell r="I28986">
            <v>0.499</v>
          </cell>
          <cell r="J28986">
            <v>0.499</v>
          </cell>
        </row>
        <row r="28987">
          <cell r="G28987" t="str">
            <v>V000</v>
          </cell>
          <cell r="H28987">
            <v>0</v>
          </cell>
          <cell r="I28987">
            <v>0.141</v>
          </cell>
          <cell r="J28987">
            <v>0.141</v>
          </cell>
        </row>
        <row r="28988">
          <cell r="F28988" t="str">
            <v>陈家山至曹家晏</v>
          </cell>
          <cell r="G28988" t="str">
            <v>CQ21430481</v>
          </cell>
          <cell r="H28988">
            <v>0</v>
          </cell>
          <cell r="I28988">
            <v>0.653</v>
          </cell>
          <cell r="J28988">
            <v>0.653</v>
          </cell>
        </row>
        <row r="28989">
          <cell r="F28989" t="str">
            <v>上古三组至十组</v>
          </cell>
          <cell r="G28989" t="str">
            <v>CG42430481</v>
          </cell>
          <cell r="H28989">
            <v>0</v>
          </cell>
          <cell r="I28989">
            <v>2.861</v>
          </cell>
          <cell r="J28989">
            <v>2.861</v>
          </cell>
        </row>
        <row r="28990">
          <cell r="F28990" t="str">
            <v>雄樟八至杨老坳</v>
          </cell>
          <cell r="G28990" t="str">
            <v>CE77430481</v>
          </cell>
          <cell r="H28990">
            <v>0</v>
          </cell>
          <cell r="I28990">
            <v>1.571</v>
          </cell>
          <cell r="J28990">
            <v>1.571</v>
          </cell>
        </row>
        <row r="28991">
          <cell r="F28991" t="str">
            <v>朝阳至马安山</v>
          </cell>
          <cell r="G28991" t="str">
            <v>C58Q430481</v>
          </cell>
          <cell r="H28991">
            <v>0</v>
          </cell>
          <cell r="I28991">
            <v>1.113</v>
          </cell>
          <cell r="J28991">
            <v>1.113</v>
          </cell>
        </row>
        <row r="28992">
          <cell r="F28992" t="str">
            <v>八角亭至伍家冲</v>
          </cell>
          <cell r="G28992" t="str">
            <v>CF37430481</v>
          </cell>
          <cell r="H28992">
            <v>0</v>
          </cell>
          <cell r="I28992">
            <v>3.131</v>
          </cell>
          <cell r="J28992">
            <v>3.131</v>
          </cell>
        </row>
        <row r="28993">
          <cell r="F28993" t="str">
            <v>李家湾至张家湾</v>
          </cell>
          <cell r="G28993" t="str">
            <v>C20C430481</v>
          </cell>
          <cell r="H28993">
            <v>0</v>
          </cell>
          <cell r="I28993">
            <v>1.974</v>
          </cell>
          <cell r="J28993">
            <v>1.974</v>
          </cell>
        </row>
        <row r="28994">
          <cell r="F28994" t="str">
            <v>陆丰坳至大冲里</v>
          </cell>
          <cell r="G28994" t="str">
            <v>C40Q430481</v>
          </cell>
          <cell r="H28994">
            <v>0</v>
          </cell>
          <cell r="I28994">
            <v>0.956</v>
          </cell>
          <cell r="J28994">
            <v>0.956</v>
          </cell>
        </row>
        <row r="28995">
          <cell r="F28995" t="str">
            <v>浔亮至王家湾</v>
          </cell>
          <cell r="G28995" t="str">
            <v>C028430481</v>
          </cell>
          <cell r="H28995">
            <v>0</v>
          </cell>
          <cell r="I28995">
            <v>1.689</v>
          </cell>
          <cell r="J28995">
            <v>1.689</v>
          </cell>
        </row>
        <row r="28996">
          <cell r="G28996" t="str">
            <v>V000</v>
          </cell>
          <cell r="H28996">
            <v>0</v>
          </cell>
          <cell r="I28996">
            <v>0.11</v>
          </cell>
          <cell r="J28996">
            <v>0.11</v>
          </cell>
        </row>
        <row r="28997">
          <cell r="F28997" t="str">
            <v>李家湾至上冲坳</v>
          </cell>
          <cell r="G28997" t="str">
            <v>C53Q430481</v>
          </cell>
          <cell r="H28997">
            <v>0</v>
          </cell>
          <cell r="I28997">
            <v>1.188</v>
          </cell>
          <cell r="J28997">
            <v>1.188</v>
          </cell>
        </row>
        <row r="28998">
          <cell r="F28998" t="str">
            <v>老肖家至仓库里</v>
          </cell>
          <cell r="G28998" t="str">
            <v>V672430481</v>
          </cell>
          <cell r="H28998">
            <v>0</v>
          </cell>
          <cell r="I28998">
            <v>0.363</v>
          </cell>
          <cell r="J28998">
            <v>0.363</v>
          </cell>
        </row>
        <row r="28999">
          <cell r="F28999" t="str">
            <v>湖岭村-三岭村</v>
          </cell>
          <cell r="G28999" t="str">
            <v>YC08430481</v>
          </cell>
          <cell r="H28999">
            <v>9.933</v>
          </cell>
          <cell r="I28999">
            <v>10.916</v>
          </cell>
          <cell r="J28999">
            <v>0.983</v>
          </cell>
        </row>
        <row r="29000">
          <cell r="G29000" t="str">
            <v>AA69430481</v>
          </cell>
          <cell r="H29000">
            <v>0</v>
          </cell>
          <cell r="I29000">
            <v>0.297</v>
          </cell>
          <cell r="J29000">
            <v>0.297</v>
          </cell>
        </row>
        <row r="29001">
          <cell r="F29001" t="str">
            <v>变压房至文家湾</v>
          </cell>
          <cell r="G29001" t="str">
            <v>C34Q430481</v>
          </cell>
          <cell r="H29001">
            <v>0</v>
          </cell>
          <cell r="I29001">
            <v>0.803</v>
          </cell>
          <cell r="J29001">
            <v>0.803</v>
          </cell>
        </row>
        <row r="29002">
          <cell r="F29002" t="str">
            <v>乡政府至黄花岭</v>
          </cell>
          <cell r="G29002" t="str">
            <v>C22Q430481</v>
          </cell>
          <cell r="H29002">
            <v>0</v>
          </cell>
          <cell r="I29002">
            <v>0.39</v>
          </cell>
          <cell r="J29002">
            <v>0.39</v>
          </cell>
        </row>
        <row r="29003">
          <cell r="G29003" t="str">
            <v>AA82430481</v>
          </cell>
          <cell r="H29003">
            <v>0</v>
          </cell>
          <cell r="I29003">
            <v>0.122</v>
          </cell>
          <cell r="J29003">
            <v>0.122</v>
          </cell>
        </row>
        <row r="29004">
          <cell r="F29004" t="str">
            <v>叉路口至牛角龙</v>
          </cell>
          <cell r="G29004" t="str">
            <v>C23Q430481</v>
          </cell>
          <cell r="H29004">
            <v>0</v>
          </cell>
          <cell r="I29004">
            <v>1.056</v>
          </cell>
          <cell r="J29004">
            <v>1.056</v>
          </cell>
        </row>
        <row r="29005">
          <cell r="F29005" t="str">
            <v>徐家冲至小学</v>
          </cell>
          <cell r="G29005" t="str">
            <v>C26Q430481</v>
          </cell>
          <cell r="H29005">
            <v>0</v>
          </cell>
          <cell r="I29005">
            <v>0.649</v>
          </cell>
          <cell r="J29005">
            <v>0.649</v>
          </cell>
        </row>
        <row r="29006">
          <cell r="F29006" t="str">
            <v>S320线至汤泉线</v>
          </cell>
          <cell r="G29006" t="str">
            <v>CQ25430481</v>
          </cell>
          <cell r="H29006">
            <v>0</v>
          </cell>
          <cell r="I29006">
            <v>0.417</v>
          </cell>
          <cell r="J29006">
            <v>0.417</v>
          </cell>
        </row>
        <row r="29007">
          <cell r="F29007" t="str">
            <v>南岭坳至枫林村小学</v>
          </cell>
          <cell r="G29007" t="str">
            <v>V696430481</v>
          </cell>
          <cell r="H29007">
            <v>0</v>
          </cell>
          <cell r="I29007">
            <v>0.365</v>
          </cell>
          <cell r="J29007">
            <v>0.365</v>
          </cell>
        </row>
        <row r="29008">
          <cell r="G29008" t="str">
            <v>V000</v>
          </cell>
          <cell r="H29008">
            <v>0</v>
          </cell>
          <cell r="I29008">
            <v>0.233</v>
          </cell>
          <cell r="J29008">
            <v>0.233</v>
          </cell>
        </row>
        <row r="29009">
          <cell r="F29009" t="str">
            <v>小塘五组至天木湾</v>
          </cell>
          <cell r="G29009" t="str">
            <v>V683430481</v>
          </cell>
          <cell r="H29009">
            <v>0</v>
          </cell>
          <cell r="I29009">
            <v>0.684</v>
          </cell>
          <cell r="J29009">
            <v>0.684</v>
          </cell>
        </row>
        <row r="29010">
          <cell r="F29010" t="str">
            <v>金盆至上石</v>
          </cell>
          <cell r="G29010" t="str">
            <v>CF62430481</v>
          </cell>
          <cell r="H29010">
            <v>0</v>
          </cell>
          <cell r="I29010">
            <v>2.808</v>
          </cell>
          <cell r="J29010">
            <v>2.808</v>
          </cell>
        </row>
        <row r="29011">
          <cell r="F29011" t="str">
            <v>泉岭至孙家冲</v>
          </cell>
          <cell r="G29011" t="str">
            <v>C33C430481</v>
          </cell>
          <cell r="H29011">
            <v>0</v>
          </cell>
          <cell r="I29011">
            <v>0.928</v>
          </cell>
          <cell r="J29011">
            <v>0.928</v>
          </cell>
        </row>
        <row r="29012">
          <cell r="F29012" t="str">
            <v>农业银行至泉岭</v>
          </cell>
          <cell r="G29012" t="str">
            <v>CB10430481</v>
          </cell>
          <cell r="H29012">
            <v>0.524</v>
          </cell>
          <cell r="I29012">
            <v>0.567</v>
          </cell>
          <cell r="J29012">
            <v>0.043</v>
          </cell>
        </row>
        <row r="29013">
          <cell r="G29013" t="str">
            <v>AA74430481</v>
          </cell>
          <cell r="H29013">
            <v>0</v>
          </cell>
          <cell r="I29013">
            <v>0.956</v>
          </cell>
          <cell r="J29013">
            <v>0.956</v>
          </cell>
        </row>
        <row r="29014">
          <cell r="F29014" t="str">
            <v>麻塘里至谭家湾</v>
          </cell>
          <cell r="G29014" t="str">
            <v>C62G430481</v>
          </cell>
          <cell r="H29014">
            <v>0</v>
          </cell>
          <cell r="I29014">
            <v>0.72</v>
          </cell>
          <cell r="J29014">
            <v>0.72</v>
          </cell>
        </row>
        <row r="29015">
          <cell r="F29015" t="str">
            <v>金盆至上石</v>
          </cell>
          <cell r="G29015" t="str">
            <v>CF62430481</v>
          </cell>
          <cell r="H29015">
            <v>2.808</v>
          </cell>
          <cell r="I29015">
            <v>3.228</v>
          </cell>
          <cell r="J29015">
            <v>0.42</v>
          </cell>
        </row>
        <row r="29016">
          <cell r="F29016" t="str">
            <v>谢湾至刘湾</v>
          </cell>
          <cell r="G29016" t="str">
            <v>C30Q430481</v>
          </cell>
          <cell r="H29016">
            <v>0</v>
          </cell>
          <cell r="I29016">
            <v>0.465</v>
          </cell>
          <cell r="J29016">
            <v>0.465</v>
          </cell>
        </row>
        <row r="29017">
          <cell r="F29017" t="str">
            <v>北门至刘家湾</v>
          </cell>
          <cell r="G29017" t="str">
            <v>C31Q430481</v>
          </cell>
          <cell r="H29017">
            <v>0</v>
          </cell>
          <cell r="I29017">
            <v>0.748</v>
          </cell>
          <cell r="J29017">
            <v>0.748</v>
          </cell>
        </row>
        <row r="29018">
          <cell r="F29018" t="str">
            <v>小田-小田</v>
          </cell>
          <cell r="G29018" t="str">
            <v>CJA2430481</v>
          </cell>
          <cell r="H29018">
            <v>2.045</v>
          </cell>
          <cell r="I29018">
            <v>4.844</v>
          </cell>
          <cell r="J29018">
            <v>2.799</v>
          </cell>
        </row>
        <row r="29019">
          <cell r="F29019" t="str">
            <v>石堰村十组至谢家湾</v>
          </cell>
          <cell r="G29019" t="str">
            <v>CQ28430481</v>
          </cell>
          <cell r="H29019">
            <v>0</v>
          </cell>
          <cell r="I29019">
            <v>0.291</v>
          </cell>
          <cell r="J29019">
            <v>0.291</v>
          </cell>
        </row>
        <row r="29020">
          <cell r="G29020" t="str">
            <v>AA96430481</v>
          </cell>
          <cell r="H29020">
            <v>0</v>
          </cell>
          <cell r="I29020">
            <v>0.683</v>
          </cell>
          <cell r="J29020">
            <v>0.683</v>
          </cell>
        </row>
        <row r="29021">
          <cell r="F29021" t="str">
            <v>汤泉至周家坳</v>
          </cell>
          <cell r="G29021" t="str">
            <v>C69G430481</v>
          </cell>
          <cell r="H29021">
            <v>0</v>
          </cell>
          <cell r="I29021">
            <v>2.687</v>
          </cell>
          <cell r="J29021">
            <v>2.687</v>
          </cell>
        </row>
        <row r="29022">
          <cell r="F29022" t="str">
            <v>小塘铺至碳煤冲</v>
          </cell>
          <cell r="G29022" t="str">
            <v>C24Q430481</v>
          </cell>
          <cell r="H29022">
            <v>0</v>
          </cell>
          <cell r="I29022">
            <v>1.878</v>
          </cell>
          <cell r="J29022">
            <v>1.878</v>
          </cell>
        </row>
        <row r="29023">
          <cell r="F29023" t="str">
            <v>小塘铺至曹家冲</v>
          </cell>
          <cell r="G29023" t="str">
            <v>CQ24430481</v>
          </cell>
          <cell r="H29023">
            <v>0</v>
          </cell>
          <cell r="I29023">
            <v>0.411</v>
          </cell>
          <cell r="J29023">
            <v>0.411</v>
          </cell>
        </row>
        <row r="29024">
          <cell r="F29024" t="str">
            <v>S320线至周家湾</v>
          </cell>
          <cell r="G29024" t="str">
            <v>V688430481</v>
          </cell>
          <cell r="H29024">
            <v>0</v>
          </cell>
          <cell r="I29024">
            <v>0.624</v>
          </cell>
          <cell r="J29024">
            <v>0.624</v>
          </cell>
        </row>
        <row r="29025">
          <cell r="F29025" t="str">
            <v>S320线至石湾里</v>
          </cell>
          <cell r="G29025" t="str">
            <v>V690430481</v>
          </cell>
          <cell r="H29025">
            <v>0</v>
          </cell>
          <cell r="I29025">
            <v>1.168</v>
          </cell>
          <cell r="J29025">
            <v>1.168</v>
          </cell>
        </row>
        <row r="29026">
          <cell r="G29026" t="str">
            <v>BB05430481</v>
          </cell>
          <cell r="H29026">
            <v>0</v>
          </cell>
          <cell r="I29026">
            <v>0.582</v>
          </cell>
          <cell r="J29026">
            <v>0.582</v>
          </cell>
        </row>
        <row r="29027">
          <cell r="F29027" t="str">
            <v>砖厂至胡家坳上</v>
          </cell>
          <cell r="G29027" t="str">
            <v>C70G430481</v>
          </cell>
          <cell r="H29027">
            <v>0</v>
          </cell>
          <cell r="I29027">
            <v>0.745</v>
          </cell>
          <cell r="J29027">
            <v>0.745</v>
          </cell>
        </row>
        <row r="29028">
          <cell r="F29028" t="str">
            <v>碑边至眉里坳</v>
          </cell>
          <cell r="G29028" t="str">
            <v>C71G430481</v>
          </cell>
          <cell r="H29028">
            <v>0</v>
          </cell>
          <cell r="I29028">
            <v>0.424</v>
          </cell>
          <cell r="J29028">
            <v>0.424</v>
          </cell>
        </row>
        <row r="29029">
          <cell r="F29029" t="str">
            <v>胡家坳至小田墟</v>
          </cell>
          <cell r="G29029" t="str">
            <v>V703430482</v>
          </cell>
          <cell r="H29029">
            <v>0</v>
          </cell>
          <cell r="I29029">
            <v>0.698</v>
          </cell>
          <cell r="J29029">
            <v>0.698</v>
          </cell>
        </row>
        <row r="29030">
          <cell r="F29030" t="str">
            <v>小田村四组至十一组</v>
          </cell>
          <cell r="G29030" t="str">
            <v>V704430481</v>
          </cell>
          <cell r="H29030">
            <v>0</v>
          </cell>
          <cell r="I29030">
            <v>1.333</v>
          </cell>
          <cell r="J29030">
            <v>1.333</v>
          </cell>
        </row>
        <row r="29031">
          <cell r="F29031" t="str">
            <v>碑边至眉里坳</v>
          </cell>
          <cell r="G29031" t="str">
            <v>C71G430481</v>
          </cell>
          <cell r="H29031">
            <v>0</v>
          </cell>
          <cell r="I29031">
            <v>1.012</v>
          </cell>
          <cell r="J29031">
            <v>1.012</v>
          </cell>
        </row>
        <row r="29032">
          <cell r="F29032" t="str">
            <v>小田-小田</v>
          </cell>
          <cell r="G29032" t="str">
            <v>CJA2430481</v>
          </cell>
          <cell r="H29032">
            <v>1.681</v>
          </cell>
          <cell r="I29032">
            <v>2.045</v>
          </cell>
          <cell r="J29032">
            <v>0.364</v>
          </cell>
        </row>
        <row r="29033">
          <cell r="G29033" t="str">
            <v>AA80430481</v>
          </cell>
          <cell r="H29033">
            <v>0</v>
          </cell>
          <cell r="I29033">
            <v>0.435</v>
          </cell>
          <cell r="J29033">
            <v>0.435</v>
          </cell>
        </row>
        <row r="29034">
          <cell r="F29034" t="str">
            <v>梁家祠堂至罗山里</v>
          </cell>
          <cell r="G29034" t="str">
            <v>C27I430481</v>
          </cell>
          <cell r="H29034">
            <v>0</v>
          </cell>
          <cell r="I29034">
            <v>0.902</v>
          </cell>
          <cell r="J29034">
            <v>0.902</v>
          </cell>
        </row>
        <row r="29035">
          <cell r="G29035" t="str">
            <v>V000</v>
          </cell>
          <cell r="H29035">
            <v>0</v>
          </cell>
          <cell r="I29035">
            <v>0.114</v>
          </cell>
          <cell r="J29035">
            <v>0.114</v>
          </cell>
        </row>
        <row r="29036">
          <cell r="F29036" t="str">
            <v>王家-王家</v>
          </cell>
          <cell r="G29036" t="str">
            <v>C353430481</v>
          </cell>
          <cell r="H29036">
            <v>0</v>
          </cell>
          <cell r="I29036">
            <v>0.254</v>
          </cell>
          <cell r="J29036">
            <v>0.254</v>
          </cell>
        </row>
        <row r="29037">
          <cell r="F29037" t="str">
            <v>利荆村10组-利荆村9组</v>
          </cell>
          <cell r="G29037" t="str">
            <v>VE62430481</v>
          </cell>
          <cell r="H29037">
            <v>0</v>
          </cell>
          <cell r="I29037">
            <v>0.421</v>
          </cell>
          <cell r="J29037">
            <v>0.421</v>
          </cell>
        </row>
        <row r="29038">
          <cell r="F29038" t="str">
            <v>莲塘边-振兴小学</v>
          </cell>
          <cell r="G29038" t="str">
            <v>C20A430481</v>
          </cell>
          <cell r="H29038">
            <v>0</v>
          </cell>
          <cell r="I29038">
            <v>1.497</v>
          </cell>
          <cell r="J29038">
            <v>1.497</v>
          </cell>
        </row>
        <row r="29039">
          <cell r="F29039" t="str">
            <v>肥田至庙下圩</v>
          </cell>
          <cell r="G29039" t="str">
            <v>C344430481</v>
          </cell>
          <cell r="H29039">
            <v>2.278</v>
          </cell>
          <cell r="I29039">
            <v>2.989</v>
          </cell>
          <cell r="J29039">
            <v>0.711</v>
          </cell>
        </row>
        <row r="29040">
          <cell r="F29040" t="str">
            <v>Y431线-庙下圩村4组</v>
          </cell>
          <cell r="G29040" t="str">
            <v>VE56430481</v>
          </cell>
          <cell r="H29040">
            <v>0</v>
          </cell>
          <cell r="I29040">
            <v>0.305</v>
          </cell>
          <cell r="J29040">
            <v>0.305</v>
          </cell>
        </row>
        <row r="29041">
          <cell r="F29041" t="str">
            <v>刘家湾至林场</v>
          </cell>
          <cell r="G29041" t="str">
            <v>CF02430481</v>
          </cell>
          <cell r="H29041">
            <v>1.362</v>
          </cell>
          <cell r="I29041">
            <v>2.558</v>
          </cell>
          <cell r="J29041">
            <v>1.196</v>
          </cell>
        </row>
        <row r="29042">
          <cell r="F29042" t="str">
            <v>鱼笔塘至唐家桥</v>
          </cell>
          <cell r="G29042" t="str">
            <v>CE27430481</v>
          </cell>
          <cell r="H29042">
            <v>0</v>
          </cell>
          <cell r="I29042">
            <v>4.133</v>
          </cell>
          <cell r="J29042">
            <v>4.133</v>
          </cell>
        </row>
        <row r="29043">
          <cell r="F29043" t="str">
            <v>莲塘边-振兴小学</v>
          </cell>
          <cell r="G29043" t="str">
            <v>C20A430481</v>
          </cell>
          <cell r="H29043">
            <v>0</v>
          </cell>
          <cell r="I29043">
            <v>1.952</v>
          </cell>
          <cell r="J29043">
            <v>1.952</v>
          </cell>
        </row>
        <row r="29044">
          <cell r="F29044" t="str">
            <v>关冲-村小</v>
          </cell>
          <cell r="G29044" t="str">
            <v>C264430481</v>
          </cell>
          <cell r="H29044">
            <v>0.821</v>
          </cell>
          <cell r="I29044">
            <v>6.288</v>
          </cell>
          <cell r="J29044">
            <v>5.467</v>
          </cell>
        </row>
        <row r="29045">
          <cell r="F29045" t="str">
            <v>五七至振兴</v>
          </cell>
          <cell r="G29045" t="str">
            <v>C33J430481</v>
          </cell>
          <cell r="H29045">
            <v>0</v>
          </cell>
          <cell r="I29045">
            <v>1.166</v>
          </cell>
          <cell r="J29045">
            <v>1.166</v>
          </cell>
        </row>
        <row r="29046">
          <cell r="F29046" t="str">
            <v>公平三站至正山下</v>
          </cell>
          <cell r="G29046" t="str">
            <v>V161430481</v>
          </cell>
          <cell r="H29046">
            <v>0</v>
          </cell>
          <cell r="I29046">
            <v>0.438</v>
          </cell>
          <cell r="J29046">
            <v>0.438</v>
          </cell>
        </row>
        <row r="29047">
          <cell r="F29047" t="str">
            <v>107至二组</v>
          </cell>
          <cell r="G29047" t="str">
            <v>V162430481</v>
          </cell>
          <cell r="H29047">
            <v>0</v>
          </cell>
          <cell r="I29047">
            <v>0.469</v>
          </cell>
          <cell r="J29047">
            <v>0.469</v>
          </cell>
        </row>
        <row r="29048">
          <cell r="F29048" t="str">
            <v>107至吴家</v>
          </cell>
          <cell r="G29048" t="str">
            <v>V125430481</v>
          </cell>
          <cell r="H29048">
            <v>0</v>
          </cell>
          <cell r="I29048">
            <v>0.279</v>
          </cell>
          <cell r="J29048">
            <v>0.279</v>
          </cell>
        </row>
        <row r="29049">
          <cell r="F29049" t="str">
            <v>公花线至钟家</v>
          </cell>
          <cell r="G29049" t="str">
            <v>V127430481</v>
          </cell>
          <cell r="H29049">
            <v>0</v>
          </cell>
          <cell r="I29049">
            <v>0.785</v>
          </cell>
          <cell r="J29049">
            <v>0.785</v>
          </cell>
        </row>
        <row r="29050">
          <cell r="F29050" t="str">
            <v>5组至高铁</v>
          </cell>
          <cell r="G29050" t="str">
            <v>V138430481</v>
          </cell>
          <cell r="H29050">
            <v>0</v>
          </cell>
          <cell r="I29050">
            <v>0.891</v>
          </cell>
          <cell r="J29050">
            <v>0.891</v>
          </cell>
        </row>
        <row r="29051">
          <cell r="F29051" t="str">
            <v>大路坪至周家</v>
          </cell>
          <cell r="G29051" t="str">
            <v>C455430481</v>
          </cell>
          <cell r="H29051">
            <v>0</v>
          </cell>
          <cell r="I29051">
            <v>1.611</v>
          </cell>
          <cell r="J29051">
            <v>1.611</v>
          </cell>
        </row>
        <row r="29052">
          <cell r="F29052" t="str">
            <v>学校至李家</v>
          </cell>
          <cell r="G29052" t="str">
            <v>V128430481</v>
          </cell>
          <cell r="H29052">
            <v>0</v>
          </cell>
          <cell r="I29052">
            <v>0.362</v>
          </cell>
          <cell r="J29052">
            <v>0.362</v>
          </cell>
        </row>
        <row r="29053">
          <cell r="F29053" t="str">
            <v>云山村-云山村</v>
          </cell>
          <cell r="G29053" t="str">
            <v>YY39430481</v>
          </cell>
          <cell r="H29053">
            <v>0</v>
          </cell>
          <cell r="I29053">
            <v>3.037</v>
          </cell>
          <cell r="J29053">
            <v>3.037</v>
          </cell>
        </row>
        <row r="29054">
          <cell r="F29054" t="str">
            <v>楼前至冷水冲</v>
          </cell>
          <cell r="G29054" t="str">
            <v>C631430481</v>
          </cell>
          <cell r="H29054">
            <v>0</v>
          </cell>
          <cell r="I29054">
            <v>1.75</v>
          </cell>
          <cell r="J29054">
            <v>1.75</v>
          </cell>
        </row>
        <row r="29055">
          <cell r="F29055" t="str">
            <v>楼前至洲泉</v>
          </cell>
          <cell r="G29055" t="str">
            <v>CB59430481</v>
          </cell>
          <cell r="H29055">
            <v>0</v>
          </cell>
          <cell r="I29055">
            <v>1.176</v>
          </cell>
          <cell r="J29055">
            <v>1.176</v>
          </cell>
        </row>
        <row r="29056">
          <cell r="F29056" t="str">
            <v>鲁塘村-严丰村</v>
          </cell>
          <cell r="G29056" t="str">
            <v>YC04430481</v>
          </cell>
          <cell r="H29056">
            <v>0</v>
          </cell>
          <cell r="I29056">
            <v>2.505</v>
          </cell>
          <cell r="J29056">
            <v>2.505</v>
          </cell>
        </row>
        <row r="29057">
          <cell r="F29057" t="str">
            <v>黄市村-YC04</v>
          </cell>
          <cell r="G29057" t="str">
            <v>YC37430481</v>
          </cell>
          <cell r="H29057">
            <v>1.427</v>
          </cell>
          <cell r="I29057">
            <v>3.915</v>
          </cell>
          <cell r="J29057">
            <v>2.488</v>
          </cell>
        </row>
        <row r="29058">
          <cell r="G29058" t="str">
            <v>BB32430481</v>
          </cell>
          <cell r="H29058">
            <v>0</v>
          </cell>
          <cell r="I29058">
            <v>0.718</v>
          </cell>
          <cell r="J29058">
            <v>0.718</v>
          </cell>
        </row>
        <row r="29059">
          <cell r="F29059" t="str">
            <v>黄家至桐树</v>
          </cell>
          <cell r="G29059" t="str">
            <v>C450430481</v>
          </cell>
          <cell r="H29059">
            <v>0</v>
          </cell>
          <cell r="I29059">
            <v>0.919</v>
          </cell>
          <cell r="J29059">
            <v>0.919</v>
          </cell>
        </row>
        <row r="29060">
          <cell r="F29060" t="str">
            <v>肖家至梁家背</v>
          </cell>
          <cell r="G29060" t="str">
            <v>C68C430481</v>
          </cell>
          <cell r="H29060">
            <v>0</v>
          </cell>
          <cell r="I29060">
            <v>0.277</v>
          </cell>
          <cell r="J29060">
            <v>0.277</v>
          </cell>
        </row>
        <row r="29061">
          <cell r="F29061" t="str">
            <v>2组至3组</v>
          </cell>
          <cell r="G29061" t="str">
            <v>V113430481</v>
          </cell>
          <cell r="H29061">
            <v>0</v>
          </cell>
          <cell r="I29061">
            <v>0.301</v>
          </cell>
          <cell r="J29061">
            <v>0.301</v>
          </cell>
        </row>
        <row r="29062">
          <cell r="F29062" t="str">
            <v>白太线至对门陈家</v>
          </cell>
          <cell r="G29062" t="str">
            <v>V121430481</v>
          </cell>
          <cell r="H29062">
            <v>0</v>
          </cell>
          <cell r="I29062">
            <v>0.343</v>
          </cell>
          <cell r="J29062">
            <v>0.343</v>
          </cell>
        </row>
        <row r="29063">
          <cell r="F29063" t="str">
            <v>大山头至九中</v>
          </cell>
          <cell r="G29063" t="str">
            <v>CX51430481</v>
          </cell>
          <cell r="H29063">
            <v>0</v>
          </cell>
          <cell r="I29063">
            <v>1.967</v>
          </cell>
          <cell r="J29063">
            <v>1.967</v>
          </cell>
        </row>
        <row r="29064">
          <cell r="F29064" t="str">
            <v>石湾至农科</v>
          </cell>
          <cell r="G29064" t="str">
            <v>VC11430481</v>
          </cell>
          <cell r="H29064">
            <v>0</v>
          </cell>
          <cell r="I29064">
            <v>1.056</v>
          </cell>
          <cell r="J29064">
            <v>1.056</v>
          </cell>
        </row>
        <row r="29065">
          <cell r="F29065" t="str">
            <v>猪场至麻塘</v>
          </cell>
          <cell r="G29065" t="str">
            <v>C80C430481</v>
          </cell>
          <cell r="H29065">
            <v>0</v>
          </cell>
          <cell r="I29065">
            <v>1.391</v>
          </cell>
          <cell r="J29065">
            <v>1.391</v>
          </cell>
        </row>
        <row r="29066">
          <cell r="F29066" t="str">
            <v>楼下至冲头湾</v>
          </cell>
          <cell r="G29066" t="str">
            <v>CP37430481</v>
          </cell>
          <cell r="H29066">
            <v>0</v>
          </cell>
          <cell r="I29066">
            <v>0.752</v>
          </cell>
          <cell r="J29066">
            <v>0.752</v>
          </cell>
        </row>
        <row r="29067">
          <cell r="F29067" t="str">
            <v>学校至阳柒安</v>
          </cell>
          <cell r="G29067" t="str">
            <v>V144430481</v>
          </cell>
          <cell r="H29067">
            <v>0</v>
          </cell>
          <cell r="I29067">
            <v>0.772</v>
          </cell>
          <cell r="J29067">
            <v>0.772</v>
          </cell>
        </row>
        <row r="29068">
          <cell r="F29068" t="str">
            <v>排岭上至细屋冲</v>
          </cell>
          <cell r="G29068" t="str">
            <v>V145430481</v>
          </cell>
          <cell r="H29068">
            <v>0</v>
          </cell>
          <cell r="I29068">
            <v>0.677</v>
          </cell>
          <cell r="J29068">
            <v>0.677</v>
          </cell>
        </row>
        <row r="29069">
          <cell r="F29069" t="str">
            <v>黄市村-YC04</v>
          </cell>
          <cell r="G29069" t="str">
            <v>YC37430481</v>
          </cell>
          <cell r="H29069">
            <v>3.915</v>
          </cell>
          <cell r="I29069">
            <v>4.996</v>
          </cell>
          <cell r="J29069">
            <v>1.081</v>
          </cell>
        </row>
        <row r="29070">
          <cell r="F29070" t="str">
            <v>九中至曹家</v>
          </cell>
          <cell r="G29070" t="str">
            <v>V098430481</v>
          </cell>
          <cell r="H29070">
            <v>0</v>
          </cell>
          <cell r="I29070">
            <v>0.233</v>
          </cell>
          <cell r="J29070">
            <v>0.233</v>
          </cell>
        </row>
        <row r="29071">
          <cell r="F29071" t="str">
            <v>高速公路至大禾塘</v>
          </cell>
          <cell r="G29071" t="str">
            <v>V178430481</v>
          </cell>
          <cell r="H29071">
            <v>0</v>
          </cell>
          <cell r="I29071">
            <v>0.276</v>
          </cell>
          <cell r="J29071">
            <v>0.276</v>
          </cell>
        </row>
        <row r="29072">
          <cell r="F29072" t="str">
            <v>茶园山至黄家湾</v>
          </cell>
          <cell r="G29072" t="str">
            <v>CD71430481</v>
          </cell>
          <cell r="H29072">
            <v>0.318</v>
          </cell>
          <cell r="I29072">
            <v>1.267</v>
          </cell>
          <cell r="J29072">
            <v>0.949</v>
          </cell>
        </row>
        <row r="29073">
          <cell r="F29073" t="str">
            <v>YC29至刘家</v>
          </cell>
          <cell r="G29073" t="str">
            <v>V009430481</v>
          </cell>
          <cell r="H29073">
            <v>0</v>
          </cell>
          <cell r="I29073">
            <v>0.28</v>
          </cell>
          <cell r="J29073">
            <v>0.28</v>
          </cell>
        </row>
        <row r="29074">
          <cell r="F29074" t="str">
            <v>大义许家至石里冲</v>
          </cell>
          <cell r="G29074" t="str">
            <v>C433430481</v>
          </cell>
          <cell r="H29074">
            <v>0</v>
          </cell>
          <cell r="I29074">
            <v>0.451</v>
          </cell>
          <cell r="J29074">
            <v>0.451</v>
          </cell>
        </row>
        <row r="29075">
          <cell r="F29075" t="str">
            <v>村小至竹塘</v>
          </cell>
          <cell r="G29075" t="str">
            <v>C81E430481</v>
          </cell>
          <cell r="H29075">
            <v>0</v>
          </cell>
          <cell r="I29075">
            <v>0.285</v>
          </cell>
          <cell r="J29075">
            <v>0.285</v>
          </cell>
        </row>
        <row r="29076">
          <cell r="F29076" t="str">
            <v>竹塘至坳上</v>
          </cell>
          <cell r="G29076" t="str">
            <v>VA63430481</v>
          </cell>
          <cell r="H29076">
            <v>0</v>
          </cell>
          <cell r="I29076">
            <v>0.377</v>
          </cell>
          <cell r="J29076">
            <v>0.377</v>
          </cell>
        </row>
        <row r="29077">
          <cell r="F29077" t="str">
            <v>黄市村-YC04</v>
          </cell>
          <cell r="G29077" t="str">
            <v>YC37430481</v>
          </cell>
          <cell r="H29077">
            <v>0</v>
          </cell>
          <cell r="I29077">
            <v>1.427</v>
          </cell>
          <cell r="J29077">
            <v>1.427</v>
          </cell>
        </row>
        <row r="29078">
          <cell r="F29078" t="str">
            <v>甲甲岭至二组</v>
          </cell>
          <cell r="G29078" t="str">
            <v>C95C430481</v>
          </cell>
          <cell r="H29078">
            <v>0</v>
          </cell>
          <cell r="I29078">
            <v>1.49</v>
          </cell>
          <cell r="J29078">
            <v>1.49</v>
          </cell>
        </row>
        <row r="29079">
          <cell r="F29079" t="str">
            <v>基建队至石嘴街</v>
          </cell>
          <cell r="G29079" t="str">
            <v>C69A430481</v>
          </cell>
          <cell r="H29079">
            <v>0</v>
          </cell>
          <cell r="I29079">
            <v>0.931</v>
          </cell>
          <cell r="J29079">
            <v>0.931</v>
          </cell>
        </row>
        <row r="29080">
          <cell r="G29080" t="str">
            <v>BB33430481</v>
          </cell>
          <cell r="H29080">
            <v>0</v>
          </cell>
          <cell r="I29080">
            <v>0.195</v>
          </cell>
          <cell r="J29080">
            <v>0.195</v>
          </cell>
        </row>
        <row r="29081">
          <cell r="G29081" t="str">
            <v>BB31430481</v>
          </cell>
          <cell r="H29081">
            <v>0</v>
          </cell>
          <cell r="I29081">
            <v>0.296</v>
          </cell>
          <cell r="J29081">
            <v>0.296</v>
          </cell>
        </row>
        <row r="29082">
          <cell r="F29082" t="str">
            <v>横龙村二组至横龙村三组</v>
          </cell>
          <cell r="G29082" t="str">
            <v>VJ81430481</v>
          </cell>
          <cell r="H29082">
            <v>0</v>
          </cell>
          <cell r="I29082">
            <v>1.241</v>
          </cell>
          <cell r="J29082">
            <v>1.241</v>
          </cell>
        </row>
        <row r="29083">
          <cell r="F29083" t="str">
            <v>破塘村-破塘村</v>
          </cell>
          <cell r="G29083" t="str">
            <v>Y439430481</v>
          </cell>
          <cell r="H29083">
            <v>5.727</v>
          </cell>
          <cell r="I29083">
            <v>5.767</v>
          </cell>
          <cell r="J29083">
            <v>0.04</v>
          </cell>
        </row>
        <row r="29084">
          <cell r="F29084" t="str">
            <v>梁家湾至刘家</v>
          </cell>
          <cell r="G29084" t="str">
            <v>CD66430481</v>
          </cell>
          <cell r="H29084">
            <v>0</v>
          </cell>
          <cell r="I29084">
            <v>2.222</v>
          </cell>
          <cell r="J29084">
            <v>2.222</v>
          </cell>
        </row>
        <row r="29085">
          <cell r="F29085" t="str">
            <v>肖家至观音村十组</v>
          </cell>
          <cell r="G29085" t="str">
            <v>V719430481</v>
          </cell>
          <cell r="H29085">
            <v>0</v>
          </cell>
          <cell r="I29085">
            <v>0.496</v>
          </cell>
          <cell r="J29085">
            <v>0.496</v>
          </cell>
        </row>
        <row r="29086">
          <cell r="F29086" t="str">
            <v>小冲胡家至贺家</v>
          </cell>
          <cell r="G29086" t="str">
            <v>V720430481</v>
          </cell>
          <cell r="H29086">
            <v>0</v>
          </cell>
          <cell r="I29086">
            <v>0.419</v>
          </cell>
          <cell r="J29086">
            <v>0.419</v>
          </cell>
        </row>
        <row r="29087">
          <cell r="F29087" t="str">
            <v>上石青至下石青</v>
          </cell>
          <cell r="G29087" t="str">
            <v>C05N430481</v>
          </cell>
          <cell r="H29087">
            <v>0</v>
          </cell>
          <cell r="I29087">
            <v>1.068</v>
          </cell>
          <cell r="J29087">
            <v>1.068</v>
          </cell>
        </row>
        <row r="29088">
          <cell r="F29088" t="str">
            <v>杨家至胡家冲</v>
          </cell>
          <cell r="G29088" t="str">
            <v>CD35430481</v>
          </cell>
          <cell r="H29088">
            <v>0</v>
          </cell>
          <cell r="I29088">
            <v>2.064</v>
          </cell>
          <cell r="J29088">
            <v>2.064</v>
          </cell>
        </row>
        <row r="29089">
          <cell r="F29089" t="str">
            <v>小泥湾至郑家湾</v>
          </cell>
          <cell r="G29089" t="str">
            <v>CQ05430481</v>
          </cell>
          <cell r="H29089">
            <v>0</v>
          </cell>
          <cell r="I29089">
            <v>0.886</v>
          </cell>
          <cell r="J29089">
            <v>0.886</v>
          </cell>
        </row>
        <row r="29090">
          <cell r="F29090" t="str">
            <v>两岸下至乐道园</v>
          </cell>
          <cell r="G29090" t="str">
            <v>C02N430481</v>
          </cell>
          <cell r="H29090">
            <v>0</v>
          </cell>
          <cell r="I29090">
            <v>0.435</v>
          </cell>
          <cell r="J29090">
            <v>0.435</v>
          </cell>
        </row>
        <row r="29091">
          <cell r="F29091" t="str">
            <v>上小水至下小水</v>
          </cell>
          <cell r="G29091" t="str">
            <v>C04N430481</v>
          </cell>
          <cell r="H29091">
            <v>0</v>
          </cell>
          <cell r="I29091">
            <v>0.648</v>
          </cell>
          <cell r="J29091">
            <v>0.648</v>
          </cell>
        </row>
        <row r="29092">
          <cell r="F29092" t="str">
            <v>咬山坡至谷家</v>
          </cell>
          <cell r="G29092" t="str">
            <v>C08B430481</v>
          </cell>
          <cell r="H29092">
            <v>0</v>
          </cell>
          <cell r="I29092">
            <v>2.162</v>
          </cell>
          <cell r="J29092">
            <v>2.162</v>
          </cell>
        </row>
        <row r="29093">
          <cell r="F29093" t="str">
            <v>江家垄至梨子冲</v>
          </cell>
          <cell r="G29093" t="str">
            <v>C09B430481</v>
          </cell>
          <cell r="H29093">
            <v>0</v>
          </cell>
          <cell r="I29093">
            <v>2.381</v>
          </cell>
          <cell r="J29093">
            <v>2.381</v>
          </cell>
        </row>
        <row r="29094">
          <cell r="F29094" t="str">
            <v>油屋坪至黄家坪</v>
          </cell>
          <cell r="G29094" t="str">
            <v>C86M430481</v>
          </cell>
          <cell r="H29094">
            <v>0</v>
          </cell>
          <cell r="I29094">
            <v>0.735</v>
          </cell>
          <cell r="J29094">
            <v>0.735</v>
          </cell>
        </row>
        <row r="29095">
          <cell r="F29095" t="str">
            <v>柏树下至罗家冲</v>
          </cell>
          <cell r="G29095" t="str">
            <v>C89M430481</v>
          </cell>
          <cell r="H29095">
            <v>0</v>
          </cell>
          <cell r="I29095">
            <v>1.215</v>
          </cell>
          <cell r="J29095">
            <v>1.215</v>
          </cell>
        </row>
        <row r="29096">
          <cell r="F29096" t="str">
            <v>普家祠至大王庙</v>
          </cell>
          <cell r="G29096" t="str">
            <v>C90M430481</v>
          </cell>
          <cell r="H29096">
            <v>0</v>
          </cell>
          <cell r="I29096">
            <v>0.339</v>
          </cell>
          <cell r="J29096">
            <v>0.339</v>
          </cell>
        </row>
        <row r="29097">
          <cell r="F29097" t="str">
            <v>彭家至将军岭</v>
          </cell>
          <cell r="G29097" t="str">
            <v>C92M430481</v>
          </cell>
          <cell r="H29097">
            <v>0</v>
          </cell>
          <cell r="I29097">
            <v>0.696</v>
          </cell>
          <cell r="J29097">
            <v>0.696</v>
          </cell>
        </row>
        <row r="29098">
          <cell r="F29098" t="str">
            <v>洲陂乡-新民</v>
          </cell>
          <cell r="G29098" t="str">
            <v>X199430481</v>
          </cell>
          <cell r="H29098">
            <v>8.178</v>
          </cell>
          <cell r="I29098">
            <v>9.06</v>
          </cell>
          <cell r="J29098">
            <v>0.882</v>
          </cell>
        </row>
        <row r="29099">
          <cell r="F29099" t="str">
            <v>郑家至胡冲</v>
          </cell>
          <cell r="G29099" t="str">
            <v>C47P430481</v>
          </cell>
          <cell r="H29099">
            <v>0</v>
          </cell>
          <cell r="I29099">
            <v>0.496</v>
          </cell>
          <cell r="J29099">
            <v>0.496</v>
          </cell>
        </row>
        <row r="29100">
          <cell r="F29100" t="str">
            <v>畔塘-东冲</v>
          </cell>
          <cell r="G29100" t="str">
            <v>C180430481</v>
          </cell>
          <cell r="H29100">
            <v>0</v>
          </cell>
          <cell r="I29100">
            <v>1.475</v>
          </cell>
          <cell r="J29100">
            <v>1.475</v>
          </cell>
        </row>
        <row r="29101">
          <cell r="F29101" t="str">
            <v>罗家湾至严家</v>
          </cell>
          <cell r="G29101" t="str">
            <v>CG58430481</v>
          </cell>
          <cell r="H29101">
            <v>0</v>
          </cell>
          <cell r="I29101">
            <v>1.276</v>
          </cell>
          <cell r="J29101">
            <v>1.276</v>
          </cell>
        </row>
        <row r="29102">
          <cell r="F29102" t="str">
            <v>老学校至高冲坳</v>
          </cell>
          <cell r="G29102" t="str">
            <v>C92G430481</v>
          </cell>
          <cell r="H29102">
            <v>0</v>
          </cell>
          <cell r="I29102">
            <v>0.362</v>
          </cell>
          <cell r="J29102">
            <v>0.362</v>
          </cell>
        </row>
        <row r="29103">
          <cell r="F29103" t="str">
            <v>江边-江边</v>
          </cell>
          <cell r="G29103" t="str">
            <v>CH37430481</v>
          </cell>
          <cell r="H29103">
            <v>0</v>
          </cell>
          <cell r="I29103">
            <v>0.732</v>
          </cell>
          <cell r="J29103">
            <v>0.732</v>
          </cell>
        </row>
        <row r="29104">
          <cell r="F29104" t="str">
            <v>东口至小山冲水库</v>
          </cell>
          <cell r="G29104" t="str">
            <v>C52C430481</v>
          </cell>
          <cell r="H29104">
            <v>0</v>
          </cell>
          <cell r="I29104">
            <v>2.135</v>
          </cell>
          <cell r="J29104">
            <v>2.135</v>
          </cell>
        </row>
        <row r="29105">
          <cell r="F29105" t="str">
            <v>龙塘镇举山村十八组至十一组</v>
          </cell>
          <cell r="G29105" t="str">
            <v>CR79430481</v>
          </cell>
          <cell r="H29105">
            <v>0</v>
          </cell>
          <cell r="I29105">
            <v>0.363</v>
          </cell>
          <cell r="J29105">
            <v>0.363</v>
          </cell>
        </row>
        <row r="29106">
          <cell r="F29106" t="str">
            <v>石头坳至扛龙口</v>
          </cell>
          <cell r="G29106" t="str">
            <v>C01H430481</v>
          </cell>
          <cell r="H29106">
            <v>0</v>
          </cell>
          <cell r="I29106">
            <v>1.733</v>
          </cell>
          <cell r="J29106">
            <v>1.733</v>
          </cell>
        </row>
        <row r="29107">
          <cell r="F29107" t="str">
            <v>朱木塘-梁家湾</v>
          </cell>
          <cell r="G29107" t="str">
            <v>C13A430481</v>
          </cell>
          <cell r="H29107">
            <v>0.633</v>
          </cell>
          <cell r="I29107">
            <v>2.049</v>
          </cell>
          <cell r="J29107">
            <v>1.416</v>
          </cell>
        </row>
        <row r="29108">
          <cell r="F29108" t="str">
            <v>龙塘至龙塘尾</v>
          </cell>
          <cell r="G29108" t="str">
            <v>C181430481</v>
          </cell>
          <cell r="H29108">
            <v>2.127</v>
          </cell>
          <cell r="I29108">
            <v>2.865</v>
          </cell>
          <cell r="J29108">
            <v>0.738</v>
          </cell>
        </row>
        <row r="29109">
          <cell r="F29109" t="str">
            <v>刘家湾至白洋老电厂</v>
          </cell>
          <cell r="G29109" t="str">
            <v>CD39430481</v>
          </cell>
          <cell r="H29109">
            <v>0</v>
          </cell>
          <cell r="I29109">
            <v>1.296</v>
          </cell>
          <cell r="J29109">
            <v>1.296</v>
          </cell>
        </row>
        <row r="29110">
          <cell r="F29110" t="str">
            <v>牛江小学至李家湾</v>
          </cell>
          <cell r="G29110" t="str">
            <v>CH52430481</v>
          </cell>
          <cell r="H29110">
            <v>0</v>
          </cell>
          <cell r="I29110">
            <v>1.319</v>
          </cell>
          <cell r="J29110">
            <v>1.319</v>
          </cell>
        </row>
        <row r="29111">
          <cell r="F29111" t="str">
            <v>龙塘镇牛江村一组老大队铺至蒋家冲</v>
          </cell>
          <cell r="G29111" t="str">
            <v>CR40430481</v>
          </cell>
          <cell r="H29111">
            <v>0</v>
          </cell>
          <cell r="I29111">
            <v>0.799</v>
          </cell>
          <cell r="J29111">
            <v>0.799</v>
          </cell>
        </row>
        <row r="29112">
          <cell r="F29112" t="str">
            <v>石头铺至杨家口</v>
          </cell>
          <cell r="G29112" t="str">
            <v>C86G430481</v>
          </cell>
          <cell r="H29112">
            <v>0</v>
          </cell>
          <cell r="I29112">
            <v>0.907</v>
          </cell>
          <cell r="J29112">
            <v>0.907</v>
          </cell>
        </row>
        <row r="29113">
          <cell r="F29113" t="str">
            <v>龙塘至严江</v>
          </cell>
          <cell r="G29113" t="str">
            <v>C14A430481</v>
          </cell>
          <cell r="H29113">
            <v>0</v>
          </cell>
          <cell r="I29113">
            <v>0.959</v>
          </cell>
          <cell r="J29113">
            <v>0.959</v>
          </cell>
        </row>
        <row r="29114">
          <cell r="F29114" t="str">
            <v>新民-严江</v>
          </cell>
          <cell r="G29114" t="str">
            <v>C602430481</v>
          </cell>
          <cell r="H29114">
            <v>0</v>
          </cell>
          <cell r="I29114">
            <v>1.653</v>
          </cell>
          <cell r="J29114">
            <v>1.653</v>
          </cell>
        </row>
        <row r="29115">
          <cell r="F29115" t="str">
            <v>龙塘镇严江九组至十组</v>
          </cell>
          <cell r="G29115" t="str">
            <v>CR51430481</v>
          </cell>
          <cell r="H29115">
            <v>0</v>
          </cell>
          <cell r="I29115">
            <v>0.507</v>
          </cell>
          <cell r="J29115">
            <v>0.507</v>
          </cell>
        </row>
        <row r="29116">
          <cell r="F29116" t="str">
            <v>龙塘镇严江村五组小路</v>
          </cell>
          <cell r="G29116" t="str">
            <v>V961430481</v>
          </cell>
          <cell r="H29116">
            <v>0</v>
          </cell>
          <cell r="I29116">
            <v>0.185</v>
          </cell>
          <cell r="J29116">
            <v>0.185</v>
          </cell>
        </row>
        <row r="29117">
          <cell r="F29117" t="str">
            <v>龙塘镇严江村三组至二组</v>
          </cell>
          <cell r="G29117" t="str">
            <v>V962430481</v>
          </cell>
          <cell r="H29117">
            <v>0</v>
          </cell>
          <cell r="I29117">
            <v>0.488</v>
          </cell>
          <cell r="J29117">
            <v>0.488</v>
          </cell>
        </row>
        <row r="29118">
          <cell r="F29118" t="str">
            <v>肖家湾至黄泥塘</v>
          </cell>
          <cell r="G29118" t="str">
            <v>C30M430481</v>
          </cell>
          <cell r="H29118">
            <v>0</v>
          </cell>
          <cell r="I29118">
            <v>0.511</v>
          </cell>
          <cell r="J29118">
            <v>0.511</v>
          </cell>
        </row>
        <row r="29119">
          <cell r="F29119" t="str">
            <v>彭家至将军岭</v>
          </cell>
          <cell r="G29119" t="str">
            <v>C92M430481</v>
          </cell>
          <cell r="H29119">
            <v>0</v>
          </cell>
          <cell r="I29119">
            <v>0.706</v>
          </cell>
          <cell r="J29119">
            <v>0.706</v>
          </cell>
        </row>
        <row r="29120">
          <cell r="F29120" t="str">
            <v>砖头湾至铁石塘</v>
          </cell>
          <cell r="G29120" t="str">
            <v>C07A430481</v>
          </cell>
          <cell r="H29120">
            <v>0</v>
          </cell>
          <cell r="I29120">
            <v>2.036</v>
          </cell>
          <cell r="J29120">
            <v>2.036</v>
          </cell>
        </row>
        <row r="29121">
          <cell r="F29121" t="str">
            <v>村部至高家湾</v>
          </cell>
          <cell r="G29121" t="str">
            <v>CF07430481</v>
          </cell>
          <cell r="H29121">
            <v>0</v>
          </cell>
          <cell r="I29121">
            <v>1.114</v>
          </cell>
          <cell r="J29121">
            <v>1.114</v>
          </cell>
        </row>
        <row r="29122">
          <cell r="F29122" t="str">
            <v>陈家至大山里</v>
          </cell>
          <cell r="G29122" t="str">
            <v>CF06430481</v>
          </cell>
          <cell r="H29122">
            <v>0</v>
          </cell>
          <cell r="I29122">
            <v>0.907</v>
          </cell>
          <cell r="J29122">
            <v>0.907</v>
          </cell>
        </row>
        <row r="29123">
          <cell r="F29123" t="str">
            <v>杨五冲至肖家冲</v>
          </cell>
          <cell r="G29123" t="str">
            <v>CD64430481</v>
          </cell>
          <cell r="H29123">
            <v>0</v>
          </cell>
          <cell r="I29123">
            <v>2.21</v>
          </cell>
          <cell r="J29123">
            <v>2.21</v>
          </cell>
        </row>
        <row r="29124">
          <cell r="F29124" t="str">
            <v>枫树下至郑家湾</v>
          </cell>
          <cell r="G29124" t="str">
            <v>CQ40430481</v>
          </cell>
          <cell r="H29124">
            <v>0</v>
          </cell>
          <cell r="I29124">
            <v>0.498</v>
          </cell>
          <cell r="J29124">
            <v>0.498</v>
          </cell>
        </row>
        <row r="29125">
          <cell r="F29125" t="str">
            <v>楼头湾至江家冲</v>
          </cell>
          <cell r="G29125" t="str">
            <v>C89L430481</v>
          </cell>
          <cell r="H29125">
            <v>0</v>
          </cell>
          <cell r="I29125">
            <v>0.564</v>
          </cell>
          <cell r="J29125">
            <v>0.564</v>
          </cell>
        </row>
        <row r="29126">
          <cell r="F29126" t="str">
            <v>黄竹岗至泉湾里</v>
          </cell>
          <cell r="G29126" t="str">
            <v>C53B430481</v>
          </cell>
          <cell r="H29126">
            <v>0</v>
          </cell>
          <cell r="I29126">
            <v>0.562</v>
          </cell>
          <cell r="J29126">
            <v>0.562</v>
          </cell>
        </row>
        <row r="29127">
          <cell r="F29127" t="str">
            <v>大园山至李家湾</v>
          </cell>
          <cell r="G29127" t="str">
            <v>C57M430481</v>
          </cell>
          <cell r="H29127">
            <v>0</v>
          </cell>
          <cell r="I29127">
            <v>0.333</v>
          </cell>
          <cell r="J29127">
            <v>0.333</v>
          </cell>
        </row>
        <row r="29128">
          <cell r="F29128" t="str">
            <v>七担垄里至仙岭坳</v>
          </cell>
          <cell r="G29128" t="str">
            <v>CF04430481</v>
          </cell>
          <cell r="H29128">
            <v>0</v>
          </cell>
          <cell r="I29128">
            <v>3.017</v>
          </cell>
          <cell r="J29128">
            <v>3.017</v>
          </cell>
        </row>
        <row r="29129">
          <cell r="F29129" t="str">
            <v>岩矶冲至谢家冲</v>
          </cell>
          <cell r="G29129" t="str">
            <v>C75L430481</v>
          </cell>
          <cell r="H29129">
            <v>0</v>
          </cell>
          <cell r="I29129">
            <v>0.609</v>
          </cell>
          <cell r="J29129">
            <v>0.609</v>
          </cell>
        </row>
        <row r="29130">
          <cell r="F29130" t="str">
            <v>泉塘下至高岭下</v>
          </cell>
          <cell r="G29130" t="str">
            <v>C76L430481</v>
          </cell>
          <cell r="H29130">
            <v>0</v>
          </cell>
          <cell r="I29130">
            <v>0.854</v>
          </cell>
          <cell r="J29130">
            <v>0.854</v>
          </cell>
        </row>
        <row r="29131">
          <cell r="F29131" t="str">
            <v>山皇庙至古塘湾</v>
          </cell>
          <cell r="G29131" t="str">
            <v>C77L430481</v>
          </cell>
          <cell r="H29131">
            <v>0</v>
          </cell>
          <cell r="I29131">
            <v>1.082</v>
          </cell>
          <cell r="J29131">
            <v>1.082</v>
          </cell>
        </row>
        <row r="29132">
          <cell r="F29132" t="str">
            <v>村部至段家湾</v>
          </cell>
          <cell r="G29132" t="str">
            <v>CE53430481</v>
          </cell>
          <cell r="H29132">
            <v>0</v>
          </cell>
          <cell r="I29132">
            <v>0.827</v>
          </cell>
          <cell r="J29132">
            <v>0.827</v>
          </cell>
        </row>
        <row r="29133">
          <cell r="F29133" t="str">
            <v>积岭洞-谭家冲</v>
          </cell>
          <cell r="G29133" t="str">
            <v>C145430481</v>
          </cell>
          <cell r="H29133">
            <v>3.023</v>
          </cell>
          <cell r="I29133">
            <v>4.24</v>
          </cell>
          <cell r="J29133">
            <v>1.217</v>
          </cell>
        </row>
        <row r="29134">
          <cell r="F29134" t="str">
            <v>老山坡至蒋里冲</v>
          </cell>
          <cell r="G29134" t="str">
            <v>CE54430481</v>
          </cell>
          <cell r="H29134">
            <v>1.593</v>
          </cell>
          <cell r="I29134">
            <v>1.953</v>
          </cell>
          <cell r="J29134">
            <v>0.36</v>
          </cell>
        </row>
        <row r="29135">
          <cell r="F29135" t="str">
            <v>培英口至肖家冲</v>
          </cell>
          <cell r="G29135" t="str">
            <v>CE55430481</v>
          </cell>
          <cell r="H29135">
            <v>1.998</v>
          </cell>
          <cell r="I29135">
            <v>4.78</v>
          </cell>
          <cell r="J29135">
            <v>2.782</v>
          </cell>
        </row>
        <row r="29136">
          <cell r="F29136" t="str">
            <v>江塘村七组至一马当先</v>
          </cell>
          <cell r="G29136" t="str">
            <v>CQ63430481</v>
          </cell>
          <cell r="H29136">
            <v>0</v>
          </cell>
          <cell r="I29136">
            <v>0.739</v>
          </cell>
          <cell r="J29136">
            <v>0.739</v>
          </cell>
        </row>
        <row r="29137">
          <cell r="G29137" t="str">
            <v>AA11430481</v>
          </cell>
          <cell r="H29137">
            <v>0</v>
          </cell>
          <cell r="I29137">
            <v>0.486</v>
          </cell>
          <cell r="J29137">
            <v>0.486</v>
          </cell>
        </row>
        <row r="29138">
          <cell r="F29138" t="str">
            <v>红坳至坪田老屋</v>
          </cell>
          <cell r="G29138" t="str">
            <v>C83L430481</v>
          </cell>
          <cell r="H29138">
            <v>0</v>
          </cell>
          <cell r="I29138">
            <v>0.591</v>
          </cell>
          <cell r="J29138">
            <v>0.591</v>
          </cell>
        </row>
        <row r="29139">
          <cell r="F29139" t="str">
            <v>农校至罗家冲</v>
          </cell>
          <cell r="G29139" t="str">
            <v>C84L430481</v>
          </cell>
          <cell r="H29139">
            <v>0</v>
          </cell>
          <cell r="I29139">
            <v>1.94</v>
          </cell>
          <cell r="J29139">
            <v>1.94</v>
          </cell>
        </row>
        <row r="29140">
          <cell r="F29140" t="str">
            <v>鲤鱼塘-桥头小学</v>
          </cell>
          <cell r="G29140" t="str">
            <v>C150430481</v>
          </cell>
          <cell r="H29140">
            <v>0</v>
          </cell>
          <cell r="I29140">
            <v>0.65</v>
          </cell>
          <cell r="J29140">
            <v>0.65</v>
          </cell>
        </row>
        <row r="29141">
          <cell r="F29141" t="str">
            <v>十担垄里至眼子冲</v>
          </cell>
          <cell r="G29141" t="str">
            <v>C30C430481</v>
          </cell>
          <cell r="H29141">
            <v>0</v>
          </cell>
          <cell r="I29141">
            <v>2.002</v>
          </cell>
          <cell r="J29141">
            <v>2.002</v>
          </cell>
        </row>
        <row r="29142">
          <cell r="F29142" t="str">
            <v>初松口至兴旺湾</v>
          </cell>
          <cell r="G29142" t="str">
            <v>C50M430481</v>
          </cell>
          <cell r="H29142">
            <v>0</v>
          </cell>
          <cell r="I29142">
            <v>0.399</v>
          </cell>
          <cell r="J29142">
            <v>0.399</v>
          </cell>
        </row>
        <row r="29143">
          <cell r="F29143" t="str">
            <v>村小至禾坪</v>
          </cell>
          <cell r="G29143" t="str">
            <v>C53M430481</v>
          </cell>
          <cell r="H29143">
            <v>0</v>
          </cell>
          <cell r="I29143">
            <v>0.902</v>
          </cell>
          <cell r="J29143">
            <v>0.902</v>
          </cell>
        </row>
        <row r="29144">
          <cell r="F29144" t="str">
            <v>丛山湾至白生坪</v>
          </cell>
          <cell r="G29144" t="str">
            <v>C55M430481</v>
          </cell>
          <cell r="H29144">
            <v>0</v>
          </cell>
          <cell r="I29144">
            <v>0.643</v>
          </cell>
          <cell r="J29144">
            <v>0.643</v>
          </cell>
        </row>
        <row r="29145">
          <cell r="F29145" t="str">
            <v>罗家湾至畔塘里</v>
          </cell>
          <cell r="G29145" t="str">
            <v>C66L430481</v>
          </cell>
          <cell r="H29145">
            <v>0</v>
          </cell>
          <cell r="I29145">
            <v>0.649</v>
          </cell>
          <cell r="J29145">
            <v>0.649</v>
          </cell>
        </row>
        <row r="29146">
          <cell r="F29146" t="str">
            <v>石塘里至老虎冲</v>
          </cell>
          <cell r="G29146" t="str">
            <v>C68L430481</v>
          </cell>
          <cell r="H29146">
            <v>0</v>
          </cell>
          <cell r="I29146">
            <v>2.108</v>
          </cell>
          <cell r="J29146">
            <v>2.108</v>
          </cell>
        </row>
        <row r="29147">
          <cell r="F29147" t="str">
            <v>大坪至驶古冲</v>
          </cell>
          <cell r="G29147" t="str">
            <v>C69L430481</v>
          </cell>
          <cell r="H29147">
            <v>0</v>
          </cell>
          <cell r="I29147">
            <v>0.623</v>
          </cell>
          <cell r="J29147">
            <v>0.623</v>
          </cell>
        </row>
        <row r="29148">
          <cell r="F29148" t="str">
            <v>关机坳至下湾</v>
          </cell>
          <cell r="G29148" t="str">
            <v>C71L430481</v>
          </cell>
          <cell r="H29148">
            <v>0</v>
          </cell>
          <cell r="I29148">
            <v>0.444</v>
          </cell>
          <cell r="J29148">
            <v>0.444</v>
          </cell>
        </row>
        <row r="29149">
          <cell r="F29149" t="str">
            <v>亭子边至新屋</v>
          </cell>
          <cell r="G29149" t="str">
            <v>C72L430481</v>
          </cell>
          <cell r="H29149">
            <v>0</v>
          </cell>
          <cell r="I29149">
            <v>0.452</v>
          </cell>
          <cell r="J29149">
            <v>0.452</v>
          </cell>
        </row>
        <row r="29150">
          <cell r="F29150" t="str">
            <v>长冲至沙担坳</v>
          </cell>
          <cell r="G29150" t="str">
            <v>C73L430481</v>
          </cell>
          <cell r="H29150">
            <v>0</v>
          </cell>
          <cell r="I29150">
            <v>0.644</v>
          </cell>
          <cell r="J29150">
            <v>0.644</v>
          </cell>
        </row>
        <row r="29151">
          <cell r="F29151" t="str">
            <v>枫树湾-袁家角</v>
          </cell>
          <cell r="G29151" t="str">
            <v>C47E430422</v>
          </cell>
          <cell r="H29151">
            <v>0</v>
          </cell>
          <cell r="I29151">
            <v>0.283</v>
          </cell>
          <cell r="J29151">
            <v>0.283</v>
          </cell>
        </row>
        <row r="29152">
          <cell r="F29152" t="str">
            <v>老屋郑家至把水庵</v>
          </cell>
          <cell r="G29152" t="str">
            <v>C01M430481</v>
          </cell>
          <cell r="H29152">
            <v>0</v>
          </cell>
          <cell r="I29152">
            <v>0.985</v>
          </cell>
          <cell r="J29152">
            <v>0.985</v>
          </cell>
        </row>
        <row r="29153">
          <cell r="F29153" t="str">
            <v>村小至石山湾</v>
          </cell>
          <cell r="G29153" t="str">
            <v>C23M430481</v>
          </cell>
          <cell r="H29153">
            <v>0.313</v>
          </cell>
          <cell r="I29153">
            <v>0.994</v>
          </cell>
          <cell r="J29153">
            <v>0.681</v>
          </cell>
        </row>
        <row r="29154">
          <cell r="F29154" t="str">
            <v>狐狸形至生牙塘水库</v>
          </cell>
          <cell r="G29154" t="str">
            <v>C26M430481</v>
          </cell>
          <cell r="H29154">
            <v>0.672</v>
          </cell>
          <cell r="I29154">
            <v>0.886</v>
          </cell>
          <cell r="J29154">
            <v>0.214</v>
          </cell>
        </row>
        <row r="29155">
          <cell r="F29155" t="str">
            <v>桐子山至上丹田村4组</v>
          </cell>
          <cell r="G29155" t="str">
            <v>VJ27430481</v>
          </cell>
          <cell r="H29155">
            <v>0</v>
          </cell>
          <cell r="I29155">
            <v>0.404</v>
          </cell>
          <cell r="J29155">
            <v>0.404</v>
          </cell>
        </row>
        <row r="29156">
          <cell r="F29156" t="str">
            <v>连心桥至石洞江桥</v>
          </cell>
          <cell r="G29156" t="str">
            <v>C35N430481</v>
          </cell>
          <cell r="H29156">
            <v>0</v>
          </cell>
          <cell r="I29156">
            <v>1.035</v>
          </cell>
          <cell r="J29156">
            <v>1.035</v>
          </cell>
        </row>
        <row r="29157">
          <cell r="F29157" t="str">
            <v>一马当先至虎形堰</v>
          </cell>
          <cell r="G29157" t="str">
            <v>C08A430481</v>
          </cell>
          <cell r="H29157">
            <v>0</v>
          </cell>
          <cell r="I29157">
            <v>1.936</v>
          </cell>
          <cell r="J29157">
            <v>1.936</v>
          </cell>
        </row>
        <row r="29158">
          <cell r="F29158" t="str">
            <v>黄竹岗至南溪塘</v>
          </cell>
          <cell r="G29158" t="str">
            <v>C42M430481</v>
          </cell>
          <cell r="H29158">
            <v>0</v>
          </cell>
          <cell r="I29158">
            <v>1.203</v>
          </cell>
          <cell r="J29158">
            <v>1.203</v>
          </cell>
        </row>
        <row r="29159">
          <cell r="F29159" t="str">
            <v>桃家坪至江边</v>
          </cell>
          <cell r="G29159" t="str">
            <v>CQ44430481</v>
          </cell>
          <cell r="H29159">
            <v>0</v>
          </cell>
          <cell r="I29159">
            <v>1.032</v>
          </cell>
          <cell r="J29159">
            <v>1.032</v>
          </cell>
        </row>
        <row r="29160">
          <cell r="F29160" t="str">
            <v>老屋郑家至把水庵</v>
          </cell>
          <cell r="G29160" t="str">
            <v>C01M430481</v>
          </cell>
          <cell r="H29160">
            <v>0</v>
          </cell>
          <cell r="I29160">
            <v>0.248</v>
          </cell>
          <cell r="J29160">
            <v>0.248</v>
          </cell>
        </row>
        <row r="29161">
          <cell r="F29161" t="str">
            <v>花亭子上至花亭子下</v>
          </cell>
          <cell r="G29161" t="str">
            <v>C02M430481</v>
          </cell>
          <cell r="H29161">
            <v>0</v>
          </cell>
          <cell r="I29161">
            <v>0.737</v>
          </cell>
          <cell r="J29161">
            <v>0.737</v>
          </cell>
        </row>
        <row r="29162">
          <cell r="F29162" t="str">
            <v>新屋至油屋</v>
          </cell>
          <cell r="G29162" t="str">
            <v>CQ47430481</v>
          </cell>
          <cell r="H29162">
            <v>0</v>
          </cell>
          <cell r="I29162">
            <v>0.376</v>
          </cell>
          <cell r="J29162">
            <v>0.376</v>
          </cell>
        </row>
        <row r="29163">
          <cell r="F29163" t="str">
            <v>花冲子至雷家塘</v>
          </cell>
          <cell r="G29163" t="str">
            <v>VJ21430481</v>
          </cell>
          <cell r="H29163">
            <v>0</v>
          </cell>
          <cell r="I29163">
            <v>0.591</v>
          </cell>
          <cell r="J29163">
            <v>0.591</v>
          </cell>
        </row>
        <row r="29164">
          <cell r="F29164" t="str">
            <v>小芬村7组至小芬村8组</v>
          </cell>
          <cell r="G29164" t="str">
            <v>VJ23430481</v>
          </cell>
          <cell r="H29164">
            <v>0</v>
          </cell>
          <cell r="I29164">
            <v>0.434</v>
          </cell>
          <cell r="J29164">
            <v>0.434</v>
          </cell>
        </row>
        <row r="29165">
          <cell r="F29165" t="str">
            <v>董眼塘至唐家</v>
          </cell>
          <cell r="G29165" t="str">
            <v>VJ24430481</v>
          </cell>
          <cell r="H29165">
            <v>0</v>
          </cell>
          <cell r="I29165">
            <v>0.543</v>
          </cell>
          <cell r="J29165">
            <v>0.543</v>
          </cell>
        </row>
        <row r="29166">
          <cell r="F29166" t="str">
            <v>秀德至雪园</v>
          </cell>
          <cell r="G29166" t="str">
            <v>C17M430481</v>
          </cell>
          <cell r="H29166">
            <v>0</v>
          </cell>
          <cell r="I29166">
            <v>0.315</v>
          </cell>
          <cell r="J29166">
            <v>0.315</v>
          </cell>
        </row>
        <row r="29167">
          <cell r="F29167" t="str">
            <v>秀德至毛家</v>
          </cell>
          <cell r="G29167" t="str">
            <v>C18M430481</v>
          </cell>
          <cell r="H29167">
            <v>0</v>
          </cell>
          <cell r="I29167">
            <v>1.605</v>
          </cell>
          <cell r="J29167">
            <v>1.605</v>
          </cell>
        </row>
        <row r="29168">
          <cell r="F29168" t="str">
            <v>吊子厂至小河田村部</v>
          </cell>
          <cell r="G29168" t="str">
            <v>C29C430481</v>
          </cell>
          <cell r="H29168">
            <v>0</v>
          </cell>
          <cell r="I29168">
            <v>1.975</v>
          </cell>
          <cell r="J29168">
            <v>1.975</v>
          </cell>
        </row>
        <row r="29169">
          <cell r="F29169" t="str">
            <v>村部至高家湾</v>
          </cell>
          <cell r="G29169" t="str">
            <v>CF07430481</v>
          </cell>
          <cell r="H29169">
            <v>0</v>
          </cell>
          <cell r="I29169">
            <v>1.857</v>
          </cell>
          <cell r="J29169">
            <v>1.857</v>
          </cell>
        </row>
        <row r="29170">
          <cell r="F29170" t="str">
            <v>黄泥村小-黄泥村小</v>
          </cell>
          <cell r="G29170" t="str">
            <v>C091430481</v>
          </cell>
          <cell r="H29170">
            <v>0</v>
          </cell>
          <cell r="I29170">
            <v>2.564</v>
          </cell>
          <cell r="J29170">
            <v>2.564</v>
          </cell>
        </row>
        <row r="29171">
          <cell r="F29171" t="str">
            <v>沅江至堰新</v>
          </cell>
          <cell r="G29171" t="str">
            <v>Y608430481</v>
          </cell>
          <cell r="H29171">
            <v>0</v>
          </cell>
          <cell r="I29171">
            <v>0.907</v>
          </cell>
          <cell r="J29171">
            <v>0.907</v>
          </cell>
        </row>
        <row r="29172">
          <cell r="F29172" t="str">
            <v>横龙至堰新</v>
          </cell>
          <cell r="G29172" t="str">
            <v>Z031430481</v>
          </cell>
          <cell r="H29172">
            <v>0</v>
          </cell>
          <cell r="I29172">
            <v>2.701</v>
          </cell>
          <cell r="J29172">
            <v>2.701</v>
          </cell>
        </row>
        <row r="29173">
          <cell r="F29173" t="str">
            <v>廖家塘至竹子塘</v>
          </cell>
          <cell r="G29173" t="str">
            <v>C26N430481</v>
          </cell>
          <cell r="H29173">
            <v>0</v>
          </cell>
          <cell r="I29173">
            <v>0.441</v>
          </cell>
          <cell r="J29173">
            <v>0.441</v>
          </cell>
        </row>
        <row r="29174">
          <cell r="G29174" t="str">
            <v>AA08430481</v>
          </cell>
          <cell r="H29174">
            <v>0</v>
          </cell>
          <cell r="I29174">
            <v>0.117</v>
          </cell>
          <cell r="J29174">
            <v>0.117</v>
          </cell>
        </row>
        <row r="29175">
          <cell r="F29175" t="str">
            <v>狐狸形至生牙塘水库</v>
          </cell>
          <cell r="G29175" t="str">
            <v>C26M430481</v>
          </cell>
          <cell r="H29175">
            <v>0.672</v>
          </cell>
          <cell r="I29175">
            <v>1.209</v>
          </cell>
          <cell r="J29175">
            <v>0.537</v>
          </cell>
        </row>
        <row r="29176">
          <cell r="F29176" t="str">
            <v>洲陂桥至王家湾</v>
          </cell>
          <cell r="G29176" t="str">
            <v>CD74430481</v>
          </cell>
          <cell r="H29176">
            <v>0</v>
          </cell>
          <cell r="I29176">
            <v>2.014</v>
          </cell>
          <cell r="J29176">
            <v>2.014</v>
          </cell>
        </row>
        <row r="29177">
          <cell r="F29177" t="str">
            <v>陈家至大山里</v>
          </cell>
          <cell r="G29177" t="str">
            <v>CF06430481</v>
          </cell>
          <cell r="H29177">
            <v>0</v>
          </cell>
          <cell r="I29177">
            <v>0.532</v>
          </cell>
          <cell r="J29177">
            <v>0.532</v>
          </cell>
        </row>
        <row r="29178">
          <cell r="F29178" t="str">
            <v>严丰村-鲁碑村</v>
          </cell>
          <cell r="G29178" t="str">
            <v>Y425430481</v>
          </cell>
          <cell r="H29178">
            <v>4.71</v>
          </cell>
          <cell r="I29178">
            <v>6.401</v>
          </cell>
          <cell r="J29178">
            <v>1.691</v>
          </cell>
        </row>
        <row r="29179">
          <cell r="F29179" t="str">
            <v>门堂口至鸡冲</v>
          </cell>
          <cell r="G29179" t="str">
            <v>CP33430481</v>
          </cell>
          <cell r="H29179">
            <v>0</v>
          </cell>
          <cell r="I29179">
            <v>1.317</v>
          </cell>
          <cell r="J29179">
            <v>1.317</v>
          </cell>
        </row>
        <row r="29180">
          <cell r="G29180" t="str">
            <v>BB33430481</v>
          </cell>
          <cell r="H29180">
            <v>0</v>
          </cell>
          <cell r="I29180">
            <v>0.942</v>
          </cell>
          <cell r="J29180">
            <v>0.942</v>
          </cell>
        </row>
        <row r="29181">
          <cell r="F29181" t="str">
            <v>严冲村组路</v>
          </cell>
          <cell r="G29181" t="str">
            <v>BB33430481</v>
          </cell>
          <cell r="H29181">
            <v>0</v>
          </cell>
          <cell r="I29181">
            <v>0.819</v>
          </cell>
          <cell r="J29181">
            <v>0.819</v>
          </cell>
        </row>
        <row r="29182">
          <cell r="F29182" t="str">
            <v>锰塘至庙下</v>
          </cell>
          <cell r="G29182" t="str">
            <v>C25A430481</v>
          </cell>
          <cell r="H29182">
            <v>2.28</v>
          </cell>
          <cell r="I29182">
            <v>2.426</v>
          </cell>
          <cell r="J29182">
            <v>0.146</v>
          </cell>
        </row>
        <row r="29183">
          <cell r="F29183" t="str">
            <v>铁路冲至罗家</v>
          </cell>
          <cell r="G29183" t="str">
            <v>C89A430481</v>
          </cell>
          <cell r="H29183">
            <v>0</v>
          </cell>
          <cell r="I29183">
            <v>2.037</v>
          </cell>
          <cell r="J29183">
            <v>2.037</v>
          </cell>
        </row>
        <row r="29184">
          <cell r="F29184" t="str">
            <v>南京镇白毛村十组至六组</v>
          </cell>
          <cell r="G29184" t="str">
            <v>CR76430481</v>
          </cell>
          <cell r="H29184">
            <v>0</v>
          </cell>
          <cell r="I29184">
            <v>1.469</v>
          </cell>
          <cell r="J29184">
            <v>1.469</v>
          </cell>
        </row>
        <row r="29185">
          <cell r="F29185" t="str">
            <v>冲口至曹家</v>
          </cell>
          <cell r="G29185" t="str">
            <v>C38E430481</v>
          </cell>
          <cell r="H29185">
            <v>0</v>
          </cell>
          <cell r="I29185">
            <v>1.005</v>
          </cell>
          <cell r="J29185">
            <v>1.005</v>
          </cell>
        </row>
        <row r="29186">
          <cell r="F29186" t="str">
            <v>南京镇回龙村六组至十二组</v>
          </cell>
          <cell r="G29186" t="str">
            <v>CR70430481</v>
          </cell>
          <cell r="H29186">
            <v>0</v>
          </cell>
          <cell r="I29186">
            <v>0.525</v>
          </cell>
          <cell r="J29186">
            <v>0.525</v>
          </cell>
        </row>
        <row r="29187">
          <cell r="F29187" t="str">
            <v>加油站至中赦塘</v>
          </cell>
          <cell r="G29187" t="str">
            <v>C03C430481</v>
          </cell>
          <cell r="H29187">
            <v>0</v>
          </cell>
          <cell r="I29187">
            <v>1.23</v>
          </cell>
          <cell r="J29187">
            <v>1.23</v>
          </cell>
        </row>
        <row r="29188">
          <cell r="F29188" t="str">
            <v>工班至上赦塘</v>
          </cell>
          <cell r="G29188" t="str">
            <v>C30B430481</v>
          </cell>
          <cell r="H29188">
            <v>0</v>
          </cell>
          <cell r="I29188">
            <v>2.257</v>
          </cell>
          <cell r="J29188">
            <v>2.257</v>
          </cell>
        </row>
        <row r="29189">
          <cell r="F29189" t="str">
            <v>义成亭至陈家岭</v>
          </cell>
          <cell r="G29189" t="str">
            <v>C505430481</v>
          </cell>
          <cell r="H29189">
            <v>0</v>
          </cell>
          <cell r="I29189">
            <v>1.507</v>
          </cell>
          <cell r="J29189">
            <v>1.507</v>
          </cell>
        </row>
        <row r="29190">
          <cell r="F29190" t="str">
            <v>贺家至岩家</v>
          </cell>
          <cell r="G29190" t="str">
            <v>C67F430481</v>
          </cell>
          <cell r="H29190">
            <v>0</v>
          </cell>
          <cell r="I29190">
            <v>0.684</v>
          </cell>
          <cell r="J29190">
            <v>0.684</v>
          </cell>
        </row>
        <row r="29191">
          <cell r="F29191" t="str">
            <v>同目桥至牛马天</v>
          </cell>
          <cell r="G29191" t="str">
            <v>C48G430481</v>
          </cell>
          <cell r="H29191">
            <v>0</v>
          </cell>
          <cell r="I29191">
            <v>0.479</v>
          </cell>
          <cell r="J29191">
            <v>0.479</v>
          </cell>
        </row>
        <row r="29192">
          <cell r="F29192" t="str">
            <v>木桥至淝江</v>
          </cell>
          <cell r="G29192" t="str">
            <v>CA79430481</v>
          </cell>
          <cell r="H29192">
            <v>0</v>
          </cell>
          <cell r="I29192">
            <v>1.079</v>
          </cell>
          <cell r="J29192">
            <v>1.079</v>
          </cell>
        </row>
        <row r="29193">
          <cell r="G29193" t="str">
            <v>V000</v>
          </cell>
          <cell r="H29193">
            <v>0</v>
          </cell>
          <cell r="I29193">
            <v>0.15</v>
          </cell>
          <cell r="J29193">
            <v>0.15</v>
          </cell>
        </row>
        <row r="29194">
          <cell r="F29194" t="str">
            <v>高岭村十九组至二十五组</v>
          </cell>
          <cell r="G29194" t="str">
            <v>V772430481</v>
          </cell>
          <cell r="H29194">
            <v>0</v>
          </cell>
          <cell r="I29194">
            <v>0.417</v>
          </cell>
          <cell r="J29194">
            <v>0.417</v>
          </cell>
        </row>
        <row r="29195">
          <cell r="F29195" t="str">
            <v>高岭村十五组至十三组</v>
          </cell>
          <cell r="G29195" t="str">
            <v>V774430481</v>
          </cell>
          <cell r="H29195">
            <v>0</v>
          </cell>
          <cell r="I29195">
            <v>0.428</v>
          </cell>
          <cell r="J29195">
            <v>0.428</v>
          </cell>
        </row>
        <row r="29196">
          <cell r="F29196" t="str">
            <v>高岭村七组至八组</v>
          </cell>
          <cell r="G29196" t="str">
            <v>V776430481</v>
          </cell>
          <cell r="H29196">
            <v>0</v>
          </cell>
          <cell r="I29196">
            <v>0.264</v>
          </cell>
          <cell r="J29196">
            <v>0.264</v>
          </cell>
        </row>
        <row r="29197">
          <cell r="F29197" t="str">
            <v>二十四组至高岭村二十二组</v>
          </cell>
          <cell r="G29197" t="str">
            <v>V777430481</v>
          </cell>
          <cell r="H29197">
            <v>0</v>
          </cell>
          <cell r="I29197">
            <v>0.345</v>
          </cell>
          <cell r="J29197">
            <v>0.345</v>
          </cell>
        </row>
        <row r="29198">
          <cell r="F29198" t="str">
            <v>谭家湾至胡家坳</v>
          </cell>
          <cell r="G29198" t="str">
            <v>C43C430481</v>
          </cell>
          <cell r="H29198">
            <v>0</v>
          </cell>
          <cell r="I29198">
            <v>1.717</v>
          </cell>
          <cell r="J29198">
            <v>1.717</v>
          </cell>
        </row>
        <row r="29199">
          <cell r="F29199" t="str">
            <v>雷家坳至陈家湾</v>
          </cell>
          <cell r="G29199" t="str">
            <v>C47C430481</v>
          </cell>
          <cell r="H29199">
            <v>0</v>
          </cell>
          <cell r="I29199">
            <v>1.222</v>
          </cell>
          <cell r="J29199">
            <v>1.222</v>
          </cell>
        </row>
        <row r="29200">
          <cell r="F29200" t="str">
            <v>南阳至淝江</v>
          </cell>
          <cell r="G29200" t="str">
            <v>CA79430481</v>
          </cell>
          <cell r="H29200">
            <v>1.395</v>
          </cell>
          <cell r="I29200">
            <v>1.859</v>
          </cell>
          <cell r="J29200">
            <v>0.464</v>
          </cell>
        </row>
        <row r="29201">
          <cell r="F29201" t="str">
            <v>老学校至灯盔窝</v>
          </cell>
          <cell r="G29201" t="str">
            <v>CH22430481</v>
          </cell>
          <cell r="H29201">
            <v>0</v>
          </cell>
          <cell r="I29201">
            <v>1.94</v>
          </cell>
          <cell r="J29201">
            <v>1.94</v>
          </cell>
        </row>
        <row r="29202">
          <cell r="F29202" t="str">
            <v>木桥村五组至水湖塘</v>
          </cell>
          <cell r="G29202" t="str">
            <v>CR41430481</v>
          </cell>
          <cell r="H29202">
            <v>0</v>
          </cell>
          <cell r="I29202">
            <v>0.721</v>
          </cell>
          <cell r="J29202">
            <v>0.721</v>
          </cell>
        </row>
        <row r="29203">
          <cell r="F29203" t="str">
            <v>王山洞口至李家湾</v>
          </cell>
          <cell r="G29203" t="str">
            <v>C33G430481</v>
          </cell>
          <cell r="H29203">
            <v>0</v>
          </cell>
          <cell r="I29203">
            <v>0.396</v>
          </cell>
          <cell r="J29203">
            <v>0.396</v>
          </cell>
        </row>
        <row r="29204">
          <cell r="F29204" t="str">
            <v>周家湾至水库边</v>
          </cell>
          <cell r="G29204" t="str">
            <v>C40G430481</v>
          </cell>
          <cell r="H29204">
            <v>0</v>
          </cell>
          <cell r="I29204">
            <v>0.309</v>
          </cell>
          <cell r="J29204">
            <v>0.309</v>
          </cell>
        </row>
        <row r="29205">
          <cell r="F29205" t="str">
            <v>大湾里至猎盗冲</v>
          </cell>
          <cell r="G29205" t="str">
            <v>C25G430481</v>
          </cell>
          <cell r="H29205">
            <v>0</v>
          </cell>
          <cell r="I29205">
            <v>0.943</v>
          </cell>
          <cell r="J29205">
            <v>0.943</v>
          </cell>
        </row>
        <row r="29206">
          <cell r="F29206" t="str">
            <v>竹家村至谷家槽</v>
          </cell>
          <cell r="G29206" t="str">
            <v>C36C430481</v>
          </cell>
          <cell r="H29206">
            <v>0</v>
          </cell>
          <cell r="I29206">
            <v>0.883</v>
          </cell>
          <cell r="J29206">
            <v>0.883</v>
          </cell>
        </row>
        <row r="29207">
          <cell r="F29207" t="str">
            <v>X180至陈家湾</v>
          </cell>
          <cell r="G29207" t="str">
            <v>V794430481</v>
          </cell>
          <cell r="H29207">
            <v>0</v>
          </cell>
          <cell r="I29207">
            <v>0.232</v>
          </cell>
          <cell r="J29207">
            <v>0.232</v>
          </cell>
        </row>
        <row r="29208">
          <cell r="F29208" t="str">
            <v>瓦屋洞至郴耒煤矿</v>
          </cell>
          <cell r="G29208" t="str">
            <v>C64B430481</v>
          </cell>
          <cell r="H29208">
            <v>0</v>
          </cell>
          <cell r="I29208">
            <v>0.505</v>
          </cell>
          <cell r="J29208">
            <v>0.505</v>
          </cell>
        </row>
        <row r="29209">
          <cell r="F29209" t="str">
            <v>雷家至刘家冲</v>
          </cell>
          <cell r="G29209" t="str">
            <v>CH25430481</v>
          </cell>
          <cell r="H29209">
            <v>0</v>
          </cell>
          <cell r="I29209">
            <v>1.214</v>
          </cell>
          <cell r="J29209">
            <v>1.214</v>
          </cell>
        </row>
        <row r="29210">
          <cell r="F29210" t="str">
            <v>村道至新胜村一组</v>
          </cell>
          <cell r="G29210" t="str">
            <v>V771430481</v>
          </cell>
          <cell r="H29210">
            <v>0</v>
          </cell>
          <cell r="I29210">
            <v>0.184</v>
          </cell>
          <cell r="J29210">
            <v>0.184</v>
          </cell>
        </row>
        <row r="29211">
          <cell r="F29211" t="str">
            <v>张家湾至星子</v>
          </cell>
          <cell r="G29211" t="str">
            <v>C06G430481</v>
          </cell>
          <cell r="H29211">
            <v>0</v>
          </cell>
          <cell r="I29211">
            <v>0.842</v>
          </cell>
          <cell r="J29211">
            <v>0.842</v>
          </cell>
        </row>
        <row r="29212">
          <cell r="F29212" t="str">
            <v>粱家湾至谢家冲</v>
          </cell>
          <cell r="G29212" t="str">
            <v>CH29430481</v>
          </cell>
          <cell r="H29212">
            <v>0</v>
          </cell>
          <cell r="I29212">
            <v>1.451</v>
          </cell>
          <cell r="J29212">
            <v>1.451</v>
          </cell>
        </row>
        <row r="29213">
          <cell r="F29213" t="str">
            <v>星子村五组至东南线</v>
          </cell>
          <cell r="G29213" t="str">
            <v>CR73430481</v>
          </cell>
          <cell r="H29213">
            <v>0</v>
          </cell>
          <cell r="I29213">
            <v>1.181</v>
          </cell>
          <cell r="J29213">
            <v>1.181</v>
          </cell>
        </row>
        <row r="29214">
          <cell r="F29214" t="str">
            <v>星子村李家坳上至王家湾</v>
          </cell>
          <cell r="G29214" t="str">
            <v>V789430481</v>
          </cell>
          <cell r="H29214">
            <v>0</v>
          </cell>
          <cell r="I29214">
            <v>0.576</v>
          </cell>
          <cell r="J29214">
            <v>0.576</v>
          </cell>
        </row>
        <row r="29215">
          <cell r="F29215" t="str">
            <v>学校至曹家冲</v>
          </cell>
          <cell r="G29215" t="str">
            <v>C22G430481</v>
          </cell>
          <cell r="H29215">
            <v>0</v>
          </cell>
          <cell r="I29215">
            <v>0.962</v>
          </cell>
          <cell r="J29215">
            <v>0.962</v>
          </cell>
        </row>
        <row r="29216">
          <cell r="F29216" t="str">
            <v>庙山下至半岭</v>
          </cell>
          <cell r="G29216" t="str">
            <v>V220430481</v>
          </cell>
          <cell r="H29216">
            <v>0</v>
          </cell>
          <cell r="I29216">
            <v>1.524</v>
          </cell>
          <cell r="J29216">
            <v>1.524</v>
          </cell>
        </row>
        <row r="29217">
          <cell r="F29217" t="str">
            <v>郑家下至阳明湾</v>
          </cell>
          <cell r="G29217" t="str">
            <v>V221430481</v>
          </cell>
          <cell r="H29217">
            <v>0</v>
          </cell>
          <cell r="I29217">
            <v>0.608</v>
          </cell>
          <cell r="J29217">
            <v>0.608</v>
          </cell>
        </row>
        <row r="29218">
          <cell r="F29218" t="str">
            <v>郑家下至贺家边</v>
          </cell>
          <cell r="G29218" t="str">
            <v>V222430481</v>
          </cell>
          <cell r="H29218">
            <v>0</v>
          </cell>
          <cell r="I29218">
            <v>0.871</v>
          </cell>
          <cell r="J29218">
            <v>0.871</v>
          </cell>
        </row>
        <row r="29219">
          <cell r="F29219" t="str">
            <v>西下湾至西上湾</v>
          </cell>
          <cell r="G29219" t="str">
            <v>V223430481</v>
          </cell>
          <cell r="H29219">
            <v>0</v>
          </cell>
          <cell r="I29219">
            <v>1.18</v>
          </cell>
          <cell r="J29219">
            <v>1.18</v>
          </cell>
        </row>
        <row r="29220">
          <cell r="F29220" t="str">
            <v>干禾坪至三冲口</v>
          </cell>
          <cell r="G29220" t="str">
            <v>V219430481</v>
          </cell>
          <cell r="H29220">
            <v>0</v>
          </cell>
          <cell r="I29220">
            <v>1.832</v>
          </cell>
          <cell r="J29220">
            <v>1.832</v>
          </cell>
        </row>
        <row r="29221">
          <cell r="F29221" t="str">
            <v>下阳家至南罗线</v>
          </cell>
          <cell r="G29221" t="str">
            <v>V249430481</v>
          </cell>
          <cell r="H29221">
            <v>0</v>
          </cell>
          <cell r="I29221">
            <v>0.262</v>
          </cell>
          <cell r="J29221">
            <v>0.262</v>
          </cell>
        </row>
        <row r="29222">
          <cell r="F29222" t="str">
            <v>郑家至南罗线</v>
          </cell>
          <cell r="G29222" t="str">
            <v>V250430481</v>
          </cell>
          <cell r="H29222">
            <v>0</v>
          </cell>
          <cell r="I29222">
            <v>0.422</v>
          </cell>
          <cell r="J29222">
            <v>0.422</v>
          </cell>
        </row>
        <row r="29223">
          <cell r="F29223" t="str">
            <v>塞上至党田</v>
          </cell>
          <cell r="G29223" t="str">
            <v>C536430481</v>
          </cell>
          <cell r="H29223">
            <v>0</v>
          </cell>
          <cell r="I29223">
            <v>2.058</v>
          </cell>
          <cell r="J29223">
            <v>2.058</v>
          </cell>
        </row>
        <row r="29224">
          <cell r="F29224" t="str">
            <v>南罗线至郑家</v>
          </cell>
          <cell r="G29224" t="str">
            <v>CP89430481</v>
          </cell>
          <cell r="H29224">
            <v>0</v>
          </cell>
          <cell r="I29224">
            <v>0.58</v>
          </cell>
          <cell r="J29224">
            <v>0.58</v>
          </cell>
        </row>
        <row r="29225">
          <cell r="F29225" t="str">
            <v>村部至邓家坪</v>
          </cell>
          <cell r="G29225" t="str">
            <v>C42E430481</v>
          </cell>
          <cell r="H29225">
            <v>0</v>
          </cell>
          <cell r="I29225">
            <v>1.412</v>
          </cell>
          <cell r="J29225">
            <v>1.412</v>
          </cell>
        </row>
        <row r="29226">
          <cell r="F29226" t="str">
            <v>农仔坳至新桥边</v>
          </cell>
          <cell r="G29226" t="str">
            <v>C68F430481</v>
          </cell>
          <cell r="H29226">
            <v>0</v>
          </cell>
          <cell r="I29226">
            <v>0.409</v>
          </cell>
          <cell r="J29226">
            <v>0.409</v>
          </cell>
        </row>
        <row r="29227">
          <cell r="F29227" t="str">
            <v>渡江村-渡江村</v>
          </cell>
          <cell r="G29227" t="str">
            <v>Y610430481</v>
          </cell>
          <cell r="H29227">
            <v>0</v>
          </cell>
          <cell r="I29227">
            <v>1.566</v>
          </cell>
          <cell r="J29227">
            <v>1.566</v>
          </cell>
        </row>
        <row r="29228">
          <cell r="F29228" t="str">
            <v>新塘尾至集景</v>
          </cell>
          <cell r="G29228" t="str">
            <v>CT78430481</v>
          </cell>
          <cell r="H29228">
            <v>0</v>
          </cell>
          <cell r="I29228">
            <v>0.63</v>
          </cell>
          <cell r="J29228">
            <v>0.63</v>
          </cell>
        </row>
        <row r="29229">
          <cell r="F29229" t="str">
            <v>新中片至南罗线</v>
          </cell>
          <cell r="G29229" t="str">
            <v>V242430481</v>
          </cell>
          <cell r="H29229">
            <v>0</v>
          </cell>
          <cell r="I29229">
            <v>1.287</v>
          </cell>
          <cell r="J29229">
            <v>1.287</v>
          </cell>
        </row>
        <row r="29230">
          <cell r="F29230" t="str">
            <v>小冲湾至野鸡窝</v>
          </cell>
          <cell r="G29230" t="str">
            <v>C40E430481</v>
          </cell>
          <cell r="H29230">
            <v>0</v>
          </cell>
          <cell r="I29230">
            <v>2.324</v>
          </cell>
          <cell r="J29230">
            <v>2.324</v>
          </cell>
        </row>
        <row r="29231">
          <cell r="F29231" t="str">
            <v>阳家至东山下</v>
          </cell>
          <cell r="G29231" t="str">
            <v>C03E430481</v>
          </cell>
          <cell r="H29231">
            <v>0</v>
          </cell>
          <cell r="I29231">
            <v>0.649</v>
          </cell>
          <cell r="J29231">
            <v>0.649</v>
          </cell>
        </row>
        <row r="29232">
          <cell r="F29232" t="str">
            <v>卯家坪至杉山院子</v>
          </cell>
          <cell r="G29232" t="str">
            <v>C530430481</v>
          </cell>
          <cell r="H29232">
            <v>2.045</v>
          </cell>
          <cell r="I29232">
            <v>3.128</v>
          </cell>
          <cell r="J29232">
            <v>1.083</v>
          </cell>
        </row>
        <row r="29233">
          <cell r="F29233" t="str">
            <v>x029至塘普湾</v>
          </cell>
          <cell r="G29233" t="str">
            <v>C02E430481</v>
          </cell>
          <cell r="H29233">
            <v>0</v>
          </cell>
          <cell r="I29233">
            <v>1.217</v>
          </cell>
          <cell r="J29233">
            <v>1.217</v>
          </cell>
        </row>
        <row r="29234">
          <cell r="F29234" t="str">
            <v>周家至白虎寺</v>
          </cell>
          <cell r="G29234" t="str">
            <v>CP58430481</v>
          </cell>
          <cell r="H29234">
            <v>0</v>
          </cell>
          <cell r="I29234">
            <v>0.302</v>
          </cell>
          <cell r="J29234">
            <v>0.302</v>
          </cell>
        </row>
        <row r="29235">
          <cell r="F29235" t="str">
            <v>仁义-十里村</v>
          </cell>
          <cell r="G29235" t="str">
            <v>Y471430481</v>
          </cell>
          <cell r="H29235">
            <v>1.916</v>
          </cell>
          <cell r="I29235">
            <v>6.814</v>
          </cell>
          <cell r="J29235">
            <v>4.898</v>
          </cell>
        </row>
        <row r="29236">
          <cell r="F29236" t="str">
            <v>卯家坪至邓家坪</v>
          </cell>
          <cell r="G29236" t="str">
            <v>C529430481</v>
          </cell>
          <cell r="H29236">
            <v>0</v>
          </cell>
          <cell r="I29236">
            <v>1.542</v>
          </cell>
          <cell r="J29236">
            <v>1.542</v>
          </cell>
        </row>
        <row r="29237">
          <cell r="F29237" t="str">
            <v>卯家坪至杉山院子</v>
          </cell>
          <cell r="G29237" t="str">
            <v>C530430481</v>
          </cell>
          <cell r="H29237">
            <v>0</v>
          </cell>
          <cell r="I29237">
            <v>2.045</v>
          </cell>
          <cell r="J29237">
            <v>2.045</v>
          </cell>
        </row>
        <row r="29238">
          <cell r="F29238" t="str">
            <v>邓家坪至彭家</v>
          </cell>
          <cell r="G29238" t="str">
            <v>CT66430481</v>
          </cell>
          <cell r="H29238">
            <v>0</v>
          </cell>
          <cell r="I29238">
            <v>1.557</v>
          </cell>
          <cell r="J29238">
            <v>1.557</v>
          </cell>
        </row>
        <row r="29239">
          <cell r="F29239" t="str">
            <v>大塘里至黄土堪</v>
          </cell>
          <cell r="G29239" t="str">
            <v>C533430481</v>
          </cell>
          <cell r="H29239">
            <v>0</v>
          </cell>
          <cell r="I29239">
            <v>0.959</v>
          </cell>
          <cell r="J29239">
            <v>0.959</v>
          </cell>
        </row>
        <row r="29240">
          <cell r="F29240" t="str">
            <v>村部至蒙山里</v>
          </cell>
          <cell r="G29240" t="str">
            <v>C07E430481</v>
          </cell>
          <cell r="H29240">
            <v>0</v>
          </cell>
          <cell r="I29240">
            <v>2.88</v>
          </cell>
          <cell r="J29240">
            <v>2.88</v>
          </cell>
        </row>
        <row r="29241">
          <cell r="F29241" t="str">
            <v>村部至邓家坪</v>
          </cell>
          <cell r="G29241" t="str">
            <v>C42E430481</v>
          </cell>
          <cell r="H29241">
            <v>0</v>
          </cell>
          <cell r="I29241">
            <v>0.825</v>
          </cell>
          <cell r="J29241">
            <v>0.825</v>
          </cell>
        </row>
        <row r="29242">
          <cell r="F29242" t="str">
            <v>邓家坪至彭家</v>
          </cell>
          <cell r="G29242" t="str">
            <v>CT66430481</v>
          </cell>
          <cell r="H29242">
            <v>1.557</v>
          </cell>
          <cell r="I29242">
            <v>2.14</v>
          </cell>
          <cell r="J29242">
            <v>0.583</v>
          </cell>
        </row>
        <row r="29243">
          <cell r="F29243" t="str">
            <v>大塘里至黄土堪</v>
          </cell>
          <cell r="G29243" t="str">
            <v>C533430481</v>
          </cell>
          <cell r="H29243">
            <v>2.2</v>
          </cell>
          <cell r="I29243">
            <v>3.412</v>
          </cell>
          <cell r="J29243">
            <v>1.212</v>
          </cell>
        </row>
        <row r="29244">
          <cell r="F29244" t="str">
            <v>彭家至冲里朱家</v>
          </cell>
          <cell r="G29244" t="str">
            <v>CP54430481</v>
          </cell>
          <cell r="H29244">
            <v>0</v>
          </cell>
          <cell r="I29244">
            <v>1.2</v>
          </cell>
          <cell r="J29244">
            <v>1.2</v>
          </cell>
        </row>
        <row r="29245">
          <cell r="F29245" t="str">
            <v>纸槽下至罗家岭</v>
          </cell>
          <cell r="G29245" t="str">
            <v>V225430481</v>
          </cell>
          <cell r="H29245">
            <v>0</v>
          </cell>
          <cell r="I29245">
            <v>1.314</v>
          </cell>
          <cell r="J29245">
            <v>1.314</v>
          </cell>
        </row>
        <row r="29246">
          <cell r="F29246" t="str">
            <v>南罗线至蛟塘夏家</v>
          </cell>
          <cell r="G29246" t="str">
            <v>V227430481</v>
          </cell>
          <cell r="H29246">
            <v>0</v>
          </cell>
          <cell r="I29246">
            <v>0.598</v>
          </cell>
          <cell r="J29246">
            <v>0.598</v>
          </cell>
        </row>
        <row r="29247">
          <cell r="F29247" t="str">
            <v>石桥边至宝坚寺</v>
          </cell>
          <cell r="G29247" t="str">
            <v>CG81430481</v>
          </cell>
          <cell r="H29247">
            <v>0</v>
          </cell>
          <cell r="I29247">
            <v>1.207</v>
          </cell>
          <cell r="J29247">
            <v>1.207</v>
          </cell>
        </row>
        <row r="29248">
          <cell r="F29248" t="str">
            <v>刘家坳至新屋冲</v>
          </cell>
          <cell r="G29248" t="str">
            <v>C01P430481</v>
          </cell>
          <cell r="H29248">
            <v>0</v>
          </cell>
          <cell r="I29248">
            <v>1.214</v>
          </cell>
          <cell r="J29248">
            <v>1.214</v>
          </cell>
        </row>
        <row r="29249">
          <cell r="F29249" t="str">
            <v>郑家湾至刘家</v>
          </cell>
          <cell r="G29249" t="str">
            <v>CG50430481</v>
          </cell>
          <cell r="H29249">
            <v>0</v>
          </cell>
          <cell r="I29249">
            <v>1.812</v>
          </cell>
          <cell r="J29249">
            <v>1.812</v>
          </cell>
        </row>
        <row r="29250">
          <cell r="F29250" t="str">
            <v>大洲上至庙边</v>
          </cell>
          <cell r="G29250" t="str">
            <v>C94A430481</v>
          </cell>
          <cell r="H29250">
            <v>0</v>
          </cell>
          <cell r="I29250">
            <v>0.472</v>
          </cell>
          <cell r="J29250">
            <v>0.472</v>
          </cell>
        </row>
        <row r="29251">
          <cell r="F29251" t="str">
            <v>李家湾至斋家冲</v>
          </cell>
          <cell r="G29251" t="str">
            <v>C99P430481</v>
          </cell>
          <cell r="H29251">
            <v>0</v>
          </cell>
          <cell r="I29251">
            <v>0.84</v>
          </cell>
          <cell r="J29251">
            <v>0.84</v>
          </cell>
        </row>
        <row r="29252">
          <cell r="F29252" t="str">
            <v>候山仙-张家湾</v>
          </cell>
          <cell r="G29252" t="str">
            <v>CB06430481</v>
          </cell>
          <cell r="H29252">
            <v>0</v>
          </cell>
          <cell r="I29252">
            <v>0.962</v>
          </cell>
          <cell r="J29252">
            <v>0.962</v>
          </cell>
        </row>
        <row r="29253">
          <cell r="F29253" t="str">
            <v>庙边至尹家洞</v>
          </cell>
          <cell r="G29253" t="str">
            <v>C46O430481</v>
          </cell>
          <cell r="H29253">
            <v>0</v>
          </cell>
          <cell r="I29253">
            <v>0.477</v>
          </cell>
          <cell r="J29253">
            <v>0.477</v>
          </cell>
        </row>
        <row r="29254">
          <cell r="F29254" t="str">
            <v>三组叉路口至谢家槽</v>
          </cell>
          <cell r="G29254" t="str">
            <v>C47O430481</v>
          </cell>
          <cell r="H29254">
            <v>0.307</v>
          </cell>
          <cell r="I29254">
            <v>0.822</v>
          </cell>
          <cell r="J29254">
            <v>0.515</v>
          </cell>
        </row>
        <row r="29255">
          <cell r="F29255" t="str">
            <v>庙边至曹家冲</v>
          </cell>
          <cell r="G29255" t="str">
            <v>C49O430481</v>
          </cell>
          <cell r="H29255">
            <v>0</v>
          </cell>
          <cell r="I29255">
            <v>0.772</v>
          </cell>
          <cell r="J29255">
            <v>0.772</v>
          </cell>
        </row>
        <row r="29256">
          <cell r="F29256" t="str">
            <v>五组庙边至村部</v>
          </cell>
          <cell r="G29256" t="str">
            <v>C50O430481</v>
          </cell>
          <cell r="H29256">
            <v>0</v>
          </cell>
          <cell r="I29256">
            <v>0.964</v>
          </cell>
          <cell r="J29256">
            <v>0.964</v>
          </cell>
        </row>
        <row r="29257">
          <cell r="F29257" t="str">
            <v>长上线至水库</v>
          </cell>
          <cell r="G29257" t="str">
            <v>C84Q430481</v>
          </cell>
          <cell r="H29257">
            <v>0</v>
          </cell>
          <cell r="I29257">
            <v>0.653</v>
          </cell>
          <cell r="J29257">
            <v>0.653</v>
          </cell>
        </row>
        <row r="29258">
          <cell r="F29258" t="str">
            <v>村口至架木</v>
          </cell>
          <cell r="G29258" t="str">
            <v>C92A430481</v>
          </cell>
          <cell r="H29258">
            <v>0</v>
          </cell>
          <cell r="I29258">
            <v>1.055</v>
          </cell>
          <cell r="J29258">
            <v>1.055</v>
          </cell>
        </row>
        <row r="29259">
          <cell r="F29259" t="str">
            <v>上架乡架木村六组至小康村三组</v>
          </cell>
          <cell r="G29259" t="str">
            <v>CR09430481</v>
          </cell>
          <cell r="H29259">
            <v>0</v>
          </cell>
          <cell r="I29259">
            <v>0.279</v>
          </cell>
          <cell r="J29259">
            <v>0.279</v>
          </cell>
        </row>
        <row r="29260">
          <cell r="F29260" t="str">
            <v>电厂至邓家湾</v>
          </cell>
          <cell r="G29260" t="str">
            <v>C77O430481</v>
          </cell>
          <cell r="H29260">
            <v>0</v>
          </cell>
          <cell r="I29260">
            <v>1.038</v>
          </cell>
          <cell r="J29260">
            <v>1.038</v>
          </cell>
        </row>
        <row r="29261">
          <cell r="F29261" t="str">
            <v>资家庙至金钩湾</v>
          </cell>
          <cell r="G29261" t="str">
            <v>C93O430481</v>
          </cell>
          <cell r="H29261">
            <v>0.566</v>
          </cell>
          <cell r="I29261">
            <v>0.957</v>
          </cell>
          <cell r="J29261">
            <v>0.391</v>
          </cell>
        </row>
        <row r="29262">
          <cell r="F29262" t="str">
            <v>老谭家冲至上鸡垄</v>
          </cell>
          <cell r="G29262" t="str">
            <v>C40O430481</v>
          </cell>
          <cell r="H29262">
            <v>0</v>
          </cell>
          <cell r="I29262">
            <v>0.351</v>
          </cell>
          <cell r="J29262">
            <v>0.351</v>
          </cell>
        </row>
        <row r="29263">
          <cell r="F29263" t="str">
            <v>岸上至亭子坳</v>
          </cell>
          <cell r="G29263" t="str">
            <v>C58O430481</v>
          </cell>
          <cell r="H29263">
            <v>0</v>
          </cell>
          <cell r="I29263">
            <v>0.843</v>
          </cell>
          <cell r="J29263">
            <v>0.843</v>
          </cell>
        </row>
        <row r="29264">
          <cell r="F29264" t="str">
            <v>枫树下至牛坡槽</v>
          </cell>
          <cell r="G29264" t="str">
            <v>CE34430481</v>
          </cell>
          <cell r="H29264">
            <v>0</v>
          </cell>
          <cell r="I29264">
            <v>0.633</v>
          </cell>
          <cell r="J29264">
            <v>0.633</v>
          </cell>
        </row>
        <row r="29265">
          <cell r="F29265" t="str">
            <v>学校至水库</v>
          </cell>
          <cell r="G29265" t="str">
            <v>C93A430481</v>
          </cell>
          <cell r="H29265">
            <v>0</v>
          </cell>
          <cell r="I29265">
            <v>1.386</v>
          </cell>
          <cell r="J29265">
            <v>1.386</v>
          </cell>
        </row>
        <row r="29266">
          <cell r="F29266" t="str">
            <v>候山仙-张家湾</v>
          </cell>
          <cell r="G29266" t="str">
            <v>CB06430481</v>
          </cell>
          <cell r="H29266">
            <v>4.918</v>
          </cell>
          <cell r="I29266">
            <v>5.534</v>
          </cell>
          <cell r="J29266">
            <v>0.616</v>
          </cell>
        </row>
        <row r="29267">
          <cell r="F29267" t="str">
            <v>胡家湾至井边谢家</v>
          </cell>
          <cell r="G29267" t="str">
            <v>C82O430481</v>
          </cell>
          <cell r="H29267">
            <v>0</v>
          </cell>
          <cell r="I29267">
            <v>0.486</v>
          </cell>
          <cell r="J29267">
            <v>0.486</v>
          </cell>
        </row>
        <row r="29268">
          <cell r="F29268" t="str">
            <v>文家冲至豆腐槽</v>
          </cell>
          <cell r="G29268" t="str">
            <v>C621430481</v>
          </cell>
          <cell r="H29268">
            <v>0</v>
          </cell>
          <cell r="I29268">
            <v>0.656</v>
          </cell>
          <cell r="J29268">
            <v>0.656</v>
          </cell>
        </row>
        <row r="29269">
          <cell r="F29269" t="str">
            <v>敬老院至杨家冲</v>
          </cell>
          <cell r="G29269" t="str">
            <v>C83O430481</v>
          </cell>
          <cell r="H29269">
            <v>0</v>
          </cell>
          <cell r="I29269">
            <v>0.96</v>
          </cell>
          <cell r="J29269">
            <v>0.96</v>
          </cell>
        </row>
        <row r="29270">
          <cell r="F29270" t="str">
            <v>泰山背十组至畔塘</v>
          </cell>
          <cell r="G29270" t="str">
            <v>C45O430481</v>
          </cell>
          <cell r="H29270">
            <v>0</v>
          </cell>
          <cell r="I29270">
            <v>0.828</v>
          </cell>
          <cell r="J29270">
            <v>0.828</v>
          </cell>
        </row>
        <row r="29271">
          <cell r="F29271" t="str">
            <v>冷水冲至冷水冲</v>
          </cell>
          <cell r="G29271" t="str">
            <v>C23P430481</v>
          </cell>
          <cell r="H29271">
            <v>0</v>
          </cell>
          <cell r="I29271">
            <v>0.614</v>
          </cell>
          <cell r="J29271">
            <v>0.614</v>
          </cell>
        </row>
        <row r="29272">
          <cell r="F29272" t="str">
            <v>圩冲五组至圩冲七组</v>
          </cell>
          <cell r="G29272" t="str">
            <v>C24P430481</v>
          </cell>
          <cell r="H29272">
            <v>0</v>
          </cell>
          <cell r="I29272">
            <v>1.394</v>
          </cell>
          <cell r="J29272">
            <v>1.394</v>
          </cell>
        </row>
        <row r="29273">
          <cell r="F29273" t="str">
            <v>上架乡文冲村十二组至八组</v>
          </cell>
          <cell r="G29273" t="str">
            <v>V994430481</v>
          </cell>
          <cell r="H29273">
            <v>0</v>
          </cell>
          <cell r="I29273">
            <v>0.423</v>
          </cell>
          <cell r="J29273">
            <v>0.423</v>
          </cell>
        </row>
        <row r="29274">
          <cell r="F29274" t="str">
            <v>上架乡下庄村七组至八组</v>
          </cell>
          <cell r="G29274" t="str">
            <v>CR65430481</v>
          </cell>
          <cell r="H29274">
            <v>0</v>
          </cell>
          <cell r="I29274">
            <v>1.069</v>
          </cell>
          <cell r="J29274">
            <v>1.069</v>
          </cell>
        </row>
        <row r="29275">
          <cell r="F29275" t="str">
            <v>三阳祠至石头岭</v>
          </cell>
          <cell r="G29275" t="str">
            <v>C07P430481</v>
          </cell>
          <cell r="H29275">
            <v>0</v>
          </cell>
          <cell r="I29275">
            <v>0.565</v>
          </cell>
          <cell r="J29275">
            <v>0.565</v>
          </cell>
        </row>
        <row r="29276">
          <cell r="F29276" t="str">
            <v>三阳祠至石头岭</v>
          </cell>
          <cell r="G29276" t="str">
            <v>C07P430481</v>
          </cell>
          <cell r="H29276">
            <v>0</v>
          </cell>
          <cell r="I29276">
            <v>0.882</v>
          </cell>
          <cell r="J29276">
            <v>0.882</v>
          </cell>
        </row>
        <row r="29277">
          <cell r="G29277" t="str">
            <v>BB11430481</v>
          </cell>
          <cell r="H29277">
            <v>0</v>
          </cell>
          <cell r="I29277">
            <v>0.354</v>
          </cell>
          <cell r="J29277">
            <v>0.354</v>
          </cell>
        </row>
        <row r="29278">
          <cell r="G29278" t="str">
            <v>BB12430481</v>
          </cell>
          <cell r="H29278">
            <v>0</v>
          </cell>
          <cell r="I29278">
            <v>0.389</v>
          </cell>
          <cell r="J29278">
            <v>0.389</v>
          </cell>
        </row>
        <row r="29279">
          <cell r="F29279" t="str">
            <v>易口渡至鹿峰寺</v>
          </cell>
          <cell r="G29279" t="str">
            <v>C89P430481</v>
          </cell>
          <cell r="H29279">
            <v>0</v>
          </cell>
          <cell r="I29279">
            <v>3.689</v>
          </cell>
          <cell r="J29279">
            <v>3.689</v>
          </cell>
        </row>
        <row r="29280">
          <cell r="F29280" t="str">
            <v>水堰上-樟树湾</v>
          </cell>
          <cell r="G29280" t="str">
            <v>CJA1430481</v>
          </cell>
          <cell r="H29280">
            <v>0.836</v>
          </cell>
          <cell r="I29280">
            <v>2.623</v>
          </cell>
          <cell r="J29280">
            <v>1.787</v>
          </cell>
        </row>
        <row r="29281">
          <cell r="G29281" t="str">
            <v>AA84430481</v>
          </cell>
          <cell r="H29281">
            <v>0</v>
          </cell>
          <cell r="I29281">
            <v>0.685</v>
          </cell>
          <cell r="J29281">
            <v>0.685</v>
          </cell>
        </row>
        <row r="29282">
          <cell r="F29282" t="str">
            <v>花桥至学校</v>
          </cell>
          <cell r="G29282" t="str">
            <v>C82P430481</v>
          </cell>
          <cell r="H29282">
            <v>0</v>
          </cell>
          <cell r="I29282">
            <v>1.337</v>
          </cell>
          <cell r="J29282">
            <v>1.337</v>
          </cell>
        </row>
        <row r="29283">
          <cell r="F29283" t="str">
            <v>颜家洲至易口渡</v>
          </cell>
          <cell r="G29283" t="str">
            <v>C88P430481</v>
          </cell>
          <cell r="H29283">
            <v>0</v>
          </cell>
          <cell r="I29283">
            <v>1.245</v>
          </cell>
          <cell r="J29283">
            <v>1.245</v>
          </cell>
        </row>
        <row r="29284">
          <cell r="F29284" t="str">
            <v>内洲至刘家冲</v>
          </cell>
          <cell r="G29284" t="str">
            <v>C92P430481</v>
          </cell>
          <cell r="H29284">
            <v>0</v>
          </cell>
          <cell r="I29284">
            <v>1.092</v>
          </cell>
          <cell r="J29284">
            <v>1.092</v>
          </cell>
        </row>
        <row r="29285">
          <cell r="F29285" t="str">
            <v>水东江内洲村五组至内洲小学</v>
          </cell>
          <cell r="G29285" t="str">
            <v>CR74430481</v>
          </cell>
          <cell r="H29285">
            <v>0</v>
          </cell>
          <cell r="I29285">
            <v>1.254</v>
          </cell>
          <cell r="J29285">
            <v>1.254</v>
          </cell>
        </row>
        <row r="29286">
          <cell r="F29286" t="str">
            <v>沙厂至谷家湾</v>
          </cell>
          <cell r="G29286" t="str">
            <v>CR42430481</v>
          </cell>
          <cell r="H29286">
            <v>0</v>
          </cell>
          <cell r="I29286">
            <v>0.248</v>
          </cell>
          <cell r="J29286">
            <v>0.248</v>
          </cell>
        </row>
        <row r="29287">
          <cell r="F29287" t="str">
            <v>S320至村林场</v>
          </cell>
          <cell r="G29287" t="str">
            <v>CR64430481</v>
          </cell>
          <cell r="H29287">
            <v>0</v>
          </cell>
          <cell r="I29287">
            <v>1.035</v>
          </cell>
          <cell r="J29287">
            <v>1.035</v>
          </cell>
        </row>
        <row r="29288">
          <cell r="F29288" t="str">
            <v>水东江双洲村一至三组</v>
          </cell>
          <cell r="G29288" t="str">
            <v>V751430481</v>
          </cell>
          <cell r="H29288">
            <v>0</v>
          </cell>
          <cell r="I29288">
            <v>0.143</v>
          </cell>
          <cell r="J29288">
            <v>0.143</v>
          </cell>
        </row>
        <row r="29289">
          <cell r="F29289" t="str">
            <v>水东江双洲铺上至高速公路联络线</v>
          </cell>
          <cell r="G29289" t="str">
            <v>V754430481</v>
          </cell>
          <cell r="H29289">
            <v>0</v>
          </cell>
          <cell r="I29289">
            <v>0.198</v>
          </cell>
          <cell r="J29289">
            <v>0.198</v>
          </cell>
        </row>
        <row r="29290">
          <cell r="F29290" t="str">
            <v>河边至坳仔塘</v>
          </cell>
          <cell r="G29290" t="str">
            <v>C95P430481</v>
          </cell>
          <cell r="H29290">
            <v>0</v>
          </cell>
          <cell r="I29290">
            <v>0.604</v>
          </cell>
          <cell r="J29290">
            <v>0.604</v>
          </cell>
        </row>
        <row r="29291">
          <cell r="F29291" t="str">
            <v>灰坝至园艺塘</v>
          </cell>
          <cell r="G29291" t="str">
            <v>C72P430481</v>
          </cell>
          <cell r="H29291">
            <v>0</v>
          </cell>
          <cell r="I29291">
            <v>1.442</v>
          </cell>
          <cell r="J29291">
            <v>1.442</v>
          </cell>
        </row>
        <row r="29292">
          <cell r="G29292" t="str">
            <v>BB06430481</v>
          </cell>
          <cell r="H29292">
            <v>0</v>
          </cell>
          <cell r="I29292">
            <v>0.381</v>
          </cell>
          <cell r="J29292">
            <v>0.381</v>
          </cell>
        </row>
        <row r="29293">
          <cell r="F29293" t="str">
            <v>高马头至谭家冲</v>
          </cell>
          <cell r="G29293" t="str">
            <v>C49C430481</v>
          </cell>
          <cell r="H29293">
            <v>0</v>
          </cell>
          <cell r="I29293">
            <v>1.033</v>
          </cell>
          <cell r="J29293">
            <v>1.033</v>
          </cell>
        </row>
        <row r="29294">
          <cell r="F29294" t="str">
            <v>规费站至谭家湾</v>
          </cell>
          <cell r="G29294" t="str">
            <v>CF50430481</v>
          </cell>
          <cell r="H29294">
            <v>0</v>
          </cell>
          <cell r="I29294">
            <v>2.645</v>
          </cell>
          <cell r="J29294">
            <v>2.645</v>
          </cell>
        </row>
        <row r="29295">
          <cell r="F29295" t="str">
            <v>差坡坳上至坳上湾里</v>
          </cell>
          <cell r="G29295" t="str">
            <v>C67P430481</v>
          </cell>
          <cell r="H29295">
            <v>0</v>
          </cell>
          <cell r="I29295">
            <v>0.946</v>
          </cell>
          <cell r="J29295">
            <v>0.946</v>
          </cell>
        </row>
        <row r="29296">
          <cell r="F29296" t="str">
            <v>竹市镇金钩村十三组至亭子坳</v>
          </cell>
          <cell r="G29296" t="str">
            <v>CR29430481</v>
          </cell>
          <cell r="H29296">
            <v>0</v>
          </cell>
          <cell r="I29296">
            <v>1.252</v>
          </cell>
          <cell r="J29296">
            <v>1.252</v>
          </cell>
        </row>
        <row r="29297">
          <cell r="F29297" t="str">
            <v>亭子坳至竹市镇十四组谭家湾</v>
          </cell>
          <cell r="G29297" t="str">
            <v>CR36430481</v>
          </cell>
          <cell r="H29297">
            <v>0</v>
          </cell>
          <cell r="I29297">
            <v>0.71</v>
          </cell>
          <cell r="J29297">
            <v>0.71</v>
          </cell>
        </row>
        <row r="29298">
          <cell r="F29298" t="str">
            <v>七组李家湾至竹市镇金钩村六组</v>
          </cell>
          <cell r="G29298" t="str">
            <v>CR81430481</v>
          </cell>
          <cell r="H29298">
            <v>0</v>
          </cell>
          <cell r="I29298">
            <v>1.437</v>
          </cell>
          <cell r="J29298">
            <v>1.437</v>
          </cell>
        </row>
        <row r="29299">
          <cell r="G29299" t="str">
            <v>V000</v>
          </cell>
          <cell r="H29299">
            <v>0</v>
          </cell>
          <cell r="I29299">
            <v>0.2</v>
          </cell>
          <cell r="J29299">
            <v>0.2</v>
          </cell>
        </row>
        <row r="29300">
          <cell r="F29300" t="str">
            <v>竹市镇里王村老爷亭子至四组刘家洲上</v>
          </cell>
          <cell r="G29300" t="str">
            <v>CN15430481</v>
          </cell>
          <cell r="H29300">
            <v>0</v>
          </cell>
          <cell r="I29300">
            <v>0.558</v>
          </cell>
          <cell r="J29300">
            <v>0.558</v>
          </cell>
        </row>
        <row r="29301">
          <cell r="F29301" t="str">
            <v>竹市镇新塘村九组至竹毛公路</v>
          </cell>
          <cell r="G29301" t="str">
            <v>CR32430481</v>
          </cell>
          <cell r="H29301">
            <v>0</v>
          </cell>
          <cell r="I29301">
            <v>0.816</v>
          </cell>
          <cell r="J29301">
            <v>0.816</v>
          </cell>
        </row>
        <row r="29302">
          <cell r="F29302" t="str">
            <v>新联至石梓</v>
          </cell>
          <cell r="G29302" t="str">
            <v>C063430481</v>
          </cell>
          <cell r="H29302">
            <v>0</v>
          </cell>
          <cell r="I29302">
            <v>2.958</v>
          </cell>
          <cell r="J29302">
            <v>2.958</v>
          </cell>
        </row>
        <row r="29303">
          <cell r="F29303" t="str">
            <v>加工厂至老湾</v>
          </cell>
          <cell r="G29303" t="str">
            <v>C60P430481</v>
          </cell>
          <cell r="H29303">
            <v>0</v>
          </cell>
          <cell r="I29303">
            <v>0.999</v>
          </cell>
          <cell r="J29303">
            <v>0.999</v>
          </cell>
        </row>
        <row r="29304">
          <cell r="F29304" t="str">
            <v>竹市镇新塘村十四组至新联十二组</v>
          </cell>
          <cell r="G29304" t="str">
            <v>CR15430481</v>
          </cell>
          <cell r="H29304">
            <v>0</v>
          </cell>
          <cell r="I29304">
            <v>0.801</v>
          </cell>
          <cell r="J29304">
            <v>0.801</v>
          </cell>
        </row>
        <row r="29305">
          <cell r="F29305" t="str">
            <v>仁喜坳至碑家冲</v>
          </cell>
          <cell r="G29305" t="str">
            <v>CF49430481</v>
          </cell>
          <cell r="H29305">
            <v>0</v>
          </cell>
          <cell r="I29305">
            <v>1.881</v>
          </cell>
          <cell r="J29305">
            <v>1.881</v>
          </cell>
        </row>
        <row r="29306">
          <cell r="F29306" t="str">
            <v>竹市镇新塘村十三组至新塘村十五组</v>
          </cell>
          <cell r="G29306" t="str">
            <v>CR47430481</v>
          </cell>
          <cell r="H29306">
            <v>0</v>
          </cell>
          <cell r="I29306">
            <v>0.789</v>
          </cell>
          <cell r="J29306">
            <v>0.789</v>
          </cell>
        </row>
        <row r="29307">
          <cell r="F29307" t="str">
            <v>竹市镇新塘村十四组至十二组</v>
          </cell>
          <cell r="G29307" t="str">
            <v>CR60430481</v>
          </cell>
          <cell r="H29307">
            <v>0</v>
          </cell>
          <cell r="I29307">
            <v>2.092</v>
          </cell>
          <cell r="J29307">
            <v>2.092</v>
          </cell>
        </row>
        <row r="29308">
          <cell r="F29308" t="str">
            <v>竹市镇新塘村娘娘庙至狮子岭七组</v>
          </cell>
          <cell r="G29308" t="str">
            <v>V912430481</v>
          </cell>
          <cell r="H29308">
            <v>0</v>
          </cell>
          <cell r="I29308">
            <v>2.984</v>
          </cell>
          <cell r="J29308">
            <v>2.984</v>
          </cell>
        </row>
        <row r="29309">
          <cell r="F29309" t="str">
            <v>竹市镇新塘村五组至小学坳下</v>
          </cell>
          <cell r="G29309" t="str">
            <v>V913430481</v>
          </cell>
          <cell r="H29309">
            <v>0</v>
          </cell>
          <cell r="I29309">
            <v>0.451</v>
          </cell>
          <cell r="J29309">
            <v>0.451</v>
          </cell>
        </row>
        <row r="29310">
          <cell r="G29310" t="str">
            <v>BB07430481</v>
          </cell>
          <cell r="H29310">
            <v>0</v>
          </cell>
          <cell r="I29310">
            <v>0.752</v>
          </cell>
          <cell r="J29310">
            <v>0.752</v>
          </cell>
        </row>
        <row r="29311">
          <cell r="F29311" t="str">
            <v>石头背至罐子厂</v>
          </cell>
          <cell r="G29311" t="str">
            <v>C61P430481</v>
          </cell>
          <cell r="H29311">
            <v>0</v>
          </cell>
          <cell r="I29311">
            <v>0.559</v>
          </cell>
          <cell r="J29311">
            <v>0.559</v>
          </cell>
        </row>
        <row r="29312">
          <cell r="F29312" t="str">
            <v>马路边至新屋岭</v>
          </cell>
          <cell r="G29312" t="str">
            <v>V034430481</v>
          </cell>
          <cell r="H29312">
            <v>0</v>
          </cell>
          <cell r="I29312">
            <v>0.467</v>
          </cell>
          <cell r="J29312">
            <v>0.467</v>
          </cell>
        </row>
        <row r="29313">
          <cell r="F29313" t="str">
            <v>青蛙塘至庙下</v>
          </cell>
          <cell r="G29313" t="str">
            <v>C52F430481</v>
          </cell>
          <cell r="H29313">
            <v>0</v>
          </cell>
          <cell r="I29313">
            <v>0.298</v>
          </cell>
          <cell r="J29313">
            <v>0.298</v>
          </cell>
        </row>
        <row r="29314">
          <cell r="F29314" t="str">
            <v>双石里至石湾水</v>
          </cell>
          <cell r="G29314" t="str">
            <v>C85E430481</v>
          </cell>
          <cell r="H29314">
            <v>0</v>
          </cell>
          <cell r="I29314">
            <v>0.597</v>
          </cell>
          <cell r="J29314">
            <v>0.597</v>
          </cell>
        </row>
        <row r="29315">
          <cell r="F29315" t="str">
            <v>陈家至曾家</v>
          </cell>
          <cell r="G29315" t="str">
            <v>C58F430481</v>
          </cell>
          <cell r="H29315">
            <v>0</v>
          </cell>
          <cell r="I29315">
            <v>0.524</v>
          </cell>
          <cell r="J29315">
            <v>0.524</v>
          </cell>
        </row>
        <row r="29316">
          <cell r="F29316" t="str">
            <v>C321线-大通村11组</v>
          </cell>
          <cell r="G29316" t="str">
            <v>VE86430481</v>
          </cell>
          <cell r="H29316">
            <v>0</v>
          </cell>
          <cell r="I29316">
            <v>0.488</v>
          </cell>
          <cell r="J29316">
            <v>0.488</v>
          </cell>
        </row>
        <row r="29317">
          <cell r="F29317" t="str">
            <v>C321线-大通村4组</v>
          </cell>
          <cell r="G29317" t="str">
            <v>VE88430481</v>
          </cell>
          <cell r="H29317">
            <v>0</v>
          </cell>
          <cell r="I29317">
            <v>0.358</v>
          </cell>
          <cell r="J29317">
            <v>0.358</v>
          </cell>
        </row>
        <row r="29318">
          <cell r="F29318" t="str">
            <v>C333线-江边村11组</v>
          </cell>
          <cell r="G29318" t="str">
            <v>VF01430481</v>
          </cell>
          <cell r="H29318">
            <v>0</v>
          </cell>
          <cell r="I29318">
            <v>0.633</v>
          </cell>
          <cell r="J29318">
            <v>0.633</v>
          </cell>
        </row>
        <row r="29319">
          <cell r="F29319" t="str">
            <v>C321线-江边村16组</v>
          </cell>
          <cell r="G29319" t="str">
            <v>VF03430481</v>
          </cell>
          <cell r="H29319">
            <v>0</v>
          </cell>
          <cell r="I29319">
            <v>0.243</v>
          </cell>
          <cell r="J29319">
            <v>0.243</v>
          </cell>
        </row>
        <row r="29320">
          <cell r="F29320" t="str">
            <v>曾家湾至桥上刘家</v>
          </cell>
          <cell r="G29320" t="str">
            <v>C28K430481</v>
          </cell>
          <cell r="H29320">
            <v>0.466</v>
          </cell>
          <cell r="I29320">
            <v>1.947</v>
          </cell>
          <cell r="J29320">
            <v>1.481</v>
          </cell>
        </row>
        <row r="29321">
          <cell r="F29321" t="str">
            <v>加工厂至蒲里桥</v>
          </cell>
          <cell r="G29321" t="str">
            <v>C98J430481</v>
          </cell>
          <cell r="H29321">
            <v>0</v>
          </cell>
          <cell r="I29321">
            <v>0.296</v>
          </cell>
          <cell r="J29321">
            <v>0.296</v>
          </cell>
        </row>
        <row r="29322">
          <cell r="F29322" t="str">
            <v>江华村-集景村</v>
          </cell>
          <cell r="G29322" t="str">
            <v>Y440430481</v>
          </cell>
          <cell r="H29322">
            <v>4.241</v>
          </cell>
          <cell r="I29322">
            <v>4.739</v>
          </cell>
          <cell r="J29322">
            <v>0.498</v>
          </cell>
        </row>
        <row r="29323">
          <cell r="F29323" t="str">
            <v>S220线-天保村13组</v>
          </cell>
          <cell r="G29323" t="str">
            <v>CM89430481</v>
          </cell>
          <cell r="H29323">
            <v>0</v>
          </cell>
          <cell r="I29323">
            <v>0.298</v>
          </cell>
          <cell r="J29323">
            <v>0.298</v>
          </cell>
        </row>
        <row r="29324">
          <cell r="F29324" t="str">
            <v>S220线-天保村14组</v>
          </cell>
          <cell r="G29324" t="str">
            <v>VF25430481</v>
          </cell>
          <cell r="H29324">
            <v>0</v>
          </cell>
          <cell r="I29324">
            <v>0.327</v>
          </cell>
          <cell r="J29324">
            <v>0.327</v>
          </cell>
        </row>
        <row r="29325">
          <cell r="F29325" t="str">
            <v>上郑家湾至庵子下</v>
          </cell>
          <cell r="G29325" t="str">
            <v>CE66430481</v>
          </cell>
          <cell r="H29325">
            <v>0</v>
          </cell>
          <cell r="I29325">
            <v>3.48</v>
          </cell>
          <cell r="J29325">
            <v>3.48</v>
          </cell>
        </row>
        <row r="29326">
          <cell r="F29326" t="str">
            <v>石头湾至上谷家</v>
          </cell>
          <cell r="G29326" t="str">
            <v>CG18430481</v>
          </cell>
          <cell r="H29326">
            <v>0</v>
          </cell>
          <cell r="I29326">
            <v>1.33</v>
          </cell>
          <cell r="J29326">
            <v>1.33</v>
          </cell>
        </row>
        <row r="29327">
          <cell r="F29327" t="str">
            <v>周家至红旗水库</v>
          </cell>
          <cell r="G29327" t="str">
            <v>VE95430481</v>
          </cell>
          <cell r="H29327">
            <v>0</v>
          </cell>
          <cell r="I29327">
            <v>0.835</v>
          </cell>
          <cell r="J29327">
            <v>0.835</v>
          </cell>
        </row>
        <row r="29328">
          <cell r="G29328" t="str">
            <v>AA79430481</v>
          </cell>
          <cell r="H29328">
            <v>0</v>
          </cell>
          <cell r="I29328">
            <v>0.707</v>
          </cell>
          <cell r="J29328">
            <v>0.707</v>
          </cell>
        </row>
        <row r="29329">
          <cell r="F29329" t="str">
            <v>黄泥坳至桐子山</v>
          </cell>
          <cell r="G29329" t="str">
            <v>C33D430481</v>
          </cell>
          <cell r="H29329">
            <v>0</v>
          </cell>
          <cell r="I29329">
            <v>1.379</v>
          </cell>
          <cell r="J29329">
            <v>1.379</v>
          </cell>
        </row>
        <row r="29330">
          <cell r="F29330" t="str">
            <v>工业大道至联络线</v>
          </cell>
          <cell r="G29330" t="str">
            <v>C34D430481</v>
          </cell>
          <cell r="H29330">
            <v>0</v>
          </cell>
          <cell r="I29330">
            <v>2.774</v>
          </cell>
          <cell r="J29330">
            <v>2.774</v>
          </cell>
        </row>
        <row r="29331">
          <cell r="F29331" t="str">
            <v>梅大线至朱家</v>
          </cell>
          <cell r="G29331" t="str">
            <v>C77F430481</v>
          </cell>
          <cell r="H29331">
            <v>0</v>
          </cell>
          <cell r="I29331">
            <v>0.571</v>
          </cell>
          <cell r="J29331">
            <v>0.571</v>
          </cell>
        </row>
        <row r="29332">
          <cell r="F29332" t="str">
            <v>大金七组-两口塘</v>
          </cell>
          <cell r="G29332" t="str">
            <v>CE14430481</v>
          </cell>
          <cell r="H29332">
            <v>0</v>
          </cell>
          <cell r="I29332">
            <v>0.537</v>
          </cell>
          <cell r="J29332">
            <v>0.537</v>
          </cell>
        </row>
        <row r="29333">
          <cell r="F29333" t="str">
            <v>资家至梅冲庙</v>
          </cell>
          <cell r="G29333" t="str">
            <v>C75C430481</v>
          </cell>
          <cell r="H29333">
            <v>0</v>
          </cell>
          <cell r="I29333">
            <v>0.463</v>
          </cell>
          <cell r="J29333">
            <v>0.463</v>
          </cell>
        </row>
        <row r="29334">
          <cell r="F29334" t="str">
            <v>X192线-白洋渡村24组</v>
          </cell>
          <cell r="G29334" t="str">
            <v>V446430481</v>
          </cell>
          <cell r="H29334">
            <v>0</v>
          </cell>
          <cell r="I29334">
            <v>0.837</v>
          </cell>
          <cell r="J29334">
            <v>0.837</v>
          </cell>
        </row>
        <row r="29335">
          <cell r="F29335" t="str">
            <v>杨武嘴陈家湾-棚厂湾</v>
          </cell>
          <cell r="G29335" t="str">
            <v>V448430481</v>
          </cell>
          <cell r="H29335">
            <v>0</v>
          </cell>
          <cell r="I29335">
            <v>1.931</v>
          </cell>
          <cell r="J29335">
            <v>1.931</v>
          </cell>
        </row>
        <row r="29336">
          <cell r="F29336" t="str">
            <v>107至陆家</v>
          </cell>
          <cell r="G29336" t="str">
            <v>C76C430481</v>
          </cell>
          <cell r="H29336">
            <v>0</v>
          </cell>
          <cell r="I29336">
            <v>2.248</v>
          </cell>
          <cell r="J29336">
            <v>2.248</v>
          </cell>
        </row>
        <row r="29337">
          <cell r="F29337" t="str">
            <v>G107线-三桥村3组</v>
          </cell>
          <cell r="G29337" t="str">
            <v>CM69430481</v>
          </cell>
          <cell r="H29337">
            <v>0</v>
          </cell>
          <cell r="I29337">
            <v>1.087</v>
          </cell>
          <cell r="J29337">
            <v>1.087</v>
          </cell>
        </row>
        <row r="29338">
          <cell r="G29338" t="str">
            <v>AA94430481</v>
          </cell>
          <cell r="H29338">
            <v>0</v>
          </cell>
          <cell r="I29338">
            <v>1.115</v>
          </cell>
          <cell r="J29338">
            <v>1.115</v>
          </cell>
        </row>
        <row r="29339">
          <cell r="F29339" t="str">
            <v>资家至107</v>
          </cell>
          <cell r="G29339" t="str">
            <v>CX86430481</v>
          </cell>
          <cell r="H29339">
            <v>0</v>
          </cell>
          <cell r="I29339">
            <v>1.098</v>
          </cell>
          <cell r="J29339">
            <v>1.098</v>
          </cell>
        </row>
        <row r="29340">
          <cell r="F29340" t="str">
            <v>锡里二校至资家</v>
          </cell>
          <cell r="G29340" t="str">
            <v>CX89430481</v>
          </cell>
          <cell r="H29340">
            <v>0</v>
          </cell>
          <cell r="I29340">
            <v>1.601</v>
          </cell>
          <cell r="J29340">
            <v>1.601</v>
          </cell>
        </row>
        <row r="29341">
          <cell r="F29341" t="str">
            <v>夏塘至双元</v>
          </cell>
          <cell r="G29341" t="str">
            <v>CA13430481</v>
          </cell>
          <cell r="H29341">
            <v>0</v>
          </cell>
          <cell r="I29341">
            <v>0.874</v>
          </cell>
          <cell r="J29341">
            <v>0.874</v>
          </cell>
        </row>
        <row r="29342">
          <cell r="G29342" t="str">
            <v>V000</v>
          </cell>
          <cell r="H29342">
            <v>0</v>
          </cell>
          <cell r="I29342">
            <v>0.289</v>
          </cell>
          <cell r="J29342">
            <v>0.289</v>
          </cell>
        </row>
        <row r="29343">
          <cell r="F29343" t="str">
            <v>谷家坳至大山岭下</v>
          </cell>
          <cell r="G29343" t="str">
            <v>C99F430481</v>
          </cell>
          <cell r="H29343">
            <v>0</v>
          </cell>
          <cell r="I29343">
            <v>0.941</v>
          </cell>
          <cell r="J29343">
            <v>0.941</v>
          </cell>
        </row>
        <row r="29344">
          <cell r="F29344" t="str">
            <v>夏塘镇长冲村张家屋场至刘家背</v>
          </cell>
          <cell r="G29344" t="str">
            <v>CN11430481</v>
          </cell>
          <cell r="H29344">
            <v>0</v>
          </cell>
          <cell r="I29344">
            <v>0.449</v>
          </cell>
          <cell r="J29344">
            <v>0.449</v>
          </cell>
        </row>
        <row r="29345">
          <cell r="F29345" t="str">
            <v>夏塘镇二都村里屋冲至X187</v>
          </cell>
          <cell r="G29345" t="str">
            <v>V878430481</v>
          </cell>
          <cell r="H29345">
            <v>0</v>
          </cell>
          <cell r="I29345">
            <v>0.292</v>
          </cell>
          <cell r="J29345">
            <v>0.292</v>
          </cell>
        </row>
        <row r="29346">
          <cell r="F29346" t="str">
            <v>南婆桥至刘家坳</v>
          </cell>
          <cell r="G29346" t="str">
            <v>C93Q430481</v>
          </cell>
          <cell r="H29346">
            <v>0</v>
          </cell>
          <cell r="I29346">
            <v>1.579</v>
          </cell>
          <cell r="J29346">
            <v>1.579</v>
          </cell>
        </row>
        <row r="29347">
          <cell r="F29347" t="str">
            <v>夏塘圩至李家湾</v>
          </cell>
          <cell r="G29347" t="str">
            <v>C96Q430481</v>
          </cell>
          <cell r="H29347">
            <v>0</v>
          </cell>
          <cell r="I29347">
            <v>1.017</v>
          </cell>
          <cell r="J29347">
            <v>1.017</v>
          </cell>
        </row>
        <row r="29348">
          <cell r="F29348" t="str">
            <v>泉塘庙至泉田坳下</v>
          </cell>
          <cell r="G29348" t="str">
            <v>C97Q430481</v>
          </cell>
          <cell r="H29348">
            <v>0</v>
          </cell>
          <cell r="I29348">
            <v>0.599</v>
          </cell>
          <cell r="J29348">
            <v>0.599</v>
          </cell>
        </row>
        <row r="29349">
          <cell r="F29349" t="str">
            <v>梁家湾至牛口桥上</v>
          </cell>
          <cell r="G29349" t="str">
            <v>C22R430481</v>
          </cell>
          <cell r="H29349">
            <v>0</v>
          </cell>
          <cell r="I29349">
            <v>1.593</v>
          </cell>
          <cell r="J29349">
            <v>1.593</v>
          </cell>
        </row>
        <row r="29350">
          <cell r="F29350" t="str">
            <v>牛口大湾至董家冲</v>
          </cell>
          <cell r="G29350" t="str">
            <v>C32R430481</v>
          </cell>
          <cell r="H29350">
            <v>0</v>
          </cell>
          <cell r="I29350">
            <v>0.923</v>
          </cell>
          <cell r="J29350">
            <v>0.923</v>
          </cell>
        </row>
        <row r="29351">
          <cell r="F29351" t="str">
            <v>夏塘镇三坡村十组至十一组</v>
          </cell>
          <cell r="G29351" t="str">
            <v>CR49430481</v>
          </cell>
          <cell r="H29351">
            <v>0</v>
          </cell>
          <cell r="I29351">
            <v>1.145</v>
          </cell>
          <cell r="J29351">
            <v>1.145</v>
          </cell>
        </row>
        <row r="29352">
          <cell r="F29352" t="str">
            <v>路口至黄家冲</v>
          </cell>
          <cell r="G29352" t="str">
            <v>C90C430481</v>
          </cell>
          <cell r="H29352">
            <v>0</v>
          </cell>
          <cell r="I29352">
            <v>1.084</v>
          </cell>
          <cell r="J29352">
            <v>1.084</v>
          </cell>
        </row>
        <row r="29353">
          <cell r="F29353" t="str">
            <v>夏塘镇严塘村三组至七组</v>
          </cell>
          <cell r="G29353" t="str">
            <v>CR63430481</v>
          </cell>
          <cell r="H29353">
            <v>0</v>
          </cell>
          <cell r="I29353">
            <v>1.386</v>
          </cell>
          <cell r="J29353">
            <v>1.386</v>
          </cell>
        </row>
        <row r="29354">
          <cell r="F29354" t="str">
            <v>老加工厂至张里冲</v>
          </cell>
          <cell r="G29354" t="str">
            <v>CT87430481</v>
          </cell>
          <cell r="H29354">
            <v>0</v>
          </cell>
          <cell r="I29354">
            <v>0.832</v>
          </cell>
          <cell r="J29354">
            <v>0.832</v>
          </cell>
        </row>
        <row r="29355">
          <cell r="F29355" t="str">
            <v>张家-老圩上</v>
          </cell>
          <cell r="G29355" t="str">
            <v>CT89430481</v>
          </cell>
          <cell r="H29355">
            <v>1.145</v>
          </cell>
          <cell r="I29355">
            <v>2.51</v>
          </cell>
          <cell r="J29355">
            <v>1.365</v>
          </cell>
        </row>
        <row r="29356">
          <cell r="G29356" t="str">
            <v>V000</v>
          </cell>
          <cell r="H29356">
            <v>0</v>
          </cell>
          <cell r="I29356">
            <v>0.141</v>
          </cell>
          <cell r="J29356">
            <v>0.141</v>
          </cell>
        </row>
        <row r="29357">
          <cell r="F29357" t="str">
            <v>夏塘镇上焦冲村五组小路</v>
          </cell>
          <cell r="G29357" t="str">
            <v>V886430481</v>
          </cell>
          <cell r="H29357">
            <v>0</v>
          </cell>
          <cell r="I29357">
            <v>0.482</v>
          </cell>
          <cell r="J29357">
            <v>0.482</v>
          </cell>
        </row>
        <row r="29358">
          <cell r="F29358" t="str">
            <v>马里冲-马里冲</v>
          </cell>
          <cell r="G29358" t="str">
            <v>CD34430481</v>
          </cell>
          <cell r="H29358">
            <v>0.898</v>
          </cell>
          <cell r="I29358">
            <v>2.89</v>
          </cell>
          <cell r="J29358">
            <v>1.992</v>
          </cell>
        </row>
        <row r="29359">
          <cell r="F29359" t="str">
            <v>张家-老圩上</v>
          </cell>
          <cell r="G29359" t="str">
            <v>CT89430481</v>
          </cell>
          <cell r="H29359">
            <v>0.316</v>
          </cell>
          <cell r="I29359">
            <v>1.145</v>
          </cell>
          <cell r="J29359">
            <v>0.829</v>
          </cell>
        </row>
        <row r="29360">
          <cell r="F29360" t="str">
            <v>张家冲路口至坳面上</v>
          </cell>
          <cell r="G29360" t="str">
            <v>C38C430481</v>
          </cell>
          <cell r="H29360">
            <v>0</v>
          </cell>
          <cell r="I29360">
            <v>1.53</v>
          </cell>
          <cell r="J29360">
            <v>1.53</v>
          </cell>
        </row>
        <row r="29361">
          <cell r="F29361" t="str">
            <v>奉家至王兰堰</v>
          </cell>
          <cell r="G29361" t="str">
            <v>C82Q430481</v>
          </cell>
          <cell r="H29361">
            <v>0</v>
          </cell>
          <cell r="I29361">
            <v>1.067</v>
          </cell>
          <cell r="J29361">
            <v>1.067</v>
          </cell>
        </row>
        <row r="29362">
          <cell r="F29362" t="str">
            <v>灵官庙至黄泥塘</v>
          </cell>
          <cell r="G29362" t="str">
            <v>C19R430481</v>
          </cell>
          <cell r="H29362">
            <v>0</v>
          </cell>
          <cell r="I29362">
            <v>1.005</v>
          </cell>
          <cell r="J29362">
            <v>1.005</v>
          </cell>
        </row>
        <row r="29363">
          <cell r="F29363" t="str">
            <v>夏塘镇新湖村十一组小路</v>
          </cell>
          <cell r="G29363" t="str">
            <v>V872430481</v>
          </cell>
          <cell r="H29363">
            <v>0</v>
          </cell>
          <cell r="I29363">
            <v>0.435</v>
          </cell>
          <cell r="J29363">
            <v>0.435</v>
          </cell>
        </row>
        <row r="29364">
          <cell r="F29364" t="str">
            <v>新屋至伍家坳</v>
          </cell>
          <cell r="G29364" t="str">
            <v>CT90430481</v>
          </cell>
          <cell r="H29364">
            <v>0</v>
          </cell>
          <cell r="I29364">
            <v>2.971</v>
          </cell>
          <cell r="J29364">
            <v>2.971</v>
          </cell>
        </row>
        <row r="29365">
          <cell r="F29365" t="str">
            <v>夏塘至双元</v>
          </cell>
          <cell r="G29365" t="str">
            <v>CA13430481</v>
          </cell>
          <cell r="H29365">
            <v>0.874</v>
          </cell>
          <cell r="I29365">
            <v>1.484</v>
          </cell>
          <cell r="J29365">
            <v>0.61</v>
          </cell>
        </row>
        <row r="29366">
          <cell r="F29366" t="str">
            <v>马里冲-马里冲</v>
          </cell>
          <cell r="G29366" t="str">
            <v>CD34430481</v>
          </cell>
          <cell r="H29366">
            <v>0</v>
          </cell>
          <cell r="I29366">
            <v>0.898</v>
          </cell>
          <cell r="J29366">
            <v>0.898</v>
          </cell>
        </row>
        <row r="29367">
          <cell r="F29367" t="str">
            <v>村委会至文家坳上</v>
          </cell>
          <cell r="G29367" t="str">
            <v>CD32430481</v>
          </cell>
          <cell r="H29367">
            <v>0.883</v>
          </cell>
          <cell r="I29367">
            <v>1.357</v>
          </cell>
          <cell r="J29367">
            <v>0.474</v>
          </cell>
        </row>
        <row r="29368">
          <cell r="F29368" t="str">
            <v>水库至竹山里</v>
          </cell>
          <cell r="G29368" t="str">
            <v>VB54430481</v>
          </cell>
          <cell r="H29368">
            <v>0</v>
          </cell>
          <cell r="I29368">
            <v>0.362</v>
          </cell>
          <cell r="J29368">
            <v>0.362</v>
          </cell>
        </row>
        <row r="29369">
          <cell r="F29369" t="str">
            <v>黄岗至陈家</v>
          </cell>
          <cell r="G29369" t="str">
            <v>V080430481</v>
          </cell>
          <cell r="H29369">
            <v>0</v>
          </cell>
          <cell r="I29369">
            <v>0.238</v>
          </cell>
          <cell r="J29369">
            <v>0.238</v>
          </cell>
        </row>
        <row r="29370">
          <cell r="G29370" t="str">
            <v>V000</v>
          </cell>
          <cell r="H29370">
            <v>0</v>
          </cell>
          <cell r="I29370">
            <v>0.187</v>
          </cell>
          <cell r="J29370">
            <v>0.187</v>
          </cell>
        </row>
        <row r="29371">
          <cell r="F29371" t="str">
            <v>下冲至富源</v>
          </cell>
          <cell r="G29371" t="str">
            <v>C11F430481</v>
          </cell>
          <cell r="H29371">
            <v>0</v>
          </cell>
          <cell r="I29371">
            <v>0.501</v>
          </cell>
          <cell r="J29371">
            <v>0.501</v>
          </cell>
        </row>
        <row r="29372">
          <cell r="F29372" t="str">
            <v>庙洲至水碧</v>
          </cell>
          <cell r="G29372" t="str">
            <v>VB49430481</v>
          </cell>
          <cell r="H29372">
            <v>0</v>
          </cell>
          <cell r="I29372">
            <v>0.2</v>
          </cell>
          <cell r="J29372">
            <v>0.2</v>
          </cell>
        </row>
        <row r="29373">
          <cell r="F29373" t="str">
            <v>江坡至东洲庙前</v>
          </cell>
          <cell r="G29373" t="str">
            <v>C19F430481</v>
          </cell>
          <cell r="H29373">
            <v>0</v>
          </cell>
          <cell r="I29373">
            <v>0.635</v>
          </cell>
          <cell r="J29373">
            <v>0.635</v>
          </cell>
        </row>
        <row r="29374">
          <cell r="F29374" t="str">
            <v>江坡桥至李家</v>
          </cell>
          <cell r="G29374" t="str">
            <v>CD90430481</v>
          </cell>
          <cell r="H29374">
            <v>0</v>
          </cell>
          <cell r="I29374">
            <v>1.407</v>
          </cell>
          <cell r="J29374">
            <v>1.407</v>
          </cell>
        </row>
        <row r="29375">
          <cell r="F29375" t="str">
            <v>猫子山至麦子冲</v>
          </cell>
          <cell r="G29375" t="str">
            <v>C87C430481</v>
          </cell>
          <cell r="H29375">
            <v>0</v>
          </cell>
          <cell r="I29375">
            <v>1.889</v>
          </cell>
          <cell r="J29375">
            <v>1.889</v>
          </cell>
        </row>
        <row r="29376">
          <cell r="F29376" t="str">
            <v>杉园里至龙眉冲</v>
          </cell>
          <cell r="G29376" t="str">
            <v>VA45430481</v>
          </cell>
          <cell r="H29376">
            <v>0</v>
          </cell>
          <cell r="I29376">
            <v>0.24</v>
          </cell>
          <cell r="J29376">
            <v>0.24</v>
          </cell>
        </row>
        <row r="29377">
          <cell r="F29377" t="str">
            <v>团鱼塘至小红公路</v>
          </cell>
          <cell r="G29377" t="str">
            <v>V038430481</v>
          </cell>
          <cell r="H29377">
            <v>0</v>
          </cell>
          <cell r="I29377">
            <v>0.536</v>
          </cell>
          <cell r="J29377">
            <v>0.536</v>
          </cell>
        </row>
        <row r="29378">
          <cell r="F29378" t="str">
            <v>廖家坳至小红公路</v>
          </cell>
          <cell r="G29378" t="str">
            <v>V039430481</v>
          </cell>
          <cell r="H29378">
            <v>0</v>
          </cell>
          <cell r="I29378">
            <v>1.272</v>
          </cell>
          <cell r="J29378">
            <v>1.272</v>
          </cell>
        </row>
        <row r="29379">
          <cell r="F29379" t="str">
            <v>李家冲至小红公路</v>
          </cell>
          <cell r="G29379" t="str">
            <v>V040430481</v>
          </cell>
          <cell r="H29379">
            <v>0</v>
          </cell>
          <cell r="I29379">
            <v>0.842</v>
          </cell>
          <cell r="J29379">
            <v>0.842</v>
          </cell>
        </row>
        <row r="29380">
          <cell r="F29380" t="str">
            <v>金宝砖厂至黄家移民</v>
          </cell>
          <cell r="G29380" t="str">
            <v>C14F430481</v>
          </cell>
          <cell r="H29380">
            <v>0</v>
          </cell>
          <cell r="I29380">
            <v>0.835</v>
          </cell>
          <cell r="J29380">
            <v>0.835</v>
          </cell>
        </row>
        <row r="29381">
          <cell r="F29381" t="str">
            <v>羊合山至失鞭塘</v>
          </cell>
          <cell r="G29381" t="str">
            <v>CE06430481</v>
          </cell>
          <cell r="H29381">
            <v>0</v>
          </cell>
          <cell r="I29381">
            <v>1.762</v>
          </cell>
          <cell r="J29381">
            <v>1.762</v>
          </cell>
        </row>
        <row r="29382">
          <cell r="F29382" t="str">
            <v>大岭上至刘家湾</v>
          </cell>
          <cell r="G29382" t="str">
            <v>C17F430481</v>
          </cell>
          <cell r="H29382">
            <v>0</v>
          </cell>
          <cell r="I29382">
            <v>0.519</v>
          </cell>
          <cell r="J29382">
            <v>0.519</v>
          </cell>
        </row>
        <row r="29383">
          <cell r="F29383" t="str">
            <v>谷家至伍家</v>
          </cell>
          <cell r="G29383" t="str">
            <v>CP08430481</v>
          </cell>
          <cell r="H29383">
            <v>0</v>
          </cell>
          <cell r="I29383">
            <v>0.611</v>
          </cell>
          <cell r="J29383">
            <v>0.611</v>
          </cell>
        </row>
        <row r="29384">
          <cell r="F29384" t="str">
            <v>陈家至大水家</v>
          </cell>
          <cell r="G29384" t="str">
            <v>V045430481</v>
          </cell>
          <cell r="H29384">
            <v>0</v>
          </cell>
          <cell r="I29384">
            <v>0.264</v>
          </cell>
          <cell r="J29384">
            <v>0.264</v>
          </cell>
        </row>
        <row r="29385">
          <cell r="F29385" t="str">
            <v>州泉至庄上</v>
          </cell>
          <cell r="G29385" t="str">
            <v>C09F430481</v>
          </cell>
          <cell r="H29385">
            <v>0</v>
          </cell>
          <cell r="I29385">
            <v>0.88</v>
          </cell>
          <cell r="J29385">
            <v>0.88</v>
          </cell>
        </row>
        <row r="29386">
          <cell r="G29386" t="str">
            <v>V000</v>
          </cell>
          <cell r="H29386">
            <v>0</v>
          </cell>
          <cell r="I29386">
            <v>0.238</v>
          </cell>
          <cell r="J29386">
            <v>0.238</v>
          </cell>
        </row>
        <row r="29387">
          <cell r="F29387" t="str">
            <v>泉螗至泉山</v>
          </cell>
          <cell r="G29387" t="str">
            <v>CE05430481</v>
          </cell>
          <cell r="H29387">
            <v>0</v>
          </cell>
          <cell r="I29387">
            <v>0.663</v>
          </cell>
          <cell r="J29387">
            <v>0.663</v>
          </cell>
        </row>
        <row r="29388">
          <cell r="F29388" t="str">
            <v>大路上至寨背冲</v>
          </cell>
          <cell r="G29388" t="str">
            <v>C74F430481</v>
          </cell>
          <cell r="H29388">
            <v>0</v>
          </cell>
          <cell r="I29388">
            <v>0.551</v>
          </cell>
          <cell r="J29388">
            <v>0.551</v>
          </cell>
        </row>
        <row r="29389">
          <cell r="G29389" t="str">
            <v>V000</v>
          </cell>
          <cell r="H29389">
            <v>0</v>
          </cell>
          <cell r="I29389">
            <v>0.123</v>
          </cell>
          <cell r="J29389">
            <v>0.123</v>
          </cell>
        </row>
        <row r="29390">
          <cell r="F29390" t="str">
            <v>鸡公桥至养牛场</v>
          </cell>
          <cell r="G29390" t="str">
            <v>C29B430481</v>
          </cell>
          <cell r="H29390">
            <v>0</v>
          </cell>
          <cell r="I29390">
            <v>1.028</v>
          </cell>
          <cell r="J29390">
            <v>1.028</v>
          </cell>
        </row>
        <row r="29391">
          <cell r="F29391" t="str">
            <v>6组至5组</v>
          </cell>
          <cell r="G29391" t="str">
            <v>V068430481</v>
          </cell>
          <cell r="H29391">
            <v>0</v>
          </cell>
          <cell r="I29391">
            <v>0.437</v>
          </cell>
          <cell r="J29391">
            <v>0.437</v>
          </cell>
        </row>
        <row r="29392">
          <cell r="F29392" t="str">
            <v>周背至竹中亭</v>
          </cell>
          <cell r="G29392" t="str">
            <v>C02C430481</v>
          </cell>
          <cell r="H29392">
            <v>0</v>
          </cell>
          <cell r="I29392">
            <v>1.001</v>
          </cell>
          <cell r="J29392">
            <v>1.001</v>
          </cell>
        </row>
        <row r="29393">
          <cell r="F29393" t="str">
            <v>对面光至高山坳</v>
          </cell>
          <cell r="G29393" t="str">
            <v>C59Q430481</v>
          </cell>
          <cell r="H29393">
            <v>0</v>
          </cell>
          <cell r="I29393">
            <v>0.768</v>
          </cell>
          <cell r="J29393">
            <v>0.768</v>
          </cell>
        </row>
        <row r="29394">
          <cell r="F29394" t="str">
            <v>小水至谭宣</v>
          </cell>
          <cell r="G29394" t="str">
            <v>C569430481</v>
          </cell>
          <cell r="H29394">
            <v>0</v>
          </cell>
          <cell r="I29394">
            <v>1.31</v>
          </cell>
          <cell r="J29394">
            <v>1.31</v>
          </cell>
        </row>
        <row r="29395">
          <cell r="F29395" t="str">
            <v>虾塘移民至狗尾塘</v>
          </cell>
          <cell r="G29395" t="str">
            <v>V062430481</v>
          </cell>
          <cell r="H29395">
            <v>0</v>
          </cell>
          <cell r="I29395">
            <v>0.277</v>
          </cell>
          <cell r="J29395">
            <v>0.277</v>
          </cell>
        </row>
        <row r="29396">
          <cell r="F29396" t="str">
            <v>毛坪至新田</v>
          </cell>
          <cell r="G29396" t="str">
            <v>CX48430481</v>
          </cell>
          <cell r="H29396">
            <v>1.551</v>
          </cell>
          <cell r="I29396">
            <v>3.709</v>
          </cell>
          <cell r="J29396">
            <v>2.158</v>
          </cell>
        </row>
        <row r="29397">
          <cell r="F29397" t="str">
            <v>谭家至农场</v>
          </cell>
          <cell r="G29397" t="str">
            <v>CD91430481</v>
          </cell>
          <cell r="H29397">
            <v>0</v>
          </cell>
          <cell r="I29397">
            <v>1.991</v>
          </cell>
          <cell r="J29397">
            <v>1.991</v>
          </cell>
        </row>
        <row r="29398">
          <cell r="F29398" t="str">
            <v>坦家至肖家塘</v>
          </cell>
          <cell r="G29398" t="str">
            <v>V086430481</v>
          </cell>
          <cell r="H29398">
            <v>0</v>
          </cell>
          <cell r="I29398">
            <v>0.331</v>
          </cell>
          <cell r="J29398">
            <v>0.331</v>
          </cell>
        </row>
        <row r="29399">
          <cell r="G29399" t="str">
            <v>V000</v>
          </cell>
          <cell r="H29399">
            <v>0</v>
          </cell>
          <cell r="I29399">
            <v>0.245</v>
          </cell>
          <cell r="J29399">
            <v>0.245</v>
          </cell>
        </row>
        <row r="29400">
          <cell r="F29400" t="str">
            <v>1组至3组</v>
          </cell>
          <cell r="G29400" t="str">
            <v>V057430481</v>
          </cell>
          <cell r="H29400">
            <v>0</v>
          </cell>
          <cell r="I29400">
            <v>0.321</v>
          </cell>
          <cell r="J29400">
            <v>0.321</v>
          </cell>
        </row>
        <row r="29401">
          <cell r="F29401" t="str">
            <v>小水-仁义乡</v>
          </cell>
          <cell r="G29401" t="str">
            <v>X237430481</v>
          </cell>
          <cell r="H29401">
            <v>10.148</v>
          </cell>
          <cell r="I29401">
            <v>11.101</v>
          </cell>
          <cell r="J29401">
            <v>0.953</v>
          </cell>
        </row>
        <row r="29402">
          <cell r="F29402" t="str">
            <v>新塘至小红公路</v>
          </cell>
          <cell r="G29402" t="str">
            <v>V041430481</v>
          </cell>
          <cell r="H29402">
            <v>0</v>
          </cell>
          <cell r="I29402">
            <v>1.661</v>
          </cell>
          <cell r="J29402">
            <v>1.661</v>
          </cell>
        </row>
        <row r="29403">
          <cell r="F29403" t="str">
            <v>风景至三十六湾</v>
          </cell>
          <cell r="G29403" t="str">
            <v>V048430481</v>
          </cell>
          <cell r="H29403">
            <v>0</v>
          </cell>
          <cell r="I29403">
            <v>0.418</v>
          </cell>
          <cell r="J29403">
            <v>0.418</v>
          </cell>
        </row>
        <row r="29404">
          <cell r="F29404" t="str">
            <v>钟家湾-钟家湾</v>
          </cell>
          <cell r="G29404" t="str">
            <v>CF03430481</v>
          </cell>
          <cell r="H29404">
            <v>0</v>
          </cell>
          <cell r="I29404">
            <v>1.03</v>
          </cell>
          <cell r="J29404">
            <v>1.03</v>
          </cell>
        </row>
        <row r="29405">
          <cell r="F29405" t="str">
            <v>令禾至张家冲</v>
          </cell>
          <cell r="G29405" t="str">
            <v>C04O430481</v>
          </cell>
          <cell r="H29405">
            <v>0</v>
          </cell>
          <cell r="I29405">
            <v>0.329</v>
          </cell>
          <cell r="J29405">
            <v>0.329</v>
          </cell>
        </row>
        <row r="29406">
          <cell r="F29406" t="str">
            <v>正山至下湄桥</v>
          </cell>
          <cell r="G29406" t="str">
            <v>C78N430481</v>
          </cell>
          <cell r="H29406">
            <v>0</v>
          </cell>
          <cell r="I29406">
            <v>0.685</v>
          </cell>
          <cell r="J29406">
            <v>0.685</v>
          </cell>
        </row>
        <row r="29407">
          <cell r="F29407" t="str">
            <v>新塘里至小园</v>
          </cell>
          <cell r="G29407" t="str">
            <v>VJ75430481</v>
          </cell>
          <cell r="H29407">
            <v>0</v>
          </cell>
          <cell r="I29407">
            <v>0.618</v>
          </cell>
          <cell r="J29407">
            <v>0.618</v>
          </cell>
        </row>
        <row r="29408">
          <cell r="F29408" t="str">
            <v>岗边至渡槽下</v>
          </cell>
          <cell r="G29408" t="str">
            <v>C53N430481</v>
          </cell>
          <cell r="H29408">
            <v>0</v>
          </cell>
          <cell r="I29408">
            <v>1.194</v>
          </cell>
          <cell r="J29408">
            <v>1.194</v>
          </cell>
        </row>
        <row r="29409">
          <cell r="F29409" t="str">
            <v>贺家边至曹家湾</v>
          </cell>
          <cell r="G29409" t="str">
            <v>C54N430481</v>
          </cell>
          <cell r="H29409">
            <v>0</v>
          </cell>
          <cell r="I29409">
            <v>0.484</v>
          </cell>
          <cell r="J29409">
            <v>0.484</v>
          </cell>
        </row>
        <row r="29410">
          <cell r="F29410" t="str">
            <v>茶普冲至前门塘</v>
          </cell>
          <cell r="G29410" t="str">
            <v>C55N430481</v>
          </cell>
          <cell r="H29410">
            <v>0</v>
          </cell>
          <cell r="I29410">
            <v>0.514</v>
          </cell>
          <cell r="J29410">
            <v>0.514</v>
          </cell>
        </row>
        <row r="29411">
          <cell r="F29411" t="str">
            <v>大门角至谷家坳</v>
          </cell>
          <cell r="G29411" t="str">
            <v>C56N430481</v>
          </cell>
          <cell r="H29411">
            <v>0</v>
          </cell>
          <cell r="I29411">
            <v>1.013</v>
          </cell>
          <cell r="J29411">
            <v>1.013</v>
          </cell>
        </row>
        <row r="29412">
          <cell r="F29412" t="str">
            <v>龙眼桥至王家塘</v>
          </cell>
          <cell r="G29412" t="str">
            <v>Z00A430481</v>
          </cell>
          <cell r="H29412">
            <v>0</v>
          </cell>
          <cell r="I29412">
            <v>1.535</v>
          </cell>
          <cell r="J29412">
            <v>1.535</v>
          </cell>
        </row>
        <row r="29413">
          <cell r="F29413" t="str">
            <v>鲁班桥至后泉五组</v>
          </cell>
          <cell r="G29413" t="str">
            <v>C095430481</v>
          </cell>
          <cell r="H29413">
            <v>1.379</v>
          </cell>
          <cell r="I29413">
            <v>1.687</v>
          </cell>
          <cell r="J29413">
            <v>0.308</v>
          </cell>
        </row>
        <row r="29414">
          <cell r="F29414" t="str">
            <v>黄泥村小-黄泥村小</v>
          </cell>
          <cell r="G29414" t="str">
            <v>C091430481</v>
          </cell>
          <cell r="H29414">
            <v>2.564</v>
          </cell>
          <cell r="I29414">
            <v>2.936</v>
          </cell>
          <cell r="J29414">
            <v>0.372</v>
          </cell>
        </row>
        <row r="29415">
          <cell r="F29415" t="str">
            <v>华屋里至郑家冲</v>
          </cell>
          <cell r="G29415" t="str">
            <v>C41N430481</v>
          </cell>
          <cell r="H29415">
            <v>0.303</v>
          </cell>
          <cell r="I29415">
            <v>1.316</v>
          </cell>
          <cell r="J29415">
            <v>1.013</v>
          </cell>
        </row>
        <row r="29416">
          <cell r="F29416" t="str">
            <v>华屋里至黄泥圩</v>
          </cell>
          <cell r="G29416" t="str">
            <v>C44N430481</v>
          </cell>
          <cell r="H29416">
            <v>0</v>
          </cell>
          <cell r="I29416">
            <v>0.568</v>
          </cell>
          <cell r="J29416">
            <v>0.568</v>
          </cell>
        </row>
        <row r="29417">
          <cell r="F29417" t="str">
            <v>李家湾至担管岭</v>
          </cell>
          <cell r="G29417" t="str">
            <v>C47N430481</v>
          </cell>
          <cell r="H29417">
            <v>0</v>
          </cell>
          <cell r="I29417">
            <v>0.78</v>
          </cell>
          <cell r="J29417">
            <v>0.78</v>
          </cell>
        </row>
        <row r="29418">
          <cell r="F29418" t="str">
            <v>泉塘圩-石榴树下</v>
          </cell>
          <cell r="G29418" t="str">
            <v>CE56430481</v>
          </cell>
          <cell r="H29418">
            <v>2.211</v>
          </cell>
          <cell r="I29418">
            <v>4.035</v>
          </cell>
          <cell r="J29418">
            <v>1.824</v>
          </cell>
        </row>
        <row r="29419">
          <cell r="F29419" t="str">
            <v>西坝坳至黄泥村十八组</v>
          </cell>
          <cell r="G29419" t="str">
            <v>VJ80430481</v>
          </cell>
          <cell r="H29419">
            <v>0</v>
          </cell>
          <cell r="I29419">
            <v>0.27</v>
          </cell>
          <cell r="J29419">
            <v>0.27</v>
          </cell>
        </row>
        <row r="29420">
          <cell r="F29420" t="str">
            <v>托塘湾-庄横上</v>
          </cell>
          <cell r="G29420" t="str">
            <v>C099430481</v>
          </cell>
          <cell r="H29420">
            <v>2.45</v>
          </cell>
          <cell r="I29420">
            <v>3.098</v>
          </cell>
          <cell r="J29420">
            <v>0.648</v>
          </cell>
        </row>
        <row r="29421">
          <cell r="F29421" t="str">
            <v>牛屎塘至黄陂岭</v>
          </cell>
          <cell r="G29421" t="str">
            <v>C51N430481</v>
          </cell>
          <cell r="H29421">
            <v>0</v>
          </cell>
          <cell r="I29421">
            <v>0.54</v>
          </cell>
          <cell r="J29421">
            <v>0.54</v>
          </cell>
        </row>
        <row r="29422">
          <cell r="F29422" t="str">
            <v>进宝冲至伍家岭</v>
          </cell>
          <cell r="G29422" t="str">
            <v>C85N430481</v>
          </cell>
          <cell r="H29422">
            <v>0</v>
          </cell>
          <cell r="I29422">
            <v>0.503</v>
          </cell>
          <cell r="J29422">
            <v>0.503</v>
          </cell>
        </row>
        <row r="29423">
          <cell r="F29423" t="str">
            <v>漏沙冲至坳背</v>
          </cell>
          <cell r="G29423" t="str">
            <v>C86N430481</v>
          </cell>
          <cell r="H29423">
            <v>0</v>
          </cell>
          <cell r="I29423">
            <v>0.851</v>
          </cell>
          <cell r="J29423">
            <v>0.851</v>
          </cell>
        </row>
        <row r="29424">
          <cell r="F29424" t="str">
            <v>新桥至粱家台</v>
          </cell>
          <cell r="G29424" t="str">
            <v>C87N430481</v>
          </cell>
          <cell r="H29424">
            <v>0</v>
          </cell>
          <cell r="I29424">
            <v>0.586</v>
          </cell>
          <cell r="J29424">
            <v>0.586</v>
          </cell>
        </row>
        <row r="29425">
          <cell r="F29425" t="str">
            <v>刘家至陈家湾</v>
          </cell>
          <cell r="G29425" t="str">
            <v>C88N430481</v>
          </cell>
          <cell r="H29425">
            <v>0</v>
          </cell>
          <cell r="I29425">
            <v>0.814</v>
          </cell>
          <cell r="J29425">
            <v>0.814</v>
          </cell>
        </row>
        <row r="29426">
          <cell r="F29426" t="str">
            <v>石灰窑至凤屋桥</v>
          </cell>
          <cell r="G29426" t="str">
            <v>CG75430481</v>
          </cell>
          <cell r="H29426">
            <v>0</v>
          </cell>
          <cell r="I29426">
            <v>0.648</v>
          </cell>
          <cell r="J29426">
            <v>0.648</v>
          </cell>
        </row>
        <row r="29427">
          <cell r="G29427" t="str">
            <v>V000</v>
          </cell>
          <cell r="H29427">
            <v>0</v>
          </cell>
          <cell r="I29427">
            <v>0.158</v>
          </cell>
          <cell r="J29427">
            <v>0.158</v>
          </cell>
        </row>
        <row r="29428">
          <cell r="F29428" t="str">
            <v>茅岗村-X104</v>
          </cell>
          <cell r="G29428" t="str">
            <v>Y447430481</v>
          </cell>
          <cell r="H29428">
            <v>0</v>
          </cell>
          <cell r="I29428">
            <v>1.341</v>
          </cell>
          <cell r="J29428">
            <v>1.341</v>
          </cell>
        </row>
        <row r="29429">
          <cell r="F29429" t="str">
            <v>8挂渠道至令塘湾</v>
          </cell>
          <cell r="G29429" t="str">
            <v>C08O430481</v>
          </cell>
          <cell r="H29429">
            <v>0</v>
          </cell>
          <cell r="I29429">
            <v>1.039</v>
          </cell>
          <cell r="J29429">
            <v>1.039</v>
          </cell>
        </row>
        <row r="29430">
          <cell r="F29430" t="str">
            <v>石灰窑至凤屋桥</v>
          </cell>
          <cell r="G29430" t="str">
            <v>CG75430481</v>
          </cell>
          <cell r="H29430">
            <v>0</v>
          </cell>
          <cell r="I29430">
            <v>0.928</v>
          </cell>
          <cell r="J29430">
            <v>0.928</v>
          </cell>
        </row>
        <row r="29431">
          <cell r="F29431" t="str">
            <v>公路桥-肖家</v>
          </cell>
          <cell r="G29431" t="str">
            <v>C026430481</v>
          </cell>
          <cell r="H29431">
            <v>3.467</v>
          </cell>
          <cell r="I29431">
            <v>3.834</v>
          </cell>
          <cell r="J29431">
            <v>0.367</v>
          </cell>
        </row>
        <row r="29432">
          <cell r="F29432" t="str">
            <v>水口学校至日升</v>
          </cell>
          <cell r="G29432" t="str">
            <v>C16H430481</v>
          </cell>
          <cell r="H29432">
            <v>0</v>
          </cell>
          <cell r="I29432">
            <v>0.332</v>
          </cell>
          <cell r="J29432">
            <v>0.332</v>
          </cell>
        </row>
        <row r="29433">
          <cell r="F29433" t="str">
            <v>曹家湾至水口刘家背</v>
          </cell>
          <cell r="G29433" t="str">
            <v>C61N430481</v>
          </cell>
          <cell r="H29433">
            <v>0</v>
          </cell>
          <cell r="I29433">
            <v>0.134</v>
          </cell>
          <cell r="J29433">
            <v>0.134</v>
          </cell>
        </row>
        <row r="29434">
          <cell r="F29434" t="str">
            <v>树山小学至伍家湾</v>
          </cell>
          <cell r="G29434" t="str">
            <v>C82N430481</v>
          </cell>
          <cell r="H29434">
            <v>0</v>
          </cell>
          <cell r="I29434">
            <v>1.468</v>
          </cell>
          <cell r="J29434">
            <v>1.468</v>
          </cell>
        </row>
        <row r="29435">
          <cell r="F29435" t="str">
            <v>洞中至上高冲</v>
          </cell>
          <cell r="G29435" t="str">
            <v>C83N430481</v>
          </cell>
          <cell r="H29435">
            <v>0</v>
          </cell>
          <cell r="I29435">
            <v>1.245</v>
          </cell>
          <cell r="J29435">
            <v>1.245</v>
          </cell>
        </row>
        <row r="29436">
          <cell r="F29436" t="str">
            <v>老湾里至神家冲</v>
          </cell>
          <cell r="G29436" t="str">
            <v>VJ96430481</v>
          </cell>
          <cell r="H29436">
            <v>0</v>
          </cell>
          <cell r="I29436">
            <v>0.548</v>
          </cell>
          <cell r="J29436">
            <v>0.548</v>
          </cell>
        </row>
        <row r="29437">
          <cell r="F29437" t="str">
            <v>老湾里至周上湾</v>
          </cell>
          <cell r="G29437" t="str">
            <v>VJ97430481</v>
          </cell>
          <cell r="H29437">
            <v>0</v>
          </cell>
          <cell r="I29437">
            <v>0.383</v>
          </cell>
          <cell r="J29437">
            <v>0.383</v>
          </cell>
        </row>
        <row r="29438">
          <cell r="F29438" t="str">
            <v>高炉村-树山村</v>
          </cell>
          <cell r="G29438" t="str">
            <v>Y421430481</v>
          </cell>
          <cell r="H29438">
            <v>7.828</v>
          </cell>
          <cell r="I29438">
            <v>8.857</v>
          </cell>
          <cell r="J29438">
            <v>1.029</v>
          </cell>
        </row>
        <row r="29439">
          <cell r="F29439" t="str">
            <v>水西村部至正山湾</v>
          </cell>
          <cell r="G29439" t="str">
            <v>C35O430481</v>
          </cell>
          <cell r="H29439">
            <v>0</v>
          </cell>
          <cell r="I29439">
            <v>0.378</v>
          </cell>
          <cell r="J29439">
            <v>0.378</v>
          </cell>
        </row>
        <row r="29440">
          <cell r="F29440" t="str">
            <v>周星小学至台下湾</v>
          </cell>
          <cell r="G29440" t="str">
            <v>C91N430481</v>
          </cell>
          <cell r="H29440">
            <v>0</v>
          </cell>
          <cell r="I29440">
            <v>0.78</v>
          </cell>
          <cell r="J29440">
            <v>0.78</v>
          </cell>
        </row>
        <row r="29441">
          <cell r="F29441" t="str">
            <v>周毛岭至变电站</v>
          </cell>
          <cell r="G29441" t="str">
            <v>CH02430481</v>
          </cell>
          <cell r="H29441">
            <v>0</v>
          </cell>
          <cell r="I29441">
            <v>1.256</v>
          </cell>
          <cell r="J29441">
            <v>1.256</v>
          </cell>
        </row>
        <row r="29442">
          <cell r="F29442" t="str">
            <v>新市村-新市村</v>
          </cell>
          <cell r="G29442" t="str">
            <v>YY20430481</v>
          </cell>
          <cell r="H29442">
            <v>0</v>
          </cell>
          <cell r="I29442">
            <v>0.352</v>
          </cell>
          <cell r="J29442">
            <v>0.352</v>
          </cell>
        </row>
        <row r="29443">
          <cell r="F29443" t="str">
            <v>鸡公嘴至莫东亭</v>
          </cell>
          <cell r="G29443" t="str">
            <v>C66N430481</v>
          </cell>
          <cell r="H29443">
            <v>0</v>
          </cell>
          <cell r="I29443">
            <v>1.05</v>
          </cell>
          <cell r="J29443">
            <v>1.05</v>
          </cell>
        </row>
        <row r="29444">
          <cell r="F29444" t="str">
            <v>上小堰至上小堰水库</v>
          </cell>
          <cell r="G29444" t="str">
            <v>C67N430481</v>
          </cell>
          <cell r="H29444">
            <v>0</v>
          </cell>
          <cell r="I29444">
            <v>0.257</v>
          </cell>
          <cell r="J29444">
            <v>0.257</v>
          </cell>
        </row>
        <row r="29445">
          <cell r="F29445" t="str">
            <v>桥边李家至新曾家山</v>
          </cell>
          <cell r="G29445" t="str">
            <v>C68N430481</v>
          </cell>
          <cell r="H29445">
            <v>0</v>
          </cell>
          <cell r="I29445">
            <v>0.541</v>
          </cell>
          <cell r="J29445">
            <v>0.541</v>
          </cell>
        </row>
        <row r="29446">
          <cell r="F29446" t="str">
            <v>上曾家山至下曾家山</v>
          </cell>
          <cell r="G29446" t="str">
            <v>CQ72430481</v>
          </cell>
          <cell r="H29446">
            <v>0</v>
          </cell>
          <cell r="I29446">
            <v>0.236</v>
          </cell>
          <cell r="J29446">
            <v>0.236</v>
          </cell>
        </row>
        <row r="29447">
          <cell r="F29447" t="str">
            <v>山下至刘府冲</v>
          </cell>
          <cell r="G29447" t="str">
            <v>C93N430481</v>
          </cell>
          <cell r="H29447">
            <v>0.443</v>
          </cell>
          <cell r="I29447">
            <v>1.04</v>
          </cell>
          <cell r="J29447">
            <v>0.597</v>
          </cell>
        </row>
        <row r="29448">
          <cell r="F29448" t="str">
            <v>罗家至机场</v>
          </cell>
          <cell r="G29448" t="str">
            <v>C26P430481</v>
          </cell>
          <cell r="H29448">
            <v>0</v>
          </cell>
          <cell r="I29448">
            <v>1.856</v>
          </cell>
          <cell r="J29448">
            <v>1.856</v>
          </cell>
        </row>
        <row r="29449">
          <cell r="F29449" t="str">
            <v>被塘水库至肖家</v>
          </cell>
          <cell r="G29449" t="str">
            <v>C32J430481</v>
          </cell>
          <cell r="H29449">
            <v>0</v>
          </cell>
          <cell r="I29449">
            <v>1.168</v>
          </cell>
          <cell r="J29449">
            <v>1.168</v>
          </cell>
        </row>
        <row r="29450">
          <cell r="F29450" t="str">
            <v>南冲至正山里</v>
          </cell>
          <cell r="G29450" t="str">
            <v>CE18430481</v>
          </cell>
          <cell r="H29450">
            <v>0</v>
          </cell>
          <cell r="I29450">
            <v>2.25</v>
          </cell>
          <cell r="J29450">
            <v>2.25</v>
          </cell>
        </row>
        <row r="29451">
          <cell r="F29451" t="str">
            <v>被塘村9组-被塘村9组</v>
          </cell>
          <cell r="G29451" t="str">
            <v>VF31430481</v>
          </cell>
          <cell r="H29451">
            <v>0</v>
          </cell>
          <cell r="I29451">
            <v>0.224</v>
          </cell>
          <cell r="J29451">
            <v>0.224</v>
          </cell>
        </row>
        <row r="29452">
          <cell r="F29452" t="str">
            <v>被塘村1组-被塘村1组</v>
          </cell>
          <cell r="G29452" t="str">
            <v>VF35430481</v>
          </cell>
          <cell r="H29452">
            <v>0</v>
          </cell>
          <cell r="I29452">
            <v>0.108</v>
          </cell>
          <cell r="J29452">
            <v>0.108</v>
          </cell>
        </row>
        <row r="29453">
          <cell r="F29453" t="str">
            <v>早禾公路至烟家洲上</v>
          </cell>
          <cell r="G29453" t="str">
            <v>C25J430481</v>
          </cell>
          <cell r="H29453">
            <v>0</v>
          </cell>
          <cell r="I29453">
            <v>1.418</v>
          </cell>
          <cell r="J29453">
            <v>1.418</v>
          </cell>
        </row>
        <row r="29454">
          <cell r="F29454" t="str">
            <v>洞里段家-官笔塘</v>
          </cell>
          <cell r="G29454" t="str">
            <v>C268430481</v>
          </cell>
          <cell r="H29454">
            <v>1.031</v>
          </cell>
          <cell r="I29454">
            <v>1.205</v>
          </cell>
          <cell r="J29454">
            <v>0.174</v>
          </cell>
        </row>
        <row r="29455">
          <cell r="F29455" t="str">
            <v>CE28线-灯塔村8组</v>
          </cell>
          <cell r="G29455" t="str">
            <v>VF60430481</v>
          </cell>
          <cell r="H29455">
            <v>0</v>
          </cell>
          <cell r="I29455">
            <v>0.255</v>
          </cell>
          <cell r="J29455">
            <v>0.255</v>
          </cell>
        </row>
        <row r="29456">
          <cell r="F29456" t="str">
            <v>渡槽下至高坳上</v>
          </cell>
          <cell r="G29456" t="str">
            <v>C10J430481</v>
          </cell>
          <cell r="H29456">
            <v>0</v>
          </cell>
          <cell r="I29456">
            <v>1.378</v>
          </cell>
          <cell r="J29456">
            <v>1.378</v>
          </cell>
        </row>
        <row r="29457">
          <cell r="F29457" t="str">
            <v>丛毛塘至麻塘</v>
          </cell>
          <cell r="G29457" t="str">
            <v>C11J430481</v>
          </cell>
          <cell r="H29457">
            <v>0</v>
          </cell>
          <cell r="I29457">
            <v>1.708</v>
          </cell>
          <cell r="J29457">
            <v>1.708</v>
          </cell>
        </row>
        <row r="29458">
          <cell r="F29458" t="str">
            <v>烟堡山至桩方上</v>
          </cell>
          <cell r="G29458" t="str">
            <v>C43B430481</v>
          </cell>
          <cell r="H29458">
            <v>0</v>
          </cell>
          <cell r="I29458">
            <v>3.506</v>
          </cell>
          <cell r="J29458">
            <v>3.506</v>
          </cell>
        </row>
        <row r="29459">
          <cell r="F29459" t="str">
            <v>CJJ2线-建新村4组</v>
          </cell>
          <cell r="G29459" t="str">
            <v>CM94430481</v>
          </cell>
          <cell r="H29459">
            <v>0</v>
          </cell>
          <cell r="I29459">
            <v>0.934</v>
          </cell>
          <cell r="J29459">
            <v>0.934</v>
          </cell>
        </row>
        <row r="29460">
          <cell r="F29460" t="str">
            <v>烟堡山至桩方上</v>
          </cell>
          <cell r="G29460" t="str">
            <v>C43B430481</v>
          </cell>
          <cell r="H29460">
            <v>0</v>
          </cell>
          <cell r="I29460">
            <v>0.364</v>
          </cell>
          <cell r="J29460">
            <v>0.364</v>
          </cell>
        </row>
        <row r="29461">
          <cell r="F29461" t="str">
            <v>高河滩至陈芬烈士墓</v>
          </cell>
          <cell r="G29461" t="str">
            <v>C71B430481</v>
          </cell>
          <cell r="H29461">
            <v>0</v>
          </cell>
          <cell r="I29461">
            <v>3.003</v>
          </cell>
          <cell r="J29461">
            <v>3.003</v>
          </cell>
        </row>
        <row r="29462">
          <cell r="F29462" t="str">
            <v>托里至樟树塘</v>
          </cell>
          <cell r="G29462" t="str">
            <v>VB13430481</v>
          </cell>
          <cell r="H29462">
            <v>0</v>
          </cell>
          <cell r="I29462">
            <v>0.812</v>
          </cell>
          <cell r="J29462">
            <v>0.812</v>
          </cell>
        </row>
        <row r="29463">
          <cell r="F29463" t="str">
            <v>祠堂至前面坳</v>
          </cell>
          <cell r="G29463" t="str">
            <v>VB18430481</v>
          </cell>
          <cell r="H29463">
            <v>0</v>
          </cell>
          <cell r="I29463">
            <v>0.29</v>
          </cell>
          <cell r="J29463">
            <v>0.29</v>
          </cell>
        </row>
        <row r="29464">
          <cell r="F29464" t="str">
            <v>CJJ2线-立新村6组</v>
          </cell>
          <cell r="G29464" t="str">
            <v>VF83430481</v>
          </cell>
          <cell r="H29464">
            <v>0</v>
          </cell>
          <cell r="I29464">
            <v>0.43</v>
          </cell>
          <cell r="J29464">
            <v>0.43</v>
          </cell>
        </row>
        <row r="29465">
          <cell r="F29465" t="str">
            <v>CF01线-麻塘村15组</v>
          </cell>
          <cell r="G29465" t="str">
            <v>VF80430481</v>
          </cell>
          <cell r="H29465">
            <v>0</v>
          </cell>
          <cell r="I29465">
            <v>0.278</v>
          </cell>
          <cell r="J29465">
            <v>0.278</v>
          </cell>
        </row>
        <row r="29466">
          <cell r="F29466" t="str">
            <v>Y612线-石盐山村4组</v>
          </cell>
          <cell r="G29466" t="str">
            <v>VF37430481</v>
          </cell>
          <cell r="H29466">
            <v>0</v>
          </cell>
          <cell r="I29466">
            <v>0.492</v>
          </cell>
          <cell r="J29466">
            <v>0.492</v>
          </cell>
        </row>
        <row r="29467">
          <cell r="F29467" t="str">
            <v>Y612线-五七村5组</v>
          </cell>
          <cell r="G29467" t="str">
            <v>VF39430481</v>
          </cell>
          <cell r="H29467">
            <v>0</v>
          </cell>
          <cell r="I29467">
            <v>0.237</v>
          </cell>
          <cell r="J29467">
            <v>0.237</v>
          </cell>
        </row>
        <row r="29468">
          <cell r="F29468" t="str">
            <v>石盐山村-五七村</v>
          </cell>
          <cell r="G29468" t="str">
            <v>Y612430481</v>
          </cell>
          <cell r="H29468">
            <v>0</v>
          </cell>
          <cell r="I29468">
            <v>0.758</v>
          </cell>
          <cell r="J29468">
            <v>0.758</v>
          </cell>
        </row>
        <row r="29469">
          <cell r="F29469" t="str">
            <v>五七至振兴</v>
          </cell>
          <cell r="G29469" t="str">
            <v>C33J430481</v>
          </cell>
          <cell r="H29469">
            <v>0</v>
          </cell>
          <cell r="I29469">
            <v>0.457</v>
          </cell>
          <cell r="J29469">
            <v>0.457</v>
          </cell>
        </row>
        <row r="29470">
          <cell r="F29470" t="str">
            <v>当冲至得家</v>
          </cell>
          <cell r="G29470" t="str">
            <v>C34J430481</v>
          </cell>
          <cell r="H29470">
            <v>0</v>
          </cell>
          <cell r="I29470">
            <v>0.816</v>
          </cell>
          <cell r="J29470">
            <v>0.816</v>
          </cell>
        </row>
        <row r="29471">
          <cell r="F29471" t="str">
            <v>金白星至两水塘</v>
          </cell>
          <cell r="G29471" t="str">
            <v>C30J430481</v>
          </cell>
          <cell r="H29471">
            <v>0</v>
          </cell>
          <cell r="I29471">
            <v>1.055</v>
          </cell>
          <cell r="J29471">
            <v>1.055</v>
          </cell>
        </row>
        <row r="29472">
          <cell r="F29472" t="str">
            <v>联小至石壕里</v>
          </cell>
          <cell r="G29472" t="str">
            <v>CA33430481</v>
          </cell>
          <cell r="H29472">
            <v>0</v>
          </cell>
          <cell r="I29472">
            <v>0.614</v>
          </cell>
          <cell r="J29472">
            <v>0.614</v>
          </cell>
        </row>
        <row r="29473">
          <cell r="F29473" t="str">
            <v>钟家至槽枫</v>
          </cell>
          <cell r="G29473" t="str">
            <v>C22J430481</v>
          </cell>
          <cell r="H29473">
            <v>0</v>
          </cell>
          <cell r="I29473">
            <v>1.521</v>
          </cell>
          <cell r="J29473">
            <v>1.521</v>
          </cell>
        </row>
        <row r="29474">
          <cell r="F29474" t="str">
            <v>鱼塘至罗家</v>
          </cell>
          <cell r="G29474" t="str">
            <v>C23J430481</v>
          </cell>
          <cell r="H29474">
            <v>0</v>
          </cell>
          <cell r="I29474">
            <v>1.035</v>
          </cell>
          <cell r="J29474">
            <v>1.035</v>
          </cell>
        </row>
        <row r="29475">
          <cell r="F29475" t="str">
            <v>胡家至山行里</v>
          </cell>
          <cell r="G29475" t="str">
            <v>C61J430481</v>
          </cell>
          <cell r="H29475">
            <v>1.221</v>
          </cell>
          <cell r="I29475">
            <v>1.47</v>
          </cell>
          <cell r="J29475">
            <v>0.249</v>
          </cell>
        </row>
        <row r="29476">
          <cell r="F29476" t="str">
            <v>元冲伍家至白凤岭</v>
          </cell>
          <cell r="G29476" t="str">
            <v>C79J430481</v>
          </cell>
          <cell r="H29476">
            <v>0.457</v>
          </cell>
          <cell r="I29476">
            <v>1.066</v>
          </cell>
          <cell r="J29476">
            <v>0.609</v>
          </cell>
        </row>
        <row r="29477">
          <cell r="F29477" t="str">
            <v>蒋家坳至百里沙</v>
          </cell>
          <cell r="G29477" t="str">
            <v>CF54430481</v>
          </cell>
          <cell r="H29477">
            <v>0</v>
          </cell>
          <cell r="I29477">
            <v>2.13</v>
          </cell>
          <cell r="J29477">
            <v>2.13</v>
          </cell>
        </row>
        <row r="29478">
          <cell r="F29478" t="str">
            <v>梅子冲至花马塘</v>
          </cell>
          <cell r="G29478" t="str">
            <v>C72J430481</v>
          </cell>
          <cell r="H29478">
            <v>0</v>
          </cell>
          <cell r="I29478">
            <v>0.583</v>
          </cell>
          <cell r="J29478">
            <v>0.583</v>
          </cell>
        </row>
        <row r="29479">
          <cell r="F29479" t="str">
            <v>柏马村8组-柏马村5组</v>
          </cell>
          <cell r="G29479" t="str">
            <v>V309430481</v>
          </cell>
          <cell r="H29479">
            <v>0</v>
          </cell>
          <cell r="I29479">
            <v>0.94</v>
          </cell>
          <cell r="J29479">
            <v>0.94</v>
          </cell>
        </row>
        <row r="29480">
          <cell r="F29480" t="str">
            <v>冠五线</v>
          </cell>
          <cell r="G29480" t="str">
            <v>XJ06430481</v>
          </cell>
          <cell r="H29480">
            <v>4.301</v>
          </cell>
          <cell r="I29480">
            <v>5.303</v>
          </cell>
          <cell r="J29480">
            <v>1.002</v>
          </cell>
        </row>
        <row r="29481">
          <cell r="F29481" t="str">
            <v>YC15线-北平村14组</v>
          </cell>
          <cell r="G29481" t="str">
            <v>V300430481</v>
          </cell>
          <cell r="H29481">
            <v>0</v>
          </cell>
          <cell r="I29481">
            <v>0.695</v>
          </cell>
          <cell r="J29481">
            <v>0.695</v>
          </cell>
        </row>
        <row r="29482">
          <cell r="F29482" t="str">
            <v>YC15线-北平村13组</v>
          </cell>
          <cell r="G29482" t="str">
            <v>V301430481</v>
          </cell>
          <cell r="H29482">
            <v>0</v>
          </cell>
          <cell r="I29482">
            <v>0.423</v>
          </cell>
          <cell r="J29482">
            <v>0.423</v>
          </cell>
        </row>
        <row r="29483">
          <cell r="F29483" t="str">
            <v>毛屋里至新屋蒋家</v>
          </cell>
          <cell r="G29483" t="str">
            <v>C39J430481</v>
          </cell>
          <cell r="H29483">
            <v>0.516</v>
          </cell>
          <cell r="I29483">
            <v>0.816</v>
          </cell>
          <cell r="J29483">
            <v>0.3</v>
          </cell>
        </row>
        <row r="29484">
          <cell r="F29484" t="str">
            <v>下洞里至梁家背</v>
          </cell>
          <cell r="G29484" t="str">
            <v>C41J430481</v>
          </cell>
          <cell r="H29484">
            <v>0.447</v>
          </cell>
          <cell r="I29484">
            <v>1.017</v>
          </cell>
          <cell r="J29484">
            <v>0.57</v>
          </cell>
        </row>
        <row r="29485">
          <cell r="F29485" t="str">
            <v>C45J线-大众村7组</v>
          </cell>
          <cell r="G29485" t="str">
            <v>VG26430481</v>
          </cell>
          <cell r="H29485">
            <v>0</v>
          </cell>
          <cell r="I29485">
            <v>0.236</v>
          </cell>
          <cell r="J29485">
            <v>0.236</v>
          </cell>
        </row>
        <row r="29486">
          <cell r="G29486" t="str">
            <v>AA25430481</v>
          </cell>
          <cell r="H29486">
            <v>0</v>
          </cell>
          <cell r="I29486">
            <v>0.243</v>
          </cell>
          <cell r="J29486">
            <v>0.243</v>
          </cell>
        </row>
        <row r="29487">
          <cell r="F29487" t="str">
            <v>Y442线-丰湖村16组</v>
          </cell>
          <cell r="G29487" t="str">
            <v>V357430481</v>
          </cell>
          <cell r="H29487">
            <v>0</v>
          </cell>
          <cell r="I29487">
            <v>0.394</v>
          </cell>
          <cell r="J29487">
            <v>0.394</v>
          </cell>
        </row>
        <row r="29488">
          <cell r="F29488" t="str">
            <v>初水塘至上屋冲</v>
          </cell>
          <cell r="G29488" t="str">
            <v>CD95430481</v>
          </cell>
          <cell r="H29488">
            <v>2.185</v>
          </cell>
          <cell r="I29488">
            <v>2.815</v>
          </cell>
          <cell r="J29488">
            <v>0.63</v>
          </cell>
        </row>
        <row r="29489">
          <cell r="F29489" t="str">
            <v>金勾村1组-金勾村1组</v>
          </cell>
          <cell r="G29489" t="str">
            <v>V351430481</v>
          </cell>
          <cell r="H29489">
            <v>0</v>
          </cell>
          <cell r="I29489">
            <v>0.607</v>
          </cell>
          <cell r="J29489">
            <v>0.607</v>
          </cell>
        </row>
        <row r="29490">
          <cell r="F29490" t="str">
            <v>陆家岭至下万冲</v>
          </cell>
          <cell r="G29490" t="str">
            <v>C49J430481</v>
          </cell>
          <cell r="H29490">
            <v>0</v>
          </cell>
          <cell r="I29490">
            <v>0.908</v>
          </cell>
          <cell r="J29490">
            <v>0.908</v>
          </cell>
        </row>
        <row r="29491">
          <cell r="F29491" t="str">
            <v>贺家至上万冲</v>
          </cell>
          <cell r="G29491" t="str">
            <v>C58J430481</v>
          </cell>
          <cell r="H29491">
            <v>0</v>
          </cell>
          <cell r="I29491">
            <v>1.597</v>
          </cell>
          <cell r="J29491">
            <v>1.597</v>
          </cell>
        </row>
        <row r="29492">
          <cell r="F29492" t="str">
            <v>金勾村12组-金勾村村委会</v>
          </cell>
          <cell r="G29492" t="str">
            <v>V350430481</v>
          </cell>
          <cell r="H29492">
            <v>0</v>
          </cell>
          <cell r="I29492">
            <v>1.876</v>
          </cell>
          <cell r="J29492">
            <v>1.876</v>
          </cell>
        </row>
        <row r="29493">
          <cell r="F29493" t="str">
            <v>张家山至河边湾</v>
          </cell>
          <cell r="G29493" t="str">
            <v>C55J430481</v>
          </cell>
          <cell r="H29493">
            <v>0</v>
          </cell>
          <cell r="I29493">
            <v>0.768</v>
          </cell>
          <cell r="J29493">
            <v>0.768</v>
          </cell>
        </row>
        <row r="29494">
          <cell r="F29494" t="str">
            <v>山转冲至波桔岭</v>
          </cell>
          <cell r="G29494" t="str">
            <v>C69J430481</v>
          </cell>
          <cell r="H29494">
            <v>0</v>
          </cell>
          <cell r="I29494">
            <v>0.752</v>
          </cell>
          <cell r="J29494">
            <v>0.752</v>
          </cell>
        </row>
        <row r="29495">
          <cell r="F29495" t="str">
            <v>S345线-龙水村14组</v>
          </cell>
          <cell r="G29495" t="str">
            <v>V295430481</v>
          </cell>
          <cell r="H29495">
            <v>0</v>
          </cell>
          <cell r="I29495">
            <v>0.434</v>
          </cell>
          <cell r="J29495">
            <v>0.434</v>
          </cell>
        </row>
        <row r="29496">
          <cell r="G29496" t="str">
            <v>AA24430481</v>
          </cell>
          <cell r="H29496">
            <v>0</v>
          </cell>
          <cell r="I29496">
            <v>0.645</v>
          </cell>
          <cell r="J29496">
            <v>0.645</v>
          </cell>
        </row>
        <row r="29497">
          <cell r="F29497" t="str">
            <v>铺门前至江家</v>
          </cell>
          <cell r="G29497" t="str">
            <v>C74J430481</v>
          </cell>
          <cell r="H29497">
            <v>0</v>
          </cell>
          <cell r="I29497">
            <v>0.871</v>
          </cell>
          <cell r="J29497">
            <v>0.871</v>
          </cell>
        </row>
        <row r="29498">
          <cell r="F29498" t="str">
            <v>村部至毛岭</v>
          </cell>
          <cell r="G29498" t="str">
            <v>C75J430481</v>
          </cell>
          <cell r="H29498">
            <v>0</v>
          </cell>
          <cell r="I29498">
            <v>0.864</v>
          </cell>
          <cell r="J29498">
            <v>0.864</v>
          </cell>
        </row>
        <row r="29499">
          <cell r="F29499" t="str">
            <v>初水塘至上屋冲</v>
          </cell>
          <cell r="G29499" t="str">
            <v>CD95430481</v>
          </cell>
          <cell r="H29499">
            <v>0</v>
          </cell>
          <cell r="I29499">
            <v>2.238</v>
          </cell>
          <cell r="J29499">
            <v>2.238</v>
          </cell>
        </row>
        <row r="29500">
          <cell r="F29500" t="str">
            <v>向阳村11组-向阳村5组</v>
          </cell>
          <cell r="G29500" t="str">
            <v>V302430481</v>
          </cell>
          <cell r="H29500">
            <v>0</v>
          </cell>
          <cell r="I29500">
            <v>0.373</v>
          </cell>
          <cell r="J29500">
            <v>0.373</v>
          </cell>
        </row>
        <row r="29501">
          <cell r="F29501" t="str">
            <v>CM04线-永济村8组</v>
          </cell>
          <cell r="G29501" t="str">
            <v>V296430481</v>
          </cell>
          <cell r="H29501">
            <v>0</v>
          </cell>
          <cell r="I29501">
            <v>0.214</v>
          </cell>
          <cell r="J29501">
            <v>0.214</v>
          </cell>
        </row>
        <row r="29502">
          <cell r="F29502" t="str">
            <v>钟家至庙边</v>
          </cell>
          <cell r="G29502" t="str">
            <v>C25B430481</v>
          </cell>
          <cell r="H29502">
            <v>0</v>
          </cell>
          <cell r="I29502">
            <v>1.467</v>
          </cell>
          <cell r="J29502">
            <v>1.467</v>
          </cell>
        </row>
        <row r="29503">
          <cell r="F29503" t="str">
            <v>S220线-观前村8组</v>
          </cell>
          <cell r="G29503" t="str">
            <v>CM46430481</v>
          </cell>
          <cell r="H29503">
            <v>0</v>
          </cell>
          <cell r="I29503">
            <v>1.49</v>
          </cell>
          <cell r="J29503">
            <v>1.49</v>
          </cell>
        </row>
        <row r="29504">
          <cell r="F29504" t="str">
            <v>上洲上至村小</v>
          </cell>
          <cell r="G29504" t="str">
            <v>C83K430481</v>
          </cell>
          <cell r="H29504">
            <v>0</v>
          </cell>
          <cell r="I29504">
            <v>0.612</v>
          </cell>
          <cell r="J29504">
            <v>0.612</v>
          </cell>
        </row>
        <row r="29505">
          <cell r="F29505" t="str">
            <v>徐家至杉木亭</v>
          </cell>
          <cell r="G29505" t="str">
            <v>CD77430481</v>
          </cell>
          <cell r="H29505">
            <v>0</v>
          </cell>
          <cell r="I29505">
            <v>1.177</v>
          </cell>
          <cell r="J29505">
            <v>1.177</v>
          </cell>
        </row>
        <row r="29506">
          <cell r="G29506" t="str">
            <v>BB10430481</v>
          </cell>
          <cell r="H29506">
            <v>0</v>
          </cell>
          <cell r="I29506">
            <v>0.446</v>
          </cell>
          <cell r="J29506">
            <v>0.446</v>
          </cell>
        </row>
        <row r="29507">
          <cell r="F29507" t="str">
            <v>107至南岭背</v>
          </cell>
          <cell r="G29507" t="str">
            <v>CY10430481</v>
          </cell>
          <cell r="H29507">
            <v>0</v>
          </cell>
          <cell r="I29507">
            <v>2.382</v>
          </cell>
          <cell r="J29507">
            <v>2.382</v>
          </cell>
        </row>
        <row r="29508">
          <cell r="F29508" t="str">
            <v>Y457线-三顺村1组</v>
          </cell>
          <cell r="G29508" t="str">
            <v>CM87430481</v>
          </cell>
          <cell r="H29508">
            <v>0</v>
          </cell>
          <cell r="I29508">
            <v>0.93</v>
          </cell>
          <cell r="J29508">
            <v>0.93</v>
          </cell>
        </row>
        <row r="29509">
          <cell r="F29509" t="str">
            <v>黄花冲至荷叶塘水库</v>
          </cell>
          <cell r="G29509" t="str">
            <v>C90E430481</v>
          </cell>
          <cell r="H29509">
            <v>0</v>
          </cell>
          <cell r="I29509">
            <v>0.611</v>
          </cell>
          <cell r="J29509">
            <v>0.611</v>
          </cell>
        </row>
        <row r="29510">
          <cell r="F29510" t="str">
            <v>村小至白竹山</v>
          </cell>
          <cell r="G29510" t="str">
            <v>C11E430481</v>
          </cell>
          <cell r="H29510">
            <v>0</v>
          </cell>
          <cell r="I29510">
            <v>1.234</v>
          </cell>
          <cell r="J29510">
            <v>1.234</v>
          </cell>
        </row>
        <row r="29511">
          <cell r="F29511" t="str">
            <v>大屋里至后背岭</v>
          </cell>
          <cell r="G29511" t="str">
            <v>VB09430481</v>
          </cell>
          <cell r="H29511">
            <v>0</v>
          </cell>
          <cell r="I29511">
            <v>0.328</v>
          </cell>
          <cell r="J29511">
            <v>0.328</v>
          </cell>
        </row>
        <row r="29512">
          <cell r="G29512" t="str">
            <v>AA99430481</v>
          </cell>
          <cell r="H29512">
            <v>0</v>
          </cell>
          <cell r="I29512">
            <v>0.327</v>
          </cell>
          <cell r="J29512">
            <v>0.327</v>
          </cell>
        </row>
        <row r="29513">
          <cell r="G29513" t="str">
            <v>BB01430481</v>
          </cell>
          <cell r="H29513">
            <v>0</v>
          </cell>
          <cell r="I29513">
            <v>0.85</v>
          </cell>
          <cell r="J29513">
            <v>0.85</v>
          </cell>
        </row>
        <row r="29514">
          <cell r="F29514" t="str">
            <v>村小至原子山</v>
          </cell>
          <cell r="G29514" t="str">
            <v>C80K430481</v>
          </cell>
          <cell r="H29514">
            <v>0</v>
          </cell>
          <cell r="I29514">
            <v>0.986</v>
          </cell>
          <cell r="J29514">
            <v>0.986</v>
          </cell>
        </row>
        <row r="29515">
          <cell r="F29515" t="str">
            <v>YC35线-西元村2组</v>
          </cell>
          <cell r="G29515" t="str">
            <v>CM72430481</v>
          </cell>
          <cell r="H29515">
            <v>0</v>
          </cell>
          <cell r="I29515">
            <v>1.298</v>
          </cell>
          <cell r="J29515">
            <v>1.298</v>
          </cell>
        </row>
        <row r="29516">
          <cell r="F29516" t="str">
            <v>YC35线-西元村4组</v>
          </cell>
          <cell r="G29516" t="str">
            <v>CM73430481</v>
          </cell>
          <cell r="H29516">
            <v>0</v>
          </cell>
          <cell r="I29516">
            <v>1.182</v>
          </cell>
          <cell r="J29516">
            <v>1.182</v>
          </cell>
        </row>
        <row r="29517">
          <cell r="F29517" t="str">
            <v>Y457线-新田村6组</v>
          </cell>
          <cell r="G29517" t="str">
            <v>VE80430481</v>
          </cell>
          <cell r="H29517">
            <v>0</v>
          </cell>
          <cell r="I29517">
            <v>0.216</v>
          </cell>
          <cell r="J29517">
            <v>0.216</v>
          </cell>
        </row>
        <row r="29518">
          <cell r="F29518" t="str">
            <v>风沙背至杨里堪</v>
          </cell>
          <cell r="G29518" t="str">
            <v>CD76430481</v>
          </cell>
          <cell r="H29518">
            <v>0</v>
          </cell>
          <cell r="I29518">
            <v>2.304</v>
          </cell>
          <cell r="J29518">
            <v>2.304</v>
          </cell>
        </row>
        <row r="29519">
          <cell r="F29519" t="str">
            <v>王岭坳至渔波</v>
          </cell>
          <cell r="G29519" t="str">
            <v>CD85430481</v>
          </cell>
          <cell r="H29519">
            <v>0</v>
          </cell>
          <cell r="I29519">
            <v>0.47</v>
          </cell>
          <cell r="J29519">
            <v>0.47</v>
          </cell>
        </row>
        <row r="29520">
          <cell r="F29520" t="str">
            <v>仁义至虾塘</v>
          </cell>
          <cell r="G29520" t="str">
            <v>CB62430481</v>
          </cell>
          <cell r="H29520">
            <v>0</v>
          </cell>
          <cell r="I29520">
            <v>1.855</v>
          </cell>
          <cell r="J29520">
            <v>1.855</v>
          </cell>
        </row>
        <row r="29521">
          <cell r="F29521" t="str">
            <v>徐家至杉木亭</v>
          </cell>
          <cell r="G29521" t="str">
            <v>CD77430481</v>
          </cell>
          <cell r="H29521">
            <v>0</v>
          </cell>
          <cell r="I29521">
            <v>0.769</v>
          </cell>
          <cell r="J29521">
            <v>0.769</v>
          </cell>
        </row>
        <row r="29522">
          <cell r="F29522" t="str">
            <v>CA98线五村10组-板陂村王家</v>
          </cell>
          <cell r="G29522" t="str">
            <v>CM11430481</v>
          </cell>
          <cell r="H29522">
            <v>0</v>
          </cell>
          <cell r="I29522">
            <v>0.956</v>
          </cell>
          <cell r="J29522">
            <v>0.956</v>
          </cell>
        </row>
        <row r="29523">
          <cell r="F29523" t="str">
            <v>余冲至胡家</v>
          </cell>
          <cell r="G29523" t="str">
            <v>CZ53430481</v>
          </cell>
          <cell r="H29523">
            <v>1.578</v>
          </cell>
          <cell r="I29523">
            <v>3.664</v>
          </cell>
          <cell r="J29523">
            <v>2.086</v>
          </cell>
        </row>
        <row r="29524">
          <cell r="F29524" t="str">
            <v>砖厂至小哑子山</v>
          </cell>
          <cell r="G29524" t="str">
            <v>CZ59430481</v>
          </cell>
          <cell r="H29524">
            <v>0</v>
          </cell>
          <cell r="I29524">
            <v>2.714</v>
          </cell>
          <cell r="J29524">
            <v>2.714</v>
          </cell>
        </row>
        <row r="29525">
          <cell r="F29525" t="str">
            <v>胜利桥至胡家</v>
          </cell>
          <cell r="G29525" t="str">
            <v>C22E430481</v>
          </cell>
          <cell r="H29525">
            <v>0</v>
          </cell>
          <cell r="I29525">
            <v>3.218</v>
          </cell>
          <cell r="J29525">
            <v>3.218</v>
          </cell>
        </row>
        <row r="29526">
          <cell r="F29526" t="str">
            <v>村部至坟山里</v>
          </cell>
          <cell r="G29526" t="str">
            <v>CZ45430481</v>
          </cell>
          <cell r="H29526">
            <v>1.734</v>
          </cell>
          <cell r="I29526">
            <v>3.971</v>
          </cell>
          <cell r="J29526">
            <v>2.237</v>
          </cell>
        </row>
        <row r="29527">
          <cell r="F29527" t="str">
            <v>李家至徐家</v>
          </cell>
          <cell r="G29527" t="str">
            <v>CZZ6430481</v>
          </cell>
          <cell r="H29527">
            <v>0</v>
          </cell>
          <cell r="I29527">
            <v>1.043</v>
          </cell>
          <cell r="J29527">
            <v>1.043</v>
          </cell>
        </row>
        <row r="29528">
          <cell r="F29528" t="str">
            <v>S220线-南桥村3组</v>
          </cell>
          <cell r="G29528" t="str">
            <v>V259430481</v>
          </cell>
          <cell r="H29528">
            <v>0</v>
          </cell>
          <cell r="I29528">
            <v>0.304</v>
          </cell>
          <cell r="J29528">
            <v>0.304</v>
          </cell>
        </row>
        <row r="29529">
          <cell r="F29529" t="str">
            <v>南桥村9组-南桥村11组</v>
          </cell>
          <cell r="G29529" t="str">
            <v>V274430481</v>
          </cell>
          <cell r="H29529">
            <v>0</v>
          </cell>
          <cell r="I29529">
            <v>0.615</v>
          </cell>
          <cell r="J29529">
            <v>0.615</v>
          </cell>
        </row>
        <row r="29530">
          <cell r="G29530" t="str">
            <v>BB22430481</v>
          </cell>
          <cell r="H29530">
            <v>0</v>
          </cell>
          <cell r="I29530">
            <v>0.358</v>
          </cell>
          <cell r="J29530">
            <v>0.358</v>
          </cell>
        </row>
        <row r="29531">
          <cell r="F29531" t="str">
            <v>金山村1组-梓元村6组学校</v>
          </cell>
          <cell r="G29531" t="str">
            <v>CM08430481</v>
          </cell>
          <cell r="H29531">
            <v>0</v>
          </cell>
          <cell r="I29531">
            <v>2.123</v>
          </cell>
          <cell r="J29531">
            <v>2.123</v>
          </cell>
        </row>
        <row r="29532">
          <cell r="F29532" t="str">
            <v>茅草窝至塔下</v>
          </cell>
          <cell r="G29532" t="str">
            <v>V153430481</v>
          </cell>
          <cell r="H29532">
            <v>0</v>
          </cell>
          <cell r="I29532">
            <v>0.356</v>
          </cell>
          <cell r="J29532">
            <v>0.356</v>
          </cell>
        </row>
        <row r="29533">
          <cell r="F29533" t="str">
            <v>花石坳至猪子坳</v>
          </cell>
          <cell r="G29533" t="str">
            <v>C506430481</v>
          </cell>
          <cell r="H29533">
            <v>0</v>
          </cell>
          <cell r="I29533">
            <v>3.58</v>
          </cell>
          <cell r="J29533">
            <v>3.58</v>
          </cell>
        </row>
        <row r="29534">
          <cell r="F29534" t="str">
            <v>钟家至林基场</v>
          </cell>
          <cell r="G29534" t="str">
            <v>C58D430481</v>
          </cell>
          <cell r="H29534">
            <v>0</v>
          </cell>
          <cell r="I29534">
            <v>0.404</v>
          </cell>
          <cell r="J29534">
            <v>0.404</v>
          </cell>
        </row>
        <row r="29535">
          <cell r="F29535" t="str">
            <v>白沙-花石村</v>
          </cell>
          <cell r="G29535" t="str">
            <v>Y462430481</v>
          </cell>
          <cell r="H29535">
            <v>4.582</v>
          </cell>
          <cell r="I29535">
            <v>5.971</v>
          </cell>
          <cell r="J29535">
            <v>1.389</v>
          </cell>
        </row>
        <row r="29536">
          <cell r="F29536" t="str">
            <v>茅黄线至浪石坪停车站</v>
          </cell>
          <cell r="G29536" t="str">
            <v>VA81430481</v>
          </cell>
          <cell r="H29536">
            <v>0</v>
          </cell>
          <cell r="I29536">
            <v>0.307</v>
          </cell>
          <cell r="J29536">
            <v>0.307</v>
          </cell>
        </row>
        <row r="29537">
          <cell r="F29537" t="str">
            <v>三眼塘至天里窝</v>
          </cell>
          <cell r="G29537" t="str">
            <v>C575430481</v>
          </cell>
          <cell r="H29537">
            <v>0.706</v>
          </cell>
          <cell r="I29537">
            <v>4.287</v>
          </cell>
          <cell r="J29537">
            <v>3.581</v>
          </cell>
        </row>
        <row r="29538">
          <cell r="F29538" t="str">
            <v>农家冲至资家湾</v>
          </cell>
          <cell r="G29538" t="str">
            <v>C41C430481</v>
          </cell>
          <cell r="H29538">
            <v>0</v>
          </cell>
          <cell r="I29538">
            <v>1.311</v>
          </cell>
          <cell r="J29538">
            <v>1.311</v>
          </cell>
        </row>
        <row r="29539">
          <cell r="F29539" t="str">
            <v>十三组至王家</v>
          </cell>
          <cell r="G29539" t="str">
            <v>C75D430481</v>
          </cell>
          <cell r="H29539">
            <v>0</v>
          </cell>
          <cell r="I29539">
            <v>1.873</v>
          </cell>
          <cell r="J29539">
            <v>1.873</v>
          </cell>
        </row>
        <row r="29540">
          <cell r="F29540" t="str">
            <v>西冲至杨家</v>
          </cell>
          <cell r="G29540" t="str">
            <v>C78E430481</v>
          </cell>
          <cell r="H29540">
            <v>0</v>
          </cell>
          <cell r="I29540">
            <v>0.619</v>
          </cell>
          <cell r="J29540">
            <v>0.619</v>
          </cell>
        </row>
        <row r="29541">
          <cell r="F29541" t="str">
            <v>张家至泥鳅塘</v>
          </cell>
          <cell r="G29541" t="str">
            <v>CY37430481</v>
          </cell>
          <cell r="H29541">
            <v>0.761</v>
          </cell>
          <cell r="I29541">
            <v>1.334</v>
          </cell>
          <cell r="J29541">
            <v>0.573</v>
          </cell>
        </row>
        <row r="29542">
          <cell r="F29542" t="str">
            <v>王子冲至三龟湾</v>
          </cell>
          <cell r="G29542" t="str">
            <v>CY45430481</v>
          </cell>
          <cell r="H29542">
            <v>0</v>
          </cell>
          <cell r="I29542">
            <v>1.113</v>
          </cell>
          <cell r="J29542">
            <v>1.113</v>
          </cell>
        </row>
        <row r="29543">
          <cell r="G29543" t="str">
            <v>BB17430481</v>
          </cell>
          <cell r="H29543">
            <v>0</v>
          </cell>
          <cell r="I29543">
            <v>0.998</v>
          </cell>
          <cell r="J29543">
            <v>0.998</v>
          </cell>
        </row>
        <row r="29544">
          <cell r="F29544" t="str">
            <v>泗门洲镇-滩汌村l组</v>
          </cell>
          <cell r="G29544" t="str">
            <v>VB82430481</v>
          </cell>
          <cell r="H29544">
            <v>0</v>
          </cell>
          <cell r="I29544">
            <v>0.2</v>
          </cell>
          <cell r="J29544">
            <v>0.2</v>
          </cell>
        </row>
        <row r="29545">
          <cell r="F29545" t="str">
            <v>陈家村至徐家</v>
          </cell>
          <cell r="G29545" t="str">
            <v>CE07430481</v>
          </cell>
          <cell r="H29545">
            <v>0</v>
          </cell>
          <cell r="I29545">
            <v>1.251</v>
          </cell>
          <cell r="J29545">
            <v>1.251</v>
          </cell>
        </row>
        <row r="29546">
          <cell r="F29546" t="str">
            <v>王子冲至三龟湾</v>
          </cell>
          <cell r="G29546" t="str">
            <v>CY45430481</v>
          </cell>
          <cell r="H29546">
            <v>1.113</v>
          </cell>
          <cell r="I29546">
            <v>2.529</v>
          </cell>
          <cell r="J29546">
            <v>1.416</v>
          </cell>
        </row>
        <row r="29547">
          <cell r="F29547" t="str">
            <v>砖厂至下严家</v>
          </cell>
          <cell r="G29547" t="str">
            <v>VB94430481</v>
          </cell>
          <cell r="H29547">
            <v>0</v>
          </cell>
          <cell r="I29547">
            <v>1.93</v>
          </cell>
          <cell r="J29547">
            <v>1.93</v>
          </cell>
        </row>
        <row r="29548">
          <cell r="G29548" t="str">
            <v>V000</v>
          </cell>
          <cell r="H29548">
            <v>0</v>
          </cell>
          <cell r="I29548">
            <v>0.36</v>
          </cell>
          <cell r="J29548">
            <v>0.36</v>
          </cell>
        </row>
        <row r="29549">
          <cell r="F29549" t="str">
            <v>泗门洲-江中村8组</v>
          </cell>
          <cell r="G29549" t="str">
            <v>VB88430481</v>
          </cell>
          <cell r="H29549">
            <v>0</v>
          </cell>
          <cell r="I29549">
            <v>1.186</v>
          </cell>
          <cell r="J29549">
            <v>1.186</v>
          </cell>
        </row>
        <row r="29550">
          <cell r="G29550" t="str">
            <v>BB19430481</v>
          </cell>
          <cell r="H29550">
            <v>0</v>
          </cell>
          <cell r="I29550">
            <v>0.576</v>
          </cell>
          <cell r="J29550">
            <v>0.576</v>
          </cell>
        </row>
        <row r="29551">
          <cell r="F29551" t="str">
            <v>村部至齐塘湾</v>
          </cell>
          <cell r="G29551" t="str">
            <v>CY28430481</v>
          </cell>
          <cell r="H29551">
            <v>0</v>
          </cell>
          <cell r="I29551">
            <v>1.508</v>
          </cell>
          <cell r="J29551">
            <v>1.508</v>
          </cell>
        </row>
        <row r="29552">
          <cell r="G29552" t="str">
            <v>BB29430481</v>
          </cell>
          <cell r="H29552">
            <v>0</v>
          </cell>
          <cell r="I29552">
            <v>0.477</v>
          </cell>
          <cell r="J29552">
            <v>0.477</v>
          </cell>
        </row>
        <row r="29553">
          <cell r="F29553" t="str">
            <v>候山仙-张家湾</v>
          </cell>
          <cell r="G29553" t="str">
            <v>CB06430481</v>
          </cell>
          <cell r="H29553">
            <v>0.962</v>
          </cell>
          <cell r="I29553">
            <v>4.035</v>
          </cell>
          <cell r="J29553">
            <v>3.073</v>
          </cell>
        </row>
        <row r="29554">
          <cell r="F29554" t="str">
            <v>老谭家冲至上鸡垄</v>
          </cell>
          <cell r="G29554" t="str">
            <v>C40O430481</v>
          </cell>
          <cell r="H29554">
            <v>0</v>
          </cell>
          <cell r="I29554">
            <v>0.07</v>
          </cell>
          <cell r="J29554">
            <v>0.07</v>
          </cell>
        </row>
        <row r="29555">
          <cell r="F29555" t="str">
            <v>候山仙-张家湾</v>
          </cell>
          <cell r="G29555" t="str">
            <v>CB06430481</v>
          </cell>
          <cell r="H29555">
            <v>4.035</v>
          </cell>
          <cell r="I29555">
            <v>4.918</v>
          </cell>
          <cell r="J29555">
            <v>0.883</v>
          </cell>
        </row>
        <row r="29556">
          <cell r="F29556" t="str">
            <v>谭山下至谭家</v>
          </cell>
          <cell r="G29556" t="str">
            <v>C68K430481</v>
          </cell>
          <cell r="H29556">
            <v>0</v>
          </cell>
          <cell r="I29556">
            <v>0.602</v>
          </cell>
          <cell r="J29556">
            <v>0.602</v>
          </cell>
        </row>
        <row r="29557">
          <cell r="F29557" t="str">
            <v>莲花塘至上莲花</v>
          </cell>
          <cell r="G29557" t="str">
            <v>C53K430481</v>
          </cell>
          <cell r="H29557">
            <v>0</v>
          </cell>
          <cell r="I29557">
            <v>0.662</v>
          </cell>
          <cell r="J29557">
            <v>0.662</v>
          </cell>
        </row>
        <row r="29558">
          <cell r="F29558" t="str">
            <v>C378线-板桥村2组</v>
          </cell>
          <cell r="G29558" t="str">
            <v>CM99430481</v>
          </cell>
          <cell r="H29558">
            <v>0</v>
          </cell>
          <cell r="I29558">
            <v>0.26</v>
          </cell>
          <cell r="J29558">
            <v>0.26</v>
          </cell>
        </row>
        <row r="29559">
          <cell r="F29559" t="str">
            <v>上冷水冲至下冷水冲</v>
          </cell>
          <cell r="G29559" t="str">
            <v>C03L430481</v>
          </cell>
          <cell r="H29559">
            <v>0</v>
          </cell>
          <cell r="I29559">
            <v>0.709</v>
          </cell>
          <cell r="J29559">
            <v>0.709</v>
          </cell>
        </row>
        <row r="29560">
          <cell r="F29560" t="str">
            <v>吴家冲至围家洞</v>
          </cell>
          <cell r="G29560" t="str">
            <v>C88K430481</v>
          </cell>
          <cell r="H29560">
            <v>0</v>
          </cell>
          <cell r="I29560">
            <v>1.189</v>
          </cell>
          <cell r="J29560">
            <v>1.189</v>
          </cell>
        </row>
        <row r="29561">
          <cell r="F29561" t="str">
            <v>货站-谢家</v>
          </cell>
          <cell r="G29561" t="str">
            <v>CE26430481</v>
          </cell>
          <cell r="H29561">
            <v>1.413</v>
          </cell>
          <cell r="I29561">
            <v>2.808</v>
          </cell>
          <cell r="J29561">
            <v>1.395</v>
          </cell>
        </row>
        <row r="29562">
          <cell r="F29562" t="str">
            <v>石仙村-西元村</v>
          </cell>
          <cell r="G29562" t="str">
            <v>YC35430481</v>
          </cell>
          <cell r="H29562">
            <v>3.047</v>
          </cell>
          <cell r="I29562">
            <v>6.017</v>
          </cell>
          <cell r="J29562">
            <v>2.97</v>
          </cell>
        </row>
        <row r="29563">
          <cell r="F29563" t="str">
            <v>钟家至陈家</v>
          </cell>
          <cell r="G29563" t="str">
            <v>CB30430481</v>
          </cell>
          <cell r="H29563">
            <v>0</v>
          </cell>
          <cell r="I29563">
            <v>0.47</v>
          </cell>
          <cell r="J29563">
            <v>0.47</v>
          </cell>
        </row>
        <row r="29564">
          <cell r="F29564" t="str">
            <v>倒塘曾家至杨家冲</v>
          </cell>
          <cell r="G29564" t="str">
            <v>VB31430481</v>
          </cell>
          <cell r="H29564">
            <v>0</v>
          </cell>
          <cell r="I29564">
            <v>2.481</v>
          </cell>
          <cell r="J29564">
            <v>2.481</v>
          </cell>
        </row>
        <row r="29565">
          <cell r="F29565" t="str">
            <v>锰塘至庙下</v>
          </cell>
          <cell r="G29565" t="str">
            <v>C25A430481</v>
          </cell>
          <cell r="H29565">
            <v>2.28</v>
          </cell>
          <cell r="I29565">
            <v>4.306</v>
          </cell>
          <cell r="J29565">
            <v>2.026</v>
          </cell>
        </row>
        <row r="29566">
          <cell r="F29566" t="str">
            <v>上陶家至大屋陶家</v>
          </cell>
          <cell r="G29566" t="str">
            <v>C43K430481</v>
          </cell>
          <cell r="H29566">
            <v>0</v>
          </cell>
          <cell r="I29566">
            <v>1.034</v>
          </cell>
          <cell r="J29566">
            <v>1.034</v>
          </cell>
        </row>
        <row r="29567">
          <cell r="F29567" t="str">
            <v>板山塘上至芭蕉冲</v>
          </cell>
          <cell r="G29567" t="str">
            <v>C28C430481</v>
          </cell>
          <cell r="H29567">
            <v>0</v>
          </cell>
          <cell r="I29567">
            <v>1.929</v>
          </cell>
          <cell r="J29567">
            <v>1.929</v>
          </cell>
        </row>
        <row r="29568">
          <cell r="F29568" t="str">
            <v>张家湾至马头下</v>
          </cell>
          <cell r="G29568" t="str">
            <v>C56L430481</v>
          </cell>
          <cell r="H29568">
            <v>0</v>
          </cell>
          <cell r="I29568">
            <v>1.838</v>
          </cell>
          <cell r="J29568">
            <v>1.838</v>
          </cell>
        </row>
        <row r="29569">
          <cell r="F29569" t="str">
            <v>高家冲-高家冲</v>
          </cell>
          <cell r="G29569" t="str">
            <v>C23A430481</v>
          </cell>
          <cell r="H29569">
            <v>0</v>
          </cell>
          <cell r="I29569">
            <v>0.339</v>
          </cell>
          <cell r="J29569">
            <v>0.339</v>
          </cell>
        </row>
        <row r="29570">
          <cell r="F29570" t="str">
            <v>朱家-清水塘</v>
          </cell>
          <cell r="G29570" t="str">
            <v>CE67430481</v>
          </cell>
          <cell r="H29570">
            <v>2.001</v>
          </cell>
          <cell r="I29570">
            <v>4.433</v>
          </cell>
          <cell r="J29570">
            <v>2.432</v>
          </cell>
        </row>
        <row r="29571">
          <cell r="F29571" t="str">
            <v>徐家至庙下</v>
          </cell>
          <cell r="G29571" t="str">
            <v>CG64430481</v>
          </cell>
          <cell r="H29571">
            <v>0</v>
          </cell>
          <cell r="I29571">
            <v>3.463</v>
          </cell>
          <cell r="J29571">
            <v>3.463</v>
          </cell>
        </row>
        <row r="29572">
          <cell r="F29572" t="str">
            <v>王下线</v>
          </cell>
          <cell r="G29572" t="str">
            <v>VB26430481</v>
          </cell>
          <cell r="H29572">
            <v>0</v>
          </cell>
          <cell r="I29572">
            <v>0.496</v>
          </cell>
          <cell r="J29572">
            <v>0.496</v>
          </cell>
        </row>
        <row r="29573">
          <cell r="F29573" t="str">
            <v>江边至泉塘边</v>
          </cell>
          <cell r="G29573" t="str">
            <v>VB28430481</v>
          </cell>
          <cell r="H29573">
            <v>0</v>
          </cell>
          <cell r="I29573">
            <v>0.298</v>
          </cell>
          <cell r="J29573">
            <v>0.298</v>
          </cell>
        </row>
        <row r="29574">
          <cell r="F29574" t="str">
            <v>谢家坳上至谷家槽</v>
          </cell>
          <cell r="G29574" t="str">
            <v>C35L430481</v>
          </cell>
          <cell r="H29574">
            <v>0</v>
          </cell>
          <cell r="I29574">
            <v>1.057</v>
          </cell>
          <cell r="J29574">
            <v>1.057</v>
          </cell>
        </row>
        <row r="29575">
          <cell r="F29575" t="str">
            <v>神仙湾至田塘庙</v>
          </cell>
          <cell r="G29575" t="str">
            <v>C42L430481</v>
          </cell>
          <cell r="H29575">
            <v>0</v>
          </cell>
          <cell r="I29575">
            <v>0.365</v>
          </cell>
          <cell r="J29575">
            <v>0.365</v>
          </cell>
        </row>
        <row r="29576">
          <cell r="F29576" t="str">
            <v>晏家至铺子背</v>
          </cell>
          <cell r="G29576" t="str">
            <v>C44L430481</v>
          </cell>
          <cell r="H29576">
            <v>0</v>
          </cell>
          <cell r="I29576">
            <v>0.225</v>
          </cell>
          <cell r="J29576">
            <v>0.225</v>
          </cell>
        </row>
        <row r="29577">
          <cell r="G29577" t="str">
            <v>AA78430481</v>
          </cell>
          <cell r="H29577">
            <v>0</v>
          </cell>
          <cell r="I29577">
            <v>0.959</v>
          </cell>
          <cell r="J29577">
            <v>0.959</v>
          </cell>
        </row>
        <row r="29578">
          <cell r="F29578" t="str">
            <v>石仙村5组-石仙村4组</v>
          </cell>
          <cell r="G29578" t="str">
            <v>CM58430481</v>
          </cell>
          <cell r="H29578">
            <v>0</v>
          </cell>
          <cell r="I29578">
            <v>1.867</v>
          </cell>
          <cell r="J29578">
            <v>1.867</v>
          </cell>
        </row>
        <row r="29579">
          <cell r="F29579" t="str">
            <v>CM58线-石仙村6组</v>
          </cell>
          <cell r="G29579" t="str">
            <v>VF98430481</v>
          </cell>
          <cell r="H29579">
            <v>0</v>
          </cell>
          <cell r="I29579">
            <v>0.566</v>
          </cell>
          <cell r="J29579">
            <v>0.566</v>
          </cell>
        </row>
        <row r="29580">
          <cell r="F29580" t="str">
            <v>双泉庙至枫树下</v>
          </cell>
          <cell r="G29580" t="str">
            <v>C28L430481</v>
          </cell>
          <cell r="H29580">
            <v>0</v>
          </cell>
          <cell r="I29580">
            <v>1.67</v>
          </cell>
          <cell r="J29580">
            <v>1.67</v>
          </cell>
        </row>
        <row r="29581">
          <cell r="F29581" t="str">
            <v>石子粗至老学校</v>
          </cell>
          <cell r="G29581" t="str">
            <v>C29L430481</v>
          </cell>
          <cell r="H29581">
            <v>0</v>
          </cell>
          <cell r="I29581">
            <v>1.722</v>
          </cell>
          <cell r="J29581">
            <v>1.722</v>
          </cell>
        </row>
        <row r="29582">
          <cell r="F29582" t="str">
            <v>烤屋至李家湾</v>
          </cell>
          <cell r="G29582" t="str">
            <v>C78K430481</v>
          </cell>
          <cell r="H29582">
            <v>0.663</v>
          </cell>
          <cell r="I29582">
            <v>1.442</v>
          </cell>
          <cell r="J29582">
            <v>0.779</v>
          </cell>
        </row>
        <row r="29583">
          <cell r="F29583" t="str">
            <v>神仙庙至麻仔岭</v>
          </cell>
          <cell r="G29583" t="str">
            <v>CG66430481</v>
          </cell>
          <cell r="H29583">
            <v>2.387</v>
          </cell>
          <cell r="I29583">
            <v>3.333</v>
          </cell>
          <cell r="J29583">
            <v>0.946</v>
          </cell>
        </row>
        <row r="29584">
          <cell r="F29584" t="str">
            <v>Y457线-塔水村6组</v>
          </cell>
          <cell r="G29584" t="str">
            <v>VG08430481</v>
          </cell>
          <cell r="H29584">
            <v>0</v>
          </cell>
          <cell r="I29584">
            <v>0.393</v>
          </cell>
          <cell r="J29584">
            <v>0.393</v>
          </cell>
        </row>
        <row r="29585">
          <cell r="F29585" t="str">
            <v>小岸李家至东冲李家</v>
          </cell>
          <cell r="G29585" t="str">
            <v>C50K430481</v>
          </cell>
          <cell r="H29585">
            <v>0</v>
          </cell>
          <cell r="I29585">
            <v>0.862</v>
          </cell>
          <cell r="J29585">
            <v>0.862</v>
          </cell>
        </row>
        <row r="29586">
          <cell r="F29586" t="str">
            <v>细屋陈家至油屋岭</v>
          </cell>
          <cell r="G29586" t="str">
            <v>C44K430481</v>
          </cell>
          <cell r="H29586">
            <v>0</v>
          </cell>
          <cell r="I29586">
            <v>0.291</v>
          </cell>
          <cell r="J29586">
            <v>0.291</v>
          </cell>
        </row>
        <row r="29587">
          <cell r="F29587" t="str">
            <v>YC40线-兴旺村9组</v>
          </cell>
          <cell r="G29587" t="str">
            <v>VF85430481</v>
          </cell>
          <cell r="H29587">
            <v>0</v>
          </cell>
          <cell r="I29587">
            <v>0.297</v>
          </cell>
          <cell r="J29587">
            <v>0.297</v>
          </cell>
        </row>
        <row r="29588">
          <cell r="F29588" t="str">
            <v>车子冲-龙凤村</v>
          </cell>
          <cell r="G29588" t="str">
            <v>YC40430481</v>
          </cell>
          <cell r="H29588">
            <v>0</v>
          </cell>
          <cell r="I29588">
            <v>1.712</v>
          </cell>
          <cell r="J29588">
            <v>1.712</v>
          </cell>
        </row>
        <row r="29589">
          <cell r="F29589" t="str">
            <v>水口庵至石嘴上</v>
          </cell>
          <cell r="G29589" t="str">
            <v>C33L430481</v>
          </cell>
          <cell r="H29589">
            <v>0.308</v>
          </cell>
          <cell r="I29589">
            <v>0.611</v>
          </cell>
          <cell r="J29589">
            <v>0.303</v>
          </cell>
        </row>
        <row r="29590">
          <cell r="F29590" t="str">
            <v>关子塘-毛沙塘</v>
          </cell>
          <cell r="G29590" t="str">
            <v>C298430481</v>
          </cell>
          <cell r="H29590">
            <v>2.397</v>
          </cell>
          <cell r="I29590">
            <v>4.038</v>
          </cell>
          <cell r="J29590">
            <v>1.641</v>
          </cell>
        </row>
        <row r="29591">
          <cell r="F29591" t="str">
            <v>贺家湾至朱坪</v>
          </cell>
          <cell r="G29591" t="str">
            <v>C89K430481</v>
          </cell>
          <cell r="H29591">
            <v>0</v>
          </cell>
          <cell r="I29591">
            <v>0.961</v>
          </cell>
          <cell r="J29591">
            <v>0.961</v>
          </cell>
        </row>
        <row r="29592">
          <cell r="F29592" t="str">
            <v>货站-谢家</v>
          </cell>
          <cell r="G29592" t="str">
            <v>CE26430481</v>
          </cell>
          <cell r="H29592">
            <v>0</v>
          </cell>
          <cell r="I29592">
            <v>1.413</v>
          </cell>
          <cell r="J29592">
            <v>1.413</v>
          </cell>
        </row>
        <row r="29593">
          <cell r="F29593" t="str">
            <v>S107-大路村1组</v>
          </cell>
          <cell r="G29593" t="str">
            <v>VH09430482</v>
          </cell>
          <cell r="H29593">
            <v>0</v>
          </cell>
          <cell r="I29593">
            <v>0.52</v>
          </cell>
          <cell r="J29593">
            <v>0.52</v>
          </cell>
        </row>
        <row r="29594">
          <cell r="F29594" t="str">
            <v>S107-董湾村4组</v>
          </cell>
          <cell r="G29594" t="str">
            <v>VH67430482</v>
          </cell>
          <cell r="H29594">
            <v>0</v>
          </cell>
          <cell r="I29594">
            <v>0.254</v>
          </cell>
          <cell r="J29594">
            <v>0.254</v>
          </cell>
        </row>
        <row r="29595">
          <cell r="F29595" t="str">
            <v>VH27-杜家村9组</v>
          </cell>
          <cell r="G29595" t="str">
            <v>VH28430482</v>
          </cell>
          <cell r="H29595">
            <v>0</v>
          </cell>
          <cell r="I29595">
            <v>0.465</v>
          </cell>
          <cell r="J29595">
            <v>0.465</v>
          </cell>
        </row>
        <row r="29596">
          <cell r="F29596" t="str">
            <v>C438-杜阳村4组</v>
          </cell>
          <cell r="G29596" t="str">
            <v>VH24430482</v>
          </cell>
          <cell r="H29596">
            <v>0</v>
          </cell>
          <cell r="I29596">
            <v>0.37</v>
          </cell>
          <cell r="J29596">
            <v>0.37</v>
          </cell>
        </row>
        <row r="29597">
          <cell r="F29597" t="str">
            <v>C438-杜阳村1组</v>
          </cell>
          <cell r="G29597" t="str">
            <v>VH31430482</v>
          </cell>
          <cell r="H29597">
            <v>0</v>
          </cell>
          <cell r="I29597">
            <v>0.217</v>
          </cell>
          <cell r="J29597">
            <v>0.217</v>
          </cell>
        </row>
        <row r="29598">
          <cell r="F29598" t="str">
            <v>红卫小学-红卫小学</v>
          </cell>
          <cell r="G29598" t="str">
            <v>C431430482</v>
          </cell>
          <cell r="H29598">
            <v>0.4</v>
          </cell>
          <cell r="I29598">
            <v>1.237</v>
          </cell>
          <cell r="J29598">
            <v>0.837</v>
          </cell>
        </row>
        <row r="29599">
          <cell r="F29599" t="str">
            <v>C70A-黄排村村部</v>
          </cell>
          <cell r="G29599" t="str">
            <v>CS50430482</v>
          </cell>
          <cell r="H29599">
            <v>0</v>
          </cell>
          <cell r="I29599">
            <v>0.505</v>
          </cell>
          <cell r="J29599">
            <v>0.505</v>
          </cell>
        </row>
        <row r="29600">
          <cell r="F29600" t="str">
            <v>S107-金招村3组</v>
          </cell>
          <cell r="G29600" t="str">
            <v>VH47430482</v>
          </cell>
          <cell r="H29600">
            <v>0</v>
          </cell>
          <cell r="I29600">
            <v>0.245</v>
          </cell>
          <cell r="J29600">
            <v>0.245</v>
          </cell>
        </row>
        <row r="29601">
          <cell r="F29601" t="str">
            <v>S107-南马村7组</v>
          </cell>
          <cell r="G29601" t="str">
            <v>VH04430482</v>
          </cell>
          <cell r="H29601">
            <v>0</v>
          </cell>
          <cell r="I29601">
            <v>0.48</v>
          </cell>
          <cell r="J29601">
            <v>0.48</v>
          </cell>
        </row>
        <row r="29602">
          <cell r="F29602" t="str">
            <v>S107-星光村2组</v>
          </cell>
          <cell r="G29602" t="str">
            <v>VH53430482</v>
          </cell>
          <cell r="H29602">
            <v>0</v>
          </cell>
          <cell r="I29602">
            <v>0.228</v>
          </cell>
          <cell r="J29602">
            <v>0.228</v>
          </cell>
        </row>
        <row r="29603">
          <cell r="F29603" t="str">
            <v>CJJ8-上游村1组</v>
          </cell>
          <cell r="G29603" t="str">
            <v>VH57430482</v>
          </cell>
          <cell r="H29603">
            <v>0</v>
          </cell>
          <cell r="I29603">
            <v>0.335</v>
          </cell>
          <cell r="J29603">
            <v>0.335</v>
          </cell>
        </row>
        <row r="29604">
          <cell r="F29604" t="str">
            <v>S107-石湾村5组</v>
          </cell>
          <cell r="G29604" t="str">
            <v>VH20430482</v>
          </cell>
          <cell r="H29604">
            <v>0</v>
          </cell>
          <cell r="I29604">
            <v>0.357</v>
          </cell>
          <cell r="J29604">
            <v>0.357</v>
          </cell>
        </row>
        <row r="29605">
          <cell r="F29605" t="str">
            <v>杉树塘-黄岭上</v>
          </cell>
          <cell r="G29605" t="str">
            <v>CJJ8430482</v>
          </cell>
          <cell r="H29605">
            <v>0</v>
          </cell>
          <cell r="I29605">
            <v>0.896</v>
          </cell>
          <cell r="J29605">
            <v>0.896</v>
          </cell>
        </row>
        <row r="29606">
          <cell r="G29606" t="str">
            <v>AA35430482</v>
          </cell>
          <cell r="H29606">
            <v>0</v>
          </cell>
          <cell r="I29606">
            <v>0.369</v>
          </cell>
          <cell r="J29606">
            <v>0.369</v>
          </cell>
        </row>
        <row r="29607">
          <cell r="F29607" t="str">
            <v>红卫小学-红卫小学</v>
          </cell>
          <cell r="G29607" t="str">
            <v>C431430482</v>
          </cell>
          <cell r="H29607">
            <v>0.176</v>
          </cell>
          <cell r="I29607">
            <v>0.4</v>
          </cell>
          <cell r="J29607">
            <v>0.224</v>
          </cell>
        </row>
        <row r="29608">
          <cell r="G29608" t="str">
            <v>AA28430482</v>
          </cell>
          <cell r="H29608">
            <v>0</v>
          </cell>
          <cell r="I29608">
            <v>0.204</v>
          </cell>
          <cell r="J29608">
            <v>0.204</v>
          </cell>
        </row>
        <row r="29609">
          <cell r="F29609" t="str">
            <v>村道-夏柏村文家组</v>
          </cell>
          <cell r="G29609" t="str">
            <v>VV08430482</v>
          </cell>
          <cell r="H29609">
            <v>0</v>
          </cell>
          <cell r="I29609">
            <v>0.602</v>
          </cell>
          <cell r="J29609">
            <v>0.602</v>
          </cell>
        </row>
        <row r="29610">
          <cell r="F29610" t="str">
            <v>李家-鲤鱼小学</v>
          </cell>
          <cell r="G29610" t="str">
            <v>C314430482</v>
          </cell>
          <cell r="H29610">
            <v>0.656</v>
          </cell>
          <cell r="I29610">
            <v>1.122</v>
          </cell>
          <cell r="J29610">
            <v>0.466</v>
          </cell>
        </row>
        <row r="29611">
          <cell r="F29611" t="str">
            <v>乡道-大同兴吴组</v>
          </cell>
          <cell r="G29611" t="str">
            <v>VV33430482</v>
          </cell>
          <cell r="H29611">
            <v>0</v>
          </cell>
          <cell r="I29611">
            <v>0.347</v>
          </cell>
          <cell r="J29611">
            <v>0.347</v>
          </cell>
        </row>
        <row r="29612">
          <cell r="F29612" t="str">
            <v>柏坊街道-山罗组</v>
          </cell>
          <cell r="G29612" t="str">
            <v>C301430482</v>
          </cell>
          <cell r="H29612">
            <v>1.751</v>
          </cell>
          <cell r="I29612">
            <v>2.555</v>
          </cell>
          <cell r="J29612">
            <v>0.804</v>
          </cell>
        </row>
        <row r="29613">
          <cell r="F29613" t="str">
            <v>石井口-石井口</v>
          </cell>
          <cell r="G29613" t="str">
            <v>C332430482</v>
          </cell>
          <cell r="H29613">
            <v>0</v>
          </cell>
          <cell r="I29613">
            <v>0.138</v>
          </cell>
          <cell r="J29613">
            <v>0.138</v>
          </cell>
        </row>
        <row r="29614">
          <cell r="F29614" t="str">
            <v>S225-三塘村村部</v>
          </cell>
          <cell r="G29614" t="str">
            <v>C73C430482</v>
          </cell>
          <cell r="H29614">
            <v>0</v>
          </cell>
          <cell r="I29614">
            <v>0.76</v>
          </cell>
          <cell r="J29614">
            <v>0.76</v>
          </cell>
        </row>
        <row r="29615">
          <cell r="F29615" t="str">
            <v>雄家-斗岭村李子园组</v>
          </cell>
          <cell r="G29615" t="str">
            <v>VV06430482</v>
          </cell>
          <cell r="H29615">
            <v>0</v>
          </cell>
          <cell r="I29615">
            <v>0.276</v>
          </cell>
          <cell r="J29615">
            <v>0.276</v>
          </cell>
        </row>
        <row r="29616">
          <cell r="F29616" t="str">
            <v>新屋组-斗岭村大泉组</v>
          </cell>
          <cell r="G29616" t="str">
            <v>VV07430482</v>
          </cell>
          <cell r="H29616">
            <v>0</v>
          </cell>
          <cell r="I29616">
            <v>1.018</v>
          </cell>
          <cell r="J29616">
            <v>1.018</v>
          </cell>
        </row>
        <row r="29617">
          <cell r="F29617" t="str">
            <v>新塘至十组</v>
          </cell>
          <cell r="G29617" t="str">
            <v>C29I430482</v>
          </cell>
          <cell r="H29617">
            <v>0</v>
          </cell>
          <cell r="I29617">
            <v>0.438</v>
          </cell>
          <cell r="J29617">
            <v>0.438</v>
          </cell>
        </row>
        <row r="29618">
          <cell r="F29618" t="str">
            <v>李家至王家组</v>
          </cell>
          <cell r="G29618" t="str">
            <v>C05I430482</v>
          </cell>
          <cell r="H29618">
            <v>0</v>
          </cell>
          <cell r="I29618">
            <v>1.248</v>
          </cell>
          <cell r="J29618">
            <v>1.248</v>
          </cell>
        </row>
        <row r="29619">
          <cell r="F29619" t="str">
            <v>虎洲村部-虎洲村周家组</v>
          </cell>
          <cell r="G29619" t="str">
            <v>V113430482</v>
          </cell>
          <cell r="H29619">
            <v>0</v>
          </cell>
          <cell r="I29619">
            <v>1.076</v>
          </cell>
          <cell r="J29619">
            <v>1.076</v>
          </cell>
        </row>
        <row r="29620">
          <cell r="F29620" t="str">
            <v>乡道-荆林刘家组</v>
          </cell>
          <cell r="G29620" t="str">
            <v>VV57430482</v>
          </cell>
          <cell r="H29620">
            <v>0</v>
          </cell>
          <cell r="I29620">
            <v>0.455</v>
          </cell>
          <cell r="J29620">
            <v>0.455</v>
          </cell>
        </row>
        <row r="29621">
          <cell r="F29621" t="str">
            <v>乡道-荆林常李组</v>
          </cell>
          <cell r="G29621" t="str">
            <v>VV60430482</v>
          </cell>
          <cell r="H29621">
            <v>0</v>
          </cell>
          <cell r="I29621">
            <v>0.401</v>
          </cell>
          <cell r="J29621">
            <v>0.401</v>
          </cell>
        </row>
        <row r="29622">
          <cell r="F29622" t="str">
            <v>建议村道-荆林田心组</v>
          </cell>
          <cell r="G29622" t="str">
            <v>VV61430482</v>
          </cell>
          <cell r="H29622">
            <v>0</v>
          </cell>
          <cell r="I29622">
            <v>0.853</v>
          </cell>
          <cell r="J29622">
            <v>0.853</v>
          </cell>
        </row>
        <row r="29623">
          <cell r="F29623" t="str">
            <v>S214--兰田村李家组</v>
          </cell>
          <cell r="G29623" t="str">
            <v>V84N430482</v>
          </cell>
          <cell r="H29623">
            <v>0</v>
          </cell>
          <cell r="I29623">
            <v>0.517</v>
          </cell>
          <cell r="J29623">
            <v>0.517</v>
          </cell>
        </row>
        <row r="29624">
          <cell r="F29624" t="str">
            <v>李家-鲤鱼小学</v>
          </cell>
          <cell r="G29624" t="str">
            <v>C314430482</v>
          </cell>
          <cell r="H29624">
            <v>0.656</v>
          </cell>
          <cell r="I29624">
            <v>1.188</v>
          </cell>
          <cell r="J29624">
            <v>0.532</v>
          </cell>
        </row>
        <row r="29625">
          <cell r="F29625" t="str">
            <v>村道--鲤鱼兰家组</v>
          </cell>
          <cell r="G29625" t="str">
            <v>V19N430482</v>
          </cell>
          <cell r="H29625">
            <v>0</v>
          </cell>
          <cell r="I29625">
            <v>0.816</v>
          </cell>
          <cell r="J29625">
            <v>0.816</v>
          </cell>
        </row>
        <row r="29626">
          <cell r="F29626" t="str">
            <v>村道--鲤鱼新屋组</v>
          </cell>
          <cell r="G29626" t="str">
            <v>V20N430482</v>
          </cell>
          <cell r="H29626">
            <v>0</v>
          </cell>
          <cell r="I29626">
            <v>0.526</v>
          </cell>
          <cell r="J29626">
            <v>0.526</v>
          </cell>
        </row>
        <row r="29627">
          <cell r="F29627" t="str">
            <v>村道--鲤鱼秧塘组</v>
          </cell>
          <cell r="G29627" t="str">
            <v>V21N430482</v>
          </cell>
          <cell r="H29627">
            <v>0</v>
          </cell>
          <cell r="I29627">
            <v>0.537</v>
          </cell>
          <cell r="J29627">
            <v>0.537</v>
          </cell>
        </row>
        <row r="29628">
          <cell r="F29628" t="str">
            <v>县道---联合村檀山组</v>
          </cell>
          <cell r="G29628" t="str">
            <v>V25N430482</v>
          </cell>
          <cell r="H29628">
            <v>0</v>
          </cell>
          <cell r="I29628">
            <v>0.556</v>
          </cell>
          <cell r="J29628">
            <v>0.556</v>
          </cell>
        </row>
        <row r="29629">
          <cell r="F29629" t="str">
            <v>县道-联合村永湖组</v>
          </cell>
          <cell r="G29629" t="str">
            <v>VN31430482</v>
          </cell>
          <cell r="H29629">
            <v>0</v>
          </cell>
          <cell r="I29629">
            <v>0.871</v>
          </cell>
          <cell r="J29629">
            <v>0.871</v>
          </cell>
        </row>
        <row r="29630">
          <cell r="F29630" t="str">
            <v>船山村村道连通工程</v>
          </cell>
          <cell r="G29630" t="str">
            <v>C36L430482</v>
          </cell>
          <cell r="H29630">
            <v>0</v>
          </cell>
          <cell r="I29630">
            <v>0.963</v>
          </cell>
          <cell r="J29630">
            <v>0.963</v>
          </cell>
        </row>
        <row r="29631">
          <cell r="F29631" t="str">
            <v>村道--泉水太元组</v>
          </cell>
          <cell r="G29631" t="str">
            <v>V32N430482</v>
          </cell>
          <cell r="H29631">
            <v>0</v>
          </cell>
          <cell r="I29631">
            <v>0.302</v>
          </cell>
          <cell r="J29631">
            <v>0.302</v>
          </cell>
        </row>
        <row r="29632">
          <cell r="F29632" t="str">
            <v>Y493-新南村村部</v>
          </cell>
          <cell r="G29632" t="str">
            <v>C37C430482</v>
          </cell>
          <cell r="H29632">
            <v>0</v>
          </cell>
          <cell r="I29632">
            <v>1.033</v>
          </cell>
          <cell r="J29632">
            <v>1.033</v>
          </cell>
        </row>
        <row r="29633">
          <cell r="F29633" t="str">
            <v>乡道--沙水下瓦组</v>
          </cell>
          <cell r="G29633" t="str">
            <v>V08N430482</v>
          </cell>
          <cell r="H29633">
            <v>0</v>
          </cell>
          <cell r="I29633">
            <v>0.516</v>
          </cell>
          <cell r="J29633">
            <v>0.516</v>
          </cell>
        </row>
        <row r="29634">
          <cell r="F29634" t="str">
            <v>锰粉厂--蔬菜村河边组</v>
          </cell>
          <cell r="G29634" t="str">
            <v>V849430482</v>
          </cell>
          <cell r="H29634">
            <v>0</v>
          </cell>
          <cell r="I29634">
            <v>0.572</v>
          </cell>
          <cell r="J29634">
            <v>0.572</v>
          </cell>
        </row>
        <row r="29635">
          <cell r="F29635" t="str">
            <v>村道--双通畔塘组</v>
          </cell>
          <cell r="G29635" t="str">
            <v>VN06430482</v>
          </cell>
          <cell r="H29635">
            <v>0</v>
          </cell>
          <cell r="I29635">
            <v>1.518</v>
          </cell>
          <cell r="J29635">
            <v>1.518</v>
          </cell>
        </row>
        <row r="29636">
          <cell r="F29636" t="str">
            <v>南丫冲-同陆</v>
          </cell>
          <cell r="G29636" t="str">
            <v>C306430482</v>
          </cell>
          <cell r="H29636">
            <v>0.206</v>
          </cell>
          <cell r="I29636">
            <v>0.432</v>
          </cell>
          <cell r="J29636">
            <v>0.226</v>
          </cell>
        </row>
        <row r="29637">
          <cell r="F29637" t="str">
            <v>上王塘-鸟鹅</v>
          </cell>
          <cell r="G29637" t="str">
            <v>C313430482</v>
          </cell>
          <cell r="H29637">
            <v>2.396</v>
          </cell>
          <cell r="I29637">
            <v>2.472</v>
          </cell>
          <cell r="J29637">
            <v>0.076</v>
          </cell>
        </row>
        <row r="29638">
          <cell r="F29638" t="str">
            <v>乡道-同睦上边组</v>
          </cell>
          <cell r="G29638" t="str">
            <v>VV25430482</v>
          </cell>
          <cell r="H29638">
            <v>0</v>
          </cell>
          <cell r="I29638">
            <v>0.243</v>
          </cell>
          <cell r="J29638">
            <v>0.243</v>
          </cell>
        </row>
        <row r="29639">
          <cell r="F29639" t="str">
            <v>乡道-同睦井皂组</v>
          </cell>
          <cell r="G29639" t="str">
            <v>VV22430482</v>
          </cell>
          <cell r="H29639">
            <v>0</v>
          </cell>
          <cell r="I29639">
            <v>1.042</v>
          </cell>
          <cell r="J29639">
            <v>1.042</v>
          </cell>
        </row>
        <row r="29640">
          <cell r="F29640" t="str">
            <v>乡道-万松周家组</v>
          </cell>
          <cell r="G29640" t="str">
            <v>VV79430482</v>
          </cell>
          <cell r="H29640">
            <v>0</v>
          </cell>
          <cell r="I29640">
            <v>0.92</v>
          </cell>
          <cell r="J29640">
            <v>0.92</v>
          </cell>
        </row>
        <row r="29641">
          <cell r="F29641" t="str">
            <v>乡道-万松新湾组</v>
          </cell>
          <cell r="G29641" t="str">
            <v>VV80430482</v>
          </cell>
          <cell r="H29641">
            <v>0</v>
          </cell>
          <cell r="I29641">
            <v>0.314</v>
          </cell>
          <cell r="J29641">
            <v>0.314</v>
          </cell>
        </row>
        <row r="29642">
          <cell r="F29642" t="str">
            <v>县道-联合村永湖组</v>
          </cell>
          <cell r="G29642" t="str">
            <v>VN31430482</v>
          </cell>
          <cell r="H29642">
            <v>0</v>
          </cell>
          <cell r="I29642">
            <v>0.325</v>
          </cell>
          <cell r="J29642">
            <v>0.325</v>
          </cell>
        </row>
        <row r="29643">
          <cell r="F29643" t="str">
            <v>乡道-万新村新冲组</v>
          </cell>
          <cell r="G29643" t="str">
            <v>VV72430482</v>
          </cell>
          <cell r="H29643">
            <v>0</v>
          </cell>
          <cell r="I29643">
            <v>0.226</v>
          </cell>
          <cell r="J29643">
            <v>0.226</v>
          </cell>
        </row>
        <row r="29644">
          <cell r="F29644" t="str">
            <v>叉路口至小柏二组</v>
          </cell>
          <cell r="G29644" t="str">
            <v>C31I430482</v>
          </cell>
          <cell r="H29644">
            <v>0</v>
          </cell>
          <cell r="I29644">
            <v>0.55</v>
          </cell>
          <cell r="J29644">
            <v>0.55</v>
          </cell>
        </row>
        <row r="29645">
          <cell r="F29645" t="str">
            <v>叉路口至杨家组</v>
          </cell>
          <cell r="G29645" t="str">
            <v>VV89430482</v>
          </cell>
          <cell r="H29645">
            <v>0</v>
          </cell>
          <cell r="I29645">
            <v>0.058</v>
          </cell>
          <cell r="J29645">
            <v>0.058</v>
          </cell>
        </row>
        <row r="29646">
          <cell r="F29646" t="str">
            <v>横塘至石子坳</v>
          </cell>
          <cell r="G29646" t="str">
            <v>C72D430482</v>
          </cell>
          <cell r="H29646">
            <v>0</v>
          </cell>
          <cell r="I29646">
            <v>0.624</v>
          </cell>
          <cell r="J29646">
            <v>0.624</v>
          </cell>
        </row>
        <row r="29647">
          <cell r="F29647" t="str">
            <v>村道-新建岭背组</v>
          </cell>
          <cell r="G29647" t="str">
            <v>VV46430482</v>
          </cell>
          <cell r="H29647">
            <v>0</v>
          </cell>
          <cell r="I29647">
            <v>0.42</v>
          </cell>
          <cell r="J29647">
            <v>0.42</v>
          </cell>
        </row>
        <row r="29648">
          <cell r="F29648" t="str">
            <v>桐田线-新建五尹组</v>
          </cell>
          <cell r="G29648" t="str">
            <v>VV48430482</v>
          </cell>
          <cell r="H29648">
            <v>0</v>
          </cell>
          <cell r="I29648">
            <v>0.91</v>
          </cell>
          <cell r="J29648">
            <v>0.91</v>
          </cell>
        </row>
        <row r="29649">
          <cell r="F29649" t="str">
            <v>村道-新建刘家组</v>
          </cell>
          <cell r="G29649" t="str">
            <v>VV51430482</v>
          </cell>
          <cell r="H29649">
            <v>0</v>
          </cell>
          <cell r="I29649">
            <v>0.508</v>
          </cell>
          <cell r="J29649">
            <v>0.508</v>
          </cell>
        </row>
        <row r="29650">
          <cell r="F29650" t="str">
            <v>村道--雁鹅村雁鹅组</v>
          </cell>
          <cell r="G29650" t="str">
            <v>V75V430482</v>
          </cell>
          <cell r="H29650">
            <v>0</v>
          </cell>
          <cell r="I29650">
            <v>1.239</v>
          </cell>
          <cell r="J29650">
            <v>1.239</v>
          </cell>
        </row>
        <row r="29651">
          <cell r="F29651" t="str">
            <v>老屋组至宜元</v>
          </cell>
          <cell r="G29651" t="str">
            <v>C24I430482</v>
          </cell>
          <cell r="H29651">
            <v>0</v>
          </cell>
          <cell r="I29651">
            <v>1.544</v>
          </cell>
          <cell r="J29651">
            <v>1.544</v>
          </cell>
        </row>
        <row r="29652">
          <cell r="F29652" t="str">
            <v>村道--宜元楠木组</v>
          </cell>
          <cell r="G29652" t="str">
            <v>V42N430482</v>
          </cell>
          <cell r="H29652">
            <v>0</v>
          </cell>
          <cell r="I29652">
            <v>0.407</v>
          </cell>
          <cell r="J29652">
            <v>0.407</v>
          </cell>
        </row>
        <row r="29653">
          <cell r="F29653" t="str">
            <v>村道--宜元老屋组</v>
          </cell>
          <cell r="G29653" t="str">
            <v>V59V430482</v>
          </cell>
          <cell r="H29653">
            <v>0</v>
          </cell>
          <cell r="I29653">
            <v>0.414</v>
          </cell>
          <cell r="J29653">
            <v>0.414</v>
          </cell>
        </row>
        <row r="29654">
          <cell r="F29654" t="str">
            <v>易塘村道--胡家组</v>
          </cell>
          <cell r="G29654" t="str">
            <v>C0L9430482</v>
          </cell>
          <cell r="H29654">
            <v>0</v>
          </cell>
          <cell r="I29654">
            <v>0.413</v>
          </cell>
          <cell r="J29654">
            <v>0.413</v>
          </cell>
        </row>
        <row r="29655">
          <cell r="F29655" t="str">
            <v>易塘村道--张家组</v>
          </cell>
          <cell r="G29655" t="str">
            <v>C1L0430482</v>
          </cell>
          <cell r="H29655">
            <v>0</v>
          </cell>
          <cell r="I29655">
            <v>0.301</v>
          </cell>
          <cell r="J29655">
            <v>0.301</v>
          </cell>
        </row>
        <row r="29656">
          <cell r="F29656" t="str">
            <v>村道---易塘黄家组</v>
          </cell>
          <cell r="G29656" t="str">
            <v>VN02430482</v>
          </cell>
          <cell r="H29656">
            <v>0</v>
          </cell>
          <cell r="I29656">
            <v>0.743</v>
          </cell>
          <cell r="J29656">
            <v>0.743</v>
          </cell>
        </row>
        <row r="29657">
          <cell r="F29657" t="str">
            <v>C696-长冲村刘家组</v>
          </cell>
          <cell r="G29657" t="str">
            <v>V65A430482</v>
          </cell>
          <cell r="H29657">
            <v>0</v>
          </cell>
          <cell r="I29657">
            <v>0.27</v>
          </cell>
          <cell r="J29657">
            <v>0.27</v>
          </cell>
        </row>
        <row r="29658">
          <cell r="F29658" t="str">
            <v>Y510－红旗村9组</v>
          </cell>
          <cell r="G29658" t="str">
            <v>VK23430482</v>
          </cell>
          <cell r="H29658">
            <v>0</v>
          </cell>
          <cell r="I29658">
            <v>0.201</v>
          </cell>
          <cell r="J29658">
            <v>0.201</v>
          </cell>
        </row>
        <row r="29659">
          <cell r="F29659" t="str">
            <v>合陈-上牛</v>
          </cell>
          <cell r="G29659" t="str">
            <v>C694430482</v>
          </cell>
          <cell r="H29659">
            <v>0.486</v>
          </cell>
          <cell r="I29659">
            <v>1.253</v>
          </cell>
          <cell r="J29659">
            <v>0.767</v>
          </cell>
        </row>
        <row r="29660">
          <cell r="F29660" t="str">
            <v>大屋周家-大合</v>
          </cell>
          <cell r="G29660" t="str">
            <v>C698430482</v>
          </cell>
          <cell r="H29660">
            <v>0</v>
          </cell>
          <cell r="I29660">
            <v>0.391</v>
          </cell>
          <cell r="J29660">
            <v>0.391</v>
          </cell>
        </row>
        <row r="29661">
          <cell r="F29661" t="str">
            <v>S350-大星阳村庄上组</v>
          </cell>
          <cell r="G29661" t="str">
            <v>V05A430482</v>
          </cell>
          <cell r="H29661">
            <v>0</v>
          </cell>
          <cell r="I29661">
            <v>0.951</v>
          </cell>
          <cell r="J29661">
            <v>0.951</v>
          </cell>
        </row>
        <row r="29662">
          <cell r="F29662" t="str">
            <v>八字坪-仙桥</v>
          </cell>
          <cell r="G29662" t="str">
            <v>C679430482</v>
          </cell>
          <cell r="H29662">
            <v>1.349</v>
          </cell>
          <cell r="I29662">
            <v>2.139</v>
          </cell>
          <cell r="J29662">
            <v>0.79</v>
          </cell>
        </row>
        <row r="29663">
          <cell r="F29663" t="str">
            <v>朱家洞-福和村七组</v>
          </cell>
          <cell r="G29663" t="str">
            <v>V07G430482</v>
          </cell>
          <cell r="H29663">
            <v>0</v>
          </cell>
          <cell r="I29663">
            <v>0.448</v>
          </cell>
          <cell r="J29663">
            <v>0.448</v>
          </cell>
        </row>
        <row r="29664">
          <cell r="F29664" t="str">
            <v>干沙巷村道-干沙巷村背田组</v>
          </cell>
          <cell r="G29664" t="str">
            <v>V15A430482</v>
          </cell>
          <cell r="H29664">
            <v>0</v>
          </cell>
          <cell r="I29664">
            <v>0.36</v>
          </cell>
          <cell r="J29664">
            <v>0.36</v>
          </cell>
        </row>
        <row r="29665">
          <cell r="F29665" t="str">
            <v>X206-高银村虎形组</v>
          </cell>
          <cell r="G29665" t="str">
            <v>V29G430482</v>
          </cell>
          <cell r="H29665">
            <v>0</v>
          </cell>
          <cell r="I29665">
            <v>0.192</v>
          </cell>
          <cell r="J29665">
            <v>0.192</v>
          </cell>
        </row>
        <row r="29666">
          <cell r="F29666" t="str">
            <v>X205-合塘村王家组</v>
          </cell>
          <cell r="G29666" t="str">
            <v>V01A430482</v>
          </cell>
          <cell r="H29666">
            <v>0</v>
          </cell>
          <cell r="I29666">
            <v>0.772</v>
          </cell>
          <cell r="J29666">
            <v>0.772</v>
          </cell>
        </row>
        <row r="29667">
          <cell r="F29667" t="str">
            <v>合塘村王家组-合塘村南木组</v>
          </cell>
          <cell r="G29667" t="str">
            <v>V02A430482</v>
          </cell>
          <cell r="H29667">
            <v>0</v>
          </cell>
          <cell r="I29667">
            <v>0.689</v>
          </cell>
          <cell r="J29667">
            <v>0.689</v>
          </cell>
        </row>
        <row r="29668">
          <cell r="F29668" t="str">
            <v>C669-李田村李下组</v>
          </cell>
          <cell r="G29668" t="str">
            <v>V77F430482</v>
          </cell>
          <cell r="H29668">
            <v>0</v>
          </cell>
          <cell r="I29668">
            <v>0.138</v>
          </cell>
          <cell r="J29668">
            <v>0.138</v>
          </cell>
        </row>
        <row r="29669">
          <cell r="F29669" t="str">
            <v>X205-青塘村灶木塘组</v>
          </cell>
          <cell r="G29669" t="str">
            <v>V63G430482</v>
          </cell>
          <cell r="H29669">
            <v>0</v>
          </cell>
          <cell r="I29669">
            <v>0.52</v>
          </cell>
          <cell r="J29669">
            <v>0.52</v>
          </cell>
        </row>
        <row r="29670">
          <cell r="F29670" t="str">
            <v>X206-群益村</v>
          </cell>
          <cell r="G29670" t="str">
            <v>V01B430482</v>
          </cell>
          <cell r="H29670">
            <v>0</v>
          </cell>
          <cell r="I29670">
            <v>0.987</v>
          </cell>
          <cell r="J29670">
            <v>0.987</v>
          </cell>
        </row>
        <row r="29671">
          <cell r="F29671" t="str">
            <v>C682-群英村村部</v>
          </cell>
          <cell r="G29671" t="str">
            <v>C29C430482</v>
          </cell>
          <cell r="H29671">
            <v>0</v>
          </cell>
          <cell r="I29671">
            <v>0.682</v>
          </cell>
          <cell r="J29671">
            <v>0.682</v>
          </cell>
        </row>
        <row r="29672">
          <cell r="F29672" t="str">
            <v>C12B-群英村刘冲组</v>
          </cell>
          <cell r="G29672" t="str">
            <v>V32A430842</v>
          </cell>
          <cell r="H29672">
            <v>0</v>
          </cell>
          <cell r="I29672">
            <v>1.581</v>
          </cell>
          <cell r="J29672">
            <v>1.581</v>
          </cell>
        </row>
        <row r="29673">
          <cell r="F29673" t="str">
            <v>朱家洞-福和村七组</v>
          </cell>
          <cell r="G29673" t="str">
            <v>V07G430482</v>
          </cell>
          <cell r="H29673">
            <v>0</v>
          </cell>
          <cell r="I29673">
            <v>0.273</v>
          </cell>
          <cell r="J29673">
            <v>0.273</v>
          </cell>
        </row>
        <row r="29674">
          <cell r="F29674" t="str">
            <v>仙桥村村道-仙桥村三井塘</v>
          </cell>
          <cell r="G29674" t="str">
            <v>V21G430482</v>
          </cell>
          <cell r="H29674">
            <v>0</v>
          </cell>
          <cell r="I29674">
            <v>0.406</v>
          </cell>
          <cell r="J29674">
            <v>0.406</v>
          </cell>
        </row>
        <row r="29675">
          <cell r="F29675" t="str">
            <v>太丘村道-太丘村八组</v>
          </cell>
          <cell r="G29675" t="str">
            <v>V13G430482</v>
          </cell>
          <cell r="H29675">
            <v>0</v>
          </cell>
          <cell r="I29675">
            <v>0.46</v>
          </cell>
          <cell r="J29675">
            <v>0.46</v>
          </cell>
        </row>
        <row r="29676">
          <cell r="F29676" t="str">
            <v>仙桥村村道-仙桥村石堪组</v>
          </cell>
          <cell r="G29676" t="str">
            <v>V22G430482</v>
          </cell>
          <cell r="H29676">
            <v>0</v>
          </cell>
          <cell r="I29676">
            <v>0.529</v>
          </cell>
          <cell r="J29676">
            <v>0.529</v>
          </cell>
        </row>
        <row r="29677">
          <cell r="F29677" t="str">
            <v>仙塘村道-仙塘村一组</v>
          </cell>
          <cell r="G29677" t="str">
            <v>V30A430482</v>
          </cell>
          <cell r="H29677">
            <v>0</v>
          </cell>
          <cell r="I29677">
            <v>1</v>
          </cell>
          <cell r="J29677">
            <v>1</v>
          </cell>
        </row>
        <row r="29678">
          <cell r="F29678" t="str">
            <v>肖山村秋黄李家至S214</v>
          </cell>
          <cell r="G29678" t="str">
            <v>C87G430482</v>
          </cell>
          <cell r="H29678">
            <v>0</v>
          </cell>
          <cell r="I29678">
            <v>0.786</v>
          </cell>
          <cell r="J29678">
            <v>0.786</v>
          </cell>
        </row>
        <row r="29679">
          <cell r="F29679" t="str">
            <v>X218-新陈村新铺组</v>
          </cell>
          <cell r="G29679" t="str">
            <v>V88F430482</v>
          </cell>
          <cell r="H29679">
            <v>0</v>
          </cell>
          <cell r="I29679">
            <v>0.419</v>
          </cell>
          <cell r="J29679">
            <v>0.419</v>
          </cell>
        </row>
        <row r="29680">
          <cell r="F29680" t="str">
            <v>X218-新陈村肖家组</v>
          </cell>
          <cell r="G29680" t="str">
            <v>V89F430482</v>
          </cell>
          <cell r="H29680">
            <v>0</v>
          </cell>
          <cell r="I29680">
            <v>0.352</v>
          </cell>
          <cell r="J29680">
            <v>0.352</v>
          </cell>
        </row>
        <row r="29681">
          <cell r="F29681" t="str">
            <v>X220-新桥村后山组</v>
          </cell>
          <cell r="G29681" t="str">
            <v>V56A430482</v>
          </cell>
          <cell r="H29681">
            <v>0</v>
          </cell>
          <cell r="I29681">
            <v>0.211</v>
          </cell>
          <cell r="J29681">
            <v>0.211</v>
          </cell>
        </row>
        <row r="29682">
          <cell r="F29682" t="str">
            <v>新湾-新湾</v>
          </cell>
          <cell r="G29682" t="str">
            <v>C685430482</v>
          </cell>
          <cell r="H29682">
            <v>0.176</v>
          </cell>
          <cell r="I29682">
            <v>1.344</v>
          </cell>
          <cell r="J29682">
            <v>1.168</v>
          </cell>
        </row>
        <row r="29683">
          <cell r="F29683" t="str">
            <v>C676-中桥村十组</v>
          </cell>
          <cell r="G29683" t="str">
            <v>V42A430482</v>
          </cell>
          <cell r="H29683">
            <v>0</v>
          </cell>
          <cell r="I29683">
            <v>0.233</v>
          </cell>
          <cell r="J29683">
            <v>0.233</v>
          </cell>
        </row>
        <row r="29684">
          <cell r="F29684" t="str">
            <v>柏油路至肖家</v>
          </cell>
          <cell r="G29684" t="str">
            <v>C36D430482</v>
          </cell>
          <cell r="H29684">
            <v>0</v>
          </cell>
          <cell r="I29684">
            <v>0.869</v>
          </cell>
          <cell r="J29684">
            <v>0.869</v>
          </cell>
        </row>
        <row r="29685">
          <cell r="F29685" t="str">
            <v>夏古山-枫树村三岭组</v>
          </cell>
          <cell r="G29685" t="str">
            <v>V10D430482</v>
          </cell>
          <cell r="H29685">
            <v>0</v>
          </cell>
          <cell r="I29685">
            <v>0.497</v>
          </cell>
          <cell r="J29685">
            <v>0.497</v>
          </cell>
        </row>
        <row r="29686">
          <cell r="F29686" t="str">
            <v>复兴村道-复兴村栗山组</v>
          </cell>
          <cell r="G29686" t="str">
            <v>V29D430482</v>
          </cell>
          <cell r="H29686">
            <v>0</v>
          </cell>
          <cell r="I29686">
            <v>0.339</v>
          </cell>
          <cell r="J29686">
            <v>0.339</v>
          </cell>
        </row>
        <row r="29687">
          <cell r="F29687" t="str">
            <v>大堡街至杨梅岭</v>
          </cell>
          <cell r="G29687" t="str">
            <v>C15H430482</v>
          </cell>
          <cell r="H29687">
            <v>0</v>
          </cell>
          <cell r="I29687">
            <v>0.505</v>
          </cell>
          <cell r="J29687">
            <v>0.505</v>
          </cell>
        </row>
        <row r="29688">
          <cell r="F29688" t="str">
            <v>C197-黄子组</v>
          </cell>
          <cell r="G29688" t="str">
            <v>VG09430482</v>
          </cell>
          <cell r="H29688">
            <v>0</v>
          </cell>
          <cell r="I29688">
            <v>0.112</v>
          </cell>
          <cell r="J29688">
            <v>0.112</v>
          </cell>
        </row>
        <row r="29689">
          <cell r="F29689" t="str">
            <v>C203-泥冲村藤堰组</v>
          </cell>
          <cell r="G29689" t="str">
            <v>V76C430482</v>
          </cell>
          <cell r="H29689">
            <v>0</v>
          </cell>
          <cell r="I29689">
            <v>0.513</v>
          </cell>
          <cell r="J29689">
            <v>0.513</v>
          </cell>
        </row>
        <row r="29690">
          <cell r="F29690" t="str">
            <v>C203-泥冲村后龙组</v>
          </cell>
          <cell r="G29690" t="str">
            <v>V79C430482</v>
          </cell>
          <cell r="H29690">
            <v>0</v>
          </cell>
          <cell r="I29690">
            <v>0.314</v>
          </cell>
          <cell r="J29690">
            <v>0.314</v>
          </cell>
        </row>
        <row r="29691">
          <cell r="F29691" t="str">
            <v>泥冲村洲上组-C203</v>
          </cell>
          <cell r="G29691" t="str">
            <v>V81C430482</v>
          </cell>
          <cell r="H29691">
            <v>0</v>
          </cell>
          <cell r="I29691">
            <v>0.426</v>
          </cell>
          <cell r="J29691">
            <v>0.426</v>
          </cell>
        </row>
        <row r="29692">
          <cell r="F29692" t="str">
            <v>Y526-枫林村</v>
          </cell>
          <cell r="G29692" t="str">
            <v>V16B430482</v>
          </cell>
          <cell r="H29692">
            <v>0</v>
          </cell>
          <cell r="I29692">
            <v>0.473</v>
          </cell>
          <cell r="J29692">
            <v>0.473</v>
          </cell>
        </row>
        <row r="29693">
          <cell r="F29693" t="str">
            <v>X208-大堡村双龙组</v>
          </cell>
          <cell r="G29693" t="str">
            <v>V50D430482</v>
          </cell>
          <cell r="H29693">
            <v>0</v>
          </cell>
          <cell r="I29693">
            <v>0.446</v>
          </cell>
          <cell r="J29693">
            <v>0.446</v>
          </cell>
        </row>
        <row r="29694">
          <cell r="F29694" t="str">
            <v>YB05-乔木村相当组</v>
          </cell>
          <cell r="G29694" t="str">
            <v>V37D430482</v>
          </cell>
          <cell r="H29694">
            <v>0</v>
          </cell>
          <cell r="I29694">
            <v>0.864</v>
          </cell>
          <cell r="J29694">
            <v>0.864</v>
          </cell>
        </row>
        <row r="29695">
          <cell r="F29695" t="str">
            <v>抗家-抗家</v>
          </cell>
          <cell r="G29695" t="str">
            <v>C197430482</v>
          </cell>
          <cell r="H29695">
            <v>1.665</v>
          </cell>
          <cell r="I29695">
            <v>2.154</v>
          </cell>
          <cell r="J29695">
            <v>0.489</v>
          </cell>
        </row>
        <row r="29696">
          <cell r="F29696" t="str">
            <v>永安村村道</v>
          </cell>
          <cell r="G29696" t="str">
            <v>CL11430482</v>
          </cell>
          <cell r="H29696">
            <v>0</v>
          </cell>
          <cell r="I29696">
            <v>0.598</v>
          </cell>
          <cell r="J29696">
            <v>0.598</v>
          </cell>
        </row>
        <row r="29697">
          <cell r="F29697" t="str">
            <v>YB31-永安村永桥组</v>
          </cell>
          <cell r="G29697" t="str">
            <v>V94C430482</v>
          </cell>
          <cell r="H29697">
            <v>0</v>
          </cell>
          <cell r="I29697">
            <v>0.291</v>
          </cell>
          <cell r="J29697">
            <v>0.291</v>
          </cell>
        </row>
        <row r="29698">
          <cell r="F29698" t="str">
            <v>石上-联丰</v>
          </cell>
          <cell r="G29698" t="str">
            <v>C208430482</v>
          </cell>
          <cell r="H29698">
            <v>0.147</v>
          </cell>
          <cell r="I29698">
            <v>1.038</v>
          </cell>
          <cell r="J29698">
            <v>0.891</v>
          </cell>
        </row>
        <row r="29699">
          <cell r="F29699" t="str">
            <v>C206-联丰村尹家组</v>
          </cell>
          <cell r="G29699" t="str">
            <v>V72C430482</v>
          </cell>
          <cell r="H29699">
            <v>0</v>
          </cell>
          <cell r="I29699">
            <v>0.549</v>
          </cell>
          <cell r="J29699">
            <v>0.549</v>
          </cell>
        </row>
        <row r="29700">
          <cell r="F29700" t="str">
            <v>大堡街至杨梅岭</v>
          </cell>
          <cell r="G29700" t="str">
            <v>C15H430482</v>
          </cell>
          <cell r="H29700">
            <v>0</v>
          </cell>
          <cell r="I29700">
            <v>0.36</v>
          </cell>
          <cell r="J29700">
            <v>0.36</v>
          </cell>
        </row>
        <row r="29701">
          <cell r="F29701" t="str">
            <v>YB11-车贤村关冲组</v>
          </cell>
          <cell r="G29701" t="str">
            <v>VA64430482</v>
          </cell>
          <cell r="H29701">
            <v>0</v>
          </cell>
          <cell r="I29701">
            <v>0.515</v>
          </cell>
          <cell r="J29701">
            <v>0.515</v>
          </cell>
        </row>
        <row r="29702">
          <cell r="F29702" t="str">
            <v>X213-鹅桥村周家组</v>
          </cell>
          <cell r="G29702" t="str">
            <v>VA06430482</v>
          </cell>
          <cell r="H29702">
            <v>0</v>
          </cell>
          <cell r="I29702">
            <v>0.322</v>
          </cell>
          <cell r="J29702">
            <v>0.322</v>
          </cell>
        </row>
        <row r="29703">
          <cell r="F29703" t="str">
            <v>西湾-林场村</v>
          </cell>
          <cell r="G29703" t="str">
            <v>YB33430482</v>
          </cell>
          <cell r="H29703">
            <v>3.086</v>
          </cell>
          <cell r="I29703">
            <v>5.101</v>
          </cell>
          <cell r="J29703">
            <v>2.015</v>
          </cell>
        </row>
        <row r="29704">
          <cell r="F29704" t="str">
            <v>观音村道-观音村枫树组</v>
          </cell>
          <cell r="G29704" t="str">
            <v>VA70430482</v>
          </cell>
          <cell r="H29704">
            <v>0</v>
          </cell>
          <cell r="I29704">
            <v>0.349</v>
          </cell>
          <cell r="J29704">
            <v>0.349</v>
          </cell>
        </row>
        <row r="29705">
          <cell r="F29705" t="str">
            <v>东富线-金市村肖家组</v>
          </cell>
          <cell r="G29705" t="str">
            <v>VA24430482</v>
          </cell>
          <cell r="H29705">
            <v>0</v>
          </cell>
          <cell r="I29705">
            <v>0.749</v>
          </cell>
          <cell r="J29705">
            <v>0.749</v>
          </cell>
        </row>
        <row r="29706">
          <cell r="F29706" t="str">
            <v>S345-老屋塘村新屋里组</v>
          </cell>
          <cell r="G29706" t="str">
            <v>VA65430482</v>
          </cell>
          <cell r="H29706">
            <v>0</v>
          </cell>
          <cell r="I29706">
            <v>0.318</v>
          </cell>
          <cell r="J29706">
            <v>0.318</v>
          </cell>
        </row>
        <row r="29707">
          <cell r="F29707" t="str">
            <v>C35A-老屋塘村新屋场组</v>
          </cell>
          <cell r="G29707" t="str">
            <v>VA67430482</v>
          </cell>
          <cell r="H29707">
            <v>0</v>
          </cell>
          <cell r="I29707">
            <v>0.373</v>
          </cell>
          <cell r="J29707">
            <v>0.373</v>
          </cell>
        </row>
        <row r="29708">
          <cell r="F29708" t="str">
            <v>C35A-老屋塘村公平组</v>
          </cell>
          <cell r="G29708" t="str">
            <v>VA69430482</v>
          </cell>
          <cell r="H29708">
            <v>0</v>
          </cell>
          <cell r="I29708">
            <v>0.325</v>
          </cell>
          <cell r="J29708">
            <v>0.325</v>
          </cell>
        </row>
        <row r="29709">
          <cell r="F29709" t="str">
            <v>C75B-龙华村新街组</v>
          </cell>
          <cell r="G29709" t="str">
            <v>VA09430482</v>
          </cell>
          <cell r="H29709">
            <v>0</v>
          </cell>
          <cell r="I29709">
            <v>0.597</v>
          </cell>
          <cell r="J29709">
            <v>0.597</v>
          </cell>
        </row>
        <row r="29710">
          <cell r="F29710" t="str">
            <v>YB05-龙堰村枫树组</v>
          </cell>
          <cell r="G29710" t="str">
            <v>V81A430482</v>
          </cell>
          <cell r="H29710">
            <v>0</v>
          </cell>
          <cell r="I29710">
            <v>0.885</v>
          </cell>
          <cell r="J29710">
            <v>0.885</v>
          </cell>
        </row>
        <row r="29711">
          <cell r="F29711" t="str">
            <v>C70B-龙堰村新塘组</v>
          </cell>
          <cell r="G29711" t="str">
            <v>V83A430482</v>
          </cell>
          <cell r="H29711">
            <v>0</v>
          </cell>
          <cell r="I29711">
            <v>0.479</v>
          </cell>
          <cell r="J29711">
            <v>0.479</v>
          </cell>
        </row>
        <row r="29712">
          <cell r="F29712" t="str">
            <v>C175-石龙村新立组</v>
          </cell>
          <cell r="G29712" t="str">
            <v>VC08430482</v>
          </cell>
          <cell r="H29712">
            <v>0</v>
          </cell>
          <cell r="I29712">
            <v>0.344</v>
          </cell>
          <cell r="J29712">
            <v>0.344</v>
          </cell>
        </row>
        <row r="29713">
          <cell r="F29713" t="str">
            <v>李家堰至四毛组</v>
          </cell>
          <cell r="G29713" t="str">
            <v>C71H430482</v>
          </cell>
          <cell r="H29713">
            <v>0</v>
          </cell>
          <cell r="I29713">
            <v>0.753</v>
          </cell>
          <cell r="J29713">
            <v>0.753</v>
          </cell>
        </row>
        <row r="29714">
          <cell r="F29714" t="str">
            <v>YB10-锡坪村下元组</v>
          </cell>
          <cell r="G29714" t="str">
            <v>V75A430482</v>
          </cell>
          <cell r="H29714">
            <v>0</v>
          </cell>
          <cell r="I29714">
            <v>0.433</v>
          </cell>
          <cell r="J29714">
            <v>0.433</v>
          </cell>
        </row>
        <row r="29715">
          <cell r="F29715" t="str">
            <v>C65H-锡坪村大塘组</v>
          </cell>
          <cell r="G29715" t="str">
            <v>V76A430482</v>
          </cell>
          <cell r="H29715">
            <v>0</v>
          </cell>
          <cell r="I29715">
            <v>0.25</v>
          </cell>
          <cell r="J29715">
            <v>0.25</v>
          </cell>
        </row>
        <row r="29716">
          <cell r="F29716" t="str">
            <v>五药线</v>
          </cell>
          <cell r="G29716" t="str">
            <v>CA29431121</v>
          </cell>
          <cell r="H29716">
            <v>0.855</v>
          </cell>
          <cell r="I29716">
            <v>1.713</v>
          </cell>
          <cell r="J29716">
            <v>0.858</v>
          </cell>
        </row>
        <row r="29717">
          <cell r="F29717" t="str">
            <v>双溪村道延伸</v>
          </cell>
          <cell r="G29717" t="str">
            <v>CL24430482</v>
          </cell>
          <cell r="H29717">
            <v>0</v>
          </cell>
          <cell r="I29717">
            <v>0.353</v>
          </cell>
          <cell r="J29717">
            <v>0.353</v>
          </cell>
        </row>
        <row r="29718">
          <cell r="F29718" t="str">
            <v>C182-岩门村陈家组</v>
          </cell>
          <cell r="G29718" t="str">
            <v>VA31430482</v>
          </cell>
          <cell r="H29718">
            <v>0</v>
          </cell>
          <cell r="I29718">
            <v>0.497</v>
          </cell>
          <cell r="J29718">
            <v>0.497</v>
          </cell>
        </row>
        <row r="29719">
          <cell r="F29719" t="str">
            <v>S228-岩门村崔家组</v>
          </cell>
          <cell r="G29719" t="str">
            <v>VA32430482</v>
          </cell>
          <cell r="H29719">
            <v>0</v>
          </cell>
          <cell r="I29719">
            <v>0.57</v>
          </cell>
          <cell r="J29719">
            <v>0.57</v>
          </cell>
        </row>
        <row r="29720">
          <cell r="F29720" t="str">
            <v>马荆至乡敬老院</v>
          </cell>
          <cell r="G29720" t="str">
            <v>C01H430482</v>
          </cell>
          <cell r="H29720">
            <v>0</v>
          </cell>
          <cell r="I29720">
            <v>1.04</v>
          </cell>
          <cell r="J29720">
            <v>1.04</v>
          </cell>
        </row>
        <row r="29721">
          <cell r="F29721" t="str">
            <v>芭梨村村道延伸</v>
          </cell>
          <cell r="G29721" t="str">
            <v>CL38430482</v>
          </cell>
          <cell r="H29721">
            <v>0</v>
          </cell>
          <cell r="I29721">
            <v>0.536</v>
          </cell>
          <cell r="J29721">
            <v>0.536</v>
          </cell>
        </row>
        <row r="29722">
          <cell r="F29722" t="str">
            <v>东冲村村道-东冲村周家组</v>
          </cell>
          <cell r="G29722" t="str">
            <v>V89B430482</v>
          </cell>
          <cell r="H29722">
            <v>0</v>
          </cell>
          <cell r="I29722">
            <v>0.303</v>
          </cell>
          <cell r="J29722">
            <v>0.303</v>
          </cell>
        </row>
        <row r="29723">
          <cell r="F29723" t="str">
            <v>东冲村蒋家组-东冲村村道</v>
          </cell>
          <cell r="G29723" t="str">
            <v>V92B430482</v>
          </cell>
          <cell r="H29723">
            <v>0</v>
          </cell>
          <cell r="I29723">
            <v>0.309</v>
          </cell>
          <cell r="J29723">
            <v>0.309</v>
          </cell>
        </row>
        <row r="29724">
          <cell r="F29724" t="str">
            <v>稠树村-X080</v>
          </cell>
          <cell r="G29724" t="str">
            <v>YB34430482</v>
          </cell>
          <cell r="H29724">
            <v>4.274</v>
          </cell>
          <cell r="I29724">
            <v>6.162</v>
          </cell>
          <cell r="J29724">
            <v>1.888</v>
          </cell>
        </row>
        <row r="29725">
          <cell r="F29725" t="str">
            <v>C745-花玉村茶阳组</v>
          </cell>
          <cell r="G29725" t="str">
            <v>V08C430482</v>
          </cell>
          <cell r="H29725">
            <v>0</v>
          </cell>
          <cell r="I29725">
            <v>0.282</v>
          </cell>
          <cell r="J29725">
            <v>0.282</v>
          </cell>
        </row>
        <row r="29726">
          <cell r="F29726" t="str">
            <v>S320—金星村钱塘冲</v>
          </cell>
          <cell r="G29726" t="str">
            <v>VB09430482</v>
          </cell>
          <cell r="H29726">
            <v>0</v>
          </cell>
          <cell r="I29726">
            <v>0.785</v>
          </cell>
          <cell r="J29726">
            <v>0.785</v>
          </cell>
        </row>
        <row r="29727">
          <cell r="F29727" t="str">
            <v>毛塘至凡家</v>
          </cell>
          <cell r="G29727" t="str">
            <v>C99G430482</v>
          </cell>
          <cell r="H29727">
            <v>0</v>
          </cell>
          <cell r="I29727">
            <v>0.407</v>
          </cell>
          <cell r="J29727">
            <v>0.407</v>
          </cell>
        </row>
        <row r="29728">
          <cell r="F29728" t="str">
            <v>荆堰村水站—荆堰村从术山</v>
          </cell>
          <cell r="G29728" t="str">
            <v>VB06430482</v>
          </cell>
          <cell r="H29728">
            <v>0</v>
          </cell>
          <cell r="I29728">
            <v>0.511</v>
          </cell>
          <cell r="J29728">
            <v>0.511</v>
          </cell>
        </row>
        <row r="29729">
          <cell r="F29729" t="str">
            <v>老新湾组－红星</v>
          </cell>
          <cell r="G29729" t="str">
            <v>C94D430482</v>
          </cell>
          <cell r="H29729">
            <v>0</v>
          </cell>
          <cell r="I29729">
            <v>1.164</v>
          </cell>
          <cell r="J29729">
            <v>1.164</v>
          </cell>
        </row>
        <row r="29730">
          <cell r="G29730" t="str">
            <v>V000</v>
          </cell>
          <cell r="H29730">
            <v>0</v>
          </cell>
          <cell r="I29730">
            <v>0.207</v>
          </cell>
          <cell r="J29730">
            <v>0.207</v>
          </cell>
        </row>
        <row r="29731">
          <cell r="F29731" t="str">
            <v>茅塘村村道-茅塘村深塘组</v>
          </cell>
          <cell r="G29731" t="str">
            <v>V05C430482</v>
          </cell>
          <cell r="H29731">
            <v>0</v>
          </cell>
          <cell r="I29731">
            <v>1.299</v>
          </cell>
          <cell r="J29731">
            <v>1.299</v>
          </cell>
        </row>
        <row r="29732">
          <cell r="F29732" t="str">
            <v>S002-金桥村村部</v>
          </cell>
          <cell r="G29732" t="str">
            <v>C01P430482</v>
          </cell>
          <cell r="H29732">
            <v>0</v>
          </cell>
          <cell r="I29732">
            <v>0.638</v>
          </cell>
          <cell r="J29732">
            <v>0.638</v>
          </cell>
        </row>
        <row r="29733">
          <cell r="F29733" t="str">
            <v>Y517—上庄村群力组</v>
          </cell>
          <cell r="G29733" t="str">
            <v>VB43430482</v>
          </cell>
          <cell r="H29733">
            <v>0</v>
          </cell>
          <cell r="I29733">
            <v>0.437</v>
          </cell>
          <cell r="J29733">
            <v>0.437</v>
          </cell>
        </row>
        <row r="29734">
          <cell r="F29734" t="str">
            <v>Y517—上庄村陈家冲</v>
          </cell>
          <cell r="G29734" t="str">
            <v>VB44430482</v>
          </cell>
          <cell r="H29734">
            <v>0</v>
          </cell>
          <cell r="I29734">
            <v>0.709</v>
          </cell>
          <cell r="J29734">
            <v>0.709</v>
          </cell>
        </row>
        <row r="29735">
          <cell r="F29735" t="str">
            <v>C730-双合村张家组</v>
          </cell>
          <cell r="G29735" t="str">
            <v>V86B430482</v>
          </cell>
          <cell r="H29735">
            <v>0</v>
          </cell>
          <cell r="I29735">
            <v>0.416</v>
          </cell>
          <cell r="J29735">
            <v>0.416</v>
          </cell>
        </row>
        <row r="29736">
          <cell r="F29736" t="str">
            <v>仙岭村村道-仙岭村洲上组</v>
          </cell>
          <cell r="G29736" t="str">
            <v>V28B430482</v>
          </cell>
          <cell r="H29736">
            <v>0</v>
          </cell>
          <cell r="I29736">
            <v>0.455</v>
          </cell>
          <cell r="J29736">
            <v>0.455</v>
          </cell>
        </row>
        <row r="29737">
          <cell r="F29737" t="str">
            <v>宜合村村道-宜合村宜合组</v>
          </cell>
          <cell r="G29737" t="str">
            <v>V47B430482</v>
          </cell>
          <cell r="H29737">
            <v>0</v>
          </cell>
          <cell r="I29737">
            <v>0.491</v>
          </cell>
          <cell r="J29737">
            <v>0.491</v>
          </cell>
        </row>
        <row r="29738">
          <cell r="G29738" t="str">
            <v>V000</v>
          </cell>
          <cell r="H29738">
            <v>0</v>
          </cell>
          <cell r="I29738">
            <v>0.217</v>
          </cell>
          <cell r="J29738">
            <v>0.217</v>
          </cell>
        </row>
        <row r="29739">
          <cell r="F29739" t="str">
            <v>新山村横木塘组-S345</v>
          </cell>
          <cell r="G29739" t="str">
            <v>V22B430482</v>
          </cell>
          <cell r="H29739">
            <v>0</v>
          </cell>
          <cell r="I29739">
            <v>0.755</v>
          </cell>
          <cell r="J29739">
            <v>0.755</v>
          </cell>
        </row>
        <row r="29740">
          <cell r="F29740" t="str">
            <v>元山村道-元茶村石竹湾场</v>
          </cell>
          <cell r="G29740" t="str">
            <v>VB31430482</v>
          </cell>
          <cell r="H29740">
            <v>0</v>
          </cell>
          <cell r="I29740">
            <v>0.51</v>
          </cell>
          <cell r="J29740">
            <v>0.51</v>
          </cell>
        </row>
        <row r="29741">
          <cell r="F29741" t="str">
            <v>C741--珠林村袁家组</v>
          </cell>
          <cell r="G29741" t="str">
            <v>V10B430482</v>
          </cell>
          <cell r="H29741">
            <v>0</v>
          </cell>
          <cell r="I29741">
            <v>0.222</v>
          </cell>
          <cell r="J29741">
            <v>0.222</v>
          </cell>
        </row>
        <row r="29742">
          <cell r="F29742" t="str">
            <v>新屋桥-C063（柏树村村道）</v>
          </cell>
          <cell r="G29742" t="str">
            <v>CT80430482</v>
          </cell>
          <cell r="H29742">
            <v>0</v>
          </cell>
          <cell r="I29742">
            <v>0.589</v>
          </cell>
          <cell r="J29742">
            <v>0.589</v>
          </cell>
        </row>
        <row r="29743">
          <cell r="F29743" t="str">
            <v>C073-茶坪村4组</v>
          </cell>
          <cell r="G29743" t="str">
            <v>VJ92430482</v>
          </cell>
          <cell r="H29743">
            <v>0</v>
          </cell>
          <cell r="I29743">
            <v>0.256</v>
          </cell>
          <cell r="J29743">
            <v>0.256</v>
          </cell>
        </row>
        <row r="29744">
          <cell r="F29744" t="str">
            <v>X223－大风村8组</v>
          </cell>
          <cell r="G29744" t="str">
            <v>VT19430482</v>
          </cell>
          <cell r="H29744">
            <v>0</v>
          </cell>
          <cell r="I29744">
            <v>0.523</v>
          </cell>
          <cell r="J29744">
            <v>0.523</v>
          </cell>
        </row>
        <row r="29745">
          <cell r="F29745" t="str">
            <v>X223-大风村1组</v>
          </cell>
          <cell r="G29745" t="str">
            <v>VT24430482</v>
          </cell>
          <cell r="H29745">
            <v>0</v>
          </cell>
          <cell r="I29745">
            <v>0.427</v>
          </cell>
          <cell r="J29745">
            <v>0.427</v>
          </cell>
        </row>
        <row r="29746">
          <cell r="F29746" t="str">
            <v>C94G－东桥村6组</v>
          </cell>
          <cell r="G29746" t="str">
            <v>VK95430482</v>
          </cell>
          <cell r="H29746">
            <v>0</v>
          </cell>
          <cell r="I29746">
            <v>0.488</v>
          </cell>
          <cell r="J29746">
            <v>0.488</v>
          </cell>
        </row>
        <row r="29747">
          <cell r="F29747" t="str">
            <v>X217－庙山村1组</v>
          </cell>
          <cell r="G29747" t="str">
            <v>VK57430482</v>
          </cell>
          <cell r="H29747">
            <v>0</v>
          </cell>
          <cell r="I29747">
            <v>0.314</v>
          </cell>
          <cell r="J29747">
            <v>0.314</v>
          </cell>
        </row>
        <row r="29748">
          <cell r="F29748" t="str">
            <v>莲花桥－庙山村道</v>
          </cell>
          <cell r="G29748" t="str">
            <v>C053430482</v>
          </cell>
          <cell r="H29748">
            <v>1.763</v>
          </cell>
          <cell r="I29748">
            <v>2.456</v>
          </cell>
          <cell r="J29748">
            <v>0.693</v>
          </cell>
        </row>
        <row r="29749">
          <cell r="F29749" t="str">
            <v>和群村-江边湾村10组（江边湾村10组-农庄专用公路)</v>
          </cell>
          <cell r="G29749" t="str">
            <v>CW88430482</v>
          </cell>
          <cell r="H29749">
            <v>0</v>
          </cell>
          <cell r="I29749">
            <v>4.09</v>
          </cell>
          <cell r="J29749">
            <v>4.09</v>
          </cell>
        </row>
        <row r="29750">
          <cell r="F29750" t="str">
            <v>C83F－和群村9组</v>
          </cell>
          <cell r="G29750" t="str">
            <v>VK62430482</v>
          </cell>
          <cell r="H29750">
            <v>0</v>
          </cell>
          <cell r="I29750">
            <v>0.192</v>
          </cell>
          <cell r="J29750">
            <v>0.192</v>
          </cell>
        </row>
        <row r="29751">
          <cell r="F29751" t="str">
            <v>C83F－和群村8组</v>
          </cell>
          <cell r="G29751" t="str">
            <v>VK63430482</v>
          </cell>
          <cell r="H29751">
            <v>0</v>
          </cell>
          <cell r="I29751">
            <v>0.563</v>
          </cell>
          <cell r="J29751">
            <v>0.563</v>
          </cell>
        </row>
        <row r="29752">
          <cell r="F29752" t="str">
            <v>C83F－和群村4组</v>
          </cell>
          <cell r="G29752" t="str">
            <v>VK64430482</v>
          </cell>
          <cell r="H29752">
            <v>0</v>
          </cell>
          <cell r="I29752">
            <v>1.11</v>
          </cell>
          <cell r="J29752">
            <v>1.11</v>
          </cell>
        </row>
        <row r="29753">
          <cell r="F29753" t="str">
            <v>C053－和群村3组</v>
          </cell>
          <cell r="G29753" t="str">
            <v>VK67430482</v>
          </cell>
          <cell r="H29753">
            <v>0</v>
          </cell>
          <cell r="I29753">
            <v>0.441</v>
          </cell>
          <cell r="J29753">
            <v>0.441</v>
          </cell>
        </row>
        <row r="29754">
          <cell r="F29754" t="str">
            <v>Y510-红旗村1组</v>
          </cell>
          <cell r="G29754" t="str">
            <v>VK17430482</v>
          </cell>
          <cell r="H29754">
            <v>0</v>
          </cell>
          <cell r="I29754">
            <v>0.206</v>
          </cell>
          <cell r="J29754">
            <v>0.206</v>
          </cell>
        </row>
        <row r="29755">
          <cell r="F29755" t="str">
            <v>界上-界上</v>
          </cell>
          <cell r="G29755" t="str">
            <v>C075430482</v>
          </cell>
          <cell r="H29755">
            <v>0</v>
          </cell>
          <cell r="I29755">
            <v>1.172</v>
          </cell>
          <cell r="J29755">
            <v>1.172</v>
          </cell>
        </row>
        <row r="29756">
          <cell r="F29756" t="str">
            <v>S002-湖波村13组</v>
          </cell>
          <cell r="G29756" t="str">
            <v>VJ50430482</v>
          </cell>
          <cell r="H29756">
            <v>0</v>
          </cell>
          <cell r="I29756">
            <v>0.25</v>
          </cell>
          <cell r="J29756">
            <v>0.25</v>
          </cell>
        </row>
        <row r="29757">
          <cell r="F29757" t="str">
            <v>Y509-建江村2组</v>
          </cell>
          <cell r="G29757" t="str">
            <v>VJ29430482</v>
          </cell>
          <cell r="H29757">
            <v>0</v>
          </cell>
          <cell r="I29757">
            <v>0.298</v>
          </cell>
          <cell r="J29757">
            <v>0.298</v>
          </cell>
        </row>
        <row r="29758">
          <cell r="F29758" t="str">
            <v>上稠线</v>
          </cell>
          <cell r="G29758" t="str">
            <v>C90G430482</v>
          </cell>
          <cell r="H29758">
            <v>0</v>
          </cell>
          <cell r="I29758">
            <v>1.286</v>
          </cell>
          <cell r="J29758">
            <v>1.286</v>
          </cell>
        </row>
        <row r="29759">
          <cell r="F29759" t="str">
            <v>李渔冲-Y510</v>
          </cell>
          <cell r="G29759" t="str">
            <v>C083430482</v>
          </cell>
          <cell r="H29759">
            <v>1.434</v>
          </cell>
          <cell r="I29759">
            <v>1.724</v>
          </cell>
          <cell r="J29759">
            <v>0.29</v>
          </cell>
        </row>
        <row r="29760">
          <cell r="F29760" t="str">
            <v>小合子-小合子</v>
          </cell>
          <cell r="G29760" t="str">
            <v>C049430482</v>
          </cell>
          <cell r="H29760">
            <v>0</v>
          </cell>
          <cell r="I29760">
            <v>0.269</v>
          </cell>
          <cell r="J29760">
            <v>0.269</v>
          </cell>
        </row>
        <row r="29761">
          <cell r="F29761" t="str">
            <v>张家-X078</v>
          </cell>
          <cell r="G29761" t="str">
            <v>C080430482</v>
          </cell>
          <cell r="H29761">
            <v>1.241</v>
          </cell>
          <cell r="I29761">
            <v>1.61</v>
          </cell>
          <cell r="J29761">
            <v>0.369</v>
          </cell>
        </row>
        <row r="29762">
          <cell r="F29762" t="str">
            <v>莲花桥－庙山村道</v>
          </cell>
          <cell r="G29762" t="str">
            <v>C053430482</v>
          </cell>
          <cell r="H29762">
            <v>2.456</v>
          </cell>
          <cell r="I29762">
            <v>2.874</v>
          </cell>
          <cell r="J29762">
            <v>0.418</v>
          </cell>
        </row>
        <row r="29763">
          <cell r="F29763" t="str">
            <v>和群村道-C054</v>
          </cell>
          <cell r="G29763" t="str">
            <v>CW87430482</v>
          </cell>
          <cell r="H29763">
            <v>0</v>
          </cell>
          <cell r="I29763">
            <v>0.387</v>
          </cell>
          <cell r="J29763">
            <v>0.387</v>
          </cell>
        </row>
        <row r="29764">
          <cell r="F29764" t="str">
            <v>C054－庙山村7组</v>
          </cell>
          <cell r="G29764" t="str">
            <v>VK58430482</v>
          </cell>
          <cell r="H29764">
            <v>0</v>
          </cell>
          <cell r="I29764">
            <v>0.221</v>
          </cell>
          <cell r="J29764">
            <v>0.221</v>
          </cell>
        </row>
        <row r="29765">
          <cell r="F29765" t="str">
            <v>凤山楼-沙坪桥</v>
          </cell>
          <cell r="G29765" t="str">
            <v>C073430482</v>
          </cell>
          <cell r="H29765">
            <v>3.926</v>
          </cell>
          <cell r="I29765">
            <v>4.624</v>
          </cell>
          <cell r="J29765">
            <v>0.698</v>
          </cell>
        </row>
        <row r="29766">
          <cell r="F29766" t="str">
            <v>路口－董家</v>
          </cell>
          <cell r="G29766" t="str">
            <v>C074430482</v>
          </cell>
          <cell r="H29766">
            <v>0.62</v>
          </cell>
          <cell r="I29766">
            <v>1.146</v>
          </cell>
          <cell r="J29766">
            <v>0.526</v>
          </cell>
        </row>
        <row r="29767">
          <cell r="F29767" t="str">
            <v>三联七组－依湖桥</v>
          </cell>
          <cell r="G29767" t="str">
            <v>C78F430482</v>
          </cell>
          <cell r="H29767">
            <v>0</v>
          </cell>
          <cell r="I29767">
            <v>1.462</v>
          </cell>
          <cell r="J29767">
            <v>1.462</v>
          </cell>
        </row>
        <row r="29768">
          <cell r="F29768" t="str">
            <v>下冲村-上湾村</v>
          </cell>
          <cell r="G29768" t="str">
            <v>CW89430482</v>
          </cell>
          <cell r="H29768">
            <v>0</v>
          </cell>
          <cell r="I29768">
            <v>2.118</v>
          </cell>
          <cell r="J29768">
            <v>2.118</v>
          </cell>
        </row>
        <row r="29769">
          <cell r="F29769" t="str">
            <v>S002-双周村1组</v>
          </cell>
          <cell r="G29769" t="str">
            <v>VK01430482</v>
          </cell>
          <cell r="H29769">
            <v>0</v>
          </cell>
          <cell r="I29769">
            <v>0.274</v>
          </cell>
          <cell r="J29769">
            <v>0.274</v>
          </cell>
        </row>
        <row r="29770">
          <cell r="F29770" t="str">
            <v>VK01-双周村2组</v>
          </cell>
          <cell r="G29770" t="str">
            <v>VK02430482</v>
          </cell>
          <cell r="H29770">
            <v>0</v>
          </cell>
          <cell r="I29770">
            <v>0.379</v>
          </cell>
          <cell r="J29770">
            <v>0.379</v>
          </cell>
        </row>
        <row r="29771">
          <cell r="F29771" t="str">
            <v>肖家湾-樟树山</v>
          </cell>
          <cell r="G29771" t="str">
            <v>C057430482</v>
          </cell>
          <cell r="H29771">
            <v>0.325</v>
          </cell>
          <cell r="I29771">
            <v>1.165</v>
          </cell>
          <cell r="J29771">
            <v>0.84</v>
          </cell>
        </row>
        <row r="29772">
          <cell r="F29772" t="str">
            <v>S002－新湾村1组</v>
          </cell>
          <cell r="G29772" t="str">
            <v>VJ60430482</v>
          </cell>
          <cell r="H29772">
            <v>0</v>
          </cell>
          <cell r="I29772">
            <v>0.288</v>
          </cell>
          <cell r="J29772">
            <v>0.288</v>
          </cell>
        </row>
        <row r="29773">
          <cell r="F29773" t="str">
            <v>山口-邓家</v>
          </cell>
          <cell r="G29773" t="str">
            <v>C066430482</v>
          </cell>
          <cell r="H29773">
            <v>2.791</v>
          </cell>
          <cell r="I29773">
            <v>3.075</v>
          </cell>
          <cell r="J29773">
            <v>0.284</v>
          </cell>
        </row>
        <row r="29774">
          <cell r="F29774" t="str">
            <v>S002－阳加村8组</v>
          </cell>
          <cell r="G29774" t="str">
            <v>VJ63430482</v>
          </cell>
          <cell r="H29774">
            <v>0</v>
          </cell>
          <cell r="I29774">
            <v>0.233</v>
          </cell>
          <cell r="J29774">
            <v>0.233</v>
          </cell>
        </row>
        <row r="29775">
          <cell r="F29775" t="str">
            <v>Y509-依波村6组</v>
          </cell>
          <cell r="G29775" t="str">
            <v>VJ12430482</v>
          </cell>
          <cell r="H29775">
            <v>0</v>
          </cell>
          <cell r="I29775">
            <v>0.166</v>
          </cell>
          <cell r="J29775">
            <v>0.166</v>
          </cell>
        </row>
        <row r="29776">
          <cell r="F29776" t="str">
            <v>肖家湾-樟树山</v>
          </cell>
          <cell r="G29776" t="str">
            <v>C057430482</v>
          </cell>
          <cell r="H29776">
            <v>1.165</v>
          </cell>
          <cell r="I29776">
            <v>2.229</v>
          </cell>
          <cell r="J29776">
            <v>1.064</v>
          </cell>
        </row>
        <row r="29777">
          <cell r="F29777" t="str">
            <v>VZ96－樟梓村1组</v>
          </cell>
          <cell r="G29777" t="str">
            <v>VK44430482</v>
          </cell>
          <cell r="H29777">
            <v>0</v>
          </cell>
          <cell r="I29777">
            <v>0.087</v>
          </cell>
          <cell r="J29777">
            <v>0.087</v>
          </cell>
        </row>
        <row r="29778">
          <cell r="F29778" t="str">
            <v>S350-冲山村4组</v>
          </cell>
          <cell r="G29778" t="str">
            <v>VR67430482</v>
          </cell>
          <cell r="H29778">
            <v>0</v>
          </cell>
          <cell r="I29778">
            <v>0.322</v>
          </cell>
          <cell r="J29778">
            <v>0.322</v>
          </cell>
        </row>
        <row r="29779">
          <cell r="F29779" t="str">
            <v>YB24-新荣村2组</v>
          </cell>
          <cell r="G29779" t="str">
            <v>VR09430482</v>
          </cell>
          <cell r="H29779">
            <v>0</v>
          </cell>
          <cell r="I29779">
            <v>1.029</v>
          </cell>
          <cell r="J29779">
            <v>1.029</v>
          </cell>
        </row>
        <row r="29780">
          <cell r="F29780" t="str">
            <v>双义村村道</v>
          </cell>
          <cell r="G29780" t="str">
            <v>C14C430482</v>
          </cell>
          <cell r="H29780">
            <v>0</v>
          </cell>
          <cell r="I29780">
            <v>0.185</v>
          </cell>
          <cell r="J29780">
            <v>0.185</v>
          </cell>
        </row>
        <row r="29781">
          <cell r="F29781" t="str">
            <v>C035-勘井村3组</v>
          </cell>
          <cell r="G29781" t="str">
            <v>VR07430482</v>
          </cell>
          <cell r="H29781">
            <v>0</v>
          </cell>
          <cell r="I29781">
            <v>0.151</v>
          </cell>
          <cell r="J29781">
            <v>0.151</v>
          </cell>
        </row>
        <row r="29782">
          <cell r="F29782" t="str">
            <v>完小至长春</v>
          </cell>
          <cell r="G29782" t="str">
            <v>C038430482</v>
          </cell>
          <cell r="H29782">
            <v>1.328</v>
          </cell>
          <cell r="I29782">
            <v>1.65</v>
          </cell>
          <cell r="J29782">
            <v>0.322</v>
          </cell>
        </row>
        <row r="29783">
          <cell r="F29783" t="str">
            <v>C020-双联村5组</v>
          </cell>
          <cell r="G29783" t="str">
            <v>VR29430482</v>
          </cell>
          <cell r="H29783">
            <v>0</v>
          </cell>
          <cell r="I29783">
            <v>0.445</v>
          </cell>
          <cell r="J29783">
            <v>0.445</v>
          </cell>
        </row>
        <row r="29784">
          <cell r="F29784" t="str">
            <v>S350-中田村13组</v>
          </cell>
          <cell r="G29784" t="str">
            <v>VR69430482</v>
          </cell>
          <cell r="H29784">
            <v>0</v>
          </cell>
          <cell r="I29784">
            <v>0.261</v>
          </cell>
          <cell r="J29784">
            <v>0.261</v>
          </cell>
        </row>
        <row r="29785">
          <cell r="F29785" t="str">
            <v>S002-金桥村村部</v>
          </cell>
          <cell r="G29785" t="str">
            <v>C01P430482</v>
          </cell>
          <cell r="H29785">
            <v>0</v>
          </cell>
          <cell r="I29785">
            <v>0.899</v>
          </cell>
          <cell r="J29785">
            <v>0.899</v>
          </cell>
        </row>
        <row r="29786">
          <cell r="F29786" t="str">
            <v>元山易家至虾塘</v>
          </cell>
          <cell r="G29786" t="str">
            <v>C02H430482</v>
          </cell>
          <cell r="H29786">
            <v>0</v>
          </cell>
          <cell r="I29786">
            <v>1.26</v>
          </cell>
          <cell r="J29786">
            <v>1.26</v>
          </cell>
        </row>
        <row r="29787">
          <cell r="F29787" t="str">
            <v>S320-元山村龙塘组</v>
          </cell>
          <cell r="G29787" t="str">
            <v>VB28430482</v>
          </cell>
          <cell r="H29787">
            <v>0</v>
          </cell>
          <cell r="I29787">
            <v>0.509</v>
          </cell>
          <cell r="J29787">
            <v>0.509</v>
          </cell>
        </row>
        <row r="29788">
          <cell r="F29788" t="str">
            <v>C008-塘山村李冲组</v>
          </cell>
          <cell r="G29788" t="str">
            <v>V6S5430482</v>
          </cell>
          <cell r="H29788">
            <v>0</v>
          </cell>
          <cell r="I29788">
            <v>0.6</v>
          </cell>
          <cell r="J29788">
            <v>0.6</v>
          </cell>
        </row>
        <row r="29789">
          <cell r="F29789" t="str">
            <v>C008-塘山村长塘组</v>
          </cell>
          <cell r="G29789" t="str">
            <v>V6S6430482</v>
          </cell>
          <cell r="H29789">
            <v>0</v>
          </cell>
          <cell r="I29789">
            <v>0.37</v>
          </cell>
          <cell r="J29789">
            <v>0.37</v>
          </cell>
        </row>
        <row r="29790">
          <cell r="F29790" t="str">
            <v>大市X075-大市村大市坪</v>
          </cell>
          <cell r="G29790" t="str">
            <v>V293430482</v>
          </cell>
          <cell r="H29790">
            <v>0</v>
          </cell>
          <cell r="I29790">
            <v>0.168</v>
          </cell>
          <cell r="J29790">
            <v>0.168</v>
          </cell>
        </row>
        <row r="29791">
          <cell r="F29791" t="str">
            <v>上毛塘至石灰窖</v>
          </cell>
          <cell r="G29791" t="str">
            <v>C55G430482</v>
          </cell>
          <cell r="H29791">
            <v>0</v>
          </cell>
          <cell r="I29791">
            <v>0.651</v>
          </cell>
          <cell r="J29791">
            <v>0.651</v>
          </cell>
        </row>
        <row r="29792">
          <cell r="F29792" t="str">
            <v>李井村道-李井村曾家组</v>
          </cell>
          <cell r="G29792" t="str">
            <v>V350430482</v>
          </cell>
          <cell r="H29792">
            <v>0</v>
          </cell>
          <cell r="I29792">
            <v>0.486</v>
          </cell>
          <cell r="J29792">
            <v>0.486</v>
          </cell>
        </row>
        <row r="29793">
          <cell r="F29793" t="str">
            <v>李井村道-李井村白合组</v>
          </cell>
          <cell r="G29793" t="str">
            <v>V351430482</v>
          </cell>
          <cell r="H29793">
            <v>0</v>
          </cell>
          <cell r="I29793">
            <v>0.496</v>
          </cell>
          <cell r="J29793">
            <v>0.496</v>
          </cell>
        </row>
        <row r="29794">
          <cell r="G29794" t="str">
            <v>AA30430482</v>
          </cell>
          <cell r="H29794">
            <v>0</v>
          </cell>
          <cell r="I29794">
            <v>0.415</v>
          </cell>
          <cell r="J29794">
            <v>0.415</v>
          </cell>
        </row>
        <row r="29795">
          <cell r="F29795" t="str">
            <v>满州村道-满州村吴家组</v>
          </cell>
          <cell r="G29795" t="str">
            <v>V355430482</v>
          </cell>
          <cell r="H29795">
            <v>0</v>
          </cell>
          <cell r="I29795">
            <v>0.387</v>
          </cell>
          <cell r="J29795">
            <v>0.387</v>
          </cell>
        </row>
        <row r="29796">
          <cell r="F29796" t="str">
            <v>蓬田村村道</v>
          </cell>
          <cell r="G29796" t="str">
            <v>C1L4430482</v>
          </cell>
          <cell r="H29796">
            <v>0</v>
          </cell>
          <cell r="I29796">
            <v>0.341</v>
          </cell>
          <cell r="J29796">
            <v>0.341</v>
          </cell>
        </row>
        <row r="29797">
          <cell r="F29797" t="str">
            <v>梅江村道-梅江村赛美组</v>
          </cell>
          <cell r="G29797" t="str">
            <v>V358430482</v>
          </cell>
          <cell r="H29797">
            <v>0</v>
          </cell>
          <cell r="I29797">
            <v>0.654</v>
          </cell>
          <cell r="J29797">
            <v>0.654</v>
          </cell>
        </row>
        <row r="29798">
          <cell r="F29798" t="str">
            <v>蓬田X075-蓬田村毛冲组</v>
          </cell>
          <cell r="G29798" t="str">
            <v>V381430482</v>
          </cell>
          <cell r="H29798">
            <v>0</v>
          </cell>
          <cell r="I29798">
            <v>0.594</v>
          </cell>
          <cell r="J29798">
            <v>0.594</v>
          </cell>
        </row>
        <row r="29799">
          <cell r="F29799" t="str">
            <v>平洲X075-平洲村刘一组</v>
          </cell>
          <cell r="G29799" t="str">
            <v>V389430482</v>
          </cell>
          <cell r="H29799">
            <v>0</v>
          </cell>
          <cell r="I29799">
            <v>0.389</v>
          </cell>
          <cell r="J29799">
            <v>0.389</v>
          </cell>
        </row>
        <row r="29800">
          <cell r="F29800" t="str">
            <v>平洲村道-平洲村庙山组</v>
          </cell>
          <cell r="G29800" t="str">
            <v>V396430482</v>
          </cell>
          <cell r="H29800">
            <v>0</v>
          </cell>
          <cell r="I29800">
            <v>0.307</v>
          </cell>
          <cell r="J29800">
            <v>0.307</v>
          </cell>
        </row>
        <row r="29801">
          <cell r="F29801" t="str">
            <v>漕塘村道-漕塘村庙下组</v>
          </cell>
          <cell r="G29801" t="str">
            <v>V016430482</v>
          </cell>
          <cell r="H29801">
            <v>0</v>
          </cell>
          <cell r="I29801">
            <v>1.558</v>
          </cell>
          <cell r="J29801">
            <v>1.558</v>
          </cell>
        </row>
        <row r="29802">
          <cell r="F29802" t="str">
            <v>砂塘组道-砂塘村熊家组</v>
          </cell>
          <cell r="G29802" t="str">
            <v>V408430482</v>
          </cell>
          <cell r="H29802">
            <v>0</v>
          </cell>
          <cell r="I29802">
            <v>0.541</v>
          </cell>
          <cell r="J29802">
            <v>0.541</v>
          </cell>
        </row>
        <row r="29803">
          <cell r="F29803" t="str">
            <v>大堰李家-大堰村巷子口组</v>
          </cell>
          <cell r="G29803" t="str">
            <v>V070430482</v>
          </cell>
          <cell r="H29803">
            <v>0</v>
          </cell>
          <cell r="I29803">
            <v>0.555</v>
          </cell>
          <cell r="J29803">
            <v>0.555</v>
          </cell>
        </row>
        <row r="29804">
          <cell r="F29804" t="str">
            <v>山岐村道-山岐村欧一二三组</v>
          </cell>
          <cell r="G29804" t="str">
            <v>V418430482</v>
          </cell>
          <cell r="H29804">
            <v>0</v>
          </cell>
          <cell r="I29804">
            <v>0.88</v>
          </cell>
          <cell r="J29804">
            <v>0.88</v>
          </cell>
        </row>
        <row r="29805">
          <cell r="F29805" t="str">
            <v>屋场至阳家</v>
          </cell>
          <cell r="G29805" t="str">
            <v>C13F430482</v>
          </cell>
          <cell r="H29805">
            <v>0</v>
          </cell>
          <cell r="I29805">
            <v>0.219</v>
          </cell>
          <cell r="J29805">
            <v>0.219</v>
          </cell>
        </row>
        <row r="29806">
          <cell r="F29806" t="str">
            <v>水口村--毛院村</v>
          </cell>
          <cell r="G29806" t="str">
            <v>C92L430482</v>
          </cell>
          <cell r="H29806">
            <v>0</v>
          </cell>
          <cell r="I29806">
            <v>0.886</v>
          </cell>
          <cell r="J29806">
            <v>0.886</v>
          </cell>
        </row>
        <row r="29807">
          <cell r="F29807" t="str">
            <v>芝江村村道</v>
          </cell>
          <cell r="G29807" t="str">
            <v>C26L430482</v>
          </cell>
          <cell r="H29807">
            <v>0</v>
          </cell>
          <cell r="I29807">
            <v>0.721</v>
          </cell>
          <cell r="J29807">
            <v>0.721</v>
          </cell>
        </row>
        <row r="29808">
          <cell r="F29808" t="str">
            <v>天井村道-天井村曹家湾组</v>
          </cell>
          <cell r="G29808" t="str">
            <v>V450430482</v>
          </cell>
          <cell r="H29808">
            <v>0</v>
          </cell>
          <cell r="I29808">
            <v>0.327</v>
          </cell>
          <cell r="J29808">
            <v>0.327</v>
          </cell>
        </row>
        <row r="29809">
          <cell r="F29809" t="str">
            <v>天井乡道-天井村和平组</v>
          </cell>
          <cell r="G29809" t="str">
            <v>V453430482</v>
          </cell>
          <cell r="H29809">
            <v>0</v>
          </cell>
          <cell r="I29809">
            <v>0.751</v>
          </cell>
          <cell r="J29809">
            <v>0.751</v>
          </cell>
        </row>
        <row r="29810">
          <cell r="F29810" t="str">
            <v>田市前进-田市村新力组</v>
          </cell>
          <cell r="G29810" t="str">
            <v>V459430482</v>
          </cell>
          <cell r="H29810">
            <v>0</v>
          </cell>
          <cell r="I29810">
            <v>0.493</v>
          </cell>
          <cell r="J29810">
            <v>0.493</v>
          </cell>
        </row>
        <row r="29811">
          <cell r="F29811" t="str">
            <v>先锋村道-先锋村糯冲组</v>
          </cell>
          <cell r="G29811" t="str">
            <v>V482430482</v>
          </cell>
          <cell r="H29811">
            <v>0</v>
          </cell>
          <cell r="I29811">
            <v>0.633</v>
          </cell>
          <cell r="J29811">
            <v>0.633</v>
          </cell>
        </row>
        <row r="29812">
          <cell r="F29812" t="str">
            <v>新田麻塘-新田村大湾组</v>
          </cell>
          <cell r="G29812" t="str">
            <v>V494430482</v>
          </cell>
          <cell r="H29812">
            <v>0</v>
          </cell>
          <cell r="I29812">
            <v>0.474</v>
          </cell>
          <cell r="J29812">
            <v>0.474</v>
          </cell>
        </row>
        <row r="29813">
          <cell r="F29813" t="str">
            <v>芝江乡道-芝江村黄家组</v>
          </cell>
          <cell r="G29813" t="str">
            <v>V546430482</v>
          </cell>
          <cell r="H29813">
            <v>0</v>
          </cell>
          <cell r="I29813">
            <v>1.596</v>
          </cell>
          <cell r="J29813">
            <v>1.596</v>
          </cell>
        </row>
        <row r="29814">
          <cell r="F29814" t="str">
            <v>分水至杨塘</v>
          </cell>
          <cell r="G29814" t="str">
            <v>C810430482</v>
          </cell>
          <cell r="H29814">
            <v>1.67</v>
          </cell>
          <cell r="I29814">
            <v>2.599</v>
          </cell>
          <cell r="J29814">
            <v>0.929</v>
          </cell>
        </row>
        <row r="29815">
          <cell r="F29815" t="str">
            <v>杨塘村道-杨塘村湾尾组</v>
          </cell>
          <cell r="G29815" t="str">
            <v>V516430482</v>
          </cell>
          <cell r="H29815">
            <v>0</v>
          </cell>
          <cell r="I29815">
            <v>0.693</v>
          </cell>
          <cell r="J29815">
            <v>0.693</v>
          </cell>
        </row>
        <row r="29816">
          <cell r="F29816" t="str">
            <v>柘冲村道-柘冲村铁铺组</v>
          </cell>
          <cell r="G29816" t="str">
            <v>V538430482</v>
          </cell>
          <cell r="H29816">
            <v>0</v>
          </cell>
          <cell r="I29816">
            <v>0.3</v>
          </cell>
          <cell r="J29816">
            <v>0.3</v>
          </cell>
        </row>
        <row r="29817">
          <cell r="F29817" t="str">
            <v>柘冲太湖-柘冲村太刘组</v>
          </cell>
          <cell r="G29817" t="str">
            <v>V539430482</v>
          </cell>
          <cell r="H29817">
            <v>0</v>
          </cell>
          <cell r="I29817">
            <v>0.436</v>
          </cell>
          <cell r="J29817">
            <v>0.436</v>
          </cell>
        </row>
        <row r="29818">
          <cell r="F29818" t="str">
            <v>芝江乡道-芝江村大屋组</v>
          </cell>
          <cell r="G29818" t="str">
            <v>V545430482</v>
          </cell>
          <cell r="H29818">
            <v>0</v>
          </cell>
          <cell r="I29818">
            <v>0.967</v>
          </cell>
          <cell r="J29818">
            <v>0.967</v>
          </cell>
        </row>
        <row r="29819">
          <cell r="F29819" t="str">
            <v>芝江乡道-芝江村廖家组</v>
          </cell>
          <cell r="G29819" t="str">
            <v>V547430482</v>
          </cell>
          <cell r="H29819">
            <v>0</v>
          </cell>
          <cell r="I29819">
            <v>1.71</v>
          </cell>
          <cell r="J29819">
            <v>1.71</v>
          </cell>
        </row>
        <row r="29820">
          <cell r="G29820" t="str">
            <v>V000</v>
          </cell>
          <cell r="H29820">
            <v>0</v>
          </cell>
          <cell r="I29820">
            <v>0.129</v>
          </cell>
          <cell r="J29820">
            <v>0.129</v>
          </cell>
        </row>
        <row r="29821">
          <cell r="F29821" t="str">
            <v>C01A-冷水村井边组</v>
          </cell>
          <cell r="G29821" t="str">
            <v>V8S4430482</v>
          </cell>
          <cell r="H29821">
            <v>0</v>
          </cell>
          <cell r="I29821">
            <v>1.167</v>
          </cell>
          <cell r="J29821">
            <v>1.167</v>
          </cell>
        </row>
        <row r="29822">
          <cell r="F29822" t="str">
            <v>S002-曲市村沅家组</v>
          </cell>
          <cell r="G29822" t="str">
            <v>V8S5430482</v>
          </cell>
          <cell r="H29822">
            <v>0</v>
          </cell>
          <cell r="I29822">
            <v>1.252</v>
          </cell>
          <cell r="J29822">
            <v>1.252</v>
          </cell>
        </row>
        <row r="29823">
          <cell r="F29823" t="str">
            <v>C602-白沙村6组</v>
          </cell>
          <cell r="G29823" t="str">
            <v>VY01430482</v>
          </cell>
          <cell r="H29823">
            <v>0</v>
          </cell>
          <cell r="I29823">
            <v>0.304</v>
          </cell>
          <cell r="J29823">
            <v>0.304</v>
          </cell>
        </row>
        <row r="29824">
          <cell r="F29824" t="str">
            <v>X211-长江村1组</v>
          </cell>
          <cell r="G29824" t="str">
            <v>VW53430482</v>
          </cell>
          <cell r="H29824">
            <v>0</v>
          </cell>
          <cell r="I29824">
            <v>0.139</v>
          </cell>
          <cell r="J29824">
            <v>0.139</v>
          </cell>
        </row>
        <row r="29825">
          <cell r="F29825" t="str">
            <v>X211-长江村2组</v>
          </cell>
          <cell r="G29825" t="str">
            <v>VZ35430482</v>
          </cell>
          <cell r="H29825">
            <v>0</v>
          </cell>
          <cell r="I29825">
            <v>0.109</v>
          </cell>
          <cell r="J29825">
            <v>0.109</v>
          </cell>
        </row>
        <row r="29826">
          <cell r="F29826" t="str">
            <v>X217-玄塘村村部</v>
          </cell>
          <cell r="G29826" t="str">
            <v>VL84430482</v>
          </cell>
          <cell r="H29826">
            <v>0</v>
          </cell>
          <cell r="I29826">
            <v>2.085</v>
          </cell>
          <cell r="J29826">
            <v>2.085</v>
          </cell>
        </row>
        <row r="29827">
          <cell r="F29827" t="str">
            <v>S002-江南村10组</v>
          </cell>
          <cell r="G29827" t="str">
            <v>VZ70430482</v>
          </cell>
          <cell r="H29827">
            <v>0</v>
          </cell>
          <cell r="I29827">
            <v>1.628</v>
          </cell>
          <cell r="J29827">
            <v>1.628</v>
          </cell>
        </row>
        <row r="29828">
          <cell r="F29828" t="str">
            <v>黑水刚组-黑水缸</v>
          </cell>
          <cell r="G29828" t="str">
            <v>C864430482</v>
          </cell>
          <cell r="H29828">
            <v>0</v>
          </cell>
          <cell r="I29828">
            <v>2.091</v>
          </cell>
          <cell r="J29828">
            <v>2.091</v>
          </cell>
        </row>
        <row r="29829">
          <cell r="F29829" t="str">
            <v>S225-连江村上杉组</v>
          </cell>
          <cell r="G29829" t="str">
            <v>VS26430482</v>
          </cell>
          <cell r="H29829">
            <v>0</v>
          </cell>
          <cell r="I29829">
            <v>0.23</v>
          </cell>
          <cell r="J29829">
            <v>0.23</v>
          </cell>
        </row>
        <row r="29830">
          <cell r="F29830" t="str">
            <v>C633-毛家巷村3组</v>
          </cell>
          <cell r="G29830" t="str">
            <v>VY28430482</v>
          </cell>
          <cell r="H29830">
            <v>0</v>
          </cell>
          <cell r="I29830">
            <v>0.263</v>
          </cell>
          <cell r="J29830">
            <v>0.263</v>
          </cell>
        </row>
        <row r="29831">
          <cell r="F29831" t="str">
            <v>C633-毛家巷村贺家组</v>
          </cell>
          <cell r="G29831" t="str">
            <v>VY29430482</v>
          </cell>
          <cell r="H29831">
            <v>0</v>
          </cell>
          <cell r="I29831">
            <v>0.518</v>
          </cell>
          <cell r="J29831">
            <v>0.518</v>
          </cell>
        </row>
        <row r="29832">
          <cell r="F29832" t="str">
            <v>C633-毛家巷村新园组</v>
          </cell>
          <cell r="G29832" t="str">
            <v>VY31430482</v>
          </cell>
          <cell r="H29832">
            <v>0</v>
          </cell>
          <cell r="I29832">
            <v>0.385</v>
          </cell>
          <cell r="J29832">
            <v>0.385</v>
          </cell>
        </row>
        <row r="29833">
          <cell r="F29833" t="str">
            <v>C856-梅花村冲里组</v>
          </cell>
          <cell r="G29833" t="str">
            <v>VS18430482</v>
          </cell>
          <cell r="H29833">
            <v>0</v>
          </cell>
          <cell r="I29833">
            <v>0.485</v>
          </cell>
          <cell r="J29833">
            <v>0.485</v>
          </cell>
        </row>
        <row r="29834">
          <cell r="F29834" t="str">
            <v>C856-梅花村松柏组</v>
          </cell>
          <cell r="G29834" t="str">
            <v>VS21430482</v>
          </cell>
          <cell r="H29834">
            <v>0</v>
          </cell>
          <cell r="I29834">
            <v>0.546</v>
          </cell>
          <cell r="J29834">
            <v>0.546</v>
          </cell>
        </row>
        <row r="29835">
          <cell r="F29835" t="str">
            <v>十里塘九组-十里塘九组</v>
          </cell>
          <cell r="G29835" t="str">
            <v>C601430482</v>
          </cell>
          <cell r="H29835">
            <v>0</v>
          </cell>
          <cell r="I29835">
            <v>1.364</v>
          </cell>
          <cell r="J29835">
            <v>1.364</v>
          </cell>
        </row>
        <row r="29836">
          <cell r="F29836" t="str">
            <v>千铺线</v>
          </cell>
          <cell r="G29836" t="str">
            <v>C90H430482</v>
          </cell>
          <cell r="H29836">
            <v>0</v>
          </cell>
          <cell r="I29836">
            <v>1.641</v>
          </cell>
          <cell r="J29836">
            <v>1.641</v>
          </cell>
        </row>
        <row r="29837">
          <cell r="F29837" t="str">
            <v>占车线</v>
          </cell>
          <cell r="G29837" t="str">
            <v>C78G430482</v>
          </cell>
          <cell r="H29837">
            <v>0</v>
          </cell>
          <cell r="I29837">
            <v>0.799</v>
          </cell>
          <cell r="J29837">
            <v>0.799</v>
          </cell>
        </row>
        <row r="29838">
          <cell r="F29838" t="str">
            <v>X221-泉塘村8组</v>
          </cell>
          <cell r="G29838" t="str">
            <v>VY09430482</v>
          </cell>
          <cell r="H29838">
            <v>0</v>
          </cell>
          <cell r="I29838">
            <v>1.015</v>
          </cell>
          <cell r="J29838">
            <v>1.015</v>
          </cell>
        </row>
        <row r="29839">
          <cell r="F29839" t="str">
            <v>C606－山河村2组</v>
          </cell>
          <cell r="G29839" t="str">
            <v>VW48430482</v>
          </cell>
          <cell r="H29839">
            <v>0</v>
          </cell>
          <cell r="I29839">
            <v>0.648</v>
          </cell>
          <cell r="J29839">
            <v>0.648</v>
          </cell>
        </row>
        <row r="29840">
          <cell r="F29840" t="str">
            <v>X211-罗田村2组</v>
          </cell>
          <cell r="G29840" t="str">
            <v>VW50430482</v>
          </cell>
          <cell r="H29840">
            <v>0</v>
          </cell>
          <cell r="I29840">
            <v>0.299</v>
          </cell>
          <cell r="J29840">
            <v>0.299</v>
          </cell>
        </row>
        <row r="29841">
          <cell r="F29841" t="str">
            <v>X211-上冲村8组</v>
          </cell>
          <cell r="G29841" t="str">
            <v>VS13430482</v>
          </cell>
          <cell r="H29841">
            <v>0</v>
          </cell>
          <cell r="I29841">
            <v>0.248</v>
          </cell>
          <cell r="J29841">
            <v>0.248</v>
          </cell>
        </row>
        <row r="29842">
          <cell r="F29842" t="str">
            <v>X211-上冲村5组</v>
          </cell>
          <cell r="G29842" t="str">
            <v>VS16430482</v>
          </cell>
          <cell r="H29842">
            <v>0</v>
          </cell>
          <cell r="I29842">
            <v>0.417</v>
          </cell>
          <cell r="J29842">
            <v>0.417</v>
          </cell>
        </row>
        <row r="29843">
          <cell r="F29843" t="str">
            <v>S002－石屋村夏冲组</v>
          </cell>
          <cell r="G29843" t="str">
            <v>VY59430482</v>
          </cell>
          <cell r="H29843">
            <v>0</v>
          </cell>
          <cell r="I29843">
            <v>0.657</v>
          </cell>
          <cell r="J29843">
            <v>0.657</v>
          </cell>
        </row>
        <row r="29844">
          <cell r="F29844" t="str">
            <v>S002－石屋村上李1组</v>
          </cell>
          <cell r="G29844" t="str">
            <v>VY60430482</v>
          </cell>
          <cell r="H29844">
            <v>0</v>
          </cell>
          <cell r="I29844">
            <v>0.554</v>
          </cell>
          <cell r="J29844">
            <v>0.554</v>
          </cell>
        </row>
        <row r="29845">
          <cell r="F29845" t="str">
            <v>七坪村-双冲村</v>
          </cell>
          <cell r="G29845" t="str">
            <v>Y636430482</v>
          </cell>
          <cell r="H29845">
            <v>1.475</v>
          </cell>
          <cell r="I29845">
            <v>3.932</v>
          </cell>
          <cell r="J29845">
            <v>2.457</v>
          </cell>
        </row>
        <row r="29846">
          <cell r="F29846" t="str">
            <v>X211-双湾村8组</v>
          </cell>
          <cell r="G29846" t="str">
            <v>VZ43430482</v>
          </cell>
          <cell r="H29846">
            <v>0</v>
          </cell>
          <cell r="I29846">
            <v>0.592</v>
          </cell>
          <cell r="J29846">
            <v>0.592</v>
          </cell>
        </row>
        <row r="29847">
          <cell r="F29847" t="str">
            <v>X211-双湾村12组</v>
          </cell>
          <cell r="G29847" t="str">
            <v>VZ44430482</v>
          </cell>
          <cell r="H29847">
            <v>0</v>
          </cell>
          <cell r="I29847">
            <v>0.596</v>
          </cell>
          <cell r="J29847">
            <v>0.596</v>
          </cell>
        </row>
        <row r="29848">
          <cell r="F29848" t="str">
            <v>S225-新铺村2组</v>
          </cell>
          <cell r="G29848" t="str">
            <v>VS70430482</v>
          </cell>
          <cell r="H29848">
            <v>0</v>
          </cell>
          <cell r="I29848">
            <v>0.38</v>
          </cell>
          <cell r="J29848">
            <v>0.38</v>
          </cell>
        </row>
        <row r="29849">
          <cell r="F29849" t="str">
            <v>X221-幸福村10组</v>
          </cell>
          <cell r="G29849" t="str">
            <v>VW22430482</v>
          </cell>
          <cell r="H29849">
            <v>0</v>
          </cell>
          <cell r="I29849">
            <v>0.909</v>
          </cell>
          <cell r="J29849">
            <v>0.909</v>
          </cell>
        </row>
        <row r="29850">
          <cell r="F29850" t="str">
            <v>C65B-盐湖村2组</v>
          </cell>
          <cell r="G29850" t="str">
            <v>VS02430482</v>
          </cell>
          <cell r="H29850">
            <v>0</v>
          </cell>
          <cell r="I29850">
            <v>0.51</v>
          </cell>
          <cell r="J29850">
            <v>0.51</v>
          </cell>
        </row>
        <row r="29851">
          <cell r="F29851" t="str">
            <v>V04W-盐湖村6组</v>
          </cell>
          <cell r="G29851" t="str">
            <v>VS05430482</v>
          </cell>
          <cell r="H29851">
            <v>0</v>
          </cell>
          <cell r="I29851">
            <v>0.198</v>
          </cell>
          <cell r="J29851">
            <v>0.198</v>
          </cell>
        </row>
        <row r="29852">
          <cell r="F29852" t="str">
            <v>打靶场-义山村</v>
          </cell>
          <cell r="G29852" t="str">
            <v>Y491430482</v>
          </cell>
          <cell r="H29852">
            <v>5.27</v>
          </cell>
          <cell r="I29852">
            <v>5.511</v>
          </cell>
          <cell r="J29852">
            <v>0.241</v>
          </cell>
        </row>
        <row r="29853">
          <cell r="F29853" t="str">
            <v>源头－芝江</v>
          </cell>
          <cell r="G29853" t="str">
            <v>C12D430482</v>
          </cell>
          <cell r="H29853">
            <v>0</v>
          </cell>
          <cell r="I29853">
            <v>1.501</v>
          </cell>
          <cell r="J29853">
            <v>1.501</v>
          </cell>
        </row>
        <row r="29854">
          <cell r="F29854" t="str">
            <v>YB30-源头村扯二组</v>
          </cell>
          <cell r="G29854" t="str">
            <v>VS38430482</v>
          </cell>
          <cell r="H29854">
            <v>0</v>
          </cell>
          <cell r="I29854">
            <v>0.41</v>
          </cell>
          <cell r="J29854">
            <v>0.41</v>
          </cell>
        </row>
        <row r="29855">
          <cell r="F29855" t="str">
            <v>X206-寨下村太铺组</v>
          </cell>
          <cell r="G29855" t="str">
            <v>VY52430482</v>
          </cell>
          <cell r="H29855">
            <v>0</v>
          </cell>
          <cell r="I29855">
            <v>0.096</v>
          </cell>
          <cell r="J29855">
            <v>0.096</v>
          </cell>
        </row>
        <row r="29856">
          <cell r="F29856" t="str">
            <v>马廖线</v>
          </cell>
          <cell r="G29856" t="str">
            <v>YB07430482</v>
          </cell>
          <cell r="H29856">
            <v>9.092</v>
          </cell>
          <cell r="I29856">
            <v>11.238</v>
          </cell>
          <cell r="J29856">
            <v>2.146</v>
          </cell>
        </row>
        <row r="29857">
          <cell r="F29857" t="str">
            <v>X225-阳庙村上洋组</v>
          </cell>
          <cell r="G29857" t="str">
            <v>VW01430482</v>
          </cell>
          <cell r="H29857">
            <v>0</v>
          </cell>
          <cell r="I29857">
            <v>0.466</v>
          </cell>
          <cell r="J29857">
            <v>0.466</v>
          </cell>
        </row>
        <row r="29858">
          <cell r="F29858" t="str">
            <v>C41B-巴塘村天塘组</v>
          </cell>
          <cell r="G29858" t="str">
            <v>V45E430482</v>
          </cell>
          <cell r="H29858">
            <v>0</v>
          </cell>
          <cell r="I29858">
            <v>0.233</v>
          </cell>
          <cell r="J29858">
            <v>0.233</v>
          </cell>
        </row>
        <row r="29859">
          <cell r="F29859" t="str">
            <v>C760-留田村十组</v>
          </cell>
          <cell r="G29859" t="str">
            <v>V73D430482</v>
          </cell>
          <cell r="H29859">
            <v>0</v>
          </cell>
          <cell r="I29859">
            <v>0.699</v>
          </cell>
          <cell r="J29859">
            <v>0.699</v>
          </cell>
        </row>
        <row r="29860">
          <cell r="F29860" t="str">
            <v>S350-巷坪村九组</v>
          </cell>
          <cell r="G29860" t="str">
            <v>V75D430482</v>
          </cell>
          <cell r="H29860">
            <v>0</v>
          </cell>
          <cell r="I29860">
            <v>1.028</v>
          </cell>
          <cell r="J29860">
            <v>1.028</v>
          </cell>
        </row>
        <row r="29861">
          <cell r="F29861" t="str">
            <v>S350-大茅坪村泥塘组</v>
          </cell>
          <cell r="G29861" t="str">
            <v>V05E430482</v>
          </cell>
          <cell r="H29861">
            <v>0</v>
          </cell>
          <cell r="I29861">
            <v>0.595</v>
          </cell>
          <cell r="J29861">
            <v>0.595</v>
          </cell>
        </row>
        <row r="29862">
          <cell r="F29862" t="str">
            <v>S350-大茅坪村旺家组</v>
          </cell>
          <cell r="G29862" t="str">
            <v>V07E430482</v>
          </cell>
          <cell r="H29862">
            <v>0</v>
          </cell>
          <cell r="I29862">
            <v>0.311</v>
          </cell>
          <cell r="J29862">
            <v>0.311</v>
          </cell>
        </row>
        <row r="29863">
          <cell r="F29863" t="str">
            <v>渣石至合益</v>
          </cell>
          <cell r="G29863" t="str">
            <v>C65F430482</v>
          </cell>
          <cell r="H29863">
            <v>0</v>
          </cell>
          <cell r="I29863">
            <v>0.543</v>
          </cell>
          <cell r="J29863">
            <v>0.543</v>
          </cell>
        </row>
        <row r="29864">
          <cell r="F29864" t="str">
            <v>大源－日新</v>
          </cell>
          <cell r="G29864" t="str">
            <v>C43F430482</v>
          </cell>
          <cell r="H29864">
            <v>0</v>
          </cell>
          <cell r="I29864">
            <v>0.15</v>
          </cell>
          <cell r="J29864">
            <v>0.15</v>
          </cell>
        </row>
        <row r="29865">
          <cell r="F29865" t="str">
            <v>C79C-到塘村前进组</v>
          </cell>
          <cell r="G29865" t="str">
            <v>V99E430482</v>
          </cell>
          <cell r="H29865">
            <v>0</v>
          </cell>
          <cell r="I29865">
            <v>0.188</v>
          </cell>
          <cell r="J29865">
            <v>0.188</v>
          </cell>
        </row>
        <row r="29866">
          <cell r="F29866" t="str">
            <v>同裕二组-大群</v>
          </cell>
          <cell r="G29866" t="str">
            <v>C802430482</v>
          </cell>
          <cell r="H29866">
            <v>2.622</v>
          </cell>
          <cell r="I29866">
            <v>2.906</v>
          </cell>
          <cell r="J29866">
            <v>0.284</v>
          </cell>
        </row>
        <row r="29867">
          <cell r="F29867" t="str">
            <v>高峰村道-高峰村金仙岭组</v>
          </cell>
          <cell r="G29867" t="str">
            <v>V36E430482</v>
          </cell>
          <cell r="H29867">
            <v>0</v>
          </cell>
          <cell r="I29867">
            <v>0.282</v>
          </cell>
          <cell r="J29867">
            <v>0.282</v>
          </cell>
        </row>
        <row r="29868">
          <cell r="F29868" t="str">
            <v>高峰村道-高峰村上蛟龙组</v>
          </cell>
          <cell r="G29868" t="str">
            <v>V40E430482</v>
          </cell>
          <cell r="H29868">
            <v>0</v>
          </cell>
          <cell r="I29868">
            <v>0.068</v>
          </cell>
          <cell r="J29868">
            <v>0.068</v>
          </cell>
        </row>
        <row r="29869">
          <cell r="F29869" t="str">
            <v>官陂洞-官陂</v>
          </cell>
          <cell r="G29869" t="str">
            <v>C791430482</v>
          </cell>
          <cell r="H29869">
            <v>1.182</v>
          </cell>
          <cell r="I29869">
            <v>2.403</v>
          </cell>
          <cell r="J29869">
            <v>1.221</v>
          </cell>
        </row>
        <row r="29870">
          <cell r="F29870" t="str">
            <v>Y522-官坡村3组</v>
          </cell>
          <cell r="G29870" t="str">
            <v>V12F430482</v>
          </cell>
          <cell r="H29870">
            <v>0</v>
          </cell>
          <cell r="I29870">
            <v>0.267</v>
          </cell>
          <cell r="J29870">
            <v>0.267</v>
          </cell>
        </row>
        <row r="29871">
          <cell r="F29871" t="str">
            <v>合泉村道-合泉村四组</v>
          </cell>
          <cell r="G29871" t="str">
            <v>V58E430482</v>
          </cell>
          <cell r="H29871">
            <v>0</v>
          </cell>
          <cell r="I29871">
            <v>0.857</v>
          </cell>
          <cell r="J29871">
            <v>0.857</v>
          </cell>
        </row>
        <row r="29872">
          <cell r="F29872" t="str">
            <v>S350-留田村十一组</v>
          </cell>
          <cell r="G29872" t="str">
            <v>V71D430482</v>
          </cell>
          <cell r="H29872">
            <v>0</v>
          </cell>
          <cell r="I29872">
            <v>0.756</v>
          </cell>
          <cell r="J29872">
            <v>0.756</v>
          </cell>
        </row>
        <row r="29873">
          <cell r="F29873" t="str">
            <v>胜塘二组至下阳</v>
          </cell>
          <cell r="G29873" t="str">
            <v>C18G430482</v>
          </cell>
          <cell r="H29873">
            <v>0</v>
          </cell>
          <cell r="I29873">
            <v>0.67</v>
          </cell>
          <cell r="J29873">
            <v>0.67</v>
          </cell>
        </row>
        <row r="29874">
          <cell r="F29874" t="str">
            <v>YB18-前进村段家组</v>
          </cell>
          <cell r="G29874" t="str">
            <v>V98D430482</v>
          </cell>
          <cell r="H29874">
            <v>0</v>
          </cell>
          <cell r="I29874">
            <v>0.345</v>
          </cell>
          <cell r="J29874">
            <v>0.345</v>
          </cell>
        </row>
        <row r="29875">
          <cell r="F29875" t="str">
            <v>玉丰-谭家</v>
          </cell>
          <cell r="G29875" t="str">
            <v>C146430482</v>
          </cell>
          <cell r="H29875">
            <v>0</v>
          </cell>
          <cell r="I29875">
            <v>2.079</v>
          </cell>
          <cell r="J29875">
            <v>2.079</v>
          </cell>
        </row>
        <row r="29876">
          <cell r="F29876" t="str">
            <v>田元村村道-田元村胜利组</v>
          </cell>
          <cell r="G29876" t="str">
            <v>V59F430482</v>
          </cell>
          <cell r="H29876">
            <v>0</v>
          </cell>
          <cell r="I29876">
            <v>0.466</v>
          </cell>
          <cell r="J29876">
            <v>0.466</v>
          </cell>
        </row>
        <row r="29877">
          <cell r="F29877" t="str">
            <v>YB47-石溪村庄上组</v>
          </cell>
          <cell r="G29877" t="str">
            <v>V90D430482</v>
          </cell>
          <cell r="H29877">
            <v>0</v>
          </cell>
          <cell r="I29877">
            <v>0.492</v>
          </cell>
          <cell r="J29877">
            <v>0.492</v>
          </cell>
        </row>
        <row r="29878">
          <cell r="F29878" t="str">
            <v>YB47-石溪村对门组</v>
          </cell>
          <cell r="G29878" t="str">
            <v>V92D430482</v>
          </cell>
          <cell r="H29878">
            <v>0</v>
          </cell>
          <cell r="I29878">
            <v>0.269</v>
          </cell>
          <cell r="J29878">
            <v>0.269</v>
          </cell>
        </row>
        <row r="29879">
          <cell r="F29879" t="str">
            <v>胜江村-Y535</v>
          </cell>
          <cell r="G29879" t="str">
            <v>YB47430482</v>
          </cell>
          <cell r="H29879">
            <v>3.354</v>
          </cell>
          <cell r="I29879">
            <v>4.209</v>
          </cell>
          <cell r="J29879">
            <v>0.855</v>
          </cell>
        </row>
        <row r="29880">
          <cell r="F29880" t="str">
            <v>留田完小-洋泉太湖</v>
          </cell>
          <cell r="G29880" t="str">
            <v>C760430482</v>
          </cell>
          <cell r="H29880">
            <v>2.734</v>
          </cell>
          <cell r="I29880">
            <v>3.369</v>
          </cell>
          <cell r="J29880">
            <v>0.635</v>
          </cell>
        </row>
        <row r="29881">
          <cell r="F29881" t="str">
            <v>高峰村道-裕龙村新屋组</v>
          </cell>
          <cell r="G29881" t="str">
            <v>V42E430482</v>
          </cell>
          <cell r="H29881">
            <v>0</v>
          </cell>
          <cell r="I29881">
            <v>0.363</v>
          </cell>
          <cell r="J29881">
            <v>0.363</v>
          </cell>
        </row>
        <row r="29882">
          <cell r="F29882" t="str">
            <v>Y516-同裕村六组</v>
          </cell>
          <cell r="G29882" t="str">
            <v>V51E430482</v>
          </cell>
          <cell r="H29882">
            <v>0</v>
          </cell>
          <cell r="I29882">
            <v>0.452</v>
          </cell>
          <cell r="J29882">
            <v>0.452</v>
          </cell>
        </row>
        <row r="29883">
          <cell r="F29883" t="str">
            <v>烟竹村道-相丰村黄泥组</v>
          </cell>
          <cell r="G29883" t="str">
            <v>V20E430482</v>
          </cell>
          <cell r="H29883">
            <v>0</v>
          </cell>
          <cell r="I29883">
            <v>0.361</v>
          </cell>
          <cell r="J29883">
            <v>0.361</v>
          </cell>
        </row>
        <row r="29884">
          <cell r="F29884" t="str">
            <v>YB47-烟竹村生冲组</v>
          </cell>
          <cell r="G29884" t="str">
            <v>V21E430482</v>
          </cell>
          <cell r="H29884">
            <v>0</v>
          </cell>
          <cell r="I29884">
            <v>0.461</v>
          </cell>
          <cell r="J29884">
            <v>0.461</v>
          </cell>
        </row>
        <row r="29885">
          <cell r="F29885" t="str">
            <v>YB47-相丰村新井组</v>
          </cell>
          <cell r="G29885" t="str">
            <v>V24E430482</v>
          </cell>
          <cell r="H29885">
            <v>0</v>
          </cell>
          <cell r="I29885">
            <v>0.232</v>
          </cell>
          <cell r="J29885">
            <v>0.232</v>
          </cell>
        </row>
        <row r="29886">
          <cell r="F29886" t="str">
            <v>YB47-相丰村塘角组</v>
          </cell>
          <cell r="G29886" t="str">
            <v>V27E430482</v>
          </cell>
          <cell r="H29886">
            <v>0</v>
          </cell>
          <cell r="I29886">
            <v>0.309</v>
          </cell>
          <cell r="J29886">
            <v>0.309</v>
          </cell>
        </row>
        <row r="29887">
          <cell r="F29887" t="str">
            <v>新元村道-新元村新元组</v>
          </cell>
          <cell r="G29887" t="str">
            <v>V83E430482</v>
          </cell>
          <cell r="H29887">
            <v>0</v>
          </cell>
          <cell r="I29887">
            <v>0.535</v>
          </cell>
          <cell r="J29887">
            <v>0.535</v>
          </cell>
        </row>
        <row r="29888">
          <cell r="F29888" t="str">
            <v>亭子坳-新竹</v>
          </cell>
          <cell r="G29888" t="str">
            <v>C691430482</v>
          </cell>
          <cell r="H29888">
            <v>0.709</v>
          </cell>
          <cell r="I29888">
            <v>1.535</v>
          </cell>
          <cell r="J29888">
            <v>0.826</v>
          </cell>
        </row>
        <row r="29889">
          <cell r="F29889" t="str">
            <v>李家湾-许和</v>
          </cell>
          <cell r="G29889" t="str">
            <v>C780430482</v>
          </cell>
          <cell r="H29889">
            <v>0</v>
          </cell>
          <cell r="I29889">
            <v>0.435</v>
          </cell>
          <cell r="J29889">
            <v>0.435</v>
          </cell>
        </row>
        <row r="29890">
          <cell r="F29890" t="str">
            <v>YB47-相丰村下水组</v>
          </cell>
          <cell r="G29890" t="str">
            <v>V28E430482</v>
          </cell>
          <cell r="H29890">
            <v>0</v>
          </cell>
          <cell r="I29890">
            <v>0.311</v>
          </cell>
          <cell r="J29890">
            <v>0.311</v>
          </cell>
        </row>
        <row r="29891">
          <cell r="F29891" t="str">
            <v>台圳－尹桥</v>
          </cell>
          <cell r="G29891" t="str">
            <v>C768430482</v>
          </cell>
          <cell r="H29891">
            <v>0.717</v>
          </cell>
          <cell r="I29891">
            <v>1.71</v>
          </cell>
          <cell r="J29891">
            <v>0.993</v>
          </cell>
        </row>
        <row r="29892">
          <cell r="F29892" t="str">
            <v>Y522-尹桥村卫星组</v>
          </cell>
          <cell r="G29892" t="str">
            <v>V79E430482</v>
          </cell>
          <cell r="H29892">
            <v>0</v>
          </cell>
          <cell r="I29892">
            <v>0.275</v>
          </cell>
          <cell r="J29892">
            <v>0.275</v>
          </cell>
        </row>
        <row r="29893">
          <cell r="F29893" t="str">
            <v>高峰村道-裕龙村吴家组</v>
          </cell>
          <cell r="G29893" t="str">
            <v>V41E430482</v>
          </cell>
          <cell r="H29893">
            <v>0</v>
          </cell>
          <cell r="I29893">
            <v>0.343</v>
          </cell>
          <cell r="J29893">
            <v>0.343</v>
          </cell>
        </row>
        <row r="29894">
          <cell r="F29894" t="str">
            <v>高峰村道-裕龙村新屋组</v>
          </cell>
          <cell r="G29894" t="str">
            <v>V42E430482</v>
          </cell>
          <cell r="H29894">
            <v>0</v>
          </cell>
          <cell r="I29894">
            <v>0.345</v>
          </cell>
          <cell r="J29894">
            <v>0.345</v>
          </cell>
        </row>
        <row r="29895">
          <cell r="F29895" t="str">
            <v>渣石村道-渣石村4组</v>
          </cell>
          <cell r="G29895" t="str">
            <v>V22F430482</v>
          </cell>
          <cell r="H29895">
            <v>0</v>
          </cell>
          <cell r="I29895">
            <v>0.173</v>
          </cell>
          <cell r="J29895">
            <v>0.173</v>
          </cell>
        </row>
        <row r="29896">
          <cell r="F29896" t="str">
            <v>Y522-渣石村2组</v>
          </cell>
          <cell r="G29896" t="str">
            <v>V23F430482</v>
          </cell>
          <cell r="H29896">
            <v>0</v>
          </cell>
          <cell r="I29896">
            <v>0.404</v>
          </cell>
          <cell r="J29896">
            <v>0.404</v>
          </cell>
        </row>
        <row r="29897">
          <cell r="F29897" t="str">
            <v>Y522-渣石村1组</v>
          </cell>
          <cell r="G29897" t="str">
            <v>V24F430482</v>
          </cell>
          <cell r="H29897">
            <v>0</v>
          </cell>
          <cell r="I29897">
            <v>0.352</v>
          </cell>
          <cell r="J29897">
            <v>0.352</v>
          </cell>
        </row>
        <row r="29898">
          <cell r="F29898" t="str">
            <v>Y516-大群村上铺组</v>
          </cell>
          <cell r="G29898" t="str">
            <v>V30E430482</v>
          </cell>
          <cell r="H29898">
            <v>0</v>
          </cell>
          <cell r="I29898">
            <v>0.148</v>
          </cell>
          <cell r="J29898">
            <v>0.148</v>
          </cell>
        </row>
        <row r="29899">
          <cell r="F29899" t="str">
            <v>C43F-日新村茶山塘组</v>
          </cell>
          <cell r="G29899" t="str">
            <v>V45F430482</v>
          </cell>
          <cell r="H29899">
            <v>0</v>
          </cell>
          <cell r="I29899">
            <v>0.51</v>
          </cell>
          <cell r="J29899">
            <v>0.51</v>
          </cell>
        </row>
        <row r="29900">
          <cell r="F29900" t="str">
            <v>YB48-株树村江边组</v>
          </cell>
          <cell r="G29900" t="str">
            <v>V89E430482</v>
          </cell>
          <cell r="H29900">
            <v>0</v>
          </cell>
          <cell r="I29900">
            <v>0.203</v>
          </cell>
          <cell r="J29900">
            <v>0.203</v>
          </cell>
        </row>
        <row r="29901">
          <cell r="F29901" t="str">
            <v>YB48-株树村</v>
          </cell>
          <cell r="G29901" t="str">
            <v>VD00430482</v>
          </cell>
          <cell r="H29901">
            <v>0</v>
          </cell>
          <cell r="I29901">
            <v>0.681</v>
          </cell>
          <cell r="J29901">
            <v>0.681</v>
          </cell>
        </row>
        <row r="29902">
          <cell r="F29902" t="str">
            <v>建成－竹塘</v>
          </cell>
          <cell r="G29902" t="str">
            <v>C54F430482</v>
          </cell>
          <cell r="H29902">
            <v>0.736</v>
          </cell>
          <cell r="I29902">
            <v>1.365</v>
          </cell>
          <cell r="J29902">
            <v>0.629</v>
          </cell>
        </row>
        <row r="29903">
          <cell r="F29903" t="str">
            <v>C78B-勒塘村新屋组</v>
          </cell>
          <cell r="G29903" t="str">
            <v>VA78430482</v>
          </cell>
          <cell r="H29903">
            <v>0</v>
          </cell>
          <cell r="I29903">
            <v>0.69</v>
          </cell>
          <cell r="J29903">
            <v>0.69</v>
          </cell>
        </row>
        <row r="29904">
          <cell r="F29904" t="str">
            <v>独石村道-独石村长塘组</v>
          </cell>
          <cell r="G29904" t="str">
            <v>V568430482</v>
          </cell>
          <cell r="H29904">
            <v>0</v>
          </cell>
          <cell r="I29904">
            <v>0.275</v>
          </cell>
          <cell r="J29904">
            <v>0.275</v>
          </cell>
        </row>
        <row r="29905">
          <cell r="F29905" t="str">
            <v>高华村道-高华村周家组</v>
          </cell>
          <cell r="G29905" t="str">
            <v>V576430482</v>
          </cell>
          <cell r="H29905">
            <v>0</v>
          </cell>
          <cell r="I29905">
            <v>0.287</v>
          </cell>
          <cell r="J29905">
            <v>0.287</v>
          </cell>
        </row>
        <row r="29906">
          <cell r="F29906" t="str">
            <v>金联X214-金联村庙门前组</v>
          </cell>
          <cell r="G29906" t="str">
            <v>V579430482</v>
          </cell>
          <cell r="H29906">
            <v>0</v>
          </cell>
          <cell r="I29906">
            <v>0.163</v>
          </cell>
          <cell r="J29906">
            <v>0.163</v>
          </cell>
        </row>
        <row r="29907">
          <cell r="F29907" t="str">
            <v>金联金矿-金联罗家冲组</v>
          </cell>
          <cell r="G29907" t="str">
            <v>V585430482</v>
          </cell>
          <cell r="H29907">
            <v>0</v>
          </cell>
          <cell r="I29907">
            <v>0.24</v>
          </cell>
          <cell r="J29907">
            <v>0.24</v>
          </cell>
        </row>
        <row r="29908">
          <cell r="F29908" t="str">
            <v>金水村道-金水村茅冲魏家</v>
          </cell>
          <cell r="G29908" t="str">
            <v>V590430482</v>
          </cell>
          <cell r="H29908">
            <v>0</v>
          </cell>
          <cell r="I29908">
            <v>0.253</v>
          </cell>
          <cell r="J29908">
            <v>0.253</v>
          </cell>
        </row>
        <row r="29909">
          <cell r="F29909" t="str">
            <v>干冲嶆-团结</v>
          </cell>
          <cell r="G29909" t="str">
            <v>C350430482</v>
          </cell>
          <cell r="H29909">
            <v>0.549</v>
          </cell>
          <cell r="I29909">
            <v>2.217</v>
          </cell>
          <cell r="J29909">
            <v>1.668</v>
          </cell>
        </row>
        <row r="29910">
          <cell r="F29910" t="str">
            <v>叉五线</v>
          </cell>
          <cell r="G29910" t="str">
            <v>C53H430482</v>
          </cell>
          <cell r="H29910">
            <v>0</v>
          </cell>
          <cell r="I29910">
            <v>1.022</v>
          </cell>
          <cell r="J29910">
            <v>1.022</v>
          </cell>
        </row>
        <row r="29911">
          <cell r="F29911" t="str">
            <v>村道--凉水上张家塘组</v>
          </cell>
          <cell r="G29911" t="str">
            <v>VN63430482</v>
          </cell>
          <cell r="H29911">
            <v>0</v>
          </cell>
          <cell r="I29911">
            <v>0.232</v>
          </cell>
          <cell r="J29911">
            <v>0.232</v>
          </cell>
        </row>
        <row r="29912">
          <cell r="F29912" t="str">
            <v>村道--凉水土地山组</v>
          </cell>
          <cell r="G29912" t="str">
            <v>VN67430482</v>
          </cell>
          <cell r="H29912">
            <v>0</v>
          </cell>
          <cell r="I29912">
            <v>0.608</v>
          </cell>
          <cell r="J29912">
            <v>0.608</v>
          </cell>
        </row>
        <row r="29913">
          <cell r="F29913" t="str">
            <v>彭王线</v>
          </cell>
          <cell r="G29913" t="str">
            <v>C54H430482</v>
          </cell>
          <cell r="H29913">
            <v>0</v>
          </cell>
          <cell r="I29913">
            <v>0.582</v>
          </cell>
          <cell r="J29913">
            <v>0.582</v>
          </cell>
        </row>
        <row r="29914">
          <cell r="F29914" t="str">
            <v>南阳村道-南阳村观境组</v>
          </cell>
          <cell r="G29914" t="str">
            <v>V601430482</v>
          </cell>
          <cell r="H29914">
            <v>0</v>
          </cell>
          <cell r="I29914">
            <v>1.132</v>
          </cell>
          <cell r="J29914">
            <v>1.132</v>
          </cell>
        </row>
        <row r="29915">
          <cell r="F29915" t="str">
            <v>长塘组-新湾</v>
          </cell>
          <cell r="G29915" t="str">
            <v>C343430482</v>
          </cell>
          <cell r="H29915">
            <v>0.151</v>
          </cell>
          <cell r="I29915">
            <v>0.669</v>
          </cell>
          <cell r="J29915">
            <v>0.518</v>
          </cell>
        </row>
        <row r="29916">
          <cell r="G29916" t="str">
            <v>AA24430482</v>
          </cell>
          <cell r="H29916">
            <v>0</v>
          </cell>
          <cell r="I29916">
            <v>2.186</v>
          </cell>
          <cell r="J29916">
            <v>2.186</v>
          </cell>
        </row>
        <row r="29917">
          <cell r="F29917" t="str">
            <v>S214--三香杨家湾组</v>
          </cell>
          <cell r="G29917" t="str">
            <v>VN34430482</v>
          </cell>
          <cell r="H29917">
            <v>0</v>
          </cell>
          <cell r="I29917">
            <v>1.153</v>
          </cell>
          <cell r="J29917">
            <v>1.153</v>
          </cell>
        </row>
        <row r="29918">
          <cell r="F29918" t="str">
            <v>村道--三香南塘组</v>
          </cell>
          <cell r="G29918" t="str">
            <v>VN38430482</v>
          </cell>
          <cell r="H29918">
            <v>0</v>
          </cell>
          <cell r="I29918">
            <v>0.368</v>
          </cell>
          <cell r="J29918">
            <v>0.368</v>
          </cell>
        </row>
        <row r="29919">
          <cell r="F29919" t="str">
            <v>水邻村道-水邻村五组</v>
          </cell>
          <cell r="G29919" t="str">
            <v>V654430482</v>
          </cell>
          <cell r="H29919">
            <v>0</v>
          </cell>
          <cell r="I29919">
            <v>0.359</v>
          </cell>
          <cell r="J29919">
            <v>0.359</v>
          </cell>
        </row>
        <row r="29920">
          <cell r="G29920" t="str">
            <v>AA23430482</v>
          </cell>
          <cell r="H29920">
            <v>0</v>
          </cell>
          <cell r="I29920">
            <v>0.776</v>
          </cell>
          <cell r="J29920">
            <v>0.776</v>
          </cell>
        </row>
        <row r="29921">
          <cell r="G29921" t="str">
            <v>AA26430482</v>
          </cell>
          <cell r="H29921">
            <v>0</v>
          </cell>
          <cell r="I29921">
            <v>0.92</v>
          </cell>
          <cell r="J29921">
            <v>0.92</v>
          </cell>
        </row>
        <row r="29922">
          <cell r="F29922" t="str">
            <v>松阳村办公楼--万家村</v>
          </cell>
          <cell r="G29922" t="str">
            <v>C03L430482</v>
          </cell>
          <cell r="H29922">
            <v>0</v>
          </cell>
          <cell r="I29922">
            <v>2.022</v>
          </cell>
          <cell r="J29922">
            <v>2.022</v>
          </cell>
        </row>
        <row r="29923">
          <cell r="G29923" t="str">
            <v>AA21430482</v>
          </cell>
          <cell r="H29923">
            <v>0</v>
          </cell>
          <cell r="I29923">
            <v>0.485</v>
          </cell>
          <cell r="J29923">
            <v>0.485</v>
          </cell>
        </row>
        <row r="29924">
          <cell r="G29924" t="str">
            <v>AA25430482</v>
          </cell>
          <cell r="H29924">
            <v>0</v>
          </cell>
          <cell r="I29924">
            <v>0.342</v>
          </cell>
          <cell r="J29924">
            <v>0.342</v>
          </cell>
        </row>
        <row r="29925">
          <cell r="F29925" t="str">
            <v>新三线</v>
          </cell>
          <cell r="G29925" t="str">
            <v>C68D430482</v>
          </cell>
          <cell r="H29925">
            <v>0</v>
          </cell>
          <cell r="I29925">
            <v>1.345</v>
          </cell>
          <cell r="J29925">
            <v>1.345</v>
          </cell>
        </row>
        <row r="29926">
          <cell r="F29926" t="str">
            <v>C335-新华村村部</v>
          </cell>
          <cell r="G29926" t="str">
            <v>C76C430482</v>
          </cell>
          <cell r="H29926">
            <v>0</v>
          </cell>
          <cell r="I29926">
            <v>0.499</v>
          </cell>
          <cell r="J29926">
            <v>0.499</v>
          </cell>
        </row>
        <row r="29927">
          <cell r="F29927" t="str">
            <v>青年村村道延伸</v>
          </cell>
          <cell r="G29927" t="str">
            <v>C48L430482</v>
          </cell>
          <cell r="H29927">
            <v>0</v>
          </cell>
          <cell r="I29927">
            <v>0.644</v>
          </cell>
          <cell r="J29927">
            <v>0.644</v>
          </cell>
        </row>
        <row r="29928">
          <cell r="F29928" t="str">
            <v>燕形黄石廖家-燕形村独石联校组</v>
          </cell>
          <cell r="G29928" t="str">
            <v>V677430482</v>
          </cell>
          <cell r="H29928">
            <v>0</v>
          </cell>
          <cell r="I29928">
            <v>1.155</v>
          </cell>
          <cell r="J29928">
            <v>1.155</v>
          </cell>
        </row>
        <row r="29929">
          <cell r="F29929" t="str">
            <v>燕形樟木冲-燕形村八组</v>
          </cell>
          <cell r="G29929" t="str">
            <v>V678430482</v>
          </cell>
          <cell r="H29929">
            <v>0</v>
          </cell>
          <cell r="I29929">
            <v>0.179</v>
          </cell>
          <cell r="J29929">
            <v>0.179</v>
          </cell>
        </row>
        <row r="29930">
          <cell r="F29930" t="str">
            <v>紫山S107-紫山村上木湾组</v>
          </cell>
          <cell r="G29930" t="str">
            <v>V696430482</v>
          </cell>
          <cell r="H29930">
            <v>0</v>
          </cell>
          <cell r="I29930">
            <v>0.634</v>
          </cell>
          <cell r="J29930">
            <v>0.634</v>
          </cell>
        </row>
        <row r="29931">
          <cell r="F29931" t="str">
            <v>紫山村道-紫山村颜家组</v>
          </cell>
          <cell r="G29931" t="str">
            <v>V698430482</v>
          </cell>
          <cell r="H29931">
            <v>0</v>
          </cell>
          <cell r="I29931">
            <v>0.653</v>
          </cell>
          <cell r="J29931">
            <v>0.653</v>
          </cell>
        </row>
        <row r="29932">
          <cell r="F29932" t="str">
            <v>CA63-广济村村部</v>
          </cell>
          <cell r="G29932" t="str">
            <v>C86C430482</v>
          </cell>
          <cell r="H29932">
            <v>0</v>
          </cell>
          <cell r="I29932">
            <v>0.581</v>
          </cell>
          <cell r="J29932">
            <v>0.581</v>
          </cell>
        </row>
        <row r="29933">
          <cell r="F29933" t="str">
            <v>X229-广济村九组</v>
          </cell>
          <cell r="G29933" t="str">
            <v>VF61430482</v>
          </cell>
          <cell r="H29933">
            <v>0</v>
          </cell>
          <cell r="I29933">
            <v>2.63</v>
          </cell>
          <cell r="J29933">
            <v>2.63</v>
          </cell>
        </row>
        <row r="29934">
          <cell r="G29934" t="str">
            <v>AA15430482</v>
          </cell>
          <cell r="H29934">
            <v>0</v>
          </cell>
          <cell r="I29934">
            <v>0.148</v>
          </cell>
          <cell r="J29934">
            <v>0.148</v>
          </cell>
        </row>
        <row r="29935">
          <cell r="F29935" t="str">
            <v>朝阳小学-朝阳小学</v>
          </cell>
          <cell r="G29935" t="str">
            <v>C423430482</v>
          </cell>
          <cell r="H29935">
            <v>2.224</v>
          </cell>
          <cell r="I29935">
            <v>5.02</v>
          </cell>
          <cell r="J29935">
            <v>2.796</v>
          </cell>
        </row>
        <row r="29936">
          <cell r="F29936" t="str">
            <v>C423-朝阳村上刘组</v>
          </cell>
          <cell r="G29936" t="str">
            <v>VP18430482</v>
          </cell>
          <cell r="H29936">
            <v>0</v>
          </cell>
          <cell r="I29936">
            <v>0.36</v>
          </cell>
          <cell r="J29936">
            <v>0.36</v>
          </cell>
        </row>
        <row r="29937">
          <cell r="F29937" t="str">
            <v>C423-中坪村周家组</v>
          </cell>
          <cell r="G29937" t="str">
            <v>VQ29430482</v>
          </cell>
          <cell r="H29937">
            <v>0</v>
          </cell>
          <cell r="I29937">
            <v>0.594</v>
          </cell>
          <cell r="J29937">
            <v>0.594</v>
          </cell>
        </row>
        <row r="29938">
          <cell r="F29938" t="str">
            <v>YB21－车荷村雷家组</v>
          </cell>
          <cell r="G29938" t="str">
            <v>VQ31430482</v>
          </cell>
          <cell r="H29938">
            <v>0</v>
          </cell>
          <cell r="I29938">
            <v>0.169</v>
          </cell>
          <cell r="J29938">
            <v>0.169</v>
          </cell>
        </row>
        <row r="29939">
          <cell r="F29939" t="str">
            <v>分口至西楼</v>
          </cell>
          <cell r="G29939" t="str">
            <v>C16F430482</v>
          </cell>
          <cell r="H29939">
            <v>0</v>
          </cell>
          <cell r="I29939">
            <v>1.811</v>
          </cell>
          <cell r="J29939">
            <v>1.811</v>
          </cell>
        </row>
        <row r="29940">
          <cell r="F29940" t="str">
            <v>YB02-冲头村</v>
          </cell>
          <cell r="G29940" t="str">
            <v>CT73430482</v>
          </cell>
          <cell r="H29940">
            <v>0</v>
          </cell>
          <cell r="I29940">
            <v>0.212</v>
          </cell>
          <cell r="J29940">
            <v>0.212</v>
          </cell>
        </row>
        <row r="29941">
          <cell r="F29941" t="str">
            <v>C409－冲头村老冲头组</v>
          </cell>
          <cell r="G29941" t="str">
            <v>VQ09430482</v>
          </cell>
          <cell r="H29941">
            <v>0</v>
          </cell>
          <cell r="I29941">
            <v>0.843</v>
          </cell>
          <cell r="J29941">
            <v>0.843</v>
          </cell>
        </row>
        <row r="29942">
          <cell r="F29942" t="str">
            <v>村道至凡门坳</v>
          </cell>
          <cell r="G29942" t="str">
            <v>C15F430482</v>
          </cell>
          <cell r="H29942">
            <v>0</v>
          </cell>
          <cell r="I29942">
            <v>1.467</v>
          </cell>
          <cell r="J29942">
            <v>1.467</v>
          </cell>
        </row>
        <row r="29943">
          <cell r="F29943" t="str">
            <v>V55Z－大排村竹山组</v>
          </cell>
          <cell r="G29943" t="str">
            <v>VQ01430482</v>
          </cell>
          <cell r="H29943">
            <v>0</v>
          </cell>
          <cell r="I29943">
            <v>0.592</v>
          </cell>
          <cell r="J29943">
            <v>0.592</v>
          </cell>
        </row>
        <row r="29944">
          <cell r="F29944" t="str">
            <v>C403－大排村胜利组</v>
          </cell>
          <cell r="G29944" t="str">
            <v>VP97430482</v>
          </cell>
          <cell r="H29944">
            <v>0</v>
          </cell>
          <cell r="I29944">
            <v>0.635</v>
          </cell>
          <cell r="J29944">
            <v>0.635</v>
          </cell>
        </row>
        <row r="29945">
          <cell r="F29945" t="str">
            <v>C402-朝峰村柑子组</v>
          </cell>
          <cell r="G29945" t="str">
            <v>VP30430482</v>
          </cell>
          <cell r="H29945">
            <v>0</v>
          </cell>
          <cell r="I29945">
            <v>1.489</v>
          </cell>
          <cell r="J29945">
            <v>1.489</v>
          </cell>
        </row>
        <row r="29946">
          <cell r="F29946" t="str">
            <v>X231-清冲村雷家2组</v>
          </cell>
          <cell r="G29946" t="str">
            <v>VP71430482</v>
          </cell>
          <cell r="H29946">
            <v>0</v>
          </cell>
          <cell r="I29946">
            <v>0.404</v>
          </cell>
          <cell r="J29946">
            <v>0.404</v>
          </cell>
        </row>
        <row r="29947">
          <cell r="F29947" t="str">
            <v>朝阳村-车荷村</v>
          </cell>
          <cell r="G29947" t="str">
            <v>CL83430482</v>
          </cell>
          <cell r="H29947">
            <v>0</v>
          </cell>
          <cell r="I29947">
            <v>1.474</v>
          </cell>
          <cell r="J29947">
            <v>1.474</v>
          </cell>
        </row>
        <row r="29948">
          <cell r="F29948" t="str">
            <v>YB21－上安村联心组</v>
          </cell>
          <cell r="G29948" t="str">
            <v>VP11430482</v>
          </cell>
          <cell r="H29948">
            <v>0</v>
          </cell>
          <cell r="I29948">
            <v>0.272</v>
          </cell>
          <cell r="J29948">
            <v>0.272</v>
          </cell>
        </row>
        <row r="29949">
          <cell r="F29949" t="str">
            <v>YB02-石江村张家背组</v>
          </cell>
          <cell r="G29949" t="str">
            <v>VP78430482</v>
          </cell>
          <cell r="H29949">
            <v>0</v>
          </cell>
          <cell r="I29949">
            <v>0.311</v>
          </cell>
          <cell r="J29949">
            <v>0.311</v>
          </cell>
        </row>
        <row r="29950">
          <cell r="F29950" t="str">
            <v>清溪村村道-桐江村C14F(联通)</v>
          </cell>
          <cell r="G29950" t="str">
            <v>VT56430482</v>
          </cell>
          <cell r="H29950">
            <v>0</v>
          </cell>
          <cell r="I29950">
            <v>1.203</v>
          </cell>
          <cell r="J29950">
            <v>1.203</v>
          </cell>
        </row>
        <row r="29951">
          <cell r="F29951" t="str">
            <v>S225－湾塘村6组</v>
          </cell>
          <cell r="G29951" t="str">
            <v>VQ24430482</v>
          </cell>
          <cell r="H29951">
            <v>0</v>
          </cell>
          <cell r="I29951">
            <v>1.399</v>
          </cell>
          <cell r="J29951">
            <v>1.399</v>
          </cell>
        </row>
        <row r="29952">
          <cell r="F29952" t="str">
            <v>C18F－中坪村玉坪组</v>
          </cell>
          <cell r="G29952" t="str">
            <v>VQ25430482</v>
          </cell>
          <cell r="H29952">
            <v>0</v>
          </cell>
          <cell r="I29952">
            <v>0.216</v>
          </cell>
          <cell r="J29952">
            <v>0.216</v>
          </cell>
        </row>
        <row r="29953">
          <cell r="F29953" t="str">
            <v>C17F－西冲村新屋组</v>
          </cell>
          <cell r="G29953" t="str">
            <v>VQ46430482</v>
          </cell>
          <cell r="H29953">
            <v>0</v>
          </cell>
          <cell r="I29953">
            <v>0.184</v>
          </cell>
          <cell r="J29953">
            <v>0.184</v>
          </cell>
        </row>
        <row r="29954">
          <cell r="G29954" t="str">
            <v>AA36430482</v>
          </cell>
          <cell r="H29954">
            <v>0</v>
          </cell>
          <cell r="I29954">
            <v>0.612</v>
          </cell>
          <cell r="J29954">
            <v>0.612</v>
          </cell>
        </row>
        <row r="29955">
          <cell r="F29955" t="str">
            <v>村店至村部</v>
          </cell>
          <cell r="G29955" t="str">
            <v>C74C430482</v>
          </cell>
          <cell r="H29955">
            <v>0</v>
          </cell>
          <cell r="I29955">
            <v>1.013</v>
          </cell>
          <cell r="J29955">
            <v>1.013</v>
          </cell>
        </row>
        <row r="29956">
          <cell r="F29956" t="str">
            <v>C412-西坪村村道</v>
          </cell>
          <cell r="G29956" t="str">
            <v>VT89430482</v>
          </cell>
          <cell r="H29956">
            <v>0</v>
          </cell>
          <cell r="I29956">
            <v>0.873</v>
          </cell>
          <cell r="J29956">
            <v>0.873</v>
          </cell>
        </row>
        <row r="29957">
          <cell r="F29957" t="str">
            <v>V79J-下安村2组</v>
          </cell>
          <cell r="G29957" t="str">
            <v>VQ22430482</v>
          </cell>
          <cell r="H29957">
            <v>0</v>
          </cell>
          <cell r="I29957">
            <v>0.26</v>
          </cell>
          <cell r="J29957">
            <v>0.26</v>
          </cell>
        </row>
        <row r="29958">
          <cell r="F29958" t="str">
            <v>太山-莲花冲</v>
          </cell>
          <cell r="G29958" t="str">
            <v>C424430482</v>
          </cell>
          <cell r="H29958">
            <v>1.658</v>
          </cell>
          <cell r="I29958">
            <v>2.273</v>
          </cell>
          <cell r="J29958">
            <v>0.615</v>
          </cell>
        </row>
        <row r="29959">
          <cell r="F29959" t="str">
            <v>C424-下塘村7组</v>
          </cell>
          <cell r="G29959" t="str">
            <v>VP46430482</v>
          </cell>
          <cell r="H29959">
            <v>0</v>
          </cell>
          <cell r="I29959">
            <v>0.464</v>
          </cell>
          <cell r="J29959">
            <v>0.464</v>
          </cell>
        </row>
        <row r="29960">
          <cell r="F29960" t="str">
            <v>V09Z-松柏村元里组</v>
          </cell>
          <cell r="G29960" t="str">
            <v>VP20430482</v>
          </cell>
          <cell r="H29960">
            <v>0</v>
          </cell>
          <cell r="I29960">
            <v>0.176</v>
          </cell>
          <cell r="J29960">
            <v>0.176</v>
          </cell>
        </row>
        <row r="29961">
          <cell r="F29961" t="str">
            <v>X227-松柏村边岭组</v>
          </cell>
          <cell r="G29961" t="str">
            <v>VP24430482</v>
          </cell>
          <cell r="H29961">
            <v>0</v>
          </cell>
          <cell r="I29961">
            <v>0.663</v>
          </cell>
          <cell r="J29961">
            <v>0.663</v>
          </cell>
        </row>
        <row r="29962">
          <cell r="F29962" t="str">
            <v>YB21-中坪村中坪组</v>
          </cell>
          <cell r="G29962" t="str">
            <v>CT68430482</v>
          </cell>
          <cell r="H29962">
            <v>0</v>
          </cell>
          <cell r="I29962">
            <v>0.649</v>
          </cell>
          <cell r="J29962">
            <v>0.649</v>
          </cell>
        </row>
        <row r="29963">
          <cell r="F29963" t="str">
            <v>YB21－中坪村三湾组</v>
          </cell>
          <cell r="G29963" t="str">
            <v>VQ26430482</v>
          </cell>
          <cell r="H29963">
            <v>0</v>
          </cell>
          <cell r="I29963">
            <v>0.262</v>
          </cell>
          <cell r="J29963">
            <v>0.262</v>
          </cell>
        </row>
        <row r="29964">
          <cell r="F29964" t="str">
            <v>路吴线</v>
          </cell>
          <cell r="G29964" t="str">
            <v>C65D430482</v>
          </cell>
          <cell r="H29964">
            <v>0</v>
          </cell>
          <cell r="I29964">
            <v>0.875</v>
          </cell>
          <cell r="J29964">
            <v>0.875</v>
          </cell>
        </row>
        <row r="29965">
          <cell r="F29965" t="str">
            <v>莲花至老坳</v>
          </cell>
          <cell r="G29965" t="str">
            <v>C59F430482</v>
          </cell>
          <cell r="H29965">
            <v>0</v>
          </cell>
          <cell r="I29965">
            <v>0.442</v>
          </cell>
          <cell r="J29965">
            <v>0.442</v>
          </cell>
        </row>
        <row r="29966">
          <cell r="F29966" t="str">
            <v>村道--柏洲村新屋组</v>
          </cell>
          <cell r="G29966" t="str">
            <v>VM03430482</v>
          </cell>
          <cell r="H29966">
            <v>0</v>
          </cell>
          <cell r="I29966">
            <v>0.301</v>
          </cell>
          <cell r="J29966">
            <v>0.301</v>
          </cell>
        </row>
        <row r="29967">
          <cell r="F29967" t="str">
            <v>栗子塘-平桥</v>
          </cell>
          <cell r="G29967" t="str">
            <v>C710430482</v>
          </cell>
          <cell r="H29967">
            <v>3.256</v>
          </cell>
          <cell r="I29967">
            <v>5.254</v>
          </cell>
          <cell r="J29967">
            <v>1.998</v>
          </cell>
        </row>
        <row r="29968">
          <cell r="F29968" t="str">
            <v>渣横线</v>
          </cell>
          <cell r="G29968" t="str">
            <v>C15I430482</v>
          </cell>
          <cell r="H29968">
            <v>0</v>
          </cell>
          <cell r="I29968">
            <v>1.23</v>
          </cell>
          <cell r="J29968">
            <v>1.23</v>
          </cell>
        </row>
        <row r="29969">
          <cell r="F29969" t="str">
            <v>渣上线</v>
          </cell>
          <cell r="G29969" t="str">
            <v>C16I430482</v>
          </cell>
          <cell r="H29969">
            <v>0</v>
          </cell>
          <cell r="I29969">
            <v>0.264</v>
          </cell>
          <cell r="J29969">
            <v>0.264</v>
          </cell>
        </row>
        <row r="29970">
          <cell r="F29970" t="str">
            <v>中茶-上李</v>
          </cell>
          <cell r="G29970" t="str">
            <v>C711430482</v>
          </cell>
          <cell r="H29970">
            <v>0.898</v>
          </cell>
          <cell r="I29970">
            <v>1.728</v>
          </cell>
          <cell r="J29970">
            <v>0.83</v>
          </cell>
        </row>
        <row r="29971">
          <cell r="F29971" t="str">
            <v>村道--陈洲村周家冲组</v>
          </cell>
          <cell r="G29971" t="str">
            <v>V21M430482</v>
          </cell>
          <cell r="H29971">
            <v>0</v>
          </cell>
          <cell r="I29971">
            <v>0.611</v>
          </cell>
          <cell r="J29971">
            <v>0.611</v>
          </cell>
        </row>
        <row r="29972">
          <cell r="F29972" t="str">
            <v>乡道--高朋村关冲组</v>
          </cell>
          <cell r="G29972" t="str">
            <v>VM18430482</v>
          </cell>
          <cell r="H29972">
            <v>0</v>
          </cell>
          <cell r="I29972">
            <v>0.226</v>
          </cell>
          <cell r="J29972">
            <v>0.226</v>
          </cell>
        </row>
        <row r="29973">
          <cell r="F29973" t="str">
            <v>学柏线</v>
          </cell>
          <cell r="G29973" t="str">
            <v>C17I430482</v>
          </cell>
          <cell r="H29973">
            <v>0</v>
          </cell>
          <cell r="I29973">
            <v>1.233</v>
          </cell>
          <cell r="J29973">
            <v>1.233</v>
          </cell>
        </row>
        <row r="29974">
          <cell r="F29974" t="str">
            <v>老铺子-东屋</v>
          </cell>
          <cell r="G29974" t="str">
            <v>C05B430482</v>
          </cell>
          <cell r="H29974">
            <v>1.731</v>
          </cell>
          <cell r="I29974">
            <v>2.422</v>
          </cell>
          <cell r="J29974">
            <v>0.691</v>
          </cell>
        </row>
        <row r="29975">
          <cell r="F29975" t="str">
            <v>会竹皂-会竹皂</v>
          </cell>
          <cell r="G29975" t="str">
            <v>C643430482</v>
          </cell>
          <cell r="H29975">
            <v>0</v>
          </cell>
          <cell r="I29975">
            <v>2.205</v>
          </cell>
          <cell r="J29975">
            <v>2.205</v>
          </cell>
        </row>
        <row r="29976">
          <cell r="F29976" t="str">
            <v>乡道-联桥大王组</v>
          </cell>
          <cell r="G29976" t="str">
            <v>VM60430482</v>
          </cell>
          <cell r="H29976">
            <v>0</v>
          </cell>
          <cell r="I29976">
            <v>0.377</v>
          </cell>
          <cell r="J29976">
            <v>0.377</v>
          </cell>
        </row>
        <row r="29977">
          <cell r="F29977" t="str">
            <v>桐官线--瑞塘组</v>
          </cell>
          <cell r="G29977" t="str">
            <v>V886430482</v>
          </cell>
          <cell r="H29977">
            <v>0</v>
          </cell>
          <cell r="I29977">
            <v>0.208</v>
          </cell>
          <cell r="J29977">
            <v>0.208</v>
          </cell>
        </row>
        <row r="29978">
          <cell r="F29978" t="str">
            <v>桐官--腊术组</v>
          </cell>
          <cell r="G29978" t="str">
            <v>V887430482</v>
          </cell>
          <cell r="H29978">
            <v>0</v>
          </cell>
          <cell r="I29978">
            <v>0.447</v>
          </cell>
          <cell r="J29978">
            <v>0.447</v>
          </cell>
        </row>
        <row r="29979">
          <cell r="F29979" t="str">
            <v>老李组至对河</v>
          </cell>
          <cell r="G29979" t="str">
            <v>C82D430482</v>
          </cell>
          <cell r="H29979">
            <v>0</v>
          </cell>
          <cell r="I29979">
            <v>0.699</v>
          </cell>
          <cell r="J29979">
            <v>0.699</v>
          </cell>
        </row>
        <row r="29980">
          <cell r="F29980" t="str">
            <v>山先线</v>
          </cell>
          <cell r="G29980" t="str">
            <v>C54D430482</v>
          </cell>
          <cell r="H29980">
            <v>0</v>
          </cell>
          <cell r="I29980">
            <v>1.037</v>
          </cell>
          <cell r="J29980">
            <v>1.037</v>
          </cell>
        </row>
        <row r="29981">
          <cell r="F29981" t="str">
            <v>湖坪村道--太江村老湾组</v>
          </cell>
          <cell r="G29981" t="str">
            <v>VM89430482</v>
          </cell>
          <cell r="H29981">
            <v>0</v>
          </cell>
          <cell r="I29981">
            <v>0.119</v>
          </cell>
          <cell r="J29981">
            <v>0.119</v>
          </cell>
        </row>
        <row r="29982">
          <cell r="F29982" t="str">
            <v>车头岭--塘头村玉坪组</v>
          </cell>
          <cell r="G29982" t="str">
            <v>VM99430482</v>
          </cell>
          <cell r="H29982">
            <v>0</v>
          </cell>
          <cell r="I29982">
            <v>0.219</v>
          </cell>
          <cell r="J29982">
            <v>0.219</v>
          </cell>
        </row>
        <row r="29983">
          <cell r="F29983" t="str">
            <v>小东线</v>
          </cell>
          <cell r="G29983" t="str">
            <v>C02B430482</v>
          </cell>
          <cell r="H29983">
            <v>0</v>
          </cell>
          <cell r="I29983">
            <v>0.698</v>
          </cell>
          <cell r="J29983">
            <v>0.698</v>
          </cell>
        </row>
        <row r="29984">
          <cell r="F29984" t="str">
            <v>会竹皂-会竹皂</v>
          </cell>
          <cell r="G29984" t="str">
            <v>C639430482</v>
          </cell>
          <cell r="H29984">
            <v>0</v>
          </cell>
          <cell r="I29984">
            <v>0.961</v>
          </cell>
          <cell r="J29984">
            <v>0.961</v>
          </cell>
        </row>
        <row r="29985">
          <cell r="F29985" t="str">
            <v>兴旺新冲口--新冲村荷叶塘组</v>
          </cell>
          <cell r="G29985" t="str">
            <v>V43V430482</v>
          </cell>
          <cell r="H29985">
            <v>0</v>
          </cell>
          <cell r="I29985">
            <v>0.376</v>
          </cell>
          <cell r="J29985">
            <v>0.376</v>
          </cell>
        </row>
        <row r="29986">
          <cell r="F29986" t="str">
            <v>桐廖线</v>
          </cell>
          <cell r="G29986" t="str">
            <v>C56D430482</v>
          </cell>
          <cell r="H29986">
            <v>0</v>
          </cell>
          <cell r="I29986">
            <v>2.169</v>
          </cell>
          <cell r="J29986">
            <v>2.169</v>
          </cell>
        </row>
        <row r="29987">
          <cell r="F29987" t="str">
            <v>岩人背至太冲</v>
          </cell>
          <cell r="G29987" t="str">
            <v>C95D430482</v>
          </cell>
          <cell r="H29987">
            <v>0</v>
          </cell>
          <cell r="I29987">
            <v>0.961</v>
          </cell>
          <cell r="J29987">
            <v>0.961</v>
          </cell>
        </row>
        <row r="29988">
          <cell r="F29988" t="str">
            <v>五里排叉路－莲子塘</v>
          </cell>
          <cell r="G29988" t="str">
            <v>C03E430482</v>
          </cell>
          <cell r="H29988">
            <v>0</v>
          </cell>
          <cell r="I29988">
            <v>2.343</v>
          </cell>
          <cell r="J29988">
            <v>2.343</v>
          </cell>
        </row>
        <row r="29989">
          <cell r="F29989" t="str">
            <v>村道-中华肖家桥组</v>
          </cell>
          <cell r="G29989" t="str">
            <v>C84D430482</v>
          </cell>
          <cell r="H29989">
            <v>0</v>
          </cell>
          <cell r="I29989">
            <v>0.909</v>
          </cell>
          <cell r="J29989">
            <v>0.909</v>
          </cell>
        </row>
        <row r="29990">
          <cell r="F29990" t="str">
            <v>乡道-中华新屋组</v>
          </cell>
          <cell r="G29990" t="str">
            <v>V912430482</v>
          </cell>
          <cell r="H29990">
            <v>0</v>
          </cell>
          <cell r="I29990">
            <v>0.789</v>
          </cell>
          <cell r="J29990">
            <v>0.789</v>
          </cell>
        </row>
        <row r="29991">
          <cell r="F29991" t="str">
            <v>新力-石塘村</v>
          </cell>
          <cell r="G29991" t="str">
            <v>Y479430482</v>
          </cell>
          <cell r="H29991">
            <v>2.653</v>
          </cell>
          <cell r="I29991">
            <v>3.148</v>
          </cell>
          <cell r="J29991">
            <v>0.495</v>
          </cell>
        </row>
        <row r="29992">
          <cell r="F29992" t="str">
            <v>象星村村道</v>
          </cell>
          <cell r="G29992" t="str">
            <v>C20L430482</v>
          </cell>
          <cell r="H29992">
            <v>0</v>
          </cell>
          <cell r="I29992">
            <v>0.403</v>
          </cell>
          <cell r="J29992">
            <v>0.403</v>
          </cell>
        </row>
        <row r="29993">
          <cell r="F29993" t="str">
            <v>山背至新屋场</v>
          </cell>
          <cell r="G29993" t="str">
            <v>C63G430482</v>
          </cell>
          <cell r="H29993">
            <v>0</v>
          </cell>
          <cell r="I29993">
            <v>0.244</v>
          </cell>
          <cell r="J29993">
            <v>0.244</v>
          </cell>
        </row>
        <row r="29994">
          <cell r="F29994" t="str">
            <v>苍冲村道-苍冲村丁家塘组</v>
          </cell>
          <cell r="G29994" t="str">
            <v>V707430482</v>
          </cell>
          <cell r="H29994">
            <v>0</v>
          </cell>
          <cell r="I29994">
            <v>0.784</v>
          </cell>
          <cell r="J29994">
            <v>0.784</v>
          </cell>
        </row>
        <row r="29995">
          <cell r="F29995" t="str">
            <v>苍冲村道-苍冲村乌泥冲组</v>
          </cell>
          <cell r="G29995" t="str">
            <v>V711430482</v>
          </cell>
          <cell r="H29995">
            <v>0</v>
          </cell>
          <cell r="I29995">
            <v>1.263</v>
          </cell>
          <cell r="J29995">
            <v>1.263</v>
          </cell>
        </row>
        <row r="29996">
          <cell r="F29996" t="str">
            <v>象星村-X118</v>
          </cell>
          <cell r="G29996" t="str">
            <v>YB41430482</v>
          </cell>
          <cell r="H29996">
            <v>1.099</v>
          </cell>
          <cell r="I29996">
            <v>2.411</v>
          </cell>
          <cell r="J29996">
            <v>1.312</v>
          </cell>
        </row>
        <row r="29997">
          <cell r="F29997" t="str">
            <v>大泉村县道-大泉村先进组</v>
          </cell>
          <cell r="G29997" t="str">
            <v>VN78430482</v>
          </cell>
          <cell r="H29997">
            <v>0</v>
          </cell>
          <cell r="I29997">
            <v>0.933</v>
          </cell>
          <cell r="J29997">
            <v>0.933</v>
          </cell>
        </row>
        <row r="29998">
          <cell r="F29998" t="str">
            <v>三组至四组</v>
          </cell>
          <cell r="G29998" t="str">
            <v>C49E430482</v>
          </cell>
          <cell r="H29998">
            <v>0</v>
          </cell>
          <cell r="I29998">
            <v>0.337</v>
          </cell>
          <cell r="J29998">
            <v>0.337</v>
          </cell>
        </row>
        <row r="29999">
          <cell r="F29999" t="str">
            <v>金星湾-金星湾</v>
          </cell>
          <cell r="G29999" t="str">
            <v>C62A430482</v>
          </cell>
          <cell r="H29999">
            <v>0</v>
          </cell>
          <cell r="I29999">
            <v>0.23</v>
          </cell>
          <cell r="J29999">
            <v>0.23</v>
          </cell>
        </row>
        <row r="30000">
          <cell r="F30000" t="str">
            <v>邓家湾至新丰</v>
          </cell>
          <cell r="G30000" t="str">
            <v>C50G430482</v>
          </cell>
          <cell r="H30000">
            <v>0</v>
          </cell>
          <cell r="I30000">
            <v>0.614</v>
          </cell>
          <cell r="J30000">
            <v>0.614</v>
          </cell>
        </row>
        <row r="30001">
          <cell r="F30001" t="str">
            <v>火田乡道-火田村谭家组</v>
          </cell>
          <cell r="G30001" t="str">
            <v>VN94430482</v>
          </cell>
          <cell r="H30001">
            <v>0</v>
          </cell>
          <cell r="I30001">
            <v>0.815</v>
          </cell>
          <cell r="J30001">
            <v>0.815</v>
          </cell>
        </row>
        <row r="30002">
          <cell r="F30002" t="str">
            <v>叉路口至十组</v>
          </cell>
          <cell r="G30002" t="str">
            <v>C42H430482</v>
          </cell>
          <cell r="H30002">
            <v>0</v>
          </cell>
          <cell r="I30002">
            <v>0.391</v>
          </cell>
          <cell r="J30002">
            <v>0.391</v>
          </cell>
        </row>
        <row r="30003">
          <cell r="F30003" t="str">
            <v>麻石县道-麻石村汤岭组</v>
          </cell>
          <cell r="G30003" t="str">
            <v>V749430482</v>
          </cell>
          <cell r="H30003">
            <v>0</v>
          </cell>
          <cell r="I30003">
            <v>1.165</v>
          </cell>
          <cell r="J30003">
            <v>1.165</v>
          </cell>
        </row>
        <row r="30004">
          <cell r="F30004" t="str">
            <v>石塘叉口-易家</v>
          </cell>
          <cell r="G30004" t="str">
            <v>C365430482</v>
          </cell>
          <cell r="H30004">
            <v>1.653</v>
          </cell>
          <cell r="I30004">
            <v>2.523</v>
          </cell>
          <cell r="J30004">
            <v>0.87</v>
          </cell>
        </row>
        <row r="30005">
          <cell r="F30005" t="str">
            <v>竹园-古狮塘</v>
          </cell>
          <cell r="G30005" t="str">
            <v>C373430482</v>
          </cell>
          <cell r="H30005">
            <v>3.121</v>
          </cell>
          <cell r="I30005">
            <v>3.418</v>
          </cell>
          <cell r="J30005">
            <v>0.297</v>
          </cell>
        </row>
        <row r="30006">
          <cell r="F30006" t="str">
            <v>大泉村县道-大泉村泉塘组</v>
          </cell>
          <cell r="G30006" t="str">
            <v>VN76430482</v>
          </cell>
          <cell r="H30006">
            <v>0</v>
          </cell>
          <cell r="I30006">
            <v>1.647</v>
          </cell>
          <cell r="J30006">
            <v>1.647</v>
          </cell>
        </row>
        <row r="30007">
          <cell r="F30007" t="str">
            <v>Y480至群力四组</v>
          </cell>
          <cell r="G30007" t="str">
            <v>C37H430482</v>
          </cell>
          <cell r="H30007">
            <v>0</v>
          </cell>
          <cell r="I30007">
            <v>0.55</v>
          </cell>
          <cell r="J30007">
            <v>0.55</v>
          </cell>
        </row>
        <row r="30008">
          <cell r="F30008" t="str">
            <v>X073至陈家</v>
          </cell>
          <cell r="G30008" t="str">
            <v>C30H430482</v>
          </cell>
          <cell r="H30008">
            <v>0</v>
          </cell>
          <cell r="I30008">
            <v>0.535</v>
          </cell>
          <cell r="J30008">
            <v>0.535</v>
          </cell>
        </row>
        <row r="30009">
          <cell r="F30009" t="str">
            <v>石坪烟荫线-石坪村杉山组</v>
          </cell>
          <cell r="G30009" t="str">
            <v>V791430482</v>
          </cell>
          <cell r="H30009">
            <v>0</v>
          </cell>
          <cell r="I30009">
            <v>1.163</v>
          </cell>
          <cell r="J30009">
            <v>1.163</v>
          </cell>
        </row>
        <row r="30010">
          <cell r="F30010" t="str">
            <v>石塘村道-石塘村对门组</v>
          </cell>
          <cell r="G30010" t="str">
            <v>V800430482</v>
          </cell>
          <cell r="H30010">
            <v>0</v>
          </cell>
          <cell r="I30010">
            <v>0.372</v>
          </cell>
          <cell r="J30010">
            <v>0.372</v>
          </cell>
        </row>
        <row r="30011">
          <cell r="F30011" t="str">
            <v>李家-水口小学</v>
          </cell>
          <cell r="G30011" t="str">
            <v>C826430482</v>
          </cell>
          <cell r="H30011">
            <v>0.66</v>
          </cell>
          <cell r="I30011">
            <v>2.341</v>
          </cell>
          <cell r="J30011">
            <v>1.681</v>
          </cell>
        </row>
        <row r="30012">
          <cell r="F30012" t="str">
            <v>陈家洲至木冲湾</v>
          </cell>
          <cell r="G30012" t="str">
            <v>C367430482</v>
          </cell>
          <cell r="H30012">
            <v>0.184</v>
          </cell>
          <cell r="I30012">
            <v>0.639</v>
          </cell>
          <cell r="J30012">
            <v>0.455</v>
          </cell>
        </row>
        <row r="30013">
          <cell r="F30013" t="str">
            <v>万众村道-万众村上湾组</v>
          </cell>
          <cell r="G30013" t="str">
            <v>V1N9430482</v>
          </cell>
          <cell r="H30013">
            <v>0</v>
          </cell>
          <cell r="I30013">
            <v>0.405</v>
          </cell>
          <cell r="J30013">
            <v>0.405</v>
          </cell>
        </row>
        <row r="30014">
          <cell r="F30014" t="str">
            <v>象星县道-象星村对湾组</v>
          </cell>
          <cell r="G30014" t="str">
            <v>V839430482</v>
          </cell>
          <cell r="H30014">
            <v>0</v>
          </cell>
          <cell r="I30014">
            <v>0.312</v>
          </cell>
          <cell r="J30014">
            <v>0.312</v>
          </cell>
        </row>
        <row r="30015">
          <cell r="F30015" t="str">
            <v>王家岭至长塘背</v>
          </cell>
          <cell r="G30015" t="str">
            <v>C48G430482</v>
          </cell>
          <cell r="H30015">
            <v>0</v>
          </cell>
          <cell r="I30015">
            <v>0.453</v>
          </cell>
          <cell r="J30015">
            <v>0.453</v>
          </cell>
        </row>
        <row r="30016">
          <cell r="F30016" t="str">
            <v>新民乡道-新民村金发冲组</v>
          </cell>
          <cell r="G30016" t="str">
            <v>V1M0430482</v>
          </cell>
          <cell r="H30016">
            <v>0</v>
          </cell>
          <cell r="I30016">
            <v>0.718</v>
          </cell>
          <cell r="J30016">
            <v>0.718</v>
          </cell>
        </row>
        <row r="30017">
          <cell r="F30017" t="str">
            <v>跃进村道-跃进村贱岭组</v>
          </cell>
          <cell r="G30017" t="str">
            <v>V3N2430482</v>
          </cell>
          <cell r="H30017">
            <v>0</v>
          </cell>
          <cell r="I30017">
            <v>0.35</v>
          </cell>
          <cell r="J30017">
            <v>0.35</v>
          </cell>
        </row>
        <row r="30018">
          <cell r="F30018" t="str">
            <v>稠树村-稠树村高家组</v>
          </cell>
          <cell r="G30018" t="str">
            <v>VE58430482</v>
          </cell>
          <cell r="H30018">
            <v>0</v>
          </cell>
          <cell r="I30018">
            <v>0.672</v>
          </cell>
          <cell r="J30018">
            <v>0.672</v>
          </cell>
        </row>
        <row r="30019">
          <cell r="F30019" t="str">
            <v>Y535-土桥村新三组</v>
          </cell>
          <cell r="G30019" t="str">
            <v>VE83430482</v>
          </cell>
          <cell r="H30019">
            <v>0</v>
          </cell>
          <cell r="I30019">
            <v>0.21</v>
          </cell>
          <cell r="J30019">
            <v>0.21</v>
          </cell>
        </row>
        <row r="30020">
          <cell r="F30020" t="str">
            <v>殷家村部-水龙</v>
          </cell>
          <cell r="G30020" t="str">
            <v>C103430482</v>
          </cell>
          <cell r="H30020">
            <v>0.532</v>
          </cell>
          <cell r="I30020">
            <v>2.208</v>
          </cell>
          <cell r="J30020">
            <v>1.676</v>
          </cell>
        </row>
        <row r="30021">
          <cell r="F30021" t="str">
            <v>常洋路-村部</v>
          </cell>
          <cell r="G30021" t="str">
            <v>CL71430482</v>
          </cell>
          <cell r="H30021">
            <v>0</v>
          </cell>
          <cell r="I30021">
            <v>0.591</v>
          </cell>
          <cell r="J30021">
            <v>0.591</v>
          </cell>
        </row>
        <row r="30022">
          <cell r="F30022" t="str">
            <v>YB18-许和村万一组</v>
          </cell>
          <cell r="G30022" t="str">
            <v>VE76430482</v>
          </cell>
          <cell r="H30022">
            <v>0</v>
          </cell>
          <cell r="I30022">
            <v>0.545</v>
          </cell>
          <cell r="J30022">
            <v>0.545</v>
          </cell>
        </row>
        <row r="30023">
          <cell r="F30023" t="str">
            <v>乡道-同心村十八组</v>
          </cell>
          <cell r="G30023" t="str">
            <v>VD52430482</v>
          </cell>
          <cell r="H30023">
            <v>0</v>
          </cell>
          <cell r="I30023">
            <v>0.612</v>
          </cell>
          <cell r="J30023">
            <v>0.612</v>
          </cell>
        </row>
        <row r="30024">
          <cell r="F30024" t="str">
            <v>C120-丰龙村十八组</v>
          </cell>
          <cell r="G30024" t="str">
            <v>VD71430482</v>
          </cell>
          <cell r="H30024">
            <v>0</v>
          </cell>
          <cell r="I30024">
            <v>0.576</v>
          </cell>
          <cell r="J30024">
            <v>0.576</v>
          </cell>
        </row>
        <row r="30025">
          <cell r="F30025" t="str">
            <v>洋塔公路-丰龙村二十组</v>
          </cell>
          <cell r="G30025" t="str">
            <v>VD73430482</v>
          </cell>
          <cell r="H30025">
            <v>0</v>
          </cell>
          <cell r="I30025">
            <v>0.398</v>
          </cell>
          <cell r="J30025">
            <v>0.398</v>
          </cell>
        </row>
        <row r="30026">
          <cell r="F30026" t="str">
            <v>丰龙村道-丰龙村十四组</v>
          </cell>
          <cell r="G30026" t="str">
            <v>VD74430482</v>
          </cell>
          <cell r="H30026">
            <v>0</v>
          </cell>
          <cell r="I30026">
            <v>0.211</v>
          </cell>
          <cell r="J30026">
            <v>0.211</v>
          </cell>
        </row>
        <row r="30027">
          <cell r="F30027" t="str">
            <v>丰龙村道-丰龙村十六组</v>
          </cell>
          <cell r="G30027" t="str">
            <v>VD75430482</v>
          </cell>
          <cell r="H30027">
            <v>0</v>
          </cell>
          <cell r="I30027">
            <v>0.266</v>
          </cell>
          <cell r="J30027">
            <v>0.266</v>
          </cell>
        </row>
        <row r="30028">
          <cell r="F30028" t="str">
            <v>高林村道-高林村四组</v>
          </cell>
          <cell r="G30028" t="str">
            <v>VB57430482</v>
          </cell>
          <cell r="H30028">
            <v>0</v>
          </cell>
          <cell r="I30028">
            <v>0.559</v>
          </cell>
          <cell r="J30028">
            <v>0.559</v>
          </cell>
        </row>
        <row r="30029">
          <cell r="F30029" t="str">
            <v>高林村道-高林村七组</v>
          </cell>
          <cell r="G30029" t="str">
            <v>VB58430482</v>
          </cell>
          <cell r="H30029">
            <v>0</v>
          </cell>
          <cell r="I30029">
            <v>0.173</v>
          </cell>
          <cell r="J30029">
            <v>0.173</v>
          </cell>
        </row>
        <row r="30030">
          <cell r="F30030" t="str">
            <v>高林村道-高林村十二组</v>
          </cell>
          <cell r="G30030" t="str">
            <v>VB61430482</v>
          </cell>
          <cell r="H30030">
            <v>0</v>
          </cell>
          <cell r="I30030">
            <v>0.678</v>
          </cell>
          <cell r="J30030">
            <v>0.678</v>
          </cell>
        </row>
        <row r="30031">
          <cell r="F30031" t="str">
            <v>高林村道-高林村十八组</v>
          </cell>
          <cell r="G30031" t="str">
            <v>VB65430482</v>
          </cell>
          <cell r="H30031">
            <v>0</v>
          </cell>
          <cell r="I30031">
            <v>0.324</v>
          </cell>
          <cell r="J30031">
            <v>0.324</v>
          </cell>
        </row>
        <row r="30032">
          <cell r="F30032" t="str">
            <v>高林村道-高林村十三组</v>
          </cell>
          <cell r="G30032" t="str">
            <v>VB68430482</v>
          </cell>
          <cell r="H30032">
            <v>0</v>
          </cell>
          <cell r="I30032">
            <v>0.16</v>
          </cell>
          <cell r="J30032">
            <v>0.16</v>
          </cell>
        </row>
        <row r="30033">
          <cell r="F30033" t="str">
            <v>高林村道-高林村十七组</v>
          </cell>
          <cell r="G30033" t="str">
            <v>VB71430482</v>
          </cell>
          <cell r="H30033">
            <v>0</v>
          </cell>
          <cell r="I30033">
            <v>0.743</v>
          </cell>
          <cell r="J30033">
            <v>0.743</v>
          </cell>
        </row>
        <row r="30034">
          <cell r="F30034" t="str">
            <v>韩冲村村道-韩冲村太岭组</v>
          </cell>
          <cell r="G30034" t="str">
            <v>VE46430482</v>
          </cell>
          <cell r="H30034">
            <v>0</v>
          </cell>
          <cell r="I30034">
            <v>0.474</v>
          </cell>
          <cell r="J30034">
            <v>0.474</v>
          </cell>
        </row>
        <row r="30035">
          <cell r="F30035" t="str">
            <v>XO8O-兰田村张家组</v>
          </cell>
          <cell r="G30035" t="str">
            <v>VB99430482</v>
          </cell>
          <cell r="H30035">
            <v>0</v>
          </cell>
          <cell r="I30035">
            <v>0.401</v>
          </cell>
          <cell r="J30035">
            <v>0.401</v>
          </cell>
        </row>
        <row r="30036">
          <cell r="F30036" t="str">
            <v>C125村道-乐园村十二组</v>
          </cell>
          <cell r="G30036" t="str">
            <v>VD65430482</v>
          </cell>
          <cell r="H30036">
            <v>0</v>
          </cell>
          <cell r="I30036">
            <v>0.109</v>
          </cell>
          <cell r="J30036">
            <v>0.109</v>
          </cell>
        </row>
        <row r="30037">
          <cell r="F30037" t="str">
            <v>C102-土桥村新建组</v>
          </cell>
          <cell r="G30037" t="str">
            <v>VE89430482</v>
          </cell>
          <cell r="H30037">
            <v>0</v>
          </cell>
          <cell r="I30037">
            <v>0.115</v>
          </cell>
          <cell r="J30037">
            <v>0.115</v>
          </cell>
        </row>
        <row r="30038">
          <cell r="F30038" t="str">
            <v>C104村道延伸</v>
          </cell>
          <cell r="G30038" t="str">
            <v>CL75430482</v>
          </cell>
          <cell r="H30038">
            <v>0</v>
          </cell>
          <cell r="I30038">
            <v>1.302</v>
          </cell>
          <cell r="J30038">
            <v>1.302</v>
          </cell>
        </row>
        <row r="30039">
          <cell r="F30039" t="str">
            <v>农胜村道-农胜村李家组</v>
          </cell>
          <cell r="G30039" t="str">
            <v>VE92430482</v>
          </cell>
          <cell r="H30039">
            <v>0</v>
          </cell>
          <cell r="I30039">
            <v>0.696</v>
          </cell>
          <cell r="J30039">
            <v>0.696</v>
          </cell>
        </row>
        <row r="30040">
          <cell r="F30040" t="str">
            <v>农胜村道-农胜村两背组</v>
          </cell>
          <cell r="G30040" t="str">
            <v>VE94430482</v>
          </cell>
          <cell r="H30040">
            <v>0</v>
          </cell>
          <cell r="I30040">
            <v>0.211</v>
          </cell>
          <cell r="J30040">
            <v>0.211</v>
          </cell>
        </row>
        <row r="30041">
          <cell r="F30041" t="str">
            <v>三合一-农胜村天冲组</v>
          </cell>
          <cell r="G30041" t="str">
            <v>VE95430482</v>
          </cell>
          <cell r="H30041">
            <v>0</v>
          </cell>
          <cell r="I30041">
            <v>0.607</v>
          </cell>
          <cell r="J30041">
            <v>0.607</v>
          </cell>
        </row>
        <row r="30042">
          <cell r="F30042" t="str">
            <v>畔林村道-畔林村一组</v>
          </cell>
          <cell r="G30042" t="str">
            <v>VD40430482</v>
          </cell>
          <cell r="H30042">
            <v>0</v>
          </cell>
          <cell r="I30042">
            <v>0.379</v>
          </cell>
          <cell r="J30042">
            <v>0.379</v>
          </cell>
        </row>
        <row r="30043">
          <cell r="F30043" t="str">
            <v>巷坪村道-畔林村2组</v>
          </cell>
          <cell r="G30043" t="str">
            <v>VD42430482</v>
          </cell>
          <cell r="H30043">
            <v>0</v>
          </cell>
          <cell r="I30043">
            <v>0.693</v>
          </cell>
          <cell r="J30043">
            <v>0.693</v>
          </cell>
        </row>
        <row r="30044">
          <cell r="F30044" t="str">
            <v>洋塔公路-泉峰村6组</v>
          </cell>
          <cell r="G30044" t="str">
            <v>VD33430482</v>
          </cell>
          <cell r="H30044">
            <v>0</v>
          </cell>
          <cell r="I30044">
            <v>0.401</v>
          </cell>
          <cell r="J30044">
            <v>0.401</v>
          </cell>
        </row>
        <row r="30045">
          <cell r="F30045" t="str">
            <v>泉峰村村道-泉峰村上头湾</v>
          </cell>
          <cell r="G30045" t="str">
            <v>VD35430482</v>
          </cell>
          <cell r="H30045">
            <v>0</v>
          </cell>
          <cell r="I30045">
            <v>0.407</v>
          </cell>
          <cell r="J30045">
            <v>0.407</v>
          </cell>
        </row>
        <row r="30046">
          <cell r="F30046" t="str">
            <v>群龙村村道-群龙村十组</v>
          </cell>
          <cell r="G30046" t="str">
            <v>VD92430482</v>
          </cell>
          <cell r="H30046">
            <v>0</v>
          </cell>
          <cell r="I30046">
            <v>0.427</v>
          </cell>
          <cell r="J30046">
            <v>0.427</v>
          </cell>
        </row>
        <row r="30047">
          <cell r="F30047" t="str">
            <v>群龙村道-群龙村二十组</v>
          </cell>
          <cell r="G30047" t="str">
            <v>VD93430482</v>
          </cell>
          <cell r="H30047">
            <v>0</v>
          </cell>
          <cell r="I30047">
            <v>0.346</v>
          </cell>
          <cell r="J30047">
            <v>0.346</v>
          </cell>
        </row>
        <row r="30048">
          <cell r="F30048" t="str">
            <v>C105-四泉村长峰组</v>
          </cell>
          <cell r="G30048" t="str">
            <v>VF01430482</v>
          </cell>
          <cell r="H30048">
            <v>0</v>
          </cell>
          <cell r="I30048">
            <v>0.234</v>
          </cell>
          <cell r="J30048">
            <v>0.234</v>
          </cell>
        </row>
        <row r="30049">
          <cell r="F30049" t="str">
            <v>学校-四泉村周家组</v>
          </cell>
          <cell r="G30049" t="str">
            <v>VF02430482</v>
          </cell>
          <cell r="H30049">
            <v>0</v>
          </cell>
          <cell r="I30049">
            <v>1.001</v>
          </cell>
          <cell r="J30049">
            <v>1.001</v>
          </cell>
        </row>
        <row r="30050">
          <cell r="F30050" t="str">
            <v>太湖-石山</v>
          </cell>
          <cell r="G30050" t="str">
            <v>C097430482</v>
          </cell>
          <cell r="H30050">
            <v>0</v>
          </cell>
          <cell r="I30050">
            <v>0.823</v>
          </cell>
          <cell r="J30050">
            <v>0.823</v>
          </cell>
        </row>
        <row r="30051">
          <cell r="F30051" t="str">
            <v>畔林村道-太湖村六组</v>
          </cell>
          <cell r="G30051" t="str">
            <v>VD39430482</v>
          </cell>
          <cell r="H30051">
            <v>0</v>
          </cell>
          <cell r="I30051">
            <v>0.151</v>
          </cell>
          <cell r="J30051">
            <v>0.151</v>
          </cell>
        </row>
        <row r="30052">
          <cell r="F30052" t="str">
            <v>水龙洞-水龙洞</v>
          </cell>
          <cell r="G30052" t="str">
            <v>C118430482</v>
          </cell>
          <cell r="H30052">
            <v>0</v>
          </cell>
          <cell r="I30052">
            <v>0.815</v>
          </cell>
          <cell r="J30052">
            <v>0.815</v>
          </cell>
        </row>
        <row r="30053">
          <cell r="F30053" t="str">
            <v>泰山村-泰山村新屋组</v>
          </cell>
          <cell r="G30053" t="str">
            <v>VD84430482</v>
          </cell>
          <cell r="H30053">
            <v>0</v>
          </cell>
          <cell r="I30053">
            <v>0.306</v>
          </cell>
          <cell r="J30053">
            <v>0.306</v>
          </cell>
        </row>
        <row r="30054">
          <cell r="F30054" t="str">
            <v>泰山村上湾-泰山村油湾组</v>
          </cell>
          <cell r="G30054" t="str">
            <v>VD85430482</v>
          </cell>
          <cell r="H30054">
            <v>0</v>
          </cell>
          <cell r="I30054">
            <v>0.161</v>
          </cell>
          <cell r="J30054">
            <v>0.161</v>
          </cell>
        </row>
        <row r="30055">
          <cell r="F30055" t="str">
            <v>乡道-同心村十六组</v>
          </cell>
          <cell r="G30055" t="str">
            <v>VD53430482</v>
          </cell>
          <cell r="H30055">
            <v>0</v>
          </cell>
          <cell r="I30055">
            <v>0.297</v>
          </cell>
          <cell r="J30055">
            <v>0.297</v>
          </cell>
        </row>
        <row r="30056">
          <cell r="F30056" t="str">
            <v>土桥路口-高林村二组</v>
          </cell>
          <cell r="G30056" t="str">
            <v>VB55430482</v>
          </cell>
          <cell r="H30056">
            <v>0</v>
          </cell>
          <cell r="I30056">
            <v>0.495</v>
          </cell>
          <cell r="J30056">
            <v>0.495</v>
          </cell>
        </row>
        <row r="30057">
          <cell r="F30057" t="str">
            <v>C101-土桥村上冲组</v>
          </cell>
          <cell r="G30057" t="str">
            <v>VE77430482</v>
          </cell>
          <cell r="H30057">
            <v>0</v>
          </cell>
          <cell r="I30057">
            <v>0.745</v>
          </cell>
          <cell r="J30057">
            <v>0.745</v>
          </cell>
        </row>
        <row r="30058">
          <cell r="F30058" t="str">
            <v>C101-土桥村田上组</v>
          </cell>
          <cell r="G30058" t="str">
            <v>VE79430482</v>
          </cell>
          <cell r="H30058">
            <v>0</v>
          </cell>
          <cell r="I30058">
            <v>0.303</v>
          </cell>
          <cell r="J30058">
            <v>0.303</v>
          </cell>
        </row>
        <row r="30059">
          <cell r="F30059" t="str">
            <v>Y535-土桥村小补组</v>
          </cell>
          <cell r="G30059" t="str">
            <v>VE87430482</v>
          </cell>
          <cell r="H30059">
            <v>0</v>
          </cell>
          <cell r="I30059">
            <v>0.304</v>
          </cell>
          <cell r="J30059">
            <v>0.304</v>
          </cell>
        </row>
        <row r="30060">
          <cell r="F30060" t="str">
            <v>洋塔公路-巷坪村四组</v>
          </cell>
          <cell r="G30060" t="str">
            <v>VD47430482</v>
          </cell>
          <cell r="H30060">
            <v>0</v>
          </cell>
          <cell r="I30060">
            <v>0.215</v>
          </cell>
          <cell r="J30060">
            <v>0.215</v>
          </cell>
        </row>
        <row r="30061">
          <cell r="F30061" t="str">
            <v>X219-洋泉村三组</v>
          </cell>
          <cell r="G30061" t="str">
            <v>VF40430482</v>
          </cell>
          <cell r="H30061">
            <v>0</v>
          </cell>
          <cell r="I30061">
            <v>0.758</v>
          </cell>
          <cell r="J30061">
            <v>0.758</v>
          </cell>
        </row>
        <row r="30062">
          <cell r="F30062" t="str">
            <v>洋泉老街-居委会三组</v>
          </cell>
          <cell r="G30062" t="str">
            <v>VF44430482</v>
          </cell>
          <cell r="H30062">
            <v>0</v>
          </cell>
          <cell r="I30062">
            <v>0.379</v>
          </cell>
          <cell r="J30062">
            <v>0.379</v>
          </cell>
        </row>
        <row r="30063">
          <cell r="F30063" t="str">
            <v>洋洲村道-洋洲村十二组</v>
          </cell>
          <cell r="G30063" t="str">
            <v>V698430482</v>
          </cell>
          <cell r="H30063">
            <v>0</v>
          </cell>
          <cell r="I30063">
            <v>0.605</v>
          </cell>
          <cell r="J30063">
            <v>0.605</v>
          </cell>
        </row>
        <row r="30064">
          <cell r="F30064" t="str">
            <v>洋塔公路-洋洲村四组</v>
          </cell>
          <cell r="G30064" t="str">
            <v>VD19430482</v>
          </cell>
          <cell r="H30064">
            <v>0</v>
          </cell>
          <cell r="I30064">
            <v>0.174</v>
          </cell>
          <cell r="J30064">
            <v>0.174</v>
          </cell>
        </row>
        <row r="30065">
          <cell r="F30065" t="str">
            <v>李大线</v>
          </cell>
          <cell r="G30065" t="str">
            <v>C17H430482</v>
          </cell>
          <cell r="H30065">
            <v>0</v>
          </cell>
          <cell r="I30065">
            <v>0.605</v>
          </cell>
          <cell r="J30065">
            <v>0.605</v>
          </cell>
        </row>
        <row r="30066">
          <cell r="F30066" t="str">
            <v>八角亭村部-八角亭村红旗组</v>
          </cell>
          <cell r="G30066" t="str">
            <v>V004430482</v>
          </cell>
          <cell r="H30066">
            <v>0</v>
          </cell>
          <cell r="I30066">
            <v>0.545</v>
          </cell>
          <cell r="J30066">
            <v>0.545</v>
          </cell>
        </row>
        <row r="30067">
          <cell r="F30067" t="str">
            <v>大堰村道-大堰村吴家组</v>
          </cell>
          <cell r="G30067" t="str">
            <v>V069430482</v>
          </cell>
          <cell r="H30067">
            <v>0</v>
          </cell>
          <cell r="I30067">
            <v>1.329</v>
          </cell>
          <cell r="J30067">
            <v>1.329</v>
          </cell>
        </row>
        <row r="30068">
          <cell r="F30068" t="str">
            <v>漕塘村道-漕塘村竹山组</v>
          </cell>
          <cell r="G30068" t="str">
            <v>V011430482</v>
          </cell>
          <cell r="H30068">
            <v>0</v>
          </cell>
          <cell r="I30068">
            <v>0.366</v>
          </cell>
          <cell r="J30068">
            <v>0.366</v>
          </cell>
        </row>
        <row r="30069">
          <cell r="F30069" t="str">
            <v>漕塘村道-漕塘村冲里组</v>
          </cell>
          <cell r="G30069" t="str">
            <v>V014430482</v>
          </cell>
          <cell r="H30069">
            <v>0</v>
          </cell>
          <cell r="I30069">
            <v>0.658</v>
          </cell>
          <cell r="J30069">
            <v>0.658</v>
          </cell>
        </row>
        <row r="30070">
          <cell r="F30070" t="str">
            <v>船山村村道连通工程</v>
          </cell>
          <cell r="G30070" t="str">
            <v>C36L430482</v>
          </cell>
          <cell r="H30070">
            <v>0</v>
          </cell>
          <cell r="I30070">
            <v>0.213</v>
          </cell>
          <cell r="J30070">
            <v>0.213</v>
          </cell>
        </row>
        <row r="30071">
          <cell r="F30071" t="str">
            <v>船山桐江-船山村九眼塘组</v>
          </cell>
          <cell r="G30071" t="str">
            <v>V032430482</v>
          </cell>
          <cell r="H30071">
            <v>0</v>
          </cell>
          <cell r="I30071">
            <v>0.749</v>
          </cell>
          <cell r="J30071">
            <v>0.749</v>
          </cell>
        </row>
        <row r="30072">
          <cell r="F30072" t="str">
            <v>C489-崔家堰村村部</v>
          </cell>
          <cell r="G30072" t="str">
            <v>C30C430482</v>
          </cell>
          <cell r="H30072">
            <v>0</v>
          </cell>
          <cell r="I30072">
            <v>0.653</v>
          </cell>
          <cell r="J30072">
            <v>0.653</v>
          </cell>
        </row>
        <row r="30073">
          <cell r="F30073" t="str">
            <v>崔家堰村道-崔家堰村新湾一组</v>
          </cell>
          <cell r="G30073" t="str">
            <v>V042430482</v>
          </cell>
          <cell r="H30073">
            <v>0</v>
          </cell>
          <cell r="I30073">
            <v>0.407</v>
          </cell>
          <cell r="J30073">
            <v>0.407</v>
          </cell>
        </row>
        <row r="30074">
          <cell r="F30074" t="str">
            <v>大桥-大桥村王湾组</v>
          </cell>
          <cell r="G30074" t="str">
            <v>V050430482</v>
          </cell>
          <cell r="H30074">
            <v>0</v>
          </cell>
          <cell r="I30074">
            <v>0.335</v>
          </cell>
          <cell r="J30074">
            <v>0.335</v>
          </cell>
        </row>
        <row r="30075">
          <cell r="F30075" t="str">
            <v>大桥曹家-大桥村新屋组</v>
          </cell>
          <cell r="G30075" t="str">
            <v>V055430482</v>
          </cell>
          <cell r="H30075">
            <v>0</v>
          </cell>
          <cell r="I30075">
            <v>0.816</v>
          </cell>
          <cell r="J30075">
            <v>0.816</v>
          </cell>
        </row>
        <row r="30076">
          <cell r="F30076" t="str">
            <v>大屋村道-大屋村仙冲组</v>
          </cell>
          <cell r="G30076" t="str">
            <v>V056430482</v>
          </cell>
          <cell r="H30076">
            <v>0</v>
          </cell>
          <cell r="I30076">
            <v>0.193</v>
          </cell>
          <cell r="J30076">
            <v>0.193</v>
          </cell>
        </row>
        <row r="30077">
          <cell r="F30077" t="str">
            <v>大堰村道-大堰村大坪王家组</v>
          </cell>
          <cell r="G30077" t="str">
            <v>V071430482</v>
          </cell>
          <cell r="H30077">
            <v>0</v>
          </cell>
          <cell r="I30077">
            <v>0.293</v>
          </cell>
          <cell r="J30077">
            <v>0.293</v>
          </cell>
        </row>
        <row r="30078">
          <cell r="F30078" t="str">
            <v>石桥松树-石桥袁家组</v>
          </cell>
          <cell r="G30078" t="str">
            <v>V206430482</v>
          </cell>
          <cell r="H30078">
            <v>0</v>
          </cell>
          <cell r="I30078">
            <v>1.56</v>
          </cell>
          <cell r="J30078">
            <v>1.56</v>
          </cell>
        </row>
        <row r="30079">
          <cell r="F30079" t="str">
            <v>枫坪村道-枫坪村吴家组</v>
          </cell>
          <cell r="G30079" t="str">
            <v>V082430482</v>
          </cell>
          <cell r="H30079">
            <v>0</v>
          </cell>
          <cell r="I30079">
            <v>0.601</v>
          </cell>
          <cell r="J30079">
            <v>0.601</v>
          </cell>
        </row>
        <row r="30080">
          <cell r="F30080" t="str">
            <v>福寿S214-福寿村四组</v>
          </cell>
          <cell r="G30080" t="str">
            <v>V088430482</v>
          </cell>
          <cell r="H30080">
            <v>0</v>
          </cell>
          <cell r="I30080">
            <v>0.909</v>
          </cell>
          <cell r="J30080">
            <v>0.909</v>
          </cell>
        </row>
        <row r="30081">
          <cell r="F30081" t="str">
            <v>虎洲先锋村-虎洲虎村湾组</v>
          </cell>
          <cell r="G30081" t="str">
            <v>V105430482</v>
          </cell>
          <cell r="H30081">
            <v>0</v>
          </cell>
          <cell r="I30081">
            <v>0.178</v>
          </cell>
          <cell r="J30081">
            <v>0.178</v>
          </cell>
        </row>
        <row r="30082">
          <cell r="F30082" t="str">
            <v>虎洲村部-虎洲村社公塘组</v>
          </cell>
          <cell r="G30082" t="str">
            <v>V114430482</v>
          </cell>
          <cell r="H30082">
            <v>0</v>
          </cell>
          <cell r="I30082">
            <v>0.456</v>
          </cell>
          <cell r="J30082">
            <v>0.456</v>
          </cell>
        </row>
        <row r="30083">
          <cell r="F30083" t="str">
            <v>新联村道-新联村申家组</v>
          </cell>
          <cell r="G30083" t="str">
            <v>V255430482</v>
          </cell>
          <cell r="H30083">
            <v>0</v>
          </cell>
          <cell r="I30083">
            <v>1.032</v>
          </cell>
          <cell r="J30083">
            <v>1.032</v>
          </cell>
        </row>
        <row r="30084">
          <cell r="F30084" t="str">
            <v>全塘村村道延伸</v>
          </cell>
          <cell r="G30084" t="str">
            <v>C15L430482</v>
          </cell>
          <cell r="H30084">
            <v>0</v>
          </cell>
          <cell r="I30084">
            <v>0.577</v>
          </cell>
          <cell r="J30084">
            <v>0.577</v>
          </cell>
        </row>
        <row r="30085">
          <cell r="F30085" t="str">
            <v>金塘乡道-金塘村满洲组</v>
          </cell>
          <cell r="G30085" t="str">
            <v>V136430482</v>
          </cell>
          <cell r="H30085">
            <v>0</v>
          </cell>
          <cell r="I30085">
            <v>0.351</v>
          </cell>
          <cell r="J30085">
            <v>0.351</v>
          </cell>
        </row>
        <row r="30086">
          <cell r="F30086" t="str">
            <v>联坪乌长线-联坪村群英组</v>
          </cell>
          <cell r="G30086" t="str">
            <v>V144430482</v>
          </cell>
          <cell r="H30086">
            <v>0</v>
          </cell>
          <cell r="I30086">
            <v>0.275</v>
          </cell>
          <cell r="J30086">
            <v>0.275</v>
          </cell>
        </row>
        <row r="30087">
          <cell r="F30087" t="str">
            <v>联坪乌长线-联坪村荫田组</v>
          </cell>
          <cell r="G30087" t="str">
            <v>V146430482</v>
          </cell>
          <cell r="H30087">
            <v>0</v>
          </cell>
          <cell r="I30087">
            <v>0.818</v>
          </cell>
          <cell r="J30087">
            <v>0.818</v>
          </cell>
        </row>
        <row r="30088">
          <cell r="F30088" t="str">
            <v>梅塘胜利-梅塘村井塘组</v>
          </cell>
          <cell r="G30088" t="str">
            <v>V154430482</v>
          </cell>
          <cell r="H30088">
            <v>0</v>
          </cell>
          <cell r="I30088">
            <v>0.243</v>
          </cell>
          <cell r="J30088">
            <v>0.243</v>
          </cell>
        </row>
        <row r="30089">
          <cell r="F30089" t="str">
            <v>梅塘友谊-梅塘村跃进组</v>
          </cell>
          <cell r="G30089" t="str">
            <v>V159430482</v>
          </cell>
          <cell r="H30089">
            <v>0</v>
          </cell>
          <cell r="I30089">
            <v>0.279</v>
          </cell>
          <cell r="J30089">
            <v>0.279</v>
          </cell>
        </row>
        <row r="30090">
          <cell r="F30090" t="str">
            <v>枫坪S320-枫坪村新洲组</v>
          </cell>
          <cell r="G30090" t="str">
            <v>V085430482</v>
          </cell>
          <cell r="H30090">
            <v>0</v>
          </cell>
          <cell r="I30090">
            <v>0.825</v>
          </cell>
          <cell r="J30090">
            <v>0.825</v>
          </cell>
        </row>
        <row r="30091">
          <cell r="F30091" t="str">
            <v>砂岭村道-砂岭村海家组</v>
          </cell>
          <cell r="G30091" t="str">
            <v>V184430482</v>
          </cell>
          <cell r="H30091">
            <v>0</v>
          </cell>
          <cell r="I30091">
            <v>0.418</v>
          </cell>
          <cell r="J30091">
            <v>0.418</v>
          </cell>
        </row>
        <row r="30092">
          <cell r="F30092" t="str">
            <v>上义村村部</v>
          </cell>
          <cell r="G30092" t="str">
            <v>C06L430482</v>
          </cell>
          <cell r="H30092">
            <v>0</v>
          </cell>
          <cell r="I30092">
            <v>2.603</v>
          </cell>
          <cell r="J30092">
            <v>2.603</v>
          </cell>
        </row>
        <row r="30093">
          <cell r="F30093" t="str">
            <v>上义村道-上义村宾家组</v>
          </cell>
          <cell r="G30093" t="str">
            <v>V191430482</v>
          </cell>
          <cell r="H30093">
            <v>0</v>
          </cell>
          <cell r="I30093">
            <v>0.755</v>
          </cell>
          <cell r="J30093">
            <v>0.755</v>
          </cell>
        </row>
        <row r="30094">
          <cell r="F30094" t="str">
            <v>石桥乡道-石桥村板坡组</v>
          </cell>
          <cell r="G30094" t="str">
            <v>V204430482</v>
          </cell>
          <cell r="H30094">
            <v>0</v>
          </cell>
          <cell r="I30094">
            <v>0.75</v>
          </cell>
          <cell r="J30094">
            <v>0.75</v>
          </cell>
        </row>
        <row r="30095">
          <cell r="F30095" t="str">
            <v>书泉村道-书泉村大坪组</v>
          </cell>
          <cell r="G30095" t="str">
            <v>V209430482</v>
          </cell>
          <cell r="H30095">
            <v>0</v>
          </cell>
          <cell r="I30095">
            <v>0.554</v>
          </cell>
          <cell r="J30095">
            <v>0.554</v>
          </cell>
        </row>
        <row r="30096">
          <cell r="F30096" t="str">
            <v>乌联村道延伸</v>
          </cell>
          <cell r="G30096" t="str">
            <v>C46L430482</v>
          </cell>
          <cell r="H30096">
            <v>0</v>
          </cell>
          <cell r="I30096">
            <v>1.579</v>
          </cell>
          <cell r="J30096">
            <v>1.579</v>
          </cell>
        </row>
        <row r="30097">
          <cell r="F30097" t="str">
            <v>乌联乌此街-乌联村武圣组</v>
          </cell>
          <cell r="G30097" t="str">
            <v>V225430482</v>
          </cell>
          <cell r="H30097">
            <v>0</v>
          </cell>
          <cell r="I30097">
            <v>0.348</v>
          </cell>
          <cell r="J30097">
            <v>0.348</v>
          </cell>
        </row>
        <row r="30098">
          <cell r="F30098" t="str">
            <v>乌联乌此-乌联村欧家湾</v>
          </cell>
          <cell r="G30098" t="str">
            <v>V231430482</v>
          </cell>
          <cell r="H30098">
            <v>0</v>
          </cell>
          <cell r="I30098">
            <v>0.39</v>
          </cell>
          <cell r="J30098">
            <v>0.39</v>
          </cell>
        </row>
        <row r="30099">
          <cell r="F30099" t="str">
            <v>新和村部-新和村万寿组</v>
          </cell>
          <cell r="G30099" t="str">
            <v>V234430482</v>
          </cell>
          <cell r="H30099">
            <v>0</v>
          </cell>
          <cell r="I30099">
            <v>0.833</v>
          </cell>
          <cell r="J30099">
            <v>0.833</v>
          </cell>
        </row>
        <row r="30100">
          <cell r="F30100" t="str">
            <v>新和村道-新和村何家组</v>
          </cell>
          <cell r="G30100" t="str">
            <v>V238430482</v>
          </cell>
          <cell r="H30100">
            <v>0</v>
          </cell>
          <cell r="I30100">
            <v>0.58</v>
          </cell>
          <cell r="J30100">
            <v>0.58</v>
          </cell>
        </row>
        <row r="30101">
          <cell r="F30101" t="str">
            <v>新和村道-新和村背里组</v>
          </cell>
          <cell r="G30101" t="str">
            <v>V237430482</v>
          </cell>
          <cell r="H30101">
            <v>0</v>
          </cell>
          <cell r="I30101">
            <v>0.415</v>
          </cell>
          <cell r="J30101">
            <v>0.415</v>
          </cell>
        </row>
        <row r="30102">
          <cell r="F30102" t="str">
            <v>漕塘村道-漕塘村竹山组</v>
          </cell>
          <cell r="G30102" t="str">
            <v>V011430482</v>
          </cell>
          <cell r="H30102">
            <v>0</v>
          </cell>
          <cell r="I30102">
            <v>0.482</v>
          </cell>
          <cell r="J30102">
            <v>0.482</v>
          </cell>
        </row>
        <row r="30103">
          <cell r="F30103" t="str">
            <v>星子坪七家塘-星子坪王家组</v>
          </cell>
          <cell r="G30103" t="str">
            <v>V263430482</v>
          </cell>
          <cell r="H30103">
            <v>0</v>
          </cell>
          <cell r="I30103">
            <v>0.884</v>
          </cell>
          <cell r="J30103">
            <v>0.884</v>
          </cell>
        </row>
        <row r="30104">
          <cell r="F30104" t="str">
            <v>星子坪村道-星子坪村周家组</v>
          </cell>
          <cell r="G30104" t="str">
            <v>V267430482</v>
          </cell>
          <cell r="H30104">
            <v>0</v>
          </cell>
          <cell r="I30104">
            <v>0.835</v>
          </cell>
          <cell r="J30104">
            <v>0.835</v>
          </cell>
        </row>
        <row r="30105">
          <cell r="F30105" t="str">
            <v>由市村十组-由市村十一组</v>
          </cell>
          <cell r="G30105" t="str">
            <v>V274430482</v>
          </cell>
          <cell r="H30105">
            <v>0</v>
          </cell>
          <cell r="I30105">
            <v>0.258</v>
          </cell>
          <cell r="J30105">
            <v>0.258</v>
          </cell>
        </row>
        <row r="30106">
          <cell r="F30106" t="str">
            <v>宜田线--由市村部</v>
          </cell>
          <cell r="G30106" t="str">
            <v>V5N2430482</v>
          </cell>
          <cell r="H30106">
            <v>0</v>
          </cell>
          <cell r="I30106">
            <v>0.96</v>
          </cell>
          <cell r="J30106">
            <v>0.96</v>
          </cell>
        </row>
        <row r="30107">
          <cell r="F30107" t="str">
            <v>中义村村道</v>
          </cell>
          <cell r="G30107" t="str">
            <v>C05L430482</v>
          </cell>
          <cell r="H30107">
            <v>0</v>
          </cell>
          <cell r="I30107">
            <v>1.562</v>
          </cell>
          <cell r="J30107">
            <v>1.562</v>
          </cell>
        </row>
        <row r="30108">
          <cell r="F30108" t="str">
            <v>中义宜田线-中义村洲上组</v>
          </cell>
          <cell r="G30108" t="str">
            <v>V276430482</v>
          </cell>
          <cell r="H30108">
            <v>0</v>
          </cell>
          <cell r="I30108">
            <v>0.419</v>
          </cell>
          <cell r="J30108">
            <v>0.419</v>
          </cell>
        </row>
        <row r="30109">
          <cell r="F30109" t="str">
            <v>中义Y496-中义村石子塘组</v>
          </cell>
          <cell r="G30109" t="str">
            <v>V280430482</v>
          </cell>
          <cell r="H30109">
            <v>0</v>
          </cell>
          <cell r="I30109">
            <v>0.298</v>
          </cell>
          <cell r="J30109">
            <v>0.298</v>
          </cell>
        </row>
        <row r="30110">
          <cell r="F30110" t="str">
            <v>中义Y496-中义村祠堂组</v>
          </cell>
          <cell r="G30110" t="str">
            <v>V281430482</v>
          </cell>
          <cell r="H30110">
            <v>0</v>
          </cell>
          <cell r="I30110">
            <v>0.505</v>
          </cell>
          <cell r="J30110">
            <v>0.505</v>
          </cell>
        </row>
        <row r="30111">
          <cell r="F30111" t="str">
            <v>紫阳村部-紫阳村朱家组</v>
          </cell>
          <cell r="G30111" t="str">
            <v>V289430482</v>
          </cell>
          <cell r="H30111">
            <v>0</v>
          </cell>
          <cell r="I30111">
            <v>0.539</v>
          </cell>
          <cell r="J30111">
            <v>0.539</v>
          </cell>
        </row>
        <row r="30112">
          <cell r="F30112" t="str">
            <v>S345-万寿村1组</v>
          </cell>
          <cell r="G30112" t="str">
            <v>V4S3430482</v>
          </cell>
          <cell r="H30112">
            <v>0</v>
          </cell>
          <cell r="I30112">
            <v>0.467</v>
          </cell>
          <cell r="J30112">
            <v>0.467</v>
          </cell>
        </row>
        <row r="30113">
          <cell r="F30113" t="str">
            <v>万跃线</v>
          </cell>
          <cell r="G30113" t="str">
            <v>C77A430482</v>
          </cell>
          <cell r="H30113">
            <v>0</v>
          </cell>
          <cell r="I30113">
            <v>0.426</v>
          </cell>
          <cell r="J30113">
            <v>0.426</v>
          </cell>
        </row>
        <row r="30114">
          <cell r="F30114" t="str">
            <v>S345-万寿村8组</v>
          </cell>
          <cell r="G30114" t="str">
            <v>V4S2430482</v>
          </cell>
          <cell r="H30114">
            <v>0</v>
          </cell>
          <cell r="I30114">
            <v>0.574</v>
          </cell>
          <cell r="J30114">
            <v>0.574</v>
          </cell>
        </row>
        <row r="30115">
          <cell r="F30115" t="str">
            <v>白马至斛林</v>
          </cell>
          <cell r="G30115" t="str">
            <v>C33G430482</v>
          </cell>
          <cell r="H30115">
            <v>0</v>
          </cell>
          <cell r="I30115">
            <v>1.483</v>
          </cell>
          <cell r="J30115">
            <v>1.483</v>
          </cell>
        </row>
        <row r="30116">
          <cell r="F30116" t="str">
            <v>S107-白马村一组</v>
          </cell>
          <cell r="G30116" t="str">
            <v>VT57430482</v>
          </cell>
          <cell r="H30116">
            <v>0</v>
          </cell>
          <cell r="I30116">
            <v>0.848</v>
          </cell>
          <cell r="J30116">
            <v>0.848</v>
          </cell>
        </row>
        <row r="30117">
          <cell r="F30117" t="str">
            <v>变压器-变压器</v>
          </cell>
          <cell r="G30117" t="str">
            <v>C498430482</v>
          </cell>
          <cell r="H30117">
            <v>1.621</v>
          </cell>
          <cell r="I30117">
            <v>2.195</v>
          </cell>
          <cell r="J30117">
            <v>0.574</v>
          </cell>
        </row>
        <row r="30118">
          <cell r="F30118" t="str">
            <v>信用社-烟塘</v>
          </cell>
          <cell r="G30118" t="str">
            <v>C499430482</v>
          </cell>
          <cell r="H30118">
            <v>0.974</v>
          </cell>
          <cell r="I30118">
            <v>3.418</v>
          </cell>
          <cell r="J30118">
            <v>2.444</v>
          </cell>
        </row>
        <row r="30119">
          <cell r="F30119" t="str">
            <v>X228-红联村雪家组</v>
          </cell>
          <cell r="G30119" t="str">
            <v>V68S430482</v>
          </cell>
          <cell r="H30119">
            <v>0</v>
          </cell>
          <cell r="I30119">
            <v>0.241</v>
          </cell>
          <cell r="J30119">
            <v>0.241</v>
          </cell>
        </row>
        <row r="30120">
          <cell r="F30120" t="str">
            <v>X228-红联村鳅鱼组</v>
          </cell>
          <cell r="G30120" t="str">
            <v>V69S430482</v>
          </cell>
          <cell r="H30120">
            <v>0</v>
          </cell>
          <cell r="I30120">
            <v>0.31</v>
          </cell>
          <cell r="J30120">
            <v>0.31</v>
          </cell>
        </row>
        <row r="30121">
          <cell r="F30121" t="str">
            <v>C392-红联村伍家山组</v>
          </cell>
          <cell r="G30121" t="str">
            <v>V70S430482</v>
          </cell>
          <cell r="H30121">
            <v>0</v>
          </cell>
          <cell r="I30121">
            <v>0.376</v>
          </cell>
          <cell r="J30121">
            <v>0.376</v>
          </cell>
        </row>
        <row r="30122">
          <cell r="F30122" t="str">
            <v>X228-红联村袁家组</v>
          </cell>
          <cell r="G30122" t="str">
            <v>V85S430482</v>
          </cell>
          <cell r="H30122">
            <v>0</v>
          </cell>
          <cell r="I30122">
            <v>0.377</v>
          </cell>
          <cell r="J30122">
            <v>0.377</v>
          </cell>
        </row>
        <row r="30123">
          <cell r="F30123" t="str">
            <v>YB04-红联村上罗组</v>
          </cell>
          <cell r="G30123" t="str">
            <v>V87S430482</v>
          </cell>
          <cell r="H30123">
            <v>0</v>
          </cell>
          <cell r="I30123">
            <v>0.272</v>
          </cell>
          <cell r="J30123">
            <v>0.272</v>
          </cell>
        </row>
        <row r="30124">
          <cell r="F30124" t="str">
            <v>X228-爷塘村上峰组</v>
          </cell>
          <cell r="G30124" t="str">
            <v>VX63430482</v>
          </cell>
          <cell r="H30124">
            <v>0</v>
          </cell>
          <cell r="I30124">
            <v>1.529</v>
          </cell>
          <cell r="J30124">
            <v>1.529</v>
          </cell>
        </row>
        <row r="30125">
          <cell r="F30125" t="str">
            <v>C09C-红星村6组</v>
          </cell>
          <cell r="G30125" t="str">
            <v>VX01430482</v>
          </cell>
          <cell r="H30125">
            <v>0</v>
          </cell>
          <cell r="I30125">
            <v>0.547</v>
          </cell>
          <cell r="J30125">
            <v>0.547</v>
          </cell>
        </row>
        <row r="30126">
          <cell r="F30126" t="str">
            <v>古塘村-万泉村</v>
          </cell>
          <cell r="G30126" t="str">
            <v>CL79430482</v>
          </cell>
          <cell r="H30126">
            <v>0</v>
          </cell>
          <cell r="I30126">
            <v>1.31</v>
          </cell>
          <cell r="J30126">
            <v>1.31</v>
          </cell>
        </row>
        <row r="30127">
          <cell r="F30127" t="str">
            <v>S107-斛林村老鸦组</v>
          </cell>
          <cell r="G30127" t="str">
            <v>VX42430482</v>
          </cell>
          <cell r="H30127">
            <v>0</v>
          </cell>
          <cell r="I30127">
            <v>0.625</v>
          </cell>
          <cell r="J30127">
            <v>0.625</v>
          </cell>
        </row>
        <row r="30128">
          <cell r="F30128" t="str">
            <v>X228-新泉村中心组</v>
          </cell>
          <cell r="G30128" t="str">
            <v>V65S430482</v>
          </cell>
          <cell r="H30128">
            <v>0</v>
          </cell>
          <cell r="I30128">
            <v>1.014</v>
          </cell>
          <cell r="J30128">
            <v>1.014</v>
          </cell>
        </row>
        <row r="30129">
          <cell r="F30129" t="str">
            <v>C501-龙洲村4组</v>
          </cell>
          <cell r="G30129" t="str">
            <v>V60S430482</v>
          </cell>
          <cell r="H30129">
            <v>0</v>
          </cell>
          <cell r="I30129">
            <v>0.272</v>
          </cell>
          <cell r="J30129">
            <v>0.272</v>
          </cell>
        </row>
        <row r="30130">
          <cell r="F30130" t="str">
            <v>大洪村-三湾村</v>
          </cell>
          <cell r="G30130" t="str">
            <v>CW57430482</v>
          </cell>
          <cell r="H30130">
            <v>0</v>
          </cell>
          <cell r="I30130">
            <v>0.873</v>
          </cell>
          <cell r="J30130">
            <v>0.873</v>
          </cell>
        </row>
        <row r="30131">
          <cell r="F30131" t="str">
            <v>S009-同意村三图组</v>
          </cell>
          <cell r="G30131" t="str">
            <v>VX87430482</v>
          </cell>
          <cell r="H30131">
            <v>0</v>
          </cell>
          <cell r="I30131">
            <v>0.418</v>
          </cell>
          <cell r="J30131">
            <v>0.418</v>
          </cell>
        </row>
        <row r="30132">
          <cell r="F30132" t="str">
            <v>C88A-湾里村新屋组</v>
          </cell>
          <cell r="G30132" t="str">
            <v>V25S430482</v>
          </cell>
          <cell r="H30132">
            <v>0</v>
          </cell>
          <cell r="I30132">
            <v>0.168</v>
          </cell>
          <cell r="J30132">
            <v>0.168</v>
          </cell>
        </row>
        <row r="30133">
          <cell r="F30133" t="str">
            <v>C505-湾里村除1组</v>
          </cell>
          <cell r="G30133" t="str">
            <v>V30S430482</v>
          </cell>
          <cell r="H30133">
            <v>0</v>
          </cell>
          <cell r="I30133">
            <v>0.311</v>
          </cell>
          <cell r="J30133">
            <v>0.311</v>
          </cell>
        </row>
        <row r="30134">
          <cell r="F30134" t="str">
            <v>YB02-冲头村</v>
          </cell>
          <cell r="G30134" t="str">
            <v>CT73430482</v>
          </cell>
          <cell r="H30134">
            <v>0</v>
          </cell>
          <cell r="I30134">
            <v>1.67</v>
          </cell>
          <cell r="J30134">
            <v>1.67</v>
          </cell>
        </row>
        <row r="30135">
          <cell r="F30135" t="str">
            <v>YB02-万泉村竹山组</v>
          </cell>
          <cell r="G30135" t="str">
            <v>VX78430482</v>
          </cell>
          <cell r="H30135">
            <v>0</v>
          </cell>
          <cell r="I30135">
            <v>1.024</v>
          </cell>
          <cell r="J30135">
            <v>1.024</v>
          </cell>
        </row>
        <row r="30136">
          <cell r="F30136" t="str">
            <v>斛林村-C421</v>
          </cell>
          <cell r="G30136" t="str">
            <v>YB02430482</v>
          </cell>
          <cell r="H30136">
            <v>3.44</v>
          </cell>
          <cell r="I30136">
            <v>4.543</v>
          </cell>
          <cell r="J30136">
            <v>1.103</v>
          </cell>
        </row>
        <row r="30137">
          <cell r="F30137" t="str">
            <v>X228-小栗村三略组</v>
          </cell>
          <cell r="G30137" t="str">
            <v>V17S430482</v>
          </cell>
          <cell r="H30137">
            <v>0</v>
          </cell>
          <cell r="I30137">
            <v>0.624</v>
          </cell>
          <cell r="J30137">
            <v>0.624</v>
          </cell>
        </row>
        <row r="30138">
          <cell r="F30138" t="str">
            <v>C396－小栗村吕家组</v>
          </cell>
          <cell r="G30138" t="str">
            <v>V22S430482</v>
          </cell>
          <cell r="H30138">
            <v>0</v>
          </cell>
          <cell r="I30138">
            <v>0.58</v>
          </cell>
          <cell r="J30138">
            <v>0.58</v>
          </cell>
        </row>
        <row r="30139">
          <cell r="F30139" t="str">
            <v>X228-小栗村五房组</v>
          </cell>
          <cell r="G30139" t="str">
            <v>V23S430482</v>
          </cell>
          <cell r="H30139">
            <v>0</v>
          </cell>
          <cell r="I30139">
            <v>0.262</v>
          </cell>
          <cell r="J30139">
            <v>0.262</v>
          </cell>
        </row>
        <row r="30140">
          <cell r="F30140" t="str">
            <v>V56S-小泉村河边组</v>
          </cell>
          <cell r="G30140" t="str">
            <v>V51S430482</v>
          </cell>
          <cell r="H30140">
            <v>0</v>
          </cell>
          <cell r="I30140">
            <v>0.321</v>
          </cell>
          <cell r="J30140">
            <v>0.321</v>
          </cell>
        </row>
        <row r="30141">
          <cell r="F30141" t="str">
            <v>C501-烟塘村2组</v>
          </cell>
          <cell r="G30141" t="str">
            <v>VX72430482</v>
          </cell>
          <cell r="H30141">
            <v>0</v>
          </cell>
          <cell r="I30141">
            <v>0.286</v>
          </cell>
          <cell r="J30141">
            <v>0.286</v>
          </cell>
        </row>
        <row r="30142">
          <cell r="F30142" t="str">
            <v>S107-印塘村7组</v>
          </cell>
          <cell r="G30142" t="str">
            <v>V37S430482</v>
          </cell>
          <cell r="H30142">
            <v>0</v>
          </cell>
          <cell r="I30142">
            <v>0.219</v>
          </cell>
          <cell r="J30142">
            <v>0.219</v>
          </cell>
        </row>
        <row r="30143">
          <cell r="F30143" t="str">
            <v>S107-荣华村4组</v>
          </cell>
          <cell r="G30143" t="str">
            <v>VH63430482</v>
          </cell>
          <cell r="H30143">
            <v>0</v>
          </cell>
          <cell r="I30143">
            <v>0.147</v>
          </cell>
          <cell r="J30143">
            <v>0.147</v>
          </cell>
        </row>
        <row r="30144">
          <cell r="F30144" t="str">
            <v>C400-张力村10组</v>
          </cell>
          <cell r="G30144" t="str">
            <v>VX54430482</v>
          </cell>
          <cell r="H30144">
            <v>0</v>
          </cell>
          <cell r="I30144">
            <v>0.429</v>
          </cell>
          <cell r="J30144">
            <v>0.429</v>
          </cell>
        </row>
        <row r="30145">
          <cell r="F30145" t="str">
            <v>大坡－二组</v>
          </cell>
          <cell r="G30145" t="str">
            <v>C52C430502</v>
          </cell>
          <cell r="H30145">
            <v>0.11</v>
          </cell>
          <cell r="I30145">
            <v>1.505</v>
          </cell>
          <cell r="J30145">
            <v>1.395</v>
          </cell>
        </row>
        <row r="30146">
          <cell r="F30146" t="str">
            <v>屏丰－四组</v>
          </cell>
          <cell r="G30146" t="str">
            <v>V376430502</v>
          </cell>
          <cell r="H30146">
            <v>0</v>
          </cell>
          <cell r="I30146">
            <v>0.607</v>
          </cell>
          <cell r="J30146">
            <v>0.607</v>
          </cell>
        </row>
        <row r="30147">
          <cell r="F30147" t="str">
            <v>邵阳东联络线</v>
          </cell>
          <cell r="G30147" t="str">
            <v>X998430502</v>
          </cell>
          <cell r="H30147">
            <v>0</v>
          </cell>
          <cell r="I30147">
            <v>6.297</v>
          </cell>
          <cell r="J30147">
            <v>6.297</v>
          </cell>
        </row>
        <row r="30148">
          <cell r="F30148" t="str">
            <v>火车站－四组</v>
          </cell>
          <cell r="G30148" t="str">
            <v>C57C430502</v>
          </cell>
          <cell r="H30148">
            <v>0</v>
          </cell>
          <cell r="I30148">
            <v>0.392</v>
          </cell>
          <cell r="J30148">
            <v>0.392</v>
          </cell>
        </row>
        <row r="30149">
          <cell r="F30149" t="str">
            <v>财桥-财桥</v>
          </cell>
          <cell r="G30149" t="str">
            <v>C024430502</v>
          </cell>
          <cell r="H30149">
            <v>0</v>
          </cell>
          <cell r="I30149">
            <v>0.404</v>
          </cell>
          <cell r="J30149">
            <v>0.404</v>
          </cell>
        </row>
        <row r="30150">
          <cell r="F30150" t="str">
            <v>黄葡线</v>
          </cell>
          <cell r="G30150" t="str">
            <v>CP03430521</v>
          </cell>
          <cell r="H30150">
            <v>0</v>
          </cell>
          <cell r="I30150">
            <v>0.146</v>
          </cell>
          <cell r="J30150">
            <v>0.146</v>
          </cell>
        </row>
        <row r="30151">
          <cell r="F30151" t="str">
            <v>财桥-财桥</v>
          </cell>
          <cell r="G30151" t="str">
            <v>C024430502</v>
          </cell>
          <cell r="H30151">
            <v>0</v>
          </cell>
          <cell r="I30151">
            <v>0.268</v>
          </cell>
          <cell r="J30151">
            <v>0.268</v>
          </cell>
        </row>
        <row r="30152">
          <cell r="F30152" t="str">
            <v>村部-村部</v>
          </cell>
          <cell r="G30152" t="str">
            <v>C057430502</v>
          </cell>
          <cell r="H30152">
            <v>0</v>
          </cell>
          <cell r="I30152">
            <v>0.401</v>
          </cell>
          <cell r="J30152">
            <v>0.401</v>
          </cell>
        </row>
        <row r="30153">
          <cell r="F30153" t="str">
            <v>肥田-肥田</v>
          </cell>
          <cell r="G30153" t="str">
            <v>C02A430502</v>
          </cell>
          <cell r="H30153">
            <v>0</v>
          </cell>
          <cell r="I30153">
            <v>0.611</v>
          </cell>
          <cell r="J30153">
            <v>0.611</v>
          </cell>
        </row>
        <row r="30154">
          <cell r="F30154" t="str">
            <v>高桥－三组</v>
          </cell>
          <cell r="G30154" t="str">
            <v>V388430502</v>
          </cell>
          <cell r="H30154">
            <v>0</v>
          </cell>
          <cell r="I30154">
            <v>0.097</v>
          </cell>
          <cell r="J30154">
            <v>0.097</v>
          </cell>
        </row>
        <row r="30155">
          <cell r="F30155" t="str">
            <v>夏杨线</v>
          </cell>
          <cell r="G30155" t="str">
            <v>C87A430503</v>
          </cell>
          <cell r="H30155">
            <v>0</v>
          </cell>
          <cell r="I30155">
            <v>0.204</v>
          </cell>
          <cell r="J30155">
            <v>0.204</v>
          </cell>
        </row>
        <row r="30156">
          <cell r="F30156" t="str">
            <v>水杨线</v>
          </cell>
          <cell r="G30156" t="str">
            <v>C91A430503</v>
          </cell>
          <cell r="H30156">
            <v>0</v>
          </cell>
          <cell r="I30156">
            <v>0.156</v>
          </cell>
          <cell r="J30156">
            <v>0.156</v>
          </cell>
        </row>
        <row r="30157">
          <cell r="F30157" t="str">
            <v>远景村-S243</v>
          </cell>
          <cell r="G30157" t="str">
            <v>Y019430503</v>
          </cell>
          <cell r="H30157">
            <v>2.305</v>
          </cell>
          <cell r="I30157">
            <v>2.887</v>
          </cell>
          <cell r="J30157">
            <v>0.582</v>
          </cell>
        </row>
        <row r="30158">
          <cell r="F30158" t="str">
            <v>盘龙山-岭上</v>
          </cell>
          <cell r="G30158" t="str">
            <v>V419430503</v>
          </cell>
          <cell r="H30158">
            <v>0</v>
          </cell>
          <cell r="I30158">
            <v>0.234</v>
          </cell>
          <cell r="J30158">
            <v>0.234</v>
          </cell>
        </row>
        <row r="30159">
          <cell r="F30159" t="str">
            <v>雷雷线</v>
          </cell>
          <cell r="G30159" t="str">
            <v>C25C430503</v>
          </cell>
          <cell r="H30159">
            <v>0</v>
          </cell>
          <cell r="I30159">
            <v>0.46</v>
          </cell>
          <cell r="J30159">
            <v>0.46</v>
          </cell>
        </row>
        <row r="30160">
          <cell r="F30160" t="str">
            <v>石四线</v>
          </cell>
          <cell r="G30160" t="str">
            <v>C27C430503</v>
          </cell>
          <cell r="H30160">
            <v>0</v>
          </cell>
          <cell r="I30160">
            <v>0.429</v>
          </cell>
          <cell r="J30160">
            <v>0.429</v>
          </cell>
        </row>
        <row r="30161">
          <cell r="F30161" t="str">
            <v>七星九组-杨家院子</v>
          </cell>
          <cell r="G30161" t="str">
            <v>V425430503</v>
          </cell>
          <cell r="H30161">
            <v>0</v>
          </cell>
          <cell r="I30161">
            <v>0.119</v>
          </cell>
          <cell r="J30161">
            <v>0.119</v>
          </cell>
        </row>
        <row r="30162">
          <cell r="F30162" t="str">
            <v>村部-禾家院子</v>
          </cell>
          <cell r="G30162" t="str">
            <v>V193430503</v>
          </cell>
          <cell r="H30162">
            <v>0</v>
          </cell>
          <cell r="I30162">
            <v>0.362</v>
          </cell>
          <cell r="J30162">
            <v>0.362</v>
          </cell>
        </row>
        <row r="30163">
          <cell r="F30163" t="str">
            <v>胡荔线</v>
          </cell>
          <cell r="G30163" t="str">
            <v>C37B430503</v>
          </cell>
          <cell r="H30163">
            <v>0</v>
          </cell>
          <cell r="I30163">
            <v>0.895</v>
          </cell>
          <cell r="J30163">
            <v>0.895</v>
          </cell>
        </row>
        <row r="30164">
          <cell r="F30164" t="str">
            <v>王张线</v>
          </cell>
          <cell r="G30164" t="str">
            <v>C74C430503</v>
          </cell>
          <cell r="H30164">
            <v>0</v>
          </cell>
          <cell r="I30164">
            <v>0.093</v>
          </cell>
          <cell r="J30164">
            <v>0.093</v>
          </cell>
        </row>
        <row r="30165">
          <cell r="G30165" t="str">
            <v>AA04430503</v>
          </cell>
          <cell r="H30165">
            <v>0</v>
          </cell>
          <cell r="I30165">
            <v>0.396</v>
          </cell>
          <cell r="J30165">
            <v>0.396</v>
          </cell>
        </row>
        <row r="30166">
          <cell r="F30166" t="str">
            <v>湖口井村-桃花村</v>
          </cell>
          <cell r="G30166" t="str">
            <v>Y009430503</v>
          </cell>
          <cell r="H30166">
            <v>0</v>
          </cell>
          <cell r="I30166">
            <v>0.528</v>
          </cell>
          <cell r="J30166">
            <v>0.528</v>
          </cell>
        </row>
        <row r="30167">
          <cell r="F30167" t="str">
            <v>海白线</v>
          </cell>
          <cell r="G30167" t="str">
            <v>C68C430503</v>
          </cell>
          <cell r="H30167">
            <v>0</v>
          </cell>
          <cell r="I30167">
            <v>0.932</v>
          </cell>
          <cell r="J30167">
            <v>0.932</v>
          </cell>
        </row>
        <row r="30168">
          <cell r="G30168" t="str">
            <v>C059430503</v>
          </cell>
          <cell r="H30168">
            <v>0</v>
          </cell>
          <cell r="I30168">
            <v>0.595</v>
          </cell>
          <cell r="J30168">
            <v>0.595</v>
          </cell>
        </row>
        <row r="30169">
          <cell r="F30169" t="str">
            <v>交邵线</v>
          </cell>
          <cell r="G30169" t="str">
            <v>C66B430503</v>
          </cell>
          <cell r="H30169">
            <v>0</v>
          </cell>
          <cell r="I30169">
            <v>0.065</v>
          </cell>
          <cell r="J30169">
            <v>0.065</v>
          </cell>
        </row>
        <row r="30170">
          <cell r="F30170" t="str">
            <v>禾苗冲-禾苗冲</v>
          </cell>
          <cell r="G30170" t="str">
            <v>VR05430503</v>
          </cell>
          <cell r="H30170">
            <v>0</v>
          </cell>
          <cell r="I30170">
            <v>0.517</v>
          </cell>
          <cell r="J30170">
            <v>0.517</v>
          </cell>
        </row>
        <row r="30171">
          <cell r="F30171" t="str">
            <v>坟山边-新屋徐家</v>
          </cell>
          <cell r="G30171" t="str">
            <v>V261430503</v>
          </cell>
          <cell r="H30171">
            <v>0</v>
          </cell>
          <cell r="I30171">
            <v>0.288</v>
          </cell>
          <cell r="J30171">
            <v>0.288</v>
          </cell>
        </row>
        <row r="30172">
          <cell r="F30172" t="str">
            <v>玩具山-苏家七组</v>
          </cell>
          <cell r="G30172" t="str">
            <v>V285430503</v>
          </cell>
          <cell r="H30172">
            <v>0</v>
          </cell>
          <cell r="I30172">
            <v>0.453</v>
          </cell>
          <cell r="J30172">
            <v>0.453</v>
          </cell>
        </row>
        <row r="30173">
          <cell r="F30173" t="str">
            <v>面铺村部-苏家十一组</v>
          </cell>
          <cell r="G30173" t="str">
            <v>V286430503</v>
          </cell>
          <cell r="H30173">
            <v>0</v>
          </cell>
          <cell r="I30173">
            <v>0.666</v>
          </cell>
          <cell r="J30173">
            <v>0.666</v>
          </cell>
        </row>
        <row r="30174">
          <cell r="F30174" t="str">
            <v>小学-苏家四组</v>
          </cell>
          <cell r="G30174" t="str">
            <v>V291430503</v>
          </cell>
          <cell r="H30174">
            <v>0</v>
          </cell>
          <cell r="I30174">
            <v>0.199</v>
          </cell>
          <cell r="J30174">
            <v>0.199</v>
          </cell>
        </row>
        <row r="30175">
          <cell r="F30175" t="str">
            <v>铜钱院子-李溪坪</v>
          </cell>
          <cell r="G30175" t="str">
            <v>V210430503</v>
          </cell>
          <cell r="H30175">
            <v>0</v>
          </cell>
          <cell r="I30175">
            <v>0.6</v>
          </cell>
          <cell r="J30175">
            <v>0.6</v>
          </cell>
        </row>
        <row r="30176">
          <cell r="F30176" t="str">
            <v>罗家院子-歧山二组</v>
          </cell>
          <cell r="G30176" t="str">
            <v>V380430503</v>
          </cell>
          <cell r="H30176">
            <v>0</v>
          </cell>
          <cell r="I30176">
            <v>1.274</v>
          </cell>
          <cell r="J30176">
            <v>1.274</v>
          </cell>
        </row>
        <row r="30177">
          <cell r="F30177" t="str">
            <v>十组-罗塘七组</v>
          </cell>
          <cell r="G30177" t="str">
            <v>C50B430503</v>
          </cell>
          <cell r="H30177">
            <v>0</v>
          </cell>
          <cell r="I30177">
            <v>0.661</v>
          </cell>
          <cell r="J30177">
            <v>0.661</v>
          </cell>
        </row>
        <row r="30178">
          <cell r="F30178" t="str">
            <v>唐四-面铺小学</v>
          </cell>
          <cell r="G30178" t="str">
            <v>X061430503</v>
          </cell>
          <cell r="H30178">
            <v>0</v>
          </cell>
          <cell r="I30178">
            <v>3.095</v>
          </cell>
          <cell r="J30178">
            <v>3.095</v>
          </cell>
        </row>
        <row r="30179">
          <cell r="F30179" t="str">
            <v>塘松线-新冲一组</v>
          </cell>
          <cell r="G30179" t="str">
            <v>V337430503</v>
          </cell>
          <cell r="H30179">
            <v>0</v>
          </cell>
          <cell r="I30179">
            <v>0.761</v>
          </cell>
          <cell r="J30179">
            <v>0.761</v>
          </cell>
        </row>
        <row r="30180">
          <cell r="F30180" t="str">
            <v>柑子塘学校-柑子塘</v>
          </cell>
          <cell r="G30180" t="str">
            <v>C013430511</v>
          </cell>
          <cell r="H30180">
            <v>0</v>
          </cell>
          <cell r="I30180">
            <v>0.148</v>
          </cell>
          <cell r="J30180">
            <v>0.148</v>
          </cell>
        </row>
        <row r="30181">
          <cell r="F30181" t="str">
            <v>刘家院子-贺井</v>
          </cell>
          <cell r="G30181" t="str">
            <v>C028430511</v>
          </cell>
          <cell r="H30181">
            <v>1.958</v>
          </cell>
          <cell r="I30181">
            <v>2.44</v>
          </cell>
          <cell r="J30181">
            <v>0.482</v>
          </cell>
        </row>
        <row r="30182">
          <cell r="F30182" t="str">
            <v>石头坳一二广高速</v>
          </cell>
          <cell r="G30182" t="str">
            <v>C031430511</v>
          </cell>
          <cell r="H30182">
            <v>0.847</v>
          </cell>
          <cell r="I30182">
            <v>0.915</v>
          </cell>
          <cell r="J30182">
            <v>0.068</v>
          </cell>
        </row>
        <row r="30183">
          <cell r="F30183" t="str">
            <v>农科所-侯家塘</v>
          </cell>
          <cell r="G30183" t="str">
            <v>C802430511</v>
          </cell>
          <cell r="H30183">
            <v>0</v>
          </cell>
          <cell r="I30183">
            <v>0.477</v>
          </cell>
          <cell r="J30183">
            <v>0.477</v>
          </cell>
        </row>
        <row r="30184">
          <cell r="F30184" t="str">
            <v>蔡家院子--蔡家湾</v>
          </cell>
          <cell r="G30184" t="str">
            <v>V024430511</v>
          </cell>
          <cell r="H30184">
            <v>0</v>
          </cell>
          <cell r="I30184">
            <v>0.919</v>
          </cell>
          <cell r="J30184">
            <v>0.919</v>
          </cell>
        </row>
        <row r="30185">
          <cell r="F30185" t="str">
            <v>槐树塘一棉花冲</v>
          </cell>
          <cell r="G30185" t="str">
            <v>C042430511</v>
          </cell>
          <cell r="H30185">
            <v>0</v>
          </cell>
          <cell r="I30185">
            <v>0.1</v>
          </cell>
          <cell r="J30185">
            <v>0.1</v>
          </cell>
        </row>
        <row r="30186">
          <cell r="F30186" t="str">
            <v>天丽公司-天丽公司</v>
          </cell>
          <cell r="G30186" t="str">
            <v>C040430511</v>
          </cell>
          <cell r="H30186">
            <v>0</v>
          </cell>
          <cell r="I30186">
            <v>0.311</v>
          </cell>
          <cell r="J30186">
            <v>0.311</v>
          </cell>
        </row>
        <row r="30187">
          <cell r="F30187" t="str">
            <v>窑上河边-窑上河边</v>
          </cell>
          <cell r="G30187" t="str">
            <v>C10A430511</v>
          </cell>
          <cell r="H30187">
            <v>0</v>
          </cell>
          <cell r="I30187">
            <v>1.345</v>
          </cell>
          <cell r="J30187">
            <v>1.345</v>
          </cell>
        </row>
        <row r="30188">
          <cell r="F30188" t="str">
            <v>窑上河边-窑上河边</v>
          </cell>
          <cell r="G30188" t="str">
            <v>C10A430511</v>
          </cell>
          <cell r="H30188">
            <v>0</v>
          </cell>
          <cell r="I30188">
            <v>0.79</v>
          </cell>
          <cell r="J30188">
            <v>0.79</v>
          </cell>
        </row>
        <row r="30189">
          <cell r="F30189" t="str">
            <v>狮子化工厂一苗儿</v>
          </cell>
          <cell r="G30189" t="str">
            <v>C03A430511</v>
          </cell>
          <cell r="H30189">
            <v>0</v>
          </cell>
          <cell r="I30189">
            <v>0.409</v>
          </cell>
          <cell r="J30189">
            <v>0.409</v>
          </cell>
        </row>
        <row r="30190">
          <cell r="F30190" t="str">
            <v>万桥村-杨旗岭村</v>
          </cell>
          <cell r="G30190" t="str">
            <v>Y007430511</v>
          </cell>
          <cell r="H30190">
            <v>2.645</v>
          </cell>
          <cell r="I30190">
            <v>3.892</v>
          </cell>
          <cell r="J30190">
            <v>1.247</v>
          </cell>
        </row>
        <row r="30191">
          <cell r="F30191" t="str">
            <v>熊家桥一匡家岭</v>
          </cell>
          <cell r="G30191" t="str">
            <v>C037430511</v>
          </cell>
          <cell r="H30191">
            <v>0.633</v>
          </cell>
          <cell r="I30191">
            <v>0.805</v>
          </cell>
          <cell r="J30191">
            <v>0.172</v>
          </cell>
        </row>
        <row r="30192">
          <cell r="F30192" t="str">
            <v>龙家坦-四方田</v>
          </cell>
          <cell r="G30192" t="str">
            <v>C773430521</v>
          </cell>
          <cell r="H30192">
            <v>3.269</v>
          </cell>
          <cell r="I30192">
            <v>5.844</v>
          </cell>
          <cell r="J30192">
            <v>2.575</v>
          </cell>
        </row>
        <row r="30193">
          <cell r="F30193" t="str">
            <v>幸福桥--顺庆堂</v>
          </cell>
          <cell r="G30193" t="str">
            <v>VR26430521</v>
          </cell>
          <cell r="H30193">
            <v>0</v>
          </cell>
          <cell r="I30193">
            <v>0.306</v>
          </cell>
          <cell r="J30193">
            <v>0.306</v>
          </cell>
        </row>
        <row r="30194">
          <cell r="G30194" t="str">
            <v>V000</v>
          </cell>
          <cell r="H30194">
            <v>0</v>
          </cell>
          <cell r="I30194">
            <v>0.249</v>
          </cell>
          <cell r="J30194">
            <v>0.249</v>
          </cell>
        </row>
        <row r="30195">
          <cell r="F30195" t="str">
            <v>新叶线</v>
          </cell>
          <cell r="G30195" t="str">
            <v>CI67430521</v>
          </cell>
          <cell r="H30195">
            <v>0</v>
          </cell>
          <cell r="I30195">
            <v>0.493</v>
          </cell>
          <cell r="J30195">
            <v>0.493</v>
          </cell>
        </row>
        <row r="30196">
          <cell r="F30196" t="str">
            <v>村唐线</v>
          </cell>
          <cell r="G30196" t="str">
            <v>CI83430521</v>
          </cell>
          <cell r="H30196">
            <v>0</v>
          </cell>
          <cell r="I30196">
            <v>0.904</v>
          </cell>
          <cell r="J30196">
            <v>0.904</v>
          </cell>
        </row>
        <row r="30197">
          <cell r="F30197" t="str">
            <v>国和屋-国和屋</v>
          </cell>
          <cell r="G30197" t="str">
            <v>C180430521</v>
          </cell>
          <cell r="H30197">
            <v>0</v>
          </cell>
          <cell r="I30197">
            <v>1.189</v>
          </cell>
          <cell r="J30197">
            <v>1.189</v>
          </cell>
        </row>
        <row r="30198">
          <cell r="F30198" t="str">
            <v>白青线</v>
          </cell>
          <cell r="G30198" t="str">
            <v>C294430521</v>
          </cell>
          <cell r="H30198">
            <v>0</v>
          </cell>
          <cell r="I30198">
            <v>1.025</v>
          </cell>
          <cell r="J30198">
            <v>1.025</v>
          </cell>
        </row>
        <row r="30199">
          <cell r="F30199" t="str">
            <v>木材市场-檀米塘</v>
          </cell>
          <cell r="G30199" t="str">
            <v>CF24430521</v>
          </cell>
          <cell r="H30199">
            <v>2.172</v>
          </cell>
          <cell r="I30199">
            <v>2.711</v>
          </cell>
          <cell r="J30199">
            <v>0.539</v>
          </cell>
        </row>
        <row r="30200">
          <cell r="F30200" t="str">
            <v>两楠线</v>
          </cell>
          <cell r="G30200" t="str">
            <v>CI53430521</v>
          </cell>
          <cell r="H30200">
            <v>0</v>
          </cell>
          <cell r="I30200">
            <v>0.577</v>
          </cell>
          <cell r="J30200">
            <v>0.577</v>
          </cell>
        </row>
        <row r="30201">
          <cell r="F30201" t="str">
            <v>横李线</v>
          </cell>
          <cell r="G30201" t="str">
            <v>CB13430521</v>
          </cell>
          <cell r="H30201">
            <v>0</v>
          </cell>
          <cell r="I30201">
            <v>1.339</v>
          </cell>
          <cell r="J30201">
            <v>1.339</v>
          </cell>
        </row>
        <row r="30202">
          <cell r="F30202" t="str">
            <v>普庆村自立组-周家组</v>
          </cell>
          <cell r="G30202" t="str">
            <v>VE59430521</v>
          </cell>
          <cell r="H30202">
            <v>0</v>
          </cell>
          <cell r="I30202">
            <v>0.394</v>
          </cell>
          <cell r="J30202">
            <v>0.394</v>
          </cell>
        </row>
        <row r="30203">
          <cell r="F30203" t="str">
            <v>村五线</v>
          </cell>
          <cell r="G30203" t="str">
            <v>CI70430521</v>
          </cell>
          <cell r="H30203">
            <v>0</v>
          </cell>
          <cell r="I30203">
            <v>1.093</v>
          </cell>
          <cell r="J30203">
            <v>1.093</v>
          </cell>
        </row>
        <row r="30204">
          <cell r="F30204" t="str">
            <v>砖塘-横塘屋</v>
          </cell>
          <cell r="G30204" t="str">
            <v>C035430521</v>
          </cell>
          <cell r="H30204">
            <v>0</v>
          </cell>
          <cell r="I30204">
            <v>0.809</v>
          </cell>
          <cell r="J30204">
            <v>0.809</v>
          </cell>
        </row>
        <row r="30205">
          <cell r="F30205" t="str">
            <v>随意堂-光华堂大屋里</v>
          </cell>
          <cell r="G30205" t="str">
            <v>C804430521</v>
          </cell>
          <cell r="H30205">
            <v>0</v>
          </cell>
          <cell r="I30205">
            <v>0.466</v>
          </cell>
          <cell r="J30205">
            <v>0.466</v>
          </cell>
        </row>
        <row r="30206">
          <cell r="F30206" t="str">
            <v>老正线</v>
          </cell>
          <cell r="G30206" t="str">
            <v>CC17430521</v>
          </cell>
          <cell r="H30206">
            <v>0</v>
          </cell>
          <cell r="I30206">
            <v>0.674</v>
          </cell>
          <cell r="J30206">
            <v>0.674</v>
          </cell>
        </row>
        <row r="30207">
          <cell r="F30207" t="str">
            <v>庄界线</v>
          </cell>
          <cell r="G30207" t="str">
            <v>CI89430521</v>
          </cell>
          <cell r="H30207">
            <v>0</v>
          </cell>
          <cell r="I30207">
            <v>0.434</v>
          </cell>
          <cell r="J30207">
            <v>0.434</v>
          </cell>
        </row>
        <row r="30208">
          <cell r="F30208" t="str">
            <v>随意堂-光华堂大屋里</v>
          </cell>
          <cell r="G30208" t="str">
            <v>C804430521</v>
          </cell>
          <cell r="H30208">
            <v>0.466</v>
          </cell>
          <cell r="I30208">
            <v>1.403</v>
          </cell>
          <cell r="J30208">
            <v>0.937</v>
          </cell>
        </row>
        <row r="30209">
          <cell r="F30209" t="str">
            <v>尹朱线</v>
          </cell>
          <cell r="G30209" t="str">
            <v>CL15430521</v>
          </cell>
          <cell r="H30209">
            <v>0</v>
          </cell>
          <cell r="I30209">
            <v>0.725</v>
          </cell>
          <cell r="J30209">
            <v>0.725</v>
          </cell>
        </row>
        <row r="30210">
          <cell r="F30210" t="str">
            <v>黄余线</v>
          </cell>
          <cell r="G30210" t="str">
            <v>CI92430521</v>
          </cell>
          <cell r="H30210">
            <v>0</v>
          </cell>
          <cell r="I30210">
            <v>0.804</v>
          </cell>
          <cell r="J30210">
            <v>0.804</v>
          </cell>
        </row>
        <row r="30211">
          <cell r="F30211" t="str">
            <v>黄陂桥村-先锋村</v>
          </cell>
          <cell r="G30211" t="str">
            <v>Y107430521</v>
          </cell>
          <cell r="H30211">
            <v>0.768</v>
          </cell>
          <cell r="I30211">
            <v>1.434</v>
          </cell>
          <cell r="J30211">
            <v>0.666</v>
          </cell>
        </row>
        <row r="30212">
          <cell r="F30212" t="str">
            <v>坝上学校-5组</v>
          </cell>
          <cell r="G30212" t="str">
            <v>VH94430521</v>
          </cell>
          <cell r="H30212">
            <v>0</v>
          </cell>
          <cell r="I30212">
            <v>0.506</v>
          </cell>
          <cell r="J30212">
            <v>0.506</v>
          </cell>
        </row>
        <row r="30213">
          <cell r="F30213" t="str">
            <v>田心屋-观音阁</v>
          </cell>
          <cell r="G30213" t="str">
            <v>Y046430521</v>
          </cell>
          <cell r="H30213">
            <v>1.237</v>
          </cell>
          <cell r="I30213">
            <v>2.336</v>
          </cell>
          <cell r="J30213">
            <v>1.099</v>
          </cell>
        </row>
        <row r="30214">
          <cell r="F30214" t="str">
            <v>南江线</v>
          </cell>
          <cell r="G30214" t="str">
            <v>C130430521</v>
          </cell>
          <cell r="H30214">
            <v>0</v>
          </cell>
          <cell r="I30214">
            <v>2.179</v>
          </cell>
          <cell r="J30214">
            <v>2.179</v>
          </cell>
        </row>
        <row r="30215">
          <cell r="F30215" t="str">
            <v>大上线</v>
          </cell>
          <cell r="G30215" t="str">
            <v>C54F430521</v>
          </cell>
          <cell r="H30215">
            <v>0</v>
          </cell>
          <cell r="I30215">
            <v>0.322</v>
          </cell>
          <cell r="J30215">
            <v>0.322</v>
          </cell>
        </row>
        <row r="30216">
          <cell r="F30216" t="str">
            <v>狮村线</v>
          </cell>
          <cell r="G30216" t="str">
            <v>C96D430521</v>
          </cell>
          <cell r="H30216">
            <v>0</v>
          </cell>
          <cell r="I30216">
            <v>1.051</v>
          </cell>
          <cell r="J30216">
            <v>1.051</v>
          </cell>
        </row>
        <row r="30217">
          <cell r="F30217" t="str">
            <v>五房山-红砖厂</v>
          </cell>
          <cell r="G30217" t="str">
            <v>C102430521</v>
          </cell>
          <cell r="H30217">
            <v>0</v>
          </cell>
          <cell r="I30217">
            <v>0.257</v>
          </cell>
          <cell r="J30217">
            <v>0.257</v>
          </cell>
        </row>
        <row r="30218">
          <cell r="F30218" t="str">
            <v>高三线</v>
          </cell>
          <cell r="G30218" t="str">
            <v>CK49430521</v>
          </cell>
          <cell r="H30218">
            <v>0</v>
          </cell>
          <cell r="I30218">
            <v>0.965</v>
          </cell>
          <cell r="J30218">
            <v>0.965</v>
          </cell>
        </row>
        <row r="30219">
          <cell r="F30219" t="str">
            <v>黄朱线</v>
          </cell>
          <cell r="G30219" t="str">
            <v>CK10430521</v>
          </cell>
          <cell r="H30219">
            <v>0</v>
          </cell>
          <cell r="I30219">
            <v>0.81</v>
          </cell>
          <cell r="J30219">
            <v>0.81</v>
          </cell>
        </row>
        <row r="30220">
          <cell r="F30220" t="str">
            <v>流天线</v>
          </cell>
          <cell r="G30220" t="str">
            <v>CK39430521</v>
          </cell>
          <cell r="H30220">
            <v>0</v>
          </cell>
          <cell r="I30220">
            <v>0.3</v>
          </cell>
          <cell r="J30220">
            <v>0.3</v>
          </cell>
        </row>
        <row r="30221">
          <cell r="F30221" t="str">
            <v>垅双线</v>
          </cell>
          <cell r="G30221" t="str">
            <v>CM22430521</v>
          </cell>
          <cell r="H30221">
            <v>0</v>
          </cell>
          <cell r="I30221">
            <v>1.053</v>
          </cell>
          <cell r="J30221">
            <v>1.053</v>
          </cell>
        </row>
        <row r="30222">
          <cell r="F30222" t="str">
            <v>学陈线</v>
          </cell>
          <cell r="G30222" t="str">
            <v>CL60430521</v>
          </cell>
          <cell r="H30222">
            <v>0</v>
          </cell>
          <cell r="I30222">
            <v>0.608</v>
          </cell>
          <cell r="J30222">
            <v>0.608</v>
          </cell>
        </row>
        <row r="30223">
          <cell r="F30223" t="str">
            <v>舌子山-瓜塘</v>
          </cell>
          <cell r="G30223" t="str">
            <v>C9A4430521</v>
          </cell>
          <cell r="H30223">
            <v>0</v>
          </cell>
          <cell r="I30223">
            <v>0.652</v>
          </cell>
          <cell r="J30223">
            <v>0.652</v>
          </cell>
        </row>
        <row r="30224">
          <cell r="F30224" t="str">
            <v>七东线</v>
          </cell>
          <cell r="G30224" t="str">
            <v>CO72430521</v>
          </cell>
          <cell r="H30224">
            <v>0</v>
          </cell>
          <cell r="I30224">
            <v>0.487</v>
          </cell>
          <cell r="J30224">
            <v>0.487</v>
          </cell>
        </row>
        <row r="30225">
          <cell r="F30225" t="str">
            <v>一组-黄兴冲</v>
          </cell>
          <cell r="G30225" t="str">
            <v>VH83430521</v>
          </cell>
          <cell r="H30225">
            <v>0</v>
          </cell>
          <cell r="I30225">
            <v>0.25</v>
          </cell>
          <cell r="J30225">
            <v>0.25</v>
          </cell>
        </row>
        <row r="30226">
          <cell r="F30226" t="str">
            <v>三益村-YJ07</v>
          </cell>
          <cell r="G30226" t="str">
            <v>Y112430521</v>
          </cell>
          <cell r="H30226">
            <v>0.9</v>
          </cell>
          <cell r="I30226">
            <v>1.76</v>
          </cell>
          <cell r="J30226">
            <v>0.86</v>
          </cell>
        </row>
        <row r="30227">
          <cell r="F30227" t="str">
            <v>田上线</v>
          </cell>
          <cell r="G30227" t="str">
            <v>CK92430521</v>
          </cell>
          <cell r="H30227">
            <v>0</v>
          </cell>
          <cell r="I30227">
            <v>1.1</v>
          </cell>
          <cell r="J30227">
            <v>1.1</v>
          </cell>
        </row>
        <row r="30228">
          <cell r="F30228" t="str">
            <v>高村线</v>
          </cell>
          <cell r="G30228" t="str">
            <v>CJ98430521</v>
          </cell>
          <cell r="H30228">
            <v>0</v>
          </cell>
          <cell r="I30228">
            <v>0.306</v>
          </cell>
          <cell r="J30228">
            <v>0.306</v>
          </cell>
        </row>
        <row r="30229">
          <cell r="F30229" t="str">
            <v>S242-木塘村</v>
          </cell>
          <cell r="G30229" t="str">
            <v>Y068430521</v>
          </cell>
          <cell r="H30229">
            <v>1.871</v>
          </cell>
          <cell r="I30229">
            <v>2.77</v>
          </cell>
          <cell r="J30229">
            <v>0.899</v>
          </cell>
        </row>
        <row r="30230">
          <cell r="F30230" t="str">
            <v>红建线</v>
          </cell>
          <cell r="G30230" t="str">
            <v>CJ89430521</v>
          </cell>
          <cell r="H30230">
            <v>0</v>
          </cell>
          <cell r="I30230">
            <v>0.942</v>
          </cell>
          <cell r="J30230">
            <v>0.942</v>
          </cell>
        </row>
        <row r="30231">
          <cell r="F30231" t="str">
            <v>梨钢线</v>
          </cell>
          <cell r="G30231" t="str">
            <v>CT41430521</v>
          </cell>
          <cell r="H30231">
            <v>0</v>
          </cell>
          <cell r="I30231">
            <v>1.23</v>
          </cell>
          <cell r="J30231">
            <v>1.23</v>
          </cell>
        </row>
        <row r="30232">
          <cell r="F30232" t="str">
            <v>田心屋-观音阁</v>
          </cell>
          <cell r="G30232" t="str">
            <v>Y046430521</v>
          </cell>
          <cell r="H30232">
            <v>0</v>
          </cell>
          <cell r="I30232">
            <v>1.237</v>
          </cell>
          <cell r="J30232">
            <v>1.237</v>
          </cell>
        </row>
        <row r="30233">
          <cell r="F30233" t="str">
            <v>新村部-4组</v>
          </cell>
          <cell r="G30233" t="str">
            <v>VH98430521</v>
          </cell>
          <cell r="H30233">
            <v>0</v>
          </cell>
          <cell r="I30233">
            <v>0.919</v>
          </cell>
          <cell r="J30233">
            <v>0.919</v>
          </cell>
        </row>
        <row r="30234">
          <cell r="F30234" t="str">
            <v>预制场-瓦窑(新建村界)</v>
          </cell>
          <cell r="G30234" t="str">
            <v>CM09430521</v>
          </cell>
          <cell r="H30234">
            <v>2.835</v>
          </cell>
          <cell r="I30234">
            <v>3.139</v>
          </cell>
          <cell r="J30234">
            <v>0.304</v>
          </cell>
        </row>
        <row r="30235">
          <cell r="F30235" t="str">
            <v>油仰线</v>
          </cell>
          <cell r="G30235" t="str">
            <v>CS08430521</v>
          </cell>
          <cell r="H30235">
            <v>0.781</v>
          </cell>
          <cell r="I30235">
            <v>1.197</v>
          </cell>
          <cell r="J30235">
            <v>0.416</v>
          </cell>
        </row>
        <row r="30236">
          <cell r="F30236" t="str">
            <v>S242-木塘村</v>
          </cell>
          <cell r="G30236" t="str">
            <v>Y068430521</v>
          </cell>
          <cell r="H30236">
            <v>0.198</v>
          </cell>
          <cell r="I30236">
            <v>1.17</v>
          </cell>
          <cell r="J30236">
            <v>0.972</v>
          </cell>
        </row>
        <row r="30237">
          <cell r="F30237" t="str">
            <v>大村线</v>
          </cell>
          <cell r="G30237" t="str">
            <v>CK58430521</v>
          </cell>
          <cell r="H30237">
            <v>0</v>
          </cell>
          <cell r="I30237">
            <v>1.25</v>
          </cell>
          <cell r="J30237">
            <v>1.25</v>
          </cell>
        </row>
        <row r="30238">
          <cell r="F30238" t="str">
            <v>光上线</v>
          </cell>
          <cell r="G30238" t="str">
            <v>C143430521</v>
          </cell>
          <cell r="H30238">
            <v>0</v>
          </cell>
          <cell r="I30238">
            <v>1.045</v>
          </cell>
          <cell r="J30238">
            <v>1.045</v>
          </cell>
        </row>
        <row r="30239">
          <cell r="F30239" t="str">
            <v>村委会-火厂坪百福亭村</v>
          </cell>
          <cell r="G30239" t="str">
            <v>C2E9430521</v>
          </cell>
          <cell r="H30239">
            <v>0</v>
          </cell>
          <cell r="I30239">
            <v>0.762</v>
          </cell>
          <cell r="J30239">
            <v>0.762</v>
          </cell>
        </row>
        <row r="30240">
          <cell r="F30240" t="str">
            <v>大闵线</v>
          </cell>
          <cell r="G30240" t="str">
            <v>CJ61430521</v>
          </cell>
          <cell r="H30240">
            <v>0</v>
          </cell>
          <cell r="I30240">
            <v>1.871</v>
          </cell>
          <cell r="J30240">
            <v>1.871</v>
          </cell>
        </row>
        <row r="30241">
          <cell r="F30241" t="str">
            <v>新屋排组-李家组</v>
          </cell>
          <cell r="G30241" t="str">
            <v>V369430521</v>
          </cell>
          <cell r="H30241">
            <v>0</v>
          </cell>
          <cell r="I30241">
            <v>0.385</v>
          </cell>
          <cell r="J30241">
            <v>0.385</v>
          </cell>
        </row>
        <row r="30242">
          <cell r="F30242" t="str">
            <v>新邓线</v>
          </cell>
          <cell r="G30242" t="str">
            <v>C75H430521</v>
          </cell>
          <cell r="H30242">
            <v>0</v>
          </cell>
          <cell r="I30242">
            <v>0.339</v>
          </cell>
          <cell r="J30242">
            <v>0.339</v>
          </cell>
        </row>
        <row r="30243">
          <cell r="F30243" t="str">
            <v>火杨线</v>
          </cell>
          <cell r="G30243" t="str">
            <v>C34C430521</v>
          </cell>
          <cell r="H30243">
            <v>0</v>
          </cell>
          <cell r="I30243">
            <v>0.272</v>
          </cell>
          <cell r="J30243">
            <v>0.272</v>
          </cell>
        </row>
        <row r="30244">
          <cell r="F30244" t="str">
            <v>毛朱线</v>
          </cell>
          <cell r="G30244" t="str">
            <v>CJ90430521</v>
          </cell>
          <cell r="H30244">
            <v>0</v>
          </cell>
          <cell r="I30244">
            <v>0.867</v>
          </cell>
          <cell r="J30244">
            <v>0.867</v>
          </cell>
        </row>
        <row r="30245">
          <cell r="F30245" t="str">
            <v>塘塘口-岩门口组</v>
          </cell>
          <cell r="G30245" t="str">
            <v>V294430521</v>
          </cell>
          <cell r="H30245">
            <v>0</v>
          </cell>
          <cell r="I30245">
            <v>0.316</v>
          </cell>
          <cell r="J30245">
            <v>0.316</v>
          </cell>
        </row>
        <row r="30246">
          <cell r="F30246" t="str">
            <v>朱盘组-双桂组</v>
          </cell>
          <cell r="G30246" t="str">
            <v>V237430521</v>
          </cell>
          <cell r="H30246">
            <v>0</v>
          </cell>
          <cell r="I30246">
            <v>0.304</v>
          </cell>
          <cell r="J30246">
            <v>0.304</v>
          </cell>
        </row>
        <row r="30247">
          <cell r="F30247" t="str">
            <v>泥根塘组-朱盘组</v>
          </cell>
          <cell r="G30247" t="str">
            <v>V331430521</v>
          </cell>
          <cell r="H30247">
            <v>0</v>
          </cell>
          <cell r="I30247">
            <v>1.114</v>
          </cell>
          <cell r="J30247">
            <v>1.114</v>
          </cell>
        </row>
        <row r="30248">
          <cell r="F30248" t="str">
            <v>吉康塘-猪婆冲组</v>
          </cell>
          <cell r="G30248" t="str">
            <v>V337430521</v>
          </cell>
          <cell r="H30248">
            <v>0</v>
          </cell>
          <cell r="I30248">
            <v>1.069</v>
          </cell>
          <cell r="J30248">
            <v>1.069</v>
          </cell>
        </row>
        <row r="30249">
          <cell r="F30249" t="str">
            <v>承家塘组-三组</v>
          </cell>
          <cell r="G30249" t="str">
            <v>V225430521</v>
          </cell>
          <cell r="H30249">
            <v>0</v>
          </cell>
          <cell r="I30249">
            <v>0.248</v>
          </cell>
          <cell r="J30249">
            <v>0.248</v>
          </cell>
        </row>
        <row r="30250">
          <cell r="F30250" t="str">
            <v>三星组-三星组</v>
          </cell>
          <cell r="G30250" t="str">
            <v>C739430521</v>
          </cell>
          <cell r="H30250">
            <v>0</v>
          </cell>
          <cell r="I30250">
            <v>0.332</v>
          </cell>
          <cell r="J30250">
            <v>0.332</v>
          </cell>
        </row>
        <row r="30251">
          <cell r="F30251" t="str">
            <v>杜泉线</v>
          </cell>
          <cell r="G30251" t="str">
            <v>C90H430521</v>
          </cell>
          <cell r="H30251">
            <v>0</v>
          </cell>
          <cell r="I30251">
            <v>0.495</v>
          </cell>
          <cell r="J30251">
            <v>0.495</v>
          </cell>
        </row>
        <row r="30252">
          <cell r="F30252" t="str">
            <v>红雷线</v>
          </cell>
          <cell r="G30252" t="str">
            <v>C351430521</v>
          </cell>
          <cell r="H30252">
            <v>0</v>
          </cell>
          <cell r="I30252">
            <v>1.138</v>
          </cell>
          <cell r="J30252">
            <v>1.138</v>
          </cell>
        </row>
        <row r="30253">
          <cell r="F30253" t="str">
            <v>田螺湾组-滴水岩组</v>
          </cell>
          <cell r="G30253" t="str">
            <v>V374430521</v>
          </cell>
          <cell r="H30253">
            <v>0</v>
          </cell>
          <cell r="I30253">
            <v>0.611</v>
          </cell>
          <cell r="J30253">
            <v>0.611</v>
          </cell>
        </row>
        <row r="30254">
          <cell r="F30254" t="str">
            <v>南岳七组-南岳八组</v>
          </cell>
          <cell r="G30254" t="str">
            <v>V334430521</v>
          </cell>
          <cell r="H30254">
            <v>0</v>
          </cell>
          <cell r="I30254">
            <v>1.266</v>
          </cell>
          <cell r="J30254">
            <v>1.266</v>
          </cell>
        </row>
        <row r="30255">
          <cell r="F30255" t="str">
            <v>十组-十四组</v>
          </cell>
          <cell r="G30255" t="str">
            <v>V335430521</v>
          </cell>
          <cell r="H30255">
            <v>0</v>
          </cell>
          <cell r="I30255">
            <v>0.959</v>
          </cell>
          <cell r="J30255">
            <v>0.959</v>
          </cell>
        </row>
        <row r="30256">
          <cell r="F30256" t="str">
            <v>大绪组-从德组</v>
          </cell>
          <cell r="G30256" t="str">
            <v>V355430521</v>
          </cell>
          <cell r="H30256">
            <v>0</v>
          </cell>
          <cell r="I30256">
            <v>1.003</v>
          </cell>
          <cell r="J30256">
            <v>1.003</v>
          </cell>
        </row>
        <row r="30257">
          <cell r="F30257" t="str">
            <v>学古组-大圹组</v>
          </cell>
          <cell r="G30257" t="str">
            <v>V356430521</v>
          </cell>
          <cell r="H30257">
            <v>0</v>
          </cell>
          <cell r="I30257">
            <v>0.828</v>
          </cell>
          <cell r="J30257">
            <v>0.828</v>
          </cell>
        </row>
        <row r="30258">
          <cell r="F30258" t="str">
            <v>大圹组-逆水学校</v>
          </cell>
          <cell r="G30258" t="str">
            <v>V357430521</v>
          </cell>
          <cell r="H30258">
            <v>0</v>
          </cell>
          <cell r="I30258">
            <v>0.194</v>
          </cell>
          <cell r="J30258">
            <v>0.194</v>
          </cell>
        </row>
        <row r="30259">
          <cell r="G30259" t="str">
            <v>AA03430521</v>
          </cell>
          <cell r="H30259">
            <v>0</v>
          </cell>
          <cell r="I30259">
            <v>0.258</v>
          </cell>
          <cell r="J30259">
            <v>0.258</v>
          </cell>
        </row>
        <row r="30260">
          <cell r="G30260" t="str">
            <v>AA04430521</v>
          </cell>
          <cell r="H30260">
            <v>0</v>
          </cell>
          <cell r="I30260">
            <v>0.251</v>
          </cell>
          <cell r="J30260">
            <v>0.251</v>
          </cell>
        </row>
        <row r="30261">
          <cell r="F30261" t="str">
            <v>早大线</v>
          </cell>
          <cell r="G30261" t="str">
            <v>C720430521</v>
          </cell>
          <cell r="H30261">
            <v>0</v>
          </cell>
          <cell r="I30261">
            <v>0.203</v>
          </cell>
          <cell r="J30261">
            <v>0.203</v>
          </cell>
        </row>
        <row r="30262">
          <cell r="F30262" t="str">
            <v>大大线</v>
          </cell>
          <cell r="G30262" t="str">
            <v>CD79430521</v>
          </cell>
          <cell r="H30262">
            <v>0</v>
          </cell>
          <cell r="I30262">
            <v>1.118</v>
          </cell>
          <cell r="J30262">
            <v>1.118</v>
          </cell>
        </row>
        <row r="30263">
          <cell r="F30263" t="str">
            <v>檀山边-地丁坳</v>
          </cell>
          <cell r="G30263" t="str">
            <v>V1A9430521</v>
          </cell>
          <cell r="H30263">
            <v>0</v>
          </cell>
          <cell r="I30263">
            <v>0.343</v>
          </cell>
          <cell r="J30263">
            <v>0.343</v>
          </cell>
        </row>
        <row r="30264">
          <cell r="F30264" t="str">
            <v>学家组-德星组</v>
          </cell>
          <cell r="G30264" t="str">
            <v>V259430521</v>
          </cell>
          <cell r="H30264">
            <v>0</v>
          </cell>
          <cell r="I30264">
            <v>0.498</v>
          </cell>
          <cell r="J30264">
            <v>0.498</v>
          </cell>
        </row>
        <row r="30265">
          <cell r="F30265" t="str">
            <v>园艺场-麻子槽</v>
          </cell>
          <cell r="G30265" t="str">
            <v>CB47430521</v>
          </cell>
          <cell r="H30265">
            <v>0.618</v>
          </cell>
          <cell r="I30265">
            <v>0.993</v>
          </cell>
          <cell r="J30265">
            <v>0.375</v>
          </cell>
        </row>
        <row r="30266">
          <cell r="F30266" t="str">
            <v>村学校-檀山水库</v>
          </cell>
          <cell r="G30266" t="str">
            <v>V242430521</v>
          </cell>
          <cell r="H30266">
            <v>0</v>
          </cell>
          <cell r="I30266">
            <v>0.76</v>
          </cell>
          <cell r="J30266">
            <v>0.76</v>
          </cell>
        </row>
        <row r="30267">
          <cell r="F30267" t="str">
            <v>伟华八组-七组</v>
          </cell>
          <cell r="G30267" t="str">
            <v>V318430521</v>
          </cell>
          <cell r="H30267">
            <v>0</v>
          </cell>
          <cell r="I30267">
            <v>0.558</v>
          </cell>
          <cell r="J30267">
            <v>0.558</v>
          </cell>
        </row>
        <row r="30268">
          <cell r="F30268" t="str">
            <v>贺家堂-贺家堂</v>
          </cell>
          <cell r="G30268" t="str">
            <v>C151430521</v>
          </cell>
          <cell r="H30268">
            <v>1.376</v>
          </cell>
          <cell r="I30268">
            <v>3.499</v>
          </cell>
          <cell r="J30268">
            <v>2.123</v>
          </cell>
        </row>
        <row r="30269">
          <cell r="F30269" t="str">
            <v>X004-铁炉冲组</v>
          </cell>
          <cell r="G30269" t="str">
            <v>V331430521</v>
          </cell>
          <cell r="H30269">
            <v>0</v>
          </cell>
          <cell r="I30269">
            <v>0.089</v>
          </cell>
          <cell r="J30269">
            <v>0.089</v>
          </cell>
        </row>
        <row r="30270">
          <cell r="F30270" t="str">
            <v>棠彭线</v>
          </cell>
          <cell r="G30270" t="str">
            <v>C037430521</v>
          </cell>
          <cell r="H30270">
            <v>0</v>
          </cell>
          <cell r="I30270">
            <v>0.697</v>
          </cell>
          <cell r="J30270">
            <v>0.697</v>
          </cell>
        </row>
        <row r="30271">
          <cell r="F30271" t="str">
            <v>申家大屋-柿华塘</v>
          </cell>
          <cell r="G30271" t="str">
            <v>V208430521</v>
          </cell>
          <cell r="H30271">
            <v>0</v>
          </cell>
          <cell r="I30271">
            <v>0.373</v>
          </cell>
          <cell r="J30271">
            <v>0.373</v>
          </cell>
        </row>
        <row r="30272">
          <cell r="F30272" t="str">
            <v>燕遗线</v>
          </cell>
          <cell r="G30272" t="str">
            <v>C99H430521</v>
          </cell>
          <cell r="H30272">
            <v>0</v>
          </cell>
          <cell r="I30272">
            <v>0.328</v>
          </cell>
          <cell r="J30272">
            <v>0.328</v>
          </cell>
        </row>
        <row r="30273">
          <cell r="G30273" t="str">
            <v>V000</v>
          </cell>
          <cell r="H30273">
            <v>0</v>
          </cell>
          <cell r="I30273">
            <v>0.725</v>
          </cell>
          <cell r="J30273">
            <v>0.725</v>
          </cell>
        </row>
        <row r="30274">
          <cell r="F30274" t="str">
            <v>印塘屋-老安塘</v>
          </cell>
          <cell r="G30274" t="str">
            <v>V231430521</v>
          </cell>
          <cell r="H30274">
            <v>0</v>
          </cell>
          <cell r="I30274">
            <v>0.463</v>
          </cell>
          <cell r="J30274">
            <v>0.463</v>
          </cell>
        </row>
        <row r="30275">
          <cell r="F30275" t="str">
            <v>李荷线</v>
          </cell>
          <cell r="G30275" t="str">
            <v>C733430521</v>
          </cell>
          <cell r="H30275">
            <v>0</v>
          </cell>
          <cell r="I30275">
            <v>0.265</v>
          </cell>
          <cell r="J30275">
            <v>0.265</v>
          </cell>
        </row>
        <row r="30276">
          <cell r="F30276" t="str">
            <v>木桥庙-木桥庙</v>
          </cell>
          <cell r="G30276" t="str">
            <v>C730430521</v>
          </cell>
          <cell r="H30276">
            <v>1.29</v>
          </cell>
          <cell r="I30276">
            <v>1.999</v>
          </cell>
          <cell r="J30276">
            <v>0.709</v>
          </cell>
        </row>
        <row r="30277">
          <cell r="F30277" t="str">
            <v>艾村线</v>
          </cell>
          <cell r="G30277" t="str">
            <v>C21F430521</v>
          </cell>
          <cell r="H30277">
            <v>0</v>
          </cell>
          <cell r="I30277">
            <v>0.546</v>
          </cell>
          <cell r="J30277">
            <v>0.546</v>
          </cell>
        </row>
        <row r="30278">
          <cell r="F30278" t="str">
            <v>肖家冲-肖家冲</v>
          </cell>
          <cell r="G30278" t="str">
            <v>C638430521</v>
          </cell>
          <cell r="H30278">
            <v>0</v>
          </cell>
          <cell r="I30278">
            <v>1.186</v>
          </cell>
          <cell r="J30278">
            <v>1.186</v>
          </cell>
        </row>
        <row r="30279">
          <cell r="F30279" t="str">
            <v>太蒋线</v>
          </cell>
          <cell r="G30279" t="str">
            <v>CP53430521</v>
          </cell>
          <cell r="H30279">
            <v>0</v>
          </cell>
          <cell r="I30279">
            <v>0.781</v>
          </cell>
          <cell r="J30279">
            <v>0.781</v>
          </cell>
        </row>
        <row r="30280">
          <cell r="F30280" t="str">
            <v>老乡政-老虎坳</v>
          </cell>
          <cell r="G30280" t="str">
            <v>V109430521</v>
          </cell>
          <cell r="H30280">
            <v>0</v>
          </cell>
          <cell r="I30280">
            <v>0.426</v>
          </cell>
          <cell r="J30280">
            <v>0.426</v>
          </cell>
        </row>
        <row r="30281">
          <cell r="F30281" t="str">
            <v>养村线</v>
          </cell>
          <cell r="G30281" t="str">
            <v>CG22430521</v>
          </cell>
          <cell r="H30281">
            <v>0</v>
          </cell>
          <cell r="I30281">
            <v>0.998</v>
          </cell>
          <cell r="J30281">
            <v>0.998</v>
          </cell>
        </row>
        <row r="30282">
          <cell r="F30282" t="str">
            <v>麻园组-黄金园组</v>
          </cell>
          <cell r="G30282" t="str">
            <v>V198430521</v>
          </cell>
          <cell r="H30282">
            <v>0</v>
          </cell>
          <cell r="I30282">
            <v>0.645</v>
          </cell>
          <cell r="J30282">
            <v>0.645</v>
          </cell>
        </row>
        <row r="30283">
          <cell r="F30283" t="str">
            <v>光音塘-檀山桥组</v>
          </cell>
          <cell r="G30283" t="str">
            <v>C2A7430521</v>
          </cell>
          <cell r="H30283">
            <v>0</v>
          </cell>
          <cell r="I30283">
            <v>0.242</v>
          </cell>
          <cell r="J30283">
            <v>0.242</v>
          </cell>
        </row>
        <row r="30284">
          <cell r="F30284" t="str">
            <v>唐龙线</v>
          </cell>
          <cell r="G30284" t="str">
            <v>CQ54430521</v>
          </cell>
          <cell r="H30284">
            <v>0</v>
          </cell>
          <cell r="I30284">
            <v>0.446</v>
          </cell>
          <cell r="J30284">
            <v>0.446</v>
          </cell>
        </row>
        <row r="30285">
          <cell r="F30285" t="str">
            <v>龙大线</v>
          </cell>
          <cell r="G30285" t="str">
            <v>CQ58430521</v>
          </cell>
          <cell r="H30285">
            <v>0</v>
          </cell>
          <cell r="I30285">
            <v>0.661</v>
          </cell>
          <cell r="J30285">
            <v>0.661</v>
          </cell>
        </row>
        <row r="30286">
          <cell r="F30286" t="str">
            <v>四方秋-唐家园</v>
          </cell>
          <cell r="G30286" t="str">
            <v>V180430521</v>
          </cell>
          <cell r="H30286">
            <v>0</v>
          </cell>
          <cell r="I30286">
            <v>0.517</v>
          </cell>
          <cell r="J30286">
            <v>0.517</v>
          </cell>
        </row>
        <row r="30287">
          <cell r="F30287" t="str">
            <v>小学-洞泉塘</v>
          </cell>
          <cell r="G30287" t="str">
            <v>C649430521</v>
          </cell>
          <cell r="H30287">
            <v>0</v>
          </cell>
          <cell r="I30287">
            <v>0.449</v>
          </cell>
          <cell r="J30287">
            <v>0.449</v>
          </cell>
        </row>
        <row r="30288">
          <cell r="F30288" t="str">
            <v>黑大线</v>
          </cell>
          <cell r="G30288" t="str">
            <v>CC93430521</v>
          </cell>
          <cell r="H30288">
            <v>0</v>
          </cell>
          <cell r="I30288">
            <v>0.37</v>
          </cell>
          <cell r="J30288">
            <v>0.37</v>
          </cell>
        </row>
        <row r="30289">
          <cell r="F30289" t="str">
            <v>石石线</v>
          </cell>
          <cell r="G30289" t="str">
            <v>CQ90430521</v>
          </cell>
          <cell r="H30289">
            <v>0</v>
          </cell>
          <cell r="I30289">
            <v>0.287</v>
          </cell>
          <cell r="J30289">
            <v>0.287</v>
          </cell>
        </row>
        <row r="30290">
          <cell r="F30290" t="str">
            <v>岩学线</v>
          </cell>
          <cell r="G30290" t="str">
            <v>CG13430521</v>
          </cell>
          <cell r="H30290">
            <v>0.757</v>
          </cell>
          <cell r="I30290">
            <v>1.29</v>
          </cell>
          <cell r="J30290">
            <v>0.533</v>
          </cell>
        </row>
        <row r="30291">
          <cell r="F30291" t="str">
            <v>7组-8组</v>
          </cell>
          <cell r="G30291" t="str">
            <v>VP65430521</v>
          </cell>
          <cell r="H30291">
            <v>0</v>
          </cell>
          <cell r="I30291">
            <v>0.352</v>
          </cell>
          <cell r="J30291">
            <v>0.352</v>
          </cell>
        </row>
        <row r="30292">
          <cell r="F30292" t="str">
            <v>光裕塘-3组</v>
          </cell>
          <cell r="G30292" t="str">
            <v>VP31430521</v>
          </cell>
          <cell r="H30292">
            <v>0</v>
          </cell>
          <cell r="I30292">
            <v>0.586</v>
          </cell>
          <cell r="J30292">
            <v>0.586</v>
          </cell>
        </row>
        <row r="30293">
          <cell r="F30293" t="str">
            <v>泉塘坳-燕子岩</v>
          </cell>
          <cell r="G30293" t="str">
            <v>VP32430521</v>
          </cell>
          <cell r="H30293">
            <v>0</v>
          </cell>
          <cell r="I30293">
            <v>1.108</v>
          </cell>
          <cell r="J30293">
            <v>1.108</v>
          </cell>
        </row>
        <row r="30294">
          <cell r="F30294" t="str">
            <v>谢家屋-谢家屋</v>
          </cell>
          <cell r="G30294" t="str">
            <v>CB18430521</v>
          </cell>
          <cell r="H30294">
            <v>0</v>
          </cell>
          <cell r="I30294">
            <v>0.71</v>
          </cell>
          <cell r="J30294">
            <v>0.71</v>
          </cell>
        </row>
        <row r="30295">
          <cell r="F30295" t="str">
            <v>王山岭-1组</v>
          </cell>
          <cell r="G30295" t="str">
            <v>VP43430521</v>
          </cell>
          <cell r="H30295">
            <v>0</v>
          </cell>
          <cell r="I30295">
            <v>1.198</v>
          </cell>
          <cell r="J30295">
            <v>1.198</v>
          </cell>
        </row>
        <row r="30296">
          <cell r="G30296" t="str">
            <v>C2B6430521</v>
          </cell>
          <cell r="H30296">
            <v>0</v>
          </cell>
          <cell r="I30296">
            <v>0.313</v>
          </cell>
          <cell r="J30296">
            <v>0.313</v>
          </cell>
        </row>
        <row r="30297">
          <cell r="F30297" t="str">
            <v>庄朝线</v>
          </cell>
          <cell r="G30297" t="str">
            <v>C30K430521</v>
          </cell>
          <cell r="H30297">
            <v>0</v>
          </cell>
          <cell r="I30297">
            <v>0.373</v>
          </cell>
          <cell r="J30297">
            <v>0.373</v>
          </cell>
        </row>
        <row r="30298">
          <cell r="F30298" t="str">
            <v>火朝线</v>
          </cell>
          <cell r="G30298" t="str">
            <v>CO54430521</v>
          </cell>
          <cell r="H30298">
            <v>0</v>
          </cell>
          <cell r="I30298">
            <v>1.851</v>
          </cell>
          <cell r="J30298">
            <v>1.851</v>
          </cell>
        </row>
        <row r="30299">
          <cell r="F30299" t="str">
            <v>7组-4组</v>
          </cell>
          <cell r="G30299" t="str">
            <v>VP34430521</v>
          </cell>
          <cell r="H30299">
            <v>0</v>
          </cell>
          <cell r="I30299">
            <v>0.663</v>
          </cell>
          <cell r="J30299">
            <v>0.663</v>
          </cell>
        </row>
        <row r="30300">
          <cell r="F30300" t="str">
            <v>水口庙-水口庙</v>
          </cell>
          <cell r="G30300" t="str">
            <v>CB22430521</v>
          </cell>
          <cell r="H30300">
            <v>0</v>
          </cell>
          <cell r="I30300">
            <v>0.842</v>
          </cell>
          <cell r="J30300">
            <v>0.842</v>
          </cell>
        </row>
        <row r="30301">
          <cell r="F30301" t="str">
            <v>320国道接口-2组</v>
          </cell>
          <cell r="G30301" t="str">
            <v>VP24430521</v>
          </cell>
          <cell r="H30301">
            <v>0</v>
          </cell>
          <cell r="I30301">
            <v>0.332</v>
          </cell>
          <cell r="J30301">
            <v>0.332</v>
          </cell>
        </row>
        <row r="30302">
          <cell r="F30302" t="str">
            <v>永小线</v>
          </cell>
          <cell r="G30302" t="str">
            <v>CG66430521</v>
          </cell>
          <cell r="H30302">
            <v>0</v>
          </cell>
          <cell r="I30302">
            <v>1</v>
          </cell>
          <cell r="J30302">
            <v>1</v>
          </cell>
        </row>
        <row r="30303">
          <cell r="F30303" t="str">
            <v>老姑线</v>
          </cell>
          <cell r="G30303" t="str">
            <v>CG56430521</v>
          </cell>
          <cell r="H30303">
            <v>0</v>
          </cell>
          <cell r="I30303">
            <v>0.671</v>
          </cell>
          <cell r="J30303">
            <v>0.671</v>
          </cell>
        </row>
        <row r="30304">
          <cell r="F30304" t="str">
            <v>金村线</v>
          </cell>
          <cell r="G30304" t="str">
            <v>C89C430521</v>
          </cell>
          <cell r="H30304">
            <v>0</v>
          </cell>
          <cell r="I30304">
            <v>0.73</v>
          </cell>
          <cell r="J30304">
            <v>0.73</v>
          </cell>
        </row>
        <row r="30305">
          <cell r="F30305" t="str">
            <v>金山寺村-民族村</v>
          </cell>
          <cell r="G30305" t="str">
            <v>VK58430521</v>
          </cell>
          <cell r="H30305">
            <v>0</v>
          </cell>
          <cell r="I30305">
            <v>0.343</v>
          </cell>
          <cell r="J30305">
            <v>0.343</v>
          </cell>
        </row>
        <row r="30306">
          <cell r="F30306" t="str">
            <v>毛邮线</v>
          </cell>
          <cell r="G30306" t="str">
            <v>CA37430521</v>
          </cell>
          <cell r="H30306">
            <v>0</v>
          </cell>
          <cell r="I30306">
            <v>0.546</v>
          </cell>
          <cell r="J30306">
            <v>0.546</v>
          </cell>
        </row>
        <row r="30307">
          <cell r="F30307" t="str">
            <v>荒塘冲-二十组</v>
          </cell>
          <cell r="G30307" t="str">
            <v>VK04430521</v>
          </cell>
          <cell r="H30307">
            <v>0</v>
          </cell>
          <cell r="I30307">
            <v>0.598</v>
          </cell>
          <cell r="J30307">
            <v>0.598</v>
          </cell>
        </row>
        <row r="30308">
          <cell r="F30308" t="str">
            <v>雷九线</v>
          </cell>
          <cell r="G30308" t="str">
            <v>CG68430521</v>
          </cell>
          <cell r="H30308">
            <v>0</v>
          </cell>
          <cell r="I30308">
            <v>0.757</v>
          </cell>
          <cell r="J30308">
            <v>0.757</v>
          </cell>
        </row>
        <row r="30309">
          <cell r="F30309" t="str">
            <v>香丰岭-柳塘村界</v>
          </cell>
          <cell r="G30309" t="str">
            <v>C1D4430521</v>
          </cell>
          <cell r="H30309">
            <v>0</v>
          </cell>
          <cell r="I30309">
            <v>1.343</v>
          </cell>
          <cell r="J30309">
            <v>1.343</v>
          </cell>
        </row>
        <row r="30310">
          <cell r="F30310" t="str">
            <v>打村线</v>
          </cell>
          <cell r="G30310" t="str">
            <v>CC56430521</v>
          </cell>
          <cell r="H30310">
            <v>0</v>
          </cell>
          <cell r="I30310">
            <v>0.589</v>
          </cell>
          <cell r="J30310">
            <v>0.589</v>
          </cell>
        </row>
        <row r="30311">
          <cell r="F30311" t="str">
            <v>寺塔-寺塔</v>
          </cell>
          <cell r="G30311" t="str">
            <v>C785430521</v>
          </cell>
          <cell r="H30311">
            <v>0</v>
          </cell>
          <cell r="I30311">
            <v>1.067</v>
          </cell>
          <cell r="J30311">
            <v>1.067</v>
          </cell>
        </row>
        <row r="30312">
          <cell r="F30312" t="str">
            <v>村部-下冲湾</v>
          </cell>
          <cell r="G30312" t="str">
            <v>VK32430521</v>
          </cell>
          <cell r="H30312">
            <v>0</v>
          </cell>
          <cell r="I30312">
            <v>0.338</v>
          </cell>
          <cell r="J30312">
            <v>0.338</v>
          </cell>
        </row>
        <row r="30313">
          <cell r="F30313" t="str">
            <v>梁树边-村部</v>
          </cell>
          <cell r="G30313" t="str">
            <v>VK57430521</v>
          </cell>
          <cell r="H30313">
            <v>0</v>
          </cell>
          <cell r="I30313">
            <v>0.813</v>
          </cell>
          <cell r="J30313">
            <v>0.813</v>
          </cell>
        </row>
        <row r="30314">
          <cell r="F30314" t="str">
            <v>肖绿线</v>
          </cell>
          <cell r="G30314" t="str">
            <v>C687430521</v>
          </cell>
          <cell r="H30314">
            <v>0</v>
          </cell>
          <cell r="I30314">
            <v>0.357</v>
          </cell>
          <cell r="J30314">
            <v>0.357</v>
          </cell>
        </row>
        <row r="30315">
          <cell r="F30315" t="str">
            <v>留里村-团结村</v>
          </cell>
          <cell r="G30315" t="str">
            <v>Y111430521</v>
          </cell>
          <cell r="H30315">
            <v>4.526</v>
          </cell>
          <cell r="I30315">
            <v>5.139</v>
          </cell>
          <cell r="J30315">
            <v>0.613</v>
          </cell>
        </row>
        <row r="30316">
          <cell r="F30316" t="str">
            <v>八一村-倚石八组</v>
          </cell>
          <cell r="G30316" t="str">
            <v>VK52430521</v>
          </cell>
          <cell r="H30316">
            <v>0</v>
          </cell>
          <cell r="I30316">
            <v>0.698</v>
          </cell>
          <cell r="J30316">
            <v>0.698</v>
          </cell>
        </row>
        <row r="30317">
          <cell r="F30317" t="str">
            <v>八组-九组</v>
          </cell>
          <cell r="G30317" t="str">
            <v>VK53430521</v>
          </cell>
          <cell r="H30317">
            <v>0</v>
          </cell>
          <cell r="I30317">
            <v>0.263</v>
          </cell>
          <cell r="J30317">
            <v>0.263</v>
          </cell>
        </row>
        <row r="30318">
          <cell r="F30318" t="str">
            <v>淘金上-5.6组</v>
          </cell>
          <cell r="G30318" t="str">
            <v>VN63430521</v>
          </cell>
          <cell r="H30318">
            <v>0</v>
          </cell>
          <cell r="I30318">
            <v>0.203</v>
          </cell>
          <cell r="J30318">
            <v>0.203</v>
          </cell>
        </row>
        <row r="30319">
          <cell r="F30319" t="str">
            <v>姑泥塘-谢家大院</v>
          </cell>
          <cell r="G30319" t="str">
            <v>Y143430521</v>
          </cell>
          <cell r="H30319">
            <v>0</v>
          </cell>
          <cell r="I30319">
            <v>0.591</v>
          </cell>
          <cell r="J30319">
            <v>0.591</v>
          </cell>
        </row>
        <row r="30320">
          <cell r="F30320" t="str">
            <v>天坪坳-槡树塘</v>
          </cell>
          <cell r="G30320" t="str">
            <v>C0B1430521</v>
          </cell>
          <cell r="H30320">
            <v>0</v>
          </cell>
          <cell r="I30320">
            <v>0.259</v>
          </cell>
          <cell r="J30320">
            <v>0.259</v>
          </cell>
        </row>
        <row r="30321">
          <cell r="F30321" t="str">
            <v>谢家院-长廉线</v>
          </cell>
          <cell r="G30321" t="str">
            <v>VNH1430521</v>
          </cell>
          <cell r="H30321">
            <v>0</v>
          </cell>
          <cell r="I30321">
            <v>0.178</v>
          </cell>
          <cell r="J30321">
            <v>0.178</v>
          </cell>
        </row>
        <row r="30322">
          <cell r="F30322" t="str">
            <v>三水线</v>
          </cell>
          <cell r="G30322" t="str">
            <v>C018430521</v>
          </cell>
          <cell r="H30322">
            <v>0</v>
          </cell>
          <cell r="I30322">
            <v>0.854</v>
          </cell>
          <cell r="J30322">
            <v>0.854</v>
          </cell>
        </row>
        <row r="30323">
          <cell r="F30323" t="str">
            <v>莲代线</v>
          </cell>
          <cell r="G30323" t="str">
            <v>CL36430521</v>
          </cell>
          <cell r="H30323">
            <v>0</v>
          </cell>
          <cell r="I30323">
            <v>0.995</v>
          </cell>
          <cell r="J30323">
            <v>0.995</v>
          </cell>
        </row>
        <row r="30324">
          <cell r="F30324" t="str">
            <v>合杨线</v>
          </cell>
          <cell r="G30324" t="str">
            <v>CL35430521</v>
          </cell>
          <cell r="H30324">
            <v>0</v>
          </cell>
          <cell r="I30324">
            <v>0.728</v>
          </cell>
          <cell r="J30324">
            <v>0.728</v>
          </cell>
        </row>
        <row r="30325">
          <cell r="F30325" t="str">
            <v>井塘湾-铁盒金</v>
          </cell>
          <cell r="G30325" t="str">
            <v>VN67430521</v>
          </cell>
          <cell r="H30325">
            <v>0</v>
          </cell>
          <cell r="I30325">
            <v>0.834</v>
          </cell>
          <cell r="J30325">
            <v>0.834</v>
          </cell>
        </row>
        <row r="30326">
          <cell r="F30326" t="str">
            <v>铁路大桥-简家大院</v>
          </cell>
          <cell r="G30326" t="str">
            <v>VN42430521</v>
          </cell>
          <cell r="H30326">
            <v>0</v>
          </cell>
          <cell r="I30326">
            <v>1.004</v>
          </cell>
          <cell r="J30326">
            <v>1.004</v>
          </cell>
        </row>
        <row r="30327">
          <cell r="F30327" t="str">
            <v>天坪坳-10组</v>
          </cell>
          <cell r="G30327" t="str">
            <v>C0B3430521</v>
          </cell>
          <cell r="H30327">
            <v>0</v>
          </cell>
          <cell r="I30327">
            <v>0.338</v>
          </cell>
          <cell r="J30327">
            <v>0.338</v>
          </cell>
        </row>
        <row r="30328">
          <cell r="F30328" t="str">
            <v>良家塘-车灰塘</v>
          </cell>
          <cell r="G30328" t="str">
            <v>C9A8430521</v>
          </cell>
          <cell r="H30328">
            <v>0</v>
          </cell>
          <cell r="I30328">
            <v>0.565</v>
          </cell>
          <cell r="J30328">
            <v>0.565</v>
          </cell>
        </row>
        <row r="30329">
          <cell r="F30329" t="str">
            <v>老几线</v>
          </cell>
          <cell r="G30329" t="str">
            <v>CO09430521</v>
          </cell>
          <cell r="H30329">
            <v>0</v>
          </cell>
          <cell r="I30329">
            <v>0.654</v>
          </cell>
          <cell r="J30329">
            <v>0.654</v>
          </cell>
        </row>
        <row r="30330">
          <cell r="F30330" t="str">
            <v>萱庄线</v>
          </cell>
          <cell r="G30330" t="str">
            <v>CV61430521</v>
          </cell>
          <cell r="H30330">
            <v>0</v>
          </cell>
          <cell r="I30330">
            <v>0.068</v>
          </cell>
          <cell r="J30330">
            <v>0.068</v>
          </cell>
        </row>
        <row r="30331">
          <cell r="F30331" t="str">
            <v>唐家院子-兔子坪</v>
          </cell>
          <cell r="G30331" t="str">
            <v>VN09430521</v>
          </cell>
          <cell r="H30331">
            <v>0</v>
          </cell>
          <cell r="I30331">
            <v>0.552</v>
          </cell>
          <cell r="J30331">
            <v>0.552</v>
          </cell>
        </row>
        <row r="30332">
          <cell r="F30332" t="str">
            <v>宁家冲-11组</v>
          </cell>
          <cell r="G30332" t="str">
            <v>C50Q430521</v>
          </cell>
          <cell r="H30332">
            <v>0</v>
          </cell>
          <cell r="I30332">
            <v>0.691</v>
          </cell>
          <cell r="J30332">
            <v>0.691</v>
          </cell>
        </row>
        <row r="30333">
          <cell r="F30333" t="str">
            <v>新坪村部-4组河边</v>
          </cell>
          <cell r="G30333" t="str">
            <v>VNF4430521</v>
          </cell>
          <cell r="H30333">
            <v>0</v>
          </cell>
          <cell r="I30333">
            <v>0.405</v>
          </cell>
          <cell r="J30333">
            <v>0.405</v>
          </cell>
        </row>
        <row r="30334">
          <cell r="F30334" t="str">
            <v>拥跃村部-朱家冲</v>
          </cell>
          <cell r="G30334" t="str">
            <v>VN23430521</v>
          </cell>
          <cell r="H30334">
            <v>0</v>
          </cell>
          <cell r="I30334">
            <v>0.814</v>
          </cell>
          <cell r="J30334">
            <v>0.814</v>
          </cell>
        </row>
        <row r="30335">
          <cell r="F30335" t="str">
            <v>天镇线</v>
          </cell>
          <cell r="G30335" t="str">
            <v>CC91430521</v>
          </cell>
          <cell r="H30335">
            <v>0</v>
          </cell>
          <cell r="I30335">
            <v>1.344</v>
          </cell>
          <cell r="J30335">
            <v>1.344</v>
          </cell>
        </row>
        <row r="30336">
          <cell r="F30336" t="str">
            <v>朱家冲村部-3组</v>
          </cell>
          <cell r="G30336" t="str">
            <v>VN21430521</v>
          </cell>
          <cell r="H30336">
            <v>0</v>
          </cell>
          <cell r="I30336">
            <v>0.254</v>
          </cell>
          <cell r="J30336">
            <v>0.254</v>
          </cell>
        </row>
        <row r="30337">
          <cell r="F30337" t="str">
            <v>南花线</v>
          </cell>
          <cell r="G30337" t="str">
            <v>CI27430521</v>
          </cell>
          <cell r="H30337">
            <v>0</v>
          </cell>
          <cell r="I30337">
            <v>0.991</v>
          </cell>
          <cell r="J30337">
            <v>0.991</v>
          </cell>
        </row>
        <row r="30338">
          <cell r="F30338" t="str">
            <v>威塘-花亭子</v>
          </cell>
          <cell r="G30338" t="str">
            <v>VN32430521</v>
          </cell>
          <cell r="H30338">
            <v>0</v>
          </cell>
          <cell r="I30338">
            <v>0.727</v>
          </cell>
          <cell r="J30338">
            <v>0.727</v>
          </cell>
        </row>
        <row r="30339">
          <cell r="F30339" t="str">
            <v>两分线</v>
          </cell>
          <cell r="G30339" t="str">
            <v>CU64430521</v>
          </cell>
          <cell r="H30339">
            <v>0</v>
          </cell>
          <cell r="I30339">
            <v>1.499</v>
          </cell>
          <cell r="J30339">
            <v>1.499</v>
          </cell>
        </row>
        <row r="30340">
          <cell r="F30340" t="str">
            <v>万寿山-16组</v>
          </cell>
          <cell r="G30340" t="str">
            <v>VI23430521</v>
          </cell>
          <cell r="H30340">
            <v>0</v>
          </cell>
          <cell r="I30340">
            <v>1.01</v>
          </cell>
          <cell r="J30340">
            <v>1.01</v>
          </cell>
        </row>
        <row r="30341">
          <cell r="F30341" t="str">
            <v>同心组-同心组</v>
          </cell>
          <cell r="G30341" t="str">
            <v>C22A430521</v>
          </cell>
          <cell r="H30341">
            <v>0</v>
          </cell>
          <cell r="I30341">
            <v>0.266</v>
          </cell>
          <cell r="J30341">
            <v>0.266</v>
          </cell>
        </row>
        <row r="30342">
          <cell r="F30342" t="str">
            <v>葡塘村界-葡塘村界</v>
          </cell>
          <cell r="G30342" t="str">
            <v>CT78430521</v>
          </cell>
          <cell r="H30342">
            <v>0</v>
          </cell>
          <cell r="I30342">
            <v>1.593</v>
          </cell>
          <cell r="J30342">
            <v>1.593</v>
          </cell>
        </row>
        <row r="30343">
          <cell r="F30343" t="str">
            <v>利农村朱家组-大屋组</v>
          </cell>
          <cell r="G30343" t="str">
            <v>VD06430521</v>
          </cell>
          <cell r="H30343">
            <v>0</v>
          </cell>
          <cell r="I30343">
            <v>0.879</v>
          </cell>
          <cell r="J30343">
            <v>0.879</v>
          </cell>
        </row>
        <row r="30344">
          <cell r="F30344" t="str">
            <v>二联线</v>
          </cell>
          <cell r="G30344" t="str">
            <v>CU09430521</v>
          </cell>
          <cell r="H30344">
            <v>0</v>
          </cell>
          <cell r="I30344">
            <v>0.858</v>
          </cell>
          <cell r="J30344">
            <v>0.858</v>
          </cell>
        </row>
        <row r="30345">
          <cell r="F30345" t="str">
            <v>新村线</v>
          </cell>
          <cell r="G30345" t="str">
            <v>CT74430521</v>
          </cell>
          <cell r="H30345">
            <v>0</v>
          </cell>
          <cell r="I30345">
            <v>0.448</v>
          </cell>
          <cell r="J30345">
            <v>0.448</v>
          </cell>
        </row>
        <row r="30346">
          <cell r="F30346" t="str">
            <v>青村线</v>
          </cell>
          <cell r="G30346" t="str">
            <v>CP00430521</v>
          </cell>
          <cell r="H30346">
            <v>0</v>
          </cell>
          <cell r="I30346">
            <v>0.864</v>
          </cell>
          <cell r="J30346">
            <v>0.864</v>
          </cell>
        </row>
        <row r="30347">
          <cell r="F30347" t="str">
            <v>十峦线</v>
          </cell>
          <cell r="G30347" t="str">
            <v>CU23430521</v>
          </cell>
          <cell r="H30347">
            <v>0</v>
          </cell>
          <cell r="I30347">
            <v>0.595</v>
          </cell>
          <cell r="J30347">
            <v>0.595</v>
          </cell>
        </row>
        <row r="30348">
          <cell r="F30348" t="str">
            <v>一村线</v>
          </cell>
          <cell r="G30348" t="str">
            <v>CT73430521</v>
          </cell>
          <cell r="H30348">
            <v>0</v>
          </cell>
          <cell r="I30348">
            <v>0.441</v>
          </cell>
          <cell r="J30348">
            <v>0.441</v>
          </cell>
        </row>
        <row r="30349">
          <cell r="F30349" t="str">
            <v>丛古线</v>
          </cell>
          <cell r="G30349" t="str">
            <v>CT88430521</v>
          </cell>
          <cell r="H30349">
            <v>0</v>
          </cell>
          <cell r="I30349">
            <v>0.373</v>
          </cell>
          <cell r="J30349">
            <v>0.373</v>
          </cell>
        </row>
        <row r="30350">
          <cell r="F30350" t="str">
            <v>青龙村一组-青龙村十二组村部</v>
          </cell>
          <cell r="G30350" t="str">
            <v>C0Z5430521</v>
          </cell>
          <cell r="H30350">
            <v>0</v>
          </cell>
          <cell r="I30350">
            <v>0.779</v>
          </cell>
          <cell r="J30350">
            <v>0.779</v>
          </cell>
        </row>
        <row r="30351">
          <cell r="F30351" t="str">
            <v>二檀线</v>
          </cell>
          <cell r="G30351" t="str">
            <v>CT58430521</v>
          </cell>
          <cell r="H30351">
            <v>0</v>
          </cell>
          <cell r="I30351">
            <v>1.667</v>
          </cell>
          <cell r="J30351">
            <v>1.667</v>
          </cell>
        </row>
        <row r="30352">
          <cell r="F30352" t="str">
            <v>十丘线</v>
          </cell>
          <cell r="G30352" t="str">
            <v>CU60430521</v>
          </cell>
          <cell r="H30352">
            <v>0</v>
          </cell>
          <cell r="I30352">
            <v>0.816</v>
          </cell>
          <cell r="J30352">
            <v>0.816</v>
          </cell>
        </row>
        <row r="30353">
          <cell r="F30353" t="str">
            <v>九村线</v>
          </cell>
          <cell r="G30353" t="str">
            <v>CU26430521</v>
          </cell>
          <cell r="H30353">
            <v>0</v>
          </cell>
          <cell r="I30353">
            <v>0.237</v>
          </cell>
          <cell r="J30353">
            <v>0.237</v>
          </cell>
        </row>
        <row r="30354">
          <cell r="F30354" t="str">
            <v>葡塘村界-葡塘村界</v>
          </cell>
          <cell r="G30354" t="str">
            <v>CT78430521</v>
          </cell>
          <cell r="H30354">
            <v>1.593</v>
          </cell>
          <cell r="I30354">
            <v>1.923</v>
          </cell>
          <cell r="J30354">
            <v>0.33</v>
          </cell>
        </row>
        <row r="30355">
          <cell r="F30355" t="str">
            <v>老太线</v>
          </cell>
          <cell r="G30355" t="str">
            <v>CT82430521</v>
          </cell>
          <cell r="H30355">
            <v>0</v>
          </cell>
          <cell r="I30355">
            <v>2.655</v>
          </cell>
          <cell r="J30355">
            <v>2.655</v>
          </cell>
        </row>
        <row r="30356">
          <cell r="F30356" t="str">
            <v>檀山铺谢家山-桎木村花院子</v>
          </cell>
          <cell r="G30356" t="str">
            <v>C4Z4430521</v>
          </cell>
          <cell r="H30356">
            <v>0</v>
          </cell>
          <cell r="I30356">
            <v>0.346</v>
          </cell>
          <cell r="J30356">
            <v>0.346</v>
          </cell>
        </row>
        <row r="30357">
          <cell r="F30357" t="str">
            <v>檀丘线</v>
          </cell>
          <cell r="G30357" t="str">
            <v>CU44430521</v>
          </cell>
          <cell r="H30357">
            <v>0</v>
          </cell>
          <cell r="I30357">
            <v>1.206</v>
          </cell>
          <cell r="J30357">
            <v>1.206</v>
          </cell>
        </row>
        <row r="30358">
          <cell r="F30358" t="str">
            <v>八十线</v>
          </cell>
          <cell r="G30358" t="str">
            <v>C933430521</v>
          </cell>
          <cell r="H30358">
            <v>0</v>
          </cell>
          <cell r="I30358">
            <v>0.812</v>
          </cell>
          <cell r="J30358">
            <v>0.812</v>
          </cell>
        </row>
        <row r="30359">
          <cell r="F30359" t="str">
            <v>两四线</v>
          </cell>
          <cell r="G30359" t="str">
            <v>CU75430521</v>
          </cell>
          <cell r="H30359">
            <v>0</v>
          </cell>
          <cell r="I30359">
            <v>0.29</v>
          </cell>
          <cell r="J30359">
            <v>0.29</v>
          </cell>
        </row>
        <row r="30360">
          <cell r="F30360" t="str">
            <v>东村线</v>
          </cell>
          <cell r="G30360" t="str">
            <v>C47C430521</v>
          </cell>
          <cell r="H30360">
            <v>0</v>
          </cell>
          <cell r="I30360">
            <v>0.443</v>
          </cell>
          <cell r="J30360">
            <v>0.443</v>
          </cell>
        </row>
        <row r="30361">
          <cell r="F30361" t="str">
            <v>等三线</v>
          </cell>
          <cell r="G30361" t="str">
            <v>C90A430521</v>
          </cell>
          <cell r="H30361">
            <v>0</v>
          </cell>
          <cell r="I30361">
            <v>3.004</v>
          </cell>
          <cell r="J30361">
            <v>3.004</v>
          </cell>
        </row>
        <row r="30362">
          <cell r="F30362" t="str">
            <v>高塘-大陈组</v>
          </cell>
          <cell r="G30362" t="str">
            <v>VTH8430521</v>
          </cell>
          <cell r="H30362">
            <v>0</v>
          </cell>
          <cell r="I30362">
            <v>2.315</v>
          </cell>
          <cell r="J30362">
            <v>2.315</v>
          </cell>
        </row>
        <row r="30363">
          <cell r="F30363" t="str">
            <v>山村线</v>
          </cell>
          <cell r="G30363" t="str">
            <v>C53C430521</v>
          </cell>
          <cell r="H30363">
            <v>0</v>
          </cell>
          <cell r="I30363">
            <v>0.52</v>
          </cell>
          <cell r="J30363">
            <v>0.52</v>
          </cell>
        </row>
        <row r="30364">
          <cell r="G30364" t="str">
            <v>V000</v>
          </cell>
          <cell r="H30364">
            <v>0</v>
          </cell>
          <cell r="I30364">
            <v>0.39</v>
          </cell>
          <cell r="J30364">
            <v>0.39</v>
          </cell>
        </row>
        <row r="30365">
          <cell r="F30365" t="str">
            <v>培发线</v>
          </cell>
          <cell r="G30365" t="str">
            <v>CI35430521</v>
          </cell>
          <cell r="H30365">
            <v>0</v>
          </cell>
          <cell r="I30365">
            <v>0.38</v>
          </cell>
          <cell r="J30365">
            <v>0.38</v>
          </cell>
        </row>
        <row r="30366">
          <cell r="F30366" t="str">
            <v>石潭村-公田村</v>
          </cell>
          <cell r="G30366" t="str">
            <v>Y093430521</v>
          </cell>
          <cell r="H30366">
            <v>0.3</v>
          </cell>
          <cell r="I30366">
            <v>1.209</v>
          </cell>
          <cell r="J30366">
            <v>0.909</v>
          </cell>
        </row>
        <row r="30367">
          <cell r="F30367" t="str">
            <v>商长线</v>
          </cell>
          <cell r="G30367" t="str">
            <v>C55C430521</v>
          </cell>
          <cell r="H30367">
            <v>0</v>
          </cell>
          <cell r="I30367">
            <v>0.528</v>
          </cell>
          <cell r="J30367">
            <v>0.528</v>
          </cell>
        </row>
        <row r="30368">
          <cell r="F30368" t="str">
            <v>北同线</v>
          </cell>
          <cell r="G30368" t="str">
            <v>C960430521</v>
          </cell>
          <cell r="H30368">
            <v>1.701</v>
          </cell>
          <cell r="I30368">
            <v>2.201</v>
          </cell>
          <cell r="J30368">
            <v>0.5</v>
          </cell>
        </row>
        <row r="30369">
          <cell r="F30369" t="str">
            <v>乐堂宴-贺成元</v>
          </cell>
          <cell r="G30369" t="str">
            <v>VT34430521</v>
          </cell>
          <cell r="H30369">
            <v>0</v>
          </cell>
          <cell r="I30369">
            <v>0.35</v>
          </cell>
          <cell r="J30369">
            <v>0.35</v>
          </cell>
        </row>
        <row r="30370">
          <cell r="F30370" t="str">
            <v>金军线</v>
          </cell>
          <cell r="G30370" t="str">
            <v>C22D430521</v>
          </cell>
          <cell r="H30370">
            <v>0</v>
          </cell>
          <cell r="I30370">
            <v>0.462</v>
          </cell>
          <cell r="J30370">
            <v>0.462</v>
          </cell>
        </row>
        <row r="30371">
          <cell r="F30371" t="str">
            <v>作述线</v>
          </cell>
          <cell r="G30371" t="str">
            <v>CH83430521</v>
          </cell>
          <cell r="H30371">
            <v>0</v>
          </cell>
          <cell r="I30371">
            <v>0.478</v>
          </cell>
          <cell r="J30371">
            <v>0.478</v>
          </cell>
        </row>
        <row r="30372">
          <cell r="F30372" t="str">
            <v>段村线</v>
          </cell>
          <cell r="G30372" t="str">
            <v>CH85430521</v>
          </cell>
          <cell r="H30372">
            <v>0</v>
          </cell>
          <cell r="I30372">
            <v>0.696</v>
          </cell>
          <cell r="J30372">
            <v>0.696</v>
          </cell>
        </row>
        <row r="30373">
          <cell r="F30373" t="str">
            <v>毛金线</v>
          </cell>
          <cell r="G30373" t="str">
            <v>CH87430521</v>
          </cell>
          <cell r="H30373">
            <v>1.167</v>
          </cell>
          <cell r="I30373">
            <v>1.986</v>
          </cell>
          <cell r="J30373">
            <v>0.819</v>
          </cell>
        </row>
        <row r="30374">
          <cell r="F30374" t="str">
            <v>灯芭线</v>
          </cell>
          <cell r="G30374" t="str">
            <v>CH99430521</v>
          </cell>
          <cell r="H30374">
            <v>0</v>
          </cell>
          <cell r="I30374">
            <v>2.468</v>
          </cell>
          <cell r="J30374">
            <v>2.468</v>
          </cell>
        </row>
        <row r="30375">
          <cell r="F30375" t="str">
            <v>新村线</v>
          </cell>
          <cell r="G30375" t="str">
            <v>CF11430521</v>
          </cell>
          <cell r="H30375">
            <v>0</v>
          </cell>
          <cell r="I30375">
            <v>0.609</v>
          </cell>
          <cell r="J30375">
            <v>0.609</v>
          </cell>
        </row>
        <row r="30376">
          <cell r="F30376" t="str">
            <v>玉顺组-恒玉组</v>
          </cell>
          <cell r="G30376" t="str">
            <v>VTH1430521</v>
          </cell>
          <cell r="H30376">
            <v>0</v>
          </cell>
          <cell r="I30376">
            <v>0.288</v>
          </cell>
          <cell r="J30376">
            <v>0.288</v>
          </cell>
        </row>
        <row r="30377">
          <cell r="F30377" t="str">
            <v>百赶线</v>
          </cell>
          <cell r="G30377" t="str">
            <v>C023430521</v>
          </cell>
          <cell r="H30377">
            <v>0</v>
          </cell>
          <cell r="I30377">
            <v>0.326</v>
          </cell>
          <cell r="J30377">
            <v>0.326</v>
          </cell>
        </row>
        <row r="30378">
          <cell r="F30378" t="str">
            <v>三育线</v>
          </cell>
          <cell r="G30378" t="str">
            <v>CF16430521</v>
          </cell>
          <cell r="H30378">
            <v>0</v>
          </cell>
          <cell r="I30378">
            <v>0.863</v>
          </cell>
          <cell r="J30378">
            <v>0.863</v>
          </cell>
        </row>
        <row r="30379">
          <cell r="F30379" t="str">
            <v>芋村线</v>
          </cell>
          <cell r="G30379" t="str">
            <v>CE47430521</v>
          </cell>
          <cell r="H30379">
            <v>0</v>
          </cell>
          <cell r="I30379">
            <v>1.199</v>
          </cell>
          <cell r="J30379">
            <v>1.199</v>
          </cell>
        </row>
        <row r="30380">
          <cell r="G30380" t="str">
            <v>V000</v>
          </cell>
          <cell r="H30380">
            <v>0</v>
          </cell>
          <cell r="I30380">
            <v>0.248</v>
          </cell>
          <cell r="J30380">
            <v>0.248</v>
          </cell>
        </row>
        <row r="30381">
          <cell r="F30381" t="str">
            <v>毛东线</v>
          </cell>
          <cell r="G30381" t="str">
            <v>CM77430521</v>
          </cell>
          <cell r="H30381">
            <v>0</v>
          </cell>
          <cell r="I30381">
            <v>0.467</v>
          </cell>
          <cell r="J30381">
            <v>0.467</v>
          </cell>
        </row>
        <row r="30382">
          <cell r="F30382" t="str">
            <v>龙德组-龙塘组</v>
          </cell>
          <cell r="G30382" t="str">
            <v>VTG1430521</v>
          </cell>
          <cell r="H30382">
            <v>0</v>
          </cell>
          <cell r="I30382">
            <v>0.288</v>
          </cell>
          <cell r="J30382">
            <v>0.288</v>
          </cell>
        </row>
        <row r="30383">
          <cell r="F30383" t="str">
            <v>殿永线</v>
          </cell>
          <cell r="G30383" t="str">
            <v>CF05430521</v>
          </cell>
          <cell r="H30383">
            <v>0.353</v>
          </cell>
          <cell r="I30383">
            <v>0.581</v>
          </cell>
          <cell r="J30383">
            <v>0.228</v>
          </cell>
        </row>
        <row r="30384">
          <cell r="F30384" t="str">
            <v>新南线</v>
          </cell>
          <cell r="G30384" t="str">
            <v>CE56430521</v>
          </cell>
          <cell r="H30384">
            <v>0</v>
          </cell>
          <cell r="I30384">
            <v>1.404</v>
          </cell>
          <cell r="J30384">
            <v>1.404</v>
          </cell>
        </row>
        <row r="30385">
          <cell r="F30385" t="str">
            <v>杨枫线</v>
          </cell>
          <cell r="G30385" t="str">
            <v>CE89430521</v>
          </cell>
          <cell r="H30385">
            <v>0</v>
          </cell>
          <cell r="I30385">
            <v>1.055</v>
          </cell>
          <cell r="J30385">
            <v>1.055</v>
          </cell>
        </row>
        <row r="30386">
          <cell r="F30386" t="str">
            <v>合龙桥-村部</v>
          </cell>
          <cell r="G30386" t="str">
            <v>C776430521</v>
          </cell>
          <cell r="H30386">
            <v>0.913</v>
          </cell>
          <cell r="I30386">
            <v>1.724</v>
          </cell>
          <cell r="J30386">
            <v>0.811</v>
          </cell>
        </row>
        <row r="30387">
          <cell r="F30387" t="str">
            <v>敬家屋-农稼村</v>
          </cell>
          <cell r="G30387" t="str">
            <v>VT54430521</v>
          </cell>
          <cell r="H30387">
            <v>0</v>
          </cell>
          <cell r="I30387">
            <v>0.763</v>
          </cell>
          <cell r="J30387">
            <v>0.763</v>
          </cell>
        </row>
        <row r="30388">
          <cell r="F30388" t="str">
            <v>大升组-金牛塘</v>
          </cell>
          <cell r="G30388" t="str">
            <v>VT56430521</v>
          </cell>
          <cell r="H30388">
            <v>0</v>
          </cell>
          <cell r="I30388">
            <v>0.998</v>
          </cell>
          <cell r="J30388">
            <v>0.998</v>
          </cell>
        </row>
        <row r="30389">
          <cell r="F30389" t="str">
            <v>永发组-刘家组</v>
          </cell>
          <cell r="G30389" t="str">
            <v>VTJ9430521</v>
          </cell>
          <cell r="H30389">
            <v>0</v>
          </cell>
          <cell r="I30389">
            <v>0.335</v>
          </cell>
          <cell r="J30389">
            <v>0.335</v>
          </cell>
        </row>
        <row r="30390">
          <cell r="F30390" t="str">
            <v>孙杨线</v>
          </cell>
          <cell r="G30390" t="str">
            <v>CE65430521</v>
          </cell>
          <cell r="H30390">
            <v>0.722</v>
          </cell>
          <cell r="I30390">
            <v>0.947</v>
          </cell>
          <cell r="J30390">
            <v>0.225</v>
          </cell>
        </row>
        <row r="30391">
          <cell r="F30391" t="str">
            <v>喜村线</v>
          </cell>
          <cell r="G30391" t="str">
            <v>CE48430521</v>
          </cell>
          <cell r="H30391">
            <v>0</v>
          </cell>
          <cell r="I30391">
            <v>1.226</v>
          </cell>
          <cell r="J30391">
            <v>1.226</v>
          </cell>
        </row>
        <row r="30392">
          <cell r="F30392" t="str">
            <v>新村线</v>
          </cell>
          <cell r="G30392" t="str">
            <v>CE94430521</v>
          </cell>
          <cell r="H30392">
            <v>0</v>
          </cell>
          <cell r="I30392">
            <v>0.735</v>
          </cell>
          <cell r="J30392">
            <v>0.735</v>
          </cell>
        </row>
        <row r="30393">
          <cell r="F30393" t="str">
            <v>桥合线</v>
          </cell>
          <cell r="G30393" t="str">
            <v>C54C430521</v>
          </cell>
          <cell r="H30393">
            <v>0</v>
          </cell>
          <cell r="I30393">
            <v>0.4</v>
          </cell>
          <cell r="J30393">
            <v>0.4</v>
          </cell>
        </row>
        <row r="30394">
          <cell r="F30394" t="str">
            <v>谷瓦线</v>
          </cell>
          <cell r="G30394" t="str">
            <v>CE81430521</v>
          </cell>
          <cell r="H30394">
            <v>0</v>
          </cell>
          <cell r="I30394">
            <v>0.786</v>
          </cell>
          <cell r="J30394">
            <v>0.786</v>
          </cell>
        </row>
        <row r="30395">
          <cell r="F30395" t="str">
            <v>谭红线</v>
          </cell>
          <cell r="G30395" t="str">
            <v>CE82430521</v>
          </cell>
          <cell r="H30395">
            <v>0</v>
          </cell>
          <cell r="I30395">
            <v>1.127</v>
          </cell>
          <cell r="J30395">
            <v>1.127</v>
          </cell>
        </row>
        <row r="30396">
          <cell r="F30396" t="str">
            <v>桂乐线</v>
          </cell>
          <cell r="G30396" t="str">
            <v>CG09430521</v>
          </cell>
          <cell r="H30396">
            <v>0.607</v>
          </cell>
          <cell r="I30396">
            <v>0.712</v>
          </cell>
          <cell r="J30396">
            <v>0.105</v>
          </cell>
        </row>
        <row r="30397">
          <cell r="F30397" t="str">
            <v>光村线</v>
          </cell>
          <cell r="G30397" t="str">
            <v>CI02430521</v>
          </cell>
          <cell r="H30397">
            <v>0</v>
          </cell>
          <cell r="I30397">
            <v>0.451</v>
          </cell>
          <cell r="J30397">
            <v>0.451</v>
          </cell>
        </row>
        <row r="30398">
          <cell r="F30398" t="str">
            <v>孙二组-塘家大坪</v>
          </cell>
          <cell r="G30398" t="str">
            <v>VTF7430521</v>
          </cell>
          <cell r="H30398">
            <v>0</v>
          </cell>
          <cell r="I30398">
            <v>0.637</v>
          </cell>
          <cell r="J30398">
            <v>0.637</v>
          </cell>
        </row>
        <row r="30399">
          <cell r="F30399" t="str">
            <v>莲村线</v>
          </cell>
          <cell r="G30399" t="str">
            <v>CF08430521</v>
          </cell>
          <cell r="H30399">
            <v>0</v>
          </cell>
          <cell r="I30399">
            <v>1.424</v>
          </cell>
          <cell r="J30399">
            <v>1.424</v>
          </cell>
        </row>
        <row r="30400">
          <cell r="F30400" t="str">
            <v>庆公祠-双中供销社</v>
          </cell>
          <cell r="G30400" t="str">
            <v>CF75430521</v>
          </cell>
          <cell r="H30400">
            <v>0.237</v>
          </cell>
          <cell r="I30400">
            <v>1.803</v>
          </cell>
          <cell r="J30400">
            <v>1.566</v>
          </cell>
        </row>
        <row r="30401">
          <cell r="F30401" t="str">
            <v>葫永线</v>
          </cell>
          <cell r="G30401" t="str">
            <v>CH61430521</v>
          </cell>
          <cell r="H30401">
            <v>0</v>
          </cell>
          <cell r="I30401">
            <v>0.697</v>
          </cell>
          <cell r="J30401">
            <v>0.697</v>
          </cell>
        </row>
        <row r="30402">
          <cell r="F30402" t="str">
            <v>羊村线</v>
          </cell>
          <cell r="G30402" t="str">
            <v>CF29430521</v>
          </cell>
          <cell r="H30402">
            <v>0</v>
          </cell>
          <cell r="I30402">
            <v>0.48</v>
          </cell>
          <cell r="J30402">
            <v>0.48</v>
          </cell>
        </row>
        <row r="30403">
          <cell r="F30403" t="str">
            <v>永三线</v>
          </cell>
          <cell r="G30403" t="str">
            <v>CB81430521</v>
          </cell>
          <cell r="H30403">
            <v>0</v>
          </cell>
          <cell r="I30403">
            <v>1.237</v>
          </cell>
          <cell r="J30403">
            <v>1.237</v>
          </cell>
        </row>
        <row r="30404">
          <cell r="G30404" t="str">
            <v>V000</v>
          </cell>
          <cell r="H30404">
            <v>0</v>
          </cell>
          <cell r="I30404">
            <v>0.192</v>
          </cell>
          <cell r="J30404">
            <v>0.192</v>
          </cell>
        </row>
        <row r="30405">
          <cell r="F30405" t="str">
            <v>双顺组-禾仙冲</v>
          </cell>
          <cell r="G30405" t="str">
            <v>VT78430521</v>
          </cell>
          <cell r="H30405">
            <v>0</v>
          </cell>
          <cell r="I30405">
            <v>2.975</v>
          </cell>
          <cell r="J30405">
            <v>2.975</v>
          </cell>
        </row>
        <row r="30406">
          <cell r="F30406" t="str">
            <v>油保皂-油保皂</v>
          </cell>
          <cell r="G30406" t="str">
            <v>C916430521</v>
          </cell>
          <cell r="H30406">
            <v>0</v>
          </cell>
          <cell r="I30406">
            <v>0.623</v>
          </cell>
          <cell r="J30406">
            <v>0.623</v>
          </cell>
        </row>
        <row r="30407">
          <cell r="F30407" t="str">
            <v>江黄线</v>
          </cell>
          <cell r="G30407" t="str">
            <v>CE60430521</v>
          </cell>
          <cell r="H30407">
            <v>0</v>
          </cell>
          <cell r="I30407">
            <v>0.924</v>
          </cell>
          <cell r="J30407">
            <v>0.924</v>
          </cell>
        </row>
        <row r="30408">
          <cell r="F30408" t="str">
            <v>长大线</v>
          </cell>
          <cell r="G30408" t="str">
            <v>CG40430521</v>
          </cell>
          <cell r="H30408">
            <v>0</v>
          </cell>
          <cell r="I30408">
            <v>0.806</v>
          </cell>
          <cell r="J30408">
            <v>0.806</v>
          </cell>
        </row>
        <row r="30409">
          <cell r="F30409" t="str">
            <v>古上线</v>
          </cell>
          <cell r="G30409" t="str">
            <v>C43I430521</v>
          </cell>
          <cell r="H30409">
            <v>0</v>
          </cell>
          <cell r="I30409">
            <v>0.291</v>
          </cell>
          <cell r="J30409">
            <v>0.291</v>
          </cell>
        </row>
        <row r="30410">
          <cell r="F30410" t="str">
            <v>新阳线</v>
          </cell>
          <cell r="G30410" t="str">
            <v>C81C430521</v>
          </cell>
          <cell r="H30410">
            <v>0</v>
          </cell>
          <cell r="I30410">
            <v>0.809</v>
          </cell>
          <cell r="J30410">
            <v>0.809</v>
          </cell>
        </row>
        <row r="30411">
          <cell r="F30411" t="str">
            <v>河边-梅杨冲组</v>
          </cell>
          <cell r="G30411" t="str">
            <v>V459430521</v>
          </cell>
          <cell r="H30411">
            <v>0</v>
          </cell>
          <cell r="I30411">
            <v>0.557</v>
          </cell>
          <cell r="J30411">
            <v>0.557</v>
          </cell>
        </row>
        <row r="30412">
          <cell r="F30412" t="str">
            <v>红毛线</v>
          </cell>
          <cell r="G30412" t="str">
            <v>CG25430521</v>
          </cell>
          <cell r="H30412">
            <v>0</v>
          </cell>
          <cell r="I30412">
            <v>0.803</v>
          </cell>
          <cell r="J30412">
            <v>0.803</v>
          </cell>
        </row>
        <row r="30413">
          <cell r="F30413" t="str">
            <v>板大线</v>
          </cell>
          <cell r="G30413" t="str">
            <v>C80C430521</v>
          </cell>
          <cell r="H30413">
            <v>0</v>
          </cell>
          <cell r="I30413">
            <v>0.454</v>
          </cell>
          <cell r="J30413">
            <v>0.454</v>
          </cell>
        </row>
        <row r="30414">
          <cell r="F30414" t="str">
            <v>毛汗线</v>
          </cell>
          <cell r="G30414" t="str">
            <v>CP05430521</v>
          </cell>
          <cell r="H30414">
            <v>0</v>
          </cell>
          <cell r="I30414">
            <v>1.403</v>
          </cell>
          <cell r="J30414">
            <v>1.403</v>
          </cell>
        </row>
        <row r="30415">
          <cell r="F30415" t="str">
            <v>流新桥-黄梅组</v>
          </cell>
          <cell r="G30415" t="str">
            <v>C0L9430521</v>
          </cell>
          <cell r="H30415">
            <v>0</v>
          </cell>
          <cell r="I30415">
            <v>0.943</v>
          </cell>
          <cell r="J30415">
            <v>0.943</v>
          </cell>
        </row>
        <row r="30416">
          <cell r="F30416" t="str">
            <v>跳子组-李家组</v>
          </cell>
          <cell r="G30416" t="str">
            <v>V488430521</v>
          </cell>
          <cell r="H30416">
            <v>0</v>
          </cell>
          <cell r="I30416">
            <v>0.839</v>
          </cell>
          <cell r="J30416">
            <v>0.839</v>
          </cell>
        </row>
        <row r="30417">
          <cell r="F30417" t="str">
            <v>胜胜线</v>
          </cell>
          <cell r="G30417" t="str">
            <v>CG21430521</v>
          </cell>
          <cell r="H30417">
            <v>0</v>
          </cell>
          <cell r="I30417">
            <v>1.25</v>
          </cell>
          <cell r="J30417">
            <v>1.25</v>
          </cell>
        </row>
        <row r="30418">
          <cell r="F30418" t="str">
            <v>百胜组-谭家组</v>
          </cell>
          <cell r="G30418" t="str">
            <v>V4A9430521</v>
          </cell>
          <cell r="H30418">
            <v>0</v>
          </cell>
          <cell r="I30418">
            <v>1.298</v>
          </cell>
          <cell r="J30418">
            <v>1.298</v>
          </cell>
        </row>
        <row r="30419">
          <cell r="F30419" t="str">
            <v>贵林组-流光湾组</v>
          </cell>
          <cell r="G30419" t="str">
            <v>V433430521</v>
          </cell>
          <cell r="H30419">
            <v>0</v>
          </cell>
          <cell r="I30419">
            <v>0.633</v>
          </cell>
          <cell r="J30419">
            <v>0.633</v>
          </cell>
        </row>
        <row r="30420">
          <cell r="F30420" t="str">
            <v>村委会-贵林组</v>
          </cell>
          <cell r="G30420" t="str">
            <v>V457430521</v>
          </cell>
          <cell r="H30420">
            <v>0</v>
          </cell>
          <cell r="I30420">
            <v>0.488</v>
          </cell>
          <cell r="J30420">
            <v>0.488</v>
          </cell>
        </row>
        <row r="30421">
          <cell r="F30421" t="str">
            <v>三黑线</v>
          </cell>
          <cell r="G30421" t="str">
            <v>C412430521</v>
          </cell>
          <cell r="H30421">
            <v>0</v>
          </cell>
          <cell r="I30421">
            <v>0.708</v>
          </cell>
          <cell r="J30421">
            <v>0.708</v>
          </cell>
        </row>
        <row r="30422">
          <cell r="G30422" t="str">
            <v>V000</v>
          </cell>
          <cell r="H30422">
            <v>0</v>
          </cell>
          <cell r="I30422">
            <v>0.351</v>
          </cell>
          <cell r="J30422">
            <v>0.351</v>
          </cell>
        </row>
        <row r="30423">
          <cell r="F30423" t="str">
            <v>豹子庵1组-2组</v>
          </cell>
          <cell r="G30423" t="str">
            <v>VZ12430521</v>
          </cell>
          <cell r="H30423">
            <v>0</v>
          </cell>
          <cell r="I30423">
            <v>0.306</v>
          </cell>
          <cell r="J30423">
            <v>0.306</v>
          </cell>
        </row>
        <row r="30424">
          <cell r="F30424" t="str">
            <v>春长线</v>
          </cell>
          <cell r="G30424" t="str">
            <v>C69L430521</v>
          </cell>
          <cell r="H30424">
            <v>0</v>
          </cell>
          <cell r="I30424">
            <v>0.743</v>
          </cell>
          <cell r="J30424">
            <v>0.743</v>
          </cell>
        </row>
        <row r="30425">
          <cell r="F30425" t="str">
            <v>可村线</v>
          </cell>
          <cell r="G30425" t="str">
            <v>CP67430521</v>
          </cell>
          <cell r="H30425">
            <v>0</v>
          </cell>
          <cell r="I30425">
            <v>1.179</v>
          </cell>
          <cell r="J30425">
            <v>1.179</v>
          </cell>
        </row>
        <row r="30426">
          <cell r="F30426" t="str">
            <v>友爱-大江塘</v>
          </cell>
          <cell r="G30426" t="str">
            <v>C387430521</v>
          </cell>
          <cell r="H30426">
            <v>1.778</v>
          </cell>
          <cell r="I30426">
            <v>2.373</v>
          </cell>
          <cell r="J30426">
            <v>0.595</v>
          </cell>
        </row>
        <row r="30427">
          <cell r="F30427" t="str">
            <v>二村线</v>
          </cell>
          <cell r="G30427" t="str">
            <v>CP07430521</v>
          </cell>
          <cell r="H30427">
            <v>0</v>
          </cell>
          <cell r="I30427">
            <v>0.497</v>
          </cell>
          <cell r="J30427">
            <v>0.497</v>
          </cell>
        </row>
        <row r="30428">
          <cell r="F30428" t="str">
            <v>纪仁线</v>
          </cell>
          <cell r="G30428" t="str">
            <v>CC29430521</v>
          </cell>
          <cell r="H30428">
            <v>0</v>
          </cell>
          <cell r="I30428">
            <v>0.65</v>
          </cell>
          <cell r="J30428">
            <v>0.65</v>
          </cell>
        </row>
        <row r="30429">
          <cell r="F30429" t="str">
            <v>六合亭村-黄渡村</v>
          </cell>
          <cell r="G30429" t="str">
            <v>Y114430521</v>
          </cell>
          <cell r="H30429">
            <v>3.186</v>
          </cell>
          <cell r="I30429">
            <v>3.812</v>
          </cell>
          <cell r="J30429">
            <v>0.626</v>
          </cell>
        </row>
        <row r="30430">
          <cell r="F30430" t="str">
            <v>清下线</v>
          </cell>
          <cell r="G30430" t="str">
            <v>C37L430521</v>
          </cell>
          <cell r="H30430">
            <v>0</v>
          </cell>
          <cell r="I30430">
            <v>0.161</v>
          </cell>
          <cell r="J30430">
            <v>0.161</v>
          </cell>
        </row>
        <row r="30431">
          <cell r="F30431" t="str">
            <v>新铺里-蛮子坳</v>
          </cell>
          <cell r="G30431" t="str">
            <v>C418430521</v>
          </cell>
          <cell r="H30431">
            <v>1.125</v>
          </cell>
          <cell r="I30431">
            <v>1.942</v>
          </cell>
          <cell r="J30431">
            <v>0.817</v>
          </cell>
        </row>
        <row r="30432">
          <cell r="F30432" t="str">
            <v>星火煤矿-铁子</v>
          </cell>
          <cell r="G30432" t="str">
            <v>VZ21430521</v>
          </cell>
          <cell r="H30432">
            <v>0</v>
          </cell>
          <cell r="I30432">
            <v>0.542</v>
          </cell>
          <cell r="J30432">
            <v>0.542</v>
          </cell>
        </row>
        <row r="30433">
          <cell r="F30433" t="str">
            <v>新开堂-石竹山</v>
          </cell>
          <cell r="G30433" t="str">
            <v>VZ31430521</v>
          </cell>
          <cell r="H30433">
            <v>0</v>
          </cell>
          <cell r="I30433">
            <v>0.379</v>
          </cell>
          <cell r="J30433">
            <v>0.379</v>
          </cell>
        </row>
        <row r="30434">
          <cell r="F30434" t="str">
            <v>万寿山-16组</v>
          </cell>
          <cell r="G30434" t="str">
            <v>VI23430521</v>
          </cell>
          <cell r="H30434">
            <v>0</v>
          </cell>
          <cell r="I30434">
            <v>0.444</v>
          </cell>
          <cell r="J30434">
            <v>0.444</v>
          </cell>
        </row>
        <row r="30435">
          <cell r="F30435" t="str">
            <v>尤银线</v>
          </cell>
          <cell r="G30435" t="str">
            <v>CI66430521</v>
          </cell>
          <cell r="H30435">
            <v>1.463</v>
          </cell>
          <cell r="I30435">
            <v>2.124</v>
          </cell>
          <cell r="J30435">
            <v>0.661</v>
          </cell>
        </row>
        <row r="30436">
          <cell r="F30436" t="str">
            <v>富家渡-双河口</v>
          </cell>
          <cell r="G30436" t="str">
            <v>C28A430521</v>
          </cell>
          <cell r="H30436">
            <v>0.498</v>
          </cell>
          <cell r="I30436">
            <v>1.352</v>
          </cell>
          <cell r="J30436">
            <v>0.854</v>
          </cell>
        </row>
        <row r="30437">
          <cell r="F30437" t="str">
            <v>铁箕山-铁箕山</v>
          </cell>
          <cell r="G30437" t="str">
            <v>C165430521</v>
          </cell>
          <cell r="H30437">
            <v>0</v>
          </cell>
          <cell r="I30437">
            <v>0.836</v>
          </cell>
          <cell r="J30437">
            <v>0.836</v>
          </cell>
        </row>
        <row r="30438">
          <cell r="F30438" t="str">
            <v>S360-小桥村</v>
          </cell>
          <cell r="G30438" t="str">
            <v>Y109430521</v>
          </cell>
          <cell r="H30438">
            <v>6.486</v>
          </cell>
          <cell r="I30438">
            <v>7.268</v>
          </cell>
          <cell r="J30438">
            <v>0.782</v>
          </cell>
        </row>
        <row r="30439">
          <cell r="F30439" t="str">
            <v>对李线</v>
          </cell>
          <cell r="G30439" t="str">
            <v>C88L430521</v>
          </cell>
          <cell r="H30439">
            <v>0</v>
          </cell>
          <cell r="I30439">
            <v>0.381</v>
          </cell>
          <cell r="J30439">
            <v>0.381</v>
          </cell>
        </row>
        <row r="30440">
          <cell r="F30440" t="str">
            <v>叶家-姜家陇</v>
          </cell>
          <cell r="G30440" t="str">
            <v>C9A1430521</v>
          </cell>
          <cell r="H30440">
            <v>0</v>
          </cell>
          <cell r="I30440">
            <v>0.859</v>
          </cell>
          <cell r="J30440">
            <v>0.859</v>
          </cell>
        </row>
        <row r="30441">
          <cell r="G30441" t="str">
            <v>V000</v>
          </cell>
          <cell r="H30441">
            <v>0</v>
          </cell>
          <cell r="I30441">
            <v>0.538</v>
          </cell>
          <cell r="J30441">
            <v>0.538</v>
          </cell>
        </row>
        <row r="30442">
          <cell r="F30442" t="str">
            <v>泉村线</v>
          </cell>
          <cell r="G30442" t="str">
            <v>C30G430521</v>
          </cell>
          <cell r="H30442">
            <v>0</v>
          </cell>
          <cell r="I30442">
            <v>0.222</v>
          </cell>
          <cell r="J30442">
            <v>0.222</v>
          </cell>
        </row>
        <row r="30443">
          <cell r="F30443" t="str">
            <v>黑洼塘-3组</v>
          </cell>
          <cell r="G30443" t="str">
            <v>VG33430521</v>
          </cell>
          <cell r="H30443">
            <v>0</v>
          </cell>
          <cell r="I30443">
            <v>0.503</v>
          </cell>
          <cell r="J30443">
            <v>0.503</v>
          </cell>
        </row>
        <row r="30444">
          <cell r="F30444" t="str">
            <v>虎形山1组-晓水冲13组</v>
          </cell>
          <cell r="G30444" t="str">
            <v>VI97430521</v>
          </cell>
          <cell r="H30444">
            <v>0</v>
          </cell>
          <cell r="I30444">
            <v>0.924</v>
          </cell>
          <cell r="J30444">
            <v>0.924</v>
          </cell>
        </row>
        <row r="30445">
          <cell r="F30445" t="str">
            <v>石一线</v>
          </cell>
          <cell r="G30445" t="str">
            <v>C329430521</v>
          </cell>
          <cell r="H30445">
            <v>0</v>
          </cell>
          <cell r="I30445">
            <v>0.082</v>
          </cell>
          <cell r="J30445">
            <v>0.082</v>
          </cell>
        </row>
        <row r="30446">
          <cell r="F30446" t="str">
            <v>范家山镇-魏家桥镇</v>
          </cell>
          <cell r="G30446" t="str">
            <v>CC06430521</v>
          </cell>
          <cell r="H30446">
            <v>0</v>
          </cell>
          <cell r="I30446">
            <v>0.852</v>
          </cell>
          <cell r="J30446">
            <v>0.852</v>
          </cell>
        </row>
        <row r="30447">
          <cell r="F30447" t="str">
            <v>8组-和平村</v>
          </cell>
          <cell r="G30447" t="str">
            <v>VG27430521</v>
          </cell>
          <cell r="H30447">
            <v>0</v>
          </cell>
          <cell r="I30447">
            <v>0.284</v>
          </cell>
          <cell r="J30447">
            <v>0.284</v>
          </cell>
        </row>
        <row r="30448">
          <cell r="F30448" t="str">
            <v>马家院子-16组</v>
          </cell>
          <cell r="G30448" t="str">
            <v>VI33430521</v>
          </cell>
          <cell r="H30448">
            <v>0</v>
          </cell>
          <cell r="I30448">
            <v>0.617</v>
          </cell>
          <cell r="J30448">
            <v>0.617</v>
          </cell>
        </row>
        <row r="30449">
          <cell r="F30449" t="str">
            <v>高速桥下-陈家塘</v>
          </cell>
          <cell r="G30449" t="str">
            <v>VI38430521</v>
          </cell>
          <cell r="H30449">
            <v>0</v>
          </cell>
          <cell r="I30449">
            <v>0.543</v>
          </cell>
          <cell r="J30449">
            <v>0.543</v>
          </cell>
        </row>
        <row r="30450">
          <cell r="F30450" t="str">
            <v>软塘村-X025</v>
          </cell>
          <cell r="G30450" t="str">
            <v>Y053430521</v>
          </cell>
          <cell r="H30450">
            <v>8.011</v>
          </cell>
          <cell r="I30450">
            <v>8.788</v>
          </cell>
          <cell r="J30450">
            <v>0.777</v>
          </cell>
        </row>
        <row r="30451">
          <cell r="F30451" t="str">
            <v>簸箕塘-梅家院子</v>
          </cell>
          <cell r="G30451" t="str">
            <v>VI15430521</v>
          </cell>
          <cell r="H30451">
            <v>0</v>
          </cell>
          <cell r="I30451">
            <v>0.399</v>
          </cell>
          <cell r="J30451">
            <v>0.399</v>
          </cell>
        </row>
        <row r="30452">
          <cell r="F30452" t="str">
            <v>320国道-范封线</v>
          </cell>
          <cell r="G30452" t="str">
            <v>CF14430521</v>
          </cell>
          <cell r="H30452">
            <v>2.122</v>
          </cell>
          <cell r="I30452">
            <v>2.429</v>
          </cell>
          <cell r="J30452">
            <v>0.307</v>
          </cell>
        </row>
        <row r="30453">
          <cell r="F30453" t="str">
            <v>4组-9组</v>
          </cell>
          <cell r="G30453" t="str">
            <v>VI87430521</v>
          </cell>
          <cell r="H30453">
            <v>0</v>
          </cell>
          <cell r="I30453">
            <v>0.327</v>
          </cell>
          <cell r="J30453">
            <v>0.327</v>
          </cell>
        </row>
        <row r="30454">
          <cell r="F30454" t="str">
            <v>永湾线</v>
          </cell>
          <cell r="G30454" t="str">
            <v>C449430521</v>
          </cell>
          <cell r="H30454">
            <v>0</v>
          </cell>
          <cell r="I30454">
            <v>0.524</v>
          </cell>
          <cell r="J30454">
            <v>0.524</v>
          </cell>
        </row>
        <row r="30455">
          <cell r="F30455" t="str">
            <v>铁刘线</v>
          </cell>
          <cell r="G30455" t="str">
            <v>CQ79430521</v>
          </cell>
          <cell r="H30455">
            <v>0</v>
          </cell>
          <cell r="I30455">
            <v>1.41</v>
          </cell>
          <cell r="J30455">
            <v>1.41</v>
          </cell>
        </row>
        <row r="30456">
          <cell r="F30456" t="str">
            <v>虎形山村-张家院子</v>
          </cell>
          <cell r="G30456" t="str">
            <v>VI96430521</v>
          </cell>
          <cell r="H30456">
            <v>0</v>
          </cell>
          <cell r="I30456">
            <v>0.447</v>
          </cell>
          <cell r="J30456">
            <v>0.447</v>
          </cell>
        </row>
        <row r="30457">
          <cell r="F30457" t="str">
            <v>卢柳线-姚家湾</v>
          </cell>
          <cell r="G30457" t="str">
            <v>CF22430521</v>
          </cell>
          <cell r="H30457">
            <v>0</v>
          </cell>
          <cell r="I30457">
            <v>0.485</v>
          </cell>
          <cell r="J30457">
            <v>0.485</v>
          </cell>
        </row>
        <row r="30458">
          <cell r="F30458" t="str">
            <v>翻火线</v>
          </cell>
          <cell r="G30458" t="str">
            <v>C353430521</v>
          </cell>
          <cell r="H30458">
            <v>0</v>
          </cell>
          <cell r="I30458">
            <v>1.321</v>
          </cell>
          <cell r="J30458">
            <v>1.321</v>
          </cell>
        </row>
        <row r="30459">
          <cell r="F30459" t="str">
            <v>四青线</v>
          </cell>
          <cell r="G30459" t="str">
            <v>C371430521</v>
          </cell>
          <cell r="H30459">
            <v>0</v>
          </cell>
          <cell r="I30459">
            <v>2.422</v>
          </cell>
          <cell r="J30459">
            <v>2.422</v>
          </cell>
        </row>
        <row r="30460">
          <cell r="F30460" t="str">
            <v>茶端线</v>
          </cell>
          <cell r="G30460" t="str">
            <v>CP12430521</v>
          </cell>
          <cell r="H30460">
            <v>0</v>
          </cell>
          <cell r="I30460">
            <v>1.481</v>
          </cell>
          <cell r="J30460">
            <v>1.481</v>
          </cell>
        </row>
        <row r="30461">
          <cell r="F30461" t="str">
            <v>范家山镇-魏家桥镇</v>
          </cell>
          <cell r="G30461" t="str">
            <v>CC06430521</v>
          </cell>
          <cell r="H30461">
            <v>0.721</v>
          </cell>
          <cell r="I30461">
            <v>1.023</v>
          </cell>
          <cell r="J30461">
            <v>0.302</v>
          </cell>
        </row>
        <row r="30462">
          <cell r="F30462" t="str">
            <v>卢柳线-姚家湾</v>
          </cell>
          <cell r="G30462" t="str">
            <v>CF22430521</v>
          </cell>
          <cell r="H30462">
            <v>0.485</v>
          </cell>
          <cell r="I30462">
            <v>3.374</v>
          </cell>
          <cell r="J30462">
            <v>2.889</v>
          </cell>
        </row>
        <row r="30463">
          <cell r="F30463" t="str">
            <v>五姚线</v>
          </cell>
          <cell r="G30463" t="str">
            <v>CS00430521</v>
          </cell>
          <cell r="H30463">
            <v>0</v>
          </cell>
          <cell r="I30463">
            <v>0.307</v>
          </cell>
          <cell r="J30463">
            <v>0.307</v>
          </cell>
        </row>
        <row r="30464">
          <cell r="F30464" t="str">
            <v>虾公塘-5组</v>
          </cell>
          <cell r="G30464" t="str">
            <v>VI72430521</v>
          </cell>
          <cell r="H30464">
            <v>0</v>
          </cell>
          <cell r="I30464">
            <v>0.987</v>
          </cell>
          <cell r="J30464">
            <v>0.987</v>
          </cell>
        </row>
        <row r="30465">
          <cell r="F30465" t="str">
            <v>翻林线</v>
          </cell>
          <cell r="G30465" t="str">
            <v>CH74430521</v>
          </cell>
          <cell r="H30465">
            <v>0</v>
          </cell>
          <cell r="I30465">
            <v>0.035</v>
          </cell>
          <cell r="J30465">
            <v>0.035</v>
          </cell>
        </row>
        <row r="30466">
          <cell r="F30466" t="str">
            <v>叶家-姜家陇</v>
          </cell>
          <cell r="G30466" t="str">
            <v>C9A1430521</v>
          </cell>
          <cell r="H30466">
            <v>0</v>
          </cell>
          <cell r="I30466">
            <v>0.108</v>
          </cell>
          <cell r="J30466">
            <v>0.108</v>
          </cell>
        </row>
        <row r="30467">
          <cell r="F30467" t="str">
            <v>祖华村-新田村</v>
          </cell>
          <cell r="G30467" t="str">
            <v>Y110430521</v>
          </cell>
          <cell r="H30467">
            <v>1.231</v>
          </cell>
          <cell r="I30467">
            <v>1.3</v>
          </cell>
          <cell r="J30467">
            <v>0.069</v>
          </cell>
        </row>
        <row r="30468">
          <cell r="F30468" t="str">
            <v>五乌线</v>
          </cell>
          <cell r="G30468" t="str">
            <v>C50N430521</v>
          </cell>
          <cell r="H30468">
            <v>0</v>
          </cell>
          <cell r="I30468">
            <v>1.03</v>
          </cell>
          <cell r="J30468">
            <v>1.03</v>
          </cell>
        </row>
        <row r="30469">
          <cell r="F30469" t="str">
            <v>乌老线</v>
          </cell>
          <cell r="G30469" t="str">
            <v>CO84430521</v>
          </cell>
          <cell r="H30469">
            <v>0</v>
          </cell>
          <cell r="I30469">
            <v>1.343</v>
          </cell>
          <cell r="J30469">
            <v>1.343</v>
          </cell>
        </row>
        <row r="30470">
          <cell r="F30470" t="str">
            <v>台井线</v>
          </cell>
          <cell r="G30470" t="str">
            <v>C277430521</v>
          </cell>
          <cell r="H30470">
            <v>0</v>
          </cell>
          <cell r="I30470">
            <v>0.479</v>
          </cell>
          <cell r="J30470">
            <v>0.479</v>
          </cell>
        </row>
        <row r="30471">
          <cell r="F30471" t="str">
            <v>坝边-坝边</v>
          </cell>
          <cell r="G30471" t="str">
            <v>C572430521</v>
          </cell>
          <cell r="H30471">
            <v>0</v>
          </cell>
          <cell r="I30471">
            <v>1.304</v>
          </cell>
          <cell r="J30471">
            <v>1.304</v>
          </cell>
        </row>
        <row r="30472">
          <cell r="F30472" t="str">
            <v>黑长线</v>
          </cell>
          <cell r="G30472" t="str">
            <v>CO05430521</v>
          </cell>
          <cell r="H30472">
            <v>0</v>
          </cell>
          <cell r="I30472">
            <v>0.677</v>
          </cell>
          <cell r="J30472">
            <v>0.677</v>
          </cell>
        </row>
        <row r="30473">
          <cell r="F30473" t="str">
            <v>保和石山组-光山村</v>
          </cell>
          <cell r="G30473" t="str">
            <v>C0P0430521</v>
          </cell>
          <cell r="H30473">
            <v>0</v>
          </cell>
          <cell r="I30473">
            <v>0.709</v>
          </cell>
          <cell r="J30473">
            <v>0.709</v>
          </cell>
        </row>
        <row r="30474">
          <cell r="F30474" t="str">
            <v>盛连线</v>
          </cell>
          <cell r="G30474" t="str">
            <v>C49E430521</v>
          </cell>
          <cell r="H30474">
            <v>0</v>
          </cell>
          <cell r="I30474">
            <v>1.005</v>
          </cell>
          <cell r="J30474">
            <v>1.005</v>
          </cell>
        </row>
        <row r="30475">
          <cell r="F30475" t="str">
            <v>光家组-尹家屋组</v>
          </cell>
          <cell r="G30475" t="str">
            <v>V61E430521</v>
          </cell>
          <cell r="H30475">
            <v>0</v>
          </cell>
          <cell r="I30475">
            <v>0.564</v>
          </cell>
          <cell r="J30475">
            <v>0.564</v>
          </cell>
        </row>
        <row r="30476">
          <cell r="F30476" t="str">
            <v>金创线</v>
          </cell>
          <cell r="G30476" t="str">
            <v>CN50430521</v>
          </cell>
          <cell r="H30476">
            <v>0</v>
          </cell>
          <cell r="I30476">
            <v>1.289</v>
          </cell>
          <cell r="J30476">
            <v>1.289</v>
          </cell>
        </row>
        <row r="30477">
          <cell r="F30477" t="str">
            <v>百通组-古塘冲组</v>
          </cell>
          <cell r="G30477" t="str">
            <v>V682430521</v>
          </cell>
          <cell r="H30477">
            <v>0</v>
          </cell>
          <cell r="I30477">
            <v>0.438</v>
          </cell>
          <cell r="J30477">
            <v>0.438</v>
          </cell>
        </row>
        <row r="30478">
          <cell r="F30478" t="str">
            <v>砂砖线</v>
          </cell>
          <cell r="G30478" t="str">
            <v>CN56430521</v>
          </cell>
          <cell r="H30478">
            <v>0</v>
          </cell>
          <cell r="I30478">
            <v>0.835</v>
          </cell>
          <cell r="J30478">
            <v>0.835</v>
          </cell>
        </row>
        <row r="30479">
          <cell r="F30479" t="str">
            <v>石高线</v>
          </cell>
          <cell r="G30479" t="str">
            <v>CN57430521</v>
          </cell>
          <cell r="H30479">
            <v>0</v>
          </cell>
          <cell r="I30479">
            <v>0.412</v>
          </cell>
          <cell r="J30479">
            <v>0.412</v>
          </cell>
        </row>
        <row r="30480">
          <cell r="F30480" t="str">
            <v>大宗线</v>
          </cell>
          <cell r="G30480" t="str">
            <v>CN58430521</v>
          </cell>
          <cell r="H30480">
            <v>0.271</v>
          </cell>
          <cell r="I30480">
            <v>0.328</v>
          </cell>
          <cell r="J30480">
            <v>0.057</v>
          </cell>
        </row>
        <row r="30481">
          <cell r="F30481" t="str">
            <v>杨家组-唐氏组</v>
          </cell>
          <cell r="G30481" t="str">
            <v>V650430521</v>
          </cell>
          <cell r="H30481">
            <v>0</v>
          </cell>
          <cell r="I30481">
            <v>0.457</v>
          </cell>
          <cell r="J30481">
            <v>0.457</v>
          </cell>
        </row>
        <row r="30482">
          <cell r="F30482" t="str">
            <v>肖卫线</v>
          </cell>
          <cell r="G30482" t="str">
            <v>CN80430521</v>
          </cell>
          <cell r="H30482">
            <v>0</v>
          </cell>
          <cell r="I30482">
            <v>0.329</v>
          </cell>
          <cell r="J30482">
            <v>0.329</v>
          </cell>
        </row>
        <row r="30483">
          <cell r="F30483" t="str">
            <v>十一组-五组</v>
          </cell>
          <cell r="G30483" t="str">
            <v>V6B6430521</v>
          </cell>
          <cell r="H30483">
            <v>0</v>
          </cell>
          <cell r="I30483">
            <v>0.525</v>
          </cell>
          <cell r="J30483">
            <v>0.525</v>
          </cell>
        </row>
        <row r="30484">
          <cell r="F30484" t="str">
            <v>八老线-王婆岭</v>
          </cell>
          <cell r="G30484" t="str">
            <v>C584430521</v>
          </cell>
          <cell r="H30484">
            <v>1.143</v>
          </cell>
          <cell r="I30484">
            <v>1.596</v>
          </cell>
          <cell r="J30484">
            <v>0.453</v>
          </cell>
        </row>
        <row r="30485">
          <cell r="F30485" t="str">
            <v>朱家屋-朱家屋</v>
          </cell>
          <cell r="G30485" t="str">
            <v>C673430521</v>
          </cell>
          <cell r="H30485">
            <v>0.166</v>
          </cell>
          <cell r="I30485">
            <v>1.361</v>
          </cell>
          <cell r="J30485">
            <v>1.195</v>
          </cell>
        </row>
        <row r="30486">
          <cell r="F30486" t="str">
            <v>一伏线</v>
          </cell>
          <cell r="G30486" t="str">
            <v>CO14430521</v>
          </cell>
          <cell r="H30486">
            <v>0</v>
          </cell>
          <cell r="I30486">
            <v>0.848</v>
          </cell>
          <cell r="J30486">
            <v>0.848</v>
          </cell>
        </row>
        <row r="30487">
          <cell r="F30487" t="str">
            <v>Y063-X014</v>
          </cell>
          <cell r="G30487" t="str">
            <v>Y139430521</v>
          </cell>
          <cell r="H30487">
            <v>0.38</v>
          </cell>
          <cell r="I30487">
            <v>2.497</v>
          </cell>
          <cell r="J30487">
            <v>2.117</v>
          </cell>
        </row>
        <row r="30488">
          <cell r="F30488" t="str">
            <v>C589-石温组</v>
          </cell>
          <cell r="G30488" t="str">
            <v>V622430521</v>
          </cell>
          <cell r="H30488">
            <v>0</v>
          </cell>
          <cell r="I30488">
            <v>0.257</v>
          </cell>
          <cell r="J30488">
            <v>0.257</v>
          </cell>
        </row>
        <row r="30489">
          <cell r="F30489" t="str">
            <v>竹山塘-砂石</v>
          </cell>
          <cell r="G30489" t="str">
            <v>C401430521</v>
          </cell>
          <cell r="H30489">
            <v>1.592</v>
          </cell>
          <cell r="I30489">
            <v>2.047</v>
          </cell>
          <cell r="J30489">
            <v>0.455</v>
          </cell>
        </row>
        <row r="30490">
          <cell r="F30490" t="str">
            <v>新铺里-蛮子坳</v>
          </cell>
          <cell r="G30490" t="str">
            <v>C418430521</v>
          </cell>
          <cell r="H30490">
            <v>2.52</v>
          </cell>
          <cell r="I30490">
            <v>2.734</v>
          </cell>
          <cell r="J30490">
            <v>0.214</v>
          </cell>
        </row>
        <row r="30491">
          <cell r="F30491" t="str">
            <v>CJH4-宗潮村</v>
          </cell>
          <cell r="G30491" t="str">
            <v>Y106430521</v>
          </cell>
          <cell r="H30491">
            <v>0</v>
          </cell>
          <cell r="I30491">
            <v>1.379</v>
          </cell>
          <cell r="J30491">
            <v>1.379</v>
          </cell>
        </row>
        <row r="30492">
          <cell r="F30492" t="str">
            <v>福址-邓家屋</v>
          </cell>
          <cell r="G30492" t="str">
            <v>CG29430521</v>
          </cell>
          <cell r="H30492">
            <v>0</v>
          </cell>
          <cell r="I30492">
            <v>0.773</v>
          </cell>
          <cell r="J30492">
            <v>0.773</v>
          </cell>
        </row>
        <row r="30493">
          <cell r="F30493" t="str">
            <v>光山村-X004</v>
          </cell>
          <cell r="G30493" t="str">
            <v>Y105430521</v>
          </cell>
          <cell r="H30493">
            <v>0</v>
          </cell>
          <cell r="I30493">
            <v>0.514</v>
          </cell>
          <cell r="J30493">
            <v>0.514</v>
          </cell>
        </row>
        <row r="30494">
          <cell r="F30494" t="str">
            <v>新田线</v>
          </cell>
          <cell r="G30494" t="str">
            <v>C88J430521</v>
          </cell>
          <cell r="H30494">
            <v>0</v>
          </cell>
          <cell r="I30494">
            <v>0.877</v>
          </cell>
          <cell r="J30494">
            <v>0.877</v>
          </cell>
        </row>
        <row r="30495">
          <cell r="F30495" t="str">
            <v>原遗线</v>
          </cell>
          <cell r="G30495" t="str">
            <v>CN16430521</v>
          </cell>
          <cell r="H30495">
            <v>0</v>
          </cell>
          <cell r="I30495">
            <v>0.479</v>
          </cell>
          <cell r="J30495">
            <v>0.479</v>
          </cell>
        </row>
        <row r="30496">
          <cell r="F30496" t="str">
            <v>丁都组-贯塘村</v>
          </cell>
          <cell r="G30496" t="str">
            <v>C6E1430521</v>
          </cell>
          <cell r="H30496">
            <v>0</v>
          </cell>
          <cell r="I30496">
            <v>1.069</v>
          </cell>
          <cell r="J30496">
            <v>1.069</v>
          </cell>
        </row>
        <row r="30497">
          <cell r="F30497" t="str">
            <v>黑燕线</v>
          </cell>
          <cell r="G30497" t="str">
            <v>CF79430521</v>
          </cell>
          <cell r="H30497">
            <v>0</v>
          </cell>
          <cell r="I30497">
            <v>1.357</v>
          </cell>
          <cell r="J30497">
            <v>1.357</v>
          </cell>
        </row>
        <row r="30498">
          <cell r="F30498" t="str">
            <v>瓷村线</v>
          </cell>
          <cell r="G30498" t="str">
            <v>C66C430521</v>
          </cell>
          <cell r="H30498">
            <v>0</v>
          </cell>
          <cell r="I30498">
            <v>1.14</v>
          </cell>
          <cell r="J30498">
            <v>1.14</v>
          </cell>
        </row>
        <row r="30499">
          <cell r="F30499" t="str">
            <v>贺林线</v>
          </cell>
          <cell r="G30499" t="str">
            <v>C134430521</v>
          </cell>
          <cell r="H30499">
            <v>0</v>
          </cell>
          <cell r="I30499">
            <v>0.676</v>
          </cell>
          <cell r="J30499">
            <v>0.676</v>
          </cell>
        </row>
        <row r="30500">
          <cell r="F30500" t="str">
            <v>雷伯堂-新建组</v>
          </cell>
          <cell r="G30500" t="str">
            <v>V909430521</v>
          </cell>
          <cell r="H30500">
            <v>0</v>
          </cell>
          <cell r="I30500">
            <v>0.445</v>
          </cell>
          <cell r="J30500">
            <v>0.445</v>
          </cell>
        </row>
        <row r="30501">
          <cell r="F30501" t="str">
            <v>雅塘学校-雅塘学校</v>
          </cell>
          <cell r="G30501" t="str">
            <v>C981430521</v>
          </cell>
          <cell r="H30501">
            <v>0.945</v>
          </cell>
          <cell r="I30501">
            <v>1.877</v>
          </cell>
          <cell r="J30501">
            <v>0.932</v>
          </cell>
        </row>
        <row r="30502">
          <cell r="F30502" t="str">
            <v>廖村线</v>
          </cell>
          <cell r="G30502" t="str">
            <v>CN09430521</v>
          </cell>
          <cell r="H30502">
            <v>0</v>
          </cell>
          <cell r="I30502">
            <v>0.669</v>
          </cell>
          <cell r="J30502">
            <v>0.669</v>
          </cell>
        </row>
        <row r="30503">
          <cell r="F30503" t="str">
            <v>四桔线</v>
          </cell>
          <cell r="G30503" t="str">
            <v>C138430521</v>
          </cell>
          <cell r="H30503">
            <v>0</v>
          </cell>
          <cell r="I30503">
            <v>1.755</v>
          </cell>
          <cell r="J30503">
            <v>1.755</v>
          </cell>
        </row>
        <row r="30504">
          <cell r="F30504" t="str">
            <v>拦黄线</v>
          </cell>
          <cell r="G30504" t="str">
            <v>C924430521</v>
          </cell>
          <cell r="H30504">
            <v>0</v>
          </cell>
          <cell r="I30504">
            <v>1.578</v>
          </cell>
          <cell r="J30504">
            <v>1.578</v>
          </cell>
        </row>
        <row r="30505">
          <cell r="F30505" t="str">
            <v>易新-增加湾</v>
          </cell>
          <cell r="G30505" t="str">
            <v>V915430521</v>
          </cell>
          <cell r="H30505">
            <v>0</v>
          </cell>
          <cell r="I30505">
            <v>0.272</v>
          </cell>
          <cell r="J30505">
            <v>0.272</v>
          </cell>
        </row>
        <row r="30506">
          <cell r="F30506" t="str">
            <v>范村线</v>
          </cell>
          <cell r="G30506" t="str">
            <v>C15C430521</v>
          </cell>
          <cell r="H30506">
            <v>0</v>
          </cell>
          <cell r="I30506">
            <v>0.831</v>
          </cell>
          <cell r="J30506">
            <v>0.831</v>
          </cell>
        </row>
        <row r="30507">
          <cell r="F30507" t="str">
            <v>刘老线</v>
          </cell>
          <cell r="G30507" t="str">
            <v>C19C430521</v>
          </cell>
          <cell r="H30507">
            <v>0</v>
          </cell>
          <cell r="I30507">
            <v>0.219</v>
          </cell>
          <cell r="J30507">
            <v>0.219</v>
          </cell>
        </row>
        <row r="30508">
          <cell r="F30508" t="str">
            <v>希大线</v>
          </cell>
          <cell r="G30508" t="str">
            <v>CV27430521</v>
          </cell>
          <cell r="H30508">
            <v>0</v>
          </cell>
          <cell r="I30508">
            <v>0.236</v>
          </cell>
          <cell r="J30508">
            <v>0.236</v>
          </cell>
        </row>
        <row r="30509">
          <cell r="F30509" t="str">
            <v>青白线</v>
          </cell>
          <cell r="G30509" t="str">
            <v>CR31430521</v>
          </cell>
          <cell r="H30509">
            <v>0.193</v>
          </cell>
          <cell r="I30509">
            <v>0.431</v>
          </cell>
          <cell r="J30509">
            <v>0.238</v>
          </cell>
        </row>
        <row r="30510">
          <cell r="F30510" t="str">
            <v>杨芽线</v>
          </cell>
          <cell r="G30510" t="str">
            <v>C42B430521</v>
          </cell>
          <cell r="H30510">
            <v>0</v>
          </cell>
          <cell r="I30510">
            <v>0.327</v>
          </cell>
          <cell r="J30510">
            <v>0.327</v>
          </cell>
        </row>
        <row r="30511">
          <cell r="F30511" t="str">
            <v>野黄线</v>
          </cell>
          <cell r="G30511" t="str">
            <v>C851430521</v>
          </cell>
          <cell r="H30511">
            <v>0</v>
          </cell>
          <cell r="I30511">
            <v>0.571</v>
          </cell>
          <cell r="J30511">
            <v>0.571</v>
          </cell>
        </row>
        <row r="30512">
          <cell r="F30512" t="str">
            <v>村长线</v>
          </cell>
          <cell r="G30512" t="str">
            <v>C790430521</v>
          </cell>
          <cell r="H30512">
            <v>0</v>
          </cell>
          <cell r="I30512">
            <v>0.205</v>
          </cell>
          <cell r="J30512">
            <v>0.205</v>
          </cell>
        </row>
        <row r="30513">
          <cell r="F30513" t="str">
            <v>长清-大汗线K2+500</v>
          </cell>
          <cell r="G30513" t="str">
            <v>CF35430521</v>
          </cell>
          <cell r="H30513">
            <v>2.605</v>
          </cell>
          <cell r="I30513">
            <v>2.956</v>
          </cell>
          <cell r="J30513">
            <v>0.351</v>
          </cell>
        </row>
        <row r="30514">
          <cell r="F30514" t="str">
            <v>汪水线-谢家组</v>
          </cell>
          <cell r="G30514" t="str">
            <v>V731430521</v>
          </cell>
          <cell r="H30514">
            <v>0</v>
          </cell>
          <cell r="I30514">
            <v>0.565</v>
          </cell>
          <cell r="J30514">
            <v>0.565</v>
          </cell>
        </row>
        <row r="30515">
          <cell r="F30515" t="str">
            <v>董香线</v>
          </cell>
          <cell r="G30515" t="str">
            <v>C627430521</v>
          </cell>
          <cell r="H30515">
            <v>0</v>
          </cell>
          <cell r="I30515">
            <v>1.261</v>
          </cell>
          <cell r="J30515">
            <v>1.261</v>
          </cell>
        </row>
        <row r="30516">
          <cell r="F30516" t="str">
            <v>曾村线</v>
          </cell>
          <cell r="G30516" t="str">
            <v>C23B430521</v>
          </cell>
          <cell r="H30516">
            <v>0</v>
          </cell>
          <cell r="I30516">
            <v>0.641</v>
          </cell>
          <cell r="J30516">
            <v>0.641</v>
          </cell>
        </row>
        <row r="30517">
          <cell r="F30517" t="str">
            <v>杉走线</v>
          </cell>
          <cell r="G30517" t="str">
            <v>CG49431321</v>
          </cell>
          <cell r="H30517">
            <v>0</v>
          </cell>
          <cell r="I30517">
            <v>0.263</v>
          </cell>
          <cell r="J30517">
            <v>0.263</v>
          </cell>
        </row>
        <row r="30518">
          <cell r="F30518" t="str">
            <v>火焰冲-万祝桥</v>
          </cell>
          <cell r="G30518" t="str">
            <v>CF06430521</v>
          </cell>
          <cell r="H30518">
            <v>0</v>
          </cell>
          <cell r="I30518">
            <v>1.564</v>
          </cell>
          <cell r="J30518">
            <v>1.564</v>
          </cell>
        </row>
        <row r="30519">
          <cell r="F30519" t="str">
            <v>两村线</v>
          </cell>
          <cell r="G30519" t="str">
            <v>C829430521</v>
          </cell>
          <cell r="H30519">
            <v>0</v>
          </cell>
          <cell r="I30519">
            <v>0.466</v>
          </cell>
          <cell r="J30519">
            <v>0.466</v>
          </cell>
        </row>
        <row r="30520">
          <cell r="F30520" t="str">
            <v>王山线</v>
          </cell>
          <cell r="G30520" t="str">
            <v>CV01430521</v>
          </cell>
          <cell r="H30520">
            <v>0</v>
          </cell>
          <cell r="I30520">
            <v>0.464</v>
          </cell>
          <cell r="J30520">
            <v>0.464</v>
          </cell>
        </row>
        <row r="30521">
          <cell r="F30521" t="str">
            <v>石子塘-斗山冲</v>
          </cell>
          <cell r="G30521" t="str">
            <v>V761430521</v>
          </cell>
          <cell r="H30521">
            <v>0</v>
          </cell>
          <cell r="I30521">
            <v>0.444</v>
          </cell>
          <cell r="J30521">
            <v>0.444</v>
          </cell>
        </row>
        <row r="30522">
          <cell r="F30522" t="str">
            <v>台村线</v>
          </cell>
          <cell r="G30522" t="str">
            <v>C495430521</v>
          </cell>
          <cell r="H30522">
            <v>0</v>
          </cell>
          <cell r="I30522">
            <v>0.098</v>
          </cell>
          <cell r="J30522">
            <v>0.098</v>
          </cell>
        </row>
        <row r="30523">
          <cell r="F30523" t="str">
            <v>宋凤线</v>
          </cell>
          <cell r="G30523" t="str">
            <v>C721430521</v>
          </cell>
          <cell r="H30523">
            <v>0</v>
          </cell>
          <cell r="I30523">
            <v>0.373</v>
          </cell>
          <cell r="J30523">
            <v>0.373</v>
          </cell>
        </row>
        <row r="30524">
          <cell r="F30524" t="str">
            <v>孟家屋-孟家屋</v>
          </cell>
          <cell r="G30524" t="str">
            <v>CF71430521</v>
          </cell>
          <cell r="H30524">
            <v>0</v>
          </cell>
          <cell r="I30524">
            <v>0.376</v>
          </cell>
          <cell r="J30524">
            <v>0.376</v>
          </cell>
        </row>
        <row r="30525">
          <cell r="F30525" t="str">
            <v>新屋里-毛栗山</v>
          </cell>
          <cell r="G30525" t="str">
            <v>V769430521</v>
          </cell>
          <cell r="H30525">
            <v>0</v>
          </cell>
          <cell r="I30525">
            <v>0.294</v>
          </cell>
          <cell r="J30525">
            <v>0.294</v>
          </cell>
        </row>
        <row r="30526">
          <cell r="F30526" t="str">
            <v>X009-杨柳组</v>
          </cell>
          <cell r="G30526" t="str">
            <v>V749430521</v>
          </cell>
          <cell r="H30526">
            <v>0</v>
          </cell>
          <cell r="I30526">
            <v>0.505</v>
          </cell>
          <cell r="J30526">
            <v>0.505</v>
          </cell>
        </row>
        <row r="30527">
          <cell r="F30527" t="str">
            <v>吞万线</v>
          </cell>
          <cell r="G30527" t="str">
            <v>C530430521</v>
          </cell>
          <cell r="H30527">
            <v>0</v>
          </cell>
          <cell r="I30527">
            <v>0.986</v>
          </cell>
          <cell r="J30527">
            <v>0.986</v>
          </cell>
        </row>
        <row r="30528">
          <cell r="F30528" t="str">
            <v>大凤线</v>
          </cell>
          <cell r="G30528" t="str">
            <v>C267430521</v>
          </cell>
          <cell r="H30528">
            <v>0</v>
          </cell>
          <cell r="I30528">
            <v>0.843</v>
          </cell>
          <cell r="J30528">
            <v>0.843</v>
          </cell>
        </row>
        <row r="30529">
          <cell r="F30529" t="str">
            <v>峡村线</v>
          </cell>
          <cell r="G30529" t="str">
            <v>C34B430521</v>
          </cell>
          <cell r="H30529">
            <v>0</v>
          </cell>
          <cell r="I30529">
            <v>1.279</v>
          </cell>
          <cell r="J30529">
            <v>1.279</v>
          </cell>
        </row>
        <row r="30530">
          <cell r="F30530" t="str">
            <v>醒桥线</v>
          </cell>
          <cell r="G30530" t="str">
            <v>C658430521</v>
          </cell>
          <cell r="H30530">
            <v>0</v>
          </cell>
          <cell r="I30530">
            <v>0.579</v>
          </cell>
          <cell r="J30530">
            <v>0.579</v>
          </cell>
        </row>
        <row r="30531">
          <cell r="F30531" t="str">
            <v>石莲线</v>
          </cell>
          <cell r="G30531" t="str">
            <v>C843430521</v>
          </cell>
          <cell r="H30531">
            <v>0.353</v>
          </cell>
          <cell r="I30531">
            <v>1.129</v>
          </cell>
          <cell r="J30531">
            <v>0.776</v>
          </cell>
        </row>
        <row r="30532">
          <cell r="F30532" t="str">
            <v>傅小线</v>
          </cell>
          <cell r="G30532" t="str">
            <v>C43B430521</v>
          </cell>
          <cell r="H30532">
            <v>0</v>
          </cell>
          <cell r="I30532">
            <v>0.686</v>
          </cell>
          <cell r="J30532">
            <v>0.686</v>
          </cell>
        </row>
        <row r="30533">
          <cell r="F30533" t="str">
            <v>谭村线</v>
          </cell>
          <cell r="G30533" t="str">
            <v>CA30430521</v>
          </cell>
          <cell r="H30533">
            <v>0</v>
          </cell>
          <cell r="I30533">
            <v>0.481</v>
          </cell>
          <cell r="J30533">
            <v>0.481</v>
          </cell>
        </row>
        <row r="30534">
          <cell r="F30534" t="str">
            <v>奎粟线</v>
          </cell>
          <cell r="G30534" t="str">
            <v>C59O430521</v>
          </cell>
          <cell r="H30534">
            <v>0</v>
          </cell>
          <cell r="I30534">
            <v>0.428</v>
          </cell>
          <cell r="J30534">
            <v>0.428</v>
          </cell>
        </row>
        <row r="30535">
          <cell r="G30535" t="str">
            <v>V000</v>
          </cell>
          <cell r="H30535">
            <v>0</v>
          </cell>
          <cell r="I30535">
            <v>1.025</v>
          </cell>
          <cell r="J30535">
            <v>1.025</v>
          </cell>
        </row>
        <row r="30536">
          <cell r="F30536" t="str">
            <v>白竺村-保善村</v>
          </cell>
          <cell r="G30536" t="str">
            <v>C5N7430521</v>
          </cell>
          <cell r="H30536">
            <v>0</v>
          </cell>
          <cell r="I30536">
            <v>0.226</v>
          </cell>
          <cell r="J30536">
            <v>0.226</v>
          </cell>
        </row>
        <row r="30537">
          <cell r="F30537" t="str">
            <v>上张家-张家组</v>
          </cell>
          <cell r="G30537" t="str">
            <v>V5F8430521</v>
          </cell>
          <cell r="H30537">
            <v>0</v>
          </cell>
          <cell r="I30537">
            <v>0.238</v>
          </cell>
          <cell r="J30537">
            <v>0.238</v>
          </cell>
        </row>
        <row r="30538">
          <cell r="F30538" t="str">
            <v>宋家山-红旗组</v>
          </cell>
          <cell r="G30538" t="str">
            <v>V512430521</v>
          </cell>
          <cell r="H30538">
            <v>0</v>
          </cell>
          <cell r="I30538">
            <v>0.384</v>
          </cell>
          <cell r="J30538">
            <v>0.384</v>
          </cell>
        </row>
        <row r="30539">
          <cell r="F30539" t="str">
            <v>宋家山-红华组</v>
          </cell>
          <cell r="G30539" t="str">
            <v>V513430521</v>
          </cell>
          <cell r="H30539">
            <v>0</v>
          </cell>
          <cell r="I30539">
            <v>0.48</v>
          </cell>
          <cell r="J30539">
            <v>0.48</v>
          </cell>
        </row>
        <row r="30540">
          <cell r="F30540" t="str">
            <v>白竺村-保善村</v>
          </cell>
          <cell r="G30540" t="str">
            <v>C5N7430521</v>
          </cell>
          <cell r="H30540">
            <v>0.232</v>
          </cell>
          <cell r="I30540">
            <v>0.439</v>
          </cell>
          <cell r="J30540">
            <v>0.207</v>
          </cell>
        </row>
        <row r="30541">
          <cell r="F30541" t="str">
            <v>三白线</v>
          </cell>
          <cell r="G30541" t="str">
            <v>C32G430521</v>
          </cell>
          <cell r="H30541">
            <v>0</v>
          </cell>
          <cell r="I30541">
            <v>1.066</v>
          </cell>
          <cell r="J30541">
            <v>1.066</v>
          </cell>
        </row>
        <row r="30542">
          <cell r="F30542" t="str">
            <v>佘秦线</v>
          </cell>
          <cell r="G30542" t="str">
            <v>CS59430521</v>
          </cell>
          <cell r="H30542">
            <v>0</v>
          </cell>
          <cell r="I30542">
            <v>0.908</v>
          </cell>
          <cell r="J30542">
            <v>0.908</v>
          </cell>
        </row>
        <row r="30543">
          <cell r="F30543" t="str">
            <v>金家组-大黄公路</v>
          </cell>
          <cell r="G30543" t="str">
            <v>C5C4430521</v>
          </cell>
          <cell r="H30543">
            <v>0</v>
          </cell>
          <cell r="I30543">
            <v>0.399</v>
          </cell>
          <cell r="J30543">
            <v>0.399</v>
          </cell>
        </row>
        <row r="30544">
          <cell r="F30544" t="str">
            <v>五乌线</v>
          </cell>
          <cell r="G30544" t="str">
            <v>C50N430521</v>
          </cell>
          <cell r="H30544">
            <v>0</v>
          </cell>
          <cell r="I30544">
            <v>0.272</v>
          </cell>
          <cell r="J30544">
            <v>0.272</v>
          </cell>
        </row>
        <row r="30545">
          <cell r="F30545" t="str">
            <v>岩上-农科所</v>
          </cell>
          <cell r="G30545" t="str">
            <v>CF25430521</v>
          </cell>
          <cell r="H30545">
            <v>0</v>
          </cell>
          <cell r="I30545">
            <v>1.361</v>
          </cell>
          <cell r="J30545">
            <v>1.361</v>
          </cell>
        </row>
        <row r="30546">
          <cell r="F30546" t="str">
            <v>三角组-新家组</v>
          </cell>
          <cell r="G30546" t="str">
            <v>V572430521</v>
          </cell>
          <cell r="H30546">
            <v>0</v>
          </cell>
          <cell r="I30546">
            <v>0.434</v>
          </cell>
          <cell r="J30546">
            <v>0.434</v>
          </cell>
        </row>
        <row r="30547">
          <cell r="F30547" t="str">
            <v>长青组-稻青组</v>
          </cell>
          <cell r="G30547" t="str">
            <v>V5D3430521</v>
          </cell>
          <cell r="H30547">
            <v>0</v>
          </cell>
          <cell r="I30547">
            <v>0.551</v>
          </cell>
          <cell r="J30547">
            <v>0.551</v>
          </cell>
        </row>
        <row r="30548">
          <cell r="F30548" t="str">
            <v>岭村线</v>
          </cell>
          <cell r="G30548" t="str">
            <v>CR62430521</v>
          </cell>
          <cell r="H30548">
            <v>0.693</v>
          </cell>
          <cell r="I30548">
            <v>0.775</v>
          </cell>
          <cell r="J30548">
            <v>0.082</v>
          </cell>
        </row>
        <row r="30549">
          <cell r="F30549" t="str">
            <v>获村线</v>
          </cell>
          <cell r="G30549" t="str">
            <v>C39G430521</v>
          </cell>
          <cell r="H30549">
            <v>0</v>
          </cell>
          <cell r="I30549">
            <v>0.223</v>
          </cell>
          <cell r="J30549">
            <v>0.223</v>
          </cell>
        </row>
        <row r="30550">
          <cell r="F30550" t="str">
            <v>建农村-保良村</v>
          </cell>
          <cell r="G30550" t="str">
            <v>C5B7430521</v>
          </cell>
          <cell r="H30550">
            <v>0</v>
          </cell>
          <cell r="I30550">
            <v>0.796</v>
          </cell>
          <cell r="J30550">
            <v>0.796</v>
          </cell>
        </row>
        <row r="30551">
          <cell r="F30551" t="str">
            <v>雷村线</v>
          </cell>
          <cell r="G30551" t="str">
            <v>CR50430521</v>
          </cell>
          <cell r="H30551">
            <v>0</v>
          </cell>
          <cell r="I30551">
            <v>0.787</v>
          </cell>
          <cell r="J30551">
            <v>0.787</v>
          </cell>
        </row>
        <row r="30552">
          <cell r="F30552" t="str">
            <v>南村线</v>
          </cell>
          <cell r="G30552" t="str">
            <v>CS41430521</v>
          </cell>
          <cell r="H30552">
            <v>0</v>
          </cell>
          <cell r="I30552">
            <v>0.795</v>
          </cell>
          <cell r="J30552">
            <v>0.795</v>
          </cell>
        </row>
        <row r="30553">
          <cell r="F30553" t="str">
            <v>S342-夫兴组</v>
          </cell>
          <cell r="G30553" t="str">
            <v>V428430521</v>
          </cell>
          <cell r="H30553">
            <v>0</v>
          </cell>
          <cell r="I30553">
            <v>0.455</v>
          </cell>
          <cell r="J30553">
            <v>0.455</v>
          </cell>
        </row>
        <row r="30554">
          <cell r="F30554" t="str">
            <v>园地岭-龙丰组</v>
          </cell>
          <cell r="G30554" t="str">
            <v>V529430521</v>
          </cell>
          <cell r="H30554">
            <v>0</v>
          </cell>
          <cell r="I30554">
            <v>0.427</v>
          </cell>
          <cell r="J30554">
            <v>0.427</v>
          </cell>
        </row>
        <row r="30555">
          <cell r="F30555" t="str">
            <v>廖冲村-托塘村</v>
          </cell>
          <cell r="G30555" t="str">
            <v>Y141430521</v>
          </cell>
          <cell r="H30555">
            <v>0.426</v>
          </cell>
          <cell r="I30555">
            <v>1.038</v>
          </cell>
          <cell r="J30555">
            <v>0.612</v>
          </cell>
        </row>
        <row r="30556">
          <cell r="F30556" t="str">
            <v>华子山-和子组</v>
          </cell>
          <cell r="G30556" t="str">
            <v>V55D430521</v>
          </cell>
          <cell r="H30556">
            <v>0</v>
          </cell>
          <cell r="I30556">
            <v>0.139</v>
          </cell>
          <cell r="J30556">
            <v>0.139</v>
          </cell>
        </row>
        <row r="30557">
          <cell r="F30557" t="str">
            <v>莫家组-贵家组</v>
          </cell>
          <cell r="G30557" t="str">
            <v>V58D430521</v>
          </cell>
          <cell r="H30557">
            <v>0</v>
          </cell>
          <cell r="I30557">
            <v>0.776</v>
          </cell>
          <cell r="J30557">
            <v>0.776</v>
          </cell>
        </row>
        <row r="30558">
          <cell r="F30558" t="str">
            <v>新村线</v>
          </cell>
          <cell r="G30558" t="str">
            <v>CR44430521</v>
          </cell>
          <cell r="H30558">
            <v>0</v>
          </cell>
          <cell r="I30558">
            <v>0.449</v>
          </cell>
          <cell r="J30558">
            <v>0.449</v>
          </cell>
        </row>
        <row r="30559">
          <cell r="F30559" t="str">
            <v>旺坝线</v>
          </cell>
          <cell r="G30559" t="str">
            <v>C83N430521</v>
          </cell>
          <cell r="H30559">
            <v>0</v>
          </cell>
          <cell r="I30559">
            <v>0.293</v>
          </cell>
          <cell r="J30559">
            <v>0.293</v>
          </cell>
        </row>
        <row r="30560">
          <cell r="F30560" t="str">
            <v>排寨线</v>
          </cell>
          <cell r="G30560" t="str">
            <v>C93I430521</v>
          </cell>
          <cell r="H30560">
            <v>0</v>
          </cell>
          <cell r="I30560">
            <v>0.939</v>
          </cell>
          <cell r="J30560">
            <v>0.939</v>
          </cell>
        </row>
        <row r="30561">
          <cell r="F30561" t="str">
            <v>泉塘湾村-崇福村</v>
          </cell>
          <cell r="G30561" t="str">
            <v>C5C7430521</v>
          </cell>
          <cell r="H30561">
            <v>0.225</v>
          </cell>
          <cell r="I30561">
            <v>0.27</v>
          </cell>
          <cell r="J30561">
            <v>0.045</v>
          </cell>
        </row>
        <row r="30562">
          <cell r="F30562" t="str">
            <v>山兴线</v>
          </cell>
          <cell r="G30562" t="str">
            <v>CR19430521</v>
          </cell>
          <cell r="H30562">
            <v>1.116</v>
          </cell>
          <cell r="I30562">
            <v>1.249</v>
          </cell>
          <cell r="J30562">
            <v>0.133</v>
          </cell>
        </row>
        <row r="30563">
          <cell r="F30563" t="str">
            <v>高冲线</v>
          </cell>
          <cell r="G30563" t="str">
            <v>C53J430521</v>
          </cell>
          <cell r="H30563">
            <v>0</v>
          </cell>
          <cell r="I30563">
            <v>0.793</v>
          </cell>
          <cell r="J30563">
            <v>0.793</v>
          </cell>
        </row>
        <row r="30564">
          <cell r="F30564" t="str">
            <v>长香线</v>
          </cell>
          <cell r="G30564" t="str">
            <v>C459430521</v>
          </cell>
          <cell r="H30564">
            <v>0</v>
          </cell>
          <cell r="I30564">
            <v>1.215</v>
          </cell>
          <cell r="J30564">
            <v>1.215</v>
          </cell>
        </row>
        <row r="30565">
          <cell r="F30565" t="str">
            <v>长清-大汗线K2+500</v>
          </cell>
          <cell r="G30565" t="str">
            <v>CF35430521</v>
          </cell>
          <cell r="H30565">
            <v>1.512</v>
          </cell>
          <cell r="I30565">
            <v>2.395</v>
          </cell>
          <cell r="J30565">
            <v>0.883</v>
          </cell>
        </row>
        <row r="30566">
          <cell r="F30566" t="str">
            <v>Y122-栗山组</v>
          </cell>
          <cell r="G30566" t="str">
            <v>CV50430521</v>
          </cell>
          <cell r="H30566">
            <v>0</v>
          </cell>
          <cell r="I30566">
            <v>0.822</v>
          </cell>
          <cell r="J30566">
            <v>0.822</v>
          </cell>
        </row>
        <row r="30567">
          <cell r="F30567" t="str">
            <v>扬福村-实辉村油铺组</v>
          </cell>
          <cell r="G30567" t="str">
            <v>C5H1430521</v>
          </cell>
          <cell r="H30567">
            <v>0</v>
          </cell>
          <cell r="I30567">
            <v>0.666</v>
          </cell>
          <cell r="J30567">
            <v>0.666</v>
          </cell>
        </row>
        <row r="30568">
          <cell r="F30568" t="str">
            <v>实辉村-松竹村</v>
          </cell>
          <cell r="G30568" t="str">
            <v>C5N1430521</v>
          </cell>
          <cell r="H30568">
            <v>0</v>
          </cell>
          <cell r="I30568">
            <v>0.502</v>
          </cell>
          <cell r="J30568">
            <v>0.502</v>
          </cell>
        </row>
        <row r="30569">
          <cell r="F30569" t="str">
            <v>岭上-油子组</v>
          </cell>
          <cell r="G30569" t="str">
            <v>V54W430521</v>
          </cell>
          <cell r="H30569">
            <v>0</v>
          </cell>
          <cell r="I30569">
            <v>1.238</v>
          </cell>
          <cell r="J30569">
            <v>1.238</v>
          </cell>
        </row>
        <row r="30570">
          <cell r="F30570" t="str">
            <v>岩上-农科所</v>
          </cell>
          <cell r="G30570" t="str">
            <v>CF25430521</v>
          </cell>
          <cell r="H30570">
            <v>2.237</v>
          </cell>
          <cell r="I30570">
            <v>2.701</v>
          </cell>
          <cell r="J30570">
            <v>0.464</v>
          </cell>
        </row>
        <row r="30571">
          <cell r="F30571" t="str">
            <v>尹村线</v>
          </cell>
          <cell r="G30571" t="str">
            <v>CR53430521</v>
          </cell>
          <cell r="H30571">
            <v>0</v>
          </cell>
          <cell r="I30571">
            <v>0.704</v>
          </cell>
          <cell r="J30571">
            <v>0.704</v>
          </cell>
        </row>
        <row r="30572">
          <cell r="F30572" t="str">
            <v>泰鑫路-枫角组</v>
          </cell>
          <cell r="G30572" t="str">
            <v>C5B5430521</v>
          </cell>
          <cell r="H30572">
            <v>0</v>
          </cell>
          <cell r="I30572">
            <v>0.534</v>
          </cell>
          <cell r="J30572">
            <v>0.534</v>
          </cell>
        </row>
        <row r="30573">
          <cell r="F30573" t="str">
            <v>大黄公路-小荷山组</v>
          </cell>
          <cell r="G30573" t="str">
            <v>V5D7430521</v>
          </cell>
          <cell r="H30573">
            <v>0</v>
          </cell>
          <cell r="I30573">
            <v>0.435</v>
          </cell>
          <cell r="J30573">
            <v>0.435</v>
          </cell>
        </row>
        <row r="30574">
          <cell r="F30574" t="str">
            <v>沙村线</v>
          </cell>
          <cell r="G30574" t="str">
            <v>CS46430521</v>
          </cell>
          <cell r="H30574">
            <v>0</v>
          </cell>
          <cell r="I30574">
            <v>0.591</v>
          </cell>
          <cell r="J30574">
            <v>0.591</v>
          </cell>
        </row>
        <row r="30575">
          <cell r="F30575" t="str">
            <v>了塘组-麻林组</v>
          </cell>
          <cell r="G30575" t="str">
            <v>V5N2430521</v>
          </cell>
          <cell r="H30575">
            <v>0</v>
          </cell>
          <cell r="I30575">
            <v>0.339</v>
          </cell>
          <cell r="J30575">
            <v>0.339</v>
          </cell>
        </row>
        <row r="30576">
          <cell r="F30576" t="str">
            <v>乌龙庙舟上组-流泽镇</v>
          </cell>
          <cell r="G30576" t="str">
            <v>C5H9430521</v>
          </cell>
          <cell r="H30576">
            <v>0</v>
          </cell>
          <cell r="I30576">
            <v>0.854</v>
          </cell>
          <cell r="J30576">
            <v>0.854</v>
          </cell>
        </row>
        <row r="30577">
          <cell r="F30577" t="str">
            <v>团石线</v>
          </cell>
          <cell r="G30577" t="str">
            <v>CO86430521</v>
          </cell>
          <cell r="H30577">
            <v>0</v>
          </cell>
          <cell r="I30577">
            <v>0.611</v>
          </cell>
          <cell r="J30577">
            <v>0.611</v>
          </cell>
        </row>
        <row r="30578">
          <cell r="F30578" t="str">
            <v>红村线</v>
          </cell>
          <cell r="G30578" t="str">
            <v>CR63430521</v>
          </cell>
          <cell r="H30578">
            <v>0</v>
          </cell>
          <cell r="I30578">
            <v>0.619</v>
          </cell>
          <cell r="J30578">
            <v>0.619</v>
          </cell>
        </row>
        <row r="30579">
          <cell r="G30579" t="str">
            <v>V000</v>
          </cell>
          <cell r="H30579">
            <v>0</v>
          </cell>
          <cell r="I30579">
            <v>0.407</v>
          </cell>
          <cell r="J30579">
            <v>0.407</v>
          </cell>
        </row>
        <row r="30580">
          <cell r="F30580" t="str">
            <v>枣子塘-万家组</v>
          </cell>
          <cell r="G30580" t="str">
            <v>V599430521</v>
          </cell>
          <cell r="H30580">
            <v>0</v>
          </cell>
          <cell r="I30580">
            <v>0.602</v>
          </cell>
          <cell r="J30580">
            <v>0.602</v>
          </cell>
        </row>
        <row r="30581">
          <cell r="F30581" t="str">
            <v>铜茅线</v>
          </cell>
          <cell r="G30581" t="str">
            <v>CR77430521</v>
          </cell>
          <cell r="H30581">
            <v>0.613</v>
          </cell>
          <cell r="I30581">
            <v>0.894</v>
          </cell>
          <cell r="J30581">
            <v>0.281</v>
          </cell>
        </row>
        <row r="30582">
          <cell r="F30582" t="str">
            <v>李凡线</v>
          </cell>
          <cell r="G30582" t="str">
            <v>CK34430521</v>
          </cell>
          <cell r="H30582">
            <v>0.507</v>
          </cell>
          <cell r="I30582">
            <v>0.594</v>
          </cell>
          <cell r="J30582">
            <v>0.087</v>
          </cell>
        </row>
        <row r="30583">
          <cell r="F30583" t="str">
            <v>水村线</v>
          </cell>
          <cell r="G30583" t="str">
            <v>C566430521</v>
          </cell>
          <cell r="H30583">
            <v>0</v>
          </cell>
          <cell r="I30583">
            <v>1.183</v>
          </cell>
          <cell r="J30583">
            <v>1.183</v>
          </cell>
        </row>
        <row r="30584">
          <cell r="F30584" t="str">
            <v>C57N-镜家组</v>
          </cell>
          <cell r="G30584" t="str">
            <v>V57A430521</v>
          </cell>
          <cell r="H30584">
            <v>0</v>
          </cell>
          <cell r="I30584">
            <v>0.613</v>
          </cell>
          <cell r="J30584">
            <v>0.613</v>
          </cell>
        </row>
        <row r="30585">
          <cell r="F30585" t="str">
            <v>帐上村-富家村</v>
          </cell>
          <cell r="G30585" t="str">
            <v>C5M6430521</v>
          </cell>
          <cell r="H30585">
            <v>0</v>
          </cell>
          <cell r="I30585">
            <v>2.441</v>
          </cell>
          <cell r="J30585">
            <v>2.441</v>
          </cell>
        </row>
        <row r="30586">
          <cell r="F30586" t="str">
            <v>长清-大汗线K2+500</v>
          </cell>
          <cell r="G30586" t="str">
            <v>CF35430521</v>
          </cell>
          <cell r="H30586">
            <v>2.395</v>
          </cell>
          <cell r="I30586">
            <v>2.605</v>
          </cell>
          <cell r="J30586">
            <v>0.21</v>
          </cell>
        </row>
        <row r="30587">
          <cell r="F30587" t="str">
            <v>侯家村六组-禹家冲</v>
          </cell>
          <cell r="G30587" t="str">
            <v>C4Z3430521</v>
          </cell>
          <cell r="H30587">
            <v>0</v>
          </cell>
          <cell r="I30587">
            <v>1.164</v>
          </cell>
          <cell r="J30587">
            <v>1.164</v>
          </cell>
        </row>
        <row r="30588">
          <cell r="F30588" t="str">
            <v>报新线</v>
          </cell>
          <cell r="G30588" t="str">
            <v>C346430521</v>
          </cell>
          <cell r="H30588">
            <v>0.831</v>
          </cell>
          <cell r="I30588">
            <v>0.888</v>
          </cell>
          <cell r="J30588">
            <v>0.057</v>
          </cell>
        </row>
        <row r="30589">
          <cell r="F30589" t="str">
            <v>马官线</v>
          </cell>
          <cell r="G30589" t="str">
            <v>CJ67430521</v>
          </cell>
          <cell r="H30589">
            <v>0</v>
          </cell>
          <cell r="I30589">
            <v>1.016</v>
          </cell>
          <cell r="J30589">
            <v>1.016</v>
          </cell>
        </row>
        <row r="30590">
          <cell r="F30590" t="str">
            <v>机村线</v>
          </cell>
          <cell r="G30590" t="str">
            <v>CG93430521</v>
          </cell>
          <cell r="H30590">
            <v>0</v>
          </cell>
          <cell r="I30590">
            <v>1.092</v>
          </cell>
          <cell r="J30590">
            <v>1.092</v>
          </cell>
        </row>
        <row r="30591">
          <cell r="F30591" t="str">
            <v>火线亭-火线亭</v>
          </cell>
          <cell r="G30591" t="str">
            <v>CG94430521</v>
          </cell>
          <cell r="H30591">
            <v>1.292</v>
          </cell>
          <cell r="I30591">
            <v>1.847</v>
          </cell>
          <cell r="J30591">
            <v>0.555</v>
          </cell>
        </row>
        <row r="30592">
          <cell r="F30592" t="str">
            <v>毛河村四组-新院子</v>
          </cell>
          <cell r="G30592" t="str">
            <v>VF88430521</v>
          </cell>
          <cell r="H30592">
            <v>0</v>
          </cell>
          <cell r="I30592">
            <v>0.174</v>
          </cell>
          <cell r="J30592">
            <v>0.174</v>
          </cell>
        </row>
        <row r="30593">
          <cell r="F30593" t="str">
            <v>毛河村袁家坪-花院子</v>
          </cell>
          <cell r="G30593" t="str">
            <v>VF91430521</v>
          </cell>
          <cell r="H30593">
            <v>0</v>
          </cell>
          <cell r="I30593">
            <v>0.564</v>
          </cell>
          <cell r="J30593">
            <v>0.564</v>
          </cell>
        </row>
        <row r="30594">
          <cell r="F30594" t="str">
            <v>白泥塘-魏家桥三联</v>
          </cell>
          <cell r="G30594" t="str">
            <v>VK71430521</v>
          </cell>
          <cell r="H30594">
            <v>0</v>
          </cell>
          <cell r="I30594">
            <v>0.591</v>
          </cell>
          <cell r="J30594">
            <v>0.591</v>
          </cell>
        </row>
        <row r="30595">
          <cell r="F30595" t="str">
            <v>火线亭-火线亭</v>
          </cell>
          <cell r="G30595" t="str">
            <v>CG94430521</v>
          </cell>
          <cell r="H30595">
            <v>0</v>
          </cell>
          <cell r="I30595">
            <v>1.292</v>
          </cell>
          <cell r="J30595">
            <v>1.292</v>
          </cell>
        </row>
        <row r="30596">
          <cell r="F30596" t="str">
            <v>姚家岭-老母园</v>
          </cell>
          <cell r="G30596" t="str">
            <v>VF21430521</v>
          </cell>
          <cell r="H30596">
            <v>0</v>
          </cell>
          <cell r="I30596">
            <v>0.561</v>
          </cell>
          <cell r="J30596">
            <v>0.561</v>
          </cell>
        </row>
        <row r="30597">
          <cell r="F30597" t="str">
            <v>铁山村村部-老七组</v>
          </cell>
          <cell r="G30597" t="str">
            <v>VF85430521</v>
          </cell>
          <cell r="H30597">
            <v>0</v>
          </cell>
          <cell r="I30597">
            <v>0.297</v>
          </cell>
          <cell r="J30597">
            <v>0.297</v>
          </cell>
        </row>
        <row r="30598">
          <cell r="F30598" t="str">
            <v>桐子村三组-兴隆冲</v>
          </cell>
          <cell r="G30598" t="str">
            <v>VFB8430521</v>
          </cell>
          <cell r="H30598">
            <v>0</v>
          </cell>
          <cell r="I30598">
            <v>0.353</v>
          </cell>
          <cell r="J30598">
            <v>0.353</v>
          </cell>
        </row>
        <row r="30599">
          <cell r="F30599" t="str">
            <v>沙子塘-五角塘</v>
          </cell>
          <cell r="G30599" t="str">
            <v>C4Z9430521</v>
          </cell>
          <cell r="H30599">
            <v>0</v>
          </cell>
          <cell r="I30599">
            <v>1.731</v>
          </cell>
          <cell r="J30599">
            <v>1.731</v>
          </cell>
        </row>
        <row r="30600">
          <cell r="F30600" t="str">
            <v>周家坝-驻马村三组</v>
          </cell>
          <cell r="G30600" t="str">
            <v>VFD2430521</v>
          </cell>
          <cell r="H30600">
            <v>0</v>
          </cell>
          <cell r="I30600">
            <v>0.254</v>
          </cell>
          <cell r="J30600">
            <v>0.254</v>
          </cell>
        </row>
        <row r="30601">
          <cell r="F30601" t="str">
            <v>巴石-巴石</v>
          </cell>
          <cell r="G30601" t="str">
            <v>C298430521</v>
          </cell>
          <cell r="H30601">
            <v>0</v>
          </cell>
          <cell r="I30601">
            <v>0.156</v>
          </cell>
          <cell r="J30601">
            <v>0.156</v>
          </cell>
        </row>
        <row r="30602">
          <cell r="F30602" t="str">
            <v>唐兆线</v>
          </cell>
          <cell r="G30602" t="str">
            <v>C42M430521</v>
          </cell>
          <cell r="H30602">
            <v>0</v>
          </cell>
          <cell r="I30602">
            <v>2.066</v>
          </cell>
          <cell r="J30602">
            <v>2.066</v>
          </cell>
        </row>
        <row r="30603">
          <cell r="F30603" t="str">
            <v>栗白线</v>
          </cell>
          <cell r="G30603" t="str">
            <v>C80F430521</v>
          </cell>
          <cell r="H30603">
            <v>0</v>
          </cell>
          <cell r="I30603">
            <v>1.063</v>
          </cell>
          <cell r="J30603">
            <v>1.063</v>
          </cell>
        </row>
        <row r="30604">
          <cell r="F30604" t="str">
            <v>农村线</v>
          </cell>
          <cell r="G30604" t="str">
            <v>CS23430521</v>
          </cell>
          <cell r="H30604">
            <v>0</v>
          </cell>
          <cell r="I30604">
            <v>0.528</v>
          </cell>
          <cell r="J30604">
            <v>0.528</v>
          </cell>
        </row>
        <row r="30605">
          <cell r="F30605" t="str">
            <v>新青线</v>
          </cell>
          <cell r="G30605" t="str">
            <v>CJ55430521</v>
          </cell>
          <cell r="H30605">
            <v>0</v>
          </cell>
          <cell r="I30605">
            <v>0.728</v>
          </cell>
          <cell r="J30605">
            <v>0.728</v>
          </cell>
        </row>
        <row r="30606">
          <cell r="F30606" t="str">
            <v>寨子组-双龙组</v>
          </cell>
          <cell r="G30606" t="str">
            <v>VJ93430521</v>
          </cell>
          <cell r="H30606">
            <v>0</v>
          </cell>
          <cell r="I30606">
            <v>0.552</v>
          </cell>
          <cell r="J30606">
            <v>0.552</v>
          </cell>
        </row>
        <row r="30607">
          <cell r="F30607" t="str">
            <v>大湾线</v>
          </cell>
          <cell r="G30607" t="str">
            <v>C83B430521</v>
          </cell>
          <cell r="H30607">
            <v>0</v>
          </cell>
          <cell r="I30607">
            <v>1.136</v>
          </cell>
          <cell r="J30607">
            <v>1.136</v>
          </cell>
        </row>
        <row r="30608">
          <cell r="F30608" t="str">
            <v>松罗线</v>
          </cell>
          <cell r="G30608" t="str">
            <v>C59B430521</v>
          </cell>
          <cell r="H30608">
            <v>0</v>
          </cell>
          <cell r="I30608">
            <v>1.364</v>
          </cell>
          <cell r="J30608">
            <v>1.364</v>
          </cell>
        </row>
        <row r="30609">
          <cell r="F30609" t="str">
            <v>岔锦线</v>
          </cell>
          <cell r="G30609" t="str">
            <v>C88B430521</v>
          </cell>
          <cell r="H30609">
            <v>0</v>
          </cell>
          <cell r="I30609">
            <v>0.805</v>
          </cell>
          <cell r="J30609">
            <v>0.805</v>
          </cell>
        </row>
        <row r="30610">
          <cell r="F30610" t="str">
            <v>七禹线</v>
          </cell>
          <cell r="G30610" t="str">
            <v>C83F430521</v>
          </cell>
          <cell r="H30610">
            <v>0</v>
          </cell>
          <cell r="I30610">
            <v>0.374</v>
          </cell>
          <cell r="J30610">
            <v>0.374</v>
          </cell>
        </row>
        <row r="30611">
          <cell r="F30611" t="str">
            <v>岩背底-岩背前</v>
          </cell>
          <cell r="G30611" t="str">
            <v>VJ77430521</v>
          </cell>
          <cell r="H30611">
            <v>0</v>
          </cell>
          <cell r="I30611">
            <v>0.714</v>
          </cell>
          <cell r="J30611">
            <v>0.714</v>
          </cell>
        </row>
        <row r="30612">
          <cell r="F30612" t="str">
            <v>油库-一组</v>
          </cell>
          <cell r="G30612" t="str">
            <v>C892430521</v>
          </cell>
          <cell r="H30612">
            <v>0.735</v>
          </cell>
          <cell r="I30612">
            <v>0.975</v>
          </cell>
          <cell r="J30612">
            <v>0.24</v>
          </cell>
        </row>
        <row r="30613">
          <cell r="F30613" t="str">
            <v>马雷线</v>
          </cell>
          <cell r="G30613" t="str">
            <v>C78B430521</v>
          </cell>
          <cell r="H30613">
            <v>0</v>
          </cell>
          <cell r="I30613">
            <v>0.362</v>
          </cell>
          <cell r="J30613">
            <v>0.362</v>
          </cell>
        </row>
        <row r="30614">
          <cell r="F30614" t="str">
            <v>老姑线</v>
          </cell>
          <cell r="G30614" t="str">
            <v>CG56430521</v>
          </cell>
          <cell r="H30614">
            <v>0.671</v>
          </cell>
          <cell r="I30614">
            <v>1.266</v>
          </cell>
          <cell r="J30614">
            <v>0.595</v>
          </cell>
        </row>
        <row r="30615">
          <cell r="F30615" t="str">
            <v>工乌线</v>
          </cell>
          <cell r="G30615" t="str">
            <v>C58D430521</v>
          </cell>
          <cell r="H30615">
            <v>0</v>
          </cell>
          <cell r="I30615">
            <v>0.753</v>
          </cell>
          <cell r="J30615">
            <v>0.753</v>
          </cell>
        </row>
        <row r="30616">
          <cell r="F30616" t="str">
            <v>佘园岭-10组</v>
          </cell>
          <cell r="G30616" t="str">
            <v>VJ10430521</v>
          </cell>
          <cell r="H30616">
            <v>0</v>
          </cell>
          <cell r="I30616">
            <v>0.406</v>
          </cell>
          <cell r="J30616">
            <v>0.406</v>
          </cell>
        </row>
        <row r="30617">
          <cell r="F30617" t="str">
            <v>罗下线</v>
          </cell>
          <cell r="G30617" t="str">
            <v>C39M430521</v>
          </cell>
          <cell r="H30617">
            <v>0</v>
          </cell>
          <cell r="I30617">
            <v>1.273</v>
          </cell>
          <cell r="J30617">
            <v>1.273</v>
          </cell>
        </row>
        <row r="30618">
          <cell r="F30618" t="str">
            <v>新屋组-青石桥</v>
          </cell>
          <cell r="G30618" t="str">
            <v>CA40430521</v>
          </cell>
          <cell r="H30618">
            <v>0</v>
          </cell>
          <cell r="I30618">
            <v>0.478</v>
          </cell>
          <cell r="J30618">
            <v>0.478</v>
          </cell>
        </row>
        <row r="30619">
          <cell r="F30619" t="str">
            <v>新上组-新建组</v>
          </cell>
          <cell r="G30619" t="str">
            <v>VJ30430521</v>
          </cell>
          <cell r="H30619">
            <v>0</v>
          </cell>
          <cell r="I30619">
            <v>0.444</v>
          </cell>
          <cell r="J30619">
            <v>0.444</v>
          </cell>
        </row>
        <row r="30620">
          <cell r="F30620" t="str">
            <v>严刘线</v>
          </cell>
          <cell r="G30620" t="str">
            <v>CC54430521</v>
          </cell>
          <cell r="H30620">
            <v>0</v>
          </cell>
          <cell r="I30620">
            <v>0.785</v>
          </cell>
          <cell r="J30620">
            <v>0.785</v>
          </cell>
        </row>
        <row r="30621">
          <cell r="F30621" t="str">
            <v>狗子山-五组</v>
          </cell>
          <cell r="G30621" t="str">
            <v>VJ13430521</v>
          </cell>
          <cell r="H30621">
            <v>0</v>
          </cell>
          <cell r="I30621">
            <v>0.339</v>
          </cell>
          <cell r="J30621">
            <v>0.339</v>
          </cell>
        </row>
        <row r="30622">
          <cell r="F30622" t="str">
            <v>左万线</v>
          </cell>
          <cell r="G30622" t="str">
            <v>CQ73430521</v>
          </cell>
          <cell r="H30622">
            <v>0</v>
          </cell>
          <cell r="I30622">
            <v>0.892</v>
          </cell>
          <cell r="J30622">
            <v>0.892</v>
          </cell>
        </row>
        <row r="30623">
          <cell r="F30623" t="str">
            <v>枫村线</v>
          </cell>
          <cell r="G30623" t="str">
            <v>C03A430521</v>
          </cell>
          <cell r="H30623">
            <v>0</v>
          </cell>
          <cell r="I30623">
            <v>0.508</v>
          </cell>
          <cell r="J30623">
            <v>0.508</v>
          </cell>
        </row>
        <row r="30624">
          <cell r="F30624" t="str">
            <v>枫树塘-枫树塘</v>
          </cell>
          <cell r="G30624" t="str">
            <v>C876430521</v>
          </cell>
          <cell r="H30624">
            <v>0</v>
          </cell>
          <cell r="I30624">
            <v>0.975</v>
          </cell>
          <cell r="J30624">
            <v>0.975</v>
          </cell>
        </row>
        <row r="30625">
          <cell r="F30625" t="str">
            <v>清底线</v>
          </cell>
          <cell r="G30625" t="str">
            <v>C66F430521</v>
          </cell>
          <cell r="H30625">
            <v>0</v>
          </cell>
          <cell r="I30625">
            <v>0.639</v>
          </cell>
          <cell r="J30625">
            <v>0.639</v>
          </cell>
        </row>
        <row r="30626">
          <cell r="F30626" t="str">
            <v>大合-杨桥</v>
          </cell>
          <cell r="G30626" t="str">
            <v>Y129430521</v>
          </cell>
          <cell r="H30626">
            <v>1.292</v>
          </cell>
          <cell r="I30626">
            <v>1.872</v>
          </cell>
          <cell r="J30626">
            <v>0.58</v>
          </cell>
        </row>
        <row r="30627">
          <cell r="F30627" t="str">
            <v>荷村线</v>
          </cell>
          <cell r="G30627" t="str">
            <v>CS87430521</v>
          </cell>
          <cell r="H30627">
            <v>0</v>
          </cell>
          <cell r="I30627">
            <v>0.458</v>
          </cell>
          <cell r="J30627">
            <v>0.458</v>
          </cell>
        </row>
        <row r="30628">
          <cell r="F30628" t="str">
            <v>楼底屋-礼和堂</v>
          </cell>
          <cell r="G30628" t="str">
            <v>V820430521</v>
          </cell>
          <cell r="H30628">
            <v>0</v>
          </cell>
          <cell r="I30628">
            <v>0.506</v>
          </cell>
          <cell r="J30628">
            <v>0.506</v>
          </cell>
        </row>
        <row r="30629">
          <cell r="F30629" t="str">
            <v>S糜线</v>
          </cell>
          <cell r="G30629" t="str">
            <v>CT14430521</v>
          </cell>
          <cell r="H30629">
            <v>0</v>
          </cell>
          <cell r="I30629">
            <v>0.603</v>
          </cell>
          <cell r="J30629">
            <v>0.603</v>
          </cell>
        </row>
        <row r="30630">
          <cell r="F30630" t="str">
            <v>下稗子冲-八斗界</v>
          </cell>
          <cell r="G30630" t="str">
            <v>CF53430521</v>
          </cell>
          <cell r="H30630">
            <v>0.803</v>
          </cell>
          <cell r="I30630">
            <v>0.974</v>
          </cell>
          <cell r="J30630">
            <v>0.171</v>
          </cell>
        </row>
        <row r="30631">
          <cell r="F30631" t="str">
            <v>大扶线</v>
          </cell>
          <cell r="G30631" t="str">
            <v>C63G430521</v>
          </cell>
          <cell r="H30631">
            <v>0</v>
          </cell>
          <cell r="I30631">
            <v>1.416</v>
          </cell>
          <cell r="J30631">
            <v>1.416</v>
          </cell>
        </row>
        <row r="30632">
          <cell r="F30632" t="str">
            <v>Y125-愚公村</v>
          </cell>
          <cell r="G30632" t="str">
            <v>Y103430521</v>
          </cell>
          <cell r="H30632">
            <v>0</v>
          </cell>
          <cell r="I30632">
            <v>0.618</v>
          </cell>
          <cell r="J30632">
            <v>0.618</v>
          </cell>
        </row>
        <row r="30633">
          <cell r="F30633" t="str">
            <v>西湖村-S244</v>
          </cell>
          <cell r="G30633" t="str">
            <v>Y125430521</v>
          </cell>
          <cell r="H30633">
            <v>1.268</v>
          </cell>
          <cell r="I30633">
            <v>1.77</v>
          </cell>
          <cell r="J30633">
            <v>0.502</v>
          </cell>
        </row>
        <row r="30634">
          <cell r="F30634" t="str">
            <v>桐石线</v>
          </cell>
          <cell r="G30634" t="str">
            <v>C82G430521</v>
          </cell>
          <cell r="H30634">
            <v>0</v>
          </cell>
          <cell r="I30634">
            <v>0.754</v>
          </cell>
          <cell r="J30634">
            <v>0.754</v>
          </cell>
        </row>
        <row r="30635">
          <cell r="F30635" t="str">
            <v>章家桥-浏阳组</v>
          </cell>
          <cell r="G30635" t="str">
            <v>VA01430521</v>
          </cell>
          <cell r="H30635">
            <v>0</v>
          </cell>
          <cell r="I30635">
            <v>0.598</v>
          </cell>
          <cell r="J30635">
            <v>0.598</v>
          </cell>
        </row>
        <row r="30636">
          <cell r="F30636" t="str">
            <v>黄贺线</v>
          </cell>
          <cell r="G30636" t="str">
            <v>CJ82430521</v>
          </cell>
          <cell r="H30636">
            <v>0.147</v>
          </cell>
          <cell r="I30636">
            <v>0.734</v>
          </cell>
          <cell r="J30636">
            <v>0.587</v>
          </cell>
        </row>
        <row r="30637">
          <cell r="F30637" t="str">
            <v>石灰厂-竹山</v>
          </cell>
          <cell r="G30637" t="str">
            <v>CG58430521</v>
          </cell>
          <cell r="H30637">
            <v>0.421</v>
          </cell>
          <cell r="I30637">
            <v>0.726</v>
          </cell>
          <cell r="J30637">
            <v>0.305</v>
          </cell>
        </row>
        <row r="30638">
          <cell r="F30638" t="str">
            <v>杨红线</v>
          </cell>
          <cell r="G30638" t="str">
            <v>CQ68430521</v>
          </cell>
          <cell r="H30638">
            <v>0</v>
          </cell>
          <cell r="I30638">
            <v>0.534</v>
          </cell>
          <cell r="J30638">
            <v>0.534</v>
          </cell>
        </row>
        <row r="30639">
          <cell r="F30639" t="str">
            <v>陈曾线</v>
          </cell>
          <cell r="G30639" t="str">
            <v>CN64430521</v>
          </cell>
          <cell r="H30639">
            <v>0</v>
          </cell>
          <cell r="I30639">
            <v>1.609</v>
          </cell>
          <cell r="J30639">
            <v>1.609</v>
          </cell>
        </row>
        <row r="30640">
          <cell r="F30640" t="str">
            <v>振老线</v>
          </cell>
          <cell r="G30640" t="str">
            <v>CN66430521</v>
          </cell>
          <cell r="H30640">
            <v>0</v>
          </cell>
          <cell r="I30640">
            <v>0.754</v>
          </cell>
          <cell r="J30640">
            <v>0.754</v>
          </cell>
        </row>
        <row r="30641">
          <cell r="F30641" t="str">
            <v>祠廖线</v>
          </cell>
          <cell r="G30641" t="str">
            <v>C116430521</v>
          </cell>
          <cell r="H30641">
            <v>0</v>
          </cell>
          <cell r="I30641">
            <v>0.08</v>
          </cell>
          <cell r="J30641">
            <v>0.08</v>
          </cell>
        </row>
        <row r="30642">
          <cell r="F30642" t="str">
            <v>麻石线</v>
          </cell>
          <cell r="G30642" t="str">
            <v>CQ67430521</v>
          </cell>
          <cell r="H30642">
            <v>0</v>
          </cell>
          <cell r="I30642">
            <v>1.019</v>
          </cell>
          <cell r="J30642">
            <v>1.019</v>
          </cell>
        </row>
        <row r="30643">
          <cell r="F30643" t="str">
            <v>梅绿线</v>
          </cell>
          <cell r="G30643" t="str">
            <v>CQ63430521</v>
          </cell>
          <cell r="H30643">
            <v>0</v>
          </cell>
          <cell r="I30643">
            <v>0.871</v>
          </cell>
          <cell r="J30643">
            <v>0.871</v>
          </cell>
        </row>
        <row r="30644">
          <cell r="F30644" t="str">
            <v>坳村线</v>
          </cell>
          <cell r="G30644" t="str">
            <v>CL77430521</v>
          </cell>
          <cell r="H30644">
            <v>0</v>
          </cell>
          <cell r="I30644">
            <v>0.663</v>
          </cell>
          <cell r="J30644">
            <v>0.663</v>
          </cell>
        </row>
        <row r="30645">
          <cell r="F30645" t="str">
            <v>大向线</v>
          </cell>
          <cell r="G30645" t="str">
            <v>CJ44430521</v>
          </cell>
          <cell r="H30645">
            <v>0</v>
          </cell>
          <cell r="I30645">
            <v>0.932</v>
          </cell>
          <cell r="J30645">
            <v>0.932</v>
          </cell>
        </row>
        <row r="30646">
          <cell r="F30646" t="str">
            <v>长峰岭-豪田村</v>
          </cell>
          <cell r="G30646" t="str">
            <v>C2E0430521</v>
          </cell>
          <cell r="H30646">
            <v>0</v>
          </cell>
          <cell r="I30646">
            <v>0.949</v>
          </cell>
          <cell r="J30646">
            <v>0.949</v>
          </cell>
        </row>
        <row r="30647">
          <cell r="F30647" t="str">
            <v>三云线</v>
          </cell>
          <cell r="G30647" t="str">
            <v>CM66430521</v>
          </cell>
          <cell r="H30647">
            <v>0</v>
          </cell>
          <cell r="I30647">
            <v>0.709</v>
          </cell>
          <cell r="J30647">
            <v>0.709</v>
          </cell>
        </row>
        <row r="30648">
          <cell r="F30648" t="str">
            <v>朋中线</v>
          </cell>
          <cell r="G30648" t="str">
            <v>CF54430521</v>
          </cell>
          <cell r="H30648">
            <v>0.24</v>
          </cell>
          <cell r="I30648">
            <v>1.646</v>
          </cell>
          <cell r="J30648">
            <v>1.406</v>
          </cell>
        </row>
        <row r="30649">
          <cell r="F30649" t="str">
            <v>水林线</v>
          </cell>
          <cell r="G30649" t="str">
            <v>CN60430521</v>
          </cell>
          <cell r="H30649">
            <v>0.374</v>
          </cell>
          <cell r="I30649">
            <v>1.433</v>
          </cell>
          <cell r="J30649">
            <v>1.059</v>
          </cell>
        </row>
        <row r="30650">
          <cell r="F30650" t="str">
            <v>红黄线</v>
          </cell>
          <cell r="G30650" t="str">
            <v>C65B430521</v>
          </cell>
          <cell r="H30650">
            <v>0</v>
          </cell>
          <cell r="I30650">
            <v>0.812</v>
          </cell>
          <cell r="J30650">
            <v>0.812</v>
          </cell>
        </row>
        <row r="30651">
          <cell r="F30651" t="str">
            <v>天振线</v>
          </cell>
          <cell r="G30651" t="str">
            <v>CJ45430521</v>
          </cell>
          <cell r="H30651">
            <v>0</v>
          </cell>
          <cell r="I30651">
            <v>0.388</v>
          </cell>
          <cell r="J30651">
            <v>0.388</v>
          </cell>
        </row>
        <row r="30652">
          <cell r="F30652" t="str">
            <v>S340-岩子岭</v>
          </cell>
          <cell r="G30652" t="str">
            <v>C6A7430521</v>
          </cell>
          <cell r="H30652">
            <v>0</v>
          </cell>
          <cell r="I30652">
            <v>0.863</v>
          </cell>
          <cell r="J30652">
            <v>0.863</v>
          </cell>
        </row>
        <row r="30653">
          <cell r="F30653" t="str">
            <v>先新线</v>
          </cell>
          <cell r="G30653" t="str">
            <v>CJ43430521</v>
          </cell>
          <cell r="H30653">
            <v>0</v>
          </cell>
          <cell r="I30653">
            <v>1.099</v>
          </cell>
          <cell r="J30653">
            <v>1.099</v>
          </cell>
        </row>
        <row r="30654">
          <cell r="F30654" t="str">
            <v>黄泥塘-丁爱塘</v>
          </cell>
          <cell r="G30654" t="str">
            <v>V048430521</v>
          </cell>
          <cell r="H30654">
            <v>0</v>
          </cell>
          <cell r="I30654">
            <v>0.413</v>
          </cell>
          <cell r="J30654">
            <v>0.413</v>
          </cell>
        </row>
        <row r="30655">
          <cell r="F30655" t="str">
            <v>贺家桥-贺家桥</v>
          </cell>
          <cell r="G30655" t="str">
            <v>CC43430521</v>
          </cell>
          <cell r="H30655">
            <v>0</v>
          </cell>
          <cell r="I30655">
            <v>0.566</v>
          </cell>
          <cell r="J30655">
            <v>0.566</v>
          </cell>
        </row>
        <row r="30656">
          <cell r="F30656" t="str">
            <v>九洪线</v>
          </cell>
          <cell r="G30656" t="str">
            <v>C47D430521</v>
          </cell>
          <cell r="H30656">
            <v>0</v>
          </cell>
          <cell r="I30656">
            <v>0.495</v>
          </cell>
          <cell r="J30656">
            <v>0.495</v>
          </cell>
        </row>
        <row r="30657">
          <cell r="F30657" t="str">
            <v>祖少线</v>
          </cell>
          <cell r="G30657" t="str">
            <v>CC31430521</v>
          </cell>
          <cell r="H30657">
            <v>0.744</v>
          </cell>
          <cell r="I30657">
            <v>1.861</v>
          </cell>
          <cell r="J30657">
            <v>1.117</v>
          </cell>
        </row>
        <row r="30658">
          <cell r="F30658" t="str">
            <v>左肖线</v>
          </cell>
          <cell r="G30658" t="str">
            <v>CL10430521</v>
          </cell>
          <cell r="H30658">
            <v>0</v>
          </cell>
          <cell r="I30658">
            <v>1.409</v>
          </cell>
          <cell r="J30658">
            <v>1.409</v>
          </cell>
        </row>
        <row r="30659">
          <cell r="F30659" t="str">
            <v>桥口十二组-桥口十二组</v>
          </cell>
          <cell r="G30659" t="str">
            <v>CC41430521</v>
          </cell>
          <cell r="H30659">
            <v>0.754</v>
          </cell>
          <cell r="I30659">
            <v>2.467</v>
          </cell>
          <cell r="J30659">
            <v>1.713</v>
          </cell>
        </row>
        <row r="30660">
          <cell r="F30660" t="str">
            <v>安置组-大屋里</v>
          </cell>
          <cell r="G30660" t="str">
            <v>V032430521</v>
          </cell>
          <cell r="H30660">
            <v>0</v>
          </cell>
          <cell r="I30660">
            <v>0.346</v>
          </cell>
          <cell r="J30660">
            <v>0.346</v>
          </cell>
        </row>
        <row r="30661">
          <cell r="F30661" t="str">
            <v>吉寿线</v>
          </cell>
          <cell r="G30661" t="str">
            <v>CA47430521</v>
          </cell>
          <cell r="H30661">
            <v>0</v>
          </cell>
          <cell r="I30661">
            <v>0.291</v>
          </cell>
          <cell r="J30661">
            <v>0.291</v>
          </cell>
        </row>
        <row r="30662">
          <cell r="F30662" t="str">
            <v>井思线</v>
          </cell>
          <cell r="G30662" t="str">
            <v>CC34430521</v>
          </cell>
          <cell r="H30662">
            <v>0</v>
          </cell>
          <cell r="I30662">
            <v>0.416</v>
          </cell>
          <cell r="J30662">
            <v>0.416</v>
          </cell>
        </row>
        <row r="30663">
          <cell r="F30663" t="str">
            <v>西西线</v>
          </cell>
          <cell r="G30663" t="str">
            <v>CJ20430521</v>
          </cell>
          <cell r="H30663">
            <v>0</v>
          </cell>
          <cell r="I30663">
            <v>1.626</v>
          </cell>
          <cell r="J30663">
            <v>1.626</v>
          </cell>
        </row>
        <row r="30664">
          <cell r="F30664" t="str">
            <v>X020-四组</v>
          </cell>
          <cell r="G30664" t="str">
            <v>V042430521</v>
          </cell>
          <cell r="H30664">
            <v>0</v>
          </cell>
          <cell r="I30664">
            <v>0.586</v>
          </cell>
          <cell r="J30664">
            <v>0.586</v>
          </cell>
        </row>
        <row r="30665">
          <cell r="F30665" t="str">
            <v>窄大线</v>
          </cell>
          <cell r="G30665" t="str">
            <v>C331430521</v>
          </cell>
          <cell r="H30665">
            <v>0.866</v>
          </cell>
          <cell r="I30665">
            <v>1.178</v>
          </cell>
          <cell r="J30665">
            <v>0.312</v>
          </cell>
        </row>
        <row r="30666">
          <cell r="F30666" t="str">
            <v>司左线</v>
          </cell>
          <cell r="G30666" t="str">
            <v>CJ23430521</v>
          </cell>
          <cell r="H30666">
            <v>0</v>
          </cell>
          <cell r="I30666">
            <v>0.548</v>
          </cell>
          <cell r="J30666">
            <v>0.548</v>
          </cell>
        </row>
        <row r="30667">
          <cell r="F30667" t="str">
            <v>堤红线</v>
          </cell>
          <cell r="G30667" t="str">
            <v>C06J430521</v>
          </cell>
          <cell r="H30667">
            <v>0</v>
          </cell>
          <cell r="I30667">
            <v>0.517</v>
          </cell>
          <cell r="J30667">
            <v>0.517</v>
          </cell>
        </row>
        <row r="30668">
          <cell r="F30668" t="str">
            <v>合家村银石屋-天星村</v>
          </cell>
          <cell r="G30668" t="str">
            <v>C9C9430521</v>
          </cell>
          <cell r="H30668">
            <v>0</v>
          </cell>
          <cell r="I30668">
            <v>0.877</v>
          </cell>
          <cell r="J30668">
            <v>0.877</v>
          </cell>
        </row>
        <row r="30669">
          <cell r="F30669" t="str">
            <v>凤形组-老子山</v>
          </cell>
          <cell r="G30669" t="str">
            <v>V062430521</v>
          </cell>
          <cell r="H30669">
            <v>0</v>
          </cell>
          <cell r="I30669">
            <v>0.67</v>
          </cell>
          <cell r="J30669">
            <v>0.67</v>
          </cell>
        </row>
        <row r="30670">
          <cell r="F30670" t="str">
            <v>细屋组-长发组</v>
          </cell>
          <cell r="G30670" t="str">
            <v>V063430521</v>
          </cell>
          <cell r="H30670">
            <v>0</v>
          </cell>
          <cell r="I30670">
            <v>0.825</v>
          </cell>
          <cell r="J30670">
            <v>0.825</v>
          </cell>
        </row>
        <row r="30671">
          <cell r="F30671" t="str">
            <v>南冲山-张树组</v>
          </cell>
          <cell r="G30671" t="str">
            <v>V064430521</v>
          </cell>
          <cell r="H30671">
            <v>0</v>
          </cell>
          <cell r="I30671">
            <v>0.5</v>
          </cell>
          <cell r="J30671">
            <v>0.5</v>
          </cell>
        </row>
        <row r="30672">
          <cell r="F30672" t="str">
            <v>杉田线-怡谷塘</v>
          </cell>
          <cell r="G30672" t="str">
            <v>CC35430521</v>
          </cell>
          <cell r="H30672">
            <v>0.783</v>
          </cell>
          <cell r="I30672">
            <v>1.497</v>
          </cell>
          <cell r="J30672">
            <v>0.714</v>
          </cell>
        </row>
        <row r="30673">
          <cell r="F30673" t="str">
            <v>坳上组-坳上组</v>
          </cell>
          <cell r="G30673" t="str">
            <v>CC46430521</v>
          </cell>
          <cell r="H30673">
            <v>0</v>
          </cell>
          <cell r="I30673">
            <v>1.647</v>
          </cell>
          <cell r="J30673">
            <v>1.647</v>
          </cell>
        </row>
        <row r="30674">
          <cell r="F30674" t="str">
            <v>为上组-新家组</v>
          </cell>
          <cell r="G30674" t="str">
            <v>V014430521</v>
          </cell>
          <cell r="H30674">
            <v>0</v>
          </cell>
          <cell r="I30674">
            <v>0.407</v>
          </cell>
          <cell r="J30674">
            <v>0.407</v>
          </cell>
        </row>
        <row r="30675">
          <cell r="F30675" t="str">
            <v>六合亭村-黄渡村</v>
          </cell>
          <cell r="G30675" t="str">
            <v>Y114430521</v>
          </cell>
          <cell r="H30675">
            <v>5.821</v>
          </cell>
          <cell r="I30675">
            <v>6.82</v>
          </cell>
          <cell r="J30675">
            <v>0.999</v>
          </cell>
        </row>
        <row r="30676">
          <cell r="F30676" t="str">
            <v>申五线</v>
          </cell>
          <cell r="G30676" t="str">
            <v>CI99430521</v>
          </cell>
          <cell r="H30676">
            <v>0</v>
          </cell>
          <cell r="I30676">
            <v>0.345</v>
          </cell>
          <cell r="J30676">
            <v>0.345</v>
          </cell>
        </row>
        <row r="30677">
          <cell r="F30677" t="str">
            <v>朱袁线</v>
          </cell>
          <cell r="G30677" t="str">
            <v>CJ46430521</v>
          </cell>
          <cell r="H30677">
            <v>0</v>
          </cell>
          <cell r="I30677">
            <v>0.896</v>
          </cell>
          <cell r="J30677">
            <v>0.896</v>
          </cell>
        </row>
        <row r="30678">
          <cell r="F30678" t="str">
            <v>五世组-汗沙线</v>
          </cell>
          <cell r="G30678" t="str">
            <v>V059430521</v>
          </cell>
          <cell r="H30678">
            <v>0</v>
          </cell>
          <cell r="I30678">
            <v>0.575</v>
          </cell>
          <cell r="J30678">
            <v>0.575</v>
          </cell>
        </row>
        <row r="30679">
          <cell r="F30679" t="str">
            <v>贺家桥-贺家桥</v>
          </cell>
          <cell r="G30679" t="str">
            <v>CC43430521</v>
          </cell>
          <cell r="H30679">
            <v>0.566</v>
          </cell>
          <cell r="I30679">
            <v>1.286</v>
          </cell>
          <cell r="J30679">
            <v>0.72</v>
          </cell>
        </row>
        <row r="30680">
          <cell r="F30680" t="str">
            <v>车烟线</v>
          </cell>
          <cell r="G30680" t="str">
            <v>CJ04430521</v>
          </cell>
          <cell r="H30680">
            <v>0</v>
          </cell>
          <cell r="I30680">
            <v>0.544</v>
          </cell>
          <cell r="J30680">
            <v>0.544</v>
          </cell>
        </row>
        <row r="30681">
          <cell r="F30681" t="str">
            <v>烟海线</v>
          </cell>
          <cell r="G30681" t="str">
            <v>CJ10430521</v>
          </cell>
          <cell r="H30681">
            <v>0</v>
          </cell>
          <cell r="I30681">
            <v>0.593</v>
          </cell>
          <cell r="J30681">
            <v>0.593</v>
          </cell>
        </row>
        <row r="30682">
          <cell r="F30682" t="str">
            <v>陈晏线</v>
          </cell>
          <cell r="G30682" t="str">
            <v>C771430521</v>
          </cell>
          <cell r="H30682">
            <v>0</v>
          </cell>
          <cell r="I30682">
            <v>0.675</v>
          </cell>
          <cell r="J30682">
            <v>0.675</v>
          </cell>
        </row>
        <row r="30683">
          <cell r="F30683" t="str">
            <v>一鸡线</v>
          </cell>
          <cell r="G30683" t="str">
            <v>C05A430521</v>
          </cell>
          <cell r="H30683">
            <v>0</v>
          </cell>
          <cell r="I30683">
            <v>0.687</v>
          </cell>
          <cell r="J30683">
            <v>0.687</v>
          </cell>
        </row>
        <row r="30684">
          <cell r="F30684" t="str">
            <v>袁江天桥-唐家岭3组</v>
          </cell>
          <cell r="G30684" t="str">
            <v>VQ43430521</v>
          </cell>
          <cell r="H30684">
            <v>0</v>
          </cell>
          <cell r="I30684">
            <v>1.506</v>
          </cell>
          <cell r="J30684">
            <v>1.506</v>
          </cell>
        </row>
        <row r="30685">
          <cell r="F30685" t="str">
            <v>油盐线</v>
          </cell>
          <cell r="G30685" t="str">
            <v>CE33430521</v>
          </cell>
          <cell r="H30685">
            <v>0</v>
          </cell>
          <cell r="I30685">
            <v>0.804</v>
          </cell>
          <cell r="J30685">
            <v>0.804</v>
          </cell>
        </row>
        <row r="30686">
          <cell r="F30686" t="str">
            <v>大马路</v>
          </cell>
          <cell r="G30686" t="str">
            <v>C03A430602</v>
          </cell>
          <cell r="H30686">
            <v>0</v>
          </cell>
          <cell r="I30686">
            <v>0.623</v>
          </cell>
          <cell r="J30686">
            <v>0.623</v>
          </cell>
        </row>
        <row r="30687">
          <cell r="F30687" t="str">
            <v>畈头组-张鸡冲</v>
          </cell>
          <cell r="G30687" t="str">
            <v>VQ46430602</v>
          </cell>
          <cell r="H30687">
            <v>0</v>
          </cell>
          <cell r="I30687">
            <v>0.436</v>
          </cell>
          <cell r="J30687">
            <v>0.436</v>
          </cell>
        </row>
        <row r="30688">
          <cell r="F30688" t="str">
            <v>梅子柿组-龚陈组</v>
          </cell>
          <cell r="G30688" t="str">
            <v>VQ48430602</v>
          </cell>
          <cell r="H30688">
            <v>0</v>
          </cell>
          <cell r="I30688">
            <v>0.569</v>
          </cell>
          <cell r="J30688">
            <v>0.569</v>
          </cell>
        </row>
        <row r="30689">
          <cell r="F30689" t="str">
            <v>谭家-李家</v>
          </cell>
          <cell r="G30689" t="str">
            <v>Y237430602</v>
          </cell>
          <cell r="H30689">
            <v>1.642</v>
          </cell>
          <cell r="I30689">
            <v>2.236</v>
          </cell>
          <cell r="J30689">
            <v>0.594</v>
          </cell>
        </row>
        <row r="30690">
          <cell r="F30690" t="str">
            <v>石灰场至甘家线</v>
          </cell>
          <cell r="G30690" t="str">
            <v>V566430603</v>
          </cell>
          <cell r="H30690">
            <v>0</v>
          </cell>
          <cell r="I30690">
            <v>0.522</v>
          </cell>
          <cell r="J30690">
            <v>0.522</v>
          </cell>
        </row>
        <row r="30691">
          <cell r="F30691" t="str">
            <v>胡家垄至五爱</v>
          </cell>
          <cell r="G30691" t="str">
            <v>C332430603</v>
          </cell>
          <cell r="H30691">
            <v>0</v>
          </cell>
          <cell r="I30691">
            <v>0.149</v>
          </cell>
          <cell r="J30691">
            <v>0.149</v>
          </cell>
        </row>
        <row r="30692">
          <cell r="F30692" t="str">
            <v>冯家垅-朱家垅</v>
          </cell>
          <cell r="G30692" t="str">
            <v>V252430603</v>
          </cell>
          <cell r="H30692">
            <v>0</v>
          </cell>
          <cell r="I30692">
            <v>1.213</v>
          </cell>
          <cell r="J30692">
            <v>1.213</v>
          </cell>
        </row>
        <row r="30693">
          <cell r="F30693" t="str">
            <v>柳家岔-洋溪湖</v>
          </cell>
          <cell r="G30693" t="str">
            <v>V213430603</v>
          </cell>
          <cell r="H30693">
            <v>0</v>
          </cell>
          <cell r="I30693">
            <v>0.126</v>
          </cell>
          <cell r="J30693">
            <v>0.126</v>
          </cell>
        </row>
        <row r="30694">
          <cell r="F30694" t="str">
            <v>党校-杨家岔</v>
          </cell>
          <cell r="G30694" t="str">
            <v>V225430603</v>
          </cell>
          <cell r="H30694">
            <v>0</v>
          </cell>
          <cell r="I30694">
            <v>0.586</v>
          </cell>
          <cell r="J30694">
            <v>0.586</v>
          </cell>
        </row>
        <row r="30695">
          <cell r="F30695" t="str">
            <v>南门口-八里湖</v>
          </cell>
          <cell r="G30695" t="str">
            <v>Y514430603</v>
          </cell>
          <cell r="H30695">
            <v>0</v>
          </cell>
          <cell r="I30695">
            <v>0.21</v>
          </cell>
          <cell r="J30695">
            <v>0.21</v>
          </cell>
        </row>
        <row r="30696">
          <cell r="G30696" t="str">
            <v>AA08430603</v>
          </cell>
          <cell r="H30696">
            <v>0</v>
          </cell>
          <cell r="I30696">
            <v>0.521</v>
          </cell>
          <cell r="J30696">
            <v>0.521</v>
          </cell>
        </row>
        <row r="30697">
          <cell r="F30697" t="str">
            <v>临鸭路至新屋</v>
          </cell>
          <cell r="G30697" t="str">
            <v>C065430603</v>
          </cell>
          <cell r="H30697">
            <v>0.599</v>
          </cell>
          <cell r="I30697">
            <v>0.835</v>
          </cell>
          <cell r="J30697">
            <v>0.236</v>
          </cell>
        </row>
        <row r="30698">
          <cell r="F30698" t="str">
            <v>来后-杨家</v>
          </cell>
          <cell r="G30698" t="str">
            <v>V099430603</v>
          </cell>
          <cell r="H30698">
            <v>0</v>
          </cell>
          <cell r="I30698">
            <v>0.587</v>
          </cell>
          <cell r="J30698">
            <v>0.587</v>
          </cell>
        </row>
        <row r="30699">
          <cell r="F30699" t="str">
            <v>南山-新合</v>
          </cell>
          <cell r="G30699" t="str">
            <v>Y833430603</v>
          </cell>
          <cell r="H30699">
            <v>0</v>
          </cell>
          <cell r="I30699">
            <v>1.214</v>
          </cell>
          <cell r="J30699">
            <v>1.214</v>
          </cell>
        </row>
        <row r="30700">
          <cell r="F30700" t="str">
            <v>南太桥至梁湖桥</v>
          </cell>
          <cell r="G30700" t="str">
            <v>Y526430603</v>
          </cell>
          <cell r="H30700">
            <v>0</v>
          </cell>
          <cell r="I30700">
            <v>0.458</v>
          </cell>
          <cell r="J30700">
            <v>0.458</v>
          </cell>
        </row>
        <row r="30701">
          <cell r="F30701" t="str">
            <v>南太桥至梁湖桥</v>
          </cell>
          <cell r="G30701" t="str">
            <v>YH20430603</v>
          </cell>
          <cell r="H30701">
            <v>0</v>
          </cell>
          <cell r="I30701">
            <v>0.217</v>
          </cell>
          <cell r="J30701">
            <v>0.217</v>
          </cell>
        </row>
        <row r="30702">
          <cell r="F30702" t="str">
            <v>文修桥至精塘村</v>
          </cell>
          <cell r="G30702" t="str">
            <v>Y815430603</v>
          </cell>
          <cell r="H30702">
            <v>0</v>
          </cell>
          <cell r="I30702">
            <v>2.328</v>
          </cell>
          <cell r="J30702">
            <v>2.328</v>
          </cell>
        </row>
        <row r="30703">
          <cell r="F30703" t="str">
            <v>新华至友谊桥</v>
          </cell>
          <cell r="G30703" t="str">
            <v>C072430603</v>
          </cell>
          <cell r="H30703">
            <v>0</v>
          </cell>
          <cell r="I30703">
            <v>1.196</v>
          </cell>
          <cell r="J30703">
            <v>1.196</v>
          </cell>
        </row>
        <row r="30704">
          <cell r="F30704" t="str">
            <v>液化气站至技校</v>
          </cell>
          <cell r="G30704" t="str">
            <v>Y819430603</v>
          </cell>
          <cell r="H30704">
            <v>0</v>
          </cell>
          <cell r="I30704">
            <v>1.806</v>
          </cell>
          <cell r="J30704">
            <v>1.806</v>
          </cell>
        </row>
        <row r="30705">
          <cell r="G30705" t="str">
            <v>AA46430603</v>
          </cell>
          <cell r="H30705">
            <v>0</v>
          </cell>
          <cell r="I30705">
            <v>0.758</v>
          </cell>
          <cell r="J30705">
            <v>0.758</v>
          </cell>
        </row>
        <row r="30706">
          <cell r="F30706" t="str">
            <v>南昌嘴至通港路</v>
          </cell>
          <cell r="G30706" t="str">
            <v>C32A430603</v>
          </cell>
          <cell r="H30706">
            <v>0</v>
          </cell>
          <cell r="I30706">
            <v>0.859</v>
          </cell>
          <cell r="J30706">
            <v>0.859</v>
          </cell>
        </row>
        <row r="30707">
          <cell r="F30707" t="str">
            <v>建军至陈家畈</v>
          </cell>
          <cell r="G30707" t="str">
            <v>Y797430603</v>
          </cell>
          <cell r="H30707">
            <v>2.314</v>
          </cell>
          <cell r="I30707">
            <v>3.188</v>
          </cell>
          <cell r="J30707">
            <v>0.874</v>
          </cell>
        </row>
        <row r="30708">
          <cell r="F30708" t="str">
            <v>建设村-Z326</v>
          </cell>
          <cell r="G30708" t="str">
            <v>Y786430603</v>
          </cell>
          <cell r="H30708">
            <v>2.868</v>
          </cell>
          <cell r="I30708">
            <v>3.021</v>
          </cell>
          <cell r="J30708">
            <v>0.153</v>
          </cell>
        </row>
        <row r="30709">
          <cell r="F30709" t="str">
            <v>团结村-友好村</v>
          </cell>
          <cell r="G30709" t="str">
            <v>Y798430603</v>
          </cell>
          <cell r="H30709">
            <v>0</v>
          </cell>
          <cell r="I30709">
            <v>0.844</v>
          </cell>
          <cell r="J30709">
            <v>0.844</v>
          </cell>
        </row>
        <row r="30710">
          <cell r="F30710" t="str">
            <v>05厂至柞木</v>
          </cell>
          <cell r="G30710" t="str">
            <v>C009430603</v>
          </cell>
          <cell r="H30710">
            <v>1.183</v>
          </cell>
          <cell r="I30710">
            <v>1.97</v>
          </cell>
          <cell r="J30710">
            <v>0.787</v>
          </cell>
        </row>
        <row r="30711">
          <cell r="F30711" t="str">
            <v>云华路-易家坡</v>
          </cell>
          <cell r="G30711" t="str">
            <v>V034430603</v>
          </cell>
          <cell r="H30711">
            <v>0</v>
          </cell>
          <cell r="I30711">
            <v>0.485</v>
          </cell>
          <cell r="J30711">
            <v>0.485</v>
          </cell>
        </row>
        <row r="30712">
          <cell r="F30712" t="str">
            <v>上川至黄皋</v>
          </cell>
          <cell r="G30712" t="str">
            <v>Y816430603</v>
          </cell>
          <cell r="H30712">
            <v>0</v>
          </cell>
          <cell r="I30712">
            <v>0.688</v>
          </cell>
          <cell r="J30712">
            <v>0.688</v>
          </cell>
        </row>
        <row r="30713">
          <cell r="F30713" t="str">
            <v>保安村五组-保安村五组</v>
          </cell>
          <cell r="G30713" t="str">
            <v>V102430611</v>
          </cell>
          <cell r="H30713">
            <v>0</v>
          </cell>
          <cell r="I30713">
            <v>1.059</v>
          </cell>
          <cell r="J30713">
            <v>1.059</v>
          </cell>
        </row>
        <row r="30714">
          <cell r="F30714" t="str">
            <v>保安村六组-保安村六组</v>
          </cell>
          <cell r="G30714" t="str">
            <v>V104430611</v>
          </cell>
          <cell r="H30714">
            <v>0.828</v>
          </cell>
          <cell r="I30714">
            <v>1.099</v>
          </cell>
          <cell r="J30714">
            <v>0.271</v>
          </cell>
        </row>
        <row r="30715">
          <cell r="F30715" t="str">
            <v>江陵-南洲村</v>
          </cell>
          <cell r="G30715" t="str">
            <v>Y721430611</v>
          </cell>
          <cell r="H30715">
            <v>0</v>
          </cell>
          <cell r="I30715">
            <v>1.25</v>
          </cell>
          <cell r="J30715">
            <v>1.25</v>
          </cell>
        </row>
        <row r="30716">
          <cell r="F30716" t="str">
            <v>洪市村四组-洪市村村委会</v>
          </cell>
          <cell r="G30716" t="str">
            <v>V093430611</v>
          </cell>
          <cell r="H30716">
            <v>0</v>
          </cell>
          <cell r="I30716">
            <v>0.449</v>
          </cell>
          <cell r="J30716">
            <v>0.449</v>
          </cell>
        </row>
        <row r="30717">
          <cell r="F30717" t="str">
            <v>洪市村六组-大堤</v>
          </cell>
          <cell r="G30717" t="str">
            <v>V099430611</v>
          </cell>
          <cell r="H30717">
            <v>0</v>
          </cell>
          <cell r="I30717">
            <v>0.276</v>
          </cell>
          <cell r="J30717">
            <v>0.276</v>
          </cell>
        </row>
        <row r="30718">
          <cell r="F30718" t="str">
            <v>幸福桥-纪念碑</v>
          </cell>
          <cell r="G30718" t="str">
            <v>C10A430611</v>
          </cell>
          <cell r="H30718">
            <v>0</v>
          </cell>
          <cell r="I30718">
            <v>2.037</v>
          </cell>
          <cell r="J30718">
            <v>2.037</v>
          </cell>
        </row>
        <row r="30719">
          <cell r="F30719" t="str">
            <v>一组-七组</v>
          </cell>
          <cell r="G30719" t="str">
            <v>V120430611</v>
          </cell>
          <cell r="H30719">
            <v>0</v>
          </cell>
          <cell r="I30719">
            <v>1.012</v>
          </cell>
          <cell r="J30719">
            <v>1.012</v>
          </cell>
        </row>
        <row r="30720">
          <cell r="F30720" t="str">
            <v>二组-三组</v>
          </cell>
          <cell r="G30720" t="str">
            <v>V126430611</v>
          </cell>
          <cell r="H30720">
            <v>0</v>
          </cell>
          <cell r="I30720">
            <v>1.55</v>
          </cell>
          <cell r="J30720">
            <v>1.55</v>
          </cell>
        </row>
        <row r="30721">
          <cell r="F30721" t="str">
            <v>农科-前锋村</v>
          </cell>
          <cell r="G30721" t="str">
            <v>Y730430611</v>
          </cell>
          <cell r="H30721">
            <v>0.557</v>
          </cell>
          <cell r="I30721">
            <v>1.907</v>
          </cell>
          <cell r="J30721">
            <v>1.35</v>
          </cell>
        </row>
        <row r="30722">
          <cell r="F30722" t="str">
            <v>南洲村七组-南洲村七组</v>
          </cell>
          <cell r="G30722" t="str">
            <v>V222430611</v>
          </cell>
          <cell r="H30722">
            <v>0</v>
          </cell>
          <cell r="I30722">
            <v>0.521</v>
          </cell>
          <cell r="J30722">
            <v>0.521</v>
          </cell>
        </row>
        <row r="30723">
          <cell r="F30723" t="str">
            <v>江陵-南洲村</v>
          </cell>
          <cell r="G30723" t="str">
            <v>Y721430611</v>
          </cell>
          <cell r="H30723">
            <v>1.25</v>
          </cell>
          <cell r="I30723">
            <v>4.219</v>
          </cell>
          <cell r="J30723">
            <v>2.969</v>
          </cell>
        </row>
        <row r="30724">
          <cell r="F30724" t="str">
            <v>光明-镇西</v>
          </cell>
          <cell r="G30724" t="str">
            <v>C47A430611</v>
          </cell>
          <cell r="H30724">
            <v>0</v>
          </cell>
          <cell r="I30724">
            <v>0.17</v>
          </cell>
          <cell r="J30724">
            <v>0.17</v>
          </cell>
        </row>
        <row r="30725">
          <cell r="F30725" t="str">
            <v>七凉线-七组</v>
          </cell>
          <cell r="G30725" t="str">
            <v>V187430611</v>
          </cell>
          <cell r="H30725">
            <v>0</v>
          </cell>
          <cell r="I30725">
            <v>0.982</v>
          </cell>
          <cell r="J30725">
            <v>0.982</v>
          </cell>
        </row>
        <row r="30726">
          <cell r="F30726" t="str">
            <v>黄泥港三组-黄泥港三组</v>
          </cell>
          <cell r="G30726" t="str">
            <v>V644430611</v>
          </cell>
          <cell r="H30726">
            <v>0</v>
          </cell>
          <cell r="I30726">
            <v>0.507</v>
          </cell>
          <cell r="J30726">
            <v>0.507</v>
          </cell>
        </row>
        <row r="30727">
          <cell r="F30727" t="str">
            <v>黄泥港三组-黄泥港四组</v>
          </cell>
          <cell r="G30727" t="str">
            <v>V645430611</v>
          </cell>
          <cell r="H30727">
            <v>0</v>
          </cell>
          <cell r="I30727">
            <v>1.188</v>
          </cell>
          <cell r="J30727">
            <v>1.188</v>
          </cell>
        </row>
        <row r="30728">
          <cell r="F30728" t="str">
            <v>前锋-悦来</v>
          </cell>
          <cell r="G30728" t="str">
            <v>Y762430611</v>
          </cell>
          <cell r="H30728">
            <v>0</v>
          </cell>
          <cell r="I30728">
            <v>0.817</v>
          </cell>
          <cell r="J30728">
            <v>0.817</v>
          </cell>
        </row>
        <row r="30729">
          <cell r="F30729" t="str">
            <v>前锋二组-前锋村</v>
          </cell>
          <cell r="G30729" t="str">
            <v>C115430611</v>
          </cell>
          <cell r="H30729">
            <v>0</v>
          </cell>
          <cell r="I30729">
            <v>1.725</v>
          </cell>
          <cell r="J30729">
            <v>1.725</v>
          </cell>
        </row>
        <row r="30730">
          <cell r="F30730" t="str">
            <v>同心村一组-同心村四组</v>
          </cell>
          <cell r="G30730" t="str">
            <v>V619430611</v>
          </cell>
          <cell r="H30730">
            <v>0</v>
          </cell>
          <cell r="I30730">
            <v>1.549</v>
          </cell>
          <cell r="J30730">
            <v>1.549</v>
          </cell>
        </row>
        <row r="30731">
          <cell r="F30731" t="str">
            <v>S221-友谊村二组</v>
          </cell>
          <cell r="G30731" t="str">
            <v>V575430611</v>
          </cell>
          <cell r="H30731">
            <v>0</v>
          </cell>
          <cell r="I30731">
            <v>0.566</v>
          </cell>
          <cell r="J30731">
            <v>0.566</v>
          </cell>
        </row>
        <row r="30732">
          <cell r="F30732" t="str">
            <v>柳林洲镇-永城村</v>
          </cell>
          <cell r="G30732" t="str">
            <v>X212430611</v>
          </cell>
          <cell r="H30732">
            <v>0</v>
          </cell>
          <cell r="I30732">
            <v>0.966</v>
          </cell>
          <cell r="J30732">
            <v>0.966</v>
          </cell>
        </row>
        <row r="30733">
          <cell r="F30733" t="str">
            <v>菜队-新垸子</v>
          </cell>
          <cell r="G30733" t="str">
            <v>Y705430611</v>
          </cell>
          <cell r="H30733">
            <v>6.216</v>
          </cell>
          <cell r="I30733">
            <v>6.612</v>
          </cell>
          <cell r="J30733">
            <v>0.396</v>
          </cell>
        </row>
        <row r="30734">
          <cell r="F30734" t="str">
            <v>五队-猪场</v>
          </cell>
          <cell r="G30734" t="str">
            <v>V042430611</v>
          </cell>
          <cell r="H30734">
            <v>0</v>
          </cell>
          <cell r="I30734">
            <v>0.342</v>
          </cell>
          <cell r="J30734">
            <v>0.342</v>
          </cell>
        </row>
        <row r="30735">
          <cell r="F30735" t="str">
            <v>新洲-濠河小学</v>
          </cell>
          <cell r="G30735" t="str">
            <v>Y703430611</v>
          </cell>
          <cell r="H30735">
            <v>2.46</v>
          </cell>
          <cell r="I30735">
            <v>3.106</v>
          </cell>
          <cell r="J30735">
            <v>0.646</v>
          </cell>
        </row>
        <row r="30736">
          <cell r="F30736" t="str">
            <v>S306-新洲渔场</v>
          </cell>
          <cell r="G30736" t="str">
            <v>V09A430611</v>
          </cell>
          <cell r="H30736">
            <v>0</v>
          </cell>
          <cell r="I30736">
            <v>1.048</v>
          </cell>
          <cell r="J30736">
            <v>1.048</v>
          </cell>
        </row>
        <row r="30737">
          <cell r="F30737" t="str">
            <v>野猪湾-古月湖渔场</v>
          </cell>
          <cell r="G30737" t="str">
            <v>V23A430611</v>
          </cell>
          <cell r="H30737">
            <v>0.292</v>
          </cell>
          <cell r="I30737">
            <v>2.031</v>
          </cell>
          <cell r="J30737">
            <v>1.739</v>
          </cell>
        </row>
        <row r="30738">
          <cell r="F30738" t="str">
            <v>横沟一组-横沟五组</v>
          </cell>
          <cell r="G30738" t="str">
            <v>V742430611</v>
          </cell>
          <cell r="H30738">
            <v>0</v>
          </cell>
          <cell r="I30738">
            <v>1.45</v>
          </cell>
          <cell r="J30738">
            <v>1.45</v>
          </cell>
        </row>
        <row r="30739">
          <cell r="F30739" t="str">
            <v>黄泥湖五组-S202</v>
          </cell>
          <cell r="G30739" t="str">
            <v>V487430611</v>
          </cell>
          <cell r="H30739">
            <v>0</v>
          </cell>
          <cell r="I30739">
            <v>0.944</v>
          </cell>
          <cell r="J30739">
            <v>0.944</v>
          </cell>
        </row>
        <row r="30740">
          <cell r="F30740" t="str">
            <v>马颈河一组-二组</v>
          </cell>
          <cell r="G30740" t="str">
            <v>C166430611</v>
          </cell>
          <cell r="H30740">
            <v>0</v>
          </cell>
          <cell r="I30740">
            <v>1.156</v>
          </cell>
          <cell r="J30740">
            <v>1.156</v>
          </cell>
        </row>
        <row r="30741">
          <cell r="F30741" t="str">
            <v>马颈河村三组-五组</v>
          </cell>
          <cell r="G30741" t="str">
            <v>C57A430611</v>
          </cell>
          <cell r="H30741">
            <v>0</v>
          </cell>
          <cell r="I30741">
            <v>0.977</v>
          </cell>
          <cell r="J30741">
            <v>0.977</v>
          </cell>
        </row>
        <row r="30742">
          <cell r="F30742" t="str">
            <v>牛奶湖-三分店桥</v>
          </cell>
          <cell r="G30742" t="str">
            <v>C160430611</v>
          </cell>
          <cell r="H30742">
            <v>1.206</v>
          </cell>
          <cell r="I30742">
            <v>1.765</v>
          </cell>
          <cell r="J30742">
            <v>0.559</v>
          </cell>
        </row>
        <row r="30743">
          <cell r="F30743" t="str">
            <v>S304-牛奶湖二组</v>
          </cell>
          <cell r="G30743" t="str">
            <v>V774430611</v>
          </cell>
          <cell r="H30743">
            <v>0</v>
          </cell>
          <cell r="I30743">
            <v>0.477</v>
          </cell>
          <cell r="J30743">
            <v>0.477</v>
          </cell>
        </row>
        <row r="30744">
          <cell r="F30744" t="str">
            <v>白泥滩-团结</v>
          </cell>
          <cell r="G30744" t="str">
            <v>Y768430611</v>
          </cell>
          <cell r="H30744">
            <v>4.651</v>
          </cell>
          <cell r="I30744">
            <v>6.855</v>
          </cell>
          <cell r="J30744">
            <v>2.204</v>
          </cell>
        </row>
        <row r="30745">
          <cell r="F30745" t="str">
            <v>三分店三组-南北渠</v>
          </cell>
          <cell r="G30745" t="str">
            <v>C51A430611</v>
          </cell>
          <cell r="H30745">
            <v>0</v>
          </cell>
          <cell r="I30745">
            <v>0.572</v>
          </cell>
          <cell r="J30745">
            <v>0.572</v>
          </cell>
        </row>
        <row r="30746">
          <cell r="F30746" t="str">
            <v>渔民新村-旗杆嘴</v>
          </cell>
          <cell r="G30746" t="str">
            <v>C54A430611</v>
          </cell>
          <cell r="H30746">
            <v>0</v>
          </cell>
          <cell r="I30746">
            <v>1.137</v>
          </cell>
          <cell r="J30746">
            <v>1.137</v>
          </cell>
        </row>
        <row r="30747">
          <cell r="F30747" t="str">
            <v>三分店一组-三分店一组</v>
          </cell>
          <cell r="G30747" t="str">
            <v>V767430611</v>
          </cell>
          <cell r="H30747">
            <v>0</v>
          </cell>
          <cell r="I30747">
            <v>1.15</v>
          </cell>
          <cell r="J30747">
            <v>1.15</v>
          </cell>
        </row>
        <row r="30748">
          <cell r="F30748" t="str">
            <v>天星洲五组-天星洲五组</v>
          </cell>
          <cell r="G30748" t="str">
            <v>V724430611</v>
          </cell>
          <cell r="H30748">
            <v>0</v>
          </cell>
          <cell r="I30748">
            <v>0.638</v>
          </cell>
          <cell r="J30748">
            <v>0.638</v>
          </cell>
        </row>
        <row r="30749">
          <cell r="F30749" t="str">
            <v>天星洲六组-天星洲六组</v>
          </cell>
          <cell r="G30749" t="str">
            <v>V725430611</v>
          </cell>
          <cell r="H30749">
            <v>0</v>
          </cell>
          <cell r="I30749">
            <v>3.112</v>
          </cell>
          <cell r="J30749">
            <v>3.112</v>
          </cell>
        </row>
        <row r="30750">
          <cell r="F30750" t="str">
            <v>天星洲九组-天星洲九组</v>
          </cell>
          <cell r="G30750" t="str">
            <v>V726430611</v>
          </cell>
          <cell r="H30750">
            <v>0</v>
          </cell>
          <cell r="I30750">
            <v>0.533</v>
          </cell>
          <cell r="J30750">
            <v>0.533</v>
          </cell>
        </row>
        <row r="30751">
          <cell r="F30751" t="str">
            <v>横沟村-天星洲村</v>
          </cell>
          <cell r="G30751" t="str">
            <v>Y755430611</v>
          </cell>
          <cell r="H30751">
            <v>11.592</v>
          </cell>
          <cell r="I30751">
            <v>12.355</v>
          </cell>
          <cell r="J30751">
            <v>0.763</v>
          </cell>
        </row>
        <row r="30752">
          <cell r="F30752" t="str">
            <v>团东七组-团东电排</v>
          </cell>
          <cell r="G30752" t="str">
            <v>C088430611</v>
          </cell>
          <cell r="H30752">
            <v>0</v>
          </cell>
          <cell r="I30752">
            <v>0.929</v>
          </cell>
          <cell r="J30752">
            <v>0.929</v>
          </cell>
        </row>
        <row r="30753">
          <cell r="F30753" t="str">
            <v>团东桥-团西交界处</v>
          </cell>
          <cell r="G30753" t="str">
            <v>V703430611</v>
          </cell>
          <cell r="H30753">
            <v>0</v>
          </cell>
          <cell r="I30753">
            <v>1.721</v>
          </cell>
          <cell r="J30753">
            <v>1.721</v>
          </cell>
        </row>
        <row r="30754">
          <cell r="F30754" t="str">
            <v>S304-团西村五组</v>
          </cell>
          <cell r="G30754" t="str">
            <v>V673430611</v>
          </cell>
          <cell r="H30754">
            <v>0</v>
          </cell>
          <cell r="I30754">
            <v>0.737</v>
          </cell>
          <cell r="J30754">
            <v>0.737</v>
          </cell>
        </row>
        <row r="30755">
          <cell r="F30755" t="str">
            <v>和丰二组－西北湖</v>
          </cell>
          <cell r="G30755" t="str">
            <v>C320430611</v>
          </cell>
          <cell r="H30755">
            <v>0</v>
          </cell>
          <cell r="I30755">
            <v>1.201</v>
          </cell>
          <cell r="J30755">
            <v>1.201</v>
          </cell>
        </row>
        <row r="30756">
          <cell r="F30756" t="str">
            <v>磨盘洲-乾隆</v>
          </cell>
          <cell r="G30756" t="str">
            <v>Y300430611</v>
          </cell>
          <cell r="H30756">
            <v>0</v>
          </cell>
          <cell r="I30756">
            <v>0.857</v>
          </cell>
          <cell r="J30756">
            <v>0.857</v>
          </cell>
        </row>
        <row r="30757">
          <cell r="F30757" t="str">
            <v>黄泥湖五组-S202</v>
          </cell>
          <cell r="G30757" t="str">
            <v>V487430611</v>
          </cell>
          <cell r="H30757">
            <v>0</v>
          </cell>
          <cell r="I30757">
            <v>0.867</v>
          </cell>
          <cell r="J30757">
            <v>0.867</v>
          </cell>
        </row>
        <row r="30758">
          <cell r="F30758" t="str">
            <v>芦苇场-洞庭村</v>
          </cell>
          <cell r="G30758" t="str">
            <v>Y710430611</v>
          </cell>
          <cell r="H30758">
            <v>2.021</v>
          </cell>
          <cell r="I30758">
            <v>4.378</v>
          </cell>
          <cell r="J30758">
            <v>2.357</v>
          </cell>
        </row>
        <row r="30759">
          <cell r="F30759" t="str">
            <v>同心村－望城居委会</v>
          </cell>
          <cell r="G30759" t="str">
            <v>YJ08430611</v>
          </cell>
          <cell r="H30759">
            <v>0.47</v>
          </cell>
          <cell r="I30759">
            <v>0.95</v>
          </cell>
          <cell r="J30759">
            <v>0.48</v>
          </cell>
        </row>
        <row r="30760">
          <cell r="F30760" t="str">
            <v>同心村－望城居委会</v>
          </cell>
          <cell r="G30760" t="str">
            <v>YJ08430611</v>
          </cell>
          <cell r="H30760">
            <v>0.95</v>
          </cell>
          <cell r="I30760">
            <v>3.478</v>
          </cell>
          <cell r="J30760">
            <v>2.528</v>
          </cell>
        </row>
        <row r="30761">
          <cell r="F30761" t="str">
            <v>月山村-茅屋岭</v>
          </cell>
          <cell r="G30761" t="str">
            <v>C402430611</v>
          </cell>
          <cell r="H30761">
            <v>0</v>
          </cell>
          <cell r="I30761">
            <v>0.941</v>
          </cell>
          <cell r="J30761">
            <v>0.941</v>
          </cell>
        </row>
        <row r="30762">
          <cell r="F30762" t="str">
            <v>土桥村三组-土桥村三组</v>
          </cell>
          <cell r="G30762" t="str">
            <v>V298430611</v>
          </cell>
          <cell r="H30762">
            <v>0</v>
          </cell>
          <cell r="I30762">
            <v>0.609</v>
          </cell>
          <cell r="J30762">
            <v>0.609</v>
          </cell>
        </row>
        <row r="30763">
          <cell r="F30763" t="str">
            <v>高台二组-高台二组</v>
          </cell>
          <cell r="G30763" t="str">
            <v>V440430611</v>
          </cell>
          <cell r="H30763">
            <v>0</v>
          </cell>
          <cell r="I30763">
            <v>0.652</v>
          </cell>
          <cell r="J30763">
            <v>0.652</v>
          </cell>
        </row>
        <row r="30764">
          <cell r="F30764" t="str">
            <v>仰山六组-水产队</v>
          </cell>
          <cell r="G30764" t="str">
            <v>C013430611</v>
          </cell>
          <cell r="H30764">
            <v>1.898</v>
          </cell>
          <cell r="I30764">
            <v>3.144</v>
          </cell>
          <cell r="J30764">
            <v>1.246</v>
          </cell>
        </row>
        <row r="30765">
          <cell r="F30765" t="str">
            <v>高湾五组-红康线</v>
          </cell>
          <cell r="G30765" t="str">
            <v>C24A430611</v>
          </cell>
          <cell r="H30765">
            <v>0</v>
          </cell>
          <cell r="I30765">
            <v>0.701</v>
          </cell>
          <cell r="J30765">
            <v>0.701</v>
          </cell>
        </row>
        <row r="30766">
          <cell r="F30766" t="str">
            <v>临江一组-临江三组</v>
          </cell>
          <cell r="G30766" t="str">
            <v>V282430611</v>
          </cell>
          <cell r="H30766">
            <v>0.258</v>
          </cell>
          <cell r="I30766">
            <v>0.851</v>
          </cell>
          <cell r="J30766">
            <v>0.593</v>
          </cell>
        </row>
        <row r="30767">
          <cell r="F30767" t="str">
            <v>月台村-月台村</v>
          </cell>
          <cell r="G30767" t="str">
            <v>C025430611</v>
          </cell>
          <cell r="H30767">
            <v>0</v>
          </cell>
          <cell r="I30767">
            <v>0.361</v>
          </cell>
          <cell r="J30767">
            <v>0.361</v>
          </cell>
        </row>
        <row r="30768">
          <cell r="F30768" t="str">
            <v>凉亭-凉亭八组</v>
          </cell>
          <cell r="G30768" t="str">
            <v>C133430611</v>
          </cell>
          <cell r="H30768">
            <v>0</v>
          </cell>
          <cell r="I30768">
            <v>0.904</v>
          </cell>
          <cell r="J30768">
            <v>0.904</v>
          </cell>
        </row>
        <row r="30769">
          <cell r="F30769" t="str">
            <v>金龙村三组-金龙村三组</v>
          </cell>
          <cell r="G30769" t="str">
            <v>V432430611</v>
          </cell>
          <cell r="H30769">
            <v>0</v>
          </cell>
          <cell r="I30769">
            <v>0.243</v>
          </cell>
          <cell r="J30769">
            <v>0.243</v>
          </cell>
        </row>
        <row r="30770">
          <cell r="F30770" t="str">
            <v>五湖村五组-五湖村五组</v>
          </cell>
          <cell r="G30770" t="str">
            <v>V317430611</v>
          </cell>
          <cell r="H30770">
            <v>0</v>
          </cell>
          <cell r="I30770">
            <v>0.462</v>
          </cell>
          <cell r="J30770">
            <v>0.462</v>
          </cell>
        </row>
        <row r="30771">
          <cell r="F30771" t="str">
            <v>君岭五组-康王村</v>
          </cell>
          <cell r="G30771" t="str">
            <v>Y319430611</v>
          </cell>
          <cell r="H30771">
            <v>3.827</v>
          </cell>
          <cell r="I30771">
            <v>4.361</v>
          </cell>
          <cell r="J30771">
            <v>0.534</v>
          </cell>
        </row>
        <row r="30772">
          <cell r="F30772" t="str">
            <v>君岭五组-康王村</v>
          </cell>
          <cell r="G30772" t="str">
            <v>Y741430611</v>
          </cell>
          <cell r="H30772">
            <v>3.497</v>
          </cell>
          <cell r="I30772">
            <v>3.827</v>
          </cell>
          <cell r="J30772">
            <v>0.33</v>
          </cell>
        </row>
        <row r="30773">
          <cell r="F30773" t="str">
            <v>三组路</v>
          </cell>
          <cell r="G30773" t="str">
            <v>VX43430621</v>
          </cell>
          <cell r="H30773">
            <v>0</v>
          </cell>
          <cell r="I30773">
            <v>0.245</v>
          </cell>
          <cell r="J30773">
            <v>0.245</v>
          </cell>
        </row>
        <row r="30774">
          <cell r="F30774" t="str">
            <v>一组路</v>
          </cell>
          <cell r="G30774" t="str">
            <v>VX20430621</v>
          </cell>
          <cell r="H30774">
            <v>0</v>
          </cell>
          <cell r="I30774">
            <v>0.629</v>
          </cell>
          <cell r="J30774">
            <v>0.629</v>
          </cell>
        </row>
        <row r="30775">
          <cell r="F30775" t="str">
            <v>八组路</v>
          </cell>
          <cell r="G30775" t="str">
            <v>VW63430621</v>
          </cell>
          <cell r="H30775">
            <v>0</v>
          </cell>
          <cell r="I30775">
            <v>1.835</v>
          </cell>
          <cell r="J30775">
            <v>1.835</v>
          </cell>
        </row>
        <row r="30776">
          <cell r="F30776" t="str">
            <v>于中－李庄</v>
          </cell>
          <cell r="G30776" t="str">
            <v>CX91430621</v>
          </cell>
          <cell r="H30776">
            <v>0.893</v>
          </cell>
          <cell r="I30776">
            <v>2.733</v>
          </cell>
          <cell r="J30776">
            <v>1.84</v>
          </cell>
        </row>
        <row r="30777">
          <cell r="F30777" t="str">
            <v>七组路</v>
          </cell>
          <cell r="G30777" t="str">
            <v>VX07430621</v>
          </cell>
          <cell r="H30777">
            <v>0</v>
          </cell>
          <cell r="I30777">
            <v>0.966</v>
          </cell>
          <cell r="J30777">
            <v>0.966</v>
          </cell>
        </row>
        <row r="30778">
          <cell r="F30778" t="str">
            <v>九组路</v>
          </cell>
          <cell r="G30778" t="str">
            <v>VX09430621</v>
          </cell>
          <cell r="H30778">
            <v>0</v>
          </cell>
          <cell r="I30778">
            <v>0.333</v>
          </cell>
          <cell r="J30778">
            <v>0.333</v>
          </cell>
        </row>
        <row r="30779">
          <cell r="F30779" t="str">
            <v>十六组路</v>
          </cell>
          <cell r="G30779" t="str">
            <v>VX16430621</v>
          </cell>
          <cell r="H30779">
            <v>0</v>
          </cell>
          <cell r="I30779">
            <v>0.706</v>
          </cell>
          <cell r="J30779">
            <v>0.706</v>
          </cell>
        </row>
        <row r="30780">
          <cell r="F30780" t="str">
            <v>岭上-邓庄</v>
          </cell>
          <cell r="G30780" t="str">
            <v>C174430621</v>
          </cell>
          <cell r="H30780">
            <v>1.186</v>
          </cell>
          <cell r="I30780">
            <v>1.349</v>
          </cell>
          <cell r="J30780">
            <v>0.163</v>
          </cell>
        </row>
        <row r="30781">
          <cell r="F30781" t="str">
            <v>樊家-樊家</v>
          </cell>
          <cell r="G30781" t="str">
            <v>C438430621</v>
          </cell>
          <cell r="H30781">
            <v>0</v>
          </cell>
          <cell r="I30781">
            <v>1.68</v>
          </cell>
          <cell r="J30781">
            <v>1.68</v>
          </cell>
        </row>
        <row r="30782">
          <cell r="F30782" t="str">
            <v>瓦刘线</v>
          </cell>
          <cell r="G30782" t="str">
            <v>CD78430621</v>
          </cell>
          <cell r="H30782">
            <v>4.166</v>
          </cell>
          <cell r="I30782">
            <v>5.145</v>
          </cell>
          <cell r="J30782">
            <v>0.979</v>
          </cell>
        </row>
        <row r="30783">
          <cell r="F30783" t="str">
            <v>荣胡线</v>
          </cell>
          <cell r="G30783" t="str">
            <v>CX95430621</v>
          </cell>
          <cell r="H30783">
            <v>0</v>
          </cell>
          <cell r="I30783">
            <v>1.113</v>
          </cell>
          <cell r="J30783">
            <v>1.113</v>
          </cell>
        </row>
        <row r="30784">
          <cell r="F30784" t="str">
            <v>八组路</v>
          </cell>
          <cell r="G30784" t="str">
            <v>VV97430621</v>
          </cell>
          <cell r="H30784">
            <v>0</v>
          </cell>
          <cell r="I30784">
            <v>0.539</v>
          </cell>
          <cell r="J30784">
            <v>0.539</v>
          </cell>
        </row>
        <row r="30785">
          <cell r="F30785" t="str">
            <v>蒋家-蒋家</v>
          </cell>
          <cell r="G30785" t="str">
            <v>CT01430621</v>
          </cell>
          <cell r="H30785">
            <v>0.463</v>
          </cell>
          <cell r="I30785">
            <v>0.664</v>
          </cell>
          <cell r="J30785">
            <v>0.201</v>
          </cell>
        </row>
        <row r="30786">
          <cell r="G30786" t="str">
            <v>V000</v>
          </cell>
          <cell r="H30786">
            <v>0</v>
          </cell>
          <cell r="I30786">
            <v>0.114</v>
          </cell>
          <cell r="J30786">
            <v>0.114</v>
          </cell>
        </row>
        <row r="30787">
          <cell r="F30787" t="str">
            <v>一组路</v>
          </cell>
          <cell r="G30787" t="str">
            <v>VX17430621</v>
          </cell>
          <cell r="H30787">
            <v>0</v>
          </cell>
          <cell r="I30787">
            <v>0.218</v>
          </cell>
          <cell r="J30787">
            <v>0.218</v>
          </cell>
        </row>
        <row r="30788">
          <cell r="F30788" t="str">
            <v>一组路</v>
          </cell>
          <cell r="G30788" t="str">
            <v>VX20430621</v>
          </cell>
          <cell r="H30788">
            <v>0</v>
          </cell>
          <cell r="I30788">
            <v>0.441</v>
          </cell>
          <cell r="J30788">
            <v>0.441</v>
          </cell>
        </row>
        <row r="30789">
          <cell r="F30789" t="str">
            <v>徐明线</v>
          </cell>
          <cell r="G30789" t="str">
            <v>CL59430621</v>
          </cell>
          <cell r="H30789">
            <v>0.616</v>
          </cell>
          <cell r="I30789">
            <v>1.269</v>
          </cell>
          <cell r="J30789">
            <v>0.653</v>
          </cell>
        </row>
        <row r="30790">
          <cell r="F30790" t="str">
            <v>四组路</v>
          </cell>
          <cell r="G30790" t="str">
            <v>VW41430621</v>
          </cell>
          <cell r="H30790">
            <v>0</v>
          </cell>
          <cell r="I30790">
            <v>0.316</v>
          </cell>
          <cell r="J30790">
            <v>0.316</v>
          </cell>
        </row>
        <row r="30791">
          <cell r="F30791" t="str">
            <v>资屋-资屋</v>
          </cell>
          <cell r="G30791" t="str">
            <v>C167430621</v>
          </cell>
          <cell r="H30791">
            <v>0.713</v>
          </cell>
          <cell r="I30791">
            <v>1.001</v>
          </cell>
          <cell r="J30791">
            <v>0.288</v>
          </cell>
        </row>
        <row r="30792">
          <cell r="F30792" t="str">
            <v>六组路</v>
          </cell>
          <cell r="G30792" t="str">
            <v>VW11430621</v>
          </cell>
          <cell r="H30792">
            <v>0</v>
          </cell>
          <cell r="I30792">
            <v>0.714</v>
          </cell>
          <cell r="J30792">
            <v>0.714</v>
          </cell>
        </row>
        <row r="30793">
          <cell r="F30793" t="str">
            <v>桥荣线</v>
          </cell>
          <cell r="G30793" t="str">
            <v>C64G430621</v>
          </cell>
          <cell r="H30793">
            <v>0</v>
          </cell>
          <cell r="I30793">
            <v>0.753</v>
          </cell>
          <cell r="J30793">
            <v>0.753</v>
          </cell>
        </row>
        <row r="30794">
          <cell r="F30794" t="str">
            <v>十一组路</v>
          </cell>
          <cell r="G30794" t="str">
            <v>VX76430621</v>
          </cell>
          <cell r="H30794">
            <v>0</v>
          </cell>
          <cell r="I30794">
            <v>1.079</v>
          </cell>
          <cell r="J30794">
            <v>1.079</v>
          </cell>
        </row>
        <row r="30795">
          <cell r="F30795" t="str">
            <v>十五组路</v>
          </cell>
          <cell r="G30795" t="str">
            <v>VX80430621</v>
          </cell>
          <cell r="H30795">
            <v>0</v>
          </cell>
          <cell r="I30795">
            <v>0.507</v>
          </cell>
          <cell r="J30795">
            <v>0.507</v>
          </cell>
        </row>
        <row r="30796">
          <cell r="G30796" t="str">
            <v>AA11430621</v>
          </cell>
          <cell r="H30796">
            <v>0</v>
          </cell>
          <cell r="I30796">
            <v>0.725</v>
          </cell>
          <cell r="J30796">
            <v>0.725</v>
          </cell>
        </row>
        <row r="30797">
          <cell r="F30797" t="str">
            <v>五组路</v>
          </cell>
          <cell r="G30797" t="str">
            <v>VW91430621</v>
          </cell>
          <cell r="H30797">
            <v>0</v>
          </cell>
          <cell r="I30797">
            <v>1.387</v>
          </cell>
          <cell r="J30797">
            <v>1.387</v>
          </cell>
        </row>
        <row r="30798">
          <cell r="F30798" t="str">
            <v>上傍线</v>
          </cell>
          <cell r="G30798" t="str">
            <v>C67G430621</v>
          </cell>
          <cell r="H30798">
            <v>0</v>
          </cell>
          <cell r="I30798">
            <v>0.724</v>
          </cell>
          <cell r="J30798">
            <v>0.724</v>
          </cell>
        </row>
        <row r="30799">
          <cell r="F30799" t="str">
            <v>岳坊村-中村村</v>
          </cell>
          <cell r="G30799" t="str">
            <v>X133430621</v>
          </cell>
          <cell r="H30799">
            <v>12.804</v>
          </cell>
          <cell r="I30799">
            <v>13.458</v>
          </cell>
          <cell r="J30799">
            <v>0.654</v>
          </cell>
        </row>
        <row r="30800">
          <cell r="F30800" t="str">
            <v>国方线</v>
          </cell>
          <cell r="G30800" t="str">
            <v>C29E430621</v>
          </cell>
          <cell r="H30800">
            <v>0</v>
          </cell>
          <cell r="I30800">
            <v>2.362</v>
          </cell>
          <cell r="J30800">
            <v>2.362</v>
          </cell>
        </row>
        <row r="30801">
          <cell r="F30801" t="str">
            <v>新方线</v>
          </cell>
          <cell r="G30801" t="str">
            <v>C66G430621</v>
          </cell>
          <cell r="H30801">
            <v>0</v>
          </cell>
          <cell r="I30801">
            <v>1.02</v>
          </cell>
          <cell r="J30801">
            <v>1.02</v>
          </cell>
        </row>
        <row r="30802">
          <cell r="F30802" t="str">
            <v>九组路</v>
          </cell>
          <cell r="G30802" t="str">
            <v>VW64430621</v>
          </cell>
          <cell r="H30802">
            <v>0</v>
          </cell>
          <cell r="I30802">
            <v>0.911</v>
          </cell>
          <cell r="J30802">
            <v>0.911</v>
          </cell>
        </row>
        <row r="30803">
          <cell r="F30803" t="str">
            <v>十组路</v>
          </cell>
          <cell r="G30803" t="str">
            <v>VW65430621</v>
          </cell>
          <cell r="H30803">
            <v>0</v>
          </cell>
          <cell r="I30803">
            <v>0.97</v>
          </cell>
          <cell r="J30803">
            <v>0.97</v>
          </cell>
        </row>
        <row r="30804">
          <cell r="F30804" t="str">
            <v>十一组路</v>
          </cell>
          <cell r="G30804" t="str">
            <v>VW66430621</v>
          </cell>
          <cell r="H30804">
            <v>0</v>
          </cell>
          <cell r="I30804">
            <v>0.233</v>
          </cell>
          <cell r="J30804">
            <v>0.233</v>
          </cell>
        </row>
        <row r="30805">
          <cell r="F30805" t="str">
            <v>自成-周庆</v>
          </cell>
          <cell r="G30805" t="str">
            <v>C177430621</v>
          </cell>
          <cell r="H30805">
            <v>1.513</v>
          </cell>
          <cell r="I30805">
            <v>2.003</v>
          </cell>
          <cell r="J30805">
            <v>0.49</v>
          </cell>
        </row>
        <row r="30806">
          <cell r="F30806" t="str">
            <v>乡安线</v>
          </cell>
          <cell r="G30806" t="str">
            <v>CS33430621</v>
          </cell>
          <cell r="H30806">
            <v>0</v>
          </cell>
          <cell r="I30806">
            <v>0.516</v>
          </cell>
          <cell r="J30806">
            <v>0.516</v>
          </cell>
        </row>
        <row r="30807">
          <cell r="F30807" t="str">
            <v>三组路</v>
          </cell>
          <cell r="G30807" t="str">
            <v>V871430621</v>
          </cell>
          <cell r="H30807">
            <v>0</v>
          </cell>
          <cell r="I30807">
            <v>0.947</v>
          </cell>
          <cell r="J30807">
            <v>0.947</v>
          </cell>
        </row>
        <row r="30808">
          <cell r="F30808" t="str">
            <v>兰关线-应祥界</v>
          </cell>
          <cell r="G30808" t="str">
            <v>C38G430621</v>
          </cell>
          <cell r="H30808">
            <v>0.105</v>
          </cell>
          <cell r="I30808">
            <v>0.22</v>
          </cell>
          <cell r="J30808">
            <v>0.115</v>
          </cell>
        </row>
        <row r="30809">
          <cell r="F30809" t="str">
            <v>付文-松溪</v>
          </cell>
          <cell r="G30809" t="str">
            <v>CS21430621</v>
          </cell>
          <cell r="H30809">
            <v>0</v>
          </cell>
          <cell r="I30809">
            <v>0.78</v>
          </cell>
          <cell r="J30809">
            <v>0.78</v>
          </cell>
        </row>
        <row r="30810">
          <cell r="F30810" t="str">
            <v>平丰-渡槽</v>
          </cell>
          <cell r="G30810" t="str">
            <v>C466430621</v>
          </cell>
          <cell r="H30810">
            <v>0</v>
          </cell>
          <cell r="I30810">
            <v>0.452</v>
          </cell>
          <cell r="J30810">
            <v>0.452</v>
          </cell>
        </row>
        <row r="30811">
          <cell r="F30811" t="str">
            <v>广福界-广福界</v>
          </cell>
          <cell r="G30811" t="str">
            <v>C53C430621</v>
          </cell>
          <cell r="H30811">
            <v>0</v>
          </cell>
          <cell r="I30811">
            <v>1.178</v>
          </cell>
          <cell r="J30811">
            <v>1.178</v>
          </cell>
        </row>
        <row r="30812">
          <cell r="F30812" t="str">
            <v>六组路</v>
          </cell>
          <cell r="G30812" t="str">
            <v>V830430621</v>
          </cell>
          <cell r="H30812">
            <v>0</v>
          </cell>
          <cell r="I30812">
            <v>0.669</v>
          </cell>
          <cell r="J30812">
            <v>0.669</v>
          </cell>
        </row>
        <row r="30813">
          <cell r="F30813" t="str">
            <v>一组路</v>
          </cell>
          <cell r="G30813" t="str">
            <v>V843430621</v>
          </cell>
          <cell r="H30813">
            <v>0</v>
          </cell>
          <cell r="I30813">
            <v>0.433</v>
          </cell>
          <cell r="J30813">
            <v>0.433</v>
          </cell>
        </row>
        <row r="30814">
          <cell r="F30814" t="str">
            <v>四组路</v>
          </cell>
          <cell r="G30814" t="str">
            <v>V846430621</v>
          </cell>
          <cell r="H30814">
            <v>0</v>
          </cell>
          <cell r="I30814">
            <v>0.54</v>
          </cell>
          <cell r="J30814">
            <v>0.54</v>
          </cell>
        </row>
        <row r="30815">
          <cell r="F30815" t="str">
            <v>步仙桥-畜牧场</v>
          </cell>
          <cell r="G30815" t="str">
            <v>C31E430621</v>
          </cell>
          <cell r="H30815">
            <v>1.032</v>
          </cell>
          <cell r="I30815">
            <v>1.509</v>
          </cell>
          <cell r="J30815">
            <v>0.477</v>
          </cell>
        </row>
        <row r="30816">
          <cell r="F30816" t="str">
            <v>岳坊村-中村村</v>
          </cell>
          <cell r="G30816" t="str">
            <v>X133430621</v>
          </cell>
          <cell r="H30816">
            <v>3.657</v>
          </cell>
          <cell r="I30816">
            <v>4.995</v>
          </cell>
          <cell r="J30816">
            <v>1.338</v>
          </cell>
        </row>
        <row r="30817">
          <cell r="F30817" t="str">
            <v>四组路</v>
          </cell>
          <cell r="G30817" t="str">
            <v>V828430621</v>
          </cell>
          <cell r="H30817">
            <v>0</v>
          </cell>
          <cell r="I30817">
            <v>0.559</v>
          </cell>
          <cell r="J30817">
            <v>0.559</v>
          </cell>
        </row>
        <row r="30818">
          <cell r="F30818" t="str">
            <v>三组路</v>
          </cell>
          <cell r="G30818" t="str">
            <v>V912430621</v>
          </cell>
          <cell r="H30818">
            <v>0</v>
          </cell>
          <cell r="I30818">
            <v>0.121</v>
          </cell>
          <cell r="J30818">
            <v>0.121</v>
          </cell>
        </row>
        <row r="30819">
          <cell r="F30819" t="str">
            <v>五关-方家</v>
          </cell>
          <cell r="G30819" t="str">
            <v>C57A430621</v>
          </cell>
          <cell r="H30819">
            <v>0.431</v>
          </cell>
          <cell r="I30819">
            <v>0.674</v>
          </cell>
          <cell r="J30819">
            <v>0.243</v>
          </cell>
        </row>
        <row r="30820">
          <cell r="F30820" t="str">
            <v>岳坊村-中村村</v>
          </cell>
          <cell r="G30820" t="str">
            <v>X133430621</v>
          </cell>
          <cell r="H30820">
            <v>2.677</v>
          </cell>
          <cell r="I30820">
            <v>3.657</v>
          </cell>
          <cell r="J30820">
            <v>0.98</v>
          </cell>
        </row>
        <row r="30821">
          <cell r="F30821" t="str">
            <v>杨狮线</v>
          </cell>
          <cell r="G30821" t="str">
            <v>C23G430621</v>
          </cell>
          <cell r="H30821">
            <v>0</v>
          </cell>
          <cell r="I30821">
            <v>0.883</v>
          </cell>
          <cell r="J30821">
            <v>0.883</v>
          </cell>
        </row>
        <row r="30822">
          <cell r="F30822" t="str">
            <v>续家洞-续家洞</v>
          </cell>
          <cell r="G30822" t="str">
            <v>C55A430621</v>
          </cell>
          <cell r="H30822">
            <v>0</v>
          </cell>
          <cell r="I30822">
            <v>0.787</v>
          </cell>
          <cell r="J30822">
            <v>0.787</v>
          </cell>
        </row>
        <row r="30823">
          <cell r="F30823" t="str">
            <v>关关线</v>
          </cell>
          <cell r="G30823" t="str">
            <v>C34E430621</v>
          </cell>
          <cell r="H30823">
            <v>0</v>
          </cell>
          <cell r="I30823">
            <v>0.522</v>
          </cell>
          <cell r="J30823">
            <v>0.522</v>
          </cell>
        </row>
        <row r="30824">
          <cell r="F30824" t="str">
            <v>村部-石洞水库</v>
          </cell>
          <cell r="G30824" t="str">
            <v>CF22430621</v>
          </cell>
          <cell r="H30824">
            <v>2.497</v>
          </cell>
          <cell r="I30824">
            <v>2.96</v>
          </cell>
          <cell r="J30824">
            <v>0.463</v>
          </cell>
        </row>
        <row r="30825">
          <cell r="F30825" t="str">
            <v>乡喻线</v>
          </cell>
          <cell r="G30825" t="str">
            <v>CS15430621</v>
          </cell>
          <cell r="H30825">
            <v>0</v>
          </cell>
          <cell r="I30825">
            <v>1.018</v>
          </cell>
          <cell r="J30825">
            <v>1.018</v>
          </cell>
        </row>
        <row r="30826">
          <cell r="F30826" t="str">
            <v>付文-松溪</v>
          </cell>
          <cell r="G30826" t="str">
            <v>CS21430621</v>
          </cell>
          <cell r="H30826">
            <v>0.78</v>
          </cell>
          <cell r="I30826">
            <v>0.973</v>
          </cell>
          <cell r="J30826">
            <v>0.193</v>
          </cell>
        </row>
        <row r="30827">
          <cell r="F30827" t="str">
            <v>岳坊村-中村村</v>
          </cell>
          <cell r="G30827" t="str">
            <v>X133430621</v>
          </cell>
          <cell r="H30827">
            <v>7.1</v>
          </cell>
          <cell r="I30827">
            <v>7.829</v>
          </cell>
          <cell r="J30827">
            <v>0.729</v>
          </cell>
        </row>
        <row r="30828">
          <cell r="F30828" t="str">
            <v>万狮线</v>
          </cell>
          <cell r="G30828" t="str">
            <v>C28G430621</v>
          </cell>
          <cell r="H30828">
            <v>0</v>
          </cell>
          <cell r="I30828">
            <v>1.088</v>
          </cell>
          <cell r="J30828">
            <v>1.088</v>
          </cell>
        </row>
        <row r="30829">
          <cell r="F30829" t="str">
            <v>五关-方家</v>
          </cell>
          <cell r="G30829" t="str">
            <v>C57A430621</v>
          </cell>
          <cell r="H30829">
            <v>0</v>
          </cell>
          <cell r="I30829">
            <v>0.412</v>
          </cell>
          <cell r="J30829">
            <v>0.412</v>
          </cell>
        </row>
        <row r="30830">
          <cell r="F30830" t="str">
            <v>铜牙坡-莲河堰</v>
          </cell>
          <cell r="G30830" t="str">
            <v>C56A430621</v>
          </cell>
          <cell r="H30830">
            <v>0.652</v>
          </cell>
          <cell r="I30830">
            <v>1.99</v>
          </cell>
          <cell r="J30830">
            <v>1.338</v>
          </cell>
        </row>
        <row r="30831">
          <cell r="F30831" t="str">
            <v>八组路</v>
          </cell>
          <cell r="G30831" t="str">
            <v>V807430621</v>
          </cell>
          <cell r="H30831">
            <v>0</v>
          </cell>
          <cell r="I30831">
            <v>0.163</v>
          </cell>
          <cell r="J30831">
            <v>0.163</v>
          </cell>
        </row>
        <row r="30832">
          <cell r="F30832" t="str">
            <v>电水线</v>
          </cell>
          <cell r="G30832" t="str">
            <v>C31G430621</v>
          </cell>
          <cell r="H30832">
            <v>0</v>
          </cell>
          <cell r="I30832">
            <v>0.669</v>
          </cell>
          <cell r="J30832">
            <v>0.669</v>
          </cell>
        </row>
        <row r="30833">
          <cell r="F30833" t="str">
            <v>野猫坡-柘山猪厂</v>
          </cell>
          <cell r="G30833" t="str">
            <v>C35E430621</v>
          </cell>
          <cell r="H30833">
            <v>0.678</v>
          </cell>
          <cell r="I30833">
            <v>1.611</v>
          </cell>
          <cell r="J30833">
            <v>0.933</v>
          </cell>
        </row>
        <row r="30834">
          <cell r="F30834" t="str">
            <v>坡内-林场</v>
          </cell>
          <cell r="G30834" t="str">
            <v>C457430621</v>
          </cell>
          <cell r="H30834">
            <v>0.721</v>
          </cell>
          <cell r="I30834">
            <v>1.19</v>
          </cell>
          <cell r="J30834">
            <v>0.469</v>
          </cell>
        </row>
        <row r="30835">
          <cell r="F30835" t="str">
            <v>南庄-村部</v>
          </cell>
          <cell r="G30835" t="str">
            <v>C77G430621</v>
          </cell>
          <cell r="H30835">
            <v>1.284</v>
          </cell>
          <cell r="I30835">
            <v>1.696</v>
          </cell>
          <cell r="J30835">
            <v>0.412</v>
          </cell>
        </row>
        <row r="30836">
          <cell r="F30836" t="str">
            <v>XXZ1-塅潘村</v>
          </cell>
          <cell r="G30836" t="str">
            <v>Y333430621</v>
          </cell>
          <cell r="H30836">
            <v>0.532</v>
          </cell>
          <cell r="I30836">
            <v>1.081</v>
          </cell>
          <cell r="J30836">
            <v>0.549</v>
          </cell>
        </row>
        <row r="30837">
          <cell r="F30837" t="str">
            <v>龙头村-CL53</v>
          </cell>
          <cell r="G30837" t="str">
            <v>Y373430621</v>
          </cell>
          <cell r="H30837">
            <v>0.768</v>
          </cell>
          <cell r="I30837">
            <v>0.938</v>
          </cell>
          <cell r="J30837">
            <v>0.17</v>
          </cell>
        </row>
        <row r="30838">
          <cell r="F30838" t="str">
            <v>京广村村道</v>
          </cell>
          <cell r="G30838" t="str">
            <v>C14H430621</v>
          </cell>
          <cell r="H30838">
            <v>0</v>
          </cell>
          <cell r="I30838">
            <v>0.71</v>
          </cell>
          <cell r="J30838">
            <v>0.71</v>
          </cell>
        </row>
        <row r="30839">
          <cell r="F30839" t="str">
            <v>大仙-大仙</v>
          </cell>
          <cell r="G30839" t="str">
            <v>CL48430621</v>
          </cell>
          <cell r="H30839">
            <v>0.702</v>
          </cell>
          <cell r="I30839">
            <v>1.107</v>
          </cell>
          <cell r="J30839">
            <v>0.405</v>
          </cell>
        </row>
        <row r="30840">
          <cell r="F30840" t="str">
            <v>万家组2</v>
          </cell>
          <cell r="G30840" t="str">
            <v>VM35430621</v>
          </cell>
          <cell r="H30840">
            <v>0</v>
          </cell>
          <cell r="I30840">
            <v>0.719</v>
          </cell>
          <cell r="J30840">
            <v>0.719</v>
          </cell>
        </row>
        <row r="30841">
          <cell r="F30841" t="str">
            <v>万家组3</v>
          </cell>
          <cell r="G30841" t="str">
            <v>VM36430621</v>
          </cell>
          <cell r="H30841">
            <v>0</v>
          </cell>
          <cell r="I30841">
            <v>0.552</v>
          </cell>
          <cell r="J30841">
            <v>0.552</v>
          </cell>
        </row>
        <row r="30842">
          <cell r="F30842" t="str">
            <v>魏邓线</v>
          </cell>
          <cell r="G30842" t="str">
            <v>C431430621</v>
          </cell>
          <cell r="H30842">
            <v>1.467</v>
          </cell>
          <cell r="I30842">
            <v>1.578</v>
          </cell>
          <cell r="J30842">
            <v>0.111</v>
          </cell>
        </row>
        <row r="30843">
          <cell r="F30843" t="str">
            <v>段邓线</v>
          </cell>
          <cell r="G30843" t="str">
            <v>C20E430621</v>
          </cell>
          <cell r="H30843">
            <v>0</v>
          </cell>
          <cell r="I30843">
            <v>1.579</v>
          </cell>
          <cell r="J30843">
            <v>1.579</v>
          </cell>
        </row>
        <row r="30844">
          <cell r="G30844" t="str">
            <v>BB22430621</v>
          </cell>
          <cell r="H30844">
            <v>0</v>
          </cell>
          <cell r="I30844">
            <v>0.266</v>
          </cell>
          <cell r="J30844">
            <v>0.266</v>
          </cell>
        </row>
        <row r="30845">
          <cell r="F30845" t="str">
            <v>周梁线</v>
          </cell>
          <cell r="G30845" t="str">
            <v>C25E430621</v>
          </cell>
          <cell r="H30845">
            <v>0</v>
          </cell>
          <cell r="I30845">
            <v>0.848</v>
          </cell>
          <cell r="J30845">
            <v>0.848</v>
          </cell>
        </row>
        <row r="30846">
          <cell r="F30846" t="str">
            <v>柳家组</v>
          </cell>
          <cell r="G30846" t="str">
            <v>VH67430621</v>
          </cell>
          <cell r="H30846">
            <v>0</v>
          </cell>
          <cell r="I30846">
            <v>0.336</v>
          </cell>
          <cell r="J30846">
            <v>0.336</v>
          </cell>
        </row>
        <row r="30847">
          <cell r="F30847" t="str">
            <v>船国线</v>
          </cell>
          <cell r="G30847" t="str">
            <v>C22E430621</v>
          </cell>
          <cell r="H30847">
            <v>0</v>
          </cell>
          <cell r="I30847">
            <v>1.774</v>
          </cell>
          <cell r="J30847">
            <v>1.774</v>
          </cell>
        </row>
        <row r="30848">
          <cell r="F30848" t="str">
            <v>国船线</v>
          </cell>
          <cell r="G30848" t="str">
            <v>CL82430621</v>
          </cell>
          <cell r="H30848">
            <v>0</v>
          </cell>
          <cell r="I30848">
            <v>0.468</v>
          </cell>
          <cell r="J30848">
            <v>0.468</v>
          </cell>
        </row>
        <row r="30849">
          <cell r="F30849" t="str">
            <v>红山支渠接水口</v>
          </cell>
          <cell r="G30849" t="str">
            <v>VM19430621</v>
          </cell>
          <cell r="H30849">
            <v>0</v>
          </cell>
          <cell r="I30849">
            <v>0.637</v>
          </cell>
          <cell r="J30849">
            <v>0.637</v>
          </cell>
        </row>
        <row r="30850">
          <cell r="F30850" t="str">
            <v>旱坪洞口-新墙高桥</v>
          </cell>
          <cell r="G30850" t="str">
            <v>C441430621</v>
          </cell>
          <cell r="H30850">
            <v>1.124</v>
          </cell>
          <cell r="I30850">
            <v>1.479</v>
          </cell>
          <cell r="J30850">
            <v>0.355</v>
          </cell>
        </row>
        <row r="30851">
          <cell r="F30851" t="str">
            <v>彭家族步柏线</v>
          </cell>
          <cell r="G30851" t="str">
            <v>VM43430621</v>
          </cell>
          <cell r="H30851">
            <v>0</v>
          </cell>
          <cell r="I30851">
            <v>0.456</v>
          </cell>
          <cell r="J30851">
            <v>0.456</v>
          </cell>
        </row>
        <row r="30852">
          <cell r="F30852" t="str">
            <v>小学-胡山</v>
          </cell>
          <cell r="G30852" t="str">
            <v>C23E430621</v>
          </cell>
          <cell r="H30852">
            <v>0</v>
          </cell>
          <cell r="I30852">
            <v>2.632</v>
          </cell>
          <cell r="J30852">
            <v>2.632</v>
          </cell>
        </row>
        <row r="30853">
          <cell r="G30853" t="str">
            <v>BB48430621</v>
          </cell>
          <cell r="H30853">
            <v>0</v>
          </cell>
          <cell r="I30853">
            <v>0.513</v>
          </cell>
          <cell r="J30853">
            <v>0.513</v>
          </cell>
        </row>
        <row r="30854">
          <cell r="F30854" t="str">
            <v>乡道Y175-乡道Y175</v>
          </cell>
          <cell r="G30854" t="str">
            <v>C830430621</v>
          </cell>
          <cell r="H30854">
            <v>0</v>
          </cell>
          <cell r="I30854">
            <v>1.443</v>
          </cell>
          <cell r="J30854">
            <v>1.443</v>
          </cell>
        </row>
        <row r="30855">
          <cell r="F30855" t="str">
            <v>周梁线</v>
          </cell>
          <cell r="G30855" t="str">
            <v>C25E430621</v>
          </cell>
          <cell r="H30855">
            <v>0</v>
          </cell>
          <cell r="I30855">
            <v>0.443</v>
          </cell>
          <cell r="J30855">
            <v>0.443</v>
          </cell>
        </row>
        <row r="30856">
          <cell r="F30856" t="str">
            <v>粱船线</v>
          </cell>
          <cell r="G30856" t="str">
            <v>C831430621</v>
          </cell>
          <cell r="H30856">
            <v>0</v>
          </cell>
          <cell r="I30856">
            <v>1.396</v>
          </cell>
          <cell r="J30856">
            <v>1.396</v>
          </cell>
        </row>
        <row r="30857">
          <cell r="F30857" t="str">
            <v>贺南线</v>
          </cell>
          <cell r="G30857" t="str">
            <v>CL79430621</v>
          </cell>
          <cell r="H30857">
            <v>0</v>
          </cell>
          <cell r="I30857">
            <v>1.112</v>
          </cell>
          <cell r="J30857">
            <v>1.112</v>
          </cell>
        </row>
        <row r="30858">
          <cell r="F30858" t="str">
            <v>青年路</v>
          </cell>
          <cell r="G30858" t="str">
            <v>VH17430621</v>
          </cell>
          <cell r="H30858">
            <v>0</v>
          </cell>
          <cell r="I30858">
            <v>1.071</v>
          </cell>
          <cell r="J30858">
            <v>1.071</v>
          </cell>
        </row>
        <row r="30859">
          <cell r="F30859" t="str">
            <v>菜罗路</v>
          </cell>
          <cell r="G30859" t="str">
            <v>VH29430621</v>
          </cell>
          <cell r="H30859">
            <v>0</v>
          </cell>
          <cell r="I30859">
            <v>1.036</v>
          </cell>
          <cell r="J30859">
            <v>1.036</v>
          </cell>
        </row>
        <row r="30860">
          <cell r="F30860" t="str">
            <v>周红路</v>
          </cell>
          <cell r="G30860" t="str">
            <v>VH32430621</v>
          </cell>
          <cell r="H30860">
            <v>0</v>
          </cell>
          <cell r="I30860">
            <v>1.538</v>
          </cell>
          <cell r="J30860">
            <v>1.538</v>
          </cell>
        </row>
        <row r="30861">
          <cell r="F30861" t="str">
            <v>菜胡路</v>
          </cell>
          <cell r="G30861" t="str">
            <v>VH34430621</v>
          </cell>
          <cell r="H30861">
            <v>0</v>
          </cell>
          <cell r="I30861">
            <v>0.699</v>
          </cell>
          <cell r="J30861">
            <v>0.699</v>
          </cell>
        </row>
        <row r="30862">
          <cell r="F30862" t="str">
            <v>夏尹路</v>
          </cell>
          <cell r="G30862" t="str">
            <v>VH51430621</v>
          </cell>
          <cell r="H30862">
            <v>0</v>
          </cell>
          <cell r="I30862">
            <v>0.506</v>
          </cell>
          <cell r="J30862">
            <v>0.506</v>
          </cell>
        </row>
        <row r="30863">
          <cell r="F30863" t="str">
            <v>龙范线</v>
          </cell>
          <cell r="G30863" t="str">
            <v>CL57430621</v>
          </cell>
          <cell r="H30863">
            <v>0.628</v>
          </cell>
          <cell r="I30863">
            <v>1.593</v>
          </cell>
          <cell r="J30863">
            <v>0.965</v>
          </cell>
        </row>
        <row r="30864">
          <cell r="F30864" t="str">
            <v>民主-汨罗石许</v>
          </cell>
          <cell r="G30864" t="str">
            <v>C035430621</v>
          </cell>
          <cell r="H30864">
            <v>0.104</v>
          </cell>
          <cell r="I30864">
            <v>1.472</v>
          </cell>
          <cell r="J30864">
            <v>1.368</v>
          </cell>
        </row>
        <row r="30865">
          <cell r="F30865" t="str">
            <v>吴玉路</v>
          </cell>
          <cell r="G30865" t="str">
            <v>VH18430621</v>
          </cell>
          <cell r="H30865">
            <v>0</v>
          </cell>
          <cell r="I30865">
            <v>0.286</v>
          </cell>
          <cell r="J30865">
            <v>0.286</v>
          </cell>
        </row>
        <row r="30866">
          <cell r="F30866" t="str">
            <v>先姚路</v>
          </cell>
          <cell r="G30866" t="str">
            <v>VH21430621</v>
          </cell>
          <cell r="H30866">
            <v>0</v>
          </cell>
          <cell r="I30866">
            <v>0.377</v>
          </cell>
          <cell r="J30866">
            <v>0.377</v>
          </cell>
        </row>
        <row r="30867">
          <cell r="G30867" t="str">
            <v>BB29430621</v>
          </cell>
          <cell r="H30867">
            <v>0</v>
          </cell>
          <cell r="I30867">
            <v>0.957</v>
          </cell>
          <cell r="J30867">
            <v>0.957</v>
          </cell>
        </row>
        <row r="30868">
          <cell r="F30868" t="str">
            <v>八组</v>
          </cell>
          <cell r="G30868" t="str">
            <v>VM15430621</v>
          </cell>
          <cell r="H30868">
            <v>0</v>
          </cell>
          <cell r="I30868">
            <v>0.709</v>
          </cell>
          <cell r="J30868">
            <v>0.709</v>
          </cell>
        </row>
        <row r="30869">
          <cell r="F30869" t="str">
            <v>四组</v>
          </cell>
          <cell r="G30869" t="str">
            <v>VM16430621</v>
          </cell>
          <cell r="H30869">
            <v>0</v>
          </cell>
          <cell r="I30869">
            <v>0.774</v>
          </cell>
          <cell r="J30869">
            <v>0.774</v>
          </cell>
        </row>
        <row r="30870">
          <cell r="G30870" t="str">
            <v>AA12430621</v>
          </cell>
          <cell r="H30870">
            <v>0</v>
          </cell>
          <cell r="I30870">
            <v>0.413</v>
          </cell>
          <cell r="J30870">
            <v>0.413</v>
          </cell>
        </row>
        <row r="30871">
          <cell r="F30871" t="str">
            <v>天汨线</v>
          </cell>
          <cell r="G30871" t="str">
            <v>C28E430621</v>
          </cell>
          <cell r="H30871">
            <v>0</v>
          </cell>
          <cell r="I30871">
            <v>0.544</v>
          </cell>
          <cell r="J30871">
            <v>0.544</v>
          </cell>
        </row>
        <row r="30872">
          <cell r="F30872" t="str">
            <v>蒋中路</v>
          </cell>
          <cell r="G30872" t="str">
            <v>VHO4430621</v>
          </cell>
          <cell r="H30872">
            <v>0</v>
          </cell>
          <cell r="I30872">
            <v>0.742</v>
          </cell>
          <cell r="J30872">
            <v>0.742</v>
          </cell>
        </row>
        <row r="30873">
          <cell r="F30873" t="str">
            <v>细陈组</v>
          </cell>
          <cell r="G30873" t="str">
            <v>VH88430621</v>
          </cell>
          <cell r="H30873">
            <v>0</v>
          </cell>
          <cell r="I30873">
            <v>1.025</v>
          </cell>
          <cell r="J30873">
            <v>1.025</v>
          </cell>
        </row>
        <row r="30874">
          <cell r="F30874" t="str">
            <v>金光村-新桥村</v>
          </cell>
          <cell r="G30874" t="str">
            <v>Y331430621</v>
          </cell>
          <cell r="H30874">
            <v>6.854</v>
          </cell>
          <cell r="I30874">
            <v>7.205</v>
          </cell>
          <cell r="J30874">
            <v>0.351</v>
          </cell>
        </row>
        <row r="30875">
          <cell r="F30875" t="str">
            <v>蒋新路</v>
          </cell>
          <cell r="G30875" t="str">
            <v>VH39430621</v>
          </cell>
          <cell r="H30875">
            <v>0</v>
          </cell>
          <cell r="I30875">
            <v>0.445</v>
          </cell>
          <cell r="J30875">
            <v>0.445</v>
          </cell>
        </row>
        <row r="30876">
          <cell r="F30876" t="str">
            <v>X035-和平界</v>
          </cell>
          <cell r="G30876" t="str">
            <v>CE09430621</v>
          </cell>
          <cell r="H30876">
            <v>0</v>
          </cell>
          <cell r="I30876">
            <v>0.767</v>
          </cell>
          <cell r="J30876">
            <v>0.767</v>
          </cell>
        </row>
        <row r="30877">
          <cell r="F30877" t="str">
            <v>建新-建新</v>
          </cell>
          <cell r="G30877" t="str">
            <v>C959430621</v>
          </cell>
          <cell r="H30877">
            <v>0</v>
          </cell>
          <cell r="I30877">
            <v>0.463</v>
          </cell>
          <cell r="J30877">
            <v>0.463</v>
          </cell>
        </row>
        <row r="30878">
          <cell r="F30878" t="str">
            <v>村村路</v>
          </cell>
          <cell r="G30878" t="str">
            <v>V245430621</v>
          </cell>
          <cell r="H30878">
            <v>0</v>
          </cell>
          <cell r="I30878">
            <v>0.61</v>
          </cell>
          <cell r="J30878">
            <v>0.61</v>
          </cell>
        </row>
        <row r="30879">
          <cell r="F30879" t="str">
            <v>七八十十一组</v>
          </cell>
          <cell r="G30879" t="str">
            <v>V80A430621</v>
          </cell>
          <cell r="H30879">
            <v>0</v>
          </cell>
          <cell r="I30879">
            <v>0.859</v>
          </cell>
          <cell r="J30879">
            <v>0.859</v>
          </cell>
        </row>
        <row r="30880">
          <cell r="F30880" t="str">
            <v>集镇-中洲村</v>
          </cell>
          <cell r="G30880" t="str">
            <v>CB01430621</v>
          </cell>
          <cell r="H30880">
            <v>0.364</v>
          </cell>
          <cell r="I30880">
            <v>1.422</v>
          </cell>
          <cell r="J30880">
            <v>1.058</v>
          </cell>
        </row>
        <row r="30881">
          <cell r="F30881" t="str">
            <v>村郭线</v>
          </cell>
          <cell r="G30881" t="str">
            <v>CM99430621</v>
          </cell>
          <cell r="H30881">
            <v>0.602</v>
          </cell>
          <cell r="I30881">
            <v>1.729</v>
          </cell>
          <cell r="J30881">
            <v>1.127</v>
          </cell>
        </row>
        <row r="30882">
          <cell r="F30882" t="str">
            <v>平王线</v>
          </cell>
          <cell r="G30882" t="str">
            <v>CP43430621</v>
          </cell>
          <cell r="H30882">
            <v>0.513</v>
          </cell>
          <cell r="I30882">
            <v>1.333</v>
          </cell>
          <cell r="J30882">
            <v>0.82</v>
          </cell>
        </row>
        <row r="30883">
          <cell r="F30883" t="str">
            <v>省王线</v>
          </cell>
          <cell r="G30883" t="str">
            <v>CP01430621</v>
          </cell>
          <cell r="H30883">
            <v>0</v>
          </cell>
          <cell r="I30883">
            <v>0.644</v>
          </cell>
          <cell r="J30883">
            <v>0.644</v>
          </cell>
        </row>
        <row r="30884">
          <cell r="F30884" t="str">
            <v>狮克线</v>
          </cell>
          <cell r="G30884" t="str">
            <v>C11F430621</v>
          </cell>
          <cell r="H30884">
            <v>0</v>
          </cell>
          <cell r="I30884">
            <v>0.432</v>
          </cell>
          <cell r="J30884">
            <v>0.432</v>
          </cell>
        </row>
        <row r="30885">
          <cell r="F30885" t="str">
            <v>狮克线</v>
          </cell>
          <cell r="G30885" t="str">
            <v>C906430621</v>
          </cell>
          <cell r="H30885">
            <v>0.817</v>
          </cell>
          <cell r="I30885">
            <v>1.908</v>
          </cell>
          <cell r="J30885">
            <v>1.091</v>
          </cell>
        </row>
        <row r="30886">
          <cell r="F30886" t="str">
            <v>上老线</v>
          </cell>
          <cell r="G30886" t="str">
            <v>CF61430621</v>
          </cell>
          <cell r="H30886">
            <v>0</v>
          </cell>
          <cell r="I30886">
            <v>0.182</v>
          </cell>
          <cell r="J30886">
            <v>0.182</v>
          </cell>
        </row>
        <row r="30887">
          <cell r="F30887" t="str">
            <v>省十线</v>
          </cell>
          <cell r="G30887" t="str">
            <v>C20F430621</v>
          </cell>
          <cell r="H30887">
            <v>0</v>
          </cell>
          <cell r="I30887">
            <v>0.216</v>
          </cell>
          <cell r="J30887">
            <v>0.216</v>
          </cell>
        </row>
        <row r="30888">
          <cell r="F30888" t="str">
            <v>刘本界-老屋</v>
          </cell>
          <cell r="G30888" t="str">
            <v>C580430621</v>
          </cell>
          <cell r="H30888">
            <v>0.249</v>
          </cell>
          <cell r="I30888">
            <v>0.667</v>
          </cell>
          <cell r="J30888">
            <v>0.418</v>
          </cell>
        </row>
        <row r="30889">
          <cell r="F30889" t="str">
            <v>熊市村-筻口村</v>
          </cell>
          <cell r="G30889" t="str">
            <v>Y337430621</v>
          </cell>
          <cell r="H30889">
            <v>2.595</v>
          </cell>
          <cell r="I30889">
            <v>4.619</v>
          </cell>
          <cell r="J30889">
            <v>2.024</v>
          </cell>
        </row>
        <row r="30890">
          <cell r="F30890" t="str">
            <v>大马村-李何村</v>
          </cell>
          <cell r="G30890" t="str">
            <v>Y376430621</v>
          </cell>
          <cell r="H30890">
            <v>3.06</v>
          </cell>
          <cell r="I30890">
            <v>3.488</v>
          </cell>
          <cell r="J30890">
            <v>0.428</v>
          </cell>
        </row>
        <row r="30891">
          <cell r="F30891" t="str">
            <v>熊市村-筻口村</v>
          </cell>
          <cell r="G30891" t="str">
            <v>Y988430621</v>
          </cell>
          <cell r="H30891">
            <v>0</v>
          </cell>
          <cell r="I30891">
            <v>0.929</v>
          </cell>
          <cell r="J30891">
            <v>0.929</v>
          </cell>
        </row>
        <row r="30892">
          <cell r="G30892" t="str">
            <v>BB07430621</v>
          </cell>
          <cell r="H30892">
            <v>0</v>
          </cell>
          <cell r="I30892">
            <v>0.505</v>
          </cell>
          <cell r="J30892">
            <v>0.505</v>
          </cell>
        </row>
        <row r="30893">
          <cell r="F30893" t="str">
            <v>廖红线</v>
          </cell>
          <cell r="G30893" t="str">
            <v>C24F430621</v>
          </cell>
          <cell r="H30893">
            <v>0</v>
          </cell>
          <cell r="I30893">
            <v>1.7</v>
          </cell>
          <cell r="J30893">
            <v>1.7</v>
          </cell>
        </row>
        <row r="30894">
          <cell r="F30894" t="str">
            <v>野大线</v>
          </cell>
          <cell r="G30894" t="str">
            <v>CM90430621</v>
          </cell>
          <cell r="H30894">
            <v>0.209</v>
          </cell>
          <cell r="I30894">
            <v>0.918</v>
          </cell>
          <cell r="J30894">
            <v>0.709</v>
          </cell>
        </row>
        <row r="30895">
          <cell r="F30895" t="str">
            <v>马家-马家</v>
          </cell>
          <cell r="G30895" t="str">
            <v>C27F430621</v>
          </cell>
          <cell r="H30895">
            <v>0</v>
          </cell>
          <cell r="I30895">
            <v>0.173</v>
          </cell>
          <cell r="J30895">
            <v>0.173</v>
          </cell>
        </row>
        <row r="30896">
          <cell r="F30896" t="str">
            <v>白沙组</v>
          </cell>
          <cell r="G30896" t="str">
            <v>V51A430621</v>
          </cell>
          <cell r="H30896">
            <v>0</v>
          </cell>
          <cell r="I30896">
            <v>0.425</v>
          </cell>
          <cell r="J30896">
            <v>0.425</v>
          </cell>
        </row>
        <row r="30897">
          <cell r="F30897" t="str">
            <v>陈村线</v>
          </cell>
          <cell r="G30897" t="str">
            <v>C86A430621</v>
          </cell>
          <cell r="H30897">
            <v>0</v>
          </cell>
          <cell r="I30897">
            <v>0.692</v>
          </cell>
          <cell r="J30897">
            <v>0.692</v>
          </cell>
        </row>
        <row r="30898">
          <cell r="F30898" t="str">
            <v>熊市村-筻口村</v>
          </cell>
          <cell r="G30898" t="str">
            <v>Y337430621</v>
          </cell>
          <cell r="H30898">
            <v>4.619</v>
          </cell>
          <cell r="I30898">
            <v>5.336</v>
          </cell>
          <cell r="J30898">
            <v>0.717</v>
          </cell>
        </row>
        <row r="30899">
          <cell r="F30899" t="str">
            <v>徐邓线</v>
          </cell>
          <cell r="G30899" t="str">
            <v>C911430621</v>
          </cell>
          <cell r="H30899">
            <v>0</v>
          </cell>
          <cell r="I30899">
            <v>0.883</v>
          </cell>
          <cell r="J30899">
            <v>0.883</v>
          </cell>
        </row>
        <row r="30900">
          <cell r="F30900" t="str">
            <v>村村路</v>
          </cell>
          <cell r="G30900" t="str">
            <v>V248430621</v>
          </cell>
          <cell r="H30900">
            <v>0</v>
          </cell>
          <cell r="I30900">
            <v>0.825</v>
          </cell>
          <cell r="J30900">
            <v>0.825</v>
          </cell>
        </row>
        <row r="30901">
          <cell r="F30901" t="str">
            <v>王家组</v>
          </cell>
          <cell r="G30901" t="str">
            <v>V68A430621</v>
          </cell>
          <cell r="H30901">
            <v>0</v>
          </cell>
          <cell r="I30901">
            <v>0.349</v>
          </cell>
          <cell r="J30901">
            <v>0.349</v>
          </cell>
        </row>
        <row r="30902">
          <cell r="F30902" t="str">
            <v>四组</v>
          </cell>
          <cell r="G30902" t="str">
            <v>V26B430621</v>
          </cell>
          <cell r="H30902">
            <v>0</v>
          </cell>
          <cell r="I30902">
            <v>0.322</v>
          </cell>
          <cell r="J30902">
            <v>0.322</v>
          </cell>
        </row>
        <row r="30903">
          <cell r="F30903" t="str">
            <v>观寺线</v>
          </cell>
          <cell r="G30903" t="str">
            <v>C88A430621</v>
          </cell>
          <cell r="H30903">
            <v>0</v>
          </cell>
          <cell r="I30903">
            <v>0.581</v>
          </cell>
          <cell r="J30903">
            <v>0.581</v>
          </cell>
        </row>
        <row r="30904">
          <cell r="F30904" t="str">
            <v>县下线</v>
          </cell>
          <cell r="G30904" t="str">
            <v>C86B430621</v>
          </cell>
          <cell r="H30904">
            <v>0</v>
          </cell>
          <cell r="I30904">
            <v>0.443</v>
          </cell>
          <cell r="J30904">
            <v>0.443</v>
          </cell>
        </row>
        <row r="30905">
          <cell r="F30905" t="str">
            <v>新牛线</v>
          </cell>
          <cell r="G30905" t="str">
            <v>C53H430621</v>
          </cell>
          <cell r="H30905">
            <v>0</v>
          </cell>
          <cell r="I30905">
            <v>0.237</v>
          </cell>
          <cell r="J30905">
            <v>0.237</v>
          </cell>
        </row>
        <row r="30906">
          <cell r="F30906" t="str">
            <v>铺上组</v>
          </cell>
          <cell r="G30906" t="str">
            <v>V82H430621</v>
          </cell>
          <cell r="H30906">
            <v>0</v>
          </cell>
          <cell r="I30906">
            <v>0.159</v>
          </cell>
          <cell r="J30906">
            <v>0.159</v>
          </cell>
        </row>
        <row r="30907">
          <cell r="F30907" t="str">
            <v>梅石线</v>
          </cell>
          <cell r="G30907" t="str">
            <v>C487430621</v>
          </cell>
          <cell r="H30907">
            <v>0.533</v>
          </cell>
          <cell r="I30907">
            <v>1.514</v>
          </cell>
          <cell r="J30907">
            <v>0.981</v>
          </cell>
        </row>
        <row r="30908">
          <cell r="F30908" t="str">
            <v>港沙线</v>
          </cell>
          <cell r="G30908" t="str">
            <v>C55D430621</v>
          </cell>
          <cell r="H30908">
            <v>0</v>
          </cell>
          <cell r="I30908">
            <v>0.236</v>
          </cell>
          <cell r="J30908">
            <v>0.236</v>
          </cell>
        </row>
        <row r="30909">
          <cell r="F30909" t="str">
            <v>佘家-筻口镇小塘村</v>
          </cell>
          <cell r="G30909" t="str">
            <v>C58A430621</v>
          </cell>
          <cell r="H30909">
            <v>0.46</v>
          </cell>
          <cell r="I30909">
            <v>0.887</v>
          </cell>
          <cell r="J30909">
            <v>0.427</v>
          </cell>
        </row>
        <row r="30910">
          <cell r="F30910" t="str">
            <v>甘田-全福</v>
          </cell>
          <cell r="G30910" t="str">
            <v>CA54430621</v>
          </cell>
          <cell r="H30910">
            <v>0</v>
          </cell>
          <cell r="I30910">
            <v>0.162</v>
          </cell>
          <cell r="J30910">
            <v>0.162</v>
          </cell>
        </row>
        <row r="30911">
          <cell r="G30911" t="str">
            <v>AA97430621</v>
          </cell>
          <cell r="H30911">
            <v>0</v>
          </cell>
          <cell r="I30911">
            <v>1.44</v>
          </cell>
          <cell r="J30911">
            <v>1.44</v>
          </cell>
        </row>
        <row r="30912">
          <cell r="F30912" t="str">
            <v>向佳界-全福界</v>
          </cell>
          <cell r="G30912" t="str">
            <v>CFF8430621</v>
          </cell>
          <cell r="H30912">
            <v>3.154</v>
          </cell>
          <cell r="I30912">
            <v>3.878</v>
          </cell>
          <cell r="J30912">
            <v>0.724</v>
          </cell>
        </row>
        <row r="30913">
          <cell r="F30913" t="str">
            <v>界王线</v>
          </cell>
          <cell r="G30913" t="str">
            <v>CZ07430621</v>
          </cell>
          <cell r="H30913">
            <v>0</v>
          </cell>
          <cell r="I30913">
            <v>0.768</v>
          </cell>
          <cell r="J30913">
            <v>0.768</v>
          </cell>
        </row>
        <row r="30914">
          <cell r="F30914" t="str">
            <v>坑横线</v>
          </cell>
          <cell r="G30914" t="str">
            <v>C80G430621</v>
          </cell>
          <cell r="H30914">
            <v>0</v>
          </cell>
          <cell r="I30914">
            <v>0.347</v>
          </cell>
          <cell r="J30914">
            <v>0.347</v>
          </cell>
        </row>
        <row r="30915">
          <cell r="F30915" t="str">
            <v>祠一线</v>
          </cell>
          <cell r="G30915" t="str">
            <v>C84G430621</v>
          </cell>
          <cell r="H30915">
            <v>0</v>
          </cell>
          <cell r="I30915">
            <v>0.794</v>
          </cell>
          <cell r="J30915">
            <v>0.794</v>
          </cell>
        </row>
        <row r="30916">
          <cell r="F30916" t="str">
            <v>王安桥-石坎</v>
          </cell>
          <cell r="G30916" t="str">
            <v>C210430621</v>
          </cell>
          <cell r="H30916">
            <v>2.165</v>
          </cell>
          <cell r="I30916">
            <v>2.761</v>
          </cell>
          <cell r="J30916">
            <v>0.596</v>
          </cell>
        </row>
        <row r="30917">
          <cell r="F30917" t="str">
            <v>凉向线</v>
          </cell>
          <cell r="G30917" t="str">
            <v>C58H430621</v>
          </cell>
          <cell r="H30917">
            <v>0</v>
          </cell>
          <cell r="I30917">
            <v>0.108</v>
          </cell>
          <cell r="J30917">
            <v>0.108</v>
          </cell>
        </row>
        <row r="30918">
          <cell r="F30918" t="str">
            <v>晏冲村-彭昌村</v>
          </cell>
          <cell r="G30918" t="str">
            <v>Y356430621</v>
          </cell>
          <cell r="H30918">
            <v>3.559</v>
          </cell>
          <cell r="I30918">
            <v>4.482</v>
          </cell>
          <cell r="J30918">
            <v>0.923</v>
          </cell>
        </row>
        <row r="30919">
          <cell r="F30919" t="str">
            <v>高八线</v>
          </cell>
          <cell r="G30919" t="str">
            <v>C810430621</v>
          </cell>
          <cell r="H30919">
            <v>0.98</v>
          </cell>
          <cell r="I30919">
            <v>2.11</v>
          </cell>
          <cell r="J30919">
            <v>1.13</v>
          </cell>
        </row>
        <row r="30920">
          <cell r="F30920" t="str">
            <v>晏侦线</v>
          </cell>
          <cell r="G30920" t="str">
            <v>X128430621</v>
          </cell>
          <cell r="H30920">
            <v>1.374</v>
          </cell>
          <cell r="I30920">
            <v>2.024</v>
          </cell>
          <cell r="J30920">
            <v>0.65</v>
          </cell>
        </row>
        <row r="30921">
          <cell r="F30921" t="str">
            <v>姚姚路</v>
          </cell>
          <cell r="G30921" t="str">
            <v>V048430621</v>
          </cell>
          <cell r="H30921">
            <v>0</v>
          </cell>
          <cell r="I30921">
            <v>0.367</v>
          </cell>
          <cell r="J30921">
            <v>0.367</v>
          </cell>
        </row>
        <row r="30922">
          <cell r="F30922" t="str">
            <v>大金路</v>
          </cell>
          <cell r="G30922" t="str">
            <v>V050430621</v>
          </cell>
          <cell r="H30922">
            <v>0</v>
          </cell>
          <cell r="I30922">
            <v>0.25</v>
          </cell>
          <cell r="J30922">
            <v>0.25</v>
          </cell>
        </row>
        <row r="30923">
          <cell r="F30923" t="str">
            <v>老老路</v>
          </cell>
          <cell r="G30923" t="str">
            <v>V053430621</v>
          </cell>
          <cell r="H30923">
            <v>0</v>
          </cell>
          <cell r="I30923">
            <v>0.28</v>
          </cell>
          <cell r="J30923">
            <v>0.28</v>
          </cell>
        </row>
        <row r="30924">
          <cell r="F30924" t="str">
            <v>向佳界-全福界</v>
          </cell>
          <cell r="G30924" t="str">
            <v>CFF8430621</v>
          </cell>
          <cell r="H30924">
            <v>0</v>
          </cell>
          <cell r="I30924">
            <v>1.121</v>
          </cell>
          <cell r="J30924">
            <v>1.121</v>
          </cell>
        </row>
        <row r="30925">
          <cell r="F30925" t="str">
            <v>三眼组</v>
          </cell>
          <cell r="G30925" t="str">
            <v>V38M430621</v>
          </cell>
          <cell r="H30925">
            <v>0</v>
          </cell>
          <cell r="I30925">
            <v>0.362</v>
          </cell>
          <cell r="J30925">
            <v>0.362</v>
          </cell>
        </row>
        <row r="30926">
          <cell r="F30926" t="str">
            <v>上屋-新桥</v>
          </cell>
          <cell r="G30926" t="str">
            <v>C14B430621</v>
          </cell>
          <cell r="H30926">
            <v>1.222</v>
          </cell>
          <cell r="I30926">
            <v>1.655</v>
          </cell>
          <cell r="J30926">
            <v>0.433</v>
          </cell>
        </row>
        <row r="30927">
          <cell r="F30927" t="str">
            <v>佘家-筻口镇小塘村</v>
          </cell>
          <cell r="G30927" t="str">
            <v>C58A430621</v>
          </cell>
          <cell r="H30927">
            <v>0.46</v>
          </cell>
          <cell r="I30927">
            <v>1.52</v>
          </cell>
          <cell r="J30927">
            <v>1.06</v>
          </cell>
        </row>
        <row r="30928">
          <cell r="F30928" t="str">
            <v>向佳界-全福界</v>
          </cell>
          <cell r="G30928" t="str">
            <v>CFF8430621</v>
          </cell>
          <cell r="H30928">
            <v>2.608</v>
          </cell>
          <cell r="I30928">
            <v>2.826</v>
          </cell>
          <cell r="J30928">
            <v>0.218</v>
          </cell>
        </row>
        <row r="30929">
          <cell r="F30929" t="str">
            <v>下山组</v>
          </cell>
          <cell r="G30929" t="str">
            <v>V92H430621</v>
          </cell>
          <cell r="H30929">
            <v>0</v>
          </cell>
          <cell r="I30929">
            <v>0.198</v>
          </cell>
          <cell r="J30929">
            <v>0.198</v>
          </cell>
        </row>
        <row r="30930">
          <cell r="F30930" t="str">
            <v>王安桥-石坎</v>
          </cell>
          <cell r="G30930" t="str">
            <v>C210430621</v>
          </cell>
          <cell r="H30930">
            <v>1.988</v>
          </cell>
          <cell r="I30930">
            <v>2.165</v>
          </cell>
          <cell r="J30930">
            <v>0.177</v>
          </cell>
        </row>
        <row r="30931">
          <cell r="F30931" t="str">
            <v>存仁村至细马组</v>
          </cell>
          <cell r="G30931" t="str">
            <v>V465430621</v>
          </cell>
          <cell r="H30931">
            <v>0</v>
          </cell>
          <cell r="I30931">
            <v>0.689</v>
          </cell>
          <cell r="J30931">
            <v>0.689</v>
          </cell>
        </row>
        <row r="30932">
          <cell r="G30932" t="str">
            <v>V000</v>
          </cell>
          <cell r="H30932">
            <v>0</v>
          </cell>
          <cell r="I30932">
            <v>0.13</v>
          </cell>
          <cell r="J30932">
            <v>0.13</v>
          </cell>
        </row>
        <row r="30933">
          <cell r="F30933" t="str">
            <v>六组九组</v>
          </cell>
          <cell r="G30933" t="str">
            <v>VN38430621</v>
          </cell>
          <cell r="H30933">
            <v>0</v>
          </cell>
          <cell r="I30933">
            <v>0.79</v>
          </cell>
          <cell r="J30933">
            <v>0.79</v>
          </cell>
        </row>
        <row r="30934">
          <cell r="F30934" t="str">
            <v>鹿黄线</v>
          </cell>
          <cell r="G30934" t="str">
            <v>CA33430621</v>
          </cell>
          <cell r="H30934">
            <v>0</v>
          </cell>
          <cell r="I30934">
            <v>0.892</v>
          </cell>
          <cell r="J30934">
            <v>0.892</v>
          </cell>
        </row>
        <row r="30935">
          <cell r="F30935" t="str">
            <v>一组</v>
          </cell>
          <cell r="G30935" t="str">
            <v>V479430621</v>
          </cell>
          <cell r="H30935">
            <v>0</v>
          </cell>
          <cell r="I30935">
            <v>0.374</v>
          </cell>
          <cell r="J30935">
            <v>0.374</v>
          </cell>
        </row>
        <row r="30936">
          <cell r="G30936" t="str">
            <v>BB24430621</v>
          </cell>
          <cell r="H30936">
            <v>0</v>
          </cell>
          <cell r="I30936">
            <v>0.59</v>
          </cell>
          <cell r="J30936">
            <v>0.59</v>
          </cell>
        </row>
        <row r="30937">
          <cell r="F30937" t="str">
            <v>双义界-汗许</v>
          </cell>
          <cell r="G30937" t="str">
            <v>C018430621</v>
          </cell>
          <cell r="H30937">
            <v>2.04</v>
          </cell>
          <cell r="I30937">
            <v>2.903</v>
          </cell>
          <cell r="J30937">
            <v>0.863</v>
          </cell>
        </row>
        <row r="30938">
          <cell r="F30938" t="str">
            <v>李家-李家</v>
          </cell>
          <cell r="G30938" t="str">
            <v>C011430621</v>
          </cell>
          <cell r="H30938">
            <v>4.034</v>
          </cell>
          <cell r="I30938">
            <v>4.312</v>
          </cell>
          <cell r="J30938">
            <v>0.278</v>
          </cell>
        </row>
        <row r="30939">
          <cell r="F30939" t="str">
            <v>李家屋-李家</v>
          </cell>
          <cell r="G30939" t="str">
            <v>C07A430621</v>
          </cell>
          <cell r="H30939">
            <v>0</v>
          </cell>
          <cell r="I30939">
            <v>1.588</v>
          </cell>
          <cell r="J30939">
            <v>1.588</v>
          </cell>
        </row>
        <row r="30940">
          <cell r="F30940" t="str">
            <v>晏家庄-李家</v>
          </cell>
          <cell r="G30940" t="str">
            <v>C107430621</v>
          </cell>
          <cell r="H30940">
            <v>1.648</v>
          </cell>
          <cell r="I30940">
            <v>2.016</v>
          </cell>
          <cell r="J30940">
            <v>0.368</v>
          </cell>
        </row>
        <row r="30941">
          <cell r="F30941" t="str">
            <v>荣黄路-涧林原</v>
          </cell>
          <cell r="G30941" t="str">
            <v>C47H430621</v>
          </cell>
          <cell r="H30941">
            <v>1.34</v>
          </cell>
          <cell r="I30941">
            <v>1.811</v>
          </cell>
          <cell r="J30941">
            <v>0.471</v>
          </cell>
        </row>
        <row r="30942">
          <cell r="F30942" t="str">
            <v>晏家庄-李家</v>
          </cell>
          <cell r="G30942" t="str">
            <v>CU05430621</v>
          </cell>
          <cell r="H30942">
            <v>0</v>
          </cell>
          <cell r="I30942">
            <v>2.147</v>
          </cell>
          <cell r="J30942">
            <v>2.147</v>
          </cell>
        </row>
        <row r="30943">
          <cell r="F30943" t="str">
            <v>船大线-三宏线</v>
          </cell>
          <cell r="G30943" t="str">
            <v>C021430621</v>
          </cell>
          <cell r="H30943">
            <v>0.65</v>
          </cell>
          <cell r="I30943">
            <v>1.87</v>
          </cell>
          <cell r="J30943">
            <v>1.22</v>
          </cell>
        </row>
        <row r="30944">
          <cell r="F30944" t="str">
            <v>戴同线</v>
          </cell>
          <cell r="G30944" t="str">
            <v>C115430621</v>
          </cell>
          <cell r="H30944">
            <v>0.847</v>
          </cell>
          <cell r="I30944">
            <v>1.867</v>
          </cell>
          <cell r="J30944">
            <v>1.02</v>
          </cell>
        </row>
        <row r="30945">
          <cell r="F30945" t="str">
            <v>姚姚线</v>
          </cell>
          <cell r="G30945" t="str">
            <v>C56F430621</v>
          </cell>
          <cell r="H30945">
            <v>0</v>
          </cell>
          <cell r="I30945">
            <v>0.058</v>
          </cell>
          <cell r="J30945">
            <v>0.058</v>
          </cell>
        </row>
        <row r="30946">
          <cell r="F30946" t="str">
            <v>陈家-陈家</v>
          </cell>
          <cell r="G30946" t="str">
            <v>C91H430621</v>
          </cell>
          <cell r="H30946">
            <v>0</v>
          </cell>
          <cell r="I30946">
            <v>0.723</v>
          </cell>
          <cell r="J30946">
            <v>0.723</v>
          </cell>
        </row>
        <row r="30947">
          <cell r="F30947" t="str">
            <v>二组</v>
          </cell>
          <cell r="G30947" t="str">
            <v>V452430621</v>
          </cell>
          <cell r="H30947">
            <v>0</v>
          </cell>
          <cell r="I30947">
            <v>0.338</v>
          </cell>
          <cell r="J30947">
            <v>0.338</v>
          </cell>
        </row>
        <row r="30948">
          <cell r="F30948" t="str">
            <v>新洞口-兴旺</v>
          </cell>
          <cell r="G30948" t="str">
            <v>C103430621</v>
          </cell>
          <cell r="H30948">
            <v>1.707</v>
          </cell>
          <cell r="I30948">
            <v>2.583</v>
          </cell>
          <cell r="J30948">
            <v>0.876</v>
          </cell>
        </row>
        <row r="30949">
          <cell r="F30949" t="str">
            <v>彭五线</v>
          </cell>
          <cell r="G30949" t="str">
            <v>C89H430621</v>
          </cell>
          <cell r="H30949">
            <v>0</v>
          </cell>
          <cell r="I30949">
            <v>1.387</v>
          </cell>
          <cell r="J30949">
            <v>1.387</v>
          </cell>
        </row>
        <row r="30950">
          <cell r="F30950" t="str">
            <v>君青线</v>
          </cell>
          <cell r="G30950" t="str">
            <v>CZ50430621</v>
          </cell>
          <cell r="H30950">
            <v>0.195</v>
          </cell>
          <cell r="I30950">
            <v>1.099</v>
          </cell>
          <cell r="J30950">
            <v>0.904</v>
          </cell>
        </row>
        <row r="30951">
          <cell r="F30951" t="str">
            <v>双龙水库-铜盆冲</v>
          </cell>
          <cell r="G30951" t="str">
            <v>C010430621</v>
          </cell>
          <cell r="H30951">
            <v>0</v>
          </cell>
          <cell r="I30951">
            <v>0.672</v>
          </cell>
          <cell r="J30951">
            <v>0.672</v>
          </cell>
        </row>
        <row r="30952">
          <cell r="F30952" t="str">
            <v>大群界-大众口</v>
          </cell>
          <cell r="G30952" t="str">
            <v>C109430621</v>
          </cell>
          <cell r="H30952">
            <v>0</v>
          </cell>
          <cell r="I30952">
            <v>0.186</v>
          </cell>
          <cell r="J30952">
            <v>0.186</v>
          </cell>
        </row>
        <row r="30953">
          <cell r="F30953" t="str">
            <v>四组</v>
          </cell>
          <cell r="G30953" t="str">
            <v>VN49430621</v>
          </cell>
          <cell r="H30953">
            <v>0</v>
          </cell>
          <cell r="I30953">
            <v>0.21</v>
          </cell>
          <cell r="J30953">
            <v>0.21</v>
          </cell>
        </row>
        <row r="30954">
          <cell r="F30954" t="str">
            <v>四组</v>
          </cell>
          <cell r="G30954" t="str">
            <v>VN50430621</v>
          </cell>
          <cell r="H30954">
            <v>0</v>
          </cell>
          <cell r="I30954">
            <v>0.42</v>
          </cell>
          <cell r="J30954">
            <v>0.42</v>
          </cell>
        </row>
        <row r="30955">
          <cell r="F30955" t="str">
            <v>六组</v>
          </cell>
          <cell r="G30955" t="str">
            <v>VN54430621</v>
          </cell>
          <cell r="H30955">
            <v>0</v>
          </cell>
          <cell r="I30955">
            <v>0.178</v>
          </cell>
          <cell r="J30955">
            <v>0.178</v>
          </cell>
        </row>
        <row r="30956">
          <cell r="F30956" t="str">
            <v>十二组</v>
          </cell>
          <cell r="G30956" t="str">
            <v>VN59430621</v>
          </cell>
          <cell r="H30956">
            <v>0</v>
          </cell>
          <cell r="I30956">
            <v>1.072</v>
          </cell>
          <cell r="J30956">
            <v>1.072</v>
          </cell>
        </row>
        <row r="30957">
          <cell r="F30957" t="str">
            <v>轮对线</v>
          </cell>
          <cell r="G30957" t="str">
            <v>C095430621</v>
          </cell>
          <cell r="H30957">
            <v>0.215</v>
          </cell>
          <cell r="I30957">
            <v>1.201</v>
          </cell>
          <cell r="J30957">
            <v>0.986</v>
          </cell>
        </row>
        <row r="30958">
          <cell r="F30958" t="str">
            <v>中双线</v>
          </cell>
          <cell r="G30958" t="str">
            <v>C05B430621</v>
          </cell>
          <cell r="H30958">
            <v>0</v>
          </cell>
          <cell r="I30958">
            <v>0.197</v>
          </cell>
          <cell r="J30958">
            <v>0.197</v>
          </cell>
        </row>
        <row r="30959">
          <cell r="F30959" t="str">
            <v>陈下线</v>
          </cell>
          <cell r="G30959" t="str">
            <v>C111430621</v>
          </cell>
          <cell r="H30959">
            <v>2.321</v>
          </cell>
          <cell r="I30959">
            <v>3.539</v>
          </cell>
          <cell r="J30959">
            <v>1.218</v>
          </cell>
        </row>
        <row r="30960">
          <cell r="F30960" t="str">
            <v>船大线-三宏线</v>
          </cell>
          <cell r="G30960" t="str">
            <v>C021430621</v>
          </cell>
          <cell r="H30960">
            <v>0</v>
          </cell>
          <cell r="I30960">
            <v>0.65</v>
          </cell>
          <cell r="J30960">
            <v>0.65</v>
          </cell>
        </row>
        <row r="30961">
          <cell r="F30961" t="str">
            <v>先周线</v>
          </cell>
          <cell r="G30961" t="str">
            <v>C022430621</v>
          </cell>
          <cell r="H30961">
            <v>0.737</v>
          </cell>
          <cell r="I30961">
            <v>1.574</v>
          </cell>
          <cell r="J30961">
            <v>0.837</v>
          </cell>
        </row>
        <row r="30962">
          <cell r="F30962" t="str">
            <v>三组四组</v>
          </cell>
          <cell r="G30962" t="str">
            <v>VN65430621</v>
          </cell>
          <cell r="H30962">
            <v>0</v>
          </cell>
          <cell r="I30962">
            <v>0.163</v>
          </cell>
          <cell r="J30962">
            <v>0.163</v>
          </cell>
        </row>
        <row r="30963">
          <cell r="F30963" t="str">
            <v>金光村-新桥村</v>
          </cell>
          <cell r="G30963" t="str">
            <v>Y331430621</v>
          </cell>
          <cell r="H30963">
            <v>3.745</v>
          </cell>
          <cell r="I30963">
            <v>6.854</v>
          </cell>
          <cell r="J30963">
            <v>3.109</v>
          </cell>
        </row>
        <row r="30964">
          <cell r="F30964" t="str">
            <v>潘苏线</v>
          </cell>
          <cell r="G30964" t="str">
            <v>CS65430621</v>
          </cell>
          <cell r="H30964">
            <v>0</v>
          </cell>
          <cell r="I30964">
            <v>0.758</v>
          </cell>
          <cell r="J30964">
            <v>0.758</v>
          </cell>
        </row>
        <row r="30965">
          <cell r="F30965" t="str">
            <v>胡大路</v>
          </cell>
          <cell r="G30965" t="str">
            <v>VH40430621</v>
          </cell>
          <cell r="H30965">
            <v>0</v>
          </cell>
          <cell r="I30965">
            <v>2.306</v>
          </cell>
          <cell r="J30965">
            <v>2.306</v>
          </cell>
        </row>
        <row r="30966">
          <cell r="G30966" t="str">
            <v>BB47430621</v>
          </cell>
          <cell r="H30966">
            <v>0</v>
          </cell>
          <cell r="I30966">
            <v>0.907</v>
          </cell>
          <cell r="J30966">
            <v>0.907</v>
          </cell>
        </row>
        <row r="30967">
          <cell r="F30967" t="str">
            <v>坎门许-汩罗界桃林镇塘坊村</v>
          </cell>
          <cell r="G30967" t="str">
            <v>C130430621</v>
          </cell>
          <cell r="H30967">
            <v>3.543</v>
          </cell>
          <cell r="I30967">
            <v>3.875</v>
          </cell>
          <cell r="J30967">
            <v>0.332</v>
          </cell>
        </row>
        <row r="30968">
          <cell r="F30968" t="str">
            <v>赵新线</v>
          </cell>
          <cell r="G30968" t="str">
            <v>CZ83430621</v>
          </cell>
          <cell r="H30968">
            <v>0</v>
          </cell>
          <cell r="I30968">
            <v>1.236</v>
          </cell>
          <cell r="J30968">
            <v>1.236</v>
          </cell>
        </row>
        <row r="30969">
          <cell r="F30969" t="str">
            <v>中桥村-坪中村</v>
          </cell>
          <cell r="G30969" t="str">
            <v>Y348430621</v>
          </cell>
          <cell r="H30969">
            <v>1.493</v>
          </cell>
          <cell r="I30969">
            <v>1.661</v>
          </cell>
          <cell r="J30969">
            <v>0.168</v>
          </cell>
        </row>
        <row r="30970">
          <cell r="F30970" t="str">
            <v>坎岳线</v>
          </cell>
          <cell r="G30970" t="str">
            <v>C80H430621</v>
          </cell>
          <cell r="H30970">
            <v>0</v>
          </cell>
          <cell r="I30970">
            <v>1.564</v>
          </cell>
          <cell r="J30970">
            <v>1.564</v>
          </cell>
        </row>
        <row r="30971">
          <cell r="F30971" t="str">
            <v>一二组</v>
          </cell>
          <cell r="G30971" t="str">
            <v>V419430621</v>
          </cell>
          <cell r="H30971">
            <v>0</v>
          </cell>
          <cell r="I30971">
            <v>0.963</v>
          </cell>
          <cell r="J30971">
            <v>0.963</v>
          </cell>
        </row>
        <row r="30972">
          <cell r="F30972" t="str">
            <v>九、十组</v>
          </cell>
          <cell r="G30972" t="str">
            <v>V421430621</v>
          </cell>
          <cell r="H30972">
            <v>0</v>
          </cell>
          <cell r="I30972">
            <v>0.124</v>
          </cell>
          <cell r="J30972">
            <v>0.124</v>
          </cell>
        </row>
        <row r="30973">
          <cell r="F30973" t="str">
            <v>下王组-上一组</v>
          </cell>
          <cell r="G30973" t="str">
            <v>VK85430621</v>
          </cell>
          <cell r="H30973">
            <v>0</v>
          </cell>
          <cell r="I30973">
            <v>0.982</v>
          </cell>
          <cell r="J30973">
            <v>0.982</v>
          </cell>
        </row>
        <row r="30974">
          <cell r="F30974" t="str">
            <v>老旗组-新旗组</v>
          </cell>
          <cell r="G30974" t="str">
            <v>VQ62430621</v>
          </cell>
          <cell r="H30974">
            <v>0</v>
          </cell>
          <cell r="I30974">
            <v>0.613</v>
          </cell>
          <cell r="J30974">
            <v>0.613</v>
          </cell>
        </row>
        <row r="30975">
          <cell r="F30975" t="str">
            <v>许梅组-连接线</v>
          </cell>
          <cell r="G30975" t="str">
            <v>VQ25430621</v>
          </cell>
          <cell r="H30975">
            <v>0</v>
          </cell>
          <cell r="I30975">
            <v>0.185</v>
          </cell>
          <cell r="J30975">
            <v>0.185</v>
          </cell>
        </row>
        <row r="30976">
          <cell r="F30976" t="str">
            <v>连接线-殷家组</v>
          </cell>
          <cell r="G30976" t="str">
            <v>VQ26430621</v>
          </cell>
          <cell r="H30976">
            <v>0</v>
          </cell>
          <cell r="I30976">
            <v>0.338</v>
          </cell>
          <cell r="J30976">
            <v>0.338</v>
          </cell>
        </row>
        <row r="30977">
          <cell r="F30977" t="str">
            <v>永金路</v>
          </cell>
          <cell r="G30977" t="str">
            <v>C87J430621</v>
          </cell>
          <cell r="H30977">
            <v>1.25</v>
          </cell>
          <cell r="I30977">
            <v>1.837</v>
          </cell>
          <cell r="J30977">
            <v>0.587</v>
          </cell>
        </row>
        <row r="30978">
          <cell r="F30978" t="str">
            <v>黄泥组-张王组</v>
          </cell>
          <cell r="G30978" t="str">
            <v>C60J430621</v>
          </cell>
          <cell r="H30978">
            <v>0</v>
          </cell>
          <cell r="I30978">
            <v>0.986</v>
          </cell>
          <cell r="J30978">
            <v>0.986</v>
          </cell>
        </row>
        <row r="30979">
          <cell r="F30979" t="str">
            <v>周坳组-苋家组</v>
          </cell>
          <cell r="G30979" t="str">
            <v>VQ32430621</v>
          </cell>
          <cell r="H30979">
            <v>0</v>
          </cell>
          <cell r="I30979">
            <v>1.327</v>
          </cell>
          <cell r="J30979">
            <v>1.327</v>
          </cell>
        </row>
        <row r="30980">
          <cell r="F30980" t="str">
            <v>奇合路</v>
          </cell>
          <cell r="G30980" t="str">
            <v>C69J430621</v>
          </cell>
          <cell r="H30980">
            <v>0</v>
          </cell>
          <cell r="I30980">
            <v>0.542</v>
          </cell>
          <cell r="J30980">
            <v>0.542</v>
          </cell>
        </row>
        <row r="30981">
          <cell r="F30981" t="str">
            <v>奇西路-麻花组</v>
          </cell>
          <cell r="G30981" t="str">
            <v>VJ63430621</v>
          </cell>
          <cell r="H30981">
            <v>0</v>
          </cell>
          <cell r="I30981">
            <v>0.44</v>
          </cell>
          <cell r="J30981">
            <v>0.44</v>
          </cell>
        </row>
        <row r="30982">
          <cell r="F30982" t="str">
            <v>连接线-乌江桥</v>
          </cell>
          <cell r="G30982" t="str">
            <v>C82C430621</v>
          </cell>
          <cell r="H30982">
            <v>0</v>
          </cell>
          <cell r="I30982">
            <v>1.827</v>
          </cell>
          <cell r="J30982">
            <v>1.827</v>
          </cell>
        </row>
        <row r="30983">
          <cell r="F30983" t="str">
            <v>机双线</v>
          </cell>
          <cell r="G30983" t="str">
            <v>CK14430621</v>
          </cell>
          <cell r="H30983">
            <v>0</v>
          </cell>
          <cell r="I30983">
            <v>0.505</v>
          </cell>
          <cell r="J30983">
            <v>0.505</v>
          </cell>
        </row>
        <row r="30984">
          <cell r="F30984" t="str">
            <v>奇西路-吴家</v>
          </cell>
          <cell r="G30984" t="str">
            <v>C44K430621</v>
          </cell>
          <cell r="H30984">
            <v>0</v>
          </cell>
          <cell r="I30984">
            <v>0.436</v>
          </cell>
          <cell r="J30984">
            <v>0.436</v>
          </cell>
        </row>
        <row r="30985">
          <cell r="F30985" t="str">
            <v>奇周线</v>
          </cell>
          <cell r="G30985" t="str">
            <v>C71J430621</v>
          </cell>
          <cell r="H30985">
            <v>0</v>
          </cell>
          <cell r="I30985">
            <v>0.675</v>
          </cell>
          <cell r="J30985">
            <v>0.675</v>
          </cell>
        </row>
        <row r="30986">
          <cell r="F30986" t="str">
            <v>邓家组-奇西线</v>
          </cell>
          <cell r="G30986" t="str">
            <v>VJ97430621</v>
          </cell>
          <cell r="H30986">
            <v>0</v>
          </cell>
          <cell r="I30986">
            <v>0.451</v>
          </cell>
          <cell r="J30986">
            <v>0.451</v>
          </cell>
        </row>
        <row r="30987">
          <cell r="F30987" t="str">
            <v>乐园村村道</v>
          </cell>
          <cell r="G30987" t="str">
            <v>C10H430621</v>
          </cell>
          <cell r="H30987">
            <v>0</v>
          </cell>
          <cell r="I30987">
            <v>0.811</v>
          </cell>
          <cell r="J30987">
            <v>0.811</v>
          </cell>
        </row>
        <row r="30988">
          <cell r="F30988" t="str">
            <v>上朱-茆下</v>
          </cell>
          <cell r="G30988" t="str">
            <v>CK37430621</v>
          </cell>
          <cell r="H30988">
            <v>1.674</v>
          </cell>
          <cell r="I30988">
            <v>2.343</v>
          </cell>
          <cell r="J30988">
            <v>0.669</v>
          </cell>
        </row>
        <row r="30989">
          <cell r="F30989" t="str">
            <v>朱余路</v>
          </cell>
          <cell r="G30989" t="str">
            <v>C85J430621</v>
          </cell>
          <cell r="H30989">
            <v>0</v>
          </cell>
          <cell r="I30989">
            <v>0.727</v>
          </cell>
          <cell r="J30989">
            <v>0.727</v>
          </cell>
        </row>
        <row r="30990">
          <cell r="F30990" t="str">
            <v>子付路</v>
          </cell>
          <cell r="G30990" t="str">
            <v>C91J430621</v>
          </cell>
          <cell r="H30990">
            <v>0</v>
          </cell>
          <cell r="I30990">
            <v>1.174</v>
          </cell>
          <cell r="J30990">
            <v>1.174</v>
          </cell>
        </row>
        <row r="30991">
          <cell r="F30991" t="str">
            <v>连塘路</v>
          </cell>
          <cell r="G30991" t="str">
            <v>C18K430621</v>
          </cell>
          <cell r="H30991">
            <v>0</v>
          </cell>
          <cell r="I30991">
            <v>0.175</v>
          </cell>
          <cell r="J30991">
            <v>0.175</v>
          </cell>
        </row>
        <row r="30992">
          <cell r="F30992" t="str">
            <v>童家组-万家组</v>
          </cell>
          <cell r="G30992" t="str">
            <v>VQ40430621</v>
          </cell>
          <cell r="H30992">
            <v>0</v>
          </cell>
          <cell r="I30992">
            <v>0.721</v>
          </cell>
          <cell r="J30992">
            <v>0.721</v>
          </cell>
        </row>
        <row r="30993">
          <cell r="F30993" t="str">
            <v>连接线-殷家组</v>
          </cell>
          <cell r="G30993" t="str">
            <v>VQ26430621</v>
          </cell>
          <cell r="H30993">
            <v>0</v>
          </cell>
          <cell r="I30993">
            <v>0.733</v>
          </cell>
          <cell r="J30993">
            <v>0.733</v>
          </cell>
        </row>
        <row r="30994">
          <cell r="F30994" t="str">
            <v>朱王组-朱王组</v>
          </cell>
          <cell r="G30994" t="str">
            <v>VQ27430621</v>
          </cell>
          <cell r="H30994">
            <v>0</v>
          </cell>
          <cell r="I30994">
            <v>0.624</v>
          </cell>
          <cell r="J30994">
            <v>0.624</v>
          </cell>
        </row>
        <row r="30995">
          <cell r="G30995" t="str">
            <v>BB37430621</v>
          </cell>
          <cell r="H30995">
            <v>0</v>
          </cell>
          <cell r="I30995">
            <v>1.793</v>
          </cell>
          <cell r="J30995">
            <v>1.793</v>
          </cell>
        </row>
        <row r="30996">
          <cell r="F30996" t="str">
            <v>火峡岭-凹子坡</v>
          </cell>
          <cell r="G30996" t="str">
            <v>C28K430621</v>
          </cell>
          <cell r="H30996">
            <v>0</v>
          </cell>
          <cell r="I30996">
            <v>1.568</v>
          </cell>
          <cell r="J30996">
            <v>1.568</v>
          </cell>
        </row>
        <row r="30997">
          <cell r="F30997" t="str">
            <v>下湾头-电站</v>
          </cell>
          <cell r="G30997" t="str">
            <v>C242430621</v>
          </cell>
          <cell r="H30997">
            <v>0.798</v>
          </cell>
          <cell r="I30997">
            <v>1.291</v>
          </cell>
          <cell r="J30997">
            <v>0.493</v>
          </cell>
        </row>
        <row r="30998">
          <cell r="F30998" t="str">
            <v>永白线</v>
          </cell>
          <cell r="G30998" t="str">
            <v>C97D430621</v>
          </cell>
          <cell r="H30998">
            <v>0</v>
          </cell>
          <cell r="I30998">
            <v>2.101</v>
          </cell>
          <cell r="J30998">
            <v>2.101</v>
          </cell>
        </row>
        <row r="30999">
          <cell r="F30999" t="str">
            <v>枫树坡-坳上</v>
          </cell>
          <cell r="G30999" t="str">
            <v>C64A430621</v>
          </cell>
          <cell r="H30999">
            <v>0</v>
          </cell>
          <cell r="I30999">
            <v>0.781</v>
          </cell>
          <cell r="J30999">
            <v>0.781</v>
          </cell>
        </row>
        <row r="31000">
          <cell r="F31000" t="str">
            <v>肖龟线</v>
          </cell>
          <cell r="G31000" t="str">
            <v>C42F430621</v>
          </cell>
          <cell r="H31000">
            <v>0</v>
          </cell>
          <cell r="I31000">
            <v>0.805</v>
          </cell>
          <cell r="J31000">
            <v>0.805</v>
          </cell>
        </row>
        <row r="31001">
          <cell r="G31001" t="str">
            <v>V000</v>
          </cell>
          <cell r="H31001">
            <v>0</v>
          </cell>
          <cell r="I31001">
            <v>0.433</v>
          </cell>
          <cell r="J31001">
            <v>0.433</v>
          </cell>
        </row>
        <row r="31002">
          <cell r="F31002" t="str">
            <v>黄中范山组至东港村刘洞组</v>
          </cell>
          <cell r="G31002" t="str">
            <v>VS89430621</v>
          </cell>
          <cell r="H31002">
            <v>0</v>
          </cell>
          <cell r="I31002">
            <v>1.023</v>
          </cell>
          <cell r="J31002">
            <v>1.023</v>
          </cell>
        </row>
        <row r="31003">
          <cell r="F31003" t="str">
            <v>黄中村-相思乡</v>
          </cell>
          <cell r="G31003" t="str">
            <v>X011430621</v>
          </cell>
          <cell r="H31003">
            <v>2.995</v>
          </cell>
          <cell r="I31003">
            <v>4.608</v>
          </cell>
          <cell r="J31003">
            <v>1.613</v>
          </cell>
        </row>
        <row r="31004">
          <cell r="F31004" t="str">
            <v>范山组</v>
          </cell>
          <cell r="G31004" t="str">
            <v>VS88430621</v>
          </cell>
          <cell r="H31004">
            <v>0</v>
          </cell>
          <cell r="I31004">
            <v>0.462</v>
          </cell>
          <cell r="J31004">
            <v>0.462</v>
          </cell>
        </row>
        <row r="31005">
          <cell r="F31005" t="str">
            <v>老屋-老屋</v>
          </cell>
          <cell r="G31005" t="str">
            <v>C528430621</v>
          </cell>
          <cell r="H31005">
            <v>0.71</v>
          </cell>
          <cell r="I31005">
            <v>0.945</v>
          </cell>
          <cell r="J31005">
            <v>0.235</v>
          </cell>
        </row>
        <row r="31006">
          <cell r="F31006" t="str">
            <v>中马线</v>
          </cell>
          <cell r="G31006" t="str">
            <v>C68A430621</v>
          </cell>
          <cell r="H31006">
            <v>0</v>
          </cell>
          <cell r="I31006">
            <v>1.511</v>
          </cell>
          <cell r="J31006">
            <v>1.511</v>
          </cell>
        </row>
        <row r="31007">
          <cell r="F31007" t="str">
            <v>郭家山-郭家山</v>
          </cell>
          <cell r="G31007" t="str">
            <v>C62A430621</v>
          </cell>
          <cell r="H31007">
            <v>0.741</v>
          </cell>
          <cell r="I31007">
            <v>3.253</v>
          </cell>
          <cell r="J31007">
            <v>2.512</v>
          </cell>
        </row>
        <row r="31008">
          <cell r="F31008" t="str">
            <v>金下组</v>
          </cell>
          <cell r="G31008" t="str">
            <v>VS96430621</v>
          </cell>
          <cell r="H31008">
            <v>0</v>
          </cell>
          <cell r="I31008">
            <v>0.359</v>
          </cell>
          <cell r="J31008">
            <v>0.359</v>
          </cell>
        </row>
        <row r="31009">
          <cell r="F31009" t="str">
            <v>老屋-老屋</v>
          </cell>
          <cell r="G31009" t="str">
            <v>C528430621</v>
          </cell>
          <cell r="H31009">
            <v>0.212</v>
          </cell>
          <cell r="I31009">
            <v>0.71</v>
          </cell>
          <cell r="J31009">
            <v>0.498</v>
          </cell>
        </row>
        <row r="31010">
          <cell r="F31010" t="str">
            <v>刘兴组</v>
          </cell>
          <cell r="G31010" t="str">
            <v>VZ85430621</v>
          </cell>
          <cell r="H31010">
            <v>0</v>
          </cell>
          <cell r="I31010">
            <v>0.88</v>
          </cell>
          <cell r="J31010">
            <v>0.88</v>
          </cell>
        </row>
        <row r="31011">
          <cell r="F31011" t="str">
            <v>杨茂村-孙午村</v>
          </cell>
          <cell r="G31011" t="str">
            <v>Y332430621</v>
          </cell>
          <cell r="H31011">
            <v>13.736</v>
          </cell>
          <cell r="I31011">
            <v>15.172</v>
          </cell>
          <cell r="J31011">
            <v>1.436</v>
          </cell>
        </row>
        <row r="31012">
          <cell r="F31012" t="str">
            <v>文一线</v>
          </cell>
          <cell r="G31012" t="str">
            <v>CH26430621</v>
          </cell>
          <cell r="H31012">
            <v>0.293</v>
          </cell>
          <cell r="I31012">
            <v>0.364</v>
          </cell>
          <cell r="J31012">
            <v>0.071</v>
          </cell>
        </row>
        <row r="31013">
          <cell r="F31013" t="str">
            <v>大成-陈家大屋</v>
          </cell>
          <cell r="G31013" t="str">
            <v>CE21430621</v>
          </cell>
          <cell r="H31013">
            <v>1.573</v>
          </cell>
          <cell r="I31013">
            <v>2.884</v>
          </cell>
          <cell r="J31013">
            <v>1.311</v>
          </cell>
        </row>
        <row r="31014">
          <cell r="F31014" t="str">
            <v>孙猪线</v>
          </cell>
          <cell r="G31014" t="str">
            <v>CJ73430621</v>
          </cell>
          <cell r="H31014">
            <v>0.713</v>
          </cell>
          <cell r="I31014">
            <v>1.425</v>
          </cell>
          <cell r="J31014">
            <v>0.712</v>
          </cell>
        </row>
        <row r="31015">
          <cell r="F31015" t="str">
            <v>YC15-星火村</v>
          </cell>
          <cell r="G31015" t="str">
            <v>Y338430621</v>
          </cell>
          <cell r="H31015">
            <v>0.671</v>
          </cell>
          <cell r="I31015">
            <v>3.201</v>
          </cell>
          <cell r="J31015">
            <v>2.53</v>
          </cell>
        </row>
        <row r="31016">
          <cell r="F31016" t="str">
            <v>东文线</v>
          </cell>
          <cell r="G31016" t="str">
            <v>C23H430621</v>
          </cell>
          <cell r="H31016">
            <v>0</v>
          </cell>
          <cell r="I31016">
            <v>0.944</v>
          </cell>
          <cell r="J31016">
            <v>0.944</v>
          </cell>
        </row>
        <row r="31017">
          <cell r="F31017" t="str">
            <v>陈大屋-陈大屋</v>
          </cell>
          <cell r="G31017" t="str">
            <v>C069430621</v>
          </cell>
          <cell r="H31017">
            <v>0</v>
          </cell>
          <cell r="I31017">
            <v>0.082</v>
          </cell>
          <cell r="J31017">
            <v>0.082</v>
          </cell>
        </row>
        <row r="31018">
          <cell r="F31018" t="str">
            <v>老校址-老校址</v>
          </cell>
          <cell r="G31018" t="str">
            <v>C51G430621</v>
          </cell>
          <cell r="H31018">
            <v>0</v>
          </cell>
          <cell r="I31018">
            <v>0.797</v>
          </cell>
          <cell r="J31018">
            <v>0.797</v>
          </cell>
        </row>
        <row r="31019">
          <cell r="F31019" t="str">
            <v>坳上组</v>
          </cell>
          <cell r="G31019" t="str">
            <v>V41B430621</v>
          </cell>
          <cell r="H31019">
            <v>0</v>
          </cell>
          <cell r="I31019">
            <v>1.431</v>
          </cell>
          <cell r="J31019">
            <v>1.431</v>
          </cell>
        </row>
        <row r="31020">
          <cell r="F31020" t="str">
            <v>和平-费家挢</v>
          </cell>
          <cell r="G31020" t="str">
            <v>C95G430621</v>
          </cell>
          <cell r="H31020">
            <v>0.32</v>
          </cell>
          <cell r="I31020">
            <v>1.626</v>
          </cell>
          <cell r="J31020">
            <v>1.306</v>
          </cell>
        </row>
        <row r="31021">
          <cell r="F31021" t="str">
            <v>王代线</v>
          </cell>
          <cell r="G31021" t="str">
            <v>Y305430621</v>
          </cell>
          <cell r="H31021">
            <v>1.089</v>
          </cell>
          <cell r="I31021">
            <v>2.784</v>
          </cell>
          <cell r="J31021">
            <v>1.695</v>
          </cell>
        </row>
        <row r="31022">
          <cell r="F31022" t="str">
            <v>胜欧线</v>
          </cell>
          <cell r="G31022" t="str">
            <v>C33H430621</v>
          </cell>
          <cell r="H31022">
            <v>0</v>
          </cell>
          <cell r="I31022">
            <v>0.618</v>
          </cell>
          <cell r="J31022">
            <v>0.618</v>
          </cell>
        </row>
        <row r="31023">
          <cell r="F31023" t="str">
            <v>金群线</v>
          </cell>
          <cell r="G31023" t="str">
            <v>CX76430621</v>
          </cell>
          <cell r="H31023">
            <v>1.968</v>
          </cell>
          <cell r="I31023">
            <v>2.394</v>
          </cell>
          <cell r="J31023">
            <v>0.426</v>
          </cell>
        </row>
        <row r="31024">
          <cell r="F31024" t="str">
            <v>七组</v>
          </cell>
          <cell r="G31024" t="str">
            <v>V214430621</v>
          </cell>
          <cell r="H31024">
            <v>0.297</v>
          </cell>
          <cell r="I31024">
            <v>1.145</v>
          </cell>
          <cell r="J31024">
            <v>0.848</v>
          </cell>
        </row>
        <row r="31025">
          <cell r="F31025" t="str">
            <v>株树港-许庙山</v>
          </cell>
          <cell r="G31025" t="str">
            <v>C91C430621</v>
          </cell>
          <cell r="H31025">
            <v>1.3</v>
          </cell>
          <cell r="I31025">
            <v>1.79</v>
          </cell>
          <cell r="J31025">
            <v>0.49</v>
          </cell>
        </row>
        <row r="31026">
          <cell r="F31026" t="str">
            <v>林唐线</v>
          </cell>
          <cell r="G31026" t="str">
            <v>C10D430621</v>
          </cell>
          <cell r="H31026">
            <v>0</v>
          </cell>
          <cell r="I31026">
            <v>1.364</v>
          </cell>
          <cell r="J31026">
            <v>1.364</v>
          </cell>
        </row>
        <row r="31027">
          <cell r="F31027" t="str">
            <v>中背屋</v>
          </cell>
          <cell r="G31027" t="str">
            <v>C96C430621</v>
          </cell>
          <cell r="H31027">
            <v>0</v>
          </cell>
          <cell r="I31027">
            <v>0.475</v>
          </cell>
          <cell r="J31027">
            <v>0.475</v>
          </cell>
        </row>
        <row r="31028">
          <cell r="F31028" t="str">
            <v>二组路</v>
          </cell>
          <cell r="G31028" t="str">
            <v>VZ58430621</v>
          </cell>
          <cell r="H31028">
            <v>0</v>
          </cell>
          <cell r="I31028">
            <v>0.325</v>
          </cell>
          <cell r="J31028">
            <v>0.325</v>
          </cell>
        </row>
        <row r="31029">
          <cell r="F31029" t="str">
            <v>细杨线</v>
          </cell>
          <cell r="G31029" t="str">
            <v>CX39430621</v>
          </cell>
          <cell r="H31029">
            <v>0</v>
          </cell>
          <cell r="I31029">
            <v>1.043</v>
          </cell>
          <cell r="J31029">
            <v>1.043</v>
          </cell>
        </row>
        <row r="31030">
          <cell r="F31030" t="str">
            <v>青莲-五爱</v>
          </cell>
          <cell r="G31030" t="str">
            <v>C26H430621</v>
          </cell>
          <cell r="H31030">
            <v>0</v>
          </cell>
          <cell r="I31030">
            <v>1.02</v>
          </cell>
          <cell r="J31030">
            <v>1.02</v>
          </cell>
        </row>
        <row r="31031">
          <cell r="F31031" t="str">
            <v>群友村</v>
          </cell>
          <cell r="G31031" t="str">
            <v>V223430621</v>
          </cell>
          <cell r="H31031">
            <v>0</v>
          </cell>
          <cell r="I31031">
            <v>0.499</v>
          </cell>
          <cell r="J31031">
            <v>0.499</v>
          </cell>
        </row>
        <row r="31032">
          <cell r="F31032" t="str">
            <v>周铁线</v>
          </cell>
          <cell r="G31032" t="str">
            <v>C70F430621</v>
          </cell>
          <cell r="H31032">
            <v>0</v>
          </cell>
          <cell r="I31032">
            <v>0.104</v>
          </cell>
          <cell r="J31032">
            <v>0.104</v>
          </cell>
        </row>
        <row r="31033">
          <cell r="F31033" t="str">
            <v>群再线</v>
          </cell>
          <cell r="G31033" t="str">
            <v>CQ65430621</v>
          </cell>
          <cell r="H31033">
            <v>0</v>
          </cell>
          <cell r="I31033">
            <v>0.239</v>
          </cell>
          <cell r="J31033">
            <v>0.239</v>
          </cell>
        </row>
        <row r="31034">
          <cell r="F31034" t="str">
            <v>鳌内组</v>
          </cell>
          <cell r="G31034" t="str">
            <v>V85A430621</v>
          </cell>
          <cell r="H31034">
            <v>0</v>
          </cell>
          <cell r="I31034">
            <v>0.416</v>
          </cell>
          <cell r="J31034">
            <v>0.416</v>
          </cell>
        </row>
        <row r="31035">
          <cell r="F31035" t="str">
            <v>三屈线</v>
          </cell>
          <cell r="G31035" t="str">
            <v>C57D430621</v>
          </cell>
          <cell r="H31035">
            <v>0</v>
          </cell>
          <cell r="I31035">
            <v>1.128</v>
          </cell>
          <cell r="J31035">
            <v>1.128</v>
          </cell>
        </row>
        <row r="31036">
          <cell r="F31036" t="str">
            <v>高方线</v>
          </cell>
          <cell r="G31036" t="str">
            <v>C78A430621</v>
          </cell>
          <cell r="H31036">
            <v>0</v>
          </cell>
          <cell r="I31036">
            <v>0.293</v>
          </cell>
          <cell r="J31036">
            <v>0.293</v>
          </cell>
        </row>
        <row r="31037">
          <cell r="F31037" t="str">
            <v>建新村-文发村</v>
          </cell>
          <cell r="G31037" t="str">
            <v>Y347430621</v>
          </cell>
          <cell r="H31037">
            <v>8.009</v>
          </cell>
          <cell r="I31037">
            <v>8.903</v>
          </cell>
          <cell r="J31037">
            <v>0.894</v>
          </cell>
        </row>
        <row r="31038">
          <cell r="F31038" t="str">
            <v>文一线</v>
          </cell>
          <cell r="G31038" t="str">
            <v>CH26430621</v>
          </cell>
          <cell r="H31038">
            <v>0</v>
          </cell>
          <cell r="I31038">
            <v>0.092</v>
          </cell>
          <cell r="J31038">
            <v>0.092</v>
          </cell>
        </row>
        <row r="31039">
          <cell r="F31039" t="str">
            <v>五陈线</v>
          </cell>
          <cell r="G31039" t="str">
            <v>CT83430621</v>
          </cell>
          <cell r="H31039">
            <v>0</v>
          </cell>
          <cell r="I31039">
            <v>1.537</v>
          </cell>
          <cell r="J31039">
            <v>1.537</v>
          </cell>
        </row>
        <row r="31040">
          <cell r="F31040" t="str">
            <v>省大路</v>
          </cell>
          <cell r="G31040" t="str">
            <v>V116430621</v>
          </cell>
          <cell r="H31040">
            <v>0</v>
          </cell>
          <cell r="I31040">
            <v>0.385</v>
          </cell>
          <cell r="J31040">
            <v>0.385</v>
          </cell>
        </row>
        <row r="31041">
          <cell r="G31041" t="str">
            <v>BB10430621</v>
          </cell>
          <cell r="H31041">
            <v>0</v>
          </cell>
          <cell r="I31041">
            <v>0.636</v>
          </cell>
          <cell r="J31041">
            <v>0.636</v>
          </cell>
        </row>
        <row r="31042">
          <cell r="F31042" t="str">
            <v>刘新钱</v>
          </cell>
          <cell r="G31042" t="str">
            <v>C16J430621</v>
          </cell>
          <cell r="H31042">
            <v>0</v>
          </cell>
          <cell r="I31042">
            <v>0.279</v>
          </cell>
          <cell r="J31042">
            <v>0.279</v>
          </cell>
        </row>
        <row r="31043">
          <cell r="F31043" t="str">
            <v>屈许线</v>
          </cell>
          <cell r="G31043" t="str">
            <v>CU17430621</v>
          </cell>
          <cell r="H31043">
            <v>0</v>
          </cell>
          <cell r="I31043">
            <v>1.09</v>
          </cell>
          <cell r="J31043">
            <v>1.09</v>
          </cell>
        </row>
        <row r="31044">
          <cell r="F31044" t="str">
            <v>四组</v>
          </cell>
          <cell r="G31044" t="str">
            <v>V178430621</v>
          </cell>
          <cell r="H31044">
            <v>0</v>
          </cell>
          <cell r="I31044">
            <v>0.067</v>
          </cell>
          <cell r="J31044">
            <v>0.067</v>
          </cell>
        </row>
        <row r="31045">
          <cell r="F31045" t="str">
            <v>大燕线</v>
          </cell>
          <cell r="G31045" t="str">
            <v>C80A430621</v>
          </cell>
          <cell r="H31045">
            <v>0</v>
          </cell>
          <cell r="I31045">
            <v>0.355</v>
          </cell>
          <cell r="J31045">
            <v>0.355</v>
          </cell>
        </row>
        <row r="31046">
          <cell r="F31046" t="str">
            <v>植山村-芳杨村</v>
          </cell>
          <cell r="G31046" t="str">
            <v>Y300430621</v>
          </cell>
          <cell r="H31046">
            <v>2.333</v>
          </cell>
          <cell r="I31046">
            <v>3.441</v>
          </cell>
          <cell r="J31046">
            <v>1.108</v>
          </cell>
        </row>
        <row r="31047">
          <cell r="F31047" t="str">
            <v>东中线</v>
          </cell>
          <cell r="G31047" t="str">
            <v>C24H430621</v>
          </cell>
          <cell r="H31047">
            <v>0</v>
          </cell>
          <cell r="I31047">
            <v>0.599</v>
          </cell>
          <cell r="J31047">
            <v>0.599</v>
          </cell>
        </row>
        <row r="31048">
          <cell r="F31048" t="str">
            <v>忠先线</v>
          </cell>
          <cell r="G31048" t="str">
            <v>C25H430621</v>
          </cell>
          <cell r="H31048">
            <v>0</v>
          </cell>
          <cell r="I31048">
            <v>0.597</v>
          </cell>
          <cell r="J31048">
            <v>0.597</v>
          </cell>
        </row>
        <row r="31049">
          <cell r="F31049" t="str">
            <v>四公里-三义</v>
          </cell>
          <cell r="G31049" t="str">
            <v>C06A430621</v>
          </cell>
          <cell r="H31049">
            <v>0.725</v>
          </cell>
          <cell r="I31049">
            <v>1.101</v>
          </cell>
          <cell r="J31049">
            <v>0.376</v>
          </cell>
        </row>
        <row r="31050">
          <cell r="F31050" t="str">
            <v>下湾头-电站</v>
          </cell>
          <cell r="G31050" t="str">
            <v>C242430621</v>
          </cell>
          <cell r="H31050">
            <v>0</v>
          </cell>
          <cell r="I31050">
            <v>0.798</v>
          </cell>
          <cell r="J31050">
            <v>0.798</v>
          </cell>
        </row>
        <row r="31051">
          <cell r="F31051" t="str">
            <v>严家组</v>
          </cell>
          <cell r="G31051" t="str">
            <v>V279430621</v>
          </cell>
          <cell r="H31051">
            <v>0</v>
          </cell>
          <cell r="I31051">
            <v>0.173</v>
          </cell>
          <cell r="J31051">
            <v>0.173</v>
          </cell>
        </row>
        <row r="31052">
          <cell r="F31052" t="str">
            <v>湾山线</v>
          </cell>
          <cell r="G31052" t="str">
            <v>C53E430621</v>
          </cell>
          <cell r="H31052">
            <v>0</v>
          </cell>
          <cell r="I31052">
            <v>0.114</v>
          </cell>
          <cell r="J31052">
            <v>0.114</v>
          </cell>
        </row>
        <row r="31053">
          <cell r="F31053" t="str">
            <v>李家-李家</v>
          </cell>
          <cell r="G31053" t="str">
            <v>C228430621</v>
          </cell>
          <cell r="H31053">
            <v>0</v>
          </cell>
          <cell r="I31053">
            <v>4.258</v>
          </cell>
          <cell r="J31053">
            <v>4.258</v>
          </cell>
        </row>
        <row r="31054">
          <cell r="F31054" t="str">
            <v>居许线</v>
          </cell>
          <cell r="G31054" t="str">
            <v>CD34430621</v>
          </cell>
          <cell r="H31054">
            <v>0</v>
          </cell>
          <cell r="I31054">
            <v>0.377</v>
          </cell>
          <cell r="J31054">
            <v>0.377</v>
          </cell>
        </row>
        <row r="31055">
          <cell r="F31055" t="str">
            <v>新组屋-新屋组</v>
          </cell>
          <cell r="G31055" t="str">
            <v>VJ45430621</v>
          </cell>
          <cell r="H31055">
            <v>0</v>
          </cell>
          <cell r="I31055">
            <v>0.273</v>
          </cell>
          <cell r="J31055">
            <v>0.273</v>
          </cell>
        </row>
        <row r="31056">
          <cell r="F31056" t="str">
            <v>西三路-旁家塘水库</v>
          </cell>
          <cell r="G31056" t="str">
            <v>VK34430621</v>
          </cell>
          <cell r="H31056">
            <v>0</v>
          </cell>
          <cell r="I31056">
            <v>1.833</v>
          </cell>
          <cell r="J31056">
            <v>1.833</v>
          </cell>
        </row>
        <row r="31057">
          <cell r="F31057" t="str">
            <v>公城村-联合村</v>
          </cell>
          <cell r="G31057" t="str">
            <v>Y391430621</v>
          </cell>
          <cell r="H31057">
            <v>0</v>
          </cell>
          <cell r="I31057">
            <v>2.436</v>
          </cell>
          <cell r="J31057">
            <v>2.436</v>
          </cell>
        </row>
        <row r="31058">
          <cell r="F31058" t="str">
            <v>对门组-下花组</v>
          </cell>
          <cell r="G31058" t="str">
            <v>VJ22430621</v>
          </cell>
          <cell r="H31058">
            <v>0</v>
          </cell>
          <cell r="I31058">
            <v>0.592</v>
          </cell>
          <cell r="J31058">
            <v>0.592</v>
          </cell>
        </row>
        <row r="31059">
          <cell r="F31059" t="str">
            <v>中鸣路</v>
          </cell>
          <cell r="G31059" t="str">
            <v>C45K430621</v>
          </cell>
          <cell r="H31059">
            <v>0</v>
          </cell>
          <cell r="I31059">
            <v>0.355</v>
          </cell>
          <cell r="J31059">
            <v>0.355</v>
          </cell>
        </row>
        <row r="31060">
          <cell r="F31060" t="str">
            <v>周家组-大贝组</v>
          </cell>
          <cell r="G31060" t="str">
            <v>VK60430621</v>
          </cell>
          <cell r="H31060">
            <v>0</v>
          </cell>
          <cell r="I31060">
            <v>0.175</v>
          </cell>
          <cell r="J31060">
            <v>0.175</v>
          </cell>
        </row>
        <row r="31061">
          <cell r="F31061" t="str">
            <v>老屋组-海家组</v>
          </cell>
          <cell r="G31061" t="str">
            <v>VK74430621</v>
          </cell>
          <cell r="H31061">
            <v>0</v>
          </cell>
          <cell r="I31061">
            <v>0.52</v>
          </cell>
          <cell r="J31061">
            <v>0.52</v>
          </cell>
        </row>
        <row r="31062">
          <cell r="G31062" t="str">
            <v>AA84430621</v>
          </cell>
          <cell r="H31062">
            <v>0</v>
          </cell>
          <cell r="I31062">
            <v>0.498</v>
          </cell>
          <cell r="J31062">
            <v>0.498</v>
          </cell>
        </row>
        <row r="31063">
          <cell r="G31063" t="str">
            <v>AA85430621</v>
          </cell>
          <cell r="H31063">
            <v>0</v>
          </cell>
          <cell r="I31063">
            <v>0.893</v>
          </cell>
          <cell r="J31063">
            <v>0.893</v>
          </cell>
        </row>
        <row r="31064">
          <cell r="F31064" t="str">
            <v>群贤村村道</v>
          </cell>
          <cell r="G31064" t="str">
            <v>C09H430621</v>
          </cell>
          <cell r="H31064">
            <v>0</v>
          </cell>
          <cell r="I31064">
            <v>1.056</v>
          </cell>
          <cell r="J31064">
            <v>1.056</v>
          </cell>
        </row>
        <row r="31065">
          <cell r="F31065" t="str">
            <v>水坳路</v>
          </cell>
          <cell r="G31065" t="str">
            <v>C98J430621</v>
          </cell>
          <cell r="H31065">
            <v>0</v>
          </cell>
          <cell r="I31065">
            <v>0.906</v>
          </cell>
          <cell r="J31065">
            <v>0.906</v>
          </cell>
        </row>
        <row r="31066">
          <cell r="F31066" t="str">
            <v>孙家组-易家组</v>
          </cell>
          <cell r="G31066" t="str">
            <v>VK97430621</v>
          </cell>
          <cell r="H31066">
            <v>0</v>
          </cell>
          <cell r="I31066">
            <v>0.486</v>
          </cell>
          <cell r="J31066">
            <v>0.486</v>
          </cell>
        </row>
        <row r="31067">
          <cell r="G31067" t="str">
            <v>AA84430621</v>
          </cell>
          <cell r="H31067">
            <v>0</v>
          </cell>
          <cell r="I31067">
            <v>0.204</v>
          </cell>
          <cell r="J31067">
            <v>0.204</v>
          </cell>
        </row>
        <row r="31068">
          <cell r="F31068" t="str">
            <v>下刘路</v>
          </cell>
          <cell r="G31068" t="str">
            <v>C05K430621</v>
          </cell>
          <cell r="H31068">
            <v>0</v>
          </cell>
          <cell r="I31068">
            <v>0.22</v>
          </cell>
          <cell r="J31068">
            <v>0.22</v>
          </cell>
        </row>
        <row r="31069">
          <cell r="F31069" t="str">
            <v>跃老路</v>
          </cell>
          <cell r="G31069" t="str">
            <v>C73C430621</v>
          </cell>
          <cell r="H31069">
            <v>0</v>
          </cell>
          <cell r="I31069">
            <v>1.076</v>
          </cell>
          <cell r="J31069">
            <v>1.076</v>
          </cell>
        </row>
        <row r="31070">
          <cell r="F31070" t="str">
            <v>西岸组-孟冲组</v>
          </cell>
          <cell r="G31070" t="str">
            <v>VJ13430621</v>
          </cell>
          <cell r="H31070">
            <v>0</v>
          </cell>
          <cell r="I31070">
            <v>0.193</v>
          </cell>
          <cell r="J31070">
            <v>0.193</v>
          </cell>
        </row>
        <row r="31071">
          <cell r="G31071" t="str">
            <v>AA87430621</v>
          </cell>
          <cell r="H31071">
            <v>0</v>
          </cell>
          <cell r="I31071">
            <v>0.165</v>
          </cell>
          <cell r="J31071">
            <v>0.165</v>
          </cell>
        </row>
        <row r="31072">
          <cell r="F31072" t="str">
            <v>野试路</v>
          </cell>
          <cell r="G31072" t="str">
            <v>C31K430621</v>
          </cell>
          <cell r="H31072">
            <v>0</v>
          </cell>
          <cell r="I31072">
            <v>0.887</v>
          </cell>
          <cell r="J31072">
            <v>0.887</v>
          </cell>
        </row>
        <row r="31073">
          <cell r="F31073" t="str">
            <v>真英组-老屋组</v>
          </cell>
          <cell r="G31073" t="str">
            <v>VK43430621</v>
          </cell>
          <cell r="H31073">
            <v>0</v>
          </cell>
          <cell r="I31073">
            <v>0.554</v>
          </cell>
          <cell r="J31073">
            <v>0.554</v>
          </cell>
        </row>
        <row r="31074">
          <cell r="F31074" t="str">
            <v>马童线</v>
          </cell>
          <cell r="G31074" t="str">
            <v>C70D430621</v>
          </cell>
          <cell r="H31074">
            <v>0</v>
          </cell>
          <cell r="I31074">
            <v>0.197</v>
          </cell>
          <cell r="J31074">
            <v>0.197</v>
          </cell>
        </row>
        <row r="31075">
          <cell r="F31075" t="str">
            <v>高垅村-常山村</v>
          </cell>
          <cell r="G31075" t="str">
            <v>Y280430621</v>
          </cell>
          <cell r="H31075">
            <v>2.871</v>
          </cell>
          <cell r="I31075">
            <v>3.328</v>
          </cell>
          <cell r="J31075">
            <v>0.457</v>
          </cell>
        </row>
        <row r="31076">
          <cell r="F31076" t="str">
            <v>细杨组</v>
          </cell>
          <cell r="G31076" t="str">
            <v>V302430621</v>
          </cell>
          <cell r="H31076">
            <v>0</v>
          </cell>
          <cell r="I31076">
            <v>0.778</v>
          </cell>
          <cell r="J31076">
            <v>0.778</v>
          </cell>
        </row>
        <row r="31077">
          <cell r="F31077" t="str">
            <v>砖厂-欧阳家</v>
          </cell>
          <cell r="G31077" t="str">
            <v>C01C430621</v>
          </cell>
          <cell r="H31077">
            <v>0</v>
          </cell>
          <cell r="I31077">
            <v>0.413</v>
          </cell>
          <cell r="J31077">
            <v>0.413</v>
          </cell>
        </row>
        <row r="31078">
          <cell r="G31078" t="str">
            <v>AA71430621</v>
          </cell>
          <cell r="H31078">
            <v>0</v>
          </cell>
          <cell r="I31078">
            <v>0.591</v>
          </cell>
          <cell r="J31078">
            <v>0.591</v>
          </cell>
        </row>
        <row r="31079">
          <cell r="F31079" t="str">
            <v>徐家桥组</v>
          </cell>
          <cell r="G31079" t="str">
            <v>V388430621</v>
          </cell>
          <cell r="H31079">
            <v>0</v>
          </cell>
          <cell r="I31079">
            <v>0.536</v>
          </cell>
          <cell r="J31079">
            <v>0.536</v>
          </cell>
        </row>
        <row r="31080">
          <cell r="F31080" t="str">
            <v>七新线</v>
          </cell>
          <cell r="G31080" t="str">
            <v>X140430621</v>
          </cell>
          <cell r="H31080">
            <v>7.419</v>
          </cell>
          <cell r="I31080">
            <v>7.53</v>
          </cell>
          <cell r="J31080">
            <v>0.111</v>
          </cell>
        </row>
        <row r="31081">
          <cell r="F31081" t="str">
            <v>国九线</v>
          </cell>
          <cell r="G31081" t="str">
            <v>C376430621</v>
          </cell>
          <cell r="H31081">
            <v>1.985</v>
          </cell>
          <cell r="I31081">
            <v>2.674</v>
          </cell>
          <cell r="J31081">
            <v>0.689</v>
          </cell>
        </row>
        <row r="31082">
          <cell r="F31082" t="str">
            <v>王魏组</v>
          </cell>
          <cell r="G31082" t="str">
            <v>V377430621</v>
          </cell>
          <cell r="H31082">
            <v>0</v>
          </cell>
          <cell r="I31082">
            <v>0.137</v>
          </cell>
          <cell r="J31082">
            <v>0.137</v>
          </cell>
        </row>
        <row r="31083">
          <cell r="F31083" t="str">
            <v>百步塘-九龙路口</v>
          </cell>
          <cell r="G31083" t="str">
            <v>C49A430621</v>
          </cell>
          <cell r="H31083">
            <v>2.653</v>
          </cell>
          <cell r="I31083">
            <v>4.207</v>
          </cell>
          <cell r="J31083">
            <v>1.554</v>
          </cell>
        </row>
        <row r="31084">
          <cell r="F31084" t="str">
            <v>三过线</v>
          </cell>
          <cell r="G31084" t="str">
            <v>C92F430621</v>
          </cell>
          <cell r="H31084">
            <v>0</v>
          </cell>
          <cell r="I31084">
            <v>0.368</v>
          </cell>
          <cell r="J31084">
            <v>0.368</v>
          </cell>
        </row>
        <row r="31085">
          <cell r="F31085" t="str">
            <v>四组路</v>
          </cell>
          <cell r="G31085" t="str">
            <v>CC65430621</v>
          </cell>
          <cell r="H31085">
            <v>0</v>
          </cell>
          <cell r="I31085">
            <v>1.417</v>
          </cell>
          <cell r="J31085">
            <v>1.417</v>
          </cell>
        </row>
        <row r="31086">
          <cell r="G31086" t="str">
            <v>BB16430621</v>
          </cell>
          <cell r="H31086">
            <v>0</v>
          </cell>
          <cell r="I31086">
            <v>0.44</v>
          </cell>
          <cell r="J31086">
            <v>0.44</v>
          </cell>
        </row>
        <row r="31087">
          <cell r="F31087" t="str">
            <v>旱坪洞口-新墙高桥</v>
          </cell>
          <cell r="G31087" t="str">
            <v>C441430621</v>
          </cell>
          <cell r="H31087">
            <v>1.479</v>
          </cell>
          <cell r="I31087">
            <v>2.049</v>
          </cell>
          <cell r="J31087">
            <v>0.57</v>
          </cell>
        </row>
        <row r="31088">
          <cell r="F31088" t="str">
            <v>二组路</v>
          </cell>
          <cell r="G31088" t="str">
            <v>VX90430621</v>
          </cell>
          <cell r="H31088">
            <v>0</v>
          </cell>
          <cell r="I31088">
            <v>0.212</v>
          </cell>
          <cell r="J31088">
            <v>0.212</v>
          </cell>
        </row>
        <row r="31089">
          <cell r="F31089" t="str">
            <v>刘蒋线</v>
          </cell>
          <cell r="G31089" t="str">
            <v>CL36430621</v>
          </cell>
          <cell r="H31089">
            <v>0.145</v>
          </cell>
          <cell r="I31089">
            <v>0.898</v>
          </cell>
          <cell r="J31089">
            <v>0.753</v>
          </cell>
        </row>
        <row r="31090">
          <cell r="F31090" t="str">
            <v>枫许线</v>
          </cell>
          <cell r="G31090" t="str">
            <v>C07E430621</v>
          </cell>
          <cell r="H31090">
            <v>0</v>
          </cell>
          <cell r="I31090">
            <v>1.32</v>
          </cell>
          <cell r="J31090">
            <v>1.32</v>
          </cell>
        </row>
        <row r="31091">
          <cell r="F31091" t="str">
            <v>联河林场-联河林场</v>
          </cell>
          <cell r="G31091" t="str">
            <v>C159430621</v>
          </cell>
          <cell r="H31091">
            <v>0</v>
          </cell>
          <cell r="I31091">
            <v>2.1</v>
          </cell>
          <cell r="J31091">
            <v>2.1</v>
          </cell>
        </row>
        <row r="31092">
          <cell r="F31092" t="str">
            <v>四组路</v>
          </cell>
          <cell r="G31092" t="str">
            <v>VY30430621</v>
          </cell>
          <cell r="H31092">
            <v>0</v>
          </cell>
          <cell r="I31092">
            <v>0.315</v>
          </cell>
          <cell r="J31092">
            <v>0.315</v>
          </cell>
        </row>
        <row r="31093">
          <cell r="F31093" t="str">
            <v>十组路</v>
          </cell>
          <cell r="G31093" t="str">
            <v>VY14430621</v>
          </cell>
          <cell r="H31093">
            <v>0</v>
          </cell>
          <cell r="I31093">
            <v>0.952</v>
          </cell>
          <cell r="J31093">
            <v>0.952</v>
          </cell>
        </row>
        <row r="31094">
          <cell r="F31094" t="str">
            <v>新墙-寺塘</v>
          </cell>
          <cell r="G31094" t="str">
            <v>X120430621</v>
          </cell>
          <cell r="H31094">
            <v>8.068</v>
          </cell>
          <cell r="I31094">
            <v>9.442</v>
          </cell>
          <cell r="J31094">
            <v>1.374</v>
          </cell>
        </row>
        <row r="31095">
          <cell r="F31095" t="str">
            <v>二屋-二屋</v>
          </cell>
          <cell r="G31095" t="str">
            <v>CL14430621</v>
          </cell>
          <cell r="H31095">
            <v>0</v>
          </cell>
          <cell r="I31095">
            <v>1.111</v>
          </cell>
          <cell r="J31095">
            <v>1.111</v>
          </cell>
        </row>
        <row r="31096">
          <cell r="F31096" t="str">
            <v>侯林线</v>
          </cell>
          <cell r="G31096" t="str">
            <v>CL46430621</v>
          </cell>
          <cell r="H31096">
            <v>0</v>
          </cell>
          <cell r="I31096">
            <v>1.717</v>
          </cell>
          <cell r="J31096">
            <v>1.717</v>
          </cell>
        </row>
        <row r="31097">
          <cell r="F31097" t="str">
            <v>三组路</v>
          </cell>
          <cell r="G31097" t="str">
            <v>VY96430621</v>
          </cell>
          <cell r="H31097">
            <v>0</v>
          </cell>
          <cell r="I31097">
            <v>0.125</v>
          </cell>
          <cell r="J31097">
            <v>0.125</v>
          </cell>
        </row>
        <row r="31098">
          <cell r="G31098" t="str">
            <v>BB17430621</v>
          </cell>
          <cell r="H31098">
            <v>0</v>
          </cell>
          <cell r="I31098">
            <v>0.495</v>
          </cell>
          <cell r="J31098">
            <v>0.495</v>
          </cell>
        </row>
        <row r="31099">
          <cell r="F31099" t="str">
            <v>何福山-袁家</v>
          </cell>
          <cell r="G31099" t="str">
            <v>CL21430621</v>
          </cell>
          <cell r="H31099">
            <v>1.881</v>
          </cell>
          <cell r="I31099">
            <v>1.988</v>
          </cell>
          <cell r="J31099">
            <v>0.107</v>
          </cell>
        </row>
        <row r="31100">
          <cell r="F31100" t="str">
            <v>五组路</v>
          </cell>
          <cell r="G31100" t="str">
            <v>VY47430621</v>
          </cell>
          <cell r="H31100">
            <v>0</v>
          </cell>
          <cell r="I31100">
            <v>0.371</v>
          </cell>
          <cell r="J31100">
            <v>0.371</v>
          </cell>
        </row>
        <row r="31101">
          <cell r="F31101" t="str">
            <v>七组路</v>
          </cell>
          <cell r="G31101" t="str">
            <v>VY49430621</v>
          </cell>
          <cell r="H31101">
            <v>0</v>
          </cell>
          <cell r="I31101">
            <v>0.524</v>
          </cell>
          <cell r="J31101">
            <v>0.524</v>
          </cell>
        </row>
        <row r="31102">
          <cell r="F31102" t="str">
            <v>草岭村-大桂村</v>
          </cell>
          <cell r="G31102" t="str">
            <v>Y335430621</v>
          </cell>
          <cell r="H31102">
            <v>3.588</v>
          </cell>
          <cell r="I31102">
            <v>3.863</v>
          </cell>
          <cell r="J31102">
            <v>0.275</v>
          </cell>
        </row>
        <row r="31103">
          <cell r="F31103" t="str">
            <v>前进村-S213</v>
          </cell>
          <cell r="G31103" t="str">
            <v>Y360430621</v>
          </cell>
          <cell r="H31103">
            <v>0</v>
          </cell>
          <cell r="I31103">
            <v>1.272</v>
          </cell>
          <cell r="J31103">
            <v>1.272</v>
          </cell>
        </row>
        <row r="31104">
          <cell r="F31104" t="str">
            <v>前进村-S213</v>
          </cell>
          <cell r="G31104" t="str">
            <v>Y360430621</v>
          </cell>
          <cell r="H31104">
            <v>1.395</v>
          </cell>
          <cell r="I31104">
            <v>1.999</v>
          </cell>
          <cell r="J31104">
            <v>0.604</v>
          </cell>
        </row>
        <row r="31105">
          <cell r="F31105" t="str">
            <v>道口-清水</v>
          </cell>
          <cell r="G31105" t="str">
            <v>CE16430621</v>
          </cell>
          <cell r="H31105">
            <v>0</v>
          </cell>
          <cell r="I31105">
            <v>0.723</v>
          </cell>
          <cell r="J31105">
            <v>0.723</v>
          </cell>
        </row>
        <row r="31106">
          <cell r="F31106" t="str">
            <v>吴夏-细蒋</v>
          </cell>
          <cell r="G31106" t="str">
            <v>C15A430621</v>
          </cell>
          <cell r="H31106">
            <v>0.5</v>
          </cell>
          <cell r="I31106">
            <v>0.659</v>
          </cell>
          <cell r="J31106">
            <v>0.159</v>
          </cell>
        </row>
        <row r="31107">
          <cell r="F31107" t="str">
            <v>二组路</v>
          </cell>
          <cell r="G31107" t="str">
            <v>VY79430621</v>
          </cell>
          <cell r="H31107">
            <v>0</v>
          </cell>
          <cell r="I31107">
            <v>0.834</v>
          </cell>
          <cell r="J31107">
            <v>0.834</v>
          </cell>
        </row>
        <row r="31108">
          <cell r="F31108" t="str">
            <v>三组路</v>
          </cell>
          <cell r="G31108" t="str">
            <v>VY80430621</v>
          </cell>
          <cell r="H31108">
            <v>0</v>
          </cell>
          <cell r="I31108">
            <v>0.398</v>
          </cell>
          <cell r="J31108">
            <v>0.398</v>
          </cell>
        </row>
        <row r="31109">
          <cell r="F31109" t="str">
            <v>桃源桥-熊家</v>
          </cell>
          <cell r="G31109" t="str">
            <v>VY83430621</v>
          </cell>
          <cell r="H31109">
            <v>0</v>
          </cell>
          <cell r="I31109">
            <v>0.657</v>
          </cell>
          <cell r="J31109">
            <v>0.657</v>
          </cell>
        </row>
        <row r="31110">
          <cell r="F31110" t="str">
            <v>八组路</v>
          </cell>
          <cell r="G31110" t="str">
            <v>VY84430621</v>
          </cell>
          <cell r="H31110">
            <v>0</v>
          </cell>
          <cell r="I31110">
            <v>0.291</v>
          </cell>
          <cell r="J31110">
            <v>0.291</v>
          </cell>
        </row>
        <row r="31111">
          <cell r="F31111" t="str">
            <v>植细线</v>
          </cell>
          <cell r="G31111" t="str">
            <v>C35B430621</v>
          </cell>
          <cell r="H31111">
            <v>0</v>
          </cell>
          <cell r="I31111">
            <v>1.081</v>
          </cell>
          <cell r="J31111">
            <v>1.081</v>
          </cell>
        </row>
        <row r="31112">
          <cell r="F31112" t="str">
            <v>水路口-水路口</v>
          </cell>
          <cell r="G31112" t="str">
            <v>CR88430621</v>
          </cell>
          <cell r="H31112">
            <v>0</v>
          </cell>
          <cell r="I31112">
            <v>0.985</v>
          </cell>
          <cell r="J31112">
            <v>0.985</v>
          </cell>
        </row>
        <row r="31113">
          <cell r="F31113" t="str">
            <v>姑桥组</v>
          </cell>
          <cell r="G31113" t="str">
            <v>V15H430621</v>
          </cell>
          <cell r="H31113">
            <v>0</v>
          </cell>
          <cell r="I31113">
            <v>0.989</v>
          </cell>
          <cell r="J31113">
            <v>0.989</v>
          </cell>
        </row>
        <row r="31114">
          <cell r="F31114" t="str">
            <v>梅杨线</v>
          </cell>
          <cell r="G31114" t="str">
            <v>C06G430621</v>
          </cell>
          <cell r="H31114">
            <v>0</v>
          </cell>
          <cell r="I31114">
            <v>1.035</v>
          </cell>
          <cell r="J31114">
            <v>1.035</v>
          </cell>
        </row>
        <row r="31115">
          <cell r="F31115" t="str">
            <v>张海组</v>
          </cell>
          <cell r="G31115" t="str">
            <v>VM63430621</v>
          </cell>
          <cell r="H31115">
            <v>0</v>
          </cell>
          <cell r="I31115">
            <v>0.869</v>
          </cell>
          <cell r="J31115">
            <v>0.869</v>
          </cell>
        </row>
        <row r="31116">
          <cell r="F31116" t="str">
            <v>X108-X037</v>
          </cell>
          <cell r="G31116" t="str">
            <v>C15G430621</v>
          </cell>
          <cell r="H31116">
            <v>0</v>
          </cell>
          <cell r="I31116">
            <v>0.626</v>
          </cell>
          <cell r="J31116">
            <v>0.626</v>
          </cell>
        </row>
        <row r="31117">
          <cell r="F31117" t="str">
            <v>王井组</v>
          </cell>
          <cell r="G31117" t="str">
            <v>VM87430621</v>
          </cell>
          <cell r="H31117">
            <v>0</v>
          </cell>
          <cell r="I31117">
            <v>0.383</v>
          </cell>
          <cell r="J31117">
            <v>0.383</v>
          </cell>
        </row>
        <row r="31118">
          <cell r="F31118" t="str">
            <v>兰田村-和平村</v>
          </cell>
          <cell r="G31118" t="str">
            <v>Y372430621</v>
          </cell>
          <cell r="H31118">
            <v>0.676</v>
          </cell>
          <cell r="I31118">
            <v>1.051</v>
          </cell>
          <cell r="J31118">
            <v>0.375</v>
          </cell>
        </row>
        <row r="31119">
          <cell r="F31119" t="str">
            <v>龟村线</v>
          </cell>
          <cell r="G31119" t="str">
            <v>C07G430621</v>
          </cell>
          <cell r="H31119">
            <v>0</v>
          </cell>
          <cell r="I31119">
            <v>0.436</v>
          </cell>
          <cell r="J31119">
            <v>0.436</v>
          </cell>
        </row>
        <row r="31120">
          <cell r="F31120" t="str">
            <v>徐付线</v>
          </cell>
          <cell r="G31120" t="str">
            <v>C47C430621</v>
          </cell>
          <cell r="H31120">
            <v>0</v>
          </cell>
          <cell r="I31120">
            <v>1.141</v>
          </cell>
          <cell r="J31120">
            <v>1.141</v>
          </cell>
        </row>
        <row r="31121">
          <cell r="F31121" t="str">
            <v>立塘组</v>
          </cell>
          <cell r="G31121" t="str">
            <v>VM94430621</v>
          </cell>
          <cell r="H31121">
            <v>0</v>
          </cell>
          <cell r="I31121">
            <v>0.337</v>
          </cell>
          <cell r="J31121">
            <v>0.337</v>
          </cell>
        </row>
        <row r="31122">
          <cell r="F31122" t="str">
            <v>袁家组</v>
          </cell>
          <cell r="G31122" t="str">
            <v>V34H430621</v>
          </cell>
          <cell r="H31122">
            <v>0</v>
          </cell>
          <cell r="I31122">
            <v>0.626</v>
          </cell>
          <cell r="J31122">
            <v>0.626</v>
          </cell>
        </row>
        <row r="31123">
          <cell r="F31123" t="str">
            <v>林新线</v>
          </cell>
          <cell r="G31123" t="str">
            <v>C21G430621</v>
          </cell>
          <cell r="H31123">
            <v>0</v>
          </cell>
          <cell r="I31123">
            <v>0.545</v>
          </cell>
          <cell r="J31123">
            <v>0.545</v>
          </cell>
        </row>
        <row r="31124">
          <cell r="F31124" t="str">
            <v>童白线</v>
          </cell>
          <cell r="G31124" t="str">
            <v>C87D430621</v>
          </cell>
          <cell r="H31124">
            <v>0</v>
          </cell>
          <cell r="I31124">
            <v>0.534</v>
          </cell>
          <cell r="J31124">
            <v>0.534</v>
          </cell>
        </row>
        <row r="31125">
          <cell r="F31125" t="str">
            <v>岭四线</v>
          </cell>
          <cell r="G31125" t="str">
            <v>C17G430621</v>
          </cell>
          <cell r="H31125">
            <v>0</v>
          </cell>
          <cell r="I31125">
            <v>2.56</v>
          </cell>
          <cell r="J31125">
            <v>2.56</v>
          </cell>
        </row>
        <row r="31126">
          <cell r="F31126" t="str">
            <v>王安-王安</v>
          </cell>
          <cell r="G31126" t="str">
            <v>C42C430621</v>
          </cell>
          <cell r="H31126">
            <v>1.735</v>
          </cell>
          <cell r="I31126">
            <v>3.019</v>
          </cell>
          <cell r="J31126">
            <v>1.284</v>
          </cell>
        </row>
        <row r="31127">
          <cell r="F31127" t="str">
            <v>田雷组</v>
          </cell>
          <cell r="G31127" t="str">
            <v>VM53430621</v>
          </cell>
          <cell r="H31127">
            <v>0</v>
          </cell>
          <cell r="I31127">
            <v>0.303</v>
          </cell>
          <cell r="J31127">
            <v>0.303</v>
          </cell>
        </row>
        <row r="31128">
          <cell r="F31128" t="str">
            <v>南庄-村部</v>
          </cell>
          <cell r="G31128" t="str">
            <v>C77G430621</v>
          </cell>
          <cell r="H31128">
            <v>0</v>
          </cell>
          <cell r="I31128">
            <v>1.273</v>
          </cell>
          <cell r="J31128">
            <v>1.273</v>
          </cell>
        </row>
        <row r="31129">
          <cell r="F31129" t="str">
            <v>七组路</v>
          </cell>
          <cell r="G31129" t="str">
            <v>VV53430621</v>
          </cell>
          <cell r="H31129">
            <v>0</v>
          </cell>
          <cell r="I31129">
            <v>0.143</v>
          </cell>
          <cell r="J31129">
            <v>0.143</v>
          </cell>
        </row>
        <row r="31130">
          <cell r="F31130" t="str">
            <v>金大线</v>
          </cell>
          <cell r="G31130" t="str">
            <v>C19C430621</v>
          </cell>
          <cell r="H31130">
            <v>0</v>
          </cell>
          <cell r="I31130">
            <v>0.331</v>
          </cell>
          <cell r="J31130">
            <v>0.331</v>
          </cell>
        </row>
        <row r="31131">
          <cell r="F31131" t="str">
            <v>一组路</v>
          </cell>
          <cell r="G31131" t="str">
            <v>V750430621</v>
          </cell>
          <cell r="H31131">
            <v>0</v>
          </cell>
          <cell r="I31131">
            <v>0.891</v>
          </cell>
          <cell r="J31131">
            <v>0.891</v>
          </cell>
        </row>
        <row r="31132">
          <cell r="F31132" t="str">
            <v>四组路</v>
          </cell>
          <cell r="G31132" t="str">
            <v>V753430621</v>
          </cell>
          <cell r="H31132">
            <v>0</v>
          </cell>
          <cell r="I31132">
            <v>1.555</v>
          </cell>
          <cell r="J31132">
            <v>1.555</v>
          </cell>
        </row>
        <row r="31133">
          <cell r="F31133" t="str">
            <v>许组坡-张家</v>
          </cell>
          <cell r="G31133" t="str">
            <v>C255430621</v>
          </cell>
          <cell r="H31133">
            <v>0</v>
          </cell>
          <cell r="I31133">
            <v>0.67</v>
          </cell>
          <cell r="J31133">
            <v>0.67</v>
          </cell>
        </row>
        <row r="31134">
          <cell r="F31134" t="str">
            <v>王洞村-季节洞</v>
          </cell>
          <cell r="G31134" t="str">
            <v>CD44430621</v>
          </cell>
          <cell r="H31134">
            <v>6.234</v>
          </cell>
          <cell r="I31134">
            <v>6.472</v>
          </cell>
          <cell r="J31134">
            <v>0.238</v>
          </cell>
        </row>
        <row r="31135">
          <cell r="F31135" t="str">
            <v>一组路</v>
          </cell>
          <cell r="G31135" t="str">
            <v>V987430621</v>
          </cell>
          <cell r="H31135">
            <v>0</v>
          </cell>
          <cell r="I31135">
            <v>0.318</v>
          </cell>
          <cell r="J31135">
            <v>0.318</v>
          </cell>
        </row>
        <row r="31136">
          <cell r="F31136" t="str">
            <v>三组路</v>
          </cell>
          <cell r="G31136" t="str">
            <v>V989430621</v>
          </cell>
          <cell r="H31136">
            <v>0</v>
          </cell>
          <cell r="I31136">
            <v>1.529</v>
          </cell>
          <cell r="J31136">
            <v>1.529</v>
          </cell>
        </row>
        <row r="31137">
          <cell r="F31137" t="str">
            <v>杨胡线</v>
          </cell>
          <cell r="G31137" t="str">
            <v>C23D430621</v>
          </cell>
          <cell r="H31137">
            <v>0</v>
          </cell>
          <cell r="I31137">
            <v>0.786</v>
          </cell>
          <cell r="J31137">
            <v>0.786</v>
          </cell>
        </row>
        <row r="31138">
          <cell r="F31138" t="str">
            <v>月新线</v>
          </cell>
          <cell r="G31138" t="str">
            <v>C49E430621</v>
          </cell>
          <cell r="H31138">
            <v>0</v>
          </cell>
          <cell r="I31138">
            <v>0.347</v>
          </cell>
          <cell r="J31138">
            <v>0.347</v>
          </cell>
        </row>
        <row r="31139">
          <cell r="F31139" t="str">
            <v>一组路</v>
          </cell>
          <cell r="G31139" t="str">
            <v>VV54430621</v>
          </cell>
          <cell r="H31139">
            <v>0</v>
          </cell>
          <cell r="I31139">
            <v>0.385</v>
          </cell>
          <cell r="J31139">
            <v>0.385</v>
          </cell>
        </row>
        <row r="31140">
          <cell r="G31140" t="str">
            <v>AA20430621</v>
          </cell>
          <cell r="H31140">
            <v>0</v>
          </cell>
          <cell r="I31140">
            <v>0.53</v>
          </cell>
          <cell r="J31140">
            <v>0.53</v>
          </cell>
        </row>
        <row r="31141">
          <cell r="F31141" t="str">
            <v>徐家洞-徐家洞</v>
          </cell>
          <cell r="G31141" t="str">
            <v>C43A430621</v>
          </cell>
          <cell r="H31141">
            <v>0</v>
          </cell>
          <cell r="I31141">
            <v>1.286</v>
          </cell>
          <cell r="J31141">
            <v>1.286</v>
          </cell>
        </row>
        <row r="31142">
          <cell r="F31142" t="str">
            <v>李刘线</v>
          </cell>
          <cell r="G31142" t="str">
            <v>C299430621</v>
          </cell>
          <cell r="H31142">
            <v>2.069</v>
          </cell>
          <cell r="I31142">
            <v>2.451</v>
          </cell>
          <cell r="J31142">
            <v>0.382</v>
          </cell>
        </row>
        <row r="31143">
          <cell r="F31143" t="str">
            <v>渡饶线</v>
          </cell>
          <cell r="G31143" t="str">
            <v>C74E430621</v>
          </cell>
          <cell r="H31143">
            <v>0</v>
          </cell>
          <cell r="I31143">
            <v>0.192</v>
          </cell>
          <cell r="J31143">
            <v>0.192</v>
          </cell>
        </row>
        <row r="31144">
          <cell r="F31144" t="str">
            <v>十美界－彭家线</v>
          </cell>
          <cell r="G31144" t="str">
            <v>C297430621</v>
          </cell>
          <cell r="H31144">
            <v>1.886</v>
          </cell>
          <cell r="I31144">
            <v>2.285</v>
          </cell>
          <cell r="J31144">
            <v>0.399</v>
          </cell>
        </row>
        <row r="31145">
          <cell r="F31145" t="str">
            <v>洞大线</v>
          </cell>
          <cell r="G31145" t="str">
            <v>C47B430621</v>
          </cell>
          <cell r="H31145">
            <v>0</v>
          </cell>
          <cell r="I31145">
            <v>0.243</v>
          </cell>
          <cell r="J31145">
            <v>0.243</v>
          </cell>
        </row>
        <row r="31146">
          <cell r="F31146" t="str">
            <v>村部-村部</v>
          </cell>
          <cell r="G31146" t="str">
            <v>CM49430621</v>
          </cell>
          <cell r="H31146">
            <v>3.932</v>
          </cell>
          <cell r="I31146">
            <v>5.258</v>
          </cell>
          <cell r="J31146">
            <v>1.326</v>
          </cell>
        </row>
        <row r="31147">
          <cell r="F31147" t="str">
            <v>猪形坪-桂峰山寺</v>
          </cell>
          <cell r="G31147" t="str">
            <v>C288430621</v>
          </cell>
          <cell r="H31147">
            <v>0.971</v>
          </cell>
          <cell r="I31147">
            <v>1.474</v>
          </cell>
          <cell r="J31147">
            <v>0.503</v>
          </cell>
        </row>
        <row r="31148">
          <cell r="F31148" t="str">
            <v>洞大线</v>
          </cell>
          <cell r="G31148" t="str">
            <v>C47B430621</v>
          </cell>
          <cell r="H31148">
            <v>0</v>
          </cell>
          <cell r="I31148">
            <v>1.513</v>
          </cell>
          <cell r="J31148">
            <v>1.513</v>
          </cell>
        </row>
        <row r="31149">
          <cell r="F31149" t="str">
            <v>金鸡桥-张峰绵</v>
          </cell>
          <cell r="G31149" t="str">
            <v>C307430621</v>
          </cell>
          <cell r="H31149">
            <v>2.908</v>
          </cell>
          <cell r="I31149">
            <v>3.95</v>
          </cell>
          <cell r="J31149">
            <v>1.042</v>
          </cell>
        </row>
        <row r="31150">
          <cell r="F31150" t="str">
            <v>学玉线</v>
          </cell>
          <cell r="G31150" t="str">
            <v>CM75430621</v>
          </cell>
          <cell r="H31150">
            <v>0.371</v>
          </cell>
          <cell r="I31150">
            <v>1.024</v>
          </cell>
          <cell r="J31150">
            <v>0.653</v>
          </cell>
        </row>
        <row r="31151">
          <cell r="F31151" t="str">
            <v>刘家冲-刘家冲</v>
          </cell>
          <cell r="G31151" t="str">
            <v>CM80430621</v>
          </cell>
          <cell r="H31151">
            <v>0</v>
          </cell>
          <cell r="I31151">
            <v>0.584</v>
          </cell>
          <cell r="J31151">
            <v>0.584</v>
          </cell>
        </row>
        <row r="31152">
          <cell r="F31152" t="str">
            <v>村罗线</v>
          </cell>
          <cell r="G31152" t="str">
            <v>CM81430621</v>
          </cell>
          <cell r="H31152">
            <v>0</v>
          </cell>
          <cell r="I31152">
            <v>1.041</v>
          </cell>
          <cell r="J31152">
            <v>1.041</v>
          </cell>
        </row>
        <row r="31153">
          <cell r="F31153" t="str">
            <v>铁烟线</v>
          </cell>
          <cell r="G31153" t="str">
            <v>C58B430621</v>
          </cell>
          <cell r="H31153">
            <v>0</v>
          </cell>
          <cell r="I31153">
            <v>0.564</v>
          </cell>
          <cell r="J31153">
            <v>0.564</v>
          </cell>
        </row>
        <row r="31154">
          <cell r="F31154" t="str">
            <v>s208兰陵小学</v>
          </cell>
          <cell r="G31154" t="str">
            <v>V623430621</v>
          </cell>
          <cell r="H31154">
            <v>0</v>
          </cell>
          <cell r="I31154">
            <v>0.516</v>
          </cell>
          <cell r="J31154">
            <v>0.516</v>
          </cell>
        </row>
        <row r="31155">
          <cell r="F31155" t="str">
            <v>东新线</v>
          </cell>
          <cell r="G31155" t="str">
            <v>C67E430621</v>
          </cell>
          <cell r="H31155">
            <v>0</v>
          </cell>
          <cell r="I31155">
            <v>0.121</v>
          </cell>
          <cell r="J31155">
            <v>0.121</v>
          </cell>
        </row>
        <row r="31156">
          <cell r="F31156" t="str">
            <v>太白线</v>
          </cell>
          <cell r="G31156" t="str">
            <v>C75E430621</v>
          </cell>
          <cell r="H31156">
            <v>0</v>
          </cell>
          <cell r="I31156">
            <v>1.423</v>
          </cell>
          <cell r="J31156">
            <v>1.423</v>
          </cell>
        </row>
        <row r="31157">
          <cell r="F31157" t="str">
            <v>梅城线-长步园</v>
          </cell>
          <cell r="G31157" t="str">
            <v>C69E430621</v>
          </cell>
          <cell r="H31157">
            <v>0.928</v>
          </cell>
          <cell r="I31157">
            <v>1.458</v>
          </cell>
          <cell r="J31157">
            <v>0.53</v>
          </cell>
        </row>
        <row r="31158">
          <cell r="F31158" t="str">
            <v>梅城线-长步园</v>
          </cell>
          <cell r="G31158" t="str">
            <v>CM53430621</v>
          </cell>
          <cell r="H31158">
            <v>0</v>
          </cell>
          <cell r="I31158">
            <v>0.755</v>
          </cell>
          <cell r="J31158">
            <v>0.755</v>
          </cell>
        </row>
        <row r="31159">
          <cell r="F31159" t="str">
            <v>十美界－彭家线</v>
          </cell>
          <cell r="G31159" t="str">
            <v>C297430621</v>
          </cell>
          <cell r="H31159">
            <v>0</v>
          </cell>
          <cell r="I31159">
            <v>0.934</v>
          </cell>
          <cell r="J31159">
            <v>0.934</v>
          </cell>
        </row>
        <row r="31160">
          <cell r="F31160" t="str">
            <v>村谢线</v>
          </cell>
          <cell r="G31160" t="str">
            <v>CB31430621</v>
          </cell>
          <cell r="H31160">
            <v>0</v>
          </cell>
          <cell r="I31160">
            <v>1.217</v>
          </cell>
          <cell r="J31160">
            <v>1.217</v>
          </cell>
        </row>
        <row r="31161">
          <cell r="F31161" t="str">
            <v>钟家大屋</v>
          </cell>
          <cell r="G31161" t="str">
            <v>V619430621</v>
          </cell>
          <cell r="H31161">
            <v>0</v>
          </cell>
          <cell r="I31161">
            <v>0.326</v>
          </cell>
          <cell r="J31161">
            <v>0.326</v>
          </cell>
        </row>
        <row r="31162">
          <cell r="F31162" t="str">
            <v>金溪界-江南界</v>
          </cell>
          <cell r="G31162" t="str">
            <v>CE10430621</v>
          </cell>
          <cell r="H31162">
            <v>4.012</v>
          </cell>
          <cell r="I31162">
            <v>4.803</v>
          </cell>
          <cell r="J31162">
            <v>0.791</v>
          </cell>
        </row>
        <row r="31163">
          <cell r="F31163" t="str">
            <v>百罗组</v>
          </cell>
          <cell r="G31163" t="str">
            <v>V659430621</v>
          </cell>
          <cell r="H31163">
            <v>0</v>
          </cell>
          <cell r="I31163">
            <v>0.536</v>
          </cell>
          <cell r="J31163">
            <v>0.536</v>
          </cell>
        </row>
        <row r="31164">
          <cell r="F31164" t="str">
            <v>坡门组</v>
          </cell>
          <cell r="G31164" t="str">
            <v>V509430621</v>
          </cell>
          <cell r="H31164">
            <v>0</v>
          </cell>
          <cell r="I31164">
            <v>0.157</v>
          </cell>
          <cell r="J31164">
            <v>0.157</v>
          </cell>
        </row>
        <row r="31165">
          <cell r="F31165" t="str">
            <v>向沙线</v>
          </cell>
          <cell r="G31165" t="str">
            <v>C56C430621</v>
          </cell>
          <cell r="H31165">
            <v>0</v>
          </cell>
          <cell r="I31165">
            <v>0.381</v>
          </cell>
          <cell r="J31165">
            <v>0.381</v>
          </cell>
        </row>
        <row r="31166">
          <cell r="F31166" t="str">
            <v>大王界-龙家坳</v>
          </cell>
          <cell r="G31166" t="str">
            <v>C310430621</v>
          </cell>
          <cell r="H31166">
            <v>2.194</v>
          </cell>
          <cell r="I31166">
            <v>2.873</v>
          </cell>
          <cell r="J31166">
            <v>0.679</v>
          </cell>
        </row>
        <row r="31167">
          <cell r="F31167" t="str">
            <v>村部-村部</v>
          </cell>
          <cell r="G31167" t="str">
            <v>CM49430621</v>
          </cell>
          <cell r="H31167">
            <v>0</v>
          </cell>
          <cell r="I31167">
            <v>3.623</v>
          </cell>
          <cell r="J31167">
            <v>3.623</v>
          </cell>
        </row>
        <row r="31168">
          <cell r="F31168" t="str">
            <v>玄猪洞-玄猪洞</v>
          </cell>
          <cell r="G31168" t="str">
            <v>C41A430621</v>
          </cell>
          <cell r="H31168">
            <v>0</v>
          </cell>
          <cell r="I31168">
            <v>0.365</v>
          </cell>
          <cell r="J31168">
            <v>0.365</v>
          </cell>
        </row>
        <row r="31169">
          <cell r="F31169" t="str">
            <v>李家屋-李家屋</v>
          </cell>
          <cell r="G31169" t="str">
            <v>C418430621</v>
          </cell>
          <cell r="H31169">
            <v>0</v>
          </cell>
          <cell r="I31169">
            <v>0.61</v>
          </cell>
          <cell r="J31169">
            <v>0.61</v>
          </cell>
        </row>
        <row r="31170">
          <cell r="F31170" t="str">
            <v>石准屋-许家</v>
          </cell>
          <cell r="G31170" t="str">
            <v>C410430621</v>
          </cell>
          <cell r="H31170">
            <v>2.304</v>
          </cell>
          <cell r="I31170">
            <v>2.705</v>
          </cell>
          <cell r="J31170">
            <v>0.401</v>
          </cell>
        </row>
        <row r="31171">
          <cell r="G31171" t="str">
            <v>BB11430621</v>
          </cell>
          <cell r="H31171">
            <v>0</v>
          </cell>
          <cell r="I31171">
            <v>0.904</v>
          </cell>
          <cell r="J31171">
            <v>0.904</v>
          </cell>
        </row>
        <row r="31172">
          <cell r="G31172" t="str">
            <v>BB12430621</v>
          </cell>
          <cell r="H31172">
            <v>0</v>
          </cell>
          <cell r="I31172">
            <v>0.48</v>
          </cell>
          <cell r="J31172">
            <v>0.48</v>
          </cell>
        </row>
        <row r="31173">
          <cell r="F31173" t="str">
            <v>石准屋-许家</v>
          </cell>
          <cell r="G31173" t="str">
            <v>C410430621</v>
          </cell>
          <cell r="H31173">
            <v>2.705</v>
          </cell>
          <cell r="I31173">
            <v>2.965</v>
          </cell>
          <cell r="J31173">
            <v>0.26</v>
          </cell>
        </row>
        <row r="31174">
          <cell r="F31174" t="str">
            <v>荣方线</v>
          </cell>
          <cell r="G31174" t="str">
            <v>C75D430621</v>
          </cell>
          <cell r="H31174">
            <v>0</v>
          </cell>
          <cell r="I31174">
            <v>0.725</v>
          </cell>
          <cell r="J31174">
            <v>0.725</v>
          </cell>
        </row>
        <row r="31175">
          <cell r="F31175" t="str">
            <v>屈许线</v>
          </cell>
          <cell r="G31175" t="str">
            <v>CFQ5430621</v>
          </cell>
          <cell r="H31175">
            <v>0.603</v>
          </cell>
          <cell r="I31175">
            <v>0.912</v>
          </cell>
          <cell r="J31175">
            <v>0.309</v>
          </cell>
        </row>
        <row r="31176">
          <cell r="F31176" t="str">
            <v>村组路</v>
          </cell>
          <cell r="G31176" t="str">
            <v>V11P430621</v>
          </cell>
          <cell r="H31176">
            <v>0</v>
          </cell>
          <cell r="I31176">
            <v>0.693</v>
          </cell>
          <cell r="J31176">
            <v>0.693</v>
          </cell>
        </row>
        <row r="31177">
          <cell r="F31177" t="str">
            <v>二郎村-YYZ5</v>
          </cell>
          <cell r="G31177" t="str">
            <v>Y370430621</v>
          </cell>
          <cell r="H31177">
            <v>3.237</v>
          </cell>
          <cell r="I31177">
            <v>4.622</v>
          </cell>
          <cell r="J31177">
            <v>1.385</v>
          </cell>
        </row>
        <row r="31178">
          <cell r="F31178" t="str">
            <v>愚公桥-胜利桥</v>
          </cell>
          <cell r="G31178" t="str">
            <v>VP17430623</v>
          </cell>
          <cell r="H31178">
            <v>0</v>
          </cell>
          <cell r="I31178">
            <v>1.915</v>
          </cell>
          <cell r="J31178">
            <v>1.915</v>
          </cell>
        </row>
        <row r="31179">
          <cell r="F31179" t="str">
            <v>八一四组-一组</v>
          </cell>
          <cell r="G31179" t="str">
            <v>VP49430623</v>
          </cell>
          <cell r="H31179">
            <v>0</v>
          </cell>
          <cell r="I31179">
            <v>1.135</v>
          </cell>
          <cell r="J31179">
            <v>1.135</v>
          </cell>
        </row>
        <row r="31180">
          <cell r="F31180" t="str">
            <v>八一八组-九组</v>
          </cell>
          <cell r="G31180" t="str">
            <v>VP50430623</v>
          </cell>
          <cell r="H31180">
            <v>0</v>
          </cell>
          <cell r="I31180">
            <v>1.116</v>
          </cell>
          <cell r="J31180">
            <v>1.116</v>
          </cell>
        </row>
        <row r="31181">
          <cell r="F31181" t="str">
            <v>八一五组-七组</v>
          </cell>
          <cell r="G31181" t="str">
            <v>VP51430623</v>
          </cell>
          <cell r="H31181">
            <v>0</v>
          </cell>
          <cell r="I31181">
            <v>0.571</v>
          </cell>
          <cell r="J31181">
            <v>0.571</v>
          </cell>
        </row>
        <row r="31182">
          <cell r="F31182" t="str">
            <v>春垸二桥-西湖支渠</v>
          </cell>
          <cell r="G31182" t="str">
            <v>VP65430623</v>
          </cell>
          <cell r="H31182">
            <v>0</v>
          </cell>
          <cell r="I31182">
            <v>2.326</v>
          </cell>
          <cell r="J31182">
            <v>2.326</v>
          </cell>
        </row>
        <row r="31183">
          <cell r="G31183" t="str">
            <v>AA78430623</v>
          </cell>
          <cell r="H31183">
            <v>0</v>
          </cell>
          <cell r="I31183">
            <v>1.144</v>
          </cell>
          <cell r="J31183">
            <v>1.144</v>
          </cell>
        </row>
        <row r="31184">
          <cell r="F31184" t="str">
            <v>红旗八组-二组</v>
          </cell>
          <cell r="G31184" t="str">
            <v>VP10430623</v>
          </cell>
          <cell r="H31184">
            <v>0</v>
          </cell>
          <cell r="I31184">
            <v>0.758</v>
          </cell>
          <cell r="J31184">
            <v>0.758</v>
          </cell>
        </row>
        <row r="31185">
          <cell r="F31185" t="str">
            <v>建五线</v>
          </cell>
          <cell r="G31185" t="str">
            <v>VP27430623</v>
          </cell>
          <cell r="H31185">
            <v>0</v>
          </cell>
          <cell r="I31185">
            <v>0.66</v>
          </cell>
          <cell r="J31185">
            <v>0.66</v>
          </cell>
        </row>
        <row r="31186">
          <cell r="F31186" t="str">
            <v>景二五组-二组</v>
          </cell>
          <cell r="G31186" t="str">
            <v>VP23430623</v>
          </cell>
          <cell r="H31186">
            <v>0</v>
          </cell>
          <cell r="I31186">
            <v>1.296</v>
          </cell>
          <cell r="J31186">
            <v>1.296</v>
          </cell>
        </row>
        <row r="31187">
          <cell r="F31187" t="str">
            <v>景二一组-五组</v>
          </cell>
          <cell r="G31187" t="str">
            <v>VP25430623</v>
          </cell>
          <cell r="H31187">
            <v>0</v>
          </cell>
          <cell r="I31187">
            <v>0.651</v>
          </cell>
          <cell r="J31187">
            <v>0.651</v>
          </cell>
        </row>
        <row r="31188">
          <cell r="F31188" t="str">
            <v>天心洲-莲华六组</v>
          </cell>
          <cell r="G31188" t="str">
            <v>VP42430623</v>
          </cell>
          <cell r="H31188">
            <v>0</v>
          </cell>
          <cell r="I31188">
            <v>1.9</v>
          </cell>
          <cell r="J31188">
            <v>1.9</v>
          </cell>
        </row>
        <row r="31189">
          <cell r="F31189" t="str">
            <v>莲华五组-三组</v>
          </cell>
          <cell r="G31189" t="str">
            <v>VP44430623</v>
          </cell>
          <cell r="H31189">
            <v>0</v>
          </cell>
          <cell r="I31189">
            <v>1.107</v>
          </cell>
          <cell r="J31189">
            <v>1.107</v>
          </cell>
        </row>
        <row r="31190">
          <cell r="F31190" t="str">
            <v>益华渠-愚公渠</v>
          </cell>
          <cell r="G31190" t="str">
            <v>C068430623</v>
          </cell>
          <cell r="H31190">
            <v>0</v>
          </cell>
          <cell r="I31190">
            <v>0.927</v>
          </cell>
          <cell r="J31190">
            <v>0.927</v>
          </cell>
        </row>
        <row r="31191">
          <cell r="F31191" t="str">
            <v>孙愚线</v>
          </cell>
          <cell r="G31191" t="str">
            <v>C19A430623</v>
          </cell>
          <cell r="H31191">
            <v>0</v>
          </cell>
          <cell r="I31191">
            <v>1.738</v>
          </cell>
          <cell r="J31191">
            <v>1.738</v>
          </cell>
        </row>
        <row r="31192">
          <cell r="F31192" t="str">
            <v>联盟村村道</v>
          </cell>
          <cell r="G31192" t="str">
            <v>C54C430623</v>
          </cell>
          <cell r="H31192">
            <v>0</v>
          </cell>
          <cell r="I31192">
            <v>1.192</v>
          </cell>
          <cell r="J31192">
            <v>1.192</v>
          </cell>
        </row>
        <row r="31193">
          <cell r="F31193" t="str">
            <v>莲华九组-一组</v>
          </cell>
          <cell r="G31193" t="str">
            <v>VP38430623</v>
          </cell>
          <cell r="H31193">
            <v>0</v>
          </cell>
          <cell r="I31193">
            <v>1.15</v>
          </cell>
          <cell r="J31193">
            <v>1.15</v>
          </cell>
        </row>
        <row r="31194">
          <cell r="F31194" t="str">
            <v>联盟渔场-十组</v>
          </cell>
          <cell r="G31194" t="str">
            <v>VP66430623</v>
          </cell>
          <cell r="H31194">
            <v>0</v>
          </cell>
          <cell r="I31194">
            <v>2.661</v>
          </cell>
          <cell r="J31194">
            <v>2.661</v>
          </cell>
        </row>
        <row r="31195">
          <cell r="F31195" t="str">
            <v>联盟九组-十一组</v>
          </cell>
          <cell r="G31195" t="str">
            <v>VP69430623</v>
          </cell>
          <cell r="H31195">
            <v>0</v>
          </cell>
          <cell r="I31195">
            <v>0.855</v>
          </cell>
          <cell r="J31195">
            <v>0.855</v>
          </cell>
        </row>
        <row r="31196">
          <cell r="F31196" t="str">
            <v>青和一组-十组</v>
          </cell>
          <cell r="G31196" t="str">
            <v>VP87430623</v>
          </cell>
          <cell r="H31196">
            <v>0</v>
          </cell>
          <cell r="I31196">
            <v>1.105</v>
          </cell>
          <cell r="J31196">
            <v>1.105</v>
          </cell>
        </row>
        <row r="31197">
          <cell r="F31197" t="str">
            <v>千和五组-十组</v>
          </cell>
          <cell r="G31197" t="str">
            <v>VP88430623</v>
          </cell>
          <cell r="H31197">
            <v>0</v>
          </cell>
          <cell r="I31197">
            <v>0.866</v>
          </cell>
          <cell r="J31197">
            <v>0.866</v>
          </cell>
        </row>
        <row r="31198">
          <cell r="F31198" t="str">
            <v>赛华八组-七组</v>
          </cell>
          <cell r="G31198" t="str">
            <v>VP07430623</v>
          </cell>
          <cell r="H31198">
            <v>0</v>
          </cell>
          <cell r="I31198">
            <v>1.151</v>
          </cell>
          <cell r="J31198">
            <v>1.151</v>
          </cell>
        </row>
        <row r="31199">
          <cell r="G31199" t="str">
            <v>V000</v>
          </cell>
          <cell r="H31199">
            <v>0</v>
          </cell>
          <cell r="I31199">
            <v>0.847</v>
          </cell>
          <cell r="J31199">
            <v>0.847</v>
          </cell>
        </row>
        <row r="31200">
          <cell r="F31200" t="str">
            <v>南三线</v>
          </cell>
          <cell r="G31200" t="str">
            <v>C28C430623</v>
          </cell>
          <cell r="H31200">
            <v>0</v>
          </cell>
          <cell r="I31200">
            <v>1.256</v>
          </cell>
          <cell r="J31200">
            <v>1.256</v>
          </cell>
        </row>
        <row r="31201">
          <cell r="F31201" t="str">
            <v>沙金四组-一组</v>
          </cell>
          <cell r="G31201" t="str">
            <v>VP81430623</v>
          </cell>
          <cell r="H31201">
            <v>0</v>
          </cell>
          <cell r="I31201">
            <v>2.582</v>
          </cell>
          <cell r="J31201">
            <v>2.582</v>
          </cell>
        </row>
        <row r="31202">
          <cell r="F31202" t="str">
            <v>石桥二组-愚公桥</v>
          </cell>
          <cell r="G31202" t="str">
            <v>VP16430623</v>
          </cell>
          <cell r="H31202">
            <v>0</v>
          </cell>
          <cell r="I31202">
            <v>1.097</v>
          </cell>
          <cell r="J31202">
            <v>1.097</v>
          </cell>
        </row>
        <row r="31203">
          <cell r="F31203" t="str">
            <v>八一渠-五爱村</v>
          </cell>
          <cell r="G31203" t="str">
            <v>C16A430623</v>
          </cell>
          <cell r="H31203">
            <v>0</v>
          </cell>
          <cell r="I31203">
            <v>2.428</v>
          </cell>
          <cell r="J31203">
            <v>2.428</v>
          </cell>
        </row>
        <row r="31204">
          <cell r="F31204" t="str">
            <v>七二线</v>
          </cell>
          <cell r="G31204" t="str">
            <v>C24C430623</v>
          </cell>
          <cell r="H31204">
            <v>0</v>
          </cell>
          <cell r="I31204">
            <v>1.825</v>
          </cell>
          <cell r="J31204">
            <v>1.825</v>
          </cell>
        </row>
        <row r="31205">
          <cell r="F31205" t="str">
            <v>五爱二组-干堤</v>
          </cell>
          <cell r="G31205" t="str">
            <v>VP55430623</v>
          </cell>
          <cell r="H31205">
            <v>0</v>
          </cell>
          <cell r="I31205">
            <v>0.7</v>
          </cell>
          <cell r="J31205">
            <v>0.7</v>
          </cell>
        </row>
        <row r="31206">
          <cell r="F31206" t="str">
            <v>大东线</v>
          </cell>
          <cell r="G31206" t="str">
            <v>C25C430623</v>
          </cell>
          <cell r="H31206">
            <v>0</v>
          </cell>
          <cell r="I31206">
            <v>0.879</v>
          </cell>
          <cell r="J31206">
            <v>0.879</v>
          </cell>
        </row>
        <row r="31207">
          <cell r="F31207" t="str">
            <v>赛华-禹九</v>
          </cell>
          <cell r="G31207" t="str">
            <v>V06P430623</v>
          </cell>
          <cell r="H31207">
            <v>0</v>
          </cell>
          <cell r="I31207">
            <v>2.736</v>
          </cell>
          <cell r="J31207">
            <v>2.736</v>
          </cell>
        </row>
        <row r="31208">
          <cell r="F31208" t="str">
            <v>移灵庙-赛华</v>
          </cell>
          <cell r="G31208" t="str">
            <v>VP01430623</v>
          </cell>
          <cell r="H31208">
            <v>0</v>
          </cell>
          <cell r="I31208">
            <v>1.224</v>
          </cell>
          <cell r="J31208">
            <v>1.224</v>
          </cell>
        </row>
        <row r="31209">
          <cell r="F31209" t="str">
            <v>移灵渠-小港七组</v>
          </cell>
          <cell r="G31209" t="str">
            <v>VP04430623</v>
          </cell>
          <cell r="H31209">
            <v>0</v>
          </cell>
          <cell r="I31209">
            <v>1.649</v>
          </cell>
          <cell r="J31209">
            <v>1.649</v>
          </cell>
        </row>
        <row r="31210">
          <cell r="F31210" t="str">
            <v>小港七组-五组</v>
          </cell>
          <cell r="G31210" t="str">
            <v>VP05430623</v>
          </cell>
          <cell r="H31210">
            <v>0</v>
          </cell>
          <cell r="I31210">
            <v>2.222</v>
          </cell>
          <cell r="J31210">
            <v>2.222</v>
          </cell>
        </row>
        <row r="31211">
          <cell r="F31211" t="str">
            <v>协九线</v>
          </cell>
          <cell r="G31211" t="str">
            <v>VP21430623</v>
          </cell>
          <cell r="H31211">
            <v>0</v>
          </cell>
          <cell r="I31211">
            <v>0.713</v>
          </cell>
          <cell r="J31211">
            <v>0.713</v>
          </cell>
        </row>
        <row r="31212">
          <cell r="F31212" t="str">
            <v>协和三组-六组</v>
          </cell>
          <cell r="G31212" t="str">
            <v>VP22430623</v>
          </cell>
          <cell r="H31212">
            <v>0</v>
          </cell>
          <cell r="I31212">
            <v>2.701</v>
          </cell>
          <cell r="J31212">
            <v>2.701</v>
          </cell>
        </row>
        <row r="31213">
          <cell r="F31213" t="str">
            <v>东河电排-拦河坝</v>
          </cell>
          <cell r="G31213" t="str">
            <v>C877430921</v>
          </cell>
          <cell r="H31213">
            <v>3.303</v>
          </cell>
          <cell r="I31213">
            <v>3.57</v>
          </cell>
          <cell r="J31213">
            <v>0.267</v>
          </cell>
        </row>
        <row r="31214">
          <cell r="F31214" t="str">
            <v>景二一组-七组</v>
          </cell>
          <cell r="G31214" t="str">
            <v>VP24430623</v>
          </cell>
          <cell r="H31214">
            <v>0</v>
          </cell>
          <cell r="I31214">
            <v>5.346</v>
          </cell>
          <cell r="J31214">
            <v>5.346</v>
          </cell>
        </row>
        <row r="31215">
          <cell r="F31215" t="str">
            <v>赛南九组-二组</v>
          </cell>
          <cell r="G31215" t="str">
            <v>VP29430623</v>
          </cell>
          <cell r="H31215">
            <v>0</v>
          </cell>
          <cell r="I31215">
            <v>1.551</v>
          </cell>
          <cell r="J31215">
            <v>1.551</v>
          </cell>
        </row>
        <row r="31216">
          <cell r="F31216" t="str">
            <v>禹九一组-四组</v>
          </cell>
          <cell r="G31216" t="str">
            <v>VP33430623</v>
          </cell>
          <cell r="H31216">
            <v>0</v>
          </cell>
          <cell r="I31216">
            <v>0.745</v>
          </cell>
          <cell r="J31216">
            <v>0.745</v>
          </cell>
        </row>
        <row r="31217">
          <cell r="F31217" t="str">
            <v>操军村八组-一组</v>
          </cell>
          <cell r="G31217" t="str">
            <v>VL24430623</v>
          </cell>
          <cell r="H31217">
            <v>0</v>
          </cell>
          <cell r="I31217">
            <v>3.403</v>
          </cell>
          <cell r="J31217">
            <v>3.403</v>
          </cell>
        </row>
        <row r="31218">
          <cell r="F31218" t="str">
            <v>白莲七组-张白线</v>
          </cell>
          <cell r="G31218" t="str">
            <v>C241430623</v>
          </cell>
          <cell r="H31218">
            <v>0</v>
          </cell>
          <cell r="I31218">
            <v>0.932</v>
          </cell>
          <cell r="J31218">
            <v>0.932</v>
          </cell>
        </row>
        <row r="31219">
          <cell r="F31219" t="str">
            <v>村护线</v>
          </cell>
          <cell r="G31219" t="str">
            <v>C69C430623</v>
          </cell>
          <cell r="H31219">
            <v>0</v>
          </cell>
          <cell r="I31219">
            <v>2.015</v>
          </cell>
          <cell r="J31219">
            <v>2.015</v>
          </cell>
        </row>
        <row r="31220">
          <cell r="F31220" t="str">
            <v>白莲四组-造纸厂</v>
          </cell>
          <cell r="G31220" t="str">
            <v>VL13430623</v>
          </cell>
          <cell r="H31220">
            <v>0</v>
          </cell>
          <cell r="I31220">
            <v>1.009</v>
          </cell>
          <cell r="J31220">
            <v>1.009</v>
          </cell>
        </row>
        <row r="31221">
          <cell r="F31221" t="str">
            <v>朝操线</v>
          </cell>
          <cell r="G31221" t="str">
            <v>C249430623</v>
          </cell>
          <cell r="H31221">
            <v>0</v>
          </cell>
          <cell r="I31221">
            <v>1.694</v>
          </cell>
          <cell r="J31221">
            <v>1.694</v>
          </cell>
        </row>
        <row r="31222">
          <cell r="F31222" t="str">
            <v>东港村一组-十二组</v>
          </cell>
          <cell r="G31222" t="str">
            <v>VL31430623</v>
          </cell>
          <cell r="H31222">
            <v>0</v>
          </cell>
          <cell r="I31222">
            <v>1.687</v>
          </cell>
          <cell r="J31222">
            <v>1.687</v>
          </cell>
        </row>
        <row r="31223">
          <cell r="F31223" t="str">
            <v>东升十三组-S306</v>
          </cell>
          <cell r="G31223" t="str">
            <v>VL08430623</v>
          </cell>
          <cell r="H31223">
            <v>0</v>
          </cell>
          <cell r="I31223">
            <v>0.671</v>
          </cell>
          <cell r="J31223">
            <v>0.671</v>
          </cell>
        </row>
        <row r="31224">
          <cell r="F31224" t="str">
            <v>护安-护安</v>
          </cell>
          <cell r="G31224" t="str">
            <v>C242430623</v>
          </cell>
          <cell r="H31224">
            <v>0</v>
          </cell>
          <cell r="I31224">
            <v>1.008</v>
          </cell>
          <cell r="J31224">
            <v>1.008</v>
          </cell>
        </row>
        <row r="31225">
          <cell r="F31225" t="str">
            <v>张白线-合丰十组</v>
          </cell>
          <cell r="G31225" t="str">
            <v>VL16430623</v>
          </cell>
          <cell r="H31225">
            <v>0</v>
          </cell>
          <cell r="I31225">
            <v>1.222</v>
          </cell>
          <cell r="J31225">
            <v>1.222</v>
          </cell>
        </row>
        <row r="31226">
          <cell r="F31226" t="str">
            <v>张白线-S306</v>
          </cell>
          <cell r="G31226" t="str">
            <v>VL61430623</v>
          </cell>
          <cell r="H31226">
            <v>0</v>
          </cell>
          <cell r="I31226">
            <v>1.263</v>
          </cell>
          <cell r="J31226">
            <v>1.263</v>
          </cell>
        </row>
        <row r="31227">
          <cell r="F31227" t="str">
            <v>省逸线</v>
          </cell>
          <cell r="G31227" t="str">
            <v>CY01430623</v>
          </cell>
          <cell r="H31227">
            <v>0</v>
          </cell>
          <cell r="I31227">
            <v>0.61</v>
          </cell>
          <cell r="J31227">
            <v>0.61</v>
          </cell>
        </row>
        <row r="31228">
          <cell r="F31228" t="str">
            <v>六向线</v>
          </cell>
          <cell r="G31228" t="str">
            <v>YA70430623</v>
          </cell>
          <cell r="H31228">
            <v>0</v>
          </cell>
          <cell r="I31228">
            <v>2.888</v>
          </cell>
          <cell r="J31228">
            <v>2.888</v>
          </cell>
        </row>
        <row r="31229">
          <cell r="G31229" t="str">
            <v>AA76430623</v>
          </cell>
          <cell r="H31229">
            <v>0</v>
          </cell>
          <cell r="I31229">
            <v>0.956</v>
          </cell>
          <cell r="J31229">
            <v>0.956</v>
          </cell>
        </row>
        <row r="31230">
          <cell r="F31230" t="str">
            <v>太三线</v>
          </cell>
          <cell r="G31230" t="str">
            <v>YA66430623</v>
          </cell>
          <cell r="H31230">
            <v>3.26</v>
          </cell>
          <cell r="I31230">
            <v>4.858</v>
          </cell>
          <cell r="J31230">
            <v>1.598</v>
          </cell>
        </row>
        <row r="31231">
          <cell r="G31231" t="str">
            <v>AA76430623</v>
          </cell>
          <cell r="H31231">
            <v>0</v>
          </cell>
          <cell r="I31231">
            <v>0.712</v>
          </cell>
          <cell r="J31231">
            <v>0.712</v>
          </cell>
        </row>
        <row r="31232">
          <cell r="F31232" t="str">
            <v>桑石线</v>
          </cell>
          <cell r="G31232" t="str">
            <v>YA69430623</v>
          </cell>
          <cell r="H31232">
            <v>0</v>
          </cell>
          <cell r="I31232">
            <v>0.402</v>
          </cell>
          <cell r="J31232">
            <v>0.402</v>
          </cell>
        </row>
        <row r="31233">
          <cell r="F31233" t="str">
            <v>石华-石华</v>
          </cell>
          <cell r="G31233" t="str">
            <v>C247430623</v>
          </cell>
          <cell r="H31233">
            <v>0</v>
          </cell>
          <cell r="I31233">
            <v>1.649</v>
          </cell>
          <cell r="J31233">
            <v>1.649</v>
          </cell>
        </row>
        <row r="31234">
          <cell r="F31234" t="str">
            <v>石华九组-石华三组</v>
          </cell>
          <cell r="G31234" t="str">
            <v>VL33430623</v>
          </cell>
          <cell r="H31234">
            <v>0</v>
          </cell>
          <cell r="I31234">
            <v>2.39</v>
          </cell>
          <cell r="J31234">
            <v>2.39</v>
          </cell>
        </row>
        <row r="31235">
          <cell r="F31235" t="str">
            <v>砚岳线</v>
          </cell>
          <cell r="G31235" t="str">
            <v>YA68430623</v>
          </cell>
          <cell r="H31235">
            <v>0</v>
          </cell>
          <cell r="I31235">
            <v>3.754</v>
          </cell>
          <cell r="J31235">
            <v>3.754</v>
          </cell>
        </row>
        <row r="31236">
          <cell r="F31236" t="str">
            <v>闸口-闸口</v>
          </cell>
          <cell r="G31236" t="str">
            <v>C48A430623</v>
          </cell>
          <cell r="H31236">
            <v>0</v>
          </cell>
          <cell r="I31236">
            <v>1.617</v>
          </cell>
          <cell r="J31236">
            <v>1.617</v>
          </cell>
        </row>
        <row r="31237">
          <cell r="F31237" t="str">
            <v>闸口六组-四组</v>
          </cell>
          <cell r="G31237" t="str">
            <v>VL49430623</v>
          </cell>
          <cell r="H31237">
            <v>0</v>
          </cell>
          <cell r="I31237">
            <v>0.931</v>
          </cell>
          <cell r="J31237">
            <v>0.931</v>
          </cell>
        </row>
        <row r="31238">
          <cell r="F31238" t="str">
            <v>愚公渠-闸口八组</v>
          </cell>
          <cell r="G31238" t="str">
            <v>VL51430623</v>
          </cell>
          <cell r="H31238">
            <v>0</v>
          </cell>
          <cell r="I31238">
            <v>0.544</v>
          </cell>
          <cell r="J31238">
            <v>0.544</v>
          </cell>
        </row>
        <row r="31239">
          <cell r="F31239" t="str">
            <v>六截线</v>
          </cell>
          <cell r="G31239" t="str">
            <v>C20F430623</v>
          </cell>
          <cell r="H31239">
            <v>2.031</v>
          </cell>
          <cell r="I31239">
            <v>2.296</v>
          </cell>
          <cell r="J31239">
            <v>0.265</v>
          </cell>
        </row>
        <row r="31240">
          <cell r="F31240" t="str">
            <v>老插旗八组-九组</v>
          </cell>
          <cell r="G31240" t="str">
            <v>V36Z430623</v>
          </cell>
          <cell r="H31240">
            <v>0</v>
          </cell>
          <cell r="I31240">
            <v>0.972</v>
          </cell>
          <cell r="J31240">
            <v>0.972</v>
          </cell>
        </row>
        <row r="31241">
          <cell r="F31241" t="str">
            <v>老插旗村部-五组</v>
          </cell>
          <cell r="G31241" t="str">
            <v>V38Z430623</v>
          </cell>
          <cell r="H31241">
            <v>0</v>
          </cell>
          <cell r="I31241">
            <v>0.975</v>
          </cell>
          <cell r="J31241">
            <v>0.975</v>
          </cell>
        </row>
        <row r="31242">
          <cell r="F31242" t="str">
            <v>晏千线</v>
          </cell>
          <cell r="G31242" t="str">
            <v>C349430623</v>
          </cell>
          <cell r="H31242">
            <v>0</v>
          </cell>
          <cell r="I31242">
            <v>3.334</v>
          </cell>
          <cell r="J31242">
            <v>3.334</v>
          </cell>
        </row>
        <row r="31243">
          <cell r="F31243" t="str">
            <v>S222-千和十四组</v>
          </cell>
          <cell r="G31243" t="str">
            <v>V14Z430623</v>
          </cell>
          <cell r="H31243">
            <v>0</v>
          </cell>
          <cell r="I31243">
            <v>1.082</v>
          </cell>
          <cell r="J31243">
            <v>1.082</v>
          </cell>
        </row>
        <row r="31244">
          <cell r="F31244" t="str">
            <v>小钱线-新联</v>
          </cell>
          <cell r="G31244" t="str">
            <v>CU05430623</v>
          </cell>
          <cell r="H31244">
            <v>0.924</v>
          </cell>
          <cell r="I31244">
            <v>2.011</v>
          </cell>
          <cell r="J31244">
            <v>1.087</v>
          </cell>
        </row>
        <row r="31245">
          <cell r="F31245" t="str">
            <v>村部-新联五组</v>
          </cell>
          <cell r="G31245" t="str">
            <v>V44Z430623</v>
          </cell>
          <cell r="H31245">
            <v>0</v>
          </cell>
          <cell r="I31245">
            <v>0.586</v>
          </cell>
          <cell r="J31245">
            <v>0.586</v>
          </cell>
        </row>
        <row r="31246">
          <cell r="F31246" t="str">
            <v>注引线</v>
          </cell>
          <cell r="G31246" t="str">
            <v>C351430623</v>
          </cell>
          <cell r="H31246">
            <v>0.345</v>
          </cell>
          <cell r="I31246">
            <v>1.777</v>
          </cell>
          <cell r="J31246">
            <v>1.432</v>
          </cell>
        </row>
        <row r="31247">
          <cell r="F31247" t="str">
            <v>农十线</v>
          </cell>
          <cell r="G31247" t="str">
            <v>C35C430623</v>
          </cell>
          <cell r="H31247">
            <v>0</v>
          </cell>
          <cell r="I31247">
            <v>1.326</v>
          </cell>
          <cell r="J31247">
            <v>1.326</v>
          </cell>
        </row>
        <row r="31248">
          <cell r="F31248" t="str">
            <v>引客线</v>
          </cell>
          <cell r="G31248" t="str">
            <v>CU09430623</v>
          </cell>
          <cell r="H31248">
            <v>0</v>
          </cell>
          <cell r="I31248">
            <v>0.451</v>
          </cell>
          <cell r="J31248">
            <v>0.451</v>
          </cell>
        </row>
        <row r="31249">
          <cell r="F31249" t="str">
            <v>永和二组-S222</v>
          </cell>
          <cell r="G31249" t="str">
            <v>V21Z430623</v>
          </cell>
          <cell r="H31249">
            <v>0</v>
          </cell>
          <cell r="I31249">
            <v>0.541</v>
          </cell>
          <cell r="J31249">
            <v>0.541</v>
          </cell>
        </row>
        <row r="31250">
          <cell r="F31250" t="str">
            <v>注东线</v>
          </cell>
          <cell r="G31250" t="str">
            <v>C25F430623</v>
          </cell>
          <cell r="H31250">
            <v>1.598</v>
          </cell>
          <cell r="I31250">
            <v>2.014</v>
          </cell>
          <cell r="J31250">
            <v>0.416</v>
          </cell>
        </row>
        <row r="31251">
          <cell r="F31251" t="str">
            <v>白果-红康线</v>
          </cell>
          <cell r="G31251" t="str">
            <v>CAB9430623</v>
          </cell>
          <cell r="H31251">
            <v>1.625</v>
          </cell>
          <cell r="I31251">
            <v>4.713</v>
          </cell>
          <cell r="J31251">
            <v>3.088</v>
          </cell>
        </row>
        <row r="31252">
          <cell r="F31252" t="str">
            <v>一组赵家屋场-易家屋场</v>
          </cell>
          <cell r="G31252" t="str">
            <v>V47A430623</v>
          </cell>
          <cell r="H31252">
            <v>0</v>
          </cell>
          <cell r="I31252">
            <v>0.514</v>
          </cell>
          <cell r="J31252">
            <v>0.514</v>
          </cell>
        </row>
        <row r="31253">
          <cell r="F31253" t="str">
            <v>德才-廖家湾</v>
          </cell>
          <cell r="G31253" t="str">
            <v>C187430623</v>
          </cell>
          <cell r="H31253">
            <v>0</v>
          </cell>
          <cell r="I31253">
            <v>0.24</v>
          </cell>
          <cell r="J31253">
            <v>0.24</v>
          </cell>
        </row>
        <row r="31254">
          <cell r="F31254" t="str">
            <v>德才-廖家湾</v>
          </cell>
          <cell r="G31254" t="str">
            <v>CC45430623</v>
          </cell>
          <cell r="H31254">
            <v>0.274</v>
          </cell>
          <cell r="I31254">
            <v>0.788</v>
          </cell>
          <cell r="J31254">
            <v>0.514</v>
          </cell>
        </row>
        <row r="31255">
          <cell r="F31255" t="str">
            <v>邓烟线</v>
          </cell>
          <cell r="G31255" t="str">
            <v>C02E430623</v>
          </cell>
          <cell r="H31255">
            <v>0</v>
          </cell>
          <cell r="I31255">
            <v>1.239</v>
          </cell>
          <cell r="J31255">
            <v>1.239</v>
          </cell>
        </row>
        <row r="31256">
          <cell r="F31256" t="str">
            <v>兰家村－兰家村</v>
          </cell>
          <cell r="G31256" t="str">
            <v>C207430623</v>
          </cell>
          <cell r="H31256">
            <v>1.089</v>
          </cell>
          <cell r="I31256">
            <v>3.61</v>
          </cell>
          <cell r="J31256">
            <v>2.521</v>
          </cell>
        </row>
        <row r="31257">
          <cell r="F31257" t="str">
            <v>范潘线</v>
          </cell>
          <cell r="G31257" t="str">
            <v>C16E430623</v>
          </cell>
          <cell r="H31257">
            <v>0.428</v>
          </cell>
          <cell r="I31257">
            <v>1.095</v>
          </cell>
          <cell r="J31257">
            <v>0.667</v>
          </cell>
        </row>
        <row r="31258">
          <cell r="F31258" t="str">
            <v>施路线</v>
          </cell>
          <cell r="G31258" t="str">
            <v>C186430623</v>
          </cell>
          <cell r="H31258">
            <v>1.628</v>
          </cell>
          <cell r="I31258">
            <v>2.083</v>
          </cell>
          <cell r="J31258">
            <v>0.455</v>
          </cell>
        </row>
        <row r="31259">
          <cell r="F31259" t="str">
            <v>金杨线</v>
          </cell>
          <cell r="G31259" t="str">
            <v>C56B430623</v>
          </cell>
          <cell r="H31259">
            <v>0</v>
          </cell>
          <cell r="I31259">
            <v>0.557</v>
          </cell>
          <cell r="J31259">
            <v>0.557</v>
          </cell>
        </row>
        <row r="31260">
          <cell r="F31260" t="str">
            <v>万佛线</v>
          </cell>
          <cell r="G31260" t="str">
            <v>C41A430623</v>
          </cell>
          <cell r="H31260">
            <v>0</v>
          </cell>
          <cell r="I31260">
            <v>1.215</v>
          </cell>
          <cell r="J31260">
            <v>1.215</v>
          </cell>
        </row>
        <row r="31261">
          <cell r="F31261" t="str">
            <v>二组张家屋场-金家屋场</v>
          </cell>
          <cell r="G31261" t="str">
            <v>V62A430623</v>
          </cell>
          <cell r="H31261">
            <v>0</v>
          </cell>
          <cell r="I31261">
            <v>0.706</v>
          </cell>
          <cell r="J31261">
            <v>0.706</v>
          </cell>
        </row>
        <row r="31262">
          <cell r="F31262" t="str">
            <v>石家港村－关山村</v>
          </cell>
          <cell r="G31262" t="str">
            <v>C182430623</v>
          </cell>
          <cell r="H31262">
            <v>2.213</v>
          </cell>
          <cell r="I31262">
            <v>5.086</v>
          </cell>
          <cell r="J31262">
            <v>2.873</v>
          </cell>
        </row>
        <row r="31263">
          <cell r="F31263" t="str">
            <v>渔先线</v>
          </cell>
          <cell r="G31263" t="str">
            <v>C86D430623</v>
          </cell>
          <cell r="H31263">
            <v>0</v>
          </cell>
          <cell r="I31263">
            <v>1.281</v>
          </cell>
          <cell r="J31263">
            <v>1.281</v>
          </cell>
        </row>
        <row r="31264">
          <cell r="F31264" t="str">
            <v>关山水库管理所-一组罗家屋场</v>
          </cell>
          <cell r="G31264" t="str">
            <v>VA59430623</v>
          </cell>
          <cell r="H31264">
            <v>0</v>
          </cell>
          <cell r="I31264">
            <v>0.926</v>
          </cell>
          <cell r="J31264">
            <v>0.926</v>
          </cell>
        </row>
        <row r="31265">
          <cell r="F31265" t="str">
            <v>关山五组-七组</v>
          </cell>
          <cell r="G31265" t="str">
            <v>VA63430623</v>
          </cell>
          <cell r="H31265">
            <v>0</v>
          </cell>
          <cell r="I31265">
            <v>0.351</v>
          </cell>
          <cell r="J31265">
            <v>0.351</v>
          </cell>
        </row>
        <row r="31266">
          <cell r="F31266" t="str">
            <v>十组张家屋场-易家屋场</v>
          </cell>
          <cell r="G31266" t="str">
            <v>VA69430623</v>
          </cell>
          <cell r="H31266">
            <v>0</v>
          </cell>
          <cell r="I31266">
            <v>1.349</v>
          </cell>
          <cell r="J31266">
            <v>1.349</v>
          </cell>
        </row>
        <row r="31267">
          <cell r="F31267" t="str">
            <v>白果-红康线</v>
          </cell>
          <cell r="G31267" t="str">
            <v>C95A430623</v>
          </cell>
          <cell r="H31267">
            <v>0</v>
          </cell>
          <cell r="I31267">
            <v>1.586</v>
          </cell>
          <cell r="J31267">
            <v>1.586</v>
          </cell>
        </row>
        <row r="31268">
          <cell r="F31268" t="str">
            <v>水产-老当堤</v>
          </cell>
          <cell r="G31268" t="str">
            <v>C45A430623</v>
          </cell>
          <cell r="H31268">
            <v>0</v>
          </cell>
          <cell r="I31268">
            <v>4.612</v>
          </cell>
          <cell r="J31268">
            <v>4.612</v>
          </cell>
        </row>
        <row r="31269">
          <cell r="F31269" t="str">
            <v>弹子山-弹子山</v>
          </cell>
          <cell r="G31269" t="str">
            <v>CAC5430623</v>
          </cell>
          <cell r="H31269">
            <v>0</v>
          </cell>
          <cell r="I31269">
            <v>1.501</v>
          </cell>
          <cell r="J31269">
            <v>1.501</v>
          </cell>
        </row>
        <row r="31270">
          <cell r="F31270" t="str">
            <v>七组舒家屋场-十组刘家屋场</v>
          </cell>
          <cell r="G31270" t="str">
            <v>VZ57430623</v>
          </cell>
          <cell r="H31270">
            <v>0</v>
          </cell>
          <cell r="I31270">
            <v>1.001</v>
          </cell>
          <cell r="J31270">
            <v>1.001</v>
          </cell>
        </row>
        <row r="31271">
          <cell r="F31271" t="str">
            <v>八组宋家咀-四组胡家门</v>
          </cell>
          <cell r="G31271" t="str">
            <v>VZ02430623</v>
          </cell>
          <cell r="H31271">
            <v>0</v>
          </cell>
          <cell r="I31271">
            <v>1.207</v>
          </cell>
          <cell r="J31271">
            <v>1.207</v>
          </cell>
        </row>
        <row r="31272">
          <cell r="F31272" t="str">
            <v>三郎-三郎</v>
          </cell>
          <cell r="G31272" t="str">
            <v>C53B430623</v>
          </cell>
          <cell r="H31272">
            <v>0</v>
          </cell>
          <cell r="I31272">
            <v>0.765</v>
          </cell>
          <cell r="J31272">
            <v>0.765</v>
          </cell>
        </row>
        <row r="31273">
          <cell r="F31273" t="str">
            <v>老枫线</v>
          </cell>
          <cell r="G31273" t="str">
            <v>C49B430623</v>
          </cell>
          <cell r="H31273">
            <v>0</v>
          </cell>
          <cell r="I31273">
            <v>0.557</v>
          </cell>
          <cell r="J31273">
            <v>0.557</v>
          </cell>
        </row>
        <row r="31274">
          <cell r="F31274" t="str">
            <v>十组蔡家门-一组石家门</v>
          </cell>
          <cell r="G31274" t="str">
            <v>VA40430623</v>
          </cell>
          <cell r="H31274">
            <v>0</v>
          </cell>
          <cell r="I31274">
            <v>0.526</v>
          </cell>
          <cell r="J31274">
            <v>0.526</v>
          </cell>
        </row>
        <row r="31275">
          <cell r="F31275" t="str">
            <v>石家港村－关山村</v>
          </cell>
          <cell r="G31275" t="str">
            <v>YA82430623</v>
          </cell>
          <cell r="H31275">
            <v>0</v>
          </cell>
          <cell r="I31275">
            <v>0.771</v>
          </cell>
          <cell r="J31275">
            <v>0.771</v>
          </cell>
        </row>
        <row r="31276">
          <cell r="F31276" t="str">
            <v>老塔线</v>
          </cell>
          <cell r="G31276" t="str">
            <v>C62B430623</v>
          </cell>
          <cell r="H31276">
            <v>0</v>
          </cell>
          <cell r="I31276">
            <v>2.486</v>
          </cell>
          <cell r="J31276">
            <v>2.486</v>
          </cell>
        </row>
        <row r="31277">
          <cell r="F31277" t="str">
            <v>天天线</v>
          </cell>
          <cell r="G31277" t="str">
            <v>C181430623</v>
          </cell>
          <cell r="H31277">
            <v>0</v>
          </cell>
          <cell r="I31277">
            <v>0.537</v>
          </cell>
          <cell r="J31277">
            <v>0.537</v>
          </cell>
        </row>
        <row r="31278">
          <cell r="F31278" t="str">
            <v>三仙线</v>
          </cell>
          <cell r="G31278" t="str">
            <v>C40A430623</v>
          </cell>
          <cell r="H31278">
            <v>0</v>
          </cell>
          <cell r="I31278">
            <v>1.359</v>
          </cell>
          <cell r="J31278">
            <v>1.359</v>
          </cell>
        </row>
        <row r="31279">
          <cell r="F31279" t="str">
            <v>四组周家屋场-周家屋场</v>
          </cell>
          <cell r="G31279" t="str">
            <v>VA70430623</v>
          </cell>
          <cell r="H31279">
            <v>0</v>
          </cell>
          <cell r="I31279">
            <v>0.594</v>
          </cell>
          <cell r="J31279">
            <v>0.594</v>
          </cell>
        </row>
        <row r="31280">
          <cell r="F31280" t="str">
            <v>教张线</v>
          </cell>
          <cell r="G31280" t="str">
            <v>C85D430623</v>
          </cell>
          <cell r="H31280">
            <v>0</v>
          </cell>
          <cell r="I31280">
            <v>1.014</v>
          </cell>
          <cell r="J31280">
            <v>1.014</v>
          </cell>
        </row>
        <row r="31281">
          <cell r="F31281" t="str">
            <v>腾先线</v>
          </cell>
          <cell r="G31281" t="str">
            <v>C87D430623</v>
          </cell>
          <cell r="H31281">
            <v>0</v>
          </cell>
          <cell r="I31281">
            <v>0.897</v>
          </cell>
          <cell r="J31281">
            <v>0.897</v>
          </cell>
        </row>
        <row r="31282">
          <cell r="F31282" t="str">
            <v>二组李家屋场-S202王家铺</v>
          </cell>
          <cell r="G31282" t="str">
            <v>VA27430623</v>
          </cell>
          <cell r="H31282">
            <v>0</v>
          </cell>
          <cell r="I31282">
            <v>0.887</v>
          </cell>
          <cell r="J31282">
            <v>0.887</v>
          </cell>
        </row>
        <row r="31283">
          <cell r="F31283" t="str">
            <v>金杨线</v>
          </cell>
          <cell r="G31283" t="str">
            <v>C56B430623</v>
          </cell>
          <cell r="H31283">
            <v>0</v>
          </cell>
          <cell r="I31283">
            <v>0.83</v>
          </cell>
          <cell r="J31283">
            <v>0.83</v>
          </cell>
        </row>
        <row r="31284">
          <cell r="F31284" t="str">
            <v>平蔡线</v>
          </cell>
          <cell r="G31284" t="str">
            <v>C214430623</v>
          </cell>
          <cell r="H31284">
            <v>0</v>
          </cell>
          <cell r="I31284">
            <v>1.34</v>
          </cell>
          <cell r="J31284">
            <v>1.34</v>
          </cell>
        </row>
        <row r="31285">
          <cell r="F31285" t="str">
            <v>阳新线</v>
          </cell>
          <cell r="G31285" t="str">
            <v>C59B430623</v>
          </cell>
          <cell r="H31285">
            <v>0</v>
          </cell>
          <cell r="I31285">
            <v>1.803</v>
          </cell>
          <cell r="J31285">
            <v>1.803</v>
          </cell>
        </row>
        <row r="31286">
          <cell r="F31286" t="str">
            <v>一组汪家屋场-汪家屋场</v>
          </cell>
          <cell r="G31286" t="str">
            <v>VZ58430623</v>
          </cell>
          <cell r="H31286">
            <v>0</v>
          </cell>
          <cell r="I31286">
            <v>0.852</v>
          </cell>
          <cell r="J31286">
            <v>0.852</v>
          </cell>
        </row>
        <row r="31287">
          <cell r="F31287" t="str">
            <v>七组异家屋场-黎家屋场</v>
          </cell>
          <cell r="G31287" t="str">
            <v>VZ62430623</v>
          </cell>
          <cell r="H31287">
            <v>0</v>
          </cell>
          <cell r="I31287">
            <v>0.65</v>
          </cell>
          <cell r="J31287">
            <v>0.65</v>
          </cell>
        </row>
        <row r="31288">
          <cell r="G31288" t="str">
            <v>AA79430623</v>
          </cell>
          <cell r="H31288">
            <v>0</v>
          </cell>
          <cell r="I31288">
            <v>0.262</v>
          </cell>
          <cell r="J31288">
            <v>0.262</v>
          </cell>
        </row>
        <row r="31289">
          <cell r="F31289" t="str">
            <v>保卫四组－保卫十组</v>
          </cell>
          <cell r="G31289" t="str">
            <v>VJ33430623</v>
          </cell>
          <cell r="H31289">
            <v>0</v>
          </cell>
          <cell r="I31289">
            <v>1.199</v>
          </cell>
          <cell r="J31289">
            <v>1.199</v>
          </cell>
        </row>
        <row r="31290">
          <cell r="F31290" t="str">
            <v>保卫九组－保卫二组</v>
          </cell>
          <cell r="G31290" t="str">
            <v>VJ34430623</v>
          </cell>
          <cell r="H31290">
            <v>0</v>
          </cell>
          <cell r="I31290">
            <v>1.203</v>
          </cell>
          <cell r="J31290">
            <v>1.203</v>
          </cell>
        </row>
        <row r="31291">
          <cell r="F31291" t="str">
            <v>合迎线</v>
          </cell>
          <cell r="G31291" t="str">
            <v>C285430623</v>
          </cell>
          <cell r="H31291">
            <v>0</v>
          </cell>
          <cell r="I31291">
            <v>1.477</v>
          </cell>
          <cell r="J31291">
            <v>1.477</v>
          </cell>
        </row>
        <row r="31292">
          <cell r="F31292" t="str">
            <v>薛曙线</v>
          </cell>
          <cell r="G31292" t="str">
            <v>C291430623</v>
          </cell>
          <cell r="H31292">
            <v>0</v>
          </cell>
          <cell r="I31292">
            <v>2.359</v>
          </cell>
          <cell r="J31292">
            <v>2.359</v>
          </cell>
        </row>
        <row r="31293">
          <cell r="F31293" t="str">
            <v>北垸湖五组-北垸湖八组</v>
          </cell>
          <cell r="G31293" t="str">
            <v>VI04430623</v>
          </cell>
          <cell r="H31293">
            <v>0.096</v>
          </cell>
          <cell r="I31293">
            <v>1.45</v>
          </cell>
          <cell r="J31293">
            <v>1.354</v>
          </cell>
        </row>
        <row r="31294">
          <cell r="F31294" t="str">
            <v>友扇线</v>
          </cell>
          <cell r="G31294" t="str">
            <v>YA53430623</v>
          </cell>
          <cell r="H31294">
            <v>2.194</v>
          </cell>
          <cell r="I31294">
            <v>5.92</v>
          </cell>
          <cell r="J31294">
            <v>3.726</v>
          </cell>
        </row>
        <row r="31295">
          <cell r="F31295" t="str">
            <v>路殷线</v>
          </cell>
          <cell r="G31295" t="str">
            <v>C287430623</v>
          </cell>
          <cell r="H31295">
            <v>1.435</v>
          </cell>
          <cell r="I31295">
            <v>1.798</v>
          </cell>
          <cell r="J31295">
            <v>0.363</v>
          </cell>
        </row>
        <row r="31296">
          <cell r="F31296" t="str">
            <v>路殷线</v>
          </cell>
          <cell r="G31296" t="str">
            <v>C34E430623</v>
          </cell>
          <cell r="H31296">
            <v>0</v>
          </cell>
          <cell r="I31296">
            <v>0.132</v>
          </cell>
          <cell r="J31296">
            <v>0.132</v>
          </cell>
        </row>
        <row r="31297">
          <cell r="F31297" t="str">
            <v>河巴线</v>
          </cell>
          <cell r="G31297" t="str">
            <v>C86B430623</v>
          </cell>
          <cell r="H31297">
            <v>0</v>
          </cell>
          <cell r="I31297">
            <v>3.982</v>
          </cell>
          <cell r="J31297">
            <v>3.982</v>
          </cell>
        </row>
        <row r="31298">
          <cell r="F31298" t="str">
            <v>北垸湖村四驵-北垸湖村一组</v>
          </cell>
          <cell r="G31298" t="str">
            <v>VI01430623</v>
          </cell>
          <cell r="H31298">
            <v>0</v>
          </cell>
          <cell r="I31298">
            <v>0.182</v>
          </cell>
          <cell r="J31298">
            <v>0.182</v>
          </cell>
        </row>
        <row r="31299">
          <cell r="F31299" t="str">
            <v>河口三组-河口一组</v>
          </cell>
          <cell r="G31299" t="str">
            <v>VI11430623</v>
          </cell>
          <cell r="H31299">
            <v>0</v>
          </cell>
          <cell r="I31299">
            <v>1.644</v>
          </cell>
          <cell r="J31299">
            <v>1.644</v>
          </cell>
        </row>
        <row r="31300">
          <cell r="F31300" t="str">
            <v>友扇线</v>
          </cell>
          <cell r="G31300" t="str">
            <v>YA53430623</v>
          </cell>
          <cell r="H31300">
            <v>5.92</v>
          </cell>
          <cell r="I31300">
            <v>6.381</v>
          </cell>
          <cell r="J31300">
            <v>0.461</v>
          </cell>
        </row>
        <row r="31301">
          <cell r="F31301" t="str">
            <v>肖家垸-扇子拐</v>
          </cell>
          <cell r="G31301" t="str">
            <v>C278430623</v>
          </cell>
          <cell r="H31301">
            <v>1.43</v>
          </cell>
          <cell r="I31301">
            <v>3.591</v>
          </cell>
          <cell r="J31301">
            <v>2.161</v>
          </cell>
        </row>
        <row r="31302">
          <cell r="F31302" t="str">
            <v>扇子拐七组-扇子拐十一组</v>
          </cell>
          <cell r="G31302" t="str">
            <v>VJ39430623</v>
          </cell>
          <cell r="H31302">
            <v>0</v>
          </cell>
          <cell r="I31302">
            <v>0.946</v>
          </cell>
          <cell r="J31302">
            <v>0.946</v>
          </cell>
        </row>
        <row r="31303">
          <cell r="F31303" t="str">
            <v>友扇线</v>
          </cell>
          <cell r="G31303" t="str">
            <v>YA53430623</v>
          </cell>
          <cell r="H31303">
            <v>6.381</v>
          </cell>
          <cell r="I31303">
            <v>7.15</v>
          </cell>
          <cell r="J31303">
            <v>0.769</v>
          </cell>
        </row>
        <row r="31304">
          <cell r="F31304" t="str">
            <v>西干渠-马涧</v>
          </cell>
          <cell r="G31304" t="str">
            <v>C55A430623</v>
          </cell>
          <cell r="H31304">
            <v>0.159</v>
          </cell>
          <cell r="I31304">
            <v>3.594</v>
          </cell>
          <cell r="J31304">
            <v>3.435</v>
          </cell>
        </row>
        <row r="31305">
          <cell r="F31305" t="str">
            <v>下横渠-南路口</v>
          </cell>
          <cell r="G31305" t="str">
            <v>VI37430623</v>
          </cell>
          <cell r="H31305">
            <v>0</v>
          </cell>
          <cell r="I31305">
            <v>0.992</v>
          </cell>
          <cell r="J31305">
            <v>0.992</v>
          </cell>
        </row>
        <row r="31306">
          <cell r="F31306" t="str">
            <v>胜利十二组-八组</v>
          </cell>
          <cell r="G31306" t="str">
            <v>VI40430623</v>
          </cell>
          <cell r="H31306">
            <v>0</v>
          </cell>
          <cell r="I31306">
            <v>1.614</v>
          </cell>
          <cell r="J31306">
            <v>1.614</v>
          </cell>
        </row>
        <row r="31307">
          <cell r="F31307" t="str">
            <v>曙辉村－新当村</v>
          </cell>
          <cell r="G31307" t="str">
            <v>YB01430623</v>
          </cell>
          <cell r="H31307">
            <v>6.284</v>
          </cell>
          <cell r="I31307">
            <v>6.603</v>
          </cell>
          <cell r="J31307">
            <v>0.319</v>
          </cell>
        </row>
        <row r="31308">
          <cell r="F31308" t="str">
            <v>团城寺四组-团城寺八组</v>
          </cell>
          <cell r="G31308" t="str">
            <v>VI15430623</v>
          </cell>
          <cell r="H31308">
            <v>0</v>
          </cell>
          <cell r="I31308">
            <v>0.876</v>
          </cell>
          <cell r="J31308">
            <v>0.876</v>
          </cell>
        </row>
        <row r="31309">
          <cell r="F31309" t="str">
            <v>西来-西来</v>
          </cell>
          <cell r="G31309" t="str">
            <v>C293430623</v>
          </cell>
          <cell r="H31309">
            <v>0.584</v>
          </cell>
          <cell r="I31309">
            <v>1.353</v>
          </cell>
          <cell r="J31309">
            <v>0.769</v>
          </cell>
        </row>
        <row r="31310">
          <cell r="F31310" t="str">
            <v>中心路－一言台六组</v>
          </cell>
          <cell r="G31310" t="str">
            <v>VJ20430623</v>
          </cell>
          <cell r="H31310">
            <v>0</v>
          </cell>
          <cell r="I31310">
            <v>1.646</v>
          </cell>
          <cell r="J31310">
            <v>1.646</v>
          </cell>
        </row>
        <row r="31311">
          <cell r="F31311" t="str">
            <v>易家嘴-下闸口</v>
          </cell>
          <cell r="G31311" t="str">
            <v>CC50430623</v>
          </cell>
          <cell r="H31311">
            <v>0</v>
          </cell>
          <cell r="I31311">
            <v>1.207</v>
          </cell>
          <cell r="J31311">
            <v>1.207</v>
          </cell>
        </row>
        <row r="31312">
          <cell r="F31312" t="str">
            <v>李家湖-墟场</v>
          </cell>
          <cell r="G31312" t="str">
            <v>C288430623</v>
          </cell>
          <cell r="H31312">
            <v>2.577</v>
          </cell>
          <cell r="I31312">
            <v>5.951</v>
          </cell>
          <cell r="J31312">
            <v>3.374</v>
          </cell>
        </row>
        <row r="31313">
          <cell r="F31313" t="str">
            <v>万白线</v>
          </cell>
          <cell r="G31313" t="str">
            <v>CV03430623</v>
          </cell>
          <cell r="H31313">
            <v>0</v>
          </cell>
          <cell r="I31313">
            <v>1.602</v>
          </cell>
          <cell r="J31313">
            <v>1.602</v>
          </cell>
        </row>
        <row r="31314">
          <cell r="F31314" t="str">
            <v>白合十五组-十一组</v>
          </cell>
          <cell r="G31314" t="str">
            <v>VG70430623</v>
          </cell>
          <cell r="H31314">
            <v>0</v>
          </cell>
          <cell r="I31314">
            <v>2.941</v>
          </cell>
          <cell r="J31314">
            <v>2.941</v>
          </cell>
        </row>
        <row r="31315">
          <cell r="F31315" t="str">
            <v>白合二组-三组</v>
          </cell>
          <cell r="G31315" t="str">
            <v>VG75430623</v>
          </cell>
          <cell r="H31315">
            <v>0</v>
          </cell>
          <cell r="I31315">
            <v>0.484</v>
          </cell>
          <cell r="J31315">
            <v>0.484</v>
          </cell>
        </row>
        <row r="31316">
          <cell r="F31316" t="str">
            <v>蔡兴村－塘坊村</v>
          </cell>
          <cell r="G31316" t="str">
            <v>X240430623</v>
          </cell>
          <cell r="H31316">
            <v>9.067</v>
          </cell>
          <cell r="I31316">
            <v>9.913</v>
          </cell>
          <cell r="J31316">
            <v>0.846</v>
          </cell>
        </row>
        <row r="31317">
          <cell r="F31317" t="str">
            <v>程家岭十组-三组</v>
          </cell>
          <cell r="G31317" t="str">
            <v>VH24430623</v>
          </cell>
          <cell r="H31317">
            <v>0</v>
          </cell>
          <cell r="I31317">
            <v>0.68</v>
          </cell>
          <cell r="J31317">
            <v>0.68</v>
          </cell>
        </row>
        <row r="31318">
          <cell r="F31318" t="str">
            <v>程家岭村五组-四组</v>
          </cell>
          <cell r="G31318" t="str">
            <v>VH26430623</v>
          </cell>
          <cell r="H31318">
            <v>0</v>
          </cell>
          <cell r="I31318">
            <v>0.808</v>
          </cell>
          <cell r="J31318">
            <v>0.808</v>
          </cell>
        </row>
        <row r="31319">
          <cell r="F31319" t="str">
            <v>程家岭村四组-三木鱼</v>
          </cell>
          <cell r="G31319" t="str">
            <v>VH27430623</v>
          </cell>
          <cell r="H31319">
            <v>0</v>
          </cell>
          <cell r="I31319">
            <v>0.627</v>
          </cell>
          <cell r="J31319">
            <v>0.627</v>
          </cell>
        </row>
        <row r="31320">
          <cell r="F31320" t="str">
            <v>鲇程路-和平六组</v>
          </cell>
          <cell r="G31320" t="str">
            <v>VH43430623</v>
          </cell>
          <cell r="H31320">
            <v>0</v>
          </cell>
          <cell r="I31320">
            <v>0.697</v>
          </cell>
          <cell r="J31320">
            <v>0.697</v>
          </cell>
        </row>
        <row r="31321">
          <cell r="F31321" t="str">
            <v>六十线</v>
          </cell>
          <cell r="G31321" t="str">
            <v>C62C430623</v>
          </cell>
          <cell r="H31321">
            <v>0</v>
          </cell>
          <cell r="I31321">
            <v>1.219</v>
          </cell>
          <cell r="J31321">
            <v>1.219</v>
          </cell>
        </row>
        <row r="31322">
          <cell r="F31322" t="str">
            <v>蔡兴村－塘坊村</v>
          </cell>
          <cell r="G31322" t="str">
            <v>X240430623</v>
          </cell>
          <cell r="H31322">
            <v>7.08</v>
          </cell>
          <cell r="I31322">
            <v>9.059</v>
          </cell>
          <cell r="J31322">
            <v>1.979</v>
          </cell>
        </row>
        <row r="31323">
          <cell r="F31323" t="str">
            <v>江流村八组-九组</v>
          </cell>
          <cell r="G31323" t="str">
            <v>VG30430623</v>
          </cell>
          <cell r="H31323">
            <v>0</v>
          </cell>
          <cell r="I31323">
            <v>1.037</v>
          </cell>
          <cell r="J31323">
            <v>1.037</v>
          </cell>
        </row>
        <row r="31324">
          <cell r="F31324" t="str">
            <v>江流五组-三组</v>
          </cell>
          <cell r="G31324" t="str">
            <v>VG32430623</v>
          </cell>
          <cell r="H31324">
            <v>0</v>
          </cell>
          <cell r="I31324">
            <v>1.131</v>
          </cell>
          <cell r="J31324">
            <v>1.131</v>
          </cell>
        </row>
        <row r="31325">
          <cell r="F31325" t="str">
            <v>江流四组-十一组</v>
          </cell>
          <cell r="G31325" t="str">
            <v>VG33430623</v>
          </cell>
          <cell r="H31325">
            <v>0</v>
          </cell>
          <cell r="I31325">
            <v>1.858</v>
          </cell>
          <cell r="J31325">
            <v>1.858</v>
          </cell>
        </row>
        <row r="31326">
          <cell r="F31326" t="str">
            <v>二组-二组</v>
          </cell>
          <cell r="G31326" t="str">
            <v>C113430623</v>
          </cell>
          <cell r="H31326">
            <v>0</v>
          </cell>
          <cell r="I31326">
            <v>0.745</v>
          </cell>
          <cell r="J31326">
            <v>0.745</v>
          </cell>
        </row>
        <row r="31327">
          <cell r="F31327" t="str">
            <v>两湖村七组-八组</v>
          </cell>
          <cell r="G31327" t="str">
            <v>VH87430623</v>
          </cell>
          <cell r="H31327">
            <v>0</v>
          </cell>
          <cell r="I31327">
            <v>0.152</v>
          </cell>
          <cell r="J31327">
            <v>0.152</v>
          </cell>
        </row>
        <row r="31328">
          <cell r="F31328" t="str">
            <v>麦地村四组-五组</v>
          </cell>
          <cell r="G31328" t="str">
            <v>VG23430623</v>
          </cell>
          <cell r="H31328">
            <v>0</v>
          </cell>
          <cell r="I31328">
            <v>0.862</v>
          </cell>
          <cell r="J31328">
            <v>0.862</v>
          </cell>
        </row>
        <row r="31329">
          <cell r="F31329" t="str">
            <v>麦地村三组-十一组</v>
          </cell>
          <cell r="G31329" t="str">
            <v>VG24430623</v>
          </cell>
          <cell r="H31329">
            <v>0</v>
          </cell>
          <cell r="I31329">
            <v>0.51</v>
          </cell>
          <cell r="J31329">
            <v>0.51</v>
          </cell>
        </row>
        <row r="31330">
          <cell r="F31330" t="str">
            <v>严大线</v>
          </cell>
          <cell r="G31330" t="str">
            <v>C37B430623</v>
          </cell>
          <cell r="H31330">
            <v>0</v>
          </cell>
          <cell r="I31330">
            <v>1.299</v>
          </cell>
          <cell r="J31330">
            <v>1.299</v>
          </cell>
        </row>
        <row r="31331">
          <cell r="F31331" t="str">
            <v>郭马线</v>
          </cell>
          <cell r="G31331" t="str">
            <v>C72D430623</v>
          </cell>
          <cell r="H31331">
            <v>0</v>
          </cell>
          <cell r="I31331">
            <v>0.196</v>
          </cell>
          <cell r="J31331">
            <v>0.196</v>
          </cell>
        </row>
        <row r="31332">
          <cell r="F31332" t="str">
            <v>陈马线</v>
          </cell>
          <cell r="G31332" t="str">
            <v>CD11430623</v>
          </cell>
          <cell r="H31332">
            <v>0</v>
          </cell>
          <cell r="I31332">
            <v>1.339</v>
          </cell>
          <cell r="J31332">
            <v>1.339</v>
          </cell>
        </row>
        <row r="31333">
          <cell r="F31333" t="str">
            <v>鲇窖路-旗杆十四组</v>
          </cell>
          <cell r="G31333" t="str">
            <v>VH03430623</v>
          </cell>
          <cell r="H31333">
            <v>0</v>
          </cell>
          <cell r="I31333">
            <v>1.18</v>
          </cell>
          <cell r="J31333">
            <v>1.18</v>
          </cell>
        </row>
        <row r="31334">
          <cell r="F31334" t="str">
            <v>白东线</v>
          </cell>
          <cell r="G31334" t="str">
            <v>C70D430623</v>
          </cell>
          <cell r="H31334">
            <v>0</v>
          </cell>
          <cell r="I31334">
            <v>1.248</v>
          </cell>
          <cell r="J31334">
            <v>1.248</v>
          </cell>
        </row>
        <row r="31335">
          <cell r="F31335" t="str">
            <v>赛红村六组-五组</v>
          </cell>
          <cell r="G31335" t="str">
            <v>VH91430623</v>
          </cell>
          <cell r="H31335">
            <v>0</v>
          </cell>
          <cell r="I31335">
            <v>0.224</v>
          </cell>
          <cell r="J31335">
            <v>0.224</v>
          </cell>
        </row>
        <row r="31336">
          <cell r="F31336" t="str">
            <v>桂家铺-松树</v>
          </cell>
          <cell r="G31336" t="str">
            <v>C26A430623</v>
          </cell>
          <cell r="H31336">
            <v>2.486</v>
          </cell>
          <cell r="I31336">
            <v>3.041</v>
          </cell>
          <cell r="J31336">
            <v>0.555</v>
          </cell>
        </row>
        <row r="31337">
          <cell r="F31337" t="str">
            <v>机马线</v>
          </cell>
          <cell r="G31337" t="str">
            <v>C60D430623</v>
          </cell>
          <cell r="H31337">
            <v>0</v>
          </cell>
          <cell r="I31337">
            <v>0.445</v>
          </cell>
          <cell r="J31337">
            <v>0.445</v>
          </cell>
        </row>
        <row r="31338">
          <cell r="F31338" t="str">
            <v>郭马线</v>
          </cell>
          <cell r="G31338" t="str">
            <v>C72D430623</v>
          </cell>
          <cell r="H31338">
            <v>0</v>
          </cell>
          <cell r="I31338">
            <v>0.935</v>
          </cell>
          <cell r="J31338">
            <v>0.935</v>
          </cell>
        </row>
        <row r="31339">
          <cell r="F31339" t="str">
            <v>松树一组-准里村</v>
          </cell>
          <cell r="G31339" t="str">
            <v>VH09430623</v>
          </cell>
          <cell r="H31339">
            <v>0</v>
          </cell>
          <cell r="I31339">
            <v>0.778</v>
          </cell>
          <cell r="J31339">
            <v>0.778</v>
          </cell>
        </row>
        <row r="31340">
          <cell r="F31340" t="str">
            <v>松树五组-松树二组</v>
          </cell>
          <cell r="G31340" t="str">
            <v>VH10430623</v>
          </cell>
          <cell r="H31340">
            <v>0</v>
          </cell>
          <cell r="I31340">
            <v>0.651</v>
          </cell>
          <cell r="J31340">
            <v>0.651</v>
          </cell>
        </row>
        <row r="31341">
          <cell r="F31341" t="str">
            <v>松树村四组-七组</v>
          </cell>
          <cell r="G31341" t="str">
            <v>VH13430623</v>
          </cell>
          <cell r="H31341">
            <v>0</v>
          </cell>
          <cell r="I31341">
            <v>0.514</v>
          </cell>
          <cell r="J31341">
            <v>0.514</v>
          </cell>
        </row>
        <row r="31342">
          <cell r="F31342" t="str">
            <v>松树村九组-鲇程路</v>
          </cell>
          <cell r="G31342" t="str">
            <v>VH17430623</v>
          </cell>
          <cell r="H31342">
            <v>0</v>
          </cell>
          <cell r="I31342">
            <v>0.434</v>
          </cell>
          <cell r="J31342">
            <v>0.434</v>
          </cell>
        </row>
        <row r="31343">
          <cell r="F31343" t="str">
            <v>华二线</v>
          </cell>
          <cell r="G31343" t="str">
            <v>C60C430623</v>
          </cell>
          <cell r="H31343">
            <v>0</v>
          </cell>
          <cell r="I31343">
            <v>0.785</v>
          </cell>
          <cell r="J31343">
            <v>0.785</v>
          </cell>
        </row>
        <row r="31344">
          <cell r="F31344" t="str">
            <v>华鲇路-塘坊五组</v>
          </cell>
          <cell r="G31344" t="str">
            <v>VG16430623</v>
          </cell>
          <cell r="H31344">
            <v>0</v>
          </cell>
          <cell r="I31344">
            <v>0.836</v>
          </cell>
          <cell r="J31344">
            <v>0.836</v>
          </cell>
        </row>
        <row r="31345">
          <cell r="F31345" t="str">
            <v>潭赛路-太平五组</v>
          </cell>
          <cell r="G31345" t="str">
            <v>VH69430623</v>
          </cell>
          <cell r="H31345">
            <v>0</v>
          </cell>
          <cell r="I31345">
            <v>0.531</v>
          </cell>
          <cell r="J31345">
            <v>0.531</v>
          </cell>
        </row>
        <row r="31346">
          <cell r="F31346" t="str">
            <v>潭赛路-太平村四组</v>
          </cell>
          <cell r="G31346" t="str">
            <v>VH70430623</v>
          </cell>
          <cell r="H31346">
            <v>0</v>
          </cell>
          <cell r="I31346">
            <v>0.648</v>
          </cell>
          <cell r="J31346">
            <v>0.648</v>
          </cell>
        </row>
        <row r="31347">
          <cell r="F31347" t="str">
            <v>塘坊村六组-四组</v>
          </cell>
          <cell r="G31347" t="str">
            <v>VG13430623</v>
          </cell>
          <cell r="H31347">
            <v>0</v>
          </cell>
          <cell r="I31347">
            <v>0.824</v>
          </cell>
          <cell r="J31347">
            <v>0.824</v>
          </cell>
        </row>
        <row r="31348">
          <cell r="F31348" t="str">
            <v>华鲇路--塘坊七组</v>
          </cell>
          <cell r="G31348" t="str">
            <v>VG15430623</v>
          </cell>
          <cell r="H31348">
            <v>0</v>
          </cell>
          <cell r="I31348">
            <v>0.04</v>
          </cell>
          <cell r="J31348">
            <v>0.04</v>
          </cell>
        </row>
        <row r="31349">
          <cell r="F31349" t="str">
            <v>鲇窖路-天鹅村七组</v>
          </cell>
          <cell r="G31349" t="str">
            <v>VH41430623</v>
          </cell>
          <cell r="H31349">
            <v>0</v>
          </cell>
          <cell r="I31349">
            <v>0.91</v>
          </cell>
          <cell r="J31349">
            <v>0.91</v>
          </cell>
        </row>
        <row r="31350">
          <cell r="F31350" t="str">
            <v>程家岭-松树村</v>
          </cell>
          <cell r="G31350" t="str">
            <v>Y059430623</v>
          </cell>
          <cell r="H31350">
            <v>0</v>
          </cell>
          <cell r="I31350">
            <v>1.204</v>
          </cell>
          <cell r="J31350">
            <v>1.204</v>
          </cell>
        </row>
        <row r="31351">
          <cell r="F31351" t="str">
            <v>西张线</v>
          </cell>
          <cell r="G31351" t="str">
            <v>C31A430623</v>
          </cell>
          <cell r="H31351">
            <v>0</v>
          </cell>
          <cell r="I31351">
            <v>0.46</v>
          </cell>
          <cell r="J31351">
            <v>0.46</v>
          </cell>
        </row>
        <row r="31352">
          <cell r="F31352" t="str">
            <v>业模十组-宋市六组</v>
          </cell>
          <cell r="G31352" t="str">
            <v>VG47430623</v>
          </cell>
          <cell r="H31352">
            <v>0</v>
          </cell>
          <cell r="I31352">
            <v>1.757</v>
          </cell>
          <cell r="J31352">
            <v>1.757</v>
          </cell>
        </row>
        <row r="31353">
          <cell r="F31353" t="str">
            <v>业谟十组-宋市村</v>
          </cell>
          <cell r="G31353" t="str">
            <v>VG52430623</v>
          </cell>
          <cell r="H31353">
            <v>0</v>
          </cell>
          <cell r="I31353">
            <v>0.67</v>
          </cell>
          <cell r="J31353">
            <v>0.67</v>
          </cell>
        </row>
        <row r="31354">
          <cell r="F31354" t="str">
            <v>控湖闸-宋市九组</v>
          </cell>
          <cell r="G31354" t="str">
            <v>VG53430623</v>
          </cell>
          <cell r="H31354">
            <v>0</v>
          </cell>
          <cell r="I31354">
            <v>1.001</v>
          </cell>
          <cell r="J31354">
            <v>1.001</v>
          </cell>
        </row>
        <row r="31355">
          <cell r="F31355" t="str">
            <v>准王线</v>
          </cell>
          <cell r="G31355" t="str">
            <v>C44B430623</v>
          </cell>
          <cell r="H31355">
            <v>0</v>
          </cell>
          <cell r="I31355">
            <v>1.145</v>
          </cell>
          <cell r="J31355">
            <v>1.145</v>
          </cell>
        </row>
        <row r="31356">
          <cell r="F31356" t="str">
            <v>鲇程路-二组机埠</v>
          </cell>
          <cell r="G31356" t="str">
            <v>VH19430623</v>
          </cell>
          <cell r="H31356">
            <v>0</v>
          </cell>
          <cell r="I31356">
            <v>0.65</v>
          </cell>
          <cell r="J31356">
            <v>0.65</v>
          </cell>
        </row>
        <row r="31357">
          <cell r="F31357" t="str">
            <v>七一公路-准里八组</v>
          </cell>
          <cell r="G31357" t="str">
            <v>VH21430623</v>
          </cell>
          <cell r="H31357">
            <v>0</v>
          </cell>
          <cell r="I31357">
            <v>0.503</v>
          </cell>
          <cell r="J31357">
            <v>0.503</v>
          </cell>
        </row>
        <row r="31358">
          <cell r="F31358" t="str">
            <v>安全转移桥-六组陈家屋场</v>
          </cell>
          <cell r="G31358" t="str">
            <v>VB47430623</v>
          </cell>
          <cell r="H31358">
            <v>0</v>
          </cell>
          <cell r="I31358">
            <v>0.24</v>
          </cell>
          <cell r="J31358">
            <v>0.24</v>
          </cell>
        </row>
        <row r="31359">
          <cell r="F31359" t="str">
            <v>安全转移桥-六组陈家屋场</v>
          </cell>
          <cell r="G31359" t="str">
            <v>VB47430623</v>
          </cell>
          <cell r="H31359">
            <v>0</v>
          </cell>
          <cell r="I31359">
            <v>0.983</v>
          </cell>
          <cell r="J31359">
            <v>0.983</v>
          </cell>
        </row>
        <row r="31360">
          <cell r="F31360" t="str">
            <v>安全转移桥-六组陈家屋场</v>
          </cell>
          <cell r="G31360" t="str">
            <v>VB47430623</v>
          </cell>
          <cell r="H31360">
            <v>0</v>
          </cell>
          <cell r="I31360">
            <v>1.676</v>
          </cell>
          <cell r="J31360">
            <v>1.676</v>
          </cell>
        </row>
        <row r="31361">
          <cell r="F31361" t="str">
            <v>路口-农安桥</v>
          </cell>
          <cell r="G31361" t="str">
            <v>C012430623</v>
          </cell>
          <cell r="H31361">
            <v>2.298</v>
          </cell>
          <cell r="I31361">
            <v>3.419</v>
          </cell>
          <cell r="J31361">
            <v>1.121</v>
          </cell>
        </row>
        <row r="31362">
          <cell r="F31362" t="str">
            <v>省潘线</v>
          </cell>
          <cell r="G31362" t="str">
            <v>C01B430623</v>
          </cell>
          <cell r="H31362">
            <v>0</v>
          </cell>
          <cell r="I31362">
            <v>1.262</v>
          </cell>
          <cell r="J31362">
            <v>1.262</v>
          </cell>
        </row>
        <row r="31363">
          <cell r="F31363" t="str">
            <v>松段线</v>
          </cell>
          <cell r="G31363" t="str">
            <v>C99A430623</v>
          </cell>
          <cell r="H31363">
            <v>0</v>
          </cell>
          <cell r="I31363">
            <v>1.291</v>
          </cell>
          <cell r="J31363">
            <v>1.291</v>
          </cell>
        </row>
        <row r="31364">
          <cell r="F31364" t="str">
            <v>八组三角闸-侯家屋场</v>
          </cell>
          <cell r="G31364" t="str">
            <v>VB54430623</v>
          </cell>
          <cell r="H31364">
            <v>0</v>
          </cell>
          <cell r="I31364">
            <v>1.403</v>
          </cell>
          <cell r="J31364">
            <v>1.403</v>
          </cell>
        </row>
        <row r="31365">
          <cell r="F31365" t="str">
            <v>莫桂线</v>
          </cell>
          <cell r="G31365" t="str">
            <v>C08D430623</v>
          </cell>
          <cell r="H31365">
            <v>0</v>
          </cell>
          <cell r="I31365">
            <v>2.081</v>
          </cell>
          <cell r="J31365">
            <v>2.081</v>
          </cell>
        </row>
        <row r="31366">
          <cell r="F31366" t="str">
            <v>凤南线</v>
          </cell>
          <cell r="G31366" t="str">
            <v>C11D430623</v>
          </cell>
          <cell r="H31366">
            <v>0</v>
          </cell>
          <cell r="I31366">
            <v>1.675</v>
          </cell>
          <cell r="J31366">
            <v>1.675</v>
          </cell>
        </row>
        <row r="31367">
          <cell r="F31367" t="str">
            <v>沙村线</v>
          </cell>
          <cell r="G31367" t="str">
            <v>CB08430623</v>
          </cell>
          <cell r="H31367">
            <v>0</v>
          </cell>
          <cell r="I31367">
            <v>0.798</v>
          </cell>
          <cell r="J31367">
            <v>0.798</v>
          </cell>
        </row>
        <row r="31368">
          <cell r="F31368" t="str">
            <v>沙村线</v>
          </cell>
          <cell r="G31368" t="str">
            <v>CC60430623</v>
          </cell>
          <cell r="H31368">
            <v>0</v>
          </cell>
          <cell r="I31368">
            <v>0.372</v>
          </cell>
          <cell r="J31368">
            <v>0.372</v>
          </cell>
        </row>
        <row r="31369">
          <cell r="F31369" t="str">
            <v>龙开湖二组敖家屋场-潘家屋场</v>
          </cell>
          <cell r="G31369" t="str">
            <v>VB40430623</v>
          </cell>
          <cell r="H31369">
            <v>0</v>
          </cell>
          <cell r="I31369">
            <v>0.686</v>
          </cell>
          <cell r="J31369">
            <v>0.686</v>
          </cell>
        </row>
        <row r="31370">
          <cell r="F31370" t="str">
            <v>水产场-太安村</v>
          </cell>
          <cell r="G31370" t="str">
            <v>YA06430623</v>
          </cell>
          <cell r="H31370">
            <v>2.08</v>
          </cell>
          <cell r="I31370">
            <v>3.059</v>
          </cell>
          <cell r="J31370">
            <v>0.979</v>
          </cell>
        </row>
        <row r="31371">
          <cell r="F31371" t="str">
            <v>毛家咀-罗家屋场</v>
          </cell>
          <cell r="G31371" t="str">
            <v>C01A430623</v>
          </cell>
          <cell r="H31371">
            <v>0</v>
          </cell>
          <cell r="I31371">
            <v>1.317</v>
          </cell>
          <cell r="J31371">
            <v>1.317</v>
          </cell>
        </row>
        <row r="31372">
          <cell r="F31372" t="str">
            <v>农三线</v>
          </cell>
          <cell r="G31372" t="str">
            <v>C12B430623</v>
          </cell>
          <cell r="H31372">
            <v>0</v>
          </cell>
          <cell r="I31372">
            <v>2.676</v>
          </cell>
          <cell r="J31372">
            <v>2.676</v>
          </cell>
        </row>
        <row r="31373">
          <cell r="F31373" t="str">
            <v>四组邓家屋场-村部</v>
          </cell>
          <cell r="G31373" t="str">
            <v>VB19430623</v>
          </cell>
          <cell r="H31373">
            <v>0</v>
          </cell>
          <cell r="I31373">
            <v>1.264</v>
          </cell>
          <cell r="J31373">
            <v>1.264</v>
          </cell>
        </row>
        <row r="31374">
          <cell r="F31374" t="str">
            <v>野潘线</v>
          </cell>
          <cell r="G31374" t="str">
            <v>C97A430623</v>
          </cell>
          <cell r="H31374">
            <v>0</v>
          </cell>
          <cell r="I31374">
            <v>3.92</v>
          </cell>
          <cell r="J31374">
            <v>3.92</v>
          </cell>
        </row>
        <row r="31375">
          <cell r="F31375" t="str">
            <v>车高线</v>
          </cell>
          <cell r="G31375" t="str">
            <v>C09D430623</v>
          </cell>
          <cell r="H31375">
            <v>0</v>
          </cell>
          <cell r="I31375">
            <v>2.009</v>
          </cell>
          <cell r="J31375">
            <v>2.009</v>
          </cell>
        </row>
        <row r="31376">
          <cell r="F31376" t="str">
            <v>华村线</v>
          </cell>
          <cell r="G31376" t="str">
            <v>C10D430623</v>
          </cell>
          <cell r="H31376">
            <v>0</v>
          </cell>
          <cell r="I31376">
            <v>0.882</v>
          </cell>
          <cell r="J31376">
            <v>0.882</v>
          </cell>
        </row>
        <row r="31377">
          <cell r="F31377" t="str">
            <v>新铺村十一组蔡家屋场-朱家屋场</v>
          </cell>
          <cell r="G31377" t="str">
            <v>VB31430623</v>
          </cell>
          <cell r="H31377">
            <v>0</v>
          </cell>
          <cell r="I31377">
            <v>0.839</v>
          </cell>
          <cell r="J31377">
            <v>0.839</v>
          </cell>
        </row>
        <row r="31378">
          <cell r="F31378" t="str">
            <v>蔡家屋场-魏家屋场</v>
          </cell>
          <cell r="G31378" t="str">
            <v>VB33430623</v>
          </cell>
          <cell r="H31378">
            <v>0</v>
          </cell>
          <cell r="I31378">
            <v>0.724</v>
          </cell>
          <cell r="J31378">
            <v>0.724</v>
          </cell>
        </row>
        <row r="31379">
          <cell r="F31379" t="str">
            <v>二门闸-团结</v>
          </cell>
          <cell r="G31379" t="str">
            <v>CAB5430623</v>
          </cell>
          <cell r="H31379">
            <v>0</v>
          </cell>
          <cell r="I31379">
            <v>1.997</v>
          </cell>
          <cell r="J31379">
            <v>1.997</v>
          </cell>
        </row>
        <row r="31380">
          <cell r="F31380" t="str">
            <v>一电线</v>
          </cell>
          <cell r="G31380" t="str">
            <v>CT03430623</v>
          </cell>
          <cell r="H31380">
            <v>0</v>
          </cell>
          <cell r="I31380">
            <v>1.044</v>
          </cell>
          <cell r="J31380">
            <v>1.044</v>
          </cell>
        </row>
        <row r="31381">
          <cell r="F31381" t="str">
            <v>六五站-团南十组</v>
          </cell>
          <cell r="G31381" t="str">
            <v>VS05430623</v>
          </cell>
          <cell r="H31381">
            <v>0</v>
          </cell>
          <cell r="I31381">
            <v>1.363</v>
          </cell>
          <cell r="J31381">
            <v>1.363</v>
          </cell>
        </row>
        <row r="31382">
          <cell r="F31382" t="str">
            <v>集芦线</v>
          </cell>
          <cell r="G31382" t="str">
            <v>CT05430623</v>
          </cell>
          <cell r="H31382">
            <v>0</v>
          </cell>
          <cell r="I31382">
            <v>0.694</v>
          </cell>
          <cell r="J31382">
            <v>0.694</v>
          </cell>
        </row>
        <row r="31383">
          <cell r="F31383" t="str">
            <v>团棉线</v>
          </cell>
          <cell r="G31383" t="str">
            <v>C437430623</v>
          </cell>
          <cell r="H31383">
            <v>0.547</v>
          </cell>
          <cell r="I31383">
            <v>2.236</v>
          </cell>
          <cell r="J31383">
            <v>1.689</v>
          </cell>
        </row>
        <row r="31384">
          <cell r="F31384" t="str">
            <v>棉种场村道</v>
          </cell>
          <cell r="G31384" t="str">
            <v>C46C430623</v>
          </cell>
          <cell r="H31384">
            <v>0</v>
          </cell>
          <cell r="I31384">
            <v>0.56</v>
          </cell>
          <cell r="J31384">
            <v>0.56</v>
          </cell>
        </row>
        <row r="31385">
          <cell r="F31385" t="str">
            <v>团绵桥-绵种场三组</v>
          </cell>
          <cell r="G31385" t="str">
            <v>VS16430623</v>
          </cell>
          <cell r="H31385">
            <v>0</v>
          </cell>
          <cell r="I31385">
            <v>0.56</v>
          </cell>
          <cell r="J31385">
            <v>0.56</v>
          </cell>
        </row>
        <row r="31386">
          <cell r="F31386" t="str">
            <v>绵种场三组-钱粮湖大堤</v>
          </cell>
          <cell r="G31386" t="str">
            <v>VS18430623</v>
          </cell>
          <cell r="H31386">
            <v>0</v>
          </cell>
          <cell r="I31386">
            <v>0.795</v>
          </cell>
          <cell r="J31386">
            <v>0.795</v>
          </cell>
        </row>
        <row r="31387">
          <cell r="F31387" t="str">
            <v>二门闸-团结</v>
          </cell>
          <cell r="G31387" t="str">
            <v>CAB5430623</v>
          </cell>
          <cell r="H31387">
            <v>1.997</v>
          </cell>
          <cell r="I31387">
            <v>4.846</v>
          </cell>
          <cell r="J31387">
            <v>2.849</v>
          </cell>
        </row>
        <row r="31388">
          <cell r="F31388" t="str">
            <v>调李线</v>
          </cell>
          <cell r="G31388" t="str">
            <v>C28B430623</v>
          </cell>
          <cell r="H31388">
            <v>0</v>
          </cell>
          <cell r="I31388">
            <v>0.656</v>
          </cell>
          <cell r="J31388">
            <v>0.656</v>
          </cell>
        </row>
        <row r="31389">
          <cell r="F31389" t="str">
            <v>竺三线</v>
          </cell>
          <cell r="G31389" t="str">
            <v>C18B430623</v>
          </cell>
          <cell r="H31389">
            <v>0</v>
          </cell>
          <cell r="I31389">
            <v>0.758</v>
          </cell>
          <cell r="J31389">
            <v>0.758</v>
          </cell>
        </row>
        <row r="31390">
          <cell r="F31390" t="str">
            <v>一组董家屋场-董家屋场</v>
          </cell>
          <cell r="G31390" t="str">
            <v>VD61430623</v>
          </cell>
          <cell r="H31390">
            <v>0</v>
          </cell>
          <cell r="I31390">
            <v>0.412</v>
          </cell>
          <cell r="J31390">
            <v>0.412</v>
          </cell>
        </row>
        <row r="31391">
          <cell r="F31391" t="str">
            <v>七组熊家屋场-张家屋场</v>
          </cell>
          <cell r="G31391" t="str">
            <v>VD62430623</v>
          </cell>
          <cell r="H31391">
            <v>0</v>
          </cell>
          <cell r="I31391">
            <v>0.784</v>
          </cell>
          <cell r="J31391">
            <v>0.784</v>
          </cell>
        </row>
        <row r="31392">
          <cell r="F31392" t="str">
            <v>吴家桥-吴家桥</v>
          </cell>
          <cell r="G31392" t="str">
            <v>C36A430623</v>
          </cell>
          <cell r="H31392">
            <v>0</v>
          </cell>
          <cell r="I31392">
            <v>0.464</v>
          </cell>
          <cell r="J31392">
            <v>0.464</v>
          </cell>
        </row>
        <row r="31393">
          <cell r="F31393" t="str">
            <v>狮子山-狮子山</v>
          </cell>
          <cell r="G31393" t="str">
            <v>C157430623</v>
          </cell>
          <cell r="H31393">
            <v>0</v>
          </cell>
          <cell r="I31393">
            <v>1.071</v>
          </cell>
          <cell r="J31393">
            <v>1.071</v>
          </cell>
        </row>
        <row r="31394">
          <cell r="F31394" t="str">
            <v>申刘线</v>
          </cell>
          <cell r="G31394" t="str">
            <v>C44D430623</v>
          </cell>
          <cell r="H31394">
            <v>0</v>
          </cell>
          <cell r="I31394">
            <v>0.863</v>
          </cell>
          <cell r="J31394">
            <v>0.863</v>
          </cell>
        </row>
        <row r="31395">
          <cell r="F31395" t="str">
            <v>虾扒湖渔场村道</v>
          </cell>
          <cell r="G31395" t="str">
            <v>C49C430623</v>
          </cell>
          <cell r="H31395">
            <v>0</v>
          </cell>
          <cell r="I31395">
            <v>1.118</v>
          </cell>
          <cell r="J31395">
            <v>1.118</v>
          </cell>
        </row>
        <row r="31396">
          <cell r="F31396" t="str">
            <v>十一组何家屋场-九组刘家屋场</v>
          </cell>
          <cell r="G31396" t="str">
            <v>VD72430623</v>
          </cell>
          <cell r="H31396">
            <v>0</v>
          </cell>
          <cell r="I31396">
            <v>0.836</v>
          </cell>
          <cell r="J31396">
            <v>0.836</v>
          </cell>
        </row>
        <row r="31397">
          <cell r="F31397" t="str">
            <v>六组徐家-刘家</v>
          </cell>
          <cell r="G31397" t="str">
            <v>VD95430623</v>
          </cell>
          <cell r="H31397">
            <v>0</v>
          </cell>
          <cell r="I31397">
            <v>0.448</v>
          </cell>
          <cell r="J31397">
            <v>0.448</v>
          </cell>
        </row>
        <row r="31398">
          <cell r="F31398" t="str">
            <v>一组谢家屋场-李家屋场</v>
          </cell>
          <cell r="G31398" t="str">
            <v>VD41430623</v>
          </cell>
          <cell r="H31398">
            <v>0</v>
          </cell>
          <cell r="I31398">
            <v>0.55</v>
          </cell>
          <cell r="J31398">
            <v>0.55</v>
          </cell>
        </row>
        <row r="31399">
          <cell r="F31399" t="str">
            <v>五组张家屋场-王家屋场</v>
          </cell>
          <cell r="G31399" t="str">
            <v>VD45430623</v>
          </cell>
          <cell r="H31399">
            <v>0</v>
          </cell>
          <cell r="I31399">
            <v>0.604</v>
          </cell>
          <cell r="J31399">
            <v>0.604</v>
          </cell>
        </row>
        <row r="31400">
          <cell r="F31400" t="str">
            <v>吴回线</v>
          </cell>
          <cell r="G31400" t="str">
            <v>C65D430623</v>
          </cell>
          <cell r="H31400">
            <v>0.918</v>
          </cell>
          <cell r="I31400">
            <v>1.2</v>
          </cell>
          <cell r="J31400">
            <v>0.282</v>
          </cell>
        </row>
        <row r="31401">
          <cell r="F31401" t="str">
            <v>石华线</v>
          </cell>
          <cell r="G31401" t="str">
            <v>CC35430623</v>
          </cell>
          <cell r="H31401">
            <v>0</v>
          </cell>
          <cell r="I31401">
            <v>0.606</v>
          </cell>
          <cell r="J31401">
            <v>0.606</v>
          </cell>
        </row>
        <row r="31402">
          <cell r="F31402" t="str">
            <v>一组薛家-朱家</v>
          </cell>
          <cell r="G31402" t="str">
            <v>V03D430623</v>
          </cell>
          <cell r="H31402">
            <v>0</v>
          </cell>
          <cell r="I31402">
            <v>0.532</v>
          </cell>
          <cell r="J31402">
            <v>0.532</v>
          </cell>
        </row>
        <row r="31403">
          <cell r="F31403" t="str">
            <v>二组周家-陈家</v>
          </cell>
          <cell r="G31403" t="str">
            <v>V04D430623</v>
          </cell>
          <cell r="H31403">
            <v>0</v>
          </cell>
          <cell r="I31403">
            <v>0.544</v>
          </cell>
          <cell r="J31403">
            <v>0.544</v>
          </cell>
        </row>
        <row r="31404">
          <cell r="F31404" t="str">
            <v>三组陈家-五组刘家</v>
          </cell>
          <cell r="G31404" t="str">
            <v>V07D430623</v>
          </cell>
          <cell r="H31404">
            <v>0</v>
          </cell>
          <cell r="I31404">
            <v>1.333</v>
          </cell>
          <cell r="J31404">
            <v>1.333</v>
          </cell>
        </row>
        <row r="31405">
          <cell r="F31405" t="str">
            <v>五组刘家-七组袁家</v>
          </cell>
          <cell r="G31405" t="str">
            <v>V08D430623</v>
          </cell>
          <cell r="H31405">
            <v>0</v>
          </cell>
          <cell r="I31405">
            <v>1.753</v>
          </cell>
          <cell r="J31405">
            <v>1.753</v>
          </cell>
        </row>
        <row r="31406">
          <cell r="F31406" t="str">
            <v>九组刘家-十一刘家</v>
          </cell>
          <cell r="G31406" t="str">
            <v>V09D430623</v>
          </cell>
          <cell r="H31406">
            <v>0</v>
          </cell>
          <cell r="I31406">
            <v>1.402</v>
          </cell>
          <cell r="J31406">
            <v>1.402</v>
          </cell>
        </row>
        <row r="31407">
          <cell r="F31407" t="str">
            <v>白花台-赵家咀</v>
          </cell>
          <cell r="G31407" t="str">
            <v>C22B430623</v>
          </cell>
          <cell r="H31407">
            <v>0</v>
          </cell>
          <cell r="I31407">
            <v>0.913</v>
          </cell>
          <cell r="J31407">
            <v>0.913</v>
          </cell>
        </row>
        <row r="31408">
          <cell r="F31408" t="str">
            <v>四组李家-黄家</v>
          </cell>
          <cell r="G31408" t="str">
            <v>V19D430623</v>
          </cell>
          <cell r="H31408">
            <v>0</v>
          </cell>
          <cell r="I31408">
            <v>1.911</v>
          </cell>
          <cell r="J31408">
            <v>1.911</v>
          </cell>
        </row>
        <row r="31409">
          <cell r="F31409" t="str">
            <v>八组曾家-熊家</v>
          </cell>
          <cell r="G31409" t="str">
            <v>V22D430623</v>
          </cell>
          <cell r="H31409">
            <v>0</v>
          </cell>
          <cell r="I31409">
            <v>1.001</v>
          </cell>
          <cell r="J31409">
            <v>1.001</v>
          </cell>
        </row>
        <row r="31410">
          <cell r="F31410" t="str">
            <v>二组严家屋场-三组刘家屋场</v>
          </cell>
          <cell r="G31410" t="str">
            <v>V30D430623</v>
          </cell>
          <cell r="H31410">
            <v>0</v>
          </cell>
          <cell r="I31410">
            <v>0.742</v>
          </cell>
          <cell r="J31410">
            <v>0.742</v>
          </cell>
        </row>
        <row r="31411">
          <cell r="F31411" t="str">
            <v>邓五线</v>
          </cell>
          <cell r="G31411" t="str">
            <v>C15B430623</v>
          </cell>
          <cell r="H31411">
            <v>0</v>
          </cell>
          <cell r="I31411">
            <v>0.906</v>
          </cell>
          <cell r="J31411">
            <v>0.906</v>
          </cell>
        </row>
        <row r="31412">
          <cell r="F31412" t="str">
            <v>一组东公路桥-陈家屋场</v>
          </cell>
          <cell r="G31412" t="str">
            <v>VD32430623</v>
          </cell>
          <cell r="H31412">
            <v>0</v>
          </cell>
          <cell r="I31412">
            <v>0.516</v>
          </cell>
          <cell r="J31412">
            <v>0.516</v>
          </cell>
        </row>
        <row r="31413">
          <cell r="F31413" t="str">
            <v>调唐线</v>
          </cell>
          <cell r="G31413" t="str">
            <v>C33D430623</v>
          </cell>
          <cell r="H31413">
            <v>1.159</v>
          </cell>
          <cell r="I31413">
            <v>1.642</v>
          </cell>
          <cell r="J31413">
            <v>0.483</v>
          </cell>
        </row>
        <row r="31414">
          <cell r="F31414" t="str">
            <v>吴回线</v>
          </cell>
          <cell r="G31414" t="str">
            <v>C65D430623</v>
          </cell>
          <cell r="H31414">
            <v>0.918</v>
          </cell>
          <cell r="I31414">
            <v>1.208</v>
          </cell>
          <cell r="J31414">
            <v>0.29</v>
          </cell>
        </row>
        <row r="31415">
          <cell r="F31415" t="str">
            <v>村部-回垅山</v>
          </cell>
          <cell r="G31415" t="str">
            <v>VD52430623</v>
          </cell>
          <cell r="H31415">
            <v>0</v>
          </cell>
          <cell r="I31415">
            <v>1.669</v>
          </cell>
          <cell r="J31415">
            <v>1.669</v>
          </cell>
        </row>
        <row r="31416">
          <cell r="F31416" t="str">
            <v>六组徐家屋场-七组梁家屋场</v>
          </cell>
          <cell r="G31416" t="str">
            <v>VD59430623</v>
          </cell>
          <cell r="H31416">
            <v>0</v>
          </cell>
          <cell r="I31416">
            <v>0.837</v>
          </cell>
          <cell r="J31416">
            <v>0.837</v>
          </cell>
        </row>
        <row r="31417">
          <cell r="F31417" t="str">
            <v>五组肖家屋场-徐家屋场</v>
          </cell>
          <cell r="G31417" t="str">
            <v>VD60430623</v>
          </cell>
          <cell r="H31417">
            <v>0</v>
          </cell>
          <cell r="I31417">
            <v>0.203</v>
          </cell>
          <cell r="J31417">
            <v>0.203</v>
          </cell>
        </row>
        <row r="31418">
          <cell r="F31418" t="str">
            <v>水委会-四组吴家屋场</v>
          </cell>
          <cell r="G31418" t="str">
            <v>VD69430623</v>
          </cell>
          <cell r="H31418">
            <v>0</v>
          </cell>
          <cell r="I31418">
            <v>0.807</v>
          </cell>
          <cell r="J31418">
            <v>0.807</v>
          </cell>
        </row>
        <row r="31419">
          <cell r="F31419" t="str">
            <v>一组李家屋场-吕家屋场</v>
          </cell>
          <cell r="G31419" t="str">
            <v>VD71430623</v>
          </cell>
          <cell r="H31419">
            <v>0</v>
          </cell>
          <cell r="I31419">
            <v>0.553</v>
          </cell>
          <cell r="J31419">
            <v>0.553</v>
          </cell>
        </row>
        <row r="31420">
          <cell r="F31420" t="str">
            <v>翻身垸-大王庙</v>
          </cell>
          <cell r="G31420" t="str">
            <v>C146430623</v>
          </cell>
          <cell r="H31420">
            <v>0</v>
          </cell>
          <cell r="I31420">
            <v>0.257</v>
          </cell>
          <cell r="J31420">
            <v>0.257</v>
          </cell>
        </row>
        <row r="31421">
          <cell r="F31421" t="str">
            <v>九组曾家-胡家</v>
          </cell>
          <cell r="G31421" t="str">
            <v>V25D430623</v>
          </cell>
          <cell r="H31421">
            <v>0</v>
          </cell>
          <cell r="I31421">
            <v>0.594</v>
          </cell>
          <cell r="J31421">
            <v>0.594</v>
          </cell>
        </row>
        <row r="31422">
          <cell r="F31422" t="str">
            <v>二组徐家-彭家</v>
          </cell>
          <cell r="G31422" t="str">
            <v>V26D430623</v>
          </cell>
          <cell r="H31422">
            <v>0</v>
          </cell>
          <cell r="I31422">
            <v>0.495</v>
          </cell>
          <cell r="J31422">
            <v>0.495</v>
          </cell>
        </row>
        <row r="31423">
          <cell r="F31423" t="str">
            <v>刘大线</v>
          </cell>
          <cell r="G31423" t="str">
            <v>C21B430623</v>
          </cell>
          <cell r="H31423">
            <v>0</v>
          </cell>
          <cell r="I31423">
            <v>0.69</v>
          </cell>
          <cell r="J31423">
            <v>0.69</v>
          </cell>
        </row>
        <row r="31424">
          <cell r="F31424" t="str">
            <v>杨北线</v>
          </cell>
          <cell r="G31424" t="str">
            <v>C40D430623</v>
          </cell>
          <cell r="H31424">
            <v>0</v>
          </cell>
          <cell r="I31424">
            <v>1.982</v>
          </cell>
          <cell r="J31424">
            <v>1.982</v>
          </cell>
        </row>
        <row r="31425">
          <cell r="F31425" t="str">
            <v>袁机线</v>
          </cell>
          <cell r="G31425" t="str">
            <v>C49D430623</v>
          </cell>
          <cell r="H31425">
            <v>0</v>
          </cell>
          <cell r="I31425">
            <v>0.446</v>
          </cell>
          <cell r="J31425">
            <v>0.446</v>
          </cell>
        </row>
        <row r="31426">
          <cell r="F31426" t="str">
            <v>十三组李家屋场-十组李家屋场</v>
          </cell>
          <cell r="G31426" t="str">
            <v>VD02430623</v>
          </cell>
          <cell r="H31426">
            <v>0</v>
          </cell>
          <cell r="I31426">
            <v>0.37</v>
          </cell>
          <cell r="J31426">
            <v>0.37</v>
          </cell>
        </row>
        <row r="31427">
          <cell r="F31427" t="str">
            <v>合万线</v>
          </cell>
          <cell r="G31427" t="str">
            <v>C23B430623</v>
          </cell>
          <cell r="H31427">
            <v>0</v>
          </cell>
          <cell r="I31427">
            <v>1.06</v>
          </cell>
          <cell r="J31427">
            <v>1.06</v>
          </cell>
        </row>
        <row r="31428">
          <cell r="F31428" t="str">
            <v>十四组徐家-陶家</v>
          </cell>
          <cell r="G31428" t="str">
            <v>V12D430623</v>
          </cell>
          <cell r="H31428">
            <v>0</v>
          </cell>
          <cell r="I31428">
            <v>0.682</v>
          </cell>
          <cell r="J31428">
            <v>0.682</v>
          </cell>
        </row>
        <row r="31429">
          <cell r="F31429" t="str">
            <v>二组刘家-十组机埠</v>
          </cell>
          <cell r="G31429" t="str">
            <v>V13D430623</v>
          </cell>
          <cell r="H31429">
            <v>0</v>
          </cell>
          <cell r="I31429">
            <v>0.459</v>
          </cell>
          <cell r="J31429">
            <v>0.459</v>
          </cell>
        </row>
        <row r="31430">
          <cell r="F31430" t="str">
            <v>五组曾家-机埠</v>
          </cell>
          <cell r="G31430" t="str">
            <v>V14D430623</v>
          </cell>
          <cell r="H31430">
            <v>0</v>
          </cell>
          <cell r="I31430">
            <v>0.622</v>
          </cell>
          <cell r="J31430">
            <v>0.622</v>
          </cell>
        </row>
        <row r="31431">
          <cell r="F31431" t="str">
            <v>七组黄家-郭家</v>
          </cell>
          <cell r="G31431" t="str">
            <v>V15D430623</v>
          </cell>
          <cell r="H31431">
            <v>0</v>
          </cell>
          <cell r="I31431">
            <v>1.252</v>
          </cell>
          <cell r="J31431">
            <v>1.252</v>
          </cell>
        </row>
        <row r="31432">
          <cell r="F31432" t="str">
            <v>邓南线</v>
          </cell>
          <cell r="G31432" t="str">
            <v>C20B430623</v>
          </cell>
          <cell r="H31432">
            <v>0</v>
          </cell>
          <cell r="I31432">
            <v>1.745</v>
          </cell>
          <cell r="J31432">
            <v>1.745</v>
          </cell>
        </row>
        <row r="31433">
          <cell r="F31433" t="str">
            <v>黄土坡-肖家碑</v>
          </cell>
          <cell r="G31433" t="str">
            <v>C29B430623</v>
          </cell>
          <cell r="H31433">
            <v>0</v>
          </cell>
          <cell r="I31433">
            <v>1.591</v>
          </cell>
          <cell r="J31433">
            <v>1.591</v>
          </cell>
        </row>
        <row r="31434">
          <cell r="F31434" t="str">
            <v>北四线</v>
          </cell>
          <cell r="G31434" t="str">
            <v>CC06430623</v>
          </cell>
          <cell r="H31434">
            <v>0</v>
          </cell>
          <cell r="I31434">
            <v>1.376</v>
          </cell>
          <cell r="J31434">
            <v>1.376</v>
          </cell>
        </row>
        <row r="31435">
          <cell r="F31435" t="str">
            <v>秋千岗-二组何家屋场</v>
          </cell>
          <cell r="G31435" t="str">
            <v>VD34430623</v>
          </cell>
          <cell r="H31435">
            <v>0</v>
          </cell>
          <cell r="I31435">
            <v>1.16</v>
          </cell>
          <cell r="J31435">
            <v>1.16</v>
          </cell>
        </row>
        <row r="31436">
          <cell r="F31436" t="str">
            <v>华坝线</v>
          </cell>
          <cell r="G31436" t="str">
            <v>C17C430623</v>
          </cell>
          <cell r="H31436">
            <v>0</v>
          </cell>
          <cell r="I31436">
            <v>1.547</v>
          </cell>
          <cell r="J31436">
            <v>1.547</v>
          </cell>
        </row>
        <row r="31437">
          <cell r="F31437" t="str">
            <v>坝河三组-十六组</v>
          </cell>
          <cell r="G31437" t="str">
            <v>VK48430623</v>
          </cell>
          <cell r="H31437">
            <v>0</v>
          </cell>
          <cell r="I31437">
            <v>2.094</v>
          </cell>
          <cell r="J31437">
            <v>2.094</v>
          </cell>
        </row>
        <row r="31438">
          <cell r="F31438" t="str">
            <v>坝河小学-坝河十五组</v>
          </cell>
          <cell r="G31438" t="str">
            <v>VK51430623</v>
          </cell>
          <cell r="H31438">
            <v>0</v>
          </cell>
          <cell r="I31438">
            <v>1.056</v>
          </cell>
          <cell r="J31438">
            <v>1.056</v>
          </cell>
        </row>
        <row r="31439">
          <cell r="F31439" t="str">
            <v>花牛渠-北三干渠</v>
          </cell>
          <cell r="G31439" t="str">
            <v>VK62430623</v>
          </cell>
          <cell r="H31439">
            <v>0</v>
          </cell>
          <cell r="I31439">
            <v>1.128</v>
          </cell>
          <cell r="J31439">
            <v>1.128</v>
          </cell>
        </row>
        <row r="31440">
          <cell r="F31440" t="str">
            <v>北三干渠-白洋圻七组</v>
          </cell>
          <cell r="G31440" t="str">
            <v>VK63430623</v>
          </cell>
          <cell r="H31440">
            <v>0</v>
          </cell>
          <cell r="I31440">
            <v>1.102</v>
          </cell>
          <cell r="J31440">
            <v>1.102</v>
          </cell>
        </row>
        <row r="31441">
          <cell r="F31441" t="str">
            <v>双湖-双湖</v>
          </cell>
          <cell r="G31441" t="str">
            <v>C24A430623</v>
          </cell>
          <cell r="H31441">
            <v>0</v>
          </cell>
          <cell r="I31441">
            <v>0.8</v>
          </cell>
          <cell r="J31441">
            <v>0.8</v>
          </cell>
        </row>
        <row r="31442">
          <cell r="F31442" t="str">
            <v>省八线</v>
          </cell>
          <cell r="G31442" t="str">
            <v>C80E430623</v>
          </cell>
          <cell r="H31442">
            <v>0</v>
          </cell>
          <cell r="I31442">
            <v>0.256</v>
          </cell>
          <cell r="J31442">
            <v>0.256</v>
          </cell>
        </row>
        <row r="31443">
          <cell r="F31443" t="str">
            <v>麻华线</v>
          </cell>
          <cell r="G31443" t="str">
            <v>CC67430623</v>
          </cell>
          <cell r="H31443">
            <v>0</v>
          </cell>
          <cell r="I31443">
            <v>0.606</v>
          </cell>
          <cell r="J31443">
            <v>0.606</v>
          </cell>
        </row>
        <row r="31444">
          <cell r="F31444" t="str">
            <v>麻华线</v>
          </cell>
          <cell r="G31444" t="str">
            <v>CP06430623</v>
          </cell>
          <cell r="H31444">
            <v>0</v>
          </cell>
          <cell r="I31444">
            <v>1.826</v>
          </cell>
          <cell r="J31444">
            <v>1.826</v>
          </cell>
        </row>
        <row r="31445">
          <cell r="F31445" t="str">
            <v>坝河八组-华家湾村</v>
          </cell>
          <cell r="G31445" t="str">
            <v>VK55430623</v>
          </cell>
          <cell r="H31445">
            <v>0</v>
          </cell>
          <cell r="I31445">
            <v>0.362</v>
          </cell>
          <cell r="J31445">
            <v>0.362</v>
          </cell>
        </row>
        <row r="31446">
          <cell r="F31446" t="str">
            <v>新合村－开发堂</v>
          </cell>
          <cell r="G31446" t="str">
            <v>YA89430623</v>
          </cell>
          <cell r="H31446">
            <v>7.05</v>
          </cell>
          <cell r="I31446">
            <v>8.37</v>
          </cell>
          <cell r="J31446">
            <v>1.32</v>
          </cell>
        </row>
        <row r="31447">
          <cell r="F31447" t="str">
            <v>张家湾-建军</v>
          </cell>
          <cell r="G31447" t="str">
            <v>C25A430623</v>
          </cell>
          <cell r="H31447">
            <v>0</v>
          </cell>
          <cell r="I31447">
            <v>4.427</v>
          </cell>
          <cell r="J31447">
            <v>4.427</v>
          </cell>
        </row>
        <row r="31448">
          <cell r="F31448" t="str">
            <v>建兴一组-友谊渠</v>
          </cell>
          <cell r="G31448" t="str">
            <v>V05K430623</v>
          </cell>
          <cell r="H31448">
            <v>0</v>
          </cell>
          <cell r="I31448">
            <v>0.839</v>
          </cell>
          <cell r="J31448">
            <v>0.839</v>
          </cell>
        </row>
        <row r="31449">
          <cell r="F31449" t="str">
            <v>S306-双堤一组</v>
          </cell>
          <cell r="G31449" t="str">
            <v>VK92430623</v>
          </cell>
          <cell r="H31449">
            <v>0</v>
          </cell>
          <cell r="I31449">
            <v>1.613</v>
          </cell>
          <cell r="J31449">
            <v>1.613</v>
          </cell>
        </row>
        <row r="31450">
          <cell r="F31450" t="str">
            <v>飞跃桥-赛美</v>
          </cell>
          <cell r="G31450" t="str">
            <v>C081430623</v>
          </cell>
          <cell r="H31450">
            <v>3.425</v>
          </cell>
          <cell r="I31450">
            <v>3.455</v>
          </cell>
          <cell r="J31450">
            <v>0.03</v>
          </cell>
        </row>
        <row r="31451">
          <cell r="F31451" t="str">
            <v>南堤十一组-十五组</v>
          </cell>
          <cell r="G31451" t="str">
            <v>VK96430623</v>
          </cell>
          <cell r="H31451">
            <v>0</v>
          </cell>
          <cell r="I31451">
            <v>1.275</v>
          </cell>
          <cell r="J31451">
            <v>1.275</v>
          </cell>
        </row>
        <row r="31452">
          <cell r="F31452" t="str">
            <v>南堤五组-益群村</v>
          </cell>
          <cell r="G31452" t="str">
            <v>VK97430623</v>
          </cell>
          <cell r="H31452">
            <v>0</v>
          </cell>
          <cell r="I31452">
            <v>0.644</v>
          </cell>
          <cell r="J31452">
            <v>0.644</v>
          </cell>
        </row>
        <row r="31453">
          <cell r="F31453" t="str">
            <v>新北线-牛氏湖</v>
          </cell>
          <cell r="G31453" t="str">
            <v>VK76430623</v>
          </cell>
          <cell r="H31453">
            <v>0</v>
          </cell>
          <cell r="I31453">
            <v>0.967</v>
          </cell>
          <cell r="J31453">
            <v>0.967</v>
          </cell>
        </row>
        <row r="31454">
          <cell r="F31454" t="str">
            <v>村部-赤北渠</v>
          </cell>
          <cell r="G31454" t="str">
            <v>VK77430623</v>
          </cell>
          <cell r="H31454">
            <v>0</v>
          </cell>
          <cell r="I31454">
            <v>1.755</v>
          </cell>
          <cell r="J31454">
            <v>1.755</v>
          </cell>
        </row>
        <row r="31455">
          <cell r="F31455" t="str">
            <v>赛白线</v>
          </cell>
          <cell r="G31455" t="str">
            <v>CP05430623</v>
          </cell>
          <cell r="H31455">
            <v>0</v>
          </cell>
          <cell r="I31455">
            <v>1.74</v>
          </cell>
          <cell r="J31455">
            <v>1.74</v>
          </cell>
        </row>
        <row r="31456">
          <cell r="F31456" t="str">
            <v>建设路六组-建设村八组</v>
          </cell>
          <cell r="G31456" t="str">
            <v>VK35430623</v>
          </cell>
          <cell r="H31456">
            <v>0</v>
          </cell>
          <cell r="I31456">
            <v>0.586</v>
          </cell>
          <cell r="J31456">
            <v>0.586</v>
          </cell>
        </row>
        <row r="31457">
          <cell r="F31457" t="str">
            <v>建白线</v>
          </cell>
          <cell r="G31457" t="str">
            <v>YA96430623</v>
          </cell>
          <cell r="H31457">
            <v>1.749</v>
          </cell>
          <cell r="I31457">
            <v>3.747</v>
          </cell>
          <cell r="J31457">
            <v>1.998</v>
          </cell>
        </row>
        <row r="31458">
          <cell r="F31458" t="str">
            <v>沙口-沙口</v>
          </cell>
          <cell r="G31458" t="str">
            <v>C091430623</v>
          </cell>
          <cell r="H31458">
            <v>0</v>
          </cell>
          <cell r="I31458">
            <v>1.954</v>
          </cell>
          <cell r="J31458">
            <v>1.954</v>
          </cell>
        </row>
        <row r="31459">
          <cell r="F31459" t="str">
            <v>三八渠-军民渠</v>
          </cell>
          <cell r="G31459" t="str">
            <v>VK82430623</v>
          </cell>
          <cell r="H31459">
            <v>0</v>
          </cell>
          <cell r="I31459">
            <v>0.505</v>
          </cell>
          <cell r="J31459">
            <v>0.505</v>
          </cell>
        </row>
        <row r="31460">
          <cell r="F31460" t="str">
            <v>十三刀八组-S306</v>
          </cell>
          <cell r="G31460" t="str">
            <v>VK84430623</v>
          </cell>
          <cell r="H31460">
            <v>0</v>
          </cell>
          <cell r="I31460">
            <v>0.52</v>
          </cell>
          <cell r="J31460">
            <v>0.52</v>
          </cell>
        </row>
        <row r="31461">
          <cell r="F31461" t="str">
            <v>争光渠-十三刀六组</v>
          </cell>
          <cell r="G31461" t="str">
            <v>VK86430623</v>
          </cell>
          <cell r="H31461">
            <v>0</v>
          </cell>
          <cell r="I31461">
            <v>1.087</v>
          </cell>
          <cell r="J31461">
            <v>1.087</v>
          </cell>
        </row>
        <row r="31462">
          <cell r="F31462" t="str">
            <v>先锋十组-新S306</v>
          </cell>
          <cell r="G31462" t="str">
            <v>VK16430623</v>
          </cell>
          <cell r="H31462">
            <v>0</v>
          </cell>
          <cell r="I31462">
            <v>0.533</v>
          </cell>
          <cell r="J31462">
            <v>0.533</v>
          </cell>
        </row>
        <row r="31463">
          <cell r="F31463" t="str">
            <v>兰草渠-先锋二组</v>
          </cell>
          <cell r="G31463" t="str">
            <v>VK17430623</v>
          </cell>
          <cell r="H31463">
            <v>0</v>
          </cell>
          <cell r="I31463">
            <v>0.744</v>
          </cell>
          <cell r="J31463">
            <v>0.744</v>
          </cell>
        </row>
        <row r="31464">
          <cell r="F31464" t="str">
            <v>建丰渠-先锋五组</v>
          </cell>
          <cell r="G31464" t="str">
            <v>VK20430623</v>
          </cell>
          <cell r="H31464">
            <v>0</v>
          </cell>
          <cell r="I31464">
            <v>0.922</v>
          </cell>
          <cell r="J31464">
            <v>0.922</v>
          </cell>
        </row>
        <row r="31465">
          <cell r="F31465" t="str">
            <v>新合二组-双湖</v>
          </cell>
          <cell r="G31465" t="str">
            <v>VK06430623</v>
          </cell>
          <cell r="H31465">
            <v>0</v>
          </cell>
          <cell r="I31465">
            <v>0.412</v>
          </cell>
          <cell r="J31465">
            <v>0.412</v>
          </cell>
        </row>
        <row r="31466">
          <cell r="F31466" t="str">
            <v>庙嘴-牛氏湖</v>
          </cell>
          <cell r="G31466" t="str">
            <v>C099430623</v>
          </cell>
          <cell r="H31466">
            <v>0.559</v>
          </cell>
          <cell r="I31466">
            <v>1.064</v>
          </cell>
          <cell r="J31466">
            <v>0.505</v>
          </cell>
        </row>
        <row r="31467">
          <cell r="F31467" t="str">
            <v>鱼八线</v>
          </cell>
          <cell r="G31467" t="str">
            <v>C62A430623</v>
          </cell>
          <cell r="H31467">
            <v>0</v>
          </cell>
          <cell r="I31467">
            <v>1.175</v>
          </cell>
          <cell r="J31467">
            <v>1.175</v>
          </cell>
        </row>
        <row r="31468">
          <cell r="F31468" t="str">
            <v>八七线</v>
          </cell>
          <cell r="G31468" t="str">
            <v>VM35430623</v>
          </cell>
          <cell r="H31468">
            <v>0</v>
          </cell>
          <cell r="I31468">
            <v>0.861</v>
          </cell>
          <cell r="J31468">
            <v>0.861</v>
          </cell>
        </row>
        <row r="31469">
          <cell r="F31469" t="str">
            <v>八岭一组-二组</v>
          </cell>
          <cell r="G31469" t="str">
            <v>VM40430623</v>
          </cell>
          <cell r="H31469">
            <v>0</v>
          </cell>
          <cell r="I31469">
            <v>1.233</v>
          </cell>
          <cell r="J31469">
            <v>1.233</v>
          </cell>
        </row>
        <row r="31470">
          <cell r="F31470" t="str">
            <v>砖北线</v>
          </cell>
          <cell r="G31470" t="str">
            <v>C340430623</v>
          </cell>
          <cell r="H31470">
            <v>0</v>
          </cell>
          <cell r="I31470">
            <v>0.425</v>
          </cell>
          <cell r="J31470">
            <v>0.425</v>
          </cell>
        </row>
        <row r="31471">
          <cell r="F31471" t="str">
            <v>东风渠-准里二组</v>
          </cell>
          <cell r="G31471" t="str">
            <v>VM03430623</v>
          </cell>
          <cell r="H31471">
            <v>0</v>
          </cell>
          <cell r="I31471">
            <v>0.692</v>
          </cell>
          <cell r="J31471">
            <v>0.692</v>
          </cell>
        </row>
        <row r="31472">
          <cell r="F31472" t="str">
            <v>老港村－老港村</v>
          </cell>
          <cell r="G31472" t="str">
            <v>YB10430623</v>
          </cell>
          <cell r="H31472">
            <v>2.991</v>
          </cell>
          <cell r="I31472">
            <v>4.187</v>
          </cell>
          <cell r="J31472">
            <v>1.196</v>
          </cell>
        </row>
        <row r="31473">
          <cell r="F31473" t="str">
            <v>北里十组-七组</v>
          </cell>
          <cell r="G31473" t="str">
            <v>VM08430623</v>
          </cell>
          <cell r="H31473">
            <v>0</v>
          </cell>
          <cell r="I31473">
            <v>1.084</v>
          </cell>
          <cell r="J31473">
            <v>1.084</v>
          </cell>
        </row>
        <row r="31474">
          <cell r="F31474" t="str">
            <v>东风一桥-高圻九组</v>
          </cell>
          <cell r="G31474" t="str">
            <v>VM11430623</v>
          </cell>
          <cell r="H31474">
            <v>0</v>
          </cell>
          <cell r="I31474">
            <v>0.58</v>
          </cell>
          <cell r="J31474">
            <v>0.58</v>
          </cell>
        </row>
        <row r="31475">
          <cell r="F31475" t="str">
            <v>十大线</v>
          </cell>
          <cell r="G31475" t="str">
            <v>CM04430623</v>
          </cell>
          <cell r="H31475">
            <v>0</v>
          </cell>
          <cell r="I31475">
            <v>1.227</v>
          </cell>
          <cell r="J31475">
            <v>1.227</v>
          </cell>
        </row>
        <row r="31476">
          <cell r="F31476" t="str">
            <v>荆竹五组-九组</v>
          </cell>
          <cell r="G31476" t="str">
            <v>VN51430623</v>
          </cell>
          <cell r="H31476">
            <v>0</v>
          </cell>
          <cell r="I31476">
            <v>0.31</v>
          </cell>
          <cell r="J31476">
            <v>0.31</v>
          </cell>
        </row>
        <row r="31477">
          <cell r="F31477" t="str">
            <v>S222-荆竹七组</v>
          </cell>
          <cell r="G31477" t="str">
            <v>VN52430623</v>
          </cell>
          <cell r="H31477">
            <v>0</v>
          </cell>
          <cell r="I31477">
            <v>0.926</v>
          </cell>
          <cell r="J31477">
            <v>0.926</v>
          </cell>
        </row>
        <row r="31478">
          <cell r="F31478" t="str">
            <v>X245-老港九组</v>
          </cell>
          <cell r="G31478" t="str">
            <v>VM17430623</v>
          </cell>
          <cell r="H31478">
            <v>0</v>
          </cell>
          <cell r="I31478">
            <v>1.025</v>
          </cell>
          <cell r="J31478">
            <v>1.025</v>
          </cell>
        </row>
        <row r="31479">
          <cell r="F31479" t="str">
            <v>鱼口八组-渔场</v>
          </cell>
          <cell r="G31479" t="str">
            <v>VM20430623</v>
          </cell>
          <cell r="H31479">
            <v>0</v>
          </cell>
          <cell r="I31479">
            <v>0.855</v>
          </cell>
          <cell r="J31479">
            <v>0.855</v>
          </cell>
        </row>
        <row r="31480">
          <cell r="F31480" t="str">
            <v>大河桥-桥梁六组</v>
          </cell>
          <cell r="G31480" t="str">
            <v>VN01430623</v>
          </cell>
          <cell r="H31480">
            <v>0</v>
          </cell>
          <cell r="I31480">
            <v>2.43</v>
          </cell>
          <cell r="J31480">
            <v>2.43</v>
          </cell>
        </row>
        <row r="31481">
          <cell r="F31481" t="str">
            <v>直竹庙-毛岭</v>
          </cell>
          <cell r="G31481" t="str">
            <v>C00C430623</v>
          </cell>
          <cell r="H31481">
            <v>1</v>
          </cell>
          <cell r="I31481">
            <v>1.547</v>
          </cell>
          <cell r="J31481">
            <v>0.547</v>
          </cell>
        </row>
        <row r="31482">
          <cell r="F31482" t="str">
            <v>直竹庙-毛岭</v>
          </cell>
          <cell r="G31482" t="str">
            <v>C00C430623</v>
          </cell>
          <cell r="H31482">
            <v>0</v>
          </cell>
          <cell r="I31482">
            <v>1</v>
          </cell>
          <cell r="J31482">
            <v>1</v>
          </cell>
        </row>
        <row r="31483">
          <cell r="G31483" t="str">
            <v>AA77430623</v>
          </cell>
          <cell r="H31483">
            <v>0</v>
          </cell>
          <cell r="I31483">
            <v>0.381</v>
          </cell>
          <cell r="J31483">
            <v>0.381</v>
          </cell>
        </row>
        <row r="31484">
          <cell r="F31484" t="str">
            <v>双莲村-西湖村</v>
          </cell>
          <cell r="G31484" t="str">
            <v>CM19430623</v>
          </cell>
          <cell r="H31484">
            <v>0</v>
          </cell>
          <cell r="I31484">
            <v>1.989</v>
          </cell>
          <cell r="J31484">
            <v>1.989</v>
          </cell>
        </row>
        <row r="31485">
          <cell r="F31485" t="str">
            <v>蔡家嘴-双莲六组</v>
          </cell>
          <cell r="G31485" t="str">
            <v>V14N430623</v>
          </cell>
          <cell r="H31485">
            <v>0</v>
          </cell>
          <cell r="I31485">
            <v>0.951</v>
          </cell>
          <cell r="J31485">
            <v>0.951</v>
          </cell>
        </row>
        <row r="31486">
          <cell r="F31486" t="str">
            <v>蔡家嘴-九干渠</v>
          </cell>
          <cell r="G31486" t="str">
            <v>VN21430623</v>
          </cell>
          <cell r="H31486">
            <v>0</v>
          </cell>
          <cell r="I31486">
            <v>1.198</v>
          </cell>
          <cell r="J31486">
            <v>1.198</v>
          </cell>
        </row>
        <row r="31487">
          <cell r="F31487" t="str">
            <v>双莲-青山</v>
          </cell>
          <cell r="G31487" t="str">
            <v>VN25430623</v>
          </cell>
          <cell r="H31487">
            <v>0</v>
          </cell>
          <cell r="I31487">
            <v>0.935</v>
          </cell>
          <cell r="J31487">
            <v>0.935</v>
          </cell>
        </row>
        <row r="31488">
          <cell r="F31488" t="str">
            <v>松树村部-九组</v>
          </cell>
          <cell r="G31488" t="str">
            <v>VM67430623</v>
          </cell>
          <cell r="H31488">
            <v>0</v>
          </cell>
          <cell r="I31488">
            <v>0.275</v>
          </cell>
          <cell r="J31488">
            <v>0.275</v>
          </cell>
        </row>
        <row r="31489">
          <cell r="F31489" t="str">
            <v>松十线</v>
          </cell>
          <cell r="G31489" t="str">
            <v>VM74430623</v>
          </cell>
          <cell r="H31489">
            <v>0</v>
          </cell>
          <cell r="I31489">
            <v>1.406</v>
          </cell>
          <cell r="J31489">
            <v>1.406</v>
          </cell>
        </row>
        <row r="31490">
          <cell r="F31490" t="str">
            <v>团七线</v>
          </cell>
          <cell r="G31490" t="str">
            <v>VM45430623</v>
          </cell>
          <cell r="H31490">
            <v>0</v>
          </cell>
          <cell r="I31490">
            <v>0.413</v>
          </cell>
          <cell r="J31490">
            <v>0.413</v>
          </cell>
        </row>
        <row r="31491">
          <cell r="F31491" t="str">
            <v>双莲-双莲</v>
          </cell>
          <cell r="G31491" t="str">
            <v>C305430623</v>
          </cell>
          <cell r="H31491">
            <v>0</v>
          </cell>
          <cell r="I31491">
            <v>3.415</v>
          </cell>
          <cell r="J31491">
            <v>3.415</v>
          </cell>
        </row>
        <row r="31492">
          <cell r="F31492" t="str">
            <v>团北线</v>
          </cell>
          <cell r="G31492" t="str">
            <v>C63A430623</v>
          </cell>
          <cell r="H31492">
            <v>0</v>
          </cell>
          <cell r="I31492">
            <v>2.229</v>
          </cell>
          <cell r="J31492">
            <v>2.229</v>
          </cell>
        </row>
        <row r="31493">
          <cell r="F31493" t="str">
            <v>瓦圻六组-七组</v>
          </cell>
          <cell r="G31493" t="str">
            <v>VM31430623</v>
          </cell>
          <cell r="H31493">
            <v>0</v>
          </cell>
          <cell r="I31493">
            <v>1.029</v>
          </cell>
          <cell r="J31493">
            <v>1.029</v>
          </cell>
        </row>
        <row r="31494">
          <cell r="F31494" t="str">
            <v>松树-松树</v>
          </cell>
          <cell r="G31494" t="str">
            <v>C65A430623</v>
          </cell>
          <cell r="H31494">
            <v>0</v>
          </cell>
          <cell r="I31494">
            <v>1.482</v>
          </cell>
          <cell r="J31494">
            <v>1.482</v>
          </cell>
        </row>
        <row r="31495">
          <cell r="F31495" t="str">
            <v>五谷十组-五组</v>
          </cell>
          <cell r="G31495" t="str">
            <v>VM56430623</v>
          </cell>
          <cell r="H31495">
            <v>0</v>
          </cell>
          <cell r="I31495">
            <v>0.397</v>
          </cell>
          <cell r="J31495">
            <v>0.397</v>
          </cell>
        </row>
        <row r="31496">
          <cell r="F31496" t="str">
            <v>谷七线</v>
          </cell>
          <cell r="G31496" t="str">
            <v>VM59430623</v>
          </cell>
          <cell r="H31496">
            <v>0</v>
          </cell>
          <cell r="I31496">
            <v>0.269</v>
          </cell>
          <cell r="J31496">
            <v>0.269</v>
          </cell>
        </row>
        <row r="31497">
          <cell r="F31497" t="str">
            <v>向华一组-二组</v>
          </cell>
          <cell r="G31497" t="str">
            <v>VN10430623</v>
          </cell>
          <cell r="H31497">
            <v>0</v>
          </cell>
          <cell r="I31497">
            <v>0.994</v>
          </cell>
          <cell r="J31497">
            <v>0.994</v>
          </cell>
        </row>
        <row r="31498">
          <cell r="F31498" t="str">
            <v>新龙十组-五组</v>
          </cell>
          <cell r="G31498" t="str">
            <v>VN37430623</v>
          </cell>
          <cell r="H31498">
            <v>0</v>
          </cell>
          <cell r="I31498">
            <v>2.837</v>
          </cell>
          <cell r="J31498">
            <v>2.837</v>
          </cell>
        </row>
        <row r="31499">
          <cell r="F31499" t="str">
            <v>禹四线</v>
          </cell>
          <cell r="G31499" t="str">
            <v>VM52430623</v>
          </cell>
          <cell r="H31499">
            <v>0</v>
          </cell>
          <cell r="I31499">
            <v>0.774</v>
          </cell>
          <cell r="J31499">
            <v>0.774</v>
          </cell>
        </row>
        <row r="31500">
          <cell r="F31500" t="str">
            <v>终村线</v>
          </cell>
          <cell r="G31500" t="str">
            <v>C331430623</v>
          </cell>
          <cell r="H31500">
            <v>0</v>
          </cell>
          <cell r="I31500">
            <v>0.603</v>
          </cell>
          <cell r="J31500">
            <v>0.603</v>
          </cell>
        </row>
        <row r="31501">
          <cell r="F31501" t="str">
            <v>S306-沈家台</v>
          </cell>
          <cell r="G31501" t="str">
            <v>VF03430623</v>
          </cell>
          <cell r="H31501">
            <v>0</v>
          </cell>
          <cell r="I31501">
            <v>0.884</v>
          </cell>
          <cell r="J31501">
            <v>0.884</v>
          </cell>
        </row>
        <row r="31502">
          <cell r="F31502" t="str">
            <v>七三线</v>
          </cell>
          <cell r="G31502" t="str">
            <v>C06C430623</v>
          </cell>
          <cell r="H31502">
            <v>0</v>
          </cell>
          <cell r="I31502">
            <v>3.956</v>
          </cell>
          <cell r="J31502">
            <v>3.956</v>
          </cell>
        </row>
        <row r="31503">
          <cell r="F31503" t="str">
            <v>八组杨家屋场-钢铁村八组</v>
          </cell>
          <cell r="G31503" t="str">
            <v>VC55430623</v>
          </cell>
          <cell r="H31503">
            <v>0</v>
          </cell>
          <cell r="I31503">
            <v>0.148</v>
          </cell>
          <cell r="J31503">
            <v>0.148</v>
          </cell>
        </row>
        <row r="31504">
          <cell r="F31504" t="str">
            <v>养殖场-水产</v>
          </cell>
          <cell r="G31504" t="str">
            <v>VF41430623</v>
          </cell>
          <cell r="H31504">
            <v>0</v>
          </cell>
          <cell r="I31504">
            <v>0.373</v>
          </cell>
          <cell r="J31504">
            <v>0.373</v>
          </cell>
        </row>
        <row r="31505">
          <cell r="F31505" t="str">
            <v>电排路-华光七组</v>
          </cell>
          <cell r="G31505" t="str">
            <v>VF42430623</v>
          </cell>
          <cell r="H31505">
            <v>0</v>
          </cell>
          <cell r="I31505">
            <v>0.539</v>
          </cell>
          <cell r="J31505">
            <v>0.539</v>
          </cell>
        </row>
        <row r="31506">
          <cell r="F31506" t="str">
            <v>刘金线</v>
          </cell>
          <cell r="G31506" t="str">
            <v>C05D430623</v>
          </cell>
          <cell r="H31506">
            <v>0</v>
          </cell>
          <cell r="I31506">
            <v>1.624</v>
          </cell>
          <cell r="J31506">
            <v>1.624</v>
          </cell>
        </row>
        <row r="31507">
          <cell r="F31507" t="str">
            <v>村三线</v>
          </cell>
          <cell r="G31507" t="str">
            <v>C84A430623</v>
          </cell>
          <cell r="H31507">
            <v>0</v>
          </cell>
          <cell r="I31507">
            <v>1.087</v>
          </cell>
          <cell r="J31507">
            <v>1.087</v>
          </cell>
        </row>
        <row r="31508">
          <cell r="F31508" t="str">
            <v>李家桥三组-五组</v>
          </cell>
          <cell r="G31508" t="str">
            <v>VF36430623</v>
          </cell>
          <cell r="H31508">
            <v>0</v>
          </cell>
          <cell r="I31508">
            <v>1.408</v>
          </cell>
          <cell r="J31508">
            <v>1.408</v>
          </cell>
        </row>
        <row r="31509">
          <cell r="F31509" t="str">
            <v>李家桥村五组-十一组</v>
          </cell>
          <cell r="G31509" t="str">
            <v>VF37430623</v>
          </cell>
          <cell r="H31509">
            <v>0</v>
          </cell>
          <cell r="I31509">
            <v>1.364</v>
          </cell>
          <cell r="J31509">
            <v>1.364</v>
          </cell>
        </row>
        <row r="31510">
          <cell r="F31510" t="str">
            <v>普圣堂七组-六组</v>
          </cell>
          <cell r="G31510" t="str">
            <v>VF38430623</v>
          </cell>
          <cell r="H31510">
            <v>0</v>
          </cell>
          <cell r="I31510">
            <v>0.705</v>
          </cell>
          <cell r="J31510">
            <v>0.705</v>
          </cell>
        </row>
        <row r="31511">
          <cell r="F31511" t="str">
            <v>普圣堂村六组-五组</v>
          </cell>
          <cell r="G31511" t="str">
            <v>VF39430623</v>
          </cell>
          <cell r="H31511">
            <v>0</v>
          </cell>
          <cell r="I31511">
            <v>0.559</v>
          </cell>
          <cell r="J31511">
            <v>0.559</v>
          </cell>
        </row>
        <row r="31512">
          <cell r="F31512" t="str">
            <v>三组蔡家屋场-八刘咀</v>
          </cell>
          <cell r="G31512" t="str">
            <v>VC15430623</v>
          </cell>
          <cell r="H31512">
            <v>0</v>
          </cell>
          <cell r="I31512">
            <v>1.711</v>
          </cell>
          <cell r="J31512">
            <v>1.711</v>
          </cell>
        </row>
        <row r="31513">
          <cell r="F31513" t="str">
            <v>清水村村道</v>
          </cell>
          <cell r="G31513" t="str">
            <v>C40C430623</v>
          </cell>
          <cell r="H31513">
            <v>0</v>
          </cell>
          <cell r="I31513">
            <v>0.787</v>
          </cell>
          <cell r="J31513">
            <v>0.787</v>
          </cell>
        </row>
        <row r="31514">
          <cell r="F31514" t="str">
            <v>三组黎家屋场-八组杨家屋场</v>
          </cell>
          <cell r="G31514" t="str">
            <v>V08C430623</v>
          </cell>
          <cell r="H31514">
            <v>0</v>
          </cell>
          <cell r="I31514">
            <v>1.885</v>
          </cell>
          <cell r="J31514">
            <v>1.885</v>
          </cell>
        </row>
        <row r="31515">
          <cell r="F31515" t="str">
            <v>四组王家屋场-十组闵家屋场</v>
          </cell>
          <cell r="G31515" t="str">
            <v>V09C430623</v>
          </cell>
          <cell r="H31515">
            <v>0</v>
          </cell>
          <cell r="I31515">
            <v>0.627</v>
          </cell>
          <cell r="J31515">
            <v>0.627</v>
          </cell>
        </row>
        <row r="31516">
          <cell r="F31516" t="str">
            <v>十一组蒋家屋场-六组万家屋场</v>
          </cell>
          <cell r="G31516" t="str">
            <v>V12C430623</v>
          </cell>
          <cell r="H31516">
            <v>0</v>
          </cell>
          <cell r="I31516">
            <v>0.776</v>
          </cell>
          <cell r="J31516">
            <v>0.776</v>
          </cell>
        </row>
        <row r="31517">
          <cell r="F31517" t="str">
            <v>万圣村十一-十二组</v>
          </cell>
          <cell r="G31517" t="str">
            <v>VF59430623</v>
          </cell>
          <cell r="H31517">
            <v>0</v>
          </cell>
          <cell r="I31517">
            <v>1.377</v>
          </cell>
          <cell r="J31517">
            <v>1.377</v>
          </cell>
        </row>
        <row r="31518">
          <cell r="F31518" t="str">
            <v>十赤线</v>
          </cell>
          <cell r="G31518" t="str">
            <v>C05C430623</v>
          </cell>
          <cell r="H31518">
            <v>0</v>
          </cell>
          <cell r="I31518">
            <v>3.77</v>
          </cell>
          <cell r="J31518">
            <v>3.77</v>
          </cell>
        </row>
        <row r="31519">
          <cell r="F31519" t="str">
            <v>宋市村-新沟一组</v>
          </cell>
          <cell r="G31519" t="str">
            <v>VF34430623</v>
          </cell>
          <cell r="H31519">
            <v>0</v>
          </cell>
          <cell r="I31519">
            <v>1.135</v>
          </cell>
          <cell r="J31519">
            <v>1.135</v>
          </cell>
        </row>
        <row r="31520">
          <cell r="F31520" t="str">
            <v>S306-兴南五组</v>
          </cell>
          <cell r="G31520" t="str">
            <v>VF21430623</v>
          </cell>
          <cell r="H31520">
            <v>0</v>
          </cell>
          <cell r="I31520">
            <v>0.642</v>
          </cell>
          <cell r="J31520">
            <v>0.642</v>
          </cell>
        </row>
        <row r="31521">
          <cell r="F31521" t="str">
            <v>彩村线</v>
          </cell>
          <cell r="G31521" t="str">
            <v>C163430623</v>
          </cell>
          <cell r="H31521">
            <v>0.718</v>
          </cell>
          <cell r="I31521">
            <v>1.564</v>
          </cell>
          <cell r="J31521">
            <v>0.846</v>
          </cell>
        </row>
        <row r="31522">
          <cell r="F31522" t="str">
            <v>跃进-前丰</v>
          </cell>
          <cell r="G31522" t="str">
            <v>C92A430623</v>
          </cell>
          <cell r="H31522">
            <v>0</v>
          </cell>
          <cell r="I31522">
            <v>2.761</v>
          </cell>
          <cell r="J31522">
            <v>2.761</v>
          </cell>
        </row>
        <row r="31523">
          <cell r="F31523" t="str">
            <v>华七线</v>
          </cell>
          <cell r="G31523" t="str">
            <v>C08C430623</v>
          </cell>
          <cell r="H31523">
            <v>0</v>
          </cell>
          <cell r="I31523">
            <v>1.443</v>
          </cell>
          <cell r="J31523">
            <v>1.443</v>
          </cell>
        </row>
        <row r="31524">
          <cell r="F31524" t="str">
            <v>农省线</v>
          </cell>
          <cell r="G31524" t="str">
            <v>CN07430623</v>
          </cell>
          <cell r="H31524">
            <v>0</v>
          </cell>
          <cell r="I31524">
            <v>1.282</v>
          </cell>
          <cell r="J31524">
            <v>1.282</v>
          </cell>
        </row>
        <row r="31525">
          <cell r="F31525" t="str">
            <v>朱家村一组-六组</v>
          </cell>
          <cell r="G31525" t="str">
            <v>VF18430623</v>
          </cell>
          <cell r="H31525">
            <v>0</v>
          </cell>
          <cell r="I31525">
            <v>1.542</v>
          </cell>
          <cell r="J31525">
            <v>1.542</v>
          </cell>
        </row>
        <row r="31526">
          <cell r="F31526" t="str">
            <v>月郑线</v>
          </cell>
          <cell r="G31526" t="str">
            <v>C12A430623</v>
          </cell>
          <cell r="H31526">
            <v>0</v>
          </cell>
          <cell r="I31526">
            <v>0.369</v>
          </cell>
          <cell r="J31526">
            <v>0.369</v>
          </cell>
        </row>
        <row r="31527">
          <cell r="F31527" t="str">
            <v>土学线</v>
          </cell>
          <cell r="G31527" t="str">
            <v>C79B430623</v>
          </cell>
          <cell r="H31527">
            <v>0</v>
          </cell>
          <cell r="I31527">
            <v>1.707</v>
          </cell>
          <cell r="J31527">
            <v>1.707</v>
          </cell>
        </row>
        <row r="31528">
          <cell r="F31528" t="str">
            <v>治黄线</v>
          </cell>
          <cell r="G31528" t="str">
            <v>CC38430623</v>
          </cell>
          <cell r="H31528">
            <v>0</v>
          </cell>
          <cell r="I31528">
            <v>0.781</v>
          </cell>
          <cell r="J31528">
            <v>0.781</v>
          </cell>
        </row>
        <row r="31529">
          <cell r="F31529" t="str">
            <v>九组霍家屋场-一组周家屋场</v>
          </cell>
          <cell r="G31529" t="str">
            <v>VE61430623</v>
          </cell>
          <cell r="H31529">
            <v>0</v>
          </cell>
          <cell r="I31529">
            <v>0.607</v>
          </cell>
          <cell r="J31529">
            <v>0.607</v>
          </cell>
        </row>
        <row r="31530">
          <cell r="F31530" t="str">
            <v>张家湖渔场-治河村</v>
          </cell>
          <cell r="G31530" t="str">
            <v>YA12430623</v>
          </cell>
          <cell r="H31530">
            <v>5.835</v>
          </cell>
          <cell r="I31530">
            <v>6.763</v>
          </cell>
          <cell r="J31530">
            <v>0.928</v>
          </cell>
        </row>
        <row r="31531">
          <cell r="F31531" t="str">
            <v>十组刘家屋场-六组刘家屋场</v>
          </cell>
          <cell r="G31531" t="str">
            <v>VE23430623</v>
          </cell>
          <cell r="H31531">
            <v>0</v>
          </cell>
          <cell r="I31531">
            <v>2.001</v>
          </cell>
          <cell r="J31531">
            <v>2.001</v>
          </cell>
        </row>
        <row r="31532">
          <cell r="F31532" t="str">
            <v>一组赵家屋场-十组徐家屋场</v>
          </cell>
          <cell r="G31532" t="str">
            <v>VE24430623</v>
          </cell>
          <cell r="H31532">
            <v>0</v>
          </cell>
          <cell r="I31532">
            <v>0.648</v>
          </cell>
          <cell r="J31532">
            <v>0.648</v>
          </cell>
        </row>
        <row r="31533">
          <cell r="F31533" t="str">
            <v>七组刘家屋场-十一组吴家屋场</v>
          </cell>
          <cell r="G31533" t="str">
            <v>VE50430623</v>
          </cell>
          <cell r="H31533">
            <v>0</v>
          </cell>
          <cell r="I31533">
            <v>1.21</v>
          </cell>
          <cell r="J31533">
            <v>1.21</v>
          </cell>
        </row>
        <row r="31534">
          <cell r="F31534" t="str">
            <v>二组张家屋场-高峰渠</v>
          </cell>
          <cell r="G31534" t="str">
            <v>VE51430623</v>
          </cell>
          <cell r="H31534">
            <v>0</v>
          </cell>
          <cell r="I31534">
            <v>0.634</v>
          </cell>
          <cell r="J31534">
            <v>0.634</v>
          </cell>
        </row>
        <row r="31535">
          <cell r="F31535" t="str">
            <v>六组涂家屋场-谈家屋场</v>
          </cell>
          <cell r="G31535" t="str">
            <v>VE11430623</v>
          </cell>
          <cell r="H31535">
            <v>0</v>
          </cell>
          <cell r="I31535">
            <v>0.586</v>
          </cell>
          <cell r="J31535">
            <v>0.586</v>
          </cell>
        </row>
        <row r="31536">
          <cell r="F31536" t="str">
            <v>卫丫线</v>
          </cell>
          <cell r="G31536" t="str">
            <v>C82B430623</v>
          </cell>
          <cell r="H31536">
            <v>0</v>
          </cell>
          <cell r="I31536">
            <v>1.77</v>
          </cell>
          <cell r="J31536">
            <v>1.77</v>
          </cell>
        </row>
        <row r="31537">
          <cell r="F31537" t="str">
            <v>月郑线</v>
          </cell>
          <cell r="G31537" t="str">
            <v>C12A430623</v>
          </cell>
          <cell r="H31537">
            <v>0</v>
          </cell>
          <cell r="I31537">
            <v>0.398</v>
          </cell>
          <cell r="J31537">
            <v>0.398</v>
          </cell>
        </row>
        <row r="31538">
          <cell r="F31538" t="str">
            <v>八组潘家屋场-月渠</v>
          </cell>
          <cell r="G31538" t="str">
            <v>VE03430623</v>
          </cell>
          <cell r="H31538">
            <v>0</v>
          </cell>
          <cell r="I31538">
            <v>0.739</v>
          </cell>
          <cell r="J31538">
            <v>0.739</v>
          </cell>
        </row>
        <row r="31539">
          <cell r="F31539" t="str">
            <v>八组月鱼渠-潘家屋场</v>
          </cell>
          <cell r="G31539" t="str">
            <v>VE04430623</v>
          </cell>
          <cell r="H31539">
            <v>0</v>
          </cell>
          <cell r="I31539">
            <v>0.409</v>
          </cell>
          <cell r="J31539">
            <v>0.409</v>
          </cell>
        </row>
        <row r="31540">
          <cell r="F31540" t="str">
            <v>月亮湖六组郑家屋场-刘家屋场</v>
          </cell>
          <cell r="G31540" t="str">
            <v>VE08430623</v>
          </cell>
          <cell r="H31540">
            <v>0</v>
          </cell>
          <cell r="I31540">
            <v>0.568</v>
          </cell>
          <cell r="J31540">
            <v>0.568</v>
          </cell>
        </row>
        <row r="31541">
          <cell r="F31541" t="str">
            <v>星光村－登艮村</v>
          </cell>
          <cell r="G31541" t="str">
            <v>YA08430623</v>
          </cell>
          <cell r="H31541">
            <v>3.725</v>
          </cell>
          <cell r="I31541">
            <v>3.81</v>
          </cell>
          <cell r="J31541">
            <v>0.085</v>
          </cell>
        </row>
        <row r="31542">
          <cell r="F31542" t="str">
            <v>注朝线-北洲五组</v>
          </cell>
          <cell r="G31542" t="str">
            <v>VR08430623</v>
          </cell>
          <cell r="H31542">
            <v>0</v>
          </cell>
          <cell r="I31542">
            <v>0.612</v>
          </cell>
          <cell r="J31542">
            <v>0.612</v>
          </cell>
        </row>
        <row r="31543">
          <cell r="F31543" t="str">
            <v>向东线</v>
          </cell>
          <cell r="G31543" t="str">
            <v>C374430623</v>
          </cell>
          <cell r="H31543">
            <v>0</v>
          </cell>
          <cell r="I31543">
            <v>2.218</v>
          </cell>
          <cell r="J31543">
            <v>2.218</v>
          </cell>
        </row>
        <row r="31544">
          <cell r="F31544" t="str">
            <v>渔四线</v>
          </cell>
          <cell r="G31544" t="str">
            <v>C377430623</v>
          </cell>
          <cell r="H31544">
            <v>0</v>
          </cell>
          <cell r="I31544">
            <v>4.178</v>
          </cell>
          <cell r="J31544">
            <v>4.178</v>
          </cell>
        </row>
        <row r="31545">
          <cell r="F31545" t="str">
            <v>书书线</v>
          </cell>
          <cell r="G31545" t="str">
            <v>C71A430623</v>
          </cell>
          <cell r="H31545">
            <v>0</v>
          </cell>
          <cell r="I31545">
            <v>1.804</v>
          </cell>
          <cell r="J31545">
            <v>1.804</v>
          </cell>
        </row>
        <row r="31546">
          <cell r="F31546" t="str">
            <v>毛莲线</v>
          </cell>
          <cell r="G31546" t="str">
            <v>C31C430623</v>
          </cell>
          <cell r="H31546">
            <v>0</v>
          </cell>
          <cell r="I31546">
            <v>0.958</v>
          </cell>
          <cell r="J31546">
            <v>0.958</v>
          </cell>
        </row>
        <row r="31547">
          <cell r="F31547" t="str">
            <v>下隆线</v>
          </cell>
          <cell r="G31547" t="str">
            <v>C72A430623</v>
          </cell>
          <cell r="H31547">
            <v>0</v>
          </cell>
          <cell r="I31547">
            <v>2.431</v>
          </cell>
          <cell r="J31547">
            <v>2.431</v>
          </cell>
        </row>
        <row r="31548">
          <cell r="F31548" t="str">
            <v>隆安界-毛家铺</v>
          </cell>
          <cell r="G31548" t="str">
            <v>CS06430623</v>
          </cell>
          <cell r="H31548">
            <v>0</v>
          </cell>
          <cell r="I31548">
            <v>0.661</v>
          </cell>
          <cell r="J31548">
            <v>0.661</v>
          </cell>
        </row>
        <row r="31549">
          <cell r="F31549" t="str">
            <v>二组-隆兴村</v>
          </cell>
          <cell r="G31549" t="str">
            <v>C383430623</v>
          </cell>
          <cell r="H31549">
            <v>0.985</v>
          </cell>
          <cell r="I31549">
            <v>1.76</v>
          </cell>
          <cell r="J31549">
            <v>0.775</v>
          </cell>
        </row>
        <row r="31550">
          <cell r="F31550" t="str">
            <v>隆兴五组-九组</v>
          </cell>
          <cell r="G31550" t="str">
            <v>VR26430623</v>
          </cell>
          <cell r="H31550">
            <v>0</v>
          </cell>
          <cell r="I31550">
            <v>1.294</v>
          </cell>
          <cell r="J31550">
            <v>1.294</v>
          </cell>
        </row>
        <row r="31551">
          <cell r="F31551" t="str">
            <v>四华线</v>
          </cell>
          <cell r="G31551" t="str">
            <v>CS03430623</v>
          </cell>
          <cell r="H31551">
            <v>0</v>
          </cell>
          <cell r="I31551">
            <v>0.994</v>
          </cell>
          <cell r="J31551">
            <v>0.994</v>
          </cell>
        </row>
        <row r="31552">
          <cell r="F31552" t="str">
            <v>隆桥六组-七一渠</v>
          </cell>
          <cell r="G31552" t="str">
            <v>VR24430623</v>
          </cell>
          <cell r="H31552">
            <v>0</v>
          </cell>
          <cell r="I31552">
            <v>1.119</v>
          </cell>
          <cell r="J31552">
            <v>1.119</v>
          </cell>
        </row>
        <row r="31553">
          <cell r="F31553" t="str">
            <v>卫星剅-隆安十二组</v>
          </cell>
          <cell r="G31553" t="str">
            <v>VR29430623</v>
          </cell>
          <cell r="H31553">
            <v>0</v>
          </cell>
          <cell r="I31553">
            <v>0.283</v>
          </cell>
          <cell r="J31553">
            <v>0.283</v>
          </cell>
        </row>
        <row r="31554">
          <cell r="F31554" t="str">
            <v>农安三组-兴业渔场</v>
          </cell>
          <cell r="G31554" t="str">
            <v>C397430623</v>
          </cell>
          <cell r="H31554">
            <v>0</v>
          </cell>
          <cell r="I31554">
            <v>0.79</v>
          </cell>
          <cell r="J31554">
            <v>0.79</v>
          </cell>
        </row>
        <row r="31555">
          <cell r="F31555" t="str">
            <v>全福二组-三组</v>
          </cell>
          <cell r="G31555" t="str">
            <v>VR40430623</v>
          </cell>
          <cell r="H31555">
            <v>0</v>
          </cell>
          <cell r="I31555">
            <v>0.393</v>
          </cell>
          <cell r="J31555">
            <v>0.393</v>
          </cell>
        </row>
        <row r="31556">
          <cell r="F31556" t="str">
            <v>书书线</v>
          </cell>
          <cell r="G31556" t="str">
            <v>C71A430623</v>
          </cell>
          <cell r="H31556">
            <v>0</v>
          </cell>
          <cell r="I31556">
            <v>2.764</v>
          </cell>
          <cell r="J31556">
            <v>2.764</v>
          </cell>
        </row>
        <row r="31557">
          <cell r="F31557" t="str">
            <v>二组-隆兴村</v>
          </cell>
          <cell r="G31557" t="str">
            <v>C383430623</v>
          </cell>
          <cell r="H31557">
            <v>0.985</v>
          </cell>
          <cell r="I31557">
            <v>2.343</v>
          </cell>
          <cell r="J31557">
            <v>1.358</v>
          </cell>
        </row>
        <row r="31558">
          <cell r="F31558" t="str">
            <v>坝上-新乐二组</v>
          </cell>
          <cell r="G31558" t="str">
            <v>V09Q430623</v>
          </cell>
          <cell r="H31558">
            <v>0</v>
          </cell>
          <cell r="I31558">
            <v>0.466</v>
          </cell>
          <cell r="J31558">
            <v>0.466</v>
          </cell>
        </row>
        <row r="31559">
          <cell r="F31559" t="str">
            <v>团山闸-和谐桥</v>
          </cell>
          <cell r="G31559" t="str">
            <v>VQ40430623</v>
          </cell>
          <cell r="H31559">
            <v>0</v>
          </cell>
          <cell r="I31559">
            <v>1.571</v>
          </cell>
          <cell r="J31559">
            <v>1.571</v>
          </cell>
        </row>
        <row r="31560">
          <cell r="F31560" t="str">
            <v>湖巴线-团山二组</v>
          </cell>
          <cell r="G31560" t="str">
            <v>C03F430623</v>
          </cell>
          <cell r="H31560">
            <v>0</v>
          </cell>
          <cell r="I31560">
            <v>0.775</v>
          </cell>
          <cell r="J31560">
            <v>0.775</v>
          </cell>
        </row>
        <row r="31561">
          <cell r="F31561" t="str">
            <v>围垦一组-五七线</v>
          </cell>
          <cell r="G31561" t="str">
            <v>VQ76430623</v>
          </cell>
          <cell r="H31561">
            <v>0</v>
          </cell>
          <cell r="I31561">
            <v>0.968</v>
          </cell>
          <cell r="J31561">
            <v>0.968</v>
          </cell>
        </row>
        <row r="31562">
          <cell r="F31562" t="str">
            <v>渔西线</v>
          </cell>
          <cell r="G31562" t="str">
            <v>C392430623</v>
          </cell>
          <cell r="H31562">
            <v>0</v>
          </cell>
          <cell r="I31562">
            <v>2.333</v>
          </cell>
          <cell r="J31562">
            <v>2.333</v>
          </cell>
        </row>
        <row r="31563">
          <cell r="F31563" t="str">
            <v>畜牧场-新移堤</v>
          </cell>
          <cell r="G31563" t="str">
            <v>C415430623</v>
          </cell>
          <cell r="H31563">
            <v>1.826</v>
          </cell>
          <cell r="I31563">
            <v>2.174</v>
          </cell>
          <cell r="J31563">
            <v>0.348</v>
          </cell>
        </row>
        <row r="31564">
          <cell r="F31564" t="str">
            <v>西灌渠-益稼</v>
          </cell>
          <cell r="G31564" t="str">
            <v>C417430623</v>
          </cell>
          <cell r="H31564">
            <v>0</v>
          </cell>
          <cell r="I31564">
            <v>1.719</v>
          </cell>
          <cell r="J31564">
            <v>1.719</v>
          </cell>
        </row>
        <row r="31565">
          <cell r="F31565" t="str">
            <v>干堤-四组</v>
          </cell>
          <cell r="G31565" t="str">
            <v>VQ25430623</v>
          </cell>
          <cell r="H31565">
            <v>0</v>
          </cell>
          <cell r="I31565">
            <v>0.176</v>
          </cell>
          <cell r="J31565">
            <v>0.176</v>
          </cell>
        </row>
        <row r="31566">
          <cell r="F31566" t="str">
            <v>湖巴线-东沟电排</v>
          </cell>
          <cell r="G31566" t="str">
            <v>C410430623</v>
          </cell>
          <cell r="H31566">
            <v>3.173</v>
          </cell>
          <cell r="I31566">
            <v>3.785</v>
          </cell>
          <cell r="J31566">
            <v>0.612</v>
          </cell>
        </row>
        <row r="31567">
          <cell r="F31567" t="str">
            <v>四农线</v>
          </cell>
          <cell r="G31567" t="str">
            <v>C11F430623</v>
          </cell>
          <cell r="H31567">
            <v>0</v>
          </cell>
          <cell r="I31567">
            <v>2.568</v>
          </cell>
          <cell r="J31567">
            <v>2.568</v>
          </cell>
        </row>
        <row r="31568">
          <cell r="F31568" t="str">
            <v>杨桥一组-九组</v>
          </cell>
          <cell r="G31568" t="str">
            <v>VR52430623</v>
          </cell>
          <cell r="H31568">
            <v>0</v>
          </cell>
          <cell r="I31568">
            <v>3.747</v>
          </cell>
          <cell r="J31568">
            <v>3.747</v>
          </cell>
        </row>
        <row r="31569">
          <cell r="F31569" t="str">
            <v>西灌渠-益稼</v>
          </cell>
          <cell r="G31569" t="str">
            <v>CC55430623</v>
          </cell>
          <cell r="H31569">
            <v>0</v>
          </cell>
          <cell r="I31569">
            <v>0.147</v>
          </cell>
          <cell r="J31569">
            <v>0.147</v>
          </cell>
        </row>
        <row r="31570">
          <cell r="F31570" t="str">
            <v>团山闸-益稼闸</v>
          </cell>
          <cell r="G31570" t="str">
            <v>VQ43430623</v>
          </cell>
          <cell r="H31570">
            <v>0</v>
          </cell>
          <cell r="I31570">
            <v>2.031</v>
          </cell>
          <cell r="J31570">
            <v>2.031</v>
          </cell>
        </row>
        <row r="31571">
          <cell r="F31571" t="str">
            <v>墟场-东堤拐</v>
          </cell>
          <cell r="G31571" t="str">
            <v>C371430623</v>
          </cell>
          <cell r="H31571">
            <v>2.197</v>
          </cell>
          <cell r="I31571">
            <v>2.843</v>
          </cell>
          <cell r="J31571">
            <v>0.646</v>
          </cell>
        </row>
        <row r="31572">
          <cell r="F31572" t="str">
            <v>敬铁路</v>
          </cell>
          <cell r="G31572" t="str">
            <v>C00H430624</v>
          </cell>
          <cell r="H31572">
            <v>0</v>
          </cell>
          <cell r="I31572">
            <v>0.2</v>
          </cell>
          <cell r="J31572">
            <v>0.2</v>
          </cell>
        </row>
        <row r="31573">
          <cell r="F31573" t="str">
            <v>新白路</v>
          </cell>
          <cell r="G31573" t="str">
            <v>C89D430624</v>
          </cell>
          <cell r="H31573">
            <v>0</v>
          </cell>
          <cell r="I31573">
            <v>0.659</v>
          </cell>
          <cell r="J31573">
            <v>0.659</v>
          </cell>
        </row>
        <row r="31574">
          <cell r="F31574" t="str">
            <v>白水路</v>
          </cell>
          <cell r="G31574" t="str">
            <v>C90D430624</v>
          </cell>
          <cell r="H31574">
            <v>0</v>
          </cell>
          <cell r="I31574">
            <v>0.42</v>
          </cell>
          <cell r="J31574">
            <v>0.42</v>
          </cell>
        </row>
        <row r="31575">
          <cell r="F31575" t="str">
            <v>中白路</v>
          </cell>
          <cell r="G31575" t="str">
            <v>C91D430624</v>
          </cell>
          <cell r="H31575">
            <v>0</v>
          </cell>
          <cell r="I31575">
            <v>0.617</v>
          </cell>
          <cell r="J31575">
            <v>0.617</v>
          </cell>
        </row>
        <row r="31576">
          <cell r="F31576" t="str">
            <v>斗垅坝-斗垅坝</v>
          </cell>
          <cell r="G31576" t="str">
            <v>CQ20430624</v>
          </cell>
          <cell r="H31576">
            <v>0.458</v>
          </cell>
          <cell r="I31576">
            <v>0.946</v>
          </cell>
          <cell r="J31576">
            <v>0.488</v>
          </cell>
        </row>
        <row r="31577">
          <cell r="F31577" t="str">
            <v>丝垄路</v>
          </cell>
          <cell r="G31577" t="str">
            <v>C84D430624</v>
          </cell>
          <cell r="H31577">
            <v>0</v>
          </cell>
          <cell r="I31577">
            <v>0.634</v>
          </cell>
          <cell r="J31577">
            <v>0.634</v>
          </cell>
        </row>
        <row r="31578">
          <cell r="F31578" t="str">
            <v>高粟村部-酬塘</v>
          </cell>
          <cell r="G31578" t="str">
            <v>CQ06430624</v>
          </cell>
          <cell r="H31578">
            <v>0.337</v>
          </cell>
          <cell r="I31578">
            <v>0.789</v>
          </cell>
          <cell r="J31578">
            <v>0.452</v>
          </cell>
        </row>
        <row r="31579">
          <cell r="F31579" t="str">
            <v>花屋祠十组-李公塘</v>
          </cell>
          <cell r="G31579" t="str">
            <v>CQ10430624</v>
          </cell>
          <cell r="H31579">
            <v>0</v>
          </cell>
          <cell r="I31579">
            <v>1.685</v>
          </cell>
          <cell r="J31579">
            <v>1.685</v>
          </cell>
        </row>
        <row r="31580">
          <cell r="F31580" t="str">
            <v>葛家村樟树屋到七组</v>
          </cell>
          <cell r="G31580" t="str">
            <v>V582430624</v>
          </cell>
          <cell r="H31580">
            <v>0</v>
          </cell>
          <cell r="I31580">
            <v>0.503</v>
          </cell>
          <cell r="J31580">
            <v>0.503</v>
          </cell>
        </row>
        <row r="31581">
          <cell r="F31581" t="str">
            <v>葛家村山脚黎到六组</v>
          </cell>
          <cell r="G31581" t="str">
            <v>V583430624</v>
          </cell>
          <cell r="H31581">
            <v>0</v>
          </cell>
          <cell r="I31581">
            <v>0.541</v>
          </cell>
          <cell r="J31581">
            <v>0.541</v>
          </cell>
        </row>
        <row r="31582">
          <cell r="F31582" t="str">
            <v>甘罗-甘罗</v>
          </cell>
          <cell r="G31582" t="str">
            <v>CQ12430624</v>
          </cell>
          <cell r="H31582">
            <v>0.482</v>
          </cell>
          <cell r="I31582">
            <v>1.193</v>
          </cell>
          <cell r="J31582">
            <v>0.711</v>
          </cell>
        </row>
        <row r="31583">
          <cell r="F31583" t="str">
            <v>葛家村唐家屋到八组</v>
          </cell>
          <cell r="G31583" t="str">
            <v>V581430624</v>
          </cell>
          <cell r="H31583">
            <v>0</v>
          </cell>
          <cell r="I31583">
            <v>0.307</v>
          </cell>
          <cell r="J31583">
            <v>0.307</v>
          </cell>
        </row>
        <row r="31584">
          <cell r="F31584" t="str">
            <v>刘家巷-野猫塘</v>
          </cell>
          <cell r="G31584" t="str">
            <v>C05E430624</v>
          </cell>
          <cell r="H31584">
            <v>0</v>
          </cell>
          <cell r="I31584">
            <v>0.503</v>
          </cell>
          <cell r="J31584">
            <v>0.503</v>
          </cell>
        </row>
        <row r="31585">
          <cell r="F31585" t="str">
            <v>东李路</v>
          </cell>
          <cell r="G31585" t="str">
            <v>C41H430624</v>
          </cell>
          <cell r="H31585">
            <v>0</v>
          </cell>
          <cell r="I31585">
            <v>0.506</v>
          </cell>
          <cell r="J31585">
            <v>0.506</v>
          </cell>
        </row>
        <row r="31586">
          <cell r="F31586" t="str">
            <v>葛家村唐家屋到八组</v>
          </cell>
          <cell r="G31586" t="str">
            <v>V581430624</v>
          </cell>
          <cell r="H31586">
            <v>0</v>
          </cell>
          <cell r="I31586">
            <v>0.398</v>
          </cell>
          <cell r="J31586">
            <v>0.398</v>
          </cell>
        </row>
        <row r="31587">
          <cell r="F31587" t="str">
            <v>一塘村一组到青竹桥村二组</v>
          </cell>
          <cell r="G31587" t="str">
            <v>V579430624</v>
          </cell>
          <cell r="H31587">
            <v>0</v>
          </cell>
          <cell r="I31587">
            <v>0.362</v>
          </cell>
          <cell r="J31587">
            <v>0.362</v>
          </cell>
        </row>
        <row r="31588">
          <cell r="F31588" t="str">
            <v>小桥村-小桥二组</v>
          </cell>
          <cell r="G31588" t="str">
            <v>C363430624</v>
          </cell>
          <cell r="H31588">
            <v>2.903</v>
          </cell>
          <cell r="I31588">
            <v>3.381</v>
          </cell>
          <cell r="J31588">
            <v>0.478</v>
          </cell>
        </row>
        <row r="31589">
          <cell r="F31589" t="str">
            <v>东塘茶场-东塘茶场</v>
          </cell>
          <cell r="G31589" t="str">
            <v>CN29430624</v>
          </cell>
          <cell r="H31589">
            <v>0</v>
          </cell>
          <cell r="I31589">
            <v>1.694</v>
          </cell>
          <cell r="J31589">
            <v>1.694</v>
          </cell>
        </row>
        <row r="31590">
          <cell r="F31590" t="str">
            <v>萝卜塘-高粟</v>
          </cell>
          <cell r="G31590" t="str">
            <v>C80D430624</v>
          </cell>
          <cell r="H31590">
            <v>0</v>
          </cell>
          <cell r="I31590">
            <v>0.402</v>
          </cell>
          <cell r="J31590">
            <v>0.402</v>
          </cell>
        </row>
        <row r="31591">
          <cell r="F31591" t="str">
            <v>福鑫砖厂-鹅公塘</v>
          </cell>
          <cell r="G31591" t="str">
            <v>C81D430624</v>
          </cell>
          <cell r="H31591">
            <v>0</v>
          </cell>
          <cell r="I31591">
            <v>0.269</v>
          </cell>
          <cell r="J31591">
            <v>0.269</v>
          </cell>
        </row>
        <row r="31592">
          <cell r="F31592" t="str">
            <v>苏袁路</v>
          </cell>
          <cell r="G31592" t="str">
            <v>C43H430624</v>
          </cell>
          <cell r="H31592">
            <v>0</v>
          </cell>
          <cell r="I31592">
            <v>1.062</v>
          </cell>
          <cell r="J31592">
            <v>1.062</v>
          </cell>
        </row>
        <row r="31593">
          <cell r="F31593" t="str">
            <v>徐七路</v>
          </cell>
          <cell r="G31593" t="str">
            <v>C47H430624</v>
          </cell>
          <cell r="H31593">
            <v>0.818</v>
          </cell>
          <cell r="I31593">
            <v>0.947</v>
          </cell>
          <cell r="J31593">
            <v>0.129</v>
          </cell>
        </row>
        <row r="31594">
          <cell r="F31594" t="str">
            <v>七组至八组</v>
          </cell>
          <cell r="G31594" t="str">
            <v>VG01430624</v>
          </cell>
          <cell r="H31594">
            <v>0</v>
          </cell>
          <cell r="I31594">
            <v>0.336</v>
          </cell>
          <cell r="J31594">
            <v>0.336</v>
          </cell>
        </row>
        <row r="31595">
          <cell r="F31595" t="str">
            <v>村徐路</v>
          </cell>
          <cell r="G31595" t="str">
            <v>CQ15430624</v>
          </cell>
          <cell r="H31595">
            <v>0.318</v>
          </cell>
          <cell r="I31595">
            <v>0.852</v>
          </cell>
          <cell r="J31595">
            <v>0.534</v>
          </cell>
        </row>
        <row r="31596">
          <cell r="F31596" t="str">
            <v>村丁路</v>
          </cell>
          <cell r="G31596" t="str">
            <v>CQ16430624</v>
          </cell>
          <cell r="H31596">
            <v>0</v>
          </cell>
          <cell r="I31596">
            <v>0.513</v>
          </cell>
          <cell r="J31596">
            <v>0.513</v>
          </cell>
        </row>
        <row r="31597">
          <cell r="F31597" t="str">
            <v>甘罗-甘罗</v>
          </cell>
          <cell r="G31597" t="str">
            <v>CQ12430624</v>
          </cell>
          <cell r="H31597">
            <v>0</v>
          </cell>
          <cell r="I31597">
            <v>0.482</v>
          </cell>
          <cell r="J31597">
            <v>0.482</v>
          </cell>
        </row>
        <row r="31598">
          <cell r="F31598" t="str">
            <v>四划路</v>
          </cell>
          <cell r="G31598" t="str">
            <v>CQ35430624</v>
          </cell>
          <cell r="H31598">
            <v>0</v>
          </cell>
          <cell r="I31598">
            <v>0.498</v>
          </cell>
          <cell r="J31598">
            <v>0.498</v>
          </cell>
        </row>
        <row r="31599">
          <cell r="F31599" t="str">
            <v>福鑫砖厂-鹅公塘</v>
          </cell>
          <cell r="G31599" t="str">
            <v>C81D430624</v>
          </cell>
          <cell r="H31599">
            <v>0</v>
          </cell>
          <cell r="I31599">
            <v>0.034</v>
          </cell>
          <cell r="J31599">
            <v>0.034</v>
          </cell>
        </row>
        <row r="31600">
          <cell r="F31600" t="str">
            <v>老浩路</v>
          </cell>
          <cell r="G31600" t="str">
            <v>CB93430624</v>
          </cell>
          <cell r="H31600">
            <v>0</v>
          </cell>
          <cell r="I31600">
            <v>2.357</v>
          </cell>
          <cell r="J31600">
            <v>2.357</v>
          </cell>
        </row>
        <row r="31601">
          <cell r="F31601" t="str">
            <v>兴七路</v>
          </cell>
          <cell r="G31601" t="str">
            <v>CC16430624</v>
          </cell>
          <cell r="H31601">
            <v>0</v>
          </cell>
          <cell r="I31601">
            <v>1.649</v>
          </cell>
          <cell r="J31601">
            <v>1.649</v>
          </cell>
        </row>
        <row r="31602">
          <cell r="F31602" t="str">
            <v>七龙村-CB28</v>
          </cell>
          <cell r="G31602" t="str">
            <v>YB24430624</v>
          </cell>
          <cell r="H31602">
            <v>0</v>
          </cell>
          <cell r="I31602">
            <v>2.102</v>
          </cell>
          <cell r="J31602">
            <v>2.102</v>
          </cell>
        </row>
        <row r="31603">
          <cell r="F31603" t="str">
            <v>湘仁路</v>
          </cell>
          <cell r="G31603" t="str">
            <v>C51A430624</v>
          </cell>
          <cell r="H31603">
            <v>0</v>
          </cell>
          <cell r="I31603">
            <v>1.139</v>
          </cell>
          <cell r="J31603">
            <v>1.139</v>
          </cell>
        </row>
        <row r="31604">
          <cell r="F31604" t="str">
            <v>仁湘路</v>
          </cell>
          <cell r="G31604" t="str">
            <v>C66A430624</v>
          </cell>
          <cell r="H31604">
            <v>0</v>
          </cell>
          <cell r="I31604">
            <v>1.536</v>
          </cell>
          <cell r="J31604">
            <v>1.536</v>
          </cell>
        </row>
        <row r="31605">
          <cell r="F31605" t="str">
            <v>顺菱路</v>
          </cell>
          <cell r="G31605" t="str">
            <v>C07B430624</v>
          </cell>
          <cell r="H31605">
            <v>0</v>
          </cell>
          <cell r="I31605">
            <v>0.601</v>
          </cell>
          <cell r="J31605">
            <v>0.601</v>
          </cell>
        </row>
        <row r="31606">
          <cell r="F31606" t="str">
            <v>中和村十二组到十一组</v>
          </cell>
          <cell r="G31606" t="str">
            <v>V840430624</v>
          </cell>
          <cell r="H31606">
            <v>0</v>
          </cell>
          <cell r="I31606">
            <v>0.996</v>
          </cell>
          <cell r="J31606">
            <v>0.996</v>
          </cell>
        </row>
        <row r="31607">
          <cell r="F31607" t="str">
            <v>兴王路</v>
          </cell>
          <cell r="G31607" t="str">
            <v>C69A430624</v>
          </cell>
          <cell r="H31607">
            <v>0</v>
          </cell>
          <cell r="I31607">
            <v>1.605</v>
          </cell>
          <cell r="J31607">
            <v>1.605</v>
          </cell>
        </row>
        <row r="31608">
          <cell r="F31608" t="str">
            <v>河新路</v>
          </cell>
          <cell r="G31608" t="str">
            <v>CB83430624</v>
          </cell>
          <cell r="H31608">
            <v>0</v>
          </cell>
          <cell r="I31608">
            <v>1.818</v>
          </cell>
          <cell r="J31608">
            <v>1.818</v>
          </cell>
        </row>
        <row r="31609">
          <cell r="F31609" t="str">
            <v>飞蛇路</v>
          </cell>
          <cell r="G31609" t="str">
            <v>C95B430624</v>
          </cell>
          <cell r="H31609">
            <v>0</v>
          </cell>
          <cell r="I31609">
            <v>0.968</v>
          </cell>
          <cell r="J31609">
            <v>0.968</v>
          </cell>
        </row>
        <row r="31610">
          <cell r="F31610" t="str">
            <v>金沙村金沙一组到金沙坝</v>
          </cell>
          <cell r="G31610" t="str">
            <v>V535430624</v>
          </cell>
          <cell r="H31610">
            <v>0</v>
          </cell>
          <cell r="I31610">
            <v>0.627</v>
          </cell>
          <cell r="J31610">
            <v>0.627</v>
          </cell>
        </row>
        <row r="31611">
          <cell r="F31611" t="str">
            <v>界头铺望东村增兴组到金龙镇政府</v>
          </cell>
          <cell r="G31611" t="str">
            <v>V514430624</v>
          </cell>
          <cell r="H31611">
            <v>0</v>
          </cell>
          <cell r="I31611">
            <v>1.337</v>
          </cell>
          <cell r="J31611">
            <v>1.337</v>
          </cell>
        </row>
        <row r="31612">
          <cell r="F31612" t="str">
            <v>文望路</v>
          </cell>
          <cell r="G31612" t="str">
            <v>C68C430624</v>
          </cell>
          <cell r="H31612">
            <v>0</v>
          </cell>
          <cell r="I31612">
            <v>0.524</v>
          </cell>
          <cell r="J31612">
            <v>0.524</v>
          </cell>
        </row>
        <row r="31613">
          <cell r="F31613" t="str">
            <v>文星村骆家塘到灰屋冲</v>
          </cell>
          <cell r="G31613" t="str">
            <v>V522430624</v>
          </cell>
          <cell r="H31613">
            <v>0</v>
          </cell>
          <cell r="I31613">
            <v>1.132</v>
          </cell>
          <cell r="J31613">
            <v>1.132</v>
          </cell>
        </row>
        <row r="31614">
          <cell r="G31614" t="str">
            <v>AA05430624</v>
          </cell>
          <cell r="H31614">
            <v>0</v>
          </cell>
          <cell r="I31614">
            <v>0.51</v>
          </cell>
          <cell r="J31614">
            <v>0.51</v>
          </cell>
        </row>
        <row r="31615">
          <cell r="F31615" t="str">
            <v>庙香路</v>
          </cell>
          <cell r="G31615" t="str">
            <v>C59C430624</v>
          </cell>
          <cell r="H31615">
            <v>0.632</v>
          </cell>
          <cell r="I31615">
            <v>2.475</v>
          </cell>
          <cell r="J31615">
            <v>1.843</v>
          </cell>
        </row>
        <row r="31616">
          <cell r="F31616" t="str">
            <v>香山村聂家大屋路口到香山祠</v>
          </cell>
          <cell r="G31616" t="str">
            <v>V519430624</v>
          </cell>
          <cell r="H31616">
            <v>0</v>
          </cell>
          <cell r="I31616">
            <v>1.246</v>
          </cell>
          <cell r="J31616">
            <v>1.246</v>
          </cell>
        </row>
        <row r="31617">
          <cell r="F31617" t="str">
            <v>敬铁路</v>
          </cell>
          <cell r="G31617" t="str">
            <v>C00H430624</v>
          </cell>
          <cell r="H31617">
            <v>0</v>
          </cell>
          <cell r="I31617">
            <v>1.257</v>
          </cell>
          <cell r="J31617">
            <v>1.257</v>
          </cell>
        </row>
        <row r="31618">
          <cell r="F31618" t="str">
            <v>王家组至左家组</v>
          </cell>
          <cell r="G31618" t="str">
            <v>VF51430624</v>
          </cell>
          <cell r="H31618">
            <v>0</v>
          </cell>
          <cell r="I31618">
            <v>0.412</v>
          </cell>
          <cell r="J31618">
            <v>0.412</v>
          </cell>
        </row>
        <row r="31619">
          <cell r="F31619" t="str">
            <v>新村组至仓乡组</v>
          </cell>
          <cell r="G31619" t="str">
            <v>VF53430624</v>
          </cell>
          <cell r="H31619">
            <v>0</v>
          </cell>
          <cell r="I31619">
            <v>0.468</v>
          </cell>
          <cell r="J31619">
            <v>0.468</v>
          </cell>
        </row>
        <row r="31620">
          <cell r="F31620" t="str">
            <v>江背至范庄组11</v>
          </cell>
          <cell r="G31620" t="str">
            <v>VF55430624</v>
          </cell>
          <cell r="H31620">
            <v>0</v>
          </cell>
          <cell r="I31620">
            <v>0.423</v>
          </cell>
          <cell r="J31620">
            <v>0.423</v>
          </cell>
        </row>
        <row r="31621">
          <cell r="F31621" t="str">
            <v>新塘村上青山组到新建砖场</v>
          </cell>
          <cell r="G31621" t="str">
            <v>V531430624</v>
          </cell>
          <cell r="H31621">
            <v>0</v>
          </cell>
          <cell r="I31621">
            <v>0.715</v>
          </cell>
          <cell r="J31621">
            <v>0.715</v>
          </cell>
        </row>
        <row r="31622">
          <cell r="F31622" t="str">
            <v>刘家组至新塘村道</v>
          </cell>
          <cell r="G31622" t="str">
            <v>VF49430624</v>
          </cell>
          <cell r="H31622">
            <v>0</v>
          </cell>
          <cell r="I31622">
            <v>1.986</v>
          </cell>
          <cell r="J31622">
            <v>1.986</v>
          </cell>
        </row>
        <row r="31623">
          <cell r="F31623" t="str">
            <v>地坡一组至龙潭</v>
          </cell>
          <cell r="G31623" t="str">
            <v>C39E430624</v>
          </cell>
          <cell r="H31623">
            <v>0</v>
          </cell>
          <cell r="I31623">
            <v>0.514</v>
          </cell>
          <cell r="J31623">
            <v>0.514</v>
          </cell>
        </row>
        <row r="31624">
          <cell r="F31624" t="str">
            <v>共和八组至十一组</v>
          </cell>
          <cell r="G31624" t="str">
            <v>C47E430624</v>
          </cell>
          <cell r="H31624">
            <v>0</v>
          </cell>
          <cell r="I31624">
            <v>0.504</v>
          </cell>
          <cell r="J31624">
            <v>0.504</v>
          </cell>
        </row>
        <row r="31625">
          <cell r="F31625" t="str">
            <v>XXX8-共和村</v>
          </cell>
          <cell r="G31625" t="str">
            <v>Y673430624</v>
          </cell>
          <cell r="H31625">
            <v>1.981</v>
          </cell>
          <cell r="I31625">
            <v>2.914</v>
          </cell>
          <cell r="J31625">
            <v>0.933</v>
          </cell>
        </row>
        <row r="31626">
          <cell r="G31626" t="str">
            <v>AA03430624</v>
          </cell>
          <cell r="H31626">
            <v>0</v>
          </cell>
          <cell r="I31626">
            <v>0.639</v>
          </cell>
          <cell r="J31626">
            <v>0.639</v>
          </cell>
        </row>
        <row r="31627">
          <cell r="F31627" t="str">
            <v>石子岭至龙潭十一组</v>
          </cell>
          <cell r="G31627" t="str">
            <v>C25E430624</v>
          </cell>
          <cell r="H31627">
            <v>0</v>
          </cell>
          <cell r="I31627">
            <v>1.284</v>
          </cell>
          <cell r="J31627">
            <v>1.284</v>
          </cell>
        </row>
        <row r="31628">
          <cell r="F31628" t="str">
            <v>地坡一组至龙潭</v>
          </cell>
          <cell r="G31628" t="str">
            <v>C39E430624</v>
          </cell>
          <cell r="H31628">
            <v>0</v>
          </cell>
          <cell r="I31628">
            <v>0.575</v>
          </cell>
          <cell r="J31628">
            <v>0.575</v>
          </cell>
        </row>
        <row r="31629">
          <cell r="F31629" t="str">
            <v>肖堂坡至书院堂</v>
          </cell>
          <cell r="G31629" t="str">
            <v>C40E430624</v>
          </cell>
          <cell r="H31629">
            <v>0</v>
          </cell>
          <cell r="I31629">
            <v>0.699</v>
          </cell>
          <cell r="J31629">
            <v>0.699</v>
          </cell>
        </row>
        <row r="31630">
          <cell r="F31630" t="str">
            <v>梅花三组至罗塘</v>
          </cell>
          <cell r="G31630" t="str">
            <v>C88E430624</v>
          </cell>
          <cell r="H31630">
            <v>0</v>
          </cell>
          <cell r="I31630">
            <v>0.877</v>
          </cell>
          <cell r="J31630">
            <v>0.877</v>
          </cell>
        </row>
        <row r="31631">
          <cell r="F31631" t="str">
            <v>青湖十五组至青竹小区</v>
          </cell>
          <cell r="G31631" t="str">
            <v>C79E430624</v>
          </cell>
          <cell r="H31631">
            <v>0</v>
          </cell>
          <cell r="I31631">
            <v>2.21</v>
          </cell>
          <cell r="J31631">
            <v>2.21</v>
          </cell>
        </row>
        <row r="31632">
          <cell r="F31632" t="str">
            <v>沈家塘至花屋里</v>
          </cell>
          <cell r="G31632" t="str">
            <v>C17A430624</v>
          </cell>
          <cell r="H31632">
            <v>0</v>
          </cell>
          <cell r="I31632">
            <v>2.064</v>
          </cell>
          <cell r="J31632">
            <v>2.064</v>
          </cell>
        </row>
        <row r="31633">
          <cell r="F31633" t="str">
            <v>水山五组至兴利</v>
          </cell>
          <cell r="G31633" t="str">
            <v>CS05430624</v>
          </cell>
          <cell r="H31633">
            <v>0</v>
          </cell>
          <cell r="I31633">
            <v>2.404</v>
          </cell>
          <cell r="J31633">
            <v>2.404</v>
          </cell>
        </row>
        <row r="31634">
          <cell r="F31634" t="str">
            <v>大龙村二组-三组</v>
          </cell>
          <cell r="G31634" t="str">
            <v>V279430624</v>
          </cell>
          <cell r="H31634">
            <v>0</v>
          </cell>
          <cell r="I31634">
            <v>0.421</v>
          </cell>
          <cell r="J31634">
            <v>0.421</v>
          </cell>
        </row>
        <row r="31635">
          <cell r="F31635" t="str">
            <v>老老路</v>
          </cell>
          <cell r="G31635" t="str">
            <v>C29B430624</v>
          </cell>
          <cell r="H31635">
            <v>0</v>
          </cell>
          <cell r="I31635">
            <v>1.353</v>
          </cell>
          <cell r="J31635">
            <v>1.353</v>
          </cell>
        </row>
        <row r="31636">
          <cell r="F31636" t="str">
            <v>合上路</v>
          </cell>
          <cell r="G31636" t="str">
            <v>CD18430624</v>
          </cell>
          <cell r="H31636">
            <v>0</v>
          </cell>
          <cell r="I31636">
            <v>1.481</v>
          </cell>
          <cell r="J31636">
            <v>1.481</v>
          </cell>
        </row>
        <row r="31637">
          <cell r="F31637" t="str">
            <v>三组-六组</v>
          </cell>
          <cell r="G31637" t="str">
            <v>VC41430624</v>
          </cell>
          <cell r="H31637">
            <v>0</v>
          </cell>
          <cell r="I31637">
            <v>1.173</v>
          </cell>
          <cell r="J31637">
            <v>1.173</v>
          </cell>
        </row>
        <row r="31638">
          <cell r="F31638" t="str">
            <v>大岭村三组-四组</v>
          </cell>
          <cell r="G31638" t="str">
            <v>V300430624</v>
          </cell>
          <cell r="H31638">
            <v>0</v>
          </cell>
          <cell r="I31638">
            <v>0.904</v>
          </cell>
          <cell r="J31638">
            <v>0.904</v>
          </cell>
        </row>
        <row r="31639">
          <cell r="F31639" t="str">
            <v>十三组-十三组</v>
          </cell>
          <cell r="G31639" t="str">
            <v>VC85430624</v>
          </cell>
          <cell r="H31639">
            <v>0</v>
          </cell>
          <cell r="I31639">
            <v>0.593</v>
          </cell>
          <cell r="J31639">
            <v>0.593</v>
          </cell>
        </row>
        <row r="31640">
          <cell r="G31640" t="str">
            <v>V000</v>
          </cell>
          <cell r="H31640">
            <v>0</v>
          </cell>
          <cell r="I31640">
            <v>0.339</v>
          </cell>
          <cell r="J31640">
            <v>0.339</v>
          </cell>
        </row>
        <row r="31641">
          <cell r="F31641" t="str">
            <v>柳江村十六组-十一组</v>
          </cell>
          <cell r="G31641" t="str">
            <v>V260430624</v>
          </cell>
          <cell r="H31641">
            <v>0</v>
          </cell>
          <cell r="I31641">
            <v>0.783</v>
          </cell>
          <cell r="J31641">
            <v>0.783</v>
          </cell>
        </row>
        <row r="31642">
          <cell r="F31642" t="str">
            <v>青岭村十四组-十八组</v>
          </cell>
          <cell r="G31642" t="str">
            <v>V297430624</v>
          </cell>
          <cell r="H31642">
            <v>0</v>
          </cell>
          <cell r="I31642">
            <v>1.354</v>
          </cell>
          <cell r="J31642">
            <v>1.354</v>
          </cell>
        </row>
        <row r="31643">
          <cell r="F31643" t="str">
            <v>合兴村-双华委会</v>
          </cell>
          <cell r="G31643" t="str">
            <v>Y621430624</v>
          </cell>
          <cell r="H31643">
            <v>2.357</v>
          </cell>
          <cell r="I31643">
            <v>2.826</v>
          </cell>
          <cell r="J31643">
            <v>0.469</v>
          </cell>
        </row>
        <row r="31644">
          <cell r="F31644" t="str">
            <v>沙变路</v>
          </cell>
          <cell r="G31644" t="str">
            <v>CD67430624</v>
          </cell>
          <cell r="H31644">
            <v>0</v>
          </cell>
          <cell r="I31644">
            <v>1.242</v>
          </cell>
          <cell r="J31644">
            <v>1.242</v>
          </cell>
        </row>
        <row r="31645">
          <cell r="F31645" t="str">
            <v>新接路</v>
          </cell>
          <cell r="G31645" t="str">
            <v>CD16430624</v>
          </cell>
          <cell r="H31645">
            <v>0</v>
          </cell>
          <cell r="I31645">
            <v>1.856</v>
          </cell>
          <cell r="J31645">
            <v>1.856</v>
          </cell>
        </row>
        <row r="31646">
          <cell r="F31646" t="str">
            <v>十沙路</v>
          </cell>
          <cell r="G31646" t="str">
            <v>CD66430624</v>
          </cell>
          <cell r="H31646">
            <v>0</v>
          </cell>
          <cell r="I31646">
            <v>2.376</v>
          </cell>
          <cell r="J31646">
            <v>2.376</v>
          </cell>
        </row>
        <row r="31647">
          <cell r="F31647" t="str">
            <v>村佘路</v>
          </cell>
          <cell r="G31647" t="str">
            <v>CN05430624</v>
          </cell>
          <cell r="H31647">
            <v>0</v>
          </cell>
          <cell r="I31647">
            <v>1.575</v>
          </cell>
          <cell r="J31647">
            <v>1.575</v>
          </cell>
        </row>
        <row r="31648">
          <cell r="F31648" t="str">
            <v>前罗组-前罗组</v>
          </cell>
          <cell r="G31648" t="str">
            <v>CN06430624</v>
          </cell>
          <cell r="H31648">
            <v>0</v>
          </cell>
          <cell r="I31648">
            <v>0.941</v>
          </cell>
          <cell r="J31648">
            <v>0.941</v>
          </cell>
        </row>
        <row r="31649">
          <cell r="F31649" t="str">
            <v>白雁花炮厂-道洲杨四门</v>
          </cell>
          <cell r="G31649" t="str">
            <v>CQ48430624</v>
          </cell>
          <cell r="H31649">
            <v>1.775</v>
          </cell>
          <cell r="I31649">
            <v>2.134</v>
          </cell>
          <cell r="J31649">
            <v>0.359</v>
          </cell>
        </row>
        <row r="31650">
          <cell r="F31650" t="str">
            <v>新西路</v>
          </cell>
          <cell r="G31650" t="str">
            <v>C19H430624</v>
          </cell>
          <cell r="H31650">
            <v>0</v>
          </cell>
          <cell r="I31650">
            <v>0.573</v>
          </cell>
          <cell r="J31650">
            <v>0.573</v>
          </cell>
        </row>
        <row r="31651">
          <cell r="F31651" t="str">
            <v>单粟路</v>
          </cell>
          <cell r="G31651" t="str">
            <v>CN10430624</v>
          </cell>
          <cell r="H31651">
            <v>0</v>
          </cell>
          <cell r="I31651">
            <v>2.32</v>
          </cell>
          <cell r="J31651">
            <v>2.32</v>
          </cell>
        </row>
        <row r="31652">
          <cell r="F31652" t="str">
            <v>廖七路</v>
          </cell>
          <cell r="G31652" t="str">
            <v>CN12430624</v>
          </cell>
          <cell r="H31652">
            <v>0</v>
          </cell>
          <cell r="I31652">
            <v>1.026</v>
          </cell>
          <cell r="J31652">
            <v>1.026</v>
          </cell>
        </row>
        <row r="31653">
          <cell r="F31653" t="str">
            <v>赵垅村七组-兰岭村一组</v>
          </cell>
          <cell r="G31653" t="str">
            <v>V081430624</v>
          </cell>
          <cell r="H31653">
            <v>0</v>
          </cell>
          <cell r="I31653">
            <v>0.836</v>
          </cell>
          <cell r="J31653">
            <v>0.836</v>
          </cell>
        </row>
        <row r="31654">
          <cell r="F31654" t="str">
            <v>兰岭村五组-六组</v>
          </cell>
          <cell r="G31654" t="str">
            <v>V092430624</v>
          </cell>
          <cell r="H31654">
            <v>0</v>
          </cell>
          <cell r="I31654">
            <v>1.002</v>
          </cell>
          <cell r="J31654">
            <v>1.002</v>
          </cell>
        </row>
        <row r="31655">
          <cell r="F31655" t="str">
            <v>杨四门-杨四门</v>
          </cell>
          <cell r="G31655" t="str">
            <v>CN15430624</v>
          </cell>
          <cell r="H31655">
            <v>1.17</v>
          </cell>
          <cell r="I31655">
            <v>2.645</v>
          </cell>
          <cell r="J31655">
            <v>1.475</v>
          </cell>
        </row>
        <row r="31656">
          <cell r="F31656" t="str">
            <v>清水村八组-十组</v>
          </cell>
          <cell r="G31656" t="str">
            <v>V088430624</v>
          </cell>
          <cell r="H31656">
            <v>0</v>
          </cell>
          <cell r="I31656">
            <v>0.485</v>
          </cell>
          <cell r="J31656">
            <v>0.485</v>
          </cell>
        </row>
        <row r="31657">
          <cell r="F31657" t="str">
            <v>下佘路</v>
          </cell>
          <cell r="G31657" t="str">
            <v>C18H430624</v>
          </cell>
          <cell r="H31657">
            <v>0</v>
          </cell>
          <cell r="I31657">
            <v>0.937</v>
          </cell>
          <cell r="J31657">
            <v>0.937</v>
          </cell>
        </row>
        <row r="31658">
          <cell r="F31658" t="str">
            <v>牌子坡岭-佘家五组</v>
          </cell>
          <cell r="G31658" t="str">
            <v>C60D430624</v>
          </cell>
          <cell r="H31658">
            <v>0</v>
          </cell>
          <cell r="I31658">
            <v>0.344</v>
          </cell>
          <cell r="J31658">
            <v>0.344</v>
          </cell>
        </row>
        <row r="31659">
          <cell r="F31659" t="str">
            <v>周长路</v>
          </cell>
          <cell r="G31659" t="str">
            <v>C64D430624</v>
          </cell>
          <cell r="H31659">
            <v>0</v>
          </cell>
          <cell r="I31659">
            <v>0.344</v>
          </cell>
          <cell r="J31659">
            <v>0.344</v>
          </cell>
        </row>
        <row r="31660">
          <cell r="F31660" t="str">
            <v>村佘路</v>
          </cell>
          <cell r="G31660" t="str">
            <v>CN05430624</v>
          </cell>
          <cell r="H31660">
            <v>0</v>
          </cell>
          <cell r="I31660">
            <v>1.395</v>
          </cell>
          <cell r="J31660">
            <v>1.395</v>
          </cell>
        </row>
        <row r="31661">
          <cell r="F31661" t="str">
            <v>佘余路</v>
          </cell>
          <cell r="G31661" t="str">
            <v>CN30430624</v>
          </cell>
          <cell r="H31661">
            <v>0</v>
          </cell>
          <cell r="I31661">
            <v>0.429</v>
          </cell>
          <cell r="J31661">
            <v>0.429</v>
          </cell>
        </row>
        <row r="31662">
          <cell r="F31662" t="str">
            <v>九组-七组</v>
          </cell>
          <cell r="G31662" t="str">
            <v>VA84430624</v>
          </cell>
          <cell r="H31662">
            <v>0</v>
          </cell>
          <cell r="I31662">
            <v>0.57</v>
          </cell>
          <cell r="J31662">
            <v>0.57</v>
          </cell>
        </row>
        <row r="31663">
          <cell r="F31663" t="str">
            <v>五组-五组</v>
          </cell>
          <cell r="G31663" t="str">
            <v>VA86430624</v>
          </cell>
          <cell r="H31663">
            <v>0</v>
          </cell>
          <cell r="I31663">
            <v>0.608</v>
          </cell>
          <cell r="J31663">
            <v>0.608</v>
          </cell>
        </row>
        <row r="31664">
          <cell r="F31664" t="str">
            <v>兰岭村十组-秃峰村</v>
          </cell>
          <cell r="G31664" t="str">
            <v>V093430624</v>
          </cell>
          <cell r="H31664">
            <v>0</v>
          </cell>
          <cell r="I31664">
            <v>0.796</v>
          </cell>
          <cell r="J31664">
            <v>0.796</v>
          </cell>
        </row>
        <row r="31665">
          <cell r="F31665" t="str">
            <v>马识塘-马识塘</v>
          </cell>
          <cell r="G31665" t="str">
            <v>CN35430624</v>
          </cell>
          <cell r="H31665">
            <v>1.179</v>
          </cell>
          <cell r="I31665">
            <v>1.664</v>
          </cell>
          <cell r="J31665">
            <v>0.485</v>
          </cell>
        </row>
        <row r="31666">
          <cell r="F31666" t="str">
            <v>蒋十路</v>
          </cell>
          <cell r="G31666" t="str">
            <v>C21H430624</v>
          </cell>
          <cell r="H31666">
            <v>0</v>
          </cell>
          <cell r="I31666">
            <v>0.311</v>
          </cell>
          <cell r="J31666">
            <v>0.311</v>
          </cell>
        </row>
        <row r="31667">
          <cell r="F31667" t="str">
            <v>周塘村-赵龙村</v>
          </cell>
          <cell r="G31667" t="str">
            <v>Y633430624</v>
          </cell>
          <cell r="H31667">
            <v>5.546</v>
          </cell>
          <cell r="I31667">
            <v>5.826</v>
          </cell>
          <cell r="J31667">
            <v>0.28</v>
          </cell>
        </row>
        <row r="31668">
          <cell r="F31668" t="str">
            <v>周王路</v>
          </cell>
          <cell r="G31668" t="str">
            <v>C25H430624</v>
          </cell>
          <cell r="H31668">
            <v>0</v>
          </cell>
          <cell r="I31668">
            <v>0.918</v>
          </cell>
          <cell r="J31668">
            <v>0.918</v>
          </cell>
        </row>
        <row r="31669">
          <cell r="F31669" t="str">
            <v>周塘村一组-一组</v>
          </cell>
          <cell r="G31669" t="str">
            <v>V085430624</v>
          </cell>
          <cell r="H31669">
            <v>0</v>
          </cell>
          <cell r="I31669">
            <v>0.344</v>
          </cell>
          <cell r="J31669">
            <v>0.344</v>
          </cell>
        </row>
        <row r="31670">
          <cell r="F31670" t="str">
            <v>马识塘-马识塘</v>
          </cell>
          <cell r="G31670" t="str">
            <v>CN35430624</v>
          </cell>
          <cell r="H31670">
            <v>1.077</v>
          </cell>
          <cell r="I31670">
            <v>1.179</v>
          </cell>
          <cell r="J31670">
            <v>0.102</v>
          </cell>
        </row>
        <row r="31671">
          <cell r="F31671" t="str">
            <v>东兴五组至大兴十一组</v>
          </cell>
          <cell r="G31671" t="str">
            <v>C14F430624</v>
          </cell>
          <cell r="H31671">
            <v>0</v>
          </cell>
          <cell r="I31671">
            <v>0.819</v>
          </cell>
          <cell r="J31671">
            <v>0.819</v>
          </cell>
        </row>
        <row r="31672">
          <cell r="F31672" t="str">
            <v>黄口潭十三组至四组</v>
          </cell>
          <cell r="G31672" t="str">
            <v>C19F430624</v>
          </cell>
          <cell r="H31672">
            <v>0</v>
          </cell>
          <cell r="I31672">
            <v>1.043</v>
          </cell>
          <cell r="J31672">
            <v>1.043</v>
          </cell>
        </row>
        <row r="31673">
          <cell r="F31673" t="str">
            <v>青鸭湖至大湾</v>
          </cell>
          <cell r="G31673" t="str">
            <v>C90E430624</v>
          </cell>
          <cell r="H31673">
            <v>0</v>
          </cell>
          <cell r="I31673">
            <v>1.607</v>
          </cell>
          <cell r="J31673">
            <v>1.607</v>
          </cell>
        </row>
        <row r="31674">
          <cell r="F31674" t="str">
            <v>间堤三组至七组</v>
          </cell>
          <cell r="G31674" t="str">
            <v>C99H430624</v>
          </cell>
          <cell r="H31674">
            <v>0</v>
          </cell>
          <cell r="I31674">
            <v>0.196</v>
          </cell>
          <cell r="J31674">
            <v>0.196</v>
          </cell>
        </row>
        <row r="31675">
          <cell r="F31675" t="str">
            <v>建民六组至合兴十五组</v>
          </cell>
          <cell r="G31675" t="str">
            <v>C87H430624</v>
          </cell>
          <cell r="H31675">
            <v>0</v>
          </cell>
          <cell r="I31675">
            <v>1.016</v>
          </cell>
          <cell r="J31675">
            <v>1.016</v>
          </cell>
        </row>
        <row r="31676">
          <cell r="F31676" t="str">
            <v>乐兴一组至三组</v>
          </cell>
          <cell r="G31676" t="str">
            <v>C19G430624</v>
          </cell>
          <cell r="H31676">
            <v>0</v>
          </cell>
          <cell r="I31676">
            <v>0.681</v>
          </cell>
          <cell r="J31676">
            <v>0.681</v>
          </cell>
        </row>
        <row r="31677">
          <cell r="F31677" t="str">
            <v>十四组至三组</v>
          </cell>
          <cell r="G31677" t="str">
            <v>VH75430624</v>
          </cell>
          <cell r="H31677">
            <v>0</v>
          </cell>
          <cell r="I31677">
            <v>0.874</v>
          </cell>
          <cell r="J31677">
            <v>0.874</v>
          </cell>
        </row>
        <row r="31678">
          <cell r="F31678" t="str">
            <v>三组至三组</v>
          </cell>
          <cell r="G31678" t="str">
            <v>VH76430624</v>
          </cell>
          <cell r="H31678">
            <v>0</v>
          </cell>
          <cell r="I31678">
            <v>0.391</v>
          </cell>
          <cell r="J31678">
            <v>0.391</v>
          </cell>
        </row>
        <row r="31679">
          <cell r="F31679" t="str">
            <v>三叉到联盟五组</v>
          </cell>
          <cell r="G31679" t="str">
            <v>V704430624</v>
          </cell>
          <cell r="H31679">
            <v>0</v>
          </cell>
          <cell r="I31679">
            <v>0.662</v>
          </cell>
          <cell r="J31679">
            <v>0.662</v>
          </cell>
        </row>
        <row r="31680">
          <cell r="F31680" t="str">
            <v>联盟五组到联盟七组</v>
          </cell>
          <cell r="G31680" t="str">
            <v>V705430624</v>
          </cell>
          <cell r="H31680">
            <v>0</v>
          </cell>
          <cell r="I31680">
            <v>0.559</v>
          </cell>
          <cell r="J31680">
            <v>0.559</v>
          </cell>
        </row>
        <row r="31681">
          <cell r="F31681" t="str">
            <v>五组电排到联盟五组</v>
          </cell>
          <cell r="G31681" t="str">
            <v>V706430624</v>
          </cell>
          <cell r="H31681">
            <v>0</v>
          </cell>
          <cell r="I31681">
            <v>0.309</v>
          </cell>
          <cell r="J31681">
            <v>0.309</v>
          </cell>
        </row>
        <row r="31682">
          <cell r="F31682" t="str">
            <v>芷泉四组到联盟十二组</v>
          </cell>
          <cell r="G31682" t="str">
            <v>V711430624</v>
          </cell>
          <cell r="H31682">
            <v>0</v>
          </cell>
          <cell r="I31682">
            <v>0.474</v>
          </cell>
          <cell r="J31682">
            <v>0.474</v>
          </cell>
        </row>
        <row r="31683">
          <cell r="F31683" t="str">
            <v>南边一组至七组</v>
          </cell>
          <cell r="G31683" t="str">
            <v>CZ40430624</v>
          </cell>
          <cell r="H31683">
            <v>0</v>
          </cell>
          <cell r="I31683">
            <v>1.248</v>
          </cell>
          <cell r="J31683">
            <v>1.248</v>
          </cell>
        </row>
        <row r="31684">
          <cell r="F31684" t="str">
            <v>东兴七组至谷怡一组</v>
          </cell>
          <cell r="G31684" t="str">
            <v>C15F430624</v>
          </cell>
          <cell r="H31684">
            <v>0</v>
          </cell>
          <cell r="I31684">
            <v>0.815</v>
          </cell>
          <cell r="J31684">
            <v>0.815</v>
          </cell>
        </row>
        <row r="31685">
          <cell r="F31685" t="str">
            <v>西乐五组至四组</v>
          </cell>
          <cell r="G31685" t="str">
            <v>C98E430624</v>
          </cell>
          <cell r="H31685">
            <v>0</v>
          </cell>
          <cell r="I31685">
            <v>0.501</v>
          </cell>
          <cell r="J31685">
            <v>0.501</v>
          </cell>
        </row>
        <row r="31686">
          <cell r="F31686" t="str">
            <v>大淋村-大淋村</v>
          </cell>
          <cell r="G31686" t="str">
            <v>YB71430624</v>
          </cell>
          <cell r="H31686">
            <v>2.191</v>
          </cell>
          <cell r="I31686">
            <v>2.826</v>
          </cell>
          <cell r="J31686">
            <v>0.635</v>
          </cell>
        </row>
        <row r="31687">
          <cell r="F31687" t="str">
            <v>建民三组至湘坪十一组</v>
          </cell>
          <cell r="G31687" t="str">
            <v>CZ89430624</v>
          </cell>
          <cell r="H31687">
            <v>0</v>
          </cell>
          <cell r="I31687">
            <v>1.794</v>
          </cell>
          <cell r="J31687">
            <v>1.794</v>
          </cell>
        </row>
        <row r="31688">
          <cell r="F31688" t="str">
            <v>新港一组至三组</v>
          </cell>
          <cell r="G31688" t="str">
            <v>CZ94430624</v>
          </cell>
          <cell r="H31688">
            <v>0</v>
          </cell>
          <cell r="I31688">
            <v>0.876</v>
          </cell>
          <cell r="J31688">
            <v>0.876</v>
          </cell>
        </row>
        <row r="31689">
          <cell r="F31689" t="str">
            <v>杨家坝二组至七组</v>
          </cell>
          <cell r="G31689" t="str">
            <v>C10F430624</v>
          </cell>
          <cell r="H31689">
            <v>0</v>
          </cell>
          <cell r="I31689">
            <v>2.126</v>
          </cell>
          <cell r="J31689">
            <v>2.126</v>
          </cell>
        </row>
        <row r="31690">
          <cell r="F31690" t="str">
            <v>杨家坝村九组至毛角十二组</v>
          </cell>
          <cell r="G31690" t="str">
            <v>CW29430624</v>
          </cell>
          <cell r="H31690">
            <v>0</v>
          </cell>
          <cell r="I31690">
            <v>0.629</v>
          </cell>
          <cell r="J31690">
            <v>0.629</v>
          </cell>
        </row>
        <row r="31691">
          <cell r="F31691" t="str">
            <v>X162-杨家坝村</v>
          </cell>
          <cell r="G31691" t="str">
            <v>Y584430624</v>
          </cell>
          <cell r="H31691">
            <v>4.506</v>
          </cell>
          <cell r="I31691">
            <v>5.478</v>
          </cell>
          <cell r="J31691">
            <v>0.972</v>
          </cell>
        </row>
        <row r="31692">
          <cell r="F31692" t="str">
            <v>永成八组至永成十组</v>
          </cell>
          <cell r="G31692" t="str">
            <v>C24G430624</v>
          </cell>
          <cell r="H31692">
            <v>0.287</v>
          </cell>
          <cell r="I31692">
            <v>0.924</v>
          </cell>
          <cell r="J31692">
            <v>0.637</v>
          </cell>
        </row>
        <row r="31693">
          <cell r="F31693" t="str">
            <v>芷泉一组至三组</v>
          </cell>
          <cell r="G31693" t="str">
            <v>CZ51430624</v>
          </cell>
          <cell r="H31693">
            <v>0</v>
          </cell>
          <cell r="I31693">
            <v>1.087</v>
          </cell>
          <cell r="J31693">
            <v>1.087</v>
          </cell>
        </row>
        <row r="31694">
          <cell r="F31694" t="str">
            <v>联盟村-C157</v>
          </cell>
          <cell r="G31694" t="str">
            <v>Y582430624</v>
          </cell>
          <cell r="H31694">
            <v>1.477</v>
          </cell>
          <cell r="I31694">
            <v>2.629</v>
          </cell>
          <cell r="J31694">
            <v>1.152</v>
          </cell>
        </row>
        <row r="31695">
          <cell r="F31695" t="str">
            <v>湘大线</v>
          </cell>
          <cell r="G31695" t="str">
            <v>Y002430903</v>
          </cell>
          <cell r="H31695">
            <v>3.05</v>
          </cell>
          <cell r="I31695">
            <v>4.709</v>
          </cell>
          <cell r="J31695">
            <v>1.659</v>
          </cell>
        </row>
        <row r="31696">
          <cell r="F31696" t="str">
            <v>湘大线</v>
          </cell>
          <cell r="G31696" t="str">
            <v>Y002430903</v>
          </cell>
          <cell r="H31696">
            <v>0</v>
          </cell>
          <cell r="I31696">
            <v>3.05</v>
          </cell>
          <cell r="J31696">
            <v>3.05</v>
          </cell>
        </row>
        <row r="31697">
          <cell r="G31697" t="str">
            <v>AA10430624</v>
          </cell>
          <cell r="H31697">
            <v>0</v>
          </cell>
          <cell r="I31697">
            <v>0.278</v>
          </cell>
          <cell r="J31697">
            <v>0.278</v>
          </cell>
        </row>
        <row r="31698">
          <cell r="F31698" t="str">
            <v>危家嘴-白雪茶场</v>
          </cell>
          <cell r="G31698" t="str">
            <v>V058430624</v>
          </cell>
          <cell r="H31698">
            <v>0</v>
          </cell>
          <cell r="I31698">
            <v>0.795</v>
          </cell>
          <cell r="J31698">
            <v>0.795</v>
          </cell>
        </row>
        <row r="31699">
          <cell r="G31699" t="str">
            <v>AA08430624</v>
          </cell>
          <cell r="H31699">
            <v>0</v>
          </cell>
          <cell r="I31699">
            <v>0.506</v>
          </cell>
          <cell r="J31699">
            <v>0.506</v>
          </cell>
        </row>
        <row r="31700">
          <cell r="F31700" t="str">
            <v>天鹅嘴-二门张</v>
          </cell>
          <cell r="G31700" t="str">
            <v>C23C430624</v>
          </cell>
          <cell r="H31700">
            <v>0</v>
          </cell>
          <cell r="I31700">
            <v>0.398</v>
          </cell>
          <cell r="J31700">
            <v>0.398</v>
          </cell>
        </row>
        <row r="31701">
          <cell r="F31701" t="str">
            <v>天鹅嘴-二门张</v>
          </cell>
          <cell r="G31701" t="str">
            <v>CH14430624</v>
          </cell>
          <cell r="H31701">
            <v>0</v>
          </cell>
          <cell r="I31701">
            <v>0.314</v>
          </cell>
          <cell r="J31701">
            <v>0.314</v>
          </cell>
        </row>
        <row r="31702">
          <cell r="F31702" t="str">
            <v>一组-十二组</v>
          </cell>
          <cell r="G31702" t="str">
            <v>V051430624</v>
          </cell>
          <cell r="H31702">
            <v>0</v>
          </cell>
          <cell r="I31702">
            <v>0.649</v>
          </cell>
          <cell r="J31702">
            <v>0.649</v>
          </cell>
        </row>
        <row r="31703">
          <cell r="F31703" t="str">
            <v>十组-十一组</v>
          </cell>
          <cell r="G31703" t="str">
            <v>VA62430624</v>
          </cell>
          <cell r="H31703">
            <v>0</v>
          </cell>
          <cell r="I31703">
            <v>0.538</v>
          </cell>
          <cell r="J31703">
            <v>0.538</v>
          </cell>
        </row>
        <row r="31704">
          <cell r="F31704" t="str">
            <v>顾甘路</v>
          </cell>
          <cell r="G31704" t="str">
            <v>C51D430624</v>
          </cell>
          <cell r="H31704">
            <v>0</v>
          </cell>
          <cell r="I31704">
            <v>1.793</v>
          </cell>
          <cell r="J31704">
            <v>1.793</v>
          </cell>
        </row>
        <row r="31705">
          <cell r="F31705" t="str">
            <v>王白路</v>
          </cell>
          <cell r="G31705" t="str">
            <v>C55D430624</v>
          </cell>
          <cell r="H31705">
            <v>0</v>
          </cell>
          <cell r="I31705">
            <v>1.191</v>
          </cell>
          <cell r="J31705">
            <v>1.191</v>
          </cell>
        </row>
        <row r="31706">
          <cell r="F31706" t="str">
            <v>金顶实业到道山组</v>
          </cell>
          <cell r="G31706" t="str">
            <v>V505430624</v>
          </cell>
          <cell r="H31706">
            <v>0</v>
          </cell>
          <cell r="I31706">
            <v>0.543</v>
          </cell>
          <cell r="J31706">
            <v>0.543</v>
          </cell>
        </row>
        <row r="31707">
          <cell r="F31707" t="str">
            <v>湛长路</v>
          </cell>
          <cell r="G31707" t="str">
            <v>CP20430624</v>
          </cell>
          <cell r="H31707">
            <v>0</v>
          </cell>
          <cell r="I31707">
            <v>1.139</v>
          </cell>
          <cell r="J31707">
            <v>1.139</v>
          </cell>
        </row>
        <row r="31708">
          <cell r="F31708" t="str">
            <v>建滨-建滨</v>
          </cell>
          <cell r="G31708" t="str">
            <v>C89C430624</v>
          </cell>
          <cell r="H31708">
            <v>0</v>
          </cell>
          <cell r="I31708">
            <v>1.359</v>
          </cell>
          <cell r="J31708">
            <v>1.359</v>
          </cell>
        </row>
        <row r="31709">
          <cell r="F31709" t="str">
            <v>五石路</v>
          </cell>
          <cell r="G31709" t="str">
            <v>C08D430624</v>
          </cell>
          <cell r="H31709">
            <v>0</v>
          </cell>
          <cell r="I31709">
            <v>1.51</v>
          </cell>
          <cell r="J31709">
            <v>1.51</v>
          </cell>
        </row>
        <row r="31710">
          <cell r="F31710" t="str">
            <v>十二组至十五组</v>
          </cell>
          <cell r="G31710" t="str">
            <v>VG61430624</v>
          </cell>
          <cell r="H31710">
            <v>0</v>
          </cell>
          <cell r="I31710">
            <v>1.401</v>
          </cell>
          <cell r="J31710">
            <v>1.401</v>
          </cell>
        </row>
        <row r="31711">
          <cell r="F31711" t="str">
            <v>十三组至十四组</v>
          </cell>
          <cell r="G31711" t="str">
            <v>VG62430624</v>
          </cell>
          <cell r="H31711">
            <v>0</v>
          </cell>
          <cell r="I31711">
            <v>0.734</v>
          </cell>
          <cell r="J31711">
            <v>0.734</v>
          </cell>
        </row>
        <row r="31712">
          <cell r="F31712" t="str">
            <v>C199-石塘村</v>
          </cell>
          <cell r="G31712" t="str">
            <v>Y651430624</v>
          </cell>
          <cell r="H31712">
            <v>0</v>
          </cell>
          <cell r="I31712">
            <v>0.297</v>
          </cell>
          <cell r="J31712">
            <v>0.297</v>
          </cell>
        </row>
        <row r="31713">
          <cell r="F31713" t="str">
            <v>队屋到高山村红岭一组</v>
          </cell>
          <cell r="G31713" t="str">
            <v>V635430624</v>
          </cell>
          <cell r="H31713">
            <v>0</v>
          </cell>
          <cell r="I31713">
            <v>0.415</v>
          </cell>
          <cell r="J31713">
            <v>0.415</v>
          </cell>
        </row>
        <row r="31714">
          <cell r="F31714" t="str">
            <v>苏家屋到高山村高岭组</v>
          </cell>
          <cell r="G31714" t="str">
            <v>V639430624</v>
          </cell>
          <cell r="H31714">
            <v>0</v>
          </cell>
          <cell r="I31714">
            <v>0.304</v>
          </cell>
          <cell r="J31714">
            <v>0.304</v>
          </cell>
        </row>
        <row r="31715">
          <cell r="F31715" t="str">
            <v>中心组-高坪组</v>
          </cell>
          <cell r="G31715" t="str">
            <v>C35D430624</v>
          </cell>
          <cell r="H31715">
            <v>0</v>
          </cell>
          <cell r="I31715">
            <v>1.469</v>
          </cell>
          <cell r="J31715">
            <v>1.469</v>
          </cell>
        </row>
        <row r="31716">
          <cell r="F31716" t="str">
            <v>观脚组-庙岭组</v>
          </cell>
          <cell r="G31716" t="str">
            <v>V007430624</v>
          </cell>
          <cell r="H31716">
            <v>0</v>
          </cell>
          <cell r="I31716">
            <v>1.184</v>
          </cell>
          <cell r="J31716">
            <v>1.184</v>
          </cell>
        </row>
        <row r="31717">
          <cell r="F31717" t="str">
            <v>栗山湾-丰家冲组</v>
          </cell>
          <cell r="G31717" t="str">
            <v>VA01430624</v>
          </cell>
          <cell r="H31717">
            <v>0</v>
          </cell>
          <cell r="I31717">
            <v>0.655</v>
          </cell>
          <cell r="J31717">
            <v>0.655</v>
          </cell>
        </row>
        <row r="31718">
          <cell r="F31718" t="str">
            <v>高黄路</v>
          </cell>
          <cell r="G31718" t="str">
            <v>C36C430624</v>
          </cell>
          <cell r="H31718">
            <v>0</v>
          </cell>
          <cell r="I31718">
            <v>0.363</v>
          </cell>
          <cell r="J31718">
            <v>0.363</v>
          </cell>
        </row>
        <row r="31719">
          <cell r="F31719" t="str">
            <v>大屋到宋甲村九组</v>
          </cell>
          <cell r="G31719" t="str">
            <v>V616430624</v>
          </cell>
          <cell r="H31719">
            <v>0</v>
          </cell>
          <cell r="I31719">
            <v>0.458</v>
          </cell>
          <cell r="J31719">
            <v>0.458</v>
          </cell>
        </row>
        <row r="31720">
          <cell r="F31720" t="str">
            <v>下公塘-关公山</v>
          </cell>
          <cell r="G31720" t="str">
            <v>C84C430624</v>
          </cell>
          <cell r="H31720">
            <v>1.759</v>
          </cell>
          <cell r="I31720">
            <v>2.538</v>
          </cell>
          <cell r="J31720">
            <v>0.779</v>
          </cell>
        </row>
        <row r="31721">
          <cell r="F31721" t="str">
            <v>金袁路</v>
          </cell>
          <cell r="G31721" t="str">
            <v>CK18430624</v>
          </cell>
          <cell r="H31721">
            <v>0</v>
          </cell>
          <cell r="I31721">
            <v>0.744</v>
          </cell>
          <cell r="J31721">
            <v>0.744</v>
          </cell>
        </row>
        <row r="31722">
          <cell r="F31722" t="str">
            <v>金和村鲜鱼组到树山组</v>
          </cell>
          <cell r="G31722" t="str">
            <v>V545430624</v>
          </cell>
          <cell r="H31722">
            <v>0</v>
          </cell>
          <cell r="I31722">
            <v>0.657</v>
          </cell>
          <cell r="J31722">
            <v>0.657</v>
          </cell>
        </row>
        <row r="31723">
          <cell r="F31723" t="str">
            <v>金和村兰家组到顾家组</v>
          </cell>
          <cell r="G31723" t="str">
            <v>V547430624</v>
          </cell>
          <cell r="H31723">
            <v>0</v>
          </cell>
          <cell r="I31723">
            <v>0.369</v>
          </cell>
          <cell r="J31723">
            <v>0.369</v>
          </cell>
        </row>
        <row r="31724">
          <cell r="F31724" t="str">
            <v>金白路</v>
          </cell>
          <cell r="G31724" t="str">
            <v>C48D430624</v>
          </cell>
          <cell r="H31724">
            <v>0</v>
          </cell>
          <cell r="I31724">
            <v>1.71</v>
          </cell>
          <cell r="J31724">
            <v>1.71</v>
          </cell>
        </row>
        <row r="31725">
          <cell r="F31725" t="str">
            <v>高塘冲-高塘冲</v>
          </cell>
          <cell r="G31725" t="str">
            <v>CM39430624</v>
          </cell>
          <cell r="H31725">
            <v>0</v>
          </cell>
          <cell r="I31725">
            <v>1.417</v>
          </cell>
          <cell r="J31725">
            <v>1.417</v>
          </cell>
        </row>
        <row r="31726">
          <cell r="G31726" t="str">
            <v>V000</v>
          </cell>
          <cell r="H31726">
            <v>0</v>
          </cell>
          <cell r="I31726">
            <v>0.334</v>
          </cell>
          <cell r="J31726">
            <v>0.334</v>
          </cell>
        </row>
        <row r="31727">
          <cell r="F31727" t="str">
            <v>浸米-浸米</v>
          </cell>
          <cell r="G31727" t="str">
            <v>C28D430624</v>
          </cell>
          <cell r="H31727">
            <v>0</v>
          </cell>
          <cell r="I31727">
            <v>1.086</v>
          </cell>
          <cell r="J31727">
            <v>1.086</v>
          </cell>
        </row>
        <row r="31728">
          <cell r="F31728" t="str">
            <v>寺曾路</v>
          </cell>
          <cell r="G31728" t="str">
            <v>C30D430624</v>
          </cell>
          <cell r="H31728">
            <v>0</v>
          </cell>
          <cell r="I31728">
            <v>3.533</v>
          </cell>
          <cell r="J31728">
            <v>3.533</v>
          </cell>
        </row>
        <row r="31729">
          <cell r="F31729" t="str">
            <v>吴家坡到浸米塘尾</v>
          </cell>
          <cell r="G31729" t="str">
            <v>V502430624</v>
          </cell>
          <cell r="H31729">
            <v>0</v>
          </cell>
          <cell r="I31729">
            <v>1.197</v>
          </cell>
          <cell r="J31729">
            <v>1.197</v>
          </cell>
        </row>
        <row r="31730">
          <cell r="F31730" t="str">
            <v>五二路</v>
          </cell>
          <cell r="G31730" t="str">
            <v>C83G430624</v>
          </cell>
          <cell r="H31730">
            <v>0</v>
          </cell>
          <cell r="I31730">
            <v>0.216</v>
          </cell>
          <cell r="J31730">
            <v>0.216</v>
          </cell>
        </row>
        <row r="31731">
          <cell r="F31731" t="str">
            <v>罗沙路</v>
          </cell>
          <cell r="G31731" t="str">
            <v>C74C430624</v>
          </cell>
          <cell r="H31731">
            <v>0</v>
          </cell>
          <cell r="I31731">
            <v>0.8</v>
          </cell>
          <cell r="J31731">
            <v>0.8</v>
          </cell>
        </row>
        <row r="31732">
          <cell r="F31732" t="str">
            <v>罗塘村一组到下罗塘屋</v>
          </cell>
          <cell r="G31732" t="str">
            <v>V557430624</v>
          </cell>
          <cell r="H31732">
            <v>0</v>
          </cell>
          <cell r="I31732">
            <v>0.797</v>
          </cell>
          <cell r="J31732">
            <v>0.797</v>
          </cell>
        </row>
        <row r="31733">
          <cell r="F31733" t="str">
            <v>哑港一组到大湖</v>
          </cell>
          <cell r="G31733" t="str">
            <v>V653430624</v>
          </cell>
          <cell r="H31733">
            <v>0</v>
          </cell>
          <cell r="I31733">
            <v>0.065</v>
          </cell>
          <cell r="J31733">
            <v>0.065</v>
          </cell>
        </row>
        <row r="31734">
          <cell r="F31734" t="str">
            <v>林来路</v>
          </cell>
          <cell r="G31734" t="str">
            <v>C08H430624</v>
          </cell>
          <cell r="H31734">
            <v>0</v>
          </cell>
          <cell r="I31734">
            <v>0.535</v>
          </cell>
          <cell r="J31734">
            <v>0.535</v>
          </cell>
        </row>
        <row r="31735">
          <cell r="F31735" t="str">
            <v>明来路</v>
          </cell>
          <cell r="G31735" t="str">
            <v>C79C430624</v>
          </cell>
          <cell r="H31735">
            <v>0.907</v>
          </cell>
          <cell r="I31735">
            <v>1.605</v>
          </cell>
          <cell r="J31735">
            <v>0.698</v>
          </cell>
        </row>
        <row r="31736">
          <cell r="F31736" t="str">
            <v>刘家高湾-来仑</v>
          </cell>
          <cell r="G31736" t="str">
            <v>CL36430624</v>
          </cell>
          <cell r="H31736">
            <v>0.497</v>
          </cell>
          <cell r="I31736">
            <v>1.544</v>
          </cell>
          <cell r="J31736">
            <v>1.047</v>
          </cell>
        </row>
        <row r="31737">
          <cell r="F31737" t="str">
            <v>七组至八组</v>
          </cell>
          <cell r="G31737" t="str">
            <v>VF60430624</v>
          </cell>
          <cell r="H31737">
            <v>0</v>
          </cell>
          <cell r="I31737">
            <v>0.715</v>
          </cell>
          <cell r="J31737">
            <v>0.715</v>
          </cell>
        </row>
        <row r="31738">
          <cell r="F31738" t="str">
            <v>和平组至西塘组</v>
          </cell>
          <cell r="G31738" t="str">
            <v>CZ99430624</v>
          </cell>
          <cell r="H31738">
            <v>0</v>
          </cell>
          <cell r="I31738">
            <v>0.981</v>
          </cell>
          <cell r="J31738">
            <v>0.981</v>
          </cell>
        </row>
        <row r="31739">
          <cell r="F31739" t="str">
            <v>塘湾屋到彭家四组</v>
          </cell>
          <cell r="G31739" t="str">
            <v>CZ97430624</v>
          </cell>
          <cell r="H31739">
            <v>0</v>
          </cell>
          <cell r="I31739">
            <v>0.381</v>
          </cell>
          <cell r="J31739">
            <v>0.381</v>
          </cell>
        </row>
        <row r="31740">
          <cell r="F31740" t="str">
            <v>刘家巷-野猫塘</v>
          </cell>
          <cell r="G31740" t="str">
            <v>C05E430624</v>
          </cell>
          <cell r="H31740">
            <v>1.317</v>
          </cell>
          <cell r="I31740">
            <v>1.643</v>
          </cell>
          <cell r="J31740">
            <v>0.326</v>
          </cell>
        </row>
        <row r="31741">
          <cell r="F31741" t="str">
            <v>谢彭路</v>
          </cell>
          <cell r="G31741" t="str">
            <v>C82G430624</v>
          </cell>
          <cell r="H31741">
            <v>0</v>
          </cell>
          <cell r="I31741">
            <v>1.2</v>
          </cell>
          <cell r="J31741">
            <v>1.2</v>
          </cell>
        </row>
        <row r="31742">
          <cell r="F31742" t="str">
            <v>许宋路</v>
          </cell>
          <cell r="G31742" t="str">
            <v>CI07430624</v>
          </cell>
          <cell r="H31742">
            <v>0</v>
          </cell>
          <cell r="I31742">
            <v>1.095</v>
          </cell>
          <cell r="J31742">
            <v>1.095</v>
          </cell>
        </row>
        <row r="31743">
          <cell r="F31743" t="str">
            <v>中山垸-桐子坡</v>
          </cell>
          <cell r="G31743" t="str">
            <v>CM08430624</v>
          </cell>
          <cell r="H31743">
            <v>2.169</v>
          </cell>
          <cell r="I31743">
            <v>2.908</v>
          </cell>
          <cell r="J31743">
            <v>0.739</v>
          </cell>
        </row>
        <row r="31744">
          <cell r="F31744" t="str">
            <v>双村路</v>
          </cell>
          <cell r="G31744" t="str">
            <v>C53C430624</v>
          </cell>
          <cell r="H31744">
            <v>0</v>
          </cell>
          <cell r="I31744">
            <v>0.799</v>
          </cell>
          <cell r="J31744">
            <v>0.799</v>
          </cell>
        </row>
        <row r="31745">
          <cell r="F31745" t="str">
            <v>中乡路</v>
          </cell>
          <cell r="G31745" t="str">
            <v>C51C430624</v>
          </cell>
          <cell r="H31745">
            <v>0</v>
          </cell>
          <cell r="I31745">
            <v>0.872</v>
          </cell>
          <cell r="J31745">
            <v>0.872</v>
          </cell>
        </row>
        <row r="31746">
          <cell r="F31746" t="str">
            <v>秃峰学校到秃峰十八组</v>
          </cell>
          <cell r="G31746" t="str">
            <v>V625430624</v>
          </cell>
          <cell r="H31746">
            <v>0</v>
          </cell>
          <cell r="I31746">
            <v>1.178</v>
          </cell>
          <cell r="J31746">
            <v>1.178</v>
          </cell>
        </row>
        <row r="31747">
          <cell r="F31747" t="str">
            <v>横垅张到秃峰一组</v>
          </cell>
          <cell r="G31747" t="str">
            <v>V630430624</v>
          </cell>
          <cell r="H31747">
            <v>0</v>
          </cell>
          <cell r="I31747">
            <v>0.594</v>
          </cell>
          <cell r="J31747">
            <v>0.594</v>
          </cell>
        </row>
        <row r="31748">
          <cell r="G31748" t="str">
            <v>V000</v>
          </cell>
          <cell r="H31748">
            <v>0</v>
          </cell>
          <cell r="I31748">
            <v>0.245</v>
          </cell>
          <cell r="J31748">
            <v>0.245</v>
          </cell>
        </row>
        <row r="31749">
          <cell r="F31749" t="str">
            <v>五组至一组</v>
          </cell>
          <cell r="G31749" t="str">
            <v>VH20430624</v>
          </cell>
          <cell r="H31749">
            <v>0</v>
          </cell>
          <cell r="I31749">
            <v>0.623</v>
          </cell>
          <cell r="J31749">
            <v>0.623</v>
          </cell>
        </row>
        <row r="31750">
          <cell r="F31750" t="str">
            <v>友将路</v>
          </cell>
          <cell r="G31750" t="str">
            <v>C87C430624</v>
          </cell>
          <cell r="H31750">
            <v>0</v>
          </cell>
          <cell r="I31750">
            <v>0.87</v>
          </cell>
          <cell r="J31750">
            <v>0.87</v>
          </cell>
        </row>
        <row r="31751">
          <cell r="F31751" t="str">
            <v>夏明路</v>
          </cell>
          <cell r="G31751" t="str">
            <v>C78C430624</v>
          </cell>
          <cell r="H31751">
            <v>0</v>
          </cell>
          <cell r="I31751">
            <v>2.019</v>
          </cell>
          <cell r="J31751">
            <v>2.019</v>
          </cell>
        </row>
        <row r="31752">
          <cell r="F31752" t="str">
            <v>银雀塘-甘塘</v>
          </cell>
          <cell r="G31752" t="str">
            <v>VA41430624</v>
          </cell>
          <cell r="H31752">
            <v>0</v>
          </cell>
          <cell r="I31752">
            <v>0.392</v>
          </cell>
          <cell r="J31752">
            <v>0.392</v>
          </cell>
        </row>
        <row r="31753">
          <cell r="F31753" t="str">
            <v>联月路</v>
          </cell>
          <cell r="G31753" t="str">
            <v>C86G430624</v>
          </cell>
          <cell r="H31753">
            <v>0</v>
          </cell>
          <cell r="I31753">
            <v>0.974</v>
          </cell>
          <cell r="J31753">
            <v>0.974</v>
          </cell>
        </row>
        <row r="31754">
          <cell r="F31754" t="str">
            <v>板栽路</v>
          </cell>
          <cell r="G31754" t="str">
            <v>C46C430624</v>
          </cell>
          <cell r="H31754">
            <v>0</v>
          </cell>
          <cell r="I31754">
            <v>0.59</v>
          </cell>
          <cell r="J31754">
            <v>0.59</v>
          </cell>
        </row>
        <row r="31755">
          <cell r="F31755" t="str">
            <v>筲村路</v>
          </cell>
          <cell r="G31755" t="str">
            <v>C89G430624</v>
          </cell>
          <cell r="H31755">
            <v>0</v>
          </cell>
          <cell r="I31755">
            <v>0.634</v>
          </cell>
          <cell r="J31755">
            <v>0.634</v>
          </cell>
        </row>
        <row r="31756">
          <cell r="F31756" t="str">
            <v>红石路</v>
          </cell>
          <cell r="G31756" t="str">
            <v>C27D430624</v>
          </cell>
          <cell r="H31756">
            <v>0</v>
          </cell>
          <cell r="I31756">
            <v>1.467</v>
          </cell>
          <cell r="J31756">
            <v>1.467</v>
          </cell>
        </row>
        <row r="31757">
          <cell r="F31757" t="str">
            <v>中山垸-桐子坡</v>
          </cell>
          <cell r="G31757" t="str">
            <v>CM08430624</v>
          </cell>
          <cell r="H31757">
            <v>0</v>
          </cell>
          <cell r="I31757">
            <v>2.169</v>
          </cell>
          <cell r="J31757">
            <v>2.169</v>
          </cell>
        </row>
        <row r="31758">
          <cell r="F31758" t="str">
            <v>兰塘路</v>
          </cell>
          <cell r="G31758" t="str">
            <v>C11A430624</v>
          </cell>
          <cell r="H31758">
            <v>0</v>
          </cell>
          <cell r="I31758">
            <v>0.431</v>
          </cell>
          <cell r="J31758">
            <v>0.431</v>
          </cell>
        </row>
        <row r="31759">
          <cell r="G31759" t="str">
            <v>AA07430624</v>
          </cell>
          <cell r="H31759">
            <v>0</v>
          </cell>
          <cell r="I31759">
            <v>0.871</v>
          </cell>
          <cell r="J31759">
            <v>0.871</v>
          </cell>
        </row>
        <row r="31760">
          <cell r="F31760" t="str">
            <v>新托里-六河口</v>
          </cell>
          <cell r="G31760" t="str">
            <v>C057430624</v>
          </cell>
          <cell r="H31760">
            <v>0</v>
          </cell>
          <cell r="I31760">
            <v>1.237</v>
          </cell>
          <cell r="J31760">
            <v>1.237</v>
          </cell>
        </row>
        <row r="31761">
          <cell r="F31761" t="str">
            <v>保红路</v>
          </cell>
          <cell r="G31761" t="str">
            <v>Y614430624</v>
          </cell>
          <cell r="H31761">
            <v>1.653</v>
          </cell>
          <cell r="I31761">
            <v>2.886</v>
          </cell>
          <cell r="J31761">
            <v>1.233</v>
          </cell>
        </row>
        <row r="31762">
          <cell r="F31762" t="str">
            <v>大鄱六组至三桥</v>
          </cell>
          <cell r="G31762" t="str">
            <v>C69H430624</v>
          </cell>
          <cell r="H31762">
            <v>0</v>
          </cell>
          <cell r="I31762">
            <v>1.323</v>
          </cell>
          <cell r="J31762">
            <v>1.323</v>
          </cell>
        </row>
        <row r="31763">
          <cell r="F31763" t="str">
            <v>保红路</v>
          </cell>
          <cell r="G31763" t="str">
            <v>Y614430624</v>
          </cell>
          <cell r="H31763">
            <v>0</v>
          </cell>
          <cell r="I31763">
            <v>1.612</v>
          </cell>
          <cell r="J31763">
            <v>1.612</v>
          </cell>
        </row>
        <row r="31764">
          <cell r="F31764" t="str">
            <v>大山村九组-六组</v>
          </cell>
          <cell r="G31764" t="str">
            <v>V195430624</v>
          </cell>
          <cell r="H31764">
            <v>0</v>
          </cell>
          <cell r="I31764">
            <v>0.962</v>
          </cell>
          <cell r="J31764">
            <v>0.962</v>
          </cell>
        </row>
        <row r="31765">
          <cell r="F31765" t="str">
            <v>栗塘十组至七组</v>
          </cell>
          <cell r="G31765" t="str">
            <v>C52F430624</v>
          </cell>
          <cell r="H31765">
            <v>0</v>
          </cell>
          <cell r="I31765">
            <v>1.295</v>
          </cell>
          <cell r="J31765">
            <v>1.295</v>
          </cell>
        </row>
        <row r="31766">
          <cell r="F31766" t="str">
            <v>黑泥湾至许家湾</v>
          </cell>
          <cell r="G31766" t="str">
            <v>CX24430624</v>
          </cell>
          <cell r="H31766">
            <v>0</v>
          </cell>
          <cell r="I31766">
            <v>0.98</v>
          </cell>
          <cell r="J31766">
            <v>0.98</v>
          </cell>
        </row>
        <row r="31767">
          <cell r="F31767" t="str">
            <v>古塘村十组-一组</v>
          </cell>
          <cell r="G31767" t="str">
            <v>V247430624</v>
          </cell>
          <cell r="H31767">
            <v>0</v>
          </cell>
          <cell r="I31767">
            <v>1.009</v>
          </cell>
          <cell r="J31767">
            <v>1.009</v>
          </cell>
        </row>
        <row r="31768">
          <cell r="F31768" t="str">
            <v>青姑路</v>
          </cell>
          <cell r="G31768" t="str">
            <v>C68H430624</v>
          </cell>
          <cell r="H31768">
            <v>0</v>
          </cell>
          <cell r="I31768">
            <v>0.668</v>
          </cell>
          <cell r="J31768">
            <v>0.668</v>
          </cell>
        </row>
        <row r="31769">
          <cell r="F31769" t="str">
            <v>姑嫂十三组至大堤</v>
          </cell>
          <cell r="G31769" t="str">
            <v>CX12430624</v>
          </cell>
          <cell r="H31769">
            <v>0</v>
          </cell>
          <cell r="I31769">
            <v>2.051</v>
          </cell>
          <cell r="J31769">
            <v>2.051</v>
          </cell>
        </row>
        <row r="31770">
          <cell r="F31770" t="str">
            <v>荷塘十二组至钟杨路</v>
          </cell>
          <cell r="G31770" t="str">
            <v>C67H430624</v>
          </cell>
          <cell r="H31770">
            <v>0</v>
          </cell>
          <cell r="I31770">
            <v>1.102</v>
          </cell>
          <cell r="J31770">
            <v>1.102</v>
          </cell>
        </row>
        <row r="31771">
          <cell r="F31771" t="str">
            <v>庄家四组至飞凤三组</v>
          </cell>
          <cell r="G31771" t="str">
            <v>C67F430624</v>
          </cell>
          <cell r="H31771">
            <v>0</v>
          </cell>
          <cell r="I31771">
            <v>1.373</v>
          </cell>
          <cell r="J31771">
            <v>1.373</v>
          </cell>
        </row>
        <row r="31772">
          <cell r="F31772" t="str">
            <v>乔山三组至八组</v>
          </cell>
          <cell r="G31772" t="str">
            <v>C54F430624</v>
          </cell>
          <cell r="H31772">
            <v>0</v>
          </cell>
          <cell r="I31772">
            <v>0.612</v>
          </cell>
          <cell r="J31772">
            <v>0.612</v>
          </cell>
        </row>
        <row r="31773">
          <cell r="F31773" t="str">
            <v>云集七组至十组</v>
          </cell>
          <cell r="G31773" t="str">
            <v>C77F430624</v>
          </cell>
          <cell r="H31773">
            <v>0</v>
          </cell>
          <cell r="I31773">
            <v>1.246</v>
          </cell>
          <cell r="J31773">
            <v>1.246</v>
          </cell>
        </row>
        <row r="31774">
          <cell r="F31774" t="str">
            <v>复兴五组至双塘</v>
          </cell>
          <cell r="G31774" t="str">
            <v>CX92430624</v>
          </cell>
          <cell r="H31774">
            <v>0</v>
          </cell>
          <cell r="I31774">
            <v>3.68</v>
          </cell>
          <cell r="J31774">
            <v>3.68</v>
          </cell>
        </row>
        <row r="31775">
          <cell r="F31775" t="str">
            <v>石牌十三组至四组</v>
          </cell>
          <cell r="G31775" t="str">
            <v>C74F430624</v>
          </cell>
          <cell r="H31775">
            <v>0</v>
          </cell>
          <cell r="I31775">
            <v>0.728</v>
          </cell>
          <cell r="J31775">
            <v>0.728</v>
          </cell>
        </row>
        <row r="31776">
          <cell r="F31776" t="str">
            <v>石牌一组至十一组</v>
          </cell>
          <cell r="G31776" t="str">
            <v>CX81430624</v>
          </cell>
          <cell r="H31776">
            <v>0</v>
          </cell>
          <cell r="I31776">
            <v>3.787</v>
          </cell>
          <cell r="J31776">
            <v>3.787</v>
          </cell>
        </row>
        <row r="31777">
          <cell r="F31777" t="str">
            <v>姑嫂十四组至五组</v>
          </cell>
          <cell r="G31777" t="str">
            <v>CX13430624</v>
          </cell>
          <cell r="H31777">
            <v>0</v>
          </cell>
          <cell r="I31777">
            <v>1.048</v>
          </cell>
          <cell r="J31777">
            <v>1.048</v>
          </cell>
        </row>
        <row r="31778">
          <cell r="F31778" t="str">
            <v>云集七组至石牌六组</v>
          </cell>
          <cell r="G31778" t="str">
            <v>C73F430624</v>
          </cell>
          <cell r="H31778">
            <v>0</v>
          </cell>
          <cell r="I31778">
            <v>0.623</v>
          </cell>
          <cell r="J31778">
            <v>0.623</v>
          </cell>
        </row>
        <row r="31779">
          <cell r="F31779" t="str">
            <v>五组至三组</v>
          </cell>
          <cell r="G31779" t="str">
            <v>VJ14430624</v>
          </cell>
          <cell r="H31779">
            <v>0</v>
          </cell>
          <cell r="I31779">
            <v>0.848</v>
          </cell>
          <cell r="J31779">
            <v>0.848</v>
          </cell>
        </row>
        <row r="31780">
          <cell r="F31780" t="str">
            <v>东资路</v>
          </cell>
          <cell r="G31780" t="str">
            <v>CA13430624</v>
          </cell>
          <cell r="H31780">
            <v>0</v>
          </cell>
          <cell r="I31780">
            <v>5.949</v>
          </cell>
          <cell r="J31780">
            <v>5.949</v>
          </cell>
        </row>
        <row r="31781">
          <cell r="F31781" t="str">
            <v>一组至三组</v>
          </cell>
          <cell r="G31781" t="str">
            <v>VJ24430624</v>
          </cell>
          <cell r="H31781">
            <v>0</v>
          </cell>
          <cell r="I31781">
            <v>0.345</v>
          </cell>
          <cell r="J31781">
            <v>0.345</v>
          </cell>
        </row>
        <row r="31782">
          <cell r="F31782" t="str">
            <v>关王路</v>
          </cell>
          <cell r="G31782" t="str">
            <v>C34A430624</v>
          </cell>
          <cell r="H31782">
            <v>0</v>
          </cell>
          <cell r="I31782">
            <v>0.525</v>
          </cell>
          <cell r="J31782">
            <v>0.525</v>
          </cell>
        </row>
        <row r="31783">
          <cell r="F31783" t="str">
            <v>上光路</v>
          </cell>
          <cell r="G31783" t="str">
            <v>C44A430624</v>
          </cell>
          <cell r="H31783">
            <v>0</v>
          </cell>
          <cell r="I31783">
            <v>0.908</v>
          </cell>
          <cell r="J31783">
            <v>0.908</v>
          </cell>
        </row>
        <row r="31784">
          <cell r="F31784" t="str">
            <v>上光路</v>
          </cell>
          <cell r="G31784" t="str">
            <v>CA74430624</v>
          </cell>
          <cell r="H31784">
            <v>0</v>
          </cell>
          <cell r="I31784">
            <v>1.605</v>
          </cell>
          <cell r="J31784">
            <v>1.605</v>
          </cell>
        </row>
        <row r="31785">
          <cell r="F31785" t="str">
            <v>代荆路</v>
          </cell>
          <cell r="G31785" t="str">
            <v>CA50430624</v>
          </cell>
          <cell r="H31785">
            <v>0</v>
          </cell>
          <cell r="I31785">
            <v>1.711</v>
          </cell>
          <cell r="J31785">
            <v>1.711</v>
          </cell>
        </row>
        <row r="31786">
          <cell r="F31786" t="str">
            <v>南马路</v>
          </cell>
          <cell r="G31786" t="str">
            <v>CD70430624</v>
          </cell>
          <cell r="H31786">
            <v>0</v>
          </cell>
          <cell r="I31786">
            <v>1.25</v>
          </cell>
          <cell r="J31786">
            <v>1.25</v>
          </cell>
        </row>
        <row r="31787">
          <cell r="F31787" t="str">
            <v>一组至十四组</v>
          </cell>
          <cell r="G31787" t="str">
            <v>VJ93430624</v>
          </cell>
          <cell r="H31787">
            <v>0</v>
          </cell>
          <cell r="I31787">
            <v>0.202</v>
          </cell>
          <cell r="J31787">
            <v>0.202</v>
          </cell>
        </row>
        <row r="31788">
          <cell r="F31788" t="str">
            <v>牌光路</v>
          </cell>
          <cell r="G31788" t="str">
            <v>CC94430624</v>
          </cell>
          <cell r="H31788">
            <v>0</v>
          </cell>
          <cell r="I31788">
            <v>1.529</v>
          </cell>
          <cell r="J31788">
            <v>1.529</v>
          </cell>
        </row>
        <row r="31789">
          <cell r="F31789" t="str">
            <v>牌牌路</v>
          </cell>
          <cell r="G31789" t="str">
            <v>CC96430624</v>
          </cell>
          <cell r="H31789">
            <v>0</v>
          </cell>
          <cell r="I31789">
            <v>2.166</v>
          </cell>
          <cell r="J31789">
            <v>2.166</v>
          </cell>
        </row>
        <row r="31790">
          <cell r="F31790" t="str">
            <v>八组至八组</v>
          </cell>
          <cell r="G31790" t="str">
            <v>VJ08430624</v>
          </cell>
          <cell r="H31790">
            <v>0</v>
          </cell>
          <cell r="I31790">
            <v>0.741</v>
          </cell>
          <cell r="J31790">
            <v>0.741</v>
          </cell>
        </row>
        <row r="31791">
          <cell r="F31791" t="str">
            <v>东东路</v>
          </cell>
          <cell r="G31791" t="str">
            <v>CA29430624</v>
          </cell>
          <cell r="H31791">
            <v>0</v>
          </cell>
          <cell r="I31791">
            <v>2.016</v>
          </cell>
          <cell r="J31791">
            <v>2.016</v>
          </cell>
        </row>
        <row r="31792">
          <cell r="F31792" t="str">
            <v>同车路</v>
          </cell>
          <cell r="G31792" t="str">
            <v>CC93430624</v>
          </cell>
          <cell r="H31792">
            <v>0</v>
          </cell>
          <cell r="I31792">
            <v>1.227</v>
          </cell>
          <cell r="J31792">
            <v>1.227</v>
          </cell>
        </row>
        <row r="31793">
          <cell r="F31793" t="str">
            <v>先先路</v>
          </cell>
          <cell r="G31793" t="str">
            <v>C38A430624</v>
          </cell>
          <cell r="H31793">
            <v>0</v>
          </cell>
          <cell r="I31793">
            <v>1.876</v>
          </cell>
          <cell r="J31793">
            <v>1.876</v>
          </cell>
        </row>
        <row r="31794">
          <cell r="F31794" t="str">
            <v>先荆路</v>
          </cell>
          <cell r="G31794" t="str">
            <v>CA60430624</v>
          </cell>
          <cell r="H31794">
            <v>0</v>
          </cell>
          <cell r="I31794">
            <v>2.356</v>
          </cell>
          <cell r="J31794">
            <v>2.356</v>
          </cell>
        </row>
        <row r="31795">
          <cell r="F31795" t="str">
            <v>新新路</v>
          </cell>
          <cell r="G31795" t="str">
            <v>CA23430624</v>
          </cell>
          <cell r="H31795">
            <v>0</v>
          </cell>
          <cell r="I31795">
            <v>1.983</v>
          </cell>
          <cell r="J31795">
            <v>1.983</v>
          </cell>
        </row>
        <row r="31796">
          <cell r="F31796" t="str">
            <v>十三组至十一组</v>
          </cell>
          <cell r="G31796" t="str">
            <v>VJ40430624</v>
          </cell>
          <cell r="H31796">
            <v>0</v>
          </cell>
          <cell r="I31796">
            <v>1.678</v>
          </cell>
          <cell r="J31796">
            <v>1.678</v>
          </cell>
        </row>
        <row r="31797">
          <cell r="F31797" t="str">
            <v>新赛路</v>
          </cell>
          <cell r="G31797" t="str">
            <v>CA18430624</v>
          </cell>
          <cell r="H31797">
            <v>0</v>
          </cell>
          <cell r="I31797">
            <v>2.462</v>
          </cell>
          <cell r="J31797">
            <v>2.462</v>
          </cell>
        </row>
        <row r="31798">
          <cell r="F31798" t="str">
            <v>十二组至十组</v>
          </cell>
          <cell r="G31798" t="str">
            <v>VJ19430624</v>
          </cell>
          <cell r="H31798">
            <v>0</v>
          </cell>
          <cell r="I31798">
            <v>1.132</v>
          </cell>
          <cell r="J31798">
            <v>1.132</v>
          </cell>
        </row>
        <row r="31799">
          <cell r="F31799" t="str">
            <v>凤马路</v>
          </cell>
          <cell r="G31799" t="str">
            <v>CD73430624</v>
          </cell>
          <cell r="H31799">
            <v>0</v>
          </cell>
          <cell r="I31799">
            <v>4.511</v>
          </cell>
          <cell r="J31799">
            <v>4.511</v>
          </cell>
        </row>
        <row r="31800">
          <cell r="F31800" t="str">
            <v>义成十二组到义成三组</v>
          </cell>
          <cell r="G31800" t="str">
            <v>V754430624</v>
          </cell>
          <cell r="H31800">
            <v>0</v>
          </cell>
          <cell r="I31800">
            <v>0.975</v>
          </cell>
          <cell r="J31800">
            <v>0.975</v>
          </cell>
        </row>
        <row r="31801">
          <cell r="F31801" t="str">
            <v>金资路</v>
          </cell>
          <cell r="G31801" t="str">
            <v>CA06430624</v>
          </cell>
          <cell r="H31801">
            <v>0</v>
          </cell>
          <cell r="I31801">
            <v>0.891</v>
          </cell>
          <cell r="J31801">
            <v>0.891</v>
          </cell>
        </row>
        <row r="31802">
          <cell r="F31802" t="str">
            <v>金山村三组到金山村一组</v>
          </cell>
          <cell r="G31802" t="str">
            <v>V763430624</v>
          </cell>
          <cell r="H31802">
            <v>0</v>
          </cell>
          <cell r="I31802">
            <v>0.902</v>
          </cell>
          <cell r="J31802">
            <v>0.902</v>
          </cell>
        </row>
        <row r="31803">
          <cell r="F31803" t="str">
            <v>资江学校到资江四组</v>
          </cell>
          <cell r="G31803" t="str">
            <v>V776430624</v>
          </cell>
          <cell r="H31803">
            <v>0</v>
          </cell>
          <cell r="I31803">
            <v>0.175</v>
          </cell>
          <cell r="J31803">
            <v>0.175</v>
          </cell>
        </row>
        <row r="31804">
          <cell r="F31804" t="str">
            <v>资资路</v>
          </cell>
          <cell r="G31804" t="str">
            <v>CA04430624</v>
          </cell>
          <cell r="H31804">
            <v>0</v>
          </cell>
          <cell r="I31804">
            <v>1.739</v>
          </cell>
          <cell r="J31804">
            <v>1.739</v>
          </cell>
        </row>
        <row r="31805">
          <cell r="F31805" t="str">
            <v>合湖六组至七组</v>
          </cell>
          <cell r="G31805" t="str">
            <v>C06G430624</v>
          </cell>
          <cell r="H31805">
            <v>0</v>
          </cell>
          <cell r="I31805">
            <v>0.819</v>
          </cell>
          <cell r="J31805">
            <v>0.819</v>
          </cell>
        </row>
        <row r="31806">
          <cell r="F31806" t="str">
            <v>砂河碇三组至一组</v>
          </cell>
          <cell r="G31806" t="str">
            <v>CY29430624</v>
          </cell>
          <cell r="H31806">
            <v>0</v>
          </cell>
          <cell r="I31806">
            <v>0.94</v>
          </cell>
          <cell r="J31806">
            <v>0.94</v>
          </cell>
        </row>
        <row r="31807">
          <cell r="F31807" t="str">
            <v>连子口村十五组至三组</v>
          </cell>
          <cell r="G31807" t="str">
            <v>C11G430624</v>
          </cell>
          <cell r="H31807">
            <v>0</v>
          </cell>
          <cell r="I31807">
            <v>2.545</v>
          </cell>
          <cell r="J31807">
            <v>2.545</v>
          </cell>
        </row>
        <row r="31808">
          <cell r="F31808" t="str">
            <v>八组至六组</v>
          </cell>
          <cell r="G31808" t="str">
            <v>VK63430624</v>
          </cell>
          <cell r="H31808">
            <v>0</v>
          </cell>
          <cell r="I31808">
            <v>0.306</v>
          </cell>
          <cell r="J31808">
            <v>0.306</v>
          </cell>
        </row>
        <row r="31809">
          <cell r="F31809" t="str">
            <v>砂河碇九组-砂河碇十一组</v>
          </cell>
          <cell r="G31809" t="str">
            <v>C186430624</v>
          </cell>
          <cell r="H31809">
            <v>1.684</v>
          </cell>
          <cell r="I31809">
            <v>1.914</v>
          </cell>
          <cell r="J31809">
            <v>0.23</v>
          </cell>
        </row>
        <row r="31810">
          <cell r="F31810" t="str">
            <v>王家河村-治安路</v>
          </cell>
          <cell r="G31810" t="str">
            <v>C183430624</v>
          </cell>
          <cell r="H31810">
            <v>2.985</v>
          </cell>
          <cell r="I31810">
            <v>5.545</v>
          </cell>
          <cell r="J31810">
            <v>2.56</v>
          </cell>
        </row>
        <row r="31811">
          <cell r="F31811" t="str">
            <v>治安路-周家台十一组</v>
          </cell>
          <cell r="G31811" t="str">
            <v>C190430624</v>
          </cell>
          <cell r="H31811">
            <v>0.772</v>
          </cell>
          <cell r="I31811">
            <v>3.064</v>
          </cell>
          <cell r="J31811">
            <v>2.292</v>
          </cell>
        </row>
        <row r="31812">
          <cell r="F31812" t="str">
            <v>红旗水库-长湖组</v>
          </cell>
          <cell r="G31812" t="str">
            <v>VA21430624</v>
          </cell>
          <cell r="H31812">
            <v>0</v>
          </cell>
          <cell r="I31812">
            <v>0.624</v>
          </cell>
          <cell r="J31812">
            <v>0.624</v>
          </cell>
        </row>
        <row r="31813">
          <cell r="F31813" t="str">
            <v>红旗水库-胜利组</v>
          </cell>
          <cell r="G31813" t="str">
            <v>VA26430624</v>
          </cell>
          <cell r="H31813">
            <v>0</v>
          </cell>
          <cell r="I31813">
            <v>0.768</v>
          </cell>
          <cell r="J31813">
            <v>0.768</v>
          </cell>
        </row>
        <row r="31814">
          <cell r="F31814" t="str">
            <v>下公塘-关公山</v>
          </cell>
          <cell r="G31814" t="str">
            <v>C84C430624</v>
          </cell>
          <cell r="H31814">
            <v>0</v>
          </cell>
          <cell r="I31814">
            <v>0.627</v>
          </cell>
          <cell r="J31814">
            <v>0.627</v>
          </cell>
        </row>
        <row r="31815">
          <cell r="F31815" t="str">
            <v>映花桥-余家组</v>
          </cell>
          <cell r="G31815" t="str">
            <v>VA36430624</v>
          </cell>
          <cell r="H31815">
            <v>0</v>
          </cell>
          <cell r="I31815">
            <v>1.279</v>
          </cell>
          <cell r="J31815">
            <v>1.279</v>
          </cell>
        </row>
        <row r="31816">
          <cell r="F31816" t="str">
            <v>潘家组-胜利水库</v>
          </cell>
          <cell r="G31816" t="str">
            <v>V043430624</v>
          </cell>
          <cell r="H31816">
            <v>0</v>
          </cell>
          <cell r="I31816">
            <v>0.975</v>
          </cell>
          <cell r="J31816">
            <v>0.975</v>
          </cell>
        </row>
        <row r="31817">
          <cell r="F31817" t="str">
            <v>大屋组-祠堂组</v>
          </cell>
          <cell r="G31817" t="str">
            <v>V045430624</v>
          </cell>
          <cell r="H31817">
            <v>0</v>
          </cell>
          <cell r="I31817">
            <v>0.838</v>
          </cell>
          <cell r="J31817">
            <v>0.838</v>
          </cell>
        </row>
        <row r="31818">
          <cell r="F31818" t="str">
            <v>华长路</v>
          </cell>
          <cell r="G31818" t="str">
            <v>C09D430624</v>
          </cell>
          <cell r="H31818">
            <v>0</v>
          </cell>
          <cell r="I31818">
            <v>1.457</v>
          </cell>
          <cell r="J31818">
            <v>1.457</v>
          </cell>
        </row>
        <row r="31819">
          <cell r="F31819" t="str">
            <v>新长路</v>
          </cell>
          <cell r="G31819" t="str">
            <v>C108430624</v>
          </cell>
          <cell r="H31819">
            <v>0</v>
          </cell>
          <cell r="I31819">
            <v>0.695</v>
          </cell>
          <cell r="J31819">
            <v>0.695</v>
          </cell>
        </row>
        <row r="31820">
          <cell r="F31820" t="str">
            <v>下大屋-黄家冲</v>
          </cell>
          <cell r="G31820" t="str">
            <v>VA39430624</v>
          </cell>
          <cell r="H31820">
            <v>0</v>
          </cell>
          <cell r="I31820">
            <v>0.577</v>
          </cell>
          <cell r="J31820">
            <v>0.577</v>
          </cell>
        </row>
        <row r="31821">
          <cell r="F31821" t="str">
            <v>张家湾-文桥周口段</v>
          </cell>
          <cell r="G31821" t="str">
            <v>VA40430624</v>
          </cell>
          <cell r="H31821">
            <v>0</v>
          </cell>
          <cell r="I31821">
            <v>0.497</v>
          </cell>
          <cell r="J31821">
            <v>0.497</v>
          </cell>
        </row>
        <row r="31822">
          <cell r="F31822" t="str">
            <v>农开路</v>
          </cell>
          <cell r="G31822" t="str">
            <v>C10D430624</v>
          </cell>
          <cell r="H31822">
            <v>0</v>
          </cell>
          <cell r="I31822">
            <v>1.404</v>
          </cell>
          <cell r="J31822">
            <v>1.404</v>
          </cell>
        </row>
        <row r="31823">
          <cell r="F31823" t="str">
            <v>黄家组-荷塘组</v>
          </cell>
          <cell r="G31823" t="str">
            <v>VA43430624</v>
          </cell>
          <cell r="H31823">
            <v>0</v>
          </cell>
          <cell r="I31823">
            <v>1.003</v>
          </cell>
          <cell r="J31823">
            <v>1.003</v>
          </cell>
        </row>
        <row r="31824">
          <cell r="F31824" t="str">
            <v>新尤组-新尤大塘</v>
          </cell>
          <cell r="G31824" t="str">
            <v>VA48430624</v>
          </cell>
          <cell r="H31824">
            <v>0</v>
          </cell>
          <cell r="I31824">
            <v>0.481</v>
          </cell>
          <cell r="J31824">
            <v>0.481</v>
          </cell>
        </row>
        <row r="31825">
          <cell r="F31825" t="str">
            <v>马文路</v>
          </cell>
          <cell r="G31825" t="str">
            <v>C11D430624</v>
          </cell>
          <cell r="H31825">
            <v>0</v>
          </cell>
          <cell r="I31825">
            <v>0.792</v>
          </cell>
          <cell r="J31825">
            <v>0.792</v>
          </cell>
        </row>
        <row r="31826">
          <cell r="F31826" t="str">
            <v>交警三中队-来龙</v>
          </cell>
          <cell r="G31826" t="str">
            <v>C13D430624</v>
          </cell>
          <cell r="H31826">
            <v>0</v>
          </cell>
          <cell r="I31826">
            <v>1.373</v>
          </cell>
          <cell r="J31826">
            <v>1.373</v>
          </cell>
        </row>
        <row r="31827">
          <cell r="F31827" t="str">
            <v>来龙村八组-来龙村四组</v>
          </cell>
          <cell r="G31827" t="str">
            <v>V021430624</v>
          </cell>
          <cell r="H31827">
            <v>0</v>
          </cell>
          <cell r="I31827">
            <v>0.663</v>
          </cell>
          <cell r="J31827">
            <v>0.663</v>
          </cell>
        </row>
        <row r="31828">
          <cell r="F31828" t="str">
            <v>来龙村八组-罗塘村</v>
          </cell>
          <cell r="G31828" t="str">
            <v>V022430624</v>
          </cell>
          <cell r="H31828">
            <v>0</v>
          </cell>
          <cell r="I31828">
            <v>0.262</v>
          </cell>
          <cell r="J31828">
            <v>0.262</v>
          </cell>
        </row>
        <row r="31829">
          <cell r="F31829" t="str">
            <v>来龙村五组-跃进水库</v>
          </cell>
          <cell r="G31829" t="str">
            <v>V024430624</v>
          </cell>
          <cell r="H31829">
            <v>0</v>
          </cell>
          <cell r="I31829">
            <v>0.892</v>
          </cell>
          <cell r="J31829">
            <v>0.892</v>
          </cell>
        </row>
        <row r="31830">
          <cell r="F31830" t="str">
            <v>来龙村七组-芙蓉北路</v>
          </cell>
          <cell r="G31830" t="str">
            <v>V025430624</v>
          </cell>
          <cell r="H31830">
            <v>0</v>
          </cell>
          <cell r="I31830">
            <v>0.899</v>
          </cell>
          <cell r="J31830">
            <v>0.899</v>
          </cell>
        </row>
        <row r="31831">
          <cell r="F31831" t="str">
            <v>谭公组-全胜组</v>
          </cell>
          <cell r="G31831" t="str">
            <v>VA29430624</v>
          </cell>
          <cell r="H31831">
            <v>0</v>
          </cell>
          <cell r="I31831">
            <v>1.022</v>
          </cell>
          <cell r="J31831">
            <v>1.022</v>
          </cell>
        </row>
        <row r="31832">
          <cell r="F31832" t="str">
            <v>庙文路</v>
          </cell>
          <cell r="G31832" t="str">
            <v>C02D430624</v>
          </cell>
          <cell r="H31832">
            <v>0</v>
          </cell>
          <cell r="I31832">
            <v>1.772</v>
          </cell>
          <cell r="J31832">
            <v>1.772</v>
          </cell>
        </row>
        <row r="31833">
          <cell r="F31833" t="str">
            <v>三胜庙-石灰塘</v>
          </cell>
          <cell r="G31833" t="str">
            <v>C100430624</v>
          </cell>
          <cell r="H31833">
            <v>0</v>
          </cell>
          <cell r="I31833">
            <v>0.441</v>
          </cell>
          <cell r="J31833">
            <v>0.441</v>
          </cell>
        </row>
        <row r="31834">
          <cell r="F31834" t="str">
            <v>六组-七组</v>
          </cell>
          <cell r="G31834" t="str">
            <v>VB54430624</v>
          </cell>
          <cell r="H31834">
            <v>0</v>
          </cell>
          <cell r="I31834">
            <v>0.541</v>
          </cell>
          <cell r="J31834">
            <v>0.541</v>
          </cell>
        </row>
        <row r="31835">
          <cell r="F31835" t="str">
            <v>白羊村五组-四组</v>
          </cell>
          <cell r="G31835" t="str">
            <v>V166430624</v>
          </cell>
          <cell r="H31835">
            <v>0</v>
          </cell>
          <cell r="I31835">
            <v>0.413</v>
          </cell>
          <cell r="J31835">
            <v>0.413</v>
          </cell>
        </row>
        <row r="31836">
          <cell r="F31836" t="str">
            <v>三组-兴荷</v>
          </cell>
          <cell r="G31836" t="str">
            <v>VB43430624</v>
          </cell>
          <cell r="H31836">
            <v>0</v>
          </cell>
          <cell r="I31836">
            <v>1.02</v>
          </cell>
          <cell r="J31836">
            <v>1.02</v>
          </cell>
        </row>
        <row r="31837">
          <cell r="F31837" t="str">
            <v>十组-十一组</v>
          </cell>
          <cell r="G31837" t="str">
            <v>VB60430624</v>
          </cell>
          <cell r="H31837">
            <v>0</v>
          </cell>
          <cell r="I31837">
            <v>1.922</v>
          </cell>
          <cell r="J31837">
            <v>1.922</v>
          </cell>
        </row>
        <row r="31838">
          <cell r="F31838" t="str">
            <v>八组-汤家</v>
          </cell>
          <cell r="G31838" t="str">
            <v>VB70430624</v>
          </cell>
          <cell r="H31838">
            <v>0</v>
          </cell>
          <cell r="I31838">
            <v>0.737</v>
          </cell>
          <cell r="J31838">
            <v>0.737</v>
          </cell>
        </row>
        <row r="31839">
          <cell r="F31839" t="str">
            <v>铁炉湖-四组</v>
          </cell>
          <cell r="G31839" t="str">
            <v>V148430624</v>
          </cell>
          <cell r="H31839">
            <v>0</v>
          </cell>
          <cell r="I31839">
            <v>1.661</v>
          </cell>
          <cell r="J31839">
            <v>1.661</v>
          </cell>
        </row>
        <row r="31840">
          <cell r="F31840" t="str">
            <v>巡柳路</v>
          </cell>
          <cell r="G31840" t="str">
            <v>C62G430624</v>
          </cell>
          <cell r="H31840">
            <v>0</v>
          </cell>
          <cell r="I31840">
            <v>1.58</v>
          </cell>
          <cell r="J31840">
            <v>1.58</v>
          </cell>
        </row>
        <row r="31841">
          <cell r="F31841" t="str">
            <v>竹荷线</v>
          </cell>
          <cell r="G31841" t="str">
            <v>C415430681</v>
          </cell>
          <cell r="H31841">
            <v>0</v>
          </cell>
          <cell r="I31841">
            <v>1.113</v>
          </cell>
          <cell r="J31841">
            <v>1.113</v>
          </cell>
        </row>
        <row r="31842">
          <cell r="F31842" t="str">
            <v>红大线</v>
          </cell>
          <cell r="G31842" t="str">
            <v>C33D430681</v>
          </cell>
          <cell r="H31842">
            <v>0</v>
          </cell>
          <cell r="I31842">
            <v>2.128</v>
          </cell>
          <cell r="J31842">
            <v>2.128</v>
          </cell>
        </row>
        <row r="31843">
          <cell r="F31843" t="str">
            <v>湛桔线</v>
          </cell>
          <cell r="G31843" t="str">
            <v>C76C430681</v>
          </cell>
          <cell r="H31843">
            <v>0</v>
          </cell>
          <cell r="I31843">
            <v>0.143</v>
          </cell>
          <cell r="J31843">
            <v>0.143</v>
          </cell>
        </row>
        <row r="31844">
          <cell r="F31844" t="str">
            <v>城王线</v>
          </cell>
          <cell r="G31844" t="str">
            <v>V434430681</v>
          </cell>
          <cell r="H31844">
            <v>0</v>
          </cell>
          <cell r="I31844">
            <v>0.404</v>
          </cell>
          <cell r="J31844">
            <v>0.404</v>
          </cell>
        </row>
        <row r="31845">
          <cell r="F31845" t="str">
            <v>对魏线</v>
          </cell>
          <cell r="G31845" t="str">
            <v>V411430681</v>
          </cell>
          <cell r="H31845">
            <v>0</v>
          </cell>
          <cell r="I31845">
            <v>0.453</v>
          </cell>
          <cell r="J31845">
            <v>0.453</v>
          </cell>
        </row>
        <row r="31846">
          <cell r="F31846" t="str">
            <v>高上线</v>
          </cell>
          <cell r="G31846" t="str">
            <v>V419430681</v>
          </cell>
          <cell r="H31846">
            <v>0</v>
          </cell>
          <cell r="I31846">
            <v>0.81</v>
          </cell>
          <cell r="J31846">
            <v>0.81</v>
          </cell>
        </row>
        <row r="31847">
          <cell r="F31847" t="str">
            <v>湴万线</v>
          </cell>
          <cell r="G31847" t="str">
            <v>V328430681</v>
          </cell>
          <cell r="H31847">
            <v>0</v>
          </cell>
          <cell r="I31847">
            <v>0.368</v>
          </cell>
          <cell r="J31847">
            <v>0.368</v>
          </cell>
        </row>
        <row r="31848">
          <cell r="F31848" t="str">
            <v>学断线</v>
          </cell>
          <cell r="G31848" t="str">
            <v>C84C430681</v>
          </cell>
          <cell r="H31848">
            <v>0</v>
          </cell>
          <cell r="I31848">
            <v>0.421</v>
          </cell>
          <cell r="J31848">
            <v>0.421</v>
          </cell>
        </row>
        <row r="31849">
          <cell r="F31849" t="str">
            <v>卢学线</v>
          </cell>
          <cell r="G31849" t="str">
            <v>V404430681</v>
          </cell>
          <cell r="H31849">
            <v>0</v>
          </cell>
          <cell r="I31849">
            <v>0.43</v>
          </cell>
          <cell r="J31849">
            <v>0.43</v>
          </cell>
        </row>
        <row r="31850">
          <cell r="F31850" t="str">
            <v>石坝线</v>
          </cell>
          <cell r="G31850" t="str">
            <v>V300430681</v>
          </cell>
          <cell r="H31850">
            <v>0</v>
          </cell>
          <cell r="I31850">
            <v>0.4</v>
          </cell>
          <cell r="J31850">
            <v>0.4</v>
          </cell>
        </row>
        <row r="31851">
          <cell r="F31851" t="str">
            <v>下石线</v>
          </cell>
          <cell r="G31851" t="str">
            <v>V306430681</v>
          </cell>
          <cell r="H31851">
            <v>0</v>
          </cell>
          <cell r="I31851">
            <v>0.38</v>
          </cell>
          <cell r="J31851">
            <v>0.38</v>
          </cell>
        </row>
        <row r="31852">
          <cell r="F31852" t="str">
            <v>新洲线</v>
          </cell>
          <cell r="G31852" t="str">
            <v>V312430681</v>
          </cell>
          <cell r="H31852">
            <v>0</v>
          </cell>
          <cell r="I31852">
            <v>0.828</v>
          </cell>
          <cell r="J31852">
            <v>0.828</v>
          </cell>
        </row>
        <row r="31853">
          <cell r="F31853" t="str">
            <v>西五线</v>
          </cell>
          <cell r="G31853" t="str">
            <v>V316430681</v>
          </cell>
          <cell r="H31853">
            <v>0</v>
          </cell>
          <cell r="I31853">
            <v>1.234</v>
          </cell>
          <cell r="J31853">
            <v>1.234</v>
          </cell>
        </row>
        <row r="31854">
          <cell r="F31854" t="str">
            <v>杨双线</v>
          </cell>
          <cell r="G31854" t="str">
            <v>C37D430681</v>
          </cell>
          <cell r="H31854">
            <v>0</v>
          </cell>
          <cell r="I31854">
            <v>1.504</v>
          </cell>
          <cell r="J31854">
            <v>1.504</v>
          </cell>
        </row>
        <row r="31855">
          <cell r="F31855" t="str">
            <v>藕粟线</v>
          </cell>
          <cell r="G31855" t="str">
            <v>C83C430681</v>
          </cell>
          <cell r="H31855">
            <v>0</v>
          </cell>
          <cell r="I31855">
            <v>0.587</v>
          </cell>
          <cell r="J31855">
            <v>0.587</v>
          </cell>
        </row>
        <row r="31856">
          <cell r="F31856" t="str">
            <v>殷高线</v>
          </cell>
          <cell r="G31856" t="str">
            <v>CA98430681</v>
          </cell>
          <cell r="H31856">
            <v>0</v>
          </cell>
          <cell r="I31856">
            <v>0.972</v>
          </cell>
          <cell r="J31856">
            <v>0.972</v>
          </cell>
        </row>
        <row r="31857">
          <cell r="F31857" t="str">
            <v>邹家路口至邹家组</v>
          </cell>
          <cell r="G31857" t="str">
            <v>V221430681</v>
          </cell>
          <cell r="H31857">
            <v>0</v>
          </cell>
          <cell r="I31857">
            <v>0.419</v>
          </cell>
          <cell r="J31857">
            <v>0.419</v>
          </cell>
        </row>
        <row r="31858">
          <cell r="F31858" t="str">
            <v>何新线</v>
          </cell>
          <cell r="G31858" t="str">
            <v>V345430681</v>
          </cell>
          <cell r="H31858">
            <v>0</v>
          </cell>
          <cell r="I31858">
            <v>0.807</v>
          </cell>
          <cell r="J31858">
            <v>0.807</v>
          </cell>
        </row>
        <row r="31859">
          <cell r="F31859" t="str">
            <v>培桃线</v>
          </cell>
          <cell r="G31859" t="str">
            <v>C132430681</v>
          </cell>
          <cell r="H31859">
            <v>0</v>
          </cell>
          <cell r="I31859">
            <v>0.578</v>
          </cell>
          <cell r="J31859">
            <v>0.578</v>
          </cell>
        </row>
        <row r="31860">
          <cell r="F31860" t="str">
            <v>黄土线</v>
          </cell>
          <cell r="G31860" t="str">
            <v>V401430681</v>
          </cell>
          <cell r="H31860">
            <v>0</v>
          </cell>
          <cell r="I31860">
            <v>0.803</v>
          </cell>
          <cell r="J31860">
            <v>0.803</v>
          </cell>
        </row>
        <row r="31861">
          <cell r="F31861" t="str">
            <v>汤大线</v>
          </cell>
          <cell r="G31861" t="str">
            <v>AA74430681</v>
          </cell>
          <cell r="H31861">
            <v>0</v>
          </cell>
          <cell r="I31861">
            <v>1.678</v>
          </cell>
          <cell r="J31861">
            <v>1.678</v>
          </cell>
        </row>
        <row r="31862">
          <cell r="F31862" t="str">
            <v>闵毛线</v>
          </cell>
          <cell r="G31862" t="str">
            <v>C81C430681</v>
          </cell>
          <cell r="H31862">
            <v>0</v>
          </cell>
          <cell r="I31862">
            <v>0.644</v>
          </cell>
          <cell r="J31862">
            <v>0.644</v>
          </cell>
        </row>
        <row r="31863">
          <cell r="F31863" t="str">
            <v>毛大线</v>
          </cell>
          <cell r="G31863" t="str">
            <v>C86C430681</v>
          </cell>
          <cell r="H31863">
            <v>0</v>
          </cell>
          <cell r="I31863">
            <v>1.729</v>
          </cell>
          <cell r="J31863">
            <v>1.729</v>
          </cell>
        </row>
        <row r="31864">
          <cell r="F31864" t="str">
            <v>村丰线</v>
          </cell>
          <cell r="G31864" t="str">
            <v>V236430681</v>
          </cell>
          <cell r="H31864">
            <v>0</v>
          </cell>
          <cell r="I31864">
            <v>1.034</v>
          </cell>
          <cell r="J31864">
            <v>1.034</v>
          </cell>
        </row>
        <row r="31865">
          <cell r="G31865" t="str">
            <v>AA32430681</v>
          </cell>
          <cell r="H31865">
            <v>0</v>
          </cell>
          <cell r="I31865">
            <v>0.211</v>
          </cell>
          <cell r="J31865">
            <v>0.211</v>
          </cell>
        </row>
        <row r="31866">
          <cell r="F31866" t="str">
            <v>金唐线</v>
          </cell>
          <cell r="G31866" t="str">
            <v>C74C430681</v>
          </cell>
          <cell r="H31866">
            <v>0</v>
          </cell>
          <cell r="I31866">
            <v>0.699</v>
          </cell>
          <cell r="J31866">
            <v>0.699</v>
          </cell>
        </row>
        <row r="31867">
          <cell r="F31867" t="str">
            <v>湘王线</v>
          </cell>
          <cell r="G31867" t="str">
            <v>CK31430681</v>
          </cell>
          <cell r="H31867">
            <v>0</v>
          </cell>
          <cell r="I31867">
            <v>0.343</v>
          </cell>
          <cell r="J31867">
            <v>0.343</v>
          </cell>
        </row>
        <row r="31868">
          <cell r="F31868" t="str">
            <v>湘岳线</v>
          </cell>
          <cell r="G31868" t="str">
            <v>V244430681</v>
          </cell>
          <cell r="H31868">
            <v>0</v>
          </cell>
          <cell r="I31868">
            <v>0.308</v>
          </cell>
          <cell r="J31868">
            <v>0.308</v>
          </cell>
        </row>
        <row r="31869">
          <cell r="F31869" t="str">
            <v>湘国线</v>
          </cell>
          <cell r="G31869" t="str">
            <v>V245430681</v>
          </cell>
          <cell r="H31869">
            <v>0</v>
          </cell>
          <cell r="I31869">
            <v>0.724</v>
          </cell>
          <cell r="J31869">
            <v>0.724</v>
          </cell>
        </row>
        <row r="31870">
          <cell r="F31870" t="str">
            <v>湘大线</v>
          </cell>
          <cell r="G31870" t="str">
            <v>V249430681</v>
          </cell>
          <cell r="H31870">
            <v>0</v>
          </cell>
          <cell r="I31870">
            <v>0.273</v>
          </cell>
          <cell r="J31870">
            <v>0.273</v>
          </cell>
        </row>
        <row r="31871">
          <cell r="F31871" t="str">
            <v>梅竹线</v>
          </cell>
          <cell r="G31871" t="str">
            <v>V257430681</v>
          </cell>
          <cell r="H31871">
            <v>0</v>
          </cell>
          <cell r="I31871">
            <v>2.251</v>
          </cell>
          <cell r="J31871">
            <v>2.251</v>
          </cell>
        </row>
        <row r="31872">
          <cell r="F31872" t="str">
            <v>王伍线</v>
          </cell>
          <cell r="G31872" t="str">
            <v>C88C430681</v>
          </cell>
          <cell r="H31872">
            <v>0</v>
          </cell>
          <cell r="I31872">
            <v>0.849</v>
          </cell>
          <cell r="J31872">
            <v>0.849</v>
          </cell>
        </row>
        <row r="31873">
          <cell r="F31873" t="str">
            <v>吴殷线</v>
          </cell>
          <cell r="G31873" t="str">
            <v>CK34430681</v>
          </cell>
          <cell r="H31873">
            <v>0</v>
          </cell>
          <cell r="I31873">
            <v>1.874</v>
          </cell>
          <cell r="J31873">
            <v>1.874</v>
          </cell>
        </row>
        <row r="31874">
          <cell r="F31874" t="str">
            <v>李易线</v>
          </cell>
          <cell r="G31874" t="str">
            <v>V261430681</v>
          </cell>
          <cell r="H31874">
            <v>0</v>
          </cell>
          <cell r="I31874">
            <v>0.186</v>
          </cell>
          <cell r="J31874">
            <v>0.186</v>
          </cell>
        </row>
        <row r="31875">
          <cell r="F31875" t="str">
            <v>石革线</v>
          </cell>
          <cell r="G31875" t="str">
            <v>V267430681</v>
          </cell>
          <cell r="H31875">
            <v>0</v>
          </cell>
          <cell r="I31875">
            <v>1.037</v>
          </cell>
          <cell r="J31875">
            <v>1.037</v>
          </cell>
        </row>
        <row r="31876">
          <cell r="F31876" t="str">
            <v>石何线</v>
          </cell>
          <cell r="G31876" t="str">
            <v>V268430681</v>
          </cell>
          <cell r="H31876">
            <v>0</v>
          </cell>
          <cell r="I31876">
            <v>0.536</v>
          </cell>
          <cell r="J31876">
            <v>0.536</v>
          </cell>
        </row>
        <row r="31877">
          <cell r="F31877" t="str">
            <v>前周线</v>
          </cell>
          <cell r="G31877" t="str">
            <v>C222430681</v>
          </cell>
          <cell r="H31877">
            <v>1.041</v>
          </cell>
          <cell r="I31877">
            <v>1.445</v>
          </cell>
          <cell r="J31877">
            <v>0.404</v>
          </cell>
        </row>
        <row r="31878">
          <cell r="F31878" t="str">
            <v>毛清线</v>
          </cell>
          <cell r="G31878" t="str">
            <v>CK37430681</v>
          </cell>
          <cell r="H31878">
            <v>0</v>
          </cell>
          <cell r="I31878">
            <v>0.212</v>
          </cell>
          <cell r="J31878">
            <v>0.212</v>
          </cell>
        </row>
        <row r="31879">
          <cell r="F31879" t="str">
            <v>水口线</v>
          </cell>
          <cell r="G31879" t="str">
            <v>C91C430681</v>
          </cell>
          <cell r="H31879">
            <v>0</v>
          </cell>
          <cell r="I31879">
            <v>0.647</v>
          </cell>
          <cell r="J31879">
            <v>0.647</v>
          </cell>
        </row>
        <row r="31880">
          <cell r="F31880" t="str">
            <v>湘雷线</v>
          </cell>
          <cell r="G31880" t="str">
            <v>V421430681</v>
          </cell>
          <cell r="H31880">
            <v>0</v>
          </cell>
          <cell r="I31880">
            <v>1.195</v>
          </cell>
          <cell r="J31880">
            <v>1.195</v>
          </cell>
        </row>
        <row r="31881">
          <cell r="F31881" t="str">
            <v>坝麻线</v>
          </cell>
          <cell r="G31881" t="str">
            <v>V423430681</v>
          </cell>
          <cell r="H31881">
            <v>0</v>
          </cell>
          <cell r="I31881">
            <v>0.442</v>
          </cell>
          <cell r="J31881">
            <v>0.442</v>
          </cell>
        </row>
        <row r="31882">
          <cell r="F31882" t="str">
            <v>中江线</v>
          </cell>
          <cell r="G31882" t="str">
            <v>C77C430681</v>
          </cell>
          <cell r="H31882">
            <v>0</v>
          </cell>
          <cell r="I31882">
            <v>0.473</v>
          </cell>
          <cell r="J31882">
            <v>0.473</v>
          </cell>
        </row>
        <row r="31883">
          <cell r="F31883" t="str">
            <v>傅场线</v>
          </cell>
          <cell r="G31883" t="str">
            <v>C93C430681</v>
          </cell>
          <cell r="H31883">
            <v>0</v>
          </cell>
          <cell r="I31883">
            <v>1.201</v>
          </cell>
          <cell r="J31883">
            <v>1.201</v>
          </cell>
        </row>
        <row r="31884">
          <cell r="F31884" t="str">
            <v>湘井线</v>
          </cell>
          <cell r="G31884" t="str">
            <v>V417430681</v>
          </cell>
          <cell r="H31884">
            <v>0</v>
          </cell>
          <cell r="I31884">
            <v>0.536</v>
          </cell>
          <cell r="J31884">
            <v>0.536</v>
          </cell>
        </row>
        <row r="31885">
          <cell r="F31885" t="str">
            <v>湘巢线</v>
          </cell>
          <cell r="G31885" t="str">
            <v>V433430681</v>
          </cell>
          <cell r="H31885">
            <v>0</v>
          </cell>
          <cell r="I31885">
            <v>0.307</v>
          </cell>
          <cell r="J31885">
            <v>0.307</v>
          </cell>
        </row>
        <row r="31886">
          <cell r="F31886" t="str">
            <v>佘苗线</v>
          </cell>
          <cell r="G31886" t="str">
            <v>V436430681</v>
          </cell>
          <cell r="H31886">
            <v>0</v>
          </cell>
          <cell r="I31886">
            <v>0.667</v>
          </cell>
          <cell r="J31886">
            <v>0.667</v>
          </cell>
        </row>
        <row r="31887">
          <cell r="G31887" t="str">
            <v>AA16430681</v>
          </cell>
          <cell r="H31887">
            <v>0</v>
          </cell>
          <cell r="I31887">
            <v>0.307</v>
          </cell>
          <cell r="J31887">
            <v>0.307</v>
          </cell>
        </row>
        <row r="31888">
          <cell r="F31888" t="str">
            <v>前周线</v>
          </cell>
          <cell r="G31888" t="str">
            <v>C222430681</v>
          </cell>
          <cell r="H31888">
            <v>0.602</v>
          </cell>
          <cell r="I31888">
            <v>1.041</v>
          </cell>
          <cell r="J31888">
            <v>0.439</v>
          </cell>
        </row>
        <row r="31889">
          <cell r="G31889" t="str">
            <v>AA01430681</v>
          </cell>
          <cell r="H31889">
            <v>0</v>
          </cell>
          <cell r="I31889">
            <v>0.788</v>
          </cell>
          <cell r="J31889">
            <v>0.788</v>
          </cell>
        </row>
        <row r="31890">
          <cell r="F31890" t="str">
            <v>新戴线</v>
          </cell>
          <cell r="G31890" t="str">
            <v>V602430681</v>
          </cell>
          <cell r="H31890">
            <v>0</v>
          </cell>
          <cell r="I31890">
            <v>0.718</v>
          </cell>
          <cell r="J31890">
            <v>0.718</v>
          </cell>
        </row>
        <row r="31891">
          <cell r="F31891" t="str">
            <v>白塘乡-白塘乡</v>
          </cell>
          <cell r="G31891" t="str">
            <v>X169430681</v>
          </cell>
          <cell r="H31891">
            <v>6.959</v>
          </cell>
          <cell r="I31891">
            <v>8.255</v>
          </cell>
          <cell r="J31891">
            <v>1.296</v>
          </cell>
        </row>
        <row r="31892">
          <cell r="F31892" t="str">
            <v>台红线</v>
          </cell>
          <cell r="G31892" t="str">
            <v>C26D430681</v>
          </cell>
          <cell r="H31892">
            <v>0</v>
          </cell>
          <cell r="I31892">
            <v>0.48</v>
          </cell>
          <cell r="J31892">
            <v>0.48</v>
          </cell>
        </row>
        <row r="31893">
          <cell r="F31893" t="str">
            <v>毛马线</v>
          </cell>
          <cell r="G31893" t="str">
            <v>C760430681</v>
          </cell>
          <cell r="H31893">
            <v>0.751</v>
          </cell>
          <cell r="I31893">
            <v>2.287</v>
          </cell>
          <cell r="J31893">
            <v>1.536</v>
          </cell>
        </row>
        <row r="31894">
          <cell r="F31894" t="str">
            <v>杨大线</v>
          </cell>
          <cell r="G31894" t="str">
            <v>VS38430681</v>
          </cell>
          <cell r="H31894">
            <v>0</v>
          </cell>
          <cell r="I31894">
            <v>0.267</v>
          </cell>
          <cell r="J31894">
            <v>0.267</v>
          </cell>
        </row>
        <row r="31895">
          <cell r="F31895" t="str">
            <v>关黄线</v>
          </cell>
          <cell r="G31895" t="str">
            <v>CK11430681</v>
          </cell>
          <cell r="H31895">
            <v>0</v>
          </cell>
          <cell r="I31895">
            <v>0.611</v>
          </cell>
          <cell r="J31895">
            <v>0.611</v>
          </cell>
        </row>
        <row r="31896">
          <cell r="F31896" t="str">
            <v>吴家榨-落星桥</v>
          </cell>
          <cell r="G31896" t="str">
            <v>Y900430681</v>
          </cell>
          <cell r="H31896">
            <v>0</v>
          </cell>
          <cell r="I31896">
            <v>0.375</v>
          </cell>
          <cell r="J31896">
            <v>0.375</v>
          </cell>
        </row>
        <row r="31897">
          <cell r="F31897" t="str">
            <v>荣马线</v>
          </cell>
          <cell r="G31897" t="str">
            <v>CC55430681</v>
          </cell>
          <cell r="H31897">
            <v>0</v>
          </cell>
          <cell r="I31897">
            <v>0.642</v>
          </cell>
          <cell r="J31897">
            <v>0.642</v>
          </cell>
        </row>
        <row r="31898">
          <cell r="F31898" t="str">
            <v>移风中学-双河坝赶州段</v>
          </cell>
          <cell r="G31898" t="str">
            <v>Y167430681</v>
          </cell>
          <cell r="H31898">
            <v>0</v>
          </cell>
          <cell r="I31898">
            <v>6.207</v>
          </cell>
          <cell r="J31898">
            <v>6.207</v>
          </cell>
        </row>
        <row r="31899">
          <cell r="F31899" t="str">
            <v>许敬线</v>
          </cell>
          <cell r="G31899" t="str">
            <v>CA72430681</v>
          </cell>
          <cell r="H31899">
            <v>0</v>
          </cell>
          <cell r="I31899">
            <v>1.456</v>
          </cell>
          <cell r="J31899">
            <v>1.456</v>
          </cell>
        </row>
        <row r="31900">
          <cell r="F31900" t="str">
            <v>大松线</v>
          </cell>
          <cell r="G31900" t="str">
            <v>V087430681</v>
          </cell>
          <cell r="H31900">
            <v>0</v>
          </cell>
          <cell r="I31900">
            <v>0.429</v>
          </cell>
          <cell r="J31900">
            <v>0.429</v>
          </cell>
        </row>
        <row r="31901">
          <cell r="F31901" t="str">
            <v>学青线</v>
          </cell>
          <cell r="G31901" t="str">
            <v>C773430681</v>
          </cell>
          <cell r="H31901">
            <v>0.889</v>
          </cell>
          <cell r="I31901">
            <v>1.232</v>
          </cell>
          <cell r="J31901">
            <v>0.343</v>
          </cell>
        </row>
        <row r="31902">
          <cell r="F31902" t="str">
            <v>高毛线</v>
          </cell>
          <cell r="G31902" t="str">
            <v>C429430681</v>
          </cell>
          <cell r="H31902">
            <v>0</v>
          </cell>
          <cell r="I31902">
            <v>1.895</v>
          </cell>
          <cell r="J31902">
            <v>1.895</v>
          </cell>
        </row>
        <row r="31903">
          <cell r="F31903" t="str">
            <v>水长线</v>
          </cell>
          <cell r="G31903" t="str">
            <v>CK55430681</v>
          </cell>
          <cell r="H31903">
            <v>0</v>
          </cell>
          <cell r="I31903">
            <v>1.546</v>
          </cell>
          <cell r="J31903">
            <v>1.546</v>
          </cell>
        </row>
        <row r="31904">
          <cell r="F31904" t="str">
            <v>弼梅线</v>
          </cell>
          <cell r="G31904" t="str">
            <v>C388430681</v>
          </cell>
          <cell r="H31904">
            <v>0</v>
          </cell>
          <cell r="I31904">
            <v>1.276</v>
          </cell>
          <cell r="J31904">
            <v>1.276</v>
          </cell>
        </row>
        <row r="31905">
          <cell r="F31905" t="str">
            <v>长汉线</v>
          </cell>
          <cell r="G31905" t="str">
            <v>C390430681</v>
          </cell>
          <cell r="H31905">
            <v>0</v>
          </cell>
          <cell r="I31905">
            <v>1.127</v>
          </cell>
          <cell r="J31905">
            <v>1.127</v>
          </cell>
        </row>
        <row r="31906">
          <cell r="F31906" t="str">
            <v>神派线</v>
          </cell>
          <cell r="G31906" t="str">
            <v>C395430681</v>
          </cell>
          <cell r="H31906">
            <v>0</v>
          </cell>
          <cell r="I31906">
            <v>1.564</v>
          </cell>
          <cell r="J31906">
            <v>1.564</v>
          </cell>
        </row>
        <row r="31907">
          <cell r="F31907" t="str">
            <v>毛国线</v>
          </cell>
          <cell r="G31907" t="str">
            <v>V53D430681</v>
          </cell>
          <cell r="H31907">
            <v>0</v>
          </cell>
          <cell r="I31907">
            <v>1.931</v>
          </cell>
          <cell r="J31907">
            <v>1.931</v>
          </cell>
        </row>
        <row r="31908">
          <cell r="F31908" t="str">
            <v>国鲁线</v>
          </cell>
          <cell r="G31908" t="str">
            <v>V55D430681</v>
          </cell>
          <cell r="H31908">
            <v>0</v>
          </cell>
          <cell r="I31908">
            <v>0.597</v>
          </cell>
          <cell r="J31908">
            <v>0.597</v>
          </cell>
        </row>
        <row r="31909">
          <cell r="F31909" t="str">
            <v>红曲线</v>
          </cell>
          <cell r="G31909" t="str">
            <v>V58D430681</v>
          </cell>
          <cell r="H31909">
            <v>0</v>
          </cell>
          <cell r="I31909">
            <v>0.612</v>
          </cell>
          <cell r="J31909">
            <v>0.612</v>
          </cell>
        </row>
        <row r="31910">
          <cell r="F31910" t="str">
            <v>芦新线</v>
          </cell>
          <cell r="G31910" t="str">
            <v>V60D430681</v>
          </cell>
          <cell r="H31910">
            <v>0</v>
          </cell>
          <cell r="I31910">
            <v>0.376</v>
          </cell>
          <cell r="J31910">
            <v>0.376</v>
          </cell>
        </row>
        <row r="31911">
          <cell r="F31911" t="str">
            <v>村大线</v>
          </cell>
          <cell r="G31911" t="str">
            <v>V76D430681</v>
          </cell>
          <cell r="H31911">
            <v>0</v>
          </cell>
          <cell r="I31911">
            <v>0.623</v>
          </cell>
          <cell r="J31911">
            <v>0.623</v>
          </cell>
        </row>
        <row r="31912">
          <cell r="F31912" t="str">
            <v>金弼线</v>
          </cell>
          <cell r="G31912" t="str">
            <v>VT35430681</v>
          </cell>
          <cell r="H31912">
            <v>0</v>
          </cell>
          <cell r="I31912">
            <v>0.833</v>
          </cell>
          <cell r="J31912">
            <v>0.833</v>
          </cell>
        </row>
        <row r="31913">
          <cell r="G31913" t="str">
            <v>AA19430681</v>
          </cell>
          <cell r="H31913">
            <v>0</v>
          </cell>
          <cell r="I31913">
            <v>0.852</v>
          </cell>
          <cell r="J31913">
            <v>0.852</v>
          </cell>
        </row>
        <row r="31914">
          <cell r="F31914" t="str">
            <v>陈彭线</v>
          </cell>
          <cell r="G31914" t="str">
            <v>V86D430681</v>
          </cell>
          <cell r="H31914">
            <v>0</v>
          </cell>
          <cell r="I31914">
            <v>0.855</v>
          </cell>
          <cell r="J31914">
            <v>0.855</v>
          </cell>
        </row>
        <row r="31915">
          <cell r="F31915" t="str">
            <v>栗官线-官仲里</v>
          </cell>
          <cell r="G31915" t="str">
            <v>Y891430681</v>
          </cell>
          <cell r="H31915">
            <v>1.795</v>
          </cell>
          <cell r="I31915">
            <v>3.257</v>
          </cell>
          <cell r="J31915">
            <v>1.462</v>
          </cell>
        </row>
        <row r="31916">
          <cell r="F31916" t="str">
            <v>神宝线</v>
          </cell>
          <cell r="G31916" t="str">
            <v>C394430681</v>
          </cell>
          <cell r="H31916">
            <v>0</v>
          </cell>
          <cell r="I31916">
            <v>0.136</v>
          </cell>
          <cell r="J31916">
            <v>0.136</v>
          </cell>
        </row>
        <row r="31917">
          <cell r="F31917" t="str">
            <v>荣村线</v>
          </cell>
          <cell r="G31917" t="str">
            <v>V84D430681</v>
          </cell>
          <cell r="H31917">
            <v>0</v>
          </cell>
          <cell r="I31917">
            <v>1.053</v>
          </cell>
          <cell r="J31917">
            <v>1.053</v>
          </cell>
        </row>
        <row r="31918">
          <cell r="F31918" t="str">
            <v>铁周线</v>
          </cell>
          <cell r="G31918" t="str">
            <v>V12D430681</v>
          </cell>
          <cell r="H31918">
            <v>0</v>
          </cell>
          <cell r="I31918">
            <v>0.765</v>
          </cell>
          <cell r="J31918">
            <v>0.765</v>
          </cell>
        </row>
        <row r="31919">
          <cell r="F31919" t="str">
            <v>大桥线</v>
          </cell>
          <cell r="G31919" t="str">
            <v>V17D430681</v>
          </cell>
          <cell r="H31919">
            <v>0</v>
          </cell>
          <cell r="I31919">
            <v>0.552</v>
          </cell>
          <cell r="J31919">
            <v>0.552</v>
          </cell>
        </row>
        <row r="31920">
          <cell r="F31920" t="str">
            <v>大内线</v>
          </cell>
          <cell r="G31920" t="str">
            <v>V18D430681</v>
          </cell>
          <cell r="H31920">
            <v>0</v>
          </cell>
          <cell r="I31920">
            <v>0.786</v>
          </cell>
          <cell r="J31920">
            <v>0.786</v>
          </cell>
        </row>
        <row r="31921">
          <cell r="F31921" t="str">
            <v>郑老线</v>
          </cell>
          <cell r="G31921" t="str">
            <v>V19D430681</v>
          </cell>
          <cell r="H31921">
            <v>0</v>
          </cell>
          <cell r="I31921">
            <v>0.835</v>
          </cell>
          <cell r="J31921">
            <v>0.835</v>
          </cell>
        </row>
        <row r="31922">
          <cell r="F31922" t="str">
            <v>飞新线</v>
          </cell>
          <cell r="G31922" t="str">
            <v>C411430681</v>
          </cell>
          <cell r="H31922">
            <v>0</v>
          </cell>
          <cell r="I31922">
            <v>0.589</v>
          </cell>
          <cell r="J31922">
            <v>0.589</v>
          </cell>
        </row>
        <row r="31923">
          <cell r="F31923" t="str">
            <v>村东线</v>
          </cell>
          <cell r="G31923" t="str">
            <v>V47D430681</v>
          </cell>
          <cell r="H31923">
            <v>0</v>
          </cell>
          <cell r="I31923">
            <v>0.429</v>
          </cell>
          <cell r="J31923">
            <v>0.429</v>
          </cell>
        </row>
        <row r="31924">
          <cell r="F31924" t="str">
            <v>三袁线</v>
          </cell>
          <cell r="G31924" t="str">
            <v>V48D430681</v>
          </cell>
          <cell r="H31924">
            <v>0</v>
          </cell>
          <cell r="I31924">
            <v>0.734</v>
          </cell>
          <cell r="J31924">
            <v>0.734</v>
          </cell>
        </row>
        <row r="31925">
          <cell r="F31925" t="str">
            <v>黎三线</v>
          </cell>
          <cell r="G31925" t="str">
            <v>C73A430681</v>
          </cell>
          <cell r="H31925">
            <v>0</v>
          </cell>
          <cell r="I31925">
            <v>0.867</v>
          </cell>
          <cell r="J31925">
            <v>0.867</v>
          </cell>
        </row>
        <row r="31926">
          <cell r="F31926" t="str">
            <v>车言线</v>
          </cell>
          <cell r="G31926" t="str">
            <v>VS73430681</v>
          </cell>
          <cell r="H31926">
            <v>0</v>
          </cell>
          <cell r="I31926">
            <v>0.564</v>
          </cell>
          <cell r="J31926">
            <v>0.564</v>
          </cell>
        </row>
        <row r="31927">
          <cell r="F31927" t="str">
            <v>下上线</v>
          </cell>
          <cell r="G31927" t="str">
            <v>VS75430681</v>
          </cell>
          <cell r="H31927">
            <v>0</v>
          </cell>
          <cell r="I31927">
            <v>0.438</v>
          </cell>
          <cell r="J31927">
            <v>0.438</v>
          </cell>
        </row>
        <row r="31928">
          <cell r="F31928" t="str">
            <v>三皮线</v>
          </cell>
          <cell r="G31928" t="str">
            <v>VS76430681</v>
          </cell>
          <cell r="H31928">
            <v>0</v>
          </cell>
          <cell r="I31928">
            <v>1.217</v>
          </cell>
          <cell r="J31928">
            <v>1.217</v>
          </cell>
        </row>
        <row r="31929">
          <cell r="F31929" t="str">
            <v>尖黄线</v>
          </cell>
          <cell r="G31929" t="str">
            <v>C413430681</v>
          </cell>
          <cell r="H31929">
            <v>0</v>
          </cell>
          <cell r="I31929">
            <v>1.577</v>
          </cell>
          <cell r="J31929">
            <v>1.577</v>
          </cell>
        </row>
        <row r="31930">
          <cell r="F31930" t="str">
            <v>黄花线</v>
          </cell>
          <cell r="G31930" t="str">
            <v>V34D430681</v>
          </cell>
          <cell r="H31930">
            <v>0</v>
          </cell>
          <cell r="I31930">
            <v>1.179</v>
          </cell>
          <cell r="J31930">
            <v>1.179</v>
          </cell>
        </row>
        <row r="31931">
          <cell r="F31931" t="str">
            <v>大墈线</v>
          </cell>
          <cell r="G31931" t="str">
            <v>V35D430681</v>
          </cell>
          <cell r="H31931">
            <v>0</v>
          </cell>
          <cell r="I31931">
            <v>0.581</v>
          </cell>
          <cell r="J31931">
            <v>0.581</v>
          </cell>
        </row>
        <row r="31932">
          <cell r="G31932" t="str">
            <v>AA35430681</v>
          </cell>
          <cell r="H31932">
            <v>0</v>
          </cell>
          <cell r="I31932">
            <v>0.276</v>
          </cell>
          <cell r="J31932">
            <v>0.276</v>
          </cell>
        </row>
        <row r="31933">
          <cell r="G31933" t="str">
            <v>V000</v>
          </cell>
          <cell r="H31933">
            <v>0</v>
          </cell>
          <cell r="I31933">
            <v>0.543</v>
          </cell>
          <cell r="J31933">
            <v>0.543</v>
          </cell>
        </row>
        <row r="31934">
          <cell r="F31934" t="str">
            <v>桃茶线</v>
          </cell>
          <cell r="G31934" t="str">
            <v>V65D430681</v>
          </cell>
          <cell r="H31934">
            <v>0</v>
          </cell>
          <cell r="I31934">
            <v>0.792</v>
          </cell>
          <cell r="J31934">
            <v>0.792</v>
          </cell>
        </row>
        <row r="31935">
          <cell r="F31935" t="str">
            <v>三仙线</v>
          </cell>
          <cell r="G31935" t="str">
            <v>V68D430681</v>
          </cell>
          <cell r="H31935">
            <v>0</v>
          </cell>
          <cell r="I31935">
            <v>0.586</v>
          </cell>
          <cell r="J31935">
            <v>0.586</v>
          </cell>
        </row>
        <row r="31936">
          <cell r="F31936" t="str">
            <v>集高线</v>
          </cell>
          <cell r="G31936" t="str">
            <v>VT13430681</v>
          </cell>
          <cell r="H31936">
            <v>0</v>
          </cell>
          <cell r="I31936">
            <v>0.223</v>
          </cell>
          <cell r="J31936">
            <v>0.223</v>
          </cell>
        </row>
        <row r="31937">
          <cell r="F31937" t="str">
            <v>建上线</v>
          </cell>
          <cell r="G31937" t="str">
            <v>VT22430681</v>
          </cell>
          <cell r="H31937">
            <v>0</v>
          </cell>
          <cell r="I31937">
            <v>0.74</v>
          </cell>
          <cell r="J31937">
            <v>0.74</v>
          </cell>
        </row>
        <row r="31938">
          <cell r="F31938" t="str">
            <v>金华线</v>
          </cell>
          <cell r="G31938" t="str">
            <v>C431430681</v>
          </cell>
          <cell r="H31938">
            <v>0</v>
          </cell>
          <cell r="I31938">
            <v>0.54</v>
          </cell>
          <cell r="J31938">
            <v>0.54</v>
          </cell>
        </row>
        <row r="31939">
          <cell r="F31939" t="str">
            <v>华板线</v>
          </cell>
          <cell r="G31939" t="str">
            <v>V20D430681</v>
          </cell>
          <cell r="H31939">
            <v>0</v>
          </cell>
          <cell r="I31939">
            <v>0.63</v>
          </cell>
          <cell r="J31939">
            <v>0.63</v>
          </cell>
        </row>
        <row r="31940">
          <cell r="F31940" t="str">
            <v>村石线</v>
          </cell>
          <cell r="G31940" t="str">
            <v>V71D430681</v>
          </cell>
          <cell r="H31940">
            <v>0</v>
          </cell>
          <cell r="I31940">
            <v>0.532</v>
          </cell>
          <cell r="J31940">
            <v>0.532</v>
          </cell>
        </row>
        <row r="31941">
          <cell r="F31941" t="str">
            <v>村黄线</v>
          </cell>
          <cell r="G31941" t="str">
            <v>V79D430681</v>
          </cell>
          <cell r="H31941">
            <v>0</v>
          </cell>
          <cell r="I31941">
            <v>0.357</v>
          </cell>
          <cell r="J31941">
            <v>0.357</v>
          </cell>
        </row>
        <row r="31942">
          <cell r="F31942" t="str">
            <v>黄何线</v>
          </cell>
          <cell r="G31942" t="str">
            <v>C74A430681</v>
          </cell>
          <cell r="H31942">
            <v>0</v>
          </cell>
          <cell r="I31942">
            <v>1.482</v>
          </cell>
          <cell r="J31942">
            <v>1.482</v>
          </cell>
        </row>
        <row r="31943">
          <cell r="F31943" t="str">
            <v>冲上线</v>
          </cell>
          <cell r="G31943" t="str">
            <v>V08D430681</v>
          </cell>
          <cell r="H31943">
            <v>0</v>
          </cell>
          <cell r="I31943">
            <v>0.851</v>
          </cell>
          <cell r="J31943">
            <v>0.851</v>
          </cell>
        </row>
        <row r="31944">
          <cell r="G31944" t="str">
            <v>AA24430681</v>
          </cell>
          <cell r="H31944">
            <v>0</v>
          </cell>
          <cell r="I31944">
            <v>0.68</v>
          </cell>
          <cell r="J31944">
            <v>0.68</v>
          </cell>
        </row>
        <row r="31945">
          <cell r="F31945" t="str">
            <v>毛丛线</v>
          </cell>
          <cell r="G31945" t="str">
            <v>C420430681</v>
          </cell>
          <cell r="H31945">
            <v>0</v>
          </cell>
          <cell r="I31945">
            <v>1.331</v>
          </cell>
          <cell r="J31945">
            <v>1.331</v>
          </cell>
        </row>
        <row r="31946">
          <cell r="F31946" t="str">
            <v>双上线</v>
          </cell>
          <cell r="G31946" t="str">
            <v>V36D430681</v>
          </cell>
          <cell r="H31946">
            <v>0</v>
          </cell>
          <cell r="I31946">
            <v>0.994</v>
          </cell>
          <cell r="J31946">
            <v>0.994</v>
          </cell>
        </row>
        <row r="31947">
          <cell r="F31947" t="str">
            <v>村马村</v>
          </cell>
          <cell r="G31947" t="str">
            <v>V38D430681</v>
          </cell>
          <cell r="H31947">
            <v>0</v>
          </cell>
          <cell r="I31947">
            <v>0.406</v>
          </cell>
          <cell r="J31947">
            <v>0.406</v>
          </cell>
        </row>
        <row r="31948">
          <cell r="F31948" t="str">
            <v>长杨线</v>
          </cell>
          <cell r="G31948" t="str">
            <v>V40D430681</v>
          </cell>
          <cell r="H31948">
            <v>0</v>
          </cell>
          <cell r="I31948">
            <v>1.544</v>
          </cell>
          <cell r="J31948">
            <v>1.544</v>
          </cell>
        </row>
        <row r="31949">
          <cell r="F31949" t="str">
            <v>飞新线</v>
          </cell>
          <cell r="G31949" t="str">
            <v>C411430681</v>
          </cell>
          <cell r="H31949">
            <v>0.589</v>
          </cell>
          <cell r="I31949">
            <v>0.852</v>
          </cell>
          <cell r="J31949">
            <v>0.263</v>
          </cell>
        </row>
        <row r="31950">
          <cell r="F31950" t="str">
            <v>铁龙线</v>
          </cell>
          <cell r="G31950" t="str">
            <v>C498430681</v>
          </cell>
          <cell r="H31950">
            <v>0.39</v>
          </cell>
          <cell r="I31950">
            <v>1.645</v>
          </cell>
          <cell r="J31950">
            <v>1.255</v>
          </cell>
        </row>
        <row r="31951">
          <cell r="F31951" t="str">
            <v>尾打线</v>
          </cell>
          <cell r="G31951" t="str">
            <v>C78A430681</v>
          </cell>
          <cell r="H31951">
            <v>0</v>
          </cell>
          <cell r="I31951">
            <v>0.785</v>
          </cell>
          <cell r="J31951">
            <v>0.785</v>
          </cell>
        </row>
        <row r="31952">
          <cell r="F31952" t="str">
            <v>晏殷线</v>
          </cell>
          <cell r="G31952" t="str">
            <v>C79A430681</v>
          </cell>
          <cell r="H31952">
            <v>0</v>
          </cell>
          <cell r="I31952">
            <v>0.5</v>
          </cell>
          <cell r="J31952">
            <v>0.5</v>
          </cell>
        </row>
        <row r="31953">
          <cell r="G31953" t="str">
            <v>V000</v>
          </cell>
          <cell r="H31953">
            <v>0</v>
          </cell>
          <cell r="I31953">
            <v>0.396</v>
          </cell>
          <cell r="J31953">
            <v>0.396</v>
          </cell>
        </row>
        <row r="31954">
          <cell r="F31954" t="str">
            <v>李王线</v>
          </cell>
          <cell r="G31954" t="str">
            <v>VS53430681</v>
          </cell>
          <cell r="H31954">
            <v>0</v>
          </cell>
          <cell r="I31954">
            <v>0.913</v>
          </cell>
          <cell r="J31954">
            <v>0.913</v>
          </cell>
        </row>
        <row r="31955">
          <cell r="F31955" t="str">
            <v>甘周线</v>
          </cell>
          <cell r="G31955" t="str">
            <v>VS54430681</v>
          </cell>
          <cell r="H31955">
            <v>0</v>
          </cell>
          <cell r="I31955">
            <v>0.791</v>
          </cell>
          <cell r="J31955">
            <v>0.791</v>
          </cell>
        </row>
        <row r="31956">
          <cell r="F31956" t="str">
            <v>李轮线</v>
          </cell>
          <cell r="G31956" t="str">
            <v>VS55430681</v>
          </cell>
          <cell r="H31956">
            <v>0</v>
          </cell>
          <cell r="I31956">
            <v>0.443</v>
          </cell>
          <cell r="J31956">
            <v>0.443</v>
          </cell>
        </row>
        <row r="31957">
          <cell r="F31957" t="str">
            <v>杨学线</v>
          </cell>
          <cell r="G31957" t="str">
            <v>C503430681</v>
          </cell>
          <cell r="H31957">
            <v>0</v>
          </cell>
          <cell r="I31957">
            <v>0.505</v>
          </cell>
          <cell r="J31957">
            <v>0.505</v>
          </cell>
        </row>
        <row r="31958">
          <cell r="F31958" t="str">
            <v>言窑线</v>
          </cell>
          <cell r="G31958" t="str">
            <v>VS92430681</v>
          </cell>
          <cell r="H31958">
            <v>0</v>
          </cell>
          <cell r="I31958">
            <v>0.413</v>
          </cell>
          <cell r="J31958">
            <v>0.413</v>
          </cell>
        </row>
        <row r="31959">
          <cell r="F31959" t="str">
            <v>谢郭线</v>
          </cell>
          <cell r="G31959" t="str">
            <v>VS95430681</v>
          </cell>
          <cell r="H31959">
            <v>0</v>
          </cell>
          <cell r="I31959">
            <v>0.38</v>
          </cell>
          <cell r="J31959">
            <v>0.38</v>
          </cell>
        </row>
        <row r="31960">
          <cell r="F31960" t="str">
            <v>界团线</v>
          </cell>
          <cell r="G31960" t="str">
            <v>VT27430681</v>
          </cell>
          <cell r="H31960">
            <v>0</v>
          </cell>
          <cell r="I31960">
            <v>1.147</v>
          </cell>
          <cell r="J31960">
            <v>1.147</v>
          </cell>
        </row>
        <row r="31961">
          <cell r="F31961" t="str">
            <v>秧祖线</v>
          </cell>
          <cell r="G31961" t="str">
            <v>C425430681</v>
          </cell>
          <cell r="H31961">
            <v>2.174</v>
          </cell>
          <cell r="I31961">
            <v>3.223</v>
          </cell>
          <cell r="J31961">
            <v>1.049</v>
          </cell>
        </row>
        <row r="31962">
          <cell r="F31962" t="str">
            <v>村田线</v>
          </cell>
          <cell r="G31962" t="str">
            <v>CK22430681</v>
          </cell>
          <cell r="H31962">
            <v>0</v>
          </cell>
          <cell r="I31962">
            <v>0.598</v>
          </cell>
          <cell r="J31962">
            <v>0.598</v>
          </cell>
        </row>
        <row r="31963">
          <cell r="F31963" t="str">
            <v>村夏线</v>
          </cell>
          <cell r="G31963" t="str">
            <v>V93D430681</v>
          </cell>
          <cell r="H31963">
            <v>0</v>
          </cell>
          <cell r="I31963">
            <v>0.335</v>
          </cell>
          <cell r="J31963">
            <v>0.335</v>
          </cell>
        </row>
        <row r="31964">
          <cell r="F31964" t="str">
            <v>张徐线</v>
          </cell>
          <cell r="G31964" t="str">
            <v>V95D430681</v>
          </cell>
          <cell r="H31964">
            <v>0</v>
          </cell>
          <cell r="I31964">
            <v>0.507</v>
          </cell>
          <cell r="J31964">
            <v>0.507</v>
          </cell>
        </row>
        <row r="31965">
          <cell r="F31965" t="str">
            <v>新布线</v>
          </cell>
          <cell r="G31965" t="str">
            <v>VS87430681</v>
          </cell>
          <cell r="H31965">
            <v>0</v>
          </cell>
          <cell r="I31965">
            <v>0.726</v>
          </cell>
          <cell r="J31965">
            <v>0.726</v>
          </cell>
        </row>
        <row r="31966">
          <cell r="F31966" t="str">
            <v>天油线</v>
          </cell>
          <cell r="G31966" t="str">
            <v>VT01430681</v>
          </cell>
          <cell r="H31966">
            <v>0</v>
          </cell>
          <cell r="I31966">
            <v>2.203</v>
          </cell>
          <cell r="J31966">
            <v>2.203</v>
          </cell>
        </row>
        <row r="31967">
          <cell r="F31967" t="str">
            <v>大丁线</v>
          </cell>
          <cell r="G31967" t="str">
            <v>VT03430681</v>
          </cell>
          <cell r="H31967">
            <v>0</v>
          </cell>
          <cell r="I31967">
            <v>1.612</v>
          </cell>
          <cell r="J31967">
            <v>1.612</v>
          </cell>
        </row>
        <row r="31968">
          <cell r="F31968" t="str">
            <v>黎东线</v>
          </cell>
          <cell r="G31968" t="str">
            <v>VT05430681</v>
          </cell>
          <cell r="H31968">
            <v>0</v>
          </cell>
          <cell r="I31968">
            <v>0.618</v>
          </cell>
          <cell r="J31968">
            <v>0.618</v>
          </cell>
        </row>
        <row r="31969">
          <cell r="F31969" t="str">
            <v>丛元线</v>
          </cell>
          <cell r="G31969" t="str">
            <v>C426430681</v>
          </cell>
          <cell r="H31969">
            <v>0</v>
          </cell>
          <cell r="I31969">
            <v>0.587</v>
          </cell>
          <cell r="J31969">
            <v>0.587</v>
          </cell>
        </row>
        <row r="31970">
          <cell r="F31970" t="str">
            <v>山品线</v>
          </cell>
          <cell r="G31970" t="str">
            <v>C503430681</v>
          </cell>
          <cell r="H31970">
            <v>0</v>
          </cell>
          <cell r="I31970">
            <v>0.461</v>
          </cell>
          <cell r="J31970">
            <v>0.461</v>
          </cell>
        </row>
        <row r="31971">
          <cell r="G31971" t="str">
            <v>V000</v>
          </cell>
          <cell r="H31971">
            <v>0</v>
          </cell>
          <cell r="I31971">
            <v>0.303</v>
          </cell>
          <cell r="J31971">
            <v>0.303</v>
          </cell>
        </row>
        <row r="31972">
          <cell r="F31972" t="str">
            <v>文丁线</v>
          </cell>
          <cell r="G31972" t="str">
            <v>V01D430681</v>
          </cell>
          <cell r="H31972">
            <v>0</v>
          </cell>
          <cell r="I31972">
            <v>0.371</v>
          </cell>
          <cell r="J31972">
            <v>0.371</v>
          </cell>
        </row>
        <row r="31973">
          <cell r="F31973" t="str">
            <v>上黄线</v>
          </cell>
          <cell r="G31973" t="str">
            <v>V03D430681</v>
          </cell>
          <cell r="H31973">
            <v>0</v>
          </cell>
          <cell r="I31973">
            <v>0.377</v>
          </cell>
          <cell r="J31973">
            <v>0.377</v>
          </cell>
        </row>
        <row r="31974">
          <cell r="F31974" t="str">
            <v>宋大线</v>
          </cell>
          <cell r="G31974" t="str">
            <v>C76A430681</v>
          </cell>
          <cell r="H31974">
            <v>0</v>
          </cell>
          <cell r="I31974">
            <v>1.123</v>
          </cell>
          <cell r="J31974">
            <v>1.123</v>
          </cell>
        </row>
        <row r="31975">
          <cell r="F31975" t="str">
            <v>水野线</v>
          </cell>
          <cell r="G31975" t="str">
            <v>VS68430681</v>
          </cell>
          <cell r="H31975">
            <v>0</v>
          </cell>
          <cell r="I31975">
            <v>0.452</v>
          </cell>
          <cell r="J31975">
            <v>0.452</v>
          </cell>
        </row>
        <row r="31976">
          <cell r="G31976" t="str">
            <v>AA26430681</v>
          </cell>
          <cell r="H31976">
            <v>0</v>
          </cell>
          <cell r="I31976">
            <v>0.319</v>
          </cell>
          <cell r="J31976">
            <v>0.319</v>
          </cell>
        </row>
        <row r="31977">
          <cell r="F31977" t="str">
            <v>陈坪线</v>
          </cell>
          <cell r="G31977" t="str">
            <v>C428430681</v>
          </cell>
          <cell r="H31977">
            <v>0</v>
          </cell>
          <cell r="I31977">
            <v>1.261</v>
          </cell>
          <cell r="J31977">
            <v>1.261</v>
          </cell>
        </row>
        <row r="31978">
          <cell r="F31978" t="str">
            <v>大高线</v>
          </cell>
          <cell r="G31978" t="str">
            <v>V22D430681</v>
          </cell>
          <cell r="H31978">
            <v>0</v>
          </cell>
          <cell r="I31978">
            <v>1.256</v>
          </cell>
          <cell r="J31978">
            <v>1.256</v>
          </cell>
        </row>
        <row r="31979">
          <cell r="F31979" t="str">
            <v>金冷线</v>
          </cell>
          <cell r="G31979" t="str">
            <v>V27D430681</v>
          </cell>
          <cell r="H31979">
            <v>0</v>
          </cell>
          <cell r="I31979">
            <v>0.445</v>
          </cell>
          <cell r="J31979">
            <v>0.445</v>
          </cell>
        </row>
        <row r="31980">
          <cell r="F31980" t="str">
            <v>石桃线</v>
          </cell>
          <cell r="G31980" t="str">
            <v>C432430681</v>
          </cell>
          <cell r="H31980">
            <v>0</v>
          </cell>
          <cell r="I31980">
            <v>0.869</v>
          </cell>
          <cell r="J31980">
            <v>0.869</v>
          </cell>
        </row>
        <row r="31981">
          <cell r="F31981" t="str">
            <v>毛廖线</v>
          </cell>
          <cell r="G31981" t="str">
            <v>V61D430681</v>
          </cell>
          <cell r="H31981">
            <v>0</v>
          </cell>
          <cell r="I31981">
            <v>0.667</v>
          </cell>
          <cell r="J31981">
            <v>0.667</v>
          </cell>
        </row>
        <row r="31982">
          <cell r="F31982" t="str">
            <v>西新线</v>
          </cell>
          <cell r="G31982" t="str">
            <v>C507430681</v>
          </cell>
          <cell r="H31982">
            <v>0</v>
          </cell>
          <cell r="I31982">
            <v>1.23</v>
          </cell>
          <cell r="J31982">
            <v>1.23</v>
          </cell>
        </row>
        <row r="31983">
          <cell r="F31983" t="str">
            <v>光叶线</v>
          </cell>
          <cell r="G31983" t="str">
            <v>VS99430681</v>
          </cell>
          <cell r="H31983">
            <v>0</v>
          </cell>
          <cell r="I31983">
            <v>0.893</v>
          </cell>
          <cell r="J31983">
            <v>0.893</v>
          </cell>
        </row>
        <row r="31984">
          <cell r="F31984" t="str">
            <v>曾张线</v>
          </cell>
          <cell r="G31984" t="str">
            <v>C613430681</v>
          </cell>
          <cell r="H31984">
            <v>1.256</v>
          </cell>
          <cell r="I31984">
            <v>1.709</v>
          </cell>
          <cell r="J31984">
            <v>0.453</v>
          </cell>
        </row>
        <row r="31985">
          <cell r="F31985" t="str">
            <v>大坡黎-燎原村</v>
          </cell>
          <cell r="G31985" t="str">
            <v>Y928430681</v>
          </cell>
          <cell r="H31985">
            <v>0</v>
          </cell>
          <cell r="I31985">
            <v>0.954</v>
          </cell>
          <cell r="J31985">
            <v>0.954</v>
          </cell>
        </row>
        <row r="31986">
          <cell r="F31986" t="str">
            <v>庆小线</v>
          </cell>
          <cell r="G31986" t="str">
            <v>C163430681</v>
          </cell>
          <cell r="H31986">
            <v>5.18</v>
          </cell>
          <cell r="I31986">
            <v>5.994</v>
          </cell>
          <cell r="J31986">
            <v>0.814</v>
          </cell>
        </row>
        <row r="31987">
          <cell r="F31987" t="str">
            <v>倒划线</v>
          </cell>
          <cell r="G31987" t="str">
            <v>C18D430681</v>
          </cell>
          <cell r="H31987">
            <v>0</v>
          </cell>
          <cell r="I31987">
            <v>2.288</v>
          </cell>
          <cell r="J31987">
            <v>2.288</v>
          </cell>
        </row>
        <row r="31988">
          <cell r="F31988" t="str">
            <v>倒黄线</v>
          </cell>
          <cell r="G31988" t="str">
            <v>C90B430681</v>
          </cell>
          <cell r="H31988">
            <v>0</v>
          </cell>
          <cell r="I31988">
            <v>0.491</v>
          </cell>
          <cell r="J31988">
            <v>0.491</v>
          </cell>
        </row>
        <row r="31989">
          <cell r="F31989" t="str">
            <v>高广线</v>
          </cell>
          <cell r="G31989" t="str">
            <v>CG37430681</v>
          </cell>
          <cell r="H31989">
            <v>0</v>
          </cell>
          <cell r="I31989">
            <v>1.237</v>
          </cell>
          <cell r="J31989">
            <v>1.237</v>
          </cell>
        </row>
        <row r="31990">
          <cell r="F31990" t="str">
            <v>唐划线</v>
          </cell>
          <cell r="G31990" t="str">
            <v>C788430681</v>
          </cell>
          <cell r="H31990">
            <v>0</v>
          </cell>
          <cell r="I31990">
            <v>0.296</v>
          </cell>
          <cell r="J31990">
            <v>0.296</v>
          </cell>
        </row>
        <row r="31991">
          <cell r="F31991" t="str">
            <v>唐划线</v>
          </cell>
          <cell r="G31991" t="str">
            <v>CG14430681</v>
          </cell>
          <cell r="H31991">
            <v>0</v>
          </cell>
          <cell r="I31991">
            <v>0.356</v>
          </cell>
          <cell r="J31991">
            <v>0.356</v>
          </cell>
        </row>
        <row r="31992">
          <cell r="F31992" t="str">
            <v>大塘神-红沙塘</v>
          </cell>
          <cell r="G31992" t="str">
            <v>Y150430681</v>
          </cell>
          <cell r="H31992">
            <v>0.336</v>
          </cell>
          <cell r="I31992">
            <v>1.212</v>
          </cell>
          <cell r="J31992">
            <v>0.876</v>
          </cell>
        </row>
        <row r="31993">
          <cell r="F31993" t="str">
            <v>黄长线</v>
          </cell>
          <cell r="G31993" t="str">
            <v>C21D430681</v>
          </cell>
          <cell r="H31993">
            <v>0</v>
          </cell>
          <cell r="I31993">
            <v>2.113</v>
          </cell>
          <cell r="J31993">
            <v>2.113</v>
          </cell>
        </row>
        <row r="31994">
          <cell r="F31994" t="str">
            <v>水张线</v>
          </cell>
          <cell r="G31994" t="str">
            <v>VY69430681</v>
          </cell>
          <cell r="H31994">
            <v>0</v>
          </cell>
          <cell r="I31994">
            <v>0.265</v>
          </cell>
          <cell r="J31994">
            <v>0.265</v>
          </cell>
        </row>
        <row r="31995">
          <cell r="F31995" t="str">
            <v>派白线</v>
          </cell>
          <cell r="G31995" t="str">
            <v>C204430681</v>
          </cell>
          <cell r="H31995">
            <v>0</v>
          </cell>
          <cell r="I31995">
            <v>0.851</v>
          </cell>
          <cell r="J31995">
            <v>0.851</v>
          </cell>
        </row>
        <row r="31996">
          <cell r="F31996" t="str">
            <v>长新村-长新村</v>
          </cell>
          <cell r="G31996" t="str">
            <v>Y379430681</v>
          </cell>
          <cell r="H31996">
            <v>1.468</v>
          </cell>
          <cell r="I31996">
            <v>1.676</v>
          </cell>
          <cell r="J31996">
            <v>0.208</v>
          </cell>
        </row>
        <row r="31997">
          <cell r="F31997" t="str">
            <v>公佑线</v>
          </cell>
          <cell r="G31997" t="str">
            <v>C853430681</v>
          </cell>
          <cell r="H31997">
            <v>1.417</v>
          </cell>
          <cell r="I31997">
            <v>1.92</v>
          </cell>
          <cell r="J31997">
            <v>0.503</v>
          </cell>
        </row>
        <row r="31998">
          <cell r="F31998" t="str">
            <v>上石线</v>
          </cell>
          <cell r="G31998" t="str">
            <v>C05D430681</v>
          </cell>
          <cell r="H31998">
            <v>0</v>
          </cell>
          <cell r="I31998">
            <v>0.897</v>
          </cell>
          <cell r="J31998">
            <v>0.897</v>
          </cell>
        </row>
        <row r="31999">
          <cell r="F31999" t="str">
            <v>肖走线</v>
          </cell>
          <cell r="G31999" t="str">
            <v>CA65430681</v>
          </cell>
          <cell r="H31999">
            <v>0</v>
          </cell>
          <cell r="I31999">
            <v>0.528</v>
          </cell>
          <cell r="J31999">
            <v>0.528</v>
          </cell>
        </row>
        <row r="32000">
          <cell r="F32000" t="str">
            <v>蓄黄线</v>
          </cell>
          <cell r="G32000" t="str">
            <v>CG70430681</v>
          </cell>
          <cell r="H32000">
            <v>0</v>
          </cell>
          <cell r="I32000">
            <v>0.379</v>
          </cell>
          <cell r="J32000">
            <v>0.379</v>
          </cell>
        </row>
        <row r="32001">
          <cell r="F32001" t="str">
            <v>蓄黄线</v>
          </cell>
          <cell r="G32001" t="str">
            <v>CC98430681</v>
          </cell>
          <cell r="H32001">
            <v>0.56</v>
          </cell>
          <cell r="I32001">
            <v>1.697</v>
          </cell>
          <cell r="J32001">
            <v>1.137</v>
          </cell>
        </row>
        <row r="32002">
          <cell r="F32002" t="str">
            <v>联墙线</v>
          </cell>
          <cell r="G32002" t="str">
            <v>C113430681</v>
          </cell>
          <cell r="H32002">
            <v>0</v>
          </cell>
          <cell r="I32002">
            <v>0.524</v>
          </cell>
          <cell r="J32002">
            <v>0.524</v>
          </cell>
        </row>
        <row r="32003">
          <cell r="F32003" t="str">
            <v>口木线</v>
          </cell>
          <cell r="G32003" t="str">
            <v>VD83430681</v>
          </cell>
          <cell r="H32003">
            <v>0</v>
          </cell>
          <cell r="I32003">
            <v>0.455</v>
          </cell>
          <cell r="J32003">
            <v>0.455</v>
          </cell>
        </row>
        <row r="32004">
          <cell r="F32004" t="str">
            <v>口沙线</v>
          </cell>
          <cell r="G32004" t="str">
            <v>VD85430681</v>
          </cell>
          <cell r="H32004">
            <v>0</v>
          </cell>
          <cell r="I32004">
            <v>1.134</v>
          </cell>
          <cell r="J32004">
            <v>1.134</v>
          </cell>
        </row>
        <row r="32005">
          <cell r="F32005" t="str">
            <v>川山坪镇-墙坑组</v>
          </cell>
          <cell r="G32005" t="str">
            <v>X150430681</v>
          </cell>
          <cell r="H32005">
            <v>8.463</v>
          </cell>
          <cell r="I32005">
            <v>8.747</v>
          </cell>
          <cell r="J32005">
            <v>0.284</v>
          </cell>
        </row>
        <row r="32006">
          <cell r="F32006" t="str">
            <v>大冲线</v>
          </cell>
          <cell r="G32006" t="str">
            <v>VD74430681</v>
          </cell>
          <cell r="H32006">
            <v>0</v>
          </cell>
          <cell r="I32006">
            <v>0.174</v>
          </cell>
          <cell r="J32006">
            <v>0.174</v>
          </cell>
        </row>
        <row r="32007">
          <cell r="F32007" t="str">
            <v>草铁线</v>
          </cell>
          <cell r="G32007" t="str">
            <v>C134430681</v>
          </cell>
          <cell r="H32007">
            <v>0</v>
          </cell>
          <cell r="I32007">
            <v>3.313</v>
          </cell>
          <cell r="J32007">
            <v>3.313</v>
          </cell>
        </row>
        <row r="32008">
          <cell r="F32008" t="str">
            <v>铁陈线</v>
          </cell>
          <cell r="G32008" t="str">
            <v>C108430681</v>
          </cell>
          <cell r="H32008">
            <v>0</v>
          </cell>
          <cell r="I32008">
            <v>0.691</v>
          </cell>
          <cell r="J32008">
            <v>0.691</v>
          </cell>
        </row>
        <row r="32009">
          <cell r="F32009" t="str">
            <v>S323至湾里屋</v>
          </cell>
          <cell r="G32009" t="str">
            <v>VC81430681</v>
          </cell>
          <cell r="H32009">
            <v>0</v>
          </cell>
          <cell r="I32009">
            <v>0.403</v>
          </cell>
          <cell r="J32009">
            <v>0.403</v>
          </cell>
        </row>
        <row r="32010">
          <cell r="F32010" t="str">
            <v>复决线</v>
          </cell>
          <cell r="G32010" t="str">
            <v>C114430681</v>
          </cell>
          <cell r="H32010">
            <v>2.561</v>
          </cell>
          <cell r="I32010">
            <v>3.684</v>
          </cell>
          <cell r="J32010">
            <v>1.123</v>
          </cell>
        </row>
        <row r="32011">
          <cell r="F32011" t="str">
            <v>决袁线</v>
          </cell>
          <cell r="G32011" t="str">
            <v>C124430681</v>
          </cell>
          <cell r="H32011">
            <v>0</v>
          </cell>
          <cell r="I32011">
            <v>1.401</v>
          </cell>
          <cell r="J32011">
            <v>1.401</v>
          </cell>
        </row>
        <row r="32012">
          <cell r="F32012" t="str">
            <v>大公线</v>
          </cell>
          <cell r="G32012" t="str">
            <v>VD60430681</v>
          </cell>
          <cell r="H32012">
            <v>0</v>
          </cell>
          <cell r="I32012">
            <v>0.865</v>
          </cell>
          <cell r="J32012">
            <v>0.865</v>
          </cell>
        </row>
        <row r="32013">
          <cell r="F32013" t="str">
            <v>黄圳线</v>
          </cell>
          <cell r="G32013" t="str">
            <v>VD61430681</v>
          </cell>
          <cell r="H32013">
            <v>0</v>
          </cell>
          <cell r="I32013">
            <v>0.663</v>
          </cell>
          <cell r="J32013">
            <v>0.663</v>
          </cell>
        </row>
        <row r="32014">
          <cell r="F32014" t="str">
            <v>童槽线</v>
          </cell>
          <cell r="G32014" t="str">
            <v>VD89430681</v>
          </cell>
          <cell r="H32014">
            <v>0</v>
          </cell>
          <cell r="I32014">
            <v>0.348</v>
          </cell>
          <cell r="J32014">
            <v>0.348</v>
          </cell>
        </row>
        <row r="32015">
          <cell r="F32015" t="str">
            <v>杉上线</v>
          </cell>
          <cell r="G32015" t="str">
            <v>CE44430681</v>
          </cell>
          <cell r="H32015">
            <v>0</v>
          </cell>
          <cell r="I32015">
            <v>0.293</v>
          </cell>
          <cell r="J32015">
            <v>0.293</v>
          </cell>
        </row>
        <row r="32016">
          <cell r="F32016" t="str">
            <v>金施线</v>
          </cell>
          <cell r="G32016" t="str">
            <v>VE45430681</v>
          </cell>
          <cell r="H32016">
            <v>0</v>
          </cell>
          <cell r="I32016">
            <v>0.264</v>
          </cell>
          <cell r="J32016">
            <v>0.264</v>
          </cell>
        </row>
        <row r="32017">
          <cell r="F32017" t="str">
            <v>金应线</v>
          </cell>
          <cell r="G32017" t="str">
            <v>C98C430681</v>
          </cell>
          <cell r="H32017">
            <v>0</v>
          </cell>
          <cell r="I32017">
            <v>1.467</v>
          </cell>
          <cell r="J32017">
            <v>1.467</v>
          </cell>
        </row>
        <row r="32018">
          <cell r="F32018" t="str">
            <v>村蔡线</v>
          </cell>
          <cell r="G32018" t="str">
            <v>VE19430681</v>
          </cell>
          <cell r="H32018">
            <v>0</v>
          </cell>
          <cell r="I32018">
            <v>0.618</v>
          </cell>
          <cell r="J32018">
            <v>0.618</v>
          </cell>
        </row>
        <row r="32019">
          <cell r="G32019" t="str">
            <v>AA52430681</v>
          </cell>
          <cell r="H32019">
            <v>0</v>
          </cell>
          <cell r="I32019">
            <v>0.231</v>
          </cell>
          <cell r="J32019">
            <v>0.231</v>
          </cell>
        </row>
        <row r="32020">
          <cell r="F32020" t="str">
            <v>廖皮线</v>
          </cell>
          <cell r="G32020" t="str">
            <v>VD17430681</v>
          </cell>
          <cell r="H32020">
            <v>0</v>
          </cell>
          <cell r="I32020">
            <v>0.185</v>
          </cell>
          <cell r="J32020">
            <v>0.185</v>
          </cell>
        </row>
        <row r="32021">
          <cell r="F32021" t="str">
            <v>黎毛线</v>
          </cell>
          <cell r="G32021" t="str">
            <v>VD19430681</v>
          </cell>
          <cell r="H32021">
            <v>0</v>
          </cell>
          <cell r="I32021">
            <v>0.472</v>
          </cell>
          <cell r="J32021">
            <v>0.472</v>
          </cell>
        </row>
        <row r="32022">
          <cell r="F32022" t="str">
            <v>大老线</v>
          </cell>
          <cell r="G32022" t="str">
            <v>VD20430681</v>
          </cell>
          <cell r="H32022">
            <v>0</v>
          </cell>
          <cell r="I32022">
            <v>0.42</v>
          </cell>
          <cell r="J32022">
            <v>0.42</v>
          </cell>
        </row>
        <row r="32023">
          <cell r="F32023" t="str">
            <v>岳州垅至岳州垅</v>
          </cell>
          <cell r="G32023" t="str">
            <v>VD23430681</v>
          </cell>
          <cell r="H32023">
            <v>0</v>
          </cell>
          <cell r="I32023">
            <v>0.575</v>
          </cell>
          <cell r="J32023">
            <v>0.575</v>
          </cell>
        </row>
        <row r="32024">
          <cell r="F32024" t="str">
            <v>石刘线</v>
          </cell>
          <cell r="G32024" t="str">
            <v>VD24430681</v>
          </cell>
          <cell r="H32024">
            <v>0</v>
          </cell>
          <cell r="I32024">
            <v>0.981</v>
          </cell>
          <cell r="J32024">
            <v>0.981</v>
          </cell>
        </row>
        <row r="32025">
          <cell r="F32025" t="str">
            <v>大伍线</v>
          </cell>
          <cell r="G32025" t="str">
            <v>VD25430681</v>
          </cell>
          <cell r="H32025">
            <v>0</v>
          </cell>
          <cell r="I32025">
            <v>0.781</v>
          </cell>
          <cell r="J32025">
            <v>0.781</v>
          </cell>
        </row>
        <row r="32026">
          <cell r="F32026" t="str">
            <v>禾桐线</v>
          </cell>
          <cell r="G32026" t="str">
            <v>VD62430681</v>
          </cell>
          <cell r="H32026">
            <v>0</v>
          </cell>
          <cell r="I32026">
            <v>0.209</v>
          </cell>
          <cell r="J32026">
            <v>0.209</v>
          </cell>
        </row>
        <row r="32027">
          <cell r="F32027" t="str">
            <v>学枫线</v>
          </cell>
          <cell r="G32027" t="str">
            <v>VD63430681</v>
          </cell>
          <cell r="H32027">
            <v>0</v>
          </cell>
          <cell r="I32027">
            <v>0.846</v>
          </cell>
          <cell r="J32027">
            <v>0.846</v>
          </cell>
        </row>
        <row r="32028">
          <cell r="F32028" t="str">
            <v>崇预线</v>
          </cell>
          <cell r="G32028" t="str">
            <v>C07D430681</v>
          </cell>
          <cell r="H32028">
            <v>0</v>
          </cell>
          <cell r="I32028">
            <v>1.742</v>
          </cell>
          <cell r="J32028">
            <v>1.742</v>
          </cell>
        </row>
        <row r="32029">
          <cell r="F32029" t="str">
            <v>塘跃线</v>
          </cell>
          <cell r="G32029" t="str">
            <v>VE06430681</v>
          </cell>
          <cell r="H32029">
            <v>0</v>
          </cell>
          <cell r="I32029">
            <v>0.573</v>
          </cell>
          <cell r="J32029">
            <v>0.573</v>
          </cell>
        </row>
        <row r="32030">
          <cell r="F32030" t="str">
            <v>尹周线</v>
          </cell>
          <cell r="G32030" t="str">
            <v>VF98430681</v>
          </cell>
          <cell r="H32030">
            <v>0</v>
          </cell>
          <cell r="I32030">
            <v>1.484</v>
          </cell>
          <cell r="J32030">
            <v>1.484</v>
          </cell>
        </row>
        <row r="32031">
          <cell r="F32031" t="str">
            <v>石盘线</v>
          </cell>
          <cell r="G32031" t="str">
            <v>C03D430681</v>
          </cell>
          <cell r="H32031">
            <v>0</v>
          </cell>
          <cell r="I32031">
            <v>3.243</v>
          </cell>
          <cell r="J32031">
            <v>3.243</v>
          </cell>
        </row>
        <row r="32032">
          <cell r="F32032" t="str">
            <v>石黄线</v>
          </cell>
          <cell r="G32032" t="str">
            <v>C101430681</v>
          </cell>
          <cell r="H32032">
            <v>0.224</v>
          </cell>
          <cell r="I32032">
            <v>0.673</v>
          </cell>
          <cell r="J32032">
            <v>0.449</v>
          </cell>
        </row>
        <row r="32033">
          <cell r="F32033" t="str">
            <v>城大线</v>
          </cell>
          <cell r="G32033" t="str">
            <v>VE68430681</v>
          </cell>
          <cell r="H32033">
            <v>0</v>
          </cell>
          <cell r="I32033">
            <v>0.199</v>
          </cell>
          <cell r="J32033">
            <v>0.199</v>
          </cell>
        </row>
        <row r="32034">
          <cell r="F32034" t="str">
            <v>公莫线</v>
          </cell>
          <cell r="G32034" t="str">
            <v>C40D430681</v>
          </cell>
          <cell r="H32034">
            <v>0</v>
          </cell>
          <cell r="I32034">
            <v>1.101</v>
          </cell>
          <cell r="J32034">
            <v>1.101</v>
          </cell>
        </row>
        <row r="32035">
          <cell r="F32035" t="str">
            <v>城大线</v>
          </cell>
          <cell r="G32035" t="str">
            <v>VH77430681</v>
          </cell>
          <cell r="H32035">
            <v>0</v>
          </cell>
          <cell r="I32035">
            <v>0.378</v>
          </cell>
          <cell r="J32035">
            <v>0.378</v>
          </cell>
        </row>
        <row r="32036">
          <cell r="F32036" t="str">
            <v>村张线</v>
          </cell>
          <cell r="G32036" t="str">
            <v>VD93430681</v>
          </cell>
          <cell r="H32036">
            <v>0</v>
          </cell>
          <cell r="I32036">
            <v>0.828</v>
          </cell>
          <cell r="J32036">
            <v>0.828</v>
          </cell>
        </row>
        <row r="32037">
          <cell r="F32037" t="str">
            <v>晒上至晒下</v>
          </cell>
          <cell r="G32037" t="str">
            <v>VE10430681</v>
          </cell>
          <cell r="H32037">
            <v>0</v>
          </cell>
          <cell r="I32037">
            <v>0.513</v>
          </cell>
          <cell r="J32037">
            <v>0.513</v>
          </cell>
        </row>
        <row r="32038">
          <cell r="F32038" t="str">
            <v>袁甘线</v>
          </cell>
          <cell r="G32038" t="str">
            <v>VE13430681</v>
          </cell>
          <cell r="H32038">
            <v>0</v>
          </cell>
          <cell r="I32038">
            <v>0.124</v>
          </cell>
          <cell r="J32038">
            <v>0.124</v>
          </cell>
        </row>
        <row r="32039">
          <cell r="F32039" t="str">
            <v>S201至施家坡</v>
          </cell>
          <cell r="G32039" t="str">
            <v>VE15430681</v>
          </cell>
          <cell r="H32039">
            <v>0</v>
          </cell>
          <cell r="I32039">
            <v>0.846</v>
          </cell>
          <cell r="J32039">
            <v>0.846</v>
          </cell>
        </row>
        <row r="32040">
          <cell r="F32040" t="str">
            <v>尹富线</v>
          </cell>
          <cell r="G32040" t="str">
            <v>VD57430681</v>
          </cell>
          <cell r="H32040">
            <v>0</v>
          </cell>
          <cell r="I32040">
            <v>0.325</v>
          </cell>
          <cell r="J32040">
            <v>0.325</v>
          </cell>
        </row>
        <row r="32041">
          <cell r="G32041" t="str">
            <v>AA76430681</v>
          </cell>
          <cell r="H32041">
            <v>0</v>
          </cell>
          <cell r="I32041">
            <v>0.475</v>
          </cell>
          <cell r="J32041">
            <v>0.475</v>
          </cell>
        </row>
        <row r="32042">
          <cell r="F32042" t="str">
            <v>S201至甘山坳</v>
          </cell>
          <cell r="G32042" t="str">
            <v>VE12430681</v>
          </cell>
          <cell r="H32042">
            <v>0</v>
          </cell>
          <cell r="I32042">
            <v>1.625</v>
          </cell>
          <cell r="J32042">
            <v>1.625</v>
          </cell>
        </row>
        <row r="32043">
          <cell r="F32043" t="str">
            <v>敬黄线</v>
          </cell>
          <cell r="G32043" t="str">
            <v>VE88430681</v>
          </cell>
          <cell r="H32043">
            <v>0</v>
          </cell>
          <cell r="I32043">
            <v>0.401</v>
          </cell>
          <cell r="J32043">
            <v>0.401</v>
          </cell>
        </row>
        <row r="32044">
          <cell r="F32044" t="str">
            <v>大新线</v>
          </cell>
          <cell r="G32044" t="str">
            <v>C06D430681</v>
          </cell>
          <cell r="H32044">
            <v>0</v>
          </cell>
          <cell r="I32044">
            <v>2.677</v>
          </cell>
          <cell r="J32044">
            <v>2.677</v>
          </cell>
        </row>
        <row r="32045">
          <cell r="F32045" t="str">
            <v>三复线</v>
          </cell>
          <cell r="G32045" t="str">
            <v>C09D430681</v>
          </cell>
          <cell r="H32045">
            <v>0</v>
          </cell>
          <cell r="I32045">
            <v>0.459</v>
          </cell>
          <cell r="J32045">
            <v>0.459</v>
          </cell>
        </row>
        <row r="32046">
          <cell r="F32046" t="str">
            <v>大盐线</v>
          </cell>
          <cell r="G32046" t="str">
            <v>CA51430681</v>
          </cell>
          <cell r="H32046">
            <v>0</v>
          </cell>
          <cell r="I32046">
            <v>1.108</v>
          </cell>
          <cell r="J32046">
            <v>1.108</v>
          </cell>
        </row>
        <row r="32047">
          <cell r="F32047" t="str">
            <v>里栗线</v>
          </cell>
          <cell r="G32047" t="str">
            <v>C141430681</v>
          </cell>
          <cell r="H32047">
            <v>0</v>
          </cell>
          <cell r="I32047">
            <v>1.917</v>
          </cell>
          <cell r="J32047">
            <v>1.917</v>
          </cell>
        </row>
        <row r="32048">
          <cell r="F32048" t="str">
            <v>月十线</v>
          </cell>
          <cell r="G32048" t="str">
            <v>C153430681</v>
          </cell>
          <cell r="H32048">
            <v>0</v>
          </cell>
          <cell r="I32048">
            <v>1.559</v>
          </cell>
          <cell r="J32048">
            <v>1.559</v>
          </cell>
        </row>
        <row r="32049">
          <cell r="F32049" t="str">
            <v>白大线</v>
          </cell>
          <cell r="G32049" t="str">
            <v>VD05430681</v>
          </cell>
          <cell r="H32049">
            <v>0</v>
          </cell>
          <cell r="I32049">
            <v>0.389</v>
          </cell>
          <cell r="J32049">
            <v>0.389</v>
          </cell>
        </row>
        <row r="32050">
          <cell r="F32050" t="str">
            <v>片白线</v>
          </cell>
          <cell r="G32050" t="str">
            <v>VD42430681</v>
          </cell>
          <cell r="H32050">
            <v>0</v>
          </cell>
          <cell r="I32050">
            <v>0.402</v>
          </cell>
          <cell r="J32050">
            <v>0.402</v>
          </cell>
        </row>
        <row r="32051">
          <cell r="F32051" t="str">
            <v>龙毛线</v>
          </cell>
          <cell r="G32051" t="str">
            <v>VD56430681</v>
          </cell>
          <cell r="H32051">
            <v>0</v>
          </cell>
          <cell r="I32051">
            <v>0.639</v>
          </cell>
          <cell r="J32051">
            <v>0.639</v>
          </cell>
        </row>
        <row r="32052">
          <cell r="F32052" t="str">
            <v>高上线</v>
          </cell>
          <cell r="G32052" t="str">
            <v>C11D430681</v>
          </cell>
          <cell r="H32052">
            <v>0</v>
          </cell>
          <cell r="I32052">
            <v>0.898</v>
          </cell>
          <cell r="J32052">
            <v>0.898</v>
          </cell>
        </row>
        <row r="32053">
          <cell r="F32053" t="str">
            <v>城谢线</v>
          </cell>
          <cell r="G32053" t="str">
            <v>CD31430681</v>
          </cell>
          <cell r="H32053">
            <v>0</v>
          </cell>
          <cell r="I32053">
            <v>0.634</v>
          </cell>
          <cell r="J32053">
            <v>0.634</v>
          </cell>
        </row>
        <row r="32054">
          <cell r="F32054" t="str">
            <v>S201至农科</v>
          </cell>
          <cell r="G32054" t="str">
            <v>VD35430681</v>
          </cell>
          <cell r="H32054">
            <v>0</v>
          </cell>
          <cell r="I32054">
            <v>0.375</v>
          </cell>
          <cell r="J32054">
            <v>0.375</v>
          </cell>
        </row>
        <row r="32055">
          <cell r="F32055" t="str">
            <v>罗龙线</v>
          </cell>
          <cell r="G32055" t="str">
            <v>C12D430681</v>
          </cell>
          <cell r="H32055">
            <v>0</v>
          </cell>
          <cell r="I32055">
            <v>1.23</v>
          </cell>
          <cell r="J32055">
            <v>1.23</v>
          </cell>
        </row>
        <row r="32056">
          <cell r="F32056" t="str">
            <v>桥坪至201</v>
          </cell>
          <cell r="G32056" t="str">
            <v>VG03430681</v>
          </cell>
          <cell r="H32056">
            <v>0</v>
          </cell>
          <cell r="I32056">
            <v>1.268</v>
          </cell>
          <cell r="J32056">
            <v>1.268</v>
          </cell>
        </row>
        <row r="32057">
          <cell r="F32057" t="str">
            <v>职中线</v>
          </cell>
          <cell r="G32057" t="str">
            <v>Y396430681</v>
          </cell>
          <cell r="H32057">
            <v>0.223</v>
          </cell>
          <cell r="I32057">
            <v>1.27</v>
          </cell>
          <cell r="J32057">
            <v>1.047</v>
          </cell>
        </row>
        <row r="32058">
          <cell r="F32058" t="str">
            <v>职中-燕塘采石场</v>
          </cell>
          <cell r="G32058" t="str">
            <v>Y907430681</v>
          </cell>
          <cell r="H32058">
            <v>1.668</v>
          </cell>
          <cell r="I32058">
            <v>2.565</v>
          </cell>
          <cell r="J32058">
            <v>0.897</v>
          </cell>
        </row>
        <row r="32059">
          <cell r="F32059" t="str">
            <v>黄官线</v>
          </cell>
          <cell r="G32059" t="str">
            <v>C45B430681</v>
          </cell>
          <cell r="H32059">
            <v>0</v>
          </cell>
          <cell r="I32059">
            <v>0.612</v>
          </cell>
          <cell r="J32059">
            <v>0.612</v>
          </cell>
        </row>
        <row r="32060">
          <cell r="F32060" t="str">
            <v>墩河村-墩河村</v>
          </cell>
          <cell r="G32060" t="str">
            <v>Y881430681</v>
          </cell>
          <cell r="H32060">
            <v>0</v>
          </cell>
          <cell r="I32060">
            <v>0.447</v>
          </cell>
          <cell r="J32060">
            <v>0.447</v>
          </cell>
        </row>
        <row r="32061">
          <cell r="F32061" t="str">
            <v>剑朱线</v>
          </cell>
          <cell r="G32061" t="str">
            <v>C12C430681</v>
          </cell>
          <cell r="H32061">
            <v>0</v>
          </cell>
          <cell r="I32061">
            <v>0.768</v>
          </cell>
          <cell r="J32061">
            <v>0.768</v>
          </cell>
        </row>
        <row r="32062">
          <cell r="F32062" t="str">
            <v>主学线</v>
          </cell>
          <cell r="G32062" t="str">
            <v>V204430681</v>
          </cell>
          <cell r="H32062">
            <v>0</v>
          </cell>
          <cell r="I32062">
            <v>0.351</v>
          </cell>
          <cell r="J32062">
            <v>0.351</v>
          </cell>
        </row>
        <row r="32063">
          <cell r="F32063" t="str">
            <v>西塘-江背</v>
          </cell>
          <cell r="G32063" t="str">
            <v>Y921430681</v>
          </cell>
          <cell r="H32063">
            <v>0.191</v>
          </cell>
          <cell r="I32063">
            <v>0.519</v>
          </cell>
          <cell r="J32063">
            <v>0.328</v>
          </cell>
        </row>
        <row r="32064">
          <cell r="F32064" t="str">
            <v>水高线</v>
          </cell>
          <cell r="G32064" t="str">
            <v>C40B430681</v>
          </cell>
          <cell r="H32064">
            <v>0</v>
          </cell>
          <cell r="I32064">
            <v>2.265</v>
          </cell>
          <cell r="J32064">
            <v>2.265</v>
          </cell>
        </row>
        <row r="32065">
          <cell r="F32065" t="str">
            <v>石杨线</v>
          </cell>
          <cell r="G32065" t="str">
            <v>V667430681</v>
          </cell>
          <cell r="H32065">
            <v>0</v>
          </cell>
          <cell r="I32065">
            <v>0.801</v>
          </cell>
          <cell r="J32065">
            <v>0.801</v>
          </cell>
        </row>
        <row r="32066">
          <cell r="F32066" t="str">
            <v>徐杨线</v>
          </cell>
          <cell r="G32066" t="str">
            <v>V668430681</v>
          </cell>
          <cell r="H32066">
            <v>0</v>
          </cell>
          <cell r="I32066">
            <v>0.423</v>
          </cell>
          <cell r="J32066">
            <v>0.423</v>
          </cell>
        </row>
        <row r="32067">
          <cell r="F32067" t="str">
            <v>曾张线</v>
          </cell>
          <cell r="G32067" t="str">
            <v>C613430681</v>
          </cell>
          <cell r="H32067">
            <v>0.677</v>
          </cell>
          <cell r="I32067">
            <v>1.256</v>
          </cell>
          <cell r="J32067">
            <v>0.579</v>
          </cell>
        </row>
        <row r="32068">
          <cell r="G32068" t="str">
            <v>AA53430681</v>
          </cell>
          <cell r="H32068">
            <v>0</v>
          </cell>
          <cell r="I32068">
            <v>0.378</v>
          </cell>
          <cell r="J32068">
            <v>0.378</v>
          </cell>
        </row>
        <row r="32069">
          <cell r="F32069" t="str">
            <v>村金线</v>
          </cell>
          <cell r="G32069" t="str">
            <v>C623430681</v>
          </cell>
          <cell r="H32069">
            <v>0.852</v>
          </cell>
          <cell r="I32069">
            <v>1.69</v>
          </cell>
          <cell r="J32069">
            <v>0.838</v>
          </cell>
        </row>
        <row r="32070">
          <cell r="F32070" t="str">
            <v>国下线</v>
          </cell>
          <cell r="G32070" t="str">
            <v>C228430681</v>
          </cell>
          <cell r="H32070">
            <v>0</v>
          </cell>
          <cell r="I32070">
            <v>0.916</v>
          </cell>
          <cell r="J32070">
            <v>0.916</v>
          </cell>
        </row>
        <row r="32071">
          <cell r="F32071" t="str">
            <v>野陶线</v>
          </cell>
          <cell r="G32071" t="str">
            <v>C621430681</v>
          </cell>
          <cell r="H32071">
            <v>0</v>
          </cell>
          <cell r="I32071">
            <v>0.825</v>
          </cell>
          <cell r="J32071">
            <v>0.825</v>
          </cell>
        </row>
        <row r="32072">
          <cell r="F32072" t="str">
            <v>村砂线</v>
          </cell>
          <cell r="G32072" t="str">
            <v>V962430681</v>
          </cell>
          <cell r="H32072">
            <v>0</v>
          </cell>
          <cell r="I32072">
            <v>0.149</v>
          </cell>
          <cell r="J32072">
            <v>0.149</v>
          </cell>
        </row>
        <row r="32073">
          <cell r="F32073" t="str">
            <v>白汴路</v>
          </cell>
          <cell r="G32073" t="str">
            <v>C88D430624</v>
          </cell>
          <cell r="H32073">
            <v>0</v>
          </cell>
          <cell r="I32073">
            <v>0.981</v>
          </cell>
          <cell r="J32073">
            <v>0.981</v>
          </cell>
        </row>
        <row r="32074">
          <cell r="F32074" t="str">
            <v>伏城线</v>
          </cell>
          <cell r="G32074" t="str">
            <v>C236430681</v>
          </cell>
          <cell r="H32074">
            <v>0</v>
          </cell>
          <cell r="I32074">
            <v>1.052</v>
          </cell>
          <cell r="J32074">
            <v>1.052</v>
          </cell>
        </row>
        <row r="32075">
          <cell r="F32075" t="str">
            <v>甘翁线</v>
          </cell>
          <cell r="G32075" t="str">
            <v>C206430681</v>
          </cell>
          <cell r="H32075">
            <v>0</v>
          </cell>
          <cell r="I32075">
            <v>0.92</v>
          </cell>
          <cell r="J32075">
            <v>0.92</v>
          </cell>
        </row>
        <row r="32076">
          <cell r="F32076" t="str">
            <v>甘翁线</v>
          </cell>
          <cell r="G32076" t="str">
            <v>CC26430681</v>
          </cell>
          <cell r="H32076">
            <v>0</v>
          </cell>
          <cell r="I32076">
            <v>0.767</v>
          </cell>
          <cell r="J32076">
            <v>0.767</v>
          </cell>
        </row>
        <row r="32077">
          <cell r="F32077" t="str">
            <v>广许线</v>
          </cell>
          <cell r="G32077" t="str">
            <v>VB69430681</v>
          </cell>
          <cell r="H32077">
            <v>0</v>
          </cell>
          <cell r="I32077">
            <v>0.905</v>
          </cell>
          <cell r="J32077">
            <v>0.905</v>
          </cell>
        </row>
        <row r="32078">
          <cell r="F32078" t="str">
            <v>村苏线</v>
          </cell>
          <cell r="G32078" t="str">
            <v>C695430681</v>
          </cell>
          <cell r="H32078">
            <v>0</v>
          </cell>
          <cell r="I32078">
            <v>1.116</v>
          </cell>
          <cell r="J32078">
            <v>1.116</v>
          </cell>
        </row>
        <row r="32079">
          <cell r="F32079" t="str">
            <v>梁万线</v>
          </cell>
          <cell r="G32079" t="str">
            <v>C81D430681</v>
          </cell>
          <cell r="H32079">
            <v>0</v>
          </cell>
          <cell r="I32079">
            <v>0.447</v>
          </cell>
          <cell r="J32079">
            <v>0.447</v>
          </cell>
        </row>
        <row r="32080">
          <cell r="F32080" t="str">
            <v>村苏线</v>
          </cell>
          <cell r="G32080" t="str">
            <v>CC82430681</v>
          </cell>
          <cell r="H32080">
            <v>0</v>
          </cell>
          <cell r="I32080">
            <v>0.877</v>
          </cell>
          <cell r="J32080">
            <v>0.877</v>
          </cell>
        </row>
        <row r="32081">
          <cell r="F32081" t="str">
            <v>村周线</v>
          </cell>
          <cell r="G32081" t="str">
            <v>VC07430681</v>
          </cell>
          <cell r="H32081">
            <v>0</v>
          </cell>
          <cell r="I32081">
            <v>0.423</v>
          </cell>
          <cell r="J32081">
            <v>0.423</v>
          </cell>
        </row>
        <row r="32082">
          <cell r="F32082" t="str">
            <v>古培塘-油榨屋</v>
          </cell>
          <cell r="G32082" t="str">
            <v>C060430681</v>
          </cell>
          <cell r="H32082">
            <v>3.764</v>
          </cell>
          <cell r="I32082">
            <v>5.254</v>
          </cell>
          <cell r="J32082">
            <v>1.49</v>
          </cell>
        </row>
        <row r="32083">
          <cell r="F32083" t="str">
            <v>刘万线</v>
          </cell>
          <cell r="G32083" t="str">
            <v>C666430681</v>
          </cell>
          <cell r="H32083">
            <v>1.014</v>
          </cell>
          <cell r="I32083">
            <v>1.759</v>
          </cell>
          <cell r="J32083">
            <v>0.745</v>
          </cell>
        </row>
        <row r="32084">
          <cell r="F32084" t="str">
            <v>201线北至201南</v>
          </cell>
          <cell r="G32084" t="str">
            <v>VB25430681</v>
          </cell>
          <cell r="H32084">
            <v>0</v>
          </cell>
          <cell r="I32084">
            <v>0.458</v>
          </cell>
          <cell r="J32084">
            <v>0.458</v>
          </cell>
        </row>
        <row r="32085">
          <cell r="F32085" t="str">
            <v>西关线</v>
          </cell>
          <cell r="G32085" t="str">
            <v>C66B430681</v>
          </cell>
          <cell r="H32085">
            <v>0</v>
          </cell>
          <cell r="I32085">
            <v>1.198</v>
          </cell>
          <cell r="J32085">
            <v>1.198</v>
          </cell>
        </row>
        <row r="32086">
          <cell r="F32086" t="str">
            <v>引大线</v>
          </cell>
          <cell r="G32086" t="str">
            <v>VC25430681</v>
          </cell>
          <cell r="H32086">
            <v>0</v>
          </cell>
          <cell r="I32086">
            <v>0.614</v>
          </cell>
          <cell r="J32086">
            <v>0.614</v>
          </cell>
        </row>
        <row r="32087">
          <cell r="F32087" t="str">
            <v>古培塘-油榨屋</v>
          </cell>
          <cell r="G32087" t="str">
            <v>C060430681</v>
          </cell>
          <cell r="H32087">
            <v>5.254</v>
          </cell>
          <cell r="I32087">
            <v>5.53</v>
          </cell>
          <cell r="J32087">
            <v>0.276</v>
          </cell>
        </row>
        <row r="32088">
          <cell r="F32088" t="str">
            <v>广清线</v>
          </cell>
          <cell r="G32088" t="str">
            <v>VC69430681</v>
          </cell>
          <cell r="H32088">
            <v>0</v>
          </cell>
          <cell r="I32088">
            <v>0.901</v>
          </cell>
          <cell r="J32088">
            <v>0.901</v>
          </cell>
        </row>
        <row r="32089">
          <cell r="F32089" t="str">
            <v>周大线</v>
          </cell>
          <cell r="G32089" t="str">
            <v>CC77430681</v>
          </cell>
          <cell r="H32089">
            <v>0</v>
          </cell>
          <cell r="I32089">
            <v>0.231</v>
          </cell>
          <cell r="J32089">
            <v>0.231</v>
          </cell>
        </row>
        <row r="32090">
          <cell r="F32090" t="str">
            <v>窑竹线</v>
          </cell>
          <cell r="G32090" t="str">
            <v>C61B430681</v>
          </cell>
          <cell r="H32090">
            <v>0</v>
          </cell>
          <cell r="I32090">
            <v>1.466</v>
          </cell>
          <cell r="J32090">
            <v>1.466</v>
          </cell>
        </row>
        <row r="32091">
          <cell r="F32091" t="str">
            <v>城界线至S201东</v>
          </cell>
          <cell r="G32091" t="str">
            <v>VC95430681</v>
          </cell>
          <cell r="H32091">
            <v>0</v>
          </cell>
          <cell r="I32091">
            <v>0.626</v>
          </cell>
          <cell r="J32091">
            <v>0.626</v>
          </cell>
        </row>
        <row r="32092">
          <cell r="F32092" t="str">
            <v>大老线</v>
          </cell>
          <cell r="G32092" t="str">
            <v>C674430681</v>
          </cell>
          <cell r="H32092">
            <v>0.796</v>
          </cell>
          <cell r="I32092">
            <v>1.379</v>
          </cell>
          <cell r="J32092">
            <v>0.583</v>
          </cell>
        </row>
        <row r="32093">
          <cell r="F32093" t="str">
            <v>沙胡线</v>
          </cell>
          <cell r="G32093" t="str">
            <v>C677430681</v>
          </cell>
          <cell r="H32093">
            <v>0</v>
          </cell>
          <cell r="I32093">
            <v>0.421</v>
          </cell>
          <cell r="J32093">
            <v>0.421</v>
          </cell>
        </row>
        <row r="32094">
          <cell r="F32094" t="str">
            <v>明獭线</v>
          </cell>
          <cell r="G32094" t="str">
            <v>CC14430681</v>
          </cell>
          <cell r="H32094">
            <v>0</v>
          </cell>
          <cell r="I32094">
            <v>0.697</v>
          </cell>
          <cell r="J32094">
            <v>0.697</v>
          </cell>
        </row>
        <row r="32095">
          <cell r="F32095" t="str">
            <v>周大线</v>
          </cell>
          <cell r="G32095" t="str">
            <v>CC78430681</v>
          </cell>
          <cell r="H32095">
            <v>0</v>
          </cell>
          <cell r="I32095">
            <v>0.172</v>
          </cell>
          <cell r="J32095">
            <v>0.172</v>
          </cell>
        </row>
        <row r="32096">
          <cell r="F32096" t="str">
            <v>曹培线</v>
          </cell>
          <cell r="G32096" t="str">
            <v>CK75430681</v>
          </cell>
          <cell r="H32096">
            <v>0</v>
          </cell>
          <cell r="I32096">
            <v>1.347</v>
          </cell>
          <cell r="J32096">
            <v>1.347</v>
          </cell>
        </row>
        <row r="32097">
          <cell r="G32097" t="str">
            <v>V000</v>
          </cell>
          <cell r="H32097">
            <v>0</v>
          </cell>
          <cell r="I32097">
            <v>0.181</v>
          </cell>
          <cell r="J32097">
            <v>0.181</v>
          </cell>
        </row>
        <row r="32098">
          <cell r="F32098" t="str">
            <v>老沙线</v>
          </cell>
          <cell r="G32098" t="str">
            <v>VC52430681</v>
          </cell>
          <cell r="H32098">
            <v>0</v>
          </cell>
          <cell r="I32098">
            <v>0.464</v>
          </cell>
          <cell r="J32098">
            <v>0.464</v>
          </cell>
        </row>
        <row r="32099">
          <cell r="F32099" t="str">
            <v>细敬线</v>
          </cell>
          <cell r="G32099" t="str">
            <v>C64B430681</v>
          </cell>
          <cell r="H32099">
            <v>0</v>
          </cell>
          <cell r="I32099">
            <v>0.315</v>
          </cell>
          <cell r="J32099">
            <v>0.315</v>
          </cell>
        </row>
        <row r="32100">
          <cell r="F32100" t="str">
            <v>福曹线</v>
          </cell>
          <cell r="G32100" t="str">
            <v>C683430681</v>
          </cell>
          <cell r="H32100">
            <v>0.756</v>
          </cell>
          <cell r="I32100">
            <v>1.5</v>
          </cell>
          <cell r="J32100">
            <v>0.744</v>
          </cell>
        </row>
        <row r="32101">
          <cell r="F32101" t="str">
            <v>邹汨线</v>
          </cell>
          <cell r="G32101" t="str">
            <v>VB26430681</v>
          </cell>
          <cell r="H32101">
            <v>0</v>
          </cell>
          <cell r="I32101">
            <v>0.257</v>
          </cell>
          <cell r="J32101">
            <v>0.257</v>
          </cell>
        </row>
        <row r="32102">
          <cell r="F32102" t="str">
            <v>许大线</v>
          </cell>
          <cell r="G32102" t="str">
            <v>V357430681</v>
          </cell>
          <cell r="H32102">
            <v>0</v>
          </cell>
          <cell r="I32102">
            <v>0.723</v>
          </cell>
          <cell r="J32102">
            <v>0.723</v>
          </cell>
        </row>
        <row r="32103">
          <cell r="F32103" t="str">
            <v>刘万线</v>
          </cell>
          <cell r="G32103" t="str">
            <v>C666430681</v>
          </cell>
          <cell r="H32103">
            <v>2.306</v>
          </cell>
          <cell r="I32103">
            <v>2.759</v>
          </cell>
          <cell r="J32103">
            <v>0.453</v>
          </cell>
        </row>
        <row r="32104">
          <cell r="F32104" t="str">
            <v>徐白线</v>
          </cell>
          <cell r="G32104" t="str">
            <v>C688430681</v>
          </cell>
          <cell r="H32104">
            <v>0</v>
          </cell>
          <cell r="I32104">
            <v>0.868</v>
          </cell>
          <cell r="J32104">
            <v>0.868</v>
          </cell>
        </row>
        <row r="32105">
          <cell r="F32105" t="str">
            <v>纸杨线</v>
          </cell>
          <cell r="G32105" t="str">
            <v>V365430681</v>
          </cell>
          <cell r="H32105">
            <v>0</v>
          </cell>
          <cell r="I32105">
            <v>1.019</v>
          </cell>
          <cell r="J32105">
            <v>1.019</v>
          </cell>
        </row>
        <row r="32106">
          <cell r="F32106" t="str">
            <v>曹刘线</v>
          </cell>
          <cell r="G32106" t="str">
            <v>C690430681</v>
          </cell>
          <cell r="H32106">
            <v>0</v>
          </cell>
          <cell r="I32106">
            <v>0.343</v>
          </cell>
          <cell r="J32106">
            <v>0.343</v>
          </cell>
        </row>
        <row r="32107">
          <cell r="F32107" t="str">
            <v>庙黄线</v>
          </cell>
          <cell r="G32107" t="str">
            <v>C59B430681</v>
          </cell>
          <cell r="H32107">
            <v>0</v>
          </cell>
          <cell r="I32107">
            <v>0.624</v>
          </cell>
          <cell r="J32107">
            <v>0.624</v>
          </cell>
        </row>
        <row r="32108">
          <cell r="F32108" t="str">
            <v>龚三线</v>
          </cell>
          <cell r="G32108" t="str">
            <v>VB71430681</v>
          </cell>
          <cell r="H32108">
            <v>0</v>
          </cell>
          <cell r="I32108">
            <v>0.37</v>
          </cell>
          <cell r="J32108">
            <v>0.37</v>
          </cell>
        </row>
        <row r="32109">
          <cell r="G32109" t="str">
            <v>AA30430681</v>
          </cell>
          <cell r="H32109">
            <v>0</v>
          </cell>
          <cell r="I32109">
            <v>0.435</v>
          </cell>
          <cell r="J32109">
            <v>0.435</v>
          </cell>
        </row>
        <row r="32110">
          <cell r="F32110" t="str">
            <v>长阴线</v>
          </cell>
          <cell r="G32110" t="str">
            <v>VB33430681</v>
          </cell>
          <cell r="H32110">
            <v>0</v>
          </cell>
          <cell r="I32110">
            <v>0.848</v>
          </cell>
          <cell r="J32110">
            <v>0.848</v>
          </cell>
        </row>
        <row r="32111">
          <cell r="F32111" t="str">
            <v>竹坝线</v>
          </cell>
          <cell r="G32111" t="str">
            <v>C641430681</v>
          </cell>
          <cell r="H32111">
            <v>0.108</v>
          </cell>
          <cell r="I32111">
            <v>0.948</v>
          </cell>
          <cell r="J32111">
            <v>0.84</v>
          </cell>
        </row>
        <row r="32112">
          <cell r="F32112" t="str">
            <v>富陈线</v>
          </cell>
          <cell r="G32112" t="str">
            <v>VF77430681</v>
          </cell>
          <cell r="H32112">
            <v>0</v>
          </cell>
          <cell r="I32112">
            <v>0.329</v>
          </cell>
          <cell r="J32112">
            <v>0.329</v>
          </cell>
        </row>
        <row r="32113">
          <cell r="F32113" t="str">
            <v>黄弯线</v>
          </cell>
          <cell r="G32113" t="str">
            <v>C901430681</v>
          </cell>
          <cell r="H32113">
            <v>0</v>
          </cell>
          <cell r="I32113">
            <v>1.995</v>
          </cell>
          <cell r="J32113">
            <v>1.995</v>
          </cell>
        </row>
        <row r="32114">
          <cell r="F32114" t="str">
            <v>二组-二组</v>
          </cell>
          <cell r="G32114" t="str">
            <v>CB54430681</v>
          </cell>
          <cell r="H32114">
            <v>0</v>
          </cell>
          <cell r="I32114">
            <v>1.084</v>
          </cell>
          <cell r="J32114">
            <v>1.084</v>
          </cell>
        </row>
        <row r="32115">
          <cell r="F32115" t="str">
            <v>一组-一组</v>
          </cell>
          <cell r="G32115" t="str">
            <v>CD48430681</v>
          </cell>
          <cell r="H32115">
            <v>0</v>
          </cell>
          <cell r="I32115">
            <v>0.203</v>
          </cell>
          <cell r="J32115">
            <v>0.203</v>
          </cell>
        </row>
        <row r="32116">
          <cell r="F32116" t="str">
            <v>政青线</v>
          </cell>
          <cell r="G32116" t="str">
            <v>C67D430681</v>
          </cell>
          <cell r="H32116">
            <v>0</v>
          </cell>
          <cell r="I32116">
            <v>0.265</v>
          </cell>
          <cell r="J32116">
            <v>0.265</v>
          </cell>
        </row>
        <row r="32117">
          <cell r="F32117" t="str">
            <v>居新线</v>
          </cell>
          <cell r="G32117" t="str">
            <v>C65D430681</v>
          </cell>
          <cell r="H32117">
            <v>0</v>
          </cell>
          <cell r="I32117">
            <v>0.449</v>
          </cell>
          <cell r="J32117">
            <v>0.449</v>
          </cell>
        </row>
        <row r="32118">
          <cell r="F32118" t="str">
            <v>黄谷市-瑞灵林场</v>
          </cell>
          <cell r="G32118" t="str">
            <v>Y925430681</v>
          </cell>
          <cell r="H32118">
            <v>4.698</v>
          </cell>
          <cell r="I32118">
            <v>6.541</v>
          </cell>
          <cell r="J32118">
            <v>1.843</v>
          </cell>
        </row>
        <row r="32119">
          <cell r="F32119" t="str">
            <v>石花线</v>
          </cell>
          <cell r="G32119" t="str">
            <v>VM43430681</v>
          </cell>
          <cell r="H32119">
            <v>0</v>
          </cell>
          <cell r="I32119">
            <v>0.645</v>
          </cell>
          <cell r="J32119">
            <v>0.645</v>
          </cell>
        </row>
        <row r="32120">
          <cell r="F32120" t="str">
            <v>斜棉线</v>
          </cell>
          <cell r="G32120" t="str">
            <v>VM45430681</v>
          </cell>
          <cell r="H32120">
            <v>0</v>
          </cell>
          <cell r="I32120">
            <v>0.255</v>
          </cell>
          <cell r="J32120">
            <v>0.255</v>
          </cell>
        </row>
        <row r="32121">
          <cell r="F32121" t="str">
            <v>大路常线</v>
          </cell>
          <cell r="G32121" t="str">
            <v>V446430681</v>
          </cell>
          <cell r="H32121">
            <v>0</v>
          </cell>
          <cell r="I32121">
            <v>0.584</v>
          </cell>
          <cell r="J32121">
            <v>0.584</v>
          </cell>
        </row>
        <row r="32122">
          <cell r="F32122" t="str">
            <v>岭猫线</v>
          </cell>
          <cell r="G32122" t="str">
            <v>VM75430681</v>
          </cell>
          <cell r="H32122">
            <v>0</v>
          </cell>
          <cell r="I32122">
            <v>0.755</v>
          </cell>
          <cell r="J32122">
            <v>0.755</v>
          </cell>
        </row>
        <row r="32123">
          <cell r="F32123" t="str">
            <v>聚王线</v>
          </cell>
          <cell r="G32123" t="str">
            <v>VM80430681</v>
          </cell>
          <cell r="H32123">
            <v>0</v>
          </cell>
          <cell r="I32123">
            <v>0.278</v>
          </cell>
          <cell r="J32123">
            <v>0.278</v>
          </cell>
        </row>
        <row r="32124">
          <cell r="F32124" t="str">
            <v>大刘线</v>
          </cell>
          <cell r="G32124" t="str">
            <v>C22C430681</v>
          </cell>
          <cell r="H32124">
            <v>0</v>
          </cell>
          <cell r="I32124">
            <v>3.127</v>
          </cell>
          <cell r="J32124">
            <v>3.127</v>
          </cell>
        </row>
        <row r="32125">
          <cell r="F32125" t="str">
            <v>石翁线</v>
          </cell>
          <cell r="G32125" t="str">
            <v>C884430681</v>
          </cell>
          <cell r="H32125">
            <v>3.357</v>
          </cell>
          <cell r="I32125">
            <v>3.751</v>
          </cell>
          <cell r="J32125">
            <v>0.394</v>
          </cell>
        </row>
        <row r="32126">
          <cell r="F32126" t="str">
            <v>周京线</v>
          </cell>
          <cell r="G32126" t="str">
            <v>C21C430681</v>
          </cell>
          <cell r="H32126">
            <v>0</v>
          </cell>
          <cell r="I32126">
            <v>0.55</v>
          </cell>
          <cell r="J32126">
            <v>0.55</v>
          </cell>
        </row>
        <row r="32127">
          <cell r="F32127" t="str">
            <v>翁京线</v>
          </cell>
          <cell r="G32127" t="str">
            <v>C24C430681</v>
          </cell>
          <cell r="H32127">
            <v>0</v>
          </cell>
          <cell r="I32127">
            <v>1.609</v>
          </cell>
          <cell r="J32127">
            <v>1.609</v>
          </cell>
        </row>
        <row r="32128">
          <cell r="F32128" t="str">
            <v>许老线</v>
          </cell>
          <cell r="G32128" t="str">
            <v>C25C430681</v>
          </cell>
          <cell r="H32128">
            <v>0</v>
          </cell>
          <cell r="I32128">
            <v>1.891</v>
          </cell>
          <cell r="J32128">
            <v>1.891</v>
          </cell>
        </row>
        <row r="32129">
          <cell r="F32129" t="str">
            <v>长乐镇-红花</v>
          </cell>
          <cell r="G32129" t="str">
            <v>X158430681</v>
          </cell>
          <cell r="H32129">
            <v>14.882</v>
          </cell>
          <cell r="I32129">
            <v>15.249</v>
          </cell>
          <cell r="J32129">
            <v>0.367</v>
          </cell>
        </row>
        <row r="32130">
          <cell r="F32130" t="str">
            <v>唐划线</v>
          </cell>
          <cell r="G32130" t="str">
            <v>C788430681</v>
          </cell>
          <cell r="H32130">
            <v>2.093</v>
          </cell>
          <cell r="I32130">
            <v>2.71</v>
          </cell>
          <cell r="J32130">
            <v>0.617</v>
          </cell>
        </row>
        <row r="32131">
          <cell r="F32131" t="str">
            <v>火常线</v>
          </cell>
          <cell r="G32131" t="str">
            <v>CC71430681</v>
          </cell>
          <cell r="H32131">
            <v>0</v>
          </cell>
          <cell r="I32131">
            <v>0.271</v>
          </cell>
          <cell r="J32131">
            <v>0.271</v>
          </cell>
        </row>
        <row r="32132">
          <cell r="F32132" t="str">
            <v>军塘线</v>
          </cell>
          <cell r="G32132" t="str">
            <v>V711430681</v>
          </cell>
          <cell r="H32132">
            <v>0</v>
          </cell>
          <cell r="I32132">
            <v>0.542</v>
          </cell>
          <cell r="J32132">
            <v>0.542</v>
          </cell>
        </row>
        <row r="32133">
          <cell r="F32133" t="str">
            <v>叶罗线</v>
          </cell>
          <cell r="G32133" t="str">
            <v>V050430681</v>
          </cell>
          <cell r="H32133">
            <v>0</v>
          </cell>
          <cell r="I32133">
            <v>1.022</v>
          </cell>
          <cell r="J32133">
            <v>1.022</v>
          </cell>
        </row>
        <row r="32134">
          <cell r="F32134" t="str">
            <v>坪鱼线</v>
          </cell>
          <cell r="G32134" t="str">
            <v>V072430681</v>
          </cell>
          <cell r="H32134">
            <v>0</v>
          </cell>
          <cell r="I32134">
            <v>0.995</v>
          </cell>
          <cell r="J32134">
            <v>0.995</v>
          </cell>
        </row>
        <row r="32135">
          <cell r="F32135" t="str">
            <v>龙老线</v>
          </cell>
          <cell r="G32135" t="str">
            <v>V27E430681</v>
          </cell>
          <cell r="H32135">
            <v>0</v>
          </cell>
          <cell r="I32135">
            <v>0.98</v>
          </cell>
          <cell r="J32135">
            <v>0.98</v>
          </cell>
        </row>
        <row r="32136">
          <cell r="F32136" t="str">
            <v>神白线</v>
          </cell>
          <cell r="G32136" t="str">
            <v>V476430681</v>
          </cell>
          <cell r="H32136">
            <v>0</v>
          </cell>
          <cell r="I32136">
            <v>0.143</v>
          </cell>
          <cell r="J32136">
            <v>0.143</v>
          </cell>
        </row>
        <row r="32137">
          <cell r="F32137" t="str">
            <v>石刘线</v>
          </cell>
          <cell r="G32137" t="str">
            <v>C883430681</v>
          </cell>
          <cell r="H32137">
            <v>0</v>
          </cell>
          <cell r="I32137">
            <v>1.006</v>
          </cell>
          <cell r="J32137">
            <v>1.006</v>
          </cell>
        </row>
        <row r="32138">
          <cell r="F32138" t="str">
            <v>砖烟线</v>
          </cell>
          <cell r="G32138" t="str">
            <v>V060430681</v>
          </cell>
          <cell r="H32138">
            <v>0</v>
          </cell>
          <cell r="I32138">
            <v>2.895</v>
          </cell>
          <cell r="J32138">
            <v>2.895</v>
          </cell>
        </row>
        <row r="32139">
          <cell r="F32139" t="str">
            <v>李石线</v>
          </cell>
          <cell r="G32139" t="str">
            <v>C64C430681</v>
          </cell>
          <cell r="H32139">
            <v>0</v>
          </cell>
          <cell r="I32139">
            <v>0.052</v>
          </cell>
          <cell r="J32139">
            <v>0.052</v>
          </cell>
        </row>
        <row r="32140">
          <cell r="F32140" t="str">
            <v>国静线</v>
          </cell>
          <cell r="G32140" t="str">
            <v>C86A430681</v>
          </cell>
          <cell r="H32140">
            <v>0</v>
          </cell>
          <cell r="I32140">
            <v>0.496</v>
          </cell>
          <cell r="J32140">
            <v>0.496</v>
          </cell>
        </row>
        <row r="32141">
          <cell r="F32141" t="str">
            <v>买杨线</v>
          </cell>
          <cell r="G32141" t="str">
            <v>C218430681</v>
          </cell>
          <cell r="H32141">
            <v>0</v>
          </cell>
          <cell r="I32141">
            <v>0.49</v>
          </cell>
          <cell r="J32141">
            <v>0.49</v>
          </cell>
        </row>
        <row r="32142">
          <cell r="F32142" t="str">
            <v>买杨线</v>
          </cell>
          <cell r="G32142" t="str">
            <v>VM69430681</v>
          </cell>
          <cell r="H32142">
            <v>0</v>
          </cell>
          <cell r="I32142">
            <v>1.043</v>
          </cell>
          <cell r="J32142">
            <v>1.043</v>
          </cell>
        </row>
        <row r="32143">
          <cell r="F32143" t="str">
            <v>九八线</v>
          </cell>
          <cell r="G32143" t="str">
            <v>VM74430681</v>
          </cell>
          <cell r="H32143">
            <v>0</v>
          </cell>
          <cell r="I32143">
            <v>1.138</v>
          </cell>
          <cell r="J32143">
            <v>1.138</v>
          </cell>
        </row>
        <row r="32144">
          <cell r="F32144" t="str">
            <v>天杨线</v>
          </cell>
          <cell r="G32144" t="str">
            <v>CC28430681</v>
          </cell>
          <cell r="H32144">
            <v>0</v>
          </cell>
          <cell r="I32144">
            <v>0.243</v>
          </cell>
          <cell r="J32144">
            <v>0.243</v>
          </cell>
        </row>
        <row r="32145">
          <cell r="F32145" t="str">
            <v>新徐线</v>
          </cell>
          <cell r="G32145" t="str">
            <v>C84A430681</v>
          </cell>
          <cell r="H32145">
            <v>0</v>
          </cell>
          <cell r="I32145">
            <v>2.866</v>
          </cell>
          <cell r="J32145">
            <v>2.866</v>
          </cell>
        </row>
        <row r="32146">
          <cell r="F32146" t="str">
            <v>门叶线</v>
          </cell>
          <cell r="G32146" t="str">
            <v>C872430681</v>
          </cell>
          <cell r="H32146">
            <v>1.317</v>
          </cell>
          <cell r="I32146">
            <v>1.9</v>
          </cell>
          <cell r="J32146">
            <v>0.583</v>
          </cell>
        </row>
        <row r="32147">
          <cell r="F32147" t="str">
            <v>汴汨线</v>
          </cell>
          <cell r="G32147" t="str">
            <v>C44C430681</v>
          </cell>
          <cell r="H32147">
            <v>0</v>
          </cell>
          <cell r="I32147">
            <v>0.383</v>
          </cell>
          <cell r="J32147">
            <v>0.383</v>
          </cell>
        </row>
        <row r="32148">
          <cell r="F32148" t="str">
            <v>中塘塝线</v>
          </cell>
          <cell r="G32148" t="str">
            <v>V721430681</v>
          </cell>
          <cell r="H32148">
            <v>0</v>
          </cell>
          <cell r="I32148">
            <v>0.399</v>
          </cell>
          <cell r="J32148">
            <v>0.399</v>
          </cell>
        </row>
        <row r="32149">
          <cell r="F32149" t="str">
            <v>夹大线</v>
          </cell>
          <cell r="G32149" t="str">
            <v>C40C430681</v>
          </cell>
          <cell r="H32149">
            <v>0</v>
          </cell>
          <cell r="I32149">
            <v>0.552</v>
          </cell>
          <cell r="J32149">
            <v>0.552</v>
          </cell>
        </row>
        <row r="32150">
          <cell r="F32150" t="str">
            <v>高甘线</v>
          </cell>
          <cell r="G32150" t="str">
            <v>V749430681</v>
          </cell>
          <cell r="H32150">
            <v>0</v>
          </cell>
          <cell r="I32150">
            <v>0.2</v>
          </cell>
          <cell r="J32150">
            <v>0.2</v>
          </cell>
        </row>
        <row r="32151">
          <cell r="F32151" t="str">
            <v>东学线</v>
          </cell>
          <cell r="G32151" t="str">
            <v>C017430681</v>
          </cell>
          <cell r="H32151">
            <v>1.824</v>
          </cell>
          <cell r="I32151">
            <v>2.021</v>
          </cell>
          <cell r="J32151">
            <v>0.197</v>
          </cell>
        </row>
        <row r="32152">
          <cell r="F32152" t="str">
            <v>马识塘-马识塘</v>
          </cell>
          <cell r="G32152" t="str">
            <v>CN35430624</v>
          </cell>
          <cell r="H32152">
            <v>0</v>
          </cell>
          <cell r="I32152">
            <v>1.077</v>
          </cell>
          <cell r="J32152">
            <v>1.077</v>
          </cell>
        </row>
        <row r="32153">
          <cell r="F32153" t="str">
            <v>学明线</v>
          </cell>
          <cell r="G32153" t="str">
            <v>CG42430681</v>
          </cell>
          <cell r="H32153">
            <v>0</v>
          </cell>
          <cell r="I32153">
            <v>1.017</v>
          </cell>
          <cell r="J32153">
            <v>1.017</v>
          </cell>
        </row>
        <row r="32154">
          <cell r="F32154" t="str">
            <v>老龙线</v>
          </cell>
          <cell r="G32154" t="str">
            <v>C936430681</v>
          </cell>
          <cell r="H32154">
            <v>0.138</v>
          </cell>
          <cell r="I32154">
            <v>1.17</v>
          </cell>
          <cell r="J32154">
            <v>1.032</v>
          </cell>
        </row>
        <row r="32155">
          <cell r="F32155" t="str">
            <v>眠鱼线</v>
          </cell>
          <cell r="G32155" t="str">
            <v>C931430681</v>
          </cell>
          <cell r="H32155">
            <v>0</v>
          </cell>
          <cell r="I32155">
            <v>0.766</v>
          </cell>
          <cell r="J32155">
            <v>0.766</v>
          </cell>
        </row>
        <row r="32156">
          <cell r="F32156" t="str">
            <v>江村线</v>
          </cell>
          <cell r="G32156" t="str">
            <v>C023430681</v>
          </cell>
          <cell r="H32156">
            <v>0</v>
          </cell>
          <cell r="I32156">
            <v>0.297</v>
          </cell>
          <cell r="J32156">
            <v>0.297</v>
          </cell>
        </row>
        <row r="32157">
          <cell r="F32157" t="str">
            <v>马龙线</v>
          </cell>
          <cell r="G32157" t="str">
            <v>C25D430681</v>
          </cell>
          <cell r="H32157">
            <v>0</v>
          </cell>
          <cell r="I32157">
            <v>0.668</v>
          </cell>
          <cell r="J32157">
            <v>0.668</v>
          </cell>
        </row>
        <row r="32158">
          <cell r="F32158" t="str">
            <v>老龙线</v>
          </cell>
          <cell r="G32158" t="str">
            <v>C936430681</v>
          </cell>
          <cell r="H32158">
            <v>0</v>
          </cell>
          <cell r="I32158">
            <v>0.138</v>
          </cell>
          <cell r="J32158">
            <v>0.138</v>
          </cell>
        </row>
        <row r="32159">
          <cell r="F32159" t="str">
            <v>江学线</v>
          </cell>
          <cell r="G32159" t="str">
            <v>C012430681</v>
          </cell>
          <cell r="H32159">
            <v>0</v>
          </cell>
          <cell r="I32159">
            <v>0.451</v>
          </cell>
          <cell r="J32159">
            <v>0.451</v>
          </cell>
        </row>
        <row r="32160">
          <cell r="F32160" t="str">
            <v>高上线</v>
          </cell>
          <cell r="G32160" t="str">
            <v>C11D430681</v>
          </cell>
          <cell r="H32160">
            <v>0</v>
          </cell>
          <cell r="I32160">
            <v>0.29</v>
          </cell>
          <cell r="J32160">
            <v>0.29</v>
          </cell>
        </row>
        <row r="32161">
          <cell r="F32161" t="str">
            <v>松界线</v>
          </cell>
          <cell r="G32161" t="str">
            <v>C147430681</v>
          </cell>
          <cell r="H32161">
            <v>0</v>
          </cell>
          <cell r="I32161">
            <v>1.197</v>
          </cell>
          <cell r="J32161">
            <v>1.197</v>
          </cell>
        </row>
        <row r="32162">
          <cell r="F32162" t="str">
            <v>栗官线-官仲里</v>
          </cell>
          <cell r="G32162" t="str">
            <v>Y891430681</v>
          </cell>
          <cell r="H32162">
            <v>3.257</v>
          </cell>
          <cell r="I32162">
            <v>3.938</v>
          </cell>
          <cell r="J32162">
            <v>0.681</v>
          </cell>
        </row>
        <row r="32163">
          <cell r="F32163" t="str">
            <v>1队至村级公路</v>
          </cell>
          <cell r="G32163" t="str">
            <v>VF20430681</v>
          </cell>
          <cell r="H32163">
            <v>0</v>
          </cell>
          <cell r="I32163">
            <v>0.618</v>
          </cell>
          <cell r="J32163">
            <v>0.618</v>
          </cell>
        </row>
        <row r="32164">
          <cell r="F32164" t="str">
            <v>道罗线</v>
          </cell>
          <cell r="G32164" t="str">
            <v>C27C430681</v>
          </cell>
          <cell r="H32164">
            <v>0</v>
          </cell>
          <cell r="I32164">
            <v>0.926</v>
          </cell>
          <cell r="J32164">
            <v>0.926</v>
          </cell>
        </row>
        <row r="32165">
          <cell r="F32165" t="str">
            <v>冯李线</v>
          </cell>
          <cell r="G32165" t="str">
            <v>C85A430681</v>
          </cell>
          <cell r="H32165">
            <v>0</v>
          </cell>
          <cell r="I32165">
            <v>2.741</v>
          </cell>
          <cell r="J32165">
            <v>2.741</v>
          </cell>
        </row>
        <row r="32166">
          <cell r="F32166" t="str">
            <v>村冯湘</v>
          </cell>
          <cell r="G32166" t="str">
            <v>VA53430681</v>
          </cell>
          <cell r="H32166">
            <v>0</v>
          </cell>
          <cell r="I32166">
            <v>0.844</v>
          </cell>
          <cell r="J32166">
            <v>0.844</v>
          </cell>
        </row>
        <row r="32167">
          <cell r="F32167" t="str">
            <v>村叶线</v>
          </cell>
          <cell r="G32167" t="str">
            <v>VA55430681</v>
          </cell>
          <cell r="H32167">
            <v>0</v>
          </cell>
          <cell r="I32167">
            <v>0.727</v>
          </cell>
          <cell r="J32167">
            <v>0.727</v>
          </cell>
        </row>
        <row r="32168">
          <cell r="F32168" t="str">
            <v>彭金线</v>
          </cell>
          <cell r="G32168" t="str">
            <v>C810430681</v>
          </cell>
          <cell r="H32168">
            <v>1.245</v>
          </cell>
          <cell r="I32168">
            <v>1.74</v>
          </cell>
          <cell r="J32168">
            <v>0.495</v>
          </cell>
        </row>
        <row r="32169">
          <cell r="F32169" t="str">
            <v>大伏线</v>
          </cell>
          <cell r="G32169" t="str">
            <v>C52C430681</v>
          </cell>
          <cell r="H32169">
            <v>0</v>
          </cell>
          <cell r="I32169">
            <v>0.442</v>
          </cell>
          <cell r="J32169">
            <v>0.442</v>
          </cell>
        </row>
        <row r="32170">
          <cell r="F32170" t="str">
            <v>学莲线</v>
          </cell>
          <cell r="G32170" t="str">
            <v>C01C430681</v>
          </cell>
          <cell r="H32170">
            <v>0</v>
          </cell>
          <cell r="I32170">
            <v>1.667</v>
          </cell>
          <cell r="J32170">
            <v>1.667</v>
          </cell>
        </row>
        <row r="32171">
          <cell r="F32171" t="str">
            <v>连狮线</v>
          </cell>
          <cell r="G32171" t="str">
            <v>VF65430681</v>
          </cell>
          <cell r="H32171">
            <v>0</v>
          </cell>
          <cell r="I32171">
            <v>0.325</v>
          </cell>
          <cell r="J32171">
            <v>0.325</v>
          </cell>
        </row>
        <row r="32172">
          <cell r="F32172" t="str">
            <v>岩划线</v>
          </cell>
          <cell r="G32172" t="str">
            <v>C03C430681</v>
          </cell>
          <cell r="H32172">
            <v>0</v>
          </cell>
          <cell r="I32172">
            <v>0.895</v>
          </cell>
          <cell r="J32172">
            <v>0.895</v>
          </cell>
        </row>
        <row r="32173">
          <cell r="F32173" t="str">
            <v>龙坝线</v>
          </cell>
          <cell r="G32173" t="str">
            <v>C827430681</v>
          </cell>
          <cell r="H32173">
            <v>0.065</v>
          </cell>
          <cell r="I32173">
            <v>0.199</v>
          </cell>
          <cell r="J32173">
            <v>0.134</v>
          </cell>
        </row>
        <row r="32174">
          <cell r="F32174" t="str">
            <v>屈普线</v>
          </cell>
          <cell r="G32174" t="str">
            <v>VA38430681</v>
          </cell>
          <cell r="H32174">
            <v>0</v>
          </cell>
          <cell r="I32174">
            <v>0.423</v>
          </cell>
          <cell r="J32174">
            <v>0.423</v>
          </cell>
        </row>
        <row r="32175">
          <cell r="F32175" t="str">
            <v>铁青线</v>
          </cell>
          <cell r="G32175" t="str">
            <v>C834430681</v>
          </cell>
          <cell r="H32175">
            <v>1.19</v>
          </cell>
          <cell r="I32175">
            <v>1.806</v>
          </cell>
          <cell r="J32175">
            <v>0.616</v>
          </cell>
        </row>
        <row r="32176">
          <cell r="F32176" t="str">
            <v>粟屈线</v>
          </cell>
          <cell r="G32176" t="str">
            <v>C958430681</v>
          </cell>
          <cell r="H32176">
            <v>0</v>
          </cell>
          <cell r="I32176">
            <v>1.014</v>
          </cell>
          <cell r="J32176">
            <v>1.014</v>
          </cell>
        </row>
        <row r="32177">
          <cell r="F32177" t="str">
            <v>大农线</v>
          </cell>
          <cell r="G32177" t="str">
            <v>C807430681</v>
          </cell>
          <cell r="H32177">
            <v>0</v>
          </cell>
          <cell r="I32177">
            <v>0.809</v>
          </cell>
          <cell r="J32177">
            <v>0.809</v>
          </cell>
        </row>
        <row r="32178">
          <cell r="F32178" t="str">
            <v>金茶线</v>
          </cell>
          <cell r="G32178" t="str">
            <v>VA62430681</v>
          </cell>
          <cell r="H32178">
            <v>0</v>
          </cell>
          <cell r="I32178">
            <v>0.733</v>
          </cell>
          <cell r="J32178">
            <v>0.733</v>
          </cell>
        </row>
        <row r="32179">
          <cell r="F32179" t="str">
            <v>洞周线</v>
          </cell>
          <cell r="G32179" t="str">
            <v>C58C430681</v>
          </cell>
          <cell r="H32179">
            <v>0</v>
          </cell>
          <cell r="I32179">
            <v>0.157</v>
          </cell>
          <cell r="J32179">
            <v>0.157</v>
          </cell>
        </row>
        <row r="32180">
          <cell r="F32180" t="str">
            <v>乡黄线</v>
          </cell>
          <cell r="G32180" t="str">
            <v>VF42430681</v>
          </cell>
          <cell r="H32180">
            <v>0</v>
          </cell>
          <cell r="I32180">
            <v>1.56</v>
          </cell>
          <cell r="J32180">
            <v>1.56</v>
          </cell>
        </row>
        <row r="32181">
          <cell r="F32181" t="str">
            <v>月甘线</v>
          </cell>
          <cell r="G32181" t="str">
            <v>C08C430681</v>
          </cell>
          <cell r="H32181">
            <v>0</v>
          </cell>
          <cell r="I32181">
            <v>0.73</v>
          </cell>
          <cell r="J32181">
            <v>0.73</v>
          </cell>
        </row>
        <row r="32182">
          <cell r="F32182" t="str">
            <v>金周线</v>
          </cell>
          <cell r="G32182" t="str">
            <v>VA65430681</v>
          </cell>
          <cell r="H32182">
            <v>0</v>
          </cell>
          <cell r="I32182">
            <v>0.141</v>
          </cell>
          <cell r="J32182">
            <v>0.141</v>
          </cell>
        </row>
        <row r="32183">
          <cell r="F32183" t="str">
            <v>江甘线</v>
          </cell>
          <cell r="G32183" t="str">
            <v>VA71430681</v>
          </cell>
          <cell r="H32183">
            <v>0</v>
          </cell>
          <cell r="I32183">
            <v>0.527</v>
          </cell>
          <cell r="J32183">
            <v>0.527</v>
          </cell>
        </row>
        <row r="32184">
          <cell r="F32184" t="str">
            <v>甘农线</v>
          </cell>
          <cell r="G32184" t="str">
            <v>VA72430681</v>
          </cell>
          <cell r="H32184">
            <v>0</v>
          </cell>
          <cell r="I32184">
            <v>0.837</v>
          </cell>
          <cell r="J32184">
            <v>0.837</v>
          </cell>
        </row>
        <row r="32185">
          <cell r="F32185" t="str">
            <v>乡罗线</v>
          </cell>
          <cell r="G32185" t="str">
            <v>VF47430681</v>
          </cell>
          <cell r="H32185">
            <v>0</v>
          </cell>
          <cell r="I32185">
            <v>0.285</v>
          </cell>
          <cell r="J32185">
            <v>0.285</v>
          </cell>
        </row>
        <row r="32186">
          <cell r="F32186" t="str">
            <v>朱黎线</v>
          </cell>
          <cell r="G32186" t="str">
            <v>C968430681</v>
          </cell>
          <cell r="H32186">
            <v>0</v>
          </cell>
          <cell r="I32186">
            <v>0.653</v>
          </cell>
          <cell r="J32186">
            <v>0.653</v>
          </cell>
        </row>
        <row r="32187">
          <cell r="F32187" t="str">
            <v>黄家屋线</v>
          </cell>
          <cell r="G32187" t="str">
            <v>CK05430681</v>
          </cell>
          <cell r="H32187">
            <v>0</v>
          </cell>
          <cell r="I32187">
            <v>0.19</v>
          </cell>
          <cell r="J32187">
            <v>0.19</v>
          </cell>
        </row>
        <row r="32188">
          <cell r="F32188" t="str">
            <v>杨家山-落马桥</v>
          </cell>
          <cell r="G32188" t="str">
            <v>Y920430681</v>
          </cell>
          <cell r="H32188">
            <v>0</v>
          </cell>
          <cell r="I32188">
            <v>0.147</v>
          </cell>
          <cell r="J32188">
            <v>0.147</v>
          </cell>
        </row>
        <row r="32189">
          <cell r="F32189" t="str">
            <v>日郭线</v>
          </cell>
          <cell r="G32189" t="str">
            <v>C39A430681</v>
          </cell>
          <cell r="H32189">
            <v>0</v>
          </cell>
          <cell r="I32189">
            <v>0.864</v>
          </cell>
          <cell r="J32189">
            <v>0.864</v>
          </cell>
        </row>
        <row r="32190">
          <cell r="F32190" t="str">
            <v>新同线</v>
          </cell>
          <cell r="G32190" t="str">
            <v>V858430681</v>
          </cell>
          <cell r="H32190">
            <v>0</v>
          </cell>
          <cell r="I32190">
            <v>0.092</v>
          </cell>
          <cell r="J32190">
            <v>0.092</v>
          </cell>
        </row>
        <row r="32191">
          <cell r="F32191" t="str">
            <v>中余线</v>
          </cell>
          <cell r="G32191" t="str">
            <v>C248430681</v>
          </cell>
          <cell r="H32191">
            <v>1.264</v>
          </cell>
          <cell r="I32191">
            <v>1.41</v>
          </cell>
          <cell r="J32191">
            <v>0.146</v>
          </cell>
        </row>
        <row r="32192">
          <cell r="F32192" t="str">
            <v>齐心山线</v>
          </cell>
          <cell r="G32192" t="str">
            <v>V868430681</v>
          </cell>
          <cell r="H32192">
            <v>0</v>
          </cell>
          <cell r="I32192">
            <v>0.27</v>
          </cell>
          <cell r="J32192">
            <v>0.27</v>
          </cell>
        </row>
        <row r="32193">
          <cell r="F32193" t="str">
            <v>大队部-曾家</v>
          </cell>
          <cell r="G32193" t="str">
            <v>X168430681</v>
          </cell>
          <cell r="H32193">
            <v>5.298</v>
          </cell>
          <cell r="I32193">
            <v>5.586</v>
          </cell>
          <cell r="J32193">
            <v>0.288</v>
          </cell>
        </row>
        <row r="32194">
          <cell r="F32194" t="str">
            <v>花十线</v>
          </cell>
          <cell r="G32194" t="str">
            <v>C94A430681</v>
          </cell>
          <cell r="H32194">
            <v>0</v>
          </cell>
          <cell r="I32194">
            <v>0.788</v>
          </cell>
          <cell r="J32194">
            <v>0.788</v>
          </cell>
        </row>
        <row r="32195">
          <cell r="F32195" t="str">
            <v>新李线</v>
          </cell>
          <cell r="G32195" t="str">
            <v>C95A430681</v>
          </cell>
          <cell r="H32195">
            <v>0</v>
          </cell>
          <cell r="I32195">
            <v>0.61</v>
          </cell>
          <cell r="J32195">
            <v>0.61</v>
          </cell>
        </row>
        <row r="32196">
          <cell r="F32196" t="str">
            <v>卢公线</v>
          </cell>
          <cell r="G32196" t="str">
            <v>VT75430681</v>
          </cell>
          <cell r="H32196">
            <v>0</v>
          </cell>
          <cell r="I32196">
            <v>0.447</v>
          </cell>
          <cell r="J32196">
            <v>0.447</v>
          </cell>
        </row>
        <row r="32197">
          <cell r="F32197" t="str">
            <v>樟开线</v>
          </cell>
          <cell r="G32197" t="str">
            <v>C02B430681</v>
          </cell>
          <cell r="H32197">
            <v>1.881</v>
          </cell>
          <cell r="I32197">
            <v>1.93</v>
          </cell>
          <cell r="J32197">
            <v>0.049</v>
          </cell>
        </row>
        <row r="32198">
          <cell r="F32198" t="str">
            <v>文殷线</v>
          </cell>
          <cell r="G32198" t="str">
            <v>VU07430681</v>
          </cell>
          <cell r="H32198">
            <v>0</v>
          </cell>
          <cell r="I32198">
            <v>0.571</v>
          </cell>
          <cell r="J32198">
            <v>0.571</v>
          </cell>
        </row>
        <row r="32199">
          <cell r="F32199" t="str">
            <v>文大线</v>
          </cell>
          <cell r="G32199" t="str">
            <v>VU08430681</v>
          </cell>
          <cell r="H32199">
            <v>0</v>
          </cell>
          <cell r="I32199">
            <v>0.794</v>
          </cell>
          <cell r="J32199">
            <v>0.794</v>
          </cell>
        </row>
        <row r="32200">
          <cell r="F32200" t="str">
            <v>大新线</v>
          </cell>
          <cell r="G32200" t="str">
            <v>C03B430681</v>
          </cell>
          <cell r="H32200">
            <v>0</v>
          </cell>
          <cell r="I32200">
            <v>0.669</v>
          </cell>
          <cell r="J32200">
            <v>0.669</v>
          </cell>
        </row>
        <row r="32201">
          <cell r="F32201" t="str">
            <v>黎先线</v>
          </cell>
          <cell r="G32201" t="str">
            <v>C05B430681</v>
          </cell>
          <cell r="H32201">
            <v>0</v>
          </cell>
          <cell r="I32201">
            <v>0.604</v>
          </cell>
          <cell r="J32201">
            <v>0.604</v>
          </cell>
        </row>
        <row r="32202">
          <cell r="F32202" t="str">
            <v>曾张线</v>
          </cell>
          <cell r="G32202" t="str">
            <v>C96A430681</v>
          </cell>
          <cell r="H32202">
            <v>0</v>
          </cell>
          <cell r="I32202">
            <v>0.834</v>
          </cell>
          <cell r="J32202">
            <v>0.834</v>
          </cell>
        </row>
        <row r="32203">
          <cell r="F32203" t="str">
            <v>砖黄线</v>
          </cell>
          <cell r="G32203" t="str">
            <v>VT98430681</v>
          </cell>
          <cell r="H32203">
            <v>0</v>
          </cell>
          <cell r="I32203">
            <v>0.631</v>
          </cell>
          <cell r="J32203">
            <v>0.631</v>
          </cell>
        </row>
        <row r="32204">
          <cell r="F32204" t="str">
            <v>长钟线</v>
          </cell>
          <cell r="G32204" t="str">
            <v>C49A430681</v>
          </cell>
          <cell r="H32204">
            <v>0</v>
          </cell>
          <cell r="I32204">
            <v>0.827</v>
          </cell>
          <cell r="J32204">
            <v>0.827</v>
          </cell>
        </row>
        <row r="32205">
          <cell r="F32205" t="str">
            <v>敖后线</v>
          </cell>
          <cell r="G32205" t="str">
            <v>CC22430681</v>
          </cell>
          <cell r="H32205">
            <v>0.692</v>
          </cell>
          <cell r="I32205">
            <v>1.002</v>
          </cell>
          <cell r="J32205">
            <v>0.31</v>
          </cell>
        </row>
        <row r="32206">
          <cell r="F32206" t="str">
            <v>元斋线</v>
          </cell>
          <cell r="G32206" t="str">
            <v>VU03430681</v>
          </cell>
          <cell r="H32206">
            <v>0</v>
          </cell>
          <cell r="I32206">
            <v>0.552</v>
          </cell>
          <cell r="J32206">
            <v>0.552</v>
          </cell>
        </row>
        <row r="32207">
          <cell r="F32207" t="str">
            <v>槐茶线</v>
          </cell>
          <cell r="G32207" t="str">
            <v>C08B430681</v>
          </cell>
          <cell r="H32207">
            <v>0</v>
          </cell>
          <cell r="I32207">
            <v>0.406</v>
          </cell>
          <cell r="J32207">
            <v>0.406</v>
          </cell>
        </row>
        <row r="32208">
          <cell r="F32208" t="str">
            <v>村苏线</v>
          </cell>
          <cell r="G32208" t="str">
            <v>C09B430681</v>
          </cell>
          <cell r="H32208">
            <v>0</v>
          </cell>
          <cell r="I32208">
            <v>0.78</v>
          </cell>
          <cell r="J32208">
            <v>0.78</v>
          </cell>
        </row>
        <row r="32209">
          <cell r="F32209" t="str">
            <v>咀云线</v>
          </cell>
          <cell r="G32209" t="str">
            <v>C54A430681</v>
          </cell>
          <cell r="H32209">
            <v>0</v>
          </cell>
          <cell r="I32209">
            <v>0.147</v>
          </cell>
          <cell r="J32209">
            <v>0.147</v>
          </cell>
        </row>
        <row r="32210">
          <cell r="F32210" t="str">
            <v>双洞线</v>
          </cell>
          <cell r="G32210" t="str">
            <v>VU56430681</v>
          </cell>
          <cell r="H32210">
            <v>0</v>
          </cell>
          <cell r="I32210">
            <v>0.528</v>
          </cell>
          <cell r="J32210">
            <v>0.528</v>
          </cell>
        </row>
        <row r="32211">
          <cell r="F32211" t="str">
            <v>变背线</v>
          </cell>
          <cell r="G32211" t="str">
            <v>C465430681</v>
          </cell>
          <cell r="H32211">
            <v>0.41</v>
          </cell>
          <cell r="I32211">
            <v>0.917</v>
          </cell>
          <cell r="J32211">
            <v>0.507</v>
          </cell>
        </row>
        <row r="32212">
          <cell r="F32212" t="str">
            <v>坳王线</v>
          </cell>
          <cell r="G32212" t="str">
            <v>C13B430681</v>
          </cell>
          <cell r="H32212">
            <v>0</v>
          </cell>
          <cell r="I32212">
            <v>0.741</v>
          </cell>
          <cell r="J32212">
            <v>0.741</v>
          </cell>
        </row>
        <row r="32213">
          <cell r="G32213" t="str">
            <v>AA72430681</v>
          </cell>
          <cell r="H32213">
            <v>0</v>
          </cell>
          <cell r="I32213">
            <v>0.647</v>
          </cell>
          <cell r="J32213">
            <v>0.647</v>
          </cell>
        </row>
        <row r="32214">
          <cell r="F32214" t="str">
            <v>双旺线</v>
          </cell>
          <cell r="G32214" t="str">
            <v>C17B430681</v>
          </cell>
          <cell r="H32214">
            <v>0</v>
          </cell>
          <cell r="I32214">
            <v>0.969</v>
          </cell>
          <cell r="J32214">
            <v>0.969</v>
          </cell>
        </row>
        <row r="32215">
          <cell r="F32215" t="str">
            <v>新岭线</v>
          </cell>
          <cell r="G32215" t="str">
            <v>VT88430681</v>
          </cell>
          <cell r="H32215">
            <v>0</v>
          </cell>
          <cell r="I32215">
            <v>0.16</v>
          </cell>
          <cell r="J32215">
            <v>0.16</v>
          </cell>
        </row>
        <row r="32216">
          <cell r="F32216" t="str">
            <v>下学线</v>
          </cell>
          <cell r="G32216" t="str">
            <v>VU30430681</v>
          </cell>
          <cell r="H32216">
            <v>0</v>
          </cell>
          <cell r="I32216">
            <v>0.258</v>
          </cell>
          <cell r="J32216">
            <v>0.258</v>
          </cell>
        </row>
        <row r="32217">
          <cell r="F32217" t="str">
            <v>余马线</v>
          </cell>
          <cell r="G32217" t="str">
            <v>C59A430681</v>
          </cell>
          <cell r="H32217">
            <v>0</v>
          </cell>
          <cell r="I32217">
            <v>1.107</v>
          </cell>
          <cell r="J32217">
            <v>1.107</v>
          </cell>
        </row>
        <row r="32218">
          <cell r="F32218" t="str">
            <v>钟干线</v>
          </cell>
          <cell r="G32218" t="str">
            <v>VU36430681</v>
          </cell>
          <cell r="H32218">
            <v>0</v>
          </cell>
          <cell r="I32218">
            <v>0.701</v>
          </cell>
          <cell r="J32218">
            <v>0.701</v>
          </cell>
        </row>
        <row r="32219">
          <cell r="F32219" t="str">
            <v>新吴线</v>
          </cell>
          <cell r="G32219" t="str">
            <v>VU39430681</v>
          </cell>
          <cell r="H32219">
            <v>0</v>
          </cell>
          <cell r="I32219">
            <v>0.585</v>
          </cell>
          <cell r="J32219">
            <v>0.585</v>
          </cell>
        </row>
        <row r="32220">
          <cell r="F32220" t="str">
            <v>凡唐线</v>
          </cell>
          <cell r="G32220" t="str">
            <v>C64A430681</v>
          </cell>
          <cell r="H32220">
            <v>0</v>
          </cell>
          <cell r="I32220">
            <v>0.737</v>
          </cell>
          <cell r="J32220">
            <v>0.737</v>
          </cell>
        </row>
        <row r="32221">
          <cell r="F32221" t="str">
            <v>五桥线</v>
          </cell>
          <cell r="G32221" t="str">
            <v>C453430681</v>
          </cell>
          <cell r="H32221">
            <v>0</v>
          </cell>
          <cell r="I32221">
            <v>1.004</v>
          </cell>
          <cell r="J32221">
            <v>1.004</v>
          </cell>
        </row>
        <row r="32222">
          <cell r="F32222" t="str">
            <v>窑龚线</v>
          </cell>
          <cell r="G32222" t="str">
            <v>C460430681</v>
          </cell>
          <cell r="H32222">
            <v>0.741</v>
          </cell>
          <cell r="I32222">
            <v>1.371</v>
          </cell>
          <cell r="J32222">
            <v>0.63</v>
          </cell>
        </row>
        <row r="32223">
          <cell r="F32223" t="str">
            <v>楼黄线</v>
          </cell>
          <cell r="G32223" t="str">
            <v>C48A430681</v>
          </cell>
          <cell r="H32223">
            <v>0</v>
          </cell>
          <cell r="I32223">
            <v>0.499</v>
          </cell>
          <cell r="J32223">
            <v>0.499</v>
          </cell>
        </row>
        <row r="32224">
          <cell r="F32224" t="str">
            <v>政青线</v>
          </cell>
          <cell r="G32224" t="str">
            <v>C67D430681</v>
          </cell>
          <cell r="H32224">
            <v>0</v>
          </cell>
          <cell r="I32224">
            <v>0.712</v>
          </cell>
          <cell r="J32224">
            <v>0.712</v>
          </cell>
        </row>
        <row r="32225">
          <cell r="F32225" t="str">
            <v>郭许线</v>
          </cell>
          <cell r="G32225" t="str">
            <v>V179430681</v>
          </cell>
          <cell r="H32225">
            <v>0</v>
          </cell>
          <cell r="I32225">
            <v>0.601</v>
          </cell>
          <cell r="J32225">
            <v>0.601</v>
          </cell>
        </row>
        <row r="32226">
          <cell r="F32226" t="str">
            <v>近上线</v>
          </cell>
          <cell r="G32226" t="str">
            <v>V93A430681</v>
          </cell>
          <cell r="H32226">
            <v>0</v>
          </cell>
          <cell r="I32226">
            <v>1.051</v>
          </cell>
          <cell r="J32226">
            <v>1.051</v>
          </cell>
        </row>
        <row r="32227">
          <cell r="F32227" t="str">
            <v>新河学校-管理所</v>
          </cell>
          <cell r="G32227" t="str">
            <v>Y180430681</v>
          </cell>
          <cell r="H32227">
            <v>0.353</v>
          </cell>
          <cell r="I32227">
            <v>0.963</v>
          </cell>
          <cell r="J32227">
            <v>0.61</v>
          </cell>
        </row>
        <row r="32228">
          <cell r="F32228" t="str">
            <v>马团线</v>
          </cell>
          <cell r="G32228" t="str">
            <v>C59D430681</v>
          </cell>
          <cell r="H32228">
            <v>0</v>
          </cell>
          <cell r="I32228">
            <v>1.223</v>
          </cell>
          <cell r="J32228">
            <v>1.223</v>
          </cell>
        </row>
        <row r="32229">
          <cell r="F32229" t="str">
            <v>铁曾线</v>
          </cell>
          <cell r="G32229" t="str">
            <v>V121430681</v>
          </cell>
          <cell r="H32229">
            <v>0</v>
          </cell>
          <cell r="I32229">
            <v>0.311</v>
          </cell>
          <cell r="J32229">
            <v>0.311</v>
          </cell>
        </row>
        <row r="32230">
          <cell r="F32230" t="str">
            <v>周蛤线</v>
          </cell>
          <cell r="G32230" t="str">
            <v>C11A430681</v>
          </cell>
          <cell r="H32230">
            <v>0</v>
          </cell>
          <cell r="I32230">
            <v>0.923</v>
          </cell>
          <cell r="J32230">
            <v>0.923</v>
          </cell>
        </row>
        <row r="32231">
          <cell r="F32231" t="str">
            <v>机包线</v>
          </cell>
          <cell r="G32231" t="str">
            <v>C822430681</v>
          </cell>
          <cell r="H32231">
            <v>1.086</v>
          </cell>
          <cell r="I32231">
            <v>1.833</v>
          </cell>
          <cell r="J32231">
            <v>0.747</v>
          </cell>
        </row>
        <row r="32232">
          <cell r="F32232" t="str">
            <v>新范线</v>
          </cell>
          <cell r="G32232" t="str">
            <v>C71D430681</v>
          </cell>
          <cell r="H32232">
            <v>0</v>
          </cell>
          <cell r="I32232">
            <v>1.011</v>
          </cell>
          <cell r="J32232">
            <v>1.011</v>
          </cell>
        </row>
        <row r="32233">
          <cell r="F32233" t="str">
            <v>中十线</v>
          </cell>
          <cell r="G32233" t="str">
            <v>V67B430681</v>
          </cell>
          <cell r="H32233">
            <v>0</v>
          </cell>
          <cell r="I32233">
            <v>0.059</v>
          </cell>
          <cell r="J32233">
            <v>0.059</v>
          </cell>
        </row>
        <row r="32234">
          <cell r="F32234" t="str">
            <v>居新线</v>
          </cell>
          <cell r="G32234" t="str">
            <v>C65D430681</v>
          </cell>
          <cell r="H32234">
            <v>0</v>
          </cell>
          <cell r="I32234">
            <v>1.207</v>
          </cell>
          <cell r="J32234">
            <v>1.207</v>
          </cell>
        </row>
        <row r="32235">
          <cell r="F32235" t="str">
            <v>政青线</v>
          </cell>
          <cell r="G32235" t="str">
            <v>C67D430681</v>
          </cell>
          <cell r="H32235">
            <v>0</v>
          </cell>
          <cell r="I32235">
            <v>0.314</v>
          </cell>
          <cell r="J32235">
            <v>0.314</v>
          </cell>
        </row>
        <row r="32236">
          <cell r="F32236" t="str">
            <v>撇拦线</v>
          </cell>
          <cell r="G32236" t="str">
            <v>C75D430681</v>
          </cell>
          <cell r="H32236">
            <v>0</v>
          </cell>
          <cell r="I32236">
            <v>0.087</v>
          </cell>
          <cell r="J32236">
            <v>0.087</v>
          </cell>
        </row>
        <row r="32237">
          <cell r="F32237" t="str">
            <v>大山咀至岳阳青镜村</v>
          </cell>
          <cell r="G32237" t="str">
            <v>CA84430681</v>
          </cell>
          <cell r="H32237">
            <v>0</v>
          </cell>
          <cell r="I32237">
            <v>0.569</v>
          </cell>
          <cell r="J32237">
            <v>0.569</v>
          </cell>
        </row>
        <row r="32238">
          <cell r="F32238" t="str">
            <v>新胡线</v>
          </cell>
          <cell r="G32238" t="str">
            <v>V145430681</v>
          </cell>
          <cell r="H32238">
            <v>0</v>
          </cell>
          <cell r="I32238">
            <v>0.407</v>
          </cell>
          <cell r="J32238">
            <v>0.407</v>
          </cell>
        </row>
        <row r="32239">
          <cell r="F32239" t="str">
            <v>学南线</v>
          </cell>
          <cell r="G32239" t="str">
            <v>C772430681</v>
          </cell>
          <cell r="H32239">
            <v>1.523</v>
          </cell>
          <cell r="I32239">
            <v>2.125</v>
          </cell>
          <cell r="J32239">
            <v>0.602</v>
          </cell>
        </row>
        <row r="32240">
          <cell r="F32240" t="str">
            <v>学南线</v>
          </cell>
          <cell r="G32240" t="str">
            <v>CC97430681</v>
          </cell>
          <cell r="H32240">
            <v>0</v>
          </cell>
          <cell r="I32240">
            <v>1.567</v>
          </cell>
          <cell r="J32240">
            <v>1.567</v>
          </cell>
        </row>
        <row r="32241">
          <cell r="F32241" t="str">
            <v>涂文线</v>
          </cell>
          <cell r="G32241" t="str">
            <v>V74A430681</v>
          </cell>
          <cell r="H32241">
            <v>0</v>
          </cell>
          <cell r="I32241">
            <v>0.48</v>
          </cell>
          <cell r="J32241">
            <v>0.48</v>
          </cell>
        </row>
        <row r="32242">
          <cell r="F32242" t="str">
            <v>林雷线</v>
          </cell>
          <cell r="G32242" t="str">
            <v>V75A430681</v>
          </cell>
          <cell r="H32242">
            <v>0</v>
          </cell>
          <cell r="I32242">
            <v>0.542</v>
          </cell>
          <cell r="J32242">
            <v>0.542</v>
          </cell>
        </row>
        <row r="32243">
          <cell r="F32243" t="str">
            <v>学青线</v>
          </cell>
          <cell r="G32243" t="str">
            <v>C773430681</v>
          </cell>
          <cell r="H32243">
            <v>1.323</v>
          </cell>
          <cell r="I32243">
            <v>1.979</v>
          </cell>
          <cell r="J32243">
            <v>0.656</v>
          </cell>
        </row>
        <row r="32244">
          <cell r="F32244" t="str">
            <v>细南线</v>
          </cell>
          <cell r="G32244" t="str">
            <v>CA95430681</v>
          </cell>
          <cell r="H32244">
            <v>0</v>
          </cell>
          <cell r="I32244">
            <v>0.483</v>
          </cell>
          <cell r="J32244">
            <v>0.483</v>
          </cell>
        </row>
        <row r="32245">
          <cell r="F32245" t="str">
            <v>大咀线</v>
          </cell>
          <cell r="G32245" t="str">
            <v>C18A430681</v>
          </cell>
          <cell r="H32245">
            <v>0</v>
          </cell>
          <cell r="I32245">
            <v>0.246</v>
          </cell>
          <cell r="J32245">
            <v>0.246</v>
          </cell>
        </row>
        <row r="32246">
          <cell r="F32246" t="str">
            <v>马三线</v>
          </cell>
          <cell r="G32246" t="str">
            <v>CK67430681</v>
          </cell>
          <cell r="H32246">
            <v>0</v>
          </cell>
          <cell r="I32246">
            <v>0.407</v>
          </cell>
          <cell r="J32246">
            <v>0.407</v>
          </cell>
        </row>
        <row r="32247">
          <cell r="G32247" t="str">
            <v>AA41430681</v>
          </cell>
          <cell r="H32247">
            <v>0</v>
          </cell>
          <cell r="I32247">
            <v>0.823</v>
          </cell>
          <cell r="J32247">
            <v>0.823</v>
          </cell>
        </row>
        <row r="32248">
          <cell r="F32248" t="str">
            <v>村郭线</v>
          </cell>
          <cell r="G32248" t="str">
            <v>V36B430681</v>
          </cell>
          <cell r="H32248">
            <v>0</v>
          </cell>
          <cell r="I32248">
            <v>0.273</v>
          </cell>
          <cell r="J32248">
            <v>0.273</v>
          </cell>
        </row>
        <row r="32249">
          <cell r="F32249" t="str">
            <v>村余线</v>
          </cell>
          <cell r="G32249" t="str">
            <v>V37B430681</v>
          </cell>
          <cell r="H32249">
            <v>0</v>
          </cell>
          <cell r="I32249">
            <v>0.357</v>
          </cell>
          <cell r="J32249">
            <v>0.357</v>
          </cell>
        </row>
        <row r="32250">
          <cell r="F32250" t="str">
            <v>戴娄线</v>
          </cell>
          <cell r="G32250" t="str">
            <v>C45D430681</v>
          </cell>
          <cell r="H32250">
            <v>0</v>
          </cell>
          <cell r="I32250">
            <v>1.014</v>
          </cell>
          <cell r="J32250">
            <v>1.014</v>
          </cell>
        </row>
        <row r="32251">
          <cell r="F32251" t="str">
            <v>村开线</v>
          </cell>
          <cell r="G32251" t="str">
            <v>V59C430681</v>
          </cell>
          <cell r="H32251">
            <v>0</v>
          </cell>
          <cell r="I32251">
            <v>0.891</v>
          </cell>
          <cell r="J32251">
            <v>0.891</v>
          </cell>
        </row>
        <row r="32252">
          <cell r="F32252" t="str">
            <v>张彭线</v>
          </cell>
          <cell r="G32252" t="str">
            <v>V50A430681</v>
          </cell>
          <cell r="H32252">
            <v>0</v>
          </cell>
          <cell r="I32252">
            <v>0.875</v>
          </cell>
          <cell r="J32252">
            <v>0.875</v>
          </cell>
        </row>
        <row r="32253">
          <cell r="F32253" t="str">
            <v>三胭线</v>
          </cell>
          <cell r="G32253" t="str">
            <v>C268430681</v>
          </cell>
          <cell r="H32253">
            <v>3.316</v>
          </cell>
          <cell r="I32253">
            <v>3.807</v>
          </cell>
          <cell r="J32253">
            <v>0.491</v>
          </cell>
        </row>
        <row r="32254">
          <cell r="F32254" t="str">
            <v>鲁胭线</v>
          </cell>
          <cell r="G32254" t="str">
            <v>C73C430681</v>
          </cell>
          <cell r="H32254">
            <v>0</v>
          </cell>
          <cell r="I32254">
            <v>0.148</v>
          </cell>
          <cell r="J32254">
            <v>0.148</v>
          </cell>
        </row>
        <row r="32255">
          <cell r="F32255" t="str">
            <v>五十线</v>
          </cell>
          <cell r="G32255" t="str">
            <v>C243430681</v>
          </cell>
          <cell r="H32255">
            <v>0.812</v>
          </cell>
          <cell r="I32255">
            <v>1.279</v>
          </cell>
          <cell r="J32255">
            <v>0.467</v>
          </cell>
        </row>
        <row r="32256">
          <cell r="F32256" t="str">
            <v>牛吴线</v>
          </cell>
          <cell r="G32256" t="str">
            <v>V94B430681</v>
          </cell>
          <cell r="H32256">
            <v>0</v>
          </cell>
          <cell r="I32256">
            <v>0.45</v>
          </cell>
          <cell r="J32256">
            <v>0.45</v>
          </cell>
        </row>
        <row r="32257">
          <cell r="F32257" t="str">
            <v>周来线</v>
          </cell>
          <cell r="G32257" t="str">
            <v>C82D430681</v>
          </cell>
          <cell r="H32257">
            <v>0</v>
          </cell>
          <cell r="I32257">
            <v>1.103</v>
          </cell>
          <cell r="J32257">
            <v>1.103</v>
          </cell>
        </row>
        <row r="32258">
          <cell r="F32258" t="str">
            <v>新桃线</v>
          </cell>
          <cell r="G32258" t="str">
            <v>V31A430681</v>
          </cell>
          <cell r="H32258">
            <v>0</v>
          </cell>
          <cell r="I32258">
            <v>0.135</v>
          </cell>
          <cell r="J32258">
            <v>0.135</v>
          </cell>
        </row>
        <row r="32259">
          <cell r="F32259" t="str">
            <v>大伲组-殷家组</v>
          </cell>
          <cell r="G32259" t="str">
            <v>C109430681</v>
          </cell>
          <cell r="H32259">
            <v>0</v>
          </cell>
          <cell r="I32259">
            <v>0.812</v>
          </cell>
          <cell r="J32259">
            <v>0.812</v>
          </cell>
        </row>
        <row r="32260">
          <cell r="F32260" t="str">
            <v>大伲组-殷家组</v>
          </cell>
          <cell r="G32260" t="str">
            <v>CC17430681</v>
          </cell>
          <cell r="H32260">
            <v>0</v>
          </cell>
          <cell r="I32260">
            <v>0.198</v>
          </cell>
          <cell r="J32260">
            <v>0.198</v>
          </cell>
        </row>
        <row r="32261">
          <cell r="F32261" t="str">
            <v>八景政府-山阳村</v>
          </cell>
          <cell r="G32261" t="str">
            <v>Y909430681</v>
          </cell>
          <cell r="H32261">
            <v>7.497</v>
          </cell>
          <cell r="I32261">
            <v>9.156</v>
          </cell>
          <cell r="J32261">
            <v>1.659</v>
          </cell>
        </row>
        <row r="32262">
          <cell r="F32262" t="str">
            <v>燕花线</v>
          </cell>
          <cell r="G32262" t="str">
            <v>VM03430681</v>
          </cell>
          <cell r="H32262">
            <v>0</v>
          </cell>
          <cell r="I32262">
            <v>0.995</v>
          </cell>
          <cell r="J32262">
            <v>0.995</v>
          </cell>
        </row>
        <row r="32263">
          <cell r="F32263" t="str">
            <v>大火线</v>
          </cell>
          <cell r="G32263" t="str">
            <v>C18B430681</v>
          </cell>
          <cell r="H32263">
            <v>0</v>
          </cell>
          <cell r="I32263">
            <v>1.639</v>
          </cell>
          <cell r="J32263">
            <v>1.639</v>
          </cell>
        </row>
        <row r="32264">
          <cell r="F32264" t="str">
            <v>土余线</v>
          </cell>
          <cell r="G32264" t="str">
            <v>VU77430681</v>
          </cell>
          <cell r="H32264">
            <v>0</v>
          </cell>
          <cell r="I32264">
            <v>1.037</v>
          </cell>
          <cell r="J32264">
            <v>1.037</v>
          </cell>
        </row>
        <row r="32265">
          <cell r="F32265" t="str">
            <v>培潘线</v>
          </cell>
          <cell r="G32265" t="str">
            <v>C578430681</v>
          </cell>
          <cell r="H32265">
            <v>0</v>
          </cell>
          <cell r="I32265">
            <v>1.908</v>
          </cell>
          <cell r="J32265">
            <v>1.908</v>
          </cell>
        </row>
        <row r="32266">
          <cell r="F32266" t="str">
            <v>中郭线</v>
          </cell>
          <cell r="G32266" t="str">
            <v>VM91430681</v>
          </cell>
          <cell r="H32266">
            <v>0</v>
          </cell>
          <cell r="I32266">
            <v>0.412</v>
          </cell>
          <cell r="J32266">
            <v>0.412</v>
          </cell>
        </row>
        <row r="32267">
          <cell r="F32267" t="str">
            <v>郭木线</v>
          </cell>
          <cell r="G32267" t="str">
            <v>VU69430681</v>
          </cell>
          <cell r="H32267">
            <v>0</v>
          </cell>
          <cell r="I32267">
            <v>1.228</v>
          </cell>
          <cell r="J32267">
            <v>1.228</v>
          </cell>
        </row>
        <row r="32268">
          <cell r="F32268" t="str">
            <v>牛大线</v>
          </cell>
          <cell r="G32268" t="str">
            <v>C592430681</v>
          </cell>
          <cell r="H32268">
            <v>0</v>
          </cell>
          <cell r="I32268">
            <v>2.958</v>
          </cell>
          <cell r="J32268">
            <v>2.958</v>
          </cell>
        </row>
        <row r="32269">
          <cell r="F32269" t="str">
            <v>茶蔡线</v>
          </cell>
          <cell r="G32269" t="str">
            <v>CC05430681</v>
          </cell>
          <cell r="H32269">
            <v>0.227</v>
          </cell>
          <cell r="I32269">
            <v>2.857</v>
          </cell>
          <cell r="J32269">
            <v>2.63</v>
          </cell>
        </row>
        <row r="32270">
          <cell r="F32270" t="str">
            <v>白学线</v>
          </cell>
          <cell r="G32270" t="str">
            <v>C27B430681</v>
          </cell>
          <cell r="H32270">
            <v>0</v>
          </cell>
          <cell r="I32270">
            <v>1.595</v>
          </cell>
          <cell r="J32270">
            <v>1.595</v>
          </cell>
        </row>
        <row r="32271">
          <cell r="F32271" t="str">
            <v>杨早线</v>
          </cell>
          <cell r="G32271" t="str">
            <v>VU91430681</v>
          </cell>
          <cell r="H32271">
            <v>0</v>
          </cell>
          <cell r="I32271">
            <v>1.113</v>
          </cell>
          <cell r="J32271">
            <v>1.113</v>
          </cell>
        </row>
        <row r="32272">
          <cell r="F32272" t="str">
            <v>巷大线</v>
          </cell>
          <cell r="G32272" t="str">
            <v>VU92430681</v>
          </cell>
          <cell r="H32272">
            <v>0</v>
          </cell>
          <cell r="I32272">
            <v>1.082</v>
          </cell>
          <cell r="J32272">
            <v>1.082</v>
          </cell>
        </row>
        <row r="32273">
          <cell r="F32273" t="str">
            <v>细黄线</v>
          </cell>
          <cell r="G32273" t="str">
            <v>VY72430681</v>
          </cell>
          <cell r="H32273">
            <v>0</v>
          </cell>
          <cell r="I32273">
            <v>0.458</v>
          </cell>
          <cell r="J32273">
            <v>0.458</v>
          </cell>
        </row>
        <row r="32274">
          <cell r="F32274" t="str">
            <v>茶金线</v>
          </cell>
          <cell r="G32274" t="str">
            <v>C28B430681</v>
          </cell>
          <cell r="H32274">
            <v>0</v>
          </cell>
          <cell r="I32274">
            <v>0.775</v>
          </cell>
          <cell r="J32274">
            <v>0.775</v>
          </cell>
        </row>
        <row r="32275">
          <cell r="F32275" t="str">
            <v>新利村村道</v>
          </cell>
          <cell r="G32275" t="str">
            <v>C87D430681</v>
          </cell>
          <cell r="H32275">
            <v>0</v>
          </cell>
          <cell r="I32275">
            <v>0.546</v>
          </cell>
          <cell r="J32275">
            <v>0.546</v>
          </cell>
        </row>
        <row r="32276">
          <cell r="F32276" t="str">
            <v>刘阿线</v>
          </cell>
          <cell r="G32276" t="str">
            <v>C29B430681</v>
          </cell>
          <cell r="H32276">
            <v>0</v>
          </cell>
          <cell r="I32276">
            <v>0.619</v>
          </cell>
          <cell r="J32276">
            <v>0.619</v>
          </cell>
        </row>
        <row r="32277">
          <cell r="F32277" t="str">
            <v>刘仇线</v>
          </cell>
          <cell r="G32277" t="str">
            <v>VM12430681</v>
          </cell>
          <cell r="H32277">
            <v>0</v>
          </cell>
          <cell r="I32277">
            <v>0.715</v>
          </cell>
          <cell r="J32277">
            <v>0.715</v>
          </cell>
        </row>
        <row r="32278">
          <cell r="F32278" t="str">
            <v>下雨线</v>
          </cell>
          <cell r="G32278" t="str">
            <v>C33B430681</v>
          </cell>
          <cell r="H32278">
            <v>0</v>
          </cell>
          <cell r="I32278">
            <v>0.307</v>
          </cell>
          <cell r="J32278">
            <v>0.307</v>
          </cell>
        </row>
        <row r="32279">
          <cell r="F32279" t="str">
            <v>咀红线</v>
          </cell>
          <cell r="G32279" t="str">
            <v>C732430681</v>
          </cell>
          <cell r="H32279">
            <v>0</v>
          </cell>
          <cell r="I32279">
            <v>1.26</v>
          </cell>
          <cell r="J32279">
            <v>1.26</v>
          </cell>
        </row>
        <row r="32280">
          <cell r="F32280" t="str">
            <v>上蚂线</v>
          </cell>
          <cell r="G32280" t="str">
            <v>VU72430681</v>
          </cell>
          <cell r="H32280">
            <v>0</v>
          </cell>
          <cell r="I32280">
            <v>0.52</v>
          </cell>
          <cell r="J32280">
            <v>0.52</v>
          </cell>
        </row>
        <row r="32281">
          <cell r="F32281" t="str">
            <v>梅岭-燎原水库</v>
          </cell>
          <cell r="G32281" t="str">
            <v>Y883430681</v>
          </cell>
          <cell r="H32281">
            <v>1.029</v>
          </cell>
          <cell r="I32281">
            <v>2.053</v>
          </cell>
          <cell r="J32281">
            <v>1.024</v>
          </cell>
        </row>
        <row r="32282">
          <cell r="F32282" t="str">
            <v>5组-6组</v>
          </cell>
          <cell r="G32282" t="str">
            <v>V31X430183</v>
          </cell>
          <cell r="H32282">
            <v>0</v>
          </cell>
          <cell r="I32282">
            <v>0.542</v>
          </cell>
          <cell r="J32282">
            <v>0.542</v>
          </cell>
        </row>
        <row r="32283">
          <cell r="F32283" t="str">
            <v>C060-复兴村</v>
          </cell>
          <cell r="G32283" t="str">
            <v>Y303430681</v>
          </cell>
          <cell r="H32283">
            <v>0</v>
          </cell>
          <cell r="I32283">
            <v>0.186</v>
          </cell>
          <cell r="J32283">
            <v>0.186</v>
          </cell>
        </row>
        <row r="32284">
          <cell r="F32284" t="str">
            <v>C060-复兴村</v>
          </cell>
          <cell r="G32284" t="str">
            <v>Y303430681</v>
          </cell>
          <cell r="H32284">
            <v>0.186</v>
          </cell>
          <cell r="I32284">
            <v>1.275</v>
          </cell>
          <cell r="J32284">
            <v>1.089</v>
          </cell>
        </row>
        <row r="32285">
          <cell r="F32285" t="str">
            <v>同洲村-同洲村</v>
          </cell>
          <cell r="G32285" t="str">
            <v>Y413430681</v>
          </cell>
          <cell r="H32285">
            <v>4.5</v>
          </cell>
          <cell r="I32285">
            <v>6.906</v>
          </cell>
          <cell r="J32285">
            <v>2.406</v>
          </cell>
        </row>
        <row r="32286">
          <cell r="F32286" t="str">
            <v>北港村-北港村</v>
          </cell>
          <cell r="G32286" t="str">
            <v>Y414430681</v>
          </cell>
          <cell r="H32286">
            <v>1.183</v>
          </cell>
          <cell r="I32286">
            <v>3.297</v>
          </cell>
          <cell r="J32286">
            <v>2.114</v>
          </cell>
        </row>
        <row r="32287">
          <cell r="F32287" t="str">
            <v>二队-杉树林</v>
          </cell>
          <cell r="G32287" t="str">
            <v>CB34430681</v>
          </cell>
          <cell r="H32287">
            <v>2.473</v>
          </cell>
          <cell r="I32287">
            <v>3.186</v>
          </cell>
          <cell r="J32287">
            <v>0.713</v>
          </cell>
        </row>
        <row r="32288">
          <cell r="F32288" t="str">
            <v>枫林路</v>
          </cell>
          <cell r="G32288" t="str">
            <v>C19A430683</v>
          </cell>
          <cell r="H32288">
            <v>0</v>
          </cell>
          <cell r="I32288">
            <v>1.747</v>
          </cell>
          <cell r="J32288">
            <v>1.747</v>
          </cell>
        </row>
        <row r="32289">
          <cell r="F32289" t="str">
            <v>联兴村-联兴村</v>
          </cell>
          <cell r="G32289" t="str">
            <v>Y435430681</v>
          </cell>
          <cell r="H32289">
            <v>1.72</v>
          </cell>
          <cell r="I32289">
            <v>2.307</v>
          </cell>
          <cell r="J32289">
            <v>0.587</v>
          </cell>
        </row>
        <row r="32290">
          <cell r="F32290" t="str">
            <v>复兴村-复兴村</v>
          </cell>
          <cell r="G32290" t="str">
            <v>YI29430681</v>
          </cell>
          <cell r="H32290">
            <v>0.388</v>
          </cell>
          <cell r="I32290">
            <v>1.882</v>
          </cell>
          <cell r="J32290">
            <v>1.494</v>
          </cell>
        </row>
        <row r="32291">
          <cell r="F32291" t="str">
            <v>汨营路-禾鸡山</v>
          </cell>
          <cell r="G32291" t="str">
            <v>C31B430683</v>
          </cell>
          <cell r="H32291">
            <v>0</v>
          </cell>
          <cell r="I32291">
            <v>0.465</v>
          </cell>
          <cell r="J32291">
            <v>0.465</v>
          </cell>
        </row>
        <row r="32292">
          <cell r="F32292" t="str">
            <v>禾弯路-同枫路</v>
          </cell>
          <cell r="G32292" t="str">
            <v>CD14430681</v>
          </cell>
          <cell r="H32292">
            <v>0.881</v>
          </cell>
          <cell r="I32292">
            <v>1.299</v>
          </cell>
          <cell r="J32292">
            <v>0.418</v>
          </cell>
        </row>
        <row r="32293">
          <cell r="F32293" t="str">
            <v>禾鸡山村-寺坪村</v>
          </cell>
          <cell r="G32293" t="str">
            <v>Y442430681</v>
          </cell>
          <cell r="H32293">
            <v>0</v>
          </cell>
          <cell r="I32293">
            <v>1.498</v>
          </cell>
          <cell r="J32293">
            <v>1.498</v>
          </cell>
        </row>
        <row r="32294">
          <cell r="F32294" t="str">
            <v>星湖-江边</v>
          </cell>
          <cell r="G32294" t="str">
            <v>Y541430681</v>
          </cell>
          <cell r="H32294">
            <v>0</v>
          </cell>
          <cell r="I32294">
            <v>0.567</v>
          </cell>
          <cell r="J32294">
            <v>0.567</v>
          </cell>
        </row>
        <row r="32295">
          <cell r="F32295" t="str">
            <v>同心-寺平小学</v>
          </cell>
          <cell r="G32295" t="str">
            <v>Y444430681</v>
          </cell>
          <cell r="H32295">
            <v>0</v>
          </cell>
          <cell r="I32295">
            <v>0.506</v>
          </cell>
          <cell r="J32295">
            <v>0.506</v>
          </cell>
        </row>
        <row r="32296">
          <cell r="F32296" t="str">
            <v>黄丹路-小洲熊</v>
          </cell>
          <cell r="G32296" t="str">
            <v>CD78430681</v>
          </cell>
          <cell r="H32296">
            <v>0.338</v>
          </cell>
          <cell r="I32296">
            <v>0.42</v>
          </cell>
          <cell r="J32296">
            <v>0.082</v>
          </cell>
        </row>
        <row r="32297">
          <cell r="F32297" t="str">
            <v>禾鸡山村-寺坪村</v>
          </cell>
          <cell r="G32297" t="str">
            <v>Y442430681</v>
          </cell>
          <cell r="H32297">
            <v>2.819</v>
          </cell>
          <cell r="I32297">
            <v>3.495</v>
          </cell>
          <cell r="J32297">
            <v>0.676</v>
          </cell>
        </row>
        <row r="32298">
          <cell r="F32298" t="str">
            <v>狄拦线</v>
          </cell>
          <cell r="G32298" t="str">
            <v>C51C430183</v>
          </cell>
          <cell r="H32298">
            <v>0</v>
          </cell>
          <cell r="I32298">
            <v>0.415</v>
          </cell>
          <cell r="J32298">
            <v>0.415</v>
          </cell>
        </row>
        <row r="32299">
          <cell r="F32299" t="str">
            <v>吴曾线</v>
          </cell>
          <cell r="G32299" t="str">
            <v>VF61430183</v>
          </cell>
          <cell r="H32299">
            <v>0</v>
          </cell>
          <cell r="I32299">
            <v>0.339</v>
          </cell>
          <cell r="J32299">
            <v>0.339</v>
          </cell>
        </row>
        <row r="32300">
          <cell r="F32300" t="str">
            <v>飞玉路-禾沉路</v>
          </cell>
          <cell r="G32300" t="str">
            <v>Y434430681</v>
          </cell>
          <cell r="H32300">
            <v>0.451</v>
          </cell>
          <cell r="I32300">
            <v>1.179</v>
          </cell>
          <cell r="J32300">
            <v>0.728</v>
          </cell>
        </row>
        <row r="32301">
          <cell r="F32301" t="str">
            <v>黄湖-村口</v>
          </cell>
          <cell r="G32301" t="str">
            <v>C29A430683</v>
          </cell>
          <cell r="H32301">
            <v>0</v>
          </cell>
          <cell r="I32301">
            <v>0.767</v>
          </cell>
          <cell r="J32301">
            <v>0.767</v>
          </cell>
        </row>
        <row r="32302">
          <cell r="F32302" t="str">
            <v>五七线</v>
          </cell>
          <cell r="G32302" t="str">
            <v>C951430681</v>
          </cell>
          <cell r="H32302">
            <v>0.522</v>
          </cell>
          <cell r="I32302">
            <v>1.605</v>
          </cell>
          <cell r="J32302">
            <v>1.083</v>
          </cell>
        </row>
        <row r="32303">
          <cell r="F32303" t="str">
            <v>10队-六军</v>
          </cell>
          <cell r="G32303" t="str">
            <v>V17Y430183</v>
          </cell>
          <cell r="H32303">
            <v>0</v>
          </cell>
          <cell r="I32303">
            <v>0.175</v>
          </cell>
          <cell r="J32303">
            <v>0.175</v>
          </cell>
        </row>
        <row r="32304">
          <cell r="F32304" t="str">
            <v>老七线</v>
          </cell>
          <cell r="G32304" t="str">
            <v>C56C430183</v>
          </cell>
          <cell r="H32304">
            <v>0</v>
          </cell>
          <cell r="I32304">
            <v>1.049</v>
          </cell>
          <cell r="J32304">
            <v>1.049</v>
          </cell>
        </row>
        <row r="32305">
          <cell r="F32305" t="str">
            <v>商狮线</v>
          </cell>
          <cell r="G32305" t="str">
            <v>C934430681</v>
          </cell>
          <cell r="H32305">
            <v>0</v>
          </cell>
          <cell r="I32305">
            <v>0.321</v>
          </cell>
          <cell r="J32305">
            <v>0.321</v>
          </cell>
        </row>
        <row r="32306">
          <cell r="F32306" t="str">
            <v>二组-二组</v>
          </cell>
          <cell r="G32306" t="str">
            <v>CB54430681</v>
          </cell>
          <cell r="H32306">
            <v>1.084</v>
          </cell>
          <cell r="I32306">
            <v>1.126</v>
          </cell>
          <cell r="J32306">
            <v>0.042</v>
          </cell>
        </row>
        <row r="32307">
          <cell r="F32307" t="str">
            <v>五一闸-猪场</v>
          </cell>
          <cell r="G32307" t="str">
            <v>C33A430683</v>
          </cell>
          <cell r="H32307">
            <v>0</v>
          </cell>
          <cell r="I32307">
            <v>0.533</v>
          </cell>
          <cell r="J32307">
            <v>0.533</v>
          </cell>
        </row>
        <row r="32308">
          <cell r="F32308" t="str">
            <v>禾鸡山-沉沙港</v>
          </cell>
          <cell r="G32308" t="str">
            <v>X170430681</v>
          </cell>
          <cell r="H32308">
            <v>0</v>
          </cell>
          <cell r="I32308">
            <v>0.633</v>
          </cell>
          <cell r="J32308">
            <v>0.633</v>
          </cell>
        </row>
        <row r="32309">
          <cell r="F32309" t="str">
            <v>星湖-江边</v>
          </cell>
          <cell r="G32309" t="str">
            <v>C72A430683</v>
          </cell>
          <cell r="H32309">
            <v>0</v>
          </cell>
          <cell r="I32309">
            <v>0.458</v>
          </cell>
          <cell r="J32309">
            <v>0.458</v>
          </cell>
        </row>
        <row r="32310">
          <cell r="F32310" t="str">
            <v>星湖-江边</v>
          </cell>
          <cell r="G32310" t="str">
            <v>Y541430681</v>
          </cell>
          <cell r="H32310">
            <v>2.474</v>
          </cell>
          <cell r="I32310">
            <v>3.042</v>
          </cell>
          <cell r="J32310">
            <v>0.568</v>
          </cell>
        </row>
        <row r="32311">
          <cell r="F32311" t="str">
            <v>新悦村-永兴村</v>
          </cell>
          <cell r="G32311" t="str">
            <v>YI32430681</v>
          </cell>
          <cell r="H32311">
            <v>0.763</v>
          </cell>
          <cell r="I32311">
            <v>1.801</v>
          </cell>
          <cell r="J32311">
            <v>1.038</v>
          </cell>
        </row>
        <row r="32312">
          <cell r="F32312" t="str">
            <v>汴汨线</v>
          </cell>
          <cell r="G32312" t="str">
            <v>C44C430681</v>
          </cell>
          <cell r="H32312">
            <v>0</v>
          </cell>
          <cell r="I32312">
            <v>0.56</v>
          </cell>
          <cell r="J32312">
            <v>0.56</v>
          </cell>
        </row>
        <row r="32313">
          <cell r="F32313" t="str">
            <v>眠三线</v>
          </cell>
          <cell r="G32313" t="str">
            <v>C919430681</v>
          </cell>
          <cell r="H32313">
            <v>0.531</v>
          </cell>
          <cell r="I32313">
            <v>0.957</v>
          </cell>
          <cell r="J32313">
            <v>0.426</v>
          </cell>
        </row>
        <row r="32314">
          <cell r="F32314" t="str">
            <v>屈磊路-青土路</v>
          </cell>
          <cell r="G32314" t="str">
            <v>CB60430681</v>
          </cell>
          <cell r="H32314">
            <v>0</v>
          </cell>
          <cell r="I32314">
            <v>0.766</v>
          </cell>
          <cell r="J32314">
            <v>0.766</v>
          </cell>
        </row>
        <row r="32315">
          <cell r="F32315" t="str">
            <v>禾鸡山-沉沙港</v>
          </cell>
          <cell r="G32315" t="str">
            <v>X170430681</v>
          </cell>
          <cell r="H32315">
            <v>14.232</v>
          </cell>
          <cell r="I32315">
            <v>15.756</v>
          </cell>
          <cell r="J32315">
            <v>1.524</v>
          </cell>
        </row>
        <row r="32316">
          <cell r="F32316" t="str">
            <v>港南村-港南村</v>
          </cell>
          <cell r="G32316" t="str">
            <v>Y416430681</v>
          </cell>
          <cell r="H32316">
            <v>6.029</v>
          </cell>
          <cell r="I32316">
            <v>6.149</v>
          </cell>
          <cell r="J32316">
            <v>0.12</v>
          </cell>
        </row>
        <row r="32317">
          <cell r="F32317" t="str">
            <v>屈大路</v>
          </cell>
          <cell r="G32317" t="str">
            <v>CB64430681</v>
          </cell>
          <cell r="H32317">
            <v>0</v>
          </cell>
          <cell r="I32317">
            <v>0.195</v>
          </cell>
          <cell r="J32317">
            <v>0.195</v>
          </cell>
        </row>
        <row r="32318">
          <cell r="F32318" t="str">
            <v>屈大路</v>
          </cell>
          <cell r="G32318" t="str">
            <v>Y403430681</v>
          </cell>
          <cell r="H32318">
            <v>1.834</v>
          </cell>
          <cell r="I32318">
            <v>2.133</v>
          </cell>
          <cell r="J32318">
            <v>0.299</v>
          </cell>
        </row>
        <row r="32319">
          <cell r="F32319" t="str">
            <v>狄拦线</v>
          </cell>
          <cell r="G32319" t="str">
            <v>C51C430183</v>
          </cell>
          <cell r="H32319">
            <v>0</v>
          </cell>
          <cell r="I32319">
            <v>0.373</v>
          </cell>
          <cell r="J32319">
            <v>0.373</v>
          </cell>
        </row>
        <row r="32320">
          <cell r="F32320" t="str">
            <v>港南村-港南村</v>
          </cell>
          <cell r="G32320" t="str">
            <v>Y416430681</v>
          </cell>
          <cell r="H32320">
            <v>4.64</v>
          </cell>
          <cell r="I32320">
            <v>5.843</v>
          </cell>
          <cell r="J32320">
            <v>1.203</v>
          </cell>
        </row>
        <row r="32321">
          <cell r="F32321" t="str">
            <v>港南村-港南村</v>
          </cell>
          <cell r="G32321" t="str">
            <v>Y419430681</v>
          </cell>
          <cell r="H32321">
            <v>1.178</v>
          </cell>
          <cell r="I32321">
            <v>1.87</v>
          </cell>
          <cell r="J32321">
            <v>0.692</v>
          </cell>
        </row>
        <row r="32322">
          <cell r="F32322" t="str">
            <v>屈荷路</v>
          </cell>
          <cell r="G32322" t="str">
            <v>CB21430681</v>
          </cell>
          <cell r="H32322">
            <v>1.68</v>
          </cell>
          <cell r="I32322">
            <v>2.364</v>
          </cell>
          <cell r="J32322">
            <v>0.684</v>
          </cell>
        </row>
        <row r="32323">
          <cell r="F32323" t="str">
            <v>千秋村-千秋村</v>
          </cell>
          <cell r="G32323" t="str">
            <v>Y601430681</v>
          </cell>
          <cell r="H32323">
            <v>1.25</v>
          </cell>
          <cell r="I32323">
            <v>1.402</v>
          </cell>
          <cell r="J32323">
            <v>0.152</v>
          </cell>
        </row>
        <row r="32324">
          <cell r="F32324" t="str">
            <v>柳家垅-唐家巷</v>
          </cell>
          <cell r="G32324" t="str">
            <v>C10B430683</v>
          </cell>
          <cell r="H32324">
            <v>0</v>
          </cell>
          <cell r="I32324">
            <v>1.297</v>
          </cell>
          <cell r="J32324">
            <v>1.297</v>
          </cell>
        </row>
        <row r="32325">
          <cell r="F32325" t="str">
            <v>马咀片-机务队</v>
          </cell>
          <cell r="G32325" t="str">
            <v>V59Y430183</v>
          </cell>
          <cell r="H32325">
            <v>0</v>
          </cell>
          <cell r="I32325">
            <v>0.316</v>
          </cell>
          <cell r="J32325">
            <v>0.316</v>
          </cell>
        </row>
        <row r="32326">
          <cell r="F32326" t="str">
            <v>乔八线</v>
          </cell>
          <cell r="G32326" t="str">
            <v>C02B430682</v>
          </cell>
          <cell r="H32326">
            <v>0</v>
          </cell>
          <cell r="I32326">
            <v>0.329</v>
          </cell>
          <cell r="J32326">
            <v>0.329</v>
          </cell>
        </row>
        <row r="32327">
          <cell r="F32327" t="str">
            <v>八青线</v>
          </cell>
          <cell r="G32327" t="str">
            <v>C33B430682</v>
          </cell>
          <cell r="H32327">
            <v>0</v>
          </cell>
          <cell r="I32327">
            <v>1.623</v>
          </cell>
          <cell r="J32327">
            <v>1.623</v>
          </cell>
        </row>
        <row r="32328">
          <cell r="F32328" t="str">
            <v>八百村界-八百村界</v>
          </cell>
          <cell r="G32328" t="str">
            <v>C91A430682</v>
          </cell>
          <cell r="H32328">
            <v>2.6</v>
          </cell>
          <cell r="I32328">
            <v>3.235</v>
          </cell>
          <cell r="J32328">
            <v>0.635</v>
          </cell>
        </row>
        <row r="32329">
          <cell r="F32329" t="str">
            <v>甘贾线</v>
          </cell>
          <cell r="G32329" t="str">
            <v>C19D430682</v>
          </cell>
          <cell r="H32329">
            <v>0</v>
          </cell>
          <cell r="I32329">
            <v>0.809</v>
          </cell>
          <cell r="J32329">
            <v>0.809</v>
          </cell>
        </row>
        <row r="32330">
          <cell r="F32330" t="str">
            <v>方山村桥头-金泉村水口</v>
          </cell>
          <cell r="G32330" t="str">
            <v>C98A430682</v>
          </cell>
          <cell r="H32330">
            <v>0</v>
          </cell>
          <cell r="I32330">
            <v>0.64</v>
          </cell>
          <cell r="J32330">
            <v>0.64</v>
          </cell>
        </row>
        <row r="32331">
          <cell r="F32331" t="str">
            <v>李殷线</v>
          </cell>
          <cell r="G32331" t="str">
            <v>V141430682</v>
          </cell>
          <cell r="H32331">
            <v>0</v>
          </cell>
          <cell r="I32331">
            <v>1.025</v>
          </cell>
          <cell r="J32331">
            <v>1.025</v>
          </cell>
        </row>
        <row r="32332">
          <cell r="F32332" t="str">
            <v>花方线</v>
          </cell>
          <cell r="G32332" t="str">
            <v>V144430682</v>
          </cell>
          <cell r="H32332">
            <v>0</v>
          </cell>
          <cell r="I32332">
            <v>1.572</v>
          </cell>
          <cell r="J32332">
            <v>1.572</v>
          </cell>
        </row>
        <row r="32333">
          <cell r="F32333" t="str">
            <v>熊保线</v>
          </cell>
          <cell r="G32333" t="str">
            <v>C59A430682</v>
          </cell>
          <cell r="H32333">
            <v>0</v>
          </cell>
          <cell r="I32333">
            <v>0.823</v>
          </cell>
          <cell r="J32333">
            <v>0.823</v>
          </cell>
        </row>
        <row r="32334">
          <cell r="F32334" t="str">
            <v>姚张线</v>
          </cell>
          <cell r="G32334" t="str">
            <v>VC06430682</v>
          </cell>
          <cell r="H32334">
            <v>0</v>
          </cell>
          <cell r="I32334">
            <v>0.991</v>
          </cell>
          <cell r="J32334">
            <v>0.991</v>
          </cell>
        </row>
        <row r="32335">
          <cell r="F32335" t="str">
            <v>汤港村界-汤港村界</v>
          </cell>
          <cell r="G32335" t="str">
            <v>C411430682</v>
          </cell>
          <cell r="H32335">
            <v>0</v>
          </cell>
          <cell r="I32335">
            <v>0.647</v>
          </cell>
          <cell r="J32335">
            <v>0.647</v>
          </cell>
        </row>
        <row r="32336">
          <cell r="F32336" t="str">
            <v>八百村界-八百村界</v>
          </cell>
          <cell r="G32336" t="str">
            <v>C91A430682</v>
          </cell>
          <cell r="H32336">
            <v>0</v>
          </cell>
          <cell r="I32336">
            <v>0.363</v>
          </cell>
          <cell r="J32336">
            <v>0.363</v>
          </cell>
        </row>
        <row r="32337">
          <cell r="F32337" t="str">
            <v>谢村线</v>
          </cell>
          <cell r="G32337" t="str">
            <v>V134430682</v>
          </cell>
          <cell r="H32337">
            <v>0</v>
          </cell>
          <cell r="I32337">
            <v>0.333</v>
          </cell>
          <cell r="J32337">
            <v>0.333</v>
          </cell>
        </row>
        <row r="32338">
          <cell r="F32338" t="str">
            <v>熊汤线</v>
          </cell>
          <cell r="G32338" t="str">
            <v>C15D430682</v>
          </cell>
          <cell r="H32338">
            <v>0</v>
          </cell>
          <cell r="I32338">
            <v>0.716</v>
          </cell>
          <cell r="J32338">
            <v>0.716</v>
          </cell>
        </row>
        <row r="32339">
          <cell r="F32339" t="str">
            <v>汤港村界-汤港村界</v>
          </cell>
          <cell r="G32339" t="str">
            <v>C411430682</v>
          </cell>
          <cell r="H32339">
            <v>0.647</v>
          </cell>
          <cell r="I32339">
            <v>1.197</v>
          </cell>
          <cell r="J32339">
            <v>0.55</v>
          </cell>
        </row>
        <row r="32340">
          <cell r="F32340" t="str">
            <v>干胡线</v>
          </cell>
          <cell r="G32340" t="str">
            <v>VC20430682</v>
          </cell>
          <cell r="H32340">
            <v>0</v>
          </cell>
          <cell r="I32340">
            <v>0.728</v>
          </cell>
          <cell r="J32340">
            <v>0.728</v>
          </cell>
        </row>
        <row r="32341">
          <cell r="F32341" t="str">
            <v>元变线</v>
          </cell>
          <cell r="G32341" t="str">
            <v>V136430682</v>
          </cell>
          <cell r="H32341">
            <v>0</v>
          </cell>
          <cell r="I32341">
            <v>0.227</v>
          </cell>
          <cell r="J32341">
            <v>0.227</v>
          </cell>
        </row>
        <row r="32342">
          <cell r="F32342" t="str">
            <v>新老线</v>
          </cell>
          <cell r="G32342" t="str">
            <v>V137430682</v>
          </cell>
          <cell r="H32342">
            <v>0</v>
          </cell>
          <cell r="I32342">
            <v>0.258</v>
          </cell>
          <cell r="J32342">
            <v>0.258</v>
          </cell>
        </row>
        <row r="32343">
          <cell r="F32343" t="str">
            <v>吴孔线</v>
          </cell>
          <cell r="G32343" t="str">
            <v>V139430682</v>
          </cell>
          <cell r="H32343">
            <v>0</v>
          </cell>
          <cell r="I32343">
            <v>0.868</v>
          </cell>
          <cell r="J32343">
            <v>0.868</v>
          </cell>
        </row>
        <row r="32344">
          <cell r="F32344" t="str">
            <v>水井村界-水井村界</v>
          </cell>
          <cell r="G32344" t="str">
            <v>C337430682</v>
          </cell>
          <cell r="H32344">
            <v>0.779</v>
          </cell>
          <cell r="I32344">
            <v>1.109</v>
          </cell>
          <cell r="J32344">
            <v>0.33</v>
          </cell>
        </row>
        <row r="32345">
          <cell r="F32345" t="str">
            <v>张家组至徐家组线</v>
          </cell>
          <cell r="G32345" t="str">
            <v>V572430682</v>
          </cell>
          <cell r="H32345">
            <v>0</v>
          </cell>
          <cell r="I32345">
            <v>0.782</v>
          </cell>
          <cell r="J32345">
            <v>0.782</v>
          </cell>
        </row>
        <row r="32346">
          <cell r="F32346" t="str">
            <v>杨田村-集庄村</v>
          </cell>
          <cell r="G32346" t="str">
            <v>C54A430682</v>
          </cell>
          <cell r="H32346">
            <v>1.192</v>
          </cell>
          <cell r="I32346">
            <v>1.635</v>
          </cell>
          <cell r="J32346">
            <v>0.443</v>
          </cell>
        </row>
        <row r="32347">
          <cell r="G32347" t="str">
            <v>V000</v>
          </cell>
          <cell r="H32347">
            <v>0</v>
          </cell>
          <cell r="I32347">
            <v>0.163</v>
          </cell>
          <cell r="J32347">
            <v>0.163</v>
          </cell>
        </row>
        <row r="32348">
          <cell r="F32348" t="str">
            <v>路口曹家-路丰村界</v>
          </cell>
          <cell r="G32348" t="str">
            <v>C42C430682</v>
          </cell>
          <cell r="H32348">
            <v>1.438</v>
          </cell>
          <cell r="I32348">
            <v>1.532</v>
          </cell>
          <cell r="J32348">
            <v>0.094</v>
          </cell>
        </row>
        <row r="32349">
          <cell r="F32349" t="str">
            <v>朱氏桥至采石场</v>
          </cell>
          <cell r="G32349" t="str">
            <v>V561430682</v>
          </cell>
          <cell r="H32349">
            <v>0</v>
          </cell>
          <cell r="I32349">
            <v>0.312</v>
          </cell>
          <cell r="J32349">
            <v>0.312</v>
          </cell>
        </row>
        <row r="32350">
          <cell r="F32350" t="str">
            <v>S213-新建村</v>
          </cell>
          <cell r="G32350" t="str">
            <v>Y181430682</v>
          </cell>
          <cell r="H32350">
            <v>0.365</v>
          </cell>
          <cell r="I32350">
            <v>0.854</v>
          </cell>
          <cell r="J32350">
            <v>0.489</v>
          </cell>
        </row>
        <row r="32351">
          <cell r="F32351" t="str">
            <v>张水线</v>
          </cell>
          <cell r="G32351" t="str">
            <v>C56A430682</v>
          </cell>
          <cell r="H32351">
            <v>0</v>
          </cell>
          <cell r="I32351">
            <v>1.999</v>
          </cell>
          <cell r="J32351">
            <v>1.999</v>
          </cell>
        </row>
        <row r="32352">
          <cell r="F32352" t="str">
            <v>郑家组至石塘组线</v>
          </cell>
          <cell r="G32352" t="str">
            <v>V579430682</v>
          </cell>
          <cell r="H32352">
            <v>0</v>
          </cell>
          <cell r="I32352">
            <v>0.326</v>
          </cell>
          <cell r="J32352">
            <v>0.326</v>
          </cell>
        </row>
        <row r="32353">
          <cell r="G32353" t="str">
            <v>AA35430682</v>
          </cell>
          <cell r="H32353">
            <v>0</v>
          </cell>
          <cell r="I32353">
            <v>0.754</v>
          </cell>
          <cell r="J32353">
            <v>0.754</v>
          </cell>
        </row>
        <row r="32354">
          <cell r="F32354" t="str">
            <v>集张线</v>
          </cell>
          <cell r="G32354" t="str">
            <v>C694430682</v>
          </cell>
          <cell r="H32354">
            <v>0</v>
          </cell>
          <cell r="I32354">
            <v>0.873</v>
          </cell>
          <cell r="J32354">
            <v>0.873</v>
          </cell>
        </row>
        <row r="32355">
          <cell r="F32355" t="str">
            <v>大岭-联合</v>
          </cell>
          <cell r="G32355" t="str">
            <v>C18B430682</v>
          </cell>
          <cell r="H32355">
            <v>0</v>
          </cell>
          <cell r="I32355">
            <v>1.044</v>
          </cell>
          <cell r="J32355">
            <v>1.044</v>
          </cell>
        </row>
        <row r="32356">
          <cell r="F32356" t="str">
            <v>汤桥村界-汤桥村界</v>
          </cell>
          <cell r="G32356" t="str">
            <v>C47A430682</v>
          </cell>
          <cell r="H32356">
            <v>0.268</v>
          </cell>
          <cell r="I32356">
            <v>2.704</v>
          </cell>
          <cell r="J32356">
            <v>2.436</v>
          </cell>
        </row>
        <row r="32357">
          <cell r="F32357" t="str">
            <v>联合村界-联合村界</v>
          </cell>
          <cell r="G32357" t="str">
            <v>C20B430682</v>
          </cell>
          <cell r="H32357">
            <v>0</v>
          </cell>
          <cell r="I32357">
            <v>0.746</v>
          </cell>
          <cell r="J32357">
            <v>0.746</v>
          </cell>
        </row>
        <row r="32358">
          <cell r="F32358" t="str">
            <v>王禾-王禾</v>
          </cell>
          <cell r="G32358" t="str">
            <v>CY84430682</v>
          </cell>
          <cell r="H32358">
            <v>0</v>
          </cell>
          <cell r="I32358">
            <v>1.965</v>
          </cell>
          <cell r="J32358">
            <v>1.965</v>
          </cell>
        </row>
        <row r="32359">
          <cell r="F32359" t="str">
            <v>大坝线-大界村</v>
          </cell>
          <cell r="G32359" t="str">
            <v>Y216430682</v>
          </cell>
          <cell r="H32359">
            <v>1.097</v>
          </cell>
          <cell r="I32359">
            <v>1.65</v>
          </cell>
          <cell r="J32359">
            <v>0.553</v>
          </cell>
        </row>
        <row r="32360">
          <cell r="F32360" t="str">
            <v>大王线</v>
          </cell>
          <cell r="G32360" t="str">
            <v>C169430682</v>
          </cell>
          <cell r="H32360">
            <v>1.767</v>
          </cell>
          <cell r="I32360">
            <v>2.094</v>
          </cell>
          <cell r="J32360">
            <v>0.327</v>
          </cell>
        </row>
        <row r="32361">
          <cell r="F32361" t="str">
            <v>大坡线</v>
          </cell>
          <cell r="G32361" t="str">
            <v>V406430682</v>
          </cell>
          <cell r="H32361">
            <v>0</v>
          </cell>
          <cell r="I32361">
            <v>0.44</v>
          </cell>
          <cell r="J32361">
            <v>0.44</v>
          </cell>
        </row>
        <row r="32362">
          <cell r="F32362" t="str">
            <v>大杜线</v>
          </cell>
          <cell r="G32362" t="str">
            <v>V407430682</v>
          </cell>
          <cell r="H32362">
            <v>0</v>
          </cell>
          <cell r="I32362">
            <v>0.408</v>
          </cell>
          <cell r="J32362">
            <v>0.408</v>
          </cell>
        </row>
        <row r="32363">
          <cell r="F32363" t="str">
            <v>大板线</v>
          </cell>
          <cell r="G32363" t="str">
            <v>Y162430682</v>
          </cell>
          <cell r="H32363">
            <v>4.996</v>
          </cell>
          <cell r="I32363">
            <v>5.49</v>
          </cell>
          <cell r="J32363">
            <v>0.494</v>
          </cell>
        </row>
        <row r="32364">
          <cell r="G32364" t="str">
            <v>AA15430682</v>
          </cell>
          <cell r="H32364">
            <v>0</v>
          </cell>
          <cell r="I32364">
            <v>1.45</v>
          </cell>
          <cell r="J32364">
            <v>1.45</v>
          </cell>
        </row>
        <row r="32365">
          <cell r="F32365" t="str">
            <v>石叽村-长桃线</v>
          </cell>
          <cell r="G32365" t="str">
            <v>C343430682</v>
          </cell>
          <cell r="H32365">
            <v>1.546</v>
          </cell>
          <cell r="I32365">
            <v>2.154</v>
          </cell>
          <cell r="J32365">
            <v>0.608</v>
          </cell>
        </row>
        <row r="32366">
          <cell r="F32366" t="str">
            <v>兆长线</v>
          </cell>
          <cell r="G32366" t="str">
            <v>C70D430682</v>
          </cell>
          <cell r="H32366">
            <v>0</v>
          </cell>
          <cell r="I32366">
            <v>1.055</v>
          </cell>
          <cell r="J32366">
            <v>1.055</v>
          </cell>
        </row>
        <row r="32367">
          <cell r="F32367" t="str">
            <v>新五线</v>
          </cell>
          <cell r="G32367" t="str">
            <v>C58A430682</v>
          </cell>
          <cell r="H32367">
            <v>0</v>
          </cell>
          <cell r="I32367">
            <v>1.656</v>
          </cell>
          <cell r="J32367">
            <v>1.656</v>
          </cell>
        </row>
        <row r="32368">
          <cell r="F32368" t="str">
            <v>祠学线</v>
          </cell>
          <cell r="G32368" t="str">
            <v>C09D430682</v>
          </cell>
          <cell r="H32368">
            <v>0</v>
          </cell>
          <cell r="I32368">
            <v>0.822</v>
          </cell>
          <cell r="J32368">
            <v>0.822</v>
          </cell>
        </row>
        <row r="32369">
          <cell r="F32369" t="str">
            <v>车轮-柳厂茶场</v>
          </cell>
          <cell r="G32369" t="str">
            <v>C79A430682</v>
          </cell>
          <cell r="H32369">
            <v>0</v>
          </cell>
          <cell r="I32369">
            <v>1.525</v>
          </cell>
          <cell r="J32369">
            <v>1.525</v>
          </cell>
        </row>
        <row r="32370">
          <cell r="F32370" t="str">
            <v>车轮村-柳厂村</v>
          </cell>
          <cell r="G32370" t="str">
            <v>Y187430682</v>
          </cell>
          <cell r="H32370">
            <v>2.464</v>
          </cell>
          <cell r="I32370">
            <v>3.402</v>
          </cell>
          <cell r="J32370">
            <v>0.938</v>
          </cell>
        </row>
        <row r="32371">
          <cell r="F32371" t="str">
            <v>工农村-车轮村</v>
          </cell>
          <cell r="G32371" t="str">
            <v>C393430682</v>
          </cell>
          <cell r="H32371">
            <v>0.868</v>
          </cell>
          <cell r="I32371">
            <v>2.796</v>
          </cell>
          <cell r="J32371">
            <v>1.928</v>
          </cell>
        </row>
        <row r="32372">
          <cell r="F32372" t="str">
            <v>工农村界-工农村界</v>
          </cell>
          <cell r="G32372" t="str">
            <v>C83A430682</v>
          </cell>
          <cell r="H32372">
            <v>2.34</v>
          </cell>
          <cell r="I32372">
            <v>3.53</v>
          </cell>
          <cell r="J32372">
            <v>1.19</v>
          </cell>
        </row>
        <row r="32373">
          <cell r="F32373" t="str">
            <v>机工线</v>
          </cell>
          <cell r="G32373" t="str">
            <v>V159430682</v>
          </cell>
          <cell r="H32373">
            <v>0</v>
          </cell>
          <cell r="I32373">
            <v>0.333</v>
          </cell>
          <cell r="J32373">
            <v>0.333</v>
          </cell>
        </row>
        <row r="32374">
          <cell r="F32374" t="str">
            <v>共同村界-共同村界</v>
          </cell>
          <cell r="G32374" t="str">
            <v>C75A430682</v>
          </cell>
          <cell r="H32374">
            <v>0.176</v>
          </cell>
          <cell r="I32374">
            <v>1.181</v>
          </cell>
          <cell r="J32374">
            <v>1.005</v>
          </cell>
        </row>
        <row r="32375">
          <cell r="F32375" t="str">
            <v>月刘线</v>
          </cell>
          <cell r="G32375" t="str">
            <v>V149430682</v>
          </cell>
          <cell r="H32375">
            <v>0</v>
          </cell>
          <cell r="I32375">
            <v>1.273</v>
          </cell>
          <cell r="J32375">
            <v>1.273</v>
          </cell>
        </row>
        <row r="32376">
          <cell r="F32376" t="str">
            <v>健黄线</v>
          </cell>
          <cell r="G32376" t="str">
            <v>V151430682</v>
          </cell>
          <cell r="H32376">
            <v>0</v>
          </cell>
          <cell r="I32376">
            <v>1.153</v>
          </cell>
          <cell r="J32376">
            <v>1.153</v>
          </cell>
        </row>
        <row r="32377">
          <cell r="F32377" t="str">
            <v>车轮村-柳厂村</v>
          </cell>
          <cell r="G32377" t="str">
            <v>Y187430682</v>
          </cell>
          <cell r="H32377">
            <v>2.377</v>
          </cell>
          <cell r="I32377">
            <v>2.464</v>
          </cell>
          <cell r="J32377">
            <v>0.087</v>
          </cell>
        </row>
        <row r="32378">
          <cell r="F32378" t="str">
            <v>马工线</v>
          </cell>
          <cell r="G32378" t="str">
            <v>C77A430682</v>
          </cell>
          <cell r="H32378">
            <v>0</v>
          </cell>
          <cell r="I32378">
            <v>0.672</v>
          </cell>
          <cell r="J32378">
            <v>0.672</v>
          </cell>
        </row>
        <row r="32379">
          <cell r="F32379" t="str">
            <v>谢耳线</v>
          </cell>
          <cell r="G32379" t="str">
            <v>V190430682</v>
          </cell>
          <cell r="H32379">
            <v>0</v>
          </cell>
          <cell r="I32379">
            <v>0.901</v>
          </cell>
          <cell r="J32379">
            <v>0.901</v>
          </cell>
        </row>
        <row r="32380">
          <cell r="F32380" t="str">
            <v>畈元线</v>
          </cell>
          <cell r="G32380" t="str">
            <v>V197430682</v>
          </cell>
          <cell r="H32380">
            <v>0</v>
          </cell>
          <cell r="I32380">
            <v>0.681</v>
          </cell>
          <cell r="J32380">
            <v>0.681</v>
          </cell>
        </row>
        <row r="32381">
          <cell r="F32381" t="str">
            <v>肖村线</v>
          </cell>
          <cell r="G32381" t="str">
            <v>V199430682</v>
          </cell>
          <cell r="H32381">
            <v>0</v>
          </cell>
          <cell r="I32381">
            <v>1.017</v>
          </cell>
          <cell r="J32381">
            <v>1.017</v>
          </cell>
        </row>
        <row r="32382">
          <cell r="F32382" t="str">
            <v>石田村界-石田村界</v>
          </cell>
          <cell r="G32382" t="str">
            <v>C81A430682</v>
          </cell>
          <cell r="H32382">
            <v>0.319</v>
          </cell>
          <cell r="I32382">
            <v>1.014</v>
          </cell>
          <cell r="J32382">
            <v>0.695</v>
          </cell>
        </row>
        <row r="32383">
          <cell r="F32383" t="str">
            <v>工农村界-工农村界</v>
          </cell>
          <cell r="G32383" t="str">
            <v>C83A430682</v>
          </cell>
          <cell r="H32383">
            <v>0</v>
          </cell>
          <cell r="I32383">
            <v>2.337</v>
          </cell>
          <cell r="J32383">
            <v>2.337</v>
          </cell>
        </row>
        <row r="32384">
          <cell r="F32384" t="str">
            <v>上李线</v>
          </cell>
          <cell r="G32384" t="str">
            <v>V164430682</v>
          </cell>
          <cell r="H32384">
            <v>0</v>
          </cell>
          <cell r="I32384">
            <v>0.79</v>
          </cell>
          <cell r="J32384">
            <v>0.79</v>
          </cell>
        </row>
        <row r="32385">
          <cell r="F32385" t="str">
            <v>周鸭线</v>
          </cell>
          <cell r="G32385" t="str">
            <v>V167430682</v>
          </cell>
          <cell r="H32385">
            <v>0</v>
          </cell>
          <cell r="I32385">
            <v>0.313</v>
          </cell>
          <cell r="J32385">
            <v>0.313</v>
          </cell>
        </row>
        <row r="32386">
          <cell r="F32386" t="str">
            <v>熊保线</v>
          </cell>
          <cell r="G32386" t="str">
            <v>C59A430682</v>
          </cell>
          <cell r="H32386">
            <v>0</v>
          </cell>
          <cell r="I32386">
            <v>1.034</v>
          </cell>
          <cell r="J32386">
            <v>1.034</v>
          </cell>
        </row>
        <row r="32387">
          <cell r="F32387" t="str">
            <v>岳彭村-古洞村</v>
          </cell>
          <cell r="G32387" t="str">
            <v>Y188430682</v>
          </cell>
          <cell r="H32387">
            <v>3.898</v>
          </cell>
          <cell r="I32387">
            <v>4.692</v>
          </cell>
          <cell r="J32387">
            <v>0.794</v>
          </cell>
        </row>
        <row r="32388">
          <cell r="F32388" t="str">
            <v>月三线</v>
          </cell>
          <cell r="G32388" t="str">
            <v>C25B430682</v>
          </cell>
          <cell r="H32388">
            <v>0</v>
          </cell>
          <cell r="I32388">
            <v>0.032</v>
          </cell>
          <cell r="J32388">
            <v>0.032</v>
          </cell>
        </row>
        <row r="32389">
          <cell r="F32389" t="str">
            <v>八青线</v>
          </cell>
          <cell r="G32389" t="str">
            <v>C33B430682</v>
          </cell>
          <cell r="H32389">
            <v>0</v>
          </cell>
          <cell r="I32389">
            <v>0.652</v>
          </cell>
          <cell r="J32389">
            <v>0.652</v>
          </cell>
        </row>
        <row r="32390">
          <cell r="F32390" t="str">
            <v>双洲村畜牧良种场至新洲组</v>
          </cell>
          <cell r="G32390" t="str">
            <v>V973430682</v>
          </cell>
          <cell r="H32390">
            <v>0</v>
          </cell>
          <cell r="I32390">
            <v>1.409</v>
          </cell>
          <cell r="J32390">
            <v>1.409</v>
          </cell>
        </row>
        <row r="32391">
          <cell r="F32391" t="str">
            <v>红合线</v>
          </cell>
          <cell r="G32391" t="str">
            <v>C28E430682</v>
          </cell>
          <cell r="H32391">
            <v>0</v>
          </cell>
          <cell r="I32391">
            <v>1.791</v>
          </cell>
          <cell r="J32391">
            <v>1.791</v>
          </cell>
        </row>
        <row r="32392">
          <cell r="F32392" t="str">
            <v>合灯线</v>
          </cell>
          <cell r="G32392" t="str">
            <v>C611430682</v>
          </cell>
          <cell r="H32392">
            <v>0</v>
          </cell>
          <cell r="I32392">
            <v>0.882</v>
          </cell>
          <cell r="J32392">
            <v>0.882</v>
          </cell>
        </row>
        <row r="32393">
          <cell r="F32393" t="str">
            <v>S201-挂口村</v>
          </cell>
          <cell r="G32393" t="str">
            <v>C659430682</v>
          </cell>
          <cell r="H32393">
            <v>0</v>
          </cell>
          <cell r="I32393">
            <v>2.588</v>
          </cell>
          <cell r="J32393">
            <v>2.588</v>
          </cell>
        </row>
        <row r="32394">
          <cell r="F32394" t="str">
            <v>合兴村农科组路</v>
          </cell>
          <cell r="G32394" t="str">
            <v>V970430682</v>
          </cell>
          <cell r="H32394">
            <v>0</v>
          </cell>
          <cell r="I32394">
            <v>0.212</v>
          </cell>
          <cell r="J32394">
            <v>0.212</v>
          </cell>
        </row>
        <row r="32395">
          <cell r="F32395" t="str">
            <v>群英电排-X016</v>
          </cell>
          <cell r="G32395" t="str">
            <v>C664430682</v>
          </cell>
          <cell r="H32395">
            <v>0</v>
          </cell>
          <cell r="I32395">
            <v>1.059</v>
          </cell>
          <cell r="J32395">
            <v>1.059</v>
          </cell>
        </row>
        <row r="32396">
          <cell r="F32396" t="str">
            <v>灯广线</v>
          </cell>
          <cell r="G32396" t="str">
            <v>C003430682</v>
          </cell>
          <cell r="H32396">
            <v>1.652</v>
          </cell>
          <cell r="I32396">
            <v>2.092</v>
          </cell>
          <cell r="J32396">
            <v>0.44</v>
          </cell>
        </row>
        <row r="32397">
          <cell r="F32397" t="str">
            <v>北堤拐-北堤拐</v>
          </cell>
          <cell r="G32397" t="str">
            <v>C352430682</v>
          </cell>
          <cell r="H32397">
            <v>1.269</v>
          </cell>
          <cell r="I32397">
            <v>2.009</v>
          </cell>
          <cell r="J32397">
            <v>0.74</v>
          </cell>
        </row>
        <row r="32398">
          <cell r="F32398" t="str">
            <v>天鹅村六组－横河五组</v>
          </cell>
          <cell r="G32398" t="str">
            <v>V958430682</v>
          </cell>
          <cell r="H32398">
            <v>0</v>
          </cell>
          <cell r="I32398">
            <v>2.02</v>
          </cell>
          <cell r="J32398">
            <v>2.02</v>
          </cell>
        </row>
        <row r="32399">
          <cell r="F32399" t="str">
            <v>灯塔村S201至6组</v>
          </cell>
          <cell r="G32399" t="str">
            <v>VO36430682</v>
          </cell>
          <cell r="H32399">
            <v>0</v>
          </cell>
          <cell r="I32399">
            <v>1.174</v>
          </cell>
          <cell r="J32399">
            <v>1.174</v>
          </cell>
        </row>
        <row r="32400">
          <cell r="F32400" t="str">
            <v>灯塔村电排河南路</v>
          </cell>
          <cell r="G32400" t="str">
            <v>VO40430682</v>
          </cell>
          <cell r="H32400">
            <v>0</v>
          </cell>
          <cell r="I32400">
            <v>0.628</v>
          </cell>
          <cell r="J32400">
            <v>0.628</v>
          </cell>
        </row>
        <row r="32401">
          <cell r="F32401" t="str">
            <v>丁坊村大屋至坡屋路</v>
          </cell>
          <cell r="G32401" t="str">
            <v>V721430682</v>
          </cell>
          <cell r="H32401">
            <v>0</v>
          </cell>
          <cell r="I32401">
            <v>0.482</v>
          </cell>
          <cell r="J32401">
            <v>0.482</v>
          </cell>
        </row>
        <row r="32402">
          <cell r="F32402" t="str">
            <v>东冶村新源组－沈海良家</v>
          </cell>
          <cell r="G32402" t="str">
            <v>V726430682</v>
          </cell>
          <cell r="H32402">
            <v>0</v>
          </cell>
          <cell r="I32402">
            <v>0.763</v>
          </cell>
          <cell r="J32402">
            <v>0.763</v>
          </cell>
        </row>
        <row r="32403">
          <cell r="F32403" t="str">
            <v>东冶村兴湖组－塘田畈</v>
          </cell>
          <cell r="G32403" t="str">
            <v>V728430682</v>
          </cell>
          <cell r="H32403">
            <v>0</v>
          </cell>
          <cell r="I32403">
            <v>0.611</v>
          </cell>
          <cell r="J32403">
            <v>0.611</v>
          </cell>
        </row>
        <row r="32404">
          <cell r="F32404" t="str">
            <v>东冶村新桥组－东河组</v>
          </cell>
          <cell r="G32404" t="str">
            <v>V732430682</v>
          </cell>
          <cell r="H32404">
            <v>0</v>
          </cell>
          <cell r="I32404">
            <v>1.791</v>
          </cell>
          <cell r="J32404">
            <v>1.791</v>
          </cell>
        </row>
        <row r="32405">
          <cell r="F32405" t="str">
            <v>孙洲村八组-横河村</v>
          </cell>
          <cell r="G32405" t="str">
            <v>C554430682</v>
          </cell>
          <cell r="H32405">
            <v>3.422</v>
          </cell>
          <cell r="I32405">
            <v>3.735</v>
          </cell>
          <cell r="J32405">
            <v>0.313</v>
          </cell>
        </row>
        <row r="32406">
          <cell r="G32406" t="str">
            <v>AA91430682</v>
          </cell>
          <cell r="H32406">
            <v>0</v>
          </cell>
          <cell r="I32406">
            <v>1.084</v>
          </cell>
          <cell r="J32406">
            <v>1.084</v>
          </cell>
        </row>
        <row r="32407">
          <cell r="F32407" t="str">
            <v>天鹅线</v>
          </cell>
          <cell r="G32407" t="str">
            <v>C61C430682</v>
          </cell>
          <cell r="H32407">
            <v>0</v>
          </cell>
          <cell r="I32407">
            <v>1.001</v>
          </cell>
          <cell r="J32407">
            <v>1.001</v>
          </cell>
        </row>
        <row r="32408">
          <cell r="F32408" t="str">
            <v>江南村赵家墩-江南村赵家墩</v>
          </cell>
          <cell r="G32408" t="str">
            <v>C773430682</v>
          </cell>
          <cell r="H32408">
            <v>1.475</v>
          </cell>
          <cell r="I32408">
            <v>1.983</v>
          </cell>
          <cell r="J32408">
            <v>0.508</v>
          </cell>
        </row>
        <row r="32409">
          <cell r="F32409" t="str">
            <v>江南村10组至18组</v>
          </cell>
          <cell r="G32409" t="str">
            <v>CY86430682</v>
          </cell>
          <cell r="H32409">
            <v>0</v>
          </cell>
          <cell r="I32409">
            <v>1.576</v>
          </cell>
          <cell r="J32409">
            <v>1.576</v>
          </cell>
        </row>
        <row r="32410">
          <cell r="F32410" t="str">
            <v>江南村三级渠至S201</v>
          </cell>
          <cell r="G32410" t="str">
            <v>VO55430682</v>
          </cell>
          <cell r="H32410">
            <v>0</v>
          </cell>
          <cell r="I32410">
            <v>1.815</v>
          </cell>
          <cell r="J32410">
            <v>1.815</v>
          </cell>
        </row>
        <row r="32411">
          <cell r="F32411" t="str">
            <v>江南村1组至2组路</v>
          </cell>
          <cell r="G32411" t="str">
            <v>VO57430682</v>
          </cell>
          <cell r="H32411">
            <v>0</v>
          </cell>
          <cell r="I32411">
            <v>1.187</v>
          </cell>
          <cell r="J32411">
            <v>1.187</v>
          </cell>
        </row>
        <row r="32412">
          <cell r="F32412" t="str">
            <v>江南村8组至9组路</v>
          </cell>
          <cell r="G32412" t="str">
            <v>VO59430682</v>
          </cell>
          <cell r="H32412">
            <v>0</v>
          </cell>
          <cell r="I32412">
            <v>0.693</v>
          </cell>
          <cell r="J32412">
            <v>0.693</v>
          </cell>
        </row>
        <row r="32413">
          <cell r="F32413" t="str">
            <v>江南村14组至17组</v>
          </cell>
          <cell r="G32413" t="str">
            <v>VO60430682</v>
          </cell>
          <cell r="H32413">
            <v>0</v>
          </cell>
          <cell r="I32413">
            <v>1.006</v>
          </cell>
          <cell r="J32413">
            <v>1.006</v>
          </cell>
        </row>
        <row r="32414">
          <cell r="F32414" t="str">
            <v>牛湖村部-天鹅湖渔场</v>
          </cell>
          <cell r="G32414" t="str">
            <v>C644430682</v>
          </cell>
          <cell r="H32414">
            <v>1.452</v>
          </cell>
          <cell r="I32414">
            <v>4.034</v>
          </cell>
          <cell r="J32414">
            <v>2.582</v>
          </cell>
        </row>
        <row r="32415">
          <cell r="F32415" t="str">
            <v>谷花-牛湖</v>
          </cell>
          <cell r="G32415" t="str">
            <v>C645430682</v>
          </cell>
          <cell r="H32415">
            <v>0.942</v>
          </cell>
          <cell r="I32415">
            <v>1.969</v>
          </cell>
          <cell r="J32415">
            <v>1.027</v>
          </cell>
        </row>
        <row r="32416">
          <cell r="F32416" t="str">
            <v>牛盛线</v>
          </cell>
          <cell r="G32416" t="str">
            <v>C647430682</v>
          </cell>
          <cell r="H32416">
            <v>0</v>
          </cell>
          <cell r="I32416">
            <v>2.308</v>
          </cell>
          <cell r="J32416">
            <v>2.308</v>
          </cell>
        </row>
        <row r="32417">
          <cell r="F32417" t="str">
            <v>粮站-江南</v>
          </cell>
          <cell r="G32417" t="str">
            <v>C650430682</v>
          </cell>
          <cell r="H32417">
            <v>0</v>
          </cell>
          <cell r="I32417">
            <v>1.782</v>
          </cell>
          <cell r="J32417">
            <v>1.782</v>
          </cell>
        </row>
        <row r="32418">
          <cell r="F32418" t="str">
            <v>牛湖村-牛湖村</v>
          </cell>
          <cell r="G32418" t="str">
            <v>C656430682</v>
          </cell>
          <cell r="H32418">
            <v>1.516</v>
          </cell>
          <cell r="I32418">
            <v>2.543</v>
          </cell>
          <cell r="J32418">
            <v>1.027</v>
          </cell>
        </row>
        <row r="32419">
          <cell r="F32419" t="str">
            <v>牛湖村七、八组至村部</v>
          </cell>
          <cell r="G32419" t="str">
            <v>VO21430682</v>
          </cell>
          <cell r="H32419">
            <v>0</v>
          </cell>
          <cell r="I32419">
            <v>0.388</v>
          </cell>
          <cell r="J32419">
            <v>0.388</v>
          </cell>
        </row>
        <row r="32420">
          <cell r="F32420" t="str">
            <v>牛湖村10组至九组</v>
          </cell>
          <cell r="G32420" t="str">
            <v>VO22430682</v>
          </cell>
          <cell r="H32420">
            <v>0</v>
          </cell>
          <cell r="I32420">
            <v>0.648</v>
          </cell>
          <cell r="J32420">
            <v>0.648</v>
          </cell>
        </row>
        <row r="32421">
          <cell r="F32421" t="str">
            <v>牛湖12组至村部</v>
          </cell>
          <cell r="G32421" t="str">
            <v>VO23430682</v>
          </cell>
          <cell r="H32421">
            <v>0</v>
          </cell>
          <cell r="I32421">
            <v>1.265</v>
          </cell>
          <cell r="J32421">
            <v>1.265</v>
          </cell>
        </row>
        <row r="32422">
          <cell r="F32422" t="str">
            <v>牛湖五组至一组</v>
          </cell>
          <cell r="G32422" t="str">
            <v>VO64430682</v>
          </cell>
          <cell r="H32422">
            <v>0</v>
          </cell>
          <cell r="I32422">
            <v>1.38</v>
          </cell>
          <cell r="J32422">
            <v>1.38</v>
          </cell>
        </row>
        <row r="32423">
          <cell r="F32423" t="str">
            <v>长江大堤-新黄公路</v>
          </cell>
          <cell r="G32423" t="str">
            <v>C35B430682</v>
          </cell>
          <cell r="H32423">
            <v>0</v>
          </cell>
          <cell r="I32423">
            <v>1.352</v>
          </cell>
          <cell r="J32423">
            <v>1.352</v>
          </cell>
        </row>
        <row r="32424">
          <cell r="F32424" t="str">
            <v>孙洲村八组-横河村</v>
          </cell>
          <cell r="G32424" t="str">
            <v>C554430682</v>
          </cell>
          <cell r="H32424">
            <v>0</v>
          </cell>
          <cell r="I32424">
            <v>3.422</v>
          </cell>
          <cell r="J32424">
            <v>3.422</v>
          </cell>
        </row>
        <row r="32425">
          <cell r="F32425" t="str">
            <v>牛湖村部-天鹅湖渔场</v>
          </cell>
          <cell r="G32425" t="str">
            <v>C644430682</v>
          </cell>
          <cell r="H32425">
            <v>0</v>
          </cell>
          <cell r="I32425">
            <v>1.452</v>
          </cell>
          <cell r="J32425">
            <v>1.452</v>
          </cell>
        </row>
        <row r="32426">
          <cell r="F32426" t="str">
            <v>杨滩-杨滩</v>
          </cell>
          <cell r="G32426" t="str">
            <v>C656430682</v>
          </cell>
          <cell r="H32426">
            <v>0.437</v>
          </cell>
          <cell r="I32426">
            <v>1.117</v>
          </cell>
          <cell r="J32426">
            <v>0.68</v>
          </cell>
        </row>
        <row r="32427">
          <cell r="F32427" t="str">
            <v>盛塘2组至4组路</v>
          </cell>
          <cell r="G32427" t="str">
            <v>VO41430682</v>
          </cell>
          <cell r="H32427">
            <v>0</v>
          </cell>
          <cell r="I32427">
            <v>0.646</v>
          </cell>
          <cell r="J32427">
            <v>0.646</v>
          </cell>
        </row>
        <row r="32428">
          <cell r="F32428" t="str">
            <v>盛塘4组至7组路</v>
          </cell>
          <cell r="G32428" t="str">
            <v>VO43430682</v>
          </cell>
          <cell r="H32428">
            <v>0</v>
          </cell>
          <cell r="I32428">
            <v>1.142</v>
          </cell>
          <cell r="J32428">
            <v>1.142</v>
          </cell>
        </row>
        <row r="32429">
          <cell r="F32429" t="str">
            <v>盛塘17组路</v>
          </cell>
          <cell r="G32429" t="str">
            <v>VO45430682</v>
          </cell>
          <cell r="H32429">
            <v>0</v>
          </cell>
          <cell r="I32429">
            <v>2.484</v>
          </cell>
          <cell r="J32429">
            <v>2.484</v>
          </cell>
        </row>
        <row r="32430">
          <cell r="G32430" t="str">
            <v>AA92430682</v>
          </cell>
          <cell r="H32430">
            <v>0</v>
          </cell>
          <cell r="I32430">
            <v>1.142</v>
          </cell>
          <cell r="J32430">
            <v>1.142</v>
          </cell>
        </row>
        <row r="32431">
          <cell r="F32431" t="str">
            <v>儒溪镇石岭村冲屋组猪场至小湖</v>
          </cell>
          <cell r="G32431" t="str">
            <v>V705430682</v>
          </cell>
          <cell r="H32431">
            <v>0</v>
          </cell>
          <cell r="I32431">
            <v>0.841</v>
          </cell>
          <cell r="J32431">
            <v>0.841</v>
          </cell>
        </row>
        <row r="32432">
          <cell r="F32432" t="str">
            <v>儒溪镇石岭村新龙组庙山至鹰嘴</v>
          </cell>
          <cell r="G32432" t="str">
            <v>V706430682</v>
          </cell>
          <cell r="H32432">
            <v>0</v>
          </cell>
          <cell r="I32432">
            <v>0.236</v>
          </cell>
          <cell r="J32432">
            <v>0.236</v>
          </cell>
        </row>
        <row r="32433">
          <cell r="F32433" t="str">
            <v>四合八组桥-四合村</v>
          </cell>
          <cell r="G32433" t="str">
            <v>C009430682</v>
          </cell>
          <cell r="H32433">
            <v>0</v>
          </cell>
          <cell r="I32433">
            <v>0.92</v>
          </cell>
          <cell r="J32433">
            <v>0.92</v>
          </cell>
        </row>
        <row r="32434">
          <cell r="F32434" t="str">
            <v>晓洲界-蒋家墩</v>
          </cell>
          <cell r="G32434" t="str">
            <v>C622430682</v>
          </cell>
          <cell r="H32434">
            <v>4.974</v>
          </cell>
          <cell r="I32434">
            <v>6.477</v>
          </cell>
          <cell r="J32434">
            <v>1.503</v>
          </cell>
        </row>
        <row r="32435">
          <cell r="F32435" t="str">
            <v>四合村十一组-新基坟一组</v>
          </cell>
          <cell r="G32435" t="str">
            <v>CAD2430682</v>
          </cell>
          <cell r="H32435">
            <v>6.594</v>
          </cell>
          <cell r="I32435">
            <v>6.956</v>
          </cell>
          <cell r="J32435">
            <v>0.362</v>
          </cell>
        </row>
        <row r="32436">
          <cell r="F32436" t="str">
            <v>四合村九组至十一组二段</v>
          </cell>
          <cell r="G32436" t="str">
            <v>V686430682</v>
          </cell>
          <cell r="H32436">
            <v>0</v>
          </cell>
          <cell r="I32436">
            <v>0.474</v>
          </cell>
          <cell r="J32436">
            <v>0.474</v>
          </cell>
        </row>
        <row r="32437">
          <cell r="F32437" t="str">
            <v>四合村渍堤防汛路</v>
          </cell>
          <cell r="G32437" t="str">
            <v>V694430682</v>
          </cell>
          <cell r="H32437">
            <v>0</v>
          </cell>
          <cell r="I32437">
            <v>1.672</v>
          </cell>
          <cell r="J32437">
            <v>1.672</v>
          </cell>
        </row>
        <row r="32438">
          <cell r="F32438" t="str">
            <v>铁桃公路-孙洲村</v>
          </cell>
          <cell r="G32438" t="str">
            <v>C50B430682</v>
          </cell>
          <cell r="H32438">
            <v>1.452</v>
          </cell>
          <cell r="I32438">
            <v>2.784</v>
          </cell>
          <cell r="J32438">
            <v>1.332</v>
          </cell>
        </row>
        <row r="32439">
          <cell r="F32439" t="str">
            <v>盛孙线</v>
          </cell>
          <cell r="G32439" t="str">
            <v>C84B430682</v>
          </cell>
          <cell r="H32439">
            <v>0</v>
          </cell>
          <cell r="I32439">
            <v>1.872</v>
          </cell>
          <cell r="J32439">
            <v>1.872</v>
          </cell>
        </row>
        <row r="32440">
          <cell r="F32440" t="str">
            <v>寺山-晓洲</v>
          </cell>
          <cell r="G32440" t="str">
            <v>C27B430682</v>
          </cell>
          <cell r="H32440">
            <v>0.918</v>
          </cell>
          <cell r="I32440">
            <v>1.229</v>
          </cell>
          <cell r="J32440">
            <v>0.311</v>
          </cell>
        </row>
        <row r="32441">
          <cell r="F32441" t="str">
            <v>新洲十二组-新洲十二组</v>
          </cell>
          <cell r="G32441" t="str">
            <v>C502430682</v>
          </cell>
          <cell r="H32441">
            <v>1.911</v>
          </cell>
          <cell r="I32441">
            <v>3.727</v>
          </cell>
          <cell r="J32441">
            <v>1.816</v>
          </cell>
        </row>
        <row r="32442">
          <cell r="F32442" t="str">
            <v>晓洲界-蒋家墩</v>
          </cell>
          <cell r="G32442" t="str">
            <v>C622430682</v>
          </cell>
          <cell r="H32442">
            <v>1.924</v>
          </cell>
          <cell r="I32442">
            <v>4.033</v>
          </cell>
          <cell r="J32442">
            <v>2.109</v>
          </cell>
        </row>
        <row r="32443">
          <cell r="F32443" t="str">
            <v>长寺线</v>
          </cell>
          <cell r="G32443" t="str">
            <v>C628430682</v>
          </cell>
          <cell r="H32443">
            <v>0</v>
          </cell>
          <cell r="I32443">
            <v>0.154</v>
          </cell>
          <cell r="J32443">
            <v>0.154</v>
          </cell>
        </row>
        <row r="32444">
          <cell r="F32444" t="str">
            <v>四合村九组至十一组</v>
          </cell>
          <cell r="G32444" t="str">
            <v>V685430682</v>
          </cell>
          <cell r="H32444">
            <v>0</v>
          </cell>
          <cell r="I32444">
            <v>0.744</v>
          </cell>
          <cell r="J32444">
            <v>0.744</v>
          </cell>
        </row>
        <row r="32445">
          <cell r="F32445" t="str">
            <v>新洲十二组-新洲十二组</v>
          </cell>
          <cell r="G32445" t="str">
            <v>C502430682</v>
          </cell>
          <cell r="H32445">
            <v>0</v>
          </cell>
          <cell r="I32445">
            <v>1.911</v>
          </cell>
          <cell r="J32445">
            <v>1.911</v>
          </cell>
        </row>
        <row r="32446">
          <cell r="F32446" t="str">
            <v>三铁线</v>
          </cell>
          <cell r="G32446" t="str">
            <v>C85B430682</v>
          </cell>
          <cell r="H32446">
            <v>0</v>
          </cell>
          <cell r="I32446">
            <v>2.018</v>
          </cell>
          <cell r="J32446">
            <v>2.018</v>
          </cell>
        </row>
        <row r="32447">
          <cell r="F32447" t="str">
            <v>四猫线</v>
          </cell>
          <cell r="G32447" t="str">
            <v>C87B430682</v>
          </cell>
          <cell r="H32447">
            <v>0</v>
          </cell>
          <cell r="I32447">
            <v>0.84</v>
          </cell>
          <cell r="J32447">
            <v>0.84</v>
          </cell>
        </row>
        <row r="32448">
          <cell r="F32448" t="str">
            <v>新洲村三组至二组</v>
          </cell>
          <cell r="G32448" t="str">
            <v>VO01430682</v>
          </cell>
          <cell r="H32448">
            <v>0</v>
          </cell>
          <cell r="I32448">
            <v>1.555</v>
          </cell>
          <cell r="J32448">
            <v>1.555</v>
          </cell>
        </row>
        <row r="32449">
          <cell r="F32449" t="str">
            <v>新洲村新洲十组路</v>
          </cell>
          <cell r="G32449" t="str">
            <v>VO09430682</v>
          </cell>
          <cell r="H32449">
            <v>0</v>
          </cell>
          <cell r="I32449">
            <v>0.619</v>
          </cell>
          <cell r="J32449">
            <v>0.619</v>
          </cell>
        </row>
        <row r="32450">
          <cell r="F32450" t="str">
            <v>鸭栏村七组至古港</v>
          </cell>
          <cell r="G32450" t="str">
            <v>V671430682</v>
          </cell>
          <cell r="H32450">
            <v>0</v>
          </cell>
          <cell r="I32450">
            <v>0.721</v>
          </cell>
          <cell r="J32450">
            <v>0.721</v>
          </cell>
        </row>
        <row r="32451">
          <cell r="F32451" t="str">
            <v>寺山-晓洲</v>
          </cell>
          <cell r="G32451" t="str">
            <v>C27B430682</v>
          </cell>
          <cell r="H32451">
            <v>0</v>
          </cell>
          <cell r="I32451">
            <v>0.93</v>
          </cell>
          <cell r="J32451">
            <v>0.93</v>
          </cell>
        </row>
        <row r="32452">
          <cell r="F32452" t="str">
            <v>儒溪镇寺山村江家组路</v>
          </cell>
          <cell r="G32452" t="str">
            <v>V716430682</v>
          </cell>
          <cell r="H32452">
            <v>0</v>
          </cell>
          <cell r="I32452">
            <v>0.573</v>
          </cell>
          <cell r="J32452">
            <v>0.573</v>
          </cell>
        </row>
        <row r="32453">
          <cell r="F32453" t="str">
            <v>欣溪村-荆竹村</v>
          </cell>
          <cell r="G32453" t="str">
            <v>Y180430682</v>
          </cell>
          <cell r="H32453">
            <v>6.338</v>
          </cell>
          <cell r="I32453">
            <v>6.868</v>
          </cell>
          <cell r="J32453">
            <v>0.53</v>
          </cell>
        </row>
        <row r="32454">
          <cell r="F32454" t="str">
            <v>路口曹家-路丰村界</v>
          </cell>
          <cell r="G32454" t="str">
            <v>C42C430682</v>
          </cell>
          <cell r="H32454">
            <v>1.438</v>
          </cell>
          <cell r="I32454">
            <v>3.228</v>
          </cell>
          <cell r="J32454">
            <v>1.79</v>
          </cell>
        </row>
        <row r="32455">
          <cell r="F32455" t="str">
            <v>朱贝村界-朱贝村界</v>
          </cell>
          <cell r="G32455" t="str">
            <v>C511430682</v>
          </cell>
          <cell r="H32455">
            <v>0.079</v>
          </cell>
          <cell r="I32455">
            <v>1.26</v>
          </cell>
          <cell r="J32455">
            <v>1.181</v>
          </cell>
        </row>
        <row r="32456">
          <cell r="F32456" t="str">
            <v>羊菜线</v>
          </cell>
          <cell r="G32456" t="str">
            <v>C80D430682</v>
          </cell>
          <cell r="H32456">
            <v>0</v>
          </cell>
          <cell r="I32456">
            <v>0.532</v>
          </cell>
          <cell r="J32456">
            <v>0.532</v>
          </cell>
        </row>
        <row r="32457">
          <cell r="F32457" t="str">
            <v>长新线</v>
          </cell>
          <cell r="G32457" t="str">
            <v>C25E430682</v>
          </cell>
          <cell r="H32457">
            <v>0</v>
          </cell>
          <cell r="I32457">
            <v>4.502</v>
          </cell>
          <cell r="J32457">
            <v>4.502</v>
          </cell>
        </row>
        <row r="32458">
          <cell r="F32458" t="str">
            <v>长源村至新源村</v>
          </cell>
          <cell r="G32458" t="str">
            <v>V901430682</v>
          </cell>
          <cell r="H32458">
            <v>0</v>
          </cell>
          <cell r="I32458">
            <v>1.394</v>
          </cell>
          <cell r="J32458">
            <v>1.394</v>
          </cell>
        </row>
        <row r="32459">
          <cell r="F32459" t="str">
            <v>长源村王冲组至茶皮组</v>
          </cell>
          <cell r="G32459" t="str">
            <v>V903430682</v>
          </cell>
          <cell r="H32459">
            <v>0</v>
          </cell>
          <cell r="I32459">
            <v>0.626</v>
          </cell>
          <cell r="J32459">
            <v>0.626</v>
          </cell>
        </row>
        <row r="32460">
          <cell r="F32460" t="str">
            <v>长源村老巫家至村部</v>
          </cell>
          <cell r="G32460" t="str">
            <v>V905430682</v>
          </cell>
          <cell r="H32460">
            <v>0</v>
          </cell>
          <cell r="I32460">
            <v>1.061</v>
          </cell>
          <cell r="J32460">
            <v>1.061</v>
          </cell>
        </row>
        <row r="32461">
          <cell r="F32461" t="str">
            <v>长源村刘家至谢家</v>
          </cell>
          <cell r="G32461" t="str">
            <v>V906430682</v>
          </cell>
          <cell r="H32461">
            <v>0</v>
          </cell>
          <cell r="I32461">
            <v>1.599</v>
          </cell>
          <cell r="J32461">
            <v>1.599</v>
          </cell>
        </row>
        <row r="32462">
          <cell r="F32462" t="str">
            <v>乘长线</v>
          </cell>
          <cell r="G32462" t="str">
            <v>Y148430682</v>
          </cell>
          <cell r="H32462">
            <v>5.795</v>
          </cell>
          <cell r="I32462">
            <v>8.116</v>
          </cell>
          <cell r="J32462">
            <v>2.321</v>
          </cell>
        </row>
        <row r="32463">
          <cell r="F32463" t="str">
            <v>乘风村级公路至白羊组</v>
          </cell>
          <cell r="G32463" t="str">
            <v>V859430682</v>
          </cell>
          <cell r="H32463">
            <v>0</v>
          </cell>
          <cell r="I32463">
            <v>0.247</v>
          </cell>
          <cell r="J32463">
            <v>0.247</v>
          </cell>
        </row>
        <row r="32464">
          <cell r="F32464" t="str">
            <v>丁高线</v>
          </cell>
          <cell r="G32464" t="str">
            <v>CCC6430682</v>
          </cell>
          <cell r="H32464">
            <v>0</v>
          </cell>
          <cell r="I32464">
            <v>2.817</v>
          </cell>
          <cell r="J32464">
            <v>2.817</v>
          </cell>
        </row>
        <row r="32465">
          <cell r="F32465" t="str">
            <v>东红村-彭畈村</v>
          </cell>
          <cell r="G32465" t="str">
            <v>Y220430682</v>
          </cell>
          <cell r="H32465">
            <v>1.438</v>
          </cell>
          <cell r="I32465">
            <v>1.719</v>
          </cell>
          <cell r="J32465">
            <v>0.281</v>
          </cell>
        </row>
        <row r="32466">
          <cell r="F32466" t="str">
            <v>东新线</v>
          </cell>
          <cell r="G32466" t="str">
            <v>C41B430682</v>
          </cell>
          <cell r="H32466">
            <v>0</v>
          </cell>
          <cell r="I32466">
            <v>2.466</v>
          </cell>
          <cell r="J32466">
            <v>2.466</v>
          </cell>
        </row>
        <row r="32467">
          <cell r="F32467" t="str">
            <v>X141-朱贝村</v>
          </cell>
          <cell r="G32467" t="str">
            <v>Y177430682</v>
          </cell>
          <cell r="H32467">
            <v>1.712</v>
          </cell>
          <cell r="I32467">
            <v>3.24</v>
          </cell>
          <cell r="J32467">
            <v>1.528</v>
          </cell>
        </row>
        <row r="32468">
          <cell r="F32468" t="str">
            <v>芹冲至桥山线</v>
          </cell>
          <cell r="G32468" t="str">
            <v>VH74430682</v>
          </cell>
          <cell r="H32468">
            <v>0</v>
          </cell>
          <cell r="I32468">
            <v>0.961</v>
          </cell>
          <cell r="J32468">
            <v>0.961</v>
          </cell>
        </row>
        <row r="32469">
          <cell r="F32469" t="str">
            <v>X141-朱贝村</v>
          </cell>
          <cell r="G32469" t="str">
            <v>Y177430682</v>
          </cell>
          <cell r="H32469">
            <v>3.24</v>
          </cell>
          <cell r="I32469">
            <v>4.249</v>
          </cell>
          <cell r="J32469">
            <v>1.009</v>
          </cell>
        </row>
        <row r="32470">
          <cell r="F32470" t="str">
            <v>s208至易山组线</v>
          </cell>
          <cell r="G32470" t="str">
            <v>VF62430682</v>
          </cell>
          <cell r="H32470">
            <v>0</v>
          </cell>
          <cell r="I32470">
            <v>0.491</v>
          </cell>
          <cell r="J32470">
            <v>0.491</v>
          </cell>
        </row>
        <row r="32471">
          <cell r="F32471" t="str">
            <v>C645-大堡村</v>
          </cell>
          <cell r="G32471" t="str">
            <v>Y189430682</v>
          </cell>
          <cell r="H32471">
            <v>3.076</v>
          </cell>
          <cell r="I32471">
            <v>4.004</v>
          </cell>
          <cell r="J32471">
            <v>0.928</v>
          </cell>
        </row>
        <row r="32472">
          <cell r="G32472" t="str">
            <v>AA14430682</v>
          </cell>
          <cell r="H32472">
            <v>0</v>
          </cell>
          <cell r="I32472">
            <v>0.429</v>
          </cell>
          <cell r="J32472">
            <v>0.429</v>
          </cell>
        </row>
        <row r="32473">
          <cell r="F32473" t="str">
            <v>三和村界-三和村界</v>
          </cell>
          <cell r="G32473" t="str">
            <v>C45B430682</v>
          </cell>
          <cell r="H32473">
            <v>0</v>
          </cell>
          <cell r="I32473">
            <v>1.242</v>
          </cell>
          <cell r="J32473">
            <v>1.242</v>
          </cell>
        </row>
        <row r="32474">
          <cell r="F32474" t="str">
            <v>高桥-聂市镇东红村</v>
          </cell>
          <cell r="G32474" t="str">
            <v>C67B430682</v>
          </cell>
          <cell r="H32474">
            <v>0</v>
          </cell>
          <cell r="I32474">
            <v>0.936</v>
          </cell>
          <cell r="J32474">
            <v>0.936</v>
          </cell>
        </row>
        <row r="32475">
          <cell r="F32475" t="str">
            <v>丁高线</v>
          </cell>
          <cell r="G32475" t="str">
            <v>CCC6430682</v>
          </cell>
          <cell r="H32475">
            <v>2.817</v>
          </cell>
          <cell r="I32475">
            <v>3.362</v>
          </cell>
          <cell r="J32475">
            <v>0.545</v>
          </cell>
        </row>
        <row r="32476">
          <cell r="F32476" t="str">
            <v>S303廖家组线</v>
          </cell>
          <cell r="G32476" t="str">
            <v>V354430682</v>
          </cell>
          <cell r="H32476">
            <v>0</v>
          </cell>
          <cell r="I32476">
            <v>0.886</v>
          </cell>
          <cell r="J32476">
            <v>0.886</v>
          </cell>
        </row>
        <row r="32477">
          <cell r="F32477" t="str">
            <v>黄盖村高一组路</v>
          </cell>
          <cell r="G32477" t="str">
            <v>V919430682</v>
          </cell>
          <cell r="H32477">
            <v>0</v>
          </cell>
          <cell r="I32477">
            <v>0.397</v>
          </cell>
          <cell r="J32477">
            <v>0.397</v>
          </cell>
        </row>
        <row r="32478">
          <cell r="F32478" t="str">
            <v>朱荆线</v>
          </cell>
          <cell r="G32478" t="str">
            <v>C39B430682</v>
          </cell>
          <cell r="H32478">
            <v>0</v>
          </cell>
          <cell r="I32478">
            <v>0.828</v>
          </cell>
          <cell r="J32478">
            <v>0.828</v>
          </cell>
        </row>
        <row r="32479">
          <cell r="F32479" t="str">
            <v>荆圣线</v>
          </cell>
          <cell r="G32479" t="str">
            <v>C84D430682</v>
          </cell>
          <cell r="H32479">
            <v>0</v>
          </cell>
          <cell r="I32479">
            <v>2.461</v>
          </cell>
          <cell r="J32479">
            <v>2.461</v>
          </cell>
        </row>
        <row r="32480">
          <cell r="G32480" t="str">
            <v>AA13430682</v>
          </cell>
          <cell r="H32480">
            <v>0</v>
          </cell>
          <cell r="I32480">
            <v>0.794</v>
          </cell>
          <cell r="J32480">
            <v>0.794</v>
          </cell>
        </row>
        <row r="32481">
          <cell r="F32481" t="str">
            <v>高桥-聂市镇东红村</v>
          </cell>
          <cell r="G32481" t="str">
            <v>C67B430682</v>
          </cell>
          <cell r="H32481">
            <v>0</v>
          </cell>
          <cell r="I32481">
            <v>1.423</v>
          </cell>
          <cell r="J32481">
            <v>1.423</v>
          </cell>
        </row>
        <row r="32482">
          <cell r="F32482" t="str">
            <v>七星村甘垅组至九屋组路</v>
          </cell>
          <cell r="G32482" t="str">
            <v>V790430682</v>
          </cell>
          <cell r="H32482">
            <v>0</v>
          </cell>
          <cell r="I32482">
            <v>3.125</v>
          </cell>
          <cell r="J32482">
            <v>3.125</v>
          </cell>
        </row>
        <row r="32483">
          <cell r="F32483" t="str">
            <v>三角塘-同德村</v>
          </cell>
          <cell r="G32483" t="str">
            <v>Y140430682</v>
          </cell>
          <cell r="H32483">
            <v>4.729</v>
          </cell>
          <cell r="I32483">
            <v>6.331</v>
          </cell>
          <cell r="J32483">
            <v>1.602</v>
          </cell>
        </row>
        <row r="32484">
          <cell r="F32484" t="str">
            <v>X054至权家组线</v>
          </cell>
          <cell r="G32484" t="str">
            <v>VF55430682</v>
          </cell>
          <cell r="H32484">
            <v>0</v>
          </cell>
          <cell r="I32484">
            <v>0.543</v>
          </cell>
          <cell r="J32484">
            <v>0.543</v>
          </cell>
        </row>
        <row r="32485">
          <cell r="F32485" t="str">
            <v>X054至胡台组线</v>
          </cell>
          <cell r="G32485" t="str">
            <v>VF59430682</v>
          </cell>
          <cell r="H32485">
            <v>0</v>
          </cell>
          <cell r="I32485">
            <v>0.673</v>
          </cell>
          <cell r="J32485">
            <v>0.673</v>
          </cell>
        </row>
        <row r="32486">
          <cell r="F32486" t="str">
            <v>三和村界-三和村界</v>
          </cell>
          <cell r="G32486" t="str">
            <v>C45B430682</v>
          </cell>
          <cell r="H32486">
            <v>0.277</v>
          </cell>
          <cell r="I32486">
            <v>1.434</v>
          </cell>
          <cell r="J32486">
            <v>1.157</v>
          </cell>
        </row>
        <row r="32487">
          <cell r="F32487" t="str">
            <v>茶汪线</v>
          </cell>
          <cell r="G32487" t="str">
            <v>C88B430682</v>
          </cell>
          <cell r="H32487">
            <v>0</v>
          </cell>
          <cell r="I32487">
            <v>2.152</v>
          </cell>
          <cell r="J32487">
            <v>2.152</v>
          </cell>
        </row>
        <row r="32488">
          <cell r="F32488" t="str">
            <v>村部至敦上线</v>
          </cell>
          <cell r="G32488" t="str">
            <v>V359430682</v>
          </cell>
          <cell r="H32488">
            <v>0</v>
          </cell>
          <cell r="I32488">
            <v>1.027</v>
          </cell>
          <cell r="J32488">
            <v>1.027</v>
          </cell>
        </row>
        <row r="32489">
          <cell r="F32489" t="str">
            <v>C88B至熊家组线</v>
          </cell>
          <cell r="G32489" t="str">
            <v>V360430682</v>
          </cell>
          <cell r="H32489">
            <v>0</v>
          </cell>
          <cell r="I32489">
            <v>0.578</v>
          </cell>
          <cell r="J32489">
            <v>0.578</v>
          </cell>
        </row>
        <row r="32490">
          <cell r="F32490" t="str">
            <v>下屋组至上屋组线</v>
          </cell>
          <cell r="G32490" t="str">
            <v>V362430682</v>
          </cell>
          <cell r="H32490">
            <v>0</v>
          </cell>
          <cell r="I32490">
            <v>1.002</v>
          </cell>
          <cell r="J32490">
            <v>1.002</v>
          </cell>
        </row>
        <row r="32491">
          <cell r="F32491" t="str">
            <v>谈家至余家组线</v>
          </cell>
          <cell r="G32491" t="str">
            <v>V364430682</v>
          </cell>
          <cell r="H32491">
            <v>0</v>
          </cell>
          <cell r="I32491">
            <v>0.398</v>
          </cell>
          <cell r="J32491">
            <v>0.398</v>
          </cell>
        </row>
        <row r="32492">
          <cell r="F32492" t="str">
            <v>儒溪镇石岭村至新建渔场</v>
          </cell>
          <cell r="G32492" t="str">
            <v>V710430682</v>
          </cell>
          <cell r="H32492">
            <v>0</v>
          </cell>
          <cell r="I32492">
            <v>2.228</v>
          </cell>
          <cell r="J32492">
            <v>2.228</v>
          </cell>
        </row>
        <row r="32493">
          <cell r="F32493" t="str">
            <v>汤畈南竹组至源潭曹家村</v>
          </cell>
          <cell r="G32493" t="str">
            <v>V881430682</v>
          </cell>
          <cell r="H32493">
            <v>0</v>
          </cell>
          <cell r="I32493">
            <v>1.601</v>
          </cell>
          <cell r="J32493">
            <v>1.601</v>
          </cell>
        </row>
        <row r="32494">
          <cell r="F32494" t="str">
            <v>汤畈村乘石公路至十房组</v>
          </cell>
          <cell r="G32494" t="str">
            <v>V892430682</v>
          </cell>
          <cell r="H32494">
            <v>0</v>
          </cell>
          <cell r="I32494">
            <v>1.795</v>
          </cell>
          <cell r="J32494">
            <v>1.795</v>
          </cell>
        </row>
        <row r="32495">
          <cell r="F32495" t="str">
            <v>竹同线</v>
          </cell>
          <cell r="G32495" t="str">
            <v>C63C430682</v>
          </cell>
          <cell r="H32495">
            <v>0</v>
          </cell>
          <cell r="I32495">
            <v>2.228</v>
          </cell>
          <cell r="J32495">
            <v>2.228</v>
          </cell>
        </row>
        <row r="32496">
          <cell r="F32496" t="str">
            <v>友同线</v>
          </cell>
          <cell r="G32496" t="str">
            <v>C68B430682</v>
          </cell>
          <cell r="H32496">
            <v>0</v>
          </cell>
          <cell r="I32496">
            <v>0.924</v>
          </cell>
          <cell r="J32496">
            <v>0.924</v>
          </cell>
        </row>
        <row r="32497">
          <cell r="F32497" t="str">
            <v>新河渔场-同德村老屋组</v>
          </cell>
          <cell r="G32497" t="str">
            <v>VT04430682</v>
          </cell>
          <cell r="H32497">
            <v>0</v>
          </cell>
          <cell r="I32497">
            <v>1.738</v>
          </cell>
          <cell r="J32497">
            <v>1.738</v>
          </cell>
        </row>
        <row r="32498">
          <cell r="F32498" t="str">
            <v>同德村田庄组至奖家组</v>
          </cell>
          <cell r="G32498" t="str">
            <v>VT10430682</v>
          </cell>
          <cell r="H32498">
            <v>0</v>
          </cell>
          <cell r="I32498">
            <v>1.213</v>
          </cell>
          <cell r="J32498">
            <v>1.213</v>
          </cell>
        </row>
        <row r="32499">
          <cell r="F32499" t="str">
            <v>余清桥-万竹村</v>
          </cell>
          <cell r="G32499" t="str">
            <v>C73B430682</v>
          </cell>
          <cell r="H32499">
            <v>1.095</v>
          </cell>
          <cell r="I32499">
            <v>1.797</v>
          </cell>
          <cell r="J32499">
            <v>0.702</v>
          </cell>
        </row>
        <row r="32500">
          <cell r="F32500" t="str">
            <v>万竹村-万竹村</v>
          </cell>
          <cell r="G32500" t="str">
            <v>YBB8430682</v>
          </cell>
          <cell r="H32500">
            <v>0</v>
          </cell>
          <cell r="I32500">
            <v>2.702</v>
          </cell>
          <cell r="J32500">
            <v>2.702</v>
          </cell>
        </row>
        <row r="32501">
          <cell r="G32501" t="str">
            <v>AA82430682</v>
          </cell>
          <cell r="H32501">
            <v>0</v>
          </cell>
          <cell r="I32501">
            <v>0.968</v>
          </cell>
          <cell r="J32501">
            <v>0.968</v>
          </cell>
        </row>
        <row r="32502">
          <cell r="F32502" t="str">
            <v>东新线</v>
          </cell>
          <cell r="G32502" t="str">
            <v>C41B430682</v>
          </cell>
          <cell r="H32502">
            <v>0</v>
          </cell>
          <cell r="I32502">
            <v>0.645</v>
          </cell>
          <cell r="J32502">
            <v>0.645</v>
          </cell>
        </row>
        <row r="32503">
          <cell r="F32503" t="str">
            <v>新冷线</v>
          </cell>
          <cell r="G32503" t="str">
            <v>C51D430682</v>
          </cell>
          <cell r="H32503">
            <v>0</v>
          </cell>
          <cell r="I32503">
            <v>1.181</v>
          </cell>
          <cell r="J32503">
            <v>1.181</v>
          </cell>
        </row>
        <row r="32504">
          <cell r="F32504" t="str">
            <v>凤形村界-凤形村界</v>
          </cell>
          <cell r="G32504" t="str">
            <v>C520430682</v>
          </cell>
          <cell r="H32504">
            <v>0</v>
          </cell>
          <cell r="I32504">
            <v>1.424</v>
          </cell>
          <cell r="J32504">
            <v>1.424</v>
          </cell>
        </row>
        <row r="32505">
          <cell r="F32505" t="str">
            <v>鸡笼至贺庄组线</v>
          </cell>
          <cell r="G32505" t="str">
            <v>CA12430682</v>
          </cell>
          <cell r="H32505">
            <v>0</v>
          </cell>
          <cell r="I32505">
            <v>0.418</v>
          </cell>
          <cell r="J32505">
            <v>0.418</v>
          </cell>
        </row>
        <row r="32506">
          <cell r="F32506" t="str">
            <v>村道至胡冲组线</v>
          </cell>
          <cell r="G32506" t="str">
            <v>V396430682</v>
          </cell>
          <cell r="H32506">
            <v>0</v>
          </cell>
          <cell r="I32506">
            <v>0.737</v>
          </cell>
          <cell r="J32506">
            <v>0.737</v>
          </cell>
        </row>
        <row r="32507">
          <cell r="F32507" t="str">
            <v>X141-朱贝村</v>
          </cell>
          <cell r="G32507" t="str">
            <v>Y177430682</v>
          </cell>
          <cell r="H32507">
            <v>0</v>
          </cell>
          <cell r="I32507">
            <v>1.712</v>
          </cell>
          <cell r="J32507">
            <v>1.712</v>
          </cell>
        </row>
        <row r="32508">
          <cell r="F32508" t="str">
            <v>新源村朱木组路</v>
          </cell>
          <cell r="G32508" t="str">
            <v>V941430682</v>
          </cell>
          <cell r="H32508">
            <v>0</v>
          </cell>
          <cell r="I32508">
            <v>0.901</v>
          </cell>
          <cell r="J32508">
            <v>0.901</v>
          </cell>
        </row>
        <row r="32509">
          <cell r="F32509" t="str">
            <v>平湖村-平湖村</v>
          </cell>
          <cell r="G32509" t="str">
            <v>Y144430682</v>
          </cell>
          <cell r="H32509">
            <v>0.929</v>
          </cell>
          <cell r="I32509">
            <v>2.847</v>
          </cell>
          <cell r="J32509">
            <v>1.918</v>
          </cell>
        </row>
        <row r="32510">
          <cell r="F32510" t="str">
            <v>友谊村级公路-韩桥</v>
          </cell>
          <cell r="G32510" t="str">
            <v>C584430682</v>
          </cell>
          <cell r="H32510">
            <v>1.642</v>
          </cell>
          <cell r="I32510">
            <v>2.863</v>
          </cell>
          <cell r="J32510">
            <v>1.221</v>
          </cell>
        </row>
        <row r="32511">
          <cell r="F32511" t="str">
            <v>新河渔场捕捞组至友谊村沧海组</v>
          </cell>
          <cell r="G32511" t="str">
            <v>VT05430682</v>
          </cell>
          <cell r="H32511">
            <v>0</v>
          </cell>
          <cell r="I32511">
            <v>0.378</v>
          </cell>
          <cell r="J32511">
            <v>0.378</v>
          </cell>
        </row>
        <row r="32512">
          <cell r="F32512" t="str">
            <v>友谊村中唐组至同德村六合组</v>
          </cell>
          <cell r="G32512" t="str">
            <v>VT21430682</v>
          </cell>
          <cell r="H32512">
            <v>0</v>
          </cell>
          <cell r="I32512">
            <v>1.021</v>
          </cell>
          <cell r="J32512">
            <v>1.021</v>
          </cell>
        </row>
        <row r="32513">
          <cell r="F32513" t="str">
            <v>朱贝村界-朱贝村界</v>
          </cell>
          <cell r="G32513" t="str">
            <v>C511430682</v>
          </cell>
          <cell r="H32513">
            <v>0.079</v>
          </cell>
          <cell r="I32513">
            <v>0.996</v>
          </cell>
          <cell r="J32513">
            <v>0.917</v>
          </cell>
        </row>
        <row r="32514">
          <cell r="F32514" t="str">
            <v>X141-朱贝村</v>
          </cell>
          <cell r="G32514" t="str">
            <v>Y177430682</v>
          </cell>
          <cell r="H32514">
            <v>4.249</v>
          </cell>
          <cell r="I32514">
            <v>5.473</v>
          </cell>
          <cell r="J32514">
            <v>1.224</v>
          </cell>
        </row>
        <row r="32515">
          <cell r="F32515" t="str">
            <v>枫刘线</v>
          </cell>
          <cell r="G32515" t="str">
            <v>C596430682</v>
          </cell>
          <cell r="H32515">
            <v>0</v>
          </cell>
          <cell r="I32515">
            <v>1.872</v>
          </cell>
          <cell r="J32515">
            <v>1.872</v>
          </cell>
        </row>
        <row r="32516">
          <cell r="G32516" t="str">
            <v>V000</v>
          </cell>
          <cell r="H32516">
            <v>0</v>
          </cell>
          <cell r="I32516">
            <v>0.212</v>
          </cell>
          <cell r="J32516">
            <v>0.212</v>
          </cell>
        </row>
        <row r="32517">
          <cell r="G32517" t="str">
            <v>AA16430682</v>
          </cell>
          <cell r="H32517">
            <v>0</v>
          </cell>
          <cell r="I32517">
            <v>0.511</v>
          </cell>
          <cell r="J32517">
            <v>0.511</v>
          </cell>
        </row>
        <row r="32518">
          <cell r="F32518" t="str">
            <v>茶羊线</v>
          </cell>
          <cell r="G32518" t="str">
            <v>C98B430682</v>
          </cell>
          <cell r="H32518">
            <v>0</v>
          </cell>
          <cell r="I32518">
            <v>1.987</v>
          </cell>
          <cell r="J32518">
            <v>1.987</v>
          </cell>
        </row>
        <row r="32519">
          <cell r="F32519" t="str">
            <v>上赵线</v>
          </cell>
          <cell r="G32519" t="str">
            <v>C99B430682</v>
          </cell>
          <cell r="H32519">
            <v>0</v>
          </cell>
          <cell r="I32519">
            <v>1.158</v>
          </cell>
          <cell r="J32519">
            <v>1.158</v>
          </cell>
        </row>
        <row r="32520">
          <cell r="F32520" t="str">
            <v>大定线</v>
          </cell>
          <cell r="G32520" t="str">
            <v>C05E430682</v>
          </cell>
          <cell r="H32520">
            <v>0</v>
          </cell>
          <cell r="I32520">
            <v>0.879</v>
          </cell>
          <cell r="J32520">
            <v>0.879</v>
          </cell>
        </row>
        <row r="32521">
          <cell r="F32521" t="str">
            <v>曾搞线</v>
          </cell>
          <cell r="G32521" t="str">
            <v>C06E430682</v>
          </cell>
          <cell r="H32521">
            <v>0</v>
          </cell>
          <cell r="I32521">
            <v>1.367</v>
          </cell>
          <cell r="J32521">
            <v>1.367</v>
          </cell>
        </row>
        <row r="32522">
          <cell r="F32522" t="str">
            <v>高烂线</v>
          </cell>
          <cell r="G32522" t="str">
            <v>C31E430682</v>
          </cell>
          <cell r="H32522">
            <v>0</v>
          </cell>
          <cell r="I32522">
            <v>0.729</v>
          </cell>
          <cell r="J32522">
            <v>0.729</v>
          </cell>
        </row>
        <row r="32523">
          <cell r="F32523" t="str">
            <v>高山村羊定线渔形湾至上长组</v>
          </cell>
          <cell r="G32523" t="str">
            <v>V780430682</v>
          </cell>
          <cell r="H32523">
            <v>0</v>
          </cell>
          <cell r="I32523">
            <v>0.854</v>
          </cell>
          <cell r="J32523">
            <v>0.854</v>
          </cell>
        </row>
        <row r="32524">
          <cell r="F32524" t="str">
            <v>高山村吴家岭组至一台山组路</v>
          </cell>
          <cell r="G32524" t="str">
            <v>V781430682</v>
          </cell>
          <cell r="H32524">
            <v>0</v>
          </cell>
          <cell r="I32524">
            <v>0.143</v>
          </cell>
          <cell r="J32524">
            <v>0.143</v>
          </cell>
        </row>
        <row r="32525">
          <cell r="F32525" t="str">
            <v>河田村周家山-石板塘</v>
          </cell>
          <cell r="G32525" t="str">
            <v>V783430682</v>
          </cell>
          <cell r="H32525">
            <v>0</v>
          </cell>
          <cell r="I32525">
            <v>0.787</v>
          </cell>
          <cell r="J32525">
            <v>0.787</v>
          </cell>
        </row>
        <row r="32526">
          <cell r="F32526" t="str">
            <v>河田村曹门组-张家组</v>
          </cell>
          <cell r="G32526" t="str">
            <v>V785430682</v>
          </cell>
          <cell r="H32526">
            <v>0</v>
          </cell>
          <cell r="I32526">
            <v>0.427</v>
          </cell>
          <cell r="J32526">
            <v>0.427</v>
          </cell>
        </row>
        <row r="32527">
          <cell r="F32527" t="str">
            <v>下上线</v>
          </cell>
          <cell r="G32527" t="str">
            <v>C67C430682</v>
          </cell>
          <cell r="H32527">
            <v>0</v>
          </cell>
          <cell r="I32527">
            <v>1.916</v>
          </cell>
          <cell r="J32527">
            <v>1.916</v>
          </cell>
        </row>
        <row r="32528">
          <cell r="F32528" t="str">
            <v>雷天线</v>
          </cell>
          <cell r="G32528" t="str">
            <v>C87D430682</v>
          </cell>
          <cell r="H32528">
            <v>0</v>
          </cell>
          <cell r="I32528">
            <v>0.236</v>
          </cell>
          <cell r="J32528">
            <v>0.236</v>
          </cell>
        </row>
        <row r="32529">
          <cell r="G32529" t="str">
            <v>V000</v>
          </cell>
          <cell r="H32529">
            <v>0</v>
          </cell>
          <cell r="I32529">
            <v>0.286</v>
          </cell>
          <cell r="J32529">
            <v>0.286</v>
          </cell>
        </row>
        <row r="32530">
          <cell r="F32530" t="str">
            <v>联盟村畈上组路</v>
          </cell>
          <cell r="G32530" t="str">
            <v>V812430682</v>
          </cell>
          <cell r="H32530">
            <v>0</v>
          </cell>
          <cell r="I32530">
            <v>0.294</v>
          </cell>
          <cell r="J32530">
            <v>0.294</v>
          </cell>
        </row>
        <row r="32531">
          <cell r="F32531" t="str">
            <v>甘坦线</v>
          </cell>
          <cell r="G32531" t="str">
            <v>C18E430682</v>
          </cell>
          <cell r="H32531">
            <v>0</v>
          </cell>
          <cell r="I32531">
            <v>0.552</v>
          </cell>
          <cell r="J32531">
            <v>0.552</v>
          </cell>
        </row>
        <row r="32532">
          <cell r="F32532" t="str">
            <v>丁谢线</v>
          </cell>
          <cell r="G32532" t="str">
            <v>C96B430682</v>
          </cell>
          <cell r="H32532">
            <v>0</v>
          </cell>
          <cell r="I32532">
            <v>1.065</v>
          </cell>
          <cell r="J32532">
            <v>1.065</v>
          </cell>
        </row>
        <row r="32533">
          <cell r="F32533" t="str">
            <v>七星村张家组至金屋组</v>
          </cell>
          <cell r="G32533" t="str">
            <v>V793430682</v>
          </cell>
          <cell r="H32533">
            <v>0</v>
          </cell>
          <cell r="I32533">
            <v>0.165</v>
          </cell>
          <cell r="J32533">
            <v>0.165</v>
          </cell>
        </row>
        <row r="32534">
          <cell r="F32534" t="str">
            <v>梅梦线</v>
          </cell>
          <cell r="G32534" t="str">
            <v>C36C430682</v>
          </cell>
          <cell r="H32534">
            <v>0</v>
          </cell>
          <cell r="I32534">
            <v>2.301</v>
          </cell>
          <cell r="J32534">
            <v>2.301</v>
          </cell>
        </row>
        <row r="32535">
          <cell r="F32535" t="str">
            <v>新河村十三组-葛家组</v>
          </cell>
          <cell r="G32535" t="str">
            <v>V800430682</v>
          </cell>
          <cell r="H32535">
            <v>0</v>
          </cell>
          <cell r="I32535">
            <v>1.028</v>
          </cell>
          <cell r="J32535">
            <v>1.028</v>
          </cell>
        </row>
        <row r="32536">
          <cell r="F32536" t="str">
            <v>新河村黄家组-七五机库</v>
          </cell>
          <cell r="G32536" t="str">
            <v>VQ01430682</v>
          </cell>
          <cell r="H32536">
            <v>0</v>
          </cell>
          <cell r="I32536">
            <v>0.895</v>
          </cell>
          <cell r="J32536">
            <v>0.895</v>
          </cell>
        </row>
        <row r="32537">
          <cell r="F32537" t="str">
            <v>新河村七五机库-黄家组</v>
          </cell>
          <cell r="G32537" t="str">
            <v>VQ03430682</v>
          </cell>
          <cell r="H32537">
            <v>0</v>
          </cell>
          <cell r="I32537">
            <v>1.232</v>
          </cell>
          <cell r="J32537">
            <v>1.232</v>
          </cell>
        </row>
        <row r="32538">
          <cell r="F32538" t="str">
            <v>新河村刘家塘-赵家组</v>
          </cell>
          <cell r="G32538" t="str">
            <v>VQ04430682</v>
          </cell>
          <cell r="H32538">
            <v>0</v>
          </cell>
          <cell r="I32538">
            <v>1.521</v>
          </cell>
          <cell r="J32538">
            <v>1.521</v>
          </cell>
        </row>
        <row r="32539">
          <cell r="F32539" t="str">
            <v>新湖村洪家垅组至新河村葛家组路</v>
          </cell>
          <cell r="G32539" t="str">
            <v>VQ06430682</v>
          </cell>
          <cell r="H32539">
            <v>0</v>
          </cell>
          <cell r="I32539">
            <v>1.127</v>
          </cell>
          <cell r="J32539">
            <v>1.127</v>
          </cell>
        </row>
        <row r="32540">
          <cell r="F32540" t="str">
            <v>余王线</v>
          </cell>
          <cell r="G32540" t="str">
            <v>C81D430682</v>
          </cell>
          <cell r="H32540">
            <v>0</v>
          </cell>
          <cell r="I32540">
            <v>0.329</v>
          </cell>
          <cell r="J32540">
            <v>0.329</v>
          </cell>
        </row>
        <row r="32541">
          <cell r="F32541" t="str">
            <v>永和村大屋组至叶家组路</v>
          </cell>
          <cell r="G32541" t="str">
            <v>V821430682</v>
          </cell>
          <cell r="H32541">
            <v>0</v>
          </cell>
          <cell r="I32541">
            <v>0.247</v>
          </cell>
          <cell r="J32541">
            <v>0.247</v>
          </cell>
        </row>
        <row r="32542">
          <cell r="F32542" t="str">
            <v>永和村大李组至沈家组路</v>
          </cell>
          <cell r="G32542" t="str">
            <v>V822430682</v>
          </cell>
          <cell r="H32542">
            <v>0</v>
          </cell>
          <cell r="I32542">
            <v>0.262</v>
          </cell>
          <cell r="J32542">
            <v>0.262</v>
          </cell>
        </row>
        <row r="32543">
          <cell r="F32543" t="str">
            <v>杨庄-杨庄</v>
          </cell>
          <cell r="G32543" t="str">
            <v>C72B430682</v>
          </cell>
          <cell r="H32543">
            <v>0</v>
          </cell>
          <cell r="I32543">
            <v>2.561</v>
          </cell>
          <cell r="J32543">
            <v>2.561</v>
          </cell>
        </row>
        <row r="32544">
          <cell r="F32544" t="str">
            <v>勇敢村西畈组-岭上组</v>
          </cell>
          <cell r="G32544" t="str">
            <v>V798430682</v>
          </cell>
          <cell r="H32544">
            <v>0</v>
          </cell>
          <cell r="I32544">
            <v>0.385</v>
          </cell>
          <cell r="J32544">
            <v>0.385</v>
          </cell>
        </row>
        <row r="32545">
          <cell r="F32545" t="str">
            <v>仲甘线</v>
          </cell>
          <cell r="G32545" t="str">
            <v>V228430682</v>
          </cell>
          <cell r="H32545">
            <v>0</v>
          </cell>
          <cell r="I32545">
            <v>0.167</v>
          </cell>
          <cell r="J32545">
            <v>0.167</v>
          </cell>
        </row>
        <row r="32546">
          <cell r="F32546" t="str">
            <v>大上线</v>
          </cell>
          <cell r="G32546" t="str">
            <v>V229430682</v>
          </cell>
          <cell r="H32546">
            <v>0</v>
          </cell>
          <cell r="I32546">
            <v>0.589</v>
          </cell>
          <cell r="J32546">
            <v>0.589</v>
          </cell>
        </row>
        <row r="32547">
          <cell r="F32547" t="str">
            <v>鸡聂线</v>
          </cell>
          <cell r="G32547" t="str">
            <v>V232430682</v>
          </cell>
          <cell r="H32547">
            <v>0</v>
          </cell>
          <cell r="I32547">
            <v>0.214</v>
          </cell>
          <cell r="J32547">
            <v>0.214</v>
          </cell>
        </row>
        <row r="32548">
          <cell r="F32548" t="str">
            <v>白清线</v>
          </cell>
          <cell r="G32548" t="str">
            <v>XXZ3430682</v>
          </cell>
          <cell r="H32548">
            <v>0</v>
          </cell>
          <cell r="I32548">
            <v>2.445</v>
          </cell>
          <cell r="J32548">
            <v>2.445</v>
          </cell>
        </row>
        <row r="32549">
          <cell r="F32549" t="str">
            <v>坪头村-爱国村</v>
          </cell>
          <cell r="G32549" t="str">
            <v>Y164430682</v>
          </cell>
          <cell r="H32549">
            <v>0</v>
          </cell>
          <cell r="I32549">
            <v>2.104</v>
          </cell>
          <cell r="J32549">
            <v>2.104</v>
          </cell>
        </row>
        <row r="32550">
          <cell r="G32550" t="str">
            <v>C400430682</v>
          </cell>
          <cell r="H32550">
            <v>0</v>
          </cell>
          <cell r="I32550">
            <v>0.419</v>
          </cell>
          <cell r="J32550">
            <v>0.419</v>
          </cell>
        </row>
        <row r="32551">
          <cell r="F32551" t="str">
            <v>长春村界-长春村界</v>
          </cell>
          <cell r="G32551" t="str">
            <v>C29A430682</v>
          </cell>
          <cell r="H32551">
            <v>1.536</v>
          </cell>
          <cell r="I32551">
            <v>2.502</v>
          </cell>
          <cell r="J32551">
            <v>0.966</v>
          </cell>
        </row>
        <row r="32552">
          <cell r="G32552" t="str">
            <v>AA36430682</v>
          </cell>
          <cell r="H32552">
            <v>0</v>
          </cell>
          <cell r="I32552">
            <v>0.503</v>
          </cell>
          <cell r="J32552">
            <v>0.503</v>
          </cell>
        </row>
        <row r="32553">
          <cell r="F32553" t="str">
            <v>大畈村对门桥-钟阳村卢家</v>
          </cell>
          <cell r="G32553" t="str">
            <v>C43A430682</v>
          </cell>
          <cell r="H32553">
            <v>0</v>
          </cell>
          <cell r="I32553">
            <v>0.901</v>
          </cell>
          <cell r="J32553">
            <v>0.901</v>
          </cell>
        </row>
        <row r="32554">
          <cell r="F32554" t="str">
            <v>村沈家</v>
          </cell>
          <cell r="G32554" t="str">
            <v>VB60430682</v>
          </cell>
          <cell r="H32554">
            <v>0</v>
          </cell>
          <cell r="I32554">
            <v>0.597</v>
          </cell>
          <cell r="J32554">
            <v>0.597</v>
          </cell>
        </row>
        <row r="32555">
          <cell r="F32555" t="str">
            <v>坪头村-爱国村</v>
          </cell>
          <cell r="G32555" t="str">
            <v>Y164430682</v>
          </cell>
          <cell r="H32555">
            <v>2.104</v>
          </cell>
          <cell r="I32555">
            <v>4.288</v>
          </cell>
          <cell r="J32555">
            <v>2.184</v>
          </cell>
        </row>
        <row r="32556">
          <cell r="F32556" t="str">
            <v>村元线</v>
          </cell>
          <cell r="G32556" t="str">
            <v>V076430682</v>
          </cell>
          <cell r="H32556">
            <v>0</v>
          </cell>
          <cell r="I32556">
            <v>0.288</v>
          </cell>
          <cell r="J32556">
            <v>0.288</v>
          </cell>
        </row>
        <row r="32557">
          <cell r="F32557" t="str">
            <v>畈上村-塘下村</v>
          </cell>
          <cell r="G32557" t="str">
            <v>Y135430682</v>
          </cell>
          <cell r="H32557">
            <v>6.276</v>
          </cell>
          <cell r="I32557">
            <v>6.717</v>
          </cell>
          <cell r="J32557">
            <v>0.441</v>
          </cell>
        </row>
        <row r="32558">
          <cell r="F32558" t="str">
            <v>畈万线</v>
          </cell>
          <cell r="G32558" t="str">
            <v>C40A430682</v>
          </cell>
          <cell r="H32558">
            <v>0</v>
          </cell>
          <cell r="I32558">
            <v>0.239</v>
          </cell>
          <cell r="J32558">
            <v>0.239</v>
          </cell>
        </row>
        <row r="32559">
          <cell r="F32559" t="str">
            <v>周张线</v>
          </cell>
          <cell r="G32559" t="str">
            <v>VB01430682</v>
          </cell>
          <cell r="H32559">
            <v>0</v>
          </cell>
          <cell r="I32559">
            <v>0.553</v>
          </cell>
          <cell r="J32559">
            <v>0.553</v>
          </cell>
        </row>
        <row r="32560">
          <cell r="F32560" t="str">
            <v>谢塘村界-谢塘村界</v>
          </cell>
          <cell r="G32560" t="str">
            <v>C63A430682</v>
          </cell>
          <cell r="H32560">
            <v>0</v>
          </cell>
          <cell r="I32560">
            <v>3.939</v>
          </cell>
          <cell r="J32560">
            <v>3.939</v>
          </cell>
        </row>
        <row r="32561">
          <cell r="F32561" t="str">
            <v>坪头-横铺村</v>
          </cell>
          <cell r="G32561" t="str">
            <v>C68A430682</v>
          </cell>
          <cell r="H32561">
            <v>1.088</v>
          </cell>
          <cell r="I32561">
            <v>2.215</v>
          </cell>
          <cell r="J32561">
            <v>1.127</v>
          </cell>
        </row>
        <row r="32562">
          <cell r="F32562" t="str">
            <v>联月线</v>
          </cell>
          <cell r="G32562" t="str">
            <v>C71C430682</v>
          </cell>
          <cell r="H32562">
            <v>0</v>
          </cell>
          <cell r="I32562">
            <v>0.667</v>
          </cell>
          <cell r="J32562">
            <v>0.667</v>
          </cell>
        </row>
        <row r="32563">
          <cell r="F32563" t="str">
            <v>骆坪村冲屋-龙泉村邓家岭</v>
          </cell>
          <cell r="G32563" t="str">
            <v>AA45430682</v>
          </cell>
          <cell r="H32563">
            <v>0</v>
          </cell>
          <cell r="I32563">
            <v>0.662</v>
          </cell>
          <cell r="J32563">
            <v>0.662</v>
          </cell>
        </row>
        <row r="32564">
          <cell r="F32564" t="str">
            <v>龙泉村界-龙泉村界</v>
          </cell>
          <cell r="G32564" t="str">
            <v>C71A430682</v>
          </cell>
          <cell r="H32564">
            <v>0</v>
          </cell>
          <cell r="I32564">
            <v>0.456</v>
          </cell>
          <cell r="J32564">
            <v>0.456</v>
          </cell>
        </row>
        <row r="32565">
          <cell r="F32565" t="str">
            <v>共同村界-共同村界</v>
          </cell>
          <cell r="G32565" t="str">
            <v>C75A430682</v>
          </cell>
          <cell r="H32565">
            <v>0</v>
          </cell>
          <cell r="I32565">
            <v>0.175</v>
          </cell>
          <cell r="J32565">
            <v>0.175</v>
          </cell>
        </row>
        <row r="32566">
          <cell r="F32566" t="str">
            <v>油红线</v>
          </cell>
          <cell r="G32566" t="str">
            <v>V066430682</v>
          </cell>
          <cell r="H32566">
            <v>0</v>
          </cell>
          <cell r="I32566">
            <v>0.572</v>
          </cell>
          <cell r="J32566">
            <v>0.572</v>
          </cell>
        </row>
        <row r="32567">
          <cell r="F32567" t="str">
            <v>红油线</v>
          </cell>
          <cell r="G32567" t="str">
            <v>V067430682</v>
          </cell>
          <cell r="H32567">
            <v>0</v>
          </cell>
          <cell r="I32567">
            <v>0.442</v>
          </cell>
          <cell r="J32567">
            <v>0.442</v>
          </cell>
        </row>
        <row r="32568">
          <cell r="F32568" t="str">
            <v>坪潘线</v>
          </cell>
          <cell r="G32568" t="str">
            <v>V094430682</v>
          </cell>
          <cell r="H32568">
            <v>0</v>
          </cell>
          <cell r="I32568">
            <v>1.569</v>
          </cell>
          <cell r="J32568">
            <v>1.569</v>
          </cell>
        </row>
        <row r="32569">
          <cell r="F32569" t="str">
            <v>坪坪线</v>
          </cell>
          <cell r="G32569" t="str">
            <v>V096430682</v>
          </cell>
          <cell r="H32569">
            <v>0</v>
          </cell>
          <cell r="I32569">
            <v>0.393</v>
          </cell>
          <cell r="J32569">
            <v>0.393</v>
          </cell>
        </row>
        <row r="32570">
          <cell r="F32570" t="str">
            <v>方李线</v>
          </cell>
          <cell r="G32570" t="str">
            <v>V099430682</v>
          </cell>
          <cell r="H32570">
            <v>0</v>
          </cell>
          <cell r="I32570">
            <v>0.461</v>
          </cell>
          <cell r="J32570">
            <v>0.461</v>
          </cell>
        </row>
        <row r="32571">
          <cell r="G32571" t="str">
            <v>AA26430682</v>
          </cell>
          <cell r="H32571">
            <v>0</v>
          </cell>
          <cell r="I32571">
            <v>0.28</v>
          </cell>
          <cell r="J32571">
            <v>0.28</v>
          </cell>
        </row>
        <row r="32572">
          <cell r="F32572" t="str">
            <v>坪冯线</v>
          </cell>
          <cell r="G32572" t="str">
            <v>C05D430682</v>
          </cell>
          <cell r="H32572">
            <v>0</v>
          </cell>
          <cell r="I32572">
            <v>1.489</v>
          </cell>
          <cell r="J32572">
            <v>1.489</v>
          </cell>
        </row>
        <row r="32573">
          <cell r="F32573" t="str">
            <v>坪头-横铺村</v>
          </cell>
          <cell r="G32573" t="str">
            <v>C68A430682</v>
          </cell>
          <cell r="H32573">
            <v>0</v>
          </cell>
          <cell r="I32573">
            <v>1.087</v>
          </cell>
          <cell r="J32573">
            <v>1.087</v>
          </cell>
        </row>
        <row r="32574">
          <cell r="F32574" t="str">
            <v>新胡线</v>
          </cell>
          <cell r="G32574" t="str">
            <v>V060430682</v>
          </cell>
          <cell r="H32574">
            <v>0</v>
          </cell>
          <cell r="I32574">
            <v>0.277</v>
          </cell>
          <cell r="J32574">
            <v>0.277</v>
          </cell>
        </row>
        <row r="32575">
          <cell r="F32575" t="str">
            <v>薛黄线</v>
          </cell>
          <cell r="G32575" t="str">
            <v>V062430682</v>
          </cell>
          <cell r="H32575">
            <v>0</v>
          </cell>
          <cell r="I32575">
            <v>1.016</v>
          </cell>
          <cell r="J32575">
            <v>1.016</v>
          </cell>
        </row>
        <row r="32576">
          <cell r="F32576" t="str">
            <v>上上线</v>
          </cell>
          <cell r="G32576" t="str">
            <v>V065430682</v>
          </cell>
          <cell r="H32576">
            <v>0</v>
          </cell>
          <cell r="I32576">
            <v>0.66</v>
          </cell>
          <cell r="J32576">
            <v>0.66</v>
          </cell>
        </row>
        <row r="32577">
          <cell r="F32577" t="str">
            <v>源冲村沈家-三合村新屋</v>
          </cell>
          <cell r="G32577" t="str">
            <v>C35A430682</v>
          </cell>
          <cell r="H32577">
            <v>0.312</v>
          </cell>
          <cell r="I32577">
            <v>0.677</v>
          </cell>
          <cell r="J32577">
            <v>0.365</v>
          </cell>
        </row>
        <row r="32578">
          <cell r="F32578" t="str">
            <v>甘田线</v>
          </cell>
          <cell r="G32578" t="str">
            <v>VB12430682</v>
          </cell>
          <cell r="H32578">
            <v>0</v>
          </cell>
          <cell r="I32578">
            <v>0.797</v>
          </cell>
          <cell r="J32578">
            <v>0.797</v>
          </cell>
        </row>
        <row r="32579">
          <cell r="F32579" t="str">
            <v>沅冲村-X105</v>
          </cell>
          <cell r="G32579" t="str">
            <v>Y165430682</v>
          </cell>
          <cell r="H32579">
            <v>3.619</v>
          </cell>
          <cell r="I32579">
            <v>5.448</v>
          </cell>
          <cell r="J32579">
            <v>1.829</v>
          </cell>
        </row>
        <row r="32580">
          <cell r="F32580" t="str">
            <v>中畈村注下村-汤桥村陈家</v>
          </cell>
          <cell r="G32580" t="str">
            <v>C49A430682</v>
          </cell>
          <cell r="H32580">
            <v>0.937</v>
          </cell>
          <cell r="I32580">
            <v>1.223</v>
          </cell>
          <cell r="J32580">
            <v>0.286</v>
          </cell>
        </row>
        <row r="32581">
          <cell r="F32581" t="str">
            <v>前橡线</v>
          </cell>
          <cell r="G32581" t="str">
            <v>C24A430682</v>
          </cell>
          <cell r="H32581">
            <v>0</v>
          </cell>
          <cell r="I32581">
            <v>1.206</v>
          </cell>
          <cell r="J32581">
            <v>1.206</v>
          </cell>
        </row>
        <row r="32582">
          <cell r="F32582" t="str">
            <v>谢塘村界-谢塘村界</v>
          </cell>
          <cell r="G32582" t="str">
            <v>C64A430682</v>
          </cell>
          <cell r="H32582">
            <v>0</v>
          </cell>
          <cell r="I32582">
            <v>2.516</v>
          </cell>
          <cell r="J32582">
            <v>2.516</v>
          </cell>
        </row>
        <row r="32583">
          <cell r="F32583" t="str">
            <v>吕汪线</v>
          </cell>
          <cell r="G32583" t="str">
            <v>V201430682</v>
          </cell>
          <cell r="H32583">
            <v>0</v>
          </cell>
          <cell r="I32583">
            <v>0.297</v>
          </cell>
          <cell r="J32583">
            <v>0.297</v>
          </cell>
        </row>
        <row r="32584">
          <cell r="F32584" t="str">
            <v>太永路</v>
          </cell>
          <cell r="G32584" t="str">
            <v>Y151430682</v>
          </cell>
          <cell r="H32584">
            <v>21.466</v>
          </cell>
          <cell r="I32584">
            <v>21.724</v>
          </cell>
          <cell r="J32584">
            <v>0.258</v>
          </cell>
        </row>
        <row r="32585">
          <cell r="F32585" t="str">
            <v>坪头-月山村界</v>
          </cell>
          <cell r="G32585" t="str">
            <v>C133430682</v>
          </cell>
          <cell r="H32585">
            <v>2</v>
          </cell>
          <cell r="I32585">
            <v>2.468</v>
          </cell>
          <cell r="J32585">
            <v>0.468</v>
          </cell>
        </row>
        <row r="32586">
          <cell r="F32586" t="str">
            <v>月白线</v>
          </cell>
          <cell r="G32586" t="str">
            <v>C374430682</v>
          </cell>
          <cell r="H32586">
            <v>0.889</v>
          </cell>
          <cell r="I32586">
            <v>2.231</v>
          </cell>
          <cell r="J32586">
            <v>1.342</v>
          </cell>
        </row>
        <row r="32587">
          <cell r="F32587" t="str">
            <v>赵柘线</v>
          </cell>
          <cell r="G32587" t="str">
            <v>V058430682</v>
          </cell>
          <cell r="H32587">
            <v>0</v>
          </cell>
          <cell r="I32587">
            <v>0.998</v>
          </cell>
          <cell r="J32587">
            <v>0.998</v>
          </cell>
        </row>
        <row r="32588">
          <cell r="F32588" t="str">
            <v>中畈村朱家垅-大畈村何家组X089</v>
          </cell>
          <cell r="G32588" t="str">
            <v>C42A430682</v>
          </cell>
          <cell r="H32588">
            <v>0</v>
          </cell>
          <cell r="I32588">
            <v>3.558</v>
          </cell>
          <cell r="J32588">
            <v>3.558</v>
          </cell>
        </row>
        <row r="32589">
          <cell r="F32589" t="str">
            <v>中畈村界-中畈村界</v>
          </cell>
          <cell r="G32589" t="str">
            <v>C46A430682</v>
          </cell>
          <cell r="H32589">
            <v>1.808</v>
          </cell>
          <cell r="I32589">
            <v>3.095</v>
          </cell>
          <cell r="J32589">
            <v>1.287</v>
          </cell>
        </row>
        <row r="32590">
          <cell r="F32590" t="str">
            <v>中畈村冲里组-坪上村海屋</v>
          </cell>
          <cell r="G32590" t="str">
            <v>C48A430682</v>
          </cell>
          <cell r="H32590">
            <v>0</v>
          </cell>
          <cell r="I32590">
            <v>0.803</v>
          </cell>
          <cell r="J32590">
            <v>0.803</v>
          </cell>
        </row>
        <row r="32591">
          <cell r="F32591" t="str">
            <v>中畈村界-中畈村界</v>
          </cell>
          <cell r="G32591" t="str">
            <v>C50A430682</v>
          </cell>
          <cell r="H32591">
            <v>0</v>
          </cell>
          <cell r="I32591">
            <v>0.063</v>
          </cell>
          <cell r="J32591">
            <v>0.063</v>
          </cell>
        </row>
        <row r="32592">
          <cell r="F32592" t="str">
            <v>中畈村梅家-忠防镇渔潭村薛家咀</v>
          </cell>
          <cell r="G32592" t="str">
            <v>C51A430682</v>
          </cell>
          <cell r="H32592">
            <v>0</v>
          </cell>
          <cell r="I32592">
            <v>1.996</v>
          </cell>
          <cell r="J32592">
            <v>1.996</v>
          </cell>
        </row>
        <row r="32593">
          <cell r="F32593" t="str">
            <v>观丫线</v>
          </cell>
          <cell r="G32593" t="str">
            <v>V100430682</v>
          </cell>
          <cell r="H32593">
            <v>0</v>
          </cell>
          <cell r="I32593">
            <v>1.116</v>
          </cell>
          <cell r="J32593">
            <v>1.116</v>
          </cell>
        </row>
        <row r="32594">
          <cell r="F32594" t="str">
            <v>吕汀线</v>
          </cell>
          <cell r="G32594" t="str">
            <v>C277430682</v>
          </cell>
          <cell r="H32594">
            <v>0</v>
          </cell>
          <cell r="I32594">
            <v>2.388</v>
          </cell>
          <cell r="J32594">
            <v>2.388</v>
          </cell>
        </row>
        <row r="32595">
          <cell r="F32595" t="str">
            <v>长春村界-长春村界</v>
          </cell>
          <cell r="G32595" t="str">
            <v>C29A430682</v>
          </cell>
          <cell r="H32595">
            <v>0</v>
          </cell>
          <cell r="I32595">
            <v>0.565</v>
          </cell>
          <cell r="J32595">
            <v>0.565</v>
          </cell>
        </row>
        <row r="32596">
          <cell r="F32596" t="str">
            <v>新建组至新发组线</v>
          </cell>
          <cell r="G32596" t="str">
            <v>VH03430682</v>
          </cell>
          <cell r="H32596">
            <v>0</v>
          </cell>
          <cell r="I32596">
            <v>0.4</v>
          </cell>
          <cell r="J32596">
            <v>0.4</v>
          </cell>
        </row>
        <row r="32597">
          <cell r="F32597" t="str">
            <v>村道至黄石组线</v>
          </cell>
          <cell r="G32597" t="str">
            <v>VH42430682</v>
          </cell>
          <cell r="H32597">
            <v>0</v>
          </cell>
          <cell r="I32597">
            <v>0.429</v>
          </cell>
          <cell r="J32597">
            <v>0.429</v>
          </cell>
        </row>
        <row r="32598">
          <cell r="F32598" t="str">
            <v>村道至杨冲线</v>
          </cell>
          <cell r="G32598" t="str">
            <v>VH43430682</v>
          </cell>
          <cell r="H32598">
            <v>0</v>
          </cell>
          <cell r="I32598">
            <v>0.308</v>
          </cell>
          <cell r="J32598">
            <v>0.308</v>
          </cell>
        </row>
        <row r="32599">
          <cell r="F32599" t="str">
            <v>欣溪村-荆竹村</v>
          </cell>
          <cell r="G32599" t="str">
            <v>Y180430682</v>
          </cell>
          <cell r="H32599">
            <v>4.075</v>
          </cell>
          <cell r="I32599">
            <v>6.338</v>
          </cell>
          <cell r="J32599">
            <v>2.263</v>
          </cell>
        </row>
        <row r="32600">
          <cell r="F32600" t="str">
            <v>许畈-花桥</v>
          </cell>
          <cell r="G32600" t="str">
            <v>C455430682</v>
          </cell>
          <cell r="H32600">
            <v>0</v>
          </cell>
          <cell r="I32600">
            <v>1.603</v>
          </cell>
          <cell r="J32600">
            <v>1.603</v>
          </cell>
        </row>
        <row r="32601">
          <cell r="F32601" t="str">
            <v>下屋组至刘家组线</v>
          </cell>
          <cell r="G32601" t="str">
            <v>VM08430682</v>
          </cell>
          <cell r="H32601">
            <v>0</v>
          </cell>
          <cell r="I32601">
            <v>0.895</v>
          </cell>
          <cell r="J32601">
            <v>0.895</v>
          </cell>
        </row>
        <row r="32602">
          <cell r="F32602" t="str">
            <v>山丘组至新屋组线</v>
          </cell>
          <cell r="G32602" t="str">
            <v>VM09430682</v>
          </cell>
          <cell r="H32602">
            <v>0</v>
          </cell>
          <cell r="I32602">
            <v>0.236</v>
          </cell>
          <cell r="J32602">
            <v>0.236</v>
          </cell>
        </row>
        <row r="32603">
          <cell r="F32603" t="str">
            <v>弯坨至欠壁组线</v>
          </cell>
          <cell r="G32603" t="str">
            <v>VM11430682</v>
          </cell>
          <cell r="H32603">
            <v>0</v>
          </cell>
          <cell r="I32603">
            <v>0.12</v>
          </cell>
          <cell r="J32603">
            <v>0.12</v>
          </cell>
        </row>
        <row r="32604">
          <cell r="F32604" t="str">
            <v>新群-新庄</v>
          </cell>
          <cell r="G32604" t="str">
            <v>C05B430682</v>
          </cell>
          <cell r="H32604">
            <v>0.494</v>
          </cell>
          <cell r="I32604">
            <v>2.858</v>
          </cell>
          <cell r="J32604">
            <v>2.364</v>
          </cell>
        </row>
        <row r="32605">
          <cell r="F32605" t="str">
            <v>金姚线</v>
          </cell>
          <cell r="G32605" t="str">
            <v>C27D430682</v>
          </cell>
          <cell r="H32605">
            <v>0</v>
          </cell>
          <cell r="I32605">
            <v>0.816</v>
          </cell>
          <cell r="J32605">
            <v>0.816</v>
          </cell>
        </row>
        <row r="32606">
          <cell r="F32606" t="str">
            <v>姚家至公墓线</v>
          </cell>
          <cell r="G32606" t="str">
            <v>VH21430682</v>
          </cell>
          <cell r="H32606">
            <v>0</v>
          </cell>
          <cell r="I32606">
            <v>0.908</v>
          </cell>
          <cell r="J32606">
            <v>0.908</v>
          </cell>
        </row>
        <row r="32607">
          <cell r="F32607" t="str">
            <v>西叶线</v>
          </cell>
          <cell r="G32607" t="str">
            <v>VH91430682</v>
          </cell>
          <cell r="H32607">
            <v>0</v>
          </cell>
          <cell r="I32607">
            <v>0.878</v>
          </cell>
          <cell r="J32607">
            <v>0.878</v>
          </cell>
        </row>
        <row r="32608">
          <cell r="F32608" t="str">
            <v>火炬村-新庄村</v>
          </cell>
          <cell r="G32608" t="str">
            <v>Y190430682</v>
          </cell>
          <cell r="H32608">
            <v>0</v>
          </cell>
          <cell r="I32608">
            <v>1.306</v>
          </cell>
          <cell r="J32608">
            <v>1.306</v>
          </cell>
        </row>
        <row r="32609">
          <cell r="F32609" t="str">
            <v>孔家村-Y615</v>
          </cell>
          <cell r="G32609" t="str">
            <v>Y157430682</v>
          </cell>
          <cell r="H32609">
            <v>0</v>
          </cell>
          <cell r="I32609">
            <v>2.379</v>
          </cell>
          <cell r="J32609">
            <v>2.379</v>
          </cell>
        </row>
        <row r="32610">
          <cell r="F32610" t="str">
            <v>最对线</v>
          </cell>
          <cell r="G32610" t="str">
            <v>C34D430682</v>
          </cell>
          <cell r="H32610">
            <v>0</v>
          </cell>
          <cell r="I32610">
            <v>0.794</v>
          </cell>
          <cell r="J32610">
            <v>0.794</v>
          </cell>
        </row>
        <row r="32611">
          <cell r="F32611" t="str">
            <v>千栗线</v>
          </cell>
          <cell r="G32611" t="str">
            <v>C23D430682</v>
          </cell>
          <cell r="H32611">
            <v>0</v>
          </cell>
          <cell r="I32611">
            <v>0.639</v>
          </cell>
          <cell r="J32611">
            <v>0.639</v>
          </cell>
        </row>
        <row r="32612">
          <cell r="F32612" t="str">
            <v>文月线</v>
          </cell>
          <cell r="G32612" t="str">
            <v>C28D430682</v>
          </cell>
          <cell r="H32612">
            <v>0</v>
          </cell>
          <cell r="I32612">
            <v>2.215</v>
          </cell>
          <cell r="J32612">
            <v>2.215</v>
          </cell>
        </row>
        <row r="32613">
          <cell r="F32613" t="str">
            <v>新小线</v>
          </cell>
          <cell r="G32613" t="str">
            <v>C440430682</v>
          </cell>
          <cell r="H32613">
            <v>0</v>
          </cell>
          <cell r="I32613">
            <v>1.379</v>
          </cell>
          <cell r="J32613">
            <v>1.379</v>
          </cell>
        </row>
        <row r="32614">
          <cell r="F32614" t="str">
            <v>小新线</v>
          </cell>
          <cell r="G32614" t="str">
            <v>C457430682</v>
          </cell>
          <cell r="H32614">
            <v>0</v>
          </cell>
          <cell r="I32614">
            <v>1.809</v>
          </cell>
          <cell r="J32614">
            <v>1.809</v>
          </cell>
        </row>
        <row r="32615">
          <cell r="F32615" t="str">
            <v>南屋至塘上组线</v>
          </cell>
          <cell r="G32615" t="str">
            <v>VH08430682</v>
          </cell>
          <cell r="H32615">
            <v>0</v>
          </cell>
          <cell r="I32615">
            <v>0.207</v>
          </cell>
          <cell r="J32615">
            <v>0.207</v>
          </cell>
        </row>
        <row r="32616">
          <cell r="F32616" t="str">
            <v>村道至万屋组线</v>
          </cell>
          <cell r="G32616" t="str">
            <v>VH09430682</v>
          </cell>
          <cell r="H32616">
            <v>0</v>
          </cell>
          <cell r="I32616">
            <v>0.841</v>
          </cell>
          <cell r="J32616">
            <v>0.841</v>
          </cell>
        </row>
        <row r="32617">
          <cell r="F32617" t="str">
            <v>千针村-X154</v>
          </cell>
          <cell r="G32617" t="str">
            <v>Y176430682</v>
          </cell>
          <cell r="H32617">
            <v>1.02</v>
          </cell>
          <cell r="I32617">
            <v>3.581</v>
          </cell>
          <cell r="J32617">
            <v>2.561</v>
          </cell>
        </row>
        <row r="32618">
          <cell r="F32618" t="str">
            <v>庙尤线</v>
          </cell>
          <cell r="G32618" t="str">
            <v>C29D430682</v>
          </cell>
          <cell r="H32618">
            <v>0</v>
          </cell>
          <cell r="I32618">
            <v>2.174</v>
          </cell>
          <cell r="J32618">
            <v>2.174</v>
          </cell>
        </row>
        <row r="32619">
          <cell r="F32619" t="str">
            <v>杨畈至毛坡组线</v>
          </cell>
          <cell r="G32619" t="str">
            <v>VH46430682</v>
          </cell>
          <cell r="H32619">
            <v>0</v>
          </cell>
          <cell r="I32619">
            <v>0.143</v>
          </cell>
          <cell r="J32619">
            <v>0.143</v>
          </cell>
        </row>
        <row r="32620">
          <cell r="F32620" t="str">
            <v>新群-新庄</v>
          </cell>
          <cell r="G32620" t="str">
            <v>C27D430682</v>
          </cell>
          <cell r="H32620">
            <v>0</v>
          </cell>
          <cell r="I32620">
            <v>0.493</v>
          </cell>
          <cell r="J32620">
            <v>0.493</v>
          </cell>
        </row>
        <row r="32621">
          <cell r="F32621" t="str">
            <v>最茶线</v>
          </cell>
          <cell r="G32621" t="str">
            <v>C31D430682</v>
          </cell>
          <cell r="H32621">
            <v>0</v>
          </cell>
          <cell r="I32621">
            <v>0.566</v>
          </cell>
          <cell r="J32621">
            <v>0.566</v>
          </cell>
        </row>
        <row r="32622">
          <cell r="F32622" t="str">
            <v>新白线</v>
          </cell>
          <cell r="G32622" t="str">
            <v>C88D430682</v>
          </cell>
          <cell r="H32622">
            <v>0</v>
          </cell>
          <cell r="I32622">
            <v>1.02</v>
          </cell>
          <cell r="J32622">
            <v>1.02</v>
          </cell>
        </row>
        <row r="32623">
          <cell r="F32623" t="str">
            <v>陈家至咀上组线</v>
          </cell>
          <cell r="G32623" t="str">
            <v>VH26430682</v>
          </cell>
          <cell r="H32623">
            <v>0</v>
          </cell>
          <cell r="I32623">
            <v>1.156</v>
          </cell>
          <cell r="J32623">
            <v>1.156</v>
          </cell>
        </row>
        <row r="32624">
          <cell r="F32624" t="str">
            <v>车坪村-S210</v>
          </cell>
          <cell r="G32624" t="str">
            <v>Y178430682</v>
          </cell>
          <cell r="H32624">
            <v>3.796</v>
          </cell>
          <cell r="I32624">
            <v>5.334</v>
          </cell>
          <cell r="J32624">
            <v>1.538</v>
          </cell>
        </row>
        <row r="32625">
          <cell r="F32625" t="str">
            <v>叶家冲至G107线</v>
          </cell>
          <cell r="G32625" t="str">
            <v>VM24430682</v>
          </cell>
          <cell r="H32625">
            <v>0</v>
          </cell>
          <cell r="I32625">
            <v>0.871</v>
          </cell>
          <cell r="J32625">
            <v>0.871</v>
          </cell>
        </row>
        <row r="32626">
          <cell r="F32626" t="str">
            <v>次坡组至何家组</v>
          </cell>
          <cell r="G32626" t="str">
            <v>VH30430682</v>
          </cell>
          <cell r="H32626">
            <v>0</v>
          </cell>
          <cell r="I32626">
            <v>1.153</v>
          </cell>
          <cell r="J32626">
            <v>1.153</v>
          </cell>
        </row>
        <row r="32627">
          <cell r="F32627" t="str">
            <v>许柳线</v>
          </cell>
          <cell r="G32627" t="str">
            <v>C22E430682</v>
          </cell>
          <cell r="H32627">
            <v>0</v>
          </cell>
          <cell r="I32627">
            <v>1.405</v>
          </cell>
          <cell r="J32627">
            <v>1.405</v>
          </cell>
        </row>
        <row r="32628">
          <cell r="F32628" t="str">
            <v>许畈-花桥</v>
          </cell>
          <cell r="G32628" t="str">
            <v>C455430682</v>
          </cell>
          <cell r="H32628">
            <v>0</v>
          </cell>
          <cell r="I32628">
            <v>1.595</v>
          </cell>
          <cell r="J32628">
            <v>1.595</v>
          </cell>
        </row>
        <row r="32629">
          <cell r="G32629" t="str">
            <v>V000</v>
          </cell>
          <cell r="H32629">
            <v>0</v>
          </cell>
          <cell r="I32629">
            <v>0.161</v>
          </cell>
          <cell r="J32629">
            <v>0.161</v>
          </cell>
        </row>
        <row r="32630">
          <cell r="F32630" t="str">
            <v>袁水线</v>
          </cell>
          <cell r="G32630" t="str">
            <v>C72C430682</v>
          </cell>
          <cell r="H32630">
            <v>0</v>
          </cell>
          <cell r="I32630">
            <v>0.113</v>
          </cell>
          <cell r="J32630">
            <v>0.113</v>
          </cell>
        </row>
        <row r="32631">
          <cell r="F32631" t="str">
            <v>畈上村-塘下村</v>
          </cell>
          <cell r="G32631" t="str">
            <v>Y135430682</v>
          </cell>
          <cell r="H32631">
            <v>6.717</v>
          </cell>
          <cell r="I32631">
            <v>7.397</v>
          </cell>
          <cell r="J32631">
            <v>0.68</v>
          </cell>
        </row>
        <row r="32632">
          <cell r="F32632" t="str">
            <v>港横线</v>
          </cell>
          <cell r="G32632" t="str">
            <v>C24C430682</v>
          </cell>
          <cell r="H32632">
            <v>0</v>
          </cell>
          <cell r="I32632">
            <v>0.419</v>
          </cell>
          <cell r="J32632">
            <v>0.419</v>
          </cell>
        </row>
        <row r="32633">
          <cell r="F32633" t="str">
            <v>清张线</v>
          </cell>
          <cell r="G32633" t="str">
            <v>C51C430682</v>
          </cell>
          <cell r="H32633">
            <v>0</v>
          </cell>
          <cell r="I32633">
            <v>2.404</v>
          </cell>
          <cell r="J32633">
            <v>2.404</v>
          </cell>
        </row>
        <row r="32634">
          <cell r="F32634" t="str">
            <v>S206至张家组线</v>
          </cell>
          <cell r="G32634" t="str">
            <v>V469430682</v>
          </cell>
          <cell r="H32634">
            <v>0</v>
          </cell>
          <cell r="I32634">
            <v>1.326</v>
          </cell>
          <cell r="J32634">
            <v>1.326</v>
          </cell>
        </row>
        <row r="32635">
          <cell r="F32635" t="str">
            <v>南冲-金鸡村远铺</v>
          </cell>
          <cell r="G32635" t="str">
            <v>C732430682</v>
          </cell>
          <cell r="H32635">
            <v>0</v>
          </cell>
          <cell r="I32635">
            <v>1.432</v>
          </cell>
          <cell r="J32635">
            <v>1.432</v>
          </cell>
        </row>
        <row r="32636">
          <cell r="F32636" t="str">
            <v>梧桐铺-大冲</v>
          </cell>
          <cell r="G32636" t="str">
            <v>C15C430682</v>
          </cell>
          <cell r="H32636">
            <v>6.252</v>
          </cell>
          <cell r="I32636">
            <v>6.478</v>
          </cell>
          <cell r="J32636">
            <v>0.226</v>
          </cell>
        </row>
        <row r="32637">
          <cell r="F32637" t="str">
            <v>金易线</v>
          </cell>
          <cell r="G32637" t="str">
            <v>C38C430682</v>
          </cell>
          <cell r="H32637">
            <v>0</v>
          </cell>
          <cell r="I32637">
            <v>0.601</v>
          </cell>
          <cell r="J32637">
            <v>0.601</v>
          </cell>
        </row>
        <row r="32638">
          <cell r="F32638" t="str">
            <v>南冲-金鸡村远铺</v>
          </cell>
          <cell r="G32638" t="str">
            <v>C732430682</v>
          </cell>
          <cell r="H32638">
            <v>1.432</v>
          </cell>
          <cell r="I32638">
            <v>2.62</v>
          </cell>
          <cell r="J32638">
            <v>1.188</v>
          </cell>
        </row>
        <row r="32639">
          <cell r="F32639" t="str">
            <v>立新-立新</v>
          </cell>
          <cell r="G32639" t="str">
            <v>C735430682</v>
          </cell>
          <cell r="H32639">
            <v>0.386</v>
          </cell>
          <cell r="I32639">
            <v>2.865</v>
          </cell>
          <cell r="J32639">
            <v>2.479</v>
          </cell>
        </row>
        <row r="32640">
          <cell r="F32640" t="str">
            <v>张药线</v>
          </cell>
          <cell r="G32640" t="str">
            <v>C108430682</v>
          </cell>
          <cell r="H32640">
            <v>0</v>
          </cell>
          <cell r="I32640">
            <v>0.384</v>
          </cell>
          <cell r="J32640">
            <v>0.384</v>
          </cell>
        </row>
        <row r="32641">
          <cell r="F32641" t="str">
            <v>龙源-文白乡</v>
          </cell>
          <cell r="G32641" t="str">
            <v>X070430682</v>
          </cell>
          <cell r="H32641">
            <v>2.844</v>
          </cell>
          <cell r="I32641">
            <v>10.389</v>
          </cell>
          <cell r="J32641">
            <v>7.545</v>
          </cell>
        </row>
        <row r="32642">
          <cell r="F32642" t="str">
            <v>车坪村界-车坪村界</v>
          </cell>
          <cell r="G32642" t="str">
            <v>C06B430682</v>
          </cell>
          <cell r="H32642">
            <v>0</v>
          </cell>
          <cell r="I32642">
            <v>1.363</v>
          </cell>
          <cell r="J32642">
            <v>1.363</v>
          </cell>
        </row>
        <row r="32643">
          <cell r="F32643" t="str">
            <v>村道至赵家组线</v>
          </cell>
          <cell r="G32643" t="str">
            <v>V484430682</v>
          </cell>
          <cell r="H32643">
            <v>0</v>
          </cell>
          <cell r="I32643">
            <v>0.555</v>
          </cell>
          <cell r="J32643">
            <v>0.555</v>
          </cell>
        </row>
        <row r="32644">
          <cell r="F32644" t="str">
            <v>三叉口至七破组线</v>
          </cell>
          <cell r="G32644" t="str">
            <v>V527430682</v>
          </cell>
          <cell r="H32644">
            <v>0</v>
          </cell>
          <cell r="I32644">
            <v>1.179</v>
          </cell>
          <cell r="J32644">
            <v>1.179</v>
          </cell>
        </row>
        <row r="32645">
          <cell r="F32645" t="str">
            <v>忠桃线</v>
          </cell>
          <cell r="G32645" t="str">
            <v>X066430682</v>
          </cell>
          <cell r="H32645">
            <v>3.759</v>
          </cell>
          <cell r="I32645">
            <v>5.076</v>
          </cell>
          <cell r="J32645">
            <v>1.317</v>
          </cell>
        </row>
        <row r="32646">
          <cell r="F32646" t="str">
            <v>新和村-新和村</v>
          </cell>
          <cell r="G32646" t="str">
            <v>C12C430682</v>
          </cell>
          <cell r="H32646">
            <v>0</v>
          </cell>
          <cell r="I32646">
            <v>1.288</v>
          </cell>
          <cell r="J32646">
            <v>1.288</v>
          </cell>
        </row>
        <row r="32647">
          <cell r="F32647" t="str">
            <v>石家组至岭上组线</v>
          </cell>
          <cell r="G32647" t="str">
            <v>V509430682</v>
          </cell>
          <cell r="H32647">
            <v>0</v>
          </cell>
          <cell r="I32647">
            <v>1.453</v>
          </cell>
          <cell r="J32647">
            <v>1.453</v>
          </cell>
        </row>
        <row r="32648">
          <cell r="G32648" t="str">
            <v>V000</v>
          </cell>
          <cell r="H32648">
            <v>0</v>
          </cell>
          <cell r="I32648">
            <v>0.249</v>
          </cell>
          <cell r="J32648">
            <v>0.249</v>
          </cell>
        </row>
        <row r="32649">
          <cell r="F32649" t="str">
            <v>龙源-文白乡</v>
          </cell>
          <cell r="G32649" t="str">
            <v>X070430682</v>
          </cell>
          <cell r="H32649">
            <v>0</v>
          </cell>
          <cell r="I32649">
            <v>2.844</v>
          </cell>
          <cell r="J32649">
            <v>2.844</v>
          </cell>
        </row>
        <row r="32650">
          <cell r="G32650" t="str">
            <v>AA38430682</v>
          </cell>
          <cell r="H32650">
            <v>0</v>
          </cell>
          <cell r="I32650">
            <v>0.853</v>
          </cell>
          <cell r="J32650">
            <v>0.853</v>
          </cell>
        </row>
        <row r="32651">
          <cell r="F32651" t="str">
            <v>立新-立新</v>
          </cell>
          <cell r="G32651" t="str">
            <v>C735430682</v>
          </cell>
          <cell r="H32651">
            <v>0</v>
          </cell>
          <cell r="I32651">
            <v>0.386</v>
          </cell>
          <cell r="J32651">
            <v>0.386</v>
          </cell>
        </row>
        <row r="32652">
          <cell r="G32652" t="str">
            <v>V000</v>
          </cell>
          <cell r="H32652">
            <v>0</v>
          </cell>
          <cell r="I32652">
            <v>0.112</v>
          </cell>
          <cell r="J32652">
            <v>0.112</v>
          </cell>
        </row>
        <row r="32653">
          <cell r="F32653" t="str">
            <v>X065至姚家组线</v>
          </cell>
          <cell r="G32653" t="str">
            <v>VK39430682</v>
          </cell>
          <cell r="H32653">
            <v>0</v>
          </cell>
          <cell r="I32653">
            <v>0.97</v>
          </cell>
          <cell r="J32653">
            <v>0.97</v>
          </cell>
        </row>
        <row r="32654">
          <cell r="F32654" t="str">
            <v>柘庄村-校园村</v>
          </cell>
          <cell r="G32654" t="str">
            <v>Y173430682</v>
          </cell>
          <cell r="H32654">
            <v>0</v>
          </cell>
          <cell r="I32654">
            <v>2.394</v>
          </cell>
          <cell r="J32654">
            <v>2.394</v>
          </cell>
        </row>
        <row r="32655">
          <cell r="F32655" t="str">
            <v>千针村-X154</v>
          </cell>
          <cell r="G32655" t="str">
            <v>Y176430682</v>
          </cell>
          <cell r="H32655">
            <v>3.581</v>
          </cell>
          <cell r="I32655">
            <v>5.058</v>
          </cell>
          <cell r="J32655">
            <v>1.477</v>
          </cell>
        </row>
        <row r="32656">
          <cell r="F32656" t="str">
            <v>西冲村-白竹村大屋张家</v>
          </cell>
          <cell r="G32656" t="str">
            <v>C211430682</v>
          </cell>
          <cell r="H32656">
            <v>1.304</v>
          </cell>
          <cell r="I32656">
            <v>1.496</v>
          </cell>
          <cell r="J32656">
            <v>0.192</v>
          </cell>
        </row>
        <row r="32657">
          <cell r="G32657" t="str">
            <v>AA24430682</v>
          </cell>
          <cell r="H32657">
            <v>0</v>
          </cell>
          <cell r="I32657">
            <v>0.332</v>
          </cell>
          <cell r="J32657">
            <v>0.332</v>
          </cell>
        </row>
        <row r="32658">
          <cell r="F32658" t="str">
            <v>詹桥居委会界-詹桥居委会界</v>
          </cell>
          <cell r="G32658" t="str">
            <v>C246430682</v>
          </cell>
          <cell r="H32658">
            <v>1.589</v>
          </cell>
          <cell r="I32658">
            <v>1.966</v>
          </cell>
          <cell r="J32658">
            <v>0.377</v>
          </cell>
        </row>
        <row r="32659">
          <cell r="F32659" t="str">
            <v>东冲村-鸦山村塘冲</v>
          </cell>
          <cell r="G32659" t="str">
            <v>C212430682</v>
          </cell>
          <cell r="H32659">
            <v>0</v>
          </cell>
          <cell r="I32659">
            <v>0.53</v>
          </cell>
          <cell r="J32659">
            <v>0.53</v>
          </cell>
        </row>
        <row r="32660">
          <cell r="F32660" t="str">
            <v>村道至季岩线</v>
          </cell>
          <cell r="G32660" t="str">
            <v>V255430682</v>
          </cell>
          <cell r="H32660">
            <v>0</v>
          </cell>
          <cell r="I32660">
            <v>0.487</v>
          </cell>
          <cell r="J32660">
            <v>0.487</v>
          </cell>
        </row>
        <row r="32661">
          <cell r="F32661" t="str">
            <v>观山村-云山村</v>
          </cell>
          <cell r="G32661" t="str">
            <v>C216430682</v>
          </cell>
          <cell r="H32661">
            <v>0</v>
          </cell>
          <cell r="I32661">
            <v>0.069</v>
          </cell>
          <cell r="J32661">
            <v>0.069</v>
          </cell>
        </row>
        <row r="32662">
          <cell r="F32662" t="str">
            <v>贺畈街-云山村油龙组</v>
          </cell>
          <cell r="G32662" t="str">
            <v>C221430682</v>
          </cell>
          <cell r="H32662">
            <v>0</v>
          </cell>
          <cell r="I32662">
            <v>1.394</v>
          </cell>
          <cell r="J32662">
            <v>1.394</v>
          </cell>
        </row>
        <row r="32663">
          <cell r="F32663" t="str">
            <v>印石村-红岭村</v>
          </cell>
          <cell r="G32663" t="str">
            <v>Y171430682</v>
          </cell>
          <cell r="H32663">
            <v>4.97</v>
          </cell>
          <cell r="I32663">
            <v>5.796</v>
          </cell>
          <cell r="J32663">
            <v>0.826</v>
          </cell>
        </row>
        <row r="32664">
          <cell r="F32664" t="str">
            <v>村道至上屋组</v>
          </cell>
          <cell r="G32664" t="str">
            <v>VF26430682</v>
          </cell>
          <cell r="H32664">
            <v>0</v>
          </cell>
          <cell r="I32664">
            <v>1.095</v>
          </cell>
          <cell r="J32664">
            <v>1.095</v>
          </cell>
        </row>
        <row r="32665">
          <cell r="F32665" t="str">
            <v>金星村-观山村</v>
          </cell>
          <cell r="G32665" t="str">
            <v>Y170430682</v>
          </cell>
          <cell r="H32665">
            <v>2.064</v>
          </cell>
          <cell r="I32665">
            <v>4.503</v>
          </cell>
          <cell r="J32665">
            <v>2.439</v>
          </cell>
        </row>
        <row r="32666">
          <cell r="F32666" t="str">
            <v>星石线</v>
          </cell>
          <cell r="G32666" t="str">
            <v>C245430682</v>
          </cell>
          <cell r="H32666">
            <v>0</v>
          </cell>
          <cell r="I32666">
            <v>4.843</v>
          </cell>
          <cell r="J32666">
            <v>4.843</v>
          </cell>
        </row>
        <row r="32667">
          <cell r="F32667" t="str">
            <v>水泉村-排柳村</v>
          </cell>
          <cell r="G32667" t="str">
            <v>Y172430682</v>
          </cell>
          <cell r="H32667">
            <v>0</v>
          </cell>
          <cell r="I32667">
            <v>2.377</v>
          </cell>
          <cell r="J32667">
            <v>2.377</v>
          </cell>
        </row>
        <row r="32668">
          <cell r="F32668" t="str">
            <v>云群线</v>
          </cell>
          <cell r="G32668" t="str">
            <v>C06A430682</v>
          </cell>
          <cell r="H32668">
            <v>0</v>
          </cell>
          <cell r="I32668">
            <v>1.209</v>
          </cell>
          <cell r="J32668">
            <v>1.209</v>
          </cell>
        </row>
        <row r="32669">
          <cell r="F32669" t="str">
            <v>村道至大山组线</v>
          </cell>
          <cell r="G32669" t="str">
            <v>V279430682</v>
          </cell>
          <cell r="H32669">
            <v>0</v>
          </cell>
          <cell r="I32669">
            <v>0.769</v>
          </cell>
          <cell r="J32669">
            <v>0.769</v>
          </cell>
        </row>
        <row r="32670">
          <cell r="F32670" t="str">
            <v>村道至炭坡组线</v>
          </cell>
          <cell r="G32670" t="str">
            <v>V282430682</v>
          </cell>
          <cell r="H32670">
            <v>0</v>
          </cell>
          <cell r="I32670">
            <v>0.253</v>
          </cell>
          <cell r="J32670">
            <v>0.253</v>
          </cell>
        </row>
        <row r="32671">
          <cell r="F32671" t="str">
            <v>村道至黄家线</v>
          </cell>
          <cell r="G32671" t="str">
            <v>VF02430682</v>
          </cell>
          <cell r="H32671">
            <v>0</v>
          </cell>
          <cell r="I32671">
            <v>0.456</v>
          </cell>
          <cell r="J32671">
            <v>0.456</v>
          </cell>
        </row>
        <row r="32672">
          <cell r="F32672" t="str">
            <v>水泉村-排柳村</v>
          </cell>
          <cell r="G32672" t="str">
            <v>Y172430682</v>
          </cell>
          <cell r="H32672">
            <v>2.377</v>
          </cell>
          <cell r="I32672">
            <v>5.115</v>
          </cell>
          <cell r="J32672">
            <v>2.738</v>
          </cell>
        </row>
        <row r="32673">
          <cell r="F32673" t="str">
            <v>西冲村-白竹村大屋张家</v>
          </cell>
          <cell r="G32673" t="str">
            <v>C211430682</v>
          </cell>
          <cell r="H32673">
            <v>0.894</v>
          </cell>
          <cell r="I32673">
            <v>1.304</v>
          </cell>
          <cell r="J32673">
            <v>0.41</v>
          </cell>
        </row>
        <row r="32674">
          <cell r="F32674" t="str">
            <v>雁南村收购站-小丰村黄旁山</v>
          </cell>
          <cell r="G32674" t="str">
            <v>C18A430682</v>
          </cell>
          <cell r="H32674">
            <v>0</v>
          </cell>
          <cell r="I32674">
            <v>1.706</v>
          </cell>
          <cell r="J32674">
            <v>1.706</v>
          </cell>
        </row>
        <row r="32675">
          <cell r="F32675" t="str">
            <v>鸦山村界-鸦山水库</v>
          </cell>
          <cell r="G32675" t="str">
            <v>C200430682</v>
          </cell>
          <cell r="H32675">
            <v>0</v>
          </cell>
          <cell r="I32675">
            <v>3.382</v>
          </cell>
          <cell r="J32675">
            <v>3.382</v>
          </cell>
        </row>
        <row r="32676">
          <cell r="F32676" t="str">
            <v>村道至下杨畈组</v>
          </cell>
          <cell r="G32676" t="str">
            <v>VF10430682</v>
          </cell>
          <cell r="H32676">
            <v>0</v>
          </cell>
          <cell r="I32676">
            <v>0.49</v>
          </cell>
          <cell r="J32676">
            <v>0.49</v>
          </cell>
        </row>
        <row r="32677">
          <cell r="F32677" t="str">
            <v>印石村-红岭村</v>
          </cell>
          <cell r="G32677" t="str">
            <v>Y171430682</v>
          </cell>
          <cell r="H32677">
            <v>1.898</v>
          </cell>
          <cell r="I32677">
            <v>1.973</v>
          </cell>
          <cell r="J32677">
            <v>0.075</v>
          </cell>
        </row>
        <row r="32678">
          <cell r="G32678" t="str">
            <v>AA39430682</v>
          </cell>
          <cell r="H32678">
            <v>0</v>
          </cell>
          <cell r="I32678">
            <v>2.807</v>
          </cell>
          <cell r="J32678">
            <v>2.807</v>
          </cell>
        </row>
        <row r="32679">
          <cell r="G32679" t="str">
            <v>AA40430682</v>
          </cell>
          <cell r="H32679">
            <v>0</v>
          </cell>
          <cell r="I32679">
            <v>0.811</v>
          </cell>
          <cell r="J32679">
            <v>0.811</v>
          </cell>
        </row>
        <row r="32680">
          <cell r="G32680" t="str">
            <v>AA42430682</v>
          </cell>
          <cell r="H32680">
            <v>0</v>
          </cell>
          <cell r="I32680">
            <v>0.853</v>
          </cell>
          <cell r="J32680">
            <v>0.853</v>
          </cell>
        </row>
        <row r="32681">
          <cell r="F32681" t="str">
            <v>贺畈街-云山村油龙组</v>
          </cell>
          <cell r="G32681" t="str">
            <v>C690430682</v>
          </cell>
          <cell r="H32681">
            <v>0</v>
          </cell>
          <cell r="I32681">
            <v>0.283</v>
          </cell>
          <cell r="J32681">
            <v>0.283</v>
          </cell>
        </row>
        <row r="32682">
          <cell r="F32682" t="str">
            <v>贺八线</v>
          </cell>
          <cell r="G32682" t="str">
            <v>Y992430682</v>
          </cell>
          <cell r="H32682">
            <v>2.473</v>
          </cell>
          <cell r="I32682">
            <v>3.931</v>
          </cell>
          <cell r="J32682">
            <v>1.458</v>
          </cell>
        </row>
        <row r="32683">
          <cell r="F32683" t="str">
            <v>大平线</v>
          </cell>
          <cell r="G32683" t="str">
            <v>C269430682</v>
          </cell>
          <cell r="H32683">
            <v>0</v>
          </cell>
          <cell r="I32683">
            <v>1.288</v>
          </cell>
          <cell r="J32683">
            <v>1.288</v>
          </cell>
        </row>
        <row r="32684">
          <cell r="F32684" t="str">
            <v>柴余路</v>
          </cell>
          <cell r="G32684" t="str">
            <v>VA05430682</v>
          </cell>
          <cell r="H32684">
            <v>0</v>
          </cell>
          <cell r="I32684">
            <v>0.129</v>
          </cell>
          <cell r="J32684">
            <v>0.129</v>
          </cell>
        </row>
        <row r="32685">
          <cell r="F32685" t="str">
            <v>新大线</v>
          </cell>
          <cell r="G32685" t="str">
            <v>VA06430682</v>
          </cell>
          <cell r="H32685">
            <v>0</v>
          </cell>
          <cell r="I32685">
            <v>0.565</v>
          </cell>
          <cell r="J32685">
            <v>0.565</v>
          </cell>
        </row>
        <row r="32686">
          <cell r="F32686" t="str">
            <v>五大线</v>
          </cell>
          <cell r="G32686" t="str">
            <v>X067430682</v>
          </cell>
          <cell r="H32686">
            <v>14.127</v>
          </cell>
          <cell r="I32686">
            <v>14.297</v>
          </cell>
          <cell r="J32686">
            <v>0.17</v>
          </cell>
        </row>
        <row r="32687">
          <cell r="F32687" t="str">
            <v>柘庄村-校园村</v>
          </cell>
          <cell r="G32687" t="str">
            <v>Y219430682</v>
          </cell>
          <cell r="H32687">
            <v>0</v>
          </cell>
          <cell r="I32687">
            <v>1.595</v>
          </cell>
          <cell r="J32687">
            <v>1.595</v>
          </cell>
        </row>
        <row r="32688">
          <cell r="G32688" t="str">
            <v>AA44430682</v>
          </cell>
          <cell r="H32688">
            <v>0</v>
          </cell>
          <cell r="I32688">
            <v>0.272</v>
          </cell>
          <cell r="J32688">
            <v>0.272</v>
          </cell>
        </row>
        <row r="32689">
          <cell r="F32689" t="str">
            <v>廖江线</v>
          </cell>
          <cell r="G32689" t="str">
            <v>C81C430682</v>
          </cell>
          <cell r="H32689">
            <v>0</v>
          </cell>
          <cell r="I32689">
            <v>0.629</v>
          </cell>
          <cell r="J32689">
            <v>0.629</v>
          </cell>
        </row>
        <row r="32690">
          <cell r="F32690" t="str">
            <v>沙廖线</v>
          </cell>
          <cell r="G32690" t="str">
            <v>C82C430682</v>
          </cell>
          <cell r="H32690">
            <v>0</v>
          </cell>
          <cell r="I32690">
            <v>0.167</v>
          </cell>
          <cell r="J32690">
            <v>0.167</v>
          </cell>
        </row>
        <row r="32691">
          <cell r="F32691" t="str">
            <v>廖塘线</v>
          </cell>
          <cell r="G32691" t="str">
            <v>VA13430682</v>
          </cell>
          <cell r="H32691">
            <v>0</v>
          </cell>
          <cell r="I32691">
            <v>0.856</v>
          </cell>
          <cell r="J32691">
            <v>0.856</v>
          </cell>
        </row>
        <row r="32692">
          <cell r="F32692" t="str">
            <v>下余线</v>
          </cell>
          <cell r="G32692" t="str">
            <v>VA16430682</v>
          </cell>
          <cell r="H32692">
            <v>0</v>
          </cell>
          <cell r="I32692">
            <v>1.512</v>
          </cell>
          <cell r="J32692">
            <v>1.512</v>
          </cell>
        </row>
        <row r="32693">
          <cell r="F32693" t="str">
            <v>井陆线</v>
          </cell>
          <cell r="G32693" t="str">
            <v>VA21430682</v>
          </cell>
          <cell r="H32693">
            <v>0</v>
          </cell>
          <cell r="I32693">
            <v>1.278</v>
          </cell>
          <cell r="J32693">
            <v>1.278</v>
          </cell>
        </row>
        <row r="32694">
          <cell r="F32694" t="str">
            <v>忠防村界-忠防村界</v>
          </cell>
          <cell r="G32694" t="str">
            <v>C19A430682</v>
          </cell>
          <cell r="H32694">
            <v>0</v>
          </cell>
          <cell r="I32694">
            <v>0.341</v>
          </cell>
          <cell r="J32694">
            <v>0.341</v>
          </cell>
        </row>
        <row r="32695">
          <cell r="F32695" t="str">
            <v>双港村界-双港村界</v>
          </cell>
          <cell r="G32695" t="str">
            <v>C22A430682</v>
          </cell>
          <cell r="H32695">
            <v>0</v>
          </cell>
          <cell r="I32695">
            <v>2.445</v>
          </cell>
          <cell r="J32695">
            <v>2.445</v>
          </cell>
        </row>
        <row r="32696">
          <cell r="F32696" t="str">
            <v>双港线</v>
          </cell>
          <cell r="G32696" t="str">
            <v>C79C430682</v>
          </cell>
          <cell r="H32696">
            <v>0</v>
          </cell>
          <cell r="I32696">
            <v>1.301</v>
          </cell>
          <cell r="J32696">
            <v>1.301</v>
          </cell>
        </row>
        <row r="32697">
          <cell r="F32697" t="str">
            <v>响汀线</v>
          </cell>
          <cell r="G32697" t="str">
            <v>CCC5430682</v>
          </cell>
          <cell r="H32697">
            <v>0.985</v>
          </cell>
          <cell r="I32697">
            <v>1.804</v>
          </cell>
          <cell r="J32697">
            <v>0.819</v>
          </cell>
        </row>
        <row r="32698">
          <cell r="F32698" t="str">
            <v>四小线</v>
          </cell>
          <cell r="G32698" t="str">
            <v>V029430682</v>
          </cell>
          <cell r="H32698">
            <v>0</v>
          </cell>
          <cell r="I32698">
            <v>0.191</v>
          </cell>
          <cell r="J32698">
            <v>0.191</v>
          </cell>
        </row>
        <row r="32699">
          <cell r="F32699" t="str">
            <v>涂小线</v>
          </cell>
          <cell r="G32699" t="str">
            <v>V031430682</v>
          </cell>
          <cell r="H32699">
            <v>0</v>
          </cell>
          <cell r="I32699">
            <v>0.701</v>
          </cell>
          <cell r="J32699">
            <v>0.701</v>
          </cell>
        </row>
        <row r="32700">
          <cell r="F32700" t="str">
            <v>铁七线</v>
          </cell>
          <cell r="G32700" t="str">
            <v>C687430682</v>
          </cell>
          <cell r="H32700">
            <v>0</v>
          </cell>
          <cell r="I32700">
            <v>0.36</v>
          </cell>
          <cell r="J32700">
            <v>0.36</v>
          </cell>
        </row>
        <row r="32701">
          <cell r="F32701" t="str">
            <v>大炸线</v>
          </cell>
          <cell r="G32701" t="str">
            <v>C86C430682</v>
          </cell>
          <cell r="H32701">
            <v>0</v>
          </cell>
          <cell r="I32701">
            <v>1.109</v>
          </cell>
          <cell r="J32701">
            <v>1.109</v>
          </cell>
        </row>
        <row r="32702">
          <cell r="F32702" t="str">
            <v>七二线</v>
          </cell>
          <cell r="G32702" t="str">
            <v>V048430682</v>
          </cell>
          <cell r="H32702">
            <v>0</v>
          </cell>
          <cell r="I32702">
            <v>0.523</v>
          </cell>
          <cell r="J32702">
            <v>0.523</v>
          </cell>
        </row>
        <row r="32703">
          <cell r="F32703" t="str">
            <v>新花线</v>
          </cell>
          <cell r="G32703" t="str">
            <v>V050430682</v>
          </cell>
          <cell r="H32703">
            <v>0</v>
          </cell>
          <cell r="I32703">
            <v>0.543</v>
          </cell>
          <cell r="J32703">
            <v>0.543</v>
          </cell>
        </row>
        <row r="32704">
          <cell r="F32704" t="str">
            <v>骆炮线</v>
          </cell>
          <cell r="G32704" t="str">
            <v>VA01430682</v>
          </cell>
          <cell r="H32704">
            <v>0</v>
          </cell>
          <cell r="I32704">
            <v>0.169</v>
          </cell>
          <cell r="J32704">
            <v>0.169</v>
          </cell>
        </row>
        <row r="32705">
          <cell r="F32705" t="str">
            <v>响山村界-响山村界</v>
          </cell>
          <cell r="G32705" t="str">
            <v>C257430682</v>
          </cell>
          <cell r="H32705">
            <v>0.685</v>
          </cell>
          <cell r="I32705">
            <v>1.106</v>
          </cell>
          <cell r="J32705">
            <v>0.421</v>
          </cell>
        </row>
        <row r="32706">
          <cell r="F32706" t="str">
            <v>双港村界-双港村界</v>
          </cell>
          <cell r="G32706" t="str">
            <v>C258430682</v>
          </cell>
          <cell r="H32706">
            <v>0.476</v>
          </cell>
          <cell r="I32706">
            <v>1.43</v>
          </cell>
          <cell r="J32706">
            <v>0.954</v>
          </cell>
        </row>
        <row r="32707">
          <cell r="F32707" t="str">
            <v>李大线</v>
          </cell>
          <cell r="G32707" t="str">
            <v>V022430682</v>
          </cell>
          <cell r="H32707">
            <v>0</v>
          </cell>
          <cell r="I32707">
            <v>1.175</v>
          </cell>
          <cell r="J32707">
            <v>1.175</v>
          </cell>
        </row>
        <row r="32708">
          <cell r="F32708" t="str">
            <v>山蛇线</v>
          </cell>
          <cell r="G32708" t="str">
            <v>V026430682</v>
          </cell>
          <cell r="H32708">
            <v>0</v>
          </cell>
          <cell r="I32708">
            <v>0.682</v>
          </cell>
          <cell r="J32708">
            <v>0.682</v>
          </cell>
        </row>
        <row r="32709">
          <cell r="F32709" t="str">
            <v>陆蛇线</v>
          </cell>
          <cell r="G32709" t="str">
            <v>V028430682</v>
          </cell>
          <cell r="H32709">
            <v>0</v>
          </cell>
          <cell r="I32709">
            <v>1.007</v>
          </cell>
          <cell r="J32709">
            <v>1.007</v>
          </cell>
        </row>
        <row r="32710">
          <cell r="F32710" t="str">
            <v>小丰村-C274</v>
          </cell>
          <cell r="G32710" t="str">
            <v>YF30430682</v>
          </cell>
          <cell r="H32710">
            <v>0</v>
          </cell>
          <cell r="I32710">
            <v>5.056</v>
          </cell>
          <cell r="J32710">
            <v>5.056</v>
          </cell>
        </row>
        <row r="32711">
          <cell r="F32711" t="str">
            <v>双港村界-双港村界</v>
          </cell>
          <cell r="G32711" t="str">
            <v>C258430682</v>
          </cell>
          <cell r="H32711">
            <v>0</v>
          </cell>
          <cell r="I32711">
            <v>0.476</v>
          </cell>
          <cell r="J32711">
            <v>0.476</v>
          </cell>
        </row>
        <row r="32712">
          <cell r="F32712" t="str">
            <v>五小线</v>
          </cell>
          <cell r="G32712" t="str">
            <v>C88C430682</v>
          </cell>
          <cell r="H32712">
            <v>0</v>
          </cell>
          <cell r="I32712">
            <v>0.796</v>
          </cell>
          <cell r="J32712">
            <v>0.796</v>
          </cell>
        </row>
        <row r="32713">
          <cell r="F32713" t="str">
            <v>五张线</v>
          </cell>
          <cell r="G32713" t="str">
            <v>CA33430682</v>
          </cell>
          <cell r="H32713">
            <v>0</v>
          </cell>
          <cell r="I32713">
            <v>0.406</v>
          </cell>
          <cell r="J32713">
            <v>0.406</v>
          </cell>
        </row>
        <row r="32714">
          <cell r="F32714" t="str">
            <v>钟阳村界-钟阳村界</v>
          </cell>
          <cell r="G32714" t="str">
            <v>C293430682</v>
          </cell>
          <cell r="H32714">
            <v>0</v>
          </cell>
          <cell r="I32714">
            <v>0.512</v>
          </cell>
          <cell r="J32714">
            <v>0.512</v>
          </cell>
        </row>
        <row r="32715">
          <cell r="F32715" t="str">
            <v>渔潭村王家桥-钟阳村卢家</v>
          </cell>
          <cell r="G32715" t="str">
            <v>C31A430682</v>
          </cell>
          <cell r="H32715">
            <v>0</v>
          </cell>
          <cell r="I32715">
            <v>1.334</v>
          </cell>
          <cell r="J32715">
            <v>1.334</v>
          </cell>
        </row>
        <row r="32716">
          <cell r="F32716" t="str">
            <v>苏袁线</v>
          </cell>
          <cell r="G32716" t="str">
            <v>C84C430682</v>
          </cell>
          <cell r="H32716">
            <v>0</v>
          </cell>
          <cell r="I32716">
            <v>0.936</v>
          </cell>
          <cell r="J32716">
            <v>0.936</v>
          </cell>
        </row>
        <row r="32717">
          <cell r="F32717" t="str">
            <v>大张线</v>
          </cell>
          <cell r="G32717" t="str">
            <v>C87C430682</v>
          </cell>
          <cell r="H32717">
            <v>0</v>
          </cell>
          <cell r="I32717">
            <v>0.883</v>
          </cell>
          <cell r="J32717">
            <v>0.883</v>
          </cell>
        </row>
        <row r="32718">
          <cell r="F32718" t="str">
            <v>彭叉线</v>
          </cell>
          <cell r="G32718" t="str">
            <v>VA24430682</v>
          </cell>
          <cell r="H32718">
            <v>0</v>
          </cell>
          <cell r="I32718">
            <v>0.619</v>
          </cell>
          <cell r="J32718">
            <v>0.619</v>
          </cell>
        </row>
        <row r="32719">
          <cell r="F32719" t="str">
            <v>张七线</v>
          </cell>
          <cell r="G32719" t="str">
            <v>VA28430682</v>
          </cell>
          <cell r="H32719">
            <v>0</v>
          </cell>
          <cell r="I32719">
            <v>0.77</v>
          </cell>
          <cell r="J32719">
            <v>0.77</v>
          </cell>
        </row>
        <row r="32720">
          <cell r="F32720" t="str">
            <v>大板线</v>
          </cell>
          <cell r="G32720" t="str">
            <v>Y162430682</v>
          </cell>
          <cell r="H32720">
            <v>0</v>
          </cell>
          <cell r="I32720">
            <v>1.909</v>
          </cell>
          <cell r="J32720">
            <v>1.909</v>
          </cell>
        </row>
        <row r="32721">
          <cell r="F32721" t="str">
            <v>中畈村梅家-忠防镇渔潭村薛家咀</v>
          </cell>
          <cell r="G32721" t="str">
            <v>C51A430682</v>
          </cell>
          <cell r="H32721">
            <v>1.999</v>
          </cell>
          <cell r="I32721">
            <v>3.289</v>
          </cell>
          <cell r="J32721">
            <v>1.29</v>
          </cell>
        </row>
        <row r="32722">
          <cell r="F32722" t="str">
            <v>忠防村界-忠防村界</v>
          </cell>
          <cell r="G32722" t="str">
            <v>C19A430682</v>
          </cell>
          <cell r="H32722">
            <v>0.607</v>
          </cell>
          <cell r="I32722">
            <v>1.347</v>
          </cell>
          <cell r="J32722">
            <v>0.74</v>
          </cell>
        </row>
        <row r="32723">
          <cell r="F32723" t="str">
            <v>港湾线</v>
          </cell>
          <cell r="G32723" t="str">
            <v>V034430682</v>
          </cell>
          <cell r="H32723">
            <v>0</v>
          </cell>
          <cell r="I32723">
            <v>1.768</v>
          </cell>
          <cell r="J32723">
            <v>1.768</v>
          </cell>
        </row>
        <row r="32724">
          <cell r="F32724" t="str">
            <v>排电线</v>
          </cell>
          <cell r="G32724" t="str">
            <v>V037430682</v>
          </cell>
          <cell r="H32724">
            <v>0</v>
          </cell>
          <cell r="I32724">
            <v>0.496</v>
          </cell>
          <cell r="J32724">
            <v>0.496</v>
          </cell>
        </row>
        <row r="32725">
          <cell r="F32725" t="str">
            <v>忠防镇-詹桥镇雁南村</v>
          </cell>
          <cell r="G32725" t="str">
            <v>Y616430682</v>
          </cell>
          <cell r="H32725">
            <v>5.194</v>
          </cell>
          <cell r="I32725">
            <v>8.906</v>
          </cell>
          <cell r="J32725">
            <v>3.712</v>
          </cell>
        </row>
        <row r="32726">
          <cell r="F32726" t="str">
            <v>忠防镇-詹桥镇雁南村</v>
          </cell>
          <cell r="G32726" t="str">
            <v>Y617430682</v>
          </cell>
          <cell r="H32726">
            <v>0.36</v>
          </cell>
          <cell r="I32726">
            <v>1.4</v>
          </cell>
          <cell r="J32726">
            <v>1.04</v>
          </cell>
        </row>
        <row r="32727">
          <cell r="G32727" t="str">
            <v>V000</v>
          </cell>
          <cell r="H32727">
            <v>0</v>
          </cell>
          <cell r="I32727">
            <v>0.337</v>
          </cell>
          <cell r="J32727">
            <v>0.337</v>
          </cell>
        </row>
        <row r="32728">
          <cell r="F32728" t="str">
            <v>岩三线</v>
          </cell>
          <cell r="G32728" t="str">
            <v>C087430702</v>
          </cell>
          <cell r="H32728">
            <v>0</v>
          </cell>
          <cell r="I32728">
            <v>0.784</v>
          </cell>
          <cell r="J32728">
            <v>0.784</v>
          </cell>
        </row>
        <row r="32729">
          <cell r="G32729" t="str">
            <v>V000</v>
          </cell>
          <cell r="H32729">
            <v>0</v>
          </cell>
          <cell r="I32729">
            <v>0.337</v>
          </cell>
          <cell r="J32729">
            <v>0.337</v>
          </cell>
        </row>
        <row r="32730">
          <cell r="G32730" t="str">
            <v>V000</v>
          </cell>
          <cell r="H32730">
            <v>0</v>
          </cell>
          <cell r="I32730">
            <v>0.379</v>
          </cell>
          <cell r="J32730">
            <v>0.379</v>
          </cell>
        </row>
        <row r="32731">
          <cell r="F32731" t="str">
            <v>茶庵岗村-太阳山</v>
          </cell>
          <cell r="G32731" t="str">
            <v>Y234430703</v>
          </cell>
          <cell r="H32731">
            <v>7.621</v>
          </cell>
          <cell r="I32731">
            <v>8.431</v>
          </cell>
          <cell r="J32731">
            <v>0.81</v>
          </cell>
        </row>
        <row r="32732">
          <cell r="F32732" t="str">
            <v>东驾线</v>
          </cell>
          <cell r="G32732" t="str">
            <v>C09D430703</v>
          </cell>
          <cell r="H32732">
            <v>0</v>
          </cell>
          <cell r="I32732">
            <v>1.628</v>
          </cell>
          <cell r="J32732">
            <v>1.628</v>
          </cell>
        </row>
        <row r="32733">
          <cell r="F32733" t="str">
            <v>栗898线</v>
          </cell>
          <cell r="G32733" t="str">
            <v>C22D430703</v>
          </cell>
          <cell r="H32733">
            <v>0</v>
          </cell>
          <cell r="I32733">
            <v>0.723</v>
          </cell>
          <cell r="J32733">
            <v>0.723</v>
          </cell>
        </row>
        <row r="32734">
          <cell r="G32734" t="str">
            <v>V000</v>
          </cell>
          <cell r="H32734">
            <v>0</v>
          </cell>
          <cell r="I32734">
            <v>0.375</v>
          </cell>
          <cell r="J32734">
            <v>0.375</v>
          </cell>
        </row>
        <row r="32735">
          <cell r="F32735" t="str">
            <v>流314线</v>
          </cell>
          <cell r="G32735" t="str">
            <v>C01D430703</v>
          </cell>
          <cell r="H32735">
            <v>0</v>
          </cell>
          <cell r="I32735">
            <v>0.606</v>
          </cell>
          <cell r="J32735">
            <v>0.606</v>
          </cell>
        </row>
        <row r="32736">
          <cell r="F32736" t="str">
            <v>马龙桥四组-马龙桥九组</v>
          </cell>
          <cell r="G32736" t="str">
            <v>CL02430703</v>
          </cell>
          <cell r="H32736">
            <v>0</v>
          </cell>
          <cell r="I32736">
            <v>1.969</v>
          </cell>
          <cell r="J32736">
            <v>1.969</v>
          </cell>
        </row>
        <row r="32737">
          <cell r="G32737" t="str">
            <v>C73C430703</v>
          </cell>
          <cell r="H32737">
            <v>0</v>
          </cell>
          <cell r="I32737">
            <v>0.389</v>
          </cell>
          <cell r="J32737">
            <v>0.389</v>
          </cell>
        </row>
        <row r="32738">
          <cell r="G32738" t="str">
            <v>V000</v>
          </cell>
          <cell r="H32738">
            <v>0</v>
          </cell>
          <cell r="I32738">
            <v>0.227</v>
          </cell>
          <cell r="J32738">
            <v>0.227</v>
          </cell>
        </row>
        <row r="32739">
          <cell r="F32739" t="str">
            <v>打康线</v>
          </cell>
          <cell r="G32739" t="str">
            <v>C90A430703</v>
          </cell>
          <cell r="H32739">
            <v>0</v>
          </cell>
          <cell r="I32739">
            <v>0.536</v>
          </cell>
          <cell r="J32739">
            <v>0.536</v>
          </cell>
        </row>
        <row r="32740">
          <cell r="F32740" t="str">
            <v>新村线</v>
          </cell>
          <cell r="G32740" t="str">
            <v>C92A430703</v>
          </cell>
          <cell r="H32740">
            <v>0</v>
          </cell>
          <cell r="I32740">
            <v>0.865</v>
          </cell>
          <cell r="J32740">
            <v>0.865</v>
          </cell>
        </row>
        <row r="32741">
          <cell r="F32741" t="str">
            <v>村二线</v>
          </cell>
          <cell r="G32741" t="str">
            <v>C26E430703</v>
          </cell>
          <cell r="H32741">
            <v>0</v>
          </cell>
          <cell r="I32741">
            <v>0.607</v>
          </cell>
          <cell r="J32741">
            <v>0.607</v>
          </cell>
        </row>
        <row r="32742">
          <cell r="F32742" t="str">
            <v>村岩线</v>
          </cell>
          <cell r="G32742" t="str">
            <v>C91A430703</v>
          </cell>
          <cell r="H32742">
            <v>0</v>
          </cell>
          <cell r="I32742">
            <v>0.85</v>
          </cell>
          <cell r="J32742">
            <v>0.85</v>
          </cell>
        </row>
        <row r="32743">
          <cell r="G32743" t="str">
            <v>AA60430703</v>
          </cell>
          <cell r="H32743">
            <v>0</v>
          </cell>
          <cell r="I32743">
            <v>0.504</v>
          </cell>
          <cell r="J32743">
            <v>0.504</v>
          </cell>
        </row>
        <row r="32744">
          <cell r="F32744" t="str">
            <v>坛坪村7组至坛坪村10组</v>
          </cell>
          <cell r="G32744" t="str">
            <v>V329430703</v>
          </cell>
          <cell r="H32744">
            <v>0</v>
          </cell>
          <cell r="I32744">
            <v>0.664</v>
          </cell>
          <cell r="J32744">
            <v>0.664</v>
          </cell>
        </row>
        <row r="32745">
          <cell r="F32745" t="str">
            <v>周彭线</v>
          </cell>
          <cell r="G32745" t="str">
            <v>CC30430703</v>
          </cell>
          <cell r="H32745">
            <v>0</v>
          </cell>
          <cell r="I32745">
            <v>0.679</v>
          </cell>
          <cell r="J32745">
            <v>0.679</v>
          </cell>
        </row>
        <row r="32746">
          <cell r="F32746" t="str">
            <v>周家坪组至陈家湾组</v>
          </cell>
          <cell r="G32746" t="str">
            <v>V330430703</v>
          </cell>
          <cell r="H32746">
            <v>0</v>
          </cell>
          <cell r="I32746">
            <v>1.021</v>
          </cell>
          <cell r="J32746">
            <v>1.021</v>
          </cell>
        </row>
        <row r="32747">
          <cell r="F32747" t="str">
            <v>何张线</v>
          </cell>
          <cell r="G32747" t="str">
            <v>C44A430703</v>
          </cell>
          <cell r="H32747">
            <v>0</v>
          </cell>
          <cell r="I32747">
            <v>1.398</v>
          </cell>
          <cell r="J32747">
            <v>1.398</v>
          </cell>
        </row>
        <row r="32748">
          <cell r="F32748" t="str">
            <v>张嘴-张嘴</v>
          </cell>
          <cell r="G32748" t="str">
            <v>C19B430703</v>
          </cell>
          <cell r="H32748">
            <v>0</v>
          </cell>
          <cell r="I32748">
            <v>0.597</v>
          </cell>
          <cell r="J32748">
            <v>0.597</v>
          </cell>
        </row>
        <row r="32749">
          <cell r="F32749" t="str">
            <v>儒家庵至张家屋</v>
          </cell>
          <cell r="G32749" t="str">
            <v>V356430703</v>
          </cell>
          <cell r="H32749">
            <v>0</v>
          </cell>
          <cell r="I32749">
            <v>0.633</v>
          </cell>
          <cell r="J32749">
            <v>0.633</v>
          </cell>
        </row>
        <row r="32750">
          <cell r="G32750" t="str">
            <v>AA59430703</v>
          </cell>
          <cell r="H32750">
            <v>0</v>
          </cell>
          <cell r="I32750">
            <v>0.241</v>
          </cell>
          <cell r="J32750">
            <v>0.241</v>
          </cell>
        </row>
        <row r="32751">
          <cell r="F32751" t="str">
            <v>陆6线</v>
          </cell>
          <cell r="G32751" t="str">
            <v>C30E430703</v>
          </cell>
          <cell r="H32751">
            <v>0</v>
          </cell>
          <cell r="I32751">
            <v>0.856</v>
          </cell>
          <cell r="J32751">
            <v>0.856</v>
          </cell>
        </row>
        <row r="32752">
          <cell r="F32752" t="str">
            <v>岩堰辙-老屋</v>
          </cell>
          <cell r="G32752" t="str">
            <v>C413430703</v>
          </cell>
          <cell r="H32752">
            <v>0</v>
          </cell>
          <cell r="I32752">
            <v>0.39</v>
          </cell>
          <cell r="J32752">
            <v>0.39</v>
          </cell>
        </row>
        <row r="32753">
          <cell r="F32753" t="str">
            <v>电文线</v>
          </cell>
          <cell r="G32753" t="str">
            <v>C25B430703</v>
          </cell>
          <cell r="H32753">
            <v>0</v>
          </cell>
          <cell r="I32753">
            <v>1.294</v>
          </cell>
          <cell r="J32753">
            <v>1.294</v>
          </cell>
        </row>
        <row r="32754">
          <cell r="F32754" t="str">
            <v>向挡-渐河</v>
          </cell>
          <cell r="G32754" t="str">
            <v>C43A430703</v>
          </cell>
          <cell r="H32754">
            <v>0</v>
          </cell>
          <cell r="I32754">
            <v>2.236</v>
          </cell>
          <cell r="J32754">
            <v>2.236</v>
          </cell>
        </row>
        <row r="32755">
          <cell r="F32755" t="str">
            <v>林租线</v>
          </cell>
          <cell r="G32755" t="str">
            <v>C36A430703</v>
          </cell>
          <cell r="H32755">
            <v>0</v>
          </cell>
          <cell r="I32755">
            <v>1.261</v>
          </cell>
          <cell r="J32755">
            <v>1.261</v>
          </cell>
        </row>
        <row r="32756">
          <cell r="F32756" t="str">
            <v>刘周线</v>
          </cell>
          <cell r="G32756" t="str">
            <v>C41A430703</v>
          </cell>
          <cell r="H32756">
            <v>0</v>
          </cell>
          <cell r="I32756">
            <v>1.014</v>
          </cell>
          <cell r="J32756">
            <v>1.014</v>
          </cell>
        </row>
        <row r="32757">
          <cell r="F32757" t="str">
            <v>方堰组至方堰组</v>
          </cell>
          <cell r="G32757" t="str">
            <v>V346430703</v>
          </cell>
          <cell r="H32757">
            <v>0</v>
          </cell>
          <cell r="I32757">
            <v>0.614</v>
          </cell>
          <cell r="J32757">
            <v>0.614</v>
          </cell>
        </row>
        <row r="32758">
          <cell r="F32758" t="str">
            <v>李家榜-石板滩桥</v>
          </cell>
          <cell r="G32758" t="str">
            <v>C51B430703</v>
          </cell>
          <cell r="H32758">
            <v>0</v>
          </cell>
          <cell r="I32758">
            <v>1.194</v>
          </cell>
          <cell r="J32758">
            <v>1.194</v>
          </cell>
        </row>
        <row r="32759">
          <cell r="F32759" t="str">
            <v>宝家山村部-宝家山村部</v>
          </cell>
          <cell r="G32759" t="str">
            <v>C240430703</v>
          </cell>
          <cell r="H32759">
            <v>0</v>
          </cell>
          <cell r="I32759">
            <v>1.701</v>
          </cell>
          <cell r="J32759">
            <v>1.701</v>
          </cell>
        </row>
        <row r="32760">
          <cell r="F32760" t="str">
            <v>刘刘线</v>
          </cell>
          <cell r="G32760" t="str">
            <v>C33E430703</v>
          </cell>
          <cell r="H32760">
            <v>0</v>
          </cell>
          <cell r="I32760">
            <v>0.53</v>
          </cell>
          <cell r="J32760">
            <v>0.53</v>
          </cell>
        </row>
        <row r="32761">
          <cell r="F32761" t="str">
            <v>岩钢线</v>
          </cell>
          <cell r="G32761" t="str">
            <v>C64C430703</v>
          </cell>
          <cell r="H32761">
            <v>0</v>
          </cell>
          <cell r="I32761">
            <v>0.61</v>
          </cell>
          <cell r="J32761">
            <v>0.61</v>
          </cell>
        </row>
        <row r="32762">
          <cell r="F32762" t="str">
            <v>Y642至建新组</v>
          </cell>
          <cell r="G32762" t="str">
            <v>V341430703</v>
          </cell>
          <cell r="H32762">
            <v>0</v>
          </cell>
          <cell r="I32762">
            <v>1.178</v>
          </cell>
          <cell r="J32762">
            <v>1.178</v>
          </cell>
        </row>
        <row r="32763">
          <cell r="G32763" t="str">
            <v>AA39430703</v>
          </cell>
          <cell r="H32763">
            <v>0</v>
          </cell>
          <cell r="I32763">
            <v>0.327</v>
          </cell>
          <cell r="J32763">
            <v>0.327</v>
          </cell>
        </row>
        <row r="32764">
          <cell r="F32764" t="str">
            <v>陆5线</v>
          </cell>
          <cell r="G32764" t="str">
            <v>C45A430703</v>
          </cell>
          <cell r="H32764">
            <v>0</v>
          </cell>
          <cell r="I32764">
            <v>0.878</v>
          </cell>
          <cell r="J32764">
            <v>0.878</v>
          </cell>
        </row>
        <row r="32765">
          <cell r="F32765" t="str">
            <v>古堤坪大桥-陈湾</v>
          </cell>
          <cell r="G32765" t="str">
            <v>C249430703</v>
          </cell>
          <cell r="H32765">
            <v>0</v>
          </cell>
          <cell r="I32765">
            <v>1.088</v>
          </cell>
          <cell r="J32765">
            <v>1.088</v>
          </cell>
        </row>
        <row r="32766">
          <cell r="F32766" t="str">
            <v>岩屋岭-岩屋岭</v>
          </cell>
          <cell r="G32766" t="str">
            <v>C623430703</v>
          </cell>
          <cell r="H32766">
            <v>0</v>
          </cell>
          <cell r="I32766">
            <v>2.246</v>
          </cell>
          <cell r="J32766">
            <v>2.246</v>
          </cell>
        </row>
        <row r="32767">
          <cell r="F32767" t="str">
            <v>草堰-大溶</v>
          </cell>
          <cell r="G32767" t="str">
            <v>C17B430703</v>
          </cell>
          <cell r="H32767">
            <v>0</v>
          </cell>
          <cell r="I32767">
            <v>1.857</v>
          </cell>
          <cell r="J32767">
            <v>1.857</v>
          </cell>
        </row>
        <row r="32768">
          <cell r="F32768" t="str">
            <v>泉挡村部-文溶</v>
          </cell>
          <cell r="G32768" t="str">
            <v>C251430703</v>
          </cell>
          <cell r="H32768">
            <v>0.484</v>
          </cell>
          <cell r="I32768">
            <v>1.322</v>
          </cell>
          <cell r="J32768">
            <v>0.838</v>
          </cell>
        </row>
        <row r="32769">
          <cell r="F32769" t="str">
            <v>亚孟线</v>
          </cell>
          <cell r="G32769" t="str">
            <v>C38A430703</v>
          </cell>
          <cell r="H32769">
            <v>0</v>
          </cell>
          <cell r="I32769">
            <v>0.919</v>
          </cell>
          <cell r="J32769">
            <v>0.919</v>
          </cell>
        </row>
        <row r="32770">
          <cell r="G32770" t="str">
            <v>V000</v>
          </cell>
          <cell r="H32770">
            <v>0</v>
          </cell>
          <cell r="I32770">
            <v>0.4</v>
          </cell>
          <cell r="J32770">
            <v>0.4</v>
          </cell>
        </row>
        <row r="32771">
          <cell r="F32771" t="str">
            <v>灰刘线</v>
          </cell>
          <cell r="G32771" t="str">
            <v>C23B430703</v>
          </cell>
          <cell r="H32771">
            <v>0</v>
          </cell>
          <cell r="I32771">
            <v>0.523</v>
          </cell>
          <cell r="J32771">
            <v>0.523</v>
          </cell>
        </row>
        <row r="32772">
          <cell r="G32772" t="str">
            <v>AA38430703</v>
          </cell>
          <cell r="H32772">
            <v>0</v>
          </cell>
          <cell r="I32772">
            <v>0.197</v>
          </cell>
          <cell r="J32772">
            <v>0.197</v>
          </cell>
        </row>
        <row r="32773">
          <cell r="G32773" t="str">
            <v>BB58430703</v>
          </cell>
          <cell r="H32773">
            <v>0</v>
          </cell>
          <cell r="I32773">
            <v>0.691</v>
          </cell>
          <cell r="J32773">
            <v>0.691</v>
          </cell>
        </row>
        <row r="32774">
          <cell r="F32774" t="str">
            <v>陈喻线</v>
          </cell>
          <cell r="G32774" t="str">
            <v>C29E430703</v>
          </cell>
          <cell r="H32774">
            <v>0</v>
          </cell>
          <cell r="I32774">
            <v>1.503</v>
          </cell>
          <cell r="J32774">
            <v>1.503</v>
          </cell>
        </row>
        <row r="32775">
          <cell r="G32775" t="str">
            <v>V000</v>
          </cell>
          <cell r="H32775">
            <v>0</v>
          </cell>
          <cell r="I32775">
            <v>0.306</v>
          </cell>
          <cell r="J32775">
            <v>0.306</v>
          </cell>
        </row>
        <row r="32776">
          <cell r="F32776" t="str">
            <v>张嘴-张嘴</v>
          </cell>
          <cell r="G32776" t="str">
            <v>C19B430703</v>
          </cell>
          <cell r="H32776">
            <v>0.599</v>
          </cell>
          <cell r="I32776">
            <v>1.329</v>
          </cell>
          <cell r="J32776">
            <v>0.73</v>
          </cell>
        </row>
        <row r="32777">
          <cell r="F32777" t="str">
            <v>陆红线</v>
          </cell>
          <cell r="G32777" t="str">
            <v>C72B430703</v>
          </cell>
          <cell r="H32777">
            <v>0</v>
          </cell>
          <cell r="I32777">
            <v>1.761</v>
          </cell>
          <cell r="J32777">
            <v>1.761</v>
          </cell>
        </row>
        <row r="32778">
          <cell r="F32778" t="str">
            <v>花园村部-雷公庙虚场</v>
          </cell>
          <cell r="G32778" t="str">
            <v>C215430703</v>
          </cell>
          <cell r="H32778">
            <v>1.777</v>
          </cell>
          <cell r="I32778">
            <v>4.193</v>
          </cell>
          <cell r="J32778">
            <v>2.416</v>
          </cell>
        </row>
        <row r="32779">
          <cell r="G32779" t="str">
            <v>AA08430703</v>
          </cell>
          <cell r="H32779">
            <v>0</v>
          </cell>
          <cell r="I32779">
            <v>1.099</v>
          </cell>
          <cell r="J32779">
            <v>1.099</v>
          </cell>
        </row>
        <row r="32780">
          <cell r="G32780" t="str">
            <v>C28A430724</v>
          </cell>
          <cell r="H32780">
            <v>0</v>
          </cell>
          <cell r="I32780">
            <v>0.649</v>
          </cell>
          <cell r="J32780">
            <v>0.649</v>
          </cell>
        </row>
        <row r="32781">
          <cell r="F32781" t="str">
            <v>大通湖千山红-长岭岗乡</v>
          </cell>
          <cell r="G32781" t="str">
            <v>X072430703</v>
          </cell>
          <cell r="H32781">
            <v>4.23</v>
          </cell>
          <cell r="I32781">
            <v>4.659</v>
          </cell>
          <cell r="J32781">
            <v>0.429</v>
          </cell>
        </row>
        <row r="32782">
          <cell r="F32782" t="str">
            <v>上周线</v>
          </cell>
          <cell r="G32782" t="str">
            <v>C40A430703</v>
          </cell>
          <cell r="H32782">
            <v>0</v>
          </cell>
          <cell r="I32782">
            <v>1.179</v>
          </cell>
          <cell r="J32782">
            <v>1.179</v>
          </cell>
        </row>
        <row r="32783">
          <cell r="G32783" t="str">
            <v>V000</v>
          </cell>
          <cell r="H32783">
            <v>0</v>
          </cell>
          <cell r="I32783">
            <v>0.342</v>
          </cell>
          <cell r="J32783">
            <v>0.342</v>
          </cell>
        </row>
        <row r="32784">
          <cell r="F32784" t="str">
            <v>夹溪岭10组至夹溪岭9组</v>
          </cell>
          <cell r="G32784" t="str">
            <v>V540430703</v>
          </cell>
          <cell r="H32784">
            <v>0</v>
          </cell>
          <cell r="I32784">
            <v>1.543</v>
          </cell>
          <cell r="J32784">
            <v>1.543</v>
          </cell>
        </row>
        <row r="32785">
          <cell r="G32785" t="str">
            <v>BB33430703</v>
          </cell>
          <cell r="H32785">
            <v>0</v>
          </cell>
          <cell r="I32785">
            <v>0.368</v>
          </cell>
          <cell r="J32785">
            <v>0.368</v>
          </cell>
        </row>
        <row r="32786">
          <cell r="F32786" t="str">
            <v>草坪山庄-草坪山庄</v>
          </cell>
          <cell r="G32786" t="str">
            <v>CB41430703</v>
          </cell>
          <cell r="H32786">
            <v>1.788</v>
          </cell>
          <cell r="I32786">
            <v>2.265</v>
          </cell>
          <cell r="J32786">
            <v>0.477</v>
          </cell>
        </row>
        <row r="32787">
          <cell r="G32787" t="str">
            <v>V000</v>
          </cell>
          <cell r="H32787">
            <v>0</v>
          </cell>
          <cell r="I32787">
            <v>0.141</v>
          </cell>
          <cell r="J32787">
            <v>0.141</v>
          </cell>
        </row>
        <row r="32788">
          <cell r="F32788" t="str">
            <v>草坪9组至草坪15组</v>
          </cell>
          <cell r="G32788" t="str">
            <v>V520430703</v>
          </cell>
          <cell r="H32788">
            <v>0</v>
          </cell>
          <cell r="I32788">
            <v>1.455</v>
          </cell>
          <cell r="J32788">
            <v>1.455</v>
          </cell>
        </row>
        <row r="32789">
          <cell r="F32789" t="str">
            <v>陡会坪8组至陡会坪8组</v>
          </cell>
          <cell r="G32789" t="str">
            <v>V549430703</v>
          </cell>
          <cell r="H32789">
            <v>0</v>
          </cell>
          <cell r="I32789">
            <v>0.619</v>
          </cell>
          <cell r="J32789">
            <v>0.619</v>
          </cell>
        </row>
        <row r="32790">
          <cell r="G32790" t="str">
            <v>BB11430703</v>
          </cell>
          <cell r="H32790">
            <v>0</v>
          </cell>
          <cell r="I32790">
            <v>0.898</v>
          </cell>
          <cell r="J32790">
            <v>0.898</v>
          </cell>
        </row>
        <row r="32791">
          <cell r="F32791" t="str">
            <v>陡山12组至13组</v>
          </cell>
          <cell r="G32791" t="str">
            <v>V564430703</v>
          </cell>
          <cell r="H32791">
            <v>0</v>
          </cell>
          <cell r="I32791">
            <v>0.386</v>
          </cell>
          <cell r="J32791">
            <v>0.386</v>
          </cell>
        </row>
        <row r="32792">
          <cell r="F32792" t="str">
            <v>陡山2组至陡山6组</v>
          </cell>
          <cell r="G32792" t="str">
            <v>V566430703</v>
          </cell>
          <cell r="H32792">
            <v>0</v>
          </cell>
          <cell r="I32792">
            <v>1.685</v>
          </cell>
          <cell r="J32792">
            <v>1.685</v>
          </cell>
        </row>
        <row r="32793">
          <cell r="F32793" t="str">
            <v>放羊坪3组至放羊坪5组</v>
          </cell>
          <cell r="G32793" t="str">
            <v>V546430703</v>
          </cell>
          <cell r="H32793">
            <v>0</v>
          </cell>
          <cell r="I32793">
            <v>1.615</v>
          </cell>
          <cell r="J32793">
            <v>1.615</v>
          </cell>
        </row>
        <row r="32794">
          <cell r="F32794" t="str">
            <v>伍家坪5组至伍家坪8组</v>
          </cell>
          <cell r="G32794" t="str">
            <v>V529430703</v>
          </cell>
          <cell r="H32794">
            <v>0</v>
          </cell>
          <cell r="I32794">
            <v>1.443</v>
          </cell>
          <cell r="J32794">
            <v>1.443</v>
          </cell>
        </row>
        <row r="32795">
          <cell r="F32795" t="str">
            <v>G207-大官陂村</v>
          </cell>
          <cell r="G32795" t="str">
            <v>Y655430703</v>
          </cell>
          <cell r="H32795">
            <v>4.589</v>
          </cell>
          <cell r="I32795">
            <v>6.087</v>
          </cell>
          <cell r="J32795">
            <v>1.498</v>
          </cell>
        </row>
        <row r="32796">
          <cell r="F32796" t="str">
            <v>花叶港10组至花叶港8组</v>
          </cell>
          <cell r="G32796" t="str">
            <v>V521430703</v>
          </cell>
          <cell r="H32796">
            <v>0</v>
          </cell>
          <cell r="I32796">
            <v>1.416</v>
          </cell>
          <cell r="J32796">
            <v>1.416</v>
          </cell>
        </row>
        <row r="32797">
          <cell r="G32797" t="str">
            <v>BB37430703</v>
          </cell>
          <cell r="H32797">
            <v>0</v>
          </cell>
          <cell r="I32797">
            <v>0.248</v>
          </cell>
          <cell r="J32797">
            <v>0.248</v>
          </cell>
        </row>
        <row r="32798">
          <cell r="F32798" t="str">
            <v>官泉线</v>
          </cell>
          <cell r="G32798" t="str">
            <v>CB42430703</v>
          </cell>
          <cell r="H32798">
            <v>0</v>
          </cell>
          <cell r="I32798">
            <v>1.351</v>
          </cell>
          <cell r="J32798">
            <v>1.351</v>
          </cell>
        </row>
        <row r="32799">
          <cell r="F32799" t="str">
            <v>七斗冲6组至七斗冲1组</v>
          </cell>
          <cell r="G32799" t="str">
            <v>V469430703</v>
          </cell>
          <cell r="H32799">
            <v>0</v>
          </cell>
          <cell r="I32799">
            <v>1.023</v>
          </cell>
          <cell r="J32799">
            <v>1.023</v>
          </cell>
        </row>
        <row r="32800">
          <cell r="F32800" t="str">
            <v>伍家坪3桥-大官陂村部</v>
          </cell>
          <cell r="G32800" t="str">
            <v>CB83430703</v>
          </cell>
          <cell r="H32800">
            <v>0</v>
          </cell>
          <cell r="I32800">
            <v>1.202</v>
          </cell>
          <cell r="J32800">
            <v>1.202</v>
          </cell>
        </row>
        <row r="32801">
          <cell r="F32801" t="str">
            <v>伍家坪2组至伍家坪2组</v>
          </cell>
          <cell r="G32801" t="str">
            <v>V530430703</v>
          </cell>
          <cell r="H32801">
            <v>0</v>
          </cell>
          <cell r="I32801">
            <v>0.463</v>
          </cell>
          <cell r="J32801">
            <v>0.463</v>
          </cell>
        </row>
        <row r="32802">
          <cell r="F32802" t="str">
            <v>沅江市莲子塘-草坪镇</v>
          </cell>
          <cell r="G32802" t="str">
            <v>X094430703</v>
          </cell>
          <cell r="H32802">
            <v>1.53</v>
          </cell>
          <cell r="I32802">
            <v>2.166</v>
          </cell>
          <cell r="J32802">
            <v>0.636</v>
          </cell>
        </row>
        <row r="32803">
          <cell r="F32803" t="str">
            <v>兴16线</v>
          </cell>
          <cell r="G32803" t="str">
            <v>C93E430703</v>
          </cell>
          <cell r="H32803">
            <v>0</v>
          </cell>
          <cell r="I32803">
            <v>2.351</v>
          </cell>
          <cell r="J32803">
            <v>2.351</v>
          </cell>
        </row>
        <row r="32804">
          <cell r="F32804" t="str">
            <v>金新线</v>
          </cell>
          <cell r="G32804" t="str">
            <v>CA54430703</v>
          </cell>
          <cell r="H32804">
            <v>0.89</v>
          </cell>
          <cell r="I32804">
            <v>1.704</v>
          </cell>
          <cell r="J32804">
            <v>0.814</v>
          </cell>
        </row>
        <row r="32805">
          <cell r="F32805" t="str">
            <v>兴隆街9组至兴隆街村9组</v>
          </cell>
          <cell r="G32805" t="str">
            <v>V561430703</v>
          </cell>
          <cell r="H32805">
            <v>0</v>
          </cell>
          <cell r="I32805">
            <v>0.528</v>
          </cell>
          <cell r="J32805">
            <v>0.528</v>
          </cell>
        </row>
        <row r="32806">
          <cell r="G32806" t="str">
            <v>V000</v>
          </cell>
          <cell r="H32806">
            <v>0</v>
          </cell>
          <cell r="I32806">
            <v>0.8</v>
          </cell>
          <cell r="J32806">
            <v>0.8</v>
          </cell>
        </row>
        <row r="32807">
          <cell r="F32807" t="str">
            <v>白云4组至兴垸7组</v>
          </cell>
          <cell r="G32807" t="str">
            <v>V545430703</v>
          </cell>
          <cell r="H32807">
            <v>0</v>
          </cell>
          <cell r="I32807">
            <v>0.839</v>
          </cell>
          <cell r="J32807">
            <v>0.839</v>
          </cell>
        </row>
        <row r="32808">
          <cell r="F32808" t="str">
            <v>九斗溶至仙池冲</v>
          </cell>
          <cell r="G32808" t="str">
            <v>V425430703</v>
          </cell>
          <cell r="H32808">
            <v>0</v>
          </cell>
          <cell r="I32808">
            <v>3.864</v>
          </cell>
          <cell r="J32808">
            <v>3.864</v>
          </cell>
        </row>
        <row r="32809">
          <cell r="F32809" t="str">
            <v>麻家溪至麻家溪码头</v>
          </cell>
          <cell r="G32809" t="str">
            <v>V733430703</v>
          </cell>
          <cell r="H32809">
            <v>0</v>
          </cell>
          <cell r="I32809">
            <v>0.506</v>
          </cell>
          <cell r="J32809">
            <v>0.506</v>
          </cell>
        </row>
        <row r="32810">
          <cell r="F32810" t="str">
            <v>葛78线</v>
          </cell>
          <cell r="G32810" t="str">
            <v>C14C430703</v>
          </cell>
          <cell r="H32810">
            <v>0</v>
          </cell>
          <cell r="I32810">
            <v>0.985</v>
          </cell>
          <cell r="J32810">
            <v>0.985</v>
          </cell>
        </row>
        <row r="32811">
          <cell r="F32811" t="str">
            <v>葛麻山4组至岳家桥</v>
          </cell>
          <cell r="G32811" t="str">
            <v>V727430703</v>
          </cell>
          <cell r="H32811">
            <v>0</v>
          </cell>
          <cell r="I32811">
            <v>0.963</v>
          </cell>
          <cell r="J32811">
            <v>0.963</v>
          </cell>
        </row>
        <row r="32812">
          <cell r="G32812" t="str">
            <v>BB16430703</v>
          </cell>
          <cell r="H32812">
            <v>0</v>
          </cell>
          <cell r="I32812">
            <v>0.407</v>
          </cell>
          <cell r="J32812">
            <v>0.407</v>
          </cell>
        </row>
        <row r="32813">
          <cell r="G32813" t="str">
            <v>BB35430703</v>
          </cell>
          <cell r="H32813">
            <v>0</v>
          </cell>
          <cell r="I32813">
            <v>0.293</v>
          </cell>
          <cell r="J32813">
            <v>0.293</v>
          </cell>
        </row>
        <row r="32814">
          <cell r="F32814" t="str">
            <v>和平居委会</v>
          </cell>
          <cell r="G32814" t="str">
            <v>C30B430703</v>
          </cell>
          <cell r="H32814">
            <v>0</v>
          </cell>
          <cell r="I32814">
            <v>2.177</v>
          </cell>
          <cell r="J32814">
            <v>2.177</v>
          </cell>
        </row>
        <row r="32815">
          <cell r="F32815" t="str">
            <v>镇花线</v>
          </cell>
          <cell r="G32815" t="str">
            <v>C58A430703</v>
          </cell>
          <cell r="H32815">
            <v>0</v>
          </cell>
          <cell r="I32815">
            <v>0.416</v>
          </cell>
          <cell r="J32815">
            <v>0.416</v>
          </cell>
        </row>
        <row r="32816">
          <cell r="G32816" t="str">
            <v>V000</v>
          </cell>
          <cell r="H32816">
            <v>0</v>
          </cell>
          <cell r="I32816">
            <v>0.882</v>
          </cell>
          <cell r="J32816">
            <v>0.882</v>
          </cell>
        </row>
        <row r="32817">
          <cell r="G32817" t="str">
            <v>BB55430703</v>
          </cell>
          <cell r="H32817">
            <v>0</v>
          </cell>
          <cell r="I32817">
            <v>0.517</v>
          </cell>
          <cell r="J32817">
            <v>0.517</v>
          </cell>
        </row>
        <row r="32818">
          <cell r="F32818" t="str">
            <v>岳火线</v>
          </cell>
          <cell r="G32818" t="str">
            <v>C351430703</v>
          </cell>
          <cell r="H32818">
            <v>0.725</v>
          </cell>
          <cell r="I32818">
            <v>1</v>
          </cell>
          <cell r="J32818">
            <v>0.275</v>
          </cell>
        </row>
        <row r="32819">
          <cell r="G32819" t="str">
            <v>BB27430703</v>
          </cell>
          <cell r="H32819">
            <v>0</v>
          </cell>
          <cell r="I32819">
            <v>1.254</v>
          </cell>
          <cell r="J32819">
            <v>1.254</v>
          </cell>
        </row>
        <row r="32820">
          <cell r="F32820" t="str">
            <v>临沅2组至临沅14组</v>
          </cell>
          <cell r="G32820" t="str">
            <v>V729430703</v>
          </cell>
          <cell r="H32820">
            <v>0</v>
          </cell>
          <cell r="I32820">
            <v>0.886</v>
          </cell>
          <cell r="J32820">
            <v>0.886</v>
          </cell>
        </row>
        <row r="32821">
          <cell r="F32821" t="str">
            <v>三元村部-八5组</v>
          </cell>
          <cell r="G32821" t="str">
            <v>C354430703</v>
          </cell>
          <cell r="H32821">
            <v>0</v>
          </cell>
          <cell r="I32821">
            <v>1.554</v>
          </cell>
          <cell r="J32821">
            <v>1.554</v>
          </cell>
        </row>
        <row r="32822">
          <cell r="F32822" t="str">
            <v>八叶8组至八叶3组</v>
          </cell>
          <cell r="G32822" t="str">
            <v>V617430703</v>
          </cell>
          <cell r="H32822">
            <v>0</v>
          </cell>
          <cell r="I32822">
            <v>1.436</v>
          </cell>
          <cell r="J32822">
            <v>1.436</v>
          </cell>
        </row>
        <row r="32823">
          <cell r="F32823" t="str">
            <v>许家桥乡-S402</v>
          </cell>
          <cell r="G32823" t="str">
            <v>X089430703</v>
          </cell>
          <cell r="H32823">
            <v>5.57</v>
          </cell>
          <cell r="I32823">
            <v>6.423</v>
          </cell>
          <cell r="J32823">
            <v>0.853</v>
          </cell>
        </row>
        <row r="32824">
          <cell r="F32824" t="str">
            <v>蔡家坪至磨子山</v>
          </cell>
          <cell r="G32824" t="str">
            <v>V724430703</v>
          </cell>
          <cell r="H32824">
            <v>0</v>
          </cell>
          <cell r="I32824">
            <v>1.173</v>
          </cell>
          <cell r="J32824">
            <v>1.173</v>
          </cell>
        </row>
        <row r="32825">
          <cell r="G32825" t="str">
            <v>BB17430703</v>
          </cell>
          <cell r="H32825">
            <v>0</v>
          </cell>
          <cell r="I32825">
            <v>1.065</v>
          </cell>
          <cell r="J32825">
            <v>1.065</v>
          </cell>
        </row>
        <row r="32826">
          <cell r="G32826" t="str">
            <v>BB30430703</v>
          </cell>
          <cell r="H32826">
            <v>0</v>
          </cell>
          <cell r="I32826">
            <v>0.38</v>
          </cell>
          <cell r="J32826">
            <v>0.38</v>
          </cell>
        </row>
        <row r="32827">
          <cell r="F32827" t="str">
            <v>新1712线</v>
          </cell>
          <cell r="G32827" t="str">
            <v>C973430703</v>
          </cell>
          <cell r="H32827">
            <v>0</v>
          </cell>
          <cell r="I32827">
            <v>1.505</v>
          </cell>
          <cell r="J32827">
            <v>1.505</v>
          </cell>
        </row>
        <row r="32828">
          <cell r="F32828" t="str">
            <v>新57线</v>
          </cell>
          <cell r="G32828" t="str">
            <v>CA07430703</v>
          </cell>
          <cell r="H32828">
            <v>0</v>
          </cell>
          <cell r="I32828">
            <v>0.934</v>
          </cell>
          <cell r="J32828">
            <v>0.934</v>
          </cell>
        </row>
        <row r="32829">
          <cell r="G32829" t="str">
            <v>AA13430703</v>
          </cell>
          <cell r="H32829">
            <v>0</v>
          </cell>
          <cell r="I32829">
            <v>1.22</v>
          </cell>
          <cell r="J32829">
            <v>1.22</v>
          </cell>
        </row>
        <row r="32830">
          <cell r="F32830" t="str">
            <v>斗姆湖镇-G207</v>
          </cell>
          <cell r="G32830" t="str">
            <v>X088430703</v>
          </cell>
          <cell r="H32830">
            <v>9.254</v>
          </cell>
          <cell r="I32830">
            <v>9.867</v>
          </cell>
          <cell r="J32830">
            <v>0.613</v>
          </cell>
        </row>
        <row r="32831">
          <cell r="G32831" t="str">
            <v>V000</v>
          </cell>
          <cell r="H32831">
            <v>0</v>
          </cell>
          <cell r="I32831">
            <v>0.576</v>
          </cell>
          <cell r="J32831">
            <v>0.576</v>
          </cell>
        </row>
        <row r="32832">
          <cell r="F32832" t="str">
            <v>21线</v>
          </cell>
          <cell r="G32832" t="str">
            <v>C273430703</v>
          </cell>
          <cell r="H32832">
            <v>0</v>
          </cell>
          <cell r="I32832">
            <v>1.203</v>
          </cell>
          <cell r="J32832">
            <v>1.203</v>
          </cell>
        </row>
        <row r="32833">
          <cell r="F32833" t="str">
            <v>华6线线</v>
          </cell>
          <cell r="G32833" t="str">
            <v>C39B430703</v>
          </cell>
          <cell r="H32833">
            <v>0</v>
          </cell>
          <cell r="I32833">
            <v>2.699</v>
          </cell>
          <cell r="J32833">
            <v>2.699</v>
          </cell>
        </row>
        <row r="32834">
          <cell r="F32834" t="str">
            <v>反临线</v>
          </cell>
          <cell r="G32834" t="str">
            <v>C48E430703</v>
          </cell>
          <cell r="H32834">
            <v>0</v>
          </cell>
          <cell r="I32834">
            <v>2.453</v>
          </cell>
          <cell r="J32834">
            <v>2.453</v>
          </cell>
        </row>
        <row r="32835">
          <cell r="F32835" t="str">
            <v>南9线</v>
          </cell>
          <cell r="G32835" t="str">
            <v>C44E430703</v>
          </cell>
          <cell r="H32835">
            <v>0</v>
          </cell>
          <cell r="I32835">
            <v>0.927</v>
          </cell>
          <cell r="J32835">
            <v>0.927</v>
          </cell>
        </row>
        <row r="32836">
          <cell r="F32836" t="str">
            <v>南1线</v>
          </cell>
          <cell r="G32836" t="str">
            <v>C47E430703</v>
          </cell>
          <cell r="H32836">
            <v>0</v>
          </cell>
          <cell r="I32836">
            <v>0.716</v>
          </cell>
          <cell r="J32836">
            <v>0.716</v>
          </cell>
        </row>
        <row r="32837">
          <cell r="F32837" t="str">
            <v>狗10线</v>
          </cell>
          <cell r="G32837" t="str">
            <v>C49E430703</v>
          </cell>
          <cell r="H32837">
            <v>0</v>
          </cell>
          <cell r="I32837">
            <v>1.874</v>
          </cell>
          <cell r="J32837">
            <v>1.874</v>
          </cell>
        </row>
        <row r="32838">
          <cell r="F32838" t="str">
            <v>富中线</v>
          </cell>
          <cell r="G32838" t="str">
            <v>C50E430703</v>
          </cell>
          <cell r="H32838">
            <v>0</v>
          </cell>
          <cell r="I32838">
            <v>1.959</v>
          </cell>
          <cell r="J32838">
            <v>1.959</v>
          </cell>
        </row>
        <row r="32839">
          <cell r="F32839" t="str">
            <v>玉皇庵村-X043</v>
          </cell>
          <cell r="G32839" t="str">
            <v>Y599430703</v>
          </cell>
          <cell r="H32839">
            <v>6.996</v>
          </cell>
          <cell r="I32839">
            <v>7.873</v>
          </cell>
          <cell r="J32839">
            <v>0.877</v>
          </cell>
        </row>
        <row r="32840">
          <cell r="F32840" t="str">
            <v>富贵坪村-G207</v>
          </cell>
          <cell r="G32840" t="str">
            <v>Y616430703</v>
          </cell>
          <cell r="H32840">
            <v>0</v>
          </cell>
          <cell r="I32840">
            <v>2.903</v>
          </cell>
          <cell r="J32840">
            <v>2.903</v>
          </cell>
        </row>
        <row r="32841">
          <cell r="G32841" t="str">
            <v>BB31430703</v>
          </cell>
          <cell r="H32841">
            <v>0</v>
          </cell>
          <cell r="I32841">
            <v>0.549</v>
          </cell>
          <cell r="J32841">
            <v>0.549</v>
          </cell>
        </row>
        <row r="32842">
          <cell r="F32842" t="str">
            <v>富贵村部-黄土山2组</v>
          </cell>
          <cell r="G32842" t="str">
            <v>C275430703</v>
          </cell>
          <cell r="H32842">
            <v>2.153</v>
          </cell>
          <cell r="I32842">
            <v>4.136</v>
          </cell>
          <cell r="J32842">
            <v>1.983</v>
          </cell>
        </row>
        <row r="32843">
          <cell r="F32843" t="str">
            <v>乐福村5组至乐福村3组</v>
          </cell>
          <cell r="G32843" t="str">
            <v>V368430703</v>
          </cell>
          <cell r="H32843">
            <v>0</v>
          </cell>
          <cell r="I32843">
            <v>0.536</v>
          </cell>
          <cell r="J32843">
            <v>0.536</v>
          </cell>
        </row>
        <row r="32844">
          <cell r="F32844" t="str">
            <v>收汤线</v>
          </cell>
          <cell r="G32844" t="str">
            <v>C63E430703</v>
          </cell>
          <cell r="H32844">
            <v>0</v>
          </cell>
          <cell r="I32844">
            <v>0.86</v>
          </cell>
          <cell r="J32844">
            <v>0.86</v>
          </cell>
        </row>
        <row r="32845">
          <cell r="F32845" t="str">
            <v>涵洞口至1组</v>
          </cell>
          <cell r="G32845" t="str">
            <v>V361430703</v>
          </cell>
          <cell r="H32845">
            <v>0</v>
          </cell>
          <cell r="I32845">
            <v>0.807</v>
          </cell>
          <cell r="J32845">
            <v>0.807</v>
          </cell>
        </row>
        <row r="32846">
          <cell r="F32846" t="str">
            <v>六2线</v>
          </cell>
          <cell r="G32846" t="str">
            <v>C270430703</v>
          </cell>
          <cell r="H32846">
            <v>0</v>
          </cell>
          <cell r="I32846">
            <v>3.06</v>
          </cell>
          <cell r="J32846">
            <v>3.06</v>
          </cell>
        </row>
        <row r="32847">
          <cell r="F32847" t="str">
            <v>铁4线</v>
          </cell>
          <cell r="G32847" t="str">
            <v>C43E430703</v>
          </cell>
          <cell r="H32847">
            <v>0</v>
          </cell>
          <cell r="I32847">
            <v>1.277</v>
          </cell>
          <cell r="J32847">
            <v>1.277</v>
          </cell>
        </row>
        <row r="32848">
          <cell r="F32848" t="str">
            <v>窑乐线</v>
          </cell>
          <cell r="G32848" t="str">
            <v>C46B430703</v>
          </cell>
          <cell r="H32848">
            <v>0</v>
          </cell>
          <cell r="I32848">
            <v>1.399</v>
          </cell>
          <cell r="J32848">
            <v>1.399</v>
          </cell>
        </row>
        <row r="32849">
          <cell r="F32849" t="str">
            <v>五4线</v>
          </cell>
          <cell r="G32849" t="str">
            <v>C721430703</v>
          </cell>
          <cell r="H32849">
            <v>0</v>
          </cell>
          <cell r="I32849">
            <v>1.019</v>
          </cell>
          <cell r="J32849">
            <v>1.019</v>
          </cell>
        </row>
        <row r="32850">
          <cell r="G32850" t="str">
            <v>V000</v>
          </cell>
          <cell r="H32850">
            <v>0</v>
          </cell>
          <cell r="I32850">
            <v>0.356</v>
          </cell>
          <cell r="J32850">
            <v>0.356</v>
          </cell>
        </row>
        <row r="32851">
          <cell r="F32851" t="str">
            <v>兴2线</v>
          </cell>
          <cell r="G32851" t="str">
            <v>C62E430703</v>
          </cell>
          <cell r="H32851">
            <v>0</v>
          </cell>
          <cell r="I32851">
            <v>1.869</v>
          </cell>
          <cell r="J32851">
            <v>1.869</v>
          </cell>
        </row>
        <row r="32852">
          <cell r="F32852" t="str">
            <v>兴1线</v>
          </cell>
          <cell r="G32852" t="str">
            <v>C731430703</v>
          </cell>
          <cell r="H32852">
            <v>0</v>
          </cell>
          <cell r="I32852">
            <v>3.651</v>
          </cell>
          <cell r="J32852">
            <v>3.651</v>
          </cell>
        </row>
        <row r="32853">
          <cell r="F32853" t="str">
            <v>富贵坪村-G207</v>
          </cell>
          <cell r="G32853" t="str">
            <v>Y616430703</v>
          </cell>
          <cell r="H32853">
            <v>4.205</v>
          </cell>
          <cell r="I32853">
            <v>4.96</v>
          </cell>
          <cell r="J32853">
            <v>0.755</v>
          </cell>
        </row>
        <row r="32854">
          <cell r="F32854" t="str">
            <v>窑9线</v>
          </cell>
          <cell r="G32854" t="str">
            <v>C43B430703</v>
          </cell>
          <cell r="H32854">
            <v>0</v>
          </cell>
          <cell r="I32854">
            <v>1.378</v>
          </cell>
          <cell r="J32854">
            <v>1.378</v>
          </cell>
        </row>
        <row r="32855">
          <cell r="G32855" t="str">
            <v>V000</v>
          </cell>
          <cell r="H32855">
            <v>0</v>
          </cell>
          <cell r="I32855">
            <v>0.266</v>
          </cell>
          <cell r="J32855">
            <v>0.266</v>
          </cell>
        </row>
        <row r="32856">
          <cell r="F32856" t="str">
            <v>中1线</v>
          </cell>
          <cell r="G32856" t="str">
            <v>C51E430703</v>
          </cell>
          <cell r="H32856">
            <v>0</v>
          </cell>
          <cell r="I32856">
            <v>0.873</v>
          </cell>
          <cell r="J32856">
            <v>0.873</v>
          </cell>
        </row>
        <row r="32857">
          <cell r="F32857" t="str">
            <v>中6线</v>
          </cell>
          <cell r="G32857" t="str">
            <v>C55E430703</v>
          </cell>
          <cell r="H32857">
            <v>0</v>
          </cell>
          <cell r="I32857">
            <v>0.534</v>
          </cell>
          <cell r="J32857">
            <v>0.534</v>
          </cell>
        </row>
        <row r="32858">
          <cell r="F32858" t="str">
            <v>66线</v>
          </cell>
          <cell r="G32858" t="str">
            <v>C56E430703</v>
          </cell>
          <cell r="H32858">
            <v>0</v>
          </cell>
          <cell r="I32858">
            <v>0.786</v>
          </cell>
          <cell r="J32858">
            <v>0.786</v>
          </cell>
        </row>
        <row r="32859">
          <cell r="F32859" t="str">
            <v>村部-村部</v>
          </cell>
          <cell r="G32859" t="str">
            <v>C150430703</v>
          </cell>
          <cell r="H32859">
            <v>0</v>
          </cell>
          <cell r="I32859">
            <v>1.049</v>
          </cell>
          <cell r="J32859">
            <v>1.049</v>
          </cell>
        </row>
        <row r="32860">
          <cell r="F32860" t="str">
            <v>4组至2组</v>
          </cell>
          <cell r="G32860" t="str">
            <v>C92D430703</v>
          </cell>
          <cell r="H32860">
            <v>0</v>
          </cell>
          <cell r="I32860">
            <v>1.22</v>
          </cell>
          <cell r="J32860">
            <v>1.22</v>
          </cell>
        </row>
        <row r="32861">
          <cell r="G32861" t="str">
            <v>V000</v>
          </cell>
          <cell r="H32861">
            <v>0</v>
          </cell>
          <cell r="I32861">
            <v>0.242</v>
          </cell>
          <cell r="J32861">
            <v>0.242</v>
          </cell>
        </row>
        <row r="32862">
          <cell r="F32862" t="str">
            <v>团洲湖村12至团洲湖村12组</v>
          </cell>
          <cell r="G32862" t="str">
            <v>V275430703</v>
          </cell>
          <cell r="H32862">
            <v>0</v>
          </cell>
          <cell r="I32862">
            <v>1.975</v>
          </cell>
          <cell r="J32862">
            <v>1.975</v>
          </cell>
        </row>
        <row r="32863">
          <cell r="F32863" t="str">
            <v>X110-冲天湖村</v>
          </cell>
          <cell r="G32863" t="str">
            <v>Y567430703</v>
          </cell>
          <cell r="H32863">
            <v>9.684</v>
          </cell>
          <cell r="I32863">
            <v>9.973</v>
          </cell>
          <cell r="J32863">
            <v>0.289</v>
          </cell>
        </row>
        <row r="32864">
          <cell r="F32864" t="str">
            <v>崇河村4组至崇河村5组</v>
          </cell>
          <cell r="G32864" t="str">
            <v>V288430703</v>
          </cell>
          <cell r="H32864">
            <v>0</v>
          </cell>
          <cell r="I32864">
            <v>0.837</v>
          </cell>
          <cell r="J32864">
            <v>0.837</v>
          </cell>
        </row>
        <row r="32865">
          <cell r="F32865" t="str">
            <v>大6组至3组</v>
          </cell>
          <cell r="G32865" t="str">
            <v>C75A430703</v>
          </cell>
          <cell r="H32865">
            <v>0</v>
          </cell>
          <cell r="I32865">
            <v>1.513</v>
          </cell>
          <cell r="J32865">
            <v>1.513</v>
          </cell>
        </row>
        <row r="32866">
          <cell r="F32866" t="str">
            <v>11组至8组</v>
          </cell>
          <cell r="G32866" t="str">
            <v>CC35430703</v>
          </cell>
          <cell r="H32866">
            <v>0</v>
          </cell>
          <cell r="I32866">
            <v>1.326</v>
          </cell>
          <cell r="J32866">
            <v>1.326</v>
          </cell>
        </row>
        <row r="32867">
          <cell r="F32867" t="str">
            <v>丁家口村21组至丁家口村22组</v>
          </cell>
          <cell r="G32867" t="str">
            <v>CT05430703</v>
          </cell>
          <cell r="H32867">
            <v>0</v>
          </cell>
          <cell r="I32867">
            <v>0.038</v>
          </cell>
          <cell r="J32867">
            <v>0.038</v>
          </cell>
        </row>
        <row r="32868">
          <cell r="G32868" t="str">
            <v>AA81430703</v>
          </cell>
          <cell r="H32868">
            <v>0</v>
          </cell>
          <cell r="I32868">
            <v>0.258</v>
          </cell>
          <cell r="J32868">
            <v>0.258</v>
          </cell>
        </row>
        <row r="32869">
          <cell r="F32869" t="str">
            <v>丁家垸村部-丁家垸13组</v>
          </cell>
          <cell r="G32869" t="str">
            <v>C08A430703</v>
          </cell>
          <cell r="H32869">
            <v>0</v>
          </cell>
          <cell r="I32869">
            <v>0.732</v>
          </cell>
          <cell r="J32869">
            <v>0.732</v>
          </cell>
        </row>
        <row r="32870">
          <cell r="G32870" t="str">
            <v>V000</v>
          </cell>
          <cell r="H32870">
            <v>0</v>
          </cell>
          <cell r="I32870">
            <v>0.371</v>
          </cell>
          <cell r="J32870">
            <v>0.371</v>
          </cell>
        </row>
        <row r="32871">
          <cell r="F32871" t="str">
            <v>15组至15组</v>
          </cell>
          <cell r="G32871" t="str">
            <v>V165430703</v>
          </cell>
          <cell r="H32871">
            <v>0</v>
          </cell>
          <cell r="I32871">
            <v>0.441</v>
          </cell>
          <cell r="J32871">
            <v>0.441</v>
          </cell>
        </row>
        <row r="32872">
          <cell r="F32872" t="str">
            <v>先锋9组至4组</v>
          </cell>
          <cell r="G32872" t="str">
            <v>C98A430703</v>
          </cell>
          <cell r="H32872">
            <v>0</v>
          </cell>
          <cell r="I32872">
            <v>1.503</v>
          </cell>
          <cell r="J32872">
            <v>1.503</v>
          </cell>
        </row>
        <row r="32873">
          <cell r="F32873" t="str">
            <v>文家坪村-先锋村</v>
          </cell>
          <cell r="G32873" t="str">
            <v>Y597430703</v>
          </cell>
          <cell r="H32873">
            <v>3.082</v>
          </cell>
          <cell r="I32873">
            <v>4.428</v>
          </cell>
          <cell r="J32873">
            <v>1.346</v>
          </cell>
        </row>
        <row r="32874">
          <cell r="G32874" t="str">
            <v>AA68430703</v>
          </cell>
          <cell r="H32874">
            <v>0</v>
          </cell>
          <cell r="I32874">
            <v>0.375</v>
          </cell>
          <cell r="J32874">
            <v>0.375</v>
          </cell>
        </row>
        <row r="32875">
          <cell r="G32875" t="str">
            <v>V000</v>
          </cell>
          <cell r="H32875">
            <v>0</v>
          </cell>
          <cell r="I32875">
            <v>0.293</v>
          </cell>
          <cell r="J32875">
            <v>0.293</v>
          </cell>
        </row>
        <row r="32876">
          <cell r="F32876" t="str">
            <v>花园村部至花园3组</v>
          </cell>
          <cell r="G32876" t="str">
            <v>C86D430703</v>
          </cell>
          <cell r="H32876">
            <v>0</v>
          </cell>
          <cell r="I32876">
            <v>1.914</v>
          </cell>
          <cell r="J32876">
            <v>1.914</v>
          </cell>
        </row>
        <row r="32877">
          <cell r="G32877" t="str">
            <v>V000</v>
          </cell>
          <cell r="H32877">
            <v>0</v>
          </cell>
          <cell r="I32877">
            <v>0.34</v>
          </cell>
          <cell r="J32877">
            <v>0.34</v>
          </cell>
        </row>
        <row r="32878">
          <cell r="F32878" t="str">
            <v>黄家铺村-黄腊溪村</v>
          </cell>
          <cell r="G32878" t="str">
            <v>Y591430703</v>
          </cell>
          <cell r="H32878">
            <v>2.298</v>
          </cell>
          <cell r="I32878">
            <v>4.23</v>
          </cell>
          <cell r="J32878">
            <v>1.932</v>
          </cell>
        </row>
        <row r="32879">
          <cell r="F32879" t="str">
            <v>团洲湖8组至团洲湖14组</v>
          </cell>
          <cell r="G32879" t="str">
            <v>V274430703</v>
          </cell>
          <cell r="H32879">
            <v>0</v>
          </cell>
          <cell r="I32879">
            <v>3.335</v>
          </cell>
          <cell r="J32879">
            <v>3.335</v>
          </cell>
        </row>
        <row r="32880">
          <cell r="F32880" t="str">
            <v>黄腊溪村4组至黄腊溪村2组</v>
          </cell>
          <cell r="G32880" t="str">
            <v>V276430703</v>
          </cell>
          <cell r="H32880">
            <v>0</v>
          </cell>
          <cell r="I32880">
            <v>2.308</v>
          </cell>
          <cell r="J32880">
            <v>2.308</v>
          </cell>
        </row>
        <row r="32881">
          <cell r="F32881" t="str">
            <v>黄腊溪村4组至黄腊溪村4组</v>
          </cell>
          <cell r="G32881" t="str">
            <v>V277430703</v>
          </cell>
          <cell r="H32881">
            <v>0</v>
          </cell>
          <cell r="I32881">
            <v>0.359</v>
          </cell>
          <cell r="J32881">
            <v>0.359</v>
          </cell>
        </row>
        <row r="32882">
          <cell r="F32882" t="str">
            <v>建丰村1组至建丰村6组</v>
          </cell>
          <cell r="G32882" t="str">
            <v>V289430703</v>
          </cell>
          <cell r="H32882">
            <v>0</v>
          </cell>
          <cell r="I32882">
            <v>1.375</v>
          </cell>
          <cell r="J32882">
            <v>1.375</v>
          </cell>
        </row>
        <row r="32883">
          <cell r="F32883" t="str">
            <v>建新村部-马安山</v>
          </cell>
          <cell r="G32883" t="str">
            <v>C069430703</v>
          </cell>
          <cell r="H32883">
            <v>0</v>
          </cell>
          <cell r="I32883">
            <v>0.679</v>
          </cell>
          <cell r="J32883">
            <v>0.679</v>
          </cell>
        </row>
        <row r="32884">
          <cell r="F32884" t="str">
            <v>7组至1组</v>
          </cell>
          <cell r="G32884" t="str">
            <v>V174430703</v>
          </cell>
          <cell r="H32884">
            <v>0</v>
          </cell>
          <cell r="I32884">
            <v>1.224</v>
          </cell>
          <cell r="J32884">
            <v>1.224</v>
          </cell>
        </row>
        <row r="32885">
          <cell r="G32885" t="str">
            <v>AA89430703</v>
          </cell>
          <cell r="H32885">
            <v>0</v>
          </cell>
          <cell r="I32885">
            <v>0.331</v>
          </cell>
          <cell r="J32885">
            <v>0.331</v>
          </cell>
        </row>
        <row r="32886">
          <cell r="F32886" t="str">
            <v>2组至村部</v>
          </cell>
          <cell r="G32886" t="str">
            <v>C99D430703</v>
          </cell>
          <cell r="H32886">
            <v>0</v>
          </cell>
          <cell r="I32886">
            <v>0.728</v>
          </cell>
          <cell r="J32886">
            <v>0.728</v>
          </cell>
        </row>
        <row r="32887">
          <cell r="F32887" t="str">
            <v>韩公渡镇-S348</v>
          </cell>
          <cell r="G32887" t="str">
            <v>X086430703</v>
          </cell>
          <cell r="H32887">
            <v>10.711</v>
          </cell>
          <cell r="I32887">
            <v>11.916</v>
          </cell>
          <cell r="J32887">
            <v>1.205</v>
          </cell>
        </row>
        <row r="32888">
          <cell r="G32888" t="str">
            <v>AA79430703</v>
          </cell>
          <cell r="H32888">
            <v>0</v>
          </cell>
          <cell r="I32888">
            <v>0.243</v>
          </cell>
          <cell r="J32888">
            <v>0.243</v>
          </cell>
        </row>
        <row r="32889">
          <cell r="G32889" t="str">
            <v>AA80430703</v>
          </cell>
          <cell r="H32889">
            <v>0</v>
          </cell>
          <cell r="I32889">
            <v>0.254</v>
          </cell>
          <cell r="J32889">
            <v>0.254</v>
          </cell>
        </row>
        <row r="32890">
          <cell r="F32890" t="str">
            <v>2组至12组</v>
          </cell>
          <cell r="G32890" t="str">
            <v>V170430703</v>
          </cell>
          <cell r="H32890">
            <v>0</v>
          </cell>
          <cell r="I32890">
            <v>0.808</v>
          </cell>
          <cell r="J32890">
            <v>0.808</v>
          </cell>
        </row>
        <row r="32891">
          <cell r="G32891" t="str">
            <v>AA85430703</v>
          </cell>
          <cell r="H32891">
            <v>0</v>
          </cell>
          <cell r="I32891">
            <v>1.666</v>
          </cell>
          <cell r="J32891">
            <v>1.666</v>
          </cell>
        </row>
        <row r="32892">
          <cell r="G32892" t="str">
            <v>AA96430703</v>
          </cell>
          <cell r="H32892">
            <v>0</v>
          </cell>
          <cell r="I32892">
            <v>0.205</v>
          </cell>
          <cell r="J32892">
            <v>0.205</v>
          </cell>
        </row>
        <row r="32893">
          <cell r="G32893" t="str">
            <v>AA97430703</v>
          </cell>
          <cell r="H32893">
            <v>0</v>
          </cell>
          <cell r="I32893">
            <v>0.6</v>
          </cell>
          <cell r="J32893">
            <v>0.6</v>
          </cell>
        </row>
        <row r="32894">
          <cell r="G32894" t="str">
            <v>AA98430703</v>
          </cell>
          <cell r="H32894">
            <v>0</v>
          </cell>
          <cell r="I32894">
            <v>0.196</v>
          </cell>
          <cell r="J32894">
            <v>0.196</v>
          </cell>
        </row>
        <row r="32895">
          <cell r="F32895" t="str">
            <v>花园村部至花园3组</v>
          </cell>
          <cell r="G32895" t="str">
            <v>C86D430703</v>
          </cell>
          <cell r="H32895">
            <v>0</v>
          </cell>
          <cell r="I32895">
            <v>1.353</v>
          </cell>
          <cell r="J32895">
            <v>1.353</v>
          </cell>
        </row>
        <row r="32896">
          <cell r="G32896" t="str">
            <v>V000</v>
          </cell>
          <cell r="H32896">
            <v>0</v>
          </cell>
          <cell r="I32896">
            <v>0.714</v>
          </cell>
          <cell r="J32896">
            <v>0.714</v>
          </cell>
        </row>
        <row r="32897">
          <cell r="G32897" t="str">
            <v>AA83430703</v>
          </cell>
          <cell r="H32897">
            <v>0</v>
          </cell>
          <cell r="I32897">
            <v>1.159</v>
          </cell>
          <cell r="J32897">
            <v>1.159</v>
          </cell>
        </row>
        <row r="32898">
          <cell r="F32898" t="str">
            <v>9组至9组</v>
          </cell>
          <cell r="G32898" t="str">
            <v>V179430703</v>
          </cell>
          <cell r="H32898">
            <v>0</v>
          </cell>
          <cell r="I32898">
            <v>0.899</v>
          </cell>
          <cell r="J32898">
            <v>0.899</v>
          </cell>
        </row>
        <row r="32899">
          <cell r="F32899" t="str">
            <v>荷堰-荷堰</v>
          </cell>
          <cell r="G32899" t="str">
            <v>C580430703</v>
          </cell>
          <cell r="H32899">
            <v>0.731</v>
          </cell>
          <cell r="I32899">
            <v>2.686</v>
          </cell>
          <cell r="J32899">
            <v>1.955</v>
          </cell>
        </row>
        <row r="32900">
          <cell r="F32900" t="str">
            <v>8组至8组</v>
          </cell>
          <cell r="G32900" t="str">
            <v>V267430703</v>
          </cell>
          <cell r="H32900">
            <v>0</v>
          </cell>
          <cell r="I32900">
            <v>0.453</v>
          </cell>
          <cell r="J32900">
            <v>0.453</v>
          </cell>
        </row>
        <row r="32901">
          <cell r="F32901" t="str">
            <v>5组至6组</v>
          </cell>
          <cell r="G32901" t="str">
            <v>V202430703</v>
          </cell>
          <cell r="H32901">
            <v>0</v>
          </cell>
          <cell r="I32901">
            <v>2.339</v>
          </cell>
          <cell r="J32901">
            <v>2.339</v>
          </cell>
        </row>
        <row r="32902">
          <cell r="F32902" t="str">
            <v>村公路至1组</v>
          </cell>
          <cell r="G32902" t="str">
            <v>C04E430703</v>
          </cell>
          <cell r="H32902">
            <v>0</v>
          </cell>
          <cell r="I32902">
            <v>0.942</v>
          </cell>
          <cell r="J32902">
            <v>0.942</v>
          </cell>
        </row>
        <row r="32903">
          <cell r="F32903" t="str">
            <v>新竹湾村部-仙人桥</v>
          </cell>
          <cell r="G32903" t="str">
            <v>C36C430703</v>
          </cell>
          <cell r="H32903">
            <v>0</v>
          </cell>
          <cell r="I32903">
            <v>1.063</v>
          </cell>
          <cell r="J32903">
            <v>1.063</v>
          </cell>
        </row>
        <row r="32904">
          <cell r="G32904" t="str">
            <v>V000</v>
          </cell>
          <cell r="H32904">
            <v>0</v>
          </cell>
          <cell r="I32904">
            <v>0.155</v>
          </cell>
          <cell r="J32904">
            <v>0.155</v>
          </cell>
        </row>
        <row r="32905">
          <cell r="F32905" t="str">
            <v>3组至6组</v>
          </cell>
          <cell r="G32905" t="str">
            <v>V171430703</v>
          </cell>
          <cell r="H32905">
            <v>0</v>
          </cell>
          <cell r="I32905">
            <v>0.982</v>
          </cell>
          <cell r="J32905">
            <v>0.982</v>
          </cell>
        </row>
        <row r="32906">
          <cell r="G32906" t="str">
            <v>BB04430703</v>
          </cell>
          <cell r="H32906">
            <v>0</v>
          </cell>
          <cell r="I32906">
            <v>0.479</v>
          </cell>
          <cell r="J32906">
            <v>0.479</v>
          </cell>
        </row>
        <row r="32907">
          <cell r="G32907" t="str">
            <v>V000</v>
          </cell>
          <cell r="H32907">
            <v>0</v>
          </cell>
          <cell r="I32907">
            <v>0.642</v>
          </cell>
          <cell r="J32907">
            <v>0.642</v>
          </cell>
        </row>
        <row r="32908">
          <cell r="G32908" t="str">
            <v>V000</v>
          </cell>
          <cell r="H32908">
            <v>0</v>
          </cell>
          <cell r="I32908">
            <v>0.361</v>
          </cell>
          <cell r="J32908">
            <v>0.361</v>
          </cell>
        </row>
        <row r="32909">
          <cell r="F32909" t="str">
            <v>3组至7组</v>
          </cell>
          <cell r="G32909" t="str">
            <v>V158430703</v>
          </cell>
          <cell r="H32909">
            <v>0</v>
          </cell>
          <cell r="I32909">
            <v>1.676</v>
          </cell>
          <cell r="J32909">
            <v>1.676</v>
          </cell>
        </row>
        <row r="32910">
          <cell r="F32910" t="str">
            <v>1组至4组</v>
          </cell>
          <cell r="G32910" t="str">
            <v>V159430703</v>
          </cell>
          <cell r="H32910">
            <v>0</v>
          </cell>
          <cell r="I32910">
            <v>1.682</v>
          </cell>
          <cell r="J32910">
            <v>1.682</v>
          </cell>
        </row>
        <row r="32911">
          <cell r="F32911" t="str">
            <v>杨柳村1组至杨柳村2组</v>
          </cell>
          <cell r="G32911" t="str">
            <v>V278430703</v>
          </cell>
          <cell r="H32911">
            <v>0</v>
          </cell>
          <cell r="I32911">
            <v>1.533</v>
          </cell>
          <cell r="J32911">
            <v>1.533</v>
          </cell>
        </row>
        <row r="32912">
          <cell r="F32912" t="str">
            <v>余桃线</v>
          </cell>
          <cell r="G32912" t="str">
            <v>C13A430703</v>
          </cell>
          <cell r="H32912">
            <v>0</v>
          </cell>
          <cell r="I32912">
            <v>1.926</v>
          </cell>
          <cell r="J32912">
            <v>1.926</v>
          </cell>
        </row>
        <row r="32913">
          <cell r="G32913" t="str">
            <v>AA32430703</v>
          </cell>
          <cell r="H32913">
            <v>0</v>
          </cell>
          <cell r="I32913">
            <v>0.911</v>
          </cell>
          <cell r="J32913">
            <v>0.911</v>
          </cell>
        </row>
        <row r="32914">
          <cell r="G32914" t="str">
            <v>V000</v>
          </cell>
          <cell r="H32914">
            <v>0</v>
          </cell>
          <cell r="I32914">
            <v>0.58</v>
          </cell>
          <cell r="J32914">
            <v>0.58</v>
          </cell>
        </row>
        <row r="32915">
          <cell r="F32915" t="str">
            <v>6组至4组</v>
          </cell>
          <cell r="G32915" t="str">
            <v>V161430703</v>
          </cell>
          <cell r="H32915">
            <v>0</v>
          </cell>
          <cell r="I32915">
            <v>1.106</v>
          </cell>
          <cell r="J32915">
            <v>1.106</v>
          </cell>
        </row>
        <row r="32916">
          <cell r="F32916" t="str">
            <v>9组至1组</v>
          </cell>
          <cell r="G32916" t="str">
            <v>V162430703</v>
          </cell>
          <cell r="H32916">
            <v>0</v>
          </cell>
          <cell r="I32916">
            <v>1.662</v>
          </cell>
          <cell r="J32916">
            <v>1.662</v>
          </cell>
        </row>
        <row r="32917">
          <cell r="F32917" t="str">
            <v>11组至12组</v>
          </cell>
          <cell r="G32917" t="str">
            <v>V164430703</v>
          </cell>
          <cell r="H32917">
            <v>0</v>
          </cell>
          <cell r="I32917">
            <v>0.978</v>
          </cell>
          <cell r="J32917">
            <v>0.978</v>
          </cell>
        </row>
        <row r="32918">
          <cell r="F32918" t="str">
            <v>7组至3组</v>
          </cell>
          <cell r="G32918" t="str">
            <v>C97D430703</v>
          </cell>
          <cell r="H32918">
            <v>0</v>
          </cell>
          <cell r="I32918">
            <v>0.992</v>
          </cell>
          <cell r="J32918">
            <v>0.992</v>
          </cell>
        </row>
        <row r="32919">
          <cell r="F32919" t="str">
            <v>11组至14组</v>
          </cell>
          <cell r="G32919" t="str">
            <v>C98D430703</v>
          </cell>
          <cell r="H32919">
            <v>0</v>
          </cell>
          <cell r="I32919">
            <v>1.031</v>
          </cell>
          <cell r="J32919">
            <v>1.031</v>
          </cell>
        </row>
        <row r="32920">
          <cell r="G32920" t="str">
            <v>BB01430703</v>
          </cell>
          <cell r="H32920">
            <v>0</v>
          </cell>
          <cell r="I32920">
            <v>0.423</v>
          </cell>
          <cell r="J32920">
            <v>0.423</v>
          </cell>
        </row>
        <row r="32921">
          <cell r="F32921" t="str">
            <v>1组至2组</v>
          </cell>
          <cell r="G32921" t="str">
            <v>C01E430703</v>
          </cell>
          <cell r="H32921">
            <v>0</v>
          </cell>
          <cell r="I32921">
            <v>0.749</v>
          </cell>
          <cell r="J32921">
            <v>0.749</v>
          </cell>
        </row>
        <row r="32922">
          <cell r="F32922" t="str">
            <v>朱洛铺12组至龚家9组</v>
          </cell>
          <cell r="G32922" t="str">
            <v>V385430703</v>
          </cell>
          <cell r="H32922">
            <v>0</v>
          </cell>
          <cell r="I32922">
            <v>0.742</v>
          </cell>
          <cell r="J32922">
            <v>0.742</v>
          </cell>
        </row>
        <row r="32923">
          <cell r="F32923" t="str">
            <v>村公路至6组</v>
          </cell>
          <cell r="G32923" t="str">
            <v>C05E430703</v>
          </cell>
          <cell r="H32923">
            <v>0</v>
          </cell>
          <cell r="I32923">
            <v>1.15</v>
          </cell>
          <cell r="J32923">
            <v>1.15</v>
          </cell>
        </row>
        <row r="32924">
          <cell r="G32924" t="str">
            <v>V000</v>
          </cell>
          <cell r="H32924">
            <v>0</v>
          </cell>
          <cell r="I32924">
            <v>0.502</v>
          </cell>
          <cell r="J32924">
            <v>0.502</v>
          </cell>
        </row>
        <row r="32925">
          <cell r="F32925" t="str">
            <v>4组至16组</v>
          </cell>
          <cell r="G32925" t="str">
            <v>V024430703</v>
          </cell>
          <cell r="H32925">
            <v>0</v>
          </cell>
          <cell r="I32925">
            <v>1.506</v>
          </cell>
          <cell r="J32925">
            <v>1.506</v>
          </cell>
        </row>
        <row r="32926">
          <cell r="F32926" t="str">
            <v>太岳三组-太岳三组</v>
          </cell>
          <cell r="G32926" t="str">
            <v>CA87430703</v>
          </cell>
          <cell r="H32926">
            <v>2.569</v>
          </cell>
          <cell r="I32926">
            <v>3.686</v>
          </cell>
          <cell r="J32926">
            <v>1.117</v>
          </cell>
        </row>
        <row r="32927">
          <cell r="F32927" t="str">
            <v>1组至S313</v>
          </cell>
          <cell r="G32927" t="str">
            <v>V027430703</v>
          </cell>
          <cell r="H32927">
            <v>0</v>
          </cell>
          <cell r="I32927">
            <v>1.275</v>
          </cell>
          <cell r="J32927">
            <v>1.275</v>
          </cell>
        </row>
        <row r="32928">
          <cell r="F32928" t="str">
            <v>南3组-福美村部</v>
          </cell>
          <cell r="G32928" t="str">
            <v>C65B430703</v>
          </cell>
          <cell r="H32928">
            <v>1.846</v>
          </cell>
          <cell r="I32928">
            <v>2.035</v>
          </cell>
          <cell r="J32928">
            <v>0.189</v>
          </cell>
        </row>
        <row r="32929">
          <cell r="F32929" t="str">
            <v>福9线</v>
          </cell>
          <cell r="G32929" t="str">
            <v>C70E430703</v>
          </cell>
          <cell r="H32929">
            <v>0</v>
          </cell>
          <cell r="I32929">
            <v>0.493</v>
          </cell>
          <cell r="J32929">
            <v>0.493</v>
          </cell>
        </row>
        <row r="32930">
          <cell r="G32930" t="str">
            <v>V000</v>
          </cell>
          <cell r="H32930">
            <v>0</v>
          </cell>
          <cell r="I32930">
            <v>1.455</v>
          </cell>
          <cell r="J32930">
            <v>1.455</v>
          </cell>
        </row>
        <row r="32931">
          <cell r="F32931" t="str">
            <v>3组至4组</v>
          </cell>
          <cell r="G32931" t="str">
            <v>V014430703</v>
          </cell>
          <cell r="H32931">
            <v>0</v>
          </cell>
          <cell r="I32931">
            <v>1.051</v>
          </cell>
          <cell r="J32931">
            <v>1.051</v>
          </cell>
        </row>
        <row r="32932">
          <cell r="F32932" t="str">
            <v>YJA4-S350</v>
          </cell>
          <cell r="G32932" t="str">
            <v>Y588430703</v>
          </cell>
          <cell r="H32932">
            <v>0</v>
          </cell>
          <cell r="I32932">
            <v>0.495</v>
          </cell>
          <cell r="J32932">
            <v>0.495</v>
          </cell>
        </row>
        <row r="32933">
          <cell r="F32933" t="str">
            <v>2组至2组</v>
          </cell>
          <cell r="G32933" t="str">
            <v>V096430703</v>
          </cell>
          <cell r="H32933">
            <v>0</v>
          </cell>
          <cell r="I32933">
            <v>1.2</v>
          </cell>
          <cell r="J32933">
            <v>1.2</v>
          </cell>
        </row>
        <row r="32934">
          <cell r="G32934" t="str">
            <v>AA65430703</v>
          </cell>
          <cell r="H32934">
            <v>0</v>
          </cell>
          <cell r="I32934">
            <v>1.144</v>
          </cell>
          <cell r="J32934">
            <v>1.144</v>
          </cell>
        </row>
        <row r="32935">
          <cell r="F32935" t="str">
            <v>光复至明康</v>
          </cell>
          <cell r="G32935" t="str">
            <v>C35C430703</v>
          </cell>
          <cell r="H32935">
            <v>0</v>
          </cell>
          <cell r="I32935">
            <v>2.989</v>
          </cell>
          <cell r="J32935">
            <v>2.989</v>
          </cell>
        </row>
        <row r="32936">
          <cell r="F32936" t="str">
            <v>民同线</v>
          </cell>
          <cell r="G32936" t="str">
            <v>C771430703</v>
          </cell>
          <cell r="H32936">
            <v>0</v>
          </cell>
          <cell r="I32936">
            <v>2.961</v>
          </cell>
          <cell r="J32936">
            <v>2.961</v>
          </cell>
        </row>
        <row r="32937">
          <cell r="G32937" t="str">
            <v>V000</v>
          </cell>
          <cell r="H32937">
            <v>0</v>
          </cell>
          <cell r="I32937">
            <v>1.44</v>
          </cell>
          <cell r="J32937">
            <v>1.44</v>
          </cell>
        </row>
        <row r="32938">
          <cell r="F32938" t="str">
            <v>庆丰3组-庆丰3组</v>
          </cell>
          <cell r="G32938" t="str">
            <v>C016430703</v>
          </cell>
          <cell r="H32938">
            <v>0</v>
          </cell>
          <cell r="I32938">
            <v>0.481</v>
          </cell>
          <cell r="J32938">
            <v>0.481</v>
          </cell>
        </row>
        <row r="32939">
          <cell r="F32939" t="str">
            <v>长安12-西河口</v>
          </cell>
          <cell r="G32939" t="str">
            <v>CA84430703</v>
          </cell>
          <cell r="H32939">
            <v>1.838</v>
          </cell>
          <cell r="I32939">
            <v>2.496</v>
          </cell>
          <cell r="J32939">
            <v>0.658</v>
          </cell>
        </row>
        <row r="32940">
          <cell r="G32940" t="str">
            <v>V000</v>
          </cell>
          <cell r="H32940">
            <v>0</v>
          </cell>
          <cell r="I32940">
            <v>1.431</v>
          </cell>
          <cell r="J32940">
            <v>1.431</v>
          </cell>
        </row>
        <row r="32941">
          <cell r="F32941" t="str">
            <v>丘家10组-丘家8组</v>
          </cell>
          <cell r="G32941" t="str">
            <v>C017430703</v>
          </cell>
          <cell r="H32941">
            <v>0.443</v>
          </cell>
          <cell r="I32941">
            <v>1.434</v>
          </cell>
          <cell r="J32941">
            <v>0.991</v>
          </cell>
        </row>
        <row r="32942">
          <cell r="F32942" t="str">
            <v>丘家10组至13组</v>
          </cell>
          <cell r="G32942" t="str">
            <v>C58D430703</v>
          </cell>
          <cell r="H32942">
            <v>0</v>
          </cell>
          <cell r="I32942">
            <v>1.383</v>
          </cell>
          <cell r="J32942">
            <v>1.383</v>
          </cell>
        </row>
        <row r="32943">
          <cell r="F32943" t="str">
            <v>丘11组至4组</v>
          </cell>
          <cell r="G32943" t="str">
            <v>CC14430703</v>
          </cell>
          <cell r="H32943">
            <v>0</v>
          </cell>
          <cell r="I32943">
            <v>1.304</v>
          </cell>
          <cell r="J32943">
            <v>1.304</v>
          </cell>
        </row>
        <row r="32944">
          <cell r="F32944" t="str">
            <v>金仁村-民康村</v>
          </cell>
          <cell r="G32944" t="str">
            <v>Y662430703</v>
          </cell>
          <cell r="H32944">
            <v>1.478</v>
          </cell>
          <cell r="I32944">
            <v>2.823</v>
          </cell>
          <cell r="J32944">
            <v>1.345</v>
          </cell>
        </row>
        <row r="32945">
          <cell r="F32945" t="str">
            <v>太岳6组至7组</v>
          </cell>
          <cell r="G32945" t="str">
            <v>C55D430703</v>
          </cell>
          <cell r="H32945">
            <v>0</v>
          </cell>
          <cell r="I32945">
            <v>1.009</v>
          </cell>
          <cell r="J32945">
            <v>1.009</v>
          </cell>
        </row>
        <row r="32946">
          <cell r="F32946" t="str">
            <v>丘家6组至太岳13组</v>
          </cell>
          <cell r="G32946" t="str">
            <v>C56D430703</v>
          </cell>
          <cell r="H32946">
            <v>0</v>
          </cell>
          <cell r="I32946">
            <v>2.104</v>
          </cell>
          <cell r="J32946">
            <v>2.104</v>
          </cell>
        </row>
        <row r="32947">
          <cell r="F32947" t="str">
            <v>8组至8组</v>
          </cell>
          <cell r="G32947" t="str">
            <v>V016430703</v>
          </cell>
          <cell r="H32947">
            <v>0</v>
          </cell>
          <cell r="I32947">
            <v>0.927</v>
          </cell>
          <cell r="J32947">
            <v>0.927</v>
          </cell>
        </row>
        <row r="32948">
          <cell r="F32948" t="str">
            <v>咸庆村部-庆丰8组</v>
          </cell>
          <cell r="G32948" t="str">
            <v>C798430703</v>
          </cell>
          <cell r="H32948">
            <v>0</v>
          </cell>
          <cell r="I32948">
            <v>3.055</v>
          </cell>
          <cell r="J32948">
            <v>3.055</v>
          </cell>
        </row>
        <row r="32949">
          <cell r="F32949" t="str">
            <v>长安12-西河口</v>
          </cell>
          <cell r="G32949" t="str">
            <v>CA84430703</v>
          </cell>
          <cell r="H32949">
            <v>0</v>
          </cell>
          <cell r="I32949">
            <v>1.838</v>
          </cell>
          <cell r="J32949">
            <v>1.838</v>
          </cell>
        </row>
        <row r="32950">
          <cell r="F32950" t="str">
            <v>2组至1组</v>
          </cell>
          <cell r="G32950" t="str">
            <v>V006430703</v>
          </cell>
          <cell r="H32950">
            <v>0</v>
          </cell>
          <cell r="I32950">
            <v>0.84</v>
          </cell>
          <cell r="J32950">
            <v>0.84</v>
          </cell>
        </row>
        <row r="32951">
          <cell r="F32951" t="str">
            <v>渔场至3组</v>
          </cell>
          <cell r="G32951" t="str">
            <v>V022430703</v>
          </cell>
          <cell r="H32951">
            <v>0</v>
          </cell>
          <cell r="I32951">
            <v>0.779</v>
          </cell>
          <cell r="J32951">
            <v>0.779</v>
          </cell>
        </row>
        <row r="32952">
          <cell r="F32952" t="str">
            <v>白鹤庵村12组-敬老院</v>
          </cell>
          <cell r="G32952" t="str">
            <v>CH13430702</v>
          </cell>
          <cell r="H32952">
            <v>0</v>
          </cell>
          <cell r="I32952">
            <v>0.63</v>
          </cell>
          <cell r="J32952">
            <v>0.63</v>
          </cell>
        </row>
        <row r="32953">
          <cell r="F32953" t="str">
            <v>土桥冲2组至栎树坝4组</v>
          </cell>
          <cell r="G32953" t="str">
            <v>V437430703</v>
          </cell>
          <cell r="H32953">
            <v>0</v>
          </cell>
          <cell r="I32953">
            <v>0.868</v>
          </cell>
          <cell r="J32953">
            <v>0.868</v>
          </cell>
        </row>
        <row r="32954">
          <cell r="F32954" t="str">
            <v>栎树坝村-S354</v>
          </cell>
          <cell r="G32954" t="str">
            <v>Y609430703</v>
          </cell>
          <cell r="H32954">
            <v>1.681</v>
          </cell>
          <cell r="I32954">
            <v>5.217</v>
          </cell>
          <cell r="J32954">
            <v>3.536</v>
          </cell>
        </row>
        <row r="32955">
          <cell r="F32955" t="str">
            <v>土桥冲2组至栎树坝4组</v>
          </cell>
          <cell r="G32955" t="str">
            <v>V437430703</v>
          </cell>
          <cell r="H32955">
            <v>0</v>
          </cell>
          <cell r="I32955">
            <v>1.019</v>
          </cell>
          <cell r="J32955">
            <v>1.019</v>
          </cell>
        </row>
        <row r="32956">
          <cell r="F32956" t="str">
            <v>新庵冲村2组至鸿鹤陂4组</v>
          </cell>
          <cell r="G32956" t="str">
            <v>V443430703</v>
          </cell>
          <cell r="H32956">
            <v>0</v>
          </cell>
          <cell r="I32956">
            <v>1.536</v>
          </cell>
          <cell r="J32956">
            <v>1.536</v>
          </cell>
        </row>
        <row r="32957">
          <cell r="F32957" t="str">
            <v>港二口镇-花岩溪林场</v>
          </cell>
          <cell r="G32957" t="str">
            <v>X096430703</v>
          </cell>
          <cell r="H32957">
            <v>8.93</v>
          </cell>
          <cell r="I32957">
            <v>9.134</v>
          </cell>
          <cell r="J32957">
            <v>0.204</v>
          </cell>
        </row>
        <row r="32958">
          <cell r="G32958" t="str">
            <v>V000</v>
          </cell>
          <cell r="H32958">
            <v>0</v>
          </cell>
          <cell r="I32958">
            <v>0.116</v>
          </cell>
          <cell r="J32958">
            <v>0.116</v>
          </cell>
        </row>
        <row r="32959">
          <cell r="G32959" t="str">
            <v>V000</v>
          </cell>
          <cell r="H32959">
            <v>0</v>
          </cell>
          <cell r="I32959">
            <v>0.113</v>
          </cell>
          <cell r="J32959">
            <v>0.113</v>
          </cell>
        </row>
        <row r="32960">
          <cell r="F32960" t="str">
            <v>湖坪1组至大禾仓</v>
          </cell>
          <cell r="G32960" t="str">
            <v>V721430703</v>
          </cell>
          <cell r="H32960">
            <v>0</v>
          </cell>
          <cell r="I32960">
            <v>0.794</v>
          </cell>
          <cell r="J32960">
            <v>0.794</v>
          </cell>
        </row>
        <row r="32961">
          <cell r="F32961" t="str">
            <v>新庵冲1组至新庵冲2组</v>
          </cell>
          <cell r="G32961" t="str">
            <v>V442430703</v>
          </cell>
          <cell r="H32961">
            <v>0</v>
          </cell>
          <cell r="I32961">
            <v>1.526</v>
          </cell>
          <cell r="J32961">
            <v>1.526</v>
          </cell>
        </row>
        <row r="32962">
          <cell r="F32962" t="str">
            <v>新102线</v>
          </cell>
          <cell r="G32962" t="str">
            <v>C908430703</v>
          </cell>
          <cell r="H32962">
            <v>0</v>
          </cell>
          <cell r="I32962">
            <v>1.218</v>
          </cell>
          <cell r="J32962">
            <v>1.218</v>
          </cell>
        </row>
        <row r="32963">
          <cell r="G32963" t="str">
            <v>V000</v>
          </cell>
          <cell r="H32963">
            <v>0</v>
          </cell>
          <cell r="I32963">
            <v>0.414</v>
          </cell>
          <cell r="J32963">
            <v>0.414</v>
          </cell>
        </row>
        <row r="32964">
          <cell r="F32964" t="str">
            <v>桃花溪村线</v>
          </cell>
          <cell r="G32964" t="str">
            <v>CA40430703</v>
          </cell>
          <cell r="H32964">
            <v>0</v>
          </cell>
          <cell r="I32964">
            <v>2.304</v>
          </cell>
          <cell r="J32964">
            <v>2.304</v>
          </cell>
        </row>
        <row r="32965">
          <cell r="F32965" t="str">
            <v>枞山咀4组至鸡咀山9组</v>
          </cell>
          <cell r="G32965" t="str">
            <v>V666430703</v>
          </cell>
          <cell r="H32965">
            <v>0</v>
          </cell>
          <cell r="I32965">
            <v>0.859</v>
          </cell>
          <cell r="J32965">
            <v>0.859</v>
          </cell>
        </row>
        <row r="32966">
          <cell r="F32966" t="str">
            <v>1组-6组</v>
          </cell>
          <cell r="G32966" t="str">
            <v>C474430703</v>
          </cell>
          <cell r="H32966">
            <v>0.128</v>
          </cell>
          <cell r="I32966">
            <v>2.331</v>
          </cell>
          <cell r="J32966">
            <v>2.203</v>
          </cell>
        </row>
        <row r="32967">
          <cell r="F32967" t="str">
            <v>杨家坝至枫家湾</v>
          </cell>
          <cell r="G32967" t="str">
            <v>V656430703</v>
          </cell>
          <cell r="H32967">
            <v>0</v>
          </cell>
          <cell r="I32967">
            <v>0.706</v>
          </cell>
          <cell r="J32967">
            <v>0.706</v>
          </cell>
        </row>
        <row r="32968">
          <cell r="F32968" t="str">
            <v>村部至湖坪2组</v>
          </cell>
          <cell r="G32968" t="str">
            <v>C478430703</v>
          </cell>
          <cell r="H32968">
            <v>0</v>
          </cell>
          <cell r="I32968">
            <v>0.758</v>
          </cell>
          <cell r="J32968">
            <v>0.758</v>
          </cell>
        </row>
        <row r="32969">
          <cell r="F32969" t="str">
            <v>冶湖线</v>
          </cell>
          <cell r="G32969" t="str">
            <v>C81B430703</v>
          </cell>
          <cell r="H32969">
            <v>0</v>
          </cell>
          <cell r="I32969">
            <v>0.879</v>
          </cell>
          <cell r="J32969">
            <v>0.879</v>
          </cell>
        </row>
        <row r="32970">
          <cell r="G32970" t="str">
            <v>V000</v>
          </cell>
          <cell r="H32970">
            <v>0</v>
          </cell>
          <cell r="I32970">
            <v>0.306</v>
          </cell>
          <cell r="J32970">
            <v>0.306</v>
          </cell>
        </row>
        <row r="32971">
          <cell r="G32971" t="str">
            <v>V000</v>
          </cell>
          <cell r="H32971">
            <v>0</v>
          </cell>
          <cell r="I32971">
            <v>0.19</v>
          </cell>
          <cell r="J32971">
            <v>0.19</v>
          </cell>
        </row>
        <row r="32972">
          <cell r="F32972" t="str">
            <v>九龙山村-Y263</v>
          </cell>
          <cell r="G32972" t="str">
            <v>Y606430703</v>
          </cell>
          <cell r="H32972">
            <v>0.996</v>
          </cell>
          <cell r="I32972">
            <v>3.978</v>
          </cell>
          <cell r="J32972">
            <v>2.982</v>
          </cell>
        </row>
        <row r="32973">
          <cell r="F32973" t="str">
            <v>穿坳至黎家坪6组</v>
          </cell>
          <cell r="G32973" t="str">
            <v>V679430703</v>
          </cell>
          <cell r="H32973">
            <v>0</v>
          </cell>
          <cell r="I32973">
            <v>0.399</v>
          </cell>
          <cell r="J32973">
            <v>0.399</v>
          </cell>
        </row>
        <row r="32974">
          <cell r="F32974" t="str">
            <v>海4线</v>
          </cell>
          <cell r="G32974" t="str">
            <v>CA38430703</v>
          </cell>
          <cell r="H32974">
            <v>0</v>
          </cell>
          <cell r="I32974">
            <v>1.06</v>
          </cell>
          <cell r="J32974">
            <v>1.06</v>
          </cell>
        </row>
        <row r="32975">
          <cell r="F32975" t="str">
            <v>沧浪坪1组至古寺</v>
          </cell>
          <cell r="G32975" t="str">
            <v>V704430703</v>
          </cell>
          <cell r="H32975">
            <v>0</v>
          </cell>
          <cell r="I32975">
            <v>1.773</v>
          </cell>
          <cell r="J32975">
            <v>1.773</v>
          </cell>
        </row>
        <row r="32976">
          <cell r="F32976" t="str">
            <v>付家咀至8组</v>
          </cell>
          <cell r="G32976" t="str">
            <v>C466430703</v>
          </cell>
          <cell r="H32976">
            <v>0</v>
          </cell>
          <cell r="I32976">
            <v>5.17</v>
          </cell>
          <cell r="J32976">
            <v>5.17</v>
          </cell>
        </row>
        <row r="32977">
          <cell r="G32977" t="str">
            <v>V000</v>
          </cell>
          <cell r="H32977">
            <v>0</v>
          </cell>
          <cell r="I32977">
            <v>0.429</v>
          </cell>
          <cell r="J32977">
            <v>0.429</v>
          </cell>
        </row>
        <row r="32978">
          <cell r="F32978" t="str">
            <v>东山坪村-12组</v>
          </cell>
          <cell r="G32978" t="str">
            <v>Y263430703</v>
          </cell>
          <cell r="H32978">
            <v>3.507</v>
          </cell>
          <cell r="I32978">
            <v>6.09</v>
          </cell>
          <cell r="J32978">
            <v>2.583</v>
          </cell>
        </row>
        <row r="32979">
          <cell r="F32979" t="str">
            <v>九龙山村-Y263</v>
          </cell>
          <cell r="G32979" t="str">
            <v>Y606430703</v>
          </cell>
          <cell r="H32979">
            <v>3.978</v>
          </cell>
          <cell r="I32979">
            <v>5.876</v>
          </cell>
          <cell r="J32979">
            <v>1.898</v>
          </cell>
        </row>
        <row r="32980">
          <cell r="F32980" t="str">
            <v>霞41线</v>
          </cell>
          <cell r="G32980" t="str">
            <v>C843430703</v>
          </cell>
          <cell r="H32980">
            <v>0</v>
          </cell>
          <cell r="I32980">
            <v>1.094</v>
          </cell>
          <cell r="J32980">
            <v>1.094</v>
          </cell>
        </row>
        <row r="32981">
          <cell r="F32981" t="str">
            <v>霞金线</v>
          </cell>
          <cell r="G32981" t="str">
            <v>CA35430703</v>
          </cell>
          <cell r="H32981">
            <v>0</v>
          </cell>
          <cell r="I32981">
            <v>1.538</v>
          </cell>
          <cell r="J32981">
            <v>1.538</v>
          </cell>
        </row>
        <row r="32982">
          <cell r="F32982" t="str">
            <v>霞峰6组至霞峰8组</v>
          </cell>
          <cell r="G32982" t="str">
            <v>V722430703</v>
          </cell>
          <cell r="H32982">
            <v>0</v>
          </cell>
          <cell r="I32982">
            <v>1.473</v>
          </cell>
          <cell r="J32982">
            <v>1.473</v>
          </cell>
        </row>
        <row r="32983">
          <cell r="F32983" t="str">
            <v>新85线</v>
          </cell>
          <cell r="G32983" t="str">
            <v>C847430703</v>
          </cell>
          <cell r="H32983">
            <v>0</v>
          </cell>
          <cell r="I32983">
            <v>1.343</v>
          </cell>
          <cell r="J32983">
            <v>1.343</v>
          </cell>
        </row>
        <row r="32984">
          <cell r="F32984" t="str">
            <v>凉水井村-X050</v>
          </cell>
          <cell r="G32984" t="str">
            <v>Y587430703</v>
          </cell>
          <cell r="H32984">
            <v>3.034</v>
          </cell>
          <cell r="I32984">
            <v>3.721</v>
          </cell>
          <cell r="J32984">
            <v>0.687</v>
          </cell>
        </row>
        <row r="32985">
          <cell r="F32985" t="str">
            <v>村部-村部</v>
          </cell>
          <cell r="G32985" t="str">
            <v>C465430703</v>
          </cell>
          <cell r="H32985">
            <v>0</v>
          </cell>
          <cell r="I32985">
            <v>1.967</v>
          </cell>
          <cell r="J32985">
            <v>1.967</v>
          </cell>
        </row>
        <row r="32986">
          <cell r="G32986" t="str">
            <v>V000</v>
          </cell>
          <cell r="H32986">
            <v>0</v>
          </cell>
          <cell r="I32986">
            <v>0.221</v>
          </cell>
          <cell r="J32986">
            <v>0.221</v>
          </cell>
        </row>
        <row r="32987">
          <cell r="F32987" t="str">
            <v>袁家湖5组至7组</v>
          </cell>
          <cell r="G32987" t="str">
            <v>V692430703</v>
          </cell>
          <cell r="H32987">
            <v>0</v>
          </cell>
          <cell r="I32987">
            <v>0.784</v>
          </cell>
          <cell r="J32987">
            <v>0.784</v>
          </cell>
        </row>
        <row r="32988">
          <cell r="F32988" t="str">
            <v>潭山冲至7组</v>
          </cell>
          <cell r="G32988" t="str">
            <v>V662430703</v>
          </cell>
          <cell r="H32988">
            <v>0</v>
          </cell>
          <cell r="I32988">
            <v>3.369</v>
          </cell>
          <cell r="J32988">
            <v>3.369</v>
          </cell>
        </row>
        <row r="32989">
          <cell r="F32989" t="str">
            <v>丰家铺铁甲村-钱家坪栗岗岭村</v>
          </cell>
          <cell r="G32989" t="str">
            <v>X041430722</v>
          </cell>
          <cell r="H32989">
            <v>3.561</v>
          </cell>
          <cell r="I32989">
            <v>5.089</v>
          </cell>
          <cell r="J32989">
            <v>1.528</v>
          </cell>
        </row>
        <row r="32990">
          <cell r="F32990" t="str">
            <v>甘通线-港二口镇</v>
          </cell>
          <cell r="G32990" t="str">
            <v>X095430703</v>
          </cell>
          <cell r="H32990">
            <v>14.54</v>
          </cell>
          <cell r="I32990">
            <v>15.988</v>
          </cell>
          <cell r="J32990">
            <v>1.448</v>
          </cell>
        </row>
        <row r="32991">
          <cell r="F32991" t="str">
            <v>篾匠坳至罗家湾</v>
          </cell>
          <cell r="G32991" t="str">
            <v>V649430703</v>
          </cell>
          <cell r="H32991">
            <v>0</v>
          </cell>
          <cell r="I32991">
            <v>1.09</v>
          </cell>
          <cell r="J32991">
            <v>1.09</v>
          </cell>
        </row>
        <row r="32992">
          <cell r="F32992" t="str">
            <v>冲天13组至冲天13组</v>
          </cell>
          <cell r="G32992" t="str">
            <v>V650430703</v>
          </cell>
          <cell r="H32992">
            <v>0</v>
          </cell>
          <cell r="I32992">
            <v>0.45</v>
          </cell>
          <cell r="J32992">
            <v>0.45</v>
          </cell>
        </row>
        <row r="32993">
          <cell r="F32993" t="str">
            <v>6组-1组</v>
          </cell>
          <cell r="G32993" t="str">
            <v>C424430703</v>
          </cell>
          <cell r="H32993">
            <v>1.592</v>
          </cell>
          <cell r="I32993">
            <v>4.58</v>
          </cell>
          <cell r="J32993">
            <v>2.988</v>
          </cell>
        </row>
        <row r="32994">
          <cell r="F32994" t="str">
            <v>杉木坪村-湖堤村</v>
          </cell>
          <cell r="G32994" t="str">
            <v>Y630430703</v>
          </cell>
          <cell r="H32994">
            <v>2.541</v>
          </cell>
          <cell r="I32994">
            <v>3.374</v>
          </cell>
          <cell r="J32994">
            <v>0.833</v>
          </cell>
        </row>
        <row r="32995">
          <cell r="F32995" t="str">
            <v>湖堤-湖堤</v>
          </cell>
          <cell r="G32995" t="str">
            <v>CB13430703</v>
          </cell>
          <cell r="H32995">
            <v>0</v>
          </cell>
          <cell r="I32995">
            <v>0.223</v>
          </cell>
          <cell r="J32995">
            <v>0.223</v>
          </cell>
        </row>
        <row r="32996">
          <cell r="G32996" t="str">
            <v>V000</v>
          </cell>
          <cell r="H32996">
            <v>0</v>
          </cell>
          <cell r="I32996">
            <v>0.833</v>
          </cell>
          <cell r="J32996">
            <v>0.833</v>
          </cell>
        </row>
        <row r="32997">
          <cell r="F32997" t="str">
            <v>回龙桥-X050</v>
          </cell>
          <cell r="G32997" t="str">
            <v>Y217430703</v>
          </cell>
          <cell r="H32997">
            <v>4.082</v>
          </cell>
          <cell r="I32997">
            <v>7.266</v>
          </cell>
          <cell r="J32997">
            <v>3.184</v>
          </cell>
        </row>
        <row r="32998">
          <cell r="F32998" t="str">
            <v>湖堤-湖堤</v>
          </cell>
          <cell r="G32998" t="str">
            <v>CB13430703</v>
          </cell>
          <cell r="H32998">
            <v>0.223</v>
          </cell>
          <cell r="I32998">
            <v>1.809</v>
          </cell>
          <cell r="J32998">
            <v>1.586</v>
          </cell>
        </row>
        <row r="32999">
          <cell r="F32999" t="str">
            <v>朱训组至湖堤1组</v>
          </cell>
          <cell r="G32999" t="str">
            <v>V627430703</v>
          </cell>
          <cell r="H32999">
            <v>0</v>
          </cell>
          <cell r="I32999">
            <v>1.378</v>
          </cell>
          <cell r="J32999">
            <v>1.378</v>
          </cell>
        </row>
        <row r="33000">
          <cell r="G33000" t="str">
            <v>BB53430703</v>
          </cell>
          <cell r="H33000">
            <v>0</v>
          </cell>
          <cell r="I33000">
            <v>0.346</v>
          </cell>
          <cell r="J33000">
            <v>0.346</v>
          </cell>
        </row>
        <row r="33001">
          <cell r="F33001" t="str">
            <v>粮店-青龙井</v>
          </cell>
          <cell r="G33001" t="str">
            <v>C429430703</v>
          </cell>
          <cell r="H33001">
            <v>0</v>
          </cell>
          <cell r="I33001">
            <v>2.215</v>
          </cell>
          <cell r="J33001">
            <v>2.215</v>
          </cell>
        </row>
        <row r="33002">
          <cell r="F33002" t="str">
            <v>红岩咀10组至桃花庵8组</v>
          </cell>
          <cell r="G33002" t="str">
            <v>CT16430703</v>
          </cell>
          <cell r="H33002">
            <v>0</v>
          </cell>
          <cell r="I33002">
            <v>0.61</v>
          </cell>
          <cell r="J33002">
            <v>0.61</v>
          </cell>
        </row>
        <row r="33003">
          <cell r="F33003" t="str">
            <v>回龙桥-X050</v>
          </cell>
          <cell r="G33003" t="str">
            <v>Y217430703</v>
          </cell>
          <cell r="H33003">
            <v>7.64</v>
          </cell>
          <cell r="I33003">
            <v>10.496</v>
          </cell>
          <cell r="J33003">
            <v>2.856</v>
          </cell>
        </row>
        <row r="33004">
          <cell r="G33004" t="str">
            <v>BB52430703</v>
          </cell>
          <cell r="H33004">
            <v>0</v>
          </cell>
          <cell r="I33004">
            <v>0.701</v>
          </cell>
          <cell r="J33004">
            <v>0.701</v>
          </cell>
        </row>
        <row r="33005">
          <cell r="F33005" t="str">
            <v>龙潭庵-双堰塘</v>
          </cell>
          <cell r="G33005" t="str">
            <v>X087430703</v>
          </cell>
          <cell r="H33005">
            <v>0</v>
          </cell>
          <cell r="I33005">
            <v>0.286</v>
          </cell>
          <cell r="J33005">
            <v>0.286</v>
          </cell>
        </row>
        <row r="33006">
          <cell r="F33006" t="str">
            <v>邱412线</v>
          </cell>
          <cell r="G33006" t="str">
            <v>C31C430703</v>
          </cell>
          <cell r="H33006">
            <v>0</v>
          </cell>
          <cell r="I33006">
            <v>0.293</v>
          </cell>
          <cell r="J33006">
            <v>0.293</v>
          </cell>
        </row>
        <row r="33007">
          <cell r="F33007" t="str">
            <v>龙潭庵-双堰塘</v>
          </cell>
          <cell r="G33007" t="str">
            <v>X087430703</v>
          </cell>
          <cell r="H33007">
            <v>1.124</v>
          </cell>
          <cell r="I33007">
            <v>1.82</v>
          </cell>
          <cell r="J33007">
            <v>0.696</v>
          </cell>
        </row>
        <row r="33008">
          <cell r="F33008" t="str">
            <v>八斗湾-八斗湾</v>
          </cell>
          <cell r="G33008" t="str">
            <v>CH66430703</v>
          </cell>
          <cell r="H33008">
            <v>1.295</v>
          </cell>
          <cell r="I33008">
            <v>2.827</v>
          </cell>
          <cell r="J33008">
            <v>1.532</v>
          </cell>
        </row>
        <row r="33009">
          <cell r="F33009" t="str">
            <v>中心村-麻河村</v>
          </cell>
          <cell r="G33009" t="str">
            <v>Y573430703</v>
          </cell>
          <cell r="H33009">
            <v>0</v>
          </cell>
          <cell r="I33009">
            <v>0.18</v>
          </cell>
          <cell r="J33009">
            <v>0.18</v>
          </cell>
        </row>
        <row r="33010">
          <cell r="F33010" t="str">
            <v>白阳湖9组至白阳湖8组</v>
          </cell>
          <cell r="G33010" t="str">
            <v>V394430703</v>
          </cell>
          <cell r="H33010">
            <v>0</v>
          </cell>
          <cell r="I33010">
            <v>0.65</v>
          </cell>
          <cell r="J33010">
            <v>0.65</v>
          </cell>
        </row>
        <row r="33011">
          <cell r="F33011" t="str">
            <v>百家湖村-CJA1</v>
          </cell>
          <cell r="G33011" t="str">
            <v>Y626430703</v>
          </cell>
          <cell r="H33011">
            <v>1.83</v>
          </cell>
          <cell r="I33011">
            <v>2.526</v>
          </cell>
          <cell r="J33011">
            <v>0.696</v>
          </cell>
        </row>
        <row r="33012">
          <cell r="G33012" t="str">
            <v>V000</v>
          </cell>
          <cell r="H33012">
            <v>0</v>
          </cell>
          <cell r="I33012">
            <v>0.349</v>
          </cell>
          <cell r="J33012">
            <v>0.349</v>
          </cell>
        </row>
        <row r="33013">
          <cell r="F33013" t="str">
            <v>临澧县城-牛鼻滩镇</v>
          </cell>
          <cell r="G33013" t="str">
            <v>X077430703</v>
          </cell>
          <cell r="H33013">
            <v>2.72</v>
          </cell>
          <cell r="I33013">
            <v>3.816</v>
          </cell>
          <cell r="J33013">
            <v>1.096</v>
          </cell>
        </row>
        <row r="33014">
          <cell r="F33014" t="str">
            <v>贾仁卫家-孟凡义家</v>
          </cell>
          <cell r="G33014" t="str">
            <v>C83B430703</v>
          </cell>
          <cell r="H33014">
            <v>0</v>
          </cell>
          <cell r="I33014">
            <v>0.608</v>
          </cell>
          <cell r="J33014">
            <v>0.608</v>
          </cell>
        </row>
        <row r="33015">
          <cell r="F33015" t="str">
            <v>乐兴渔场-乐兴坝堤</v>
          </cell>
          <cell r="G33015" t="str">
            <v>Y350430703</v>
          </cell>
          <cell r="H33015">
            <v>0</v>
          </cell>
          <cell r="I33015">
            <v>1.1</v>
          </cell>
          <cell r="J33015">
            <v>1.1</v>
          </cell>
        </row>
        <row r="33016">
          <cell r="F33016" t="str">
            <v>马龙桥-大洲十一队</v>
          </cell>
          <cell r="G33016" t="str">
            <v>CH03430703</v>
          </cell>
          <cell r="H33016">
            <v>0</v>
          </cell>
          <cell r="I33016">
            <v>1.198</v>
          </cell>
          <cell r="J33016">
            <v>1.198</v>
          </cell>
        </row>
        <row r="33017">
          <cell r="F33017" t="str">
            <v>大洲10组至大洲2组</v>
          </cell>
          <cell r="G33017" t="str">
            <v>VH07430703</v>
          </cell>
          <cell r="H33017">
            <v>0</v>
          </cell>
          <cell r="I33017">
            <v>1.656</v>
          </cell>
          <cell r="J33017">
            <v>1.656</v>
          </cell>
        </row>
        <row r="33018">
          <cell r="F33018" t="str">
            <v>安龙-苏家吉一队</v>
          </cell>
          <cell r="G33018" t="str">
            <v>Y352430703</v>
          </cell>
          <cell r="H33018">
            <v>0</v>
          </cell>
          <cell r="I33018">
            <v>1.071</v>
          </cell>
          <cell r="J33018">
            <v>1.071</v>
          </cell>
        </row>
        <row r="33019">
          <cell r="F33019" t="str">
            <v>观4线</v>
          </cell>
          <cell r="G33019" t="str">
            <v>C13E430703</v>
          </cell>
          <cell r="H33019">
            <v>0</v>
          </cell>
          <cell r="I33019">
            <v>0.678</v>
          </cell>
          <cell r="J33019">
            <v>0.678</v>
          </cell>
        </row>
        <row r="33020">
          <cell r="F33020" t="str">
            <v>观1线</v>
          </cell>
          <cell r="G33020" t="str">
            <v>C84A430703</v>
          </cell>
          <cell r="H33020">
            <v>0</v>
          </cell>
          <cell r="I33020">
            <v>1.351</v>
          </cell>
          <cell r="J33020">
            <v>1.351</v>
          </cell>
        </row>
        <row r="33021">
          <cell r="F33021" t="str">
            <v>豪洲12组-豪洲12组</v>
          </cell>
          <cell r="G33021" t="str">
            <v>C538430703</v>
          </cell>
          <cell r="H33021">
            <v>0.782</v>
          </cell>
          <cell r="I33021">
            <v>3.128</v>
          </cell>
          <cell r="J33021">
            <v>2.346</v>
          </cell>
        </row>
        <row r="33022">
          <cell r="F33022" t="str">
            <v>豪洲桥-豪洲三组</v>
          </cell>
          <cell r="G33022" t="str">
            <v>C541430703</v>
          </cell>
          <cell r="H33022">
            <v>0</v>
          </cell>
          <cell r="I33022">
            <v>2.533</v>
          </cell>
          <cell r="J33022">
            <v>2.533</v>
          </cell>
        </row>
        <row r="33023">
          <cell r="F33023" t="str">
            <v>陈家铺-黄10组</v>
          </cell>
          <cell r="G33023" t="str">
            <v>C164430703</v>
          </cell>
          <cell r="H33023">
            <v>4.123</v>
          </cell>
          <cell r="I33023">
            <v>5.077</v>
          </cell>
          <cell r="J33023">
            <v>0.954</v>
          </cell>
        </row>
        <row r="33024">
          <cell r="F33024" t="str">
            <v>黄溪堰村14组至黄溪堰村14组</v>
          </cell>
          <cell r="G33024" t="str">
            <v>V396430703</v>
          </cell>
          <cell r="H33024">
            <v>0</v>
          </cell>
          <cell r="I33024">
            <v>0.507</v>
          </cell>
          <cell r="J33024">
            <v>0.507</v>
          </cell>
        </row>
        <row r="33025">
          <cell r="G33025" t="str">
            <v>BB05430703</v>
          </cell>
          <cell r="H33025">
            <v>0</v>
          </cell>
          <cell r="I33025">
            <v>0.702</v>
          </cell>
          <cell r="J33025">
            <v>0.702</v>
          </cell>
        </row>
        <row r="33026">
          <cell r="F33026" t="str">
            <v>白洋湖村部-白洋湖4组</v>
          </cell>
          <cell r="G33026" t="str">
            <v>C168430703</v>
          </cell>
          <cell r="H33026">
            <v>0</v>
          </cell>
          <cell r="I33026">
            <v>1.753</v>
          </cell>
          <cell r="J33026">
            <v>1.753</v>
          </cell>
        </row>
        <row r="33027">
          <cell r="F33027" t="str">
            <v>兰黄线</v>
          </cell>
          <cell r="G33027" t="str">
            <v>C555430703</v>
          </cell>
          <cell r="H33027">
            <v>0</v>
          </cell>
          <cell r="I33027">
            <v>2.453</v>
          </cell>
          <cell r="J33027">
            <v>2.453</v>
          </cell>
        </row>
        <row r="33028">
          <cell r="G33028" t="str">
            <v>V000</v>
          </cell>
          <cell r="H33028">
            <v>0</v>
          </cell>
          <cell r="I33028">
            <v>0.323</v>
          </cell>
          <cell r="J33028">
            <v>0.323</v>
          </cell>
        </row>
        <row r="33029">
          <cell r="F33029" t="str">
            <v>栏马口14组至栏马口9组</v>
          </cell>
          <cell r="G33029" t="str">
            <v>V391430703</v>
          </cell>
          <cell r="H33029">
            <v>0</v>
          </cell>
          <cell r="I33029">
            <v>1.152</v>
          </cell>
          <cell r="J33029">
            <v>1.152</v>
          </cell>
        </row>
        <row r="33030">
          <cell r="F33030" t="str">
            <v>黄溪堰村8组至S108</v>
          </cell>
          <cell r="G33030" t="str">
            <v>V393430703</v>
          </cell>
          <cell r="H33030">
            <v>0</v>
          </cell>
          <cell r="I33030">
            <v>1.13</v>
          </cell>
          <cell r="J33030">
            <v>1.13</v>
          </cell>
        </row>
        <row r="33031">
          <cell r="F33031" t="str">
            <v>罐六线-邓家清家</v>
          </cell>
          <cell r="G33031" t="str">
            <v>C862430703</v>
          </cell>
          <cell r="H33031">
            <v>0.969</v>
          </cell>
          <cell r="I33031">
            <v>1.523</v>
          </cell>
          <cell r="J33031">
            <v>0.554</v>
          </cell>
        </row>
        <row r="33032">
          <cell r="F33032" t="str">
            <v>乐兴渔场-乐兴坝堤</v>
          </cell>
          <cell r="G33032" t="str">
            <v>Y350430703</v>
          </cell>
          <cell r="H33032">
            <v>1.1</v>
          </cell>
          <cell r="I33032">
            <v>4.649</v>
          </cell>
          <cell r="J33032">
            <v>3.549</v>
          </cell>
        </row>
        <row r="33033">
          <cell r="F33033" t="str">
            <v>乐兴一队-乐兴桥</v>
          </cell>
          <cell r="G33033" t="str">
            <v>C84B430703</v>
          </cell>
          <cell r="H33033">
            <v>0</v>
          </cell>
          <cell r="I33033">
            <v>0.487</v>
          </cell>
          <cell r="J33033">
            <v>0.487</v>
          </cell>
        </row>
        <row r="33034">
          <cell r="F33034" t="str">
            <v>乐兴渔场-乐兴坝堤</v>
          </cell>
          <cell r="G33034" t="str">
            <v>Y350430703</v>
          </cell>
          <cell r="H33034">
            <v>5.315</v>
          </cell>
          <cell r="I33034">
            <v>8.917</v>
          </cell>
          <cell r="J33034">
            <v>3.602</v>
          </cell>
        </row>
        <row r="33035">
          <cell r="F33035" t="str">
            <v>陈家铺-黄10组</v>
          </cell>
          <cell r="G33035" t="str">
            <v>C164430703</v>
          </cell>
          <cell r="H33035">
            <v>0.975</v>
          </cell>
          <cell r="I33035">
            <v>4.123</v>
          </cell>
          <cell r="J33035">
            <v>3.148</v>
          </cell>
        </row>
        <row r="33036">
          <cell r="F33036" t="str">
            <v>临澧县城-牛鼻滩镇</v>
          </cell>
          <cell r="G33036" t="str">
            <v>X077430703</v>
          </cell>
          <cell r="H33036">
            <v>12.929</v>
          </cell>
          <cell r="I33036">
            <v>13.784</v>
          </cell>
          <cell r="J33036">
            <v>0.855</v>
          </cell>
        </row>
        <row r="33037">
          <cell r="F33037" t="str">
            <v>上林7组至贺家山油库</v>
          </cell>
          <cell r="G33037" t="str">
            <v>C77A430703</v>
          </cell>
          <cell r="H33037">
            <v>0</v>
          </cell>
          <cell r="I33037">
            <v>0.197</v>
          </cell>
          <cell r="J33037">
            <v>0.197</v>
          </cell>
        </row>
        <row r="33038">
          <cell r="F33038" t="str">
            <v>8组至4组</v>
          </cell>
          <cell r="G33038" t="str">
            <v>CB78430703</v>
          </cell>
          <cell r="H33038">
            <v>0</v>
          </cell>
          <cell r="I33038">
            <v>0.846</v>
          </cell>
          <cell r="J33038">
            <v>0.846</v>
          </cell>
        </row>
        <row r="33039">
          <cell r="F33039" t="str">
            <v>临澧县城-牛鼻滩镇</v>
          </cell>
          <cell r="G33039" t="str">
            <v>X077430703</v>
          </cell>
          <cell r="H33039">
            <v>9.253</v>
          </cell>
          <cell r="I33039">
            <v>12.107</v>
          </cell>
          <cell r="J33039">
            <v>2.854</v>
          </cell>
        </row>
        <row r="33040">
          <cell r="F33040" t="str">
            <v>豪洲12组-豪洲12组</v>
          </cell>
          <cell r="G33040" t="str">
            <v>C538430703</v>
          </cell>
          <cell r="H33040">
            <v>0</v>
          </cell>
          <cell r="I33040">
            <v>0.782</v>
          </cell>
          <cell r="J33040">
            <v>0.782</v>
          </cell>
        </row>
        <row r="33041">
          <cell r="F33041" t="str">
            <v>10组至1组</v>
          </cell>
          <cell r="G33041" t="str">
            <v>V265430703</v>
          </cell>
          <cell r="H33041">
            <v>2.298</v>
          </cell>
          <cell r="I33041">
            <v>3.067</v>
          </cell>
          <cell r="J33041">
            <v>0.769</v>
          </cell>
        </row>
        <row r="33042">
          <cell r="F33042" t="str">
            <v>苏家吉十六队-新合十五队</v>
          </cell>
          <cell r="G33042" t="str">
            <v>CH04430703</v>
          </cell>
          <cell r="H33042">
            <v>0</v>
          </cell>
          <cell r="I33042">
            <v>0.784</v>
          </cell>
          <cell r="J33042">
            <v>0.784</v>
          </cell>
        </row>
        <row r="33043">
          <cell r="F33043" t="str">
            <v>安龙-苏家吉一队</v>
          </cell>
          <cell r="G33043" t="str">
            <v>Y352430703</v>
          </cell>
          <cell r="H33043">
            <v>3.485</v>
          </cell>
          <cell r="I33043">
            <v>4.392</v>
          </cell>
          <cell r="J33043">
            <v>0.907</v>
          </cell>
        </row>
        <row r="33044">
          <cell r="F33044" t="str">
            <v>鱼码头1组至大洲7组</v>
          </cell>
          <cell r="G33044" t="str">
            <v>C532430703</v>
          </cell>
          <cell r="H33044">
            <v>0</v>
          </cell>
          <cell r="I33044">
            <v>0.446</v>
          </cell>
          <cell r="J33044">
            <v>0.446</v>
          </cell>
        </row>
        <row r="33045">
          <cell r="F33045" t="str">
            <v>3组至7组</v>
          </cell>
          <cell r="G33045" t="str">
            <v>V262430703</v>
          </cell>
          <cell r="H33045">
            <v>0</v>
          </cell>
          <cell r="I33045">
            <v>1.849</v>
          </cell>
          <cell r="J33045">
            <v>1.849</v>
          </cell>
        </row>
        <row r="33046">
          <cell r="F33046" t="str">
            <v>3组至1组</v>
          </cell>
          <cell r="G33046" t="str">
            <v>V263430703</v>
          </cell>
          <cell r="H33046">
            <v>0</v>
          </cell>
          <cell r="I33046">
            <v>0.545</v>
          </cell>
          <cell r="J33046">
            <v>0.545</v>
          </cell>
        </row>
        <row r="33047">
          <cell r="F33047" t="str">
            <v>临澧县城-牛鼻滩镇</v>
          </cell>
          <cell r="G33047" t="str">
            <v>X077430703</v>
          </cell>
          <cell r="H33047">
            <v>8.378</v>
          </cell>
          <cell r="I33047">
            <v>9.253</v>
          </cell>
          <cell r="J33047">
            <v>0.875</v>
          </cell>
        </row>
        <row r="33048">
          <cell r="F33048" t="str">
            <v>白泥9组-月村部</v>
          </cell>
          <cell r="G33048" t="str">
            <v>C041430703</v>
          </cell>
          <cell r="H33048">
            <v>0</v>
          </cell>
          <cell r="I33048">
            <v>1.491</v>
          </cell>
          <cell r="J33048">
            <v>1.491</v>
          </cell>
        </row>
        <row r="33049">
          <cell r="F33049" t="str">
            <v>杨家台六组至四组</v>
          </cell>
          <cell r="G33049" t="str">
            <v>C53D430703</v>
          </cell>
          <cell r="H33049">
            <v>0</v>
          </cell>
          <cell r="I33049">
            <v>1.085</v>
          </cell>
          <cell r="J33049">
            <v>1.085</v>
          </cell>
        </row>
        <row r="33050">
          <cell r="F33050" t="str">
            <v>8组至4组</v>
          </cell>
          <cell r="G33050" t="str">
            <v>V116430703</v>
          </cell>
          <cell r="H33050">
            <v>0</v>
          </cell>
          <cell r="I33050">
            <v>1.523</v>
          </cell>
          <cell r="J33050">
            <v>1.523</v>
          </cell>
        </row>
        <row r="33051">
          <cell r="F33051" t="str">
            <v>9组至1组</v>
          </cell>
          <cell r="G33051" t="str">
            <v>V119430703</v>
          </cell>
          <cell r="H33051">
            <v>0</v>
          </cell>
          <cell r="I33051">
            <v>0.965</v>
          </cell>
          <cell r="J33051">
            <v>0.965</v>
          </cell>
        </row>
        <row r="33052">
          <cell r="F33052" t="str">
            <v>福民3组-长湖粮店</v>
          </cell>
          <cell r="G33052" t="str">
            <v>C46C430703</v>
          </cell>
          <cell r="H33052">
            <v>1.021</v>
          </cell>
          <cell r="I33052">
            <v>1.539</v>
          </cell>
          <cell r="J33052">
            <v>0.518</v>
          </cell>
        </row>
        <row r="33053">
          <cell r="F33053" t="str">
            <v>十美堂镇-黄珠洲乡</v>
          </cell>
          <cell r="G33053" t="str">
            <v>Y219430703</v>
          </cell>
          <cell r="H33053">
            <v>10.847</v>
          </cell>
          <cell r="I33053">
            <v>14.854</v>
          </cell>
          <cell r="J33053">
            <v>4.007</v>
          </cell>
        </row>
        <row r="33054">
          <cell r="F33054" t="str">
            <v>东风村-虾子村</v>
          </cell>
          <cell r="G33054" t="str">
            <v>Y605430703</v>
          </cell>
          <cell r="H33054">
            <v>2.46</v>
          </cell>
          <cell r="I33054">
            <v>4.032</v>
          </cell>
          <cell r="J33054">
            <v>1.572</v>
          </cell>
        </row>
        <row r="33055">
          <cell r="F33055" t="str">
            <v>福民3组-长湖粮店</v>
          </cell>
          <cell r="G33055" t="str">
            <v>C46C430703</v>
          </cell>
          <cell r="H33055">
            <v>0</v>
          </cell>
          <cell r="I33055">
            <v>1.008</v>
          </cell>
          <cell r="J33055">
            <v>1.008</v>
          </cell>
        </row>
        <row r="33056">
          <cell r="F33056" t="str">
            <v>同兴码头-四百弓11组</v>
          </cell>
          <cell r="G33056" t="str">
            <v>CH75430703</v>
          </cell>
          <cell r="H33056">
            <v>6.11</v>
          </cell>
          <cell r="I33056">
            <v>7.653</v>
          </cell>
          <cell r="J33056">
            <v>1.543</v>
          </cell>
        </row>
        <row r="33057">
          <cell r="F33057" t="str">
            <v>5组至6组</v>
          </cell>
          <cell r="G33057" t="str">
            <v>V142430703</v>
          </cell>
          <cell r="H33057">
            <v>0</v>
          </cell>
          <cell r="I33057">
            <v>1.006</v>
          </cell>
          <cell r="J33057">
            <v>1.006</v>
          </cell>
        </row>
        <row r="33058">
          <cell r="F33058" t="str">
            <v>十美堂镇-黄珠洲乡</v>
          </cell>
          <cell r="G33058" t="str">
            <v>Y219430703</v>
          </cell>
          <cell r="H33058">
            <v>8.043</v>
          </cell>
          <cell r="I33058">
            <v>10.847</v>
          </cell>
          <cell r="J33058">
            <v>2.804</v>
          </cell>
        </row>
        <row r="33059">
          <cell r="F33059" t="str">
            <v>2组至2组</v>
          </cell>
          <cell r="G33059" t="str">
            <v>V084430703</v>
          </cell>
          <cell r="H33059">
            <v>0</v>
          </cell>
          <cell r="I33059">
            <v>1.016</v>
          </cell>
          <cell r="J33059">
            <v>1.016</v>
          </cell>
        </row>
        <row r="33060">
          <cell r="F33060" t="str">
            <v>3组至3组</v>
          </cell>
          <cell r="G33060" t="str">
            <v>V129430703</v>
          </cell>
          <cell r="H33060">
            <v>0</v>
          </cell>
          <cell r="I33060">
            <v>0.176</v>
          </cell>
          <cell r="J33060">
            <v>0.176</v>
          </cell>
        </row>
        <row r="33061">
          <cell r="F33061" t="str">
            <v>十美堂镇-黄珠洲乡</v>
          </cell>
          <cell r="G33061" t="str">
            <v>Y219430703</v>
          </cell>
          <cell r="H33061">
            <v>11.832</v>
          </cell>
          <cell r="I33061">
            <v>12.326</v>
          </cell>
          <cell r="J33061">
            <v>0.494</v>
          </cell>
        </row>
        <row r="33062">
          <cell r="F33062" t="str">
            <v>7组至3组</v>
          </cell>
          <cell r="G33062" t="str">
            <v>V114430703</v>
          </cell>
          <cell r="H33062">
            <v>0</v>
          </cell>
          <cell r="I33062">
            <v>1.622</v>
          </cell>
          <cell r="J33062">
            <v>1.622</v>
          </cell>
        </row>
        <row r="33063">
          <cell r="F33063" t="str">
            <v>民8组-2号线</v>
          </cell>
          <cell r="G33063" t="str">
            <v>C762430703</v>
          </cell>
          <cell r="H33063">
            <v>0</v>
          </cell>
          <cell r="I33063">
            <v>0.785</v>
          </cell>
          <cell r="J33063">
            <v>0.785</v>
          </cell>
        </row>
        <row r="33064">
          <cell r="F33064" t="str">
            <v>5组至5组</v>
          </cell>
          <cell r="G33064" t="str">
            <v>V094430703</v>
          </cell>
          <cell r="H33064">
            <v>0</v>
          </cell>
          <cell r="I33064">
            <v>0.219</v>
          </cell>
          <cell r="J33064">
            <v>0.219</v>
          </cell>
        </row>
        <row r="33065">
          <cell r="F33065" t="str">
            <v>1组至5组</v>
          </cell>
          <cell r="G33065" t="str">
            <v>V095430703</v>
          </cell>
          <cell r="H33065">
            <v>0</v>
          </cell>
          <cell r="I33065">
            <v>0.517</v>
          </cell>
          <cell r="J33065">
            <v>0.517</v>
          </cell>
        </row>
        <row r="33066">
          <cell r="F33066" t="str">
            <v>民东村-同富村</v>
          </cell>
          <cell r="G33066" t="str">
            <v>Y583430703</v>
          </cell>
          <cell r="H33066">
            <v>1.231</v>
          </cell>
          <cell r="I33066">
            <v>4.436</v>
          </cell>
          <cell r="J33066">
            <v>3.205</v>
          </cell>
        </row>
        <row r="33067">
          <cell r="F33067" t="str">
            <v>S288-互助村</v>
          </cell>
          <cell r="G33067" t="str">
            <v>Y664430703</v>
          </cell>
          <cell r="H33067">
            <v>0</v>
          </cell>
          <cell r="I33067">
            <v>1.172</v>
          </cell>
          <cell r="J33067">
            <v>1.172</v>
          </cell>
        </row>
        <row r="33068">
          <cell r="G33068" t="str">
            <v>AA84430703</v>
          </cell>
          <cell r="H33068">
            <v>0</v>
          </cell>
          <cell r="I33068">
            <v>1.275</v>
          </cell>
          <cell r="J33068">
            <v>1.275</v>
          </cell>
        </row>
        <row r="33069">
          <cell r="F33069" t="str">
            <v>东风村-虾子村</v>
          </cell>
          <cell r="G33069" t="str">
            <v>Y605430703</v>
          </cell>
          <cell r="H33069">
            <v>4.032</v>
          </cell>
          <cell r="I33069">
            <v>5.042</v>
          </cell>
          <cell r="J33069">
            <v>1.01</v>
          </cell>
        </row>
        <row r="33070">
          <cell r="F33070" t="str">
            <v>S288-互助村</v>
          </cell>
          <cell r="G33070" t="str">
            <v>Y664430703</v>
          </cell>
          <cell r="H33070">
            <v>7.186</v>
          </cell>
          <cell r="I33070">
            <v>8.215</v>
          </cell>
          <cell r="J33070">
            <v>1.029</v>
          </cell>
        </row>
        <row r="33071">
          <cell r="F33071" t="str">
            <v>四港二组至四巷九组</v>
          </cell>
          <cell r="G33071" t="str">
            <v>C53C430703</v>
          </cell>
          <cell r="H33071">
            <v>0</v>
          </cell>
          <cell r="I33071">
            <v>1.694</v>
          </cell>
          <cell r="J33071">
            <v>1.694</v>
          </cell>
        </row>
        <row r="33072">
          <cell r="G33072" t="str">
            <v>V000</v>
          </cell>
          <cell r="H33072">
            <v>0</v>
          </cell>
          <cell r="I33072">
            <v>0.999</v>
          </cell>
          <cell r="J33072">
            <v>0.999</v>
          </cell>
        </row>
        <row r="33073">
          <cell r="F33073" t="str">
            <v>11组至8组</v>
          </cell>
          <cell r="G33073" t="str">
            <v>V101430703</v>
          </cell>
          <cell r="H33073">
            <v>0</v>
          </cell>
          <cell r="I33073">
            <v>1.125</v>
          </cell>
          <cell r="J33073">
            <v>1.125</v>
          </cell>
        </row>
        <row r="33074">
          <cell r="F33074" t="str">
            <v>民东村-同富村</v>
          </cell>
          <cell r="G33074" t="str">
            <v>Y583430703</v>
          </cell>
          <cell r="H33074">
            <v>4.436</v>
          </cell>
          <cell r="I33074">
            <v>5.175</v>
          </cell>
          <cell r="J33074">
            <v>0.739</v>
          </cell>
        </row>
        <row r="33075">
          <cell r="G33075" t="str">
            <v>AA66430703</v>
          </cell>
          <cell r="H33075">
            <v>0</v>
          </cell>
          <cell r="I33075">
            <v>0.495</v>
          </cell>
          <cell r="J33075">
            <v>0.495</v>
          </cell>
        </row>
        <row r="33076">
          <cell r="F33076" t="str">
            <v>东风村-虾子村</v>
          </cell>
          <cell r="G33076" t="str">
            <v>Y605430703</v>
          </cell>
          <cell r="H33076">
            <v>6.556</v>
          </cell>
          <cell r="I33076">
            <v>8.549</v>
          </cell>
          <cell r="J33076">
            <v>1.993</v>
          </cell>
        </row>
        <row r="33077">
          <cell r="F33077" t="str">
            <v>4组至8组</v>
          </cell>
          <cell r="G33077" t="str">
            <v>V082430703</v>
          </cell>
          <cell r="H33077">
            <v>0</v>
          </cell>
          <cell r="I33077">
            <v>1.009</v>
          </cell>
          <cell r="J33077">
            <v>1.009</v>
          </cell>
        </row>
        <row r="33078">
          <cell r="F33078" t="str">
            <v>介福2组至长湖6组</v>
          </cell>
          <cell r="G33078" t="str">
            <v>V732430703</v>
          </cell>
          <cell r="H33078">
            <v>0</v>
          </cell>
          <cell r="I33078">
            <v>3.01</v>
          </cell>
          <cell r="J33078">
            <v>3.01</v>
          </cell>
        </row>
        <row r="33079">
          <cell r="F33079" t="str">
            <v>信阳湖机埠-四百弓10组</v>
          </cell>
          <cell r="G33079" t="str">
            <v>C44C430703</v>
          </cell>
          <cell r="H33079">
            <v>0</v>
          </cell>
          <cell r="I33079">
            <v>2.453</v>
          </cell>
          <cell r="J33079">
            <v>2.453</v>
          </cell>
        </row>
        <row r="33080">
          <cell r="F33080" t="str">
            <v>信阳8组至9组</v>
          </cell>
          <cell r="G33080" t="str">
            <v>C52D430703</v>
          </cell>
          <cell r="H33080">
            <v>0</v>
          </cell>
          <cell r="I33080">
            <v>2.083</v>
          </cell>
          <cell r="J33080">
            <v>2.083</v>
          </cell>
        </row>
        <row r="33081">
          <cell r="F33081" t="str">
            <v>同兴码头-四百弓11组</v>
          </cell>
          <cell r="G33081" t="str">
            <v>CH75430703</v>
          </cell>
          <cell r="H33081">
            <v>7.653</v>
          </cell>
          <cell r="I33081">
            <v>10.452</v>
          </cell>
          <cell r="J33081">
            <v>2.799</v>
          </cell>
        </row>
        <row r="33082">
          <cell r="F33082" t="str">
            <v>3组至2组</v>
          </cell>
          <cell r="G33082" t="str">
            <v>V148430703</v>
          </cell>
          <cell r="H33082">
            <v>0</v>
          </cell>
          <cell r="I33082">
            <v>0.84</v>
          </cell>
          <cell r="J33082">
            <v>0.84</v>
          </cell>
        </row>
        <row r="33083">
          <cell r="G33083" t="str">
            <v>V000</v>
          </cell>
          <cell r="H33083">
            <v>0</v>
          </cell>
          <cell r="I33083">
            <v>1.523</v>
          </cell>
          <cell r="J33083">
            <v>1.523</v>
          </cell>
        </row>
        <row r="33084">
          <cell r="F33084" t="str">
            <v>交通街居委会至杨家台九组</v>
          </cell>
          <cell r="G33084" t="str">
            <v>C511430703</v>
          </cell>
          <cell r="H33084">
            <v>0</v>
          </cell>
          <cell r="I33084">
            <v>2.455</v>
          </cell>
          <cell r="J33084">
            <v>2.455</v>
          </cell>
        </row>
        <row r="33085">
          <cell r="F33085" t="str">
            <v>1组至乡政府</v>
          </cell>
          <cell r="G33085" t="str">
            <v>V126430703</v>
          </cell>
          <cell r="H33085">
            <v>0</v>
          </cell>
          <cell r="I33085">
            <v>0.533</v>
          </cell>
          <cell r="J33085">
            <v>0.533</v>
          </cell>
        </row>
        <row r="33086">
          <cell r="F33086" t="str">
            <v>2组至10组</v>
          </cell>
          <cell r="G33086" t="str">
            <v>V104430703</v>
          </cell>
          <cell r="H33086">
            <v>0</v>
          </cell>
          <cell r="I33086">
            <v>2.41</v>
          </cell>
          <cell r="J33086">
            <v>2.41</v>
          </cell>
        </row>
        <row r="33087">
          <cell r="F33087" t="str">
            <v>黄珠洲秧田村-金凤办事处南湖村</v>
          </cell>
          <cell r="G33087" t="str">
            <v>X084430703</v>
          </cell>
          <cell r="H33087">
            <v>6.092</v>
          </cell>
          <cell r="I33087">
            <v>8.062</v>
          </cell>
          <cell r="J33087">
            <v>1.97</v>
          </cell>
        </row>
        <row r="33088">
          <cell r="F33088" t="str">
            <v>YJA5-四港村</v>
          </cell>
          <cell r="G33088" t="str">
            <v>Y585430703</v>
          </cell>
          <cell r="H33088">
            <v>7.073</v>
          </cell>
          <cell r="I33088">
            <v>9.079</v>
          </cell>
          <cell r="J33088">
            <v>2.006</v>
          </cell>
        </row>
        <row r="33089">
          <cell r="F33089" t="str">
            <v>大太线</v>
          </cell>
          <cell r="G33089" t="str">
            <v>C38E430703</v>
          </cell>
          <cell r="H33089">
            <v>0</v>
          </cell>
          <cell r="I33089">
            <v>2.559</v>
          </cell>
          <cell r="J33089">
            <v>2.559</v>
          </cell>
        </row>
        <row r="33090">
          <cell r="F33090" t="str">
            <v>老古线</v>
          </cell>
          <cell r="G33090" t="str">
            <v>C55B430703</v>
          </cell>
          <cell r="H33090">
            <v>0</v>
          </cell>
          <cell r="I33090">
            <v>1.34</v>
          </cell>
          <cell r="J33090">
            <v>1.34</v>
          </cell>
        </row>
        <row r="33091">
          <cell r="F33091" t="str">
            <v>枫树桥1组至枫树桥2组</v>
          </cell>
          <cell r="G33091" t="str">
            <v>V376430703</v>
          </cell>
          <cell r="H33091">
            <v>0</v>
          </cell>
          <cell r="I33091">
            <v>1.667</v>
          </cell>
          <cell r="J33091">
            <v>1.667</v>
          </cell>
        </row>
        <row r="33092">
          <cell r="G33092" t="str">
            <v>AA88430703</v>
          </cell>
          <cell r="H33092">
            <v>0</v>
          </cell>
          <cell r="I33092">
            <v>0.14</v>
          </cell>
          <cell r="J33092">
            <v>0.14</v>
          </cell>
        </row>
        <row r="33093">
          <cell r="F33093" t="str">
            <v>古刘线</v>
          </cell>
          <cell r="G33093" t="str">
            <v>C38B430703</v>
          </cell>
          <cell r="H33093">
            <v>0</v>
          </cell>
          <cell r="I33093">
            <v>1.501</v>
          </cell>
          <cell r="J33093">
            <v>1.501</v>
          </cell>
        </row>
        <row r="33094">
          <cell r="F33094" t="str">
            <v>小堰-古堤桥</v>
          </cell>
          <cell r="G33094" t="str">
            <v>C627430703</v>
          </cell>
          <cell r="H33094">
            <v>0.971</v>
          </cell>
          <cell r="I33094">
            <v>1.37</v>
          </cell>
          <cell r="J33094">
            <v>0.399</v>
          </cell>
        </row>
        <row r="33095">
          <cell r="G33095" t="str">
            <v>V000</v>
          </cell>
          <cell r="H33095">
            <v>0</v>
          </cell>
          <cell r="I33095">
            <v>0.177</v>
          </cell>
          <cell r="J33095">
            <v>0.177</v>
          </cell>
        </row>
        <row r="33096">
          <cell r="F33096" t="str">
            <v>荣南线</v>
          </cell>
          <cell r="G33096" t="str">
            <v>C26B430703</v>
          </cell>
          <cell r="H33096">
            <v>0</v>
          </cell>
          <cell r="I33096">
            <v>0.824</v>
          </cell>
          <cell r="J33096">
            <v>0.824</v>
          </cell>
        </row>
        <row r="33097">
          <cell r="F33097" t="str">
            <v>永交线</v>
          </cell>
          <cell r="G33097" t="str">
            <v>C51A430703</v>
          </cell>
          <cell r="H33097">
            <v>0</v>
          </cell>
          <cell r="I33097">
            <v>2.208</v>
          </cell>
          <cell r="J33097">
            <v>2.208</v>
          </cell>
        </row>
        <row r="33098">
          <cell r="F33098" t="str">
            <v>小堰-古堤桥</v>
          </cell>
          <cell r="G33098" t="str">
            <v>C627430703</v>
          </cell>
          <cell r="H33098">
            <v>0.391</v>
          </cell>
          <cell r="I33098">
            <v>0.971</v>
          </cell>
          <cell r="J33098">
            <v>0.58</v>
          </cell>
        </row>
        <row r="33099">
          <cell r="G33099" t="str">
            <v>V000</v>
          </cell>
          <cell r="H33099">
            <v>0</v>
          </cell>
          <cell r="I33099">
            <v>0.416</v>
          </cell>
          <cell r="J33099">
            <v>0.416</v>
          </cell>
        </row>
        <row r="33100">
          <cell r="F33100" t="str">
            <v>庙挡-窑顶11组</v>
          </cell>
          <cell r="G33100" t="str">
            <v>C709430703</v>
          </cell>
          <cell r="H33100">
            <v>0</v>
          </cell>
          <cell r="I33100">
            <v>1.988</v>
          </cell>
          <cell r="J33100">
            <v>1.988</v>
          </cell>
        </row>
        <row r="33101">
          <cell r="F33101" t="str">
            <v>武胜组至李溪堰</v>
          </cell>
          <cell r="G33101" t="str">
            <v>V384430703</v>
          </cell>
          <cell r="H33101">
            <v>0</v>
          </cell>
          <cell r="I33101">
            <v>1.055</v>
          </cell>
          <cell r="J33101">
            <v>1.055</v>
          </cell>
        </row>
        <row r="33102">
          <cell r="F33102" t="str">
            <v>灌溪富贵坪村-架桥蔡家堰村</v>
          </cell>
          <cell r="G33102" t="str">
            <v>X068430703</v>
          </cell>
          <cell r="H33102">
            <v>13.386</v>
          </cell>
          <cell r="I33102">
            <v>13.674</v>
          </cell>
          <cell r="J33102">
            <v>0.288</v>
          </cell>
        </row>
        <row r="33103">
          <cell r="F33103" t="str">
            <v>苗木基地-火柴厂</v>
          </cell>
          <cell r="G33103" t="str">
            <v>C264430703</v>
          </cell>
          <cell r="H33103">
            <v>1.394</v>
          </cell>
          <cell r="I33103">
            <v>2.53</v>
          </cell>
          <cell r="J33103">
            <v>1.136</v>
          </cell>
        </row>
        <row r="33104">
          <cell r="F33104" t="str">
            <v>玉皇庵村-X043</v>
          </cell>
          <cell r="G33104" t="str">
            <v>Y599430703</v>
          </cell>
          <cell r="H33104">
            <v>3.994</v>
          </cell>
          <cell r="I33104">
            <v>5.039</v>
          </cell>
          <cell r="J33104">
            <v>1.045</v>
          </cell>
        </row>
        <row r="33105">
          <cell r="F33105" t="str">
            <v>庙挡-窑顶11组</v>
          </cell>
          <cell r="G33105" t="str">
            <v>C709430703</v>
          </cell>
          <cell r="H33105">
            <v>1.988</v>
          </cell>
          <cell r="I33105">
            <v>2.887</v>
          </cell>
          <cell r="J33105">
            <v>0.899</v>
          </cell>
        </row>
        <row r="33106">
          <cell r="G33106" t="str">
            <v>V000</v>
          </cell>
          <cell r="H33106">
            <v>0</v>
          </cell>
          <cell r="I33106">
            <v>0.178</v>
          </cell>
          <cell r="J33106">
            <v>0.178</v>
          </cell>
        </row>
        <row r="33107">
          <cell r="F33107" t="str">
            <v>南李线</v>
          </cell>
          <cell r="G33107" t="str">
            <v>C49A430703</v>
          </cell>
          <cell r="H33107">
            <v>0</v>
          </cell>
          <cell r="I33107">
            <v>1.283</v>
          </cell>
          <cell r="J33107">
            <v>1.283</v>
          </cell>
        </row>
        <row r="33108">
          <cell r="F33108" t="str">
            <v>邓人线</v>
          </cell>
          <cell r="G33108" t="str">
            <v>C53B430703</v>
          </cell>
          <cell r="H33108">
            <v>0</v>
          </cell>
          <cell r="I33108">
            <v>1.063</v>
          </cell>
          <cell r="J33108">
            <v>1.063</v>
          </cell>
        </row>
        <row r="33109">
          <cell r="F33109" t="str">
            <v>渔坪组至斗笠岗</v>
          </cell>
          <cell r="G33109" t="str">
            <v>V379430703</v>
          </cell>
          <cell r="H33109">
            <v>0</v>
          </cell>
          <cell r="I33109">
            <v>0.681</v>
          </cell>
          <cell r="J33109">
            <v>0.681</v>
          </cell>
        </row>
        <row r="33110">
          <cell r="F33110" t="str">
            <v>田家坪3组-鞭炮厂</v>
          </cell>
          <cell r="G33110" t="str">
            <v>C625430703</v>
          </cell>
          <cell r="H33110">
            <v>0</v>
          </cell>
          <cell r="I33110">
            <v>1.178</v>
          </cell>
          <cell r="J33110">
            <v>1.178</v>
          </cell>
        </row>
        <row r="33111">
          <cell r="F33111" t="str">
            <v>S299-铁山村</v>
          </cell>
          <cell r="G33111" t="str">
            <v>Y602430703</v>
          </cell>
          <cell r="H33111">
            <v>0.599</v>
          </cell>
          <cell r="I33111">
            <v>4.284</v>
          </cell>
          <cell r="J33111">
            <v>3.685</v>
          </cell>
        </row>
        <row r="33112">
          <cell r="F33112" t="str">
            <v>大马线</v>
          </cell>
          <cell r="G33112" t="str">
            <v>C27B430703</v>
          </cell>
          <cell r="H33112">
            <v>0</v>
          </cell>
          <cell r="I33112">
            <v>1.975</v>
          </cell>
          <cell r="J33112">
            <v>1.975</v>
          </cell>
        </row>
        <row r="33113">
          <cell r="F33113" t="str">
            <v>人岩线</v>
          </cell>
          <cell r="G33113" t="str">
            <v>C54B430703</v>
          </cell>
          <cell r="H33113">
            <v>0</v>
          </cell>
          <cell r="I33113">
            <v>1.517</v>
          </cell>
          <cell r="J33113">
            <v>1.517</v>
          </cell>
        </row>
        <row r="33114">
          <cell r="G33114" t="str">
            <v>V000</v>
          </cell>
          <cell r="H33114">
            <v>0</v>
          </cell>
          <cell r="I33114">
            <v>0.699</v>
          </cell>
          <cell r="J33114">
            <v>0.699</v>
          </cell>
        </row>
        <row r="33115">
          <cell r="G33115" t="str">
            <v>BB50430703</v>
          </cell>
          <cell r="H33115">
            <v>0</v>
          </cell>
          <cell r="I33115">
            <v>0.538</v>
          </cell>
          <cell r="J33115">
            <v>0.538</v>
          </cell>
        </row>
        <row r="33116">
          <cell r="F33116" t="str">
            <v>4组至8组</v>
          </cell>
          <cell r="G33116" t="str">
            <v>V204430703</v>
          </cell>
          <cell r="H33116">
            <v>0</v>
          </cell>
          <cell r="I33116">
            <v>0.72</v>
          </cell>
          <cell r="J33116">
            <v>0.72</v>
          </cell>
        </row>
        <row r="33117">
          <cell r="G33117" t="str">
            <v>AA63430703</v>
          </cell>
          <cell r="H33117">
            <v>0</v>
          </cell>
          <cell r="I33117">
            <v>0.428</v>
          </cell>
          <cell r="J33117">
            <v>0.428</v>
          </cell>
        </row>
        <row r="33118">
          <cell r="G33118" t="str">
            <v>AA64430703</v>
          </cell>
          <cell r="H33118">
            <v>0</v>
          </cell>
          <cell r="I33118">
            <v>0.311</v>
          </cell>
          <cell r="J33118">
            <v>0.311</v>
          </cell>
        </row>
        <row r="33119">
          <cell r="F33119" t="str">
            <v>7组至7组</v>
          </cell>
          <cell r="G33119" t="str">
            <v>V205430703</v>
          </cell>
          <cell r="H33119">
            <v>0</v>
          </cell>
          <cell r="I33119">
            <v>0.433</v>
          </cell>
          <cell r="J33119">
            <v>0.433</v>
          </cell>
        </row>
        <row r="33120">
          <cell r="G33120" t="str">
            <v>AA69430703</v>
          </cell>
          <cell r="H33120">
            <v>0</v>
          </cell>
          <cell r="I33120">
            <v>0.398</v>
          </cell>
          <cell r="J33120">
            <v>0.398</v>
          </cell>
        </row>
        <row r="33121">
          <cell r="F33121" t="str">
            <v>芦1线</v>
          </cell>
          <cell r="G33121" t="str">
            <v>C66B430703</v>
          </cell>
          <cell r="H33121">
            <v>0</v>
          </cell>
          <cell r="I33121">
            <v>2.336</v>
          </cell>
          <cell r="J33121">
            <v>2.336</v>
          </cell>
        </row>
        <row r="33122">
          <cell r="G33122" t="str">
            <v>V000</v>
          </cell>
          <cell r="H33122">
            <v>0</v>
          </cell>
          <cell r="I33122">
            <v>0.357</v>
          </cell>
          <cell r="J33122">
            <v>0.357</v>
          </cell>
        </row>
        <row r="33123">
          <cell r="F33123" t="str">
            <v>5组至12组</v>
          </cell>
          <cell r="G33123" t="str">
            <v>V200430703</v>
          </cell>
          <cell r="H33123">
            <v>0</v>
          </cell>
          <cell r="I33123">
            <v>0.389</v>
          </cell>
          <cell r="J33123">
            <v>0.389</v>
          </cell>
        </row>
        <row r="33124">
          <cell r="F33124" t="str">
            <v>9组至9组</v>
          </cell>
          <cell r="G33124" t="str">
            <v>V201430703</v>
          </cell>
          <cell r="H33124">
            <v>0</v>
          </cell>
          <cell r="I33124">
            <v>0.562</v>
          </cell>
          <cell r="J33124">
            <v>0.562</v>
          </cell>
        </row>
        <row r="33125">
          <cell r="F33125" t="str">
            <v>联伍堰7组至联伍堰7组</v>
          </cell>
          <cell r="G33125" t="str">
            <v>V680430703</v>
          </cell>
          <cell r="H33125">
            <v>0</v>
          </cell>
          <cell r="I33125">
            <v>0.648</v>
          </cell>
          <cell r="J33125">
            <v>0.648</v>
          </cell>
        </row>
        <row r="33126">
          <cell r="G33126" t="str">
            <v>AA56430703</v>
          </cell>
          <cell r="H33126">
            <v>0</v>
          </cell>
          <cell r="I33126">
            <v>0.223</v>
          </cell>
          <cell r="J33126">
            <v>0.223</v>
          </cell>
        </row>
        <row r="33127">
          <cell r="G33127" t="str">
            <v>V000</v>
          </cell>
          <cell r="H33127">
            <v>0</v>
          </cell>
          <cell r="I33127">
            <v>0.112</v>
          </cell>
          <cell r="J33127">
            <v>0.112</v>
          </cell>
        </row>
        <row r="33128">
          <cell r="F33128" t="str">
            <v>1组至1组</v>
          </cell>
          <cell r="G33128" t="str">
            <v>V207430703</v>
          </cell>
          <cell r="H33128">
            <v>0</v>
          </cell>
          <cell r="I33128">
            <v>0.592</v>
          </cell>
          <cell r="J33128">
            <v>0.592</v>
          </cell>
        </row>
        <row r="33129">
          <cell r="F33129" t="str">
            <v>9组至6组</v>
          </cell>
          <cell r="G33129" t="str">
            <v>V209430703</v>
          </cell>
          <cell r="H33129">
            <v>0</v>
          </cell>
          <cell r="I33129">
            <v>0.939</v>
          </cell>
          <cell r="J33129">
            <v>0.939</v>
          </cell>
        </row>
        <row r="33130">
          <cell r="G33130" t="str">
            <v>AA86430703</v>
          </cell>
          <cell r="H33130">
            <v>0</v>
          </cell>
          <cell r="I33130">
            <v>0.608</v>
          </cell>
          <cell r="J33130">
            <v>0.608</v>
          </cell>
        </row>
        <row r="33131">
          <cell r="G33131" t="str">
            <v>AA87430703</v>
          </cell>
          <cell r="H33131">
            <v>0</v>
          </cell>
          <cell r="I33131">
            <v>0.057</v>
          </cell>
          <cell r="J33131">
            <v>0.057</v>
          </cell>
        </row>
        <row r="33132">
          <cell r="F33132" t="str">
            <v>芦毛岗十一组至三组</v>
          </cell>
          <cell r="G33132" t="str">
            <v>C44D430703</v>
          </cell>
          <cell r="H33132">
            <v>0</v>
          </cell>
          <cell r="I33132">
            <v>0.667</v>
          </cell>
          <cell r="J33132">
            <v>0.667</v>
          </cell>
        </row>
        <row r="33133">
          <cell r="G33133" t="str">
            <v>V000</v>
          </cell>
          <cell r="H33133">
            <v>0</v>
          </cell>
          <cell r="I33133">
            <v>0.332</v>
          </cell>
          <cell r="J33133">
            <v>0.332</v>
          </cell>
        </row>
        <row r="33134">
          <cell r="F33134" t="str">
            <v>三堰口四组十四组</v>
          </cell>
          <cell r="G33134" t="str">
            <v>C09A430703</v>
          </cell>
          <cell r="H33134">
            <v>0</v>
          </cell>
          <cell r="I33134">
            <v>2.139</v>
          </cell>
          <cell r="J33134">
            <v>2.139</v>
          </cell>
        </row>
        <row r="33135">
          <cell r="G33135" t="str">
            <v>V000</v>
          </cell>
          <cell r="H33135">
            <v>0</v>
          </cell>
          <cell r="I33135">
            <v>0.803</v>
          </cell>
          <cell r="J33135">
            <v>0.803</v>
          </cell>
        </row>
        <row r="33136">
          <cell r="G33136" t="str">
            <v>AA90430703</v>
          </cell>
          <cell r="H33136">
            <v>0</v>
          </cell>
          <cell r="I33136">
            <v>0.688</v>
          </cell>
          <cell r="J33136">
            <v>0.688</v>
          </cell>
        </row>
        <row r="33137">
          <cell r="F33137" t="str">
            <v>3组至8组</v>
          </cell>
          <cell r="G33137" t="str">
            <v>V184430703</v>
          </cell>
          <cell r="H33137">
            <v>0</v>
          </cell>
          <cell r="I33137">
            <v>3.73</v>
          </cell>
          <cell r="J33137">
            <v>3.73</v>
          </cell>
        </row>
        <row r="33138">
          <cell r="F33138" t="str">
            <v>1组至2组</v>
          </cell>
          <cell r="G33138" t="str">
            <v>V185430703</v>
          </cell>
          <cell r="H33138">
            <v>0</v>
          </cell>
          <cell r="I33138">
            <v>1.449</v>
          </cell>
          <cell r="J33138">
            <v>1.449</v>
          </cell>
        </row>
        <row r="33139">
          <cell r="F33139" t="str">
            <v>7组至9组</v>
          </cell>
          <cell r="G33139" t="str">
            <v>V186430703</v>
          </cell>
          <cell r="H33139">
            <v>0</v>
          </cell>
          <cell r="I33139">
            <v>1.25</v>
          </cell>
          <cell r="J33139">
            <v>1.25</v>
          </cell>
        </row>
        <row r="33140">
          <cell r="F33140" t="str">
            <v>17组至1组</v>
          </cell>
          <cell r="G33140" t="str">
            <v>V189430703</v>
          </cell>
          <cell r="H33140">
            <v>0</v>
          </cell>
          <cell r="I33140">
            <v>0.226</v>
          </cell>
          <cell r="J33140">
            <v>0.226</v>
          </cell>
        </row>
        <row r="33141">
          <cell r="F33141" t="str">
            <v>18组至8组</v>
          </cell>
          <cell r="G33141" t="str">
            <v>V190430703</v>
          </cell>
          <cell r="H33141">
            <v>0</v>
          </cell>
          <cell r="I33141">
            <v>0.68</v>
          </cell>
          <cell r="J33141">
            <v>0.68</v>
          </cell>
        </row>
        <row r="33142">
          <cell r="F33142" t="str">
            <v>9组至9组</v>
          </cell>
          <cell r="G33142" t="str">
            <v>V199430703</v>
          </cell>
          <cell r="H33142">
            <v>0</v>
          </cell>
          <cell r="I33142">
            <v>0.272</v>
          </cell>
          <cell r="J33142">
            <v>0.272</v>
          </cell>
        </row>
        <row r="33143">
          <cell r="F33143" t="str">
            <v>9组至8组</v>
          </cell>
          <cell r="G33143" t="str">
            <v>V212430703</v>
          </cell>
          <cell r="H33143">
            <v>0</v>
          </cell>
          <cell r="I33143">
            <v>1.444</v>
          </cell>
          <cell r="J33143">
            <v>1.444</v>
          </cell>
        </row>
        <row r="33144">
          <cell r="F33144" t="str">
            <v>8组至8组</v>
          </cell>
          <cell r="G33144" t="str">
            <v>V213430703</v>
          </cell>
          <cell r="H33144">
            <v>0</v>
          </cell>
          <cell r="I33144">
            <v>0.378</v>
          </cell>
          <cell r="J33144">
            <v>0.378</v>
          </cell>
        </row>
        <row r="33145">
          <cell r="F33145" t="str">
            <v>11组至4组</v>
          </cell>
          <cell r="G33145" t="str">
            <v>V214430703</v>
          </cell>
          <cell r="H33145">
            <v>0</v>
          </cell>
          <cell r="I33145">
            <v>0.852</v>
          </cell>
          <cell r="J33145">
            <v>0.852</v>
          </cell>
        </row>
        <row r="33146">
          <cell r="F33146" t="str">
            <v>新庵村部-新庵11组</v>
          </cell>
          <cell r="G33146" t="str">
            <v>C11A430703</v>
          </cell>
          <cell r="H33146">
            <v>0</v>
          </cell>
          <cell r="I33146">
            <v>3.797</v>
          </cell>
          <cell r="J33146">
            <v>3.797</v>
          </cell>
        </row>
        <row r="33147">
          <cell r="F33147" t="str">
            <v>龙潭庵-双堰塘</v>
          </cell>
          <cell r="G33147" t="str">
            <v>X087430703</v>
          </cell>
          <cell r="H33147">
            <v>1.82</v>
          </cell>
          <cell r="I33147">
            <v>3.169</v>
          </cell>
          <cell r="J33147">
            <v>1.349</v>
          </cell>
        </row>
        <row r="33148">
          <cell r="F33148" t="str">
            <v>龙潭庵-双堰塘</v>
          </cell>
          <cell r="G33148" t="str">
            <v>X087430703</v>
          </cell>
          <cell r="H33148">
            <v>1.004</v>
          </cell>
          <cell r="I33148">
            <v>1.124</v>
          </cell>
          <cell r="J33148">
            <v>0.12</v>
          </cell>
        </row>
        <row r="33149">
          <cell r="F33149" t="str">
            <v>ト62线</v>
          </cell>
          <cell r="G33149" t="str">
            <v>C929430703</v>
          </cell>
          <cell r="H33149">
            <v>0</v>
          </cell>
          <cell r="I33149">
            <v>2.584</v>
          </cell>
          <cell r="J33149">
            <v>2.584</v>
          </cell>
        </row>
        <row r="33150">
          <cell r="F33150" t="str">
            <v>G319-李保冲村</v>
          </cell>
          <cell r="G33150" t="str">
            <v>YZ10430703</v>
          </cell>
          <cell r="H33150">
            <v>3.823</v>
          </cell>
          <cell r="I33150">
            <v>4.803</v>
          </cell>
          <cell r="J33150">
            <v>0.98</v>
          </cell>
        </row>
        <row r="33151">
          <cell r="F33151" t="str">
            <v>稠树冲村5组至9组</v>
          </cell>
          <cell r="G33151" t="str">
            <v>BB34430703</v>
          </cell>
          <cell r="H33151">
            <v>0</v>
          </cell>
          <cell r="I33151">
            <v>0.557</v>
          </cell>
          <cell r="J33151">
            <v>0.557</v>
          </cell>
        </row>
        <row r="33152">
          <cell r="G33152" t="str">
            <v>BB12430703</v>
          </cell>
          <cell r="H33152">
            <v>0</v>
          </cell>
          <cell r="I33152">
            <v>0.197</v>
          </cell>
          <cell r="J33152">
            <v>0.197</v>
          </cell>
        </row>
        <row r="33153">
          <cell r="F33153" t="str">
            <v>大坪村部至7组</v>
          </cell>
          <cell r="G33153" t="str">
            <v>VS30430703</v>
          </cell>
          <cell r="H33153">
            <v>0</v>
          </cell>
          <cell r="I33153">
            <v>0.537</v>
          </cell>
          <cell r="J33153">
            <v>0.537</v>
          </cell>
        </row>
        <row r="33154">
          <cell r="F33154" t="str">
            <v>李保冲村部至3组</v>
          </cell>
          <cell r="G33154" t="str">
            <v>VS43430703</v>
          </cell>
          <cell r="H33154">
            <v>0</v>
          </cell>
          <cell r="I33154">
            <v>1.329</v>
          </cell>
          <cell r="J33154">
            <v>1.329</v>
          </cell>
        </row>
        <row r="33155">
          <cell r="F33155" t="str">
            <v>二港桥线</v>
          </cell>
          <cell r="G33155" t="str">
            <v>C875430703</v>
          </cell>
          <cell r="H33155">
            <v>0</v>
          </cell>
          <cell r="I33155">
            <v>4.023</v>
          </cell>
          <cell r="J33155">
            <v>4.023</v>
          </cell>
        </row>
        <row r="33156">
          <cell r="F33156" t="str">
            <v>二牛岗村8组至13组</v>
          </cell>
          <cell r="G33156" t="str">
            <v>VS48430703</v>
          </cell>
          <cell r="H33156">
            <v>0</v>
          </cell>
          <cell r="I33156">
            <v>1.111</v>
          </cell>
          <cell r="J33156">
            <v>1.111</v>
          </cell>
        </row>
        <row r="33157">
          <cell r="G33157" t="str">
            <v>BB38430703</v>
          </cell>
          <cell r="H33157">
            <v>0</v>
          </cell>
          <cell r="I33157">
            <v>0.432</v>
          </cell>
          <cell r="J33157">
            <v>0.432</v>
          </cell>
        </row>
        <row r="33158">
          <cell r="F33158" t="str">
            <v>高510线</v>
          </cell>
          <cell r="G33158" t="str">
            <v>C04C430703</v>
          </cell>
          <cell r="H33158">
            <v>0</v>
          </cell>
          <cell r="I33158">
            <v>0.802</v>
          </cell>
          <cell r="J33158">
            <v>0.802</v>
          </cell>
        </row>
        <row r="33159">
          <cell r="G33159" t="str">
            <v>V000</v>
          </cell>
          <cell r="H33159">
            <v>0</v>
          </cell>
          <cell r="I33159">
            <v>0.279</v>
          </cell>
          <cell r="J33159">
            <v>0.279</v>
          </cell>
        </row>
        <row r="33160">
          <cell r="F33160" t="str">
            <v>高岭村9组至11组</v>
          </cell>
          <cell r="G33160" t="str">
            <v>VS64430703</v>
          </cell>
          <cell r="H33160">
            <v>0</v>
          </cell>
          <cell r="I33160">
            <v>0.86</v>
          </cell>
          <cell r="J33160">
            <v>0.86</v>
          </cell>
        </row>
        <row r="33161">
          <cell r="G33161" t="str">
            <v>BB24430703</v>
          </cell>
          <cell r="H33161">
            <v>0</v>
          </cell>
          <cell r="I33161">
            <v>0.18</v>
          </cell>
          <cell r="J33161">
            <v>0.18</v>
          </cell>
        </row>
        <row r="33162">
          <cell r="G33162" t="str">
            <v>BB25430703</v>
          </cell>
          <cell r="H33162">
            <v>0</v>
          </cell>
          <cell r="I33162">
            <v>0.159</v>
          </cell>
          <cell r="J33162">
            <v>0.159</v>
          </cell>
        </row>
        <row r="33163">
          <cell r="F33163" t="str">
            <v>青龙岗村-石门桥村</v>
          </cell>
          <cell r="G33163" t="str">
            <v>Y638430703</v>
          </cell>
          <cell r="H33163">
            <v>1.419</v>
          </cell>
          <cell r="I33163">
            <v>1.896</v>
          </cell>
          <cell r="J33163">
            <v>0.477</v>
          </cell>
        </row>
        <row r="33164">
          <cell r="F33164" t="str">
            <v>G319-李保冲村</v>
          </cell>
          <cell r="G33164" t="str">
            <v>YZ10430703</v>
          </cell>
          <cell r="H33164">
            <v>2.86</v>
          </cell>
          <cell r="I33164">
            <v>3.823</v>
          </cell>
          <cell r="J33164">
            <v>0.963</v>
          </cell>
        </row>
        <row r="33165">
          <cell r="F33165" t="str">
            <v>胡家桥村4组至5组</v>
          </cell>
          <cell r="G33165" t="str">
            <v>VS14430703</v>
          </cell>
          <cell r="H33165">
            <v>0</v>
          </cell>
          <cell r="I33165">
            <v>0.391</v>
          </cell>
          <cell r="J33165">
            <v>0.391</v>
          </cell>
        </row>
        <row r="33166">
          <cell r="F33166" t="str">
            <v>ト7线</v>
          </cell>
          <cell r="G33166" t="str">
            <v>C07C430703</v>
          </cell>
          <cell r="H33166">
            <v>0</v>
          </cell>
          <cell r="I33166">
            <v>0.968</v>
          </cell>
          <cell r="J33166">
            <v>0.968</v>
          </cell>
        </row>
        <row r="33167">
          <cell r="F33167" t="str">
            <v>村部-村部</v>
          </cell>
          <cell r="G33167" t="str">
            <v>C328430703</v>
          </cell>
          <cell r="H33167">
            <v>0</v>
          </cell>
          <cell r="I33167">
            <v>3.224</v>
          </cell>
          <cell r="J33167">
            <v>3.224</v>
          </cell>
        </row>
        <row r="33168">
          <cell r="F33168" t="str">
            <v>栗20线</v>
          </cell>
          <cell r="G33168" t="str">
            <v>C883430703</v>
          </cell>
          <cell r="H33168">
            <v>0</v>
          </cell>
          <cell r="I33168">
            <v>1.303</v>
          </cell>
          <cell r="J33168">
            <v>1.303</v>
          </cell>
        </row>
        <row r="33169">
          <cell r="F33169" t="str">
            <v>3组-3组</v>
          </cell>
          <cell r="G33169" t="str">
            <v>C884430703</v>
          </cell>
          <cell r="H33169">
            <v>1.721</v>
          </cell>
          <cell r="I33169">
            <v>2.097</v>
          </cell>
          <cell r="J33169">
            <v>0.376</v>
          </cell>
        </row>
        <row r="33170">
          <cell r="F33170" t="str">
            <v>龙潭庵-双堰塘</v>
          </cell>
          <cell r="G33170" t="str">
            <v>X087430703</v>
          </cell>
          <cell r="H33170">
            <v>5.57</v>
          </cell>
          <cell r="I33170">
            <v>7.954</v>
          </cell>
          <cell r="J33170">
            <v>2.384</v>
          </cell>
        </row>
        <row r="33171">
          <cell r="F33171" t="str">
            <v>石门桥村-S298</v>
          </cell>
          <cell r="G33171" t="str">
            <v>Y645430703</v>
          </cell>
          <cell r="H33171">
            <v>4.655</v>
          </cell>
          <cell r="I33171">
            <v>5.762</v>
          </cell>
          <cell r="J33171">
            <v>1.107</v>
          </cell>
        </row>
        <row r="33172">
          <cell r="F33172" t="str">
            <v>罗汉山村村部至6组</v>
          </cell>
          <cell r="G33172" t="str">
            <v>VS07430703</v>
          </cell>
          <cell r="H33172">
            <v>0</v>
          </cell>
          <cell r="I33172">
            <v>0.569</v>
          </cell>
          <cell r="J33172">
            <v>0.569</v>
          </cell>
        </row>
        <row r="33173">
          <cell r="F33173" t="str">
            <v>罗汉山村村部至4组</v>
          </cell>
          <cell r="G33173" t="str">
            <v>VS08430703</v>
          </cell>
          <cell r="H33173">
            <v>0</v>
          </cell>
          <cell r="I33173">
            <v>0.944</v>
          </cell>
          <cell r="J33173">
            <v>0.944</v>
          </cell>
        </row>
        <row r="33174">
          <cell r="F33174" t="str">
            <v>15组-1组</v>
          </cell>
          <cell r="G33174" t="str">
            <v>C339430703</v>
          </cell>
          <cell r="H33174">
            <v>0</v>
          </cell>
          <cell r="I33174">
            <v>1.191</v>
          </cell>
          <cell r="J33174">
            <v>1.191</v>
          </cell>
        </row>
        <row r="33175">
          <cell r="F33175" t="str">
            <v>青龙岗村C339至1组</v>
          </cell>
          <cell r="G33175" t="str">
            <v>VS70430703</v>
          </cell>
          <cell r="H33175">
            <v>0</v>
          </cell>
          <cell r="I33175">
            <v>0.216</v>
          </cell>
          <cell r="J33175">
            <v>0.216</v>
          </cell>
        </row>
        <row r="33176">
          <cell r="F33176" t="str">
            <v>青龙岗村-石门桥村</v>
          </cell>
          <cell r="G33176" t="str">
            <v>Y638430703</v>
          </cell>
          <cell r="H33176">
            <v>1.419</v>
          </cell>
          <cell r="I33176">
            <v>2.433</v>
          </cell>
          <cell r="J33176">
            <v>1.014</v>
          </cell>
        </row>
        <row r="33177">
          <cell r="F33177" t="str">
            <v>邬17线</v>
          </cell>
          <cell r="G33177" t="str">
            <v>C324430703</v>
          </cell>
          <cell r="H33177">
            <v>0.462</v>
          </cell>
          <cell r="I33177">
            <v>4.516</v>
          </cell>
          <cell r="J33177">
            <v>4.054</v>
          </cell>
        </row>
        <row r="33178">
          <cell r="F33178" t="str">
            <v>S354-狮子山村</v>
          </cell>
          <cell r="G33178" t="str">
            <v>Y633430703</v>
          </cell>
          <cell r="H33178">
            <v>1.391</v>
          </cell>
          <cell r="I33178">
            <v>2.738</v>
          </cell>
          <cell r="J33178">
            <v>1.347</v>
          </cell>
        </row>
        <row r="33179">
          <cell r="F33179" t="str">
            <v>双14线</v>
          </cell>
          <cell r="G33179" t="str">
            <v>C97B430703</v>
          </cell>
          <cell r="H33179">
            <v>0</v>
          </cell>
          <cell r="I33179">
            <v>0.804</v>
          </cell>
          <cell r="J33179">
            <v>0.804</v>
          </cell>
        </row>
        <row r="33180">
          <cell r="F33180" t="str">
            <v>龙潭庵-S298</v>
          </cell>
          <cell r="G33180" t="str">
            <v>CZ07430703</v>
          </cell>
          <cell r="H33180">
            <v>0</v>
          </cell>
          <cell r="I33180">
            <v>0.686</v>
          </cell>
          <cell r="J33180">
            <v>0.686</v>
          </cell>
        </row>
        <row r="33181">
          <cell r="F33181" t="str">
            <v>龙潭庵-双堰塘</v>
          </cell>
          <cell r="G33181" t="str">
            <v>X087430703</v>
          </cell>
          <cell r="H33181">
            <v>7.954</v>
          </cell>
          <cell r="I33181">
            <v>8.301</v>
          </cell>
          <cell r="J33181">
            <v>0.347</v>
          </cell>
        </row>
        <row r="33182">
          <cell r="F33182" t="str">
            <v>Y242-X129</v>
          </cell>
          <cell r="G33182" t="str">
            <v>Y635430703</v>
          </cell>
          <cell r="H33182">
            <v>3.797</v>
          </cell>
          <cell r="I33182">
            <v>3.93</v>
          </cell>
          <cell r="J33182">
            <v>0.133</v>
          </cell>
        </row>
        <row r="33183">
          <cell r="F33183" t="str">
            <v>乌106线</v>
          </cell>
          <cell r="G33183" t="str">
            <v>C30C430703</v>
          </cell>
          <cell r="H33183">
            <v>0</v>
          </cell>
          <cell r="I33183">
            <v>0.768</v>
          </cell>
          <cell r="J33183">
            <v>0.768</v>
          </cell>
        </row>
        <row r="33184">
          <cell r="G33184" t="str">
            <v>BB23430703</v>
          </cell>
          <cell r="H33184">
            <v>0</v>
          </cell>
          <cell r="I33184">
            <v>0.228</v>
          </cell>
          <cell r="J33184">
            <v>0.228</v>
          </cell>
        </row>
        <row r="33185">
          <cell r="F33185" t="str">
            <v>X048-S298</v>
          </cell>
          <cell r="G33185" t="str">
            <v>Y636430703</v>
          </cell>
          <cell r="H33185">
            <v>1.163</v>
          </cell>
          <cell r="I33185">
            <v>2.2</v>
          </cell>
          <cell r="J33185">
            <v>1.037</v>
          </cell>
        </row>
        <row r="33186">
          <cell r="F33186" t="str">
            <v>赵元线</v>
          </cell>
          <cell r="G33186" t="str">
            <v>C95B430703</v>
          </cell>
          <cell r="H33186">
            <v>0</v>
          </cell>
          <cell r="I33186">
            <v>1.002</v>
          </cell>
          <cell r="J33186">
            <v>1.002</v>
          </cell>
        </row>
        <row r="33187">
          <cell r="F33187" t="str">
            <v>赵家桥村3组至5组</v>
          </cell>
          <cell r="G33187" t="str">
            <v>VS27430703</v>
          </cell>
          <cell r="H33187">
            <v>0</v>
          </cell>
          <cell r="I33187">
            <v>0.989</v>
          </cell>
          <cell r="J33187">
            <v>0.989</v>
          </cell>
        </row>
        <row r="33188">
          <cell r="F33188" t="str">
            <v>赵家桥村7组至11组</v>
          </cell>
          <cell r="G33188" t="str">
            <v>VS29430703</v>
          </cell>
          <cell r="H33188">
            <v>0</v>
          </cell>
          <cell r="I33188">
            <v>1.052</v>
          </cell>
          <cell r="J33188">
            <v>1.052</v>
          </cell>
        </row>
        <row r="33189">
          <cell r="F33189" t="str">
            <v>板2线</v>
          </cell>
          <cell r="G33189" t="str">
            <v>C06B430703</v>
          </cell>
          <cell r="H33189">
            <v>0</v>
          </cell>
          <cell r="I33189">
            <v>1.492</v>
          </cell>
          <cell r="J33189">
            <v>1.492</v>
          </cell>
        </row>
        <row r="33190">
          <cell r="F33190" t="str">
            <v>X全线</v>
          </cell>
          <cell r="G33190" t="str">
            <v>C29A430703</v>
          </cell>
          <cell r="H33190">
            <v>0</v>
          </cell>
          <cell r="I33190">
            <v>1.293</v>
          </cell>
          <cell r="J33190">
            <v>1.293</v>
          </cell>
        </row>
        <row r="33191">
          <cell r="F33191" t="str">
            <v>X028-12组</v>
          </cell>
          <cell r="G33191" t="str">
            <v>C30A430703</v>
          </cell>
          <cell r="H33191">
            <v>0</v>
          </cell>
          <cell r="I33191">
            <v>2.02</v>
          </cell>
          <cell r="J33191">
            <v>2.02</v>
          </cell>
        </row>
        <row r="33192">
          <cell r="G33192" t="str">
            <v>AA49430703</v>
          </cell>
          <cell r="H33192">
            <v>0</v>
          </cell>
          <cell r="I33192">
            <v>0.25</v>
          </cell>
          <cell r="J33192">
            <v>0.25</v>
          </cell>
        </row>
        <row r="33193">
          <cell r="F33193" t="str">
            <v>大桥村8组至大桥村7组</v>
          </cell>
          <cell r="G33193" t="str">
            <v>V405430703</v>
          </cell>
          <cell r="H33193">
            <v>0</v>
          </cell>
          <cell r="I33193">
            <v>1.064</v>
          </cell>
          <cell r="J33193">
            <v>1.064</v>
          </cell>
        </row>
        <row r="33194">
          <cell r="F33194" t="str">
            <v>南零线-大龙站镇</v>
          </cell>
          <cell r="G33194" t="str">
            <v>X075430703</v>
          </cell>
          <cell r="H33194">
            <v>3.282</v>
          </cell>
          <cell r="I33194">
            <v>6.25</v>
          </cell>
          <cell r="J33194">
            <v>2.968</v>
          </cell>
        </row>
        <row r="33195">
          <cell r="G33195" t="str">
            <v>AA24430703</v>
          </cell>
          <cell r="H33195">
            <v>0</v>
          </cell>
          <cell r="I33195">
            <v>1.191</v>
          </cell>
          <cell r="J33195">
            <v>1.191</v>
          </cell>
        </row>
        <row r="33196">
          <cell r="G33196" t="str">
            <v>V000</v>
          </cell>
          <cell r="H33196">
            <v>0</v>
          </cell>
          <cell r="I33196">
            <v>0.837</v>
          </cell>
          <cell r="J33196">
            <v>0.837</v>
          </cell>
        </row>
        <row r="33197">
          <cell r="F33197" t="str">
            <v>宋家坪13组至宋家坪7组</v>
          </cell>
          <cell r="G33197" t="str">
            <v>V407430703</v>
          </cell>
          <cell r="H33197">
            <v>0</v>
          </cell>
          <cell r="I33197">
            <v>1.155</v>
          </cell>
          <cell r="J33197">
            <v>1.155</v>
          </cell>
        </row>
        <row r="33198">
          <cell r="F33198" t="str">
            <v>江家垱村7组至江家垱村8组</v>
          </cell>
          <cell r="G33198" t="str">
            <v>V408430703</v>
          </cell>
          <cell r="H33198">
            <v>0</v>
          </cell>
          <cell r="I33198">
            <v>0.766</v>
          </cell>
          <cell r="J33198">
            <v>0.766</v>
          </cell>
        </row>
        <row r="33199">
          <cell r="F33199" t="str">
            <v>李1线</v>
          </cell>
          <cell r="G33199" t="str">
            <v>C25E430703</v>
          </cell>
          <cell r="H33199">
            <v>0</v>
          </cell>
          <cell r="I33199">
            <v>0.536</v>
          </cell>
          <cell r="J33199">
            <v>0.536</v>
          </cell>
        </row>
        <row r="33200">
          <cell r="G33200" t="str">
            <v>V000</v>
          </cell>
          <cell r="H33200">
            <v>0</v>
          </cell>
          <cell r="I33200">
            <v>0.272</v>
          </cell>
          <cell r="J33200">
            <v>0.272</v>
          </cell>
        </row>
        <row r="33201">
          <cell r="F33201" t="str">
            <v>大通湖千山红-长岭岗乡</v>
          </cell>
          <cell r="G33201" t="str">
            <v>X071430703</v>
          </cell>
          <cell r="H33201">
            <v>5.55</v>
          </cell>
          <cell r="I33201">
            <v>7.586</v>
          </cell>
          <cell r="J33201">
            <v>2.036</v>
          </cell>
        </row>
        <row r="33202">
          <cell r="G33202" t="str">
            <v>AA55430703</v>
          </cell>
          <cell r="H33202">
            <v>0</v>
          </cell>
          <cell r="I33202">
            <v>0.76</v>
          </cell>
          <cell r="J33202">
            <v>0.76</v>
          </cell>
        </row>
        <row r="33203">
          <cell r="F33203" t="str">
            <v>马鞍山15-大桥村部</v>
          </cell>
          <cell r="G33203" t="str">
            <v>C23C430703</v>
          </cell>
          <cell r="H33203">
            <v>0</v>
          </cell>
          <cell r="I33203">
            <v>0.569</v>
          </cell>
          <cell r="J33203">
            <v>0.569</v>
          </cell>
        </row>
        <row r="33204">
          <cell r="F33204" t="str">
            <v>村部-白鹤亚4鲤</v>
          </cell>
          <cell r="G33204" t="str">
            <v>C556430703</v>
          </cell>
          <cell r="H33204">
            <v>1.498</v>
          </cell>
          <cell r="I33204">
            <v>2.341</v>
          </cell>
          <cell r="J33204">
            <v>0.843</v>
          </cell>
        </row>
        <row r="33205">
          <cell r="F33205" t="str">
            <v>葛藤铺-葛藤铺</v>
          </cell>
          <cell r="G33205" t="str">
            <v>C587430703</v>
          </cell>
          <cell r="H33205">
            <v>0</v>
          </cell>
          <cell r="I33205">
            <v>1.603</v>
          </cell>
          <cell r="J33205">
            <v>1.603</v>
          </cell>
        </row>
        <row r="33206">
          <cell r="G33206" t="str">
            <v>V000</v>
          </cell>
          <cell r="H33206">
            <v>0</v>
          </cell>
          <cell r="I33206">
            <v>0.404</v>
          </cell>
          <cell r="J33206">
            <v>0.404</v>
          </cell>
        </row>
        <row r="33207">
          <cell r="G33207" t="str">
            <v>V000</v>
          </cell>
          <cell r="H33207">
            <v>0</v>
          </cell>
          <cell r="I33207">
            <v>0.342</v>
          </cell>
          <cell r="J33207">
            <v>0.342</v>
          </cell>
        </row>
        <row r="33208">
          <cell r="F33208" t="str">
            <v>南阳坪村7组至南阳坪村7组</v>
          </cell>
          <cell r="G33208" t="str">
            <v>V403430703</v>
          </cell>
          <cell r="H33208">
            <v>0</v>
          </cell>
          <cell r="I33208">
            <v>1.788</v>
          </cell>
          <cell r="J33208">
            <v>1.788</v>
          </cell>
        </row>
        <row r="33209">
          <cell r="F33209" t="str">
            <v>全村线</v>
          </cell>
          <cell r="G33209" t="str">
            <v>C05B430703</v>
          </cell>
          <cell r="H33209">
            <v>0</v>
          </cell>
          <cell r="I33209">
            <v>1.199</v>
          </cell>
          <cell r="J33209">
            <v>1.199</v>
          </cell>
        </row>
        <row r="33210">
          <cell r="G33210" t="str">
            <v>AA72430703</v>
          </cell>
          <cell r="H33210">
            <v>0</v>
          </cell>
          <cell r="I33210">
            <v>0.206</v>
          </cell>
          <cell r="J33210">
            <v>0.206</v>
          </cell>
        </row>
        <row r="33211">
          <cell r="G33211" t="str">
            <v>V000</v>
          </cell>
          <cell r="H33211">
            <v>0</v>
          </cell>
          <cell r="I33211">
            <v>0.355</v>
          </cell>
          <cell r="J33211">
            <v>0.355</v>
          </cell>
        </row>
        <row r="33212">
          <cell r="G33212" t="str">
            <v>V000</v>
          </cell>
          <cell r="H33212">
            <v>0</v>
          </cell>
          <cell r="I33212">
            <v>0.526</v>
          </cell>
          <cell r="J33212">
            <v>0.526</v>
          </cell>
        </row>
        <row r="33213">
          <cell r="F33213" t="str">
            <v>宋家坪2组至宋家坪3组</v>
          </cell>
          <cell r="G33213" t="str">
            <v>V404430703</v>
          </cell>
          <cell r="H33213">
            <v>0</v>
          </cell>
          <cell r="I33213">
            <v>1.026</v>
          </cell>
          <cell r="J33213">
            <v>1.026</v>
          </cell>
        </row>
        <row r="33214">
          <cell r="F33214" t="str">
            <v>涂7组-7组</v>
          </cell>
          <cell r="G33214" t="str">
            <v>C23A430703</v>
          </cell>
          <cell r="H33214">
            <v>1.674</v>
          </cell>
          <cell r="I33214">
            <v>2.231</v>
          </cell>
          <cell r="J33214">
            <v>0.557</v>
          </cell>
        </row>
        <row r="33215">
          <cell r="F33215" t="str">
            <v>涂家坪3组至青蛙洞</v>
          </cell>
          <cell r="G33215" t="str">
            <v>V397430703</v>
          </cell>
          <cell r="H33215">
            <v>0</v>
          </cell>
          <cell r="I33215">
            <v>0.314</v>
          </cell>
          <cell r="J33215">
            <v>0.314</v>
          </cell>
        </row>
        <row r="33216">
          <cell r="G33216" t="str">
            <v>AA52430703</v>
          </cell>
          <cell r="H33216">
            <v>0</v>
          </cell>
          <cell r="I33216">
            <v>0.83</v>
          </cell>
          <cell r="J33216">
            <v>0.83</v>
          </cell>
        </row>
        <row r="33217">
          <cell r="F33217" t="str">
            <v>王家桥至同心坝</v>
          </cell>
          <cell r="G33217" t="str">
            <v>CM04430703</v>
          </cell>
          <cell r="H33217">
            <v>0</v>
          </cell>
          <cell r="I33217">
            <v>0.065</v>
          </cell>
          <cell r="J33217">
            <v>0.065</v>
          </cell>
        </row>
        <row r="33218">
          <cell r="G33218" t="str">
            <v>V000</v>
          </cell>
          <cell r="H33218">
            <v>0</v>
          </cell>
          <cell r="I33218">
            <v>0.319</v>
          </cell>
          <cell r="J33218">
            <v>0.319</v>
          </cell>
        </row>
        <row r="33219">
          <cell r="F33219" t="str">
            <v>王家咀村7组至王家咀村10组</v>
          </cell>
          <cell r="G33219" t="str">
            <v>V409430703</v>
          </cell>
          <cell r="H33219">
            <v>0</v>
          </cell>
          <cell r="I33219">
            <v>0.474</v>
          </cell>
          <cell r="J33219">
            <v>0.474</v>
          </cell>
        </row>
        <row r="33220">
          <cell r="F33220" t="str">
            <v>9组至9组</v>
          </cell>
          <cell r="G33220" t="str">
            <v>V199430703</v>
          </cell>
          <cell r="H33220">
            <v>0.273</v>
          </cell>
          <cell r="I33220">
            <v>0.48</v>
          </cell>
          <cell r="J33220">
            <v>0.207</v>
          </cell>
        </row>
        <row r="33221">
          <cell r="G33221" t="str">
            <v>AA51430703</v>
          </cell>
          <cell r="H33221">
            <v>0</v>
          </cell>
          <cell r="I33221">
            <v>0.518</v>
          </cell>
          <cell r="J33221">
            <v>0.518</v>
          </cell>
        </row>
        <row r="33222">
          <cell r="G33222" t="str">
            <v>AA57430703</v>
          </cell>
          <cell r="H33222">
            <v>0</v>
          </cell>
          <cell r="I33222">
            <v>0.299</v>
          </cell>
          <cell r="J33222">
            <v>0.299</v>
          </cell>
        </row>
        <row r="33223">
          <cell r="F33223" t="str">
            <v>岩一线</v>
          </cell>
          <cell r="G33223" t="str">
            <v>C14A430703</v>
          </cell>
          <cell r="H33223">
            <v>0</v>
          </cell>
          <cell r="I33223">
            <v>1.031</v>
          </cell>
          <cell r="J33223">
            <v>1.031</v>
          </cell>
        </row>
        <row r="33224">
          <cell r="G33224" t="str">
            <v>V000</v>
          </cell>
          <cell r="H33224">
            <v>0</v>
          </cell>
          <cell r="I33224">
            <v>0.801</v>
          </cell>
          <cell r="J33224">
            <v>0.801</v>
          </cell>
        </row>
        <row r="33225">
          <cell r="F33225" t="str">
            <v>3组至2组</v>
          </cell>
          <cell r="G33225" t="str">
            <v>V270430703</v>
          </cell>
          <cell r="H33225">
            <v>0</v>
          </cell>
          <cell r="I33225">
            <v>1.253</v>
          </cell>
          <cell r="J33225">
            <v>1.253</v>
          </cell>
        </row>
        <row r="33226">
          <cell r="F33226" t="str">
            <v>大通湖千山红-长岭岗乡</v>
          </cell>
          <cell r="G33226" t="str">
            <v>X072430703</v>
          </cell>
          <cell r="H33226">
            <v>3.511</v>
          </cell>
          <cell r="I33226">
            <v>4.23</v>
          </cell>
          <cell r="J33226">
            <v>0.719</v>
          </cell>
        </row>
        <row r="33227">
          <cell r="F33227" t="str">
            <v>老8线</v>
          </cell>
          <cell r="G33227" t="str">
            <v>C04B430703</v>
          </cell>
          <cell r="H33227">
            <v>0</v>
          </cell>
          <cell r="I33227">
            <v>0.444</v>
          </cell>
          <cell r="J33227">
            <v>0.444</v>
          </cell>
        </row>
        <row r="33228">
          <cell r="G33228" t="str">
            <v>AA61430703</v>
          </cell>
          <cell r="H33228">
            <v>0</v>
          </cell>
          <cell r="I33228">
            <v>0.447</v>
          </cell>
          <cell r="J33228">
            <v>0.447</v>
          </cell>
        </row>
        <row r="33229">
          <cell r="F33229" t="str">
            <v>双堰堤4组-双堰堤4组</v>
          </cell>
          <cell r="G33229" t="str">
            <v>C582430703</v>
          </cell>
          <cell r="H33229">
            <v>0</v>
          </cell>
          <cell r="I33229">
            <v>0.241</v>
          </cell>
          <cell r="J33229">
            <v>0.241</v>
          </cell>
        </row>
        <row r="33230">
          <cell r="F33230" t="str">
            <v>祝家垱村9组至祝家垱村8组</v>
          </cell>
          <cell r="G33230" t="str">
            <v>V324430703</v>
          </cell>
          <cell r="H33230">
            <v>0</v>
          </cell>
          <cell r="I33230">
            <v>0.581</v>
          </cell>
          <cell r="J33230">
            <v>0.581</v>
          </cell>
        </row>
        <row r="33231">
          <cell r="G33231" t="str">
            <v>BB15430703</v>
          </cell>
          <cell r="H33231">
            <v>0</v>
          </cell>
          <cell r="I33231">
            <v>0.37</v>
          </cell>
          <cell r="J33231">
            <v>0.37</v>
          </cell>
        </row>
        <row r="33232">
          <cell r="F33232" t="str">
            <v>新么线</v>
          </cell>
          <cell r="G33232" t="str">
            <v>C13C430703</v>
          </cell>
          <cell r="H33232">
            <v>0</v>
          </cell>
          <cell r="I33232">
            <v>0.824</v>
          </cell>
          <cell r="J33232">
            <v>0.824</v>
          </cell>
        </row>
        <row r="33233">
          <cell r="F33233" t="str">
            <v>1组-1组</v>
          </cell>
          <cell r="G33233" t="str">
            <v>C951430703</v>
          </cell>
          <cell r="H33233">
            <v>0</v>
          </cell>
          <cell r="I33233">
            <v>0.408</v>
          </cell>
          <cell r="J33233">
            <v>0.408</v>
          </cell>
        </row>
        <row r="33234">
          <cell r="F33234" t="str">
            <v>么么线</v>
          </cell>
          <cell r="G33234" t="str">
            <v>CB68430703</v>
          </cell>
          <cell r="H33234">
            <v>0</v>
          </cell>
          <cell r="I33234">
            <v>0.402</v>
          </cell>
          <cell r="J33234">
            <v>0.402</v>
          </cell>
        </row>
        <row r="33235">
          <cell r="F33235" t="str">
            <v>三滴水村-大禾场村</v>
          </cell>
          <cell r="G33235" t="str">
            <v>Y241430703</v>
          </cell>
          <cell r="H33235">
            <v>2.268</v>
          </cell>
          <cell r="I33235">
            <v>3.765</v>
          </cell>
          <cell r="J33235">
            <v>1.497</v>
          </cell>
        </row>
        <row r="33236">
          <cell r="F33236" t="str">
            <v>福13线</v>
          </cell>
          <cell r="G33236" t="str">
            <v>C284430703</v>
          </cell>
          <cell r="H33236">
            <v>0</v>
          </cell>
          <cell r="I33236">
            <v>1.062</v>
          </cell>
          <cell r="J33236">
            <v>1.062</v>
          </cell>
        </row>
        <row r="33237">
          <cell r="F33237" t="str">
            <v>西站村-福广村</v>
          </cell>
          <cell r="G33237" t="str">
            <v>Y624430703</v>
          </cell>
          <cell r="H33237">
            <v>2.978</v>
          </cell>
          <cell r="I33237">
            <v>4.757</v>
          </cell>
          <cell r="J33237">
            <v>1.779</v>
          </cell>
        </row>
        <row r="33238">
          <cell r="F33238" t="str">
            <v>郭大线</v>
          </cell>
          <cell r="G33238" t="str">
            <v>CB67430703</v>
          </cell>
          <cell r="H33238">
            <v>0</v>
          </cell>
          <cell r="I33238">
            <v>1.235</v>
          </cell>
          <cell r="J33238">
            <v>1.235</v>
          </cell>
        </row>
        <row r="33239">
          <cell r="F33239" t="str">
            <v>西站村-福广村</v>
          </cell>
          <cell r="G33239" t="str">
            <v>Y624430703</v>
          </cell>
          <cell r="H33239">
            <v>2.978</v>
          </cell>
          <cell r="I33239">
            <v>3.383</v>
          </cell>
          <cell r="J33239">
            <v>0.405</v>
          </cell>
        </row>
        <row r="33240">
          <cell r="G33240" t="str">
            <v>BB14430703</v>
          </cell>
          <cell r="H33240">
            <v>0</v>
          </cell>
          <cell r="I33240">
            <v>0.273</v>
          </cell>
          <cell r="J33240">
            <v>0.273</v>
          </cell>
        </row>
        <row r="33241">
          <cell r="F33241" t="str">
            <v>么么线</v>
          </cell>
          <cell r="G33241" t="str">
            <v>CB68430703</v>
          </cell>
          <cell r="H33241">
            <v>0.402</v>
          </cell>
          <cell r="I33241">
            <v>1.618</v>
          </cell>
          <cell r="J33241">
            <v>1.216</v>
          </cell>
        </row>
        <row r="33242">
          <cell r="G33242" t="str">
            <v>V000</v>
          </cell>
          <cell r="H33242">
            <v>0</v>
          </cell>
          <cell r="I33242">
            <v>0.234</v>
          </cell>
          <cell r="J33242">
            <v>0.234</v>
          </cell>
        </row>
        <row r="33243">
          <cell r="F33243" t="str">
            <v>白泥塘8组至白泥塘8组</v>
          </cell>
          <cell r="G33243" t="str">
            <v>V517430703</v>
          </cell>
          <cell r="H33243">
            <v>0</v>
          </cell>
          <cell r="I33243">
            <v>0.482</v>
          </cell>
          <cell r="J33243">
            <v>0.482</v>
          </cell>
        </row>
        <row r="33244">
          <cell r="G33244" t="str">
            <v>V000</v>
          </cell>
          <cell r="H33244">
            <v>0</v>
          </cell>
          <cell r="I33244">
            <v>0.238</v>
          </cell>
          <cell r="J33244">
            <v>0.238</v>
          </cell>
        </row>
        <row r="33245">
          <cell r="F33245" t="str">
            <v>葛藤桥7组至葛藤桥8组</v>
          </cell>
          <cell r="G33245" t="str">
            <v>V514430703</v>
          </cell>
          <cell r="H33245">
            <v>0</v>
          </cell>
          <cell r="I33245">
            <v>0.82</v>
          </cell>
          <cell r="J33245">
            <v>0.82</v>
          </cell>
        </row>
        <row r="33246">
          <cell r="G33246" t="str">
            <v>V000</v>
          </cell>
          <cell r="H33246">
            <v>0</v>
          </cell>
          <cell r="I33246">
            <v>0.131</v>
          </cell>
          <cell r="J33246">
            <v>0.131</v>
          </cell>
        </row>
        <row r="33247">
          <cell r="F33247" t="str">
            <v>S298-兴隆街村</v>
          </cell>
          <cell r="G33247" t="str">
            <v>Y600430703</v>
          </cell>
          <cell r="H33247">
            <v>3.125</v>
          </cell>
          <cell r="I33247">
            <v>4.029</v>
          </cell>
          <cell r="J33247">
            <v>0.904</v>
          </cell>
        </row>
        <row r="33248">
          <cell r="F33248" t="str">
            <v>7组-杉木2组</v>
          </cell>
          <cell r="G33248" t="str">
            <v>C356430703</v>
          </cell>
          <cell r="H33248">
            <v>0</v>
          </cell>
          <cell r="I33248">
            <v>1.592</v>
          </cell>
          <cell r="J33248">
            <v>1.592</v>
          </cell>
        </row>
        <row r="33249">
          <cell r="F33249" t="str">
            <v>杉木坪7组至杉木坪10组</v>
          </cell>
          <cell r="G33249" t="str">
            <v>V518430703</v>
          </cell>
          <cell r="H33249">
            <v>0</v>
          </cell>
          <cell r="I33249">
            <v>1.813</v>
          </cell>
          <cell r="J33249">
            <v>1.813</v>
          </cell>
        </row>
        <row r="33250">
          <cell r="F33250" t="str">
            <v>S298-兴隆街村</v>
          </cell>
          <cell r="G33250" t="str">
            <v>Y600430703</v>
          </cell>
          <cell r="H33250">
            <v>1.096</v>
          </cell>
          <cell r="I33250">
            <v>3.125</v>
          </cell>
          <cell r="J33250">
            <v>2.029</v>
          </cell>
        </row>
        <row r="33251">
          <cell r="F33251" t="str">
            <v>杉木坪村-湖堤村</v>
          </cell>
          <cell r="G33251" t="str">
            <v>Y630430703</v>
          </cell>
          <cell r="H33251">
            <v>1.565</v>
          </cell>
          <cell r="I33251">
            <v>2.541</v>
          </cell>
          <cell r="J33251">
            <v>0.976</v>
          </cell>
        </row>
        <row r="33252">
          <cell r="F33252" t="str">
            <v>赵家庵村部-仙仁6组</v>
          </cell>
          <cell r="G33252" t="str">
            <v>CH40430703</v>
          </cell>
          <cell r="H33252">
            <v>1.612</v>
          </cell>
          <cell r="I33252">
            <v>3.022</v>
          </cell>
          <cell r="J33252">
            <v>1.41</v>
          </cell>
        </row>
        <row r="33253">
          <cell r="F33253" t="str">
            <v>杨1线</v>
          </cell>
          <cell r="G33253" t="str">
            <v>CA63430703</v>
          </cell>
          <cell r="H33253">
            <v>0</v>
          </cell>
          <cell r="I33253">
            <v>1.85</v>
          </cell>
          <cell r="J33253">
            <v>1.85</v>
          </cell>
        </row>
        <row r="33254">
          <cell r="F33254" t="str">
            <v>白鹤村-赵家庵村</v>
          </cell>
          <cell r="G33254" t="str">
            <v>Y670430722</v>
          </cell>
          <cell r="H33254">
            <v>4.711</v>
          </cell>
          <cell r="I33254">
            <v>5.538</v>
          </cell>
          <cell r="J33254">
            <v>0.827</v>
          </cell>
        </row>
        <row r="33255">
          <cell r="F33255" t="str">
            <v>杨旗2组-庙坛河坝</v>
          </cell>
          <cell r="G33255" t="str">
            <v>CA64430703</v>
          </cell>
          <cell r="H33255">
            <v>0.849</v>
          </cell>
          <cell r="I33255">
            <v>1.704</v>
          </cell>
          <cell r="J33255">
            <v>0.855</v>
          </cell>
        </row>
        <row r="33256">
          <cell r="F33256" t="str">
            <v>赵庙线</v>
          </cell>
          <cell r="G33256" t="str">
            <v>CA65430703</v>
          </cell>
          <cell r="H33256">
            <v>0</v>
          </cell>
          <cell r="I33256">
            <v>2.067</v>
          </cell>
          <cell r="J33256">
            <v>2.067</v>
          </cell>
        </row>
        <row r="33257">
          <cell r="F33257" t="str">
            <v>东3线</v>
          </cell>
          <cell r="G33257" t="str">
            <v>CA70430703</v>
          </cell>
          <cell r="H33257">
            <v>0</v>
          </cell>
          <cell r="I33257">
            <v>3.433</v>
          </cell>
          <cell r="J33257">
            <v>3.433</v>
          </cell>
        </row>
        <row r="33258">
          <cell r="G33258" t="str">
            <v>V000</v>
          </cell>
          <cell r="H33258">
            <v>0</v>
          </cell>
          <cell r="I33258">
            <v>0.371</v>
          </cell>
          <cell r="J33258">
            <v>0.371</v>
          </cell>
        </row>
        <row r="33259">
          <cell r="F33259" t="str">
            <v>白鹤村-赵家庵村</v>
          </cell>
          <cell r="G33259" t="str">
            <v>Y670430722</v>
          </cell>
          <cell r="H33259">
            <v>8.896</v>
          </cell>
          <cell r="I33259">
            <v>9.791</v>
          </cell>
          <cell r="J33259">
            <v>0.895</v>
          </cell>
        </row>
        <row r="33260">
          <cell r="F33260" t="str">
            <v>八85线</v>
          </cell>
          <cell r="G33260" t="str">
            <v>C12F430703</v>
          </cell>
          <cell r="H33260">
            <v>0</v>
          </cell>
          <cell r="I33260">
            <v>0.499</v>
          </cell>
          <cell r="J33260">
            <v>0.499</v>
          </cell>
        </row>
        <row r="33261">
          <cell r="F33261" t="str">
            <v>谢家铺镇-唐家铺乡</v>
          </cell>
          <cell r="G33261" t="str">
            <v>X181430703</v>
          </cell>
          <cell r="H33261">
            <v>7.741</v>
          </cell>
          <cell r="I33261">
            <v>8.624</v>
          </cell>
          <cell r="J33261">
            <v>0.883</v>
          </cell>
        </row>
        <row r="33262">
          <cell r="F33262" t="str">
            <v>边39线</v>
          </cell>
          <cell r="G33262" t="str">
            <v>C11F430703</v>
          </cell>
          <cell r="H33262">
            <v>0</v>
          </cell>
          <cell r="I33262">
            <v>0.652</v>
          </cell>
          <cell r="J33262">
            <v>0.652</v>
          </cell>
        </row>
        <row r="33263">
          <cell r="F33263" t="str">
            <v>丁家桥3组至丁家桥4组</v>
          </cell>
          <cell r="G33263" t="str">
            <v>V413430703</v>
          </cell>
          <cell r="H33263">
            <v>0</v>
          </cell>
          <cell r="I33263">
            <v>0.951</v>
          </cell>
          <cell r="J33263">
            <v>0.951</v>
          </cell>
        </row>
        <row r="33264">
          <cell r="F33264" t="str">
            <v>高湖庙村9组至移民组</v>
          </cell>
          <cell r="G33264" t="str">
            <v>V422430703</v>
          </cell>
          <cell r="H33264">
            <v>0</v>
          </cell>
          <cell r="I33264">
            <v>0.141</v>
          </cell>
          <cell r="J33264">
            <v>0.141</v>
          </cell>
        </row>
        <row r="33265">
          <cell r="G33265" t="str">
            <v>V000</v>
          </cell>
          <cell r="H33265">
            <v>0</v>
          </cell>
          <cell r="I33265">
            <v>0.414</v>
          </cell>
          <cell r="J33265">
            <v>0.414</v>
          </cell>
        </row>
        <row r="33266">
          <cell r="G33266" t="str">
            <v>V000</v>
          </cell>
          <cell r="H33266">
            <v>0</v>
          </cell>
          <cell r="I33266">
            <v>0.298</v>
          </cell>
          <cell r="J33266">
            <v>0.298</v>
          </cell>
        </row>
        <row r="33267">
          <cell r="F33267" t="str">
            <v>G319-李保冲村</v>
          </cell>
          <cell r="G33267" t="str">
            <v>YZ10430703</v>
          </cell>
          <cell r="H33267">
            <v>0</v>
          </cell>
          <cell r="I33267">
            <v>2.575</v>
          </cell>
          <cell r="J33267">
            <v>2.575</v>
          </cell>
        </row>
        <row r="33268">
          <cell r="F33268" t="str">
            <v>黄马井村10组黄马井村6组</v>
          </cell>
          <cell r="G33268" t="str">
            <v>V419430703</v>
          </cell>
          <cell r="H33268">
            <v>0</v>
          </cell>
          <cell r="I33268">
            <v>1.021</v>
          </cell>
          <cell r="J33268">
            <v>1.021</v>
          </cell>
        </row>
        <row r="33269">
          <cell r="G33269" t="str">
            <v>BB13430703</v>
          </cell>
          <cell r="H33269">
            <v>0</v>
          </cell>
          <cell r="I33269">
            <v>0.182</v>
          </cell>
          <cell r="J33269">
            <v>0.182</v>
          </cell>
        </row>
        <row r="33270">
          <cell r="G33270" t="str">
            <v>BB07430703</v>
          </cell>
          <cell r="H33270">
            <v>0</v>
          </cell>
          <cell r="I33270">
            <v>0.502</v>
          </cell>
          <cell r="J33270">
            <v>0.502</v>
          </cell>
        </row>
        <row r="33271">
          <cell r="F33271" t="str">
            <v>8组-4组</v>
          </cell>
          <cell r="G33271" t="str">
            <v>C299430703</v>
          </cell>
          <cell r="H33271">
            <v>0.327</v>
          </cell>
          <cell r="I33271">
            <v>1.801</v>
          </cell>
          <cell r="J33271">
            <v>1.474</v>
          </cell>
        </row>
        <row r="33272">
          <cell r="F33272" t="str">
            <v>泉塘村2组至泉塘村2组</v>
          </cell>
          <cell r="G33272" t="str">
            <v>V416430703</v>
          </cell>
          <cell r="H33272">
            <v>0</v>
          </cell>
          <cell r="I33272">
            <v>0.73</v>
          </cell>
          <cell r="J33272">
            <v>0.73</v>
          </cell>
        </row>
        <row r="33273">
          <cell r="F33273" t="str">
            <v>肖张线</v>
          </cell>
          <cell r="G33273" t="str">
            <v>C80B430703</v>
          </cell>
          <cell r="H33273">
            <v>0</v>
          </cell>
          <cell r="I33273">
            <v>1.348</v>
          </cell>
          <cell r="J33273">
            <v>1.348</v>
          </cell>
        </row>
        <row r="33274">
          <cell r="F33274" t="str">
            <v>施107线</v>
          </cell>
          <cell r="G33274" t="str">
            <v>C840430703</v>
          </cell>
          <cell r="H33274">
            <v>0</v>
          </cell>
          <cell r="I33274">
            <v>1.979</v>
          </cell>
          <cell r="J33274">
            <v>1.979</v>
          </cell>
        </row>
        <row r="33275">
          <cell r="G33275" t="str">
            <v>V000</v>
          </cell>
          <cell r="H33275">
            <v>0</v>
          </cell>
          <cell r="I33275">
            <v>0.321</v>
          </cell>
          <cell r="J33275">
            <v>0.321</v>
          </cell>
        </row>
        <row r="33276">
          <cell r="F33276" t="str">
            <v>施家陂村-雷轰山村</v>
          </cell>
          <cell r="G33276" t="str">
            <v>Y661430703</v>
          </cell>
          <cell r="H33276">
            <v>3.331</v>
          </cell>
          <cell r="I33276">
            <v>4.587</v>
          </cell>
          <cell r="J33276">
            <v>1.256</v>
          </cell>
        </row>
        <row r="33277">
          <cell r="F33277" t="str">
            <v>下陈湾村8组至下陈湾村7组</v>
          </cell>
          <cell r="G33277" t="str">
            <v>C302430703</v>
          </cell>
          <cell r="H33277">
            <v>0</v>
          </cell>
          <cell r="I33277">
            <v>1.808</v>
          </cell>
          <cell r="J33277">
            <v>1.808</v>
          </cell>
        </row>
        <row r="33278">
          <cell r="F33278" t="str">
            <v>雨下线</v>
          </cell>
          <cell r="G33278" t="str">
            <v>C834430703</v>
          </cell>
          <cell r="H33278">
            <v>0</v>
          </cell>
          <cell r="I33278">
            <v>2.6</v>
          </cell>
          <cell r="J33278">
            <v>2.6</v>
          </cell>
        </row>
        <row r="33279">
          <cell r="F33279" t="str">
            <v>杨13组-4组</v>
          </cell>
          <cell r="G33279" t="str">
            <v>C827430703</v>
          </cell>
          <cell r="H33279">
            <v>0</v>
          </cell>
          <cell r="I33279">
            <v>1.814</v>
          </cell>
          <cell r="J33279">
            <v>1.814</v>
          </cell>
        </row>
        <row r="33280">
          <cell r="F33280" t="str">
            <v>向21线</v>
          </cell>
          <cell r="G33280" t="str">
            <v>C13F430703</v>
          </cell>
          <cell r="H33280">
            <v>0</v>
          </cell>
          <cell r="I33280">
            <v>0.435</v>
          </cell>
          <cell r="J33280">
            <v>0.435</v>
          </cell>
        </row>
        <row r="33281">
          <cell r="F33281" t="str">
            <v>向7线</v>
          </cell>
          <cell r="G33281" t="str">
            <v>CA24430703</v>
          </cell>
          <cell r="H33281">
            <v>0</v>
          </cell>
          <cell r="I33281">
            <v>1.114</v>
          </cell>
          <cell r="J33281">
            <v>1.114</v>
          </cell>
        </row>
        <row r="33282">
          <cell r="G33282" t="str">
            <v>V000</v>
          </cell>
          <cell r="H33282">
            <v>0</v>
          </cell>
          <cell r="I33282">
            <v>0.275</v>
          </cell>
          <cell r="J33282">
            <v>0.275</v>
          </cell>
        </row>
        <row r="33283">
          <cell r="F33283" t="str">
            <v>S354-狮子山村</v>
          </cell>
          <cell r="G33283" t="str">
            <v>Y633430703</v>
          </cell>
          <cell r="H33283">
            <v>0.95</v>
          </cell>
          <cell r="I33283">
            <v>1.391</v>
          </cell>
          <cell r="J33283">
            <v>0.441</v>
          </cell>
        </row>
        <row r="33284">
          <cell r="F33284" t="str">
            <v>八三线</v>
          </cell>
          <cell r="G33284" t="str">
            <v>C981430703</v>
          </cell>
          <cell r="H33284">
            <v>0</v>
          </cell>
          <cell r="I33284">
            <v>1.955</v>
          </cell>
          <cell r="J33284">
            <v>1.955</v>
          </cell>
        </row>
        <row r="33285">
          <cell r="F33285" t="str">
            <v>许家桥3组至花山咀</v>
          </cell>
          <cell r="G33285" t="str">
            <v>V614430703</v>
          </cell>
          <cell r="H33285">
            <v>0</v>
          </cell>
          <cell r="I33285">
            <v>2.353</v>
          </cell>
          <cell r="J33285">
            <v>2.353</v>
          </cell>
        </row>
        <row r="33286">
          <cell r="F33286" t="str">
            <v>S402-许家桥村</v>
          </cell>
          <cell r="G33286" t="str">
            <v>Y631430703</v>
          </cell>
          <cell r="H33286">
            <v>3.485</v>
          </cell>
          <cell r="I33286">
            <v>4.082</v>
          </cell>
          <cell r="J33286">
            <v>0.597</v>
          </cell>
        </row>
        <row r="33287">
          <cell r="F33287" t="str">
            <v>赤家岗8组至15</v>
          </cell>
          <cell r="G33287" t="str">
            <v>C82E430703</v>
          </cell>
          <cell r="H33287">
            <v>0</v>
          </cell>
          <cell r="I33287">
            <v>0.756</v>
          </cell>
          <cell r="J33287">
            <v>0.756</v>
          </cell>
        </row>
        <row r="33288">
          <cell r="F33288" t="str">
            <v>伍家坪5组至伍家坪4组</v>
          </cell>
          <cell r="G33288" t="str">
            <v>CT12430703</v>
          </cell>
          <cell r="H33288">
            <v>0</v>
          </cell>
          <cell r="I33288">
            <v>1.237</v>
          </cell>
          <cell r="J33288">
            <v>1.237</v>
          </cell>
        </row>
        <row r="33289">
          <cell r="F33289" t="str">
            <v>七里岗村5组至七里岗村6组</v>
          </cell>
          <cell r="G33289" t="str">
            <v>V478430703</v>
          </cell>
          <cell r="H33289">
            <v>0</v>
          </cell>
          <cell r="I33289">
            <v>1.702</v>
          </cell>
          <cell r="J33289">
            <v>1.702</v>
          </cell>
        </row>
        <row r="33290">
          <cell r="F33290" t="str">
            <v>周家窝至高岭山3组</v>
          </cell>
          <cell r="G33290" t="str">
            <v>V577430703</v>
          </cell>
          <cell r="H33290">
            <v>0</v>
          </cell>
          <cell r="I33290">
            <v>1.772</v>
          </cell>
          <cell r="J33290">
            <v>1.772</v>
          </cell>
        </row>
        <row r="33291">
          <cell r="F33291" t="str">
            <v>沅江市莲子塘-草坪镇</v>
          </cell>
          <cell r="G33291" t="str">
            <v>X094430703</v>
          </cell>
          <cell r="H33291">
            <v>2.765</v>
          </cell>
          <cell r="I33291">
            <v>6.359</v>
          </cell>
          <cell r="J33291">
            <v>3.594</v>
          </cell>
        </row>
        <row r="33292">
          <cell r="F33292" t="str">
            <v>金广线</v>
          </cell>
          <cell r="G33292" t="str">
            <v>C980430703</v>
          </cell>
          <cell r="H33292">
            <v>0</v>
          </cell>
          <cell r="I33292">
            <v>3.437</v>
          </cell>
          <cell r="J33292">
            <v>3.437</v>
          </cell>
        </row>
        <row r="33293">
          <cell r="F33293" t="str">
            <v>广城4组至广城3组</v>
          </cell>
          <cell r="G33293" t="str">
            <v>V619430703</v>
          </cell>
          <cell r="H33293">
            <v>0</v>
          </cell>
          <cell r="I33293">
            <v>0.958</v>
          </cell>
          <cell r="J33293">
            <v>0.958</v>
          </cell>
        </row>
        <row r="33294">
          <cell r="F33294" t="str">
            <v>广城山5至金牛山10组</v>
          </cell>
          <cell r="G33294" t="str">
            <v>V620430703</v>
          </cell>
          <cell r="H33294">
            <v>0</v>
          </cell>
          <cell r="I33294">
            <v>0.878</v>
          </cell>
          <cell r="J33294">
            <v>0.878</v>
          </cell>
        </row>
        <row r="33295">
          <cell r="G33295" t="str">
            <v>BB40430703</v>
          </cell>
          <cell r="H33295">
            <v>0</v>
          </cell>
          <cell r="I33295">
            <v>0.531</v>
          </cell>
          <cell r="J33295">
            <v>0.531</v>
          </cell>
        </row>
        <row r="33296">
          <cell r="F33296" t="str">
            <v>连三桥黄家咀至古陂垱水库</v>
          </cell>
          <cell r="G33296" t="str">
            <v>V525430703</v>
          </cell>
          <cell r="H33296">
            <v>0</v>
          </cell>
          <cell r="I33296">
            <v>1.199</v>
          </cell>
          <cell r="J33296">
            <v>1.199</v>
          </cell>
        </row>
        <row r="33297">
          <cell r="F33297" t="str">
            <v>莲3组13组</v>
          </cell>
          <cell r="G33297" t="str">
            <v>C76E430703</v>
          </cell>
          <cell r="H33297">
            <v>0</v>
          </cell>
          <cell r="I33297">
            <v>0.629</v>
          </cell>
          <cell r="J33297">
            <v>0.629</v>
          </cell>
        </row>
        <row r="33298">
          <cell r="F33298" t="str">
            <v>国道至4组</v>
          </cell>
          <cell r="G33298" t="str">
            <v>C84E430703</v>
          </cell>
          <cell r="H33298">
            <v>0</v>
          </cell>
          <cell r="I33298">
            <v>1.876</v>
          </cell>
          <cell r="J33298">
            <v>1.876</v>
          </cell>
        </row>
        <row r="33299">
          <cell r="F33299" t="str">
            <v>双冲村道</v>
          </cell>
          <cell r="G33299" t="str">
            <v>C60A430703</v>
          </cell>
          <cell r="H33299">
            <v>0</v>
          </cell>
          <cell r="I33299">
            <v>1.066</v>
          </cell>
          <cell r="J33299">
            <v>1.066</v>
          </cell>
        </row>
        <row r="33300">
          <cell r="G33300" t="str">
            <v>BB19430703</v>
          </cell>
          <cell r="H33300">
            <v>0</v>
          </cell>
          <cell r="I33300">
            <v>0.564</v>
          </cell>
          <cell r="J33300">
            <v>0.564</v>
          </cell>
        </row>
        <row r="33301">
          <cell r="F33301" t="str">
            <v>跑马岗4组至跑马岗1组</v>
          </cell>
          <cell r="G33301" t="str">
            <v>V605430703</v>
          </cell>
          <cell r="H33301">
            <v>0</v>
          </cell>
          <cell r="I33301">
            <v>0.919</v>
          </cell>
          <cell r="J33301">
            <v>0.919</v>
          </cell>
        </row>
        <row r="33302">
          <cell r="F33302" t="str">
            <v>兴佛山8组至永寺山6组</v>
          </cell>
          <cell r="G33302" t="str">
            <v>V610430703</v>
          </cell>
          <cell r="H33302">
            <v>0</v>
          </cell>
          <cell r="I33302">
            <v>2.848</v>
          </cell>
          <cell r="J33302">
            <v>2.848</v>
          </cell>
        </row>
        <row r="33303">
          <cell r="G33303" t="str">
            <v>BB21430703</v>
          </cell>
          <cell r="H33303">
            <v>0</v>
          </cell>
          <cell r="I33303">
            <v>0.201</v>
          </cell>
          <cell r="J33303">
            <v>0.201</v>
          </cell>
        </row>
        <row r="33304">
          <cell r="G33304" t="str">
            <v>BB22430703</v>
          </cell>
          <cell r="H33304">
            <v>0</v>
          </cell>
          <cell r="I33304">
            <v>0.594</v>
          </cell>
          <cell r="J33304">
            <v>0.594</v>
          </cell>
        </row>
        <row r="33305">
          <cell r="F33305" t="str">
            <v>三元村部-八5组</v>
          </cell>
          <cell r="G33305" t="str">
            <v>C354430703</v>
          </cell>
          <cell r="H33305">
            <v>1.554</v>
          </cell>
          <cell r="I33305">
            <v>2.114</v>
          </cell>
          <cell r="J33305">
            <v>0.56</v>
          </cell>
        </row>
        <row r="33306">
          <cell r="F33306" t="str">
            <v>三元5组至三元11组</v>
          </cell>
          <cell r="G33306" t="str">
            <v>V618430703</v>
          </cell>
          <cell r="H33306">
            <v>0</v>
          </cell>
          <cell r="I33306">
            <v>1.99</v>
          </cell>
          <cell r="J33306">
            <v>1.99</v>
          </cell>
        </row>
        <row r="33307">
          <cell r="G33307" t="str">
            <v>BB18430703</v>
          </cell>
          <cell r="H33307">
            <v>0</v>
          </cell>
          <cell r="I33307">
            <v>0.558</v>
          </cell>
          <cell r="J33307">
            <v>0.558</v>
          </cell>
        </row>
        <row r="33308">
          <cell r="G33308" t="str">
            <v>V000</v>
          </cell>
          <cell r="H33308">
            <v>0</v>
          </cell>
          <cell r="I33308">
            <v>0.164</v>
          </cell>
          <cell r="J33308">
            <v>0.164</v>
          </cell>
        </row>
        <row r="33309">
          <cell r="F33309" t="str">
            <v>清凉山9组-五里冲水库</v>
          </cell>
          <cell r="G33309" t="str">
            <v>C370430703</v>
          </cell>
          <cell r="H33309">
            <v>2.904</v>
          </cell>
          <cell r="I33309">
            <v>3.127</v>
          </cell>
          <cell r="J33309">
            <v>0.223</v>
          </cell>
        </row>
        <row r="33310">
          <cell r="F33310" t="str">
            <v>枫树堰至烧鸡窝</v>
          </cell>
          <cell r="G33310" t="str">
            <v>V594430703</v>
          </cell>
          <cell r="H33310">
            <v>0</v>
          </cell>
          <cell r="I33310">
            <v>1.203</v>
          </cell>
          <cell r="J33310">
            <v>1.203</v>
          </cell>
        </row>
        <row r="33311">
          <cell r="F33311" t="str">
            <v>枫树堰至相思坡</v>
          </cell>
          <cell r="G33311" t="str">
            <v>V595430703</v>
          </cell>
          <cell r="H33311">
            <v>0</v>
          </cell>
          <cell r="I33311">
            <v>1.029</v>
          </cell>
          <cell r="J33311">
            <v>1.029</v>
          </cell>
        </row>
        <row r="33312">
          <cell r="F33312" t="str">
            <v>沅江市莲子塘-草坪镇</v>
          </cell>
          <cell r="G33312" t="str">
            <v>X094430703</v>
          </cell>
          <cell r="H33312">
            <v>2.498</v>
          </cell>
          <cell r="I33312">
            <v>2.765</v>
          </cell>
          <cell r="J33312">
            <v>0.267</v>
          </cell>
        </row>
        <row r="33313">
          <cell r="F33313" t="str">
            <v>西窝里15组至西窝里3组</v>
          </cell>
          <cell r="G33313" t="str">
            <v>V589430703</v>
          </cell>
          <cell r="H33313">
            <v>0</v>
          </cell>
          <cell r="I33313">
            <v>1.884</v>
          </cell>
          <cell r="J33313">
            <v>1.884</v>
          </cell>
        </row>
        <row r="33314">
          <cell r="F33314" t="str">
            <v>兴旺冲5组至西陂堰10组</v>
          </cell>
          <cell r="G33314" t="str">
            <v>C365430703</v>
          </cell>
          <cell r="H33314">
            <v>0</v>
          </cell>
          <cell r="I33314">
            <v>2.434</v>
          </cell>
          <cell r="J33314">
            <v>2.434</v>
          </cell>
        </row>
        <row r="33315">
          <cell r="F33315" t="str">
            <v>兴双线</v>
          </cell>
          <cell r="G33315" t="str">
            <v>C982430703</v>
          </cell>
          <cell r="H33315">
            <v>0</v>
          </cell>
          <cell r="I33315">
            <v>2.423</v>
          </cell>
          <cell r="J33315">
            <v>2.423</v>
          </cell>
        </row>
        <row r="33316">
          <cell r="F33316" t="str">
            <v>兴佛山6组至兴佛山1组</v>
          </cell>
          <cell r="G33316" t="str">
            <v>V607430703</v>
          </cell>
          <cell r="H33316">
            <v>0</v>
          </cell>
          <cell r="I33316">
            <v>2.079</v>
          </cell>
          <cell r="J33316">
            <v>2.079</v>
          </cell>
        </row>
        <row r="33317">
          <cell r="F33317" t="str">
            <v>兴佛山6组至兴佛山4组</v>
          </cell>
          <cell r="G33317" t="str">
            <v>V609430703</v>
          </cell>
          <cell r="H33317">
            <v>0</v>
          </cell>
          <cell r="I33317">
            <v>0.918</v>
          </cell>
          <cell r="J33317">
            <v>0.918</v>
          </cell>
        </row>
        <row r="33318">
          <cell r="F33318" t="str">
            <v>兴先线</v>
          </cell>
          <cell r="G33318" t="str">
            <v>C983430703</v>
          </cell>
          <cell r="H33318">
            <v>0</v>
          </cell>
          <cell r="I33318">
            <v>1.964</v>
          </cell>
          <cell r="J33318">
            <v>1.964</v>
          </cell>
        </row>
        <row r="33319">
          <cell r="G33319" t="str">
            <v>BB20430703</v>
          </cell>
          <cell r="H33319">
            <v>0</v>
          </cell>
          <cell r="I33319">
            <v>0.229</v>
          </cell>
          <cell r="J33319">
            <v>0.229</v>
          </cell>
        </row>
        <row r="33320">
          <cell r="F33320" t="str">
            <v>许家桥1组至许家桥5组</v>
          </cell>
          <cell r="G33320" t="str">
            <v>V613430703</v>
          </cell>
          <cell r="H33320">
            <v>0</v>
          </cell>
          <cell r="I33320">
            <v>1.586</v>
          </cell>
          <cell r="J33320">
            <v>1.586</v>
          </cell>
        </row>
        <row r="33321">
          <cell r="F33321" t="str">
            <v>麻家巷3组至许家桥8组</v>
          </cell>
          <cell r="G33321" t="str">
            <v>V615430703</v>
          </cell>
          <cell r="H33321">
            <v>0</v>
          </cell>
          <cell r="I33321">
            <v>1.411</v>
          </cell>
          <cell r="J33321">
            <v>1.411</v>
          </cell>
        </row>
        <row r="33322">
          <cell r="F33322" t="str">
            <v>永寺山6组至永寺山9组</v>
          </cell>
          <cell r="G33322" t="str">
            <v>V612430703</v>
          </cell>
          <cell r="H33322">
            <v>0</v>
          </cell>
          <cell r="I33322">
            <v>0.796</v>
          </cell>
          <cell r="J33322">
            <v>0.796</v>
          </cell>
        </row>
        <row r="33323">
          <cell r="F33323" t="str">
            <v>麻家巷4组至跑马5组</v>
          </cell>
          <cell r="G33323" t="str">
            <v>V602430703</v>
          </cell>
          <cell r="H33323">
            <v>0</v>
          </cell>
          <cell r="I33323">
            <v>1.547</v>
          </cell>
          <cell r="J33323">
            <v>1.547</v>
          </cell>
        </row>
        <row r="33324">
          <cell r="F33324" t="str">
            <v>大官陂3组至大官陂4组</v>
          </cell>
          <cell r="G33324" t="str">
            <v>V472430703</v>
          </cell>
          <cell r="H33324">
            <v>0</v>
          </cell>
          <cell r="I33324">
            <v>0.915</v>
          </cell>
          <cell r="J33324">
            <v>0.915</v>
          </cell>
        </row>
        <row r="33325">
          <cell r="F33325" t="str">
            <v>万寿3组至东门4组</v>
          </cell>
          <cell r="G33325" t="str">
            <v>V482430703</v>
          </cell>
          <cell r="H33325">
            <v>0</v>
          </cell>
          <cell r="I33325">
            <v>2.097</v>
          </cell>
          <cell r="J33325">
            <v>2.097</v>
          </cell>
        </row>
        <row r="33326">
          <cell r="F33326" t="str">
            <v>长兴9组至长兴10组</v>
          </cell>
          <cell r="G33326" t="str">
            <v>V487430703</v>
          </cell>
          <cell r="H33326">
            <v>0</v>
          </cell>
          <cell r="I33326">
            <v>1.557</v>
          </cell>
          <cell r="J33326">
            <v>1.557</v>
          </cell>
        </row>
        <row r="33327">
          <cell r="G33327" t="str">
            <v>BB10430703</v>
          </cell>
          <cell r="H33327">
            <v>0</v>
          </cell>
          <cell r="I33327">
            <v>0.555</v>
          </cell>
          <cell r="J33327">
            <v>0.555</v>
          </cell>
        </row>
        <row r="33328">
          <cell r="F33328" t="str">
            <v>古城山村5组至古城山村3组</v>
          </cell>
          <cell r="G33328" t="str">
            <v>V479430703</v>
          </cell>
          <cell r="H33328">
            <v>0</v>
          </cell>
          <cell r="I33328">
            <v>1.994</v>
          </cell>
          <cell r="J33328">
            <v>1.994</v>
          </cell>
        </row>
        <row r="33329">
          <cell r="F33329" t="str">
            <v>东门9组至信用社</v>
          </cell>
          <cell r="G33329" t="str">
            <v>V483430703</v>
          </cell>
          <cell r="H33329">
            <v>0</v>
          </cell>
          <cell r="I33329">
            <v>2.381</v>
          </cell>
          <cell r="J33329">
            <v>2.381</v>
          </cell>
        </row>
        <row r="33330">
          <cell r="F33330" t="str">
            <v>南枫线</v>
          </cell>
          <cell r="G33330" t="str">
            <v>C28C430703</v>
          </cell>
          <cell r="H33330">
            <v>0</v>
          </cell>
          <cell r="I33330">
            <v>2.237</v>
          </cell>
          <cell r="J33330">
            <v>2.237</v>
          </cell>
        </row>
        <row r="33331">
          <cell r="F33331" t="str">
            <v>七斗冲6组至七斗冲1组</v>
          </cell>
          <cell r="G33331" t="str">
            <v>V469430703</v>
          </cell>
          <cell r="H33331">
            <v>0</v>
          </cell>
          <cell r="I33331">
            <v>1.193</v>
          </cell>
          <cell r="J33331">
            <v>1.193</v>
          </cell>
        </row>
        <row r="33332">
          <cell r="F33332" t="str">
            <v>七斗冲村3组至七斗冲村3组</v>
          </cell>
          <cell r="G33332" t="str">
            <v>V471430703</v>
          </cell>
          <cell r="H33332">
            <v>0</v>
          </cell>
          <cell r="I33332">
            <v>0.828</v>
          </cell>
          <cell r="J33332">
            <v>0.828</v>
          </cell>
        </row>
        <row r="33333">
          <cell r="F33333" t="str">
            <v>七里毛岗8组至七里毛岗村部</v>
          </cell>
          <cell r="G33333" t="str">
            <v>C68A430703</v>
          </cell>
          <cell r="H33333">
            <v>0</v>
          </cell>
          <cell r="I33333">
            <v>1.22</v>
          </cell>
          <cell r="J33333">
            <v>1.22</v>
          </cell>
        </row>
        <row r="33334">
          <cell r="F33334" t="str">
            <v>七里毛岗2组至鸡公岭</v>
          </cell>
          <cell r="G33334" t="str">
            <v>V477430703</v>
          </cell>
          <cell r="H33334">
            <v>0</v>
          </cell>
          <cell r="I33334">
            <v>1.719</v>
          </cell>
          <cell r="J33334">
            <v>1.719</v>
          </cell>
        </row>
        <row r="33335">
          <cell r="F33335" t="str">
            <v>14组至永家湾</v>
          </cell>
          <cell r="G33335" t="str">
            <v>V475430703</v>
          </cell>
          <cell r="H33335">
            <v>0</v>
          </cell>
          <cell r="I33335">
            <v>1.229</v>
          </cell>
          <cell r="J33335">
            <v>1.229</v>
          </cell>
        </row>
        <row r="33336">
          <cell r="F33336" t="str">
            <v>14线</v>
          </cell>
          <cell r="G33336" t="str">
            <v>C98E430703</v>
          </cell>
          <cell r="H33336">
            <v>0</v>
          </cell>
          <cell r="I33336">
            <v>1.175</v>
          </cell>
          <cell r="J33336">
            <v>1.175</v>
          </cell>
        </row>
        <row r="33337">
          <cell r="F33337" t="str">
            <v>中太桥村-X051</v>
          </cell>
          <cell r="G33337" t="str">
            <v>Y623430703</v>
          </cell>
          <cell r="H33337">
            <v>3.064</v>
          </cell>
          <cell r="I33337">
            <v>5.837</v>
          </cell>
          <cell r="J33337">
            <v>2.773</v>
          </cell>
        </row>
        <row r="33338">
          <cell r="G33338" t="str">
            <v>BB09430703</v>
          </cell>
          <cell r="H33338">
            <v>0</v>
          </cell>
          <cell r="I33338">
            <v>0.192</v>
          </cell>
          <cell r="J33338">
            <v>0.192</v>
          </cell>
        </row>
        <row r="33339">
          <cell r="F33339" t="str">
            <v>桂78线</v>
          </cell>
          <cell r="G33339" t="str">
            <v>C986430703</v>
          </cell>
          <cell r="H33339">
            <v>0</v>
          </cell>
          <cell r="I33339">
            <v>0.292</v>
          </cell>
          <cell r="J33339">
            <v>0.292</v>
          </cell>
        </row>
        <row r="33340">
          <cell r="F33340" t="str">
            <v>土桥冲村部至土桥冲村8组</v>
          </cell>
          <cell r="G33340" t="str">
            <v>V441430703</v>
          </cell>
          <cell r="H33340">
            <v>0</v>
          </cell>
          <cell r="I33340">
            <v>1.405</v>
          </cell>
          <cell r="J33340">
            <v>1.405</v>
          </cell>
        </row>
        <row r="33341">
          <cell r="F33341" t="str">
            <v>尧天坪镇-S354</v>
          </cell>
          <cell r="G33341" t="str">
            <v>X092430703</v>
          </cell>
          <cell r="H33341">
            <v>4.192</v>
          </cell>
          <cell r="I33341">
            <v>5.844</v>
          </cell>
          <cell r="J33341">
            <v>1.652</v>
          </cell>
        </row>
        <row r="33342">
          <cell r="F33342" t="str">
            <v>苏8线</v>
          </cell>
          <cell r="G33342" t="str">
            <v>C906430703</v>
          </cell>
          <cell r="H33342">
            <v>0</v>
          </cell>
          <cell r="I33342">
            <v>2.352</v>
          </cell>
          <cell r="J33342">
            <v>2.352</v>
          </cell>
        </row>
        <row r="33343">
          <cell r="G33343" t="str">
            <v>BB08430703</v>
          </cell>
          <cell r="H33343">
            <v>0</v>
          </cell>
          <cell r="I33343">
            <v>0.147</v>
          </cell>
          <cell r="J33343">
            <v>0.147</v>
          </cell>
        </row>
        <row r="33344">
          <cell r="F33344" t="str">
            <v>伍福桥3组至伍福桥2组</v>
          </cell>
          <cell r="G33344" t="str">
            <v>V466430703</v>
          </cell>
          <cell r="H33344">
            <v>0</v>
          </cell>
          <cell r="I33344">
            <v>0.483</v>
          </cell>
          <cell r="J33344">
            <v>0.483</v>
          </cell>
        </row>
        <row r="33345">
          <cell r="F33345" t="str">
            <v>下午冲9组至下午冲10组</v>
          </cell>
          <cell r="G33345" t="str">
            <v>V465430703</v>
          </cell>
          <cell r="H33345">
            <v>0</v>
          </cell>
          <cell r="I33345">
            <v>2.065</v>
          </cell>
          <cell r="J33345">
            <v>2.065</v>
          </cell>
        </row>
        <row r="33346">
          <cell r="F33346" t="str">
            <v>S403-X123</v>
          </cell>
          <cell r="G33346" t="str">
            <v>Y622430703</v>
          </cell>
          <cell r="H33346">
            <v>0</v>
          </cell>
          <cell r="I33346">
            <v>2.718</v>
          </cell>
          <cell r="J33346">
            <v>2.718</v>
          </cell>
        </row>
        <row r="33347">
          <cell r="F33347" t="str">
            <v>烟云山村8组至烟云山村8组</v>
          </cell>
          <cell r="G33347" t="str">
            <v>C17C430703</v>
          </cell>
          <cell r="H33347">
            <v>0</v>
          </cell>
          <cell r="I33347">
            <v>1.738</v>
          </cell>
          <cell r="J33347">
            <v>1.738</v>
          </cell>
        </row>
        <row r="33348">
          <cell r="F33348" t="str">
            <v>中24线</v>
          </cell>
          <cell r="G33348" t="str">
            <v>C988430703</v>
          </cell>
          <cell r="H33348">
            <v>0</v>
          </cell>
          <cell r="I33348">
            <v>2.482</v>
          </cell>
          <cell r="J33348">
            <v>2.482</v>
          </cell>
        </row>
        <row r="33349">
          <cell r="G33349" t="str">
            <v>AA74430703</v>
          </cell>
          <cell r="H33349">
            <v>0</v>
          </cell>
          <cell r="I33349">
            <v>0.648</v>
          </cell>
          <cell r="J33349">
            <v>0.648</v>
          </cell>
        </row>
        <row r="33350">
          <cell r="G33350" t="str">
            <v>AA75430703</v>
          </cell>
          <cell r="H33350">
            <v>0</v>
          </cell>
          <cell r="I33350">
            <v>0.892</v>
          </cell>
          <cell r="J33350">
            <v>0.892</v>
          </cell>
        </row>
        <row r="33351">
          <cell r="G33351" t="str">
            <v>AA76430703</v>
          </cell>
          <cell r="H33351">
            <v>0</v>
          </cell>
          <cell r="I33351">
            <v>0.759</v>
          </cell>
          <cell r="J33351">
            <v>0.759</v>
          </cell>
        </row>
        <row r="33352">
          <cell r="G33352" t="str">
            <v>V000</v>
          </cell>
          <cell r="H33352">
            <v>0</v>
          </cell>
          <cell r="I33352">
            <v>0.316</v>
          </cell>
          <cell r="J33352">
            <v>0.316</v>
          </cell>
        </row>
        <row r="33353">
          <cell r="F33353" t="str">
            <v>17组至10</v>
          </cell>
          <cell r="G33353" t="str">
            <v>V245430703</v>
          </cell>
          <cell r="H33353">
            <v>0</v>
          </cell>
          <cell r="I33353">
            <v>0.61</v>
          </cell>
          <cell r="J33353">
            <v>0.61</v>
          </cell>
        </row>
        <row r="33354">
          <cell r="G33354" t="str">
            <v>BB51430703</v>
          </cell>
          <cell r="H33354">
            <v>0</v>
          </cell>
          <cell r="I33354">
            <v>0.233</v>
          </cell>
          <cell r="J33354">
            <v>0.233</v>
          </cell>
        </row>
        <row r="33355">
          <cell r="F33355" t="str">
            <v>刘家桥村部-刘家桥村部</v>
          </cell>
          <cell r="G33355" t="str">
            <v>C104430703</v>
          </cell>
          <cell r="H33355">
            <v>0</v>
          </cell>
          <cell r="I33355">
            <v>2.636</v>
          </cell>
          <cell r="J33355">
            <v>2.636</v>
          </cell>
        </row>
        <row r="33356">
          <cell r="G33356" t="str">
            <v>V000</v>
          </cell>
          <cell r="H33356">
            <v>0</v>
          </cell>
          <cell r="I33356">
            <v>0.115</v>
          </cell>
          <cell r="J33356">
            <v>0.115</v>
          </cell>
        </row>
        <row r="33357">
          <cell r="F33357" t="str">
            <v>7组至10组</v>
          </cell>
          <cell r="G33357" t="str">
            <v>V239430703</v>
          </cell>
          <cell r="H33357">
            <v>0</v>
          </cell>
          <cell r="I33357">
            <v>1.919</v>
          </cell>
          <cell r="J33357">
            <v>1.919</v>
          </cell>
        </row>
        <row r="33358">
          <cell r="G33358" t="str">
            <v>AA77430703</v>
          </cell>
          <cell r="H33358">
            <v>0</v>
          </cell>
          <cell r="I33358">
            <v>0.415</v>
          </cell>
          <cell r="J33358">
            <v>0.415</v>
          </cell>
        </row>
        <row r="33359">
          <cell r="G33359" t="str">
            <v>AA78430703</v>
          </cell>
          <cell r="H33359">
            <v>0</v>
          </cell>
          <cell r="I33359">
            <v>0.336</v>
          </cell>
          <cell r="J33359">
            <v>0.336</v>
          </cell>
        </row>
        <row r="33360">
          <cell r="F33360" t="str">
            <v>11组至11组</v>
          </cell>
          <cell r="G33360" t="str">
            <v>V246430703</v>
          </cell>
          <cell r="H33360">
            <v>0</v>
          </cell>
          <cell r="I33360">
            <v>0.716</v>
          </cell>
          <cell r="J33360">
            <v>0.716</v>
          </cell>
        </row>
        <row r="33361">
          <cell r="F33361" t="str">
            <v>13组至12组</v>
          </cell>
          <cell r="G33361" t="str">
            <v>V247430703</v>
          </cell>
          <cell r="H33361">
            <v>0</v>
          </cell>
          <cell r="I33361">
            <v>1.234</v>
          </cell>
          <cell r="J33361">
            <v>1.234</v>
          </cell>
        </row>
        <row r="33362">
          <cell r="F33362" t="str">
            <v>寿福8组-寿福12组</v>
          </cell>
          <cell r="G33362" t="str">
            <v>C097430703</v>
          </cell>
          <cell r="H33362">
            <v>0.542</v>
          </cell>
          <cell r="I33362">
            <v>2.764</v>
          </cell>
          <cell r="J33362">
            <v>2.222</v>
          </cell>
        </row>
        <row r="33363">
          <cell r="G33363" t="str">
            <v>V000</v>
          </cell>
          <cell r="H33363">
            <v>0</v>
          </cell>
          <cell r="I33363">
            <v>0.107</v>
          </cell>
          <cell r="J33363">
            <v>0.107</v>
          </cell>
        </row>
        <row r="33364">
          <cell r="G33364" t="str">
            <v>V000</v>
          </cell>
          <cell r="H33364">
            <v>0</v>
          </cell>
          <cell r="I33364">
            <v>0.266</v>
          </cell>
          <cell r="J33364">
            <v>0.266</v>
          </cell>
        </row>
        <row r="33365">
          <cell r="F33365" t="str">
            <v>2组至13组</v>
          </cell>
          <cell r="G33365" t="str">
            <v>V249430703</v>
          </cell>
          <cell r="H33365">
            <v>0</v>
          </cell>
          <cell r="I33365">
            <v>0.562</v>
          </cell>
          <cell r="J33365">
            <v>0.562</v>
          </cell>
        </row>
        <row r="33366">
          <cell r="F33366" t="str">
            <v>7组至7组</v>
          </cell>
          <cell r="G33366" t="str">
            <v>V251430703</v>
          </cell>
          <cell r="H33366">
            <v>0</v>
          </cell>
          <cell r="I33366">
            <v>0.395</v>
          </cell>
          <cell r="J33366">
            <v>0.395</v>
          </cell>
        </row>
        <row r="33367">
          <cell r="F33367" t="str">
            <v>张家桥村部至一组</v>
          </cell>
          <cell r="G33367" t="str">
            <v>C50C430703</v>
          </cell>
          <cell r="H33367">
            <v>0</v>
          </cell>
          <cell r="I33367">
            <v>1.499</v>
          </cell>
          <cell r="J33367">
            <v>1.499</v>
          </cell>
        </row>
        <row r="33368">
          <cell r="F33368" t="str">
            <v>6组-陈王咀</v>
          </cell>
          <cell r="G33368" t="str">
            <v>CL50430703</v>
          </cell>
          <cell r="H33368">
            <v>0</v>
          </cell>
          <cell r="I33368">
            <v>0.829</v>
          </cell>
          <cell r="J33368">
            <v>0.829</v>
          </cell>
        </row>
        <row r="33369">
          <cell r="G33369" t="str">
            <v>V000</v>
          </cell>
          <cell r="H33369">
            <v>0</v>
          </cell>
          <cell r="I33369">
            <v>0.127</v>
          </cell>
          <cell r="J33369">
            <v>0.127</v>
          </cell>
        </row>
        <row r="33370">
          <cell r="F33370" t="str">
            <v>X042-周家岗村</v>
          </cell>
          <cell r="G33370" t="str">
            <v>Y571430703</v>
          </cell>
          <cell r="H33370">
            <v>1.774</v>
          </cell>
          <cell r="I33370">
            <v>4.433</v>
          </cell>
          <cell r="J33370">
            <v>2.659</v>
          </cell>
        </row>
        <row r="33371">
          <cell r="F33371" t="str">
            <v>村二线</v>
          </cell>
          <cell r="G33371" t="str">
            <v>C46D430703</v>
          </cell>
          <cell r="H33371">
            <v>0</v>
          </cell>
          <cell r="I33371">
            <v>0.981</v>
          </cell>
          <cell r="J33371">
            <v>0.981</v>
          </cell>
        </row>
        <row r="33372">
          <cell r="G33372" t="str">
            <v>V000</v>
          </cell>
          <cell r="H33372">
            <v>0</v>
          </cell>
          <cell r="I33372">
            <v>1.345</v>
          </cell>
          <cell r="J33372">
            <v>1.345</v>
          </cell>
        </row>
        <row r="33373">
          <cell r="F33373" t="str">
            <v>YJA4-C006</v>
          </cell>
          <cell r="G33373" t="str">
            <v>Y598430703</v>
          </cell>
          <cell r="H33373">
            <v>1.505</v>
          </cell>
          <cell r="I33373">
            <v>2.999</v>
          </cell>
          <cell r="J33373">
            <v>1.494</v>
          </cell>
        </row>
        <row r="33374">
          <cell r="F33374" t="str">
            <v>3组至2组</v>
          </cell>
          <cell r="G33374" t="str">
            <v>V044430703</v>
          </cell>
          <cell r="H33374">
            <v>0</v>
          </cell>
          <cell r="I33374">
            <v>1.509</v>
          </cell>
          <cell r="J33374">
            <v>1.509</v>
          </cell>
        </row>
        <row r="33375">
          <cell r="F33375" t="str">
            <v>6组至10组</v>
          </cell>
          <cell r="G33375" t="str">
            <v>V048430703</v>
          </cell>
          <cell r="H33375">
            <v>0</v>
          </cell>
          <cell r="I33375">
            <v>1.865</v>
          </cell>
          <cell r="J33375">
            <v>1.865</v>
          </cell>
        </row>
        <row r="33376">
          <cell r="F33376" t="str">
            <v>5组至6组</v>
          </cell>
          <cell r="G33376" t="str">
            <v>V043430703</v>
          </cell>
          <cell r="H33376">
            <v>0</v>
          </cell>
          <cell r="I33376">
            <v>0.978</v>
          </cell>
          <cell r="J33376">
            <v>0.978</v>
          </cell>
        </row>
        <row r="33377">
          <cell r="F33377" t="str">
            <v>10组至棉科队</v>
          </cell>
          <cell r="G33377" t="str">
            <v>V036430703</v>
          </cell>
          <cell r="H33377">
            <v>0</v>
          </cell>
          <cell r="I33377">
            <v>1.473</v>
          </cell>
          <cell r="J33377">
            <v>1.473</v>
          </cell>
        </row>
        <row r="33378">
          <cell r="F33378" t="str">
            <v>4组至6组</v>
          </cell>
          <cell r="G33378" t="str">
            <v>V037430703</v>
          </cell>
          <cell r="H33378">
            <v>0</v>
          </cell>
          <cell r="I33378">
            <v>1.004</v>
          </cell>
          <cell r="J33378">
            <v>1.004</v>
          </cell>
        </row>
        <row r="33379">
          <cell r="F33379" t="str">
            <v>2组至3组</v>
          </cell>
          <cell r="G33379" t="str">
            <v>V040430703</v>
          </cell>
          <cell r="H33379">
            <v>0</v>
          </cell>
          <cell r="I33379">
            <v>1.135</v>
          </cell>
          <cell r="J33379">
            <v>1.135</v>
          </cell>
        </row>
        <row r="33380">
          <cell r="G33380" t="str">
            <v>AA07430703</v>
          </cell>
          <cell r="H33380">
            <v>0</v>
          </cell>
          <cell r="I33380">
            <v>1.791</v>
          </cell>
          <cell r="J33380">
            <v>1.791</v>
          </cell>
        </row>
        <row r="33381">
          <cell r="F33381" t="str">
            <v>6组至5组</v>
          </cell>
          <cell r="G33381" t="str">
            <v>V069430703</v>
          </cell>
          <cell r="H33381">
            <v>0</v>
          </cell>
          <cell r="I33381">
            <v>1.055</v>
          </cell>
          <cell r="J33381">
            <v>1.055</v>
          </cell>
        </row>
        <row r="33382">
          <cell r="F33382" t="str">
            <v>4组至13组</v>
          </cell>
          <cell r="G33382" t="str">
            <v>V070430703</v>
          </cell>
          <cell r="H33382">
            <v>0</v>
          </cell>
          <cell r="I33382">
            <v>3.905</v>
          </cell>
          <cell r="J33382">
            <v>3.905</v>
          </cell>
        </row>
        <row r="33383">
          <cell r="F33383" t="str">
            <v>5组至7组</v>
          </cell>
          <cell r="G33383" t="str">
            <v>V071430703</v>
          </cell>
          <cell r="H33383">
            <v>0</v>
          </cell>
          <cell r="I33383">
            <v>0.835</v>
          </cell>
          <cell r="J33383">
            <v>0.835</v>
          </cell>
        </row>
        <row r="33384">
          <cell r="F33384" t="str">
            <v>中心村-麻河村</v>
          </cell>
          <cell r="G33384" t="str">
            <v>Y573430703</v>
          </cell>
          <cell r="H33384">
            <v>0.18</v>
          </cell>
          <cell r="I33384">
            <v>4.08</v>
          </cell>
          <cell r="J33384">
            <v>3.9</v>
          </cell>
        </row>
        <row r="33385">
          <cell r="F33385" t="str">
            <v>中心村-麻河村</v>
          </cell>
          <cell r="G33385" t="str">
            <v>Y573430703</v>
          </cell>
          <cell r="H33385">
            <v>4.08</v>
          </cell>
          <cell r="I33385">
            <v>5.647</v>
          </cell>
          <cell r="J33385">
            <v>1.567</v>
          </cell>
        </row>
        <row r="33386">
          <cell r="F33386" t="str">
            <v>南3组-福美村部</v>
          </cell>
          <cell r="G33386" t="str">
            <v>C65B430703</v>
          </cell>
          <cell r="H33386">
            <v>0</v>
          </cell>
          <cell r="I33386">
            <v>1.83</v>
          </cell>
          <cell r="J33386">
            <v>1.83</v>
          </cell>
        </row>
        <row r="33387">
          <cell r="G33387" t="str">
            <v>V000</v>
          </cell>
          <cell r="H33387">
            <v>0</v>
          </cell>
          <cell r="I33387">
            <v>1.206</v>
          </cell>
          <cell r="J33387">
            <v>1.206</v>
          </cell>
        </row>
        <row r="33388">
          <cell r="F33388" t="str">
            <v>4组至6组</v>
          </cell>
          <cell r="G33388" t="str">
            <v>V033430703</v>
          </cell>
          <cell r="H33388">
            <v>0</v>
          </cell>
          <cell r="I33388">
            <v>1.498</v>
          </cell>
          <cell r="J33388">
            <v>1.498</v>
          </cell>
        </row>
        <row r="33389">
          <cell r="F33389" t="str">
            <v>林场村-灯油村</v>
          </cell>
          <cell r="G33389" t="str">
            <v>Y574430703</v>
          </cell>
          <cell r="H33389">
            <v>0.591</v>
          </cell>
          <cell r="I33389">
            <v>4.618</v>
          </cell>
          <cell r="J33389">
            <v>4.027</v>
          </cell>
        </row>
        <row r="33390">
          <cell r="F33390" t="str">
            <v>同德8组-同德10组</v>
          </cell>
          <cell r="G33390" t="str">
            <v>C00A430703</v>
          </cell>
          <cell r="H33390">
            <v>0</v>
          </cell>
          <cell r="I33390">
            <v>0.955</v>
          </cell>
          <cell r="J33390">
            <v>0.955</v>
          </cell>
        </row>
        <row r="33391">
          <cell r="F33391" t="str">
            <v>4组至4组</v>
          </cell>
          <cell r="G33391" t="str">
            <v>V039430703</v>
          </cell>
          <cell r="H33391">
            <v>0</v>
          </cell>
          <cell r="I33391">
            <v>3.12</v>
          </cell>
          <cell r="J33391">
            <v>3.12</v>
          </cell>
        </row>
        <row r="33392">
          <cell r="F33392" t="str">
            <v>北洲7组-团洲7组</v>
          </cell>
          <cell r="G33392" t="str">
            <v>C74B430703</v>
          </cell>
          <cell r="H33392">
            <v>1.507</v>
          </cell>
          <cell r="I33392">
            <v>3.041</v>
          </cell>
          <cell r="J33392">
            <v>1.534</v>
          </cell>
        </row>
        <row r="33393">
          <cell r="F33393" t="str">
            <v>林场村-灯油村</v>
          </cell>
          <cell r="G33393" t="str">
            <v>Y574430703</v>
          </cell>
          <cell r="H33393">
            <v>0</v>
          </cell>
          <cell r="I33393">
            <v>0.591</v>
          </cell>
          <cell r="J33393">
            <v>0.591</v>
          </cell>
        </row>
        <row r="33394">
          <cell r="F33394" t="str">
            <v>7组至11组</v>
          </cell>
          <cell r="G33394" t="str">
            <v>V041430703</v>
          </cell>
          <cell r="H33394">
            <v>0</v>
          </cell>
          <cell r="I33394">
            <v>2.024</v>
          </cell>
          <cell r="J33394">
            <v>2.024</v>
          </cell>
        </row>
        <row r="33395">
          <cell r="F33395" t="str">
            <v>9组至9组</v>
          </cell>
          <cell r="G33395" t="str">
            <v>V042430703</v>
          </cell>
          <cell r="H33395">
            <v>0</v>
          </cell>
          <cell r="I33395">
            <v>0.996</v>
          </cell>
          <cell r="J33395">
            <v>0.996</v>
          </cell>
        </row>
        <row r="33396">
          <cell r="G33396" t="str">
            <v>AA21430703</v>
          </cell>
          <cell r="H33396">
            <v>0</v>
          </cell>
          <cell r="I33396">
            <v>1.484</v>
          </cell>
          <cell r="J33396">
            <v>1.484</v>
          </cell>
        </row>
        <row r="33397">
          <cell r="F33397" t="str">
            <v>农科队至中河二组</v>
          </cell>
          <cell r="G33397" t="str">
            <v>C80D430703</v>
          </cell>
          <cell r="H33397">
            <v>0</v>
          </cell>
          <cell r="I33397">
            <v>1.875</v>
          </cell>
          <cell r="J33397">
            <v>1.875</v>
          </cell>
        </row>
        <row r="33398">
          <cell r="F33398" t="str">
            <v>11组至2组</v>
          </cell>
          <cell r="G33398" t="str">
            <v>V030430703</v>
          </cell>
          <cell r="H33398">
            <v>0</v>
          </cell>
          <cell r="I33398">
            <v>2.758</v>
          </cell>
          <cell r="J33398">
            <v>2.758</v>
          </cell>
        </row>
        <row r="33399">
          <cell r="F33399" t="str">
            <v>白竹线</v>
          </cell>
          <cell r="G33399" t="str">
            <v>C050430703</v>
          </cell>
          <cell r="H33399">
            <v>0</v>
          </cell>
          <cell r="I33399">
            <v>2.454</v>
          </cell>
          <cell r="J33399">
            <v>2.454</v>
          </cell>
        </row>
        <row r="33400">
          <cell r="F33400" t="str">
            <v>白鹤寺村11组至白鹤寺村13组</v>
          </cell>
          <cell r="G33400" t="str">
            <v>V319430703</v>
          </cell>
          <cell r="H33400">
            <v>0</v>
          </cell>
          <cell r="I33400">
            <v>0.692</v>
          </cell>
          <cell r="J33400">
            <v>0.692</v>
          </cell>
        </row>
        <row r="33401">
          <cell r="F33401" t="str">
            <v>白鹤寺村9组至白鹤寺村2组</v>
          </cell>
          <cell r="G33401" t="str">
            <v>V320430703</v>
          </cell>
          <cell r="H33401">
            <v>0</v>
          </cell>
          <cell r="I33401">
            <v>2.471</v>
          </cell>
          <cell r="J33401">
            <v>2.471</v>
          </cell>
        </row>
        <row r="33402">
          <cell r="F33402" t="str">
            <v>白鹤寺村-天门岗村</v>
          </cell>
          <cell r="G33402" t="str">
            <v>Y665430703</v>
          </cell>
          <cell r="H33402">
            <v>1.501</v>
          </cell>
          <cell r="I33402">
            <v>2.601</v>
          </cell>
          <cell r="J33402">
            <v>1.1</v>
          </cell>
        </row>
        <row r="33403">
          <cell r="F33403" t="str">
            <v>大武线</v>
          </cell>
          <cell r="G33403" t="str">
            <v>C36B430703</v>
          </cell>
          <cell r="H33403">
            <v>0</v>
          </cell>
          <cell r="I33403">
            <v>1.493</v>
          </cell>
          <cell r="J33403">
            <v>1.493</v>
          </cell>
        </row>
        <row r="33404">
          <cell r="F33404" t="str">
            <v>大砖桥村2组至大砖桥村12组</v>
          </cell>
          <cell r="G33404" t="str">
            <v>V322430703</v>
          </cell>
          <cell r="H33404">
            <v>0</v>
          </cell>
          <cell r="I33404">
            <v>2.297</v>
          </cell>
          <cell r="J33404">
            <v>2.297</v>
          </cell>
        </row>
        <row r="33405">
          <cell r="F33405" t="str">
            <v>11组-阳2组</v>
          </cell>
          <cell r="G33405" t="str">
            <v>C37B430703</v>
          </cell>
          <cell r="H33405">
            <v>0</v>
          </cell>
          <cell r="I33405">
            <v>1.333</v>
          </cell>
          <cell r="J33405">
            <v>1.333</v>
          </cell>
        </row>
        <row r="33406">
          <cell r="F33406" t="str">
            <v>娥公桥9组-金家挡4组</v>
          </cell>
          <cell r="G33406" t="str">
            <v>CB35430703</v>
          </cell>
          <cell r="H33406">
            <v>0</v>
          </cell>
          <cell r="I33406">
            <v>4.366</v>
          </cell>
          <cell r="J33406">
            <v>4.366</v>
          </cell>
        </row>
        <row r="33407">
          <cell r="F33407" t="str">
            <v>娥公桥村1组至娥公桥村1组</v>
          </cell>
          <cell r="G33407" t="str">
            <v>V313430703</v>
          </cell>
          <cell r="H33407">
            <v>0</v>
          </cell>
          <cell r="I33407">
            <v>0.583</v>
          </cell>
          <cell r="J33407">
            <v>0.583</v>
          </cell>
        </row>
        <row r="33408">
          <cell r="F33408" t="str">
            <v>娥公桥村10组娥公桥村10组</v>
          </cell>
          <cell r="G33408" t="str">
            <v>V314430703</v>
          </cell>
          <cell r="H33408">
            <v>0</v>
          </cell>
          <cell r="I33408">
            <v>0.762</v>
          </cell>
          <cell r="J33408">
            <v>0.762</v>
          </cell>
        </row>
        <row r="33409">
          <cell r="G33409" t="str">
            <v>AA25430703</v>
          </cell>
          <cell r="H33409">
            <v>0</v>
          </cell>
          <cell r="I33409">
            <v>0.169</v>
          </cell>
          <cell r="J33409">
            <v>0.169</v>
          </cell>
        </row>
        <row r="33410">
          <cell r="F33410" t="str">
            <v>园艺厂-园艺场</v>
          </cell>
          <cell r="G33410" t="str">
            <v>C057430703</v>
          </cell>
          <cell r="H33410">
            <v>0</v>
          </cell>
          <cell r="I33410">
            <v>1.311</v>
          </cell>
          <cell r="J33410">
            <v>1.311</v>
          </cell>
        </row>
        <row r="33411">
          <cell r="F33411" t="str">
            <v>合1线</v>
          </cell>
          <cell r="G33411" t="str">
            <v>C782430703</v>
          </cell>
          <cell r="H33411">
            <v>0</v>
          </cell>
          <cell r="I33411">
            <v>2.486</v>
          </cell>
          <cell r="J33411">
            <v>2.486</v>
          </cell>
        </row>
        <row r="33412">
          <cell r="G33412" t="str">
            <v>V000</v>
          </cell>
          <cell r="H33412">
            <v>0</v>
          </cell>
          <cell r="I33412">
            <v>0.381</v>
          </cell>
          <cell r="J33412">
            <v>0.381</v>
          </cell>
        </row>
        <row r="33413">
          <cell r="G33413" t="str">
            <v>AA26430703</v>
          </cell>
          <cell r="H33413">
            <v>0</v>
          </cell>
          <cell r="I33413">
            <v>0.561</v>
          </cell>
          <cell r="J33413">
            <v>0.561</v>
          </cell>
        </row>
        <row r="33414">
          <cell r="F33414" t="str">
            <v>金家垱村6组至竹山咀15组</v>
          </cell>
          <cell r="G33414" t="str">
            <v>V311430703</v>
          </cell>
          <cell r="H33414">
            <v>0</v>
          </cell>
          <cell r="I33414">
            <v>1.123</v>
          </cell>
          <cell r="J33414">
            <v>1.123</v>
          </cell>
        </row>
        <row r="33415">
          <cell r="F33415" t="str">
            <v>金家挡村5组至金家挡村9组</v>
          </cell>
          <cell r="G33415" t="str">
            <v>V312430703</v>
          </cell>
          <cell r="H33415">
            <v>0</v>
          </cell>
          <cell r="I33415">
            <v>0.781</v>
          </cell>
          <cell r="J33415">
            <v>0.781</v>
          </cell>
        </row>
        <row r="33416">
          <cell r="F33416" t="str">
            <v>区6中至闵泉居委</v>
          </cell>
          <cell r="G33416" t="str">
            <v>C517430703</v>
          </cell>
          <cell r="H33416">
            <v>0</v>
          </cell>
          <cell r="I33416">
            <v>1.067</v>
          </cell>
          <cell r="J33416">
            <v>1.067</v>
          </cell>
        </row>
        <row r="33417">
          <cell r="F33417" t="str">
            <v>向家挡5组-九岭六组</v>
          </cell>
          <cell r="G33417" t="str">
            <v>CA89430703</v>
          </cell>
          <cell r="H33417">
            <v>0</v>
          </cell>
          <cell r="I33417">
            <v>4.436</v>
          </cell>
          <cell r="J33417">
            <v>4.436</v>
          </cell>
        </row>
        <row r="33418">
          <cell r="G33418" t="str">
            <v>V000</v>
          </cell>
          <cell r="H33418">
            <v>0</v>
          </cell>
          <cell r="I33418">
            <v>0.351</v>
          </cell>
          <cell r="J33418">
            <v>0.351</v>
          </cell>
        </row>
        <row r="33419">
          <cell r="F33419" t="str">
            <v>8组至X081</v>
          </cell>
          <cell r="G33419" t="str">
            <v>V203430703</v>
          </cell>
          <cell r="H33419">
            <v>1.518</v>
          </cell>
          <cell r="I33419">
            <v>2.02</v>
          </cell>
          <cell r="J33419">
            <v>0.502</v>
          </cell>
        </row>
        <row r="33420">
          <cell r="F33420" t="str">
            <v>九岭村4组至九岭村11组</v>
          </cell>
          <cell r="G33420" t="str">
            <v>V296430703</v>
          </cell>
          <cell r="H33420">
            <v>0</v>
          </cell>
          <cell r="I33420">
            <v>0.581</v>
          </cell>
          <cell r="J33420">
            <v>0.581</v>
          </cell>
        </row>
        <row r="33421">
          <cell r="F33421" t="str">
            <v>S318至九岭村3组</v>
          </cell>
          <cell r="G33421" t="str">
            <v>V297430703</v>
          </cell>
          <cell r="H33421">
            <v>0</v>
          </cell>
          <cell r="I33421">
            <v>1.106</v>
          </cell>
          <cell r="J33421">
            <v>1.106</v>
          </cell>
        </row>
        <row r="33422">
          <cell r="F33422" t="str">
            <v>村部至1组</v>
          </cell>
          <cell r="G33422" t="str">
            <v>V272430703</v>
          </cell>
          <cell r="H33422">
            <v>0</v>
          </cell>
          <cell r="I33422">
            <v>1.898</v>
          </cell>
          <cell r="J33422">
            <v>1.898</v>
          </cell>
        </row>
        <row r="33423">
          <cell r="G33423" t="str">
            <v>AA46430703</v>
          </cell>
          <cell r="H33423">
            <v>0</v>
          </cell>
          <cell r="I33423">
            <v>0.247</v>
          </cell>
          <cell r="J33423">
            <v>0.247</v>
          </cell>
        </row>
        <row r="33424">
          <cell r="G33424" t="str">
            <v>AA48430703</v>
          </cell>
          <cell r="H33424">
            <v>0</v>
          </cell>
          <cell r="I33424">
            <v>0.552</v>
          </cell>
          <cell r="J33424">
            <v>0.552</v>
          </cell>
        </row>
        <row r="33425">
          <cell r="F33425" t="str">
            <v>村部至1组</v>
          </cell>
          <cell r="G33425" t="str">
            <v>V228430703</v>
          </cell>
          <cell r="H33425">
            <v>0</v>
          </cell>
          <cell r="I33425">
            <v>1.574</v>
          </cell>
          <cell r="J33425">
            <v>1.574</v>
          </cell>
        </row>
        <row r="33426">
          <cell r="F33426" t="str">
            <v>7组至10组</v>
          </cell>
          <cell r="G33426" t="str">
            <v>V236430703</v>
          </cell>
          <cell r="H33426">
            <v>0</v>
          </cell>
          <cell r="I33426">
            <v>2.666</v>
          </cell>
          <cell r="J33426">
            <v>2.666</v>
          </cell>
        </row>
        <row r="33427">
          <cell r="F33427" t="str">
            <v>闵家桥15组-竹山咀八组</v>
          </cell>
          <cell r="G33427" t="str">
            <v>CB34430703</v>
          </cell>
          <cell r="H33427">
            <v>3.41</v>
          </cell>
          <cell r="I33427">
            <v>5.053</v>
          </cell>
          <cell r="J33427">
            <v>1.643</v>
          </cell>
        </row>
        <row r="33428">
          <cell r="F33428" t="str">
            <v>闵家桥村8组至闵家桥村8组</v>
          </cell>
          <cell r="G33428" t="str">
            <v>V306430703</v>
          </cell>
          <cell r="H33428">
            <v>0</v>
          </cell>
          <cell r="I33428">
            <v>1.379</v>
          </cell>
          <cell r="J33428">
            <v>1.379</v>
          </cell>
        </row>
        <row r="33429">
          <cell r="F33429" t="str">
            <v>泉水4组-泉水4组</v>
          </cell>
          <cell r="G33429" t="str">
            <v>C799430703</v>
          </cell>
          <cell r="H33429">
            <v>1.326</v>
          </cell>
          <cell r="I33429">
            <v>3.216</v>
          </cell>
          <cell r="J33429">
            <v>1.89</v>
          </cell>
        </row>
        <row r="33430">
          <cell r="F33430" t="str">
            <v>2组至1组</v>
          </cell>
          <cell r="G33430" t="str">
            <v>V237430703</v>
          </cell>
          <cell r="H33430">
            <v>0</v>
          </cell>
          <cell r="I33430">
            <v>1.96</v>
          </cell>
          <cell r="J33430">
            <v>1.96</v>
          </cell>
        </row>
        <row r="33431">
          <cell r="F33431" t="str">
            <v>瓦屋挡村-三堰口村</v>
          </cell>
          <cell r="G33431" t="str">
            <v>Y216430703</v>
          </cell>
          <cell r="H33431">
            <v>3.159</v>
          </cell>
          <cell r="I33431">
            <v>4.603</v>
          </cell>
          <cell r="J33431">
            <v>1.444</v>
          </cell>
        </row>
        <row r="33432">
          <cell r="F33432" t="str">
            <v>天井村村道</v>
          </cell>
          <cell r="G33432" t="str">
            <v>C36D430703</v>
          </cell>
          <cell r="H33432">
            <v>0</v>
          </cell>
          <cell r="I33432">
            <v>1.021</v>
          </cell>
          <cell r="J33432">
            <v>1.021</v>
          </cell>
        </row>
        <row r="33433">
          <cell r="F33433" t="str">
            <v>天井九组至和平水库</v>
          </cell>
          <cell r="G33433" t="str">
            <v>C63D430703</v>
          </cell>
          <cell r="H33433">
            <v>0</v>
          </cell>
          <cell r="I33433">
            <v>0.457</v>
          </cell>
          <cell r="J33433">
            <v>0.457</v>
          </cell>
        </row>
        <row r="33434">
          <cell r="G33434" t="str">
            <v>V000</v>
          </cell>
          <cell r="H33434">
            <v>0</v>
          </cell>
          <cell r="I33434">
            <v>0.176</v>
          </cell>
          <cell r="J33434">
            <v>0.176</v>
          </cell>
        </row>
        <row r="33435">
          <cell r="F33435" t="str">
            <v>天门岗村3组至天门岗村4组</v>
          </cell>
          <cell r="G33435" t="str">
            <v>V308430703</v>
          </cell>
          <cell r="H33435">
            <v>0</v>
          </cell>
          <cell r="I33435">
            <v>0.71</v>
          </cell>
          <cell r="J33435">
            <v>0.71</v>
          </cell>
        </row>
        <row r="33436">
          <cell r="F33436" t="str">
            <v>天门岗村4组至天门岗村4组</v>
          </cell>
          <cell r="G33436" t="str">
            <v>V309430703</v>
          </cell>
          <cell r="H33436">
            <v>0</v>
          </cell>
          <cell r="I33436">
            <v>0.717</v>
          </cell>
          <cell r="J33436">
            <v>0.717</v>
          </cell>
        </row>
        <row r="33437">
          <cell r="F33437" t="str">
            <v>团3组至15组</v>
          </cell>
          <cell r="G33437" t="str">
            <v>C66D430703</v>
          </cell>
          <cell r="H33437">
            <v>0</v>
          </cell>
          <cell r="I33437">
            <v>0.722</v>
          </cell>
          <cell r="J33437">
            <v>0.722</v>
          </cell>
        </row>
        <row r="33438">
          <cell r="G33438" t="str">
            <v>V000</v>
          </cell>
          <cell r="H33438">
            <v>0</v>
          </cell>
          <cell r="I33438">
            <v>0.418</v>
          </cell>
          <cell r="J33438">
            <v>0.418</v>
          </cell>
        </row>
        <row r="33439">
          <cell r="F33439" t="str">
            <v>16组至16组</v>
          </cell>
          <cell r="G33439" t="str">
            <v>V234430703</v>
          </cell>
          <cell r="H33439">
            <v>0</v>
          </cell>
          <cell r="I33439">
            <v>1.215</v>
          </cell>
          <cell r="J33439">
            <v>1.215</v>
          </cell>
        </row>
        <row r="33440">
          <cell r="F33440" t="str">
            <v>园艺厂-园艺场</v>
          </cell>
          <cell r="G33440" t="str">
            <v>C057430703</v>
          </cell>
          <cell r="H33440">
            <v>1.311</v>
          </cell>
          <cell r="I33440">
            <v>2.032</v>
          </cell>
          <cell r="J33440">
            <v>0.721</v>
          </cell>
        </row>
        <row r="33441">
          <cell r="F33441" t="str">
            <v>瓦2线</v>
          </cell>
          <cell r="G33441" t="str">
            <v>C70B430703</v>
          </cell>
          <cell r="H33441">
            <v>0</v>
          </cell>
          <cell r="I33441">
            <v>0.628</v>
          </cell>
          <cell r="J33441">
            <v>0.628</v>
          </cell>
        </row>
        <row r="33442">
          <cell r="G33442" t="str">
            <v>V000</v>
          </cell>
          <cell r="H33442">
            <v>0</v>
          </cell>
          <cell r="I33442">
            <v>0.215</v>
          </cell>
          <cell r="J33442">
            <v>0.215</v>
          </cell>
        </row>
        <row r="33443">
          <cell r="F33443" t="str">
            <v>6组至9组</v>
          </cell>
          <cell r="G33443" t="str">
            <v>V216430703</v>
          </cell>
          <cell r="H33443">
            <v>0</v>
          </cell>
          <cell r="I33443">
            <v>2.051</v>
          </cell>
          <cell r="J33443">
            <v>2.051</v>
          </cell>
        </row>
        <row r="33444">
          <cell r="F33444" t="str">
            <v>5组至3组</v>
          </cell>
          <cell r="G33444" t="str">
            <v>V217430703</v>
          </cell>
          <cell r="H33444">
            <v>0</v>
          </cell>
          <cell r="I33444">
            <v>0.773</v>
          </cell>
          <cell r="J33444">
            <v>0.773</v>
          </cell>
        </row>
        <row r="33445">
          <cell r="F33445" t="str">
            <v>8组至8组</v>
          </cell>
          <cell r="G33445" t="str">
            <v>V223430703</v>
          </cell>
          <cell r="H33445">
            <v>0</v>
          </cell>
          <cell r="I33445">
            <v>0.857</v>
          </cell>
          <cell r="J33445">
            <v>0.857</v>
          </cell>
        </row>
        <row r="33446">
          <cell r="F33446" t="str">
            <v>2组至3组</v>
          </cell>
          <cell r="G33446" t="str">
            <v>V233430703</v>
          </cell>
          <cell r="H33446">
            <v>0</v>
          </cell>
          <cell r="I33446">
            <v>0.875</v>
          </cell>
          <cell r="J33446">
            <v>0.875</v>
          </cell>
        </row>
        <row r="33447">
          <cell r="F33447" t="str">
            <v>8组至X081</v>
          </cell>
          <cell r="G33447" t="str">
            <v>V203430703</v>
          </cell>
          <cell r="H33447">
            <v>0</v>
          </cell>
          <cell r="I33447">
            <v>1.542</v>
          </cell>
          <cell r="J33447">
            <v>1.542</v>
          </cell>
        </row>
        <row r="33448">
          <cell r="F33448" t="str">
            <v>村草线线</v>
          </cell>
          <cell r="G33448" t="str">
            <v>C71B430703</v>
          </cell>
          <cell r="H33448">
            <v>0</v>
          </cell>
          <cell r="I33448">
            <v>2.464</v>
          </cell>
          <cell r="J33448">
            <v>2.464</v>
          </cell>
        </row>
        <row r="33449">
          <cell r="F33449" t="str">
            <v>4组至6组</v>
          </cell>
          <cell r="G33449" t="str">
            <v>V238430703</v>
          </cell>
          <cell r="H33449">
            <v>0</v>
          </cell>
          <cell r="I33449">
            <v>1.658</v>
          </cell>
          <cell r="J33449">
            <v>1.658</v>
          </cell>
        </row>
        <row r="33450">
          <cell r="G33450" t="str">
            <v>V000</v>
          </cell>
          <cell r="H33450">
            <v>0</v>
          </cell>
          <cell r="I33450">
            <v>0.2</v>
          </cell>
          <cell r="J33450">
            <v>0.2</v>
          </cell>
        </row>
        <row r="33451">
          <cell r="F33451" t="str">
            <v>周家店至白云山</v>
          </cell>
          <cell r="G33451" t="str">
            <v>X073430703</v>
          </cell>
          <cell r="H33451">
            <v>19.996</v>
          </cell>
          <cell r="I33451">
            <v>20.46</v>
          </cell>
          <cell r="J33451">
            <v>0.464</v>
          </cell>
        </row>
        <row r="33452">
          <cell r="F33452" t="str">
            <v>泉水4组-泉水4组</v>
          </cell>
          <cell r="G33452" t="str">
            <v>C799430703</v>
          </cell>
          <cell r="H33452">
            <v>0</v>
          </cell>
          <cell r="I33452">
            <v>1.326</v>
          </cell>
          <cell r="J33452">
            <v>1.326</v>
          </cell>
        </row>
        <row r="33453">
          <cell r="F33453" t="str">
            <v>周家店至白云山</v>
          </cell>
          <cell r="G33453" t="str">
            <v>X073430703</v>
          </cell>
          <cell r="H33453">
            <v>18.814</v>
          </cell>
          <cell r="I33453">
            <v>19.996</v>
          </cell>
          <cell r="J33453">
            <v>1.182</v>
          </cell>
        </row>
        <row r="33454">
          <cell r="F33454" t="str">
            <v>11组-阳2组</v>
          </cell>
          <cell r="G33454" t="str">
            <v>C37B430703</v>
          </cell>
          <cell r="H33454">
            <v>1.333</v>
          </cell>
          <cell r="I33454">
            <v>2.104</v>
          </cell>
          <cell r="J33454">
            <v>0.771</v>
          </cell>
        </row>
        <row r="33455">
          <cell r="G33455" t="str">
            <v>V000</v>
          </cell>
          <cell r="H33455">
            <v>0</v>
          </cell>
          <cell r="I33455">
            <v>0.137</v>
          </cell>
          <cell r="J33455">
            <v>0.137</v>
          </cell>
        </row>
        <row r="33456">
          <cell r="F33456" t="str">
            <v>阳陂庵村组至阳陂庵村2组</v>
          </cell>
          <cell r="G33456" t="str">
            <v>V310430703</v>
          </cell>
          <cell r="H33456">
            <v>0</v>
          </cell>
          <cell r="I33456">
            <v>0.605</v>
          </cell>
          <cell r="J33456">
            <v>0.605</v>
          </cell>
        </row>
        <row r="33457">
          <cell r="G33457" t="str">
            <v>V000</v>
          </cell>
          <cell r="H33457">
            <v>0</v>
          </cell>
          <cell r="I33457">
            <v>0.368</v>
          </cell>
          <cell r="J33457">
            <v>0.368</v>
          </cell>
        </row>
        <row r="33458">
          <cell r="F33458" t="str">
            <v>7组至6组</v>
          </cell>
          <cell r="G33458" t="str">
            <v>V221430703</v>
          </cell>
          <cell r="H33458">
            <v>0</v>
          </cell>
          <cell r="I33458">
            <v>1.178</v>
          </cell>
          <cell r="J33458">
            <v>1.178</v>
          </cell>
        </row>
        <row r="33459">
          <cell r="F33459" t="str">
            <v>10组至11组</v>
          </cell>
          <cell r="G33459" t="str">
            <v>V222430703</v>
          </cell>
          <cell r="H33459">
            <v>0</v>
          </cell>
          <cell r="I33459">
            <v>1.573</v>
          </cell>
          <cell r="J33459">
            <v>1.573</v>
          </cell>
        </row>
        <row r="33460">
          <cell r="F33460" t="str">
            <v>竹10组-竹8组</v>
          </cell>
          <cell r="G33460" t="str">
            <v>CA05430703</v>
          </cell>
          <cell r="H33460">
            <v>0</v>
          </cell>
          <cell r="I33460">
            <v>2.103</v>
          </cell>
          <cell r="J33460">
            <v>2.103</v>
          </cell>
        </row>
        <row r="33461">
          <cell r="F33461" t="str">
            <v>金家垱村6组至竹山咀15组</v>
          </cell>
          <cell r="G33461" t="str">
            <v>V311430703</v>
          </cell>
          <cell r="H33461">
            <v>1.12</v>
          </cell>
          <cell r="I33461">
            <v>1.275</v>
          </cell>
          <cell r="J33461">
            <v>0.155</v>
          </cell>
        </row>
        <row r="33462">
          <cell r="F33462" t="str">
            <v>4组至3组</v>
          </cell>
          <cell r="G33462" t="str">
            <v>V155430703</v>
          </cell>
          <cell r="H33462">
            <v>0</v>
          </cell>
          <cell r="I33462">
            <v>1.296</v>
          </cell>
          <cell r="J33462">
            <v>1.296</v>
          </cell>
        </row>
        <row r="33463">
          <cell r="F33463" t="str">
            <v>八组至二组</v>
          </cell>
          <cell r="G33463" t="str">
            <v>VP17430703</v>
          </cell>
          <cell r="H33463">
            <v>0</v>
          </cell>
          <cell r="I33463">
            <v>0.521</v>
          </cell>
          <cell r="J33463">
            <v>0.521</v>
          </cell>
        </row>
        <row r="33464">
          <cell r="F33464" t="str">
            <v>王平线</v>
          </cell>
          <cell r="G33464" t="str">
            <v>CN22430703</v>
          </cell>
          <cell r="H33464">
            <v>0</v>
          </cell>
          <cell r="I33464">
            <v>0.818</v>
          </cell>
          <cell r="J33464">
            <v>0.818</v>
          </cell>
        </row>
        <row r="33465">
          <cell r="F33465" t="str">
            <v>三组-八百米</v>
          </cell>
          <cell r="G33465" t="str">
            <v>VN12430703</v>
          </cell>
          <cell r="H33465">
            <v>0</v>
          </cell>
          <cell r="I33465">
            <v>0.332</v>
          </cell>
          <cell r="J33465">
            <v>0.332</v>
          </cell>
        </row>
        <row r="33466">
          <cell r="F33466" t="str">
            <v>植龙线</v>
          </cell>
          <cell r="G33466" t="str">
            <v>CN11430703</v>
          </cell>
          <cell r="H33466">
            <v>0</v>
          </cell>
          <cell r="I33466">
            <v>1.743</v>
          </cell>
          <cell r="J33466">
            <v>1.743</v>
          </cell>
        </row>
        <row r="33467">
          <cell r="F33467" t="str">
            <v>S港线</v>
          </cell>
          <cell r="G33467" t="str">
            <v>CN56430703</v>
          </cell>
          <cell r="H33467">
            <v>0.776</v>
          </cell>
          <cell r="I33467">
            <v>1.077</v>
          </cell>
          <cell r="J33467">
            <v>0.301</v>
          </cell>
        </row>
        <row r="33468">
          <cell r="F33468" t="str">
            <v>S志线</v>
          </cell>
          <cell r="G33468" t="str">
            <v>CP39430703</v>
          </cell>
          <cell r="H33468">
            <v>1.512</v>
          </cell>
          <cell r="I33468">
            <v>1.542</v>
          </cell>
          <cell r="J33468">
            <v>0.03</v>
          </cell>
        </row>
        <row r="33469">
          <cell r="F33469" t="str">
            <v>桂玉-兴国</v>
          </cell>
          <cell r="G33469" t="str">
            <v>VN32430703</v>
          </cell>
          <cell r="H33469">
            <v>0</v>
          </cell>
          <cell r="I33469">
            <v>1.011</v>
          </cell>
          <cell r="J33469">
            <v>1.011</v>
          </cell>
        </row>
        <row r="33470">
          <cell r="F33470" t="str">
            <v>延黄线</v>
          </cell>
          <cell r="G33470" t="str">
            <v>CP24430703</v>
          </cell>
          <cell r="H33470">
            <v>0</v>
          </cell>
          <cell r="I33470">
            <v>1.555</v>
          </cell>
          <cell r="J33470">
            <v>1.555</v>
          </cell>
        </row>
        <row r="33471">
          <cell r="G33471" t="str">
            <v>X101430703</v>
          </cell>
          <cell r="H33471">
            <v>0</v>
          </cell>
          <cell r="I33471">
            <v>0.496</v>
          </cell>
          <cell r="J33471">
            <v>0.496</v>
          </cell>
        </row>
        <row r="33472">
          <cell r="F33472" t="str">
            <v>清水塘村-南湖村</v>
          </cell>
          <cell r="G33472" t="str">
            <v>YN02430703</v>
          </cell>
          <cell r="H33472">
            <v>5.445</v>
          </cell>
          <cell r="I33472">
            <v>6.313</v>
          </cell>
          <cell r="J33472">
            <v>0.868</v>
          </cell>
        </row>
        <row r="33473">
          <cell r="F33473" t="str">
            <v>砖瓦厂-涂家湖</v>
          </cell>
          <cell r="G33473" t="str">
            <v>VN27430703</v>
          </cell>
          <cell r="H33473">
            <v>0</v>
          </cell>
          <cell r="I33473">
            <v>0.435</v>
          </cell>
          <cell r="J33473">
            <v>0.435</v>
          </cell>
        </row>
        <row r="33474">
          <cell r="F33474" t="str">
            <v>中华-制成</v>
          </cell>
          <cell r="G33474" t="str">
            <v>VN30430703</v>
          </cell>
          <cell r="H33474">
            <v>0</v>
          </cell>
          <cell r="I33474">
            <v>0.864</v>
          </cell>
          <cell r="J33474">
            <v>0.864</v>
          </cell>
        </row>
        <row r="33475">
          <cell r="F33475" t="str">
            <v>毡S线</v>
          </cell>
          <cell r="G33475" t="str">
            <v>CN46430703</v>
          </cell>
          <cell r="H33475">
            <v>0</v>
          </cell>
          <cell r="I33475">
            <v>2.166</v>
          </cell>
          <cell r="J33475">
            <v>2.166</v>
          </cell>
        </row>
        <row r="33476">
          <cell r="F33476" t="str">
            <v>光文线</v>
          </cell>
          <cell r="G33476" t="str">
            <v>CP53430703</v>
          </cell>
          <cell r="H33476">
            <v>0</v>
          </cell>
          <cell r="I33476">
            <v>1.284</v>
          </cell>
          <cell r="J33476">
            <v>1.284</v>
          </cell>
        </row>
        <row r="33477">
          <cell r="F33477" t="str">
            <v>立怀线</v>
          </cell>
          <cell r="G33477" t="str">
            <v>C27G430703</v>
          </cell>
          <cell r="H33477">
            <v>0</v>
          </cell>
          <cell r="I33477">
            <v>1.263</v>
          </cell>
          <cell r="J33477">
            <v>1.263</v>
          </cell>
        </row>
        <row r="33478">
          <cell r="F33478" t="str">
            <v>清水塘村-南湖村</v>
          </cell>
          <cell r="G33478" t="str">
            <v>YN02430703</v>
          </cell>
          <cell r="H33478">
            <v>2.983</v>
          </cell>
          <cell r="I33478">
            <v>3.976</v>
          </cell>
          <cell r="J33478">
            <v>0.993</v>
          </cell>
        </row>
        <row r="33479">
          <cell r="F33479" t="str">
            <v>罗家湖-彭家洲</v>
          </cell>
          <cell r="G33479" t="str">
            <v>Y339430703</v>
          </cell>
          <cell r="H33479">
            <v>2.886</v>
          </cell>
          <cell r="I33479">
            <v>4.074</v>
          </cell>
          <cell r="J33479">
            <v>1.188</v>
          </cell>
        </row>
        <row r="33480">
          <cell r="F33480" t="str">
            <v>唐林村-罗家湖村</v>
          </cell>
          <cell r="G33480" t="str">
            <v>YN01430703</v>
          </cell>
          <cell r="H33480">
            <v>4.14</v>
          </cell>
          <cell r="I33480">
            <v>6.704</v>
          </cell>
          <cell r="J33480">
            <v>2.564</v>
          </cell>
        </row>
        <row r="33481">
          <cell r="F33481" t="str">
            <v>民安村-大桥村</v>
          </cell>
          <cell r="G33481" t="str">
            <v>YN03430703</v>
          </cell>
          <cell r="H33481">
            <v>0.774</v>
          </cell>
          <cell r="I33481">
            <v>5.167</v>
          </cell>
          <cell r="J33481">
            <v>4.393</v>
          </cell>
        </row>
        <row r="33482">
          <cell r="F33482" t="str">
            <v>朝方-南湖</v>
          </cell>
          <cell r="G33482" t="str">
            <v>VN40430703</v>
          </cell>
          <cell r="H33482">
            <v>0.994</v>
          </cell>
          <cell r="I33482">
            <v>1.579</v>
          </cell>
          <cell r="J33482">
            <v>0.585</v>
          </cell>
        </row>
        <row r="33483">
          <cell r="F33483" t="str">
            <v>清水塘-黑桥</v>
          </cell>
          <cell r="G33483" t="str">
            <v>X101430703</v>
          </cell>
          <cell r="H33483">
            <v>8.266</v>
          </cell>
          <cell r="I33483">
            <v>9.966</v>
          </cell>
          <cell r="J33483">
            <v>1.7</v>
          </cell>
        </row>
        <row r="33484">
          <cell r="F33484" t="str">
            <v>清水塘村-南湖村</v>
          </cell>
          <cell r="G33484" t="str">
            <v>YN02430703</v>
          </cell>
          <cell r="H33484">
            <v>9.391</v>
          </cell>
          <cell r="I33484">
            <v>9.755</v>
          </cell>
          <cell r="J33484">
            <v>0.364</v>
          </cell>
        </row>
        <row r="33485">
          <cell r="F33485" t="str">
            <v>S谢线</v>
          </cell>
          <cell r="G33485" t="str">
            <v>CN53430703</v>
          </cell>
          <cell r="H33485">
            <v>1.233</v>
          </cell>
          <cell r="I33485">
            <v>1.684</v>
          </cell>
          <cell r="J33485">
            <v>0.451</v>
          </cell>
        </row>
        <row r="33486">
          <cell r="F33486" t="str">
            <v>孝兵-家福</v>
          </cell>
          <cell r="G33486" t="str">
            <v>VN38430703</v>
          </cell>
          <cell r="H33486">
            <v>0</v>
          </cell>
          <cell r="I33486">
            <v>1.208</v>
          </cell>
          <cell r="J33486">
            <v>1.208</v>
          </cell>
        </row>
        <row r="33487">
          <cell r="F33487" t="str">
            <v>泽林-志文</v>
          </cell>
          <cell r="G33487" t="str">
            <v>VN39430703</v>
          </cell>
          <cell r="H33487">
            <v>0</v>
          </cell>
          <cell r="I33487">
            <v>1.511</v>
          </cell>
          <cell r="J33487">
            <v>1.511</v>
          </cell>
        </row>
        <row r="33488">
          <cell r="F33488" t="str">
            <v>朝方-南湖</v>
          </cell>
          <cell r="G33488" t="str">
            <v>VN40430703</v>
          </cell>
          <cell r="H33488">
            <v>0</v>
          </cell>
          <cell r="I33488">
            <v>0.978</v>
          </cell>
          <cell r="J33488">
            <v>0.978</v>
          </cell>
        </row>
        <row r="33489">
          <cell r="F33489" t="str">
            <v>清水塘-黑桥</v>
          </cell>
          <cell r="G33489" t="str">
            <v>X101430703</v>
          </cell>
          <cell r="H33489">
            <v>7.105</v>
          </cell>
          <cell r="I33489">
            <v>7.976</v>
          </cell>
          <cell r="J33489">
            <v>0.871</v>
          </cell>
        </row>
        <row r="33490">
          <cell r="F33490" t="str">
            <v>罗家湖-彭家洲</v>
          </cell>
          <cell r="G33490" t="str">
            <v>Y339430703</v>
          </cell>
          <cell r="H33490">
            <v>7.582</v>
          </cell>
          <cell r="I33490">
            <v>8.634</v>
          </cell>
          <cell r="J33490">
            <v>1.052</v>
          </cell>
        </row>
        <row r="33491">
          <cell r="F33491" t="str">
            <v>清水塘村-南湖村</v>
          </cell>
          <cell r="G33491" t="str">
            <v>YN02430703</v>
          </cell>
          <cell r="H33491">
            <v>6.313</v>
          </cell>
          <cell r="I33491">
            <v>9.391</v>
          </cell>
          <cell r="J33491">
            <v>3.078</v>
          </cell>
        </row>
        <row r="33492">
          <cell r="F33492" t="str">
            <v>铁华线</v>
          </cell>
          <cell r="G33492" t="str">
            <v>C28G430703</v>
          </cell>
          <cell r="H33492">
            <v>0</v>
          </cell>
          <cell r="I33492">
            <v>0.954</v>
          </cell>
          <cell r="J33492">
            <v>0.954</v>
          </cell>
        </row>
        <row r="33493">
          <cell r="F33493" t="str">
            <v>余贵线</v>
          </cell>
          <cell r="G33493" t="str">
            <v>CN02430703</v>
          </cell>
          <cell r="H33493">
            <v>0</v>
          </cell>
          <cell r="I33493">
            <v>1.335</v>
          </cell>
          <cell r="J33493">
            <v>1.335</v>
          </cell>
        </row>
        <row r="33494">
          <cell r="F33494" t="str">
            <v>清水塘村-南湖村</v>
          </cell>
          <cell r="G33494" t="str">
            <v>YN02430703</v>
          </cell>
          <cell r="H33494">
            <v>3.976</v>
          </cell>
          <cell r="I33494">
            <v>4.602</v>
          </cell>
          <cell r="J33494">
            <v>0.626</v>
          </cell>
        </row>
        <row r="33495">
          <cell r="F33495" t="str">
            <v>科官线</v>
          </cell>
          <cell r="G33495" t="str">
            <v>CN50430703</v>
          </cell>
          <cell r="H33495">
            <v>0</v>
          </cell>
          <cell r="I33495">
            <v>1.597</v>
          </cell>
          <cell r="J33495">
            <v>1.597</v>
          </cell>
        </row>
        <row r="33496">
          <cell r="F33496" t="str">
            <v>党生-六分店</v>
          </cell>
          <cell r="G33496" t="str">
            <v>VN35430703</v>
          </cell>
          <cell r="H33496">
            <v>0</v>
          </cell>
          <cell r="I33496">
            <v>1.002</v>
          </cell>
          <cell r="J33496">
            <v>1.002</v>
          </cell>
        </row>
        <row r="33497">
          <cell r="F33497" t="str">
            <v>唐林村-罗家湖村</v>
          </cell>
          <cell r="G33497" t="str">
            <v>YN01430703</v>
          </cell>
          <cell r="H33497">
            <v>2.295</v>
          </cell>
          <cell r="I33497">
            <v>4.14</v>
          </cell>
          <cell r="J33497">
            <v>1.845</v>
          </cell>
        </row>
        <row r="33498">
          <cell r="F33498" t="str">
            <v>天植线</v>
          </cell>
          <cell r="G33498" t="str">
            <v>CN10430703</v>
          </cell>
          <cell r="H33498">
            <v>0</v>
          </cell>
          <cell r="I33498">
            <v>0.893</v>
          </cell>
          <cell r="J33498">
            <v>0.893</v>
          </cell>
        </row>
        <row r="33499">
          <cell r="F33499" t="str">
            <v>志植线</v>
          </cell>
          <cell r="G33499" t="str">
            <v>CP31430703</v>
          </cell>
          <cell r="H33499">
            <v>0.868</v>
          </cell>
          <cell r="I33499">
            <v>2.308</v>
          </cell>
          <cell r="J33499">
            <v>1.44</v>
          </cell>
        </row>
        <row r="33500">
          <cell r="G33500" t="str">
            <v>V000</v>
          </cell>
          <cell r="H33500">
            <v>0</v>
          </cell>
          <cell r="I33500">
            <v>0.286</v>
          </cell>
          <cell r="J33500">
            <v>0.286</v>
          </cell>
        </row>
        <row r="33501">
          <cell r="F33501" t="str">
            <v>中S线</v>
          </cell>
          <cell r="G33501" t="str">
            <v>CN03430703</v>
          </cell>
          <cell r="H33501">
            <v>0</v>
          </cell>
          <cell r="I33501">
            <v>1.683</v>
          </cell>
          <cell r="J33501">
            <v>1.683</v>
          </cell>
        </row>
        <row r="33502">
          <cell r="F33502" t="str">
            <v>志植线</v>
          </cell>
          <cell r="G33502" t="str">
            <v>CP31430703</v>
          </cell>
          <cell r="H33502">
            <v>0</v>
          </cell>
          <cell r="I33502">
            <v>0.868</v>
          </cell>
          <cell r="J33502">
            <v>0.868</v>
          </cell>
        </row>
        <row r="33503">
          <cell r="F33503" t="str">
            <v>建民-新华</v>
          </cell>
          <cell r="G33503" t="str">
            <v>VN23430703</v>
          </cell>
          <cell r="H33503">
            <v>0</v>
          </cell>
          <cell r="I33503">
            <v>0.507</v>
          </cell>
          <cell r="J33503">
            <v>0.507</v>
          </cell>
        </row>
        <row r="33504">
          <cell r="F33504" t="str">
            <v>文龙线</v>
          </cell>
          <cell r="G33504" t="str">
            <v>CN30430703</v>
          </cell>
          <cell r="H33504">
            <v>0</v>
          </cell>
          <cell r="I33504">
            <v>0.586</v>
          </cell>
          <cell r="J33504">
            <v>0.586</v>
          </cell>
        </row>
        <row r="33505">
          <cell r="F33505" t="str">
            <v>文正线</v>
          </cell>
          <cell r="G33505" t="str">
            <v>CP00430703</v>
          </cell>
          <cell r="H33505">
            <v>0.594</v>
          </cell>
          <cell r="I33505">
            <v>1.264</v>
          </cell>
          <cell r="J33505">
            <v>0.67</v>
          </cell>
        </row>
        <row r="33506">
          <cell r="F33506" t="str">
            <v>罗家湖-彭家洲</v>
          </cell>
          <cell r="G33506" t="str">
            <v>Y339430703</v>
          </cell>
          <cell r="H33506">
            <v>2.886</v>
          </cell>
          <cell r="I33506">
            <v>3.504</v>
          </cell>
          <cell r="J33506">
            <v>0.618</v>
          </cell>
        </row>
        <row r="33507">
          <cell r="F33507" t="str">
            <v>洪清线</v>
          </cell>
          <cell r="G33507" t="str">
            <v>CN92430703</v>
          </cell>
          <cell r="H33507">
            <v>0</v>
          </cell>
          <cell r="I33507">
            <v>2.07</v>
          </cell>
          <cell r="J33507">
            <v>2.07</v>
          </cell>
        </row>
        <row r="33508">
          <cell r="F33508" t="str">
            <v>白螺三组-白螺三组</v>
          </cell>
          <cell r="G33508" t="str">
            <v>C91B430721</v>
          </cell>
          <cell r="H33508">
            <v>0</v>
          </cell>
          <cell r="I33508">
            <v>0.395</v>
          </cell>
          <cell r="J33508">
            <v>0.395</v>
          </cell>
        </row>
        <row r="33509">
          <cell r="F33509" t="str">
            <v>豆港一组</v>
          </cell>
          <cell r="G33509" t="str">
            <v>CA56430721</v>
          </cell>
          <cell r="H33509">
            <v>0</v>
          </cell>
          <cell r="I33509">
            <v>1.854</v>
          </cell>
          <cell r="J33509">
            <v>1.854</v>
          </cell>
        </row>
        <row r="33510">
          <cell r="F33510" t="str">
            <v>高围林场1</v>
          </cell>
          <cell r="G33510" t="str">
            <v>Z25A430721</v>
          </cell>
          <cell r="H33510">
            <v>3.887</v>
          </cell>
          <cell r="I33510">
            <v>7.821</v>
          </cell>
          <cell r="J33510">
            <v>3.934</v>
          </cell>
        </row>
        <row r="33511">
          <cell r="F33511" t="str">
            <v>出S线</v>
          </cell>
          <cell r="G33511" t="str">
            <v>C343430721</v>
          </cell>
          <cell r="H33511">
            <v>0</v>
          </cell>
          <cell r="I33511">
            <v>0.62</v>
          </cell>
          <cell r="J33511">
            <v>0.62</v>
          </cell>
        </row>
        <row r="33512">
          <cell r="F33512" t="str">
            <v>社区路</v>
          </cell>
          <cell r="G33512" t="str">
            <v>C89B430721</v>
          </cell>
          <cell r="H33512">
            <v>0</v>
          </cell>
          <cell r="I33512">
            <v>1.812</v>
          </cell>
          <cell r="J33512">
            <v>1.812</v>
          </cell>
        </row>
        <row r="33513">
          <cell r="F33513" t="str">
            <v>黄家台一组</v>
          </cell>
          <cell r="G33513" t="str">
            <v>V341430721</v>
          </cell>
          <cell r="H33513">
            <v>0</v>
          </cell>
          <cell r="I33513">
            <v>0.999</v>
          </cell>
          <cell r="J33513">
            <v>0.999</v>
          </cell>
        </row>
        <row r="33514">
          <cell r="F33514" t="str">
            <v>高围林场1</v>
          </cell>
          <cell r="G33514" t="str">
            <v>Z25A430721</v>
          </cell>
          <cell r="H33514">
            <v>0</v>
          </cell>
          <cell r="I33514">
            <v>2.884</v>
          </cell>
          <cell r="J33514">
            <v>2.884</v>
          </cell>
        </row>
        <row r="33515">
          <cell r="F33515" t="str">
            <v>功成一组</v>
          </cell>
          <cell r="G33515" t="str">
            <v>V287430721</v>
          </cell>
          <cell r="H33515">
            <v>0</v>
          </cell>
          <cell r="I33515">
            <v>1.692</v>
          </cell>
          <cell r="J33515">
            <v>1.692</v>
          </cell>
        </row>
        <row r="33516">
          <cell r="F33516" t="str">
            <v>功成十四组</v>
          </cell>
          <cell r="G33516" t="str">
            <v>V289430721</v>
          </cell>
          <cell r="H33516">
            <v>0</v>
          </cell>
          <cell r="I33516">
            <v>0.927</v>
          </cell>
          <cell r="J33516">
            <v>0.927</v>
          </cell>
        </row>
        <row r="33517">
          <cell r="F33517" t="str">
            <v>功成六组</v>
          </cell>
          <cell r="G33517" t="str">
            <v>V292430721</v>
          </cell>
          <cell r="H33517">
            <v>0</v>
          </cell>
          <cell r="I33517">
            <v>1.174</v>
          </cell>
          <cell r="J33517">
            <v>1.174</v>
          </cell>
        </row>
        <row r="33518">
          <cell r="F33518" t="str">
            <v>复黄线</v>
          </cell>
          <cell r="G33518" t="str">
            <v>C73A430721</v>
          </cell>
          <cell r="H33518">
            <v>0</v>
          </cell>
          <cell r="I33518">
            <v>1.591</v>
          </cell>
          <cell r="J33518">
            <v>1.591</v>
          </cell>
        </row>
        <row r="33519">
          <cell r="F33519" t="str">
            <v>汇口八组</v>
          </cell>
          <cell r="G33519" t="str">
            <v>CA54430721</v>
          </cell>
          <cell r="H33519">
            <v>0</v>
          </cell>
          <cell r="I33519">
            <v>1.726</v>
          </cell>
          <cell r="J33519">
            <v>1.726</v>
          </cell>
        </row>
        <row r="33520">
          <cell r="F33520" t="str">
            <v>欧家豇十二组</v>
          </cell>
          <cell r="G33520" t="str">
            <v>V333430721</v>
          </cell>
          <cell r="H33520">
            <v>0</v>
          </cell>
          <cell r="I33520">
            <v>1.822</v>
          </cell>
          <cell r="J33520">
            <v>1.822</v>
          </cell>
        </row>
        <row r="33521">
          <cell r="F33521" t="str">
            <v>澧阳-澧阳</v>
          </cell>
          <cell r="G33521" t="str">
            <v>C139430721</v>
          </cell>
          <cell r="H33521">
            <v>0</v>
          </cell>
          <cell r="I33521">
            <v>2.365</v>
          </cell>
          <cell r="J33521">
            <v>2.365</v>
          </cell>
        </row>
        <row r="33522">
          <cell r="F33522" t="str">
            <v>澧阳六组</v>
          </cell>
          <cell r="G33522" t="str">
            <v>V301430721</v>
          </cell>
          <cell r="H33522">
            <v>0</v>
          </cell>
          <cell r="I33522">
            <v>0.654</v>
          </cell>
          <cell r="J33522">
            <v>0.654</v>
          </cell>
        </row>
        <row r="33523">
          <cell r="F33523" t="str">
            <v>澧阳四组</v>
          </cell>
          <cell r="G33523" t="str">
            <v>V302430721</v>
          </cell>
          <cell r="H33523">
            <v>0</v>
          </cell>
          <cell r="I33523">
            <v>0.865</v>
          </cell>
          <cell r="J33523">
            <v>0.865</v>
          </cell>
        </row>
        <row r="33524">
          <cell r="F33524" t="str">
            <v>欧家豇十组</v>
          </cell>
          <cell r="G33524" t="str">
            <v>CA52430721</v>
          </cell>
          <cell r="H33524">
            <v>0</v>
          </cell>
          <cell r="I33524">
            <v>1.509</v>
          </cell>
          <cell r="J33524">
            <v>1.509</v>
          </cell>
        </row>
        <row r="33525">
          <cell r="F33525" t="str">
            <v>欧家豇九组</v>
          </cell>
          <cell r="G33525" t="str">
            <v>V328430721</v>
          </cell>
          <cell r="H33525">
            <v>0</v>
          </cell>
          <cell r="I33525">
            <v>1.114</v>
          </cell>
          <cell r="J33525">
            <v>1.114</v>
          </cell>
        </row>
        <row r="33526">
          <cell r="F33526" t="str">
            <v>欧家豇二组</v>
          </cell>
          <cell r="G33526" t="str">
            <v>V334430721</v>
          </cell>
          <cell r="H33526">
            <v>0</v>
          </cell>
          <cell r="I33526">
            <v>1.164</v>
          </cell>
          <cell r="J33526">
            <v>1.164</v>
          </cell>
        </row>
        <row r="33527">
          <cell r="F33527" t="str">
            <v>五合剅-东南洲</v>
          </cell>
          <cell r="G33527" t="str">
            <v>C146430721</v>
          </cell>
          <cell r="H33527">
            <v>1.159</v>
          </cell>
          <cell r="I33527">
            <v>3.496</v>
          </cell>
          <cell r="J33527">
            <v>2.337</v>
          </cell>
        </row>
        <row r="33528">
          <cell r="F33528" t="str">
            <v>五千线</v>
          </cell>
          <cell r="G33528" t="str">
            <v>C320430721</v>
          </cell>
          <cell r="H33528">
            <v>0</v>
          </cell>
          <cell r="I33528">
            <v>2.361</v>
          </cell>
          <cell r="J33528">
            <v>2.361</v>
          </cell>
        </row>
        <row r="33529">
          <cell r="F33529" t="str">
            <v>千弓山十三组</v>
          </cell>
          <cell r="G33529" t="str">
            <v>V313430721</v>
          </cell>
          <cell r="H33529">
            <v>0</v>
          </cell>
          <cell r="I33529">
            <v>1.16</v>
          </cell>
          <cell r="J33529">
            <v>1.16</v>
          </cell>
        </row>
        <row r="33530">
          <cell r="F33530" t="str">
            <v>千弓山十五组</v>
          </cell>
          <cell r="G33530" t="str">
            <v>V314430721</v>
          </cell>
          <cell r="H33530">
            <v>0</v>
          </cell>
          <cell r="I33530">
            <v>0.534</v>
          </cell>
          <cell r="J33530">
            <v>0.534</v>
          </cell>
        </row>
        <row r="33531">
          <cell r="F33531" t="str">
            <v>铁路湾十二组-汇口边界</v>
          </cell>
          <cell r="G33531" t="str">
            <v>C152430721</v>
          </cell>
          <cell r="H33531">
            <v>0</v>
          </cell>
          <cell r="I33531">
            <v>1.454</v>
          </cell>
          <cell r="J33531">
            <v>1.454</v>
          </cell>
        </row>
        <row r="33532">
          <cell r="F33532" t="str">
            <v>铁路湾路</v>
          </cell>
          <cell r="G33532" t="str">
            <v>C621430721</v>
          </cell>
          <cell r="H33532">
            <v>0</v>
          </cell>
          <cell r="I33532">
            <v>2.638</v>
          </cell>
          <cell r="J33532">
            <v>2.638</v>
          </cell>
        </row>
        <row r="33533">
          <cell r="F33533" t="str">
            <v>铁路湾一组</v>
          </cell>
          <cell r="G33533" t="str">
            <v>V318430721</v>
          </cell>
          <cell r="H33533">
            <v>0</v>
          </cell>
          <cell r="I33533">
            <v>0.34</v>
          </cell>
          <cell r="J33533">
            <v>0.34</v>
          </cell>
        </row>
        <row r="33534">
          <cell r="F33534" t="str">
            <v>铁路湾十组</v>
          </cell>
          <cell r="G33534" t="str">
            <v>V321430721</v>
          </cell>
          <cell r="H33534">
            <v>0</v>
          </cell>
          <cell r="I33534">
            <v>1.1</v>
          </cell>
          <cell r="J33534">
            <v>1.1</v>
          </cell>
        </row>
        <row r="33535">
          <cell r="F33535" t="str">
            <v>武局口六组</v>
          </cell>
          <cell r="G33535" t="str">
            <v>V325430721</v>
          </cell>
          <cell r="H33535">
            <v>0</v>
          </cell>
          <cell r="I33535">
            <v>0.965</v>
          </cell>
          <cell r="J33535">
            <v>0.965</v>
          </cell>
        </row>
        <row r="33536">
          <cell r="F33536" t="str">
            <v>西Y线</v>
          </cell>
          <cell r="G33536" t="str">
            <v>C20C430721</v>
          </cell>
          <cell r="H33536">
            <v>0</v>
          </cell>
          <cell r="I33536">
            <v>0.984</v>
          </cell>
          <cell r="J33536">
            <v>0.984</v>
          </cell>
        </row>
        <row r="33537">
          <cell r="F33537" t="str">
            <v>西台尾四组</v>
          </cell>
          <cell r="G33537" t="str">
            <v>V304430721</v>
          </cell>
          <cell r="H33537">
            <v>0</v>
          </cell>
          <cell r="I33537">
            <v>1.263</v>
          </cell>
          <cell r="J33537">
            <v>1.263</v>
          </cell>
        </row>
        <row r="33538">
          <cell r="F33538" t="str">
            <v>永镇线</v>
          </cell>
          <cell r="G33538" t="str">
            <v>C22C430721</v>
          </cell>
          <cell r="H33538">
            <v>0</v>
          </cell>
          <cell r="I33538">
            <v>3.133</v>
          </cell>
          <cell r="J33538">
            <v>3.133</v>
          </cell>
        </row>
        <row r="33539">
          <cell r="F33539" t="str">
            <v>中中线</v>
          </cell>
          <cell r="G33539" t="str">
            <v>C79A430721</v>
          </cell>
          <cell r="H33539">
            <v>0</v>
          </cell>
          <cell r="I33539">
            <v>2.019</v>
          </cell>
          <cell r="J33539">
            <v>2.019</v>
          </cell>
        </row>
        <row r="33540">
          <cell r="F33540" t="str">
            <v>功成九组</v>
          </cell>
          <cell r="G33540" t="str">
            <v>V293430721</v>
          </cell>
          <cell r="H33540">
            <v>0</v>
          </cell>
          <cell r="I33540">
            <v>1.144</v>
          </cell>
          <cell r="J33540">
            <v>1.144</v>
          </cell>
        </row>
        <row r="33541">
          <cell r="F33541" t="str">
            <v>中河口六组</v>
          </cell>
          <cell r="G33541" t="str">
            <v>V298430721</v>
          </cell>
          <cell r="H33541">
            <v>0</v>
          </cell>
          <cell r="I33541">
            <v>1.357</v>
          </cell>
          <cell r="J33541">
            <v>1.357</v>
          </cell>
        </row>
        <row r="33542">
          <cell r="F33542" t="str">
            <v>中河口七组</v>
          </cell>
          <cell r="G33542" t="str">
            <v>V299430721</v>
          </cell>
          <cell r="H33542">
            <v>0</v>
          </cell>
          <cell r="I33542">
            <v>1.282</v>
          </cell>
          <cell r="J33542">
            <v>1.282</v>
          </cell>
        </row>
        <row r="33543">
          <cell r="F33543" t="str">
            <v>安C线</v>
          </cell>
          <cell r="G33543" t="str">
            <v>C449430721</v>
          </cell>
          <cell r="H33543">
            <v>0</v>
          </cell>
          <cell r="I33543">
            <v>1.696</v>
          </cell>
          <cell r="J33543">
            <v>1.696</v>
          </cell>
        </row>
        <row r="33544">
          <cell r="F33544" t="str">
            <v>北河口二组</v>
          </cell>
          <cell r="G33544" t="str">
            <v>V184430721</v>
          </cell>
          <cell r="H33544">
            <v>0</v>
          </cell>
          <cell r="I33544">
            <v>0.533</v>
          </cell>
          <cell r="J33544">
            <v>0.533</v>
          </cell>
        </row>
        <row r="33545">
          <cell r="F33545" t="str">
            <v>镇安三路</v>
          </cell>
          <cell r="G33545" t="str">
            <v>C648430721</v>
          </cell>
          <cell r="H33545">
            <v>0</v>
          </cell>
          <cell r="I33545">
            <v>2.601</v>
          </cell>
          <cell r="J33545">
            <v>2.601</v>
          </cell>
        </row>
        <row r="33546">
          <cell r="F33546" t="str">
            <v>大洲-大洲</v>
          </cell>
          <cell r="G33546" t="str">
            <v>C173430721</v>
          </cell>
          <cell r="H33546">
            <v>0</v>
          </cell>
          <cell r="I33546">
            <v>1.317</v>
          </cell>
          <cell r="J33546">
            <v>1.317</v>
          </cell>
        </row>
        <row r="33547">
          <cell r="F33547" t="str">
            <v>大洲五组</v>
          </cell>
          <cell r="G33547" t="str">
            <v>V187430721</v>
          </cell>
          <cell r="H33547">
            <v>0</v>
          </cell>
          <cell r="I33547">
            <v>0.734</v>
          </cell>
          <cell r="J33547">
            <v>0.734</v>
          </cell>
        </row>
        <row r="33548">
          <cell r="F33548" t="str">
            <v>杜家七组</v>
          </cell>
          <cell r="G33548" t="str">
            <v>V224430721</v>
          </cell>
          <cell r="H33548">
            <v>0</v>
          </cell>
          <cell r="I33548">
            <v>0.685</v>
          </cell>
          <cell r="J33548">
            <v>0.685</v>
          </cell>
        </row>
        <row r="33549">
          <cell r="F33549" t="str">
            <v>福美六组</v>
          </cell>
          <cell r="G33549" t="str">
            <v>V237430721</v>
          </cell>
          <cell r="H33549">
            <v>0</v>
          </cell>
          <cell r="I33549">
            <v>1.237</v>
          </cell>
          <cell r="J33549">
            <v>1.237</v>
          </cell>
        </row>
        <row r="33550">
          <cell r="F33550" t="str">
            <v>泥豇口九组</v>
          </cell>
          <cell r="G33550" t="str">
            <v>V207430721</v>
          </cell>
          <cell r="H33550">
            <v>0</v>
          </cell>
          <cell r="I33550">
            <v>0.754</v>
          </cell>
          <cell r="J33550">
            <v>0.754</v>
          </cell>
        </row>
        <row r="33551">
          <cell r="F33551" t="str">
            <v>七星五组-七星边界</v>
          </cell>
          <cell r="G33551" t="str">
            <v>C650430721</v>
          </cell>
          <cell r="H33551">
            <v>0</v>
          </cell>
          <cell r="I33551">
            <v>0.571</v>
          </cell>
          <cell r="J33551">
            <v>0.571</v>
          </cell>
        </row>
        <row r="33552">
          <cell r="F33552" t="str">
            <v>七星二路</v>
          </cell>
          <cell r="G33552" t="str">
            <v>C652430721</v>
          </cell>
          <cell r="H33552">
            <v>0</v>
          </cell>
          <cell r="I33552">
            <v>2.8</v>
          </cell>
          <cell r="J33552">
            <v>2.8</v>
          </cell>
        </row>
        <row r="33553">
          <cell r="F33553" t="str">
            <v>清Y线</v>
          </cell>
          <cell r="G33553" t="str">
            <v>C463430721</v>
          </cell>
          <cell r="H33553">
            <v>0</v>
          </cell>
          <cell r="I33553">
            <v>4.606</v>
          </cell>
          <cell r="J33553">
            <v>4.606</v>
          </cell>
        </row>
        <row r="33554">
          <cell r="F33554" t="str">
            <v>清安七组</v>
          </cell>
          <cell r="G33554" t="str">
            <v>V195430721</v>
          </cell>
          <cell r="H33554">
            <v>0</v>
          </cell>
          <cell r="I33554">
            <v>1.444</v>
          </cell>
          <cell r="J33554">
            <v>1.444</v>
          </cell>
        </row>
        <row r="33555">
          <cell r="F33555" t="str">
            <v>清安村十四组</v>
          </cell>
          <cell r="G33555" t="str">
            <v>V196430721</v>
          </cell>
          <cell r="H33555">
            <v>0</v>
          </cell>
          <cell r="I33555">
            <v>0.717</v>
          </cell>
          <cell r="J33555">
            <v>0.717</v>
          </cell>
        </row>
        <row r="33556">
          <cell r="F33556" t="str">
            <v>育成-Y090</v>
          </cell>
          <cell r="G33556" t="str">
            <v>C456430721</v>
          </cell>
          <cell r="H33556">
            <v>0.982</v>
          </cell>
          <cell r="I33556">
            <v>3.27</v>
          </cell>
          <cell r="J33556">
            <v>2.288</v>
          </cell>
        </row>
        <row r="33557">
          <cell r="F33557" t="str">
            <v>虾趴3号路</v>
          </cell>
          <cell r="G33557" t="str">
            <v>C17B430721</v>
          </cell>
          <cell r="H33557">
            <v>0</v>
          </cell>
          <cell r="I33557">
            <v>0.979</v>
          </cell>
          <cell r="J33557">
            <v>0.979</v>
          </cell>
        </row>
        <row r="33558">
          <cell r="F33558" t="str">
            <v>虾趴4号路</v>
          </cell>
          <cell r="G33558" t="str">
            <v>C18B430721</v>
          </cell>
          <cell r="H33558">
            <v>0</v>
          </cell>
          <cell r="I33558">
            <v>0.79</v>
          </cell>
          <cell r="J33558">
            <v>0.79</v>
          </cell>
        </row>
        <row r="33559">
          <cell r="F33559" t="str">
            <v>虾七线</v>
          </cell>
          <cell r="G33559" t="str">
            <v>C476430721</v>
          </cell>
          <cell r="H33559">
            <v>0</v>
          </cell>
          <cell r="I33559">
            <v>1.118</v>
          </cell>
          <cell r="J33559">
            <v>1.118</v>
          </cell>
        </row>
        <row r="33560">
          <cell r="F33560" t="str">
            <v>五组-X027</v>
          </cell>
          <cell r="G33560" t="str">
            <v>C478430721</v>
          </cell>
          <cell r="H33560">
            <v>1.695</v>
          </cell>
          <cell r="I33560">
            <v>1.767</v>
          </cell>
          <cell r="J33560">
            <v>0.072</v>
          </cell>
        </row>
        <row r="33561">
          <cell r="F33561" t="str">
            <v>七星五组-七星边界</v>
          </cell>
          <cell r="G33561" t="str">
            <v>C650430721</v>
          </cell>
          <cell r="H33561">
            <v>0.571</v>
          </cell>
          <cell r="I33561">
            <v>0.796</v>
          </cell>
          <cell r="J33561">
            <v>0.225</v>
          </cell>
        </row>
        <row r="33562">
          <cell r="F33562" t="str">
            <v>七星边界-七星边界</v>
          </cell>
          <cell r="G33562" t="str">
            <v>CJD7430721</v>
          </cell>
          <cell r="H33562">
            <v>0.794</v>
          </cell>
          <cell r="I33562">
            <v>2.443</v>
          </cell>
          <cell r="J33562">
            <v>1.649</v>
          </cell>
        </row>
        <row r="33563">
          <cell r="F33563" t="str">
            <v>七星三组</v>
          </cell>
          <cell r="G33563" t="str">
            <v>V206430721</v>
          </cell>
          <cell r="H33563">
            <v>0</v>
          </cell>
          <cell r="I33563">
            <v>1.235</v>
          </cell>
          <cell r="J33563">
            <v>1.235</v>
          </cell>
        </row>
        <row r="33564">
          <cell r="F33564" t="str">
            <v>沙阳林场</v>
          </cell>
          <cell r="G33564" t="str">
            <v>V215430721</v>
          </cell>
          <cell r="H33564">
            <v>0</v>
          </cell>
          <cell r="I33564">
            <v>1.658</v>
          </cell>
          <cell r="J33564">
            <v>1.658</v>
          </cell>
        </row>
        <row r="33565">
          <cell r="F33565" t="str">
            <v>仙桃七组</v>
          </cell>
          <cell r="G33565" t="str">
            <v>V225430721</v>
          </cell>
          <cell r="H33565">
            <v>0</v>
          </cell>
          <cell r="I33565">
            <v>0.517</v>
          </cell>
          <cell r="J33565">
            <v>0.517</v>
          </cell>
        </row>
        <row r="33566">
          <cell r="F33566" t="str">
            <v>仙桃九组</v>
          </cell>
          <cell r="G33566" t="str">
            <v>V227430721</v>
          </cell>
          <cell r="H33566">
            <v>0</v>
          </cell>
          <cell r="I33566">
            <v>1.102</v>
          </cell>
          <cell r="J33566">
            <v>1.102</v>
          </cell>
        </row>
        <row r="33567">
          <cell r="F33567" t="str">
            <v>仙桃三组</v>
          </cell>
          <cell r="G33567" t="str">
            <v>V230430721</v>
          </cell>
          <cell r="H33567">
            <v>0</v>
          </cell>
          <cell r="I33567">
            <v>0.972</v>
          </cell>
          <cell r="J33567">
            <v>0.972</v>
          </cell>
        </row>
        <row r="33568">
          <cell r="F33568" t="str">
            <v>仙桃四组</v>
          </cell>
          <cell r="G33568" t="str">
            <v>V232430721</v>
          </cell>
          <cell r="H33568">
            <v>0</v>
          </cell>
          <cell r="I33568">
            <v>0.823</v>
          </cell>
          <cell r="J33568">
            <v>0.823</v>
          </cell>
        </row>
        <row r="33569">
          <cell r="F33569" t="str">
            <v>向阳一组</v>
          </cell>
          <cell r="G33569" t="str">
            <v>V200430721</v>
          </cell>
          <cell r="H33569">
            <v>0</v>
          </cell>
          <cell r="I33569">
            <v>0.806</v>
          </cell>
          <cell r="J33569">
            <v>0.806</v>
          </cell>
        </row>
        <row r="33570">
          <cell r="F33570" t="str">
            <v>向阳三组</v>
          </cell>
          <cell r="G33570" t="str">
            <v>V202430721</v>
          </cell>
          <cell r="H33570">
            <v>0</v>
          </cell>
          <cell r="I33570">
            <v>1.139</v>
          </cell>
          <cell r="J33570">
            <v>1.139</v>
          </cell>
        </row>
        <row r="33571">
          <cell r="F33571" t="str">
            <v>毕家山三组</v>
          </cell>
          <cell r="G33571" t="str">
            <v>C977430721</v>
          </cell>
          <cell r="H33571">
            <v>0</v>
          </cell>
          <cell r="I33571">
            <v>1.982</v>
          </cell>
          <cell r="J33571">
            <v>1.982</v>
          </cell>
        </row>
        <row r="33572">
          <cell r="F33572" t="str">
            <v>育成二组</v>
          </cell>
          <cell r="G33572" t="str">
            <v>V216430721</v>
          </cell>
          <cell r="H33572">
            <v>0</v>
          </cell>
          <cell r="I33572">
            <v>0.894</v>
          </cell>
          <cell r="J33572">
            <v>0.894</v>
          </cell>
        </row>
        <row r="33573">
          <cell r="F33573" t="str">
            <v>镇安三路</v>
          </cell>
          <cell r="G33573" t="str">
            <v>C648430721</v>
          </cell>
          <cell r="H33573">
            <v>2.601</v>
          </cell>
          <cell r="I33573">
            <v>3.571</v>
          </cell>
          <cell r="J33573">
            <v>0.97</v>
          </cell>
        </row>
        <row r="33574">
          <cell r="F33574" t="str">
            <v>镇安九组</v>
          </cell>
          <cell r="G33574" t="str">
            <v>V212430721</v>
          </cell>
          <cell r="H33574">
            <v>0</v>
          </cell>
          <cell r="I33574">
            <v>0.739</v>
          </cell>
          <cell r="J33574">
            <v>0.739</v>
          </cell>
        </row>
        <row r="33575">
          <cell r="F33575" t="str">
            <v>车家铺二组</v>
          </cell>
          <cell r="G33575" t="str">
            <v>V508430721</v>
          </cell>
          <cell r="H33575">
            <v>0</v>
          </cell>
          <cell r="I33575">
            <v>1.052</v>
          </cell>
          <cell r="J33575">
            <v>1.052</v>
          </cell>
        </row>
        <row r="33576">
          <cell r="F33576" t="str">
            <v>车家铺五组</v>
          </cell>
          <cell r="G33576" t="str">
            <v>V510430721</v>
          </cell>
          <cell r="H33576">
            <v>0</v>
          </cell>
          <cell r="I33576">
            <v>0.586</v>
          </cell>
          <cell r="J33576">
            <v>0.586</v>
          </cell>
        </row>
        <row r="33577">
          <cell r="F33577" t="str">
            <v>新新线</v>
          </cell>
          <cell r="G33577" t="str">
            <v>C52A430721</v>
          </cell>
          <cell r="H33577">
            <v>0</v>
          </cell>
          <cell r="I33577">
            <v>0.988</v>
          </cell>
          <cell r="J33577">
            <v>0.988</v>
          </cell>
        </row>
        <row r="33578">
          <cell r="F33578" t="str">
            <v>新豇口二组</v>
          </cell>
          <cell r="G33578" t="str">
            <v>V514430721</v>
          </cell>
          <cell r="H33578">
            <v>0</v>
          </cell>
          <cell r="I33578">
            <v>0.745</v>
          </cell>
          <cell r="J33578">
            <v>0.745</v>
          </cell>
        </row>
        <row r="33579">
          <cell r="F33579" t="str">
            <v>新豇口八组</v>
          </cell>
          <cell r="G33579" t="str">
            <v>V516430721</v>
          </cell>
          <cell r="H33579">
            <v>0</v>
          </cell>
          <cell r="I33579">
            <v>0.681</v>
          </cell>
          <cell r="J33579">
            <v>0.681</v>
          </cell>
        </row>
        <row r="33580">
          <cell r="F33580" t="str">
            <v>新豇口十一组</v>
          </cell>
          <cell r="G33580" t="str">
            <v>V518430721</v>
          </cell>
          <cell r="H33580">
            <v>0</v>
          </cell>
          <cell r="I33580">
            <v>0.642</v>
          </cell>
          <cell r="J33580">
            <v>0.642</v>
          </cell>
        </row>
        <row r="33581">
          <cell r="F33581" t="str">
            <v>王家湾五组</v>
          </cell>
          <cell r="G33581" t="str">
            <v>V522430721</v>
          </cell>
          <cell r="H33581">
            <v>0</v>
          </cell>
          <cell r="I33581">
            <v>0.632</v>
          </cell>
          <cell r="J33581">
            <v>0.632</v>
          </cell>
        </row>
        <row r="33582">
          <cell r="F33582" t="str">
            <v>农场一路</v>
          </cell>
          <cell r="G33582" t="str">
            <v>Z22A430721</v>
          </cell>
          <cell r="H33582">
            <v>0</v>
          </cell>
          <cell r="I33582">
            <v>4.789</v>
          </cell>
          <cell r="J33582">
            <v>4.789</v>
          </cell>
        </row>
        <row r="33583">
          <cell r="F33583" t="str">
            <v>杨树村十三组</v>
          </cell>
          <cell r="G33583" t="str">
            <v>V061430721</v>
          </cell>
          <cell r="H33583">
            <v>0</v>
          </cell>
          <cell r="I33583">
            <v>0.231</v>
          </cell>
          <cell r="J33583">
            <v>0.231</v>
          </cell>
        </row>
        <row r="33584">
          <cell r="F33584" t="str">
            <v>汉兴八组</v>
          </cell>
          <cell r="G33584" t="str">
            <v>V096430721</v>
          </cell>
          <cell r="H33584">
            <v>0</v>
          </cell>
          <cell r="I33584">
            <v>0.771</v>
          </cell>
          <cell r="J33584">
            <v>0.771</v>
          </cell>
        </row>
        <row r="33585">
          <cell r="F33585" t="str">
            <v>连成一组</v>
          </cell>
          <cell r="G33585" t="str">
            <v>V076430721</v>
          </cell>
          <cell r="H33585">
            <v>0</v>
          </cell>
          <cell r="I33585">
            <v>0.916</v>
          </cell>
          <cell r="J33585">
            <v>0.916</v>
          </cell>
        </row>
        <row r="33586">
          <cell r="F33586" t="str">
            <v>六门闸-六角边界</v>
          </cell>
          <cell r="G33586" t="str">
            <v>C197430721</v>
          </cell>
          <cell r="H33586">
            <v>0</v>
          </cell>
          <cell r="I33586">
            <v>3.657</v>
          </cell>
          <cell r="J33586">
            <v>3.657</v>
          </cell>
        </row>
        <row r="33587">
          <cell r="F33587" t="str">
            <v>汉兴一组</v>
          </cell>
          <cell r="G33587" t="str">
            <v>V100430721</v>
          </cell>
          <cell r="H33587">
            <v>0</v>
          </cell>
          <cell r="I33587">
            <v>0.586</v>
          </cell>
          <cell r="J33587">
            <v>0.586</v>
          </cell>
        </row>
        <row r="33588">
          <cell r="F33588" t="str">
            <v>Y门线</v>
          </cell>
          <cell r="G33588" t="str">
            <v>C61D430721</v>
          </cell>
          <cell r="H33588">
            <v>0</v>
          </cell>
          <cell r="I33588">
            <v>1.444</v>
          </cell>
          <cell r="J33588">
            <v>1.444</v>
          </cell>
        </row>
        <row r="33589">
          <cell r="F33589" t="str">
            <v>和丰-和丰</v>
          </cell>
          <cell r="G33589" t="str">
            <v>C41A430721</v>
          </cell>
          <cell r="H33589">
            <v>0.794</v>
          </cell>
          <cell r="I33589">
            <v>1.67</v>
          </cell>
          <cell r="J33589">
            <v>0.876</v>
          </cell>
        </row>
        <row r="33590">
          <cell r="F33590" t="str">
            <v>南山村五组</v>
          </cell>
          <cell r="G33590" t="str">
            <v>V067430721</v>
          </cell>
          <cell r="H33590">
            <v>0</v>
          </cell>
          <cell r="I33590">
            <v>0.324</v>
          </cell>
          <cell r="J33590">
            <v>0.324</v>
          </cell>
        </row>
        <row r="33591">
          <cell r="F33591" t="str">
            <v>沙河三组</v>
          </cell>
          <cell r="G33591" t="str">
            <v>V091430721</v>
          </cell>
          <cell r="H33591">
            <v>0</v>
          </cell>
          <cell r="I33591">
            <v>0.985</v>
          </cell>
          <cell r="J33591">
            <v>0.985</v>
          </cell>
        </row>
        <row r="33592">
          <cell r="F33592" t="str">
            <v>保凝湖八组</v>
          </cell>
          <cell r="G33592" t="str">
            <v>V399430721</v>
          </cell>
          <cell r="H33592">
            <v>0</v>
          </cell>
          <cell r="I33592">
            <v>1.485</v>
          </cell>
          <cell r="J33592">
            <v>1.485</v>
          </cell>
        </row>
        <row r="33593">
          <cell r="F33593" t="str">
            <v>保凝湖十组</v>
          </cell>
          <cell r="G33593" t="str">
            <v>V401430721</v>
          </cell>
          <cell r="H33593">
            <v>0</v>
          </cell>
          <cell r="I33593">
            <v>1.256</v>
          </cell>
          <cell r="J33593">
            <v>1.256</v>
          </cell>
        </row>
        <row r="33594">
          <cell r="F33594" t="str">
            <v>大湖口居委会-大湖口六组</v>
          </cell>
          <cell r="G33594" t="str">
            <v>C870430721</v>
          </cell>
          <cell r="H33594">
            <v>1.084</v>
          </cell>
          <cell r="I33594">
            <v>1.26</v>
          </cell>
          <cell r="J33594">
            <v>0.176</v>
          </cell>
        </row>
        <row r="33595">
          <cell r="F33595" t="str">
            <v>大罗二组-大罗</v>
          </cell>
          <cell r="G33595" t="str">
            <v>C118430721</v>
          </cell>
          <cell r="H33595">
            <v>0</v>
          </cell>
          <cell r="I33595">
            <v>1.643</v>
          </cell>
          <cell r="J33595">
            <v>1.643</v>
          </cell>
        </row>
        <row r="33596">
          <cell r="F33596" t="str">
            <v>大罗二组-大罗</v>
          </cell>
          <cell r="G33596" t="str">
            <v>C28A430721</v>
          </cell>
          <cell r="H33596">
            <v>0</v>
          </cell>
          <cell r="I33596">
            <v>0.806</v>
          </cell>
          <cell r="J33596">
            <v>0.806</v>
          </cell>
        </row>
        <row r="33597">
          <cell r="F33597" t="str">
            <v>望槐六组</v>
          </cell>
          <cell r="G33597" t="str">
            <v>C987430721</v>
          </cell>
          <cell r="H33597">
            <v>0</v>
          </cell>
          <cell r="I33597">
            <v>3.041</v>
          </cell>
          <cell r="J33597">
            <v>3.041</v>
          </cell>
        </row>
        <row r="33598">
          <cell r="F33598" t="str">
            <v>渔场路</v>
          </cell>
          <cell r="G33598" t="str">
            <v>Z43A430721</v>
          </cell>
          <cell r="H33598">
            <v>0</v>
          </cell>
          <cell r="I33598">
            <v>2.508</v>
          </cell>
          <cell r="J33598">
            <v>2.508</v>
          </cell>
        </row>
        <row r="33599">
          <cell r="F33599" t="str">
            <v>花林六组-三组</v>
          </cell>
          <cell r="G33599" t="str">
            <v>C26A430721</v>
          </cell>
          <cell r="H33599">
            <v>2</v>
          </cell>
          <cell r="I33599">
            <v>2.54</v>
          </cell>
          <cell r="J33599">
            <v>0.54</v>
          </cell>
        </row>
        <row r="33600">
          <cell r="G33600" t="str">
            <v>AA35430721</v>
          </cell>
          <cell r="H33600">
            <v>0</v>
          </cell>
          <cell r="I33600">
            <v>0.947</v>
          </cell>
          <cell r="J33600">
            <v>0.947</v>
          </cell>
        </row>
        <row r="33601">
          <cell r="F33601" t="str">
            <v>大湖口大堤-黄田湖—徂</v>
          </cell>
          <cell r="G33601" t="str">
            <v>CB01430721</v>
          </cell>
          <cell r="H33601">
            <v>6.51</v>
          </cell>
          <cell r="I33601">
            <v>7.371</v>
          </cell>
          <cell r="J33601">
            <v>0.861</v>
          </cell>
        </row>
        <row r="33602">
          <cell r="F33602" t="str">
            <v>夹Y线</v>
          </cell>
          <cell r="G33602" t="str">
            <v>C56C430721</v>
          </cell>
          <cell r="H33602">
            <v>0</v>
          </cell>
          <cell r="I33602">
            <v>2.492</v>
          </cell>
          <cell r="J33602">
            <v>2.492</v>
          </cell>
        </row>
        <row r="33603">
          <cell r="F33603" t="str">
            <v>夹夹路</v>
          </cell>
          <cell r="G33603" t="str">
            <v>C57C430721</v>
          </cell>
          <cell r="H33603">
            <v>0</v>
          </cell>
          <cell r="I33603">
            <v>1.929</v>
          </cell>
          <cell r="J33603">
            <v>1.929</v>
          </cell>
        </row>
        <row r="33604">
          <cell r="F33604" t="str">
            <v>小港-小港</v>
          </cell>
          <cell r="G33604" t="str">
            <v>C133430721</v>
          </cell>
          <cell r="H33604">
            <v>0</v>
          </cell>
          <cell r="I33604">
            <v>0.43</v>
          </cell>
          <cell r="J33604">
            <v>0.43</v>
          </cell>
        </row>
        <row r="33605">
          <cell r="F33605" t="str">
            <v>夹洲八组-夹洲三组</v>
          </cell>
          <cell r="G33605" t="str">
            <v>C91A430721</v>
          </cell>
          <cell r="H33605">
            <v>0</v>
          </cell>
          <cell r="I33605">
            <v>2.024</v>
          </cell>
          <cell r="J33605">
            <v>2.024</v>
          </cell>
        </row>
        <row r="33606">
          <cell r="F33606" t="str">
            <v>夹洲四组</v>
          </cell>
          <cell r="G33606" t="str">
            <v>CA64430721</v>
          </cell>
          <cell r="H33606">
            <v>0</v>
          </cell>
          <cell r="I33606">
            <v>1.714</v>
          </cell>
          <cell r="J33606">
            <v>1.714</v>
          </cell>
        </row>
        <row r="33607">
          <cell r="F33607" t="str">
            <v>夹洲八组</v>
          </cell>
          <cell r="G33607" t="str">
            <v>V420430721</v>
          </cell>
          <cell r="H33607">
            <v>0</v>
          </cell>
          <cell r="I33607">
            <v>0.568</v>
          </cell>
          <cell r="J33607">
            <v>0.568</v>
          </cell>
        </row>
        <row r="33608">
          <cell r="F33608" t="str">
            <v>双合十组</v>
          </cell>
          <cell r="G33608" t="str">
            <v>V439430721</v>
          </cell>
          <cell r="H33608">
            <v>0</v>
          </cell>
          <cell r="I33608">
            <v>0.771</v>
          </cell>
          <cell r="J33608">
            <v>0.771</v>
          </cell>
        </row>
        <row r="33609">
          <cell r="F33609" t="str">
            <v>双合六组</v>
          </cell>
          <cell r="G33609" t="str">
            <v>V441430721</v>
          </cell>
          <cell r="H33609">
            <v>0</v>
          </cell>
          <cell r="I33609">
            <v>0.628</v>
          </cell>
          <cell r="J33609">
            <v>0.628</v>
          </cell>
        </row>
        <row r="33610">
          <cell r="F33610" t="str">
            <v>亿中-亿中</v>
          </cell>
          <cell r="G33610" t="str">
            <v>C420430721</v>
          </cell>
          <cell r="H33610">
            <v>0.429</v>
          </cell>
          <cell r="I33610">
            <v>1.734</v>
          </cell>
          <cell r="J33610">
            <v>1.305</v>
          </cell>
        </row>
        <row r="33611">
          <cell r="F33611" t="str">
            <v>松湖九组</v>
          </cell>
          <cell r="G33611" t="str">
            <v>C988430721</v>
          </cell>
          <cell r="H33611">
            <v>0</v>
          </cell>
          <cell r="I33611">
            <v>2.385</v>
          </cell>
          <cell r="J33611">
            <v>2.385</v>
          </cell>
        </row>
        <row r="33612">
          <cell r="F33612" t="str">
            <v>松湖五组</v>
          </cell>
          <cell r="G33612" t="str">
            <v>V429430721</v>
          </cell>
          <cell r="H33612">
            <v>0</v>
          </cell>
          <cell r="I33612">
            <v>1.219</v>
          </cell>
          <cell r="J33612">
            <v>1.219</v>
          </cell>
        </row>
        <row r="33613">
          <cell r="F33613" t="str">
            <v>保凝湖-重阳</v>
          </cell>
          <cell r="G33613" t="str">
            <v>CJB7430721</v>
          </cell>
          <cell r="H33613">
            <v>0</v>
          </cell>
          <cell r="I33613">
            <v>1.948</v>
          </cell>
          <cell r="J33613">
            <v>1.948</v>
          </cell>
        </row>
        <row r="33614">
          <cell r="F33614" t="str">
            <v>保凝湖一组</v>
          </cell>
          <cell r="G33614" t="str">
            <v>V397430721</v>
          </cell>
          <cell r="H33614">
            <v>0</v>
          </cell>
          <cell r="I33614">
            <v>0.615</v>
          </cell>
          <cell r="J33614">
            <v>0.615</v>
          </cell>
        </row>
        <row r="33615">
          <cell r="F33615" t="str">
            <v>同福三组</v>
          </cell>
          <cell r="G33615" t="str">
            <v>V444430721</v>
          </cell>
          <cell r="H33615">
            <v>0</v>
          </cell>
          <cell r="I33615">
            <v>1.299</v>
          </cell>
          <cell r="J33615">
            <v>1.299</v>
          </cell>
        </row>
        <row r="33616">
          <cell r="F33616" t="str">
            <v>同福三组</v>
          </cell>
          <cell r="G33616" t="str">
            <v>V445430721</v>
          </cell>
          <cell r="H33616">
            <v>0</v>
          </cell>
          <cell r="I33616">
            <v>0.83</v>
          </cell>
          <cell r="J33616">
            <v>0.83</v>
          </cell>
        </row>
        <row r="33617">
          <cell r="F33617" t="str">
            <v>望槐-保凝湖</v>
          </cell>
          <cell r="G33617" t="str">
            <v>C411430721</v>
          </cell>
          <cell r="H33617">
            <v>0</v>
          </cell>
          <cell r="I33617">
            <v>2.615</v>
          </cell>
          <cell r="J33617">
            <v>2.615</v>
          </cell>
        </row>
        <row r="33618">
          <cell r="F33618" t="str">
            <v>Y望线</v>
          </cell>
          <cell r="G33618" t="str">
            <v>C755430721</v>
          </cell>
          <cell r="H33618">
            <v>0</v>
          </cell>
          <cell r="I33618">
            <v>2.545</v>
          </cell>
          <cell r="J33618">
            <v>2.545</v>
          </cell>
        </row>
        <row r="33619">
          <cell r="F33619" t="str">
            <v>望槐六组</v>
          </cell>
          <cell r="G33619" t="str">
            <v>V404430721</v>
          </cell>
          <cell r="H33619">
            <v>0</v>
          </cell>
          <cell r="I33619">
            <v>0.937</v>
          </cell>
          <cell r="J33619">
            <v>0.937</v>
          </cell>
        </row>
        <row r="33620">
          <cell r="F33620" t="str">
            <v>1林场路</v>
          </cell>
          <cell r="G33620" t="str">
            <v>Z65A430721</v>
          </cell>
          <cell r="H33620">
            <v>0</v>
          </cell>
          <cell r="I33620">
            <v>1.6</v>
          </cell>
          <cell r="J33620">
            <v>1.6</v>
          </cell>
        </row>
        <row r="33621">
          <cell r="F33621" t="str">
            <v>重夹线</v>
          </cell>
          <cell r="G33621" t="str">
            <v>C97A430721</v>
          </cell>
          <cell r="H33621">
            <v>0</v>
          </cell>
          <cell r="I33621">
            <v>1.081</v>
          </cell>
          <cell r="J33621">
            <v>1.081</v>
          </cell>
        </row>
        <row r="33622">
          <cell r="F33622" t="str">
            <v>小港十九组</v>
          </cell>
          <cell r="G33622" t="str">
            <v>CA63430721</v>
          </cell>
          <cell r="H33622">
            <v>0</v>
          </cell>
          <cell r="I33622">
            <v>2.739</v>
          </cell>
          <cell r="J33622">
            <v>2.739</v>
          </cell>
        </row>
        <row r="33623">
          <cell r="F33623" t="str">
            <v>小港九组</v>
          </cell>
          <cell r="G33623" t="str">
            <v>V408430721</v>
          </cell>
          <cell r="H33623">
            <v>0</v>
          </cell>
          <cell r="I33623">
            <v>1.146</v>
          </cell>
          <cell r="J33623">
            <v>1.146</v>
          </cell>
        </row>
        <row r="33624">
          <cell r="F33624" t="str">
            <v>小港八组</v>
          </cell>
          <cell r="G33624" t="str">
            <v>V412430721</v>
          </cell>
          <cell r="H33624">
            <v>0</v>
          </cell>
          <cell r="I33624">
            <v>0.326</v>
          </cell>
          <cell r="J33624">
            <v>0.326</v>
          </cell>
        </row>
        <row r="33625">
          <cell r="F33625" t="str">
            <v>X新线</v>
          </cell>
          <cell r="G33625" t="str">
            <v>C126430721</v>
          </cell>
          <cell r="H33625">
            <v>0</v>
          </cell>
          <cell r="I33625">
            <v>1.486</v>
          </cell>
          <cell r="J33625">
            <v>1.486</v>
          </cell>
        </row>
        <row r="33626">
          <cell r="F33626" t="str">
            <v>自黄线</v>
          </cell>
          <cell r="G33626" t="str">
            <v>C631430721</v>
          </cell>
          <cell r="H33626">
            <v>1.475</v>
          </cell>
          <cell r="I33626">
            <v>2.906</v>
          </cell>
          <cell r="J33626">
            <v>1.431</v>
          </cell>
        </row>
        <row r="33627">
          <cell r="F33627" t="str">
            <v>东安村-重阳庙村</v>
          </cell>
          <cell r="G33627" t="str">
            <v>YE20430721</v>
          </cell>
          <cell r="H33627">
            <v>3.651</v>
          </cell>
          <cell r="I33627">
            <v>6.5</v>
          </cell>
          <cell r="J33627">
            <v>2.849</v>
          </cell>
        </row>
        <row r="33628">
          <cell r="F33628" t="str">
            <v>新兴堡一组</v>
          </cell>
          <cell r="G33628" t="str">
            <v>V418430721</v>
          </cell>
          <cell r="H33628">
            <v>0</v>
          </cell>
          <cell r="I33628">
            <v>1.656</v>
          </cell>
          <cell r="J33628">
            <v>1.656</v>
          </cell>
        </row>
        <row r="33629">
          <cell r="G33629" t="str">
            <v>AA01430721</v>
          </cell>
          <cell r="H33629">
            <v>0</v>
          </cell>
          <cell r="I33629">
            <v>1.542</v>
          </cell>
          <cell r="J33629">
            <v>1.542</v>
          </cell>
        </row>
        <row r="33630">
          <cell r="F33630" t="str">
            <v>花林边界-花林边界</v>
          </cell>
          <cell r="G33630" t="str">
            <v>C114430721</v>
          </cell>
          <cell r="H33630">
            <v>1.992</v>
          </cell>
          <cell r="I33630">
            <v>3.241</v>
          </cell>
          <cell r="J33630">
            <v>1.249</v>
          </cell>
        </row>
        <row r="33631">
          <cell r="F33631" t="str">
            <v>花林六组-三组</v>
          </cell>
          <cell r="G33631" t="str">
            <v>C26A430721</v>
          </cell>
          <cell r="H33631">
            <v>0</v>
          </cell>
          <cell r="I33631">
            <v>1.373</v>
          </cell>
          <cell r="J33631">
            <v>1.373</v>
          </cell>
        </row>
        <row r="33632">
          <cell r="F33632" t="str">
            <v>杨树潭八组</v>
          </cell>
          <cell r="G33632" t="str">
            <v>V437430721</v>
          </cell>
          <cell r="H33632">
            <v>0</v>
          </cell>
          <cell r="I33632">
            <v>1.354</v>
          </cell>
          <cell r="J33632">
            <v>1.354</v>
          </cell>
        </row>
        <row r="33633">
          <cell r="F33633" t="str">
            <v>杨树潭一组</v>
          </cell>
          <cell r="G33633" t="str">
            <v>V438430721</v>
          </cell>
          <cell r="H33633">
            <v>0</v>
          </cell>
          <cell r="I33633">
            <v>0.648</v>
          </cell>
          <cell r="J33633">
            <v>0.648</v>
          </cell>
        </row>
        <row r="33634">
          <cell r="F33634" t="str">
            <v>双合十二组</v>
          </cell>
          <cell r="G33634" t="str">
            <v>V443430721</v>
          </cell>
          <cell r="H33634">
            <v>0</v>
          </cell>
          <cell r="I33634">
            <v>0.619</v>
          </cell>
          <cell r="J33634">
            <v>0.619</v>
          </cell>
        </row>
        <row r="33635">
          <cell r="F33635" t="str">
            <v>东安十组</v>
          </cell>
          <cell r="G33635" t="str">
            <v>CA62430721</v>
          </cell>
          <cell r="H33635">
            <v>0</v>
          </cell>
          <cell r="I33635">
            <v>1.743</v>
          </cell>
          <cell r="J33635">
            <v>1.743</v>
          </cell>
        </row>
        <row r="33636">
          <cell r="F33636" t="str">
            <v>亿中-亿中</v>
          </cell>
          <cell r="G33636" t="str">
            <v>C420430721</v>
          </cell>
          <cell r="H33636">
            <v>0.87</v>
          </cell>
          <cell r="I33636">
            <v>4.488</v>
          </cell>
          <cell r="J33636">
            <v>3.618</v>
          </cell>
        </row>
        <row r="33637">
          <cell r="F33637" t="str">
            <v>亿中十一组</v>
          </cell>
          <cell r="G33637" t="str">
            <v>V379430721</v>
          </cell>
          <cell r="H33637">
            <v>0</v>
          </cell>
          <cell r="I33637">
            <v>1.198</v>
          </cell>
          <cell r="J33637">
            <v>1.198</v>
          </cell>
        </row>
        <row r="33638">
          <cell r="G33638" t="str">
            <v>AA34430721</v>
          </cell>
          <cell r="H33638">
            <v>0</v>
          </cell>
          <cell r="I33638">
            <v>0.794</v>
          </cell>
          <cell r="J33638">
            <v>0.794</v>
          </cell>
        </row>
        <row r="33639">
          <cell r="F33639" t="str">
            <v>中岭十三组</v>
          </cell>
          <cell r="G33639" t="str">
            <v>V423430721</v>
          </cell>
          <cell r="H33639">
            <v>0</v>
          </cell>
          <cell r="I33639">
            <v>0.653</v>
          </cell>
          <cell r="J33639">
            <v>0.653</v>
          </cell>
        </row>
        <row r="33640">
          <cell r="F33640" t="str">
            <v>张重线</v>
          </cell>
          <cell r="G33640" t="str">
            <v>C96A430721</v>
          </cell>
          <cell r="H33640">
            <v>0</v>
          </cell>
          <cell r="I33640">
            <v>1.093</v>
          </cell>
          <cell r="J33640">
            <v>1.093</v>
          </cell>
        </row>
        <row r="33641">
          <cell r="F33641" t="str">
            <v>保凝湖-重阳</v>
          </cell>
          <cell r="G33641" t="str">
            <v>CJB7430721</v>
          </cell>
          <cell r="H33641">
            <v>1.948</v>
          </cell>
          <cell r="I33641">
            <v>2.574</v>
          </cell>
          <cell r="J33641">
            <v>0.626</v>
          </cell>
        </row>
        <row r="33642">
          <cell r="F33642" t="str">
            <v>天福十一组</v>
          </cell>
          <cell r="G33642" t="str">
            <v>V392430721</v>
          </cell>
          <cell r="H33642">
            <v>0</v>
          </cell>
          <cell r="I33642">
            <v>1.272</v>
          </cell>
          <cell r="J33642">
            <v>1.272</v>
          </cell>
        </row>
        <row r="33643">
          <cell r="F33643" t="str">
            <v>X026—自治局村</v>
          </cell>
          <cell r="G33643" t="str">
            <v>C31A430721</v>
          </cell>
          <cell r="H33643">
            <v>0</v>
          </cell>
          <cell r="I33643">
            <v>1.124</v>
          </cell>
          <cell r="J33643">
            <v>1.124</v>
          </cell>
        </row>
        <row r="33644">
          <cell r="F33644" t="str">
            <v>长兴十三组</v>
          </cell>
          <cell r="G33644" t="str">
            <v>CA71430721</v>
          </cell>
          <cell r="H33644">
            <v>0</v>
          </cell>
          <cell r="I33644">
            <v>1.832</v>
          </cell>
          <cell r="J33644">
            <v>1.832</v>
          </cell>
        </row>
        <row r="33645">
          <cell r="F33645" t="str">
            <v>崔家岭七组</v>
          </cell>
          <cell r="G33645" t="str">
            <v>V477430721</v>
          </cell>
          <cell r="H33645">
            <v>0</v>
          </cell>
          <cell r="I33645">
            <v>1.169</v>
          </cell>
          <cell r="J33645">
            <v>1.169</v>
          </cell>
        </row>
        <row r="33646">
          <cell r="F33646" t="str">
            <v>青龙窖二路</v>
          </cell>
          <cell r="G33646" t="str">
            <v>C67C430721</v>
          </cell>
          <cell r="H33646">
            <v>0</v>
          </cell>
          <cell r="I33646">
            <v>4.265</v>
          </cell>
          <cell r="J33646">
            <v>4.265</v>
          </cell>
        </row>
        <row r="33647">
          <cell r="F33647" t="str">
            <v>青龙窑一组</v>
          </cell>
          <cell r="G33647" t="str">
            <v>V491430721</v>
          </cell>
          <cell r="H33647">
            <v>0</v>
          </cell>
          <cell r="I33647">
            <v>0.775</v>
          </cell>
          <cell r="J33647">
            <v>0.775</v>
          </cell>
        </row>
        <row r="33648">
          <cell r="F33648" t="str">
            <v>槐圃垸路</v>
          </cell>
          <cell r="G33648" t="str">
            <v>C609430721</v>
          </cell>
          <cell r="H33648">
            <v>0</v>
          </cell>
          <cell r="I33648">
            <v>1.011</v>
          </cell>
          <cell r="J33648">
            <v>1.011</v>
          </cell>
        </row>
        <row r="33649">
          <cell r="F33649" t="str">
            <v>槐圃五组</v>
          </cell>
          <cell r="G33649" t="str">
            <v>V259430721</v>
          </cell>
          <cell r="H33649">
            <v>0</v>
          </cell>
          <cell r="I33649">
            <v>1.104</v>
          </cell>
          <cell r="J33649">
            <v>1.104</v>
          </cell>
        </row>
        <row r="33650">
          <cell r="F33650" t="str">
            <v>槐圃八组</v>
          </cell>
          <cell r="G33650" t="str">
            <v>V260430721</v>
          </cell>
          <cell r="H33650">
            <v>0</v>
          </cell>
          <cell r="I33650">
            <v>0.986</v>
          </cell>
          <cell r="J33650">
            <v>0.986</v>
          </cell>
        </row>
        <row r="33651">
          <cell r="F33651" t="str">
            <v>槐圃线2</v>
          </cell>
          <cell r="G33651" t="str">
            <v>C490430721</v>
          </cell>
          <cell r="H33651">
            <v>0</v>
          </cell>
          <cell r="I33651">
            <v>0.757</v>
          </cell>
          <cell r="J33651">
            <v>0.757</v>
          </cell>
        </row>
        <row r="33652">
          <cell r="F33652" t="str">
            <v>双Y线</v>
          </cell>
          <cell r="G33652" t="str">
            <v>C19B430721</v>
          </cell>
          <cell r="H33652">
            <v>0</v>
          </cell>
          <cell r="I33652">
            <v>1.203</v>
          </cell>
          <cell r="J33652">
            <v>1.203</v>
          </cell>
        </row>
        <row r="33653">
          <cell r="F33653" t="str">
            <v>羌口十二组</v>
          </cell>
          <cell r="G33653" t="str">
            <v>CA45430721</v>
          </cell>
          <cell r="H33653">
            <v>0</v>
          </cell>
          <cell r="I33653">
            <v>1.372</v>
          </cell>
          <cell r="J33653">
            <v>1.372</v>
          </cell>
        </row>
        <row r="33654">
          <cell r="F33654" t="str">
            <v>羌口十一组</v>
          </cell>
          <cell r="G33654" t="str">
            <v>V270430721</v>
          </cell>
          <cell r="H33654">
            <v>0</v>
          </cell>
          <cell r="I33654">
            <v>1.078</v>
          </cell>
          <cell r="J33654">
            <v>1.078</v>
          </cell>
        </row>
        <row r="33655">
          <cell r="F33655" t="str">
            <v>三嘴三组</v>
          </cell>
          <cell r="G33655" t="str">
            <v>V249430721</v>
          </cell>
          <cell r="H33655">
            <v>0</v>
          </cell>
          <cell r="I33655">
            <v>0.532</v>
          </cell>
          <cell r="J33655">
            <v>0.532</v>
          </cell>
        </row>
        <row r="33656">
          <cell r="F33656" t="str">
            <v>三嘴八组</v>
          </cell>
          <cell r="G33656" t="str">
            <v>V252430721</v>
          </cell>
          <cell r="H33656">
            <v>0</v>
          </cell>
          <cell r="I33656">
            <v>0.772</v>
          </cell>
          <cell r="J33656">
            <v>0.772</v>
          </cell>
        </row>
        <row r="33657">
          <cell r="F33657" t="str">
            <v>新河口4组-新河口8组</v>
          </cell>
          <cell r="G33657" t="str">
            <v>C660430721</v>
          </cell>
          <cell r="H33657">
            <v>0</v>
          </cell>
          <cell r="I33657">
            <v>1.801</v>
          </cell>
          <cell r="J33657">
            <v>1.801</v>
          </cell>
        </row>
        <row r="33658">
          <cell r="F33658" t="str">
            <v>双豇七组</v>
          </cell>
          <cell r="G33658" t="str">
            <v>C980430721</v>
          </cell>
          <cell r="H33658">
            <v>0</v>
          </cell>
          <cell r="I33658">
            <v>2.152</v>
          </cell>
          <cell r="J33658">
            <v>2.152</v>
          </cell>
        </row>
        <row r="33659">
          <cell r="F33659" t="str">
            <v>一分局一组</v>
          </cell>
          <cell r="G33659" t="str">
            <v>C982430721</v>
          </cell>
          <cell r="H33659">
            <v>0</v>
          </cell>
          <cell r="I33659">
            <v>3.801</v>
          </cell>
          <cell r="J33659">
            <v>3.801</v>
          </cell>
        </row>
        <row r="33660">
          <cell r="F33660" t="str">
            <v>新河口4组-新河口8组</v>
          </cell>
          <cell r="G33660" t="str">
            <v>C06C430721</v>
          </cell>
          <cell r="H33660">
            <v>0</v>
          </cell>
          <cell r="I33660">
            <v>1.998</v>
          </cell>
          <cell r="J33660">
            <v>1.998</v>
          </cell>
        </row>
        <row r="33661">
          <cell r="F33661" t="str">
            <v>新河口九组</v>
          </cell>
          <cell r="G33661" t="str">
            <v>V271430721</v>
          </cell>
          <cell r="H33661">
            <v>0</v>
          </cell>
          <cell r="I33661">
            <v>0.486</v>
          </cell>
          <cell r="J33661">
            <v>0.486</v>
          </cell>
        </row>
        <row r="33662">
          <cell r="F33662" t="str">
            <v>新河口一组</v>
          </cell>
          <cell r="G33662" t="str">
            <v>V272430721</v>
          </cell>
          <cell r="H33662">
            <v>0</v>
          </cell>
          <cell r="I33662">
            <v>0.44</v>
          </cell>
          <cell r="J33662">
            <v>0.44</v>
          </cell>
        </row>
        <row r="33663">
          <cell r="F33663" t="str">
            <v>新河口一组</v>
          </cell>
          <cell r="G33663" t="str">
            <v>V273430721</v>
          </cell>
          <cell r="H33663">
            <v>0</v>
          </cell>
          <cell r="I33663">
            <v>0.453</v>
          </cell>
          <cell r="J33663">
            <v>0.453</v>
          </cell>
        </row>
        <row r="33664">
          <cell r="F33664" t="str">
            <v>一一线</v>
          </cell>
          <cell r="G33664" t="str">
            <v>C663430721</v>
          </cell>
          <cell r="H33664">
            <v>0</v>
          </cell>
          <cell r="I33664">
            <v>2.11</v>
          </cell>
          <cell r="J33664">
            <v>2.11</v>
          </cell>
        </row>
        <row r="33665">
          <cell r="F33665" t="str">
            <v>一分局十组</v>
          </cell>
          <cell r="G33665" t="str">
            <v>CA48430721</v>
          </cell>
          <cell r="H33665">
            <v>0</v>
          </cell>
          <cell r="I33665">
            <v>1.591</v>
          </cell>
          <cell r="J33665">
            <v>1.591</v>
          </cell>
        </row>
        <row r="33666">
          <cell r="F33666" t="str">
            <v>舞阳十三组</v>
          </cell>
          <cell r="G33666" t="str">
            <v>V274430721</v>
          </cell>
          <cell r="H33666">
            <v>0</v>
          </cell>
          <cell r="I33666">
            <v>1.315</v>
          </cell>
          <cell r="J33666">
            <v>1.315</v>
          </cell>
        </row>
        <row r="33667">
          <cell r="F33667" t="str">
            <v>X安线</v>
          </cell>
          <cell r="G33667" t="str">
            <v>C20B430721</v>
          </cell>
          <cell r="H33667">
            <v>0</v>
          </cell>
          <cell r="I33667">
            <v>1.014</v>
          </cell>
          <cell r="J33667">
            <v>1.014</v>
          </cell>
        </row>
        <row r="33668">
          <cell r="F33668" t="str">
            <v>屡丰二组</v>
          </cell>
          <cell r="G33668" t="str">
            <v>V375430721</v>
          </cell>
          <cell r="H33668">
            <v>0</v>
          </cell>
          <cell r="I33668">
            <v>1.238</v>
          </cell>
          <cell r="J33668">
            <v>1.238</v>
          </cell>
        </row>
        <row r="33669">
          <cell r="F33669" t="str">
            <v>屡丰八组</v>
          </cell>
          <cell r="G33669" t="str">
            <v>V376430721</v>
          </cell>
          <cell r="H33669">
            <v>0</v>
          </cell>
          <cell r="I33669">
            <v>0.484</v>
          </cell>
          <cell r="J33669">
            <v>0.484</v>
          </cell>
        </row>
        <row r="33670">
          <cell r="F33670" t="str">
            <v>偏湖洲边界-偏湖洲</v>
          </cell>
          <cell r="G33670" t="str">
            <v>C310430721</v>
          </cell>
          <cell r="H33670">
            <v>0</v>
          </cell>
          <cell r="I33670">
            <v>0.661</v>
          </cell>
          <cell r="J33670">
            <v>0.661</v>
          </cell>
        </row>
        <row r="33671">
          <cell r="F33671" t="str">
            <v>偏六线</v>
          </cell>
          <cell r="G33671" t="str">
            <v>Z12A430721</v>
          </cell>
          <cell r="H33671">
            <v>0</v>
          </cell>
          <cell r="I33671">
            <v>1.676</v>
          </cell>
          <cell r="J33671">
            <v>1.676</v>
          </cell>
        </row>
        <row r="33672">
          <cell r="F33672" t="str">
            <v>C166-七家</v>
          </cell>
          <cell r="G33672" t="str">
            <v>C37D430721</v>
          </cell>
          <cell r="H33672">
            <v>0</v>
          </cell>
          <cell r="I33672">
            <v>1.002</v>
          </cell>
          <cell r="J33672">
            <v>1.002</v>
          </cell>
        </row>
        <row r="33673">
          <cell r="F33673" t="str">
            <v>军七线</v>
          </cell>
          <cell r="G33673" t="str">
            <v>C61A430721</v>
          </cell>
          <cell r="H33673">
            <v>0</v>
          </cell>
          <cell r="I33673">
            <v>1.814</v>
          </cell>
          <cell r="J33673">
            <v>1.814</v>
          </cell>
        </row>
        <row r="33674">
          <cell r="F33674" t="str">
            <v>七家十三组</v>
          </cell>
          <cell r="G33674" t="str">
            <v>C986430721</v>
          </cell>
          <cell r="H33674">
            <v>0</v>
          </cell>
          <cell r="I33674">
            <v>2.477</v>
          </cell>
          <cell r="J33674">
            <v>2.477</v>
          </cell>
        </row>
        <row r="33675">
          <cell r="F33675" t="str">
            <v>七家四组</v>
          </cell>
          <cell r="G33675" t="str">
            <v>V372430721</v>
          </cell>
          <cell r="H33675">
            <v>0</v>
          </cell>
          <cell r="I33675">
            <v>0.738</v>
          </cell>
          <cell r="J33675">
            <v>0.738</v>
          </cell>
        </row>
        <row r="33676">
          <cell r="F33676" t="str">
            <v>五合剅-东南洲</v>
          </cell>
          <cell r="G33676" t="str">
            <v>C146430721</v>
          </cell>
          <cell r="H33676">
            <v>0</v>
          </cell>
          <cell r="I33676">
            <v>1.159</v>
          </cell>
          <cell r="J33676">
            <v>1.159</v>
          </cell>
        </row>
        <row r="33677">
          <cell r="F33677" t="str">
            <v>五合豇村十二组</v>
          </cell>
          <cell r="G33677" t="str">
            <v>V357430721</v>
          </cell>
          <cell r="H33677">
            <v>0</v>
          </cell>
          <cell r="I33677">
            <v>0.57</v>
          </cell>
          <cell r="J33677">
            <v>0.57</v>
          </cell>
        </row>
        <row r="33678">
          <cell r="F33678" t="str">
            <v>林场路</v>
          </cell>
          <cell r="G33678" t="str">
            <v>Z09A430721</v>
          </cell>
          <cell r="H33678">
            <v>0</v>
          </cell>
          <cell r="I33678">
            <v>1.158</v>
          </cell>
          <cell r="J33678">
            <v>1.158</v>
          </cell>
        </row>
        <row r="33679">
          <cell r="F33679" t="str">
            <v>又X线</v>
          </cell>
          <cell r="G33679" t="str">
            <v>C158430721</v>
          </cell>
          <cell r="H33679">
            <v>0</v>
          </cell>
          <cell r="I33679">
            <v>2.226</v>
          </cell>
          <cell r="J33679">
            <v>2.226</v>
          </cell>
        </row>
        <row r="33680">
          <cell r="F33680" t="str">
            <v>永Y线</v>
          </cell>
          <cell r="G33680" t="str">
            <v>C684430721</v>
          </cell>
          <cell r="H33680">
            <v>0</v>
          </cell>
          <cell r="I33680">
            <v>5.307</v>
          </cell>
          <cell r="J33680">
            <v>5.307</v>
          </cell>
        </row>
        <row r="33681">
          <cell r="F33681" t="str">
            <v>永和垸十三组</v>
          </cell>
          <cell r="G33681" t="str">
            <v>CA58430721</v>
          </cell>
          <cell r="H33681">
            <v>0</v>
          </cell>
          <cell r="I33681">
            <v>1.187</v>
          </cell>
          <cell r="J33681">
            <v>1.187</v>
          </cell>
        </row>
        <row r="33682">
          <cell r="F33682" t="str">
            <v>永和垸十三组</v>
          </cell>
          <cell r="G33682" t="str">
            <v>CA58430721</v>
          </cell>
          <cell r="H33682">
            <v>0</v>
          </cell>
          <cell r="I33682">
            <v>0.603</v>
          </cell>
          <cell r="J33682">
            <v>0.603</v>
          </cell>
        </row>
        <row r="33683">
          <cell r="F33683" t="str">
            <v>沙滩口一组</v>
          </cell>
          <cell r="G33683" t="str">
            <v>V824430721</v>
          </cell>
          <cell r="H33683">
            <v>0</v>
          </cell>
          <cell r="I33683">
            <v>0.345</v>
          </cell>
          <cell r="J33683">
            <v>0.345</v>
          </cell>
        </row>
        <row r="33684">
          <cell r="F33684" t="str">
            <v>S337-槐树村</v>
          </cell>
          <cell r="G33684" t="str">
            <v>YE63430721</v>
          </cell>
          <cell r="H33684">
            <v>0.888</v>
          </cell>
          <cell r="I33684">
            <v>2.028</v>
          </cell>
          <cell r="J33684">
            <v>1.14</v>
          </cell>
        </row>
        <row r="33685">
          <cell r="F33685" t="str">
            <v>安仁八组</v>
          </cell>
          <cell r="G33685" t="str">
            <v>V704430721</v>
          </cell>
          <cell r="H33685">
            <v>0</v>
          </cell>
          <cell r="I33685">
            <v>0.762</v>
          </cell>
          <cell r="J33685">
            <v>0.762</v>
          </cell>
        </row>
        <row r="33686">
          <cell r="F33686" t="str">
            <v>X040-西堤</v>
          </cell>
          <cell r="G33686" t="str">
            <v>C079430721</v>
          </cell>
          <cell r="H33686">
            <v>0</v>
          </cell>
          <cell r="I33686">
            <v>1.015</v>
          </cell>
          <cell r="J33686">
            <v>1.015</v>
          </cell>
        </row>
        <row r="33687">
          <cell r="F33687" t="str">
            <v>董家十二组</v>
          </cell>
          <cell r="G33687" t="str">
            <v>V865430721</v>
          </cell>
          <cell r="H33687">
            <v>0</v>
          </cell>
          <cell r="I33687">
            <v>1.558</v>
          </cell>
          <cell r="J33687">
            <v>1.558</v>
          </cell>
        </row>
        <row r="33688">
          <cell r="F33688" t="str">
            <v>S恒线</v>
          </cell>
          <cell r="G33688" t="str">
            <v>C52C430721</v>
          </cell>
          <cell r="H33688">
            <v>0</v>
          </cell>
          <cell r="I33688">
            <v>3.595</v>
          </cell>
          <cell r="J33688">
            <v>3.595</v>
          </cell>
        </row>
        <row r="33689">
          <cell r="F33689" t="str">
            <v>恒丰五组</v>
          </cell>
          <cell r="G33689" t="str">
            <v>CA25430721</v>
          </cell>
          <cell r="H33689">
            <v>0</v>
          </cell>
          <cell r="I33689">
            <v>0.599</v>
          </cell>
          <cell r="J33689">
            <v>0.599</v>
          </cell>
        </row>
        <row r="33690">
          <cell r="F33690" t="str">
            <v>恒丰十二组</v>
          </cell>
          <cell r="G33690" t="str">
            <v>V811430721</v>
          </cell>
          <cell r="H33690">
            <v>0</v>
          </cell>
          <cell r="I33690">
            <v>0.505</v>
          </cell>
          <cell r="J33690">
            <v>0.505</v>
          </cell>
        </row>
        <row r="33691">
          <cell r="F33691" t="str">
            <v>恒丰十八组</v>
          </cell>
          <cell r="G33691" t="str">
            <v>V812430721</v>
          </cell>
          <cell r="H33691">
            <v>0</v>
          </cell>
          <cell r="I33691">
            <v>0.596</v>
          </cell>
          <cell r="J33691">
            <v>0.596</v>
          </cell>
        </row>
        <row r="33692">
          <cell r="F33692" t="str">
            <v>槐树-刘家</v>
          </cell>
          <cell r="G33692" t="str">
            <v>C01D430721</v>
          </cell>
          <cell r="H33692">
            <v>0</v>
          </cell>
          <cell r="I33692">
            <v>0.502</v>
          </cell>
          <cell r="J33692">
            <v>0.502</v>
          </cell>
        </row>
        <row r="33693">
          <cell r="F33693" t="str">
            <v>Y槐线</v>
          </cell>
          <cell r="G33693" t="str">
            <v>C852430721</v>
          </cell>
          <cell r="H33693">
            <v>0</v>
          </cell>
          <cell r="I33693">
            <v>1.573</v>
          </cell>
          <cell r="J33693">
            <v>1.573</v>
          </cell>
        </row>
        <row r="33694">
          <cell r="F33694" t="str">
            <v>槐树六组</v>
          </cell>
          <cell r="G33694" t="str">
            <v>V828430721</v>
          </cell>
          <cell r="H33694">
            <v>0</v>
          </cell>
          <cell r="I33694">
            <v>0.391</v>
          </cell>
          <cell r="J33694">
            <v>0.391</v>
          </cell>
        </row>
        <row r="33695">
          <cell r="F33695" t="str">
            <v>槐树十一组</v>
          </cell>
          <cell r="G33695" t="str">
            <v>V830430721</v>
          </cell>
          <cell r="H33695">
            <v>0</v>
          </cell>
          <cell r="I33695">
            <v>0.816</v>
          </cell>
          <cell r="J33695">
            <v>0.816</v>
          </cell>
        </row>
        <row r="33696">
          <cell r="F33696" t="str">
            <v>S337-槐树村</v>
          </cell>
          <cell r="G33696" t="str">
            <v>YE63430721</v>
          </cell>
          <cell r="H33696">
            <v>3.268</v>
          </cell>
          <cell r="I33696">
            <v>5.818</v>
          </cell>
          <cell r="J33696">
            <v>2.55</v>
          </cell>
        </row>
        <row r="33697">
          <cell r="F33697" t="str">
            <v>潘家溪边界-潘家溪边界</v>
          </cell>
          <cell r="G33697" t="str">
            <v>C846430721</v>
          </cell>
          <cell r="H33697">
            <v>0</v>
          </cell>
          <cell r="I33697">
            <v>0.62</v>
          </cell>
          <cell r="J33697">
            <v>0.62</v>
          </cell>
        </row>
        <row r="33698">
          <cell r="F33698" t="str">
            <v>潘家溪十组-潘家溪十组</v>
          </cell>
          <cell r="G33698" t="str">
            <v>C848430721</v>
          </cell>
          <cell r="H33698">
            <v>0</v>
          </cell>
          <cell r="I33698">
            <v>0.781</v>
          </cell>
          <cell r="J33698">
            <v>0.781</v>
          </cell>
        </row>
        <row r="33699">
          <cell r="F33699" t="str">
            <v>S337-槐树村</v>
          </cell>
          <cell r="G33699" t="str">
            <v>YE63430721</v>
          </cell>
          <cell r="H33699">
            <v>2.865</v>
          </cell>
          <cell r="I33699">
            <v>3.268</v>
          </cell>
          <cell r="J33699">
            <v>0.403</v>
          </cell>
        </row>
        <row r="33700">
          <cell r="F33700" t="str">
            <v>沙X线</v>
          </cell>
          <cell r="G33700" t="str">
            <v>C97C430721</v>
          </cell>
          <cell r="H33700">
            <v>0</v>
          </cell>
          <cell r="I33700">
            <v>0.738</v>
          </cell>
          <cell r="J33700">
            <v>0.738</v>
          </cell>
        </row>
        <row r="33701">
          <cell r="F33701" t="str">
            <v>C潘线</v>
          </cell>
          <cell r="G33701" t="str">
            <v>C98C430721</v>
          </cell>
          <cell r="H33701">
            <v>0</v>
          </cell>
          <cell r="I33701">
            <v>1.341</v>
          </cell>
          <cell r="J33701">
            <v>1.341</v>
          </cell>
        </row>
        <row r="33702">
          <cell r="F33702" t="str">
            <v>沙滩口十二组</v>
          </cell>
          <cell r="G33702" t="str">
            <v>V814430721</v>
          </cell>
          <cell r="H33702">
            <v>0</v>
          </cell>
          <cell r="I33702">
            <v>1.181</v>
          </cell>
          <cell r="J33702">
            <v>1.181</v>
          </cell>
        </row>
        <row r="33703">
          <cell r="F33703" t="str">
            <v>S337-槐树村</v>
          </cell>
          <cell r="G33703" t="str">
            <v>YE63430721</v>
          </cell>
          <cell r="H33703">
            <v>0</v>
          </cell>
          <cell r="I33703">
            <v>0.888</v>
          </cell>
          <cell r="J33703">
            <v>0.888</v>
          </cell>
        </row>
        <row r="33704">
          <cell r="F33704" t="str">
            <v>五星一组-五星一组</v>
          </cell>
          <cell r="G33704" t="str">
            <v>C41C430721</v>
          </cell>
          <cell r="H33704">
            <v>0</v>
          </cell>
          <cell r="I33704">
            <v>0.387</v>
          </cell>
          <cell r="J33704">
            <v>0.387</v>
          </cell>
        </row>
        <row r="33705">
          <cell r="F33705" t="str">
            <v>五星二路</v>
          </cell>
          <cell r="G33705" t="str">
            <v>C42C430721</v>
          </cell>
          <cell r="H33705">
            <v>0</v>
          </cell>
          <cell r="I33705">
            <v>0.813</v>
          </cell>
          <cell r="J33705">
            <v>0.813</v>
          </cell>
        </row>
        <row r="33706">
          <cell r="F33706" t="str">
            <v>腰港一组-五星七组</v>
          </cell>
          <cell r="G33706" t="str">
            <v>C718430721</v>
          </cell>
          <cell r="H33706">
            <v>0.438</v>
          </cell>
          <cell r="I33706">
            <v>1.483</v>
          </cell>
          <cell r="J33706">
            <v>1.045</v>
          </cell>
        </row>
        <row r="33707">
          <cell r="F33707" t="str">
            <v>五星九组</v>
          </cell>
          <cell r="G33707" t="str">
            <v>V701430721</v>
          </cell>
          <cell r="H33707">
            <v>0</v>
          </cell>
          <cell r="I33707">
            <v>0.469</v>
          </cell>
          <cell r="J33707">
            <v>0.469</v>
          </cell>
        </row>
        <row r="33708">
          <cell r="G33708" t="str">
            <v>V000</v>
          </cell>
          <cell r="H33708">
            <v>0</v>
          </cell>
          <cell r="I33708">
            <v>0.297</v>
          </cell>
          <cell r="J33708">
            <v>0.297</v>
          </cell>
        </row>
        <row r="33709">
          <cell r="F33709" t="str">
            <v>五星六组</v>
          </cell>
          <cell r="G33709" t="str">
            <v>V697430721</v>
          </cell>
          <cell r="H33709">
            <v>0</v>
          </cell>
          <cell r="I33709">
            <v>0.807</v>
          </cell>
          <cell r="J33709">
            <v>0.807</v>
          </cell>
        </row>
        <row r="33710">
          <cell r="F33710" t="str">
            <v>鄢家洲-中心</v>
          </cell>
          <cell r="G33710" t="str">
            <v>C555430721</v>
          </cell>
          <cell r="H33710">
            <v>0.799</v>
          </cell>
          <cell r="I33710">
            <v>2.032</v>
          </cell>
          <cell r="J33710">
            <v>1.233</v>
          </cell>
        </row>
        <row r="33711">
          <cell r="F33711" t="str">
            <v>腰港一组</v>
          </cell>
          <cell r="G33711" t="str">
            <v>CA11430721</v>
          </cell>
          <cell r="H33711">
            <v>0</v>
          </cell>
          <cell r="I33711">
            <v>0.454</v>
          </cell>
          <cell r="J33711">
            <v>0.454</v>
          </cell>
        </row>
        <row r="33712">
          <cell r="F33712" t="str">
            <v>腰港四组</v>
          </cell>
          <cell r="G33712" t="str">
            <v>V695430721</v>
          </cell>
          <cell r="H33712">
            <v>0</v>
          </cell>
          <cell r="I33712">
            <v>0.438</v>
          </cell>
          <cell r="J33712">
            <v>0.438</v>
          </cell>
        </row>
        <row r="33713">
          <cell r="F33713" t="str">
            <v>X027-至中边界</v>
          </cell>
          <cell r="G33713" t="str">
            <v>C070430721</v>
          </cell>
          <cell r="H33713">
            <v>0</v>
          </cell>
          <cell r="I33713">
            <v>1.988</v>
          </cell>
          <cell r="J33713">
            <v>1.988</v>
          </cell>
        </row>
        <row r="33714">
          <cell r="F33714" t="str">
            <v>至中三组</v>
          </cell>
          <cell r="G33714" t="str">
            <v>V793430721</v>
          </cell>
          <cell r="H33714">
            <v>0</v>
          </cell>
          <cell r="I33714">
            <v>0.669</v>
          </cell>
          <cell r="J33714">
            <v>0.669</v>
          </cell>
        </row>
        <row r="33715">
          <cell r="F33715" t="str">
            <v>至中六组</v>
          </cell>
          <cell r="G33715" t="str">
            <v>V796430721</v>
          </cell>
          <cell r="H33715">
            <v>0</v>
          </cell>
          <cell r="I33715">
            <v>0.911</v>
          </cell>
          <cell r="J33715">
            <v>0.911</v>
          </cell>
        </row>
        <row r="33716">
          <cell r="F33716" t="str">
            <v>至中八组</v>
          </cell>
          <cell r="G33716" t="str">
            <v>V797430721</v>
          </cell>
          <cell r="H33716">
            <v>0</v>
          </cell>
          <cell r="I33716">
            <v>0.422</v>
          </cell>
          <cell r="J33716">
            <v>0.422</v>
          </cell>
        </row>
        <row r="33717">
          <cell r="F33717" t="str">
            <v>至中十组</v>
          </cell>
          <cell r="G33717" t="str">
            <v>V800430721</v>
          </cell>
          <cell r="H33717">
            <v>0</v>
          </cell>
          <cell r="I33717">
            <v>0.452</v>
          </cell>
          <cell r="J33717">
            <v>0.452</v>
          </cell>
        </row>
        <row r="33718">
          <cell r="F33718" t="str">
            <v>董家七组</v>
          </cell>
          <cell r="G33718" t="str">
            <v>V823430721</v>
          </cell>
          <cell r="H33718">
            <v>0</v>
          </cell>
          <cell r="I33718">
            <v>1.348</v>
          </cell>
          <cell r="J33718">
            <v>1.348</v>
          </cell>
        </row>
        <row r="33719">
          <cell r="F33719" t="str">
            <v>中心一组</v>
          </cell>
          <cell r="G33719" t="str">
            <v>CA12430721</v>
          </cell>
          <cell r="H33719">
            <v>0</v>
          </cell>
          <cell r="I33719">
            <v>2.224</v>
          </cell>
          <cell r="J33719">
            <v>2.224</v>
          </cell>
        </row>
        <row r="33720">
          <cell r="F33720" t="str">
            <v>大安线</v>
          </cell>
          <cell r="G33720" t="str">
            <v>C66B430721</v>
          </cell>
          <cell r="H33720">
            <v>0</v>
          </cell>
          <cell r="I33720">
            <v>0.535</v>
          </cell>
          <cell r="J33720">
            <v>0.535</v>
          </cell>
        </row>
        <row r="33721">
          <cell r="F33721" t="str">
            <v>胡家一组</v>
          </cell>
          <cell r="G33721" t="str">
            <v>CA03430721</v>
          </cell>
          <cell r="H33721">
            <v>0</v>
          </cell>
          <cell r="I33721">
            <v>2.954</v>
          </cell>
          <cell r="J33721">
            <v>2.954</v>
          </cell>
        </row>
        <row r="33722">
          <cell r="G33722" t="str">
            <v>V000</v>
          </cell>
          <cell r="H33722">
            <v>0</v>
          </cell>
          <cell r="I33722">
            <v>0.276</v>
          </cell>
          <cell r="J33722">
            <v>0.276</v>
          </cell>
        </row>
        <row r="33723">
          <cell r="F33723" t="str">
            <v>紫金渡十六组</v>
          </cell>
          <cell r="G33723" t="str">
            <v>V630430721</v>
          </cell>
          <cell r="H33723">
            <v>0</v>
          </cell>
          <cell r="I33723">
            <v>0.594</v>
          </cell>
          <cell r="J33723">
            <v>0.594</v>
          </cell>
        </row>
        <row r="33724">
          <cell r="F33724" t="str">
            <v>穆安九组</v>
          </cell>
          <cell r="G33724" t="str">
            <v>CA86430721</v>
          </cell>
          <cell r="H33724">
            <v>0</v>
          </cell>
          <cell r="I33724">
            <v>0.974</v>
          </cell>
          <cell r="J33724">
            <v>0.974</v>
          </cell>
        </row>
        <row r="33725">
          <cell r="F33725" t="str">
            <v>团结-Y093</v>
          </cell>
          <cell r="G33725" t="str">
            <v>C573430721</v>
          </cell>
          <cell r="H33725">
            <v>0</v>
          </cell>
          <cell r="I33725">
            <v>2.475</v>
          </cell>
          <cell r="J33725">
            <v>2.475</v>
          </cell>
        </row>
        <row r="33726">
          <cell r="F33726" t="str">
            <v>团结八组</v>
          </cell>
          <cell r="G33726" t="str">
            <v>CA83430721</v>
          </cell>
          <cell r="H33726">
            <v>0</v>
          </cell>
          <cell r="I33726">
            <v>1.979</v>
          </cell>
          <cell r="J33726">
            <v>1.979</v>
          </cell>
        </row>
        <row r="33727">
          <cell r="F33727" t="str">
            <v>团结一组</v>
          </cell>
          <cell r="G33727" t="str">
            <v>CA85430721</v>
          </cell>
          <cell r="H33727">
            <v>0</v>
          </cell>
          <cell r="I33727">
            <v>1.562</v>
          </cell>
          <cell r="J33727">
            <v>1.562</v>
          </cell>
        </row>
        <row r="33728">
          <cell r="F33728" t="str">
            <v>穆安九组</v>
          </cell>
          <cell r="G33728" t="str">
            <v>CA86430721</v>
          </cell>
          <cell r="H33728">
            <v>0</v>
          </cell>
          <cell r="I33728">
            <v>0.698</v>
          </cell>
          <cell r="J33728">
            <v>0.698</v>
          </cell>
        </row>
        <row r="33729">
          <cell r="F33729" t="str">
            <v>S302-响水窖</v>
          </cell>
          <cell r="G33729" t="str">
            <v>C724430721</v>
          </cell>
          <cell r="H33729">
            <v>1.807</v>
          </cell>
          <cell r="I33729">
            <v>2.395</v>
          </cell>
          <cell r="J33729">
            <v>0.588</v>
          </cell>
        </row>
        <row r="33730">
          <cell r="F33730" t="str">
            <v>响水三组</v>
          </cell>
          <cell r="G33730" t="str">
            <v>CA08430721</v>
          </cell>
          <cell r="H33730">
            <v>0</v>
          </cell>
          <cell r="I33730">
            <v>0.642</v>
          </cell>
          <cell r="J33730">
            <v>0.642</v>
          </cell>
        </row>
        <row r="33731">
          <cell r="F33731" t="str">
            <v>官镇-长明</v>
          </cell>
          <cell r="G33731" t="str">
            <v>X006430721</v>
          </cell>
          <cell r="H33731">
            <v>6.136</v>
          </cell>
          <cell r="I33731">
            <v>6.969</v>
          </cell>
          <cell r="J33731">
            <v>0.833</v>
          </cell>
        </row>
        <row r="33732">
          <cell r="F33732" t="str">
            <v>胡新线2</v>
          </cell>
          <cell r="G33732" t="str">
            <v>C69B430721</v>
          </cell>
          <cell r="H33732">
            <v>0</v>
          </cell>
          <cell r="I33732">
            <v>1.823</v>
          </cell>
          <cell r="J33732">
            <v>1.823</v>
          </cell>
        </row>
        <row r="33733">
          <cell r="F33733" t="str">
            <v>C永线</v>
          </cell>
          <cell r="G33733" t="str">
            <v>C63B430721</v>
          </cell>
          <cell r="H33733">
            <v>0</v>
          </cell>
          <cell r="I33733">
            <v>0.592</v>
          </cell>
          <cell r="J33733">
            <v>0.592</v>
          </cell>
        </row>
        <row r="33734">
          <cell r="F33734" t="str">
            <v>永安六组</v>
          </cell>
          <cell r="G33734" t="str">
            <v>V641430721</v>
          </cell>
          <cell r="H33734">
            <v>0</v>
          </cell>
          <cell r="I33734">
            <v>1.371</v>
          </cell>
          <cell r="J33734">
            <v>1.371</v>
          </cell>
        </row>
        <row r="33735">
          <cell r="F33735" t="str">
            <v>永安四组</v>
          </cell>
          <cell r="G33735" t="str">
            <v>V642430721</v>
          </cell>
          <cell r="H33735">
            <v>0</v>
          </cell>
          <cell r="I33735">
            <v>0.306</v>
          </cell>
          <cell r="J33735">
            <v>0.306</v>
          </cell>
        </row>
        <row r="33736">
          <cell r="F33736" t="str">
            <v>永安五组</v>
          </cell>
          <cell r="G33736" t="str">
            <v>V643430721</v>
          </cell>
          <cell r="H33736">
            <v>0</v>
          </cell>
          <cell r="I33736">
            <v>0.974</v>
          </cell>
          <cell r="J33736">
            <v>0.974</v>
          </cell>
        </row>
        <row r="33737">
          <cell r="F33737" t="str">
            <v>兴S线</v>
          </cell>
          <cell r="G33737" t="str">
            <v>C49D430721</v>
          </cell>
          <cell r="H33737">
            <v>0</v>
          </cell>
          <cell r="I33737">
            <v>1.406</v>
          </cell>
          <cell r="J33737">
            <v>1.406</v>
          </cell>
        </row>
        <row r="33738">
          <cell r="F33738" t="str">
            <v>S302-响水窖</v>
          </cell>
          <cell r="G33738" t="str">
            <v>C724430721</v>
          </cell>
          <cell r="H33738">
            <v>0</v>
          </cell>
          <cell r="I33738">
            <v>1.807</v>
          </cell>
          <cell r="J33738">
            <v>1.807</v>
          </cell>
        </row>
        <row r="33739">
          <cell r="F33739" t="str">
            <v>紫金渡十二组</v>
          </cell>
          <cell r="G33739" t="str">
            <v>V632430721</v>
          </cell>
          <cell r="H33739">
            <v>0</v>
          </cell>
          <cell r="I33739">
            <v>1.033</v>
          </cell>
          <cell r="J33739">
            <v>1.033</v>
          </cell>
        </row>
        <row r="33740">
          <cell r="F33740" t="str">
            <v>白家七组</v>
          </cell>
          <cell r="G33740" t="str">
            <v>CA76430721</v>
          </cell>
          <cell r="H33740">
            <v>0</v>
          </cell>
          <cell r="I33740">
            <v>1.664</v>
          </cell>
          <cell r="J33740">
            <v>1.664</v>
          </cell>
        </row>
        <row r="33741">
          <cell r="F33741" t="str">
            <v>白家-马坡湖</v>
          </cell>
          <cell r="G33741" t="str">
            <v>CJC4430721</v>
          </cell>
          <cell r="H33741">
            <v>0</v>
          </cell>
          <cell r="I33741">
            <v>1.296</v>
          </cell>
          <cell r="J33741">
            <v>1.296</v>
          </cell>
        </row>
        <row r="33742">
          <cell r="F33742" t="str">
            <v>白家十二组</v>
          </cell>
          <cell r="G33742" t="str">
            <v>V567430721</v>
          </cell>
          <cell r="H33742">
            <v>0</v>
          </cell>
          <cell r="I33742">
            <v>0.635</v>
          </cell>
          <cell r="J33742">
            <v>0.635</v>
          </cell>
        </row>
        <row r="33743">
          <cell r="F33743" t="str">
            <v>长四线</v>
          </cell>
          <cell r="G33743" t="str">
            <v>C26D430721</v>
          </cell>
          <cell r="H33743">
            <v>0</v>
          </cell>
          <cell r="I33743">
            <v>0.743</v>
          </cell>
          <cell r="J33743">
            <v>0.743</v>
          </cell>
        </row>
        <row r="33744">
          <cell r="F33744" t="str">
            <v>杨家三组</v>
          </cell>
          <cell r="G33744" t="str">
            <v>V572430721</v>
          </cell>
          <cell r="H33744">
            <v>0</v>
          </cell>
          <cell r="I33744">
            <v>1.194</v>
          </cell>
          <cell r="J33744">
            <v>1.194</v>
          </cell>
        </row>
        <row r="33745">
          <cell r="F33745" t="str">
            <v>长福十五组</v>
          </cell>
          <cell r="G33745" t="str">
            <v>V600430721</v>
          </cell>
          <cell r="H33745">
            <v>0</v>
          </cell>
          <cell r="I33745">
            <v>1.135</v>
          </cell>
          <cell r="J33745">
            <v>1.135</v>
          </cell>
        </row>
        <row r="33746">
          <cell r="F33746" t="str">
            <v>长福三组</v>
          </cell>
          <cell r="G33746" t="str">
            <v>V602430721</v>
          </cell>
          <cell r="H33746">
            <v>0</v>
          </cell>
          <cell r="I33746">
            <v>1.505</v>
          </cell>
          <cell r="J33746">
            <v>1.505</v>
          </cell>
        </row>
        <row r="33747">
          <cell r="F33747" t="str">
            <v>长丁线</v>
          </cell>
          <cell r="G33747" t="str">
            <v>C25D430721</v>
          </cell>
          <cell r="H33747">
            <v>0</v>
          </cell>
          <cell r="I33747">
            <v>0.79</v>
          </cell>
          <cell r="J33747">
            <v>0.79</v>
          </cell>
        </row>
        <row r="33748">
          <cell r="F33748" t="str">
            <v>白家-马坡湖</v>
          </cell>
          <cell r="G33748" t="str">
            <v>CJC4430721</v>
          </cell>
          <cell r="H33748">
            <v>1.296</v>
          </cell>
          <cell r="I33748">
            <v>2.58</v>
          </cell>
          <cell r="J33748">
            <v>1.284</v>
          </cell>
        </row>
        <row r="33749">
          <cell r="F33749" t="str">
            <v>长山五组</v>
          </cell>
          <cell r="G33749" t="str">
            <v>V563430721</v>
          </cell>
          <cell r="H33749">
            <v>0</v>
          </cell>
          <cell r="I33749">
            <v>1.355</v>
          </cell>
          <cell r="J33749">
            <v>1.355</v>
          </cell>
        </row>
        <row r="33750">
          <cell r="F33750" t="str">
            <v>长山四组</v>
          </cell>
          <cell r="G33750" t="str">
            <v>V564430721</v>
          </cell>
          <cell r="H33750">
            <v>0</v>
          </cell>
          <cell r="I33750">
            <v>1.175</v>
          </cell>
          <cell r="J33750">
            <v>1.175</v>
          </cell>
        </row>
        <row r="33751">
          <cell r="F33751" t="str">
            <v>成福十五组</v>
          </cell>
          <cell r="G33751" t="str">
            <v>C999430721</v>
          </cell>
          <cell r="H33751">
            <v>0</v>
          </cell>
          <cell r="I33751">
            <v>2.556</v>
          </cell>
          <cell r="J33751">
            <v>2.556</v>
          </cell>
        </row>
        <row r="33752">
          <cell r="F33752" t="str">
            <v>长福村-YE77</v>
          </cell>
          <cell r="G33752" t="str">
            <v>Y505430721</v>
          </cell>
          <cell r="H33752">
            <v>1.994</v>
          </cell>
          <cell r="I33752">
            <v>3.28</v>
          </cell>
          <cell r="J33752">
            <v>1.286</v>
          </cell>
        </row>
        <row r="33753">
          <cell r="F33753" t="str">
            <v>三组-三组</v>
          </cell>
          <cell r="G33753" t="str">
            <v>C923430721</v>
          </cell>
          <cell r="H33753">
            <v>0</v>
          </cell>
          <cell r="I33753">
            <v>1.219</v>
          </cell>
          <cell r="J33753">
            <v>1.219</v>
          </cell>
        </row>
        <row r="33754">
          <cell r="F33754" t="str">
            <v>丁福线</v>
          </cell>
          <cell r="G33754" t="str">
            <v>C925430721</v>
          </cell>
          <cell r="H33754">
            <v>0</v>
          </cell>
          <cell r="I33754">
            <v>1.817</v>
          </cell>
          <cell r="J33754">
            <v>1.817</v>
          </cell>
        </row>
        <row r="33755">
          <cell r="F33755" t="str">
            <v>福林十七组</v>
          </cell>
          <cell r="G33755" t="str">
            <v>V610430721</v>
          </cell>
          <cell r="H33755">
            <v>0</v>
          </cell>
          <cell r="I33755">
            <v>0.629</v>
          </cell>
          <cell r="J33755">
            <v>0.629</v>
          </cell>
        </row>
        <row r="33756">
          <cell r="F33756" t="str">
            <v>丁堤三组</v>
          </cell>
          <cell r="G33756" t="str">
            <v>V612430721</v>
          </cell>
          <cell r="H33756">
            <v>0</v>
          </cell>
          <cell r="I33756">
            <v>0.938</v>
          </cell>
          <cell r="J33756">
            <v>0.938</v>
          </cell>
        </row>
        <row r="33757">
          <cell r="F33757" t="str">
            <v>丁堤九组</v>
          </cell>
          <cell r="G33757" t="str">
            <v>V613430721</v>
          </cell>
          <cell r="H33757">
            <v>0</v>
          </cell>
          <cell r="I33757">
            <v>1.045</v>
          </cell>
          <cell r="J33757">
            <v>1.045</v>
          </cell>
        </row>
        <row r="33758">
          <cell r="F33758" t="str">
            <v>杨家边界-杨家边界</v>
          </cell>
          <cell r="G33758" t="str">
            <v>C835430721</v>
          </cell>
          <cell r="H33758">
            <v>0</v>
          </cell>
          <cell r="I33758">
            <v>0.236</v>
          </cell>
          <cell r="J33758">
            <v>0.236</v>
          </cell>
        </row>
        <row r="33759">
          <cell r="F33759" t="str">
            <v>松荫八组</v>
          </cell>
          <cell r="G33759" t="str">
            <v>V581430721</v>
          </cell>
          <cell r="H33759">
            <v>0</v>
          </cell>
          <cell r="I33759">
            <v>1.102</v>
          </cell>
          <cell r="J33759">
            <v>1.102</v>
          </cell>
        </row>
        <row r="33760">
          <cell r="F33760" t="str">
            <v>Y傅线</v>
          </cell>
          <cell r="G33760" t="str">
            <v>C27D430721</v>
          </cell>
          <cell r="H33760">
            <v>0</v>
          </cell>
          <cell r="I33760">
            <v>2.073</v>
          </cell>
          <cell r="J33760">
            <v>2.073</v>
          </cell>
        </row>
        <row r="33761">
          <cell r="F33761" t="str">
            <v>X林线</v>
          </cell>
          <cell r="G33761" t="str">
            <v>C501430721</v>
          </cell>
          <cell r="H33761">
            <v>0</v>
          </cell>
          <cell r="I33761">
            <v>2.231</v>
          </cell>
          <cell r="J33761">
            <v>2.231</v>
          </cell>
        </row>
        <row r="33762">
          <cell r="F33762" t="str">
            <v>虎山三组</v>
          </cell>
          <cell r="G33762" t="str">
            <v>V549430721</v>
          </cell>
          <cell r="H33762">
            <v>0</v>
          </cell>
          <cell r="I33762">
            <v>0.61</v>
          </cell>
          <cell r="J33762">
            <v>0.61</v>
          </cell>
        </row>
        <row r="33763">
          <cell r="F33763" t="str">
            <v>虎山八组</v>
          </cell>
          <cell r="G33763" t="str">
            <v>V553430721</v>
          </cell>
          <cell r="H33763">
            <v>0</v>
          </cell>
          <cell r="I33763">
            <v>0.261</v>
          </cell>
          <cell r="J33763">
            <v>0.261</v>
          </cell>
        </row>
        <row r="33764">
          <cell r="F33764" t="str">
            <v>同兴-S288</v>
          </cell>
          <cell r="G33764" t="str">
            <v>X003430721</v>
          </cell>
          <cell r="H33764">
            <v>5.498</v>
          </cell>
          <cell r="I33764">
            <v>6.627</v>
          </cell>
          <cell r="J33764">
            <v>1.129</v>
          </cell>
        </row>
        <row r="33765">
          <cell r="F33765" t="str">
            <v>黄二线</v>
          </cell>
          <cell r="G33765" t="str">
            <v>C32D430721</v>
          </cell>
          <cell r="H33765">
            <v>0</v>
          </cell>
          <cell r="I33765">
            <v>1.191</v>
          </cell>
          <cell r="J33765">
            <v>1.191</v>
          </cell>
        </row>
        <row r="33766">
          <cell r="F33766" t="str">
            <v>黄湖二组</v>
          </cell>
          <cell r="G33766" t="str">
            <v>CA78430721</v>
          </cell>
          <cell r="H33766">
            <v>0</v>
          </cell>
          <cell r="I33766">
            <v>1.802</v>
          </cell>
          <cell r="J33766">
            <v>1.802</v>
          </cell>
        </row>
        <row r="33767">
          <cell r="F33767" t="str">
            <v>黄湖十七组</v>
          </cell>
          <cell r="G33767" t="str">
            <v>V594430721</v>
          </cell>
          <cell r="H33767">
            <v>0</v>
          </cell>
          <cell r="I33767">
            <v>0.432</v>
          </cell>
          <cell r="J33767">
            <v>0.432</v>
          </cell>
        </row>
        <row r="33768">
          <cell r="F33768" t="str">
            <v>黄木线</v>
          </cell>
          <cell r="G33768" t="str">
            <v>V595430721</v>
          </cell>
          <cell r="H33768">
            <v>0</v>
          </cell>
          <cell r="I33768">
            <v>1.017</v>
          </cell>
          <cell r="J33768">
            <v>1.017</v>
          </cell>
        </row>
        <row r="33769">
          <cell r="F33769" t="str">
            <v>X长线</v>
          </cell>
          <cell r="G33769" t="str">
            <v>C905430721</v>
          </cell>
          <cell r="H33769">
            <v>0</v>
          </cell>
          <cell r="I33769">
            <v>1.713</v>
          </cell>
          <cell r="J33769">
            <v>1.713</v>
          </cell>
        </row>
        <row r="33770">
          <cell r="F33770" t="str">
            <v>X026-X026</v>
          </cell>
          <cell r="G33770" t="str">
            <v>C058430721</v>
          </cell>
          <cell r="H33770">
            <v>0</v>
          </cell>
          <cell r="I33770">
            <v>0.536</v>
          </cell>
          <cell r="J33770">
            <v>0.536</v>
          </cell>
        </row>
        <row r="33771">
          <cell r="F33771" t="str">
            <v>界沟村部-界沟六组</v>
          </cell>
          <cell r="G33771" t="str">
            <v>C059430721</v>
          </cell>
          <cell r="H33771">
            <v>0</v>
          </cell>
          <cell r="I33771">
            <v>1.201</v>
          </cell>
          <cell r="J33771">
            <v>1.201</v>
          </cell>
        </row>
        <row r="33772">
          <cell r="F33772" t="str">
            <v>虎啸路</v>
          </cell>
          <cell r="G33772" t="str">
            <v>C902430721</v>
          </cell>
          <cell r="H33772">
            <v>0</v>
          </cell>
          <cell r="I33772">
            <v>0.232</v>
          </cell>
          <cell r="J33772">
            <v>0.232</v>
          </cell>
        </row>
        <row r="33773">
          <cell r="F33773" t="str">
            <v>马坡湖四组</v>
          </cell>
          <cell r="G33773" t="str">
            <v>CA74430721</v>
          </cell>
          <cell r="H33773">
            <v>0</v>
          </cell>
          <cell r="I33773">
            <v>1.517</v>
          </cell>
          <cell r="J33773">
            <v>1.517</v>
          </cell>
        </row>
        <row r="33774">
          <cell r="F33774" t="str">
            <v>白家-马坡湖</v>
          </cell>
          <cell r="G33774" t="str">
            <v>CJC4430721</v>
          </cell>
          <cell r="H33774">
            <v>5.319</v>
          </cell>
          <cell r="I33774">
            <v>5.751</v>
          </cell>
          <cell r="J33774">
            <v>0.432</v>
          </cell>
        </row>
        <row r="33775">
          <cell r="F33775" t="str">
            <v>马坡湖十八组</v>
          </cell>
          <cell r="G33775" t="str">
            <v>V547430721</v>
          </cell>
          <cell r="H33775">
            <v>0</v>
          </cell>
          <cell r="I33775">
            <v>0.653</v>
          </cell>
          <cell r="J33775">
            <v>0.653</v>
          </cell>
        </row>
        <row r="33776">
          <cell r="F33776" t="str">
            <v>马坡湖二十七组</v>
          </cell>
          <cell r="G33776" t="str">
            <v>V548430721</v>
          </cell>
          <cell r="H33776">
            <v>0</v>
          </cell>
          <cell r="I33776">
            <v>0.508</v>
          </cell>
          <cell r="J33776">
            <v>0.508</v>
          </cell>
        </row>
        <row r="33777">
          <cell r="F33777" t="str">
            <v>松S线</v>
          </cell>
          <cell r="G33777" t="str">
            <v>C917430721</v>
          </cell>
          <cell r="H33777">
            <v>0</v>
          </cell>
          <cell r="I33777">
            <v>4.203</v>
          </cell>
          <cell r="J33777">
            <v>4.203</v>
          </cell>
        </row>
        <row r="33778">
          <cell r="F33778" t="str">
            <v>木豇十四组</v>
          </cell>
          <cell r="G33778" t="str">
            <v>V582430721</v>
          </cell>
          <cell r="H33778">
            <v>0</v>
          </cell>
          <cell r="I33778">
            <v>0.465</v>
          </cell>
          <cell r="J33778">
            <v>0.465</v>
          </cell>
        </row>
        <row r="33779">
          <cell r="F33779" t="str">
            <v>沙堤十三组</v>
          </cell>
          <cell r="G33779" t="str">
            <v>V585430721</v>
          </cell>
          <cell r="H33779">
            <v>0</v>
          </cell>
          <cell r="I33779">
            <v>1.267</v>
          </cell>
          <cell r="J33779">
            <v>1.267</v>
          </cell>
        </row>
        <row r="33780">
          <cell r="F33780" t="str">
            <v>沙堤十五组</v>
          </cell>
          <cell r="G33780" t="str">
            <v>V586430721</v>
          </cell>
          <cell r="H33780">
            <v>0</v>
          </cell>
          <cell r="I33780">
            <v>1.329</v>
          </cell>
          <cell r="J33780">
            <v>1.329</v>
          </cell>
        </row>
        <row r="33781">
          <cell r="F33781" t="str">
            <v>沙堤九组</v>
          </cell>
          <cell r="G33781" t="str">
            <v>V587430721</v>
          </cell>
          <cell r="H33781">
            <v>0</v>
          </cell>
          <cell r="I33781">
            <v>0.832</v>
          </cell>
          <cell r="J33781">
            <v>0.832</v>
          </cell>
        </row>
        <row r="33782">
          <cell r="F33782" t="str">
            <v>成福十六组</v>
          </cell>
          <cell r="G33782" t="str">
            <v>V598430721</v>
          </cell>
          <cell r="H33782">
            <v>0</v>
          </cell>
          <cell r="I33782">
            <v>1.287</v>
          </cell>
          <cell r="J33782">
            <v>1.287</v>
          </cell>
        </row>
        <row r="33783">
          <cell r="F33783" t="str">
            <v>成福村-YE76</v>
          </cell>
          <cell r="G33783" t="str">
            <v>Y506430721</v>
          </cell>
          <cell r="H33783">
            <v>2.198</v>
          </cell>
          <cell r="I33783">
            <v>3.111</v>
          </cell>
          <cell r="J33783">
            <v>0.913</v>
          </cell>
        </row>
        <row r="33784">
          <cell r="F33784" t="str">
            <v>松荫五组</v>
          </cell>
          <cell r="G33784" t="str">
            <v>V577430721</v>
          </cell>
          <cell r="H33784">
            <v>0</v>
          </cell>
          <cell r="I33784">
            <v>0.535</v>
          </cell>
          <cell r="J33784">
            <v>0.535</v>
          </cell>
        </row>
        <row r="33785">
          <cell r="F33785" t="str">
            <v>松荫五组</v>
          </cell>
          <cell r="G33785" t="str">
            <v>V578430721</v>
          </cell>
          <cell r="H33785">
            <v>0</v>
          </cell>
          <cell r="I33785">
            <v>0.523</v>
          </cell>
          <cell r="J33785">
            <v>0.523</v>
          </cell>
        </row>
        <row r="33786">
          <cell r="F33786" t="str">
            <v>松荫三组</v>
          </cell>
          <cell r="G33786" t="str">
            <v>V580430721</v>
          </cell>
          <cell r="H33786">
            <v>0</v>
          </cell>
          <cell r="I33786">
            <v>0.553</v>
          </cell>
          <cell r="J33786">
            <v>0.553</v>
          </cell>
        </row>
        <row r="33787">
          <cell r="F33787" t="str">
            <v>白X线</v>
          </cell>
          <cell r="G33787" t="str">
            <v>C914430721</v>
          </cell>
          <cell r="H33787">
            <v>0</v>
          </cell>
          <cell r="I33787">
            <v>2.166</v>
          </cell>
          <cell r="J33787">
            <v>2.166</v>
          </cell>
        </row>
        <row r="33788">
          <cell r="F33788" t="str">
            <v>白家十一组</v>
          </cell>
          <cell r="G33788" t="str">
            <v>V566430721</v>
          </cell>
          <cell r="H33788">
            <v>0</v>
          </cell>
          <cell r="I33788">
            <v>0.487</v>
          </cell>
          <cell r="J33788">
            <v>0.487</v>
          </cell>
        </row>
        <row r="33789">
          <cell r="F33789" t="str">
            <v>X畜线</v>
          </cell>
          <cell r="G33789" t="str">
            <v>Z70A430721</v>
          </cell>
          <cell r="H33789">
            <v>0</v>
          </cell>
          <cell r="I33789">
            <v>2.675</v>
          </cell>
          <cell r="J33789">
            <v>2.675</v>
          </cell>
        </row>
        <row r="33790">
          <cell r="F33790" t="str">
            <v>心C线</v>
          </cell>
          <cell r="G33790" t="str">
            <v>C918430721</v>
          </cell>
          <cell r="H33790">
            <v>0</v>
          </cell>
          <cell r="I33790">
            <v>3.545</v>
          </cell>
          <cell r="J33790">
            <v>3.545</v>
          </cell>
        </row>
        <row r="33791">
          <cell r="F33791" t="str">
            <v>心福九组</v>
          </cell>
          <cell r="G33791" t="str">
            <v>V607430721</v>
          </cell>
          <cell r="H33791">
            <v>0</v>
          </cell>
          <cell r="I33791">
            <v>0.637</v>
          </cell>
          <cell r="J33791">
            <v>0.637</v>
          </cell>
        </row>
        <row r="33792">
          <cell r="F33792" t="str">
            <v>成福村-YE76</v>
          </cell>
          <cell r="G33792" t="str">
            <v>Y506430721</v>
          </cell>
          <cell r="H33792">
            <v>4.044</v>
          </cell>
          <cell r="I33792">
            <v>5.519</v>
          </cell>
          <cell r="J33792">
            <v>1.475</v>
          </cell>
        </row>
        <row r="33793">
          <cell r="F33793" t="str">
            <v>喻家渡十一组</v>
          </cell>
          <cell r="G33793" t="str">
            <v>V749430721</v>
          </cell>
          <cell r="H33793">
            <v>0</v>
          </cell>
          <cell r="I33793">
            <v>0.636</v>
          </cell>
          <cell r="J33793">
            <v>0.636</v>
          </cell>
        </row>
        <row r="33794">
          <cell r="F33794" t="str">
            <v>喻家渡十组</v>
          </cell>
          <cell r="G33794" t="str">
            <v>V753430721</v>
          </cell>
          <cell r="H33794">
            <v>0</v>
          </cell>
          <cell r="I33794">
            <v>0.969</v>
          </cell>
          <cell r="J33794">
            <v>0.969</v>
          </cell>
        </row>
        <row r="33795">
          <cell r="F33795" t="str">
            <v>喻家渡三组</v>
          </cell>
          <cell r="G33795" t="str">
            <v>V750430721</v>
          </cell>
          <cell r="H33795">
            <v>0</v>
          </cell>
          <cell r="I33795">
            <v>0.985</v>
          </cell>
          <cell r="J33795">
            <v>0.985</v>
          </cell>
        </row>
        <row r="33796">
          <cell r="F33796" t="str">
            <v>Y长线</v>
          </cell>
          <cell r="G33796" t="str">
            <v>C12B430721</v>
          </cell>
          <cell r="H33796">
            <v>0</v>
          </cell>
          <cell r="I33796">
            <v>1.203</v>
          </cell>
          <cell r="J33796">
            <v>1.203</v>
          </cell>
        </row>
        <row r="33797">
          <cell r="F33797" t="str">
            <v>三多五组</v>
          </cell>
          <cell r="G33797" t="str">
            <v>C99E430721</v>
          </cell>
          <cell r="H33797">
            <v>0</v>
          </cell>
          <cell r="I33797">
            <v>0.524</v>
          </cell>
          <cell r="J33797">
            <v>0.524</v>
          </cell>
        </row>
        <row r="33798">
          <cell r="F33798" t="str">
            <v>长明三组</v>
          </cell>
          <cell r="G33798" t="str">
            <v>CA29430721</v>
          </cell>
          <cell r="H33798">
            <v>0</v>
          </cell>
          <cell r="I33798">
            <v>2.136</v>
          </cell>
          <cell r="J33798">
            <v>2.136</v>
          </cell>
        </row>
        <row r="33799">
          <cell r="F33799" t="str">
            <v>长明十一组</v>
          </cell>
          <cell r="G33799" t="str">
            <v>V896430721</v>
          </cell>
          <cell r="H33799">
            <v>0</v>
          </cell>
          <cell r="I33799">
            <v>1.286</v>
          </cell>
          <cell r="J33799">
            <v>1.286</v>
          </cell>
        </row>
        <row r="33800">
          <cell r="F33800" t="str">
            <v>三多十五组</v>
          </cell>
          <cell r="G33800" t="str">
            <v>V897430721</v>
          </cell>
          <cell r="H33800">
            <v>0</v>
          </cell>
          <cell r="I33800">
            <v>1.081</v>
          </cell>
          <cell r="J33800">
            <v>1.081</v>
          </cell>
        </row>
        <row r="33801">
          <cell r="F33801" t="str">
            <v>春大线</v>
          </cell>
          <cell r="G33801" t="str">
            <v>C08B430721</v>
          </cell>
          <cell r="H33801">
            <v>0</v>
          </cell>
          <cell r="I33801">
            <v>3.129</v>
          </cell>
          <cell r="J33801">
            <v>3.129</v>
          </cell>
        </row>
        <row r="33802">
          <cell r="F33802" t="str">
            <v>长Y线</v>
          </cell>
          <cell r="G33802" t="str">
            <v>C11B430721</v>
          </cell>
          <cell r="H33802">
            <v>0</v>
          </cell>
          <cell r="I33802">
            <v>2.556</v>
          </cell>
          <cell r="J33802">
            <v>2.556</v>
          </cell>
        </row>
        <row r="33803">
          <cell r="F33803" t="str">
            <v>三多-南县</v>
          </cell>
          <cell r="G33803" t="str">
            <v>CJC9430721</v>
          </cell>
          <cell r="H33803">
            <v>5.313</v>
          </cell>
          <cell r="I33803">
            <v>7.945</v>
          </cell>
          <cell r="J33803">
            <v>2.632</v>
          </cell>
        </row>
        <row r="33804">
          <cell r="F33804" t="str">
            <v>和平六组</v>
          </cell>
          <cell r="G33804" t="str">
            <v>CA24430721</v>
          </cell>
          <cell r="H33804">
            <v>0</v>
          </cell>
          <cell r="I33804">
            <v>1.538</v>
          </cell>
          <cell r="J33804">
            <v>1.538</v>
          </cell>
        </row>
        <row r="33805">
          <cell r="F33805" t="str">
            <v>罗洲六组</v>
          </cell>
          <cell r="G33805" t="str">
            <v>V905430721</v>
          </cell>
          <cell r="H33805">
            <v>0</v>
          </cell>
          <cell r="I33805">
            <v>1.237</v>
          </cell>
          <cell r="J33805">
            <v>1.237</v>
          </cell>
        </row>
        <row r="33806">
          <cell r="F33806" t="str">
            <v>罗洲三组</v>
          </cell>
          <cell r="G33806" t="str">
            <v>V907430721</v>
          </cell>
          <cell r="H33806">
            <v>0</v>
          </cell>
          <cell r="I33806">
            <v>0.953</v>
          </cell>
          <cell r="J33806">
            <v>0.953</v>
          </cell>
        </row>
        <row r="33807">
          <cell r="F33807" t="str">
            <v>居委会二路</v>
          </cell>
          <cell r="G33807" t="str">
            <v>C636430721</v>
          </cell>
          <cell r="H33807">
            <v>0</v>
          </cell>
          <cell r="I33807">
            <v>0.589</v>
          </cell>
          <cell r="J33807">
            <v>0.589</v>
          </cell>
        </row>
        <row r="33808">
          <cell r="F33808" t="str">
            <v>三多三路</v>
          </cell>
          <cell r="G33808" t="str">
            <v>C99B430721</v>
          </cell>
          <cell r="H33808">
            <v>0</v>
          </cell>
          <cell r="I33808">
            <v>0.926</v>
          </cell>
          <cell r="J33808">
            <v>0.926</v>
          </cell>
        </row>
        <row r="33809">
          <cell r="F33809" t="str">
            <v>三多五组</v>
          </cell>
          <cell r="G33809" t="str">
            <v>CZ95430721</v>
          </cell>
          <cell r="H33809">
            <v>0</v>
          </cell>
          <cell r="I33809">
            <v>0.634</v>
          </cell>
          <cell r="J33809">
            <v>0.634</v>
          </cell>
        </row>
        <row r="33810">
          <cell r="F33810" t="str">
            <v>三多六组</v>
          </cell>
          <cell r="G33810" t="str">
            <v>CZ96430721</v>
          </cell>
          <cell r="H33810">
            <v>0</v>
          </cell>
          <cell r="I33810">
            <v>0.401</v>
          </cell>
          <cell r="J33810">
            <v>0.401</v>
          </cell>
        </row>
        <row r="33811">
          <cell r="F33811" t="str">
            <v>三多十五组</v>
          </cell>
          <cell r="G33811" t="str">
            <v>V898430721</v>
          </cell>
          <cell r="H33811">
            <v>0</v>
          </cell>
          <cell r="I33811">
            <v>0.519</v>
          </cell>
          <cell r="J33811">
            <v>0.519</v>
          </cell>
        </row>
        <row r="33812">
          <cell r="F33812" t="str">
            <v>三多八组</v>
          </cell>
          <cell r="G33812" t="str">
            <v>V901430721</v>
          </cell>
          <cell r="H33812">
            <v>0</v>
          </cell>
          <cell r="I33812">
            <v>1.068</v>
          </cell>
          <cell r="J33812">
            <v>1.068</v>
          </cell>
        </row>
        <row r="33813">
          <cell r="F33813" t="str">
            <v>太平-小河口</v>
          </cell>
          <cell r="G33813" t="str">
            <v>C827430721</v>
          </cell>
          <cell r="H33813">
            <v>0</v>
          </cell>
          <cell r="I33813">
            <v>2.467</v>
          </cell>
          <cell r="J33813">
            <v>2.467</v>
          </cell>
        </row>
        <row r="33814">
          <cell r="F33814" t="str">
            <v>太平一组</v>
          </cell>
          <cell r="G33814" t="str">
            <v>V867430721</v>
          </cell>
          <cell r="H33814">
            <v>0</v>
          </cell>
          <cell r="I33814">
            <v>0.679</v>
          </cell>
          <cell r="J33814">
            <v>0.679</v>
          </cell>
        </row>
        <row r="33815">
          <cell r="F33815" t="str">
            <v>春美九组</v>
          </cell>
          <cell r="G33815" t="str">
            <v>V890430721</v>
          </cell>
          <cell r="H33815">
            <v>0</v>
          </cell>
          <cell r="I33815">
            <v>1.023</v>
          </cell>
          <cell r="J33815">
            <v>1.023</v>
          </cell>
        </row>
        <row r="33816">
          <cell r="F33816" t="str">
            <v>天春线</v>
          </cell>
          <cell r="G33816" t="str">
            <v>C04B430721</v>
          </cell>
          <cell r="H33816">
            <v>0</v>
          </cell>
          <cell r="I33816">
            <v>2.753</v>
          </cell>
          <cell r="J33816">
            <v>2.753</v>
          </cell>
        </row>
        <row r="33817">
          <cell r="F33817" t="str">
            <v>新口二十二组</v>
          </cell>
          <cell r="G33817" t="str">
            <v>CB16430721</v>
          </cell>
          <cell r="H33817">
            <v>0</v>
          </cell>
          <cell r="I33817">
            <v>1.895</v>
          </cell>
          <cell r="J33817">
            <v>1.895</v>
          </cell>
        </row>
        <row r="33818">
          <cell r="F33818" t="str">
            <v>新口五组</v>
          </cell>
          <cell r="G33818" t="str">
            <v>V876430721</v>
          </cell>
          <cell r="H33818">
            <v>0</v>
          </cell>
          <cell r="I33818">
            <v>0.609</v>
          </cell>
          <cell r="J33818">
            <v>0.609</v>
          </cell>
        </row>
        <row r="33819">
          <cell r="F33819" t="str">
            <v>新口十二组</v>
          </cell>
          <cell r="G33819" t="str">
            <v>V883430721</v>
          </cell>
          <cell r="H33819">
            <v>0</v>
          </cell>
          <cell r="I33819">
            <v>0.746</v>
          </cell>
          <cell r="J33819">
            <v>0.746</v>
          </cell>
        </row>
        <row r="33820">
          <cell r="F33820" t="str">
            <v>天保十四组</v>
          </cell>
          <cell r="G33820" t="str">
            <v>V886430721</v>
          </cell>
          <cell r="H33820">
            <v>0</v>
          </cell>
          <cell r="I33820">
            <v>0.683</v>
          </cell>
          <cell r="J33820">
            <v>0.683</v>
          </cell>
        </row>
        <row r="33821">
          <cell r="F33821" t="str">
            <v>春美九组</v>
          </cell>
          <cell r="G33821" t="str">
            <v>V891430721</v>
          </cell>
          <cell r="H33821">
            <v>0</v>
          </cell>
          <cell r="I33821">
            <v>0.574</v>
          </cell>
          <cell r="J33821">
            <v>0.574</v>
          </cell>
        </row>
        <row r="33822">
          <cell r="F33822" t="str">
            <v>驿马七组</v>
          </cell>
          <cell r="G33822" t="str">
            <v>V892430721</v>
          </cell>
          <cell r="H33822">
            <v>0</v>
          </cell>
          <cell r="I33822">
            <v>0.482</v>
          </cell>
          <cell r="J33822">
            <v>0.482</v>
          </cell>
        </row>
        <row r="33823">
          <cell r="F33823" t="str">
            <v>潺陵居委会-长岭洲</v>
          </cell>
          <cell r="G33823" t="str">
            <v>C216430721</v>
          </cell>
          <cell r="H33823">
            <v>1.998</v>
          </cell>
          <cell r="I33823">
            <v>2.93</v>
          </cell>
          <cell r="J33823">
            <v>0.932</v>
          </cell>
        </row>
        <row r="33824">
          <cell r="F33824" t="str">
            <v>官保-华南新村</v>
          </cell>
          <cell r="G33824" t="str">
            <v>C22A430721</v>
          </cell>
          <cell r="H33824">
            <v>0.695</v>
          </cell>
          <cell r="I33824">
            <v>2.695</v>
          </cell>
          <cell r="J33824">
            <v>2</v>
          </cell>
        </row>
        <row r="33825">
          <cell r="F33825" t="str">
            <v>官Y线</v>
          </cell>
          <cell r="G33825" t="str">
            <v>C72C430721</v>
          </cell>
          <cell r="H33825">
            <v>0</v>
          </cell>
          <cell r="I33825">
            <v>1.582</v>
          </cell>
          <cell r="J33825">
            <v>1.582</v>
          </cell>
        </row>
        <row r="33826">
          <cell r="F33826" t="str">
            <v>Y官线</v>
          </cell>
          <cell r="G33826" t="str">
            <v>C80B430721</v>
          </cell>
          <cell r="H33826">
            <v>0</v>
          </cell>
          <cell r="I33826">
            <v>0.816</v>
          </cell>
          <cell r="J33826">
            <v>0.816</v>
          </cell>
        </row>
        <row r="33827">
          <cell r="F33827" t="str">
            <v>官保十一组</v>
          </cell>
          <cell r="G33827" t="str">
            <v>V013430721</v>
          </cell>
          <cell r="H33827">
            <v>0</v>
          </cell>
          <cell r="I33827">
            <v>0.824</v>
          </cell>
          <cell r="J33827">
            <v>0.824</v>
          </cell>
        </row>
        <row r="33828">
          <cell r="F33828" t="str">
            <v>官陵湖-官陵湖</v>
          </cell>
          <cell r="G33828" t="str">
            <v>C094430721</v>
          </cell>
          <cell r="H33828">
            <v>0.624</v>
          </cell>
          <cell r="I33828">
            <v>1.521</v>
          </cell>
          <cell r="J33828">
            <v>0.897</v>
          </cell>
        </row>
        <row r="33829">
          <cell r="F33829" t="str">
            <v>官陵湖十组</v>
          </cell>
          <cell r="G33829" t="str">
            <v>V021430721</v>
          </cell>
          <cell r="H33829">
            <v>0</v>
          </cell>
          <cell r="I33829">
            <v>0.72</v>
          </cell>
          <cell r="J33829">
            <v>0.72</v>
          </cell>
        </row>
        <row r="33830">
          <cell r="F33830" t="str">
            <v>官陵湖村六组</v>
          </cell>
          <cell r="G33830" t="str">
            <v>V022430721</v>
          </cell>
          <cell r="H33830">
            <v>0</v>
          </cell>
          <cell r="I33830">
            <v>0.726</v>
          </cell>
          <cell r="J33830">
            <v>0.726</v>
          </cell>
        </row>
        <row r="33831">
          <cell r="F33831" t="str">
            <v>官陵湖村一组</v>
          </cell>
          <cell r="G33831" t="str">
            <v>V023430721</v>
          </cell>
          <cell r="H33831">
            <v>0</v>
          </cell>
          <cell r="I33831">
            <v>0.664</v>
          </cell>
          <cell r="J33831">
            <v>0.664</v>
          </cell>
        </row>
        <row r="33832">
          <cell r="F33832" t="str">
            <v>桃花岭四组</v>
          </cell>
          <cell r="G33832" t="str">
            <v>V030430721</v>
          </cell>
          <cell r="H33832">
            <v>0</v>
          </cell>
          <cell r="I33832">
            <v>0.778</v>
          </cell>
          <cell r="J33832">
            <v>0.778</v>
          </cell>
        </row>
        <row r="33833">
          <cell r="F33833" t="str">
            <v>蹇C线</v>
          </cell>
          <cell r="G33833" t="str">
            <v>C814430721</v>
          </cell>
          <cell r="H33833">
            <v>0</v>
          </cell>
          <cell r="I33833">
            <v>1.763</v>
          </cell>
          <cell r="J33833">
            <v>1.763</v>
          </cell>
        </row>
        <row r="33834">
          <cell r="F33834" t="str">
            <v>骞家渡十二组</v>
          </cell>
          <cell r="G33834" t="str">
            <v>V001430721</v>
          </cell>
          <cell r="H33834">
            <v>0</v>
          </cell>
          <cell r="I33834">
            <v>0.741</v>
          </cell>
          <cell r="J33834">
            <v>0.741</v>
          </cell>
        </row>
        <row r="33835">
          <cell r="F33835" t="str">
            <v>蹇家渡四组</v>
          </cell>
          <cell r="G33835" t="str">
            <v>V002430721</v>
          </cell>
          <cell r="H33835">
            <v>0</v>
          </cell>
          <cell r="I33835">
            <v>0.901</v>
          </cell>
          <cell r="J33835">
            <v>0.901</v>
          </cell>
        </row>
        <row r="33836">
          <cell r="F33836" t="str">
            <v>官陵湖-官陵湖</v>
          </cell>
          <cell r="G33836" t="str">
            <v>C094430721</v>
          </cell>
          <cell r="H33836">
            <v>0</v>
          </cell>
          <cell r="I33836">
            <v>0.624</v>
          </cell>
          <cell r="J33836">
            <v>0.624</v>
          </cell>
        </row>
        <row r="33837">
          <cell r="F33837" t="str">
            <v>华官线</v>
          </cell>
          <cell r="G33837" t="str">
            <v>C594430721</v>
          </cell>
          <cell r="H33837">
            <v>0</v>
          </cell>
          <cell r="I33837">
            <v>1.561</v>
          </cell>
          <cell r="J33837">
            <v>1.561</v>
          </cell>
        </row>
        <row r="33838">
          <cell r="F33838" t="str">
            <v>陆家渡一组</v>
          </cell>
          <cell r="G33838" t="str">
            <v>C950430721</v>
          </cell>
          <cell r="H33838">
            <v>0</v>
          </cell>
          <cell r="I33838">
            <v>1.865</v>
          </cell>
          <cell r="J33838">
            <v>1.865</v>
          </cell>
        </row>
        <row r="33839">
          <cell r="F33839" t="str">
            <v>孟Y线</v>
          </cell>
          <cell r="G33839" t="str">
            <v>C46C430721</v>
          </cell>
          <cell r="H33839">
            <v>0</v>
          </cell>
          <cell r="I33839">
            <v>1.62</v>
          </cell>
          <cell r="J33839">
            <v>1.62</v>
          </cell>
        </row>
        <row r="33840">
          <cell r="F33840" t="str">
            <v>孟文线</v>
          </cell>
          <cell r="G33840" t="str">
            <v>C78C430721</v>
          </cell>
          <cell r="H33840">
            <v>0</v>
          </cell>
          <cell r="I33840">
            <v>1.272</v>
          </cell>
          <cell r="J33840">
            <v>1.272</v>
          </cell>
        </row>
        <row r="33841">
          <cell r="F33841" t="str">
            <v>华东线</v>
          </cell>
          <cell r="G33841" t="str">
            <v>C582430721</v>
          </cell>
          <cell r="H33841">
            <v>0</v>
          </cell>
          <cell r="I33841">
            <v>2.11</v>
          </cell>
          <cell r="J33841">
            <v>2.11</v>
          </cell>
        </row>
        <row r="33842">
          <cell r="F33842" t="str">
            <v>桃花岭村十一组</v>
          </cell>
          <cell r="G33842" t="str">
            <v>V033430721</v>
          </cell>
          <cell r="H33842">
            <v>0</v>
          </cell>
          <cell r="I33842">
            <v>1.44</v>
          </cell>
          <cell r="J33842">
            <v>1.44</v>
          </cell>
        </row>
        <row r="33843">
          <cell r="F33843" t="str">
            <v>桃花岭村七组</v>
          </cell>
          <cell r="G33843" t="str">
            <v>C952430721</v>
          </cell>
          <cell r="H33843">
            <v>0</v>
          </cell>
          <cell r="I33843">
            <v>1.757</v>
          </cell>
          <cell r="J33843">
            <v>1.757</v>
          </cell>
        </row>
        <row r="33844">
          <cell r="F33844" t="str">
            <v>S306-保堤居委会</v>
          </cell>
          <cell r="G33844" t="str">
            <v>C42A430721</v>
          </cell>
          <cell r="H33844">
            <v>0</v>
          </cell>
          <cell r="I33844">
            <v>1.735</v>
          </cell>
          <cell r="J33844">
            <v>1.735</v>
          </cell>
        </row>
        <row r="33845">
          <cell r="F33845" t="str">
            <v>下码头村九组</v>
          </cell>
          <cell r="G33845" t="str">
            <v>CA32430721</v>
          </cell>
          <cell r="H33845">
            <v>0</v>
          </cell>
          <cell r="I33845">
            <v>1.358</v>
          </cell>
          <cell r="J33845">
            <v>1.358</v>
          </cell>
        </row>
        <row r="33846">
          <cell r="G33846" t="str">
            <v>AA27430721</v>
          </cell>
          <cell r="H33846">
            <v>0</v>
          </cell>
          <cell r="I33846">
            <v>5.4</v>
          </cell>
          <cell r="J33846">
            <v>5.4</v>
          </cell>
        </row>
        <row r="33847">
          <cell r="F33847" t="str">
            <v>官陵湖村二组</v>
          </cell>
          <cell r="G33847" t="str">
            <v>V027430721</v>
          </cell>
          <cell r="H33847">
            <v>0</v>
          </cell>
          <cell r="I33847">
            <v>0.476</v>
          </cell>
          <cell r="J33847">
            <v>0.476</v>
          </cell>
        </row>
        <row r="33848">
          <cell r="F33848" t="str">
            <v>白马庙六组</v>
          </cell>
          <cell r="G33848" t="str">
            <v>C946430721</v>
          </cell>
          <cell r="H33848">
            <v>0</v>
          </cell>
          <cell r="I33848">
            <v>1.411</v>
          </cell>
          <cell r="J33848">
            <v>1.411</v>
          </cell>
        </row>
        <row r="33849">
          <cell r="F33849" t="str">
            <v>大农线</v>
          </cell>
          <cell r="G33849" t="str">
            <v>Z36A430721</v>
          </cell>
          <cell r="H33849">
            <v>0</v>
          </cell>
          <cell r="I33849">
            <v>2.006</v>
          </cell>
          <cell r="J33849">
            <v>2.006</v>
          </cell>
        </row>
        <row r="33850">
          <cell r="F33850" t="str">
            <v>官保-华南新村</v>
          </cell>
          <cell r="G33850" t="str">
            <v>C22A430721</v>
          </cell>
          <cell r="H33850">
            <v>2.695</v>
          </cell>
          <cell r="I33850">
            <v>2.951</v>
          </cell>
          <cell r="J33850">
            <v>0.256</v>
          </cell>
        </row>
        <row r="33851">
          <cell r="F33851" t="str">
            <v>肖公咀二组</v>
          </cell>
          <cell r="G33851" t="str">
            <v>C943430721</v>
          </cell>
          <cell r="H33851">
            <v>0</v>
          </cell>
          <cell r="I33851">
            <v>1.29</v>
          </cell>
          <cell r="J33851">
            <v>1.29</v>
          </cell>
        </row>
        <row r="33852">
          <cell r="F33852" t="str">
            <v>芝子湖七组</v>
          </cell>
          <cell r="G33852" t="str">
            <v>C948430721</v>
          </cell>
          <cell r="H33852">
            <v>0</v>
          </cell>
          <cell r="I33852">
            <v>2.595</v>
          </cell>
          <cell r="J33852">
            <v>2.595</v>
          </cell>
        </row>
        <row r="33853">
          <cell r="F33853" t="str">
            <v>芝子湖十五组</v>
          </cell>
          <cell r="G33853" t="str">
            <v>C949430721</v>
          </cell>
          <cell r="H33853">
            <v>0</v>
          </cell>
          <cell r="I33853">
            <v>1.35</v>
          </cell>
          <cell r="J33853">
            <v>1.35</v>
          </cell>
        </row>
        <row r="33854">
          <cell r="F33854" t="str">
            <v>芝子湖十一组</v>
          </cell>
          <cell r="G33854" t="str">
            <v>CZ97430721</v>
          </cell>
          <cell r="H33854">
            <v>0</v>
          </cell>
          <cell r="I33854">
            <v>0.565</v>
          </cell>
          <cell r="J33854">
            <v>0.565</v>
          </cell>
        </row>
        <row r="33855">
          <cell r="F33855" t="str">
            <v>官保九组</v>
          </cell>
          <cell r="G33855" t="str">
            <v>V017430721</v>
          </cell>
          <cell r="H33855">
            <v>0</v>
          </cell>
          <cell r="I33855">
            <v>0.632</v>
          </cell>
          <cell r="J33855">
            <v>0.632</v>
          </cell>
        </row>
        <row r="33856">
          <cell r="F33856" t="str">
            <v>蹇家渡十三组</v>
          </cell>
          <cell r="G33856" t="str">
            <v>C940430721</v>
          </cell>
          <cell r="H33856">
            <v>0</v>
          </cell>
          <cell r="I33856">
            <v>3.793</v>
          </cell>
          <cell r="J33856">
            <v>3.793</v>
          </cell>
        </row>
        <row r="33857">
          <cell r="F33857" t="str">
            <v>Y安线</v>
          </cell>
          <cell r="G33857" t="str">
            <v>C182430721</v>
          </cell>
          <cell r="H33857">
            <v>0</v>
          </cell>
          <cell r="I33857">
            <v>2.286</v>
          </cell>
          <cell r="J33857">
            <v>2.286</v>
          </cell>
        </row>
        <row r="33858">
          <cell r="F33858" t="str">
            <v>C安线</v>
          </cell>
          <cell r="G33858" t="str">
            <v>C86A430721</v>
          </cell>
          <cell r="H33858">
            <v>0</v>
          </cell>
          <cell r="I33858">
            <v>1.37</v>
          </cell>
          <cell r="J33858">
            <v>1.37</v>
          </cell>
        </row>
        <row r="33859">
          <cell r="F33859" t="str">
            <v>常安十七组</v>
          </cell>
          <cell r="G33859" t="str">
            <v>C973430721</v>
          </cell>
          <cell r="H33859">
            <v>0</v>
          </cell>
          <cell r="I33859">
            <v>2.117</v>
          </cell>
          <cell r="J33859">
            <v>2.117</v>
          </cell>
        </row>
        <row r="33860">
          <cell r="F33860" t="str">
            <v>常安八组</v>
          </cell>
          <cell r="G33860" t="str">
            <v>CB21430721</v>
          </cell>
          <cell r="H33860">
            <v>0</v>
          </cell>
          <cell r="I33860">
            <v>0.917</v>
          </cell>
          <cell r="J33860">
            <v>0.917</v>
          </cell>
        </row>
        <row r="33861">
          <cell r="F33861" t="str">
            <v>东河二组</v>
          </cell>
          <cell r="G33861" t="str">
            <v>V112430721</v>
          </cell>
          <cell r="H33861">
            <v>0</v>
          </cell>
          <cell r="I33861">
            <v>0.901</v>
          </cell>
          <cell r="J33861">
            <v>0.901</v>
          </cell>
        </row>
        <row r="33862">
          <cell r="F33862" t="str">
            <v>东河十三组</v>
          </cell>
          <cell r="G33862" t="str">
            <v>V118430721</v>
          </cell>
          <cell r="H33862">
            <v>0</v>
          </cell>
          <cell r="I33862">
            <v>1.503</v>
          </cell>
          <cell r="J33862">
            <v>1.503</v>
          </cell>
        </row>
        <row r="33863">
          <cell r="F33863" t="str">
            <v>东夹一组</v>
          </cell>
          <cell r="G33863" t="str">
            <v>CA37430721</v>
          </cell>
          <cell r="H33863">
            <v>0</v>
          </cell>
          <cell r="I33863">
            <v>2.296</v>
          </cell>
          <cell r="J33863">
            <v>2.296</v>
          </cell>
        </row>
        <row r="33864">
          <cell r="F33864" t="str">
            <v>Y国线</v>
          </cell>
          <cell r="G33864" t="str">
            <v>C377430721</v>
          </cell>
          <cell r="H33864">
            <v>0</v>
          </cell>
          <cell r="I33864">
            <v>1.417</v>
          </cell>
          <cell r="J33864">
            <v>1.417</v>
          </cell>
        </row>
        <row r="33865">
          <cell r="F33865" t="str">
            <v>天星八组</v>
          </cell>
          <cell r="G33865" t="str">
            <v>C974430721</v>
          </cell>
          <cell r="H33865">
            <v>0</v>
          </cell>
          <cell r="I33865">
            <v>0.668</v>
          </cell>
          <cell r="J33865">
            <v>0.668</v>
          </cell>
        </row>
        <row r="33866">
          <cell r="F33866" t="str">
            <v>国兴十三组</v>
          </cell>
          <cell r="G33866" t="str">
            <v>V183430721</v>
          </cell>
          <cell r="H33866">
            <v>0</v>
          </cell>
          <cell r="I33866">
            <v>0.653</v>
          </cell>
          <cell r="J33866">
            <v>0.653</v>
          </cell>
        </row>
        <row r="33867">
          <cell r="F33867" t="str">
            <v>天星边界-天星边界</v>
          </cell>
          <cell r="G33867" t="str">
            <v>C373430721</v>
          </cell>
          <cell r="H33867">
            <v>1.94</v>
          </cell>
          <cell r="I33867">
            <v>2.657</v>
          </cell>
          <cell r="J33867">
            <v>0.717</v>
          </cell>
        </row>
        <row r="33868">
          <cell r="F33868" t="str">
            <v>和兴十三组</v>
          </cell>
          <cell r="G33868" t="str">
            <v>CA41430721</v>
          </cell>
          <cell r="H33868">
            <v>0</v>
          </cell>
          <cell r="I33868">
            <v>1.567</v>
          </cell>
          <cell r="J33868">
            <v>1.567</v>
          </cell>
        </row>
        <row r="33869">
          <cell r="F33869" t="str">
            <v>安丰二组</v>
          </cell>
          <cell r="G33869" t="str">
            <v>V155430721</v>
          </cell>
          <cell r="H33869">
            <v>0</v>
          </cell>
          <cell r="I33869">
            <v>0.744</v>
          </cell>
          <cell r="J33869">
            <v>0.744</v>
          </cell>
        </row>
        <row r="33870">
          <cell r="F33870" t="str">
            <v>国兴三组</v>
          </cell>
          <cell r="G33870" t="str">
            <v>V180430721</v>
          </cell>
          <cell r="H33870">
            <v>0</v>
          </cell>
          <cell r="I33870">
            <v>1.36</v>
          </cell>
          <cell r="J33870">
            <v>1.36</v>
          </cell>
        </row>
        <row r="33871">
          <cell r="F33871" t="str">
            <v>康乐三组</v>
          </cell>
          <cell r="G33871" t="str">
            <v>V120430721</v>
          </cell>
          <cell r="H33871">
            <v>0</v>
          </cell>
          <cell r="I33871">
            <v>1.047</v>
          </cell>
          <cell r="J33871">
            <v>1.047</v>
          </cell>
        </row>
        <row r="33872">
          <cell r="F33872" t="str">
            <v>康乐十组</v>
          </cell>
          <cell r="G33872" t="str">
            <v>C969430721</v>
          </cell>
          <cell r="H33872">
            <v>0.612</v>
          </cell>
          <cell r="I33872">
            <v>2.082</v>
          </cell>
          <cell r="J33872">
            <v>1.47</v>
          </cell>
        </row>
        <row r="33873">
          <cell r="F33873" t="str">
            <v>康乐九组</v>
          </cell>
          <cell r="G33873" t="str">
            <v>V121430721</v>
          </cell>
          <cell r="H33873">
            <v>0</v>
          </cell>
          <cell r="I33873">
            <v>0.542</v>
          </cell>
          <cell r="J33873">
            <v>0.542</v>
          </cell>
        </row>
        <row r="33874">
          <cell r="F33874" t="str">
            <v>联合八组-联合八组</v>
          </cell>
          <cell r="G33874" t="str">
            <v>C623430721</v>
          </cell>
          <cell r="H33874">
            <v>0</v>
          </cell>
          <cell r="I33874">
            <v>0.659</v>
          </cell>
          <cell r="J33874">
            <v>0.659</v>
          </cell>
        </row>
        <row r="33875">
          <cell r="F33875" t="str">
            <v>保安二组</v>
          </cell>
          <cell r="G33875" t="str">
            <v>V164430721</v>
          </cell>
          <cell r="H33875">
            <v>0</v>
          </cell>
          <cell r="I33875">
            <v>0.774</v>
          </cell>
          <cell r="J33875">
            <v>0.774</v>
          </cell>
        </row>
        <row r="33876">
          <cell r="F33876" t="str">
            <v>三西村八组</v>
          </cell>
          <cell r="G33876" t="str">
            <v>CA35430721</v>
          </cell>
          <cell r="H33876">
            <v>0</v>
          </cell>
          <cell r="I33876">
            <v>1.604</v>
          </cell>
          <cell r="J33876">
            <v>1.604</v>
          </cell>
        </row>
        <row r="33877">
          <cell r="F33877" t="str">
            <v>三西村十三组</v>
          </cell>
          <cell r="G33877" t="str">
            <v>V101430721</v>
          </cell>
          <cell r="H33877">
            <v>0</v>
          </cell>
          <cell r="I33877">
            <v>1.04</v>
          </cell>
          <cell r="J33877">
            <v>1.04</v>
          </cell>
        </row>
        <row r="33878">
          <cell r="F33878" t="str">
            <v>天星八组</v>
          </cell>
          <cell r="G33878" t="str">
            <v>C974430721</v>
          </cell>
          <cell r="H33878">
            <v>0</v>
          </cell>
          <cell r="I33878">
            <v>0.479</v>
          </cell>
          <cell r="J33878">
            <v>0.479</v>
          </cell>
        </row>
        <row r="33879">
          <cell r="F33879" t="str">
            <v>永南三组</v>
          </cell>
          <cell r="G33879" t="str">
            <v>V151430721</v>
          </cell>
          <cell r="H33879">
            <v>0</v>
          </cell>
          <cell r="I33879">
            <v>1.142</v>
          </cell>
          <cell r="J33879">
            <v>1.142</v>
          </cell>
        </row>
        <row r="33880">
          <cell r="F33880" t="str">
            <v>同兴七组</v>
          </cell>
          <cell r="G33880" t="str">
            <v>V154430721</v>
          </cell>
          <cell r="H33880">
            <v>0</v>
          </cell>
          <cell r="I33880">
            <v>0.955</v>
          </cell>
          <cell r="J33880">
            <v>0.955</v>
          </cell>
        </row>
        <row r="33881">
          <cell r="F33881" t="str">
            <v>万余洲三组</v>
          </cell>
          <cell r="G33881" t="str">
            <v>V168430721</v>
          </cell>
          <cell r="H33881">
            <v>0</v>
          </cell>
          <cell r="I33881">
            <v>0.745</v>
          </cell>
          <cell r="J33881">
            <v>0.745</v>
          </cell>
        </row>
        <row r="33882">
          <cell r="F33882" t="str">
            <v>西洲一组</v>
          </cell>
          <cell r="G33882" t="str">
            <v>V143430721</v>
          </cell>
          <cell r="H33882">
            <v>0</v>
          </cell>
          <cell r="I33882">
            <v>0.599</v>
          </cell>
          <cell r="J33882">
            <v>0.599</v>
          </cell>
        </row>
        <row r="33883">
          <cell r="F33883" t="str">
            <v>永富2线</v>
          </cell>
          <cell r="G33883" t="str">
            <v>C14C430721</v>
          </cell>
          <cell r="H33883">
            <v>0</v>
          </cell>
          <cell r="I33883">
            <v>1.741</v>
          </cell>
          <cell r="J33883">
            <v>1.741</v>
          </cell>
        </row>
        <row r="33884">
          <cell r="F33884" t="str">
            <v>永富村四组</v>
          </cell>
          <cell r="G33884" t="str">
            <v>C972430721</v>
          </cell>
          <cell r="H33884">
            <v>0</v>
          </cell>
          <cell r="I33884">
            <v>2.947</v>
          </cell>
          <cell r="J33884">
            <v>2.947</v>
          </cell>
        </row>
        <row r="33885">
          <cell r="F33885" t="str">
            <v>永南十组</v>
          </cell>
          <cell r="G33885" t="str">
            <v>CA40430721</v>
          </cell>
          <cell r="H33885">
            <v>0</v>
          </cell>
          <cell r="I33885">
            <v>1.574</v>
          </cell>
          <cell r="J33885">
            <v>1.574</v>
          </cell>
        </row>
        <row r="33886">
          <cell r="F33886" t="str">
            <v>同兴七组</v>
          </cell>
          <cell r="G33886" t="str">
            <v>V154430721</v>
          </cell>
          <cell r="H33886">
            <v>0</v>
          </cell>
          <cell r="I33886">
            <v>0.249</v>
          </cell>
          <cell r="J33886">
            <v>0.249</v>
          </cell>
        </row>
        <row r="33887">
          <cell r="F33887" t="str">
            <v>渔口十四组</v>
          </cell>
          <cell r="G33887" t="str">
            <v>V170430721</v>
          </cell>
          <cell r="H33887">
            <v>0</v>
          </cell>
          <cell r="I33887">
            <v>0.567</v>
          </cell>
          <cell r="J33887">
            <v>0.567</v>
          </cell>
        </row>
        <row r="33888">
          <cell r="F33888" t="str">
            <v>Y重线</v>
          </cell>
          <cell r="G33888" t="str">
            <v>C186430721</v>
          </cell>
          <cell r="H33888">
            <v>3.843</v>
          </cell>
          <cell r="I33888">
            <v>4.323</v>
          </cell>
          <cell r="J33888">
            <v>0.48</v>
          </cell>
        </row>
        <row r="33889">
          <cell r="F33889" t="str">
            <v>竹林五组</v>
          </cell>
          <cell r="G33889" t="str">
            <v>V172430721</v>
          </cell>
          <cell r="H33889">
            <v>0</v>
          </cell>
          <cell r="I33889">
            <v>1.12</v>
          </cell>
          <cell r="J33889">
            <v>1.12</v>
          </cell>
        </row>
        <row r="33890">
          <cell r="F33890" t="str">
            <v>竹林十七组</v>
          </cell>
          <cell r="G33890" t="str">
            <v>V174430721</v>
          </cell>
          <cell r="H33890">
            <v>0</v>
          </cell>
          <cell r="I33890">
            <v>0.462</v>
          </cell>
          <cell r="J33890">
            <v>0.462</v>
          </cell>
        </row>
        <row r="33891">
          <cell r="F33891" t="str">
            <v>月塘村-熊家湾组</v>
          </cell>
          <cell r="G33891" t="str">
            <v>CL64430722</v>
          </cell>
          <cell r="H33891">
            <v>0</v>
          </cell>
          <cell r="I33891">
            <v>1.609</v>
          </cell>
          <cell r="J33891">
            <v>1.609</v>
          </cell>
        </row>
        <row r="33892">
          <cell r="F33892" t="str">
            <v>先锋山-先锋山组</v>
          </cell>
          <cell r="G33892" t="str">
            <v>CH92430722</v>
          </cell>
          <cell r="H33892">
            <v>0</v>
          </cell>
          <cell r="I33892">
            <v>0.96</v>
          </cell>
          <cell r="J33892">
            <v>0.96</v>
          </cell>
        </row>
        <row r="33893">
          <cell r="F33893" t="str">
            <v>王家冲-匡秋生</v>
          </cell>
          <cell r="G33893" t="str">
            <v>CJ68430722</v>
          </cell>
          <cell r="H33893">
            <v>0</v>
          </cell>
          <cell r="I33893">
            <v>0.464</v>
          </cell>
          <cell r="J33893">
            <v>0.464</v>
          </cell>
        </row>
        <row r="33894">
          <cell r="F33894" t="str">
            <v>何家湾-何家湾</v>
          </cell>
          <cell r="G33894" t="str">
            <v>CJ72430722</v>
          </cell>
          <cell r="H33894">
            <v>0</v>
          </cell>
          <cell r="I33894">
            <v>0.754</v>
          </cell>
          <cell r="J33894">
            <v>0.754</v>
          </cell>
        </row>
        <row r="33895">
          <cell r="F33895" t="str">
            <v>则尔冲-毛家塘</v>
          </cell>
          <cell r="G33895" t="str">
            <v>CJ75430722</v>
          </cell>
          <cell r="H33895">
            <v>0</v>
          </cell>
          <cell r="I33895">
            <v>0.423</v>
          </cell>
          <cell r="J33895">
            <v>0.423</v>
          </cell>
        </row>
        <row r="33896">
          <cell r="F33896" t="str">
            <v>郑兴明-三碑组</v>
          </cell>
          <cell r="G33896" t="str">
            <v>CL06430722</v>
          </cell>
          <cell r="H33896">
            <v>0</v>
          </cell>
          <cell r="I33896">
            <v>1.835</v>
          </cell>
          <cell r="J33896">
            <v>1.835</v>
          </cell>
        </row>
        <row r="33897">
          <cell r="F33897" t="str">
            <v>仙鱼-红旗组</v>
          </cell>
          <cell r="G33897" t="str">
            <v>V204430722</v>
          </cell>
          <cell r="H33897">
            <v>0</v>
          </cell>
          <cell r="I33897">
            <v>1.7</v>
          </cell>
          <cell r="J33897">
            <v>1.7</v>
          </cell>
        </row>
        <row r="33898">
          <cell r="F33898" t="str">
            <v>下油榨-张家冲</v>
          </cell>
          <cell r="G33898" t="str">
            <v>C744430722</v>
          </cell>
          <cell r="H33898">
            <v>0.767</v>
          </cell>
          <cell r="I33898">
            <v>1.695</v>
          </cell>
          <cell r="J33898">
            <v>0.928</v>
          </cell>
        </row>
        <row r="33899">
          <cell r="F33899" t="str">
            <v>下油榨-张家冲</v>
          </cell>
          <cell r="G33899" t="str">
            <v>C744430722</v>
          </cell>
          <cell r="H33899">
            <v>1.695</v>
          </cell>
          <cell r="I33899">
            <v>2.002</v>
          </cell>
          <cell r="J33899">
            <v>0.307</v>
          </cell>
        </row>
        <row r="33900">
          <cell r="F33900" t="str">
            <v>东升至台德</v>
          </cell>
          <cell r="G33900" t="str">
            <v>VQ24430722</v>
          </cell>
          <cell r="H33900">
            <v>0</v>
          </cell>
          <cell r="I33900">
            <v>0.234</v>
          </cell>
          <cell r="J33900">
            <v>0.234</v>
          </cell>
        </row>
        <row r="33901">
          <cell r="F33901" t="str">
            <v>刘家组至张家组</v>
          </cell>
          <cell r="G33901" t="str">
            <v>C565430722</v>
          </cell>
          <cell r="H33901">
            <v>0</v>
          </cell>
          <cell r="I33901">
            <v>1.315</v>
          </cell>
          <cell r="J33901">
            <v>1.315</v>
          </cell>
        </row>
        <row r="33902">
          <cell r="F33902" t="str">
            <v>建设至聂家</v>
          </cell>
          <cell r="G33902" t="str">
            <v>CF04430722</v>
          </cell>
          <cell r="H33902">
            <v>0</v>
          </cell>
          <cell r="I33902">
            <v>1.464</v>
          </cell>
          <cell r="J33902">
            <v>1.464</v>
          </cell>
        </row>
        <row r="33903">
          <cell r="F33903" t="str">
            <v>四兴组至才家组</v>
          </cell>
          <cell r="G33903" t="str">
            <v>VQ58430722</v>
          </cell>
          <cell r="H33903">
            <v>0</v>
          </cell>
          <cell r="I33903">
            <v>0.622</v>
          </cell>
          <cell r="J33903">
            <v>0.622</v>
          </cell>
        </row>
        <row r="33904">
          <cell r="F33904" t="str">
            <v>金菱村-高卢家村</v>
          </cell>
          <cell r="G33904" t="str">
            <v>Y376430722</v>
          </cell>
          <cell r="H33904">
            <v>2.218</v>
          </cell>
          <cell r="I33904">
            <v>2.663</v>
          </cell>
          <cell r="J33904">
            <v>0.445</v>
          </cell>
        </row>
        <row r="33905">
          <cell r="F33905" t="str">
            <v>S205-大杨镇居委会</v>
          </cell>
          <cell r="G33905" t="str">
            <v>YZ04430722</v>
          </cell>
          <cell r="H33905">
            <v>4.509</v>
          </cell>
          <cell r="I33905">
            <v>6.182</v>
          </cell>
          <cell r="J33905">
            <v>1.673</v>
          </cell>
        </row>
        <row r="33906">
          <cell r="F33906" t="str">
            <v>金菱村-沧浪村</v>
          </cell>
          <cell r="G33906" t="str">
            <v>Y166430722</v>
          </cell>
          <cell r="H33906">
            <v>1.975</v>
          </cell>
          <cell r="I33906">
            <v>2.287</v>
          </cell>
          <cell r="J33906">
            <v>0.312</v>
          </cell>
        </row>
        <row r="33907">
          <cell r="F33907" t="str">
            <v>李家组至软纳桥村么房组</v>
          </cell>
          <cell r="G33907" t="str">
            <v>VR72430722</v>
          </cell>
          <cell r="H33907">
            <v>0</v>
          </cell>
          <cell r="I33907">
            <v>0.291</v>
          </cell>
          <cell r="J33907">
            <v>0.291</v>
          </cell>
        </row>
        <row r="33908">
          <cell r="F33908" t="str">
            <v>谭坪湖村张家组至新湾组</v>
          </cell>
          <cell r="G33908" t="str">
            <v>CE78430722</v>
          </cell>
          <cell r="H33908">
            <v>0</v>
          </cell>
          <cell r="I33908">
            <v>2.764</v>
          </cell>
          <cell r="J33908">
            <v>2.764</v>
          </cell>
        </row>
        <row r="33909">
          <cell r="F33909" t="str">
            <v>谭坪组至立新组</v>
          </cell>
          <cell r="G33909" t="str">
            <v>CE79430722</v>
          </cell>
          <cell r="H33909">
            <v>0</v>
          </cell>
          <cell r="I33909">
            <v>3.892</v>
          </cell>
          <cell r="J33909">
            <v>3.892</v>
          </cell>
        </row>
        <row r="33910">
          <cell r="F33910" t="str">
            <v>黄家至黄大成</v>
          </cell>
          <cell r="G33910" t="str">
            <v>CE82430722</v>
          </cell>
          <cell r="H33910">
            <v>0</v>
          </cell>
          <cell r="I33910">
            <v>1.508</v>
          </cell>
          <cell r="J33910">
            <v>1.508</v>
          </cell>
        </row>
        <row r="33911">
          <cell r="F33911" t="str">
            <v>熊家组至村部</v>
          </cell>
          <cell r="G33911" t="str">
            <v>VR60430722</v>
          </cell>
          <cell r="H33911">
            <v>0</v>
          </cell>
          <cell r="I33911">
            <v>0.524</v>
          </cell>
          <cell r="J33911">
            <v>0.524</v>
          </cell>
        </row>
        <row r="33912">
          <cell r="F33912" t="str">
            <v>幸福组至西边嘴组</v>
          </cell>
          <cell r="G33912" t="str">
            <v>VR63430722</v>
          </cell>
          <cell r="H33912">
            <v>0</v>
          </cell>
          <cell r="I33912">
            <v>0.954</v>
          </cell>
          <cell r="J33912">
            <v>0.954</v>
          </cell>
        </row>
        <row r="33913">
          <cell r="F33913" t="str">
            <v>三湖组至大嘴组</v>
          </cell>
          <cell r="G33913" t="str">
            <v>CE75430722</v>
          </cell>
          <cell r="H33913">
            <v>0</v>
          </cell>
          <cell r="I33913">
            <v>3.752</v>
          </cell>
          <cell r="J33913">
            <v>3.752</v>
          </cell>
        </row>
        <row r="33914">
          <cell r="F33914" t="str">
            <v>乌珠湖村曾家组至大昏组</v>
          </cell>
          <cell r="G33914" t="str">
            <v>CE81430722</v>
          </cell>
          <cell r="H33914">
            <v>0</v>
          </cell>
          <cell r="I33914">
            <v>1.952</v>
          </cell>
          <cell r="J33914">
            <v>1.952</v>
          </cell>
        </row>
        <row r="33915">
          <cell r="F33915" t="str">
            <v>三组至一组</v>
          </cell>
          <cell r="G33915" t="str">
            <v>VR96430722</v>
          </cell>
          <cell r="H33915">
            <v>0</v>
          </cell>
          <cell r="I33915">
            <v>0.641</v>
          </cell>
          <cell r="J33915">
            <v>0.641</v>
          </cell>
        </row>
        <row r="33916">
          <cell r="F33916" t="str">
            <v>白家一卫生</v>
          </cell>
          <cell r="G33916" t="str">
            <v>CA57430722</v>
          </cell>
          <cell r="H33916">
            <v>0</v>
          </cell>
          <cell r="I33916">
            <v>1.359</v>
          </cell>
          <cell r="J33916">
            <v>1.359</v>
          </cell>
        </row>
        <row r="33917">
          <cell r="F33917" t="str">
            <v>西桥湾-曾友志</v>
          </cell>
          <cell r="G33917" t="str">
            <v>VJ34430722</v>
          </cell>
          <cell r="H33917">
            <v>0</v>
          </cell>
          <cell r="I33917">
            <v>0.174</v>
          </cell>
          <cell r="J33917">
            <v>0.174</v>
          </cell>
        </row>
        <row r="33918">
          <cell r="F33918" t="str">
            <v>宝塔铺-一队</v>
          </cell>
          <cell r="G33918" t="str">
            <v>C00A430722</v>
          </cell>
          <cell r="H33918">
            <v>0.245</v>
          </cell>
          <cell r="I33918">
            <v>0.353</v>
          </cell>
          <cell r="J33918">
            <v>0.108</v>
          </cell>
        </row>
        <row r="33919">
          <cell r="F33919" t="str">
            <v>加油站-铺田</v>
          </cell>
          <cell r="G33919" t="str">
            <v>C765430722</v>
          </cell>
          <cell r="H33919">
            <v>0</v>
          </cell>
          <cell r="I33919">
            <v>0.227</v>
          </cell>
          <cell r="J33919">
            <v>0.227</v>
          </cell>
        </row>
        <row r="33920">
          <cell r="G33920" t="str">
            <v>AA17430722</v>
          </cell>
          <cell r="H33920">
            <v>0</v>
          </cell>
          <cell r="I33920">
            <v>1.221</v>
          </cell>
          <cell r="J33920">
            <v>1.221</v>
          </cell>
        </row>
        <row r="33921">
          <cell r="F33921" t="str">
            <v>G319-中湾</v>
          </cell>
          <cell r="G33921" t="str">
            <v>V418430722</v>
          </cell>
          <cell r="H33921">
            <v>0</v>
          </cell>
          <cell r="I33921">
            <v>0.552</v>
          </cell>
          <cell r="J33921">
            <v>0.552</v>
          </cell>
        </row>
        <row r="33922">
          <cell r="F33922" t="str">
            <v>丁绍怀-农科队</v>
          </cell>
          <cell r="G33922" t="str">
            <v>V361430722</v>
          </cell>
          <cell r="H33922">
            <v>0</v>
          </cell>
          <cell r="I33922">
            <v>0.581</v>
          </cell>
          <cell r="J33922">
            <v>0.581</v>
          </cell>
        </row>
        <row r="33923">
          <cell r="F33923" t="str">
            <v>杨泗庙-彭家坝</v>
          </cell>
          <cell r="G33923" t="str">
            <v>CH54430722</v>
          </cell>
          <cell r="H33923">
            <v>0</v>
          </cell>
          <cell r="I33923">
            <v>0.865</v>
          </cell>
          <cell r="J33923">
            <v>0.865</v>
          </cell>
        </row>
        <row r="33924">
          <cell r="F33924" t="str">
            <v>李琴-王家湾</v>
          </cell>
          <cell r="G33924" t="str">
            <v>V363430722</v>
          </cell>
          <cell r="H33924">
            <v>0</v>
          </cell>
          <cell r="I33924">
            <v>0.736</v>
          </cell>
          <cell r="J33924">
            <v>0.736</v>
          </cell>
        </row>
        <row r="33925">
          <cell r="F33925" t="str">
            <v>龙仙河-龙家湾</v>
          </cell>
          <cell r="G33925" t="str">
            <v>V370430722</v>
          </cell>
          <cell r="H33925">
            <v>0</v>
          </cell>
          <cell r="I33925">
            <v>0.555</v>
          </cell>
          <cell r="J33925">
            <v>0.555</v>
          </cell>
        </row>
        <row r="33926">
          <cell r="F33926" t="str">
            <v>居委会-马家巷</v>
          </cell>
          <cell r="G33926" t="str">
            <v>V356430722</v>
          </cell>
          <cell r="H33926">
            <v>0</v>
          </cell>
          <cell r="I33926">
            <v>0.644</v>
          </cell>
          <cell r="J33926">
            <v>0.644</v>
          </cell>
        </row>
        <row r="33927">
          <cell r="F33927" t="str">
            <v>张力文-张力军</v>
          </cell>
          <cell r="G33927" t="str">
            <v>CH18430722</v>
          </cell>
          <cell r="H33927">
            <v>0</v>
          </cell>
          <cell r="I33927">
            <v>0.838</v>
          </cell>
          <cell r="J33927">
            <v>0.838</v>
          </cell>
        </row>
        <row r="33928">
          <cell r="F33928" t="str">
            <v>陈家冲桥-彭天元</v>
          </cell>
          <cell r="G33928" t="str">
            <v>V386430722</v>
          </cell>
          <cell r="H33928">
            <v>0</v>
          </cell>
          <cell r="I33928">
            <v>0.435</v>
          </cell>
          <cell r="J33928">
            <v>0.435</v>
          </cell>
        </row>
        <row r="33929">
          <cell r="F33929" t="str">
            <v>曾家院-周仓美</v>
          </cell>
          <cell r="G33929" t="str">
            <v>V392430722</v>
          </cell>
          <cell r="H33929">
            <v>0</v>
          </cell>
          <cell r="I33929">
            <v>0.886</v>
          </cell>
          <cell r="J33929">
            <v>0.886</v>
          </cell>
        </row>
        <row r="33930">
          <cell r="G33930" t="str">
            <v>V000</v>
          </cell>
          <cell r="H33930">
            <v>0</v>
          </cell>
          <cell r="I33930">
            <v>0.326</v>
          </cell>
          <cell r="J33930">
            <v>0.326</v>
          </cell>
        </row>
        <row r="33931">
          <cell r="F33931" t="str">
            <v>耀青-许家组</v>
          </cell>
          <cell r="G33931" t="str">
            <v>VZ34430722</v>
          </cell>
          <cell r="H33931">
            <v>0</v>
          </cell>
          <cell r="I33931">
            <v>0.52</v>
          </cell>
          <cell r="J33931">
            <v>0.52</v>
          </cell>
        </row>
        <row r="33932">
          <cell r="F33932" t="str">
            <v>包狮-新建</v>
          </cell>
          <cell r="G33932" t="str">
            <v>VN22430722</v>
          </cell>
          <cell r="H33932">
            <v>0</v>
          </cell>
          <cell r="I33932">
            <v>0.428</v>
          </cell>
          <cell r="J33932">
            <v>0.428</v>
          </cell>
        </row>
        <row r="33933">
          <cell r="F33933" t="str">
            <v>杨柳桥-东流冲</v>
          </cell>
          <cell r="G33933" t="str">
            <v>CB07430722</v>
          </cell>
          <cell r="H33933">
            <v>1.425</v>
          </cell>
          <cell r="I33933">
            <v>1.617</v>
          </cell>
          <cell r="J33933">
            <v>0.192</v>
          </cell>
        </row>
        <row r="33934">
          <cell r="F33934" t="str">
            <v>蛇口山-蛇口山</v>
          </cell>
          <cell r="G33934" t="str">
            <v>CB03430722</v>
          </cell>
          <cell r="H33934">
            <v>0</v>
          </cell>
          <cell r="I33934">
            <v>1.196</v>
          </cell>
          <cell r="J33934">
            <v>1.196</v>
          </cell>
        </row>
        <row r="33935">
          <cell r="F33935" t="str">
            <v>楼背村-和平村</v>
          </cell>
          <cell r="G33935" t="str">
            <v>YK23430722</v>
          </cell>
          <cell r="H33935">
            <v>2.94</v>
          </cell>
          <cell r="I33935">
            <v>4.782</v>
          </cell>
          <cell r="J33935">
            <v>1.842</v>
          </cell>
        </row>
        <row r="33936">
          <cell r="G33936" t="str">
            <v>AA18430722</v>
          </cell>
          <cell r="H33936">
            <v>0</v>
          </cell>
          <cell r="I33936">
            <v>0.54</v>
          </cell>
          <cell r="J33936">
            <v>0.54</v>
          </cell>
        </row>
        <row r="33937">
          <cell r="F33937" t="str">
            <v>刘习远-贺国凡</v>
          </cell>
          <cell r="G33937" t="str">
            <v>VN16430722</v>
          </cell>
          <cell r="H33937">
            <v>0</v>
          </cell>
          <cell r="I33937">
            <v>0.689</v>
          </cell>
          <cell r="J33937">
            <v>0.689</v>
          </cell>
        </row>
        <row r="33938">
          <cell r="F33938" t="str">
            <v>蔡向池-路边组</v>
          </cell>
          <cell r="G33938" t="str">
            <v>VN17430722</v>
          </cell>
          <cell r="H33938">
            <v>0</v>
          </cell>
          <cell r="I33938">
            <v>0.555</v>
          </cell>
          <cell r="J33938">
            <v>0.555</v>
          </cell>
        </row>
        <row r="33939">
          <cell r="F33939" t="str">
            <v>易家至发电坝</v>
          </cell>
          <cell r="G33939" t="str">
            <v>C521430722</v>
          </cell>
          <cell r="H33939">
            <v>0</v>
          </cell>
          <cell r="I33939">
            <v>0.639</v>
          </cell>
          <cell r="J33939">
            <v>0.639</v>
          </cell>
        </row>
        <row r="33940">
          <cell r="F33940" t="str">
            <v>周银虎-夕阳组</v>
          </cell>
          <cell r="G33940" t="str">
            <v>CM04430722</v>
          </cell>
          <cell r="H33940">
            <v>0</v>
          </cell>
          <cell r="I33940">
            <v>0.152</v>
          </cell>
          <cell r="J33940">
            <v>0.152</v>
          </cell>
        </row>
        <row r="33941">
          <cell r="F33941" t="str">
            <v>金家至帅家</v>
          </cell>
          <cell r="G33941" t="str">
            <v>CJ76430722</v>
          </cell>
          <cell r="H33941">
            <v>0</v>
          </cell>
          <cell r="I33941">
            <v>0.445</v>
          </cell>
          <cell r="J33941">
            <v>0.445</v>
          </cell>
        </row>
        <row r="33942">
          <cell r="F33942" t="str">
            <v>丰家铺铁甲村-钱家坪栗岗岭村</v>
          </cell>
          <cell r="G33942" t="str">
            <v>X041430722</v>
          </cell>
          <cell r="H33942">
            <v>1.772</v>
          </cell>
          <cell r="I33942">
            <v>2.669</v>
          </cell>
          <cell r="J33942">
            <v>0.897</v>
          </cell>
        </row>
        <row r="33943">
          <cell r="F33943" t="str">
            <v>新屋组至熊家宛</v>
          </cell>
          <cell r="G33943" t="str">
            <v>VT22430722</v>
          </cell>
          <cell r="H33943">
            <v>0</v>
          </cell>
          <cell r="I33943">
            <v>0.369</v>
          </cell>
          <cell r="J33943">
            <v>0.369</v>
          </cell>
        </row>
        <row r="33944">
          <cell r="F33944" t="str">
            <v>周家至周冬来</v>
          </cell>
          <cell r="G33944" t="str">
            <v>VT23430722</v>
          </cell>
          <cell r="H33944">
            <v>0</v>
          </cell>
          <cell r="I33944">
            <v>0.792</v>
          </cell>
          <cell r="J33944">
            <v>0.792</v>
          </cell>
        </row>
        <row r="33945">
          <cell r="F33945" t="str">
            <v>保北坝至四队</v>
          </cell>
          <cell r="G33945" t="str">
            <v>C15B430722</v>
          </cell>
          <cell r="H33945">
            <v>0</v>
          </cell>
          <cell r="I33945">
            <v>1.934</v>
          </cell>
          <cell r="J33945">
            <v>1.934</v>
          </cell>
        </row>
        <row r="33946">
          <cell r="F33946" t="str">
            <v>四队至丁家口</v>
          </cell>
          <cell r="G33946" t="str">
            <v>C16B430722</v>
          </cell>
          <cell r="H33946">
            <v>0</v>
          </cell>
          <cell r="I33946">
            <v>0.729</v>
          </cell>
          <cell r="J33946">
            <v>0.729</v>
          </cell>
        </row>
        <row r="33947">
          <cell r="F33947" t="str">
            <v>二组至十组</v>
          </cell>
          <cell r="G33947" t="str">
            <v>CK51430722</v>
          </cell>
          <cell r="H33947">
            <v>0</v>
          </cell>
          <cell r="I33947">
            <v>1.379</v>
          </cell>
          <cell r="J33947">
            <v>1.379</v>
          </cell>
        </row>
        <row r="33948">
          <cell r="F33948" t="str">
            <v>电排至北堤</v>
          </cell>
          <cell r="G33948" t="str">
            <v>C26B430722</v>
          </cell>
          <cell r="H33948">
            <v>0</v>
          </cell>
          <cell r="I33948">
            <v>0.733</v>
          </cell>
          <cell r="J33948">
            <v>0.733</v>
          </cell>
        </row>
        <row r="33949">
          <cell r="F33949" t="str">
            <v>丰收闸-罐头嘴</v>
          </cell>
          <cell r="G33949" t="str">
            <v>C426430722</v>
          </cell>
          <cell r="H33949">
            <v>0</v>
          </cell>
          <cell r="I33949">
            <v>0.736</v>
          </cell>
          <cell r="J33949">
            <v>0.736</v>
          </cell>
        </row>
        <row r="33950">
          <cell r="F33950" t="str">
            <v>一组至二组</v>
          </cell>
          <cell r="G33950" t="str">
            <v>CN71430722</v>
          </cell>
          <cell r="H33950">
            <v>0</v>
          </cell>
          <cell r="I33950">
            <v>1.703</v>
          </cell>
          <cell r="J33950">
            <v>1.703</v>
          </cell>
        </row>
        <row r="33951">
          <cell r="F33951" t="str">
            <v>捕劳二组-合兴八组</v>
          </cell>
          <cell r="G33951" t="str">
            <v>C19B430722</v>
          </cell>
          <cell r="H33951">
            <v>0.835</v>
          </cell>
          <cell r="I33951">
            <v>1.944</v>
          </cell>
          <cell r="J33951">
            <v>1.109</v>
          </cell>
        </row>
        <row r="33952">
          <cell r="F33952" t="str">
            <v>十组至七组</v>
          </cell>
          <cell r="G33952" t="str">
            <v>CN80430722</v>
          </cell>
          <cell r="H33952">
            <v>0</v>
          </cell>
          <cell r="I33952">
            <v>2.394</v>
          </cell>
          <cell r="J33952">
            <v>2.394</v>
          </cell>
        </row>
        <row r="33953">
          <cell r="F33953" t="str">
            <v>丰收闸-罐头嘴</v>
          </cell>
          <cell r="G33953" t="str">
            <v>C426430722</v>
          </cell>
          <cell r="H33953">
            <v>0.736</v>
          </cell>
          <cell r="I33953">
            <v>1.53</v>
          </cell>
          <cell r="J33953">
            <v>0.794</v>
          </cell>
        </row>
        <row r="33954">
          <cell r="F33954" t="str">
            <v>六组至十四组</v>
          </cell>
          <cell r="G33954" t="str">
            <v>CN73430722</v>
          </cell>
          <cell r="H33954">
            <v>0</v>
          </cell>
          <cell r="I33954">
            <v>1.196</v>
          </cell>
          <cell r="J33954">
            <v>1.196</v>
          </cell>
        </row>
        <row r="33955">
          <cell r="F33955" t="str">
            <v>十一组至十二组</v>
          </cell>
          <cell r="G33955" t="str">
            <v>CN74430722</v>
          </cell>
          <cell r="H33955">
            <v>0</v>
          </cell>
          <cell r="I33955">
            <v>1.236</v>
          </cell>
          <cell r="J33955">
            <v>1.236</v>
          </cell>
        </row>
        <row r="33956">
          <cell r="F33956" t="str">
            <v>捕劳二组-合兴八组</v>
          </cell>
          <cell r="G33956" t="str">
            <v>C19B430722</v>
          </cell>
          <cell r="H33956">
            <v>0</v>
          </cell>
          <cell r="I33956">
            <v>0.835</v>
          </cell>
          <cell r="J33956">
            <v>0.835</v>
          </cell>
        </row>
        <row r="33957">
          <cell r="F33957" t="str">
            <v>三组至四组</v>
          </cell>
          <cell r="G33957" t="str">
            <v>C522430722</v>
          </cell>
          <cell r="H33957">
            <v>0</v>
          </cell>
          <cell r="I33957">
            <v>1.174</v>
          </cell>
          <cell r="J33957">
            <v>1.174</v>
          </cell>
        </row>
        <row r="33958">
          <cell r="F33958" t="str">
            <v>九组至十组</v>
          </cell>
          <cell r="G33958" t="str">
            <v>CN78430722</v>
          </cell>
          <cell r="H33958">
            <v>0</v>
          </cell>
          <cell r="I33958">
            <v>1.097</v>
          </cell>
          <cell r="J33958">
            <v>1.097</v>
          </cell>
        </row>
        <row r="33959">
          <cell r="F33959" t="str">
            <v>南赶村-S348</v>
          </cell>
          <cell r="G33959" t="str">
            <v>Y372430722</v>
          </cell>
          <cell r="H33959">
            <v>2.378</v>
          </cell>
          <cell r="I33959">
            <v>3.007</v>
          </cell>
          <cell r="J33959">
            <v>0.629</v>
          </cell>
        </row>
        <row r="33960">
          <cell r="F33960" t="str">
            <v>六队-双合村部</v>
          </cell>
          <cell r="G33960" t="str">
            <v>C73A430722</v>
          </cell>
          <cell r="H33960">
            <v>1.108</v>
          </cell>
          <cell r="I33960">
            <v>2.746</v>
          </cell>
          <cell r="J33960">
            <v>1.638</v>
          </cell>
        </row>
        <row r="33961">
          <cell r="F33961" t="str">
            <v>二组至永谷坝</v>
          </cell>
          <cell r="G33961" t="str">
            <v>CN75430722</v>
          </cell>
          <cell r="H33961">
            <v>0</v>
          </cell>
          <cell r="I33961">
            <v>0.679</v>
          </cell>
          <cell r="J33961">
            <v>0.679</v>
          </cell>
        </row>
        <row r="33962">
          <cell r="F33962" t="str">
            <v>保北坝至四队</v>
          </cell>
          <cell r="G33962" t="str">
            <v>C15B430722</v>
          </cell>
          <cell r="H33962">
            <v>0</v>
          </cell>
          <cell r="I33962">
            <v>1.158</v>
          </cell>
          <cell r="J33962">
            <v>1.158</v>
          </cell>
        </row>
        <row r="33963">
          <cell r="F33963" t="str">
            <v>双合组至庆兴</v>
          </cell>
          <cell r="G33963" t="str">
            <v>C44B430722</v>
          </cell>
          <cell r="H33963">
            <v>0</v>
          </cell>
          <cell r="I33963">
            <v>0.702</v>
          </cell>
          <cell r="J33963">
            <v>0.702</v>
          </cell>
        </row>
        <row r="33964">
          <cell r="F33964" t="str">
            <v>小桥至水闸</v>
          </cell>
          <cell r="G33964" t="str">
            <v>C45B430722</v>
          </cell>
          <cell r="H33964">
            <v>0</v>
          </cell>
          <cell r="I33964">
            <v>0.687</v>
          </cell>
          <cell r="J33964">
            <v>0.687</v>
          </cell>
        </row>
        <row r="33965">
          <cell r="F33965" t="str">
            <v>罗家铺至六队永丰六队</v>
          </cell>
          <cell r="G33965" t="str">
            <v>C08B430722</v>
          </cell>
          <cell r="H33965">
            <v>0</v>
          </cell>
          <cell r="I33965">
            <v>0.61</v>
          </cell>
          <cell r="J33965">
            <v>0.61</v>
          </cell>
        </row>
        <row r="33966">
          <cell r="F33966" t="str">
            <v>永丰一队至三队</v>
          </cell>
          <cell r="G33966" t="str">
            <v>C48B430722</v>
          </cell>
          <cell r="H33966">
            <v>0</v>
          </cell>
          <cell r="I33966">
            <v>1.815</v>
          </cell>
          <cell r="J33966">
            <v>1.815</v>
          </cell>
        </row>
        <row r="33967">
          <cell r="F33967" t="str">
            <v>张家汊-组道</v>
          </cell>
          <cell r="G33967" t="str">
            <v>C25B430722</v>
          </cell>
          <cell r="H33967">
            <v>0</v>
          </cell>
          <cell r="I33967">
            <v>0.61</v>
          </cell>
          <cell r="J33967">
            <v>0.61</v>
          </cell>
        </row>
        <row r="33968">
          <cell r="F33968" t="str">
            <v>罗家铺至六队永丰六队</v>
          </cell>
          <cell r="G33968" t="str">
            <v>C08B430722</v>
          </cell>
          <cell r="H33968">
            <v>0</v>
          </cell>
          <cell r="I33968">
            <v>0.206</v>
          </cell>
          <cell r="J33968">
            <v>0.206</v>
          </cell>
        </row>
        <row r="33969">
          <cell r="F33969" t="str">
            <v>丰家铺铁甲村-钱家坪栗岗岭村</v>
          </cell>
          <cell r="G33969" t="str">
            <v>X041430722</v>
          </cell>
          <cell r="H33969">
            <v>2.669</v>
          </cell>
          <cell r="I33969">
            <v>3.561</v>
          </cell>
          <cell r="J33969">
            <v>0.892</v>
          </cell>
        </row>
        <row r="33970">
          <cell r="F33970" t="str">
            <v>郭家冲至新家冲</v>
          </cell>
          <cell r="G33970" t="str">
            <v>VT90430722</v>
          </cell>
          <cell r="H33970">
            <v>0</v>
          </cell>
          <cell r="I33970">
            <v>0.297</v>
          </cell>
          <cell r="J33970">
            <v>0.297</v>
          </cell>
        </row>
        <row r="33971">
          <cell r="G33971" t="str">
            <v>AA19430722</v>
          </cell>
          <cell r="H33971">
            <v>0</v>
          </cell>
          <cell r="I33971">
            <v>0.43</v>
          </cell>
          <cell r="J33971">
            <v>0.43</v>
          </cell>
        </row>
        <row r="33972">
          <cell r="F33972" t="str">
            <v>仁如-高砍</v>
          </cell>
          <cell r="G33972" t="str">
            <v>CH75430722</v>
          </cell>
          <cell r="H33972">
            <v>0</v>
          </cell>
          <cell r="I33972">
            <v>1.663</v>
          </cell>
          <cell r="J33972">
            <v>1.663</v>
          </cell>
        </row>
        <row r="33973">
          <cell r="F33973" t="str">
            <v>老鸦塘村-伍家冲村</v>
          </cell>
          <cell r="G33973" t="str">
            <v>YK13430722</v>
          </cell>
          <cell r="H33973">
            <v>5.17</v>
          </cell>
          <cell r="I33973">
            <v>5.394</v>
          </cell>
          <cell r="J33973">
            <v>0.224</v>
          </cell>
        </row>
        <row r="33974">
          <cell r="F33974" t="str">
            <v>康家坳-文冲</v>
          </cell>
          <cell r="G33974" t="str">
            <v>C523430722</v>
          </cell>
          <cell r="H33974">
            <v>0</v>
          </cell>
          <cell r="I33974">
            <v>1.482</v>
          </cell>
          <cell r="J33974">
            <v>1.482</v>
          </cell>
        </row>
        <row r="33975">
          <cell r="F33975" t="str">
            <v>文冲组-张家组</v>
          </cell>
          <cell r="G33975" t="str">
            <v>C503430722</v>
          </cell>
          <cell r="H33975">
            <v>0</v>
          </cell>
          <cell r="I33975">
            <v>1.427</v>
          </cell>
          <cell r="J33975">
            <v>1.427</v>
          </cell>
        </row>
        <row r="33976">
          <cell r="F33976" t="str">
            <v>逼风冲-油炸湾</v>
          </cell>
          <cell r="G33976" t="str">
            <v>V310430722</v>
          </cell>
          <cell r="H33976">
            <v>0</v>
          </cell>
          <cell r="I33976">
            <v>0.757</v>
          </cell>
          <cell r="J33976">
            <v>0.757</v>
          </cell>
        </row>
        <row r="33977">
          <cell r="F33977" t="str">
            <v>胡家湾-油炸湾</v>
          </cell>
          <cell r="G33977" t="str">
            <v>V311430722</v>
          </cell>
          <cell r="H33977">
            <v>0</v>
          </cell>
          <cell r="I33977">
            <v>0.394</v>
          </cell>
          <cell r="J33977">
            <v>0.394</v>
          </cell>
        </row>
        <row r="33978">
          <cell r="G33978" t="str">
            <v>V000</v>
          </cell>
          <cell r="H33978">
            <v>0</v>
          </cell>
          <cell r="I33978">
            <v>0.377</v>
          </cell>
          <cell r="J33978">
            <v>0.377</v>
          </cell>
        </row>
        <row r="33979">
          <cell r="G33979" t="str">
            <v>AA15430722</v>
          </cell>
          <cell r="H33979">
            <v>0</v>
          </cell>
          <cell r="I33979">
            <v>0.254</v>
          </cell>
          <cell r="J33979">
            <v>0.254</v>
          </cell>
        </row>
        <row r="33980">
          <cell r="F33980" t="str">
            <v>徐家冲-李跃清</v>
          </cell>
          <cell r="G33980" t="str">
            <v>V287430722</v>
          </cell>
          <cell r="H33980">
            <v>0</v>
          </cell>
          <cell r="I33980">
            <v>0.682</v>
          </cell>
          <cell r="J33980">
            <v>0.682</v>
          </cell>
        </row>
        <row r="33981">
          <cell r="F33981" t="str">
            <v>马井-水库</v>
          </cell>
          <cell r="G33981" t="str">
            <v>C534430722</v>
          </cell>
          <cell r="H33981">
            <v>0</v>
          </cell>
          <cell r="I33981">
            <v>1.355</v>
          </cell>
          <cell r="J33981">
            <v>1.355</v>
          </cell>
        </row>
        <row r="33982">
          <cell r="F33982" t="str">
            <v>槽坊-袁家洲</v>
          </cell>
          <cell r="G33982" t="str">
            <v>CH58430722</v>
          </cell>
          <cell r="H33982">
            <v>0</v>
          </cell>
          <cell r="I33982">
            <v>0.382</v>
          </cell>
          <cell r="J33982">
            <v>0.382</v>
          </cell>
        </row>
        <row r="33983">
          <cell r="F33983" t="str">
            <v>刘尚伍-官冲</v>
          </cell>
          <cell r="G33983" t="str">
            <v>VV85430722</v>
          </cell>
          <cell r="H33983">
            <v>0</v>
          </cell>
          <cell r="I33983">
            <v>1.086</v>
          </cell>
          <cell r="J33983">
            <v>1.086</v>
          </cell>
        </row>
        <row r="33984">
          <cell r="F33984" t="str">
            <v>阳春塘组-水库</v>
          </cell>
          <cell r="G33984" t="str">
            <v>VK47430722</v>
          </cell>
          <cell r="H33984">
            <v>0</v>
          </cell>
          <cell r="I33984">
            <v>0.663</v>
          </cell>
          <cell r="J33984">
            <v>0.663</v>
          </cell>
        </row>
        <row r="33985">
          <cell r="F33985" t="str">
            <v>王朗清-村部</v>
          </cell>
          <cell r="G33985" t="str">
            <v>C050430722</v>
          </cell>
          <cell r="H33985">
            <v>0</v>
          </cell>
          <cell r="I33985">
            <v>1.289</v>
          </cell>
          <cell r="J33985">
            <v>1.289</v>
          </cell>
        </row>
        <row r="33986">
          <cell r="F33986" t="str">
            <v>王家-王家坝</v>
          </cell>
          <cell r="G33986" t="str">
            <v>CA99430722</v>
          </cell>
          <cell r="H33986">
            <v>0.255</v>
          </cell>
          <cell r="I33986">
            <v>0.528</v>
          </cell>
          <cell r="J33986">
            <v>0.273</v>
          </cell>
        </row>
        <row r="33987">
          <cell r="F33987" t="str">
            <v>黄益民-熊家塘组</v>
          </cell>
          <cell r="G33987" t="str">
            <v>VK20430722</v>
          </cell>
          <cell r="H33987">
            <v>0</v>
          </cell>
          <cell r="I33987">
            <v>0.659</v>
          </cell>
          <cell r="J33987">
            <v>0.659</v>
          </cell>
        </row>
        <row r="33988">
          <cell r="F33988" t="str">
            <v>龚按紧-曾艳香</v>
          </cell>
          <cell r="G33988" t="str">
            <v>VL91430722</v>
          </cell>
          <cell r="H33988">
            <v>0</v>
          </cell>
          <cell r="I33988">
            <v>0.46</v>
          </cell>
          <cell r="J33988">
            <v>0.46</v>
          </cell>
        </row>
        <row r="33989">
          <cell r="F33989" t="str">
            <v>刘亮-新屋里组</v>
          </cell>
          <cell r="G33989" t="str">
            <v>VK54430722</v>
          </cell>
          <cell r="H33989">
            <v>0</v>
          </cell>
          <cell r="I33989">
            <v>1.188</v>
          </cell>
          <cell r="J33989">
            <v>1.188</v>
          </cell>
        </row>
        <row r="33990">
          <cell r="F33990" t="str">
            <v>杨树山-杉山湾</v>
          </cell>
          <cell r="G33990" t="str">
            <v>C118430722</v>
          </cell>
          <cell r="H33990">
            <v>1.528</v>
          </cell>
          <cell r="I33990">
            <v>2.097</v>
          </cell>
          <cell r="J33990">
            <v>0.569</v>
          </cell>
        </row>
        <row r="33991">
          <cell r="F33991" t="str">
            <v>张建军-塘湾组</v>
          </cell>
          <cell r="G33991" t="str">
            <v>CJ22430722</v>
          </cell>
          <cell r="H33991">
            <v>0</v>
          </cell>
          <cell r="I33991">
            <v>1.041</v>
          </cell>
          <cell r="J33991">
            <v>1.041</v>
          </cell>
        </row>
        <row r="33992">
          <cell r="F33992" t="str">
            <v>洋淘冲-大圣塘组</v>
          </cell>
          <cell r="G33992" t="str">
            <v>CJ59430722</v>
          </cell>
          <cell r="H33992">
            <v>0</v>
          </cell>
          <cell r="I33992">
            <v>2.634</v>
          </cell>
          <cell r="J33992">
            <v>2.634</v>
          </cell>
        </row>
        <row r="33993">
          <cell r="F33993" t="str">
            <v>Y188-仙锋庙村</v>
          </cell>
          <cell r="G33993" t="str">
            <v>YK03430722</v>
          </cell>
          <cell r="H33993">
            <v>6.143</v>
          </cell>
          <cell r="I33993">
            <v>6.491</v>
          </cell>
          <cell r="J33993">
            <v>0.348</v>
          </cell>
        </row>
        <row r="33994">
          <cell r="F33994" t="str">
            <v>金沙洲-清野湾</v>
          </cell>
          <cell r="G33994" t="str">
            <v>C540430722</v>
          </cell>
          <cell r="H33994">
            <v>0</v>
          </cell>
          <cell r="I33994">
            <v>1.634</v>
          </cell>
          <cell r="J33994">
            <v>1.634</v>
          </cell>
        </row>
        <row r="33995">
          <cell r="F33995" t="str">
            <v>田平-G319</v>
          </cell>
          <cell r="G33995" t="str">
            <v>CH37430722</v>
          </cell>
          <cell r="H33995">
            <v>0</v>
          </cell>
          <cell r="I33995">
            <v>1.586</v>
          </cell>
          <cell r="J33995">
            <v>1.586</v>
          </cell>
        </row>
        <row r="33996">
          <cell r="F33996" t="str">
            <v>莲荷塘村-红土墙村</v>
          </cell>
          <cell r="G33996" t="str">
            <v>YK35430722</v>
          </cell>
          <cell r="H33996">
            <v>0</v>
          </cell>
          <cell r="I33996">
            <v>0.946</v>
          </cell>
          <cell r="J33996">
            <v>0.946</v>
          </cell>
        </row>
        <row r="33997">
          <cell r="G33997" t="str">
            <v>AA32430722</v>
          </cell>
          <cell r="H33997">
            <v>0</v>
          </cell>
          <cell r="I33997">
            <v>0.676</v>
          </cell>
          <cell r="J33997">
            <v>0.676</v>
          </cell>
        </row>
        <row r="33998">
          <cell r="F33998" t="str">
            <v>铁家桥村-龙潭桥村</v>
          </cell>
          <cell r="G33998" t="str">
            <v>YK42430722</v>
          </cell>
          <cell r="H33998">
            <v>3.401</v>
          </cell>
          <cell r="I33998">
            <v>4.69</v>
          </cell>
          <cell r="J33998">
            <v>1.289</v>
          </cell>
        </row>
        <row r="33999">
          <cell r="F33999" t="str">
            <v>刘福言-尚文组</v>
          </cell>
          <cell r="G33999" t="str">
            <v>VK48430722</v>
          </cell>
          <cell r="H33999">
            <v>0</v>
          </cell>
          <cell r="I33999">
            <v>0.684</v>
          </cell>
          <cell r="J33999">
            <v>0.684</v>
          </cell>
        </row>
        <row r="34000">
          <cell r="F34000" t="str">
            <v>刘红军-陈公安</v>
          </cell>
          <cell r="G34000" t="str">
            <v>VL08430722</v>
          </cell>
          <cell r="H34000">
            <v>0</v>
          </cell>
          <cell r="I34000">
            <v>0.613</v>
          </cell>
          <cell r="J34000">
            <v>0.613</v>
          </cell>
        </row>
        <row r="34001">
          <cell r="F34001" t="str">
            <v>大塘冲-罗立勇</v>
          </cell>
          <cell r="G34001" t="str">
            <v>VL11430722</v>
          </cell>
          <cell r="H34001">
            <v>0</v>
          </cell>
          <cell r="I34001">
            <v>1.208</v>
          </cell>
          <cell r="J34001">
            <v>1.208</v>
          </cell>
        </row>
        <row r="34002">
          <cell r="F34002" t="str">
            <v>樊绍富-丛之安</v>
          </cell>
          <cell r="G34002" t="str">
            <v>VL27430722</v>
          </cell>
          <cell r="H34002">
            <v>0</v>
          </cell>
          <cell r="I34002">
            <v>0.538</v>
          </cell>
          <cell r="J34002">
            <v>0.538</v>
          </cell>
        </row>
        <row r="34003">
          <cell r="F34003" t="str">
            <v>红土墙村-杏花村</v>
          </cell>
          <cell r="G34003" t="str">
            <v>YK34430722</v>
          </cell>
          <cell r="H34003">
            <v>0.884</v>
          </cell>
          <cell r="I34003">
            <v>3.079</v>
          </cell>
          <cell r="J34003">
            <v>2.195</v>
          </cell>
        </row>
        <row r="34004">
          <cell r="F34004" t="str">
            <v>尧嘴-王家湾</v>
          </cell>
          <cell r="G34004" t="str">
            <v>C034430722</v>
          </cell>
          <cell r="H34004">
            <v>2.199</v>
          </cell>
          <cell r="I34004">
            <v>2.953</v>
          </cell>
          <cell r="J34004">
            <v>0.754</v>
          </cell>
        </row>
        <row r="34005">
          <cell r="F34005" t="str">
            <v>张腊福-扒茅山组</v>
          </cell>
          <cell r="G34005" t="str">
            <v>CM16430722</v>
          </cell>
          <cell r="H34005">
            <v>0</v>
          </cell>
          <cell r="I34005">
            <v>1.287</v>
          </cell>
          <cell r="J34005">
            <v>1.287</v>
          </cell>
        </row>
        <row r="34006">
          <cell r="F34006" t="str">
            <v>谈家岭至辣椒巷</v>
          </cell>
          <cell r="G34006" t="str">
            <v>C953430722</v>
          </cell>
          <cell r="H34006">
            <v>0</v>
          </cell>
          <cell r="I34006">
            <v>0.516</v>
          </cell>
          <cell r="J34006">
            <v>0.516</v>
          </cell>
        </row>
        <row r="34007">
          <cell r="F34007" t="str">
            <v>走马桥组-S205</v>
          </cell>
          <cell r="G34007" t="str">
            <v>CH01430722</v>
          </cell>
          <cell r="H34007">
            <v>0</v>
          </cell>
          <cell r="I34007">
            <v>0.736</v>
          </cell>
          <cell r="J34007">
            <v>0.736</v>
          </cell>
        </row>
        <row r="34008">
          <cell r="F34008" t="str">
            <v>燕子山-叶家巷组</v>
          </cell>
          <cell r="G34008" t="str">
            <v>V122430722</v>
          </cell>
          <cell r="H34008">
            <v>0</v>
          </cell>
          <cell r="I34008">
            <v>0.959</v>
          </cell>
          <cell r="J34008">
            <v>0.959</v>
          </cell>
        </row>
        <row r="34009">
          <cell r="F34009" t="str">
            <v>吴美云-李家湾组</v>
          </cell>
          <cell r="G34009" t="str">
            <v>V109430722</v>
          </cell>
          <cell r="H34009">
            <v>0</v>
          </cell>
          <cell r="I34009">
            <v>0.557</v>
          </cell>
          <cell r="J34009">
            <v>0.557</v>
          </cell>
        </row>
        <row r="34010">
          <cell r="G34010" t="str">
            <v>V000</v>
          </cell>
          <cell r="H34010">
            <v>0</v>
          </cell>
          <cell r="I34010">
            <v>0.219</v>
          </cell>
          <cell r="J34010">
            <v>0.219</v>
          </cell>
        </row>
        <row r="34011">
          <cell r="F34011" t="str">
            <v>变压器-史光强</v>
          </cell>
          <cell r="G34011" t="str">
            <v>V075430722</v>
          </cell>
          <cell r="H34011">
            <v>0</v>
          </cell>
          <cell r="I34011">
            <v>0.726</v>
          </cell>
          <cell r="J34011">
            <v>0.726</v>
          </cell>
        </row>
        <row r="34012">
          <cell r="F34012" t="str">
            <v>同兴路-汉南路</v>
          </cell>
          <cell r="G34012" t="str">
            <v>CM27430722</v>
          </cell>
          <cell r="H34012">
            <v>0</v>
          </cell>
          <cell r="I34012">
            <v>0.59</v>
          </cell>
          <cell r="J34012">
            <v>0.59</v>
          </cell>
        </row>
        <row r="34013">
          <cell r="F34013" t="str">
            <v>红旗四组至村部</v>
          </cell>
          <cell r="G34013" t="str">
            <v>C970430722</v>
          </cell>
          <cell r="H34013">
            <v>0</v>
          </cell>
          <cell r="I34013">
            <v>1.031</v>
          </cell>
          <cell r="J34013">
            <v>1.031</v>
          </cell>
        </row>
        <row r="34014">
          <cell r="F34014" t="str">
            <v>十合院组-红兴</v>
          </cell>
          <cell r="G34014" t="str">
            <v>V125430722</v>
          </cell>
          <cell r="H34014">
            <v>0</v>
          </cell>
          <cell r="I34014">
            <v>0.499</v>
          </cell>
          <cell r="J34014">
            <v>0.499</v>
          </cell>
        </row>
        <row r="34015">
          <cell r="F34015" t="str">
            <v>洲上至袁家桥</v>
          </cell>
          <cell r="G34015" t="str">
            <v>C70C430722</v>
          </cell>
          <cell r="H34015">
            <v>0</v>
          </cell>
          <cell r="I34015">
            <v>0.92</v>
          </cell>
          <cell r="J34015">
            <v>0.92</v>
          </cell>
        </row>
        <row r="34016">
          <cell r="F34016" t="str">
            <v>谢达正-鱼池</v>
          </cell>
          <cell r="G34016" t="str">
            <v>CL07430722</v>
          </cell>
          <cell r="H34016">
            <v>0</v>
          </cell>
          <cell r="I34016">
            <v>1.308</v>
          </cell>
          <cell r="J34016">
            <v>1.308</v>
          </cell>
        </row>
        <row r="34017">
          <cell r="F34017" t="str">
            <v>村部-炮厂岭</v>
          </cell>
          <cell r="G34017" t="str">
            <v>C954430722</v>
          </cell>
          <cell r="H34017">
            <v>1.458</v>
          </cell>
          <cell r="I34017">
            <v>2.287</v>
          </cell>
          <cell r="J34017">
            <v>0.829</v>
          </cell>
        </row>
        <row r="34018">
          <cell r="F34018" t="str">
            <v>王本华-伍政初</v>
          </cell>
          <cell r="G34018" t="str">
            <v>V106430722</v>
          </cell>
          <cell r="H34018">
            <v>0</v>
          </cell>
          <cell r="I34018">
            <v>0.294</v>
          </cell>
          <cell r="J34018">
            <v>0.294</v>
          </cell>
        </row>
        <row r="34019">
          <cell r="F34019" t="str">
            <v>彭勇忠-西宝庵组</v>
          </cell>
          <cell r="G34019" t="str">
            <v>V156430722</v>
          </cell>
          <cell r="H34019">
            <v>0</v>
          </cell>
          <cell r="I34019">
            <v>0.861</v>
          </cell>
          <cell r="J34019">
            <v>0.861</v>
          </cell>
        </row>
        <row r="34020">
          <cell r="F34020" t="str">
            <v>机埠-学校</v>
          </cell>
          <cell r="G34020" t="str">
            <v>CK57430722</v>
          </cell>
          <cell r="H34020">
            <v>0</v>
          </cell>
          <cell r="I34020">
            <v>0.586</v>
          </cell>
          <cell r="J34020">
            <v>0.586</v>
          </cell>
        </row>
        <row r="34021">
          <cell r="F34021" t="str">
            <v>机埠-陈军堤匝</v>
          </cell>
          <cell r="G34021" t="str">
            <v>CL47430722</v>
          </cell>
          <cell r="H34021">
            <v>0</v>
          </cell>
          <cell r="I34021">
            <v>1.191</v>
          </cell>
          <cell r="J34021">
            <v>1.191</v>
          </cell>
        </row>
        <row r="34022">
          <cell r="F34022" t="str">
            <v>坪上组至大堤</v>
          </cell>
          <cell r="G34022" t="str">
            <v>CL99430722</v>
          </cell>
          <cell r="H34022">
            <v>0</v>
          </cell>
          <cell r="I34022">
            <v>0.279</v>
          </cell>
          <cell r="J34022">
            <v>0.279</v>
          </cell>
        </row>
        <row r="34023">
          <cell r="F34023" t="str">
            <v>新桥咀-新桥咀</v>
          </cell>
          <cell r="G34023" t="str">
            <v>C845430722</v>
          </cell>
          <cell r="H34023">
            <v>0</v>
          </cell>
          <cell r="I34023">
            <v>0.743</v>
          </cell>
          <cell r="J34023">
            <v>0.743</v>
          </cell>
        </row>
        <row r="34024">
          <cell r="F34024" t="str">
            <v>泥头嘴至马涧组</v>
          </cell>
          <cell r="G34024" t="str">
            <v>CE61430722</v>
          </cell>
          <cell r="H34024">
            <v>0</v>
          </cell>
          <cell r="I34024">
            <v>0.96</v>
          </cell>
          <cell r="J34024">
            <v>0.96</v>
          </cell>
        </row>
        <row r="34025">
          <cell r="F34025" t="str">
            <v>吉上组至G319</v>
          </cell>
          <cell r="G34025" t="str">
            <v>C52B430722</v>
          </cell>
          <cell r="H34025">
            <v>0</v>
          </cell>
          <cell r="I34025">
            <v>0.638</v>
          </cell>
          <cell r="J34025">
            <v>0.638</v>
          </cell>
        </row>
        <row r="34026">
          <cell r="F34026" t="str">
            <v>油铺组-油铺组</v>
          </cell>
          <cell r="G34026" t="str">
            <v>C85B430722</v>
          </cell>
          <cell r="H34026">
            <v>0.29</v>
          </cell>
          <cell r="I34026">
            <v>1.256</v>
          </cell>
          <cell r="J34026">
            <v>0.966</v>
          </cell>
        </row>
        <row r="34027">
          <cell r="F34027" t="str">
            <v>清真-金星</v>
          </cell>
          <cell r="G34027" t="str">
            <v>CJ15430722</v>
          </cell>
          <cell r="H34027">
            <v>1.007</v>
          </cell>
          <cell r="I34027">
            <v>1.697</v>
          </cell>
          <cell r="J34027">
            <v>0.69</v>
          </cell>
        </row>
        <row r="34028">
          <cell r="F34028" t="str">
            <v>学校至机耕桥</v>
          </cell>
          <cell r="G34028" t="str">
            <v>C843430722</v>
          </cell>
          <cell r="H34028">
            <v>0</v>
          </cell>
          <cell r="I34028">
            <v>2.909</v>
          </cell>
          <cell r="J34028">
            <v>2.909</v>
          </cell>
        </row>
        <row r="34029">
          <cell r="F34029" t="str">
            <v>红星一鄢家</v>
          </cell>
          <cell r="G34029" t="str">
            <v>C96B430722</v>
          </cell>
          <cell r="H34029">
            <v>0</v>
          </cell>
          <cell r="I34029">
            <v>1.877</v>
          </cell>
          <cell r="J34029">
            <v>1.877</v>
          </cell>
        </row>
        <row r="34030">
          <cell r="F34030" t="str">
            <v>雷家-雷家</v>
          </cell>
          <cell r="G34030" t="str">
            <v>C49B430722</v>
          </cell>
          <cell r="H34030">
            <v>0</v>
          </cell>
          <cell r="I34030">
            <v>0.545</v>
          </cell>
          <cell r="J34030">
            <v>0.545</v>
          </cell>
        </row>
        <row r="34031">
          <cell r="F34031" t="str">
            <v>教育路至黄塘组</v>
          </cell>
          <cell r="G34031" t="str">
            <v>CE64430722</v>
          </cell>
          <cell r="H34031">
            <v>0</v>
          </cell>
          <cell r="I34031">
            <v>0.913</v>
          </cell>
          <cell r="J34031">
            <v>0.913</v>
          </cell>
        </row>
        <row r="34032">
          <cell r="F34032" t="str">
            <v>G319至何家组</v>
          </cell>
          <cell r="G34032" t="str">
            <v>CE74430722</v>
          </cell>
          <cell r="H34032">
            <v>0</v>
          </cell>
          <cell r="I34032">
            <v>0.478</v>
          </cell>
          <cell r="J34032">
            <v>0.478</v>
          </cell>
        </row>
        <row r="34033">
          <cell r="F34033" t="str">
            <v>堰塘至村部</v>
          </cell>
          <cell r="G34033" t="str">
            <v>C51B430722</v>
          </cell>
          <cell r="H34033">
            <v>0</v>
          </cell>
          <cell r="I34033">
            <v>0.599</v>
          </cell>
          <cell r="J34033">
            <v>0.599</v>
          </cell>
        </row>
        <row r="34034">
          <cell r="F34034" t="str">
            <v>龚家一八塘</v>
          </cell>
          <cell r="G34034" t="str">
            <v>C68B430722</v>
          </cell>
          <cell r="H34034">
            <v>0</v>
          </cell>
          <cell r="I34034">
            <v>1.522</v>
          </cell>
          <cell r="J34034">
            <v>1.522</v>
          </cell>
        </row>
        <row r="34035">
          <cell r="F34035" t="str">
            <v>油铺组-油铺组</v>
          </cell>
          <cell r="G34035" t="str">
            <v>C85B430722</v>
          </cell>
          <cell r="H34035">
            <v>0</v>
          </cell>
          <cell r="I34035">
            <v>0.29</v>
          </cell>
          <cell r="J34035">
            <v>0.29</v>
          </cell>
        </row>
        <row r="34036">
          <cell r="F34036" t="str">
            <v>车子组一砖厂</v>
          </cell>
          <cell r="G34036" t="str">
            <v>C93B430722</v>
          </cell>
          <cell r="H34036">
            <v>0</v>
          </cell>
          <cell r="I34036">
            <v>0.614</v>
          </cell>
          <cell r="J34036">
            <v>0.614</v>
          </cell>
        </row>
        <row r="34037">
          <cell r="F34037" t="str">
            <v>车子组至胡新富</v>
          </cell>
          <cell r="G34037" t="str">
            <v>CE65430722</v>
          </cell>
          <cell r="H34037">
            <v>0</v>
          </cell>
          <cell r="I34037">
            <v>0.825</v>
          </cell>
          <cell r="J34037">
            <v>0.825</v>
          </cell>
        </row>
        <row r="34038">
          <cell r="F34038" t="str">
            <v>砖厂至大洲一组</v>
          </cell>
          <cell r="G34038" t="str">
            <v>C677430722</v>
          </cell>
          <cell r="H34038">
            <v>0</v>
          </cell>
          <cell r="I34038">
            <v>4.106</v>
          </cell>
          <cell r="J34038">
            <v>4.106</v>
          </cell>
        </row>
        <row r="34039">
          <cell r="F34039" t="str">
            <v>三组至一组</v>
          </cell>
          <cell r="G34039" t="str">
            <v>VR40430722</v>
          </cell>
          <cell r="H34039">
            <v>0</v>
          </cell>
          <cell r="I34039">
            <v>0.217</v>
          </cell>
          <cell r="J34039">
            <v>0.217</v>
          </cell>
        </row>
        <row r="34040">
          <cell r="F34040" t="str">
            <v>十二组至十组</v>
          </cell>
          <cell r="G34040" t="str">
            <v>VR45430722</v>
          </cell>
          <cell r="H34040">
            <v>0</v>
          </cell>
          <cell r="I34040">
            <v>0.689</v>
          </cell>
          <cell r="J34040">
            <v>0.689</v>
          </cell>
        </row>
        <row r="34041">
          <cell r="F34041" t="str">
            <v>六组一雷家</v>
          </cell>
          <cell r="G34041" t="str">
            <v>C51A430722</v>
          </cell>
          <cell r="H34041">
            <v>0</v>
          </cell>
          <cell r="I34041">
            <v>1.606</v>
          </cell>
          <cell r="J34041">
            <v>1.606</v>
          </cell>
        </row>
        <row r="34042">
          <cell r="F34042" t="str">
            <v>七组至六组</v>
          </cell>
          <cell r="G34042" t="str">
            <v>CF16430722</v>
          </cell>
          <cell r="H34042">
            <v>0.525</v>
          </cell>
          <cell r="I34042">
            <v>0.899</v>
          </cell>
          <cell r="J34042">
            <v>0.374</v>
          </cell>
        </row>
        <row r="34043">
          <cell r="F34043" t="str">
            <v>全家-熊家铺</v>
          </cell>
          <cell r="G34043" t="str">
            <v>C654430722</v>
          </cell>
          <cell r="H34043">
            <v>0</v>
          </cell>
          <cell r="I34043">
            <v>0.278</v>
          </cell>
          <cell r="J34043">
            <v>0.278</v>
          </cell>
        </row>
        <row r="34044">
          <cell r="F34044" t="str">
            <v>七组至六组</v>
          </cell>
          <cell r="G34044" t="str">
            <v>CF16430722</v>
          </cell>
          <cell r="H34044">
            <v>0</v>
          </cell>
          <cell r="I34044">
            <v>0.537</v>
          </cell>
          <cell r="J34044">
            <v>0.537</v>
          </cell>
        </row>
        <row r="34045">
          <cell r="F34045" t="str">
            <v>十五组至十三组</v>
          </cell>
          <cell r="G34045" t="str">
            <v>CF18430722</v>
          </cell>
          <cell r="H34045">
            <v>0</v>
          </cell>
          <cell r="I34045">
            <v>1.443</v>
          </cell>
          <cell r="J34045">
            <v>1.443</v>
          </cell>
        </row>
        <row r="34046">
          <cell r="F34046" t="str">
            <v>村部至七队</v>
          </cell>
          <cell r="G34046" t="str">
            <v>C407430722</v>
          </cell>
          <cell r="H34046">
            <v>0</v>
          </cell>
          <cell r="I34046">
            <v>1.411</v>
          </cell>
          <cell r="J34046">
            <v>1.411</v>
          </cell>
        </row>
        <row r="34047">
          <cell r="F34047" t="str">
            <v>一组至二组</v>
          </cell>
          <cell r="G34047" t="str">
            <v>CL11430722</v>
          </cell>
          <cell r="H34047">
            <v>0</v>
          </cell>
          <cell r="I34047">
            <v>0.875</v>
          </cell>
          <cell r="J34047">
            <v>0.875</v>
          </cell>
        </row>
        <row r="34048">
          <cell r="F34048" t="str">
            <v>六组至五组</v>
          </cell>
          <cell r="G34048" t="str">
            <v>C567430722</v>
          </cell>
          <cell r="H34048">
            <v>0</v>
          </cell>
          <cell r="I34048">
            <v>0.535</v>
          </cell>
          <cell r="J34048">
            <v>0.535</v>
          </cell>
        </row>
        <row r="34049">
          <cell r="F34049" t="str">
            <v>五组至二组</v>
          </cell>
          <cell r="G34049" t="str">
            <v>AA21430722</v>
          </cell>
          <cell r="H34049">
            <v>0</v>
          </cell>
          <cell r="I34049">
            <v>1.06</v>
          </cell>
          <cell r="J34049">
            <v>1.06</v>
          </cell>
        </row>
        <row r="34050">
          <cell r="F34050" t="str">
            <v>全兴二组至七组</v>
          </cell>
          <cell r="G34050" t="str">
            <v>CD99430722</v>
          </cell>
          <cell r="H34050">
            <v>0</v>
          </cell>
          <cell r="I34050">
            <v>1.539</v>
          </cell>
          <cell r="J34050">
            <v>1.539</v>
          </cell>
        </row>
        <row r="34051">
          <cell r="F34051" t="str">
            <v>村部一堵口</v>
          </cell>
          <cell r="G34051" t="str">
            <v>C401430722</v>
          </cell>
          <cell r="H34051">
            <v>0</v>
          </cell>
          <cell r="I34051">
            <v>0.391</v>
          </cell>
          <cell r="J34051">
            <v>0.391</v>
          </cell>
        </row>
        <row r="34052">
          <cell r="F34052" t="str">
            <v>七组至八组</v>
          </cell>
          <cell r="G34052" t="str">
            <v>CN82430722</v>
          </cell>
          <cell r="H34052">
            <v>0</v>
          </cell>
          <cell r="I34052">
            <v>1.704</v>
          </cell>
          <cell r="J34052">
            <v>1.704</v>
          </cell>
        </row>
        <row r="34053">
          <cell r="F34053" t="str">
            <v>黄泥湖村一组至二组</v>
          </cell>
          <cell r="G34053" t="str">
            <v>CM28430722</v>
          </cell>
          <cell r="H34053">
            <v>0</v>
          </cell>
          <cell r="I34053">
            <v>1.266</v>
          </cell>
          <cell r="J34053">
            <v>1.266</v>
          </cell>
        </row>
        <row r="34054">
          <cell r="F34054" t="str">
            <v>永丰一组至二组</v>
          </cell>
          <cell r="G34054" t="str">
            <v>CN81430722</v>
          </cell>
          <cell r="H34054">
            <v>0</v>
          </cell>
          <cell r="I34054">
            <v>1.186</v>
          </cell>
          <cell r="J34054">
            <v>1.186</v>
          </cell>
        </row>
        <row r="34055">
          <cell r="F34055" t="str">
            <v>中心水闸至7组</v>
          </cell>
          <cell r="G34055" t="str">
            <v>C02D430722</v>
          </cell>
          <cell r="H34055">
            <v>0</v>
          </cell>
          <cell r="I34055">
            <v>0.365</v>
          </cell>
          <cell r="J34055">
            <v>0.365</v>
          </cell>
        </row>
        <row r="34056">
          <cell r="F34056" t="str">
            <v>竹山村六组至牛广村八组</v>
          </cell>
          <cell r="G34056" t="str">
            <v>CN89430722</v>
          </cell>
          <cell r="H34056">
            <v>0</v>
          </cell>
          <cell r="I34056">
            <v>0.985</v>
          </cell>
          <cell r="J34056">
            <v>0.985</v>
          </cell>
        </row>
        <row r="34057">
          <cell r="F34057" t="str">
            <v>万家-丁建红</v>
          </cell>
          <cell r="G34057" t="str">
            <v>VM70430722</v>
          </cell>
          <cell r="H34057">
            <v>0</v>
          </cell>
          <cell r="I34057">
            <v>0.57</v>
          </cell>
          <cell r="J34057">
            <v>0.57</v>
          </cell>
        </row>
        <row r="34058">
          <cell r="F34058" t="str">
            <v>枫树-牟平安</v>
          </cell>
          <cell r="G34058" t="str">
            <v>VM91430722</v>
          </cell>
          <cell r="H34058">
            <v>0</v>
          </cell>
          <cell r="I34058">
            <v>0.555</v>
          </cell>
          <cell r="J34058">
            <v>0.555</v>
          </cell>
        </row>
        <row r="34059">
          <cell r="F34059" t="str">
            <v>龙船组-胡德山</v>
          </cell>
          <cell r="G34059" t="str">
            <v>CJ06430722</v>
          </cell>
          <cell r="H34059">
            <v>0</v>
          </cell>
          <cell r="I34059">
            <v>1.004</v>
          </cell>
          <cell r="J34059">
            <v>1.004</v>
          </cell>
        </row>
        <row r="34060">
          <cell r="G34060" t="str">
            <v>V000</v>
          </cell>
          <cell r="H34060">
            <v>0</v>
          </cell>
          <cell r="I34060">
            <v>0.626</v>
          </cell>
          <cell r="J34060">
            <v>0.626</v>
          </cell>
        </row>
        <row r="34061">
          <cell r="F34061" t="str">
            <v>彭新福-彭焕才</v>
          </cell>
          <cell r="G34061" t="str">
            <v>VM80430722</v>
          </cell>
          <cell r="H34061">
            <v>0</v>
          </cell>
          <cell r="I34061">
            <v>0.563</v>
          </cell>
          <cell r="J34061">
            <v>0.563</v>
          </cell>
        </row>
        <row r="34062">
          <cell r="F34062" t="str">
            <v>村部-刘德红</v>
          </cell>
          <cell r="G34062" t="str">
            <v>CJ01430722</v>
          </cell>
          <cell r="H34062">
            <v>0</v>
          </cell>
          <cell r="I34062">
            <v>0.858</v>
          </cell>
          <cell r="J34062">
            <v>0.858</v>
          </cell>
        </row>
        <row r="34063">
          <cell r="F34063" t="str">
            <v>新家-向家</v>
          </cell>
          <cell r="G34063" t="str">
            <v>VM71430722</v>
          </cell>
          <cell r="H34063">
            <v>0</v>
          </cell>
          <cell r="I34063">
            <v>0.723</v>
          </cell>
          <cell r="J34063">
            <v>0.723</v>
          </cell>
        </row>
        <row r="34064">
          <cell r="F34064" t="str">
            <v>大关-黄家</v>
          </cell>
          <cell r="G34064" t="str">
            <v>VM77430722</v>
          </cell>
          <cell r="H34064">
            <v>0</v>
          </cell>
          <cell r="I34064">
            <v>0.719</v>
          </cell>
          <cell r="J34064">
            <v>0.719</v>
          </cell>
        </row>
        <row r="34065">
          <cell r="F34065" t="str">
            <v>新建-黄云开</v>
          </cell>
          <cell r="G34065" t="str">
            <v>VM78430722</v>
          </cell>
          <cell r="H34065">
            <v>0</v>
          </cell>
          <cell r="I34065">
            <v>0.703</v>
          </cell>
          <cell r="J34065">
            <v>0.703</v>
          </cell>
        </row>
        <row r="34066">
          <cell r="F34066" t="str">
            <v>蛇上嘴-谢家</v>
          </cell>
          <cell r="G34066" t="str">
            <v>C66B430722</v>
          </cell>
          <cell r="H34066">
            <v>0</v>
          </cell>
          <cell r="I34066">
            <v>0.537</v>
          </cell>
          <cell r="J34066">
            <v>0.537</v>
          </cell>
        </row>
        <row r="34067">
          <cell r="F34067" t="str">
            <v>龚家一八塘</v>
          </cell>
          <cell r="G34067" t="str">
            <v>C68B430722</v>
          </cell>
          <cell r="H34067">
            <v>0</v>
          </cell>
          <cell r="I34067">
            <v>2.243</v>
          </cell>
          <cell r="J34067">
            <v>2.243</v>
          </cell>
        </row>
        <row r="34068">
          <cell r="F34068" t="str">
            <v>瓦窑-游家湾</v>
          </cell>
          <cell r="G34068" t="str">
            <v>VM54430722</v>
          </cell>
          <cell r="H34068">
            <v>0</v>
          </cell>
          <cell r="I34068">
            <v>0.937</v>
          </cell>
          <cell r="J34068">
            <v>0.937</v>
          </cell>
        </row>
        <row r="34069">
          <cell r="G34069" t="str">
            <v>AA30430722</v>
          </cell>
          <cell r="H34069">
            <v>0</v>
          </cell>
          <cell r="I34069">
            <v>0.349</v>
          </cell>
          <cell r="J34069">
            <v>0.349</v>
          </cell>
        </row>
        <row r="34070">
          <cell r="F34070" t="str">
            <v>刘家冲-许家窝</v>
          </cell>
          <cell r="G34070" t="str">
            <v>VM27430722</v>
          </cell>
          <cell r="H34070">
            <v>0</v>
          </cell>
          <cell r="I34070">
            <v>0.532</v>
          </cell>
          <cell r="J34070">
            <v>0.532</v>
          </cell>
        </row>
        <row r="34071">
          <cell r="F34071" t="str">
            <v>高家-砖屋组</v>
          </cell>
          <cell r="G34071" t="str">
            <v>CL75430722</v>
          </cell>
          <cell r="H34071">
            <v>0</v>
          </cell>
          <cell r="I34071">
            <v>1.454</v>
          </cell>
          <cell r="J34071">
            <v>1.454</v>
          </cell>
        </row>
        <row r="34072">
          <cell r="F34072" t="str">
            <v>三组至一组</v>
          </cell>
          <cell r="G34072" t="str">
            <v>VR40430722</v>
          </cell>
          <cell r="H34072">
            <v>0</v>
          </cell>
          <cell r="I34072">
            <v>0.327</v>
          </cell>
          <cell r="J34072">
            <v>0.327</v>
          </cell>
        </row>
        <row r="34073">
          <cell r="G34073" t="str">
            <v>AA99430722</v>
          </cell>
          <cell r="H34073">
            <v>0</v>
          </cell>
          <cell r="I34073">
            <v>1.486</v>
          </cell>
          <cell r="J34073">
            <v>1.486</v>
          </cell>
        </row>
        <row r="34074">
          <cell r="F34074" t="str">
            <v>敬老院-十学港闸</v>
          </cell>
          <cell r="G34074" t="str">
            <v>C302430722</v>
          </cell>
          <cell r="H34074">
            <v>0</v>
          </cell>
          <cell r="I34074">
            <v>0.563</v>
          </cell>
          <cell r="J34074">
            <v>0.563</v>
          </cell>
        </row>
        <row r="34075">
          <cell r="F34075" t="str">
            <v>枫树组至丁家桥</v>
          </cell>
          <cell r="G34075" t="str">
            <v>CE30430722</v>
          </cell>
          <cell r="H34075">
            <v>0</v>
          </cell>
          <cell r="I34075">
            <v>1.813</v>
          </cell>
          <cell r="J34075">
            <v>1.813</v>
          </cell>
        </row>
        <row r="34076">
          <cell r="F34076" t="str">
            <v>七星洲-杨家湾</v>
          </cell>
          <cell r="G34076" t="str">
            <v>C29B430722</v>
          </cell>
          <cell r="H34076">
            <v>0</v>
          </cell>
          <cell r="I34076">
            <v>0.77</v>
          </cell>
          <cell r="J34076">
            <v>0.77</v>
          </cell>
        </row>
        <row r="34077">
          <cell r="F34077" t="str">
            <v>梅林至前进</v>
          </cell>
          <cell r="G34077" t="str">
            <v>V642430722</v>
          </cell>
          <cell r="H34077">
            <v>0</v>
          </cell>
          <cell r="I34077">
            <v>1.039</v>
          </cell>
          <cell r="J34077">
            <v>1.039</v>
          </cell>
        </row>
        <row r="34078">
          <cell r="F34078" t="str">
            <v>打古洲至何家湾</v>
          </cell>
          <cell r="G34078" t="str">
            <v>CE31430722</v>
          </cell>
          <cell r="H34078">
            <v>0</v>
          </cell>
          <cell r="I34078">
            <v>0.641</v>
          </cell>
          <cell r="J34078">
            <v>0.641</v>
          </cell>
        </row>
        <row r="34079">
          <cell r="F34079" t="str">
            <v>新港桥至撮箕湖</v>
          </cell>
          <cell r="G34079" t="str">
            <v>CL19430722</v>
          </cell>
          <cell r="H34079">
            <v>0</v>
          </cell>
          <cell r="I34079">
            <v>1.974</v>
          </cell>
          <cell r="J34079">
            <v>1.974</v>
          </cell>
        </row>
        <row r="34080">
          <cell r="F34080" t="str">
            <v>村部至南湖六队</v>
          </cell>
          <cell r="G34080" t="str">
            <v>Z04A430722</v>
          </cell>
          <cell r="H34080">
            <v>0</v>
          </cell>
          <cell r="I34080">
            <v>0.314</v>
          </cell>
          <cell r="J34080">
            <v>0.314</v>
          </cell>
        </row>
        <row r="34081">
          <cell r="F34081" t="str">
            <v>杨公岭至南台</v>
          </cell>
          <cell r="G34081" t="str">
            <v>CK63430722</v>
          </cell>
          <cell r="H34081">
            <v>0</v>
          </cell>
          <cell r="I34081">
            <v>0.797</v>
          </cell>
          <cell r="J34081">
            <v>0.797</v>
          </cell>
        </row>
        <row r="34082">
          <cell r="F34082" t="str">
            <v>关山电排-邹家坪</v>
          </cell>
          <cell r="G34082" t="str">
            <v>C82B430722</v>
          </cell>
          <cell r="H34082">
            <v>0</v>
          </cell>
          <cell r="I34082">
            <v>0.835</v>
          </cell>
          <cell r="J34082">
            <v>0.835</v>
          </cell>
        </row>
        <row r="34083">
          <cell r="F34083" t="str">
            <v>水果山村-窑嘴村</v>
          </cell>
          <cell r="G34083" t="str">
            <v>YK62430722</v>
          </cell>
          <cell r="H34083">
            <v>2.255</v>
          </cell>
          <cell r="I34083">
            <v>2.649</v>
          </cell>
          <cell r="J34083">
            <v>0.394</v>
          </cell>
        </row>
        <row r="34084">
          <cell r="F34084" t="str">
            <v>金纺至李家园</v>
          </cell>
          <cell r="G34084" t="str">
            <v>C35B430722</v>
          </cell>
          <cell r="H34084">
            <v>0</v>
          </cell>
          <cell r="I34084">
            <v>0.439</v>
          </cell>
          <cell r="J34084">
            <v>0.439</v>
          </cell>
        </row>
        <row r="34085">
          <cell r="F34085" t="str">
            <v>八组至一组</v>
          </cell>
          <cell r="G34085" t="str">
            <v>CA44430722</v>
          </cell>
          <cell r="H34085">
            <v>0</v>
          </cell>
          <cell r="I34085">
            <v>0.054</v>
          </cell>
          <cell r="J34085">
            <v>0.054</v>
          </cell>
        </row>
        <row r="34086">
          <cell r="F34086" t="str">
            <v>罗家-中学</v>
          </cell>
          <cell r="G34086" t="str">
            <v>C80A430722</v>
          </cell>
          <cell r="H34086">
            <v>0</v>
          </cell>
          <cell r="I34086">
            <v>0.594</v>
          </cell>
          <cell r="J34086">
            <v>0.594</v>
          </cell>
        </row>
        <row r="34087">
          <cell r="F34087" t="str">
            <v>孙明中至罗华朴</v>
          </cell>
          <cell r="G34087" t="str">
            <v>CE28430722</v>
          </cell>
          <cell r="H34087">
            <v>0</v>
          </cell>
          <cell r="I34087">
            <v>2.209</v>
          </cell>
          <cell r="J34087">
            <v>2.209</v>
          </cell>
        </row>
        <row r="34088">
          <cell r="F34088" t="str">
            <v>团结组至新建组</v>
          </cell>
          <cell r="G34088" t="str">
            <v>CE14430722</v>
          </cell>
          <cell r="H34088">
            <v>0</v>
          </cell>
          <cell r="I34088">
            <v>0.633</v>
          </cell>
          <cell r="J34088">
            <v>0.633</v>
          </cell>
        </row>
        <row r="34089">
          <cell r="F34089" t="str">
            <v>月亮湾组至红合组</v>
          </cell>
          <cell r="G34089" t="str">
            <v>V706430722</v>
          </cell>
          <cell r="H34089">
            <v>0</v>
          </cell>
          <cell r="I34089">
            <v>0.576</v>
          </cell>
          <cell r="J34089">
            <v>0.576</v>
          </cell>
        </row>
        <row r="34090">
          <cell r="F34090" t="str">
            <v>孙家组至定上村</v>
          </cell>
          <cell r="G34090" t="str">
            <v>V707430722</v>
          </cell>
          <cell r="H34090">
            <v>0</v>
          </cell>
          <cell r="I34090">
            <v>0.592</v>
          </cell>
          <cell r="J34090">
            <v>0.592</v>
          </cell>
        </row>
        <row r="34091">
          <cell r="F34091" t="str">
            <v>S230至友爱组</v>
          </cell>
          <cell r="G34091" t="str">
            <v>CE20430722</v>
          </cell>
          <cell r="H34091">
            <v>0</v>
          </cell>
          <cell r="I34091">
            <v>0.982</v>
          </cell>
          <cell r="J34091">
            <v>0.982</v>
          </cell>
        </row>
        <row r="34092">
          <cell r="F34092" t="str">
            <v>高羊村仁和组至刘正科</v>
          </cell>
          <cell r="G34092" t="str">
            <v>CK68430722</v>
          </cell>
          <cell r="H34092">
            <v>0</v>
          </cell>
          <cell r="I34092">
            <v>1.397</v>
          </cell>
          <cell r="J34092">
            <v>1.397</v>
          </cell>
        </row>
        <row r="34093">
          <cell r="F34093" t="str">
            <v>红菱湖界至湘家</v>
          </cell>
          <cell r="G34093" t="str">
            <v>CK71430722</v>
          </cell>
          <cell r="H34093">
            <v>0</v>
          </cell>
          <cell r="I34093">
            <v>1.041</v>
          </cell>
          <cell r="J34093">
            <v>1.041</v>
          </cell>
        </row>
        <row r="34094">
          <cell r="F34094" t="str">
            <v>七组至六组</v>
          </cell>
          <cell r="G34094" t="str">
            <v>CE08430722</v>
          </cell>
          <cell r="H34094">
            <v>0</v>
          </cell>
          <cell r="I34094">
            <v>1.437</v>
          </cell>
          <cell r="J34094">
            <v>1.437</v>
          </cell>
        </row>
        <row r="34095">
          <cell r="F34095" t="str">
            <v>齐心组至曾献文</v>
          </cell>
          <cell r="G34095" t="str">
            <v>C588430722</v>
          </cell>
          <cell r="H34095">
            <v>0</v>
          </cell>
          <cell r="I34095">
            <v>1.648</v>
          </cell>
          <cell r="J34095">
            <v>1.648</v>
          </cell>
        </row>
        <row r="34096">
          <cell r="F34096" t="str">
            <v>匡家至杨家</v>
          </cell>
          <cell r="G34096" t="str">
            <v>C592430722</v>
          </cell>
          <cell r="H34096">
            <v>0</v>
          </cell>
          <cell r="I34096">
            <v>1.85</v>
          </cell>
          <cell r="J34096">
            <v>1.85</v>
          </cell>
        </row>
        <row r="34097">
          <cell r="F34097" t="str">
            <v>S288-新民二队</v>
          </cell>
          <cell r="G34097" t="str">
            <v>Y948430722</v>
          </cell>
          <cell r="H34097">
            <v>0</v>
          </cell>
          <cell r="I34097">
            <v>0.468</v>
          </cell>
          <cell r="J34097">
            <v>0.468</v>
          </cell>
        </row>
        <row r="34098">
          <cell r="F34098" t="str">
            <v>十三组至定上</v>
          </cell>
          <cell r="G34098" t="str">
            <v>V715430722</v>
          </cell>
          <cell r="H34098">
            <v>0</v>
          </cell>
          <cell r="I34098">
            <v>1.049</v>
          </cell>
          <cell r="J34098">
            <v>1.049</v>
          </cell>
        </row>
        <row r="34099">
          <cell r="F34099" t="str">
            <v>农科组至下午庄组</v>
          </cell>
          <cell r="G34099" t="str">
            <v>V716430722</v>
          </cell>
          <cell r="H34099">
            <v>0</v>
          </cell>
          <cell r="I34099">
            <v>0.714</v>
          </cell>
          <cell r="J34099">
            <v>0.714</v>
          </cell>
        </row>
        <row r="34100">
          <cell r="F34100" t="str">
            <v>樟树组至胜利桥</v>
          </cell>
          <cell r="G34100" t="str">
            <v>C587430722</v>
          </cell>
          <cell r="H34100">
            <v>0</v>
          </cell>
          <cell r="I34100">
            <v>1.878</v>
          </cell>
          <cell r="J34100">
            <v>1.878</v>
          </cell>
        </row>
        <row r="34101">
          <cell r="F34101" t="str">
            <v>岩汪组至大堤</v>
          </cell>
          <cell r="G34101" t="str">
            <v>V659430722</v>
          </cell>
          <cell r="H34101">
            <v>0</v>
          </cell>
          <cell r="I34101">
            <v>0.413</v>
          </cell>
          <cell r="J34101">
            <v>0.413</v>
          </cell>
        </row>
        <row r="34102">
          <cell r="F34102" t="str">
            <v>胜利村-Y379</v>
          </cell>
          <cell r="G34102" t="str">
            <v>Y937430722</v>
          </cell>
          <cell r="H34102">
            <v>2.23</v>
          </cell>
          <cell r="I34102">
            <v>3.535</v>
          </cell>
          <cell r="J34102">
            <v>1.305</v>
          </cell>
        </row>
        <row r="34103">
          <cell r="F34103" t="str">
            <v>杨瑞政至蔡瑞发</v>
          </cell>
          <cell r="G34103" t="str">
            <v>CE37430722</v>
          </cell>
          <cell r="H34103">
            <v>0</v>
          </cell>
          <cell r="I34103">
            <v>1.219</v>
          </cell>
          <cell r="J34103">
            <v>1.219</v>
          </cell>
        </row>
        <row r="34104">
          <cell r="F34104" t="str">
            <v>陈经来至曹腊红</v>
          </cell>
          <cell r="G34104" t="str">
            <v>V760430722</v>
          </cell>
          <cell r="H34104">
            <v>0</v>
          </cell>
          <cell r="I34104">
            <v>0.773</v>
          </cell>
          <cell r="J34104">
            <v>0.773</v>
          </cell>
        </row>
        <row r="34105">
          <cell r="F34105" t="str">
            <v>丁大亲至曹定产</v>
          </cell>
          <cell r="G34105" t="str">
            <v>V752430722</v>
          </cell>
          <cell r="H34105">
            <v>0</v>
          </cell>
          <cell r="I34105">
            <v>0.59</v>
          </cell>
          <cell r="J34105">
            <v>0.59</v>
          </cell>
        </row>
        <row r="34106">
          <cell r="F34106" t="str">
            <v>四组至六组</v>
          </cell>
          <cell r="G34106" t="str">
            <v>CE05430722</v>
          </cell>
          <cell r="H34106">
            <v>0</v>
          </cell>
          <cell r="I34106">
            <v>3.35</v>
          </cell>
          <cell r="J34106">
            <v>3.35</v>
          </cell>
        </row>
        <row r="34107">
          <cell r="F34107" t="str">
            <v>刘当桂至宋家</v>
          </cell>
          <cell r="G34107" t="str">
            <v>V586430722</v>
          </cell>
          <cell r="H34107">
            <v>0</v>
          </cell>
          <cell r="I34107">
            <v>0.552</v>
          </cell>
          <cell r="J34107">
            <v>0.552</v>
          </cell>
        </row>
        <row r="34108">
          <cell r="G34108" t="str">
            <v>V000</v>
          </cell>
          <cell r="H34108">
            <v>0</v>
          </cell>
          <cell r="I34108">
            <v>0.895</v>
          </cell>
          <cell r="J34108">
            <v>0.895</v>
          </cell>
        </row>
        <row r="34109">
          <cell r="F34109" t="str">
            <v>四组至十一组</v>
          </cell>
          <cell r="G34109" t="str">
            <v>V527430722</v>
          </cell>
          <cell r="H34109">
            <v>0</v>
          </cell>
          <cell r="I34109">
            <v>1.487</v>
          </cell>
          <cell r="J34109">
            <v>1.487</v>
          </cell>
        </row>
        <row r="34110">
          <cell r="F34110" t="str">
            <v>一队至太白湖渔场</v>
          </cell>
          <cell r="G34110" t="str">
            <v>C22B430722</v>
          </cell>
          <cell r="H34110">
            <v>0</v>
          </cell>
          <cell r="I34110">
            <v>3.835</v>
          </cell>
          <cell r="J34110">
            <v>3.835</v>
          </cell>
        </row>
        <row r="34111">
          <cell r="F34111" t="str">
            <v>十一组至小洋湖</v>
          </cell>
          <cell r="G34111" t="str">
            <v>C11B430722</v>
          </cell>
          <cell r="H34111">
            <v>0</v>
          </cell>
          <cell r="I34111">
            <v>0.647</v>
          </cell>
          <cell r="J34111">
            <v>0.647</v>
          </cell>
        </row>
        <row r="34112">
          <cell r="F34112" t="str">
            <v>七组至一组</v>
          </cell>
          <cell r="G34112" t="str">
            <v>CN39430722</v>
          </cell>
          <cell r="H34112">
            <v>0</v>
          </cell>
          <cell r="I34112">
            <v>1.84</v>
          </cell>
          <cell r="J34112">
            <v>1.84</v>
          </cell>
        </row>
        <row r="34113">
          <cell r="F34113" t="str">
            <v>大洲界至连酉</v>
          </cell>
          <cell r="G34113" t="str">
            <v>C10B430722</v>
          </cell>
          <cell r="H34113">
            <v>0</v>
          </cell>
          <cell r="I34113">
            <v>0.807</v>
          </cell>
          <cell r="J34113">
            <v>0.807</v>
          </cell>
        </row>
        <row r="34114">
          <cell r="F34114" t="str">
            <v>刘巨丰至六组</v>
          </cell>
          <cell r="G34114" t="str">
            <v>CN32430722</v>
          </cell>
          <cell r="H34114">
            <v>0</v>
          </cell>
          <cell r="I34114">
            <v>0.853</v>
          </cell>
          <cell r="J34114">
            <v>0.853</v>
          </cell>
        </row>
        <row r="34115">
          <cell r="F34115" t="str">
            <v>砖厂-连安九队</v>
          </cell>
          <cell r="G34115" t="str">
            <v>C349430722</v>
          </cell>
          <cell r="H34115">
            <v>0</v>
          </cell>
          <cell r="I34115">
            <v>0.184</v>
          </cell>
          <cell r="J34115">
            <v>0.184</v>
          </cell>
        </row>
        <row r="34116">
          <cell r="F34116" t="str">
            <v>十一组至七组</v>
          </cell>
          <cell r="G34116" t="str">
            <v>CJ97430722</v>
          </cell>
          <cell r="H34116">
            <v>0</v>
          </cell>
          <cell r="I34116">
            <v>1.934</v>
          </cell>
          <cell r="J34116">
            <v>1.934</v>
          </cell>
        </row>
        <row r="34117">
          <cell r="F34117" t="str">
            <v>四组至十组</v>
          </cell>
          <cell r="G34117" t="str">
            <v>CN35430722</v>
          </cell>
          <cell r="H34117">
            <v>0</v>
          </cell>
          <cell r="I34117">
            <v>1.163</v>
          </cell>
          <cell r="J34117">
            <v>1.163</v>
          </cell>
        </row>
        <row r="34118">
          <cell r="F34118" t="str">
            <v>六组至杨明弟</v>
          </cell>
          <cell r="G34118" t="str">
            <v>V532430722</v>
          </cell>
          <cell r="H34118">
            <v>0</v>
          </cell>
          <cell r="I34118">
            <v>0.435</v>
          </cell>
          <cell r="J34118">
            <v>0.435</v>
          </cell>
        </row>
        <row r="34119">
          <cell r="F34119" t="str">
            <v>双岭十二队-挂口</v>
          </cell>
          <cell r="G34119" t="str">
            <v>C53A430722</v>
          </cell>
          <cell r="H34119">
            <v>0</v>
          </cell>
          <cell r="I34119">
            <v>0.663</v>
          </cell>
          <cell r="J34119">
            <v>0.663</v>
          </cell>
        </row>
        <row r="34120">
          <cell r="F34120" t="str">
            <v>双岭至沙包</v>
          </cell>
          <cell r="G34120" t="str">
            <v>C54A430722</v>
          </cell>
          <cell r="H34120">
            <v>0</v>
          </cell>
          <cell r="I34120">
            <v>4.458</v>
          </cell>
          <cell r="J34120">
            <v>4.458</v>
          </cell>
        </row>
        <row r="34121">
          <cell r="F34121" t="str">
            <v>二组至三组</v>
          </cell>
          <cell r="G34121" t="str">
            <v>CL17430722</v>
          </cell>
          <cell r="H34121">
            <v>0</v>
          </cell>
          <cell r="I34121">
            <v>2.038</v>
          </cell>
          <cell r="J34121">
            <v>2.038</v>
          </cell>
        </row>
        <row r="34122">
          <cell r="F34122" t="str">
            <v>帅高生至帅英华</v>
          </cell>
          <cell r="G34122" t="str">
            <v>V543430722</v>
          </cell>
          <cell r="H34122">
            <v>0</v>
          </cell>
          <cell r="I34122">
            <v>0.134</v>
          </cell>
          <cell r="J34122">
            <v>0.134</v>
          </cell>
        </row>
        <row r="34123">
          <cell r="F34123" t="str">
            <v>五组至一组</v>
          </cell>
          <cell r="G34123" t="str">
            <v>CN46430722</v>
          </cell>
          <cell r="H34123">
            <v>0</v>
          </cell>
          <cell r="I34123">
            <v>1.069</v>
          </cell>
          <cell r="J34123">
            <v>1.069</v>
          </cell>
        </row>
        <row r="34124">
          <cell r="F34124" t="str">
            <v>七组至八组</v>
          </cell>
          <cell r="G34124" t="str">
            <v>CN44430722</v>
          </cell>
          <cell r="H34124">
            <v>0</v>
          </cell>
          <cell r="I34124">
            <v>1.94</v>
          </cell>
          <cell r="J34124">
            <v>1.94</v>
          </cell>
        </row>
        <row r="34125">
          <cell r="F34125" t="str">
            <v>十组至九组</v>
          </cell>
          <cell r="G34125" t="str">
            <v>CK37430722</v>
          </cell>
          <cell r="H34125">
            <v>0</v>
          </cell>
          <cell r="I34125">
            <v>1.028</v>
          </cell>
          <cell r="J34125">
            <v>1.028</v>
          </cell>
        </row>
        <row r="34126">
          <cell r="F34126" t="str">
            <v>二组至十一组</v>
          </cell>
          <cell r="G34126" t="str">
            <v>CN50430722</v>
          </cell>
          <cell r="H34126">
            <v>0</v>
          </cell>
          <cell r="I34126">
            <v>1.693</v>
          </cell>
          <cell r="J34126">
            <v>1.693</v>
          </cell>
        </row>
        <row r="34127">
          <cell r="F34127" t="str">
            <v>夏孝广至夏友发</v>
          </cell>
          <cell r="G34127" t="str">
            <v>V985430722</v>
          </cell>
          <cell r="H34127">
            <v>0</v>
          </cell>
          <cell r="I34127">
            <v>0.528</v>
          </cell>
          <cell r="J34127">
            <v>0.528</v>
          </cell>
        </row>
        <row r="34128">
          <cell r="F34128" t="str">
            <v>六组至八组</v>
          </cell>
          <cell r="G34128" t="str">
            <v>CL22430722</v>
          </cell>
          <cell r="H34128">
            <v>0</v>
          </cell>
          <cell r="I34128">
            <v>0.815</v>
          </cell>
          <cell r="J34128">
            <v>0.815</v>
          </cell>
        </row>
        <row r="34129">
          <cell r="F34129" t="str">
            <v>村部至六组</v>
          </cell>
          <cell r="G34129" t="str">
            <v>C396430722</v>
          </cell>
          <cell r="H34129">
            <v>0.584</v>
          </cell>
          <cell r="I34129">
            <v>0.91</v>
          </cell>
          <cell r="J34129">
            <v>0.326</v>
          </cell>
        </row>
        <row r="34130">
          <cell r="F34130" t="str">
            <v>四组至八组</v>
          </cell>
          <cell r="G34130" t="str">
            <v>CN57430722</v>
          </cell>
          <cell r="H34130">
            <v>0</v>
          </cell>
          <cell r="I34130">
            <v>1.82</v>
          </cell>
          <cell r="J34130">
            <v>1.82</v>
          </cell>
        </row>
        <row r="34131">
          <cell r="F34131" t="str">
            <v>北堤一太平六组</v>
          </cell>
          <cell r="G34131" t="str">
            <v>C944430722</v>
          </cell>
          <cell r="H34131">
            <v>1.231</v>
          </cell>
          <cell r="I34131">
            <v>2.197</v>
          </cell>
          <cell r="J34131">
            <v>0.966</v>
          </cell>
        </row>
        <row r="34132">
          <cell r="F34132" t="str">
            <v>四组至一组</v>
          </cell>
          <cell r="G34132" t="str">
            <v>CN62430722</v>
          </cell>
          <cell r="H34132">
            <v>0</v>
          </cell>
          <cell r="I34132">
            <v>1.955</v>
          </cell>
          <cell r="J34132">
            <v>1.955</v>
          </cell>
        </row>
        <row r="34133">
          <cell r="F34133" t="str">
            <v>七组至八组</v>
          </cell>
          <cell r="G34133" t="str">
            <v>V805430722</v>
          </cell>
          <cell r="H34133">
            <v>0</v>
          </cell>
          <cell r="I34133">
            <v>0.53</v>
          </cell>
          <cell r="J34133">
            <v>0.53</v>
          </cell>
        </row>
        <row r="34134">
          <cell r="F34134" t="str">
            <v>小河十五队至夏家洼电排</v>
          </cell>
          <cell r="G34134" t="str">
            <v>V806430722</v>
          </cell>
          <cell r="H34134">
            <v>0</v>
          </cell>
          <cell r="I34134">
            <v>0.607</v>
          </cell>
          <cell r="J34134">
            <v>0.607</v>
          </cell>
        </row>
        <row r="34135">
          <cell r="F34135" t="str">
            <v>王家湾至官桥</v>
          </cell>
          <cell r="G34135" t="str">
            <v>VY27430722</v>
          </cell>
          <cell r="H34135">
            <v>0</v>
          </cell>
          <cell r="I34135">
            <v>0.545</v>
          </cell>
          <cell r="J34135">
            <v>0.545</v>
          </cell>
        </row>
        <row r="34136">
          <cell r="F34136" t="str">
            <v>上游至龚小红</v>
          </cell>
          <cell r="G34136" t="str">
            <v>VY34430722</v>
          </cell>
          <cell r="H34136">
            <v>0</v>
          </cell>
          <cell r="I34136">
            <v>0.706</v>
          </cell>
          <cell r="J34136">
            <v>0.706</v>
          </cell>
        </row>
        <row r="34137">
          <cell r="G34137" t="str">
            <v>V000</v>
          </cell>
          <cell r="H34137">
            <v>0</v>
          </cell>
          <cell r="I34137">
            <v>0.638</v>
          </cell>
          <cell r="J34137">
            <v>0.638</v>
          </cell>
        </row>
        <row r="34138">
          <cell r="F34138" t="str">
            <v>新建组-中岭组</v>
          </cell>
          <cell r="G34138" t="str">
            <v>CL41430722</v>
          </cell>
          <cell r="H34138">
            <v>0</v>
          </cell>
          <cell r="I34138">
            <v>0.252</v>
          </cell>
          <cell r="J34138">
            <v>0.252</v>
          </cell>
        </row>
        <row r="34139">
          <cell r="F34139" t="str">
            <v>村部-久远坝</v>
          </cell>
          <cell r="G34139" t="str">
            <v>C155430722</v>
          </cell>
          <cell r="H34139">
            <v>0.42</v>
          </cell>
          <cell r="I34139">
            <v>0.624</v>
          </cell>
          <cell r="J34139">
            <v>0.204</v>
          </cell>
        </row>
        <row r="34140">
          <cell r="F34140" t="str">
            <v>粮种场-粮种场</v>
          </cell>
          <cell r="G34140" t="str">
            <v>C245430722</v>
          </cell>
          <cell r="H34140">
            <v>0</v>
          </cell>
          <cell r="I34140">
            <v>1.116</v>
          </cell>
          <cell r="J34140">
            <v>1.116</v>
          </cell>
        </row>
        <row r="34141">
          <cell r="F34141" t="str">
            <v>新房组至合兴组</v>
          </cell>
          <cell r="G34141" t="str">
            <v>VS22430722</v>
          </cell>
          <cell r="H34141">
            <v>0</v>
          </cell>
          <cell r="I34141">
            <v>0.793</v>
          </cell>
          <cell r="J34141">
            <v>0.793</v>
          </cell>
        </row>
        <row r="34142">
          <cell r="F34142" t="str">
            <v>新建组至种子组</v>
          </cell>
          <cell r="G34142" t="str">
            <v>VS61430722</v>
          </cell>
          <cell r="H34142">
            <v>0</v>
          </cell>
          <cell r="I34142">
            <v>0.566</v>
          </cell>
          <cell r="J34142">
            <v>0.566</v>
          </cell>
        </row>
        <row r="34143">
          <cell r="F34143" t="str">
            <v>肖家组至合兴组</v>
          </cell>
          <cell r="G34143" t="str">
            <v>CE53430722</v>
          </cell>
          <cell r="H34143">
            <v>0</v>
          </cell>
          <cell r="I34143">
            <v>1.621</v>
          </cell>
          <cell r="J34143">
            <v>1.621</v>
          </cell>
        </row>
        <row r="34144">
          <cell r="F34144" t="str">
            <v>姚家-姚家</v>
          </cell>
          <cell r="G34144" t="str">
            <v>C884430722</v>
          </cell>
          <cell r="H34144">
            <v>0</v>
          </cell>
          <cell r="I34144">
            <v>1.153</v>
          </cell>
          <cell r="J34144">
            <v>1.153</v>
          </cell>
        </row>
        <row r="34145">
          <cell r="F34145" t="str">
            <v>莲花组至盛家湾组</v>
          </cell>
          <cell r="G34145" t="str">
            <v>VS28430722</v>
          </cell>
          <cell r="H34145">
            <v>0</v>
          </cell>
          <cell r="I34145">
            <v>0.893</v>
          </cell>
          <cell r="J34145">
            <v>0.893</v>
          </cell>
        </row>
        <row r="34146">
          <cell r="F34146" t="str">
            <v>向阳河大堤至笑藤港桥</v>
          </cell>
          <cell r="G34146" t="str">
            <v>C246430722</v>
          </cell>
          <cell r="H34146">
            <v>0</v>
          </cell>
          <cell r="I34146">
            <v>0.426</v>
          </cell>
          <cell r="J34146">
            <v>0.426</v>
          </cell>
        </row>
        <row r="34147">
          <cell r="F34147" t="str">
            <v>向阳河大堤至笑藤港桥</v>
          </cell>
          <cell r="G34147" t="str">
            <v>C247430722</v>
          </cell>
          <cell r="H34147">
            <v>0</v>
          </cell>
          <cell r="I34147">
            <v>1.867</v>
          </cell>
          <cell r="J34147">
            <v>1.867</v>
          </cell>
        </row>
        <row r="34148">
          <cell r="F34148" t="str">
            <v>向阳河大堤至笑藤港桥</v>
          </cell>
          <cell r="G34148" t="str">
            <v>C251430722</v>
          </cell>
          <cell r="H34148">
            <v>0</v>
          </cell>
          <cell r="I34148">
            <v>0.825</v>
          </cell>
          <cell r="J34148">
            <v>0.825</v>
          </cell>
        </row>
        <row r="34149">
          <cell r="F34149" t="str">
            <v>井边组至周家组</v>
          </cell>
          <cell r="G34149" t="str">
            <v>CK39430722</v>
          </cell>
          <cell r="H34149">
            <v>0</v>
          </cell>
          <cell r="I34149">
            <v>1.041</v>
          </cell>
          <cell r="J34149">
            <v>1.041</v>
          </cell>
        </row>
        <row r="34150">
          <cell r="F34150" t="str">
            <v>村部-村部</v>
          </cell>
          <cell r="G34150" t="str">
            <v>C235430722</v>
          </cell>
          <cell r="H34150">
            <v>0.698</v>
          </cell>
          <cell r="I34150">
            <v>0.885</v>
          </cell>
          <cell r="J34150">
            <v>0.187</v>
          </cell>
        </row>
        <row r="34151">
          <cell r="F34151" t="str">
            <v>夏新尧-观鱼电排</v>
          </cell>
          <cell r="G34151" t="str">
            <v>VE94430722</v>
          </cell>
          <cell r="H34151">
            <v>0</v>
          </cell>
          <cell r="I34151">
            <v>0.2</v>
          </cell>
          <cell r="J34151">
            <v>0.2</v>
          </cell>
        </row>
        <row r="34152">
          <cell r="F34152" t="str">
            <v>鼎福村一组-村部</v>
          </cell>
          <cell r="G34152" t="str">
            <v>VB30430722</v>
          </cell>
          <cell r="H34152">
            <v>0</v>
          </cell>
          <cell r="I34152">
            <v>0.239</v>
          </cell>
          <cell r="J34152">
            <v>0.239</v>
          </cell>
        </row>
        <row r="34153">
          <cell r="F34153" t="str">
            <v>鼎丰村-东湖村</v>
          </cell>
          <cell r="G34153" t="str">
            <v>Y346430722</v>
          </cell>
          <cell r="H34153">
            <v>2.347</v>
          </cell>
          <cell r="I34153">
            <v>4.052</v>
          </cell>
          <cell r="J34153">
            <v>1.705</v>
          </cell>
        </row>
        <row r="34154">
          <cell r="G34154" t="str">
            <v>VY43430722</v>
          </cell>
          <cell r="H34154">
            <v>0</v>
          </cell>
          <cell r="I34154">
            <v>0.218</v>
          </cell>
          <cell r="J34154">
            <v>0.218</v>
          </cell>
        </row>
        <row r="34155">
          <cell r="F34155" t="str">
            <v>鼎丰村-东湖村</v>
          </cell>
          <cell r="G34155" t="str">
            <v>Y346430722</v>
          </cell>
          <cell r="H34155">
            <v>1.872</v>
          </cell>
          <cell r="I34155">
            <v>2.347</v>
          </cell>
          <cell r="J34155">
            <v>0.475</v>
          </cell>
        </row>
        <row r="34156">
          <cell r="F34156" t="str">
            <v>蒋天民-九狮电排</v>
          </cell>
          <cell r="G34156" t="str">
            <v>VA96430722</v>
          </cell>
          <cell r="H34156">
            <v>0</v>
          </cell>
          <cell r="I34156">
            <v>0.131</v>
          </cell>
          <cell r="J34156">
            <v>0.131</v>
          </cell>
        </row>
        <row r="34157">
          <cell r="F34157" t="str">
            <v>刘浪斌-刘志斌</v>
          </cell>
          <cell r="G34157" t="str">
            <v>VD49430722</v>
          </cell>
          <cell r="H34157">
            <v>0</v>
          </cell>
          <cell r="I34157">
            <v>0.347</v>
          </cell>
          <cell r="J34157">
            <v>0.347</v>
          </cell>
        </row>
        <row r="34158">
          <cell r="F34158" t="str">
            <v>田山-建明</v>
          </cell>
          <cell r="G34158" t="str">
            <v>CD59430722</v>
          </cell>
          <cell r="H34158">
            <v>0.99</v>
          </cell>
          <cell r="I34158">
            <v>1.322</v>
          </cell>
          <cell r="J34158">
            <v>0.332</v>
          </cell>
        </row>
        <row r="34159">
          <cell r="F34159" t="str">
            <v>鼎丰村-东湖村</v>
          </cell>
          <cell r="G34159" t="str">
            <v>Y346430722</v>
          </cell>
          <cell r="H34159">
            <v>8.949</v>
          </cell>
          <cell r="I34159">
            <v>10.394</v>
          </cell>
          <cell r="J34159">
            <v>1.445</v>
          </cell>
        </row>
        <row r="34160">
          <cell r="F34160" t="str">
            <v>先东屋场-子东渡桥</v>
          </cell>
          <cell r="G34160" t="str">
            <v>V333430723</v>
          </cell>
          <cell r="H34160">
            <v>0</v>
          </cell>
          <cell r="I34160">
            <v>1.558</v>
          </cell>
          <cell r="J34160">
            <v>1.558</v>
          </cell>
        </row>
        <row r="34161">
          <cell r="F34161" t="str">
            <v>农资超市-乡政府</v>
          </cell>
          <cell r="G34161" t="str">
            <v>VC53430723</v>
          </cell>
          <cell r="H34161">
            <v>0</v>
          </cell>
          <cell r="I34161">
            <v>0.316</v>
          </cell>
          <cell r="J34161">
            <v>0.316</v>
          </cell>
        </row>
        <row r="34162">
          <cell r="F34162" t="str">
            <v>道基屋场-涔河大堤</v>
          </cell>
          <cell r="G34162" t="str">
            <v>VC58430723</v>
          </cell>
          <cell r="H34162">
            <v>0</v>
          </cell>
          <cell r="I34162">
            <v>0.518</v>
          </cell>
          <cell r="J34162">
            <v>0.518</v>
          </cell>
        </row>
        <row r="34163">
          <cell r="F34163" t="str">
            <v>长庆十一组-三组</v>
          </cell>
          <cell r="G34163" t="str">
            <v>V087430723</v>
          </cell>
          <cell r="H34163">
            <v>0</v>
          </cell>
          <cell r="I34163">
            <v>0.93</v>
          </cell>
          <cell r="J34163">
            <v>0.93</v>
          </cell>
        </row>
        <row r="34164">
          <cell r="F34164" t="str">
            <v>九组-十七组</v>
          </cell>
          <cell r="G34164" t="str">
            <v>V096430723</v>
          </cell>
          <cell r="H34164">
            <v>0</v>
          </cell>
          <cell r="I34164">
            <v>0.959</v>
          </cell>
          <cell r="J34164">
            <v>0.959</v>
          </cell>
        </row>
        <row r="34165">
          <cell r="F34165" t="str">
            <v>八组-六组</v>
          </cell>
          <cell r="G34165" t="str">
            <v>V097430723</v>
          </cell>
          <cell r="H34165">
            <v>0</v>
          </cell>
          <cell r="I34165">
            <v>0.679</v>
          </cell>
          <cell r="J34165">
            <v>0.679</v>
          </cell>
        </row>
        <row r="34166">
          <cell r="F34166" t="str">
            <v>四组-八组</v>
          </cell>
          <cell r="G34166" t="str">
            <v>V098430723</v>
          </cell>
          <cell r="H34166">
            <v>0</v>
          </cell>
          <cell r="I34166">
            <v>0.274</v>
          </cell>
          <cell r="J34166">
            <v>0.274</v>
          </cell>
        </row>
        <row r="34167">
          <cell r="F34167" t="str">
            <v>东田五组-G207</v>
          </cell>
          <cell r="G34167" t="str">
            <v>V308430723</v>
          </cell>
          <cell r="H34167">
            <v>0</v>
          </cell>
          <cell r="I34167">
            <v>0.753</v>
          </cell>
          <cell r="J34167">
            <v>0.753</v>
          </cell>
        </row>
        <row r="34168">
          <cell r="F34168" t="str">
            <v>庄家岩-磨子拐</v>
          </cell>
          <cell r="G34168" t="str">
            <v>V093430723</v>
          </cell>
          <cell r="H34168">
            <v>0</v>
          </cell>
          <cell r="I34168">
            <v>1.138</v>
          </cell>
          <cell r="J34168">
            <v>1.138</v>
          </cell>
        </row>
        <row r="34169">
          <cell r="F34169" t="str">
            <v>任家台-丁马路</v>
          </cell>
          <cell r="G34169" t="str">
            <v>V095430723</v>
          </cell>
          <cell r="H34169">
            <v>0</v>
          </cell>
          <cell r="I34169">
            <v>0.662</v>
          </cell>
          <cell r="J34169">
            <v>0.662</v>
          </cell>
        </row>
        <row r="34170">
          <cell r="F34170" t="str">
            <v>中干-一干</v>
          </cell>
          <cell r="G34170" t="str">
            <v>V343430723</v>
          </cell>
          <cell r="H34170">
            <v>0</v>
          </cell>
          <cell r="I34170">
            <v>0.98</v>
          </cell>
          <cell r="J34170">
            <v>0.98</v>
          </cell>
        </row>
        <row r="34171">
          <cell r="F34171" t="str">
            <v>三组-五组</v>
          </cell>
          <cell r="G34171" t="str">
            <v>V344430723</v>
          </cell>
          <cell r="H34171">
            <v>0</v>
          </cell>
          <cell r="I34171">
            <v>0.715</v>
          </cell>
          <cell r="J34171">
            <v>0.715</v>
          </cell>
        </row>
        <row r="34172">
          <cell r="F34172" t="str">
            <v>十四组-十五组</v>
          </cell>
          <cell r="G34172" t="str">
            <v>V345430723</v>
          </cell>
          <cell r="H34172">
            <v>0</v>
          </cell>
          <cell r="I34172">
            <v>1.288</v>
          </cell>
          <cell r="J34172">
            <v>1.288</v>
          </cell>
        </row>
        <row r="34173">
          <cell r="F34173" t="str">
            <v>业伍屋场-清礼屋场</v>
          </cell>
          <cell r="G34173" t="str">
            <v>VC67430723</v>
          </cell>
          <cell r="H34173">
            <v>0</v>
          </cell>
          <cell r="I34173">
            <v>0.174</v>
          </cell>
          <cell r="J34173">
            <v>0.174</v>
          </cell>
        </row>
        <row r="34174">
          <cell r="F34174" t="str">
            <v>三元村二组-十组</v>
          </cell>
          <cell r="G34174" t="str">
            <v>V077430723</v>
          </cell>
          <cell r="H34174">
            <v>0</v>
          </cell>
          <cell r="I34174">
            <v>2.044</v>
          </cell>
          <cell r="J34174">
            <v>2.044</v>
          </cell>
        </row>
        <row r="34175">
          <cell r="F34175" t="str">
            <v>二斗渠-老王家湾</v>
          </cell>
          <cell r="G34175" t="str">
            <v>V319430723</v>
          </cell>
          <cell r="H34175">
            <v>0</v>
          </cell>
          <cell r="I34175">
            <v>1.155</v>
          </cell>
          <cell r="J34175">
            <v>1.155</v>
          </cell>
        </row>
        <row r="34176">
          <cell r="F34176" t="str">
            <v>民堰15组-十一支半</v>
          </cell>
          <cell r="G34176" t="str">
            <v>V056430723</v>
          </cell>
          <cell r="H34176">
            <v>0</v>
          </cell>
          <cell r="I34176">
            <v>0.318</v>
          </cell>
          <cell r="J34176">
            <v>0.318</v>
          </cell>
        </row>
        <row r="34177">
          <cell r="F34177" t="str">
            <v>优周桥-民堰六组</v>
          </cell>
          <cell r="G34177" t="str">
            <v>V082430723</v>
          </cell>
          <cell r="H34177">
            <v>0</v>
          </cell>
          <cell r="I34177">
            <v>0.918</v>
          </cell>
          <cell r="J34177">
            <v>0.918</v>
          </cell>
        </row>
        <row r="34178">
          <cell r="F34178" t="str">
            <v>清水9组一11组</v>
          </cell>
          <cell r="G34178" t="str">
            <v>C31I430723</v>
          </cell>
          <cell r="H34178">
            <v>0</v>
          </cell>
          <cell r="I34178">
            <v>0.354</v>
          </cell>
          <cell r="J34178">
            <v>0.354</v>
          </cell>
        </row>
        <row r="34179">
          <cell r="F34179" t="str">
            <v>戴家窑头-上河口机埠</v>
          </cell>
          <cell r="G34179" t="str">
            <v>V337430723</v>
          </cell>
          <cell r="H34179">
            <v>0</v>
          </cell>
          <cell r="I34179">
            <v>1.182</v>
          </cell>
          <cell r="J34179">
            <v>1.182</v>
          </cell>
        </row>
        <row r="34180">
          <cell r="F34180" t="str">
            <v>上河七组-六斗渠</v>
          </cell>
          <cell r="G34180" t="str">
            <v>V339430723</v>
          </cell>
          <cell r="H34180">
            <v>0</v>
          </cell>
          <cell r="I34180">
            <v>0.999</v>
          </cell>
          <cell r="J34180">
            <v>0.999</v>
          </cell>
        </row>
        <row r="34181">
          <cell r="F34181" t="str">
            <v>上河机埠-上河村一组</v>
          </cell>
          <cell r="G34181" t="str">
            <v>V340430723</v>
          </cell>
          <cell r="H34181">
            <v>0</v>
          </cell>
          <cell r="I34181">
            <v>1.084</v>
          </cell>
          <cell r="J34181">
            <v>1.084</v>
          </cell>
        </row>
        <row r="34182">
          <cell r="F34182" t="str">
            <v>中干-六斗</v>
          </cell>
          <cell r="G34182" t="str">
            <v>V341430723</v>
          </cell>
          <cell r="H34182">
            <v>0</v>
          </cell>
          <cell r="I34182">
            <v>0.97</v>
          </cell>
          <cell r="J34182">
            <v>0.97</v>
          </cell>
        </row>
        <row r="34183">
          <cell r="F34183" t="str">
            <v>涔十支-上河一组</v>
          </cell>
          <cell r="G34183" t="str">
            <v>V357430723</v>
          </cell>
          <cell r="H34183">
            <v>0.505</v>
          </cell>
          <cell r="I34183">
            <v>1.48</v>
          </cell>
          <cell r="J34183">
            <v>0.975</v>
          </cell>
        </row>
        <row r="34184">
          <cell r="F34184" t="str">
            <v>业伍屋场-清礼屋场</v>
          </cell>
          <cell r="G34184" t="str">
            <v>VC67430723</v>
          </cell>
          <cell r="H34184">
            <v>0</v>
          </cell>
          <cell r="I34184">
            <v>1.78</v>
          </cell>
          <cell r="J34184">
            <v>1.78</v>
          </cell>
        </row>
        <row r="34185">
          <cell r="F34185" t="str">
            <v>传海屋场-德文屋场</v>
          </cell>
          <cell r="G34185" t="str">
            <v>VC68430723</v>
          </cell>
          <cell r="H34185">
            <v>0</v>
          </cell>
          <cell r="I34185">
            <v>0.284</v>
          </cell>
          <cell r="J34185">
            <v>0.284</v>
          </cell>
        </row>
        <row r="34186">
          <cell r="F34186" t="str">
            <v>世平屋场-涔河大堤</v>
          </cell>
          <cell r="G34186" t="str">
            <v>VC69430723</v>
          </cell>
          <cell r="H34186">
            <v>0</v>
          </cell>
          <cell r="I34186">
            <v>0.355</v>
          </cell>
          <cell r="J34186">
            <v>0.355</v>
          </cell>
        </row>
        <row r="34187">
          <cell r="F34187" t="str">
            <v>十回一组-十六组</v>
          </cell>
          <cell r="G34187" t="str">
            <v>V060430723</v>
          </cell>
          <cell r="H34187">
            <v>0</v>
          </cell>
          <cell r="I34187">
            <v>0.717</v>
          </cell>
          <cell r="J34187">
            <v>0.717</v>
          </cell>
        </row>
        <row r="34188">
          <cell r="F34188" t="str">
            <v>十回十组-九组</v>
          </cell>
          <cell r="G34188" t="str">
            <v>V063430723</v>
          </cell>
          <cell r="H34188">
            <v>0</v>
          </cell>
          <cell r="I34188">
            <v>0.854</v>
          </cell>
          <cell r="J34188">
            <v>0.854</v>
          </cell>
        </row>
        <row r="34189">
          <cell r="F34189" t="str">
            <v>高家控-张家庙</v>
          </cell>
          <cell r="G34189" t="str">
            <v>V289430723</v>
          </cell>
          <cell r="H34189">
            <v>0</v>
          </cell>
          <cell r="I34189">
            <v>1.008</v>
          </cell>
          <cell r="J34189">
            <v>1.008</v>
          </cell>
        </row>
        <row r="34190">
          <cell r="F34190" t="str">
            <v>尹家岗-四组</v>
          </cell>
          <cell r="G34190" t="str">
            <v>V290430723</v>
          </cell>
          <cell r="H34190">
            <v>0</v>
          </cell>
          <cell r="I34190">
            <v>1.947</v>
          </cell>
          <cell r="J34190">
            <v>1.947</v>
          </cell>
        </row>
        <row r="34191">
          <cell r="F34191" t="str">
            <v>十二组-尹家岗</v>
          </cell>
          <cell r="G34191" t="str">
            <v>V292430723</v>
          </cell>
          <cell r="H34191">
            <v>0</v>
          </cell>
          <cell r="I34191">
            <v>1.387</v>
          </cell>
          <cell r="J34191">
            <v>1.387</v>
          </cell>
        </row>
        <row r="34192">
          <cell r="F34192" t="str">
            <v>G207-泡堰</v>
          </cell>
          <cell r="G34192" t="str">
            <v>V302430723</v>
          </cell>
          <cell r="H34192">
            <v>0</v>
          </cell>
          <cell r="I34192">
            <v>0.633</v>
          </cell>
          <cell r="J34192">
            <v>0.633</v>
          </cell>
        </row>
        <row r="34193">
          <cell r="F34193" t="str">
            <v>团结6组至新店7组</v>
          </cell>
          <cell r="G34193" t="str">
            <v>C26I430723</v>
          </cell>
          <cell r="H34193">
            <v>0</v>
          </cell>
          <cell r="I34193">
            <v>1.179</v>
          </cell>
          <cell r="J34193">
            <v>1.179</v>
          </cell>
        </row>
        <row r="34194">
          <cell r="F34194" t="str">
            <v>团结四组-十五组</v>
          </cell>
          <cell r="G34194" t="str">
            <v>V071430723</v>
          </cell>
          <cell r="H34194">
            <v>0</v>
          </cell>
          <cell r="I34194">
            <v>1.438</v>
          </cell>
          <cell r="J34194">
            <v>1.438</v>
          </cell>
        </row>
        <row r="34195">
          <cell r="F34195" t="str">
            <v>优周1组一1组</v>
          </cell>
          <cell r="G34195" t="str">
            <v>C23I430723</v>
          </cell>
          <cell r="H34195">
            <v>0</v>
          </cell>
          <cell r="I34195">
            <v>0.488</v>
          </cell>
          <cell r="J34195">
            <v>0.488</v>
          </cell>
        </row>
        <row r="34196">
          <cell r="F34196" t="str">
            <v>优周三组-六组</v>
          </cell>
          <cell r="G34196" t="str">
            <v>V081430723</v>
          </cell>
          <cell r="H34196">
            <v>0</v>
          </cell>
          <cell r="I34196">
            <v>0.56</v>
          </cell>
          <cell r="J34196">
            <v>0.56</v>
          </cell>
        </row>
        <row r="34197">
          <cell r="F34197" t="str">
            <v>文家老村部-凡家台</v>
          </cell>
          <cell r="G34197" t="str">
            <v>V351430723</v>
          </cell>
          <cell r="H34197">
            <v>0</v>
          </cell>
          <cell r="I34197">
            <v>0.675</v>
          </cell>
          <cell r="J34197">
            <v>0.675</v>
          </cell>
        </row>
        <row r="34198">
          <cell r="F34198" t="str">
            <v>老砖厂-黄家台</v>
          </cell>
          <cell r="G34198" t="str">
            <v>V355430723</v>
          </cell>
          <cell r="H34198">
            <v>0</v>
          </cell>
          <cell r="I34198">
            <v>1.027</v>
          </cell>
          <cell r="J34198">
            <v>1.027</v>
          </cell>
        </row>
        <row r="34199">
          <cell r="F34199" t="str">
            <v>S238-五一三组</v>
          </cell>
          <cell r="G34199" t="str">
            <v>V361430723</v>
          </cell>
          <cell r="H34199">
            <v>0</v>
          </cell>
          <cell r="I34199">
            <v>0.959</v>
          </cell>
          <cell r="J34199">
            <v>0.959</v>
          </cell>
        </row>
        <row r="34200">
          <cell r="F34200" t="str">
            <v>五一八斗-涔中干</v>
          </cell>
          <cell r="G34200" t="str">
            <v>V362430723</v>
          </cell>
          <cell r="H34200">
            <v>0</v>
          </cell>
          <cell r="I34200">
            <v>1.462</v>
          </cell>
          <cell r="J34200">
            <v>1.462</v>
          </cell>
        </row>
        <row r="34201">
          <cell r="F34201" t="str">
            <v>戴家屋场-十组</v>
          </cell>
          <cell r="G34201" t="str">
            <v>V296430723</v>
          </cell>
          <cell r="H34201">
            <v>0</v>
          </cell>
          <cell r="I34201">
            <v>0.698</v>
          </cell>
          <cell r="J34201">
            <v>0.698</v>
          </cell>
        </row>
        <row r="34202">
          <cell r="F34202" t="str">
            <v>黄家套-八组</v>
          </cell>
          <cell r="G34202" t="str">
            <v>V299430723</v>
          </cell>
          <cell r="H34202">
            <v>0</v>
          </cell>
          <cell r="I34202">
            <v>1.253</v>
          </cell>
          <cell r="J34202">
            <v>1.253</v>
          </cell>
        </row>
        <row r="34203">
          <cell r="F34203" t="str">
            <v>伍家村界-五支支渠</v>
          </cell>
          <cell r="G34203" t="str">
            <v>V322430723</v>
          </cell>
          <cell r="H34203">
            <v>0</v>
          </cell>
          <cell r="I34203">
            <v>1.188</v>
          </cell>
          <cell r="J34203">
            <v>1.188</v>
          </cell>
        </row>
        <row r="34204">
          <cell r="F34204" t="str">
            <v>新堰五组-新堰六组</v>
          </cell>
          <cell r="G34204" t="str">
            <v>V325430723</v>
          </cell>
          <cell r="H34204">
            <v>0</v>
          </cell>
          <cell r="I34204">
            <v>1.268</v>
          </cell>
          <cell r="J34204">
            <v>1.268</v>
          </cell>
        </row>
        <row r="34205">
          <cell r="F34205" t="str">
            <v>七支桥-新店十三组</v>
          </cell>
          <cell r="G34205" t="str">
            <v>V064430723</v>
          </cell>
          <cell r="H34205">
            <v>0</v>
          </cell>
          <cell r="I34205">
            <v>1.488</v>
          </cell>
          <cell r="J34205">
            <v>1.488</v>
          </cell>
        </row>
        <row r="34206">
          <cell r="F34206" t="str">
            <v>炮堰-新店五组</v>
          </cell>
          <cell r="G34206" t="str">
            <v>V065430723</v>
          </cell>
          <cell r="H34206">
            <v>0</v>
          </cell>
          <cell r="I34206">
            <v>1.592</v>
          </cell>
          <cell r="J34206">
            <v>1.592</v>
          </cell>
        </row>
        <row r="34207">
          <cell r="F34207" t="str">
            <v>向阳桥-万家一组</v>
          </cell>
          <cell r="G34207" t="str">
            <v>V075430723</v>
          </cell>
          <cell r="H34207">
            <v>0</v>
          </cell>
          <cell r="I34207">
            <v>1.293</v>
          </cell>
          <cell r="J34207">
            <v>1.293</v>
          </cell>
        </row>
        <row r="34208">
          <cell r="F34208" t="str">
            <v>高桥-老邓家滩</v>
          </cell>
          <cell r="G34208" t="str">
            <v>V076430723</v>
          </cell>
          <cell r="H34208">
            <v>0</v>
          </cell>
          <cell r="I34208">
            <v>1.982</v>
          </cell>
          <cell r="J34208">
            <v>1.982</v>
          </cell>
        </row>
        <row r="34209">
          <cell r="F34209" t="str">
            <v>四支半中干-一干</v>
          </cell>
          <cell r="G34209" t="str">
            <v>V316430723</v>
          </cell>
          <cell r="H34209">
            <v>0</v>
          </cell>
          <cell r="I34209">
            <v>0.519</v>
          </cell>
          <cell r="J34209">
            <v>0.519</v>
          </cell>
        </row>
        <row r="34210">
          <cell r="F34210" t="str">
            <v>三支半一组-尹家岗</v>
          </cell>
          <cell r="G34210" t="str">
            <v>V318430723</v>
          </cell>
          <cell r="H34210">
            <v>0</v>
          </cell>
          <cell r="I34210">
            <v>0.889</v>
          </cell>
          <cell r="J34210">
            <v>0.889</v>
          </cell>
        </row>
        <row r="34211">
          <cell r="F34211" t="str">
            <v>永长8组至2组</v>
          </cell>
          <cell r="G34211" t="str">
            <v>C24I430723</v>
          </cell>
          <cell r="H34211">
            <v>0</v>
          </cell>
          <cell r="I34211">
            <v>0.616</v>
          </cell>
          <cell r="J34211">
            <v>0.616</v>
          </cell>
        </row>
        <row r="34212">
          <cell r="G34212" t="str">
            <v>V000</v>
          </cell>
          <cell r="H34212">
            <v>0</v>
          </cell>
          <cell r="I34212">
            <v>0.461</v>
          </cell>
          <cell r="J34212">
            <v>0.461</v>
          </cell>
        </row>
        <row r="34213">
          <cell r="F34213" t="str">
            <v>涔十支-上河一组</v>
          </cell>
          <cell r="G34213" t="str">
            <v>V357430723</v>
          </cell>
          <cell r="H34213">
            <v>0</v>
          </cell>
          <cell r="I34213">
            <v>0.693</v>
          </cell>
          <cell r="J34213">
            <v>0.693</v>
          </cell>
        </row>
        <row r="34214">
          <cell r="F34214" t="str">
            <v>文家赵家台-永丰十一组</v>
          </cell>
          <cell r="G34214" t="str">
            <v>V358430723</v>
          </cell>
          <cell r="H34214">
            <v>0</v>
          </cell>
          <cell r="I34214">
            <v>2.266</v>
          </cell>
          <cell r="J34214">
            <v>2.266</v>
          </cell>
        </row>
        <row r="34215">
          <cell r="F34215" t="str">
            <v>涔河大堤-河北十三组</v>
          </cell>
          <cell r="G34215" t="str">
            <v>VC60430723</v>
          </cell>
          <cell r="H34215">
            <v>0</v>
          </cell>
          <cell r="I34215">
            <v>0.827</v>
          </cell>
          <cell r="J34215">
            <v>0.827</v>
          </cell>
        </row>
        <row r="34216">
          <cell r="F34216" t="str">
            <v>远振屋场-三干</v>
          </cell>
          <cell r="G34216" t="str">
            <v>VC62430723</v>
          </cell>
          <cell r="H34216">
            <v>0</v>
          </cell>
          <cell r="I34216">
            <v>0.759</v>
          </cell>
          <cell r="J34216">
            <v>0.759</v>
          </cell>
        </row>
        <row r="34217">
          <cell r="F34217" t="str">
            <v>奶牛厂-文家村界</v>
          </cell>
          <cell r="G34217" t="str">
            <v>VC63430723</v>
          </cell>
          <cell r="H34217">
            <v>0</v>
          </cell>
          <cell r="I34217">
            <v>1.712</v>
          </cell>
          <cell r="J34217">
            <v>1.712</v>
          </cell>
        </row>
        <row r="34218">
          <cell r="F34218" t="str">
            <v>中干渠-高家湾</v>
          </cell>
          <cell r="G34218" t="str">
            <v>V328430723</v>
          </cell>
          <cell r="H34218">
            <v>0</v>
          </cell>
          <cell r="I34218">
            <v>0.819</v>
          </cell>
          <cell r="J34218">
            <v>0.819</v>
          </cell>
        </row>
        <row r="34219">
          <cell r="F34219" t="str">
            <v>子南五组-六组</v>
          </cell>
          <cell r="G34219" t="str">
            <v>V336430723</v>
          </cell>
          <cell r="H34219">
            <v>0</v>
          </cell>
          <cell r="I34219">
            <v>0.501</v>
          </cell>
          <cell r="J34219">
            <v>0.501</v>
          </cell>
        </row>
        <row r="34220">
          <cell r="G34220" t="str">
            <v>CX13430723</v>
          </cell>
          <cell r="H34220">
            <v>0</v>
          </cell>
          <cell r="I34220">
            <v>0.343</v>
          </cell>
          <cell r="J34220">
            <v>0.343</v>
          </cell>
        </row>
        <row r="34221">
          <cell r="F34221" t="str">
            <v>水莲十一支-四组</v>
          </cell>
          <cell r="G34221" t="str">
            <v>V511430723</v>
          </cell>
          <cell r="H34221">
            <v>0</v>
          </cell>
          <cell r="I34221">
            <v>1.025</v>
          </cell>
          <cell r="J34221">
            <v>1.025</v>
          </cell>
        </row>
        <row r="34222">
          <cell r="F34222" t="str">
            <v>群力八组-九组</v>
          </cell>
          <cell r="G34222" t="str">
            <v>VY52430723</v>
          </cell>
          <cell r="H34222">
            <v>0</v>
          </cell>
          <cell r="I34222">
            <v>0.577</v>
          </cell>
          <cell r="J34222">
            <v>0.577</v>
          </cell>
        </row>
        <row r="34223">
          <cell r="F34223" t="str">
            <v>汉德十组-九组</v>
          </cell>
          <cell r="G34223" t="str">
            <v>VY53430723</v>
          </cell>
          <cell r="H34223">
            <v>0</v>
          </cell>
          <cell r="I34223">
            <v>0.737</v>
          </cell>
          <cell r="J34223">
            <v>0.737</v>
          </cell>
        </row>
        <row r="34224">
          <cell r="F34224" t="str">
            <v>砖厂-白唐五组</v>
          </cell>
          <cell r="G34224" t="str">
            <v>V282430723</v>
          </cell>
          <cell r="H34224">
            <v>0</v>
          </cell>
          <cell r="I34224">
            <v>1.103</v>
          </cell>
          <cell r="J34224">
            <v>1.103</v>
          </cell>
        </row>
        <row r="34225">
          <cell r="F34225" t="str">
            <v>车溪村五组北至南</v>
          </cell>
          <cell r="G34225" t="str">
            <v>C73F430723</v>
          </cell>
          <cell r="H34225">
            <v>0</v>
          </cell>
          <cell r="I34225">
            <v>0.319</v>
          </cell>
          <cell r="J34225">
            <v>0.319</v>
          </cell>
        </row>
        <row r="34226">
          <cell r="F34226" t="str">
            <v>车溪二组-车溪九组</v>
          </cell>
          <cell r="G34226" t="str">
            <v>VY43430723</v>
          </cell>
          <cell r="H34226">
            <v>0</v>
          </cell>
          <cell r="I34226">
            <v>1.24</v>
          </cell>
          <cell r="J34226">
            <v>1.24</v>
          </cell>
        </row>
        <row r="34227">
          <cell r="F34227" t="str">
            <v>S3O2城头山12组-S3O2城头山12组</v>
          </cell>
          <cell r="G34227" t="str">
            <v>C19B430723</v>
          </cell>
          <cell r="H34227">
            <v>0</v>
          </cell>
          <cell r="I34227">
            <v>0.539</v>
          </cell>
          <cell r="J34227">
            <v>0.539</v>
          </cell>
        </row>
        <row r="34228">
          <cell r="F34228" t="str">
            <v>花园界-大河二组</v>
          </cell>
          <cell r="G34228" t="str">
            <v>VY37430723</v>
          </cell>
          <cell r="H34228">
            <v>0</v>
          </cell>
          <cell r="I34228">
            <v>1.348</v>
          </cell>
          <cell r="J34228">
            <v>1.348</v>
          </cell>
        </row>
        <row r="34229">
          <cell r="F34229" t="str">
            <v>四干渠至大庙10组</v>
          </cell>
          <cell r="G34229" t="str">
            <v>C11G430723</v>
          </cell>
          <cell r="H34229">
            <v>0</v>
          </cell>
          <cell r="I34229">
            <v>0.484</v>
          </cell>
          <cell r="J34229">
            <v>0.484</v>
          </cell>
        </row>
        <row r="34230">
          <cell r="F34230" t="str">
            <v>大庙14组一5组</v>
          </cell>
          <cell r="G34230" t="str">
            <v>C18G430723</v>
          </cell>
          <cell r="H34230">
            <v>0</v>
          </cell>
          <cell r="I34230">
            <v>0.505</v>
          </cell>
          <cell r="J34230">
            <v>0.505</v>
          </cell>
        </row>
        <row r="34231">
          <cell r="F34231" t="str">
            <v>大庙6组至5组</v>
          </cell>
          <cell r="G34231" t="str">
            <v>C19G430723</v>
          </cell>
          <cell r="H34231">
            <v>0</v>
          </cell>
          <cell r="I34231">
            <v>0.895</v>
          </cell>
          <cell r="J34231">
            <v>0.895</v>
          </cell>
        </row>
        <row r="34232">
          <cell r="F34232" t="str">
            <v>澹水河-六支</v>
          </cell>
          <cell r="G34232" t="str">
            <v>V250430723</v>
          </cell>
          <cell r="H34232">
            <v>0</v>
          </cell>
          <cell r="I34232">
            <v>0.451</v>
          </cell>
          <cell r="J34232">
            <v>0.451</v>
          </cell>
        </row>
        <row r="34233">
          <cell r="F34233" t="str">
            <v>团结二组-一组</v>
          </cell>
          <cell r="G34233" t="str">
            <v>V251430723</v>
          </cell>
          <cell r="H34233">
            <v>0</v>
          </cell>
          <cell r="I34233">
            <v>0.416</v>
          </cell>
          <cell r="J34233">
            <v>0.416</v>
          </cell>
        </row>
        <row r="34234">
          <cell r="F34234" t="str">
            <v>澧城干至大兴7组</v>
          </cell>
          <cell r="G34234" t="str">
            <v>C05G430723</v>
          </cell>
          <cell r="H34234">
            <v>0</v>
          </cell>
          <cell r="I34234">
            <v>0.254</v>
          </cell>
          <cell r="J34234">
            <v>0.254</v>
          </cell>
        </row>
        <row r="34235">
          <cell r="F34235" t="str">
            <v>大兴4组一3组</v>
          </cell>
          <cell r="G34235" t="str">
            <v>C88F430723</v>
          </cell>
          <cell r="H34235">
            <v>0</v>
          </cell>
          <cell r="I34235">
            <v>0.563</v>
          </cell>
          <cell r="J34235">
            <v>0.563</v>
          </cell>
        </row>
        <row r="34236">
          <cell r="F34236" t="str">
            <v>大兴4组至5组北</v>
          </cell>
          <cell r="G34236" t="str">
            <v>C89F430723</v>
          </cell>
          <cell r="H34236">
            <v>0</v>
          </cell>
          <cell r="I34236">
            <v>0.539</v>
          </cell>
          <cell r="J34236">
            <v>0.539</v>
          </cell>
        </row>
        <row r="34237">
          <cell r="F34237" t="str">
            <v>大兴5组一9组</v>
          </cell>
          <cell r="G34237" t="str">
            <v>C91F430723</v>
          </cell>
          <cell r="H34237">
            <v>0</v>
          </cell>
          <cell r="I34237">
            <v>0.388</v>
          </cell>
          <cell r="J34237">
            <v>0.388</v>
          </cell>
        </row>
        <row r="34238">
          <cell r="F34238" t="str">
            <v>大兴2组至10组</v>
          </cell>
          <cell r="G34238" t="str">
            <v>C97F430723</v>
          </cell>
          <cell r="H34238">
            <v>0</v>
          </cell>
          <cell r="I34238">
            <v>0.489</v>
          </cell>
          <cell r="J34238">
            <v>0.489</v>
          </cell>
        </row>
        <row r="34239">
          <cell r="F34239" t="str">
            <v>四干渠-大兴九组</v>
          </cell>
          <cell r="G34239" t="str">
            <v>V286430723</v>
          </cell>
          <cell r="H34239">
            <v>0</v>
          </cell>
          <cell r="I34239">
            <v>0.482</v>
          </cell>
          <cell r="J34239">
            <v>0.482</v>
          </cell>
        </row>
        <row r="34240">
          <cell r="F34240" t="str">
            <v>澧城干至大兴8组</v>
          </cell>
          <cell r="G34240" t="str">
            <v>V287430723</v>
          </cell>
          <cell r="H34240">
            <v>0</v>
          </cell>
          <cell r="I34240">
            <v>0.309</v>
          </cell>
          <cell r="J34240">
            <v>0.309</v>
          </cell>
        </row>
        <row r="34241">
          <cell r="F34241" t="str">
            <v>大杨10组至12组</v>
          </cell>
          <cell r="G34241" t="str">
            <v>C87F430723</v>
          </cell>
          <cell r="H34241">
            <v>0</v>
          </cell>
          <cell r="I34241">
            <v>0.557</v>
          </cell>
          <cell r="J34241">
            <v>0.557</v>
          </cell>
        </row>
        <row r="34242">
          <cell r="F34242" t="str">
            <v>藕堰-模范堆</v>
          </cell>
          <cell r="G34242" t="str">
            <v>V277430723</v>
          </cell>
          <cell r="H34242">
            <v>0</v>
          </cell>
          <cell r="I34242">
            <v>0.673</v>
          </cell>
          <cell r="J34242">
            <v>0.673</v>
          </cell>
        </row>
        <row r="34243">
          <cell r="F34243" t="str">
            <v>七支-东岳四组</v>
          </cell>
          <cell r="G34243" t="str">
            <v>V247430723</v>
          </cell>
          <cell r="H34243">
            <v>0</v>
          </cell>
          <cell r="I34243">
            <v>0.641</v>
          </cell>
          <cell r="J34243">
            <v>0.641</v>
          </cell>
        </row>
        <row r="34244">
          <cell r="F34244" t="str">
            <v>S233-东岳七组</v>
          </cell>
          <cell r="G34244" t="str">
            <v>V248430723</v>
          </cell>
          <cell r="H34244">
            <v>0</v>
          </cell>
          <cell r="I34244">
            <v>0.499</v>
          </cell>
          <cell r="J34244">
            <v>0.499</v>
          </cell>
        </row>
        <row r="34245">
          <cell r="F34245" t="str">
            <v>三湖六组-三支</v>
          </cell>
          <cell r="G34245" t="str">
            <v>V273430723</v>
          </cell>
          <cell r="H34245">
            <v>0</v>
          </cell>
          <cell r="I34245">
            <v>2.111</v>
          </cell>
          <cell r="J34245">
            <v>2.111</v>
          </cell>
        </row>
        <row r="34246">
          <cell r="F34246" t="str">
            <v>迎春家堰-三湖三支</v>
          </cell>
          <cell r="G34246" t="str">
            <v>V274430723</v>
          </cell>
          <cell r="H34246">
            <v>0</v>
          </cell>
          <cell r="I34246">
            <v>0.636</v>
          </cell>
          <cell r="J34246">
            <v>0.636</v>
          </cell>
        </row>
        <row r="34247">
          <cell r="F34247" t="str">
            <v>老南干桥-花云三组</v>
          </cell>
          <cell r="G34247" t="str">
            <v>V276430723</v>
          </cell>
          <cell r="H34247">
            <v>0</v>
          </cell>
          <cell r="I34247">
            <v>0.716</v>
          </cell>
          <cell r="J34247">
            <v>0.716</v>
          </cell>
        </row>
        <row r="34248">
          <cell r="F34248" t="str">
            <v>花园村部-花园八组</v>
          </cell>
          <cell r="G34248" t="str">
            <v>VY36430723</v>
          </cell>
          <cell r="H34248">
            <v>0</v>
          </cell>
          <cell r="I34248">
            <v>0.644</v>
          </cell>
          <cell r="J34248">
            <v>0.644</v>
          </cell>
        </row>
        <row r="34249">
          <cell r="F34249" t="str">
            <v>孟坪1组至6组</v>
          </cell>
          <cell r="G34249" t="str">
            <v>C34G430723</v>
          </cell>
          <cell r="H34249">
            <v>0</v>
          </cell>
          <cell r="I34249">
            <v>0.676</v>
          </cell>
          <cell r="J34249">
            <v>0.676</v>
          </cell>
        </row>
        <row r="34250">
          <cell r="F34250" t="str">
            <v>孟坪2组至孟坪3组</v>
          </cell>
          <cell r="G34250" t="str">
            <v>C36G430723</v>
          </cell>
          <cell r="H34250">
            <v>0</v>
          </cell>
          <cell r="I34250">
            <v>0.683</v>
          </cell>
          <cell r="J34250">
            <v>0.683</v>
          </cell>
        </row>
        <row r="34251">
          <cell r="F34251" t="str">
            <v>皇堰2组至3组</v>
          </cell>
          <cell r="G34251" t="str">
            <v>C39G430723</v>
          </cell>
          <cell r="H34251">
            <v>0</v>
          </cell>
          <cell r="I34251">
            <v>1.248</v>
          </cell>
          <cell r="J34251">
            <v>1.248</v>
          </cell>
        </row>
        <row r="34252">
          <cell r="F34252" t="str">
            <v>六组六支渠-七组中干渠</v>
          </cell>
          <cell r="G34252" t="str">
            <v>V255430723</v>
          </cell>
          <cell r="H34252">
            <v>0</v>
          </cell>
          <cell r="I34252">
            <v>1.64</v>
          </cell>
          <cell r="J34252">
            <v>1.64</v>
          </cell>
        </row>
        <row r="34253">
          <cell r="F34253" t="str">
            <v>新民七组-牌楼六组</v>
          </cell>
          <cell r="G34253" t="str">
            <v>VY60430723</v>
          </cell>
          <cell r="H34253">
            <v>0</v>
          </cell>
          <cell r="I34253">
            <v>0.781</v>
          </cell>
          <cell r="J34253">
            <v>0.781</v>
          </cell>
        </row>
        <row r="34254">
          <cell r="F34254" t="str">
            <v>牌楼八组-二组</v>
          </cell>
          <cell r="G34254" t="str">
            <v>VY61430723</v>
          </cell>
          <cell r="H34254">
            <v>0</v>
          </cell>
          <cell r="I34254">
            <v>1.111</v>
          </cell>
          <cell r="J34254">
            <v>1.111</v>
          </cell>
        </row>
        <row r="34255">
          <cell r="F34255" t="str">
            <v>四干渠-大兴九组</v>
          </cell>
          <cell r="G34255" t="str">
            <v>V286430723</v>
          </cell>
          <cell r="H34255">
            <v>0</v>
          </cell>
          <cell r="I34255">
            <v>0.384</v>
          </cell>
          <cell r="J34255">
            <v>0.384</v>
          </cell>
        </row>
        <row r="34256">
          <cell r="F34256" t="str">
            <v>群英八组-孙家界</v>
          </cell>
          <cell r="G34256" t="str">
            <v>VY47430723</v>
          </cell>
          <cell r="H34256">
            <v>0</v>
          </cell>
          <cell r="I34256">
            <v>0.545</v>
          </cell>
          <cell r="J34256">
            <v>0.545</v>
          </cell>
        </row>
        <row r="34257">
          <cell r="F34257" t="str">
            <v>群英八组-七组</v>
          </cell>
          <cell r="G34257" t="str">
            <v>VY48430723</v>
          </cell>
          <cell r="H34257">
            <v>0</v>
          </cell>
          <cell r="I34257">
            <v>0.719</v>
          </cell>
          <cell r="J34257">
            <v>0.719</v>
          </cell>
        </row>
        <row r="34258">
          <cell r="F34258" t="str">
            <v>群英六组-四组</v>
          </cell>
          <cell r="G34258" t="str">
            <v>VY49430723</v>
          </cell>
          <cell r="H34258">
            <v>0</v>
          </cell>
          <cell r="I34258">
            <v>1.111</v>
          </cell>
          <cell r="J34258">
            <v>1.111</v>
          </cell>
        </row>
        <row r="34259">
          <cell r="F34259" t="str">
            <v>群英九组-六组</v>
          </cell>
          <cell r="G34259" t="str">
            <v>VY50430723</v>
          </cell>
          <cell r="H34259">
            <v>0</v>
          </cell>
          <cell r="I34259">
            <v>1.414</v>
          </cell>
          <cell r="J34259">
            <v>1.414</v>
          </cell>
        </row>
        <row r="34260">
          <cell r="F34260" t="str">
            <v>太坪11组至张大公路桥</v>
          </cell>
          <cell r="G34260" t="str">
            <v>C29G430723</v>
          </cell>
          <cell r="H34260">
            <v>0</v>
          </cell>
          <cell r="I34260">
            <v>0.493</v>
          </cell>
          <cell r="J34260">
            <v>0.493</v>
          </cell>
        </row>
        <row r="34261">
          <cell r="F34261" t="str">
            <v>四支渠至太坪10组</v>
          </cell>
          <cell r="G34261" t="str">
            <v>C30G430723</v>
          </cell>
          <cell r="H34261">
            <v>0</v>
          </cell>
          <cell r="I34261">
            <v>0.573</v>
          </cell>
          <cell r="J34261">
            <v>0.573</v>
          </cell>
        </row>
        <row r="34262">
          <cell r="F34262" t="str">
            <v>陶家三组-孙家界</v>
          </cell>
          <cell r="G34262" t="str">
            <v>VY29430723</v>
          </cell>
          <cell r="H34262">
            <v>0</v>
          </cell>
          <cell r="I34262">
            <v>1.096</v>
          </cell>
          <cell r="J34262">
            <v>1.096</v>
          </cell>
        </row>
        <row r="34263">
          <cell r="F34263" t="str">
            <v>高庙大树下-车溪王坪界</v>
          </cell>
          <cell r="G34263" t="str">
            <v>V506430723</v>
          </cell>
          <cell r="H34263">
            <v>0</v>
          </cell>
          <cell r="I34263">
            <v>1.06</v>
          </cell>
          <cell r="J34263">
            <v>1.06</v>
          </cell>
        </row>
        <row r="34264">
          <cell r="F34264" t="str">
            <v>王坪六组-新坪界</v>
          </cell>
          <cell r="G34264" t="str">
            <v>VY56430723</v>
          </cell>
          <cell r="H34264">
            <v>0</v>
          </cell>
          <cell r="I34264">
            <v>0.77</v>
          </cell>
          <cell r="J34264">
            <v>0.77</v>
          </cell>
        </row>
        <row r="34265">
          <cell r="F34265" t="str">
            <v>新民三组-二组</v>
          </cell>
          <cell r="G34265" t="str">
            <v>VY58430723</v>
          </cell>
          <cell r="H34265">
            <v>0</v>
          </cell>
          <cell r="I34265">
            <v>0.722</v>
          </cell>
          <cell r="J34265">
            <v>0.722</v>
          </cell>
        </row>
        <row r="34266">
          <cell r="F34266" t="str">
            <v>三支七组-太坪界</v>
          </cell>
          <cell r="G34266" t="str">
            <v>C30G430723</v>
          </cell>
          <cell r="H34266">
            <v>0</v>
          </cell>
          <cell r="I34266">
            <v>0.548</v>
          </cell>
          <cell r="J34266">
            <v>0.548</v>
          </cell>
        </row>
        <row r="34267">
          <cell r="F34267" t="str">
            <v>风车拐尾-风车拐头</v>
          </cell>
          <cell r="G34267" t="str">
            <v>V265430723</v>
          </cell>
          <cell r="H34267">
            <v>0</v>
          </cell>
          <cell r="I34267">
            <v>0.703</v>
          </cell>
          <cell r="J34267">
            <v>0.703</v>
          </cell>
        </row>
        <row r="34268">
          <cell r="F34268" t="str">
            <v>詹家三组至十三组</v>
          </cell>
          <cell r="G34268" t="str">
            <v>C78F430723</v>
          </cell>
          <cell r="H34268">
            <v>0</v>
          </cell>
          <cell r="I34268">
            <v>0.668</v>
          </cell>
          <cell r="J34268">
            <v>0.668</v>
          </cell>
        </row>
        <row r="34269">
          <cell r="F34269" t="str">
            <v>机耕桥-占家界</v>
          </cell>
          <cell r="G34269" t="str">
            <v>V267430723</v>
          </cell>
          <cell r="H34269">
            <v>0</v>
          </cell>
          <cell r="I34269">
            <v>1.335</v>
          </cell>
          <cell r="J34269">
            <v>1.335</v>
          </cell>
        </row>
        <row r="34270">
          <cell r="G34270" t="str">
            <v>AA39030723</v>
          </cell>
          <cell r="H34270">
            <v>0</v>
          </cell>
          <cell r="I34270">
            <v>0.354</v>
          </cell>
          <cell r="J34270">
            <v>0.354</v>
          </cell>
        </row>
        <row r="34271">
          <cell r="F34271" t="str">
            <v>柘茨九组-十组</v>
          </cell>
          <cell r="G34271" t="str">
            <v>VY33430723</v>
          </cell>
          <cell r="H34271">
            <v>0</v>
          </cell>
          <cell r="I34271">
            <v>0.918</v>
          </cell>
          <cell r="J34271">
            <v>0.918</v>
          </cell>
        </row>
        <row r="34272">
          <cell r="F34272" t="str">
            <v>柘茨八组-花园界</v>
          </cell>
          <cell r="G34272" t="str">
            <v>VY34430723</v>
          </cell>
          <cell r="H34272">
            <v>0</v>
          </cell>
          <cell r="I34272">
            <v>0.459</v>
          </cell>
          <cell r="J34272">
            <v>0.459</v>
          </cell>
        </row>
        <row r="34273">
          <cell r="F34273" t="str">
            <v>柘茨三组-一组</v>
          </cell>
          <cell r="G34273" t="str">
            <v>VY42430723</v>
          </cell>
          <cell r="H34273">
            <v>0</v>
          </cell>
          <cell r="I34273">
            <v>0.486</v>
          </cell>
          <cell r="J34273">
            <v>0.486</v>
          </cell>
        </row>
        <row r="34274">
          <cell r="F34274" t="str">
            <v>Y068至合兴5组</v>
          </cell>
          <cell r="G34274" t="str">
            <v>C33G430723</v>
          </cell>
          <cell r="H34274">
            <v>0</v>
          </cell>
          <cell r="I34274">
            <v>0.546</v>
          </cell>
          <cell r="J34274">
            <v>0.546</v>
          </cell>
        </row>
        <row r="34275">
          <cell r="F34275" t="str">
            <v>三组至国富村部</v>
          </cell>
          <cell r="G34275" t="str">
            <v>C33A430723</v>
          </cell>
          <cell r="H34275">
            <v>0</v>
          </cell>
          <cell r="I34275">
            <v>0.6</v>
          </cell>
          <cell r="J34275">
            <v>0.6</v>
          </cell>
        </row>
        <row r="34276">
          <cell r="F34276" t="str">
            <v>合群村部-S304护国村界</v>
          </cell>
          <cell r="G34276" t="str">
            <v>VE19430723</v>
          </cell>
          <cell r="H34276">
            <v>0</v>
          </cell>
          <cell r="I34276">
            <v>1.104</v>
          </cell>
          <cell r="J34276">
            <v>1.104</v>
          </cell>
        </row>
        <row r="34277">
          <cell r="F34277" t="str">
            <v>万伍线</v>
          </cell>
          <cell r="G34277" t="str">
            <v>C25F430723</v>
          </cell>
          <cell r="H34277">
            <v>0</v>
          </cell>
          <cell r="I34277">
            <v>1.644</v>
          </cell>
          <cell r="J34277">
            <v>1.644</v>
          </cell>
        </row>
        <row r="34278">
          <cell r="F34278" t="str">
            <v>五关线</v>
          </cell>
          <cell r="G34278" t="str">
            <v>C26F430723</v>
          </cell>
          <cell r="H34278">
            <v>0</v>
          </cell>
          <cell r="I34278">
            <v>1.081</v>
          </cell>
          <cell r="J34278">
            <v>1.081</v>
          </cell>
        </row>
        <row r="34279">
          <cell r="F34279" t="str">
            <v>万家铺六支半桥-荷花桥</v>
          </cell>
          <cell r="G34279" t="str">
            <v>VE38430723</v>
          </cell>
          <cell r="H34279">
            <v>0</v>
          </cell>
          <cell r="I34279">
            <v>0.601</v>
          </cell>
          <cell r="J34279">
            <v>0.601</v>
          </cell>
        </row>
        <row r="34280">
          <cell r="F34280" t="str">
            <v>郑肖线</v>
          </cell>
          <cell r="G34280" t="str">
            <v>C27F430723</v>
          </cell>
          <cell r="H34280">
            <v>0</v>
          </cell>
          <cell r="I34280">
            <v>0.8</v>
          </cell>
          <cell r="J34280">
            <v>0.8</v>
          </cell>
        </row>
        <row r="34281">
          <cell r="F34281" t="str">
            <v>郑澧线</v>
          </cell>
          <cell r="G34281" t="str">
            <v>C28F430723</v>
          </cell>
          <cell r="H34281">
            <v>0</v>
          </cell>
          <cell r="I34281">
            <v>0.698</v>
          </cell>
          <cell r="J34281">
            <v>0.698</v>
          </cell>
        </row>
        <row r="34282">
          <cell r="F34282" t="str">
            <v>廖易岗家-坊启家屋场</v>
          </cell>
          <cell r="G34282" t="str">
            <v>VE45430723</v>
          </cell>
          <cell r="H34282">
            <v>0</v>
          </cell>
          <cell r="I34282">
            <v>0.583</v>
          </cell>
          <cell r="J34282">
            <v>0.583</v>
          </cell>
        </row>
        <row r="34283">
          <cell r="F34283" t="str">
            <v>赵克丙屋场-廖生志家</v>
          </cell>
          <cell r="G34283" t="str">
            <v>VE47430723</v>
          </cell>
          <cell r="H34283">
            <v>0</v>
          </cell>
          <cell r="I34283">
            <v>0.841</v>
          </cell>
          <cell r="J34283">
            <v>0.841</v>
          </cell>
        </row>
        <row r="34284">
          <cell r="F34284" t="str">
            <v>毛忠义家-S233</v>
          </cell>
          <cell r="G34284" t="str">
            <v>VE49430723</v>
          </cell>
          <cell r="H34284">
            <v>0</v>
          </cell>
          <cell r="I34284">
            <v>0.47</v>
          </cell>
          <cell r="J34284">
            <v>0.47</v>
          </cell>
        </row>
        <row r="34285">
          <cell r="F34285" t="str">
            <v>国富小学-四支护国村</v>
          </cell>
          <cell r="G34285" t="str">
            <v>VE17430723</v>
          </cell>
          <cell r="H34285">
            <v>0</v>
          </cell>
          <cell r="I34285">
            <v>1.955</v>
          </cell>
          <cell r="J34285">
            <v>1.955</v>
          </cell>
        </row>
        <row r="34286">
          <cell r="F34286" t="str">
            <v>丁任坤家-丁家春屋场</v>
          </cell>
          <cell r="G34286" t="str">
            <v>VE32430723</v>
          </cell>
          <cell r="H34286">
            <v>0</v>
          </cell>
          <cell r="I34286">
            <v>0.76</v>
          </cell>
          <cell r="J34286">
            <v>0.76</v>
          </cell>
        </row>
        <row r="34287">
          <cell r="F34287" t="str">
            <v>黄河村-通讯村</v>
          </cell>
          <cell r="G34287" t="str">
            <v>YA08430723</v>
          </cell>
          <cell r="H34287">
            <v>2.49</v>
          </cell>
          <cell r="I34287">
            <v>2.674</v>
          </cell>
          <cell r="J34287">
            <v>0.184</v>
          </cell>
        </row>
        <row r="34288">
          <cell r="F34288" t="str">
            <v>张家岗-鱼池南渠</v>
          </cell>
          <cell r="G34288" t="str">
            <v>VE44430723</v>
          </cell>
          <cell r="H34288">
            <v>0</v>
          </cell>
          <cell r="I34288">
            <v>2.233</v>
          </cell>
          <cell r="J34288">
            <v>2.233</v>
          </cell>
        </row>
        <row r="34289">
          <cell r="F34289" t="str">
            <v>何红伍家-何修地家</v>
          </cell>
          <cell r="G34289" t="str">
            <v>VE50430723</v>
          </cell>
          <cell r="H34289">
            <v>0</v>
          </cell>
          <cell r="I34289">
            <v>0.478</v>
          </cell>
          <cell r="J34289">
            <v>0.478</v>
          </cell>
        </row>
        <row r="34290">
          <cell r="F34290" t="str">
            <v>石塘小学-石塘八组</v>
          </cell>
          <cell r="G34290" t="str">
            <v>VE52430723</v>
          </cell>
          <cell r="H34290">
            <v>0</v>
          </cell>
          <cell r="I34290">
            <v>0.545</v>
          </cell>
          <cell r="J34290">
            <v>0.545</v>
          </cell>
        </row>
        <row r="34291">
          <cell r="F34291" t="str">
            <v>曹成林家-曹丰金屋场</v>
          </cell>
          <cell r="G34291" t="str">
            <v>VE54430723</v>
          </cell>
          <cell r="H34291">
            <v>0</v>
          </cell>
          <cell r="I34291">
            <v>1.105</v>
          </cell>
          <cell r="J34291">
            <v>1.105</v>
          </cell>
        </row>
        <row r="34292">
          <cell r="F34292" t="str">
            <v>庸家油炸-罗培志家</v>
          </cell>
          <cell r="G34292" t="str">
            <v>VE56430723</v>
          </cell>
          <cell r="H34292">
            <v>0</v>
          </cell>
          <cell r="I34292">
            <v>0.539</v>
          </cell>
          <cell r="J34292">
            <v>0.539</v>
          </cell>
        </row>
        <row r="34293">
          <cell r="F34293" t="str">
            <v>三元口-大云村界</v>
          </cell>
          <cell r="G34293" t="str">
            <v>VE15430723</v>
          </cell>
          <cell r="H34293">
            <v>0</v>
          </cell>
          <cell r="I34293">
            <v>2.172</v>
          </cell>
          <cell r="J34293">
            <v>2.172</v>
          </cell>
        </row>
        <row r="34294">
          <cell r="F34294" t="str">
            <v>胜利村-青龙村</v>
          </cell>
          <cell r="G34294" t="str">
            <v>YA77430723</v>
          </cell>
          <cell r="H34294">
            <v>0</v>
          </cell>
          <cell r="I34294">
            <v>0.088</v>
          </cell>
          <cell r="J34294">
            <v>0.088</v>
          </cell>
        </row>
        <row r="34295">
          <cell r="F34295" t="str">
            <v>南熊线</v>
          </cell>
          <cell r="G34295" t="str">
            <v>C12F430723</v>
          </cell>
          <cell r="H34295">
            <v>0</v>
          </cell>
          <cell r="I34295">
            <v>0.907</v>
          </cell>
          <cell r="J34295">
            <v>0.907</v>
          </cell>
        </row>
        <row r="34296">
          <cell r="F34296" t="str">
            <v>草堰村部-草堰村部</v>
          </cell>
          <cell r="G34296" t="str">
            <v>C274430723</v>
          </cell>
          <cell r="H34296">
            <v>0</v>
          </cell>
          <cell r="I34296">
            <v>2.239</v>
          </cell>
          <cell r="J34296">
            <v>2.239</v>
          </cell>
        </row>
        <row r="34297">
          <cell r="F34297" t="str">
            <v>草金线</v>
          </cell>
          <cell r="G34297" t="str">
            <v>C31E430723</v>
          </cell>
          <cell r="H34297">
            <v>0</v>
          </cell>
          <cell r="I34297">
            <v>2.345</v>
          </cell>
          <cell r="J34297">
            <v>2.345</v>
          </cell>
        </row>
        <row r="34298">
          <cell r="F34298" t="str">
            <v>超玉铺子-花树湾</v>
          </cell>
          <cell r="G34298" t="str">
            <v>VE93430723</v>
          </cell>
          <cell r="H34298">
            <v>0</v>
          </cell>
          <cell r="I34298">
            <v>0.647</v>
          </cell>
          <cell r="J34298">
            <v>0.647</v>
          </cell>
        </row>
        <row r="34299">
          <cell r="F34299" t="str">
            <v>传银铺子-乱泥堰</v>
          </cell>
          <cell r="G34299" t="str">
            <v>VE96430723</v>
          </cell>
          <cell r="H34299">
            <v>0</v>
          </cell>
          <cell r="I34299">
            <v>1.07</v>
          </cell>
          <cell r="J34299">
            <v>1.07</v>
          </cell>
        </row>
        <row r="34300">
          <cell r="F34300" t="str">
            <v>干冲岭-夏家湾</v>
          </cell>
          <cell r="G34300" t="str">
            <v>VE77430723</v>
          </cell>
          <cell r="H34300">
            <v>0</v>
          </cell>
          <cell r="I34300">
            <v>0.231</v>
          </cell>
          <cell r="J34300">
            <v>0.231</v>
          </cell>
        </row>
        <row r="34301">
          <cell r="F34301" t="str">
            <v>朱召笑家-谭邵久屋场</v>
          </cell>
          <cell r="G34301" t="str">
            <v>VG10430723</v>
          </cell>
          <cell r="H34301">
            <v>0</v>
          </cell>
          <cell r="I34301">
            <v>1.735</v>
          </cell>
          <cell r="J34301">
            <v>1.735</v>
          </cell>
        </row>
        <row r="34302">
          <cell r="F34302" t="str">
            <v>谭辉坊家-谭影喜屋场</v>
          </cell>
          <cell r="G34302" t="str">
            <v>VG11430723</v>
          </cell>
          <cell r="H34302">
            <v>0</v>
          </cell>
          <cell r="I34302">
            <v>0.812</v>
          </cell>
          <cell r="J34302">
            <v>0.812</v>
          </cell>
        </row>
        <row r="34303">
          <cell r="F34303" t="str">
            <v>谭邵英屋场-斑竹学校</v>
          </cell>
          <cell r="G34303" t="str">
            <v>VG12430723</v>
          </cell>
          <cell r="H34303">
            <v>0</v>
          </cell>
          <cell r="I34303">
            <v>0.984</v>
          </cell>
          <cell r="J34303">
            <v>0.984</v>
          </cell>
        </row>
        <row r="34304">
          <cell r="F34304" t="str">
            <v>移民桥－关当五组</v>
          </cell>
          <cell r="G34304" t="str">
            <v>C263430723</v>
          </cell>
          <cell r="H34304">
            <v>0</v>
          </cell>
          <cell r="I34304">
            <v>1.327</v>
          </cell>
          <cell r="J34304">
            <v>1.327</v>
          </cell>
        </row>
        <row r="34305">
          <cell r="G34305" t="str">
            <v>V000</v>
          </cell>
          <cell r="H34305">
            <v>0</v>
          </cell>
          <cell r="I34305">
            <v>0.39</v>
          </cell>
          <cell r="J34305">
            <v>0.39</v>
          </cell>
        </row>
        <row r="34306">
          <cell r="F34306" t="str">
            <v>胡师夹屋场-北干渠</v>
          </cell>
          <cell r="G34306" t="str">
            <v>VE74430723</v>
          </cell>
          <cell r="H34306">
            <v>0</v>
          </cell>
          <cell r="I34306">
            <v>1.169</v>
          </cell>
          <cell r="J34306">
            <v>1.169</v>
          </cell>
        </row>
        <row r="34307">
          <cell r="F34307" t="str">
            <v>胡家峪-朱家屋场</v>
          </cell>
          <cell r="G34307" t="str">
            <v>VG43430723</v>
          </cell>
          <cell r="H34307">
            <v>0</v>
          </cell>
          <cell r="I34307">
            <v>0.542</v>
          </cell>
          <cell r="J34307">
            <v>0.542</v>
          </cell>
        </row>
        <row r="34308">
          <cell r="F34308" t="str">
            <v>关当村部-高屋场</v>
          </cell>
          <cell r="G34308" t="str">
            <v>VG45430723</v>
          </cell>
          <cell r="H34308">
            <v>0</v>
          </cell>
          <cell r="I34308">
            <v>2.282</v>
          </cell>
          <cell r="J34308">
            <v>2.282</v>
          </cell>
        </row>
        <row r="34309">
          <cell r="F34309" t="str">
            <v>王家湾-亘山村部</v>
          </cell>
          <cell r="G34309" t="str">
            <v>VG49430723</v>
          </cell>
          <cell r="H34309">
            <v>0</v>
          </cell>
          <cell r="I34309">
            <v>1.793</v>
          </cell>
          <cell r="J34309">
            <v>1.793</v>
          </cell>
        </row>
        <row r="34310">
          <cell r="F34310" t="str">
            <v>计折湾-铁匠铺</v>
          </cell>
          <cell r="G34310" t="str">
            <v>VG16430723</v>
          </cell>
          <cell r="H34310">
            <v>0</v>
          </cell>
          <cell r="I34310">
            <v>1.13</v>
          </cell>
          <cell r="J34310">
            <v>1.13</v>
          </cell>
        </row>
        <row r="34311">
          <cell r="F34311" t="str">
            <v>岩子坑-三门干渠</v>
          </cell>
          <cell r="G34311" t="str">
            <v>VG18430723</v>
          </cell>
          <cell r="H34311">
            <v>0</v>
          </cell>
          <cell r="I34311">
            <v>1.35</v>
          </cell>
          <cell r="J34311">
            <v>1.35</v>
          </cell>
        </row>
        <row r="34312">
          <cell r="F34312" t="str">
            <v>祖林屋场-文军屋场</v>
          </cell>
          <cell r="G34312" t="str">
            <v>VG21430723</v>
          </cell>
          <cell r="H34312">
            <v>0</v>
          </cell>
          <cell r="I34312">
            <v>1.043</v>
          </cell>
          <cell r="J34312">
            <v>1.043</v>
          </cell>
        </row>
        <row r="34313">
          <cell r="F34313" t="str">
            <v>南田八组-南田十二组</v>
          </cell>
          <cell r="G34313" t="str">
            <v>VE64430723</v>
          </cell>
          <cell r="H34313">
            <v>0</v>
          </cell>
          <cell r="I34313">
            <v>1.419</v>
          </cell>
          <cell r="J34313">
            <v>1.419</v>
          </cell>
        </row>
        <row r="34314">
          <cell r="F34314" t="str">
            <v>兰田十一组-亚洲堰</v>
          </cell>
          <cell r="G34314" t="str">
            <v>VE65430723</v>
          </cell>
          <cell r="H34314">
            <v>0</v>
          </cell>
          <cell r="I34314">
            <v>0.659</v>
          </cell>
          <cell r="J34314">
            <v>0.659</v>
          </cell>
        </row>
        <row r="34315">
          <cell r="F34315" t="str">
            <v>赵绪云屋场-横家宅</v>
          </cell>
          <cell r="G34315" t="str">
            <v>VE66430723</v>
          </cell>
          <cell r="H34315">
            <v>0</v>
          </cell>
          <cell r="I34315">
            <v>1.285</v>
          </cell>
          <cell r="J34315">
            <v>1.285</v>
          </cell>
        </row>
        <row r="34316">
          <cell r="F34316" t="str">
            <v>胡远强家-邓叶情屋场</v>
          </cell>
          <cell r="G34316" t="str">
            <v>VE69430723</v>
          </cell>
          <cell r="H34316">
            <v>0</v>
          </cell>
          <cell r="I34316">
            <v>1.782</v>
          </cell>
          <cell r="J34316">
            <v>1.782</v>
          </cell>
        </row>
        <row r="34317">
          <cell r="F34317" t="str">
            <v>窑湾-花土里</v>
          </cell>
          <cell r="G34317" t="str">
            <v>C20A430723</v>
          </cell>
          <cell r="H34317">
            <v>0</v>
          </cell>
          <cell r="I34317">
            <v>0.549</v>
          </cell>
          <cell r="J34317">
            <v>0.549</v>
          </cell>
        </row>
        <row r="34318">
          <cell r="F34318" t="str">
            <v>陈管2组-谭少舫家</v>
          </cell>
          <cell r="G34318" t="str">
            <v>C260430723</v>
          </cell>
          <cell r="H34318">
            <v>3.86</v>
          </cell>
          <cell r="I34318">
            <v>5.301</v>
          </cell>
          <cell r="J34318">
            <v>1.441</v>
          </cell>
        </row>
        <row r="34319">
          <cell r="F34319" t="str">
            <v>石公煤矿-卫生室</v>
          </cell>
          <cell r="G34319" t="str">
            <v>VE85430723</v>
          </cell>
          <cell r="H34319">
            <v>0</v>
          </cell>
          <cell r="I34319">
            <v>1.406</v>
          </cell>
          <cell r="J34319">
            <v>1.406</v>
          </cell>
        </row>
        <row r="34320">
          <cell r="F34320" t="str">
            <v>李平商店-斑竹界</v>
          </cell>
          <cell r="G34320" t="str">
            <v>VG23430723</v>
          </cell>
          <cell r="H34320">
            <v>0</v>
          </cell>
          <cell r="I34320">
            <v>1.763</v>
          </cell>
          <cell r="J34320">
            <v>1.763</v>
          </cell>
        </row>
        <row r="34321">
          <cell r="F34321" t="str">
            <v>石公村部-水库</v>
          </cell>
          <cell r="G34321" t="str">
            <v>VG52430723</v>
          </cell>
          <cell r="H34321">
            <v>0</v>
          </cell>
          <cell r="I34321">
            <v>1.52</v>
          </cell>
          <cell r="J34321">
            <v>1.52</v>
          </cell>
        </row>
        <row r="34322">
          <cell r="F34322" t="str">
            <v>段传文打米厂-武家铺</v>
          </cell>
          <cell r="G34322" t="str">
            <v>VE70430723</v>
          </cell>
          <cell r="H34322">
            <v>0</v>
          </cell>
          <cell r="I34322">
            <v>0.825</v>
          </cell>
          <cell r="J34322">
            <v>0.825</v>
          </cell>
        </row>
        <row r="34323">
          <cell r="F34323" t="str">
            <v>十二组-十一组</v>
          </cell>
          <cell r="G34323" t="str">
            <v>VE75430723</v>
          </cell>
          <cell r="H34323">
            <v>0</v>
          </cell>
          <cell r="I34323">
            <v>0.558</v>
          </cell>
          <cell r="J34323">
            <v>0.558</v>
          </cell>
        </row>
        <row r="34324">
          <cell r="F34324" t="str">
            <v>谭慧文屋场-中武六组</v>
          </cell>
          <cell r="G34324" t="str">
            <v>VG25430723</v>
          </cell>
          <cell r="H34324">
            <v>0</v>
          </cell>
          <cell r="I34324">
            <v>1.405</v>
          </cell>
          <cell r="J34324">
            <v>1.405</v>
          </cell>
        </row>
        <row r="34325">
          <cell r="F34325" t="str">
            <v>左家湾-同车界</v>
          </cell>
          <cell r="G34325" t="str">
            <v>VG26430723</v>
          </cell>
          <cell r="H34325">
            <v>0</v>
          </cell>
          <cell r="I34325">
            <v>1.686</v>
          </cell>
          <cell r="J34325">
            <v>1.686</v>
          </cell>
        </row>
        <row r="34326">
          <cell r="F34326" t="str">
            <v>冬春屋场-安合学校</v>
          </cell>
          <cell r="G34326" t="str">
            <v>VZ80430723</v>
          </cell>
          <cell r="H34326">
            <v>0</v>
          </cell>
          <cell r="I34326">
            <v>1.014</v>
          </cell>
          <cell r="J34326">
            <v>1.014</v>
          </cell>
        </row>
        <row r="34327">
          <cell r="F34327" t="str">
            <v>涔南九组-十六组</v>
          </cell>
          <cell r="G34327" t="str">
            <v>VZ95430723</v>
          </cell>
          <cell r="H34327">
            <v>0</v>
          </cell>
          <cell r="I34327">
            <v>0.742</v>
          </cell>
          <cell r="J34327">
            <v>0.742</v>
          </cell>
        </row>
        <row r="34328">
          <cell r="F34328" t="str">
            <v>涔南老村部-一组</v>
          </cell>
          <cell r="G34328" t="str">
            <v>VZ96430723</v>
          </cell>
          <cell r="H34328">
            <v>0</v>
          </cell>
          <cell r="I34328">
            <v>1.928</v>
          </cell>
          <cell r="J34328">
            <v>1.928</v>
          </cell>
        </row>
        <row r="34329">
          <cell r="F34329" t="str">
            <v>红阳村-九里岗村</v>
          </cell>
          <cell r="G34329" t="str">
            <v>YA50430723</v>
          </cell>
          <cell r="H34329">
            <v>7.586</v>
          </cell>
          <cell r="I34329">
            <v>7.816</v>
          </cell>
          <cell r="J34329">
            <v>0.23</v>
          </cell>
        </row>
        <row r="34330">
          <cell r="F34330" t="str">
            <v>代家河七支二组-一组</v>
          </cell>
          <cell r="G34330" t="str">
            <v>VZ87430723</v>
          </cell>
          <cell r="H34330">
            <v>0</v>
          </cell>
          <cell r="I34330">
            <v>0.598</v>
          </cell>
          <cell r="J34330">
            <v>0.598</v>
          </cell>
        </row>
        <row r="34331">
          <cell r="F34331" t="str">
            <v>五支二-武楚屋场</v>
          </cell>
          <cell r="G34331" t="str">
            <v>VZ90430723</v>
          </cell>
          <cell r="H34331">
            <v>0</v>
          </cell>
          <cell r="I34331">
            <v>0.494</v>
          </cell>
          <cell r="J34331">
            <v>0.494</v>
          </cell>
        </row>
        <row r="34332">
          <cell r="F34332" t="str">
            <v>马树三组-一组</v>
          </cell>
          <cell r="G34332" t="str">
            <v>VZ73430723</v>
          </cell>
          <cell r="H34332">
            <v>0</v>
          </cell>
          <cell r="I34332">
            <v>0.833</v>
          </cell>
          <cell r="J34332">
            <v>0.833</v>
          </cell>
        </row>
        <row r="34333">
          <cell r="F34333" t="str">
            <v>干河四组-十一组</v>
          </cell>
          <cell r="G34333" t="str">
            <v>VZ78430723</v>
          </cell>
          <cell r="H34333">
            <v>0</v>
          </cell>
          <cell r="I34333">
            <v>0.605</v>
          </cell>
          <cell r="J34333">
            <v>0.605</v>
          </cell>
        </row>
        <row r="34334">
          <cell r="F34334" t="str">
            <v>干化七组-安合十四组界</v>
          </cell>
          <cell r="G34334" t="str">
            <v>VZ79430723</v>
          </cell>
          <cell r="H34334">
            <v>0</v>
          </cell>
          <cell r="I34334">
            <v>1.007</v>
          </cell>
          <cell r="J34334">
            <v>1.007</v>
          </cell>
        </row>
        <row r="34335">
          <cell r="F34335" t="str">
            <v>汉东十一组西-汉东十一组东</v>
          </cell>
          <cell r="G34335" t="str">
            <v>VZ61430723</v>
          </cell>
          <cell r="H34335">
            <v>0</v>
          </cell>
          <cell r="I34335">
            <v>1.157</v>
          </cell>
          <cell r="J34335">
            <v>1.157</v>
          </cell>
        </row>
        <row r="34336">
          <cell r="F34336" t="str">
            <v>汉东十三组-十二组</v>
          </cell>
          <cell r="G34336" t="str">
            <v>VZ62430723</v>
          </cell>
          <cell r="H34336">
            <v>0</v>
          </cell>
          <cell r="I34336">
            <v>0.904</v>
          </cell>
          <cell r="J34336">
            <v>0.904</v>
          </cell>
        </row>
        <row r="34337">
          <cell r="F34337" t="str">
            <v>汉东三组西-三组东</v>
          </cell>
          <cell r="G34337" t="str">
            <v>VZ67430723</v>
          </cell>
          <cell r="H34337">
            <v>0</v>
          </cell>
          <cell r="I34337">
            <v>0.734</v>
          </cell>
          <cell r="J34337">
            <v>0.734</v>
          </cell>
        </row>
        <row r="34338">
          <cell r="F34338" t="str">
            <v>荷堰一组-分干</v>
          </cell>
          <cell r="G34338" t="str">
            <v>VZ70430723</v>
          </cell>
          <cell r="H34338">
            <v>0</v>
          </cell>
          <cell r="I34338">
            <v>1.156</v>
          </cell>
          <cell r="J34338">
            <v>1.156</v>
          </cell>
        </row>
        <row r="34339">
          <cell r="F34339" t="str">
            <v>花圃村界-荷堰九支</v>
          </cell>
          <cell r="G34339" t="str">
            <v>VZ71430723</v>
          </cell>
          <cell r="H34339">
            <v>0</v>
          </cell>
          <cell r="I34339">
            <v>2.212</v>
          </cell>
          <cell r="J34339">
            <v>2.212</v>
          </cell>
        </row>
        <row r="34340">
          <cell r="F34340" t="str">
            <v>九堰五组-花园村界</v>
          </cell>
          <cell r="G34340" t="str">
            <v>VY20430723</v>
          </cell>
          <cell r="H34340">
            <v>0</v>
          </cell>
          <cell r="I34340">
            <v>0.661</v>
          </cell>
          <cell r="J34340">
            <v>0.661</v>
          </cell>
        </row>
        <row r="34341">
          <cell r="F34341" t="str">
            <v>九组陈本贵家至鱼池</v>
          </cell>
          <cell r="G34341" t="str">
            <v>C87H430723</v>
          </cell>
          <cell r="H34341">
            <v>0</v>
          </cell>
          <cell r="I34341">
            <v>0.755</v>
          </cell>
          <cell r="J34341">
            <v>0.755</v>
          </cell>
        </row>
        <row r="34342">
          <cell r="F34342" t="str">
            <v>联富二组-三组</v>
          </cell>
          <cell r="G34342" t="str">
            <v>VY18430723</v>
          </cell>
          <cell r="H34342">
            <v>0</v>
          </cell>
          <cell r="I34342">
            <v>1.471</v>
          </cell>
          <cell r="J34342">
            <v>1.471</v>
          </cell>
        </row>
        <row r="34343">
          <cell r="F34343" t="str">
            <v>三组东-三组西</v>
          </cell>
          <cell r="G34343" t="str">
            <v>VY19430723</v>
          </cell>
          <cell r="H34343">
            <v>0</v>
          </cell>
          <cell r="I34343">
            <v>1.14</v>
          </cell>
          <cell r="J34343">
            <v>1.14</v>
          </cell>
        </row>
        <row r="34344">
          <cell r="F34344" t="str">
            <v>青云三组-一组</v>
          </cell>
          <cell r="G34344" t="str">
            <v>VZ91430723</v>
          </cell>
          <cell r="H34344">
            <v>0</v>
          </cell>
          <cell r="I34344">
            <v>0.601</v>
          </cell>
          <cell r="J34344">
            <v>0.601</v>
          </cell>
        </row>
        <row r="34345">
          <cell r="F34345" t="str">
            <v>沈家十组-十三组</v>
          </cell>
          <cell r="G34345" t="str">
            <v>VZ74430723</v>
          </cell>
          <cell r="H34345">
            <v>0</v>
          </cell>
          <cell r="I34345">
            <v>0.765</v>
          </cell>
          <cell r="J34345">
            <v>0.765</v>
          </cell>
        </row>
        <row r="34346">
          <cell r="F34346" t="str">
            <v>文初屋场-八支</v>
          </cell>
          <cell r="G34346" t="str">
            <v>VZ75430723</v>
          </cell>
          <cell r="H34346">
            <v>0</v>
          </cell>
          <cell r="I34346">
            <v>0.748</v>
          </cell>
          <cell r="J34346">
            <v>0.748</v>
          </cell>
        </row>
        <row r="34347">
          <cell r="F34347" t="str">
            <v>沈家九支九组-五组</v>
          </cell>
          <cell r="G34347" t="str">
            <v>VZ76430723</v>
          </cell>
          <cell r="H34347">
            <v>0</v>
          </cell>
          <cell r="I34347">
            <v>0.574</v>
          </cell>
          <cell r="J34347">
            <v>0.574</v>
          </cell>
        </row>
        <row r="34348">
          <cell r="F34348" t="str">
            <v>水泗一干排-水泗十二组</v>
          </cell>
          <cell r="G34348" t="str">
            <v>VY13430723</v>
          </cell>
          <cell r="H34348">
            <v>0</v>
          </cell>
          <cell r="I34348">
            <v>0.746</v>
          </cell>
          <cell r="J34348">
            <v>0.746</v>
          </cell>
        </row>
        <row r="34349">
          <cell r="F34349" t="str">
            <v>汉东一组-五组</v>
          </cell>
          <cell r="G34349" t="str">
            <v>VZ64430723</v>
          </cell>
          <cell r="H34349">
            <v>0</v>
          </cell>
          <cell r="I34349">
            <v>1.131</v>
          </cell>
          <cell r="J34349">
            <v>1.131</v>
          </cell>
        </row>
        <row r="34350">
          <cell r="F34350" t="str">
            <v>宋家台六组东-六组西</v>
          </cell>
          <cell r="G34350" t="str">
            <v>VZ68430723</v>
          </cell>
          <cell r="H34350">
            <v>0</v>
          </cell>
          <cell r="I34350">
            <v>0.596</v>
          </cell>
          <cell r="J34350">
            <v>0.596</v>
          </cell>
        </row>
        <row r="34351">
          <cell r="F34351" t="str">
            <v>唐桥十一组-三组</v>
          </cell>
          <cell r="G34351" t="str">
            <v>VZ82430723</v>
          </cell>
          <cell r="H34351">
            <v>0</v>
          </cell>
          <cell r="I34351">
            <v>1.268</v>
          </cell>
          <cell r="J34351">
            <v>1.268</v>
          </cell>
        </row>
        <row r="34352">
          <cell r="F34352" t="str">
            <v>星星村部-S302</v>
          </cell>
          <cell r="G34352" t="str">
            <v>C317430723</v>
          </cell>
          <cell r="H34352">
            <v>0</v>
          </cell>
          <cell r="I34352">
            <v>2.313</v>
          </cell>
          <cell r="J34352">
            <v>2.313</v>
          </cell>
        </row>
        <row r="34353">
          <cell r="F34353" t="str">
            <v>新星八组-七组</v>
          </cell>
          <cell r="G34353" t="str">
            <v>VY05430723</v>
          </cell>
          <cell r="H34353">
            <v>0</v>
          </cell>
          <cell r="I34353">
            <v>0.811</v>
          </cell>
          <cell r="J34353">
            <v>0.811</v>
          </cell>
        </row>
        <row r="34354">
          <cell r="F34354" t="str">
            <v>星星三组-水泗村界</v>
          </cell>
          <cell r="G34354" t="str">
            <v>VY06430723</v>
          </cell>
          <cell r="H34354">
            <v>0</v>
          </cell>
          <cell r="I34354">
            <v>1.141</v>
          </cell>
          <cell r="J34354">
            <v>1.141</v>
          </cell>
        </row>
        <row r="34355">
          <cell r="F34355" t="str">
            <v>星星十二组-十一组</v>
          </cell>
          <cell r="G34355" t="str">
            <v>VY07430723</v>
          </cell>
          <cell r="H34355">
            <v>0</v>
          </cell>
          <cell r="I34355">
            <v>1.107</v>
          </cell>
          <cell r="J34355">
            <v>1.107</v>
          </cell>
        </row>
        <row r="34356">
          <cell r="F34356" t="str">
            <v>星星九组-二组</v>
          </cell>
          <cell r="G34356" t="str">
            <v>VY08430723</v>
          </cell>
          <cell r="H34356">
            <v>0</v>
          </cell>
          <cell r="I34356">
            <v>1.047</v>
          </cell>
          <cell r="J34356">
            <v>1.047</v>
          </cell>
        </row>
        <row r="34357">
          <cell r="F34357" t="str">
            <v>孙家一桥-孙家三组</v>
          </cell>
          <cell r="G34357" t="str">
            <v>VY25430723</v>
          </cell>
          <cell r="H34357">
            <v>0</v>
          </cell>
          <cell r="I34357">
            <v>0.637</v>
          </cell>
          <cell r="J34357">
            <v>0.637</v>
          </cell>
        </row>
        <row r="34358">
          <cell r="F34358" t="str">
            <v>清水三组-胡家屋场</v>
          </cell>
          <cell r="G34358" t="str">
            <v>VY11430723</v>
          </cell>
          <cell r="H34358">
            <v>0</v>
          </cell>
          <cell r="I34358">
            <v>0.516</v>
          </cell>
          <cell r="J34358">
            <v>0.516</v>
          </cell>
        </row>
        <row r="34359">
          <cell r="F34359" t="str">
            <v>永富四组-严家屋场</v>
          </cell>
          <cell r="G34359" t="str">
            <v>VY21430723</v>
          </cell>
          <cell r="H34359">
            <v>0</v>
          </cell>
          <cell r="I34359">
            <v>0.97</v>
          </cell>
          <cell r="J34359">
            <v>0.97</v>
          </cell>
        </row>
        <row r="34360">
          <cell r="F34360" t="str">
            <v>孙家桥-斑鸠湾</v>
          </cell>
          <cell r="G34360" t="str">
            <v>VY24430723</v>
          </cell>
          <cell r="H34360">
            <v>0</v>
          </cell>
          <cell r="I34360">
            <v>1.267</v>
          </cell>
          <cell r="J34360">
            <v>1.267</v>
          </cell>
        </row>
        <row r="34361">
          <cell r="F34361" t="str">
            <v>阳育6组至双龙古塘11组</v>
          </cell>
          <cell r="G34361" t="str">
            <v>C90G430723</v>
          </cell>
          <cell r="H34361">
            <v>0</v>
          </cell>
          <cell r="I34361">
            <v>0.809</v>
          </cell>
          <cell r="J34361">
            <v>0.809</v>
          </cell>
        </row>
        <row r="34362">
          <cell r="F34362" t="str">
            <v>老林场-杨家台</v>
          </cell>
          <cell r="G34362" t="str">
            <v>V401430723</v>
          </cell>
          <cell r="H34362">
            <v>0</v>
          </cell>
          <cell r="I34362">
            <v>0.736</v>
          </cell>
          <cell r="J34362">
            <v>0.736</v>
          </cell>
        </row>
        <row r="34363">
          <cell r="F34363" t="str">
            <v>枫祥四组-五组</v>
          </cell>
          <cell r="G34363" t="str">
            <v>V405430723</v>
          </cell>
          <cell r="H34363">
            <v>0</v>
          </cell>
          <cell r="I34363">
            <v>1.586</v>
          </cell>
          <cell r="J34363">
            <v>1.586</v>
          </cell>
        </row>
        <row r="34364">
          <cell r="F34364" t="str">
            <v>枫祥四组-十二组</v>
          </cell>
          <cell r="G34364" t="str">
            <v>V407430723</v>
          </cell>
          <cell r="H34364">
            <v>0</v>
          </cell>
          <cell r="I34364">
            <v>0.713</v>
          </cell>
          <cell r="J34364">
            <v>0.713</v>
          </cell>
        </row>
        <row r="34365">
          <cell r="F34365" t="str">
            <v>杉中线-杉林十一组</v>
          </cell>
          <cell r="G34365" t="str">
            <v>V412430723</v>
          </cell>
          <cell r="H34365">
            <v>0.841</v>
          </cell>
          <cell r="I34365">
            <v>2.177</v>
          </cell>
          <cell r="J34365">
            <v>1.336</v>
          </cell>
        </row>
        <row r="34366">
          <cell r="F34366" t="str">
            <v>青蛙湾-专业队桥</v>
          </cell>
          <cell r="G34366" t="str">
            <v>V437430723</v>
          </cell>
          <cell r="H34366">
            <v>0</v>
          </cell>
          <cell r="I34366">
            <v>0.976</v>
          </cell>
          <cell r="J34366">
            <v>0.976</v>
          </cell>
        </row>
        <row r="34367">
          <cell r="F34367" t="str">
            <v>洈水堤-古老堰</v>
          </cell>
          <cell r="G34367" t="str">
            <v>V438430723</v>
          </cell>
          <cell r="H34367">
            <v>0</v>
          </cell>
          <cell r="I34367">
            <v>1.01</v>
          </cell>
          <cell r="J34367">
            <v>1.01</v>
          </cell>
        </row>
        <row r="34368">
          <cell r="F34368" t="str">
            <v>古塘七组-夏家坝</v>
          </cell>
          <cell r="G34368" t="str">
            <v>V439430723</v>
          </cell>
          <cell r="H34368">
            <v>0</v>
          </cell>
          <cell r="I34368">
            <v>0.807</v>
          </cell>
          <cell r="J34368">
            <v>0.807</v>
          </cell>
        </row>
        <row r="34369">
          <cell r="F34369" t="str">
            <v>古塘村部-魏家大堰</v>
          </cell>
          <cell r="G34369" t="str">
            <v>V440430723</v>
          </cell>
          <cell r="H34369">
            <v>0</v>
          </cell>
          <cell r="I34369">
            <v>1.105</v>
          </cell>
          <cell r="J34369">
            <v>1.105</v>
          </cell>
        </row>
        <row r="34370">
          <cell r="G34370" t="str">
            <v>AA90430723</v>
          </cell>
          <cell r="H34370">
            <v>0</v>
          </cell>
          <cell r="I34370">
            <v>0.465</v>
          </cell>
          <cell r="J34370">
            <v>0.465</v>
          </cell>
        </row>
        <row r="34371">
          <cell r="F34371" t="str">
            <v>万胜九组-花庙五组</v>
          </cell>
          <cell r="G34371" t="str">
            <v>V417430723</v>
          </cell>
          <cell r="H34371">
            <v>0</v>
          </cell>
          <cell r="I34371">
            <v>0.347</v>
          </cell>
          <cell r="J34371">
            <v>0.347</v>
          </cell>
        </row>
        <row r="34372">
          <cell r="F34372" t="str">
            <v>复柳线-花庙界</v>
          </cell>
          <cell r="G34372" t="str">
            <v>V421430723</v>
          </cell>
          <cell r="H34372">
            <v>0</v>
          </cell>
          <cell r="I34372">
            <v>1.511</v>
          </cell>
          <cell r="J34372">
            <v>1.511</v>
          </cell>
        </row>
        <row r="34373">
          <cell r="F34373" t="str">
            <v>界湖一组-老村部</v>
          </cell>
          <cell r="G34373" t="str">
            <v>V468430723</v>
          </cell>
          <cell r="H34373">
            <v>0</v>
          </cell>
          <cell r="I34373">
            <v>1.353</v>
          </cell>
          <cell r="J34373">
            <v>1.353</v>
          </cell>
        </row>
        <row r="34374">
          <cell r="F34374" t="str">
            <v>轧花厂至金荷村界</v>
          </cell>
          <cell r="G34374" t="str">
            <v>C690430723</v>
          </cell>
          <cell r="H34374">
            <v>0</v>
          </cell>
          <cell r="I34374">
            <v>2.318</v>
          </cell>
          <cell r="J34374">
            <v>2.318</v>
          </cell>
        </row>
        <row r="34375">
          <cell r="F34375" t="str">
            <v>金荷村部-复柳线</v>
          </cell>
          <cell r="G34375" t="str">
            <v>V420430723</v>
          </cell>
          <cell r="H34375">
            <v>0</v>
          </cell>
          <cell r="I34375">
            <v>1.53</v>
          </cell>
          <cell r="J34375">
            <v>1.53</v>
          </cell>
        </row>
        <row r="34376">
          <cell r="F34376" t="str">
            <v>复柳线-金荷九组</v>
          </cell>
          <cell r="G34376" t="str">
            <v>V422430723</v>
          </cell>
          <cell r="H34376">
            <v>0</v>
          </cell>
          <cell r="I34376">
            <v>0.388</v>
          </cell>
          <cell r="J34376">
            <v>0.388</v>
          </cell>
        </row>
        <row r="34377">
          <cell r="G34377" t="str">
            <v>V000</v>
          </cell>
          <cell r="H34377">
            <v>0</v>
          </cell>
          <cell r="I34377">
            <v>0.201</v>
          </cell>
          <cell r="J34377">
            <v>0.201</v>
          </cell>
        </row>
        <row r="34378">
          <cell r="F34378" t="str">
            <v>三台加工厂-学祖湾</v>
          </cell>
          <cell r="G34378" t="str">
            <v>V447430723</v>
          </cell>
          <cell r="H34378">
            <v>0</v>
          </cell>
          <cell r="I34378">
            <v>0.632</v>
          </cell>
          <cell r="J34378">
            <v>0.632</v>
          </cell>
        </row>
        <row r="34379">
          <cell r="F34379" t="str">
            <v>八亩大地-三台老队屋</v>
          </cell>
          <cell r="G34379" t="str">
            <v>V448430723</v>
          </cell>
          <cell r="H34379">
            <v>0</v>
          </cell>
          <cell r="I34379">
            <v>0.421</v>
          </cell>
          <cell r="J34379">
            <v>0.421</v>
          </cell>
        </row>
        <row r="34380">
          <cell r="F34380" t="str">
            <v>双岗六组-斋公桥</v>
          </cell>
          <cell r="G34380" t="str">
            <v>V451430723</v>
          </cell>
          <cell r="H34380">
            <v>0</v>
          </cell>
          <cell r="I34380">
            <v>0.898</v>
          </cell>
          <cell r="J34380">
            <v>0.898</v>
          </cell>
        </row>
        <row r="34381">
          <cell r="F34381" t="str">
            <v>沙林十组-梦溪宗保界</v>
          </cell>
          <cell r="G34381" t="str">
            <v>V409430723</v>
          </cell>
          <cell r="H34381">
            <v>0</v>
          </cell>
          <cell r="I34381">
            <v>0.369</v>
          </cell>
          <cell r="J34381">
            <v>0.369</v>
          </cell>
        </row>
        <row r="34382">
          <cell r="F34382" t="str">
            <v>复柳线-杉林六组</v>
          </cell>
          <cell r="G34382" t="str">
            <v>V415430723</v>
          </cell>
          <cell r="H34382">
            <v>0</v>
          </cell>
          <cell r="I34382">
            <v>0.514</v>
          </cell>
          <cell r="J34382">
            <v>0.514</v>
          </cell>
        </row>
        <row r="34383">
          <cell r="F34383" t="str">
            <v>双台三组-小台湾</v>
          </cell>
          <cell r="G34383" t="str">
            <v>V462430723</v>
          </cell>
          <cell r="H34383">
            <v>0</v>
          </cell>
          <cell r="I34383">
            <v>0.63</v>
          </cell>
          <cell r="J34383">
            <v>0.63</v>
          </cell>
        </row>
        <row r="34384">
          <cell r="F34384" t="str">
            <v>万胜组六组-上马凳</v>
          </cell>
          <cell r="G34384" t="str">
            <v>V435430723</v>
          </cell>
          <cell r="H34384">
            <v>0</v>
          </cell>
          <cell r="I34384">
            <v>0.965</v>
          </cell>
          <cell r="J34384">
            <v>0.965</v>
          </cell>
        </row>
        <row r="34385">
          <cell r="F34385" t="str">
            <v>桔园场-双兴九组</v>
          </cell>
          <cell r="G34385" t="str">
            <v>V453430723</v>
          </cell>
          <cell r="H34385">
            <v>0</v>
          </cell>
          <cell r="I34385">
            <v>0.705</v>
          </cell>
          <cell r="J34385">
            <v>0.705</v>
          </cell>
        </row>
        <row r="34386">
          <cell r="F34386" t="str">
            <v>双兴十一组-杨柳湾</v>
          </cell>
          <cell r="G34386" t="str">
            <v>V456430723</v>
          </cell>
          <cell r="H34386">
            <v>0</v>
          </cell>
          <cell r="I34386">
            <v>0.541</v>
          </cell>
          <cell r="J34386">
            <v>0.541</v>
          </cell>
        </row>
        <row r="34387">
          <cell r="F34387" t="str">
            <v>大河堰-双兴五组</v>
          </cell>
          <cell r="G34387" t="str">
            <v>V457430723</v>
          </cell>
          <cell r="H34387">
            <v>0</v>
          </cell>
          <cell r="I34387">
            <v>0.56</v>
          </cell>
          <cell r="J34387">
            <v>0.56</v>
          </cell>
        </row>
        <row r="34388">
          <cell r="F34388" t="str">
            <v>双兴一组-如东乡界</v>
          </cell>
          <cell r="G34388" t="str">
            <v>V460430723</v>
          </cell>
          <cell r="H34388">
            <v>0</v>
          </cell>
          <cell r="I34388">
            <v>0.732</v>
          </cell>
          <cell r="J34388">
            <v>0.732</v>
          </cell>
        </row>
        <row r="34389">
          <cell r="F34389" t="str">
            <v>顺林二组-中心小学</v>
          </cell>
          <cell r="G34389" t="str">
            <v>V444430723</v>
          </cell>
          <cell r="H34389">
            <v>0</v>
          </cell>
          <cell r="I34389">
            <v>2.022</v>
          </cell>
          <cell r="J34389">
            <v>2.022</v>
          </cell>
        </row>
        <row r="34390">
          <cell r="F34390" t="str">
            <v>天华12组-天华3组</v>
          </cell>
          <cell r="G34390" t="str">
            <v>C676430723</v>
          </cell>
          <cell r="H34390">
            <v>3.166</v>
          </cell>
          <cell r="I34390">
            <v>4.346</v>
          </cell>
          <cell r="J34390">
            <v>1.18</v>
          </cell>
        </row>
        <row r="34391">
          <cell r="F34391" t="str">
            <v>熊家湾-刘家祠堂</v>
          </cell>
          <cell r="G34391" t="str">
            <v>V464430723</v>
          </cell>
          <cell r="H34391">
            <v>0</v>
          </cell>
          <cell r="I34391">
            <v>0.895</v>
          </cell>
          <cell r="J34391">
            <v>0.895</v>
          </cell>
        </row>
        <row r="34392">
          <cell r="F34392" t="str">
            <v>界湖二组-三组</v>
          </cell>
          <cell r="G34392" t="str">
            <v>V474430723</v>
          </cell>
          <cell r="H34392">
            <v>0</v>
          </cell>
          <cell r="I34392">
            <v>1.141</v>
          </cell>
          <cell r="J34392">
            <v>1.141</v>
          </cell>
        </row>
        <row r="34393">
          <cell r="F34393" t="str">
            <v>花庙村部至万胜9组</v>
          </cell>
          <cell r="G34393" t="str">
            <v>C782430723</v>
          </cell>
          <cell r="H34393">
            <v>0</v>
          </cell>
          <cell r="I34393">
            <v>1.69</v>
          </cell>
          <cell r="J34393">
            <v>1.69</v>
          </cell>
        </row>
        <row r="34394">
          <cell r="F34394" t="str">
            <v>草狗子湾-万胜七组</v>
          </cell>
          <cell r="G34394" t="str">
            <v>V433430723</v>
          </cell>
          <cell r="H34394">
            <v>0</v>
          </cell>
          <cell r="I34394">
            <v>0.638</v>
          </cell>
          <cell r="J34394">
            <v>0.638</v>
          </cell>
        </row>
        <row r="34395">
          <cell r="F34395" t="str">
            <v>万胜八组-二组</v>
          </cell>
          <cell r="G34395" t="str">
            <v>V434430723</v>
          </cell>
          <cell r="H34395">
            <v>0</v>
          </cell>
          <cell r="I34395">
            <v>0.634</v>
          </cell>
          <cell r="J34395">
            <v>0.634</v>
          </cell>
        </row>
        <row r="34396">
          <cell r="F34396" t="str">
            <v>万胜九组-家家铺</v>
          </cell>
          <cell r="G34396" t="str">
            <v>V436430723</v>
          </cell>
          <cell r="H34396">
            <v>0</v>
          </cell>
          <cell r="I34396">
            <v>1.071</v>
          </cell>
          <cell r="J34396">
            <v>1.071</v>
          </cell>
        </row>
        <row r="34397">
          <cell r="F34397" t="str">
            <v>万胜六组-高家坪</v>
          </cell>
          <cell r="G34397" t="str">
            <v>V452430723</v>
          </cell>
          <cell r="H34397">
            <v>0</v>
          </cell>
          <cell r="I34397">
            <v>0.277</v>
          </cell>
          <cell r="J34397">
            <v>0.277</v>
          </cell>
        </row>
        <row r="34398">
          <cell r="F34398" t="str">
            <v>曾家台至花州坝</v>
          </cell>
          <cell r="G34398" t="str">
            <v>C95B430723</v>
          </cell>
          <cell r="H34398">
            <v>0</v>
          </cell>
          <cell r="I34398">
            <v>1.641</v>
          </cell>
          <cell r="J34398">
            <v>1.641</v>
          </cell>
        </row>
        <row r="34399">
          <cell r="F34399" t="str">
            <v>曾家村部至杉林桥</v>
          </cell>
          <cell r="G34399" t="str">
            <v>C96B430723</v>
          </cell>
          <cell r="H34399">
            <v>0</v>
          </cell>
          <cell r="I34399">
            <v>0.985</v>
          </cell>
          <cell r="J34399">
            <v>0.985</v>
          </cell>
        </row>
        <row r="34400">
          <cell r="G34400" t="str">
            <v>V000</v>
          </cell>
          <cell r="H34400">
            <v>0</v>
          </cell>
          <cell r="I34400">
            <v>0.217</v>
          </cell>
          <cell r="J34400">
            <v>0.217</v>
          </cell>
        </row>
        <row r="34401">
          <cell r="F34401" t="str">
            <v>陈岗一组-夏家界</v>
          </cell>
          <cell r="G34401" t="str">
            <v>C46G430723</v>
          </cell>
          <cell r="H34401">
            <v>0</v>
          </cell>
          <cell r="I34401">
            <v>1.216</v>
          </cell>
          <cell r="J34401">
            <v>1.216</v>
          </cell>
        </row>
        <row r="34402">
          <cell r="F34402" t="str">
            <v>兴当七组桥-朱家嘴</v>
          </cell>
          <cell r="G34402" t="str">
            <v>V770430723</v>
          </cell>
          <cell r="H34402">
            <v>0</v>
          </cell>
          <cell r="I34402">
            <v>0.496</v>
          </cell>
          <cell r="J34402">
            <v>0.496</v>
          </cell>
        </row>
        <row r="34403">
          <cell r="F34403" t="str">
            <v>老村部-千官八组</v>
          </cell>
          <cell r="G34403" t="str">
            <v>V234430723</v>
          </cell>
          <cell r="H34403">
            <v>0</v>
          </cell>
          <cell r="I34403">
            <v>1.5</v>
          </cell>
          <cell r="J34403">
            <v>1.5</v>
          </cell>
        </row>
        <row r="34404">
          <cell r="F34404" t="str">
            <v>魏家三组-鲁家村界</v>
          </cell>
          <cell r="G34404" t="str">
            <v>V798430723</v>
          </cell>
          <cell r="H34404">
            <v>0</v>
          </cell>
          <cell r="I34404">
            <v>0.684</v>
          </cell>
          <cell r="J34404">
            <v>0.684</v>
          </cell>
        </row>
        <row r="34405">
          <cell r="F34405" t="str">
            <v>鲁家四组-八组</v>
          </cell>
          <cell r="G34405" t="str">
            <v>V802430723</v>
          </cell>
          <cell r="H34405">
            <v>0</v>
          </cell>
          <cell r="I34405">
            <v>0.765</v>
          </cell>
          <cell r="J34405">
            <v>0.765</v>
          </cell>
        </row>
        <row r="34406">
          <cell r="F34406" t="str">
            <v>鲁家七组-复兴厂村界</v>
          </cell>
          <cell r="G34406" t="str">
            <v>V805430723</v>
          </cell>
          <cell r="H34406">
            <v>0</v>
          </cell>
          <cell r="I34406">
            <v>1.52</v>
          </cell>
          <cell r="J34406">
            <v>1.52</v>
          </cell>
        </row>
        <row r="34407">
          <cell r="F34407" t="str">
            <v>毛窑湾-G207</v>
          </cell>
          <cell r="G34407" t="str">
            <v>V646430723</v>
          </cell>
          <cell r="H34407">
            <v>0</v>
          </cell>
          <cell r="I34407">
            <v>2.034</v>
          </cell>
          <cell r="J34407">
            <v>2.034</v>
          </cell>
        </row>
        <row r="34408">
          <cell r="F34408" t="str">
            <v>沈家湾-八根界</v>
          </cell>
          <cell r="G34408" t="str">
            <v>V774430723</v>
          </cell>
          <cell r="H34408">
            <v>0</v>
          </cell>
          <cell r="I34408">
            <v>2.361</v>
          </cell>
          <cell r="J34408">
            <v>2.361</v>
          </cell>
        </row>
        <row r="34409">
          <cell r="F34409" t="str">
            <v>陆家村部-樊家村界</v>
          </cell>
          <cell r="G34409" t="str">
            <v>V775430723</v>
          </cell>
          <cell r="H34409">
            <v>0</v>
          </cell>
          <cell r="I34409">
            <v>1.557</v>
          </cell>
          <cell r="J34409">
            <v>1.557</v>
          </cell>
        </row>
        <row r="34410">
          <cell r="F34410" t="str">
            <v>双桥三组-G207</v>
          </cell>
          <cell r="G34410" t="str">
            <v>V733430723</v>
          </cell>
          <cell r="H34410">
            <v>0</v>
          </cell>
          <cell r="I34410">
            <v>1.217</v>
          </cell>
          <cell r="J34410">
            <v>1.217</v>
          </cell>
        </row>
        <row r="34411">
          <cell r="F34411" t="str">
            <v>天河五组-六组</v>
          </cell>
          <cell r="G34411" t="str">
            <v>V728430723</v>
          </cell>
          <cell r="H34411">
            <v>0</v>
          </cell>
          <cell r="I34411">
            <v>1.171</v>
          </cell>
          <cell r="J34411">
            <v>1.171</v>
          </cell>
        </row>
        <row r="34412">
          <cell r="F34412" t="str">
            <v>G207-余家湾</v>
          </cell>
          <cell r="G34412" t="str">
            <v>V737430723</v>
          </cell>
          <cell r="H34412">
            <v>0</v>
          </cell>
          <cell r="I34412">
            <v>0.98</v>
          </cell>
          <cell r="J34412">
            <v>0.98</v>
          </cell>
        </row>
        <row r="34413">
          <cell r="F34413" t="str">
            <v>双堰水库-六组</v>
          </cell>
          <cell r="G34413" t="str">
            <v>V739430723</v>
          </cell>
          <cell r="H34413">
            <v>0</v>
          </cell>
          <cell r="I34413">
            <v>0.696</v>
          </cell>
          <cell r="J34413">
            <v>0.696</v>
          </cell>
        </row>
        <row r="34414">
          <cell r="F34414" t="str">
            <v>迂家湾-双堰八组长</v>
          </cell>
          <cell r="G34414" t="str">
            <v>V740430723</v>
          </cell>
          <cell r="H34414">
            <v>0</v>
          </cell>
          <cell r="I34414">
            <v>0.654</v>
          </cell>
          <cell r="J34414">
            <v>0.654</v>
          </cell>
        </row>
        <row r="34415">
          <cell r="F34415" t="str">
            <v>跑马岗至谭家闸</v>
          </cell>
          <cell r="G34415" t="str">
            <v>C20D430723</v>
          </cell>
          <cell r="H34415">
            <v>0</v>
          </cell>
          <cell r="I34415">
            <v>1.012</v>
          </cell>
          <cell r="J34415">
            <v>1.012</v>
          </cell>
        </row>
        <row r="34416">
          <cell r="F34416" t="str">
            <v>谭家八组-四组</v>
          </cell>
          <cell r="G34416" t="str">
            <v>V812430723</v>
          </cell>
          <cell r="H34416">
            <v>0</v>
          </cell>
          <cell r="I34416">
            <v>0.736</v>
          </cell>
          <cell r="J34416">
            <v>0.736</v>
          </cell>
        </row>
        <row r="34417">
          <cell r="F34417" t="str">
            <v>谭家峪水库-五组</v>
          </cell>
          <cell r="G34417" t="str">
            <v>V814430723</v>
          </cell>
          <cell r="H34417">
            <v>0</v>
          </cell>
          <cell r="I34417">
            <v>1.514</v>
          </cell>
          <cell r="J34417">
            <v>1.514</v>
          </cell>
        </row>
        <row r="34418">
          <cell r="F34418" t="str">
            <v>G207-X140线</v>
          </cell>
          <cell r="G34418" t="str">
            <v>V734430723</v>
          </cell>
          <cell r="H34418">
            <v>0</v>
          </cell>
          <cell r="I34418">
            <v>1.262</v>
          </cell>
          <cell r="J34418">
            <v>1.262</v>
          </cell>
        </row>
        <row r="34419">
          <cell r="F34419" t="str">
            <v>夏家林场-天河八组</v>
          </cell>
          <cell r="G34419" t="str">
            <v>V726430723</v>
          </cell>
          <cell r="H34419">
            <v>0</v>
          </cell>
          <cell r="I34419">
            <v>1.048</v>
          </cell>
          <cell r="J34419">
            <v>1.048</v>
          </cell>
        </row>
        <row r="34420">
          <cell r="F34420" t="str">
            <v>城头山收费站-天冠</v>
          </cell>
          <cell r="G34420" t="str">
            <v>V729430723</v>
          </cell>
          <cell r="H34420">
            <v>0</v>
          </cell>
          <cell r="I34420">
            <v>0.962</v>
          </cell>
          <cell r="J34420">
            <v>0.962</v>
          </cell>
        </row>
        <row r="34421">
          <cell r="F34421" t="str">
            <v>X188-双堰村</v>
          </cell>
          <cell r="G34421" t="str">
            <v>YA09430723</v>
          </cell>
          <cell r="H34421">
            <v>0</v>
          </cell>
          <cell r="I34421">
            <v>1.431</v>
          </cell>
          <cell r="J34421">
            <v>1.431</v>
          </cell>
        </row>
        <row r="34422">
          <cell r="F34422" t="str">
            <v>老村部-千官八组</v>
          </cell>
          <cell r="G34422" t="str">
            <v>V234430723</v>
          </cell>
          <cell r="H34422">
            <v>1.504</v>
          </cell>
          <cell r="I34422">
            <v>3.549</v>
          </cell>
          <cell r="J34422">
            <v>2.045</v>
          </cell>
        </row>
        <row r="34423">
          <cell r="F34423" t="str">
            <v>肖家湾-又兴界</v>
          </cell>
          <cell r="G34423" t="str">
            <v>V777430723</v>
          </cell>
          <cell r="H34423">
            <v>0</v>
          </cell>
          <cell r="I34423">
            <v>0.967</v>
          </cell>
          <cell r="J34423">
            <v>0.967</v>
          </cell>
        </row>
        <row r="34424">
          <cell r="F34424" t="str">
            <v>魏家三组-鲁家村界</v>
          </cell>
          <cell r="G34424" t="str">
            <v>V798430723</v>
          </cell>
          <cell r="H34424">
            <v>0</v>
          </cell>
          <cell r="I34424">
            <v>0.624</v>
          </cell>
          <cell r="J34424">
            <v>0.624</v>
          </cell>
        </row>
        <row r="34425">
          <cell r="F34425" t="str">
            <v>万家峪水库-谭家峪村</v>
          </cell>
          <cell r="G34425" t="str">
            <v>CJB5430723</v>
          </cell>
          <cell r="H34425">
            <v>0</v>
          </cell>
          <cell r="I34425">
            <v>0.723</v>
          </cell>
          <cell r="J34425">
            <v>0.723</v>
          </cell>
        </row>
        <row r="34426">
          <cell r="F34426" t="str">
            <v>金盆一组-八组</v>
          </cell>
          <cell r="G34426" t="str">
            <v>V787430723</v>
          </cell>
          <cell r="H34426">
            <v>0</v>
          </cell>
          <cell r="I34426">
            <v>1.697</v>
          </cell>
          <cell r="J34426">
            <v>1.697</v>
          </cell>
        </row>
        <row r="34427">
          <cell r="F34427" t="str">
            <v>温泉一组-陈家大屋场</v>
          </cell>
          <cell r="G34427" t="str">
            <v>V788430723</v>
          </cell>
          <cell r="H34427">
            <v>0</v>
          </cell>
          <cell r="I34427">
            <v>0.861</v>
          </cell>
          <cell r="J34427">
            <v>0.861</v>
          </cell>
        </row>
        <row r="34428">
          <cell r="F34428" t="str">
            <v>温泉老村部-彭家屋场</v>
          </cell>
          <cell r="G34428" t="str">
            <v>V789430723</v>
          </cell>
          <cell r="H34428">
            <v>0</v>
          </cell>
          <cell r="I34428">
            <v>0.423</v>
          </cell>
          <cell r="J34428">
            <v>0.423</v>
          </cell>
        </row>
        <row r="34429">
          <cell r="F34429" t="str">
            <v>铜鼓加油站-又兴二组</v>
          </cell>
          <cell r="G34429" t="str">
            <v>V764430723</v>
          </cell>
          <cell r="H34429">
            <v>0</v>
          </cell>
          <cell r="I34429">
            <v>0.779</v>
          </cell>
          <cell r="J34429">
            <v>0.779</v>
          </cell>
        </row>
        <row r="34430">
          <cell r="F34430" t="str">
            <v>夏白线</v>
          </cell>
          <cell r="G34430" t="str">
            <v>C65H430723</v>
          </cell>
          <cell r="H34430">
            <v>0</v>
          </cell>
          <cell r="I34430">
            <v>1.862</v>
          </cell>
          <cell r="J34430">
            <v>1.862</v>
          </cell>
        </row>
        <row r="34431">
          <cell r="F34431" t="str">
            <v>夏施线</v>
          </cell>
          <cell r="G34431" t="str">
            <v>C66H430723</v>
          </cell>
          <cell r="H34431">
            <v>0</v>
          </cell>
          <cell r="I34431">
            <v>0.575</v>
          </cell>
          <cell r="J34431">
            <v>0.575</v>
          </cell>
        </row>
        <row r="34432">
          <cell r="G34432" t="str">
            <v>AA02430723</v>
          </cell>
          <cell r="H34432">
            <v>0</v>
          </cell>
          <cell r="I34432">
            <v>0.743</v>
          </cell>
          <cell r="J34432">
            <v>0.743</v>
          </cell>
        </row>
        <row r="34433">
          <cell r="F34433" t="str">
            <v>土里垭-扁担垭</v>
          </cell>
          <cell r="G34433" t="str">
            <v>CX05430723</v>
          </cell>
          <cell r="H34433">
            <v>0</v>
          </cell>
          <cell r="I34433">
            <v>3.62</v>
          </cell>
          <cell r="J34433">
            <v>3.62</v>
          </cell>
        </row>
        <row r="34434">
          <cell r="F34434" t="str">
            <v>飞流寺-王家湾</v>
          </cell>
          <cell r="G34434" t="str">
            <v>CX34430723</v>
          </cell>
          <cell r="H34434">
            <v>0</v>
          </cell>
          <cell r="I34434">
            <v>0.042</v>
          </cell>
          <cell r="J34434">
            <v>0.042</v>
          </cell>
        </row>
        <row r="34435">
          <cell r="F34435" t="str">
            <v>胡家湾-田冲界</v>
          </cell>
          <cell r="G34435" t="str">
            <v>CX48430723</v>
          </cell>
          <cell r="H34435">
            <v>0</v>
          </cell>
          <cell r="I34435">
            <v>2.658</v>
          </cell>
          <cell r="J34435">
            <v>2.658</v>
          </cell>
        </row>
        <row r="34436">
          <cell r="F34436" t="str">
            <v>吊脚楼-托梦垭</v>
          </cell>
          <cell r="G34436" t="str">
            <v>VF46430723</v>
          </cell>
          <cell r="H34436">
            <v>0</v>
          </cell>
          <cell r="I34436">
            <v>2.17</v>
          </cell>
          <cell r="J34436">
            <v>2.17</v>
          </cell>
        </row>
        <row r="34437">
          <cell r="F34437" t="str">
            <v>黑烽火-长桥五组</v>
          </cell>
          <cell r="G34437" t="str">
            <v>VF18430723</v>
          </cell>
          <cell r="H34437">
            <v>0</v>
          </cell>
          <cell r="I34437">
            <v>0.597</v>
          </cell>
          <cell r="J34437">
            <v>0.597</v>
          </cell>
        </row>
        <row r="34438">
          <cell r="F34438" t="str">
            <v>马家屋场-东湾</v>
          </cell>
          <cell r="G34438" t="str">
            <v>VF19430723</v>
          </cell>
          <cell r="H34438">
            <v>0</v>
          </cell>
          <cell r="I34438">
            <v>1.379</v>
          </cell>
          <cell r="J34438">
            <v>1.379</v>
          </cell>
        </row>
        <row r="34439">
          <cell r="F34439" t="str">
            <v>黑烽火-皮修次家</v>
          </cell>
          <cell r="G34439" t="str">
            <v>VF20430723</v>
          </cell>
          <cell r="H34439">
            <v>0</v>
          </cell>
          <cell r="I34439">
            <v>0.672</v>
          </cell>
          <cell r="J34439">
            <v>0.672</v>
          </cell>
        </row>
        <row r="34440">
          <cell r="F34440" t="str">
            <v>窄口-吴润丘家</v>
          </cell>
          <cell r="G34440" t="str">
            <v>VF21430723</v>
          </cell>
          <cell r="H34440">
            <v>0</v>
          </cell>
          <cell r="I34440">
            <v>0.59</v>
          </cell>
          <cell r="J34440">
            <v>0.59</v>
          </cell>
        </row>
        <row r="34441">
          <cell r="F34441" t="str">
            <v>刘家湾-谷新一组</v>
          </cell>
          <cell r="G34441" t="str">
            <v>VF23430723</v>
          </cell>
          <cell r="H34441">
            <v>0</v>
          </cell>
          <cell r="I34441">
            <v>1.284</v>
          </cell>
          <cell r="J34441">
            <v>1.284</v>
          </cell>
        </row>
        <row r="34442">
          <cell r="F34442" t="str">
            <v>谢家铺-谷罗岩</v>
          </cell>
          <cell r="G34442" t="str">
            <v>VF24430723</v>
          </cell>
          <cell r="H34442">
            <v>0</v>
          </cell>
          <cell r="I34442">
            <v>1.222</v>
          </cell>
          <cell r="J34442">
            <v>1.222</v>
          </cell>
        </row>
        <row r="34443">
          <cell r="F34443" t="str">
            <v>杨杨线</v>
          </cell>
          <cell r="G34443" t="str">
            <v>C92E430723</v>
          </cell>
          <cell r="H34443">
            <v>0</v>
          </cell>
          <cell r="I34443">
            <v>0.655</v>
          </cell>
          <cell r="J34443">
            <v>0.655</v>
          </cell>
        </row>
        <row r="34444">
          <cell r="F34444" t="str">
            <v>钟树桥-皮家台</v>
          </cell>
          <cell r="G34444" t="str">
            <v>VH28430723</v>
          </cell>
          <cell r="H34444">
            <v>0</v>
          </cell>
          <cell r="I34444">
            <v>0.717</v>
          </cell>
          <cell r="J34444">
            <v>0.717</v>
          </cell>
        </row>
        <row r="34445">
          <cell r="F34445" t="str">
            <v>甘河桥-堰湾</v>
          </cell>
          <cell r="G34445" t="str">
            <v>VH29430723</v>
          </cell>
          <cell r="H34445">
            <v>0</v>
          </cell>
          <cell r="I34445">
            <v>0.678</v>
          </cell>
          <cell r="J34445">
            <v>0.678</v>
          </cell>
        </row>
        <row r="34446">
          <cell r="F34446" t="str">
            <v>广东铺-顺桥四组</v>
          </cell>
          <cell r="G34446" t="str">
            <v>VH31430723</v>
          </cell>
          <cell r="H34446">
            <v>0</v>
          </cell>
          <cell r="I34446">
            <v>1.271</v>
          </cell>
          <cell r="J34446">
            <v>1.271</v>
          </cell>
        </row>
        <row r="34447">
          <cell r="F34447" t="str">
            <v>杨家湾桥-胡家湾</v>
          </cell>
          <cell r="G34447" t="str">
            <v>VH57430723</v>
          </cell>
          <cell r="H34447">
            <v>0</v>
          </cell>
          <cell r="I34447">
            <v>1.992</v>
          </cell>
          <cell r="J34447">
            <v>1.992</v>
          </cell>
        </row>
        <row r="34448">
          <cell r="F34448" t="str">
            <v>河口桥-岗咀上</v>
          </cell>
          <cell r="G34448" t="str">
            <v>VH60430723</v>
          </cell>
          <cell r="H34448">
            <v>0</v>
          </cell>
          <cell r="I34448">
            <v>1.093</v>
          </cell>
          <cell r="J34448">
            <v>1.093</v>
          </cell>
        </row>
        <row r="34449">
          <cell r="F34449" t="str">
            <v>甘溪水泥厂-贺家塔</v>
          </cell>
          <cell r="G34449" t="str">
            <v>VH23430723</v>
          </cell>
          <cell r="H34449">
            <v>0</v>
          </cell>
          <cell r="I34449">
            <v>0.536</v>
          </cell>
          <cell r="J34449">
            <v>0.536</v>
          </cell>
        </row>
        <row r="34450">
          <cell r="F34450" t="str">
            <v>爱田线</v>
          </cell>
          <cell r="G34450" t="str">
            <v>C88E430723</v>
          </cell>
          <cell r="H34450">
            <v>0</v>
          </cell>
          <cell r="I34450">
            <v>0.775</v>
          </cell>
          <cell r="J34450">
            <v>0.775</v>
          </cell>
        </row>
        <row r="34451">
          <cell r="F34451" t="str">
            <v>周期平屋场-皮实幕家</v>
          </cell>
          <cell r="G34451" t="str">
            <v>C85E430723</v>
          </cell>
          <cell r="H34451">
            <v>0</v>
          </cell>
          <cell r="I34451">
            <v>0.706</v>
          </cell>
          <cell r="J34451">
            <v>0.706</v>
          </cell>
        </row>
        <row r="34452">
          <cell r="F34452" t="str">
            <v>向皮线</v>
          </cell>
          <cell r="G34452" t="str">
            <v>C86E430723</v>
          </cell>
          <cell r="H34452">
            <v>0</v>
          </cell>
          <cell r="I34452">
            <v>0.678</v>
          </cell>
          <cell r="J34452">
            <v>0.678</v>
          </cell>
        </row>
        <row r="34453">
          <cell r="F34453" t="str">
            <v>皮业烽屋场-娘山一组</v>
          </cell>
          <cell r="G34453" t="str">
            <v>VH40430723</v>
          </cell>
          <cell r="H34453">
            <v>0</v>
          </cell>
          <cell r="I34453">
            <v>0.77</v>
          </cell>
          <cell r="J34453">
            <v>0.77</v>
          </cell>
        </row>
        <row r="34454">
          <cell r="F34454" t="str">
            <v>覃东升屋场-茉莉滩桥</v>
          </cell>
          <cell r="G34454" t="str">
            <v>VH41430723</v>
          </cell>
          <cell r="H34454">
            <v>0</v>
          </cell>
          <cell r="I34454">
            <v>0.306</v>
          </cell>
          <cell r="J34454">
            <v>0.306</v>
          </cell>
        </row>
        <row r="34455">
          <cell r="F34455" t="str">
            <v>卷桥-郑坪油扎</v>
          </cell>
          <cell r="G34455" t="str">
            <v>VH42430723</v>
          </cell>
          <cell r="H34455">
            <v>0</v>
          </cell>
          <cell r="I34455">
            <v>0.908</v>
          </cell>
          <cell r="J34455">
            <v>0.908</v>
          </cell>
        </row>
        <row r="34456">
          <cell r="F34456" t="str">
            <v>庙咀-中村三组</v>
          </cell>
          <cell r="G34456" t="str">
            <v>VH44430723</v>
          </cell>
          <cell r="H34456">
            <v>0</v>
          </cell>
          <cell r="I34456">
            <v>2.022</v>
          </cell>
          <cell r="J34456">
            <v>2.022</v>
          </cell>
        </row>
        <row r="34457">
          <cell r="F34457" t="str">
            <v>周家河-石岭岗</v>
          </cell>
          <cell r="G34457" t="str">
            <v>VH45430723</v>
          </cell>
          <cell r="H34457">
            <v>0</v>
          </cell>
          <cell r="I34457">
            <v>0.939</v>
          </cell>
          <cell r="J34457">
            <v>0.939</v>
          </cell>
        </row>
        <row r="34458">
          <cell r="F34458" t="str">
            <v>罗家安商店-郑坪四组大堰</v>
          </cell>
          <cell r="G34458" t="str">
            <v>VH46430723</v>
          </cell>
          <cell r="H34458">
            <v>0</v>
          </cell>
          <cell r="I34458">
            <v>0.768</v>
          </cell>
          <cell r="J34458">
            <v>0.768</v>
          </cell>
        </row>
        <row r="34459">
          <cell r="F34459" t="str">
            <v>业蒲屋场-金家十组</v>
          </cell>
          <cell r="G34459" t="str">
            <v>VH50430723</v>
          </cell>
          <cell r="H34459">
            <v>0</v>
          </cell>
          <cell r="I34459">
            <v>0.381</v>
          </cell>
          <cell r="J34459">
            <v>0.381</v>
          </cell>
        </row>
        <row r="34460">
          <cell r="F34460" t="str">
            <v>岩门幼儿园-金家五组</v>
          </cell>
          <cell r="G34460" t="str">
            <v>VH51430723</v>
          </cell>
          <cell r="H34460">
            <v>0</v>
          </cell>
          <cell r="I34460">
            <v>0.651</v>
          </cell>
          <cell r="J34460">
            <v>0.651</v>
          </cell>
        </row>
        <row r="34461">
          <cell r="F34461" t="str">
            <v>郭家六组桥-一支</v>
          </cell>
          <cell r="G34461" t="str">
            <v>CX22430723</v>
          </cell>
          <cell r="H34461">
            <v>0</v>
          </cell>
          <cell r="I34461">
            <v>3.161</v>
          </cell>
          <cell r="J34461">
            <v>3.161</v>
          </cell>
        </row>
        <row r="34462">
          <cell r="G34462" t="str">
            <v>CX36430723</v>
          </cell>
          <cell r="H34462">
            <v>0</v>
          </cell>
          <cell r="I34462">
            <v>0.54</v>
          </cell>
          <cell r="J34462">
            <v>0.54</v>
          </cell>
        </row>
        <row r="34463">
          <cell r="F34463" t="str">
            <v>大公桥-尖山水库</v>
          </cell>
          <cell r="G34463" t="str">
            <v>VA19430723</v>
          </cell>
          <cell r="H34463">
            <v>0</v>
          </cell>
          <cell r="I34463">
            <v>1.063</v>
          </cell>
          <cell r="J34463">
            <v>1.063</v>
          </cell>
        </row>
        <row r="34464">
          <cell r="G34464" t="str">
            <v>V000</v>
          </cell>
          <cell r="H34464">
            <v>0</v>
          </cell>
          <cell r="I34464">
            <v>0.153</v>
          </cell>
          <cell r="J34464">
            <v>0.153</v>
          </cell>
        </row>
        <row r="34465">
          <cell r="F34465" t="str">
            <v>闸口大桥-水泥厂</v>
          </cell>
          <cell r="G34465" t="str">
            <v>V965430723</v>
          </cell>
          <cell r="H34465">
            <v>0</v>
          </cell>
          <cell r="I34465">
            <v>1.103</v>
          </cell>
          <cell r="J34465">
            <v>1.103</v>
          </cell>
        </row>
        <row r="34466">
          <cell r="F34466" t="str">
            <v>二灰矿-昌太屋场</v>
          </cell>
          <cell r="G34466" t="str">
            <v>VA07430723</v>
          </cell>
          <cell r="H34466">
            <v>0</v>
          </cell>
          <cell r="I34466">
            <v>0.835</v>
          </cell>
          <cell r="J34466">
            <v>0.835</v>
          </cell>
        </row>
        <row r="34467">
          <cell r="G34467" t="str">
            <v>AA28430723</v>
          </cell>
          <cell r="H34467">
            <v>0</v>
          </cell>
          <cell r="I34467">
            <v>0.526</v>
          </cell>
          <cell r="J34467">
            <v>0.526</v>
          </cell>
        </row>
        <row r="34468">
          <cell r="G34468" t="str">
            <v>V000</v>
          </cell>
          <cell r="H34468">
            <v>0</v>
          </cell>
          <cell r="I34468">
            <v>0.171</v>
          </cell>
          <cell r="J34468">
            <v>0.171</v>
          </cell>
        </row>
        <row r="34469">
          <cell r="F34469" t="str">
            <v>关冲四组-十二组</v>
          </cell>
          <cell r="G34469" t="str">
            <v>V966430723</v>
          </cell>
          <cell r="H34469">
            <v>0</v>
          </cell>
          <cell r="I34469">
            <v>1.271</v>
          </cell>
          <cell r="J34469">
            <v>1.271</v>
          </cell>
        </row>
        <row r="34470">
          <cell r="F34470" t="str">
            <v>水汆村一组-八组</v>
          </cell>
          <cell r="G34470" t="str">
            <v>V967430723</v>
          </cell>
          <cell r="H34470">
            <v>0</v>
          </cell>
          <cell r="I34470">
            <v>1.868</v>
          </cell>
          <cell r="J34470">
            <v>1.868</v>
          </cell>
        </row>
        <row r="34471">
          <cell r="F34471" t="str">
            <v>热闹屋场-双堰垭</v>
          </cell>
          <cell r="G34471" t="str">
            <v>V968430723</v>
          </cell>
          <cell r="H34471">
            <v>0</v>
          </cell>
          <cell r="I34471">
            <v>1.082</v>
          </cell>
          <cell r="J34471">
            <v>1.082</v>
          </cell>
        </row>
        <row r="34472">
          <cell r="F34472" t="str">
            <v>官冲村-沿溪村</v>
          </cell>
          <cell r="G34472" t="str">
            <v>YA89430723</v>
          </cell>
          <cell r="H34472">
            <v>3.326</v>
          </cell>
          <cell r="I34472">
            <v>4.051</v>
          </cell>
          <cell r="J34472">
            <v>0.725</v>
          </cell>
        </row>
        <row r="34473">
          <cell r="F34473" t="str">
            <v>S3O2新桥3组至新桥完小</v>
          </cell>
          <cell r="G34473" t="str">
            <v>C87I430723</v>
          </cell>
          <cell r="H34473">
            <v>0</v>
          </cell>
          <cell r="I34473">
            <v>0.571</v>
          </cell>
          <cell r="J34473">
            <v>0.571</v>
          </cell>
        </row>
        <row r="34474">
          <cell r="F34474" t="str">
            <v>虾爬堰至楼子冲</v>
          </cell>
          <cell r="G34474" t="str">
            <v>C89I430723</v>
          </cell>
          <cell r="H34474">
            <v>0</v>
          </cell>
          <cell r="I34474">
            <v>0.343</v>
          </cell>
          <cell r="J34474">
            <v>0.343</v>
          </cell>
        </row>
        <row r="34475">
          <cell r="F34475" t="str">
            <v>肖家屋场-板凳湾</v>
          </cell>
          <cell r="G34475" t="str">
            <v>VA21430723</v>
          </cell>
          <cell r="H34475">
            <v>0</v>
          </cell>
          <cell r="I34475">
            <v>0.865</v>
          </cell>
          <cell r="J34475">
            <v>0.865</v>
          </cell>
        </row>
        <row r="34476">
          <cell r="F34476" t="str">
            <v>天供寺湾-加银餔子</v>
          </cell>
          <cell r="G34476" t="str">
            <v>VA22430723</v>
          </cell>
          <cell r="H34476">
            <v>0</v>
          </cell>
          <cell r="I34476">
            <v>0.669</v>
          </cell>
          <cell r="J34476">
            <v>0.669</v>
          </cell>
        </row>
        <row r="34477">
          <cell r="F34477" t="str">
            <v>燕子岭-油炸屋场</v>
          </cell>
          <cell r="G34477" t="str">
            <v>VA23430723</v>
          </cell>
          <cell r="H34477">
            <v>0</v>
          </cell>
          <cell r="I34477">
            <v>1.045</v>
          </cell>
          <cell r="J34477">
            <v>1.045</v>
          </cell>
        </row>
        <row r="34478">
          <cell r="F34478" t="str">
            <v>新桥村部-曹家餔子</v>
          </cell>
          <cell r="G34478" t="str">
            <v>VA25430723</v>
          </cell>
          <cell r="H34478">
            <v>0</v>
          </cell>
          <cell r="I34478">
            <v>1.388</v>
          </cell>
          <cell r="J34478">
            <v>1.388</v>
          </cell>
        </row>
        <row r="34479">
          <cell r="F34479" t="str">
            <v>张家湾-周家屋场</v>
          </cell>
          <cell r="G34479" t="str">
            <v>V960430723</v>
          </cell>
          <cell r="H34479">
            <v>0</v>
          </cell>
          <cell r="I34479">
            <v>0.426</v>
          </cell>
          <cell r="J34479">
            <v>0.426</v>
          </cell>
        </row>
        <row r="34480">
          <cell r="F34480" t="str">
            <v>观音角桥-松祝界</v>
          </cell>
          <cell r="G34480" t="str">
            <v>VA05430723</v>
          </cell>
          <cell r="H34480">
            <v>0</v>
          </cell>
          <cell r="I34480">
            <v>0.891</v>
          </cell>
          <cell r="J34480">
            <v>0.891</v>
          </cell>
        </row>
        <row r="34481">
          <cell r="F34481" t="str">
            <v>桃园村部-桃园村部</v>
          </cell>
          <cell r="G34481" t="str">
            <v>C043430723</v>
          </cell>
          <cell r="H34481">
            <v>0</v>
          </cell>
          <cell r="I34481">
            <v>1.754</v>
          </cell>
          <cell r="J34481">
            <v>1.754</v>
          </cell>
        </row>
        <row r="34482">
          <cell r="G34482" t="str">
            <v>V000</v>
          </cell>
          <cell r="H34482">
            <v>0</v>
          </cell>
          <cell r="I34482">
            <v>0.139</v>
          </cell>
          <cell r="J34482">
            <v>0.139</v>
          </cell>
        </row>
        <row r="34483">
          <cell r="F34483" t="str">
            <v>黄土堰-八一村二组</v>
          </cell>
          <cell r="G34483" t="str">
            <v>VD80430723</v>
          </cell>
          <cell r="H34483">
            <v>0</v>
          </cell>
          <cell r="I34483">
            <v>0.957</v>
          </cell>
          <cell r="J34483">
            <v>0.957</v>
          </cell>
        </row>
        <row r="34484">
          <cell r="F34484" t="str">
            <v>巴王铺-八一村八组</v>
          </cell>
          <cell r="G34484" t="str">
            <v>VD81430723</v>
          </cell>
          <cell r="H34484">
            <v>0</v>
          </cell>
          <cell r="I34484">
            <v>1.002</v>
          </cell>
          <cell r="J34484">
            <v>1.002</v>
          </cell>
        </row>
        <row r="34485">
          <cell r="F34485" t="str">
            <v>狮子岭-岩板垱</v>
          </cell>
          <cell r="G34485" t="str">
            <v>C408430723</v>
          </cell>
          <cell r="H34485">
            <v>0</v>
          </cell>
          <cell r="I34485">
            <v>1.032</v>
          </cell>
          <cell r="J34485">
            <v>1.032</v>
          </cell>
        </row>
        <row r="34486">
          <cell r="F34486" t="str">
            <v>月神铺-高农八组</v>
          </cell>
          <cell r="G34486" t="str">
            <v>VD22430723</v>
          </cell>
          <cell r="H34486">
            <v>0</v>
          </cell>
          <cell r="I34486">
            <v>0.872</v>
          </cell>
          <cell r="J34486">
            <v>0.872</v>
          </cell>
        </row>
        <row r="34487">
          <cell r="F34487" t="str">
            <v>月神铺-高农七组</v>
          </cell>
          <cell r="G34487" t="str">
            <v>VD23430723</v>
          </cell>
          <cell r="H34487">
            <v>0</v>
          </cell>
          <cell r="I34487">
            <v>1.095</v>
          </cell>
          <cell r="J34487">
            <v>1.095</v>
          </cell>
        </row>
        <row r="34488">
          <cell r="F34488" t="str">
            <v>爱林铺-高农五组</v>
          </cell>
          <cell r="G34488" t="str">
            <v>VD25430723</v>
          </cell>
          <cell r="H34488">
            <v>0</v>
          </cell>
          <cell r="I34488">
            <v>0.424</v>
          </cell>
          <cell r="J34488">
            <v>0.424</v>
          </cell>
        </row>
        <row r="34489">
          <cell r="F34489" t="str">
            <v>整笔铺-高农十一组</v>
          </cell>
          <cell r="G34489" t="str">
            <v>VD26430723</v>
          </cell>
          <cell r="H34489">
            <v>0</v>
          </cell>
          <cell r="I34489">
            <v>1.128</v>
          </cell>
          <cell r="J34489">
            <v>1.128</v>
          </cell>
        </row>
        <row r="34490">
          <cell r="F34490" t="str">
            <v>杨金线</v>
          </cell>
          <cell r="G34490" t="str">
            <v>C77A430723</v>
          </cell>
          <cell r="H34490">
            <v>0</v>
          </cell>
          <cell r="I34490">
            <v>1.082</v>
          </cell>
          <cell r="J34490">
            <v>1.082</v>
          </cell>
        </row>
        <row r="34491">
          <cell r="F34491" t="str">
            <v>联盟村部至唐家铺</v>
          </cell>
          <cell r="G34491" t="str">
            <v>C03A430723</v>
          </cell>
          <cell r="H34491">
            <v>0</v>
          </cell>
          <cell r="I34491">
            <v>1.076</v>
          </cell>
          <cell r="J34491">
            <v>1.076</v>
          </cell>
        </row>
        <row r="34492">
          <cell r="F34492" t="str">
            <v>叶正美家至谭绍际家</v>
          </cell>
          <cell r="G34492" t="str">
            <v>C57H430723</v>
          </cell>
          <cell r="H34492">
            <v>0</v>
          </cell>
          <cell r="I34492">
            <v>0.276</v>
          </cell>
          <cell r="J34492">
            <v>0.276</v>
          </cell>
        </row>
        <row r="34493">
          <cell r="F34493" t="str">
            <v>高屋场-黄家大堰</v>
          </cell>
          <cell r="G34493" t="str">
            <v>VD83430723</v>
          </cell>
          <cell r="H34493">
            <v>0</v>
          </cell>
          <cell r="I34493">
            <v>0.845</v>
          </cell>
          <cell r="J34493">
            <v>0.845</v>
          </cell>
        </row>
        <row r="34494">
          <cell r="F34494" t="str">
            <v>联盟4组至桃园7组</v>
          </cell>
          <cell r="G34494" t="str">
            <v>C72C430723</v>
          </cell>
          <cell r="H34494">
            <v>0</v>
          </cell>
          <cell r="I34494">
            <v>0.866</v>
          </cell>
          <cell r="J34494">
            <v>0.866</v>
          </cell>
        </row>
        <row r="34495">
          <cell r="F34495" t="str">
            <v>周远林家至武同寺</v>
          </cell>
          <cell r="G34495" t="str">
            <v>C873430723</v>
          </cell>
          <cell r="H34495">
            <v>0</v>
          </cell>
          <cell r="I34495">
            <v>2.492</v>
          </cell>
          <cell r="J34495">
            <v>2.492</v>
          </cell>
        </row>
        <row r="34496">
          <cell r="F34496" t="str">
            <v>袁文安家-同福九组</v>
          </cell>
          <cell r="G34496" t="str">
            <v>VE04430723</v>
          </cell>
          <cell r="H34496">
            <v>0</v>
          </cell>
          <cell r="I34496">
            <v>0.591</v>
          </cell>
          <cell r="J34496">
            <v>0.591</v>
          </cell>
        </row>
        <row r="34497">
          <cell r="F34497" t="str">
            <v>袁联春家-同福二组</v>
          </cell>
          <cell r="G34497" t="str">
            <v>VE06430723</v>
          </cell>
          <cell r="H34497">
            <v>0</v>
          </cell>
          <cell r="I34497">
            <v>1.146</v>
          </cell>
          <cell r="J34497">
            <v>1.146</v>
          </cell>
        </row>
        <row r="34498">
          <cell r="F34498" t="str">
            <v>袁明龙家-同福一组</v>
          </cell>
          <cell r="G34498" t="str">
            <v>VE07430723</v>
          </cell>
          <cell r="H34498">
            <v>0</v>
          </cell>
          <cell r="I34498">
            <v>0.72</v>
          </cell>
          <cell r="J34498">
            <v>0.72</v>
          </cell>
        </row>
        <row r="34499">
          <cell r="F34499" t="str">
            <v>雨台岭-三门干渠</v>
          </cell>
          <cell r="G34499" t="str">
            <v>CX44430723</v>
          </cell>
          <cell r="H34499">
            <v>0</v>
          </cell>
          <cell r="I34499">
            <v>2.334</v>
          </cell>
          <cell r="J34499">
            <v>2.334</v>
          </cell>
        </row>
        <row r="34500">
          <cell r="F34500" t="str">
            <v>S304跑马岭-联心九组</v>
          </cell>
          <cell r="G34500" t="str">
            <v>VD90430723</v>
          </cell>
          <cell r="H34500">
            <v>0</v>
          </cell>
          <cell r="I34500">
            <v>0.426</v>
          </cell>
          <cell r="J34500">
            <v>0.426</v>
          </cell>
        </row>
        <row r="34501">
          <cell r="G34501" t="str">
            <v>AA29430723</v>
          </cell>
          <cell r="H34501">
            <v>0</v>
          </cell>
          <cell r="I34501">
            <v>0.436</v>
          </cell>
          <cell r="J34501">
            <v>0.436</v>
          </cell>
        </row>
        <row r="34502">
          <cell r="F34502" t="str">
            <v>岩垱-香水庵八组</v>
          </cell>
          <cell r="G34502" t="str">
            <v>VD75430723</v>
          </cell>
          <cell r="H34502">
            <v>0</v>
          </cell>
          <cell r="I34502">
            <v>1</v>
          </cell>
          <cell r="J34502">
            <v>1</v>
          </cell>
        </row>
        <row r="34503">
          <cell r="F34503" t="str">
            <v>香水庵村部-五组</v>
          </cell>
          <cell r="G34503" t="str">
            <v>VD77430723</v>
          </cell>
          <cell r="H34503">
            <v>0</v>
          </cell>
          <cell r="I34503">
            <v>0.694</v>
          </cell>
          <cell r="J34503">
            <v>0.694</v>
          </cell>
        </row>
        <row r="34504">
          <cell r="F34504" t="str">
            <v>团岭凸-大团二组</v>
          </cell>
          <cell r="G34504" t="str">
            <v>V159430723</v>
          </cell>
          <cell r="H34504">
            <v>0</v>
          </cell>
          <cell r="I34504">
            <v>1.097</v>
          </cell>
          <cell r="J34504">
            <v>1.097</v>
          </cell>
        </row>
        <row r="34505">
          <cell r="F34505" t="str">
            <v>新颜村部-铁西街</v>
          </cell>
          <cell r="G34505" t="str">
            <v>VE03430723</v>
          </cell>
          <cell r="H34505">
            <v>0</v>
          </cell>
          <cell r="I34505">
            <v>1.334</v>
          </cell>
          <cell r="J34505">
            <v>1.334</v>
          </cell>
        </row>
        <row r="34506">
          <cell r="F34506" t="str">
            <v>陈大清家-八一村一组</v>
          </cell>
          <cell r="G34506" t="str">
            <v>VD78430723</v>
          </cell>
          <cell r="H34506">
            <v>0</v>
          </cell>
          <cell r="I34506">
            <v>2.576</v>
          </cell>
          <cell r="J34506">
            <v>2.576</v>
          </cell>
        </row>
        <row r="34507">
          <cell r="F34507" t="str">
            <v>草堰-中武双堰村界</v>
          </cell>
          <cell r="G34507" t="str">
            <v>VD94430723</v>
          </cell>
          <cell r="H34507">
            <v>0</v>
          </cell>
          <cell r="I34507">
            <v>0.551</v>
          </cell>
          <cell r="J34507">
            <v>0.551</v>
          </cell>
        </row>
        <row r="34508">
          <cell r="F34508" t="str">
            <v>S337-金罗村</v>
          </cell>
          <cell r="G34508" t="str">
            <v>YA27430723</v>
          </cell>
          <cell r="H34508">
            <v>2.477</v>
          </cell>
          <cell r="I34508">
            <v>5.778</v>
          </cell>
          <cell r="J34508">
            <v>3.301</v>
          </cell>
        </row>
        <row r="34509">
          <cell r="F34509" t="str">
            <v>镇政府大院至幸福桥</v>
          </cell>
          <cell r="G34509" t="str">
            <v>C489430723</v>
          </cell>
          <cell r="H34509">
            <v>0</v>
          </cell>
          <cell r="I34509">
            <v>2.394</v>
          </cell>
          <cell r="J34509">
            <v>2.394</v>
          </cell>
        </row>
        <row r="34510">
          <cell r="F34510" t="str">
            <v>黄家榜桥-黄家榜</v>
          </cell>
          <cell r="G34510" t="str">
            <v>VE11430723</v>
          </cell>
          <cell r="H34510">
            <v>0</v>
          </cell>
          <cell r="I34510">
            <v>0.693</v>
          </cell>
          <cell r="J34510">
            <v>0.693</v>
          </cell>
        </row>
        <row r="34511">
          <cell r="F34511" t="str">
            <v>龚道德家-向选湖家</v>
          </cell>
          <cell r="G34511" t="str">
            <v>VD66430723</v>
          </cell>
          <cell r="H34511">
            <v>0</v>
          </cell>
          <cell r="I34511">
            <v>0.863</v>
          </cell>
          <cell r="J34511">
            <v>0.863</v>
          </cell>
        </row>
        <row r="34512">
          <cell r="F34512" t="str">
            <v>笛鸣垭-向和平家</v>
          </cell>
          <cell r="G34512" t="str">
            <v>VD67430723</v>
          </cell>
          <cell r="H34512">
            <v>0</v>
          </cell>
          <cell r="I34512">
            <v>0.754</v>
          </cell>
          <cell r="J34512">
            <v>0.754</v>
          </cell>
        </row>
        <row r="34513">
          <cell r="F34513" t="str">
            <v>眼障铺至村部</v>
          </cell>
          <cell r="G34513" t="str">
            <v>VD71430723</v>
          </cell>
          <cell r="H34513">
            <v>0</v>
          </cell>
          <cell r="I34513">
            <v>1.293</v>
          </cell>
          <cell r="J34513">
            <v>1.293</v>
          </cell>
        </row>
        <row r="34514">
          <cell r="F34514" t="str">
            <v>宝搭1组至宝搭3组</v>
          </cell>
          <cell r="G34514" t="str">
            <v>C97H430723</v>
          </cell>
          <cell r="H34514">
            <v>0</v>
          </cell>
          <cell r="I34514">
            <v>0.776</v>
          </cell>
          <cell r="J34514">
            <v>0.776</v>
          </cell>
        </row>
        <row r="34515">
          <cell r="F34515" t="str">
            <v>宝塔七组-四组</v>
          </cell>
          <cell r="G34515" t="str">
            <v>V517430723</v>
          </cell>
          <cell r="H34515">
            <v>0</v>
          </cell>
          <cell r="I34515">
            <v>1.08</v>
          </cell>
          <cell r="J34515">
            <v>1.08</v>
          </cell>
        </row>
        <row r="34516">
          <cell r="F34516" t="str">
            <v>刘家湾-高家台</v>
          </cell>
          <cell r="G34516" t="str">
            <v>V518430723</v>
          </cell>
          <cell r="H34516">
            <v>0</v>
          </cell>
          <cell r="I34516">
            <v>0.57</v>
          </cell>
          <cell r="J34516">
            <v>0.57</v>
          </cell>
        </row>
        <row r="34517">
          <cell r="F34517" t="str">
            <v>蔡津四组-澹水大堤</v>
          </cell>
          <cell r="G34517" t="str">
            <v>V569430723</v>
          </cell>
          <cell r="H34517">
            <v>0</v>
          </cell>
          <cell r="I34517">
            <v>0.922</v>
          </cell>
          <cell r="J34517">
            <v>0.922</v>
          </cell>
        </row>
        <row r="34518">
          <cell r="F34518" t="str">
            <v>新堤二组-蚕桑界</v>
          </cell>
          <cell r="G34518" t="str">
            <v>V561430723</v>
          </cell>
          <cell r="H34518">
            <v>0</v>
          </cell>
          <cell r="I34518">
            <v>1.191</v>
          </cell>
          <cell r="J34518">
            <v>1.191</v>
          </cell>
        </row>
        <row r="34519">
          <cell r="F34519" t="str">
            <v>大巷口6组至大巷口4组</v>
          </cell>
          <cell r="G34519" t="str">
            <v>C16C430723</v>
          </cell>
          <cell r="H34519">
            <v>0</v>
          </cell>
          <cell r="I34519">
            <v>0.598</v>
          </cell>
          <cell r="J34519">
            <v>0.598</v>
          </cell>
        </row>
        <row r="34520">
          <cell r="F34520" t="str">
            <v>东洲村部-二组</v>
          </cell>
          <cell r="G34520" t="str">
            <v>V572430723</v>
          </cell>
          <cell r="H34520">
            <v>0</v>
          </cell>
          <cell r="I34520">
            <v>0.482</v>
          </cell>
          <cell r="J34520">
            <v>0.482</v>
          </cell>
        </row>
        <row r="34521">
          <cell r="F34521" t="str">
            <v>樟柳九组-澹水大堤</v>
          </cell>
          <cell r="G34521" t="str">
            <v>V564430723</v>
          </cell>
          <cell r="H34521">
            <v>0</v>
          </cell>
          <cell r="I34521">
            <v>0.587</v>
          </cell>
          <cell r="J34521">
            <v>0.587</v>
          </cell>
        </row>
        <row r="34522">
          <cell r="F34522" t="str">
            <v>三甲四组-三组</v>
          </cell>
          <cell r="G34522" t="str">
            <v>V567430723</v>
          </cell>
          <cell r="H34522">
            <v>0</v>
          </cell>
          <cell r="I34522">
            <v>0.428</v>
          </cell>
          <cell r="J34522">
            <v>0.428</v>
          </cell>
        </row>
        <row r="34523">
          <cell r="F34523" t="str">
            <v>三甲六组-五组</v>
          </cell>
          <cell r="G34523" t="str">
            <v>V568430723</v>
          </cell>
          <cell r="H34523">
            <v>0</v>
          </cell>
          <cell r="I34523">
            <v>0.86</v>
          </cell>
          <cell r="J34523">
            <v>0.86</v>
          </cell>
        </row>
        <row r="34524">
          <cell r="F34524" t="str">
            <v>蚕桑二组-新堤三组</v>
          </cell>
          <cell r="G34524" t="str">
            <v>V513430723</v>
          </cell>
          <cell r="H34524">
            <v>0</v>
          </cell>
          <cell r="I34524">
            <v>0.759</v>
          </cell>
          <cell r="J34524">
            <v>0.759</v>
          </cell>
        </row>
        <row r="34525">
          <cell r="F34525" t="str">
            <v>沿河五组-蚕桑界</v>
          </cell>
          <cell r="G34525" t="str">
            <v>V516430723</v>
          </cell>
          <cell r="H34525">
            <v>0</v>
          </cell>
          <cell r="I34525">
            <v>0.801</v>
          </cell>
          <cell r="J34525">
            <v>0.801</v>
          </cell>
        </row>
        <row r="34526">
          <cell r="F34526" t="str">
            <v>樟柳3组至樟柳4组</v>
          </cell>
          <cell r="G34526" t="str">
            <v>C58B430723</v>
          </cell>
          <cell r="H34526">
            <v>0</v>
          </cell>
          <cell r="I34526">
            <v>0.911</v>
          </cell>
          <cell r="J34526">
            <v>0.911</v>
          </cell>
        </row>
        <row r="34527">
          <cell r="F34527" t="str">
            <v>仁和1组桥至仁和3组</v>
          </cell>
          <cell r="G34527" t="str">
            <v>C590430723</v>
          </cell>
          <cell r="H34527">
            <v>0</v>
          </cell>
          <cell r="I34527">
            <v>0.363</v>
          </cell>
          <cell r="J34527">
            <v>0.363</v>
          </cell>
        </row>
        <row r="34528">
          <cell r="F34528" t="str">
            <v>樟柳七组-国家荤</v>
          </cell>
          <cell r="G34528" t="str">
            <v>V563430723</v>
          </cell>
          <cell r="H34528">
            <v>0</v>
          </cell>
          <cell r="I34528">
            <v>0.513</v>
          </cell>
          <cell r="J34528">
            <v>0.513</v>
          </cell>
        </row>
        <row r="34529">
          <cell r="F34529" t="str">
            <v>胡水堰至Y070(陈家河)</v>
          </cell>
          <cell r="G34529" t="str">
            <v>C81B430723</v>
          </cell>
          <cell r="H34529">
            <v>0</v>
          </cell>
          <cell r="I34529">
            <v>1.526</v>
          </cell>
          <cell r="J34529">
            <v>1.526</v>
          </cell>
        </row>
        <row r="34530">
          <cell r="F34530" t="str">
            <v>虎山11组至虎山12组</v>
          </cell>
          <cell r="G34530" t="str">
            <v>C86B430723</v>
          </cell>
          <cell r="H34530">
            <v>0</v>
          </cell>
          <cell r="I34530">
            <v>1.204</v>
          </cell>
          <cell r="J34530">
            <v>1.204</v>
          </cell>
        </row>
        <row r="34531">
          <cell r="F34531" t="str">
            <v>虎山村9组-王家切电排</v>
          </cell>
          <cell r="G34531" t="str">
            <v>V012430723</v>
          </cell>
          <cell r="H34531">
            <v>0</v>
          </cell>
          <cell r="I34531">
            <v>0.738</v>
          </cell>
          <cell r="J34531">
            <v>0.738</v>
          </cell>
        </row>
        <row r="34532">
          <cell r="F34532" t="str">
            <v>金鸭3组至瓦屋岗</v>
          </cell>
          <cell r="G34532" t="str">
            <v>C87B430723</v>
          </cell>
          <cell r="H34532">
            <v>0</v>
          </cell>
          <cell r="I34532">
            <v>1.057</v>
          </cell>
          <cell r="J34532">
            <v>1.057</v>
          </cell>
        </row>
        <row r="34533">
          <cell r="F34533" t="str">
            <v>廖坪3组至黄大水屋场</v>
          </cell>
          <cell r="G34533" t="str">
            <v>C88B430723</v>
          </cell>
          <cell r="H34533">
            <v>0</v>
          </cell>
          <cell r="I34533">
            <v>1.604</v>
          </cell>
          <cell r="J34533">
            <v>1.604</v>
          </cell>
        </row>
        <row r="34534">
          <cell r="F34534" t="str">
            <v>廖坪12组-陈家湾</v>
          </cell>
          <cell r="G34534" t="str">
            <v>V018430723</v>
          </cell>
          <cell r="H34534">
            <v>0</v>
          </cell>
          <cell r="I34534">
            <v>1.076</v>
          </cell>
          <cell r="J34534">
            <v>1.076</v>
          </cell>
        </row>
        <row r="34535">
          <cell r="F34535" t="str">
            <v>廖坪12组-陈家湾</v>
          </cell>
          <cell r="G34535" t="str">
            <v>V018430723</v>
          </cell>
          <cell r="H34535">
            <v>0</v>
          </cell>
          <cell r="I34535">
            <v>0.746</v>
          </cell>
          <cell r="J34535">
            <v>0.746</v>
          </cell>
        </row>
        <row r="34536">
          <cell r="F34536" t="str">
            <v>毛坪11组-津市葵花村</v>
          </cell>
          <cell r="G34536" t="str">
            <v>V019430723</v>
          </cell>
          <cell r="H34536">
            <v>0</v>
          </cell>
          <cell r="I34536">
            <v>0.448</v>
          </cell>
          <cell r="J34536">
            <v>0.448</v>
          </cell>
        </row>
        <row r="34537">
          <cell r="F34537" t="str">
            <v>鹿山村界-仙台界</v>
          </cell>
          <cell r="G34537" t="str">
            <v>C390430723</v>
          </cell>
          <cell r="H34537">
            <v>4.995</v>
          </cell>
          <cell r="I34537">
            <v>5.299</v>
          </cell>
          <cell r="J34537">
            <v>0.304</v>
          </cell>
        </row>
        <row r="34538">
          <cell r="F34538" t="str">
            <v>仙公六组-仙公七组</v>
          </cell>
          <cell r="G34538" t="str">
            <v>V016430723</v>
          </cell>
          <cell r="H34538">
            <v>0</v>
          </cell>
          <cell r="I34538">
            <v>1.495</v>
          </cell>
          <cell r="J34538">
            <v>1.495</v>
          </cell>
        </row>
        <row r="34539">
          <cell r="F34539" t="str">
            <v>长木村部-长木村部</v>
          </cell>
          <cell r="G34539" t="str">
            <v>C38A430723</v>
          </cell>
          <cell r="H34539">
            <v>2.155</v>
          </cell>
          <cell r="I34539">
            <v>4.976</v>
          </cell>
          <cell r="J34539">
            <v>2.821</v>
          </cell>
        </row>
        <row r="34540">
          <cell r="F34540" t="str">
            <v>群众岭-福建村</v>
          </cell>
          <cell r="G34540" t="str">
            <v>C75B430723</v>
          </cell>
          <cell r="H34540">
            <v>1.092</v>
          </cell>
          <cell r="I34540">
            <v>1.347</v>
          </cell>
          <cell r="J34540">
            <v>0.255</v>
          </cell>
        </row>
        <row r="34541">
          <cell r="F34541" t="str">
            <v>新桥小学-钦山砖厂</v>
          </cell>
          <cell r="G34541" t="str">
            <v>V030430723</v>
          </cell>
          <cell r="H34541">
            <v>0</v>
          </cell>
          <cell r="I34541">
            <v>0.955</v>
          </cell>
          <cell r="J34541">
            <v>0.955</v>
          </cell>
        </row>
        <row r="34542">
          <cell r="F34542" t="str">
            <v>新桥三组-新桥二组</v>
          </cell>
          <cell r="G34542" t="str">
            <v>V031430723</v>
          </cell>
          <cell r="H34542">
            <v>0</v>
          </cell>
          <cell r="I34542">
            <v>0.895</v>
          </cell>
          <cell r="J34542">
            <v>0.895</v>
          </cell>
        </row>
        <row r="34543">
          <cell r="F34543" t="str">
            <v>大堰界-大堰界</v>
          </cell>
          <cell r="G34543" t="str">
            <v>C37A430723</v>
          </cell>
          <cell r="H34543">
            <v>0</v>
          </cell>
          <cell r="I34543">
            <v>0.795</v>
          </cell>
          <cell r="J34543">
            <v>0.795</v>
          </cell>
        </row>
        <row r="34544">
          <cell r="F34544" t="str">
            <v>张家滩小学-S307</v>
          </cell>
          <cell r="G34544" t="str">
            <v>CX06430723</v>
          </cell>
          <cell r="H34544">
            <v>0</v>
          </cell>
          <cell r="I34544">
            <v>2.509</v>
          </cell>
          <cell r="J34544">
            <v>2.509</v>
          </cell>
        </row>
        <row r="34545">
          <cell r="F34545" t="str">
            <v>三口堰-中干渠</v>
          </cell>
          <cell r="G34545" t="str">
            <v>V038430723</v>
          </cell>
          <cell r="H34545">
            <v>0</v>
          </cell>
          <cell r="I34545">
            <v>1.241</v>
          </cell>
          <cell r="J34545">
            <v>1.241</v>
          </cell>
        </row>
        <row r="34546">
          <cell r="F34546" t="str">
            <v>付家四组-付家五组</v>
          </cell>
          <cell r="G34546" t="str">
            <v>V040430722</v>
          </cell>
          <cell r="H34546">
            <v>0</v>
          </cell>
          <cell r="I34546">
            <v>0.68</v>
          </cell>
          <cell r="J34546">
            <v>0.68</v>
          </cell>
        </row>
        <row r="34547">
          <cell r="F34547" t="str">
            <v>十二支-付家八组</v>
          </cell>
          <cell r="G34547" t="str">
            <v>V041430723</v>
          </cell>
          <cell r="H34547">
            <v>0</v>
          </cell>
          <cell r="I34547">
            <v>0.845</v>
          </cell>
          <cell r="J34547">
            <v>0.845</v>
          </cell>
        </row>
        <row r="34548">
          <cell r="F34548" t="str">
            <v>澧涔排-皇山七组</v>
          </cell>
          <cell r="G34548" t="str">
            <v>V528430723</v>
          </cell>
          <cell r="H34548">
            <v>0</v>
          </cell>
          <cell r="I34548">
            <v>0.391</v>
          </cell>
          <cell r="J34548">
            <v>0.391</v>
          </cell>
        </row>
        <row r="34549">
          <cell r="G34549" t="str">
            <v>V000</v>
          </cell>
          <cell r="H34549">
            <v>0</v>
          </cell>
          <cell r="I34549">
            <v>0.347</v>
          </cell>
          <cell r="J34549">
            <v>0.347</v>
          </cell>
        </row>
        <row r="34550">
          <cell r="F34550" t="str">
            <v>张公庙镇-合口</v>
          </cell>
          <cell r="G34550" t="str">
            <v>X108430724</v>
          </cell>
          <cell r="H34550">
            <v>18.121</v>
          </cell>
          <cell r="I34550">
            <v>20.435</v>
          </cell>
          <cell r="J34550">
            <v>2.314</v>
          </cell>
        </row>
        <row r="34551">
          <cell r="F34551" t="str">
            <v>支家河-水莲六组</v>
          </cell>
          <cell r="G34551" t="str">
            <v>V510430723</v>
          </cell>
          <cell r="H34551">
            <v>0</v>
          </cell>
          <cell r="I34551">
            <v>1.054</v>
          </cell>
          <cell r="J34551">
            <v>1.054</v>
          </cell>
        </row>
        <row r="34552">
          <cell r="F34552" t="str">
            <v>黄沙湾冷库-南河街</v>
          </cell>
          <cell r="G34552" t="str">
            <v>V527430723</v>
          </cell>
          <cell r="H34552">
            <v>0</v>
          </cell>
          <cell r="I34552">
            <v>0.526</v>
          </cell>
          <cell r="J34552">
            <v>0.526</v>
          </cell>
        </row>
        <row r="34553">
          <cell r="F34553" t="str">
            <v>高家岭-国庆村部</v>
          </cell>
          <cell r="G34553" t="str">
            <v>VK24430723</v>
          </cell>
          <cell r="H34553">
            <v>0</v>
          </cell>
          <cell r="I34553">
            <v>1.391</v>
          </cell>
          <cell r="J34553">
            <v>1.391</v>
          </cell>
        </row>
        <row r="34554">
          <cell r="F34554" t="str">
            <v>XO19雷家当桥至XO19五组桥</v>
          </cell>
          <cell r="G34554" t="str">
            <v>C43A430723</v>
          </cell>
          <cell r="H34554">
            <v>0</v>
          </cell>
          <cell r="I34554">
            <v>2.865</v>
          </cell>
          <cell r="J34554">
            <v>2.865</v>
          </cell>
        </row>
        <row r="34555">
          <cell r="F34555" t="str">
            <v>陆家四组-高家湾</v>
          </cell>
          <cell r="G34555" t="str">
            <v>V828430723</v>
          </cell>
          <cell r="H34555">
            <v>0</v>
          </cell>
          <cell r="I34555">
            <v>0.568</v>
          </cell>
          <cell r="J34555">
            <v>0.568</v>
          </cell>
        </row>
        <row r="34556">
          <cell r="F34556" t="str">
            <v>明星桥Y076至八泉村部堰</v>
          </cell>
          <cell r="G34556" t="str">
            <v>C39A430723</v>
          </cell>
          <cell r="H34556">
            <v>0</v>
          </cell>
          <cell r="I34556">
            <v>0.734</v>
          </cell>
          <cell r="J34556">
            <v>0.734</v>
          </cell>
        </row>
        <row r="34557">
          <cell r="F34557" t="str">
            <v>八泉村部-六组</v>
          </cell>
          <cell r="G34557" t="str">
            <v>VA94430723</v>
          </cell>
          <cell r="H34557">
            <v>0</v>
          </cell>
          <cell r="I34557">
            <v>0.733</v>
          </cell>
          <cell r="J34557">
            <v>0.733</v>
          </cell>
        </row>
        <row r="34558">
          <cell r="F34558" t="str">
            <v>孙家棚-江家水库</v>
          </cell>
          <cell r="G34558" t="str">
            <v>VB01430723</v>
          </cell>
          <cell r="H34558">
            <v>0</v>
          </cell>
          <cell r="I34558">
            <v>0.947</v>
          </cell>
          <cell r="J34558">
            <v>0.947</v>
          </cell>
        </row>
        <row r="34559">
          <cell r="F34559" t="str">
            <v>鸭母岭-习家冲</v>
          </cell>
          <cell r="G34559" t="str">
            <v>VA85430723</v>
          </cell>
          <cell r="H34559">
            <v>0</v>
          </cell>
          <cell r="I34559">
            <v>1.19</v>
          </cell>
          <cell r="J34559">
            <v>1.19</v>
          </cell>
        </row>
        <row r="34560">
          <cell r="F34560" t="str">
            <v>楚军屋场-明顺屋场</v>
          </cell>
          <cell r="G34560" t="str">
            <v>VA90430723</v>
          </cell>
          <cell r="H34560">
            <v>0</v>
          </cell>
          <cell r="I34560">
            <v>0.728</v>
          </cell>
          <cell r="J34560">
            <v>0.728</v>
          </cell>
        </row>
        <row r="34561">
          <cell r="F34561" t="str">
            <v>G207-鸡公当桥</v>
          </cell>
          <cell r="G34561" t="str">
            <v>V625430723</v>
          </cell>
          <cell r="H34561">
            <v>0</v>
          </cell>
          <cell r="I34561">
            <v>1.425</v>
          </cell>
          <cell r="J34561">
            <v>1.425</v>
          </cell>
        </row>
        <row r="34562">
          <cell r="F34562" t="str">
            <v>百胜八组-伍家台</v>
          </cell>
          <cell r="G34562" t="str">
            <v>V595430723</v>
          </cell>
          <cell r="H34562">
            <v>0</v>
          </cell>
          <cell r="I34562">
            <v>0.354</v>
          </cell>
          <cell r="J34562">
            <v>0.354</v>
          </cell>
        </row>
        <row r="34563">
          <cell r="F34563" t="str">
            <v>百胜七组-十二组</v>
          </cell>
          <cell r="G34563" t="str">
            <v>V596430723</v>
          </cell>
          <cell r="H34563">
            <v>0</v>
          </cell>
          <cell r="I34563">
            <v>0.832</v>
          </cell>
          <cell r="J34563">
            <v>0.832</v>
          </cell>
        </row>
        <row r="34564">
          <cell r="F34564" t="str">
            <v>百胜五组-老村部</v>
          </cell>
          <cell r="G34564" t="str">
            <v>V597430723</v>
          </cell>
          <cell r="H34564">
            <v>0</v>
          </cell>
          <cell r="I34564">
            <v>1.561</v>
          </cell>
          <cell r="J34564">
            <v>1.561</v>
          </cell>
        </row>
        <row r="34565">
          <cell r="F34565" t="str">
            <v>南大支-涔水堤</v>
          </cell>
          <cell r="G34565" t="str">
            <v>V230430723</v>
          </cell>
          <cell r="H34565">
            <v>0</v>
          </cell>
          <cell r="I34565">
            <v>1.381</v>
          </cell>
          <cell r="J34565">
            <v>1.381</v>
          </cell>
        </row>
        <row r="34566">
          <cell r="F34566" t="str">
            <v>涔河九组-涔河九组</v>
          </cell>
          <cell r="G34566" t="str">
            <v>C601430723</v>
          </cell>
          <cell r="H34566">
            <v>3.082</v>
          </cell>
          <cell r="I34566">
            <v>3.662</v>
          </cell>
          <cell r="J34566">
            <v>0.58</v>
          </cell>
        </row>
        <row r="34567">
          <cell r="F34567" t="str">
            <v>梦江桥-刘家湾</v>
          </cell>
          <cell r="G34567" t="str">
            <v>CX27430723</v>
          </cell>
          <cell r="H34567">
            <v>0</v>
          </cell>
          <cell r="I34567">
            <v>3.054</v>
          </cell>
          <cell r="J34567">
            <v>3.054</v>
          </cell>
        </row>
        <row r="34568">
          <cell r="F34568" t="str">
            <v>涔河村部-七组</v>
          </cell>
          <cell r="G34568" t="str">
            <v>V240430723</v>
          </cell>
          <cell r="H34568">
            <v>0</v>
          </cell>
          <cell r="I34568">
            <v>1.22</v>
          </cell>
          <cell r="J34568">
            <v>1.22</v>
          </cell>
        </row>
        <row r="34569">
          <cell r="F34569" t="str">
            <v>涔河三组-四组</v>
          </cell>
          <cell r="G34569" t="str">
            <v>V242430723</v>
          </cell>
          <cell r="H34569">
            <v>0</v>
          </cell>
          <cell r="I34569">
            <v>0.712</v>
          </cell>
          <cell r="J34569">
            <v>0.712</v>
          </cell>
        </row>
        <row r="34570">
          <cell r="F34570" t="str">
            <v>涔北二组-大河二支</v>
          </cell>
          <cell r="G34570" t="str">
            <v>V231430723</v>
          </cell>
          <cell r="H34570">
            <v>0</v>
          </cell>
          <cell r="I34570">
            <v>1.311</v>
          </cell>
          <cell r="J34570">
            <v>1.311</v>
          </cell>
        </row>
        <row r="34571">
          <cell r="F34571" t="str">
            <v>凡家砖厂-樊家村</v>
          </cell>
          <cell r="G34571" t="str">
            <v>C18A430723</v>
          </cell>
          <cell r="H34571">
            <v>0</v>
          </cell>
          <cell r="I34571">
            <v>2.758</v>
          </cell>
          <cell r="J34571">
            <v>2.758</v>
          </cell>
        </row>
        <row r="34572">
          <cell r="F34572" t="str">
            <v>G207-凡家二组</v>
          </cell>
          <cell r="G34572" t="str">
            <v>V643430723</v>
          </cell>
          <cell r="H34572">
            <v>0</v>
          </cell>
          <cell r="I34572">
            <v>0.677</v>
          </cell>
          <cell r="J34572">
            <v>0.677</v>
          </cell>
        </row>
        <row r="34573">
          <cell r="F34573" t="str">
            <v>G207-黄杆峪水库</v>
          </cell>
          <cell r="G34573" t="str">
            <v>V644430723</v>
          </cell>
          <cell r="H34573">
            <v>0</v>
          </cell>
          <cell r="I34573">
            <v>2.443</v>
          </cell>
          <cell r="J34573">
            <v>2.443</v>
          </cell>
        </row>
        <row r="34574">
          <cell r="F34574" t="str">
            <v>祠堂湾-泵房</v>
          </cell>
          <cell r="G34574" t="str">
            <v>V201430723</v>
          </cell>
          <cell r="H34574">
            <v>0</v>
          </cell>
          <cell r="I34574">
            <v>1.045</v>
          </cell>
          <cell r="J34574">
            <v>1.045</v>
          </cell>
        </row>
        <row r="34575">
          <cell r="F34575" t="str">
            <v>韩家咀-缸窑水库</v>
          </cell>
          <cell r="G34575" t="str">
            <v>V203430723</v>
          </cell>
          <cell r="H34575">
            <v>0</v>
          </cell>
          <cell r="I34575">
            <v>1.91</v>
          </cell>
          <cell r="J34575">
            <v>1.91</v>
          </cell>
        </row>
        <row r="34576">
          <cell r="F34576" t="str">
            <v>缸窑村-千官村</v>
          </cell>
          <cell r="G34576" t="str">
            <v>YA30430723</v>
          </cell>
          <cell r="H34576">
            <v>1.439</v>
          </cell>
          <cell r="I34576">
            <v>3.56</v>
          </cell>
          <cell r="J34576">
            <v>2.121</v>
          </cell>
        </row>
        <row r="34577">
          <cell r="F34577" t="str">
            <v>高兴2组一龚论勇家</v>
          </cell>
          <cell r="G34577" t="str">
            <v>C96G430723</v>
          </cell>
          <cell r="H34577">
            <v>0</v>
          </cell>
          <cell r="I34577">
            <v>0.665</v>
          </cell>
          <cell r="J34577">
            <v>0.665</v>
          </cell>
        </row>
        <row r="34578">
          <cell r="F34578" t="str">
            <v>高兴十一组-门口堰</v>
          </cell>
          <cell r="G34578" t="str">
            <v>V621430723</v>
          </cell>
          <cell r="H34578">
            <v>0</v>
          </cell>
          <cell r="I34578">
            <v>0.527</v>
          </cell>
          <cell r="J34578">
            <v>0.527</v>
          </cell>
        </row>
        <row r="34579">
          <cell r="F34579" t="str">
            <v>荷堰1组至郭塘5组</v>
          </cell>
          <cell r="G34579" t="str">
            <v>C</v>
          </cell>
          <cell r="H34579">
            <v>0</v>
          </cell>
          <cell r="I34579">
            <v>1.333</v>
          </cell>
          <cell r="J34579">
            <v>1.333</v>
          </cell>
        </row>
        <row r="34580">
          <cell r="F34580" t="str">
            <v>荷堰4组至荷堰村部</v>
          </cell>
          <cell r="G34580" t="str">
            <v>C695430723</v>
          </cell>
          <cell r="H34580">
            <v>0</v>
          </cell>
          <cell r="I34580">
            <v>1.907</v>
          </cell>
          <cell r="J34580">
            <v>1.907</v>
          </cell>
        </row>
        <row r="34581">
          <cell r="F34581" t="str">
            <v>荷堰十组-九组</v>
          </cell>
          <cell r="G34581" t="str">
            <v>V629430723</v>
          </cell>
          <cell r="H34581">
            <v>0</v>
          </cell>
          <cell r="I34581">
            <v>0.737</v>
          </cell>
          <cell r="J34581">
            <v>0.737</v>
          </cell>
        </row>
        <row r="34582">
          <cell r="F34582" t="str">
            <v>李家4组至4组</v>
          </cell>
          <cell r="G34582" t="str">
            <v>C14I430723</v>
          </cell>
          <cell r="H34582">
            <v>0</v>
          </cell>
          <cell r="I34582">
            <v>0.314</v>
          </cell>
          <cell r="J34582">
            <v>0.314</v>
          </cell>
        </row>
        <row r="34583">
          <cell r="F34583" t="str">
            <v>杨家堰-十二支</v>
          </cell>
          <cell r="G34583" t="str">
            <v>V609430723</v>
          </cell>
          <cell r="H34583">
            <v>0</v>
          </cell>
          <cell r="I34583">
            <v>1.534</v>
          </cell>
          <cell r="J34583">
            <v>1.534</v>
          </cell>
        </row>
        <row r="34584">
          <cell r="F34584" t="str">
            <v>北斗渠-北湖</v>
          </cell>
          <cell r="G34584" t="str">
            <v>V610430723</v>
          </cell>
          <cell r="H34584">
            <v>0</v>
          </cell>
          <cell r="I34584">
            <v>2.271</v>
          </cell>
          <cell r="J34584">
            <v>2.271</v>
          </cell>
        </row>
        <row r="34585">
          <cell r="F34585" t="str">
            <v>大河4组至龙当6组</v>
          </cell>
          <cell r="G34585" t="str">
            <v>C77C430723</v>
          </cell>
          <cell r="H34585">
            <v>0</v>
          </cell>
          <cell r="I34585">
            <v>1.63</v>
          </cell>
          <cell r="J34585">
            <v>1.63</v>
          </cell>
        </row>
        <row r="34586">
          <cell r="F34586" t="str">
            <v>大河九组-龙当六组</v>
          </cell>
          <cell r="G34586" t="str">
            <v>V227430723</v>
          </cell>
          <cell r="H34586">
            <v>0</v>
          </cell>
          <cell r="I34586">
            <v>1.671</v>
          </cell>
          <cell r="J34586">
            <v>1.671</v>
          </cell>
        </row>
        <row r="34587">
          <cell r="F34587" t="str">
            <v>百胜9组至梦江1组</v>
          </cell>
          <cell r="G34587" t="str">
            <v>C13I430723</v>
          </cell>
          <cell r="H34587">
            <v>0</v>
          </cell>
          <cell r="I34587">
            <v>0.479</v>
          </cell>
          <cell r="J34587">
            <v>0.479</v>
          </cell>
        </row>
        <row r="34588">
          <cell r="F34588" t="str">
            <v>杨马堰-涔河大堤</v>
          </cell>
          <cell r="G34588" t="str">
            <v>V600430723</v>
          </cell>
          <cell r="H34588">
            <v>0</v>
          </cell>
          <cell r="I34588">
            <v>1.073</v>
          </cell>
          <cell r="J34588">
            <v>1.073</v>
          </cell>
        </row>
        <row r="34589">
          <cell r="F34589" t="str">
            <v>景堰-江北桥学校</v>
          </cell>
          <cell r="G34589" t="str">
            <v>V601430723</v>
          </cell>
          <cell r="H34589">
            <v>0</v>
          </cell>
          <cell r="I34589">
            <v>2.017</v>
          </cell>
          <cell r="J34589">
            <v>2.017</v>
          </cell>
        </row>
        <row r="34590">
          <cell r="F34590" t="str">
            <v>斗渠闸-梦江四组</v>
          </cell>
          <cell r="G34590" t="str">
            <v>V606430723</v>
          </cell>
          <cell r="H34590">
            <v>0</v>
          </cell>
          <cell r="I34590">
            <v>1.171</v>
          </cell>
          <cell r="J34590">
            <v>1.171</v>
          </cell>
        </row>
        <row r="34591">
          <cell r="F34591" t="str">
            <v>沙河堰-六组</v>
          </cell>
          <cell r="G34591" t="str">
            <v>V222430723</v>
          </cell>
          <cell r="H34591">
            <v>0</v>
          </cell>
          <cell r="I34591">
            <v>0.961</v>
          </cell>
          <cell r="J34591">
            <v>0.961</v>
          </cell>
        </row>
        <row r="34592">
          <cell r="F34592" t="str">
            <v>七支台-九组</v>
          </cell>
          <cell r="G34592" t="str">
            <v>V635430723</v>
          </cell>
          <cell r="H34592">
            <v>0</v>
          </cell>
          <cell r="I34592">
            <v>0.411</v>
          </cell>
          <cell r="J34592">
            <v>0.411</v>
          </cell>
        </row>
        <row r="34593">
          <cell r="F34593" t="str">
            <v>G207-高家台</v>
          </cell>
          <cell r="G34593" t="str">
            <v>V636430723</v>
          </cell>
          <cell r="H34593">
            <v>0</v>
          </cell>
          <cell r="I34593">
            <v>0.831</v>
          </cell>
          <cell r="J34593">
            <v>0.831</v>
          </cell>
        </row>
        <row r="34594">
          <cell r="F34594" t="str">
            <v>村部-雷梦线</v>
          </cell>
          <cell r="G34594" t="str">
            <v>V637430723</v>
          </cell>
          <cell r="H34594">
            <v>0</v>
          </cell>
          <cell r="I34594">
            <v>0.966</v>
          </cell>
          <cell r="J34594">
            <v>0.966</v>
          </cell>
        </row>
        <row r="34595">
          <cell r="F34595" t="str">
            <v>顺林四组-龚家湾</v>
          </cell>
          <cell r="G34595" t="str">
            <v>V587430723</v>
          </cell>
          <cell r="H34595">
            <v>0</v>
          </cell>
          <cell r="I34595">
            <v>1.567</v>
          </cell>
          <cell r="J34595">
            <v>1.567</v>
          </cell>
        </row>
        <row r="34596">
          <cell r="F34596" t="str">
            <v>百胜三组-甘家桥</v>
          </cell>
          <cell r="G34596" t="str">
            <v>AA77430723</v>
          </cell>
          <cell r="H34596">
            <v>0</v>
          </cell>
          <cell r="I34596">
            <v>1.035</v>
          </cell>
          <cell r="J34596">
            <v>1.035</v>
          </cell>
        </row>
        <row r="34597">
          <cell r="F34597" t="str">
            <v>S333-梦溪寺居委会6组</v>
          </cell>
          <cell r="G34597" t="str">
            <v>YA32430723</v>
          </cell>
          <cell r="H34597">
            <v>0</v>
          </cell>
          <cell r="I34597">
            <v>2.643</v>
          </cell>
          <cell r="J34597">
            <v>2.643</v>
          </cell>
        </row>
        <row r="34598">
          <cell r="F34598" t="str">
            <v>村部-村部</v>
          </cell>
          <cell r="G34598" t="str">
            <v>C183430723</v>
          </cell>
          <cell r="H34598">
            <v>0</v>
          </cell>
          <cell r="I34598">
            <v>1.313</v>
          </cell>
          <cell r="J34598">
            <v>1.313</v>
          </cell>
        </row>
        <row r="34599">
          <cell r="F34599" t="str">
            <v>余家台-寨子山</v>
          </cell>
          <cell r="G34599" t="str">
            <v>V623430723</v>
          </cell>
          <cell r="H34599">
            <v>0</v>
          </cell>
          <cell r="I34599">
            <v>1.634</v>
          </cell>
          <cell r="J34599">
            <v>1.634</v>
          </cell>
        </row>
        <row r="34600">
          <cell r="F34600" t="str">
            <v>寨子山-天福二组</v>
          </cell>
          <cell r="G34600" t="str">
            <v>V624430723</v>
          </cell>
          <cell r="H34600">
            <v>0</v>
          </cell>
          <cell r="I34600">
            <v>1.496</v>
          </cell>
          <cell r="J34600">
            <v>1.496</v>
          </cell>
        </row>
        <row r="34601">
          <cell r="F34601" t="str">
            <v>肖河7组至梦江9组</v>
          </cell>
          <cell r="G34601" t="str">
            <v>V635430723</v>
          </cell>
          <cell r="H34601">
            <v>0</v>
          </cell>
          <cell r="I34601">
            <v>0.318</v>
          </cell>
          <cell r="J34601">
            <v>0.318</v>
          </cell>
        </row>
        <row r="34602">
          <cell r="F34602" t="str">
            <v>涔河九组-涔河九组</v>
          </cell>
          <cell r="G34602" t="str">
            <v>C601430723</v>
          </cell>
          <cell r="H34602">
            <v>0</v>
          </cell>
          <cell r="I34602">
            <v>3.082</v>
          </cell>
          <cell r="J34602">
            <v>3.082</v>
          </cell>
        </row>
        <row r="34603">
          <cell r="F34603" t="str">
            <v>新堰2组至新堰5组</v>
          </cell>
          <cell r="G34603" t="str">
            <v>C888430723</v>
          </cell>
          <cell r="H34603">
            <v>0</v>
          </cell>
          <cell r="I34603">
            <v>3.596</v>
          </cell>
          <cell r="J34603">
            <v>3.596</v>
          </cell>
        </row>
        <row r="34604">
          <cell r="F34604" t="str">
            <v>新堰四组-南主渠</v>
          </cell>
          <cell r="G34604" t="str">
            <v>V223430723</v>
          </cell>
          <cell r="H34604">
            <v>0</v>
          </cell>
          <cell r="I34604">
            <v>0.878</v>
          </cell>
          <cell r="J34604">
            <v>0.878</v>
          </cell>
        </row>
        <row r="34605">
          <cell r="F34605" t="str">
            <v>四支桥-新堰三组</v>
          </cell>
          <cell r="G34605" t="str">
            <v>V224430723</v>
          </cell>
          <cell r="H34605">
            <v>0</v>
          </cell>
          <cell r="I34605">
            <v>1.304</v>
          </cell>
          <cell r="J34605">
            <v>1.304</v>
          </cell>
        </row>
        <row r="34606">
          <cell r="F34606" t="str">
            <v>阳育7组至8组</v>
          </cell>
          <cell r="G34606" t="str">
            <v>C91G430723</v>
          </cell>
          <cell r="H34606">
            <v>0</v>
          </cell>
          <cell r="I34606">
            <v>0.662</v>
          </cell>
          <cell r="J34606">
            <v>0.662</v>
          </cell>
        </row>
        <row r="34607">
          <cell r="F34607" t="str">
            <v>高兴小学-新垱峪水库</v>
          </cell>
          <cell r="G34607" t="str">
            <v>V620430723</v>
          </cell>
          <cell r="H34607">
            <v>0</v>
          </cell>
          <cell r="I34607">
            <v>1.782</v>
          </cell>
          <cell r="J34607">
            <v>1.782</v>
          </cell>
        </row>
        <row r="34608">
          <cell r="F34608" t="str">
            <v>永祥四组-十三支</v>
          </cell>
          <cell r="G34608" t="str">
            <v>V589430723</v>
          </cell>
          <cell r="H34608">
            <v>0</v>
          </cell>
          <cell r="I34608">
            <v>0.736</v>
          </cell>
          <cell r="J34608">
            <v>0.736</v>
          </cell>
        </row>
        <row r="34609">
          <cell r="F34609" t="str">
            <v>宋鲁湖-六组</v>
          </cell>
          <cell r="G34609" t="str">
            <v>V592430723</v>
          </cell>
          <cell r="H34609">
            <v>0</v>
          </cell>
          <cell r="I34609">
            <v>1.686</v>
          </cell>
          <cell r="J34609">
            <v>1.686</v>
          </cell>
        </row>
        <row r="34610">
          <cell r="F34610" t="str">
            <v>桔园-S229</v>
          </cell>
          <cell r="G34610" t="str">
            <v>V207430723</v>
          </cell>
          <cell r="H34610">
            <v>0</v>
          </cell>
          <cell r="I34610">
            <v>1.49</v>
          </cell>
          <cell r="J34610">
            <v>1.49</v>
          </cell>
        </row>
        <row r="34611">
          <cell r="F34611" t="str">
            <v>宗保2组至1组</v>
          </cell>
          <cell r="G34611" t="str">
            <v>C85G430723</v>
          </cell>
          <cell r="H34611">
            <v>0</v>
          </cell>
          <cell r="I34611">
            <v>0.737</v>
          </cell>
          <cell r="J34611">
            <v>0.737</v>
          </cell>
        </row>
        <row r="34612">
          <cell r="F34612" t="str">
            <v>白虎嘴-覃家台</v>
          </cell>
          <cell r="G34612" t="str">
            <v>V585430723</v>
          </cell>
          <cell r="H34612">
            <v>0</v>
          </cell>
          <cell r="I34612">
            <v>0.345</v>
          </cell>
          <cell r="J34612">
            <v>0.345</v>
          </cell>
        </row>
        <row r="34613">
          <cell r="F34613" t="str">
            <v>枫林五组-六组</v>
          </cell>
          <cell r="G34613" t="str">
            <v>V880430723</v>
          </cell>
          <cell r="H34613">
            <v>0</v>
          </cell>
          <cell r="I34613">
            <v>0.621</v>
          </cell>
          <cell r="J34613">
            <v>0.621</v>
          </cell>
        </row>
        <row r="34614">
          <cell r="F34614" t="str">
            <v>砖厂-旺家厂</v>
          </cell>
          <cell r="G34614" t="str">
            <v>V903430723</v>
          </cell>
          <cell r="H34614">
            <v>0</v>
          </cell>
          <cell r="I34614">
            <v>2.06</v>
          </cell>
          <cell r="J34614">
            <v>2.06</v>
          </cell>
        </row>
        <row r="34615">
          <cell r="F34615" t="str">
            <v>如杨线-轧花厂</v>
          </cell>
          <cell r="G34615" t="str">
            <v>V904430723</v>
          </cell>
          <cell r="H34615">
            <v>0</v>
          </cell>
          <cell r="I34615">
            <v>0.776</v>
          </cell>
          <cell r="J34615">
            <v>0.776</v>
          </cell>
        </row>
        <row r="34616">
          <cell r="F34616" t="str">
            <v>万家七组-村部</v>
          </cell>
          <cell r="G34616" t="str">
            <v>V908430723</v>
          </cell>
          <cell r="H34616">
            <v>0</v>
          </cell>
          <cell r="I34616">
            <v>0.59</v>
          </cell>
          <cell r="J34616">
            <v>0.59</v>
          </cell>
        </row>
        <row r="34617">
          <cell r="F34617" t="str">
            <v>大周十二组-十四组</v>
          </cell>
          <cell r="G34617" t="str">
            <v>V498430723</v>
          </cell>
          <cell r="H34617">
            <v>0</v>
          </cell>
          <cell r="I34617">
            <v>1.3</v>
          </cell>
          <cell r="J34617">
            <v>1.3</v>
          </cell>
        </row>
        <row r="34618">
          <cell r="F34618" t="str">
            <v>东红一组-二组</v>
          </cell>
          <cell r="G34618" t="str">
            <v>V535430723</v>
          </cell>
          <cell r="H34618">
            <v>0</v>
          </cell>
          <cell r="I34618">
            <v>1.409</v>
          </cell>
          <cell r="J34618">
            <v>1.409</v>
          </cell>
        </row>
        <row r="34619">
          <cell r="F34619" t="str">
            <v>枫林四组-枫林寺</v>
          </cell>
          <cell r="G34619" t="str">
            <v>V882430723</v>
          </cell>
          <cell r="H34619">
            <v>0</v>
          </cell>
          <cell r="I34619">
            <v>0.978</v>
          </cell>
          <cell r="J34619">
            <v>0.978</v>
          </cell>
        </row>
        <row r="34620">
          <cell r="F34620" t="str">
            <v>枫林寺-八组</v>
          </cell>
          <cell r="G34620" t="str">
            <v>V883430723</v>
          </cell>
          <cell r="H34620">
            <v>0</v>
          </cell>
          <cell r="I34620">
            <v>1.012</v>
          </cell>
          <cell r="J34620">
            <v>1.012</v>
          </cell>
        </row>
        <row r="34621">
          <cell r="F34621" t="str">
            <v>复兴桥-昔阳界</v>
          </cell>
          <cell r="G34621" t="str">
            <v>V475430723</v>
          </cell>
          <cell r="H34621">
            <v>0</v>
          </cell>
          <cell r="I34621">
            <v>1.63</v>
          </cell>
          <cell r="J34621">
            <v>1.63</v>
          </cell>
        </row>
        <row r="34622">
          <cell r="F34622" t="str">
            <v>王家湾-卫生院</v>
          </cell>
          <cell r="G34622" t="str">
            <v>V899430723</v>
          </cell>
          <cell r="H34622">
            <v>0</v>
          </cell>
          <cell r="I34622">
            <v>1.098</v>
          </cell>
          <cell r="J34622">
            <v>1.098</v>
          </cell>
        </row>
        <row r="34623">
          <cell r="F34623" t="str">
            <v>十三组-四组</v>
          </cell>
          <cell r="G34623" t="str">
            <v>V900430723</v>
          </cell>
          <cell r="H34623">
            <v>0</v>
          </cell>
          <cell r="I34623">
            <v>0.47</v>
          </cell>
          <cell r="J34623">
            <v>0.47</v>
          </cell>
        </row>
        <row r="34624">
          <cell r="F34624" t="str">
            <v>广兴学校-陈家湾</v>
          </cell>
          <cell r="G34624" t="str">
            <v>V910430723</v>
          </cell>
          <cell r="H34624">
            <v>0</v>
          </cell>
          <cell r="I34624">
            <v>0.547</v>
          </cell>
          <cell r="J34624">
            <v>0.547</v>
          </cell>
        </row>
        <row r="34625">
          <cell r="F34625" t="str">
            <v>九龙山-五亩大地</v>
          </cell>
          <cell r="G34625" t="str">
            <v>V911430723</v>
          </cell>
          <cell r="H34625">
            <v>0</v>
          </cell>
          <cell r="I34625">
            <v>1.096</v>
          </cell>
          <cell r="J34625">
            <v>1.096</v>
          </cell>
        </row>
        <row r="34626">
          <cell r="F34626" t="str">
            <v>广兴配电室-施家当</v>
          </cell>
          <cell r="G34626" t="str">
            <v>V912430723</v>
          </cell>
          <cell r="H34626">
            <v>0</v>
          </cell>
          <cell r="I34626">
            <v>1.163</v>
          </cell>
          <cell r="J34626">
            <v>1.163</v>
          </cell>
        </row>
        <row r="34627">
          <cell r="F34627" t="str">
            <v>分水闸-万家厂</v>
          </cell>
          <cell r="G34627" t="str">
            <v>V915430723</v>
          </cell>
          <cell r="H34627">
            <v>0</v>
          </cell>
          <cell r="I34627">
            <v>0.597</v>
          </cell>
          <cell r="J34627">
            <v>0.597</v>
          </cell>
        </row>
        <row r="34628">
          <cell r="F34628" t="str">
            <v>中心一组-黄虎港矶部</v>
          </cell>
          <cell r="G34628" t="str">
            <v>VA41430723</v>
          </cell>
          <cell r="H34628">
            <v>0</v>
          </cell>
          <cell r="I34628">
            <v>1.026</v>
          </cell>
          <cell r="J34628">
            <v>1.026</v>
          </cell>
        </row>
        <row r="34629">
          <cell r="F34629" t="str">
            <v>中心十组-六组</v>
          </cell>
          <cell r="G34629" t="str">
            <v>VA42430723</v>
          </cell>
          <cell r="H34629">
            <v>0</v>
          </cell>
          <cell r="I34629">
            <v>0.98</v>
          </cell>
          <cell r="J34629">
            <v>0.98</v>
          </cell>
        </row>
        <row r="34630">
          <cell r="F34630" t="str">
            <v>运祖屋场-张叶志家</v>
          </cell>
          <cell r="G34630" t="str">
            <v>VA44430723</v>
          </cell>
          <cell r="H34630">
            <v>0</v>
          </cell>
          <cell r="I34630">
            <v>0.689</v>
          </cell>
          <cell r="J34630">
            <v>0.689</v>
          </cell>
        </row>
        <row r="34631">
          <cell r="F34631" t="str">
            <v>国友屋后-复柳线</v>
          </cell>
          <cell r="G34631" t="str">
            <v>VA45430723</v>
          </cell>
          <cell r="H34631">
            <v>0</v>
          </cell>
          <cell r="I34631">
            <v>1.126</v>
          </cell>
          <cell r="J34631">
            <v>1.126</v>
          </cell>
        </row>
        <row r="34632">
          <cell r="F34632" t="str">
            <v>小湖矶部-丁家溪</v>
          </cell>
          <cell r="G34632" t="str">
            <v>V889430723</v>
          </cell>
          <cell r="H34632">
            <v>0</v>
          </cell>
          <cell r="I34632">
            <v>0.622</v>
          </cell>
          <cell r="J34632">
            <v>0.622</v>
          </cell>
        </row>
        <row r="34633">
          <cell r="F34633" t="str">
            <v>建设一组-林场</v>
          </cell>
          <cell r="G34633" t="str">
            <v>V890430723</v>
          </cell>
          <cell r="H34633">
            <v>0</v>
          </cell>
          <cell r="I34633">
            <v>0.694</v>
          </cell>
          <cell r="J34633">
            <v>0.694</v>
          </cell>
        </row>
        <row r="34634">
          <cell r="F34634" t="str">
            <v>四组台-昌生屋旁</v>
          </cell>
          <cell r="G34634" t="str">
            <v>VA48430723</v>
          </cell>
          <cell r="H34634">
            <v>0</v>
          </cell>
          <cell r="I34634">
            <v>0.72</v>
          </cell>
          <cell r="J34634">
            <v>0.72</v>
          </cell>
        </row>
        <row r="34635">
          <cell r="F34635" t="str">
            <v>贵祖场坪-丙才屋场</v>
          </cell>
          <cell r="G34635" t="str">
            <v>VA50430723</v>
          </cell>
          <cell r="H34635">
            <v>0</v>
          </cell>
          <cell r="I34635">
            <v>1.729</v>
          </cell>
          <cell r="J34635">
            <v>1.729</v>
          </cell>
        </row>
        <row r="34636">
          <cell r="F34636" t="str">
            <v>际全家-礼富门口</v>
          </cell>
          <cell r="G34636" t="str">
            <v>VA52430723</v>
          </cell>
          <cell r="H34636">
            <v>0</v>
          </cell>
          <cell r="I34636">
            <v>0.718</v>
          </cell>
          <cell r="J34636">
            <v>0.718</v>
          </cell>
        </row>
        <row r="34637">
          <cell r="F34637" t="str">
            <v>进水闸-昔阳一组</v>
          </cell>
          <cell r="G34637" t="str">
            <v>V482430723</v>
          </cell>
          <cell r="H34637">
            <v>0</v>
          </cell>
          <cell r="I34637">
            <v>0.572</v>
          </cell>
          <cell r="J34637">
            <v>0.572</v>
          </cell>
        </row>
        <row r="34638">
          <cell r="F34638" t="str">
            <v>永兴一组桥-昔阳老屋场</v>
          </cell>
          <cell r="G34638" t="str">
            <v>V484430723</v>
          </cell>
          <cell r="H34638">
            <v>0</v>
          </cell>
          <cell r="I34638">
            <v>1.556</v>
          </cell>
          <cell r="J34638">
            <v>1.556</v>
          </cell>
        </row>
        <row r="34639">
          <cell r="F34639" t="str">
            <v>牌南八组-水电站</v>
          </cell>
          <cell r="G34639" t="str">
            <v>CX51430723</v>
          </cell>
          <cell r="H34639">
            <v>0</v>
          </cell>
          <cell r="I34639">
            <v>2.635</v>
          </cell>
          <cell r="J34639">
            <v>2.635</v>
          </cell>
        </row>
        <row r="34640">
          <cell r="F34640" t="str">
            <v>青龙郜村村道</v>
          </cell>
          <cell r="G34640" t="str">
            <v>C54E430723</v>
          </cell>
          <cell r="H34640">
            <v>0</v>
          </cell>
          <cell r="I34640">
            <v>2.101</v>
          </cell>
          <cell r="J34640">
            <v>2.101</v>
          </cell>
        </row>
        <row r="34641">
          <cell r="F34641" t="str">
            <v>加官堡-青龙郜六组</v>
          </cell>
          <cell r="G34641" t="str">
            <v>V552430723</v>
          </cell>
          <cell r="H34641">
            <v>0</v>
          </cell>
          <cell r="I34641">
            <v>1.318</v>
          </cell>
          <cell r="J34641">
            <v>1.318</v>
          </cell>
        </row>
        <row r="34642">
          <cell r="F34642" t="str">
            <v>新河口五组桥-村部</v>
          </cell>
          <cell r="G34642" t="str">
            <v>V491430723</v>
          </cell>
          <cell r="H34642">
            <v>0</v>
          </cell>
          <cell r="I34642">
            <v>0.748</v>
          </cell>
          <cell r="J34642">
            <v>0.748</v>
          </cell>
        </row>
        <row r="34643">
          <cell r="F34643" t="str">
            <v>田坪五组-七组</v>
          </cell>
          <cell r="G34643" t="str">
            <v>V555430723</v>
          </cell>
          <cell r="H34643">
            <v>0</v>
          </cell>
          <cell r="I34643">
            <v>0.307</v>
          </cell>
          <cell r="J34643">
            <v>0.307</v>
          </cell>
        </row>
        <row r="34644">
          <cell r="F34644" t="str">
            <v>同福四组-六组</v>
          </cell>
          <cell r="G34644" t="str">
            <v>V550430723</v>
          </cell>
          <cell r="H34644">
            <v>0</v>
          </cell>
          <cell r="I34644">
            <v>1.255</v>
          </cell>
          <cell r="J34644">
            <v>1.255</v>
          </cell>
        </row>
        <row r="34645">
          <cell r="F34645" t="str">
            <v>仁和村村道</v>
          </cell>
          <cell r="G34645" t="str">
            <v>C40E430723</v>
          </cell>
          <cell r="H34645">
            <v>0</v>
          </cell>
          <cell r="I34645">
            <v>0.89</v>
          </cell>
          <cell r="J34645">
            <v>0.89</v>
          </cell>
        </row>
        <row r="34646">
          <cell r="F34646" t="str">
            <v>曾家港六组-永兴十一组</v>
          </cell>
          <cell r="G34646" t="str">
            <v>V485430723</v>
          </cell>
          <cell r="H34646">
            <v>0</v>
          </cell>
          <cell r="I34646">
            <v>0.699</v>
          </cell>
          <cell r="J34646">
            <v>0.699</v>
          </cell>
        </row>
        <row r="34647">
          <cell r="F34647" t="str">
            <v>新河口一组-四组</v>
          </cell>
          <cell r="G34647" t="str">
            <v>V489430723</v>
          </cell>
          <cell r="H34647">
            <v>0</v>
          </cell>
          <cell r="I34647">
            <v>1.428</v>
          </cell>
          <cell r="J34647">
            <v>1.428</v>
          </cell>
        </row>
        <row r="34648">
          <cell r="F34648" t="str">
            <v>新河口五组桥-村部</v>
          </cell>
          <cell r="G34648" t="str">
            <v>V491430723</v>
          </cell>
          <cell r="H34648">
            <v>0</v>
          </cell>
          <cell r="I34648">
            <v>0.678</v>
          </cell>
          <cell r="J34648">
            <v>0.678</v>
          </cell>
        </row>
        <row r="34649">
          <cell r="F34649" t="str">
            <v>杨家当村6组至杨家当村大堤</v>
          </cell>
          <cell r="G34649" t="str">
            <v>C31B430723</v>
          </cell>
          <cell r="H34649">
            <v>0</v>
          </cell>
          <cell r="I34649">
            <v>0.812</v>
          </cell>
          <cell r="J34649">
            <v>0.812</v>
          </cell>
        </row>
        <row r="34650">
          <cell r="F34650" t="str">
            <v>李厚秒屋场-达元屋场</v>
          </cell>
          <cell r="G34650" t="str">
            <v>VA33430723</v>
          </cell>
          <cell r="H34650">
            <v>0</v>
          </cell>
          <cell r="I34650">
            <v>0.934</v>
          </cell>
          <cell r="J34650">
            <v>0.934</v>
          </cell>
        </row>
        <row r="34651">
          <cell r="F34651" t="str">
            <v>近厚铺-马公湖</v>
          </cell>
          <cell r="G34651" t="str">
            <v>VA37430723</v>
          </cell>
          <cell r="H34651">
            <v>0</v>
          </cell>
          <cell r="I34651">
            <v>1.151</v>
          </cell>
          <cell r="J34651">
            <v>1.151</v>
          </cell>
        </row>
        <row r="34652">
          <cell r="F34652" t="str">
            <v>左家桥-永兴桥</v>
          </cell>
          <cell r="G34652" t="str">
            <v>V483430723</v>
          </cell>
          <cell r="H34652">
            <v>0</v>
          </cell>
          <cell r="I34652">
            <v>1.645</v>
          </cell>
          <cell r="J34652">
            <v>1.645</v>
          </cell>
        </row>
        <row r="34653">
          <cell r="F34653" t="str">
            <v>永兴一组桥-昔阳老屋场</v>
          </cell>
          <cell r="G34653" t="str">
            <v>V484430723</v>
          </cell>
          <cell r="H34653">
            <v>0</v>
          </cell>
          <cell r="I34653">
            <v>0.404</v>
          </cell>
          <cell r="J34653">
            <v>0.404</v>
          </cell>
        </row>
        <row r="34654">
          <cell r="F34654" t="str">
            <v>永兴十一组-七组</v>
          </cell>
          <cell r="G34654" t="str">
            <v>V486430723</v>
          </cell>
          <cell r="H34654">
            <v>0</v>
          </cell>
          <cell r="I34654">
            <v>0.817</v>
          </cell>
          <cell r="J34654">
            <v>0.817</v>
          </cell>
        </row>
        <row r="34655">
          <cell r="F34655" t="str">
            <v>同福三组-九分当</v>
          </cell>
          <cell r="G34655" t="str">
            <v>V549430723</v>
          </cell>
          <cell r="H34655">
            <v>0</v>
          </cell>
          <cell r="I34655">
            <v>1.481</v>
          </cell>
          <cell r="J34655">
            <v>1.481</v>
          </cell>
        </row>
        <row r="34656">
          <cell r="F34656" t="str">
            <v>观音庙-挖断岗</v>
          </cell>
          <cell r="G34656" t="str">
            <v>V891430723</v>
          </cell>
          <cell r="H34656">
            <v>0</v>
          </cell>
          <cell r="I34656">
            <v>1.827</v>
          </cell>
          <cell r="J34656">
            <v>1.827</v>
          </cell>
        </row>
        <row r="34657">
          <cell r="F34657" t="str">
            <v>同福界-建设十三组</v>
          </cell>
          <cell r="G34657" t="str">
            <v>V892430723</v>
          </cell>
          <cell r="H34657">
            <v>0</v>
          </cell>
          <cell r="I34657">
            <v>2.519</v>
          </cell>
          <cell r="J34657">
            <v>2.519</v>
          </cell>
        </row>
        <row r="34658">
          <cell r="F34658" t="str">
            <v>曾家港六组-八组</v>
          </cell>
          <cell r="G34658" t="str">
            <v>V478430723</v>
          </cell>
          <cell r="H34658">
            <v>0</v>
          </cell>
          <cell r="I34658">
            <v>0.457</v>
          </cell>
          <cell r="J34658">
            <v>0.457</v>
          </cell>
        </row>
        <row r="34659">
          <cell r="F34659" t="str">
            <v>曾家港六组-永兴十一组</v>
          </cell>
          <cell r="G34659" t="str">
            <v>V485430723</v>
          </cell>
          <cell r="H34659">
            <v>0.692</v>
          </cell>
          <cell r="I34659">
            <v>2.066</v>
          </cell>
          <cell r="J34659">
            <v>1.374</v>
          </cell>
        </row>
        <row r="34660">
          <cell r="F34660" t="str">
            <v>张家湾七组-六组</v>
          </cell>
          <cell r="G34660" t="str">
            <v>V541430723</v>
          </cell>
          <cell r="H34660">
            <v>0</v>
          </cell>
          <cell r="I34660">
            <v>1.368</v>
          </cell>
          <cell r="J34660">
            <v>1.368</v>
          </cell>
        </row>
        <row r="34661">
          <cell r="G34661" t="str">
            <v>V000</v>
          </cell>
          <cell r="H34661">
            <v>0</v>
          </cell>
          <cell r="I34661">
            <v>0.156</v>
          </cell>
          <cell r="J34661">
            <v>0.156</v>
          </cell>
        </row>
        <row r="34662">
          <cell r="F34662" t="str">
            <v>古城渔池-叶家湾</v>
          </cell>
          <cell r="G34662" t="str">
            <v>V999430723</v>
          </cell>
          <cell r="H34662">
            <v>0</v>
          </cell>
          <cell r="I34662">
            <v>1.35</v>
          </cell>
          <cell r="J34662">
            <v>1.35</v>
          </cell>
        </row>
        <row r="34663">
          <cell r="F34663" t="str">
            <v>S233沈家山五组-孙家屋场</v>
          </cell>
          <cell r="G34663" t="str">
            <v>VG89430723</v>
          </cell>
          <cell r="H34663">
            <v>0</v>
          </cell>
          <cell r="I34663">
            <v>0.787</v>
          </cell>
          <cell r="J34663">
            <v>0.787</v>
          </cell>
        </row>
        <row r="34664">
          <cell r="F34664" t="str">
            <v>S233梁家垭-郑家湾</v>
          </cell>
          <cell r="G34664" t="str">
            <v>VG92430723</v>
          </cell>
          <cell r="H34664">
            <v>0</v>
          </cell>
          <cell r="I34664">
            <v>0.865</v>
          </cell>
          <cell r="J34664">
            <v>0.865</v>
          </cell>
        </row>
        <row r="34665">
          <cell r="F34665" t="str">
            <v>铁匠湾-白马村八组</v>
          </cell>
          <cell r="G34665" t="str">
            <v>V135430723</v>
          </cell>
          <cell r="H34665">
            <v>0</v>
          </cell>
          <cell r="I34665">
            <v>0.446</v>
          </cell>
          <cell r="J34665">
            <v>0.446</v>
          </cell>
        </row>
        <row r="34666">
          <cell r="F34666" t="str">
            <v>白马庙九组-八组</v>
          </cell>
          <cell r="G34666" t="str">
            <v>V138430723</v>
          </cell>
          <cell r="H34666">
            <v>0</v>
          </cell>
          <cell r="I34666">
            <v>0.796</v>
          </cell>
          <cell r="J34666">
            <v>0.796</v>
          </cell>
        </row>
        <row r="34667">
          <cell r="F34667" t="str">
            <v>S233-白马庙八组</v>
          </cell>
          <cell r="G34667" t="str">
            <v>V142430723</v>
          </cell>
          <cell r="H34667">
            <v>0</v>
          </cell>
          <cell r="I34667">
            <v>0.773</v>
          </cell>
          <cell r="J34667">
            <v>0.773</v>
          </cell>
        </row>
        <row r="34668">
          <cell r="F34668" t="str">
            <v>肖家湾-板桥溶四组</v>
          </cell>
          <cell r="G34668" t="str">
            <v>V161430723</v>
          </cell>
          <cell r="H34668">
            <v>0</v>
          </cell>
          <cell r="I34668">
            <v>1.849</v>
          </cell>
          <cell r="J34668">
            <v>1.849</v>
          </cell>
        </row>
        <row r="34669">
          <cell r="F34669" t="str">
            <v>朝佳屋后-全德屋场</v>
          </cell>
          <cell r="G34669" t="str">
            <v>V181430723</v>
          </cell>
          <cell r="H34669">
            <v>0</v>
          </cell>
          <cell r="I34669">
            <v>0.734</v>
          </cell>
          <cell r="J34669">
            <v>0.734</v>
          </cell>
        </row>
        <row r="34670">
          <cell r="G34670" t="str">
            <v>V000</v>
          </cell>
          <cell r="H34670">
            <v>0</v>
          </cell>
          <cell r="I34670">
            <v>0.262</v>
          </cell>
          <cell r="J34670">
            <v>0.262</v>
          </cell>
        </row>
        <row r="34671">
          <cell r="F34671" t="str">
            <v>北干渠-一支渠</v>
          </cell>
          <cell r="G34671" t="str">
            <v>V116430723</v>
          </cell>
          <cell r="H34671">
            <v>0</v>
          </cell>
          <cell r="I34671">
            <v>0.648</v>
          </cell>
          <cell r="J34671">
            <v>0.648</v>
          </cell>
        </row>
        <row r="34672">
          <cell r="F34672" t="str">
            <v>老村部-花园五组</v>
          </cell>
          <cell r="G34672" t="str">
            <v>V118430723</v>
          </cell>
          <cell r="H34672">
            <v>0</v>
          </cell>
          <cell r="I34672">
            <v>0.886</v>
          </cell>
          <cell r="J34672">
            <v>0.886</v>
          </cell>
        </row>
        <row r="34673">
          <cell r="F34673" t="str">
            <v>彪家峪七组-八组</v>
          </cell>
          <cell r="G34673" t="str">
            <v>V105430723</v>
          </cell>
          <cell r="H34673">
            <v>0</v>
          </cell>
          <cell r="I34673">
            <v>0.805</v>
          </cell>
          <cell r="J34673">
            <v>0.805</v>
          </cell>
        </row>
        <row r="34674">
          <cell r="F34674" t="str">
            <v>枞龙山-跑马岭</v>
          </cell>
          <cell r="G34674" t="str">
            <v>V170430723</v>
          </cell>
          <cell r="H34674">
            <v>0</v>
          </cell>
          <cell r="I34674">
            <v>0.989</v>
          </cell>
          <cell r="J34674">
            <v>0.989</v>
          </cell>
        </row>
        <row r="34675">
          <cell r="F34675" t="str">
            <v>江西七组洞湾-十二组</v>
          </cell>
          <cell r="G34675" t="str">
            <v>V171430723</v>
          </cell>
          <cell r="H34675">
            <v>0</v>
          </cell>
          <cell r="I34675">
            <v>0.915</v>
          </cell>
          <cell r="J34675">
            <v>0.915</v>
          </cell>
        </row>
        <row r="34676">
          <cell r="F34676" t="str">
            <v>胡坝堰-黑家溶</v>
          </cell>
          <cell r="G34676" t="str">
            <v>V117430723</v>
          </cell>
          <cell r="H34676">
            <v>0</v>
          </cell>
          <cell r="I34676">
            <v>0.526</v>
          </cell>
          <cell r="J34676">
            <v>0.526</v>
          </cell>
        </row>
        <row r="34677">
          <cell r="F34677" t="str">
            <v>柳津十组-三组</v>
          </cell>
          <cell r="G34677" t="str">
            <v>V119430723</v>
          </cell>
          <cell r="H34677">
            <v>0</v>
          </cell>
          <cell r="I34677">
            <v>1.379</v>
          </cell>
          <cell r="J34677">
            <v>1.379</v>
          </cell>
        </row>
        <row r="34678">
          <cell r="F34678" t="str">
            <v>铁路漫水桥-青石岭八组</v>
          </cell>
          <cell r="G34678" t="str">
            <v>V172430723</v>
          </cell>
          <cell r="H34678">
            <v>0</v>
          </cell>
          <cell r="I34678">
            <v>0.906</v>
          </cell>
          <cell r="J34678">
            <v>0.906</v>
          </cell>
        </row>
        <row r="34679">
          <cell r="F34679" t="str">
            <v>中堰-欧家冲桥</v>
          </cell>
          <cell r="G34679" t="str">
            <v>V174430723</v>
          </cell>
          <cell r="H34679">
            <v>0</v>
          </cell>
          <cell r="I34679">
            <v>1.121</v>
          </cell>
          <cell r="J34679">
            <v>1.121</v>
          </cell>
        </row>
        <row r="34680">
          <cell r="F34680" t="str">
            <v>乃明屋场-中堰</v>
          </cell>
          <cell r="G34680" t="str">
            <v>V175430723</v>
          </cell>
          <cell r="H34680">
            <v>0</v>
          </cell>
          <cell r="I34680">
            <v>1.855</v>
          </cell>
          <cell r="J34680">
            <v>1.855</v>
          </cell>
        </row>
        <row r="34681">
          <cell r="F34681" t="str">
            <v>石灰厂-欢喜铺水库</v>
          </cell>
          <cell r="G34681" t="str">
            <v>V176430723</v>
          </cell>
          <cell r="H34681">
            <v>0</v>
          </cell>
          <cell r="I34681">
            <v>0.173</v>
          </cell>
          <cell r="J34681">
            <v>0.173</v>
          </cell>
        </row>
        <row r="34682">
          <cell r="F34682" t="str">
            <v>YA01-镇花园村</v>
          </cell>
          <cell r="G34682" t="str">
            <v>YA34430723</v>
          </cell>
          <cell r="H34682">
            <v>0</v>
          </cell>
          <cell r="I34682">
            <v>1.519</v>
          </cell>
          <cell r="J34682">
            <v>1.519</v>
          </cell>
        </row>
        <row r="34683">
          <cell r="F34683" t="str">
            <v>球山村部-球山村部</v>
          </cell>
          <cell r="G34683" t="str">
            <v>C429430723</v>
          </cell>
          <cell r="H34683">
            <v>0</v>
          </cell>
          <cell r="I34683">
            <v>1.709</v>
          </cell>
          <cell r="J34683">
            <v>1.709</v>
          </cell>
        </row>
        <row r="34684">
          <cell r="F34684" t="str">
            <v>排惯站-陈河砖厂</v>
          </cell>
          <cell r="G34684" t="str">
            <v>VB13430723</v>
          </cell>
          <cell r="H34684">
            <v>0</v>
          </cell>
          <cell r="I34684">
            <v>0.653</v>
          </cell>
          <cell r="J34684">
            <v>0.653</v>
          </cell>
        </row>
        <row r="34685">
          <cell r="F34685" t="str">
            <v>五房冲-罗家桥</v>
          </cell>
          <cell r="G34685" t="str">
            <v>V130430723</v>
          </cell>
          <cell r="H34685">
            <v>0</v>
          </cell>
          <cell r="I34685">
            <v>0.425</v>
          </cell>
          <cell r="J34685">
            <v>0.425</v>
          </cell>
        </row>
        <row r="34686">
          <cell r="F34686" t="str">
            <v>S233张华屋场-王维金家</v>
          </cell>
          <cell r="G34686" t="str">
            <v>VG90430723</v>
          </cell>
          <cell r="H34686">
            <v>0</v>
          </cell>
          <cell r="I34686">
            <v>0.605</v>
          </cell>
          <cell r="J34686">
            <v>0.605</v>
          </cell>
        </row>
        <row r="34687">
          <cell r="F34687" t="str">
            <v>S233赵家水库-沈家四组</v>
          </cell>
          <cell r="G34687" t="str">
            <v>VG91430723</v>
          </cell>
          <cell r="H34687">
            <v>0</v>
          </cell>
          <cell r="I34687">
            <v>0.611</v>
          </cell>
          <cell r="J34687">
            <v>0.611</v>
          </cell>
        </row>
        <row r="34688">
          <cell r="F34688" t="str">
            <v>安伍屋场-孙兵屋场</v>
          </cell>
          <cell r="G34688" t="str">
            <v>VB12430723</v>
          </cell>
          <cell r="H34688">
            <v>0</v>
          </cell>
          <cell r="I34688">
            <v>0.488</v>
          </cell>
          <cell r="J34688">
            <v>0.488</v>
          </cell>
        </row>
        <row r="34689">
          <cell r="F34689" t="str">
            <v>四方村部-大团公路</v>
          </cell>
          <cell r="G34689" t="str">
            <v>V153430723</v>
          </cell>
          <cell r="H34689">
            <v>0</v>
          </cell>
          <cell r="I34689">
            <v>1.45</v>
          </cell>
          <cell r="J34689">
            <v>1.45</v>
          </cell>
        </row>
        <row r="34690">
          <cell r="F34690" t="str">
            <v>双庆界-肖家冲</v>
          </cell>
          <cell r="G34690" t="str">
            <v>V163430723</v>
          </cell>
          <cell r="H34690">
            <v>0</v>
          </cell>
          <cell r="I34690">
            <v>0.375</v>
          </cell>
          <cell r="J34690">
            <v>0.375</v>
          </cell>
        </row>
        <row r="34691">
          <cell r="F34691" t="str">
            <v>庙堰-黄家冲</v>
          </cell>
          <cell r="G34691" t="str">
            <v>V101430723</v>
          </cell>
          <cell r="H34691">
            <v>0</v>
          </cell>
          <cell r="I34691">
            <v>1.42</v>
          </cell>
          <cell r="J34691">
            <v>1.42</v>
          </cell>
        </row>
        <row r="34692">
          <cell r="F34692" t="str">
            <v>庙堰-孙家冲水库</v>
          </cell>
          <cell r="G34692" t="str">
            <v>V103430723</v>
          </cell>
          <cell r="H34692">
            <v>0</v>
          </cell>
          <cell r="I34692">
            <v>1.708</v>
          </cell>
          <cell r="J34692">
            <v>1.708</v>
          </cell>
        </row>
        <row r="34693">
          <cell r="F34693" t="str">
            <v>干鱼老-白马寺</v>
          </cell>
          <cell r="G34693" t="str">
            <v>CX53430723</v>
          </cell>
          <cell r="H34693">
            <v>0</v>
          </cell>
          <cell r="I34693">
            <v>2.617</v>
          </cell>
          <cell r="J34693">
            <v>2.617</v>
          </cell>
        </row>
        <row r="34694">
          <cell r="F34694" t="str">
            <v>万红茶厂-青石岭村界</v>
          </cell>
          <cell r="G34694" t="str">
            <v>V156430723</v>
          </cell>
          <cell r="H34694">
            <v>0</v>
          </cell>
          <cell r="I34694">
            <v>1.225</v>
          </cell>
          <cell r="J34694">
            <v>1.225</v>
          </cell>
        </row>
        <row r="34695">
          <cell r="F34695" t="str">
            <v>石灰厂-欢喜铺水库</v>
          </cell>
          <cell r="G34695" t="str">
            <v>V176430723</v>
          </cell>
          <cell r="H34695">
            <v>0</v>
          </cell>
          <cell r="I34695">
            <v>1.594</v>
          </cell>
          <cell r="J34695">
            <v>1.594</v>
          </cell>
        </row>
        <row r="34696">
          <cell r="F34696" t="str">
            <v>达妙屋场-养殖厂</v>
          </cell>
          <cell r="G34696" t="str">
            <v>V179430723</v>
          </cell>
          <cell r="H34696">
            <v>0</v>
          </cell>
          <cell r="I34696">
            <v>0.793</v>
          </cell>
          <cell r="J34696">
            <v>0.793</v>
          </cell>
        </row>
        <row r="34697">
          <cell r="F34697" t="str">
            <v>林清屋场-陈家台</v>
          </cell>
          <cell r="G34697" t="str">
            <v>V180430723</v>
          </cell>
          <cell r="H34697">
            <v>0</v>
          </cell>
          <cell r="I34697">
            <v>0.482</v>
          </cell>
          <cell r="J34697">
            <v>0.482</v>
          </cell>
        </row>
        <row r="34698">
          <cell r="F34698" t="str">
            <v>花园九组至阳鹤三组</v>
          </cell>
          <cell r="G34698" t="str">
            <v>C33H430723</v>
          </cell>
          <cell r="H34698">
            <v>0</v>
          </cell>
          <cell r="I34698">
            <v>1.612</v>
          </cell>
          <cell r="J34698">
            <v>1.612</v>
          </cell>
        </row>
        <row r="34699">
          <cell r="G34699" t="str">
            <v>V000</v>
          </cell>
          <cell r="H34699">
            <v>0</v>
          </cell>
          <cell r="I34699">
            <v>0.11</v>
          </cell>
          <cell r="J34699">
            <v>0.11</v>
          </cell>
        </row>
        <row r="34700">
          <cell r="F34700" t="str">
            <v>上樟树咀-阳鹊湾七组</v>
          </cell>
          <cell r="G34700" t="str">
            <v>V111430723</v>
          </cell>
          <cell r="H34700">
            <v>0</v>
          </cell>
          <cell r="I34700">
            <v>0.616</v>
          </cell>
          <cell r="J34700">
            <v>0.616</v>
          </cell>
        </row>
        <row r="34701">
          <cell r="F34701" t="str">
            <v>老村部-阳鹊湾二组</v>
          </cell>
          <cell r="G34701" t="str">
            <v>V112430723</v>
          </cell>
          <cell r="H34701">
            <v>0</v>
          </cell>
          <cell r="I34701">
            <v>1.095</v>
          </cell>
          <cell r="J34701">
            <v>1.095</v>
          </cell>
        </row>
        <row r="34702">
          <cell r="F34702" t="str">
            <v>阳鹊湾二组-中干渠</v>
          </cell>
          <cell r="G34702" t="str">
            <v>V113430723</v>
          </cell>
          <cell r="H34702">
            <v>0</v>
          </cell>
          <cell r="I34702">
            <v>0.837</v>
          </cell>
          <cell r="J34702">
            <v>0.837</v>
          </cell>
        </row>
        <row r="34703">
          <cell r="F34703" t="str">
            <v>花园村六组-七组</v>
          </cell>
          <cell r="G34703" t="str">
            <v>V114430723</v>
          </cell>
          <cell r="H34703">
            <v>0</v>
          </cell>
          <cell r="I34703">
            <v>1.288</v>
          </cell>
          <cell r="J34703">
            <v>1.288</v>
          </cell>
        </row>
        <row r="34704">
          <cell r="F34704" t="str">
            <v>C938金泉4组至C432杨家6组</v>
          </cell>
          <cell r="G34704" t="str">
            <v>C30D430723</v>
          </cell>
          <cell r="H34704">
            <v>0</v>
          </cell>
          <cell r="I34704">
            <v>1.532</v>
          </cell>
          <cell r="J34704">
            <v>1.532</v>
          </cell>
        </row>
        <row r="34705">
          <cell r="F34705" t="str">
            <v>连鱼桥-承喜屋场</v>
          </cell>
          <cell r="G34705" t="str">
            <v>VB29430723</v>
          </cell>
          <cell r="H34705">
            <v>0</v>
          </cell>
          <cell r="I34705">
            <v>0.431</v>
          </cell>
          <cell r="J34705">
            <v>0.431</v>
          </cell>
        </row>
        <row r="34706">
          <cell r="F34706" t="str">
            <v>安全堡-家喜场坪</v>
          </cell>
          <cell r="G34706" t="str">
            <v>VB32430723</v>
          </cell>
          <cell r="H34706">
            <v>0</v>
          </cell>
          <cell r="I34706">
            <v>0.615</v>
          </cell>
          <cell r="J34706">
            <v>0.615</v>
          </cell>
        </row>
        <row r="34707">
          <cell r="F34707" t="str">
            <v>家德屋场-硕丰木业</v>
          </cell>
          <cell r="G34707" t="str">
            <v>VB33430723</v>
          </cell>
          <cell r="H34707">
            <v>0</v>
          </cell>
          <cell r="I34707">
            <v>0.561</v>
          </cell>
          <cell r="J34707">
            <v>0.561</v>
          </cell>
        </row>
        <row r="34708">
          <cell r="F34708" t="str">
            <v>毕陈五组-九组</v>
          </cell>
          <cell r="G34708" t="str">
            <v>V677430723</v>
          </cell>
          <cell r="H34708">
            <v>0</v>
          </cell>
          <cell r="I34708">
            <v>1.776</v>
          </cell>
          <cell r="J34708">
            <v>1.776</v>
          </cell>
        </row>
        <row r="34709">
          <cell r="F34709" t="str">
            <v>合兴十一组-十二组</v>
          </cell>
          <cell r="G34709" t="str">
            <v>V702430723</v>
          </cell>
          <cell r="H34709">
            <v>0</v>
          </cell>
          <cell r="I34709">
            <v>2.306</v>
          </cell>
          <cell r="J34709">
            <v>2.306</v>
          </cell>
        </row>
        <row r="34710">
          <cell r="F34710" t="str">
            <v>永福五组-一组</v>
          </cell>
          <cell r="G34710" t="str">
            <v>V709430723</v>
          </cell>
          <cell r="H34710">
            <v>0</v>
          </cell>
          <cell r="I34710">
            <v>1.991</v>
          </cell>
          <cell r="J34710">
            <v>1.991</v>
          </cell>
        </row>
        <row r="34711">
          <cell r="F34711" t="str">
            <v>夹堤口-和平十组</v>
          </cell>
          <cell r="G34711" t="str">
            <v>V710430723</v>
          </cell>
          <cell r="H34711">
            <v>0</v>
          </cell>
          <cell r="I34711">
            <v>0.568</v>
          </cell>
          <cell r="J34711">
            <v>0.568</v>
          </cell>
        </row>
        <row r="34712">
          <cell r="F34712" t="str">
            <v>和平七组-十一组</v>
          </cell>
          <cell r="G34712" t="str">
            <v>V712430723</v>
          </cell>
          <cell r="H34712">
            <v>0</v>
          </cell>
          <cell r="I34712">
            <v>1.741</v>
          </cell>
          <cell r="J34712">
            <v>1.741</v>
          </cell>
        </row>
        <row r="34713">
          <cell r="F34713" t="str">
            <v>集中十四组-十三组</v>
          </cell>
          <cell r="G34713" t="str">
            <v>V660430723</v>
          </cell>
          <cell r="H34713">
            <v>0</v>
          </cell>
          <cell r="I34713">
            <v>1.49</v>
          </cell>
          <cell r="J34713">
            <v>1.49</v>
          </cell>
        </row>
        <row r="34714">
          <cell r="F34714" t="str">
            <v>集中五组-沙岭界</v>
          </cell>
          <cell r="G34714" t="str">
            <v>V661430723</v>
          </cell>
          <cell r="H34714">
            <v>0</v>
          </cell>
          <cell r="I34714">
            <v>0.597</v>
          </cell>
          <cell r="J34714">
            <v>0.597</v>
          </cell>
        </row>
        <row r="34715">
          <cell r="F34715" t="str">
            <v>连鱼六组-四组</v>
          </cell>
          <cell r="G34715" t="str">
            <v>V692430723</v>
          </cell>
          <cell r="H34715">
            <v>0</v>
          </cell>
          <cell r="I34715">
            <v>1.997</v>
          </cell>
          <cell r="J34715">
            <v>1.997</v>
          </cell>
        </row>
        <row r="34716">
          <cell r="F34716" t="str">
            <v>集中五组-沙岭界</v>
          </cell>
          <cell r="G34716" t="str">
            <v>V661430723</v>
          </cell>
          <cell r="H34716">
            <v>0</v>
          </cell>
          <cell r="I34716">
            <v>1.305</v>
          </cell>
          <cell r="J34716">
            <v>1.305</v>
          </cell>
        </row>
        <row r="34717">
          <cell r="F34717" t="str">
            <v>沙岭七组-八组</v>
          </cell>
          <cell r="G34717" t="str">
            <v>V663430723</v>
          </cell>
          <cell r="H34717">
            <v>0</v>
          </cell>
          <cell r="I34717">
            <v>0.688</v>
          </cell>
          <cell r="J34717">
            <v>0.688</v>
          </cell>
        </row>
        <row r="34718">
          <cell r="F34718" t="str">
            <v>沙岭隔堤-甘家九组</v>
          </cell>
          <cell r="G34718" t="str">
            <v>V676430723</v>
          </cell>
          <cell r="H34718">
            <v>0</v>
          </cell>
          <cell r="I34718">
            <v>2.105</v>
          </cell>
          <cell r="J34718">
            <v>2.105</v>
          </cell>
        </row>
        <row r="34719">
          <cell r="F34719" t="str">
            <v>收马村界-土地洲</v>
          </cell>
          <cell r="G34719" t="str">
            <v>V684430723</v>
          </cell>
          <cell r="H34719">
            <v>0</v>
          </cell>
          <cell r="I34719">
            <v>1.446</v>
          </cell>
          <cell r="J34719">
            <v>1.446</v>
          </cell>
        </row>
        <row r="34720">
          <cell r="F34720" t="str">
            <v>土地洲桥-八组</v>
          </cell>
          <cell r="G34720" t="str">
            <v>V688430723</v>
          </cell>
          <cell r="H34720">
            <v>0</v>
          </cell>
          <cell r="I34720">
            <v>1.366</v>
          </cell>
          <cell r="J34720">
            <v>1.366</v>
          </cell>
        </row>
        <row r="34721">
          <cell r="F34721" t="str">
            <v>三元桥-永丰十二组</v>
          </cell>
          <cell r="G34721" t="str">
            <v>V717430723</v>
          </cell>
          <cell r="H34721">
            <v>0</v>
          </cell>
          <cell r="I34721">
            <v>0.982</v>
          </cell>
          <cell r="J34721">
            <v>0.982</v>
          </cell>
        </row>
        <row r="34722">
          <cell r="F34722" t="str">
            <v>永丰四组-二组</v>
          </cell>
          <cell r="G34722" t="str">
            <v>V718430723</v>
          </cell>
          <cell r="H34722">
            <v>0</v>
          </cell>
          <cell r="I34722">
            <v>1.768</v>
          </cell>
          <cell r="J34722">
            <v>1.768</v>
          </cell>
        </row>
        <row r="34723">
          <cell r="F34723" t="str">
            <v>出草坡码头-永和九组</v>
          </cell>
          <cell r="G34723" t="str">
            <v>V696430723</v>
          </cell>
          <cell r="H34723">
            <v>0</v>
          </cell>
          <cell r="I34723">
            <v>1.957</v>
          </cell>
          <cell r="J34723">
            <v>1.957</v>
          </cell>
        </row>
        <row r="34724">
          <cell r="F34724" t="str">
            <v>永丰十一组-永和十组</v>
          </cell>
          <cell r="G34724" t="str">
            <v>V697430723</v>
          </cell>
          <cell r="H34724">
            <v>0</v>
          </cell>
          <cell r="I34724">
            <v>1.168</v>
          </cell>
          <cell r="J34724">
            <v>1.168</v>
          </cell>
        </row>
        <row r="34725">
          <cell r="F34725" t="str">
            <v>合兴五组-六组</v>
          </cell>
          <cell r="G34725" t="str">
            <v>V703430723</v>
          </cell>
          <cell r="H34725">
            <v>0</v>
          </cell>
          <cell r="I34725">
            <v>1.502</v>
          </cell>
          <cell r="J34725">
            <v>1.502</v>
          </cell>
        </row>
        <row r="34726">
          <cell r="F34726" t="str">
            <v>云爱小学-黄家拐</v>
          </cell>
          <cell r="G34726" t="str">
            <v>V658430723</v>
          </cell>
          <cell r="H34726">
            <v>0</v>
          </cell>
          <cell r="I34726">
            <v>1.187</v>
          </cell>
          <cell r="J34726">
            <v>1.187</v>
          </cell>
        </row>
        <row r="34727">
          <cell r="F34727" t="str">
            <v>云爱五组-三组</v>
          </cell>
          <cell r="G34727" t="str">
            <v>V670430723</v>
          </cell>
          <cell r="H34727">
            <v>0</v>
          </cell>
          <cell r="I34727">
            <v>2.06</v>
          </cell>
          <cell r="J34727">
            <v>2.06</v>
          </cell>
        </row>
        <row r="34728">
          <cell r="F34728" t="str">
            <v>和平一桥-和平二组</v>
          </cell>
          <cell r="G34728" t="str">
            <v>V713430723</v>
          </cell>
          <cell r="H34728">
            <v>0</v>
          </cell>
          <cell r="I34728">
            <v>1.289</v>
          </cell>
          <cell r="J34728">
            <v>1.289</v>
          </cell>
        </row>
        <row r="34729">
          <cell r="F34729" t="str">
            <v>丁堤建坡-用志屋场</v>
          </cell>
          <cell r="G34729" t="str">
            <v>VC46430723</v>
          </cell>
          <cell r="H34729">
            <v>0</v>
          </cell>
          <cell r="I34729">
            <v>0.712</v>
          </cell>
          <cell r="J34729">
            <v>0.712</v>
          </cell>
        </row>
        <row r="34730">
          <cell r="F34730" t="str">
            <v>赵家铺-大围界</v>
          </cell>
          <cell r="G34730" t="str">
            <v>VB86430723</v>
          </cell>
          <cell r="H34730">
            <v>0</v>
          </cell>
          <cell r="I34730">
            <v>2.53</v>
          </cell>
          <cell r="J34730">
            <v>2.53</v>
          </cell>
        </row>
        <row r="34731">
          <cell r="F34731" t="str">
            <v>江湾二组桥-东风四斗渠</v>
          </cell>
          <cell r="G34731" t="str">
            <v>VB88430723</v>
          </cell>
          <cell r="H34731">
            <v>0</v>
          </cell>
          <cell r="I34731">
            <v>1.304</v>
          </cell>
          <cell r="J34731">
            <v>1.304</v>
          </cell>
        </row>
        <row r="34732">
          <cell r="F34732" t="str">
            <v>登银屋场-红庙</v>
          </cell>
          <cell r="G34732" t="str">
            <v>VB95430723</v>
          </cell>
          <cell r="H34732">
            <v>0</v>
          </cell>
          <cell r="I34732">
            <v>0.533</v>
          </cell>
          <cell r="J34732">
            <v>0.533</v>
          </cell>
        </row>
        <row r="34733">
          <cell r="F34733" t="str">
            <v>十五斗桥-东港七组</v>
          </cell>
          <cell r="G34733" t="str">
            <v>VB72430723</v>
          </cell>
          <cell r="H34733">
            <v>0</v>
          </cell>
          <cell r="I34733">
            <v>2.096</v>
          </cell>
          <cell r="J34733">
            <v>2.096</v>
          </cell>
        </row>
        <row r="34734">
          <cell r="F34734" t="str">
            <v>训华屋场-东港七组</v>
          </cell>
          <cell r="G34734" t="str">
            <v>VB73430723</v>
          </cell>
          <cell r="H34734">
            <v>0</v>
          </cell>
          <cell r="I34734">
            <v>0.794</v>
          </cell>
          <cell r="J34734">
            <v>0.794</v>
          </cell>
        </row>
        <row r="34735">
          <cell r="F34735" t="str">
            <v>董家小学-杨元屋场</v>
          </cell>
          <cell r="G34735" t="str">
            <v>VC16430723</v>
          </cell>
          <cell r="H34735">
            <v>0</v>
          </cell>
          <cell r="I34735">
            <v>1.511</v>
          </cell>
          <cell r="J34735">
            <v>1.511</v>
          </cell>
        </row>
        <row r="34736">
          <cell r="F34736" t="str">
            <v>沙河-涔水大桥</v>
          </cell>
          <cell r="G34736" t="str">
            <v>VC17430723</v>
          </cell>
          <cell r="H34736">
            <v>0</v>
          </cell>
          <cell r="I34736">
            <v>2.045</v>
          </cell>
          <cell r="J34736">
            <v>2.045</v>
          </cell>
        </row>
        <row r="34737">
          <cell r="F34737" t="str">
            <v>恒新六组桥-杨家村界</v>
          </cell>
          <cell r="G34737" t="str">
            <v>VC26430723</v>
          </cell>
          <cell r="H34737">
            <v>0</v>
          </cell>
          <cell r="I34737">
            <v>0.737</v>
          </cell>
          <cell r="J34737">
            <v>0.737</v>
          </cell>
        </row>
        <row r="34738">
          <cell r="F34738" t="str">
            <v>正源家-复柳线</v>
          </cell>
          <cell r="G34738" t="str">
            <v>VC34430723</v>
          </cell>
          <cell r="H34738">
            <v>0</v>
          </cell>
          <cell r="I34738">
            <v>1.89</v>
          </cell>
          <cell r="J34738">
            <v>1.89</v>
          </cell>
        </row>
        <row r="34739">
          <cell r="F34739" t="str">
            <v>六组机埠-六中桥</v>
          </cell>
          <cell r="G34739" t="str">
            <v>VB87430723</v>
          </cell>
          <cell r="H34739">
            <v>0</v>
          </cell>
          <cell r="I34739">
            <v>1.014</v>
          </cell>
          <cell r="J34739">
            <v>1.014</v>
          </cell>
        </row>
        <row r="34740">
          <cell r="F34740" t="str">
            <v>北口机埠-四支灌</v>
          </cell>
          <cell r="G34740" t="str">
            <v>VB81430723</v>
          </cell>
          <cell r="H34740">
            <v>0</v>
          </cell>
          <cell r="I34740">
            <v>2.393</v>
          </cell>
          <cell r="J34740">
            <v>2.393</v>
          </cell>
        </row>
        <row r="34741">
          <cell r="F34741" t="str">
            <v>洪福小学-添洪四组</v>
          </cell>
          <cell r="G34741" t="str">
            <v>VB84430723</v>
          </cell>
          <cell r="H34741">
            <v>0</v>
          </cell>
          <cell r="I34741">
            <v>0.942</v>
          </cell>
          <cell r="J34741">
            <v>0.942</v>
          </cell>
        </row>
        <row r="34742">
          <cell r="F34742" t="str">
            <v>连鱼八组-南盘</v>
          </cell>
          <cell r="G34742" t="str">
            <v>V693430723</v>
          </cell>
          <cell r="H34742">
            <v>0</v>
          </cell>
          <cell r="I34742">
            <v>1.599</v>
          </cell>
          <cell r="J34742">
            <v>1.599</v>
          </cell>
        </row>
        <row r="34743">
          <cell r="F34743" t="str">
            <v>南盘幼儿园-大碈头</v>
          </cell>
          <cell r="G34743" t="str">
            <v>VB66430723</v>
          </cell>
          <cell r="H34743">
            <v>0</v>
          </cell>
          <cell r="I34743">
            <v>1.168</v>
          </cell>
          <cell r="J34743">
            <v>1.168</v>
          </cell>
        </row>
        <row r="34744">
          <cell r="F34744" t="str">
            <v>浮金屋场-新河村界</v>
          </cell>
          <cell r="G34744" t="str">
            <v>VB75430723</v>
          </cell>
          <cell r="H34744">
            <v>0</v>
          </cell>
          <cell r="I34744">
            <v>0.817</v>
          </cell>
          <cell r="J34744">
            <v>0.817</v>
          </cell>
        </row>
        <row r="34745">
          <cell r="F34745" t="str">
            <v>龙富屋旁-卫双屋场</v>
          </cell>
          <cell r="G34745" t="str">
            <v>VB76430723</v>
          </cell>
          <cell r="H34745">
            <v>0</v>
          </cell>
          <cell r="I34745">
            <v>2.217</v>
          </cell>
          <cell r="J34745">
            <v>2.217</v>
          </cell>
        </row>
        <row r="34746">
          <cell r="F34746" t="str">
            <v>唐军屋旁-祖金屋场</v>
          </cell>
          <cell r="G34746" t="str">
            <v>VB77430723</v>
          </cell>
          <cell r="H34746">
            <v>0</v>
          </cell>
          <cell r="I34746">
            <v>2.484</v>
          </cell>
          <cell r="J34746">
            <v>2.484</v>
          </cell>
        </row>
        <row r="34747">
          <cell r="F34747" t="str">
            <v>沙河14组-沙河1组</v>
          </cell>
          <cell r="G34747" t="str">
            <v>C16E430723</v>
          </cell>
          <cell r="H34747">
            <v>1.575</v>
          </cell>
          <cell r="I34747">
            <v>2.317</v>
          </cell>
          <cell r="J34747">
            <v>0.742</v>
          </cell>
        </row>
        <row r="34748">
          <cell r="F34748" t="str">
            <v>恒新六组桥-抬兴界</v>
          </cell>
          <cell r="G34748" t="str">
            <v>VC25430723</v>
          </cell>
          <cell r="H34748">
            <v>0</v>
          </cell>
          <cell r="I34748">
            <v>2.524</v>
          </cell>
          <cell r="J34748">
            <v>2.524</v>
          </cell>
        </row>
        <row r="34749">
          <cell r="F34749" t="str">
            <v>晓月闸-恒新界</v>
          </cell>
          <cell r="G34749" t="str">
            <v>VC41430723</v>
          </cell>
          <cell r="H34749">
            <v>0</v>
          </cell>
          <cell r="I34749">
            <v>1.515</v>
          </cell>
          <cell r="J34749">
            <v>1.515</v>
          </cell>
        </row>
        <row r="34750">
          <cell r="F34750" t="str">
            <v>东港一组桥-垭河管理处</v>
          </cell>
          <cell r="G34750" t="str">
            <v>VC48430723</v>
          </cell>
          <cell r="H34750">
            <v>0</v>
          </cell>
          <cell r="I34750">
            <v>2.449</v>
          </cell>
          <cell r="J34750">
            <v>2.449</v>
          </cell>
        </row>
        <row r="34751">
          <cell r="F34751" t="str">
            <v>王家港-十八斗</v>
          </cell>
          <cell r="G34751" t="str">
            <v>VC50430723</v>
          </cell>
          <cell r="H34751">
            <v>0</v>
          </cell>
          <cell r="I34751">
            <v>0.564</v>
          </cell>
          <cell r="J34751">
            <v>0.564</v>
          </cell>
        </row>
        <row r="34752">
          <cell r="F34752" t="str">
            <v>大碈头-助贵屋场</v>
          </cell>
          <cell r="G34752" t="str">
            <v>VB79430723</v>
          </cell>
          <cell r="H34752">
            <v>0</v>
          </cell>
          <cell r="I34752">
            <v>1.448</v>
          </cell>
          <cell r="J34752">
            <v>1.448</v>
          </cell>
        </row>
        <row r="34753">
          <cell r="F34753" t="str">
            <v>机部桥-电排</v>
          </cell>
          <cell r="G34753" t="str">
            <v>VC15430723</v>
          </cell>
          <cell r="H34753">
            <v>0</v>
          </cell>
          <cell r="I34753">
            <v>0.717</v>
          </cell>
          <cell r="J34753">
            <v>0.717</v>
          </cell>
        </row>
        <row r="34754">
          <cell r="F34754" t="str">
            <v>庭勇家-章大屋场</v>
          </cell>
          <cell r="G34754" t="str">
            <v>VC07430723</v>
          </cell>
          <cell r="H34754">
            <v>0</v>
          </cell>
          <cell r="I34754">
            <v>0.769</v>
          </cell>
          <cell r="J34754">
            <v>0.769</v>
          </cell>
        </row>
        <row r="34755">
          <cell r="F34755" t="str">
            <v>杨家桥-曾家界</v>
          </cell>
          <cell r="G34755" t="str">
            <v>VC30430723</v>
          </cell>
          <cell r="H34755">
            <v>0</v>
          </cell>
          <cell r="I34755">
            <v>1.068</v>
          </cell>
          <cell r="J34755">
            <v>1.068</v>
          </cell>
        </row>
        <row r="34756">
          <cell r="F34756" t="str">
            <v>董家一组桥-沙河</v>
          </cell>
          <cell r="G34756" t="str">
            <v>VC18430723</v>
          </cell>
          <cell r="H34756">
            <v>0</v>
          </cell>
          <cell r="I34756">
            <v>2.254</v>
          </cell>
          <cell r="J34756">
            <v>2.254</v>
          </cell>
        </row>
        <row r="34757">
          <cell r="F34757" t="str">
            <v>杨家三组界-S302董家界</v>
          </cell>
          <cell r="G34757" t="str">
            <v>VC20430723</v>
          </cell>
          <cell r="H34757">
            <v>0</v>
          </cell>
          <cell r="I34757">
            <v>2.378</v>
          </cell>
          <cell r="J34757">
            <v>2.378</v>
          </cell>
        </row>
        <row r="34758">
          <cell r="F34758" t="str">
            <v>曾贵林家-刘芳春家</v>
          </cell>
          <cell r="G34758" t="str">
            <v>VC21430723</v>
          </cell>
          <cell r="H34758">
            <v>0</v>
          </cell>
          <cell r="I34758">
            <v>0.807</v>
          </cell>
          <cell r="J34758">
            <v>0.807</v>
          </cell>
        </row>
        <row r="34759">
          <cell r="F34759" t="str">
            <v>宋易业家-曾家十四组桥</v>
          </cell>
          <cell r="G34759" t="str">
            <v>VC22430723</v>
          </cell>
          <cell r="H34759">
            <v>0</v>
          </cell>
          <cell r="I34759">
            <v>1.845</v>
          </cell>
          <cell r="J34759">
            <v>1.845</v>
          </cell>
        </row>
        <row r="34760">
          <cell r="F34760" t="str">
            <v>四斗渠桥-曾家界</v>
          </cell>
          <cell r="G34760" t="str">
            <v>VC31430723</v>
          </cell>
          <cell r="H34760">
            <v>0</v>
          </cell>
          <cell r="I34760">
            <v>1.308</v>
          </cell>
          <cell r="J34760">
            <v>1.308</v>
          </cell>
        </row>
        <row r="34761">
          <cell r="F34761" t="str">
            <v>红庙码头-九斗渠</v>
          </cell>
          <cell r="G34761" t="str">
            <v>VB99430723</v>
          </cell>
          <cell r="H34761">
            <v>0</v>
          </cell>
          <cell r="I34761">
            <v>1.876</v>
          </cell>
          <cell r="J34761">
            <v>1.876</v>
          </cell>
        </row>
        <row r="34762">
          <cell r="F34762" t="str">
            <v>胡堰汉家-大围九组</v>
          </cell>
          <cell r="G34762" t="str">
            <v>VC43430723</v>
          </cell>
          <cell r="H34762">
            <v>0</v>
          </cell>
          <cell r="I34762">
            <v>2.413</v>
          </cell>
          <cell r="J34762">
            <v>2.413</v>
          </cell>
        </row>
        <row r="34763">
          <cell r="F34763" t="str">
            <v>太平村-红湖村</v>
          </cell>
          <cell r="G34763" t="str">
            <v>YA68430723</v>
          </cell>
          <cell r="H34763">
            <v>3.968</v>
          </cell>
          <cell r="I34763">
            <v>5.499</v>
          </cell>
          <cell r="J34763">
            <v>1.531</v>
          </cell>
        </row>
        <row r="34764">
          <cell r="F34764" t="str">
            <v>先坪家-李家台</v>
          </cell>
          <cell r="G34764" t="str">
            <v>VC10430723</v>
          </cell>
          <cell r="H34764">
            <v>0</v>
          </cell>
          <cell r="I34764">
            <v>0.647</v>
          </cell>
          <cell r="J34764">
            <v>0.647</v>
          </cell>
        </row>
        <row r="34765">
          <cell r="F34765" t="str">
            <v>红旗管-周家溶</v>
          </cell>
          <cell r="G34765" t="str">
            <v>VC12430723</v>
          </cell>
          <cell r="H34765">
            <v>0</v>
          </cell>
          <cell r="I34765">
            <v>1.603</v>
          </cell>
          <cell r="J34765">
            <v>1.603</v>
          </cell>
        </row>
        <row r="34766">
          <cell r="F34766" t="str">
            <v>左翼生家-四组左翼值</v>
          </cell>
          <cell r="G34766" t="str">
            <v>VC13430723</v>
          </cell>
          <cell r="H34766">
            <v>0</v>
          </cell>
          <cell r="I34766">
            <v>0.553</v>
          </cell>
          <cell r="J34766">
            <v>0.553</v>
          </cell>
        </row>
        <row r="34767">
          <cell r="G34767" t="str">
            <v>AA54530723</v>
          </cell>
          <cell r="H34767">
            <v>0</v>
          </cell>
          <cell r="I34767">
            <v>0.379</v>
          </cell>
          <cell r="J34767">
            <v>0.379</v>
          </cell>
        </row>
        <row r="34768">
          <cell r="F34768" t="str">
            <v>中武陈管界-打鼓台</v>
          </cell>
          <cell r="G34768" t="str">
            <v>CX45430723</v>
          </cell>
          <cell r="H34768">
            <v>0</v>
          </cell>
          <cell r="I34768">
            <v>2.693</v>
          </cell>
          <cell r="J34768">
            <v>2.693</v>
          </cell>
        </row>
        <row r="34769">
          <cell r="F34769" t="str">
            <v>XO11—洪桥</v>
          </cell>
          <cell r="G34769" t="str">
            <v>CZ01430723</v>
          </cell>
          <cell r="H34769">
            <v>0.143</v>
          </cell>
          <cell r="I34769">
            <v>0.687</v>
          </cell>
          <cell r="J34769">
            <v>0.544</v>
          </cell>
        </row>
        <row r="34770">
          <cell r="F34770" t="str">
            <v>陈家湾-张家咀</v>
          </cell>
          <cell r="G34770" t="str">
            <v>VD08430723</v>
          </cell>
          <cell r="H34770">
            <v>0</v>
          </cell>
          <cell r="I34770">
            <v>1.416</v>
          </cell>
          <cell r="J34770">
            <v>1.416</v>
          </cell>
        </row>
        <row r="34771">
          <cell r="F34771" t="str">
            <v>叶正知家-巷文咀</v>
          </cell>
          <cell r="G34771" t="str">
            <v>VD09430723</v>
          </cell>
          <cell r="H34771">
            <v>0</v>
          </cell>
          <cell r="I34771">
            <v>0.859</v>
          </cell>
          <cell r="J34771">
            <v>0.859</v>
          </cell>
        </row>
        <row r="34772">
          <cell r="F34772" t="str">
            <v>S229张叶文家-白岩一组</v>
          </cell>
          <cell r="G34772" t="str">
            <v>VD12430723</v>
          </cell>
          <cell r="H34772">
            <v>0</v>
          </cell>
          <cell r="I34772">
            <v>0.684</v>
          </cell>
          <cell r="J34772">
            <v>0.684</v>
          </cell>
        </row>
        <row r="34773">
          <cell r="G34773" t="str">
            <v>V000</v>
          </cell>
          <cell r="H34773">
            <v>0</v>
          </cell>
          <cell r="I34773">
            <v>0.134</v>
          </cell>
          <cell r="J34773">
            <v>0.134</v>
          </cell>
        </row>
        <row r="34774">
          <cell r="F34774" t="str">
            <v>万福寺-刘学金家</v>
          </cell>
          <cell r="G34774" t="str">
            <v>VD02430723</v>
          </cell>
          <cell r="H34774">
            <v>0</v>
          </cell>
          <cell r="I34774">
            <v>0.795</v>
          </cell>
          <cell r="J34774">
            <v>0.795</v>
          </cell>
        </row>
        <row r="34775">
          <cell r="F34775" t="str">
            <v>谢黛玉屋场-牌楼坪二组</v>
          </cell>
          <cell r="G34775" t="str">
            <v>VD03430723</v>
          </cell>
          <cell r="H34775">
            <v>0</v>
          </cell>
          <cell r="I34775">
            <v>0.854</v>
          </cell>
          <cell r="J34775">
            <v>0.854</v>
          </cell>
        </row>
        <row r="34776">
          <cell r="F34776" t="str">
            <v>生文屋场-业权屋场</v>
          </cell>
          <cell r="G34776" t="str">
            <v>C</v>
          </cell>
          <cell r="H34776">
            <v>0</v>
          </cell>
          <cell r="I34776">
            <v>3.452</v>
          </cell>
          <cell r="J34776">
            <v>3.452</v>
          </cell>
        </row>
        <row r="34777">
          <cell r="F34777" t="str">
            <v>高桥村部-高桥村部</v>
          </cell>
          <cell r="G34777" t="str">
            <v>C022430723</v>
          </cell>
          <cell r="H34777">
            <v>0</v>
          </cell>
          <cell r="I34777">
            <v>2.197</v>
          </cell>
          <cell r="J34777">
            <v>2.197</v>
          </cell>
        </row>
        <row r="34778">
          <cell r="F34778" t="str">
            <v>XO11—洪桥</v>
          </cell>
          <cell r="G34778" t="str">
            <v>CZ01430723</v>
          </cell>
          <cell r="H34778">
            <v>0.858</v>
          </cell>
          <cell r="I34778">
            <v>1.052</v>
          </cell>
          <cell r="J34778">
            <v>0.194</v>
          </cell>
        </row>
        <row r="34779">
          <cell r="F34779" t="str">
            <v>舒芳菊家-薛家湾</v>
          </cell>
          <cell r="G34779" t="str">
            <v>VC75430723</v>
          </cell>
          <cell r="H34779">
            <v>0</v>
          </cell>
          <cell r="I34779">
            <v>0.388</v>
          </cell>
          <cell r="J34779">
            <v>0.388</v>
          </cell>
        </row>
        <row r="34780">
          <cell r="F34780" t="str">
            <v>洪家二组-玉红庙</v>
          </cell>
          <cell r="G34780" t="str">
            <v>VC76430723</v>
          </cell>
          <cell r="H34780">
            <v>0</v>
          </cell>
          <cell r="I34780">
            <v>2.101</v>
          </cell>
          <cell r="J34780">
            <v>2.101</v>
          </cell>
        </row>
        <row r="34781">
          <cell r="F34781" t="str">
            <v>宜万村部-2.1km</v>
          </cell>
          <cell r="G34781" t="str">
            <v>C017430723</v>
          </cell>
          <cell r="H34781">
            <v>0</v>
          </cell>
          <cell r="I34781">
            <v>2.826</v>
          </cell>
          <cell r="J34781">
            <v>2.826</v>
          </cell>
        </row>
        <row r="34782">
          <cell r="F34782" t="str">
            <v>向良辉桔园-蔡家四组</v>
          </cell>
          <cell r="G34782" t="str">
            <v>VD13430723</v>
          </cell>
          <cell r="H34782">
            <v>0</v>
          </cell>
          <cell r="I34782">
            <v>1.216</v>
          </cell>
          <cell r="J34782">
            <v>1.216</v>
          </cell>
        </row>
        <row r="34783">
          <cell r="F34783" t="str">
            <v>S304张业庆家-吴华军屋场</v>
          </cell>
          <cell r="G34783" t="str">
            <v>VD15430723</v>
          </cell>
          <cell r="H34783">
            <v>0</v>
          </cell>
          <cell r="I34783">
            <v>0.695</v>
          </cell>
          <cell r="J34783">
            <v>0.695</v>
          </cell>
        </row>
        <row r="34784">
          <cell r="F34784" t="str">
            <v>刘学泉家-永银铺</v>
          </cell>
          <cell r="G34784" t="str">
            <v>VC72430723</v>
          </cell>
          <cell r="H34784">
            <v>0</v>
          </cell>
          <cell r="I34784">
            <v>1.411</v>
          </cell>
          <cell r="J34784">
            <v>1.411</v>
          </cell>
        </row>
        <row r="34785">
          <cell r="F34785" t="str">
            <v>高因铺-易家桥</v>
          </cell>
          <cell r="G34785" t="str">
            <v>VC73430723</v>
          </cell>
          <cell r="H34785">
            <v>0</v>
          </cell>
          <cell r="I34785">
            <v>1.271</v>
          </cell>
          <cell r="J34785">
            <v>1.271</v>
          </cell>
        </row>
        <row r="34786">
          <cell r="F34786" t="str">
            <v>共和水库-老村部</v>
          </cell>
          <cell r="G34786" t="str">
            <v>VD17430723</v>
          </cell>
          <cell r="H34786">
            <v>0</v>
          </cell>
          <cell r="I34786">
            <v>1.317</v>
          </cell>
          <cell r="J34786">
            <v>1.317</v>
          </cell>
        </row>
        <row r="34787">
          <cell r="F34787" t="str">
            <v>宜万水库-双堰四组界</v>
          </cell>
          <cell r="G34787" t="str">
            <v>VD18430723</v>
          </cell>
          <cell r="H34787">
            <v>0</v>
          </cell>
          <cell r="I34787">
            <v>1.045</v>
          </cell>
          <cell r="J34787">
            <v>1.045</v>
          </cell>
        </row>
        <row r="34788">
          <cell r="F34788" t="str">
            <v>跌水闸-花园村部</v>
          </cell>
          <cell r="G34788" t="str">
            <v>VD93430723</v>
          </cell>
          <cell r="H34788">
            <v>0</v>
          </cell>
          <cell r="I34788">
            <v>1.109</v>
          </cell>
          <cell r="J34788">
            <v>1.109</v>
          </cell>
        </row>
        <row r="34789">
          <cell r="F34789" t="str">
            <v>迭水闸-双堰四组</v>
          </cell>
          <cell r="G34789" t="str">
            <v>VG15430723</v>
          </cell>
          <cell r="H34789">
            <v>0</v>
          </cell>
          <cell r="I34789">
            <v>2.532</v>
          </cell>
          <cell r="J34789">
            <v>2.532</v>
          </cell>
        </row>
        <row r="34790">
          <cell r="F34790" t="str">
            <v>石公村-中武村</v>
          </cell>
          <cell r="G34790" t="str">
            <v>YB37430723</v>
          </cell>
          <cell r="H34790">
            <v>0</v>
          </cell>
          <cell r="I34790">
            <v>2.625</v>
          </cell>
          <cell r="J34790">
            <v>2.625</v>
          </cell>
        </row>
        <row r="34791">
          <cell r="F34791" t="str">
            <v>宇新屋旁-坤雄屋场</v>
          </cell>
          <cell r="G34791" t="str">
            <v>VZ57430723</v>
          </cell>
          <cell r="H34791">
            <v>0</v>
          </cell>
          <cell r="I34791">
            <v>1.635</v>
          </cell>
          <cell r="J34791">
            <v>1.635</v>
          </cell>
        </row>
        <row r="34792">
          <cell r="F34792" t="str">
            <v>宝塔供销社-才军屋场</v>
          </cell>
          <cell r="G34792" t="str">
            <v>VZ59430723</v>
          </cell>
          <cell r="H34792">
            <v>0</v>
          </cell>
          <cell r="I34792">
            <v>1.85</v>
          </cell>
          <cell r="J34792">
            <v>1.85</v>
          </cell>
        </row>
        <row r="34793">
          <cell r="F34793" t="str">
            <v>一心村-部家村</v>
          </cell>
          <cell r="G34793" t="str">
            <v>YA38430723</v>
          </cell>
          <cell r="H34793">
            <v>2.8</v>
          </cell>
          <cell r="I34793">
            <v>4.571</v>
          </cell>
          <cell r="J34793">
            <v>1.771</v>
          </cell>
        </row>
        <row r="34794">
          <cell r="F34794" t="str">
            <v>地福村界-S337</v>
          </cell>
          <cell r="G34794" t="str">
            <v>YB50430723</v>
          </cell>
          <cell r="H34794">
            <v>5.187</v>
          </cell>
          <cell r="I34794">
            <v>6.219</v>
          </cell>
          <cell r="J34794">
            <v>1.032</v>
          </cell>
        </row>
        <row r="34795">
          <cell r="F34795" t="str">
            <v>真观庙-高屋场</v>
          </cell>
          <cell r="G34795" t="str">
            <v>VZ01430723</v>
          </cell>
          <cell r="H34795">
            <v>0</v>
          </cell>
          <cell r="I34795">
            <v>1.302</v>
          </cell>
          <cell r="J34795">
            <v>1.302</v>
          </cell>
        </row>
        <row r="34796">
          <cell r="F34796" t="str">
            <v>和平屋场-旭岗屋场</v>
          </cell>
          <cell r="G34796" t="str">
            <v>VZ04430723</v>
          </cell>
          <cell r="H34796">
            <v>0</v>
          </cell>
          <cell r="I34796">
            <v>1.896</v>
          </cell>
          <cell r="J34796">
            <v>1.896</v>
          </cell>
        </row>
        <row r="34797">
          <cell r="F34797" t="str">
            <v>肖家铺子-肖家榜</v>
          </cell>
          <cell r="G34797" t="str">
            <v>VZ15430723</v>
          </cell>
          <cell r="H34797">
            <v>0</v>
          </cell>
          <cell r="I34797">
            <v>0.288</v>
          </cell>
          <cell r="J34797">
            <v>0.288</v>
          </cell>
        </row>
        <row r="34798">
          <cell r="F34798" t="str">
            <v>岩桥一组-齐心</v>
          </cell>
          <cell r="G34798" t="str">
            <v>V210430723</v>
          </cell>
          <cell r="H34798">
            <v>0</v>
          </cell>
          <cell r="I34798">
            <v>0.496</v>
          </cell>
          <cell r="J34798">
            <v>0.496</v>
          </cell>
        </row>
        <row r="34799">
          <cell r="F34799" t="str">
            <v>黑堰角至彭家湾村部</v>
          </cell>
          <cell r="G34799" t="str">
            <v>C24A430723</v>
          </cell>
          <cell r="H34799">
            <v>0</v>
          </cell>
          <cell r="I34799">
            <v>2.002</v>
          </cell>
          <cell r="J34799">
            <v>2.002</v>
          </cell>
        </row>
        <row r="34800">
          <cell r="F34800" t="str">
            <v>齐心1组至和平村</v>
          </cell>
          <cell r="G34800" t="str">
            <v>C882430723</v>
          </cell>
          <cell r="H34800">
            <v>3.863</v>
          </cell>
          <cell r="I34800">
            <v>4.201</v>
          </cell>
          <cell r="J34800">
            <v>0.338</v>
          </cell>
        </row>
        <row r="34801">
          <cell r="F34801" t="str">
            <v>野人湾-孟家湾</v>
          </cell>
          <cell r="G34801" t="str">
            <v>V214430723</v>
          </cell>
          <cell r="H34801">
            <v>0</v>
          </cell>
          <cell r="I34801">
            <v>0.451</v>
          </cell>
          <cell r="J34801">
            <v>0.451</v>
          </cell>
        </row>
        <row r="34802">
          <cell r="F34802" t="str">
            <v>猫山-易家大屋场</v>
          </cell>
          <cell r="G34802" t="str">
            <v>V215430723</v>
          </cell>
          <cell r="H34802">
            <v>0</v>
          </cell>
          <cell r="I34802">
            <v>1.049</v>
          </cell>
          <cell r="J34802">
            <v>1.049</v>
          </cell>
        </row>
        <row r="34803">
          <cell r="F34803" t="str">
            <v>大乌龟-杆杆堰</v>
          </cell>
          <cell r="G34803" t="str">
            <v>V216430723</v>
          </cell>
          <cell r="H34803">
            <v>0</v>
          </cell>
          <cell r="I34803">
            <v>0.436</v>
          </cell>
          <cell r="J34803">
            <v>0.436</v>
          </cell>
        </row>
        <row r="34804">
          <cell r="F34804" t="str">
            <v>和平三组-易家桥</v>
          </cell>
          <cell r="G34804" t="str">
            <v>V217430723</v>
          </cell>
          <cell r="H34804">
            <v>0</v>
          </cell>
          <cell r="I34804">
            <v>0.678</v>
          </cell>
          <cell r="J34804">
            <v>0.678</v>
          </cell>
        </row>
        <row r="34805">
          <cell r="F34805" t="str">
            <v>一心村部至黑丙墙坡</v>
          </cell>
          <cell r="G34805" t="str">
            <v>C98C430723</v>
          </cell>
          <cell r="H34805">
            <v>0</v>
          </cell>
          <cell r="I34805">
            <v>1.068</v>
          </cell>
          <cell r="J34805">
            <v>1.068</v>
          </cell>
        </row>
        <row r="34806">
          <cell r="F34806" t="str">
            <v>训海屋场-湖北松林界</v>
          </cell>
          <cell r="G34806" t="str">
            <v>CX36430723</v>
          </cell>
          <cell r="H34806">
            <v>0</v>
          </cell>
          <cell r="I34806">
            <v>0.184</v>
          </cell>
          <cell r="J34806">
            <v>0.184</v>
          </cell>
        </row>
        <row r="34807">
          <cell r="F34807" t="str">
            <v>三圣庙-杨家屋场</v>
          </cell>
          <cell r="G34807" t="str">
            <v>VZ46430723</v>
          </cell>
          <cell r="H34807">
            <v>0</v>
          </cell>
          <cell r="I34807">
            <v>1.162</v>
          </cell>
          <cell r="J34807">
            <v>1.162</v>
          </cell>
        </row>
        <row r="34808">
          <cell r="F34808" t="str">
            <v>道千屋场-岩泊荡</v>
          </cell>
          <cell r="G34808" t="str">
            <v>VZ02430723</v>
          </cell>
          <cell r="H34808">
            <v>0</v>
          </cell>
          <cell r="I34808">
            <v>2.367</v>
          </cell>
          <cell r="J34808">
            <v>2.367</v>
          </cell>
        </row>
        <row r="34809">
          <cell r="F34809" t="str">
            <v>和平幼儿园-本富屋场</v>
          </cell>
          <cell r="G34809" t="str">
            <v>VZ25430723</v>
          </cell>
          <cell r="H34809">
            <v>0</v>
          </cell>
          <cell r="I34809">
            <v>0.491</v>
          </cell>
          <cell r="J34809">
            <v>0.491</v>
          </cell>
        </row>
        <row r="34810">
          <cell r="F34810" t="str">
            <v>园艺厂-伍家屋场</v>
          </cell>
          <cell r="G34810" t="str">
            <v>VZ27430723</v>
          </cell>
          <cell r="H34810">
            <v>0</v>
          </cell>
          <cell r="I34810">
            <v>1.031</v>
          </cell>
          <cell r="J34810">
            <v>1.031</v>
          </cell>
        </row>
        <row r="34811">
          <cell r="F34811" t="str">
            <v>业军屋场-培兵屋场</v>
          </cell>
          <cell r="G34811" t="str">
            <v>VZ28430723</v>
          </cell>
          <cell r="H34811">
            <v>0</v>
          </cell>
          <cell r="I34811">
            <v>0.786</v>
          </cell>
          <cell r="J34811">
            <v>0.786</v>
          </cell>
        </row>
        <row r="34812">
          <cell r="F34812" t="str">
            <v>水库-徐家屋场</v>
          </cell>
          <cell r="G34812" t="str">
            <v>VZ29430723</v>
          </cell>
          <cell r="H34812">
            <v>0</v>
          </cell>
          <cell r="I34812">
            <v>1.076</v>
          </cell>
          <cell r="J34812">
            <v>1.076</v>
          </cell>
        </row>
        <row r="34813">
          <cell r="F34813" t="str">
            <v>祖云屋场-雷家屋场</v>
          </cell>
          <cell r="G34813" t="str">
            <v>VZ30430723</v>
          </cell>
          <cell r="H34813">
            <v>0</v>
          </cell>
          <cell r="I34813">
            <v>0.707</v>
          </cell>
          <cell r="J34813">
            <v>0.707</v>
          </cell>
        </row>
        <row r="34814">
          <cell r="G34814" t="str">
            <v>AA53430723</v>
          </cell>
          <cell r="H34814">
            <v>0</v>
          </cell>
          <cell r="I34814">
            <v>0.777</v>
          </cell>
          <cell r="J34814">
            <v>0.777</v>
          </cell>
        </row>
        <row r="34815">
          <cell r="F34815" t="str">
            <v>双岭村部-克阳屋场</v>
          </cell>
          <cell r="G34815" t="str">
            <v>VZ31430723</v>
          </cell>
          <cell r="H34815">
            <v>0</v>
          </cell>
          <cell r="I34815">
            <v>1.244</v>
          </cell>
          <cell r="J34815">
            <v>1.244</v>
          </cell>
        </row>
        <row r="34816">
          <cell r="F34816" t="str">
            <v>平华屋场-陈家老屋</v>
          </cell>
          <cell r="G34816" t="str">
            <v>VZ36430723</v>
          </cell>
          <cell r="H34816">
            <v>0</v>
          </cell>
          <cell r="I34816">
            <v>0.953</v>
          </cell>
          <cell r="J34816">
            <v>0.953</v>
          </cell>
        </row>
        <row r="34817">
          <cell r="F34817" t="str">
            <v>金合6组至金合3组</v>
          </cell>
          <cell r="G34817" t="str">
            <v>C612430723</v>
          </cell>
          <cell r="H34817">
            <v>0</v>
          </cell>
          <cell r="I34817">
            <v>2.81</v>
          </cell>
          <cell r="J34817">
            <v>2.81</v>
          </cell>
        </row>
        <row r="34818">
          <cell r="F34818" t="str">
            <v>周家屋场-李家榜</v>
          </cell>
          <cell r="G34818" t="str">
            <v>VZ21430723</v>
          </cell>
          <cell r="H34818">
            <v>0</v>
          </cell>
          <cell r="I34818">
            <v>0.792</v>
          </cell>
          <cell r="J34818">
            <v>0.792</v>
          </cell>
        </row>
        <row r="34819">
          <cell r="F34819" t="str">
            <v>火徐线</v>
          </cell>
          <cell r="G34819" t="str">
            <v>C35E430724</v>
          </cell>
          <cell r="H34819">
            <v>0</v>
          </cell>
          <cell r="I34819">
            <v>0.44</v>
          </cell>
          <cell r="J34819">
            <v>0.44</v>
          </cell>
        </row>
        <row r="34820">
          <cell r="F34820" t="str">
            <v>火安线</v>
          </cell>
          <cell r="G34820" t="str">
            <v>C36E430724</v>
          </cell>
          <cell r="H34820">
            <v>0</v>
          </cell>
          <cell r="I34820">
            <v>1.106</v>
          </cell>
          <cell r="J34820">
            <v>1.106</v>
          </cell>
        </row>
        <row r="34821">
          <cell r="F34821" t="str">
            <v>G207-白士村</v>
          </cell>
          <cell r="G34821" t="str">
            <v>Y731430724</v>
          </cell>
          <cell r="H34821">
            <v>5.252</v>
          </cell>
          <cell r="I34821">
            <v>5.733</v>
          </cell>
          <cell r="J34821">
            <v>0.481</v>
          </cell>
        </row>
        <row r="34822">
          <cell r="F34822" t="str">
            <v>楚肖线</v>
          </cell>
          <cell r="G34822" t="str">
            <v>C03E430724</v>
          </cell>
          <cell r="H34822">
            <v>0</v>
          </cell>
          <cell r="I34822">
            <v>0.755</v>
          </cell>
          <cell r="J34822">
            <v>0.755</v>
          </cell>
        </row>
        <row r="34823">
          <cell r="F34823" t="str">
            <v>高卫线</v>
          </cell>
          <cell r="G34823" t="str">
            <v>C04E430724</v>
          </cell>
          <cell r="H34823">
            <v>0</v>
          </cell>
          <cell r="I34823">
            <v>0.543</v>
          </cell>
          <cell r="J34823">
            <v>0.543</v>
          </cell>
        </row>
        <row r="34824">
          <cell r="F34824" t="str">
            <v>新屋—油榨</v>
          </cell>
          <cell r="G34824" t="str">
            <v>CV06430724</v>
          </cell>
          <cell r="H34824">
            <v>0</v>
          </cell>
          <cell r="I34824">
            <v>0.871</v>
          </cell>
          <cell r="J34824">
            <v>0.871</v>
          </cell>
        </row>
        <row r="34825">
          <cell r="F34825" t="str">
            <v>小赤口—村部</v>
          </cell>
          <cell r="G34825" t="str">
            <v>CV08430724</v>
          </cell>
          <cell r="H34825">
            <v>0</v>
          </cell>
          <cell r="I34825">
            <v>1.172</v>
          </cell>
          <cell r="J34825">
            <v>1.172</v>
          </cell>
        </row>
        <row r="34826">
          <cell r="F34826" t="str">
            <v>朱家堰—村部</v>
          </cell>
          <cell r="G34826" t="str">
            <v>V031430724</v>
          </cell>
          <cell r="H34826">
            <v>0</v>
          </cell>
          <cell r="I34826">
            <v>0.321</v>
          </cell>
          <cell r="J34826">
            <v>0.321</v>
          </cell>
        </row>
        <row r="34827">
          <cell r="F34827" t="str">
            <v>大士-段伍线</v>
          </cell>
          <cell r="G34827" t="str">
            <v>C18E430724</v>
          </cell>
          <cell r="H34827">
            <v>0.226</v>
          </cell>
          <cell r="I34827">
            <v>0.926</v>
          </cell>
          <cell r="J34827">
            <v>0.7</v>
          </cell>
        </row>
        <row r="34828">
          <cell r="F34828" t="str">
            <v>段永线</v>
          </cell>
          <cell r="G34828" t="str">
            <v>C20E430724</v>
          </cell>
          <cell r="H34828">
            <v>0</v>
          </cell>
          <cell r="I34828">
            <v>0.716</v>
          </cell>
          <cell r="J34828">
            <v>0.716</v>
          </cell>
        </row>
        <row r="34829">
          <cell r="F34829" t="str">
            <v>段六线</v>
          </cell>
          <cell r="G34829" t="str">
            <v>C21E430724</v>
          </cell>
          <cell r="H34829">
            <v>0</v>
          </cell>
          <cell r="I34829">
            <v>0.633</v>
          </cell>
          <cell r="J34829">
            <v>0.633</v>
          </cell>
        </row>
        <row r="34830">
          <cell r="F34830" t="str">
            <v>2段线</v>
          </cell>
          <cell r="G34830" t="str">
            <v>C22E430724</v>
          </cell>
          <cell r="H34830">
            <v>0</v>
          </cell>
          <cell r="I34830">
            <v>0.901</v>
          </cell>
          <cell r="J34830">
            <v>0.901</v>
          </cell>
        </row>
        <row r="34831">
          <cell r="F34831" t="str">
            <v>老河线</v>
          </cell>
          <cell r="G34831" t="str">
            <v>C53C430724</v>
          </cell>
          <cell r="H34831">
            <v>0</v>
          </cell>
          <cell r="I34831">
            <v>0.67</v>
          </cell>
          <cell r="J34831">
            <v>0.67</v>
          </cell>
        </row>
        <row r="34832">
          <cell r="F34832" t="str">
            <v>黄周—二房</v>
          </cell>
          <cell r="G34832" t="str">
            <v>V014430724</v>
          </cell>
          <cell r="H34832">
            <v>0</v>
          </cell>
          <cell r="I34832">
            <v>0.415</v>
          </cell>
          <cell r="J34832">
            <v>0.415</v>
          </cell>
        </row>
        <row r="34833">
          <cell r="F34833" t="str">
            <v>大兴—长兴</v>
          </cell>
          <cell r="G34833" t="str">
            <v>V015430724</v>
          </cell>
          <cell r="H34833">
            <v>0</v>
          </cell>
          <cell r="I34833">
            <v>0.802</v>
          </cell>
          <cell r="J34833">
            <v>0.802</v>
          </cell>
        </row>
        <row r="34834">
          <cell r="F34834" t="str">
            <v>土桥—田家</v>
          </cell>
          <cell r="G34834" t="str">
            <v>V016430724</v>
          </cell>
          <cell r="H34834">
            <v>0</v>
          </cell>
          <cell r="I34834">
            <v>0.591</v>
          </cell>
          <cell r="J34834">
            <v>0.591</v>
          </cell>
        </row>
        <row r="34835">
          <cell r="F34835" t="str">
            <v>望中—柿子</v>
          </cell>
          <cell r="G34835" t="str">
            <v>V017430724</v>
          </cell>
          <cell r="H34835">
            <v>0</v>
          </cell>
          <cell r="I34835">
            <v>0.51</v>
          </cell>
          <cell r="J34835">
            <v>0.51</v>
          </cell>
        </row>
        <row r="34836">
          <cell r="F34836" t="str">
            <v>窑马线</v>
          </cell>
          <cell r="G34836" t="str">
            <v>CB79430724</v>
          </cell>
          <cell r="H34836">
            <v>0</v>
          </cell>
          <cell r="I34836">
            <v>0.866</v>
          </cell>
          <cell r="J34836">
            <v>0.866</v>
          </cell>
        </row>
        <row r="34837">
          <cell r="F34837" t="str">
            <v>2窑线</v>
          </cell>
          <cell r="G34837" t="str">
            <v>Y708430724</v>
          </cell>
          <cell r="H34837">
            <v>2.553</v>
          </cell>
          <cell r="I34837">
            <v>4.078</v>
          </cell>
          <cell r="J34837">
            <v>1.525</v>
          </cell>
        </row>
        <row r="34838">
          <cell r="F34838" t="str">
            <v>看花-段伍线</v>
          </cell>
          <cell r="G34838" t="str">
            <v>CB25430724</v>
          </cell>
          <cell r="H34838">
            <v>0</v>
          </cell>
          <cell r="I34838">
            <v>1.841</v>
          </cell>
          <cell r="J34838">
            <v>1.841</v>
          </cell>
        </row>
        <row r="34839">
          <cell r="F34839" t="str">
            <v>段伍线—上溪组</v>
          </cell>
          <cell r="G34839" t="str">
            <v>V023430724</v>
          </cell>
          <cell r="H34839">
            <v>0</v>
          </cell>
          <cell r="I34839">
            <v>0.274</v>
          </cell>
          <cell r="J34839">
            <v>0.274</v>
          </cell>
        </row>
        <row r="34840">
          <cell r="F34840" t="str">
            <v>看花—陈一</v>
          </cell>
          <cell r="G34840" t="str">
            <v>V024430724</v>
          </cell>
          <cell r="H34840">
            <v>0</v>
          </cell>
          <cell r="I34840">
            <v>0.56</v>
          </cell>
          <cell r="J34840">
            <v>0.56</v>
          </cell>
        </row>
        <row r="34841">
          <cell r="F34841" t="str">
            <v>马鞍村部-马鞍村部</v>
          </cell>
          <cell r="G34841" t="str">
            <v>C234430724</v>
          </cell>
          <cell r="H34841">
            <v>0</v>
          </cell>
          <cell r="I34841">
            <v>1.886</v>
          </cell>
          <cell r="J34841">
            <v>1.886</v>
          </cell>
        </row>
        <row r="34842">
          <cell r="F34842" t="str">
            <v>段下线</v>
          </cell>
          <cell r="G34842" t="str">
            <v>C12E430724</v>
          </cell>
          <cell r="H34842">
            <v>0</v>
          </cell>
          <cell r="I34842">
            <v>1.181</v>
          </cell>
          <cell r="J34842">
            <v>1.181</v>
          </cell>
        </row>
        <row r="34843">
          <cell r="F34843" t="str">
            <v>上赵线</v>
          </cell>
          <cell r="G34843" t="str">
            <v>C13E430724</v>
          </cell>
          <cell r="H34843">
            <v>0</v>
          </cell>
          <cell r="I34843">
            <v>0.626</v>
          </cell>
          <cell r="J34843">
            <v>0.626</v>
          </cell>
        </row>
        <row r="34844">
          <cell r="F34844" t="str">
            <v>207国道-马安组</v>
          </cell>
          <cell r="G34844" t="str">
            <v>C455430724</v>
          </cell>
          <cell r="H34844">
            <v>2.68</v>
          </cell>
          <cell r="I34844">
            <v>2.902</v>
          </cell>
          <cell r="J34844">
            <v>0.222</v>
          </cell>
        </row>
        <row r="34845">
          <cell r="F34845" t="str">
            <v>老207-白土</v>
          </cell>
          <cell r="G34845" t="str">
            <v>C46E430724</v>
          </cell>
          <cell r="H34845">
            <v>0</v>
          </cell>
          <cell r="I34845">
            <v>1.335</v>
          </cell>
          <cell r="J34845">
            <v>1.335</v>
          </cell>
        </row>
        <row r="34846">
          <cell r="F34846" t="str">
            <v>农丰-村部</v>
          </cell>
          <cell r="G34846" t="str">
            <v>CX06430724</v>
          </cell>
          <cell r="H34846">
            <v>0</v>
          </cell>
          <cell r="I34846">
            <v>0.176</v>
          </cell>
          <cell r="J34846">
            <v>0.176</v>
          </cell>
        </row>
        <row r="34847">
          <cell r="F34847" t="str">
            <v>锡海线-国旗组</v>
          </cell>
          <cell r="G34847" t="str">
            <v>Y012430724</v>
          </cell>
          <cell r="H34847">
            <v>5.375</v>
          </cell>
          <cell r="I34847">
            <v>6.832</v>
          </cell>
          <cell r="J34847">
            <v>1.457</v>
          </cell>
        </row>
        <row r="34848">
          <cell r="F34848" t="str">
            <v>清梅线</v>
          </cell>
          <cell r="G34848" t="str">
            <v>CB87430724</v>
          </cell>
          <cell r="H34848">
            <v>0</v>
          </cell>
          <cell r="I34848">
            <v>0.855</v>
          </cell>
          <cell r="J34848">
            <v>0.855</v>
          </cell>
        </row>
        <row r="34849">
          <cell r="F34849" t="str">
            <v>窑骆线-文塘</v>
          </cell>
          <cell r="G34849" t="str">
            <v>CD46430724</v>
          </cell>
          <cell r="H34849">
            <v>0</v>
          </cell>
          <cell r="I34849">
            <v>0.312</v>
          </cell>
          <cell r="J34849">
            <v>0.312</v>
          </cell>
        </row>
        <row r="34850">
          <cell r="F34850" t="str">
            <v>窑电线</v>
          </cell>
          <cell r="G34850" t="str">
            <v>V470430724</v>
          </cell>
          <cell r="H34850">
            <v>0</v>
          </cell>
          <cell r="I34850">
            <v>0.412</v>
          </cell>
          <cell r="J34850">
            <v>0.412</v>
          </cell>
        </row>
        <row r="34851">
          <cell r="F34851" t="str">
            <v>207国道-石柏桔园</v>
          </cell>
          <cell r="G34851" t="str">
            <v>C06A430724</v>
          </cell>
          <cell r="H34851">
            <v>1.345</v>
          </cell>
          <cell r="I34851">
            <v>1.834</v>
          </cell>
          <cell r="J34851">
            <v>0.489</v>
          </cell>
        </row>
        <row r="34852">
          <cell r="F34852" t="str">
            <v>龙潭-永安</v>
          </cell>
          <cell r="G34852" t="str">
            <v>C23F430724</v>
          </cell>
          <cell r="H34852">
            <v>0</v>
          </cell>
          <cell r="I34852">
            <v>1.526</v>
          </cell>
          <cell r="J34852">
            <v>1.526</v>
          </cell>
        </row>
        <row r="34853">
          <cell r="F34853" t="str">
            <v>临岗公路—卜家</v>
          </cell>
          <cell r="G34853" t="str">
            <v>V176430724</v>
          </cell>
          <cell r="H34853">
            <v>0</v>
          </cell>
          <cell r="I34853">
            <v>1.372</v>
          </cell>
          <cell r="J34853">
            <v>1.372</v>
          </cell>
        </row>
        <row r="34854">
          <cell r="F34854" t="str">
            <v>看花村-G207</v>
          </cell>
          <cell r="G34854" t="str">
            <v>Y725430724</v>
          </cell>
          <cell r="H34854">
            <v>8.59</v>
          </cell>
          <cell r="I34854">
            <v>8.671</v>
          </cell>
          <cell r="J34854">
            <v>0.081</v>
          </cell>
        </row>
        <row r="34855">
          <cell r="F34855" t="str">
            <v>房赵线</v>
          </cell>
          <cell r="G34855" t="str">
            <v>C01E430724</v>
          </cell>
          <cell r="H34855">
            <v>0</v>
          </cell>
          <cell r="I34855">
            <v>0.904</v>
          </cell>
          <cell r="J34855">
            <v>0.904</v>
          </cell>
        </row>
        <row r="34856">
          <cell r="F34856" t="str">
            <v>大杨线</v>
          </cell>
          <cell r="G34856" t="str">
            <v>C96D430724</v>
          </cell>
          <cell r="H34856">
            <v>0</v>
          </cell>
          <cell r="I34856">
            <v>0.56</v>
          </cell>
          <cell r="J34856">
            <v>0.56</v>
          </cell>
        </row>
        <row r="34857">
          <cell r="F34857" t="str">
            <v>陈宋线</v>
          </cell>
          <cell r="G34857" t="str">
            <v>C99D430724</v>
          </cell>
          <cell r="H34857">
            <v>0</v>
          </cell>
          <cell r="I34857">
            <v>0.648</v>
          </cell>
          <cell r="J34857">
            <v>0.648</v>
          </cell>
        </row>
        <row r="34858">
          <cell r="F34858" t="str">
            <v>五斗—上房</v>
          </cell>
          <cell r="G34858" t="str">
            <v>V029430724</v>
          </cell>
          <cell r="H34858">
            <v>0</v>
          </cell>
          <cell r="I34858">
            <v>0.589</v>
          </cell>
          <cell r="J34858">
            <v>0.589</v>
          </cell>
        </row>
        <row r="34859">
          <cell r="F34859" t="str">
            <v>看花村-G207</v>
          </cell>
          <cell r="G34859" t="str">
            <v>Y725430724</v>
          </cell>
          <cell r="H34859">
            <v>3.975</v>
          </cell>
          <cell r="I34859">
            <v>5.314</v>
          </cell>
          <cell r="J34859">
            <v>1.339</v>
          </cell>
        </row>
        <row r="34860">
          <cell r="F34860" t="str">
            <v>宋玉村-石柏村</v>
          </cell>
          <cell r="G34860" t="str">
            <v>Y778430724</v>
          </cell>
          <cell r="H34860">
            <v>0.681</v>
          </cell>
          <cell r="I34860">
            <v>1.037</v>
          </cell>
          <cell r="J34860">
            <v>0.356</v>
          </cell>
        </row>
        <row r="34861">
          <cell r="F34861" t="str">
            <v>新厦水泥厂-陈家</v>
          </cell>
          <cell r="G34861" t="str">
            <v>C26E430724</v>
          </cell>
          <cell r="H34861">
            <v>0</v>
          </cell>
          <cell r="I34861">
            <v>1.195</v>
          </cell>
          <cell r="J34861">
            <v>1.195</v>
          </cell>
        </row>
        <row r="34862">
          <cell r="F34862" t="str">
            <v>同欢-207国道</v>
          </cell>
          <cell r="G34862" t="str">
            <v>C27E430724</v>
          </cell>
          <cell r="H34862">
            <v>0.875</v>
          </cell>
          <cell r="I34862">
            <v>1.538</v>
          </cell>
          <cell r="J34862">
            <v>0.663</v>
          </cell>
        </row>
        <row r="34863">
          <cell r="F34863" t="str">
            <v>桔金线</v>
          </cell>
          <cell r="G34863" t="str">
            <v>C28E430724</v>
          </cell>
          <cell r="H34863">
            <v>0</v>
          </cell>
          <cell r="I34863">
            <v>0.522</v>
          </cell>
          <cell r="J34863">
            <v>0.522</v>
          </cell>
        </row>
        <row r="34864">
          <cell r="F34864" t="str">
            <v>村部—油榨山</v>
          </cell>
          <cell r="G34864" t="str">
            <v>V002430724</v>
          </cell>
          <cell r="H34864">
            <v>0</v>
          </cell>
          <cell r="I34864">
            <v>0.371</v>
          </cell>
          <cell r="J34864">
            <v>0.371</v>
          </cell>
        </row>
        <row r="34865">
          <cell r="G34865" t="str">
            <v>AA10430724</v>
          </cell>
          <cell r="H34865">
            <v>0</v>
          </cell>
          <cell r="I34865">
            <v>0.351</v>
          </cell>
          <cell r="J34865">
            <v>0.351</v>
          </cell>
        </row>
        <row r="34866">
          <cell r="F34866" t="str">
            <v>大士-段伍线</v>
          </cell>
          <cell r="G34866" t="str">
            <v>C18E430724</v>
          </cell>
          <cell r="H34866">
            <v>0</v>
          </cell>
          <cell r="I34866">
            <v>0.226</v>
          </cell>
          <cell r="J34866">
            <v>0.226</v>
          </cell>
        </row>
        <row r="34867">
          <cell r="F34867" t="str">
            <v>大堰—罗堰</v>
          </cell>
          <cell r="G34867" t="str">
            <v>V004430724</v>
          </cell>
          <cell r="H34867">
            <v>0</v>
          </cell>
          <cell r="I34867">
            <v>0.717</v>
          </cell>
          <cell r="J34867">
            <v>0.717</v>
          </cell>
        </row>
        <row r="34868">
          <cell r="F34868" t="str">
            <v>临柏公路—建新</v>
          </cell>
          <cell r="G34868" t="str">
            <v>V005430724</v>
          </cell>
          <cell r="H34868">
            <v>0</v>
          </cell>
          <cell r="I34868">
            <v>0.287</v>
          </cell>
          <cell r="J34868">
            <v>0.287</v>
          </cell>
        </row>
        <row r="34869">
          <cell r="F34869" t="str">
            <v>村部—道堰</v>
          </cell>
          <cell r="G34869" t="str">
            <v>V007430724</v>
          </cell>
          <cell r="H34869">
            <v>0</v>
          </cell>
          <cell r="I34869">
            <v>0.365</v>
          </cell>
          <cell r="J34869">
            <v>0.365</v>
          </cell>
        </row>
        <row r="34870">
          <cell r="F34870" t="str">
            <v>村主干公路—杨岗</v>
          </cell>
          <cell r="G34870" t="str">
            <v>V008430724</v>
          </cell>
          <cell r="H34870">
            <v>0</v>
          </cell>
          <cell r="I34870">
            <v>0.691</v>
          </cell>
          <cell r="J34870">
            <v>0.691</v>
          </cell>
        </row>
        <row r="34871">
          <cell r="G34871" t="str">
            <v>AA09430724</v>
          </cell>
          <cell r="H34871">
            <v>0</v>
          </cell>
          <cell r="I34871">
            <v>0.423</v>
          </cell>
          <cell r="J34871">
            <v>0.423</v>
          </cell>
        </row>
        <row r="34872">
          <cell r="F34872" t="str">
            <v>东堤水库—戴家</v>
          </cell>
          <cell r="G34872" t="str">
            <v>CV05430724</v>
          </cell>
          <cell r="H34872">
            <v>0</v>
          </cell>
          <cell r="I34872">
            <v>1.245</v>
          </cell>
          <cell r="J34872">
            <v>1.245</v>
          </cell>
        </row>
        <row r="34873">
          <cell r="F34873" t="str">
            <v>大当村-S299</v>
          </cell>
          <cell r="G34873" t="str">
            <v>Y780430724</v>
          </cell>
          <cell r="H34873">
            <v>8.647</v>
          </cell>
          <cell r="I34873">
            <v>10.101</v>
          </cell>
          <cell r="J34873">
            <v>1.454</v>
          </cell>
        </row>
        <row r="34874">
          <cell r="F34874" t="str">
            <v>窑骆公路-余市蒋家</v>
          </cell>
          <cell r="G34874" t="str">
            <v>C34E430724</v>
          </cell>
          <cell r="H34874">
            <v>0.398</v>
          </cell>
          <cell r="I34874">
            <v>0.78</v>
          </cell>
          <cell r="J34874">
            <v>0.382</v>
          </cell>
        </row>
        <row r="34875">
          <cell r="F34875" t="str">
            <v>白龙井-红光</v>
          </cell>
          <cell r="G34875" t="str">
            <v>C42D430724</v>
          </cell>
          <cell r="H34875">
            <v>1.012</v>
          </cell>
          <cell r="I34875">
            <v>1.243</v>
          </cell>
          <cell r="J34875">
            <v>0.231</v>
          </cell>
        </row>
        <row r="34876">
          <cell r="F34876" t="str">
            <v>羊儿堰—清华驿</v>
          </cell>
          <cell r="G34876" t="str">
            <v>V485430724</v>
          </cell>
          <cell r="H34876">
            <v>0</v>
          </cell>
          <cell r="I34876">
            <v>0.055</v>
          </cell>
          <cell r="J34876">
            <v>0.055</v>
          </cell>
        </row>
        <row r="34877">
          <cell r="F34877" t="str">
            <v>清明村-清明村</v>
          </cell>
          <cell r="G34877" t="str">
            <v>CE26430724</v>
          </cell>
          <cell r="H34877">
            <v>0</v>
          </cell>
          <cell r="I34877">
            <v>1.128</v>
          </cell>
          <cell r="J34877">
            <v>1.128</v>
          </cell>
        </row>
        <row r="34878">
          <cell r="F34878" t="str">
            <v>长虎堰—澧县砖厂</v>
          </cell>
          <cell r="G34878" t="str">
            <v>V836430724</v>
          </cell>
          <cell r="H34878">
            <v>0</v>
          </cell>
          <cell r="I34878">
            <v>0.152</v>
          </cell>
          <cell r="J34878">
            <v>0.152</v>
          </cell>
        </row>
        <row r="34879">
          <cell r="F34879" t="str">
            <v>张家堰—澧县通行村</v>
          </cell>
          <cell r="G34879" t="str">
            <v>V893430724</v>
          </cell>
          <cell r="H34879">
            <v>0</v>
          </cell>
          <cell r="I34879">
            <v>1.544</v>
          </cell>
          <cell r="J34879">
            <v>1.544</v>
          </cell>
        </row>
        <row r="34880">
          <cell r="F34880" t="str">
            <v>S298-潘当村部</v>
          </cell>
          <cell r="G34880" t="str">
            <v>Y801430724</v>
          </cell>
          <cell r="H34880">
            <v>2.97</v>
          </cell>
          <cell r="I34880">
            <v>3.149</v>
          </cell>
          <cell r="J34880">
            <v>0.179</v>
          </cell>
        </row>
        <row r="34881">
          <cell r="F34881" t="str">
            <v>七里庙村-望夫村</v>
          </cell>
          <cell r="G34881" t="str">
            <v>Y744430724</v>
          </cell>
          <cell r="H34881">
            <v>1.686</v>
          </cell>
          <cell r="I34881">
            <v>1.773</v>
          </cell>
          <cell r="J34881">
            <v>0.087</v>
          </cell>
        </row>
        <row r="34882">
          <cell r="F34882" t="str">
            <v>官城线</v>
          </cell>
          <cell r="G34882" t="str">
            <v>C45D430724</v>
          </cell>
          <cell r="H34882">
            <v>0</v>
          </cell>
          <cell r="I34882">
            <v>1.143</v>
          </cell>
          <cell r="J34882">
            <v>1.143</v>
          </cell>
        </row>
        <row r="34883">
          <cell r="F34883" t="str">
            <v>官五线</v>
          </cell>
          <cell r="G34883" t="str">
            <v>CA31430724</v>
          </cell>
          <cell r="H34883">
            <v>2.76</v>
          </cell>
          <cell r="I34883">
            <v>3.798</v>
          </cell>
          <cell r="J34883">
            <v>1.038</v>
          </cell>
        </row>
        <row r="34884">
          <cell r="F34884" t="str">
            <v>花果村-兰田村</v>
          </cell>
          <cell r="G34884" t="str">
            <v>Y791430724</v>
          </cell>
          <cell r="H34884">
            <v>1.449</v>
          </cell>
          <cell r="I34884">
            <v>4.08</v>
          </cell>
          <cell r="J34884">
            <v>2.631</v>
          </cell>
        </row>
        <row r="34885">
          <cell r="F34885" t="str">
            <v>烽吉线</v>
          </cell>
          <cell r="G34885" t="str">
            <v>C56D430724</v>
          </cell>
          <cell r="H34885">
            <v>0</v>
          </cell>
          <cell r="I34885">
            <v>0.306</v>
          </cell>
          <cell r="J34885">
            <v>0.306</v>
          </cell>
        </row>
        <row r="34886">
          <cell r="F34886" t="str">
            <v>S338-吉家</v>
          </cell>
          <cell r="G34886" t="str">
            <v>CJK1430724</v>
          </cell>
          <cell r="H34886">
            <v>0</v>
          </cell>
          <cell r="I34886">
            <v>0.301</v>
          </cell>
          <cell r="J34886">
            <v>0.301</v>
          </cell>
        </row>
        <row r="34887">
          <cell r="F34887" t="str">
            <v>烽伍线</v>
          </cell>
          <cell r="G34887" t="str">
            <v>C38D430724</v>
          </cell>
          <cell r="H34887">
            <v>0</v>
          </cell>
          <cell r="I34887">
            <v>1.098</v>
          </cell>
          <cell r="J34887">
            <v>1.098</v>
          </cell>
        </row>
        <row r="34888">
          <cell r="F34888" t="str">
            <v>郝家峪-郝家峪</v>
          </cell>
          <cell r="G34888" t="str">
            <v>CC82430724</v>
          </cell>
          <cell r="H34888">
            <v>0.184</v>
          </cell>
          <cell r="I34888">
            <v>3.601</v>
          </cell>
          <cell r="J34888">
            <v>3.417</v>
          </cell>
        </row>
        <row r="34889">
          <cell r="G34889" t="str">
            <v>V000</v>
          </cell>
          <cell r="H34889">
            <v>0</v>
          </cell>
          <cell r="I34889">
            <v>0.141</v>
          </cell>
          <cell r="J34889">
            <v>0.141</v>
          </cell>
        </row>
        <row r="34890">
          <cell r="F34890" t="str">
            <v>羊儿堰—清华驿</v>
          </cell>
          <cell r="G34890" t="str">
            <v>V485430724</v>
          </cell>
          <cell r="H34890">
            <v>0</v>
          </cell>
          <cell r="I34890">
            <v>1.925</v>
          </cell>
          <cell r="J34890">
            <v>1.925</v>
          </cell>
        </row>
        <row r="34891">
          <cell r="F34891" t="str">
            <v>丁家堰—朱家堰</v>
          </cell>
          <cell r="G34891" t="str">
            <v>V308430724</v>
          </cell>
          <cell r="H34891">
            <v>0</v>
          </cell>
          <cell r="I34891">
            <v>0.614</v>
          </cell>
          <cell r="J34891">
            <v>0.614</v>
          </cell>
        </row>
        <row r="34892">
          <cell r="F34892" t="str">
            <v>白龙井-红光</v>
          </cell>
          <cell r="G34892" t="str">
            <v>C42D430724</v>
          </cell>
          <cell r="H34892">
            <v>1.012</v>
          </cell>
          <cell r="I34892">
            <v>1.092</v>
          </cell>
          <cell r="J34892">
            <v>0.08</v>
          </cell>
        </row>
        <row r="34893">
          <cell r="F34893" t="str">
            <v>杨刘线</v>
          </cell>
          <cell r="G34893" t="str">
            <v>C55D430724</v>
          </cell>
          <cell r="H34893">
            <v>0</v>
          </cell>
          <cell r="I34893">
            <v>1.227</v>
          </cell>
          <cell r="J34893">
            <v>1.227</v>
          </cell>
        </row>
        <row r="34894">
          <cell r="F34894" t="str">
            <v>花果村-兰田村</v>
          </cell>
          <cell r="G34894" t="str">
            <v>Y791430724</v>
          </cell>
          <cell r="H34894">
            <v>0</v>
          </cell>
          <cell r="I34894">
            <v>1.449</v>
          </cell>
          <cell r="J34894">
            <v>1.449</v>
          </cell>
        </row>
        <row r="34895">
          <cell r="F34895" t="str">
            <v>哗溪桥村-花果村</v>
          </cell>
          <cell r="G34895" t="str">
            <v>Y798430724</v>
          </cell>
          <cell r="H34895">
            <v>8.234</v>
          </cell>
          <cell r="I34895">
            <v>8.922</v>
          </cell>
          <cell r="J34895">
            <v>0.688</v>
          </cell>
        </row>
        <row r="34896">
          <cell r="F34896" t="str">
            <v>花农线</v>
          </cell>
          <cell r="G34896" t="str">
            <v>C31D430724</v>
          </cell>
          <cell r="H34896">
            <v>0</v>
          </cell>
          <cell r="I34896">
            <v>1.507</v>
          </cell>
          <cell r="J34896">
            <v>1.507</v>
          </cell>
        </row>
        <row r="34897">
          <cell r="F34897" t="str">
            <v>廖黄线</v>
          </cell>
          <cell r="G34897" t="str">
            <v>C33D430724</v>
          </cell>
          <cell r="H34897">
            <v>0</v>
          </cell>
          <cell r="I34897">
            <v>0.682</v>
          </cell>
          <cell r="J34897">
            <v>0.682</v>
          </cell>
        </row>
        <row r="34898">
          <cell r="G34898" t="str">
            <v>V000</v>
          </cell>
          <cell r="H34898">
            <v>0</v>
          </cell>
          <cell r="I34898">
            <v>0.319</v>
          </cell>
          <cell r="J34898">
            <v>0.319</v>
          </cell>
        </row>
        <row r="34899">
          <cell r="F34899" t="str">
            <v>龙潭堰-机埠</v>
          </cell>
          <cell r="G34899" t="str">
            <v>C194430724</v>
          </cell>
          <cell r="H34899">
            <v>1.026</v>
          </cell>
          <cell r="I34899">
            <v>3.933</v>
          </cell>
          <cell r="J34899">
            <v>2.907</v>
          </cell>
        </row>
        <row r="34900">
          <cell r="F34900" t="str">
            <v>上汉线</v>
          </cell>
          <cell r="G34900" t="str">
            <v>C30D430724</v>
          </cell>
          <cell r="H34900">
            <v>0</v>
          </cell>
          <cell r="I34900">
            <v>0.856</v>
          </cell>
          <cell r="J34900">
            <v>0.856</v>
          </cell>
        </row>
        <row r="34901">
          <cell r="F34901" t="str">
            <v>桥湾-长岭岗</v>
          </cell>
          <cell r="G34901" t="str">
            <v>CD30430724</v>
          </cell>
          <cell r="H34901">
            <v>2.087</v>
          </cell>
          <cell r="I34901">
            <v>3.067</v>
          </cell>
          <cell r="J34901">
            <v>0.98</v>
          </cell>
        </row>
        <row r="34902">
          <cell r="F34902" t="str">
            <v>哗溪桥村-花果村</v>
          </cell>
          <cell r="G34902" t="str">
            <v>Y798430724</v>
          </cell>
          <cell r="H34902">
            <v>0.099</v>
          </cell>
          <cell r="I34902">
            <v>4.161</v>
          </cell>
          <cell r="J34902">
            <v>4.062</v>
          </cell>
        </row>
        <row r="34903">
          <cell r="F34903" t="str">
            <v>临岩线</v>
          </cell>
          <cell r="G34903" t="str">
            <v>C05E430724</v>
          </cell>
          <cell r="H34903">
            <v>2.31</v>
          </cell>
          <cell r="I34903">
            <v>2.862</v>
          </cell>
          <cell r="J34903">
            <v>0.552</v>
          </cell>
        </row>
        <row r="34904">
          <cell r="F34904" t="str">
            <v>烽柏线-沙溪河</v>
          </cell>
          <cell r="G34904" t="str">
            <v>C36D430724</v>
          </cell>
          <cell r="H34904">
            <v>1.265</v>
          </cell>
          <cell r="I34904">
            <v>3.423</v>
          </cell>
          <cell r="J34904">
            <v>2.158</v>
          </cell>
        </row>
        <row r="34905">
          <cell r="G34905" t="str">
            <v>AA08430724</v>
          </cell>
          <cell r="H34905">
            <v>0</v>
          </cell>
          <cell r="I34905">
            <v>0.144</v>
          </cell>
          <cell r="J34905">
            <v>0.144</v>
          </cell>
        </row>
        <row r="34906">
          <cell r="F34906" t="str">
            <v>郝家峪-郝家峪</v>
          </cell>
          <cell r="G34906" t="str">
            <v>CC82430724</v>
          </cell>
          <cell r="H34906">
            <v>0</v>
          </cell>
          <cell r="I34906">
            <v>0.184</v>
          </cell>
          <cell r="J34906">
            <v>0.184</v>
          </cell>
        </row>
        <row r="34907">
          <cell r="F34907" t="str">
            <v>桥湾-长岭岗</v>
          </cell>
          <cell r="G34907" t="str">
            <v>CD30430724</v>
          </cell>
          <cell r="H34907">
            <v>0</v>
          </cell>
          <cell r="I34907">
            <v>2.087</v>
          </cell>
          <cell r="J34907">
            <v>2.087</v>
          </cell>
        </row>
        <row r="34908">
          <cell r="F34908" t="str">
            <v>六兰线—荷花__`</v>
          </cell>
          <cell r="G34908" t="str">
            <v>V277430724</v>
          </cell>
          <cell r="H34908">
            <v>0</v>
          </cell>
          <cell r="I34908">
            <v>0.81</v>
          </cell>
          <cell r="J34908">
            <v>0.81</v>
          </cell>
        </row>
        <row r="34909">
          <cell r="F34909" t="str">
            <v>高黄线</v>
          </cell>
          <cell r="G34909" t="str">
            <v>C34D430724</v>
          </cell>
          <cell r="H34909">
            <v>0</v>
          </cell>
          <cell r="I34909">
            <v>0.611</v>
          </cell>
          <cell r="J34909">
            <v>0.611</v>
          </cell>
        </row>
        <row r="34910">
          <cell r="F34910" t="str">
            <v>龙复线</v>
          </cell>
          <cell r="G34910" t="str">
            <v>C35D430724</v>
          </cell>
          <cell r="H34910">
            <v>0</v>
          </cell>
          <cell r="I34910">
            <v>1.127</v>
          </cell>
          <cell r="J34910">
            <v>1.127</v>
          </cell>
        </row>
        <row r="34911">
          <cell r="F34911" t="str">
            <v>花园-花园</v>
          </cell>
          <cell r="G34911" t="str">
            <v>CD31430724</v>
          </cell>
          <cell r="H34911">
            <v>0</v>
          </cell>
          <cell r="I34911">
            <v>1.338</v>
          </cell>
          <cell r="J34911">
            <v>1.338</v>
          </cell>
        </row>
        <row r="34912">
          <cell r="F34912" t="str">
            <v>方方线</v>
          </cell>
          <cell r="G34912" t="str">
            <v>C46D430724</v>
          </cell>
          <cell r="H34912">
            <v>0</v>
          </cell>
          <cell r="I34912">
            <v>0.594</v>
          </cell>
          <cell r="J34912">
            <v>0.594</v>
          </cell>
        </row>
        <row r="34913">
          <cell r="F34913" t="str">
            <v>官史线</v>
          </cell>
          <cell r="G34913" t="str">
            <v>C51D430724</v>
          </cell>
          <cell r="H34913">
            <v>0</v>
          </cell>
          <cell r="I34913">
            <v>1.208</v>
          </cell>
          <cell r="J34913">
            <v>1.208</v>
          </cell>
        </row>
        <row r="34914">
          <cell r="F34914" t="str">
            <v>六李线</v>
          </cell>
          <cell r="G34914" t="str">
            <v>CE21430724</v>
          </cell>
          <cell r="H34914">
            <v>0</v>
          </cell>
          <cell r="I34914">
            <v>2.677</v>
          </cell>
          <cell r="J34914">
            <v>2.677</v>
          </cell>
        </row>
        <row r="34915">
          <cell r="F34915" t="str">
            <v>窑藕线</v>
          </cell>
          <cell r="G34915" t="str">
            <v>CA39430724</v>
          </cell>
          <cell r="H34915">
            <v>0.805</v>
          </cell>
          <cell r="I34915">
            <v>2.824</v>
          </cell>
          <cell r="J34915">
            <v>2.019</v>
          </cell>
        </row>
        <row r="34916">
          <cell r="F34916" t="str">
            <v>哗溪桥村-花果村</v>
          </cell>
          <cell r="G34916" t="str">
            <v>Y798430724</v>
          </cell>
          <cell r="H34916">
            <v>0</v>
          </cell>
          <cell r="I34916">
            <v>0.099</v>
          </cell>
          <cell r="J34916">
            <v>0.099</v>
          </cell>
        </row>
        <row r="34917">
          <cell r="F34917" t="str">
            <v>草堰-老屋</v>
          </cell>
          <cell r="G34917" t="str">
            <v>C189430724</v>
          </cell>
          <cell r="H34917">
            <v>0.608</v>
          </cell>
          <cell r="I34917">
            <v>1.259</v>
          </cell>
          <cell r="J34917">
            <v>0.651</v>
          </cell>
        </row>
        <row r="34918">
          <cell r="F34918" t="str">
            <v>丁西线</v>
          </cell>
          <cell r="G34918" t="str">
            <v>C695430724</v>
          </cell>
          <cell r="H34918">
            <v>0</v>
          </cell>
          <cell r="I34918">
            <v>0.879</v>
          </cell>
          <cell r="J34918">
            <v>0.879</v>
          </cell>
        </row>
        <row r="34919">
          <cell r="F34919" t="str">
            <v>村主道—河堤</v>
          </cell>
          <cell r="G34919" t="str">
            <v>CV54430724</v>
          </cell>
          <cell r="H34919">
            <v>0</v>
          </cell>
          <cell r="I34919">
            <v>1.461</v>
          </cell>
          <cell r="J34919">
            <v>1.461</v>
          </cell>
        </row>
        <row r="34920">
          <cell r="F34920" t="str">
            <v>村主道—新屋</v>
          </cell>
          <cell r="G34920" t="str">
            <v>V262430724</v>
          </cell>
          <cell r="H34920">
            <v>0</v>
          </cell>
          <cell r="I34920">
            <v>0.351</v>
          </cell>
          <cell r="J34920">
            <v>0.351</v>
          </cell>
        </row>
        <row r="34921">
          <cell r="F34921" t="str">
            <v>免事村-S336</v>
          </cell>
          <cell r="G34921" t="str">
            <v>Y722430724</v>
          </cell>
          <cell r="H34921">
            <v>6.193</v>
          </cell>
          <cell r="I34921">
            <v>10.526</v>
          </cell>
          <cell r="J34921">
            <v>4.333</v>
          </cell>
        </row>
        <row r="34922">
          <cell r="F34922" t="str">
            <v>烽军线</v>
          </cell>
          <cell r="G34922" t="str">
            <v>C681430724</v>
          </cell>
          <cell r="H34922">
            <v>0.113</v>
          </cell>
          <cell r="I34922">
            <v>1.941</v>
          </cell>
          <cell r="J34922">
            <v>1.828</v>
          </cell>
        </row>
        <row r="34923">
          <cell r="F34923" t="str">
            <v>下龚线</v>
          </cell>
          <cell r="G34923" t="str">
            <v>CW16430724</v>
          </cell>
          <cell r="H34923">
            <v>0</v>
          </cell>
          <cell r="I34923">
            <v>0.459</v>
          </cell>
          <cell r="J34923">
            <v>0.459</v>
          </cell>
        </row>
        <row r="34924">
          <cell r="F34924" t="str">
            <v>免事村-S336</v>
          </cell>
          <cell r="G34924" t="str">
            <v>Y722430724</v>
          </cell>
          <cell r="H34924">
            <v>2.435</v>
          </cell>
          <cell r="I34924">
            <v>6.193</v>
          </cell>
          <cell r="J34924">
            <v>3.758</v>
          </cell>
        </row>
        <row r="34925">
          <cell r="F34925" t="str">
            <v>芭堰线</v>
          </cell>
          <cell r="G34925" t="str">
            <v>C10G430724</v>
          </cell>
          <cell r="H34925">
            <v>0</v>
          </cell>
          <cell r="I34925">
            <v>0.426</v>
          </cell>
          <cell r="J34925">
            <v>0.426</v>
          </cell>
        </row>
        <row r="34926">
          <cell r="F34926" t="str">
            <v>1组-大兴线</v>
          </cell>
          <cell r="G34926" t="str">
            <v>C41C430724</v>
          </cell>
          <cell r="H34926">
            <v>0.294</v>
          </cell>
          <cell r="I34926">
            <v>1.16</v>
          </cell>
          <cell r="J34926">
            <v>0.866</v>
          </cell>
        </row>
        <row r="34927">
          <cell r="F34927" t="str">
            <v>白鹤村-黄陵村</v>
          </cell>
          <cell r="G34927" t="str">
            <v>Y785430724</v>
          </cell>
          <cell r="H34927">
            <v>2.675</v>
          </cell>
          <cell r="I34927">
            <v>4.119</v>
          </cell>
          <cell r="J34927">
            <v>1.444</v>
          </cell>
        </row>
        <row r="34928">
          <cell r="F34928" t="str">
            <v>七倾-大新线</v>
          </cell>
          <cell r="G34928" t="str">
            <v>Y016430724</v>
          </cell>
          <cell r="H34928">
            <v>4.278</v>
          </cell>
          <cell r="I34928">
            <v>4.609</v>
          </cell>
          <cell r="J34928">
            <v>0.331</v>
          </cell>
        </row>
        <row r="34929">
          <cell r="F34929" t="str">
            <v>菖兴线</v>
          </cell>
          <cell r="G34929" t="str">
            <v>C68C430724</v>
          </cell>
          <cell r="H34929">
            <v>0</v>
          </cell>
          <cell r="I34929">
            <v>0.506</v>
          </cell>
          <cell r="J34929">
            <v>0.506</v>
          </cell>
        </row>
        <row r="34930">
          <cell r="F34930" t="str">
            <v>砚水堰-马农线</v>
          </cell>
          <cell r="G34930" t="str">
            <v>C898430724</v>
          </cell>
          <cell r="H34930">
            <v>0</v>
          </cell>
          <cell r="I34930">
            <v>0.385</v>
          </cell>
          <cell r="J34930">
            <v>0.385</v>
          </cell>
        </row>
        <row r="34931">
          <cell r="F34931" t="str">
            <v>唐家大堰—大丰五四斗渠</v>
          </cell>
          <cell r="G34931" t="str">
            <v>CW61430724</v>
          </cell>
          <cell r="H34931">
            <v>0</v>
          </cell>
          <cell r="I34931">
            <v>0.033</v>
          </cell>
          <cell r="J34931">
            <v>0.033</v>
          </cell>
        </row>
        <row r="34932">
          <cell r="F34932" t="str">
            <v>大堰—大堰十二组</v>
          </cell>
          <cell r="G34932" t="str">
            <v>CW65430724</v>
          </cell>
          <cell r="H34932">
            <v>0</v>
          </cell>
          <cell r="I34932">
            <v>0.715</v>
          </cell>
          <cell r="J34932">
            <v>0.715</v>
          </cell>
        </row>
        <row r="34933">
          <cell r="F34933" t="str">
            <v>总干渠—加一线</v>
          </cell>
          <cell r="G34933" t="str">
            <v>V866430724</v>
          </cell>
          <cell r="H34933">
            <v>0</v>
          </cell>
          <cell r="I34933">
            <v>0.561</v>
          </cell>
          <cell r="J34933">
            <v>0.561</v>
          </cell>
        </row>
        <row r="34934">
          <cell r="F34934" t="str">
            <v>大堰新桥—村部</v>
          </cell>
          <cell r="G34934" t="str">
            <v>V869430724</v>
          </cell>
          <cell r="H34934">
            <v>0</v>
          </cell>
          <cell r="I34934">
            <v>0.454</v>
          </cell>
          <cell r="J34934">
            <v>0.454</v>
          </cell>
        </row>
        <row r="34935">
          <cell r="F34935" t="str">
            <v>金岗村-黄陵村</v>
          </cell>
          <cell r="G34935" t="str">
            <v>Y753430724</v>
          </cell>
          <cell r="H34935">
            <v>3.97</v>
          </cell>
          <cell r="I34935">
            <v>5.496</v>
          </cell>
          <cell r="J34935">
            <v>1.526</v>
          </cell>
        </row>
        <row r="34936">
          <cell r="F34936" t="str">
            <v>七管线-11组</v>
          </cell>
          <cell r="G34936" t="str">
            <v>C51C430724</v>
          </cell>
          <cell r="H34936">
            <v>0</v>
          </cell>
          <cell r="I34936">
            <v>1.8</v>
          </cell>
          <cell r="J34936">
            <v>1.8</v>
          </cell>
        </row>
        <row r="34937">
          <cell r="F34937" t="str">
            <v>七倾-大新线</v>
          </cell>
          <cell r="G34937" t="str">
            <v>Y016430724</v>
          </cell>
          <cell r="H34937">
            <v>0</v>
          </cell>
          <cell r="I34937">
            <v>1.129</v>
          </cell>
          <cell r="J34937">
            <v>1.129</v>
          </cell>
        </row>
        <row r="34938">
          <cell r="F34938" t="str">
            <v>七倾-大新线</v>
          </cell>
          <cell r="G34938" t="str">
            <v>Y016430724</v>
          </cell>
          <cell r="H34938">
            <v>8.562</v>
          </cell>
          <cell r="I34938">
            <v>9.875</v>
          </cell>
          <cell r="J34938">
            <v>1.313</v>
          </cell>
        </row>
        <row r="34939">
          <cell r="F34939" t="str">
            <v>菖蒲村-黄陵村</v>
          </cell>
          <cell r="G34939" t="str">
            <v>Y755430724</v>
          </cell>
          <cell r="H34939">
            <v>3.144</v>
          </cell>
          <cell r="I34939">
            <v>4.448</v>
          </cell>
          <cell r="J34939">
            <v>1.304</v>
          </cell>
        </row>
        <row r="34940">
          <cell r="F34940" t="str">
            <v>X762-富强村</v>
          </cell>
          <cell r="G34940" t="str">
            <v>Y789430724</v>
          </cell>
          <cell r="H34940">
            <v>7.304</v>
          </cell>
          <cell r="I34940">
            <v>8.017</v>
          </cell>
          <cell r="J34940">
            <v>0.713</v>
          </cell>
        </row>
        <row r="34941">
          <cell r="F34941" t="str">
            <v>十一组-黄家屋场</v>
          </cell>
          <cell r="G34941" t="str">
            <v>C35C430724</v>
          </cell>
          <cell r="H34941">
            <v>0</v>
          </cell>
          <cell r="I34941">
            <v>0.673</v>
          </cell>
          <cell r="J34941">
            <v>0.673</v>
          </cell>
        </row>
        <row r="34942">
          <cell r="F34942" t="str">
            <v>五管线</v>
          </cell>
          <cell r="G34942" t="str">
            <v>C843430724</v>
          </cell>
          <cell r="H34942">
            <v>0</v>
          </cell>
          <cell r="I34942">
            <v>1.102</v>
          </cell>
          <cell r="J34942">
            <v>1.102</v>
          </cell>
        </row>
        <row r="34943">
          <cell r="F34943" t="str">
            <v>管渡-管渡村6组</v>
          </cell>
          <cell r="G34943" t="str">
            <v>CJE3430724</v>
          </cell>
          <cell r="H34943">
            <v>0.273</v>
          </cell>
          <cell r="I34943">
            <v>0.511</v>
          </cell>
          <cell r="J34943">
            <v>0.238</v>
          </cell>
        </row>
        <row r="34944">
          <cell r="F34944" t="str">
            <v>老公墓—五合线</v>
          </cell>
          <cell r="G34944" t="str">
            <v>V856430724</v>
          </cell>
          <cell r="H34944">
            <v>0</v>
          </cell>
          <cell r="I34944">
            <v>0.517</v>
          </cell>
          <cell r="J34944">
            <v>0.517</v>
          </cell>
        </row>
        <row r="34945">
          <cell r="F34945" t="str">
            <v>管渡一桥—三组罗家屋场</v>
          </cell>
          <cell r="G34945" t="str">
            <v>V857430724</v>
          </cell>
          <cell r="H34945">
            <v>0</v>
          </cell>
          <cell r="I34945">
            <v>0.562</v>
          </cell>
          <cell r="J34945">
            <v>0.562</v>
          </cell>
        </row>
        <row r="34946">
          <cell r="F34946" t="str">
            <v>七倾-大新线</v>
          </cell>
          <cell r="G34946" t="str">
            <v>Y016430724</v>
          </cell>
          <cell r="H34946">
            <v>4.609</v>
          </cell>
          <cell r="I34946">
            <v>6.842</v>
          </cell>
          <cell r="J34946">
            <v>2.233</v>
          </cell>
        </row>
        <row r="34947">
          <cell r="F34947" t="str">
            <v>陵中线</v>
          </cell>
          <cell r="G34947" t="str">
            <v>C43C430724</v>
          </cell>
          <cell r="H34947">
            <v>0</v>
          </cell>
          <cell r="I34947">
            <v>1.352</v>
          </cell>
          <cell r="J34947">
            <v>1.352</v>
          </cell>
        </row>
        <row r="34948">
          <cell r="F34948" t="str">
            <v>张慈线—十五组路边堰</v>
          </cell>
          <cell r="G34948" t="str">
            <v>CW60430724</v>
          </cell>
          <cell r="H34948">
            <v>0</v>
          </cell>
          <cell r="I34948">
            <v>0.862</v>
          </cell>
          <cell r="J34948">
            <v>0.862</v>
          </cell>
        </row>
        <row r="34949">
          <cell r="F34949" t="str">
            <v>白鹤村-黄陵村</v>
          </cell>
          <cell r="G34949" t="str">
            <v>Y785430724</v>
          </cell>
          <cell r="H34949">
            <v>6.647</v>
          </cell>
          <cell r="I34949">
            <v>7.156</v>
          </cell>
          <cell r="J34949">
            <v>0.509</v>
          </cell>
        </row>
        <row r="34950">
          <cell r="F34950" t="str">
            <v>龙池村部-龙家溪村</v>
          </cell>
          <cell r="G34950" t="str">
            <v>CJE8430724</v>
          </cell>
          <cell r="H34950">
            <v>0.558</v>
          </cell>
          <cell r="I34950">
            <v>1.032</v>
          </cell>
          <cell r="J34950">
            <v>0.474</v>
          </cell>
        </row>
        <row r="34951">
          <cell r="F34951" t="str">
            <v>金岗村-黄陵村</v>
          </cell>
          <cell r="G34951" t="str">
            <v>Y753430724</v>
          </cell>
          <cell r="H34951">
            <v>0</v>
          </cell>
          <cell r="I34951">
            <v>0.711</v>
          </cell>
          <cell r="J34951">
            <v>0.711</v>
          </cell>
        </row>
        <row r="34952">
          <cell r="F34952" t="str">
            <v>六八线</v>
          </cell>
          <cell r="G34952" t="str">
            <v>C65C430724</v>
          </cell>
          <cell r="H34952">
            <v>0</v>
          </cell>
          <cell r="I34952">
            <v>1.034</v>
          </cell>
          <cell r="J34952">
            <v>1.034</v>
          </cell>
        </row>
        <row r="34953">
          <cell r="F34953" t="str">
            <v>8组-8组</v>
          </cell>
          <cell r="G34953" t="str">
            <v>C67C430724</v>
          </cell>
          <cell r="H34953">
            <v>0</v>
          </cell>
          <cell r="I34953">
            <v>0.562</v>
          </cell>
          <cell r="J34953">
            <v>0.562</v>
          </cell>
        </row>
        <row r="34954">
          <cell r="F34954" t="str">
            <v>大新线—张慈线</v>
          </cell>
          <cell r="G34954" t="str">
            <v>CW63430724</v>
          </cell>
          <cell r="H34954">
            <v>0</v>
          </cell>
          <cell r="I34954">
            <v>0.642</v>
          </cell>
          <cell r="J34954">
            <v>0.642</v>
          </cell>
        </row>
        <row r="34955">
          <cell r="F34955" t="str">
            <v>老1836线—澧阳</v>
          </cell>
          <cell r="G34955" t="str">
            <v>CW64430724</v>
          </cell>
          <cell r="H34955">
            <v>0.528</v>
          </cell>
          <cell r="I34955">
            <v>1.476</v>
          </cell>
          <cell r="J34955">
            <v>0.948</v>
          </cell>
        </row>
        <row r="34956">
          <cell r="F34956" t="str">
            <v>七倾-大新线</v>
          </cell>
          <cell r="G34956" t="str">
            <v>Y016430724</v>
          </cell>
          <cell r="H34956">
            <v>6.842</v>
          </cell>
          <cell r="I34956">
            <v>8.562</v>
          </cell>
          <cell r="J34956">
            <v>1.72</v>
          </cell>
        </row>
        <row r="34957">
          <cell r="F34957" t="str">
            <v>九池线</v>
          </cell>
          <cell r="G34957" t="str">
            <v>C45C430724</v>
          </cell>
          <cell r="H34957">
            <v>0</v>
          </cell>
          <cell r="I34957">
            <v>0.536</v>
          </cell>
          <cell r="J34957">
            <v>0.536</v>
          </cell>
        </row>
        <row r="34958">
          <cell r="F34958" t="str">
            <v>龙岗村-双堰村</v>
          </cell>
          <cell r="G34958" t="str">
            <v>C811430724</v>
          </cell>
          <cell r="H34958">
            <v>0</v>
          </cell>
          <cell r="I34958">
            <v>0.668</v>
          </cell>
          <cell r="J34958">
            <v>0.668</v>
          </cell>
        </row>
        <row r="34959">
          <cell r="F34959" t="str">
            <v>坪水八组—楠桥小学</v>
          </cell>
          <cell r="G34959" t="str">
            <v>C72C430724</v>
          </cell>
          <cell r="H34959">
            <v>0.346</v>
          </cell>
          <cell r="I34959">
            <v>0.954</v>
          </cell>
          <cell r="J34959">
            <v>0.608</v>
          </cell>
        </row>
        <row r="34960">
          <cell r="F34960" t="str">
            <v>马农线—明堰</v>
          </cell>
          <cell r="G34960" t="str">
            <v>V886430724</v>
          </cell>
          <cell r="H34960">
            <v>0</v>
          </cell>
          <cell r="I34960">
            <v>0.747</v>
          </cell>
          <cell r="J34960">
            <v>0.747</v>
          </cell>
        </row>
        <row r="34961">
          <cell r="F34961" t="str">
            <v>坪水八组—楠桥小学</v>
          </cell>
          <cell r="G34961" t="str">
            <v>C72C430724</v>
          </cell>
          <cell r="H34961">
            <v>0</v>
          </cell>
          <cell r="I34961">
            <v>0.346</v>
          </cell>
          <cell r="J34961">
            <v>0.346</v>
          </cell>
        </row>
        <row r="34962">
          <cell r="F34962" t="str">
            <v>群九线</v>
          </cell>
          <cell r="G34962" t="str">
            <v>C38C430724</v>
          </cell>
          <cell r="H34962">
            <v>0</v>
          </cell>
          <cell r="I34962">
            <v>0.998</v>
          </cell>
          <cell r="J34962">
            <v>0.998</v>
          </cell>
        </row>
        <row r="34963">
          <cell r="F34963" t="str">
            <v>卫群线</v>
          </cell>
          <cell r="G34963" t="str">
            <v>C848430724</v>
          </cell>
          <cell r="H34963">
            <v>0</v>
          </cell>
          <cell r="I34963">
            <v>0.444</v>
          </cell>
          <cell r="J34963">
            <v>0.444</v>
          </cell>
        </row>
        <row r="34964">
          <cell r="F34964" t="str">
            <v>大新线—张慈线</v>
          </cell>
          <cell r="G34964" t="str">
            <v>V855430724</v>
          </cell>
          <cell r="H34964">
            <v>0</v>
          </cell>
          <cell r="I34964">
            <v>0.429</v>
          </cell>
          <cell r="J34964">
            <v>0.429</v>
          </cell>
        </row>
        <row r="34965">
          <cell r="F34965" t="str">
            <v>白鹤村-黄陵村</v>
          </cell>
          <cell r="G34965" t="str">
            <v>Y785430724</v>
          </cell>
          <cell r="H34965">
            <v>0.404</v>
          </cell>
          <cell r="I34965">
            <v>2.675</v>
          </cell>
          <cell r="J34965">
            <v>2.271</v>
          </cell>
        </row>
        <row r="34966">
          <cell r="F34966" t="str">
            <v>岩桥村-Y763</v>
          </cell>
          <cell r="G34966" t="str">
            <v>Y738430724</v>
          </cell>
          <cell r="H34966">
            <v>3.427</v>
          </cell>
          <cell r="I34966">
            <v>3.634</v>
          </cell>
          <cell r="J34966">
            <v>0.207</v>
          </cell>
        </row>
        <row r="34967">
          <cell r="F34967" t="str">
            <v>加三线—四支线</v>
          </cell>
          <cell r="G34967" t="str">
            <v>V891430724</v>
          </cell>
          <cell r="H34967">
            <v>0</v>
          </cell>
          <cell r="I34967">
            <v>0.689</v>
          </cell>
          <cell r="J34967">
            <v>0.689</v>
          </cell>
        </row>
        <row r="34968">
          <cell r="F34968" t="str">
            <v>龙家溪—回龙</v>
          </cell>
          <cell r="G34968" t="str">
            <v>C57C430724</v>
          </cell>
          <cell r="H34968">
            <v>0</v>
          </cell>
          <cell r="I34968">
            <v>2.634</v>
          </cell>
          <cell r="J34968">
            <v>2.634</v>
          </cell>
        </row>
        <row r="34969">
          <cell r="F34969" t="str">
            <v>双龙夏家堰—总干渠</v>
          </cell>
          <cell r="G34969" t="str">
            <v>V838430724</v>
          </cell>
          <cell r="H34969">
            <v>0</v>
          </cell>
          <cell r="I34969">
            <v>0.55</v>
          </cell>
          <cell r="J34969">
            <v>0.55</v>
          </cell>
        </row>
        <row r="34970">
          <cell r="F34970" t="str">
            <v>泄洪闸—龙家溪九组</v>
          </cell>
          <cell r="G34970" t="str">
            <v>V840430724</v>
          </cell>
          <cell r="H34970">
            <v>0</v>
          </cell>
          <cell r="I34970">
            <v>0.714</v>
          </cell>
          <cell r="J34970">
            <v>0.714</v>
          </cell>
        </row>
        <row r="34971">
          <cell r="F34971" t="str">
            <v>七倾-大新线</v>
          </cell>
          <cell r="G34971" t="str">
            <v>Y016430724</v>
          </cell>
          <cell r="H34971">
            <v>1.129</v>
          </cell>
          <cell r="I34971">
            <v>1.408</v>
          </cell>
          <cell r="J34971">
            <v>0.279</v>
          </cell>
        </row>
        <row r="34972">
          <cell r="F34972" t="str">
            <v>吴家堰—四支线</v>
          </cell>
          <cell r="G34972" t="str">
            <v>V877430724</v>
          </cell>
          <cell r="H34972">
            <v>0</v>
          </cell>
          <cell r="I34972">
            <v>0.502</v>
          </cell>
          <cell r="J34972">
            <v>0.502</v>
          </cell>
        </row>
        <row r="34973">
          <cell r="F34973" t="str">
            <v>大堰—总干渠</v>
          </cell>
          <cell r="G34973" t="str">
            <v>V878430724</v>
          </cell>
          <cell r="H34973">
            <v>0</v>
          </cell>
          <cell r="I34973">
            <v>1.142</v>
          </cell>
          <cell r="J34973">
            <v>1.142</v>
          </cell>
        </row>
        <row r="34974">
          <cell r="F34974" t="str">
            <v>X762-富强村</v>
          </cell>
          <cell r="G34974" t="str">
            <v>Y789430724</v>
          </cell>
          <cell r="H34974">
            <v>5.937</v>
          </cell>
          <cell r="I34974">
            <v>6.285</v>
          </cell>
          <cell r="J34974">
            <v>0.348</v>
          </cell>
        </row>
        <row r="34975">
          <cell r="F34975" t="str">
            <v>龙池村部-龙家溪村</v>
          </cell>
          <cell r="G34975" t="str">
            <v>CJE8430724</v>
          </cell>
          <cell r="H34975">
            <v>0.452</v>
          </cell>
          <cell r="I34975">
            <v>0.558</v>
          </cell>
          <cell r="J34975">
            <v>0.106</v>
          </cell>
        </row>
        <row r="34976">
          <cell r="F34976" t="str">
            <v>兴七线</v>
          </cell>
          <cell r="G34976" t="str">
            <v>C27D430724</v>
          </cell>
          <cell r="H34976">
            <v>0</v>
          </cell>
          <cell r="I34976">
            <v>0.753</v>
          </cell>
          <cell r="J34976">
            <v>0.753</v>
          </cell>
        </row>
        <row r="34977">
          <cell r="F34977" t="str">
            <v>牛何线-韶福村</v>
          </cell>
          <cell r="G34977" t="str">
            <v>C88F430724</v>
          </cell>
          <cell r="H34977">
            <v>0.188</v>
          </cell>
          <cell r="I34977">
            <v>0.668</v>
          </cell>
          <cell r="J34977">
            <v>0.48</v>
          </cell>
        </row>
        <row r="34978">
          <cell r="F34978" t="str">
            <v>洪家—老湾</v>
          </cell>
          <cell r="G34978" t="str">
            <v>VV17430724</v>
          </cell>
          <cell r="H34978">
            <v>0</v>
          </cell>
          <cell r="I34978">
            <v>0.155</v>
          </cell>
          <cell r="J34978">
            <v>0.155</v>
          </cell>
        </row>
        <row r="34979">
          <cell r="F34979" t="str">
            <v>村部—群英水库</v>
          </cell>
          <cell r="G34979" t="str">
            <v>V952430724</v>
          </cell>
          <cell r="H34979">
            <v>0</v>
          </cell>
          <cell r="I34979">
            <v>1.186</v>
          </cell>
          <cell r="J34979">
            <v>1.186</v>
          </cell>
        </row>
        <row r="34980">
          <cell r="F34980" t="str">
            <v>袁家湾—八组桥</v>
          </cell>
          <cell r="G34980" t="str">
            <v>V954430724</v>
          </cell>
          <cell r="H34980">
            <v>0</v>
          </cell>
          <cell r="I34980">
            <v>0.882</v>
          </cell>
          <cell r="J34980">
            <v>0.882</v>
          </cell>
        </row>
        <row r="34981">
          <cell r="F34981" t="str">
            <v>北干渠—五合线</v>
          </cell>
          <cell r="G34981" t="str">
            <v>V923430724</v>
          </cell>
          <cell r="H34981">
            <v>0</v>
          </cell>
          <cell r="I34981">
            <v>1.78</v>
          </cell>
          <cell r="J34981">
            <v>1.78</v>
          </cell>
        </row>
        <row r="34982">
          <cell r="F34982" t="str">
            <v>钢厂—大富线</v>
          </cell>
          <cell r="G34982" t="str">
            <v>V970430724</v>
          </cell>
          <cell r="H34982">
            <v>0</v>
          </cell>
          <cell r="I34982">
            <v>2.801</v>
          </cell>
          <cell r="J34982">
            <v>2.801</v>
          </cell>
        </row>
        <row r="34983">
          <cell r="F34983" t="str">
            <v>八支半排水渠—五合线</v>
          </cell>
          <cell r="G34983" t="str">
            <v>CW74430724</v>
          </cell>
          <cell r="H34983">
            <v>0</v>
          </cell>
          <cell r="I34983">
            <v>0.64</v>
          </cell>
          <cell r="J34983">
            <v>0.64</v>
          </cell>
        </row>
        <row r="34984">
          <cell r="F34984" t="str">
            <v>X172-梁冯村</v>
          </cell>
          <cell r="G34984" t="str">
            <v>Y767430724</v>
          </cell>
          <cell r="H34984">
            <v>2.01</v>
          </cell>
          <cell r="I34984">
            <v>2.891</v>
          </cell>
          <cell r="J34984">
            <v>0.881</v>
          </cell>
        </row>
        <row r="34985">
          <cell r="F34985" t="str">
            <v>杨家湾—吕家台</v>
          </cell>
          <cell r="G34985" t="str">
            <v>CW41430724</v>
          </cell>
          <cell r="H34985">
            <v>0</v>
          </cell>
          <cell r="I34985">
            <v>1.11</v>
          </cell>
          <cell r="J34985">
            <v>1.11</v>
          </cell>
        </row>
        <row r="34986">
          <cell r="F34986" t="str">
            <v>黄家岭—熊家</v>
          </cell>
          <cell r="G34986" t="str">
            <v>V780430724</v>
          </cell>
          <cell r="H34986">
            <v>0</v>
          </cell>
          <cell r="I34986">
            <v>0.781</v>
          </cell>
          <cell r="J34986">
            <v>0.781</v>
          </cell>
        </row>
        <row r="34987">
          <cell r="F34987" t="str">
            <v>马施线</v>
          </cell>
          <cell r="G34987" t="str">
            <v>C76C430724</v>
          </cell>
          <cell r="H34987">
            <v>0</v>
          </cell>
          <cell r="I34987">
            <v>1.757</v>
          </cell>
          <cell r="J34987">
            <v>1.757</v>
          </cell>
        </row>
        <row r="34988">
          <cell r="F34988" t="str">
            <v>马路-马路</v>
          </cell>
          <cell r="G34988" t="str">
            <v>CE34430724</v>
          </cell>
          <cell r="H34988">
            <v>0</v>
          </cell>
          <cell r="I34988">
            <v>0.19</v>
          </cell>
          <cell r="J34988">
            <v>0.19</v>
          </cell>
        </row>
        <row r="34989">
          <cell r="G34989" t="str">
            <v>AA05430724</v>
          </cell>
          <cell r="H34989">
            <v>0</v>
          </cell>
          <cell r="I34989">
            <v>0.358</v>
          </cell>
          <cell r="J34989">
            <v>0.358</v>
          </cell>
        </row>
        <row r="34990">
          <cell r="F34990" t="str">
            <v>泉西线</v>
          </cell>
          <cell r="G34990" t="str">
            <v>C99F430724</v>
          </cell>
          <cell r="H34990">
            <v>0</v>
          </cell>
          <cell r="I34990">
            <v>0.56</v>
          </cell>
          <cell r="J34990">
            <v>0.56</v>
          </cell>
        </row>
        <row r="34991">
          <cell r="F34991" t="str">
            <v>郑家屋场—九高线</v>
          </cell>
          <cell r="G34991" t="str">
            <v>CW91430724</v>
          </cell>
          <cell r="H34991">
            <v>0</v>
          </cell>
          <cell r="I34991">
            <v>0.392</v>
          </cell>
          <cell r="J34991">
            <v>0.392</v>
          </cell>
        </row>
        <row r="34992">
          <cell r="F34992" t="str">
            <v>太村线</v>
          </cell>
          <cell r="G34992" t="str">
            <v>CD05430724</v>
          </cell>
          <cell r="H34992">
            <v>0.648</v>
          </cell>
          <cell r="I34992">
            <v>0.943</v>
          </cell>
          <cell r="J34992">
            <v>0.295</v>
          </cell>
        </row>
        <row r="34993">
          <cell r="F34993" t="str">
            <v>孙家台—澧县三福</v>
          </cell>
          <cell r="G34993" t="str">
            <v>CW90430724</v>
          </cell>
          <cell r="H34993">
            <v>0</v>
          </cell>
          <cell r="I34993">
            <v>0.416</v>
          </cell>
          <cell r="J34993">
            <v>0.416</v>
          </cell>
        </row>
        <row r="34994">
          <cell r="F34994" t="str">
            <v>万欣烟花公司—袁家湾</v>
          </cell>
          <cell r="G34994" t="str">
            <v>CW85430724</v>
          </cell>
          <cell r="H34994">
            <v>0</v>
          </cell>
          <cell r="I34994">
            <v>0.907</v>
          </cell>
          <cell r="J34994">
            <v>0.907</v>
          </cell>
        </row>
        <row r="34995">
          <cell r="F34995" t="str">
            <v>五合线—茶二厂</v>
          </cell>
          <cell r="G34995" t="str">
            <v>V942430724</v>
          </cell>
          <cell r="H34995">
            <v>0</v>
          </cell>
          <cell r="I34995">
            <v>0.953</v>
          </cell>
          <cell r="J34995">
            <v>0.953</v>
          </cell>
        </row>
        <row r="34996">
          <cell r="F34996" t="str">
            <v>S333-纸棚沟村</v>
          </cell>
          <cell r="G34996" t="str">
            <v>Y711430724</v>
          </cell>
          <cell r="H34996">
            <v>3.233</v>
          </cell>
          <cell r="I34996">
            <v>5.171</v>
          </cell>
          <cell r="J34996">
            <v>1.938</v>
          </cell>
        </row>
        <row r="34997">
          <cell r="F34997" t="str">
            <v>同同线</v>
          </cell>
          <cell r="G34997" t="str">
            <v>C97F430724</v>
          </cell>
          <cell r="H34997">
            <v>0</v>
          </cell>
          <cell r="I34997">
            <v>0.709</v>
          </cell>
          <cell r="J34997">
            <v>0.709</v>
          </cell>
        </row>
        <row r="34998">
          <cell r="F34998" t="str">
            <v>羊毛冲—五合线</v>
          </cell>
          <cell r="G34998" t="str">
            <v>V931430724</v>
          </cell>
          <cell r="H34998">
            <v>1.402</v>
          </cell>
          <cell r="I34998">
            <v>2.609</v>
          </cell>
          <cell r="J34998">
            <v>1.207</v>
          </cell>
        </row>
        <row r="34999">
          <cell r="F34999" t="str">
            <v>五合线—枝柳铁路</v>
          </cell>
          <cell r="G34999" t="str">
            <v>V933430724</v>
          </cell>
          <cell r="H34999">
            <v>0</v>
          </cell>
          <cell r="I34999">
            <v>0.53</v>
          </cell>
          <cell r="J34999">
            <v>0.53</v>
          </cell>
        </row>
        <row r="35000">
          <cell r="F35000" t="str">
            <v>五合线—谭家冲</v>
          </cell>
          <cell r="G35000" t="str">
            <v>V934430724</v>
          </cell>
          <cell r="H35000">
            <v>0</v>
          </cell>
          <cell r="I35000">
            <v>0.697</v>
          </cell>
          <cell r="J35000">
            <v>0.697</v>
          </cell>
        </row>
        <row r="35001">
          <cell r="F35001" t="str">
            <v>胡家湾—谭河</v>
          </cell>
          <cell r="G35001" t="str">
            <v>V955430724</v>
          </cell>
          <cell r="H35001">
            <v>0</v>
          </cell>
          <cell r="I35001">
            <v>0.84</v>
          </cell>
          <cell r="J35001">
            <v>0.84</v>
          </cell>
        </row>
        <row r="35002">
          <cell r="F35002" t="str">
            <v>一支—万岗</v>
          </cell>
          <cell r="G35002" t="str">
            <v>CW76430724</v>
          </cell>
          <cell r="H35002">
            <v>0</v>
          </cell>
          <cell r="I35002">
            <v>1.315</v>
          </cell>
          <cell r="J35002">
            <v>1.315</v>
          </cell>
        </row>
        <row r="35003">
          <cell r="F35003" t="str">
            <v>肖家屋场—蒋家坪</v>
          </cell>
          <cell r="G35003" t="str">
            <v>V905430724</v>
          </cell>
          <cell r="H35003">
            <v>0</v>
          </cell>
          <cell r="I35003">
            <v>0.418</v>
          </cell>
          <cell r="J35003">
            <v>0.418</v>
          </cell>
        </row>
        <row r="35004">
          <cell r="F35004" t="str">
            <v>弯刀嘴—周家屋场</v>
          </cell>
          <cell r="G35004" t="str">
            <v>V915430724</v>
          </cell>
          <cell r="H35004">
            <v>0</v>
          </cell>
          <cell r="I35004">
            <v>0.493</v>
          </cell>
          <cell r="J35004">
            <v>0.493</v>
          </cell>
        </row>
        <row r="35005">
          <cell r="G35005" t="str">
            <v>AA23430724</v>
          </cell>
          <cell r="H35005">
            <v>0</v>
          </cell>
          <cell r="I35005">
            <v>0.353</v>
          </cell>
          <cell r="J35005">
            <v>0.353</v>
          </cell>
        </row>
        <row r="35006">
          <cell r="F35006" t="str">
            <v>岩枣线</v>
          </cell>
          <cell r="G35006" t="str">
            <v>C98F430724</v>
          </cell>
          <cell r="H35006">
            <v>0</v>
          </cell>
          <cell r="I35006">
            <v>0.919</v>
          </cell>
          <cell r="J35006">
            <v>0.919</v>
          </cell>
        </row>
        <row r="35007">
          <cell r="F35007" t="str">
            <v>刘九线</v>
          </cell>
          <cell r="G35007" t="str">
            <v>C79C430724</v>
          </cell>
          <cell r="H35007">
            <v>0</v>
          </cell>
          <cell r="I35007">
            <v>2.874</v>
          </cell>
          <cell r="J35007">
            <v>2.874</v>
          </cell>
        </row>
        <row r="35008">
          <cell r="F35008" t="str">
            <v>老砖厂—潘家湾</v>
          </cell>
          <cell r="G35008" t="str">
            <v>V770430724</v>
          </cell>
          <cell r="H35008">
            <v>0</v>
          </cell>
          <cell r="I35008">
            <v>1.106</v>
          </cell>
          <cell r="J35008">
            <v>1.106</v>
          </cell>
        </row>
        <row r="35009">
          <cell r="F35009" t="str">
            <v>下张家湾—澧县新桥</v>
          </cell>
          <cell r="G35009" t="str">
            <v>V512430724</v>
          </cell>
          <cell r="H35009">
            <v>0</v>
          </cell>
          <cell r="I35009">
            <v>0.305</v>
          </cell>
          <cell r="J35009">
            <v>0.305</v>
          </cell>
        </row>
        <row r="35010">
          <cell r="F35010" t="str">
            <v>三口堰—樟树石煤矿</v>
          </cell>
          <cell r="G35010" t="str">
            <v>V815430724</v>
          </cell>
          <cell r="H35010">
            <v>0</v>
          </cell>
          <cell r="I35010">
            <v>0.758</v>
          </cell>
          <cell r="J35010">
            <v>0.758</v>
          </cell>
        </row>
        <row r="35011">
          <cell r="F35011" t="str">
            <v>杨家坪-杨家屋场</v>
          </cell>
          <cell r="G35011" t="str">
            <v>V332430824</v>
          </cell>
          <cell r="H35011">
            <v>0</v>
          </cell>
          <cell r="I35011">
            <v>0.196</v>
          </cell>
          <cell r="J35011">
            <v>0.196</v>
          </cell>
        </row>
        <row r="35012">
          <cell r="F35012" t="str">
            <v>韩家屋场-彭家湾</v>
          </cell>
          <cell r="G35012" t="str">
            <v>V335430824</v>
          </cell>
          <cell r="H35012">
            <v>0</v>
          </cell>
          <cell r="I35012">
            <v>0.399</v>
          </cell>
          <cell r="J35012">
            <v>0.399</v>
          </cell>
        </row>
        <row r="35013">
          <cell r="F35013" t="str">
            <v>白文线</v>
          </cell>
          <cell r="G35013" t="str">
            <v>CA81430724</v>
          </cell>
          <cell r="H35013">
            <v>0.894</v>
          </cell>
          <cell r="I35013">
            <v>1.459</v>
          </cell>
          <cell r="J35013">
            <v>0.565</v>
          </cell>
        </row>
        <row r="35014">
          <cell r="F35014" t="str">
            <v>长湖村-大观村</v>
          </cell>
          <cell r="G35014" t="str">
            <v>Y795430724</v>
          </cell>
          <cell r="H35014">
            <v>6.008</v>
          </cell>
          <cell r="I35014">
            <v>12.185</v>
          </cell>
          <cell r="J35014">
            <v>6.177</v>
          </cell>
        </row>
        <row r="35015">
          <cell r="F35015" t="str">
            <v>新屋-石门澧阳</v>
          </cell>
          <cell r="G35015" t="str">
            <v>C14A430724</v>
          </cell>
          <cell r="H35015">
            <v>0</v>
          </cell>
          <cell r="I35015">
            <v>1.188</v>
          </cell>
          <cell r="J35015">
            <v>1.188</v>
          </cell>
        </row>
        <row r="35016">
          <cell r="F35016" t="str">
            <v>高桂线</v>
          </cell>
          <cell r="G35016" t="str">
            <v>C74D430724</v>
          </cell>
          <cell r="H35016">
            <v>0</v>
          </cell>
          <cell r="I35016">
            <v>0.854</v>
          </cell>
          <cell r="J35016">
            <v>0.854</v>
          </cell>
        </row>
        <row r="35017">
          <cell r="F35017" t="str">
            <v>观堰—新建</v>
          </cell>
          <cell r="G35017" t="str">
            <v>V434430724</v>
          </cell>
          <cell r="H35017">
            <v>0</v>
          </cell>
          <cell r="I35017">
            <v>0.908</v>
          </cell>
          <cell r="J35017">
            <v>0.908</v>
          </cell>
        </row>
        <row r="35018">
          <cell r="F35018" t="str">
            <v>长湖村-大观村</v>
          </cell>
          <cell r="G35018" t="str">
            <v>Y795430724</v>
          </cell>
          <cell r="H35018">
            <v>5.338</v>
          </cell>
          <cell r="I35018">
            <v>6.008</v>
          </cell>
          <cell r="J35018">
            <v>0.67</v>
          </cell>
        </row>
        <row r="35019">
          <cell r="F35019" t="str">
            <v>龙排线</v>
          </cell>
          <cell r="G35019" t="str">
            <v>C62D430724</v>
          </cell>
          <cell r="H35019">
            <v>0</v>
          </cell>
          <cell r="I35019">
            <v>1.101</v>
          </cell>
          <cell r="J35019">
            <v>1.101</v>
          </cell>
        </row>
        <row r="35020">
          <cell r="F35020" t="str">
            <v>楠竹湾-楠竹湾</v>
          </cell>
          <cell r="G35020" t="str">
            <v>CD40430724</v>
          </cell>
          <cell r="H35020">
            <v>0.906</v>
          </cell>
          <cell r="I35020">
            <v>1.053</v>
          </cell>
          <cell r="J35020">
            <v>0.147</v>
          </cell>
        </row>
        <row r="35021">
          <cell r="F35021" t="str">
            <v>王保线</v>
          </cell>
          <cell r="G35021" t="str">
            <v>C64D430724</v>
          </cell>
          <cell r="H35021">
            <v>0</v>
          </cell>
          <cell r="I35021">
            <v>1.93</v>
          </cell>
          <cell r="J35021">
            <v>1.93</v>
          </cell>
        </row>
        <row r="35022">
          <cell r="F35022" t="str">
            <v>保烽线</v>
          </cell>
          <cell r="G35022" t="str">
            <v>C92D430724</v>
          </cell>
          <cell r="H35022">
            <v>0</v>
          </cell>
          <cell r="I35022">
            <v>1.072</v>
          </cell>
          <cell r="J35022">
            <v>1.072</v>
          </cell>
        </row>
        <row r="35023">
          <cell r="F35023" t="str">
            <v>楠竹湾-楠竹湾</v>
          </cell>
          <cell r="G35023" t="str">
            <v>CD40430724</v>
          </cell>
          <cell r="H35023">
            <v>1.053</v>
          </cell>
          <cell r="I35023">
            <v>2.895</v>
          </cell>
          <cell r="J35023">
            <v>1.842</v>
          </cell>
        </row>
        <row r="35024">
          <cell r="F35024" t="str">
            <v>文土线</v>
          </cell>
          <cell r="G35024" t="str">
            <v>C87D430724</v>
          </cell>
          <cell r="H35024">
            <v>0</v>
          </cell>
          <cell r="I35024">
            <v>0.963</v>
          </cell>
          <cell r="J35024">
            <v>0.963</v>
          </cell>
        </row>
        <row r="35025">
          <cell r="F35025" t="str">
            <v>当红线</v>
          </cell>
          <cell r="G35025" t="str">
            <v>CA92430724</v>
          </cell>
          <cell r="H35025">
            <v>2.206</v>
          </cell>
          <cell r="I35025">
            <v>5.776</v>
          </cell>
          <cell r="J35025">
            <v>3.57</v>
          </cell>
        </row>
        <row r="35026">
          <cell r="F35026" t="str">
            <v>新六线</v>
          </cell>
          <cell r="G35026" t="str">
            <v>C72E430724</v>
          </cell>
          <cell r="H35026">
            <v>0</v>
          </cell>
          <cell r="I35026">
            <v>1.889</v>
          </cell>
          <cell r="J35026">
            <v>1.889</v>
          </cell>
        </row>
        <row r="35027">
          <cell r="F35027" t="str">
            <v>黄沈线</v>
          </cell>
          <cell r="G35027" t="str">
            <v>C60D430724</v>
          </cell>
          <cell r="H35027">
            <v>0</v>
          </cell>
          <cell r="I35027">
            <v>1.129</v>
          </cell>
          <cell r="J35027">
            <v>1.129</v>
          </cell>
        </row>
        <row r="35028">
          <cell r="F35028" t="str">
            <v>马家—文雅线</v>
          </cell>
          <cell r="G35028" t="str">
            <v>V452430724</v>
          </cell>
          <cell r="H35028">
            <v>0</v>
          </cell>
          <cell r="I35028">
            <v>0.428</v>
          </cell>
          <cell r="J35028">
            <v>0.428</v>
          </cell>
        </row>
        <row r="35029">
          <cell r="F35029" t="str">
            <v>白南线</v>
          </cell>
          <cell r="G35029" t="str">
            <v>C77D430724</v>
          </cell>
          <cell r="H35029">
            <v>0</v>
          </cell>
          <cell r="I35029">
            <v>2.562</v>
          </cell>
          <cell r="J35029">
            <v>2.562</v>
          </cell>
        </row>
        <row r="35030">
          <cell r="F35030" t="str">
            <v>当红线</v>
          </cell>
          <cell r="G35030" t="str">
            <v>CA92430724</v>
          </cell>
          <cell r="H35030">
            <v>0</v>
          </cell>
          <cell r="I35030">
            <v>2.206</v>
          </cell>
          <cell r="J35030">
            <v>2.206</v>
          </cell>
        </row>
        <row r="35031">
          <cell r="F35031" t="str">
            <v>响水-文雅公路</v>
          </cell>
          <cell r="G35031" t="str">
            <v>Y009430724</v>
          </cell>
          <cell r="H35031">
            <v>8.605</v>
          </cell>
          <cell r="I35031">
            <v>9.737</v>
          </cell>
          <cell r="J35031">
            <v>1.132</v>
          </cell>
        </row>
        <row r="35032">
          <cell r="F35032" t="str">
            <v>窑荷线</v>
          </cell>
          <cell r="G35032" t="str">
            <v>CC10430724</v>
          </cell>
          <cell r="H35032">
            <v>0</v>
          </cell>
          <cell r="I35032">
            <v>1.352</v>
          </cell>
          <cell r="J35032">
            <v>1.352</v>
          </cell>
        </row>
        <row r="35033">
          <cell r="F35033" t="str">
            <v>长湖村-大观村</v>
          </cell>
          <cell r="G35033" t="str">
            <v>Y795430724</v>
          </cell>
          <cell r="H35033">
            <v>1.112</v>
          </cell>
          <cell r="I35033">
            <v>1.599</v>
          </cell>
          <cell r="J35033">
            <v>0.487</v>
          </cell>
        </row>
        <row r="35034">
          <cell r="F35034" t="str">
            <v>新屋-前进</v>
          </cell>
          <cell r="G35034" t="str">
            <v>V621430724</v>
          </cell>
          <cell r="H35034">
            <v>0</v>
          </cell>
          <cell r="I35034">
            <v>0.963</v>
          </cell>
          <cell r="J35034">
            <v>0.963</v>
          </cell>
        </row>
        <row r="35035">
          <cell r="F35035" t="str">
            <v>S298-高桥村</v>
          </cell>
          <cell r="G35035" t="str">
            <v>YG37430724</v>
          </cell>
          <cell r="H35035">
            <v>3.01</v>
          </cell>
          <cell r="I35035">
            <v>4.598</v>
          </cell>
          <cell r="J35035">
            <v>1.588</v>
          </cell>
        </row>
        <row r="35036">
          <cell r="F35036" t="str">
            <v>周家河-荷花</v>
          </cell>
          <cell r="G35036" t="str">
            <v>C62E430724</v>
          </cell>
          <cell r="H35036">
            <v>0</v>
          </cell>
          <cell r="I35036">
            <v>1.993</v>
          </cell>
          <cell r="J35036">
            <v>1.993</v>
          </cell>
        </row>
        <row r="35037">
          <cell r="F35037" t="str">
            <v>荷花堰村-荷花堰村</v>
          </cell>
          <cell r="G35037" t="str">
            <v>CA78430724</v>
          </cell>
          <cell r="H35037">
            <v>1.918</v>
          </cell>
          <cell r="I35037">
            <v>3.875</v>
          </cell>
          <cell r="J35037">
            <v>1.957</v>
          </cell>
        </row>
        <row r="35038">
          <cell r="F35038" t="str">
            <v>栗树-花桥</v>
          </cell>
          <cell r="G35038" t="str">
            <v>V612430724</v>
          </cell>
          <cell r="H35038">
            <v>0</v>
          </cell>
          <cell r="I35038">
            <v>0.425</v>
          </cell>
          <cell r="J35038">
            <v>0.425</v>
          </cell>
        </row>
        <row r="35039">
          <cell r="F35039" t="str">
            <v>灯风线</v>
          </cell>
          <cell r="G35039" t="str">
            <v>C98E430724</v>
          </cell>
          <cell r="H35039">
            <v>0</v>
          </cell>
          <cell r="I35039">
            <v>1.295</v>
          </cell>
          <cell r="J35039">
            <v>1.295</v>
          </cell>
        </row>
        <row r="35040">
          <cell r="F35040" t="str">
            <v>建楼-新兴居委会</v>
          </cell>
          <cell r="G35040" t="str">
            <v>C67E430724</v>
          </cell>
          <cell r="H35040">
            <v>0</v>
          </cell>
          <cell r="I35040">
            <v>1.526</v>
          </cell>
          <cell r="J35040">
            <v>1.526</v>
          </cell>
        </row>
        <row r="35041">
          <cell r="F35041" t="str">
            <v>火东线</v>
          </cell>
          <cell r="G35041" t="str">
            <v>C80E430724</v>
          </cell>
          <cell r="H35041">
            <v>0</v>
          </cell>
          <cell r="I35041">
            <v>1.029</v>
          </cell>
          <cell r="J35041">
            <v>1.029</v>
          </cell>
        </row>
        <row r="35042">
          <cell r="F35042" t="str">
            <v>永红-龙潭</v>
          </cell>
          <cell r="G35042" t="str">
            <v>V667430724</v>
          </cell>
          <cell r="H35042">
            <v>0</v>
          </cell>
          <cell r="I35042">
            <v>0.744</v>
          </cell>
          <cell r="J35042">
            <v>0.744</v>
          </cell>
        </row>
        <row r="35043">
          <cell r="F35043" t="str">
            <v>罗家—易家冲</v>
          </cell>
          <cell r="G35043" t="str">
            <v>V656430724</v>
          </cell>
          <cell r="H35043">
            <v>0</v>
          </cell>
          <cell r="I35043">
            <v>0.779</v>
          </cell>
          <cell r="J35043">
            <v>0.779</v>
          </cell>
        </row>
        <row r="35044">
          <cell r="F35044" t="str">
            <v>高金线</v>
          </cell>
          <cell r="G35044" t="str">
            <v>C94E430724</v>
          </cell>
          <cell r="H35044">
            <v>0</v>
          </cell>
          <cell r="I35044">
            <v>0.699</v>
          </cell>
          <cell r="J35044">
            <v>0.699</v>
          </cell>
        </row>
        <row r="35045">
          <cell r="F35045" t="str">
            <v>芭木线</v>
          </cell>
          <cell r="G35045" t="str">
            <v>C02F430724</v>
          </cell>
          <cell r="H35045">
            <v>0</v>
          </cell>
          <cell r="I35045">
            <v>0.406</v>
          </cell>
          <cell r="J35045">
            <v>0.406</v>
          </cell>
        </row>
        <row r="35046">
          <cell r="F35046" t="str">
            <v>芭姚线</v>
          </cell>
          <cell r="G35046" t="str">
            <v>C03F430724</v>
          </cell>
          <cell r="H35046">
            <v>0</v>
          </cell>
          <cell r="I35046">
            <v>1.146</v>
          </cell>
          <cell r="J35046">
            <v>1.146</v>
          </cell>
        </row>
        <row r="35047">
          <cell r="F35047" t="str">
            <v>窑双线</v>
          </cell>
          <cell r="G35047" t="str">
            <v>C73E430724</v>
          </cell>
          <cell r="H35047">
            <v>0</v>
          </cell>
          <cell r="I35047">
            <v>1.321</v>
          </cell>
          <cell r="J35047">
            <v>1.321</v>
          </cell>
        </row>
        <row r="35048">
          <cell r="F35048" t="str">
            <v>村部-桔园</v>
          </cell>
          <cell r="G35048" t="str">
            <v>V633430724</v>
          </cell>
          <cell r="H35048">
            <v>0</v>
          </cell>
          <cell r="I35048">
            <v>1.123</v>
          </cell>
          <cell r="J35048">
            <v>1.123</v>
          </cell>
        </row>
        <row r="35049">
          <cell r="F35049" t="str">
            <v>S298-高桥村</v>
          </cell>
          <cell r="G35049" t="str">
            <v>YG37430724</v>
          </cell>
          <cell r="H35049">
            <v>1.985</v>
          </cell>
          <cell r="I35049">
            <v>3.01</v>
          </cell>
          <cell r="J35049">
            <v>1.025</v>
          </cell>
        </row>
        <row r="35050">
          <cell r="F35050" t="str">
            <v>溪全线</v>
          </cell>
          <cell r="G35050" t="str">
            <v>C87E430724</v>
          </cell>
          <cell r="H35050">
            <v>0</v>
          </cell>
          <cell r="I35050">
            <v>1.252</v>
          </cell>
          <cell r="J35050">
            <v>1.252</v>
          </cell>
        </row>
        <row r="35051">
          <cell r="F35051" t="str">
            <v>山桥线</v>
          </cell>
          <cell r="G35051" t="str">
            <v>C59E430724</v>
          </cell>
          <cell r="H35051">
            <v>0</v>
          </cell>
          <cell r="I35051">
            <v>1.07</v>
          </cell>
          <cell r="J35051">
            <v>1.07</v>
          </cell>
        </row>
        <row r="35052">
          <cell r="F35052" t="str">
            <v>余姜线</v>
          </cell>
          <cell r="G35052" t="str">
            <v>C61E430724</v>
          </cell>
          <cell r="H35052">
            <v>0</v>
          </cell>
          <cell r="I35052">
            <v>1.298</v>
          </cell>
          <cell r="J35052">
            <v>1.298</v>
          </cell>
        </row>
        <row r="35053">
          <cell r="F35053" t="str">
            <v>荆广线</v>
          </cell>
          <cell r="G35053" t="str">
            <v>C08F430724</v>
          </cell>
          <cell r="H35053">
            <v>0</v>
          </cell>
          <cell r="I35053">
            <v>0.889</v>
          </cell>
          <cell r="J35053">
            <v>0.889</v>
          </cell>
        </row>
        <row r="35054">
          <cell r="F35054" t="str">
            <v>荆江公路-X173</v>
          </cell>
          <cell r="G35054" t="str">
            <v>Y718430724</v>
          </cell>
          <cell r="H35054">
            <v>1.465</v>
          </cell>
          <cell r="I35054">
            <v>6.046</v>
          </cell>
          <cell r="J35054">
            <v>4.581</v>
          </cell>
        </row>
        <row r="35055">
          <cell r="F35055" t="str">
            <v>麻叶－常德江家堰</v>
          </cell>
          <cell r="G35055" t="str">
            <v>CV32430724</v>
          </cell>
          <cell r="H35055">
            <v>0.263</v>
          </cell>
          <cell r="I35055">
            <v>0.408</v>
          </cell>
          <cell r="J35055">
            <v>0.145</v>
          </cell>
        </row>
        <row r="35056">
          <cell r="F35056" t="str">
            <v>段楼线</v>
          </cell>
          <cell r="G35056" t="str">
            <v>C64A430724</v>
          </cell>
          <cell r="H35056">
            <v>0</v>
          </cell>
          <cell r="I35056">
            <v>0.346</v>
          </cell>
          <cell r="J35056">
            <v>0.346</v>
          </cell>
        </row>
        <row r="35057">
          <cell r="F35057" t="str">
            <v>段伍公路-S340</v>
          </cell>
          <cell r="G35057" t="str">
            <v>Y774430724</v>
          </cell>
          <cell r="H35057">
            <v>0.853</v>
          </cell>
          <cell r="I35057">
            <v>1.464</v>
          </cell>
          <cell r="J35057">
            <v>0.611</v>
          </cell>
        </row>
        <row r="35058">
          <cell r="F35058" t="str">
            <v>柏枝-柏枝</v>
          </cell>
          <cell r="G35058" t="str">
            <v>C15A430724</v>
          </cell>
          <cell r="H35058">
            <v>0</v>
          </cell>
          <cell r="I35058">
            <v>1.281</v>
          </cell>
          <cell r="J35058">
            <v>1.281</v>
          </cell>
        </row>
        <row r="35059">
          <cell r="F35059" t="str">
            <v>2邹线</v>
          </cell>
          <cell r="G35059" t="str">
            <v>C61B430724</v>
          </cell>
          <cell r="H35059">
            <v>0</v>
          </cell>
          <cell r="I35059">
            <v>1.009</v>
          </cell>
          <cell r="J35059">
            <v>1.009</v>
          </cell>
        </row>
        <row r="35060">
          <cell r="F35060" t="str">
            <v>楼房桥—蒸茏组</v>
          </cell>
          <cell r="G35060" t="str">
            <v>V168430724</v>
          </cell>
          <cell r="H35060">
            <v>0</v>
          </cell>
          <cell r="I35060">
            <v>0.527</v>
          </cell>
          <cell r="J35060">
            <v>0.527</v>
          </cell>
        </row>
        <row r="35061">
          <cell r="F35061" t="str">
            <v>荷花—杨家</v>
          </cell>
          <cell r="G35061" t="str">
            <v>V170430724</v>
          </cell>
          <cell r="H35061">
            <v>0</v>
          </cell>
          <cell r="I35061">
            <v>0.463</v>
          </cell>
          <cell r="J35061">
            <v>0.463</v>
          </cell>
        </row>
        <row r="35062">
          <cell r="F35062" t="str">
            <v>犀牛湾—宋家坪</v>
          </cell>
          <cell r="G35062" t="str">
            <v>V171430724</v>
          </cell>
          <cell r="H35062">
            <v>0</v>
          </cell>
          <cell r="I35062">
            <v>0.494</v>
          </cell>
          <cell r="J35062">
            <v>0.494</v>
          </cell>
        </row>
        <row r="35063">
          <cell r="F35063" t="str">
            <v>大当—采房湾</v>
          </cell>
          <cell r="G35063" t="str">
            <v>V172430724</v>
          </cell>
          <cell r="H35063">
            <v>0</v>
          </cell>
          <cell r="I35063">
            <v>0.71</v>
          </cell>
          <cell r="J35063">
            <v>0.71</v>
          </cell>
        </row>
        <row r="35064">
          <cell r="F35064" t="str">
            <v>临岗公路—邹家</v>
          </cell>
          <cell r="G35064" t="str">
            <v>V173430724</v>
          </cell>
          <cell r="H35064">
            <v>0</v>
          </cell>
          <cell r="I35064">
            <v>0.494</v>
          </cell>
          <cell r="J35064">
            <v>0.494</v>
          </cell>
        </row>
        <row r="35065">
          <cell r="F35065" t="str">
            <v>蔡家垭—天心湾</v>
          </cell>
          <cell r="G35065" t="str">
            <v>V175430724</v>
          </cell>
          <cell r="H35065">
            <v>0</v>
          </cell>
          <cell r="I35065">
            <v>0.905</v>
          </cell>
          <cell r="J35065">
            <v>0.905</v>
          </cell>
        </row>
        <row r="35066">
          <cell r="F35066" t="str">
            <v>大当村-S299</v>
          </cell>
          <cell r="G35066" t="str">
            <v>Y780430724</v>
          </cell>
          <cell r="H35066">
            <v>7.553</v>
          </cell>
          <cell r="I35066">
            <v>8.67</v>
          </cell>
          <cell r="J35066">
            <v>1.117</v>
          </cell>
        </row>
        <row r="35067">
          <cell r="F35067" t="str">
            <v>高双线—南干渠</v>
          </cell>
          <cell r="G35067" t="str">
            <v>CV27430724</v>
          </cell>
          <cell r="H35067">
            <v>0</v>
          </cell>
          <cell r="I35067">
            <v>1.395</v>
          </cell>
          <cell r="J35067">
            <v>1.395</v>
          </cell>
        </row>
        <row r="35068">
          <cell r="F35068" t="str">
            <v>南竹—卓家</v>
          </cell>
          <cell r="G35068" t="str">
            <v>V152430724</v>
          </cell>
          <cell r="H35068">
            <v>0</v>
          </cell>
          <cell r="I35068">
            <v>1.355</v>
          </cell>
          <cell r="J35068">
            <v>1.355</v>
          </cell>
        </row>
        <row r="35069">
          <cell r="F35069" t="str">
            <v>大当村-S299</v>
          </cell>
          <cell r="G35069" t="str">
            <v>Y780430724</v>
          </cell>
          <cell r="H35069">
            <v>0.216</v>
          </cell>
          <cell r="I35069">
            <v>2.186</v>
          </cell>
          <cell r="J35069">
            <v>1.97</v>
          </cell>
        </row>
        <row r="35070">
          <cell r="F35070" t="str">
            <v>胡家堰-刘家堰</v>
          </cell>
          <cell r="G35070" t="str">
            <v>CJA2430724</v>
          </cell>
          <cell r="H35070">
            <v>1.212</v>
          </cell>
          <cell r="I35070">
            <v>3.439</v>
          </cell>
          <cell r="J35070">
            <v>2.227</v>
          </cell>
        </row>
        <row r="35071">
          <cell r="F35071" t="str">
            <v>村部—丰台</v>
          </cell>
          <cell r="G35071" t="str">
            <v>V131430724</v>
          </cell>
          <cell r="H35071">
            <v>0</v>
          </cell>
          <cell r="I35071">
            <v>0.508</v>
          </cell>
          <cell r="J35071">
            <v>0.508</v>
          </cell>
        </row>
        <row r="35072">
          <cell r="F35072" t="str">
            <v>村部—八字</v>
          </cell>
          <cell r="G35072" t="str">
            <v>V132430724</v>
          </cell>
          <cell r="H35072">
            <v>0</v>
          </cell>
          <cell r="I35072">
            <v>1.964</v>
          </cell>
          <cell r="J35072">
            <v>1.964</v>
          </cell>
        </row>
        <row r="35073">
          <cell r="F35073" t="str">
            <v>村部－大房</v>
          </cell>
          <cell r="G35073" t="str">
            <v>V133430724</v>
          </cell>
          <cell r="H35073">
            <v>0</v>
          </cell>
          <cell r="I35073">
            <v>1.227</v>
          </cell>
          <cell r="J35073">
            <v>1.227</v>
          </cell>
        </row>
        <row r="35074">
          <cell r="F35074" t="str">
            <v>白银—新屋</v>
          </cell>
          <cell r="G35074" t="str">
            <v>V135430724</v>
          </cell>
          <cell r="H35074">
            <v>0</v>
          </cell>
          <cell r="I35074">
            <v>0.799</v>
          </cell>
          <cell r="J35074">
            <v>0.799</v>
          </cell>
        </row>
        <row r="35075">
          <cell r="F35075" t="str">
            <v>段东线</v>
          </cell>
          <cell r="G35075" t="str">
            <v>C63A430724</v>
          </cell>
          <cell r="H35075">
            <v>0</v>
          </cell>
          <cell r="I35075">
            <v>0.18</v>
          </cell>
          <cell r="J35075">
            <v>0.18</v>
          </cell>
        </row>
        <row r="35076">
          <cell r="F35076" t="str">
            <v>白牯线</v>
          </cell>
          <cell r="G35076" t="str">
            <v>C12A430724</v>
          </cell>
          <cell r="H35076">
            <v>0</v>
          </cell>
          <cell r="I35076">
            <v>1.307</v>
          </cell>
          <cell r="J35076">
            <v>1.307</v>
          </cell>
        </row>
        <row r="35077">
          <cell r="F35077" t="str">
            <v>白珠线—张家嘴</v>
          </cell>
          <cell r="G35077" t="str">
            <v>V154430724</v>
          </cell>
          <cell r="H35077">
            <v>0</v>
          </cell>
          <cell r="I35077">
            <v>1.553</v>
          </cell>
          <cell r="J35077">
            <v>1.553</v>
          </cell>
        </row>
        <row r="35078">
          <cell r="F35078" t="str">
            <v>临岗公路—牯牛老村部</v>
          </cell>
          <cell r="G35078" t="str">
            <v>V162430724</v>
          </cell>
          <cell r="H35078">
            <v>0.573</v>
          </cell>
          <cell r="I35078">
            <v>1.573</v>
          </cell>
          <cell r="J35078">
            <v>1</v>
          </cell>
        </row>
        <row r="35079">
          <cell r="F35079" t="str">
            <v>楼房村-S338</v>
          </cell>
          <cell r="G35079" t="str">
            <v>Y783430724</v>
          </cell>
          <cell r="H35079">
            <v>4.406</v>
          </cell>
          <cell r="I35079">
            <v>5.715</v>
          </cell>
          <cell r="J35079">
            <v>1.309</v>
          </cell>
        </row>
        <row r="35080">
          <cell r="F35080" t="str">
            <v>荷中线</v>
          </cell>
          <cell r="G35080" t="str">
            <v>C53B430724</v>
          </cell>
          <cell r="H35080">
            <v>0</v>
          </cell>
          <cell r="I35080">
            <v>0.606</v>
          </cell>
          <cell r="J35080">
            <v>0.606</v>
          </cell>
        </row>
        <row r="35081">
          <cell r="F35081" t="str">
            <v>何齐线</v>
          </cell>
          <cell r="G35081" t="str">
            <v>C54B430724</v>
          </cell>
          <cell r="H35081">
            <v>0</v>
          </cell>
          <cell r="I35081">
            <v>0.736</v>
          </cell>
          <cell r="J35081">
            <v>0.736</v>
          </cell>
        </row>
        <row r="35082">
          <cell r="F35082" t="str">
            <v>荷接线</v>
          </cell>
          <cell r="G35082" t="str">
            <v>C674430724</v>
          </cell>
          <cell r="H35082">
            <v>0</v>
          </cell>
          <cell r="I35082">
            <v>2.055</v>
          </cell>
          <cell r="J35082">
            <v>2.055</v>
          </cell>
        </row>
        <row r="35083">
          <cell r="F35083" t="str">
            <v>杨杨线</v>
          </cell>
          <cell r="G35083" t="str">
            <v>C680430724</v>
          </cell>
          <cell r="H35083">
            <v>0</v>
          </cell>
          <cell r="I35083">
            <v>2.694</v>
          </cell>
          <cell r="J35083">
            <v>2.694</v>
          </cell>
        </row>
        <row r="35084">
          <cell r="F35084" t="str">
            <v>X074线—前进</v>
          </cell>
          <cell r="G35084" t="str">
            <v>V233430724</v>
          </cell>
          <cell r="H35084">
            <v>0</v>
          </cell>
          <cell r="I35084">
            <v>0.29</v>
          </cell>
          <cell r="J35084">
            <v>0.29</v>
          </cell>
        </row>
        <row r="35085">
          <cell r="F35085" t="str">
            <v>黄金冲-虎山</v>
          </cell>
          <cell r="G35085" t="str">
            <v>C521430724</v>
          </cell>
          <cell r="H35085">
            <v>0.923</v>
          </cell>
          <cell r="I35085">
            <v>1.633</v>
          </cell>
          <cell r="J35085">
            <v>0.71</v>
          </cell>
        </row>
        <row r="35086">
          <cell r="F35086" t="str">
            <v>王下湾—罗下湾</v>
          </cell>
          <cell r="G35086" t="str">
            <v>CV39430724</v>
          </cell>
          <cell r="H35086">
            <v>0</v>
          </cell>
          <cell r="I35086">
            <v>1.276</v>
          </cell>
          <cell r="J35086">
            <v>1.276</v>
          </cell>
        </row>
        <row r="35087">
          <cell r="F35087" t="str">
            <v>村道—王下湾</v>
          </cell>
          <cell r="G35087" t="str">
            <v>V185430724</v>
          </cell>
          <cell r="H35087">
            <v>0</v>
          </cell>
          <cell r="I35087">
            <v>0.323</v>
          </cell>
          <cell r="J35087">
            <v>0.323</v>
          </cell>
        </row>
        <row r="35088">
          <cell r="F35088" t="str">
            <v>幺房—老马</v>
          </cell>
          <cell r="G35088" t="str">
            <v>V106430724</v>
          </cell>
          <cell r="H35088">
            <v>0</v>
          </cell>
          <cell r="I35088">
            <v>1.192</v>
          </cell>
          <cell r="J35088">
            <v>1.192</v>
          </cell>
        </row>
        <row r="35089">
          <cell r="F35089" t="str">
            <v>老屋－关一</v>
          </cell>
          <cell r="G35089" t="str">
            <v>V108430724</v>
          </cell>
          <cell r="H35089">
            <v>0</v>
          </cell>
          <cell r="I35089">
            <v>0.696</v>
          </cell>
          <cell r="J35089">
            <v>0.696</v>
          </cell>
        </row>
        <row r="35090">
          <cell r="F35090" t="str">
            <v>太平堰村-七张村</v>
          </cell>
          <cell r="G35090" t="str">
            <v>Y784430724</v>
          </cell>
          <cell r="H35090">
            <v>4.669</v>
          </cell>
          <cell r="I35090">
            <v>7.005</v>
          </cell>
          <cell r="J35090">
            <v>2.336</v>
          </cell>
        </row>
        <row r="35091">
          <cell r="F35091" t="str">
            <v>大高线</v>
          </cell>
          <cell r="G35091" t="str">
            <v>CD13430724</v>
          </cell>
          <cell r="H35091">
            <v>0</v>
          </cell>
          <cell r="I35091">
            <v>1.927</v>
          </cell>
          <cell r="J35091">
            <v>1.927</v>
          </cell>
        </row>
        <row r="35092">
          <cell r="F35092" t="str">
            <v>检仕—新屋</v>
          </cell>
          <cell r="G35092" t="str">
            <v>V163430724</v>
          </cell>
          <cell r="H35092">
            <v>0</v>
          </cell>
          <cell r="I35092">
            <v>1.512</v>
          </cell>
          <cell r="J35092">
            <v>1.512</v>
          </cell>
        </row>
        <row r="35093">
          <cell r="F35093" t="str">
            <v>上游—牌楼</v>
          </cell>
          <cell r="G35093" t="str">
            <v>V164430724</v>
          </cell>
          <cell r="H35093">
            <v>0</v>
          </cell>
          <cell r="I35093">
            <v>1.362</v>
          </cell>
          <cell r="J35093">
            <v>1.362</v>
          </cell>
        </row>
        <row r="35094">
          <cell r="F35094" t="str">
            <v>祝仕堰—赵家</v>
          </cell>
          <cell r="G35094" t="str">
            <v>V165430724</v>
          </cell>
          <cell r="H35094">
            <v>0</v>
          </cell>
          <cell r="I35094">
            <v>1.057</v>
          </cell>
          <cell r="J35094">
            <v>1.057</v>
          </cell>
        </row>
        <row r="35095">
          <cell r="F35095" t="str">
            <v>颜家—八家</v>
          </cell>
          <cell r="G35095" t="str">
            <v>V166430724</v>
          </cell>
          <cell r="H35095">
            <v>0</v>
          </cell>
          <cell r="I35095">
            <v>1.291</v>
          </cell>
          <cell r="J35095">
            <v>1.291</v>
          </cell>
        </row>
        <row r="35096">
          <cell r="F35096" t="str">
            <v>珍珠—胜坊</v>
          </cell>
          <cell r="G35096" t="str">
            <v>V167430724</v>
          </cell>
          <cell r="H35096">
            <v>0</v>
          </cell>
          <cell r="I35096">
            <v>0.408</v>
          </cell>
          <cell r="J35096">
            <v>0.408</v>
          </cell>
        </row>
        <row r="35097">
          <cell r="F35097" t="str">
            <v>段伍线-高双线</v>
          </cell>
          <cell r="G35097" t="str">
            <v>X207430724</v>
          </cell>
          <cell r="H35097">
            <v>6.66</v>
          </cell>
          <cell r="I35097">
            <v>7.552</v>
          </cell>
          <cell r="J35097">
            <v>0.892</v>
          </cell>
        </row>
        <row r="35098">
          <cell r="F35098" t="str">
            <v>大当村-S299</v>
          </cell>
          <cell r="G35098" t="str">
            <v>Y780430724</v>
          </cell>
          <cell r="H35098">
            <v>2.214</v>
          </cell>
          <cell r="I35098">
            <v>4.723</v>
          </cell>
          <cell r="J35098">
            <v>2.509</v>
          </cell>
        </row>
        <row r="35099">
          <cell r="F35099" t="str">
            <v>草堰—范家</v>
          </cell>
          <cell r="G35099" t="str">
            <v>CV16430724</v>
          </cell>
          <cell r="H35099">
            <v>0</v>
          </cell>
          <cell r="I35099">
            <v>1.477</v>
          </cell>
          <cell r="J35099">
            <v>1.477</v>
          </cell>
        </row>
        <row r="35100">
          <cell r="F35100" t="str">
            <v>岗斋线—王家坪</v>
          </cell>
          <cell r="G35100" t="str">
            <v>V054430724</v>
          </cell>
          <cell r="H35100">
            <v>0</v>
          </cell>
          <cell r="I35100">
            <v>0.966</v>
          </cell>
          <cell r="J35100">
            <v>0.966</v>
          </cell>
        </row>
        <row r="35101">
          <cell r="F35101" t="str">
            <v>偏坡山－九成组</v>
          </cell>
          <cell r="G35101" t="str">
            <v>V061430724</v>
          </cell>
          <cell r="H35101">
            <v>0</v>
          </cell>
          <cell r="I35101">
            <v>0.469</v>
          </cell>
          <cell r="J35101">
            <v>0.469</v>
          </cell>
        </row>
        <row r="35102">
          <cell r="F35102" t="str">
            <v>清明—马家村部</v>
          </cell>
          <cell r="G35102" t="str">
            <v>V063430724</v>
          </cell>
          <cell r="H35102">
            <v>0</v>
          </cell>
          <cell r="I35102">
            <v>1.607</v>
          </cell>
          <cell r="J35102">
            <v>1.607</v>
          </cell>
        </row>
        <row r="35103">
          <cell r="F35103" t="str">
            <v>马家—山城</v>
          </cell>
          <cell r="G35103" t="str">
            <v>V065430724</v>
          </cell>
          <cell r="H35103">
            <v>0</v>
          </cell>
          <cell r="I35103">
            <v>0.665</v>
          </cell>
          <cell r="J35103">
            <v>0.665</v>
          </cell>
        </row>
        <row r="35104">
          <cell r="F35104" t="str">
            <v>风立线</v>
          </cell>
          <cell r="G35104" t="str">
            <v>C58A430724</v>
          </cell>
          <cell r="H35104">
            <v>0</v>
          </cell>
          <cell r="I35104">
            <v>0.484</v>
          </cell>
          <cell r="J35104">
            <v>0.484</v>
          </cell>
        </row>
        <row r="35105">
          <cell r="F35105" t="str">
            <v>村部-水库</v>
          </cell>
          <cell r="G35105" t="str">
            <v>C59A430724</v>
          </cell>
          <cell r="H35105">
            <v>0</v>
          </cell>
          <cell r="I35105">
            <v>0.476</v>
          </cell>
          <cell r="J35105">
            <v>0.476</v>
          </cell>
        </row>
        <row r="35106">
          <cell r="F35106" t="str">
            <v>四湾—新屋</v>
          </cell>
          <cell r="G35106" t="str">
            <v>V103430724</v>
          </cell>
          <cell r="H35106">
            <v>0</v>
          </cell>
          <cell r="I35106">
            <v>0.798</v>
          </cell>
          <cell r="J35106">
            <v>0.798</v>
          </cell>
        </row>
        <row r="35107">
          <cell r="F35107" t="str">
            <v>临岗公路—向阳</v>
          </cell>
          <cell r="G35107" t="str">
            <v>C034430724</v>
          </cell>
          <cell r="H35107">
            <v>0</v>
          </cell>
          <cell r="I35107">
            <v>0.527</v>
          </cell>
          <cell r="J35107">
            <v>0.527</v>
          </cell>
        </row>
        <row r="35108">
          <cell r="F35108" t="str">
            <v>大堰湾—川门</v>
          </cell>
          <cell r="G35108" t="str">
            <v>V125430724</v>
          </cell>
          <cell r="H35108">
            <v>0</v>
          </cell>
          <cell r="I35108">
            <v>0.603</v>
          </cell>
          <cell r="J35108">
            <v>0.603</v>
          </cell>
        </row>
        <row r="35109">
          <cell r="F35109" t="str">
            <v>老207国道—邓二</v>
          </cell>
          <cell r="G35109" t="str">
            <v>V126430724</v>
          </cell>
          <cell r="H35109">
            <v>0</v>
          </cell>
          <cell r="I35109">
            <v>0.46</v>
          </cell>
          <cell r="J35109">
            <v>0.46</v>
          </cell>
        </row>
        <row r="35110">
          <cell r="F35110" t="str">
            <v>青林工班—邓一</v>
          </cell>
          <cell r="G35110" t="str">
            <v>V128430724</v>
          </cell>
          <cell r="H35110">
            <v>0</v>
          </cell>
          <cell r="I35110">
            <v>0.72</v>
          </cell>
          <cell r="J35110">
            <v>0.72</v>
          </cell>
        </row>
        <row r="35111">
          <cell r="F35111" t="str">
            <v>老207国道—柯一</v>
          </cell>
          <cell r="G35111" t="str">
            <v>V129430724</v>
          </cell>
          <cell r="H35111">
            <v>0</v>
          </cell>
          <cell r="I35111">
            <v>1.509</v>
          </cell>
          <cell r="J35111">
            <v>1.509</v>
          </cell>
        </row>
        <row r="35112">
          <cell r="F35112" t="str">
            <v>段伍公路-紫陵同心组</v>
          </cell>
          <cell r="G35112" t="str">
            <v>C165430724</v>
          </cell>
          <cell r="H35112">
            <v>1.923</v>
          </cell>
          <cell r="I35112">
            <v>3.102</v>
          </cell>
          <cell r="J35112">
            <v>1.179</v>
          </cell>
        </row>
        <row r="35113">
          <cell r="F35113" t="str">
            <v>肖家岗—张家桥</v>
          </cell>
          <cell r="G35113" t="str">
            <v>C41A430724</v>
          </cell>
          <cell r="H35113">
            <v>0</v>
          </cell>
          <cell r="I35113">
            <v>1.034</v>
          </cell>
          <cell r="J35113">
            <v>1.034</v>
          </cell>
        </row>
        <row r="35114">
          <cell r="F35114" t="str">
            <v>肖肖线</v>
          </cell>
          <cell r="G35114" t="str">
            <v>C42A430724</v>
          </cell>
          <cell r="H35114">
            <v>0</v>
          </cell>
          <cell r="I35114">
            <v>0.949</v>
          </cell>
          <cell r="J35114">
            <v>0.949</v>
          </cell>
        </row>
        <row r="35115">
          <cell r="F35115" t="str">
            <v>刘家冲—荷花堰</v>
          </cell>
          <cell r="G35115" t="str">
            <v>V214430724</v>
          </cell>
          <cell r="H35115">
            <v>0</v>
          </cell>
          <cell r="I35115">
            <v>0.584</v>
          </cell>
          <cell r="J35115">
            <v>0.584</v>
          </cell>
        </row>
        <row r="35116">
          <cell r="F35116" t="str">
            <v>标草堰—紫陵</v>
          </cell>
          <cell r="G35116" t="str">
            <v>V216430724</v>
          </cell>
          <cell r="H35116">
            <v>0</v>
          </cell>
          <cell r="I35116">
            <v>0.683</v>
          </cell>
          <cell r="J35116">
            <v>0.683</v>
          </cell>
        </row>
        <row r="35117">
          <cell r="F35117" t="str">
            <v>下余线</v>
          </cell>
          <cell r="G35117" t="str">
            <v>C60B430724</v>
          </cell>
          <cell r="H35117">
            <v>0</v>
          </cell>
          <cell r="I35117">
            <v>0.439</v>
          </cell>
          <cell r="J35117">
            <v>0.439</v>
          </cell>
        </row>
        <row r="35118">
          <cell r="F35118" t="str">
            <v>县道—老杨</v>
          </cell>
          <cell r="G35118" t="str">
            <v>V063430724</v>
          </cell>
          <cell r="H35118">
            <v>0</v>
          </cell>
          <cell r="I35118">
            <v>0.164</v>
          </cell>
          <cell r="J35118">
            <v>0.164</v>
          </cell>
        </row>
        <row r="35119">
          <cell r="F35119" t="str">
            <v>段青线</v>
          </cell>
          <cell r="G35119" t="str">
            <v>C515430724</v>
          </cell>
          <cell r="H35119">
            <v>0</v>
          </cell>
          <cell r="I35119">
            <v>1.297</v>
          </cell>
          <cell r="J35119">
            <v>1.297</v>
          </cell>
        </row>
        <row r="35120">
          <cell r="F35120" t="str">
            <v>上罗—白沙堰</v>
          </cell>
          <cell r="G35120" t="str">
            <v>V209430724</v>
          </cell>
          <cell r="H35120">
            <v>0</v>
          </cell>
          <cell r="I35120">
            <v>0.434</v>
          </cell>
          <cell r="J35120">
            <v>0.434</v>
          </cell>
        </row>
        <row r="35121">
          <cell r="F35121" t="str">
            <v>段伍线—朱家塝</v>
          </cell>
          <cell r="G35121" t="str">
            <v>V211430724</v>
          </cell>
          <cell r="H35121">
            <v>0</v>
          </cell>
          <cell r="I35121">
            <v>0.698</v>
          </cell>
          <cell r="J35121">
            <v>0.698</v>
          </cell>
        </row>
        <row r="35122">
          <cell r="F35122" t="str">
            <v>神堰-神堰</v>
          </cell>
          <cell r="G35122" t="str">
            <v>C126430724</v>
          </cell>
          <cell r="H35122">
            <v>0</v>
          </cell>
          <cell r="I35122">
            <v>2.234</v>
          </cell>
          <cell r="J35122">
            <v>2.234</v>
          </cell>
        </row>
        <row r="35123">
          <cell r="F35123" t="str">
            <v>红星水库—双闸</v>
          </cell>
          <cell r="G35123" t="str">
            <v>CV37430724</v>
          </cell>
          <cell r="H35123">
            <v>0</v>
          </cell>
          <cell r="I35123">
            <v>1.634</v>
          </cell>
          <cell r="J35123">
            <v>1.634</v>
          </cell>
        </row>
        <row r="35124">
          <cell r="F35124" t="str">
            <v>老屋—未房</v>
          </cell>
          <cell r="G35124" t="str">
            <v>V107430724</v>
          </cell>
          <cell r="H35124">
            <v>0</v>
          </cell>
          <cell r="I35124">
            <v>1.1</v>
          </cell>
          <cell r="J35124">
            <v>1.1</v>
          </cell>
        </row>
        <row r="35125">
          <cell r="F35125" t="str">
            <v>石墨山—杨家湾</v>
          </cell>
          <cell r="G35125" t="str">
            <v>V251430724</v>
          </cell>
          <cell r="H35125">
            <v>0</v>
          </cell>
          <cell r="I35125">
            <v>1.143</v>
          </cell>
          <cell r="J35125">
            <v>1.143</v>
          </cell>
        </row>
        <row r="35126">
          <cell r="F35126" t="str">
            <v>仁海冲水库—赵家山</v>
          </cell>
          <cell r="G35126" t="str">
            <v>V253430724</v>
          </cell>
          <cell r="H35126">
            <v>0</v>
          </cell>
          <cell r="I35126">
            <v>0.38</v>
          </cell>
          <cell r="J35126">
            <v>0.38</v>
          </cell>
        </row>
        <row r="35127">
          <cell r="F35127" t="str">
            <v>周家冲—白珠线</v>
          </cell>
          <cell r="G35127" t="str">
            <v>C026430724</v>
          </cell>
          <cell r="H35127">
            <v>0</v>
          </cell>
          <cell r="I35127">
            <v>1.094</v>
          </cell>
          <cell r="J35127">
            <v>1.094</v>
          </cell>
        </row>
        <row r="35128">
          <cell r="F35128" t="str">
            <v>村部—下冲</v>
          </cell>
          <cell r="G35128" t="str">
            <v>V144430724</v>
          </cell>
          <cell r="H35128">
            <v>0</v>
          </cell>
          <cell r="I35128">
            <v>1.873</v>
          </cell>
          <cell r="J35128">
            <v>1.873</v>
          </cell>
        </row>
        <row r="35129">
          <cell r="F35129" t="str">
            <v>白珠线—银匠湾</v>
          </cell>
          <cell r="G35129" t="str">
            <v>V145430724</v>
          </cell>
          <cell r="H35129">
            <v>0</v>
          </cell>
          <cell r="I35129">
            <v>0.428</v>
          </cell>
          <cell r="J35129">
            <v>0.428</v>
          </cell>
        </row>
        <row r="35130">
          <cell r="F35130" t="str">
            <v>石灰厂—龙家</v>
          </cell>
          <cell r="G35130" t="str">
            <v>V147430724</v>
          </cell>
          <cell r="H35130">
            <v>0</v>
          </cell>
          <cell r="I35130">
            <v>1.022</v>
          </cell>
          <cell r="J35130">
            <v>1.022</v>
          </cell>
        </row>
        <row r="35131">
          <cell r="F35131" t="str">
            <v>段伍公路-岗上铺</v>
          </cell>
          <cell r="G35131" t="str">
            <v>C163430724</v>
          </cell>
          <cell r="H35131">
            <v>0</v>
          </cell>
          <cell r="I35131">
            <v>2.232</v>
          </cell>
          <cell r="J35131">
            <v>2.232</v>
          </cell>
        </row>
        <row r="35132">
          <cell r="F35132" t="str">
            <v>双廖线</v>
          </cell>
          <cell r="G35132" t="str">
            <v>C516430724</v>
          </cell>
          <cell r="H35132">
            <v>0</v>
          </cell>
          <cell r="I35132">
            <v>0.356</v>
          </cell>
          <cell r="J35132">
            <v>0.356</v>
          </cell>
        </row>
        <row r="35133">
          <cell r="F35133" t="str">
            <v>段伍线—大曹</v>
          </cell>
          <cell r="G35133" t="str">
            <v>V224430724</v>
          </cell>
          <cell r="H35133">
            <v>0</v>
          </cell>
          <cell r="I35133">
            <v>0.233</v>
          </cell>
          <cell r="J35133">
            <v>0.233</v>
          </cell>
        </row>
        <row r="35134">
          <cell r="F35134" t="str">
            <v>王家湾—西刘</v>
          </cell>
          <cell r="G35134" t="str">
            <v>V226430724</v>
          </cell>
          <cell r="H35134">
            <v>0</v>
          </cell>
          <cell r="I35134">
            <v>0.549</v>
          </cell>
          <cell r="J35134">
            <v>0.549</v>
          </cell>
        </row>
        <row r="35135">
          <cell r="F35135" t="str">
            <v>西刘—曹家湾</v>
          </cell>
          <cell r="G35135" t="str">
            <v>V227430724</v>
          </cell>
          <cell r="H35135">
            <v>0</v>
          </cell>
          <cell r="I35135">
            <v>0.345</v>
          </cell>
          <cell r="J35135">
            <v>0.345</v>
          </cell>
        </row>
        <row r="35136">
          <cell r="F35136" t="str">
            <v>西刘—彭家</v>
          </cell>
          <cell r="G35136" t="str">
            <v>V228430724</v>
          </cell>
          <cell r="H35136">
            <v>0</v>
          </cell>
          <cell r="I35136">
            <v>0.272</v>
          </cell>
          <cell r="J35136">
            <v>0.272</v>
          </cell>
        </row>
        <row r="35137">
          <cell r="F35137" t="str">
            <v>天鹅—大房</v>
          </cell>
          <cell r="G35137" t="str">
            <v>CV36430724</v>
          </cell>
          <cell r="H35137">
            <v>0</v>
          </cell>
          <cell r="I35137">
            <v>0.909</v>
          </cell>
          <cell r="J35137">
            <v>0.909</v>
          </cell>
        </row>
        <row r="35138">
          <cell r="F35138" t="str">
            <v>老207国道－天鹅</v>
          </cell>
          <cell r="G35138" t="str">
            <v>V142430724</v>
          </cell>
          <cell r="H35138">
            <v>0</v>
          </cell>
          <cell r="I35138">
            <v>1.354</v>
          </cell>
          <cell r="J35138">
            <v>1.354</v>
          </cell>
        </row>
        <row r="35139">
          <cell r="F35139" t="str">
            <v>207国道-天鹅</v>
          </cell>
          <cell r="G35139" t="str">
            <v>CD55430724</v>
          </cell>
          <cell r="H35139">
            <v>1.029</v>
          </cell>
          <cell r="I35139">
            <v>1.43</v>
          </cell>
          <cell r="J35139">
            <v>0.401</v>
          </cell>
        </row>
        <row r="35140">
          <cell r="F35140" t="str">
            <v>胡家堰-刘家堰</v>
          </cell>
          <cell r="G35140" t="str">
            <v>CJA2430724</v>
          </cell>
          <cell r="H35140">
            <v>0</v>
          </cell>
          <cell r="I35140">
            <v>1.212</v>
          </cell>
          <cell r="J35140">
            <v>1.212</v>
          </cell>
        </row>
        <row r="35141">
          <cell r="F35141" t="str">
            <v>白珠线—朱砂</v>
          </cell>
          <cell r="G35141" t="str">
            <v>V136430724</v>
          </cell>
          <cell r="H35141">
            <v>0</v>
          </cell>
          <cell r="I35141">
            <v>0.619</v>
          </cell>
          <cell r="J35141">
            <v>0.619</v>
          </cell>
        </row>
        <row r="35142">
          <cell r="F35142" t="str">
            <v>红豆冲—向阳</v>
          </cell>
          <cell r="G35142" t="str">
            <v>V138430724</v>
          </cell>
          <cell r="H35142">
            <v>0</v>
          </cell>
          <cell r="I35142">
            <v>1.367</v>
          </cell>
          <cell r="J35142">
            <v>1.367</v>
          </cell>
        </row>
        <row r="35143">
          <cell r="F35143" t="str">
            <v>团二铺—老207</v>
          </cell>
          <cell r="G35143" t="str">
            <v>V139430724</v>
          </cell>
          <cell r="H35143">
            <v>0</v>
          </cell>
          <cell r="I35143">
            <v>0.351</v>
          </cell>
          <cell r="J35143">
            <v>0.351</v>
          </cell>
        </row>
        <row r="35144">
          <cell r="F35144" t="str">
            <v>肖家岗—张家桥</v>
          </cell>
          <cell r="G35144" t="str">
            <v>C41A430724</v>
          </cell>
          <cell r="H35144">
            <v>1.034</v>
          </cell>
          <cell r="I35144">
            <v>1.953</v>
          </cell>
          <cell r="J35144">
            <v>0.919</v>
          </cell>
        </row>
        <row r="35145">
          <cell r="F35145" t="str">
            <v>新群线</v>
          </cell>
          <cell r="G35145" t="str">
            <v>C512430724</v>
          </cell>
          <cell r="H35145">
            <v>0</v>
          </cell>
          <cell r="I35145">
            <v>3.773</v>
          </cell>
          <cell r="J35145">
            <v>3.773</v>
          </cell>
        </row>
        <row r="35146">
          <cell r="F35146" t="str">
            <v>张高线</v>
          </cell>
          <cell r="G35146" t="str">
            <v>C522430724</v>
          </cell>
          <cell r="H35146">
            <v>0</v>
          </cell>
          <cell r="I35146">
            <v>2.797</v>
          </cell>
          <cell r="J35146">
            <v>2.797</v>
          </cell>
        </row>
        <row r="35147">
          <cell r="F35147" t="str">
            <v>高双线—朱家</v>
          </cell>
          <cell r="G35147" t="str">
            <v>CV52430724</v>
          </cell>
          <cell r="H35147">
            <v>0</v>
          </cell>
          <cell r="I35147">
            <v>2.642</v>
          </cell>
          <cell r="J35147">
            <v>2.642</v>
          </cell>
        </row>
        <row r="35148">
          <cell r="F35148" t="str">
            <v>南竹—下港</v>
          </cell>
          <cell r="G35148" t="str">
            <v>CV53430724</v>
          </cell>
          <cell r="H35148">
            <v>0</v>
          </cell>
          <cell r="I35148">
            <v>2.207</v>
          </cell>
          <cell r="J35148">
            <v>2.207</v>
          </cell>
        </row>
        <row r="35149">
          <cell r="F35149" t="str">
            <v>高双线—钱家冲</v>
          </cell>
          <cell r="G35149" t="str">
            <v>V241430724</v>
          </cell>
          <cell r="H35149">
            <v>0</v>
          </cell>
          <cell r="I35149">
            <v>1.012</v>
          </cell>
          <cell r="J35149">
            <v>1.012</v>
          </cell>
        </row>
        <row r="35150">
          <cell r="F35150" t="str">
            <v>高双线—堰屋</v>
          </cell>
          <cell r="G35150" t="str">
            <v>V243430724</v>
          </cell>
          <cell r="H35150">
            <v>0</v>
          </cell>
          <cell r="I35150">
            <v>0.791</v>
          </cell>
          <cell r="J35150">
            <v>0.791</v>
          </cell>
        </row>
        <row r="35151">
          <cell r="F35151" t="str">
            <v>仁头—老湾</v>
          </cell>
          <cell r="G35151" t="str">
            <v>V245430724</v>
          </cell>
          <cell r="H35151">
            <v>0</v>
          </cell>
          <cell r="I35151">
            <v>0.773</v>
          </cell>
          <cell r="J35151">
            <v>0.773</v>
          </cell>
        </row>
        <row r="35152">
          <cell r="F35152" t="str">
            <v>村部—五房组</v>
          </cell>
          <cell r="G35152" t="str">
            <v>V246430724</v>
          </cell>
          <cell r="H35152">
            <v>0</v>
          </cell>
          <cell r="I35152">
            <v>0.464</v>
          </cell>
          <cell r="J35152">
            <v>0.464</v>
          </cell>
        </row>
        <row r="35153">
          <cell r="F35153" t="str">
            <v>高双线—金家湾</v>
          </cell>
          <cell r="G35153" t="str">
            <v>V250430724</v>
          </cell>
          <cell r="H35153">
            <v>0</v>
          </cell>
          <cell r="I35153">
            <v>0.301</v>
          </cell>
          <cell r="J35153">
            <v>0.301</v>
          </cell>
        </row>
        <row r="35154">
          <cell r="F35154" t="str">
            <v>永丰—神堰</v>
          </cell>
          <cell r="G35154" t="str">
            <v>V148430724</v>
          </cell>
          <cell r="H35154">
            <v>0</v>
          </cell>
          <cell r="I35154">
            <v>1.569</v>
          </cell>
          <cell r="J35154">
            <v>1.569</v>
          </cell>
        </row>
        <row r="35155">
          <cell r="F35155" t="str">
            <v>永福—永丰</v>
          </cell>
          <cell r="G35155" t="str">
            <v>V150430724</v>
          </cell>
          <cell r="H35155">
            <v>0</v>
          </cell>
          <cell r="I35155">
            <v>0.952</v>
          </cell>
          <cell r="J35155">
            <v>0.952</v>
          </cell>
        </row>
        <row r="35156">
          <cell r="F35156" t="str">
            <v>太平堰村-七张村</v>
          </cell>
          <cell r="G35156" t="str">
            <v>Y784430724</v>
          </cell>
          <cell r="H35156">
            <v>7.766</v>
          </cell>
          <cell r="I35156">
            <v>10.126</v>
          </cell>
          <cell r="J35156">
            <v>2.36</v>
          </cell>
        </row>
        <row r="35157">
          <cell r="F35157" t="str">
            <v>砖下线</v>
          </cell>
          <cell r="G35157" t="str">
            <v>C574430724</v>
          </cell>
          <cell r="H35157">
            <v>0</v>
          </cell>
          <cell r="I35157">
            <v>2.497</v>
          </cell>
          <cell r="J35157">
            <v>2.497</v>
          </cell>
        </row>
        <row r="35158">
          <cell r="F35158" t="str">
            <v>村部-杨桥村</v>
          </cell>
          <cell r="G35158" t="str">
            <v>C582430724</v>
          </cell>
          <cell r="H35158">
            <v>0</v>
          </cell>
          <cell r="I35158">
            <v>0.41</v>
          </cell>
          <cell r="J35158">
            <v>0.41</v>
          </cell>
        </row>
        <row r="35159">
          <cell r="F35159" t="str">
            <v>烽朱线</v>
          </cell>
          <cell r="G35159" t="str">
            <v>C583430724</v>
          </cell>
          <cell r="H35159">
            <v>0</v>
          </cell>
          <cell r="I35159">
            <v>0.919</v>
          </cell>
          <cell r="J35159">
            <v>0.919</v>
          </cell>
        </row>
        <row r="35160">
          <cell r="F35160" t="str">
            <v>雨台-雨台</v>
          </cell>
          <cell r="G35160" t="str">
            <v>C679430724</v>
          </cell>
          <cell r="H35160">
            <v>0.169</v>
          </cell>
          <cell r="I35160">
            <v>1.548</v>
          </cell>
          <cell r="J35160">
            <v>1.379</v>
          </cell>
        </row>
        <row r="35161">
          <cell r="F35161" t="str">
            <v>烽军线</v>
          </cell>
          <cell r="G35161" t="str">
            <v>C681430724</v>
          </cell>
          <cell r="H35161">
            <v>0</v>
          </cell>
          <cell r="I35161">
            <v>0.113</v>
          </cell>
          <cell r="J35161">
            <v>0.113</v>
          </cell>
        </row>
        <row r="35162">
          <cell r="F35162" t="str">
            <v>统杜线</v>
          </cell>
          <cell r="G35162" t="str">
            <v>C691430724</v>
          </cell>
          <cell r="H35162">
            <v>0</v>
          </cell>
          <cell r="I35162">
            <v>2.494</v>
          </cell>
          <cell r="J35162">
            <v>2.494</v>
          </cell>
        </row>
        <row r="35163">
          <cell r="F35163" t="str">
            <v>杨家咀-大房嘴</v>
          </cell>
          <cell r="G35163" t="str">
            <v>C74A430724</v>
          </cell>
          <cell r="H35163">
            <v>0</v>
          </cell>
          <cell r="I35163">
            <v>0.873</v>
          </cell>
          <cell r="J35163">
            <v>0.873</v>
          </cell>
        </row>
        <row r="35164">
          <cell r="F35164" t="str">
            <v>207国道-天鹅</v>
          </cell>
          <cell r="G35164" t="str">
            <v>CD55430724</v>
          </cell>
          <cell r="H35164">
            <v>0</v>
          </cell>
          <cell r="I35164">
            <v>1.029</v>
          </cell>
          <cell r="J35164">
            <v>1.029</v>
          </cell>
        </row>
        <row r="35165">
          <cell r="F35165" t="str">
            <v>老207国道－永红</v>
          </cell>
          <cell r="G35165" t="str">
            <v>V140430724</v>
          </cell>
          <cell r="H35165">
            <v>0</v>
          </cell>
          <cell r="I35165">
            <v>1.632</v>
          </cell>
          <cell r="J35165">
            <v>1.632</v>
          </cell>
        </row>
        <row r="35166">
          <cell r="F35166" t="str">
            <v>207老国道—黄仕</v>
          </cell>
          <cell r="G35166" t="str">
            <v>V051430724</v>
          </cell>
          <cell r="H35166">
            <v>0</v>
          </cell>
          <cell r="I35166">
            <v>0.658</v>
          </cell>
          <cell r="J35166">
            <v>0.658</v>
          </cell>
        </row>
        <row r="35167">
          <cell r="F35167" t="str">
            <v>斋牌线—黑石湾</v>
          </cell>
          <cell r="G35167" t="str">
            <v>V053430724</v>
          </cell>
          <cell r="H35167">
            <v>0</v>
          </cell>
          <cell r="I35167">
            <v>0.372</v>
          </cell>
          <cell r="J35167">
            <v>0.372</v>
          </cell>
        </row>
        <row r="35168">
          <cell r="F35168" t="str">
            <v>老屋场－建立</v>
          </cell>
          <cell r="G35168" t="str">
            <v>V206430724</v>
          </cell>
          <cell r="H35168">
            <v>0</v>
          </cell>
          <cell r="I35168">
            <v>0.587</v>
          </cell>
          <cell r="J35168">
            <v>0.587</v>
          </cell>
        </row>
        <row r="35169">
          <cell r="F35169" t="str">
            <v>竹许线</v>
          </cell>
          <cell r="G35169" t="str">
            <v>CD19430724</v>
          </cell>
          <cell r="H35169">
            <v>0</v>
          </cell>
          <cell r="I35169">
            <v>2.033</v>
          </cell>
          <cell r="J35169">
            <v>2.033</v>
          </cell>
        </row>
        <row r="35170">
          <cell r="F35170" t="str">
            <v>清明村-清明村</v>
          </cell>
          <cell r="G35170" t="str">
            <v>CE26430724</v>
          </cell>
          <cell r="H35170">
            <v>1.128</v>
          </cell>
          <cell r="I35170">
            <v>1.605</v>
          </cell>
          <cell r="J35170">
            <v>0.477</v>
          </cell>
        </row>
        <row r="35171">
          <cell r="F35171" t="str">
            <v>临岗公路—五房</v>
          </cell>
          <cell r="G35171" t="str">
            <v>V058430724</v>
          </cell>
          <cell r="H35171">
            <v>0</v>
          </cell>
          <cell r="I35171">
            <v>1.545</v>
          </cell>
          <cell r="J35171">
            <v>1.545</v>
          </cell>
        </row>
        <row r="35172">
          <cell r="F35172" t="str">
            <v>六房湾—老207</v>
          </cell>
          <cell r="G35172" t="str">
            <v>V059430724</v>
          </cell>
          <cell r="H35172">
            <v>0</v>
          </cell>
          <cell r="I35172">
            <v>0.585</v>
          </cell>
          <cell r="J35172">
            <v>0.585</v>
          </cell>
        </row>
        <row r="35173">
          <cell r="F35173" t="str">
            <v>岗斋线—杨家</v>
          </cell>
          <cell r="G35173" t="str">
            <v>V060430724</v>
          </cell>
          <cell r="H35173">
            <v>0</v>
          </cell>
          <cell r="I35173">
            <v>2.097</v>
          </cell>
          <cell r="J35173">
            <v>2.097</v>
          </cell>
        </row>
        <row r="35174">
          <cell r="F35174" t="str">
            <v>邹郭线</v>
          </cell>
          <cell r="G35174" t="str">
            <v>C45A430724</v>
          </cell>
          <cell r="H35174">
            <v>0</v>
          </cell>
          <cell r="I35174">
            <v>0.717</v>
          </cell>
          <cell r="J35174">
            <v>0.717</v>
          </cell>
        </row>
        <row r="35175">
          <cell r="F35175" t="str">
            <v>茶树岗—大湾</v>
          </cell>
          <cell r="G35175" t="str">
            <v>CV47430724</v>
          </cell>
          <cell r="H35175">
            <v>0</v>
          </cell>
          <cell r="I35175">
            <v>0.628</v>
          </cell>
          <cell r="J35175">
            <v>0.628</v>
          </cell>
        </row>
        <row r="35176">
          <cell r="F35176" t="str">
            <v>方家冲—段伍线</v>
          </cell>
          <cell r="G35176" t="str">
            <v>CV48430724</v>
          </cell>
          <cell r="H35176">
            <v>0</v>
          </cell>
          <cell r="I35176">
            <v>0.98</v>
          </cell>
          <cell r="J35176">
            <v>0.98</v>
          </cell>
        </row>
        <row r="35177">
          <cell r="F35177" t="str">
            <v>砖桥—中家湾</v>
          </cell>
          <cell r="G35177" t="str">
            <v>V217430724</v>
          </cell>
          <cell r="H35177">
            <v>0</v>
          </cell>
          <cell r="I35177">
            <v>0.58</v>
          </cell>
          <cell r="J35177">
            <v>0.58</v>
          </cell>
        </row>
        <row r="35178">
          <cell r="F35178" t="str">
            <v>紫陵—紫陵岗</v>
          </cell>
          <cell r="G35178" t="str">
            <v>V218430724</v>
          </cell>
          <cell r="H35178">
            <v>0</v>
          </cell>
          <cell r="I35178">
            <v>0.789</v>
          </cell>
          <cell r="J35178">
            <v>0.789</v>
          </cell>
        </row>
        <row r="35179">
          <cell r="F35179" t="str">
            <v>村主道—为民嘴</v>
          </cell>
          <cell r="G35179" t="str">
            <v>V220430724</v>
          </cell>
          <cell r="H35179">
            <v>0</v>
          </cell>
          <cell r="I35179">
            <v>0.458</v>
          </cell>
          <cell r="J35179">
            <v>0.458</v>
          </cell>
        </row>
        <row r="35180">
          <cell r="F35180" t="str">
            <v>汪家—八仙</v>
          </cell>
          <cell r="G35180" t="str">
            <v>C28F430724</v>
          </cell>
          <cell r="H35180">
            <v>1.06</v>
          </cell>
          <cell r="I35180">
            <v>1.741</v>
          </cell>
          <cell r="J35180">
            <v>0.681</v>
          </cell>
        </row>
        <row r="35181">
          <cell r="F35181" t="str">
            <v>月亮岗-月亮岗</v>
          </cell>
          <cell r="G35181" t="str">
            <v>C13B430724</v>
          </cell>
          <cell r="H35181">
            <v>0</v>
          </cell>
          <cell r="I35181">
            <v>1.341</v>
          </cell>
          <cell r="J35181">
            <v>1.341</v>
          </cell>
        </row>
        <row r="35182">
          <cell r="F35182" t="str">
            <v>白水线</v>
          </cell>
          <cell r="G35182" t="str">
            <v>C17B430724</v>
          </cell>
          <cell r="H35182">
            <v>0</v>
          </cell>
          <cell r="I35182">
            <v>1.57</v>
          </cell>
          <cell r="J35182">
            <v>1.57</v>
          </cell>
        </row>
        <row r="35183">
          <cell r="F35183" t="str">
            <v>月白线</v>
          </cell>
          <cell r="G35183" t="str">
            <v>C625430724</v>
          </cell>
          <cell r="H35183">
            <v>0</v>
          </cell>
          <cell r="I35183">
            <v>1.752</v>
          </cell>
          <cell r="J35183">
            <v>1.752</v>
          </cell>
        </row>
        <row r="35184">
          <cell r="F35184" t="str">
            <v>三板青龙咀-太山陈家组</v>
          </cell>
          <cell r="G35184" t="str">
            <v>CH28430724</v>
          </cell>
          <cell r="H35184">
            <v>3.757</v>
          </cell>
          <cell r="I35184">
            <v>5.724</v>
          </cell>
          <cell r="J35184">
            <v>1.967</v>
          </cell>
        </row>
        <row r="35185">
          <cell r="F35185" t="str">
            <v>金高线</v>
          </cell>
          <cell r="G35185" t="str">
            <v>C01B430724</v>
          </cell>
          <cell r="H35185">
            <v>0</v>
          </cell>
          <cell r="I35185">
            <v>0.637</v>
          </cell>
          <cell r="J35185">
            <v>0.637</v>
          </cell>
        </row>
        <row r="35186">
          <cell r="F35186" t="str">
            <v>木黎线</v>
          </cell>
          <cell r="G35186" t="str">
            <v>C08B430724</v>
          </cell>
          <cell r="H35186">
            <v>0</v>
          </cell>
          <cell r="I35186">
            <v>1.137</v>
          </cell>
          <cell r="J35186">
            <v>1.137</v>
          </cell>
        </row>
        <row r="35187">
          <cell r="F35187" t="str">
            <v>金田线</v>
          </cell>
          <cell r="G35187" t="str">
            <v>C99A430724</v>
          </cell>
          <cell r="H35187">
            <v>0</v>
          </cell>
          <cell r="I35187">
            <v>0.971</v>
          </cell>
          <cell r="J35187">
            <v>0.971</v>
          </cell>
        </row>
        <row r="35188">
          <cell r="F35188" t="str">
            <v>大江村部-大江</v>
          </cell>
          <cell r="G35188" t="str">
            <v>C025430724</v>
          </cell>
          <cell r="H35188">
            <v>0</v>
          </cell>
          <cell r="I35188">
            <v>1.034</v>
          </cell>
          <cell r="J35188">
            <v>1.034</v>
          </cell>
        </row>
        <row r="35189">
          <cell r="F35189" t="str">
            <v>么佬组-么佬组</v>
          </cell>
          <cell r="G35189" t="str">
            <v>C87A430724</v>
          </cell>
          <cell r="H35189">
            <v>0.732</v>
          </cell>
          <cell r="I35189">
            <v>1.277</v>
          </cell>
          <cell r="J35189">
            <v>0.545</v>
          </cell>
        </row>
        <row r="35190">
          <cell r="F35190" t="str">
            <v>临岗公路-朱伦</v>
          </cell>
          <cell r="G35190" t="str">
            <v>CJA4430724</v>
          </cell>
          <cell r="H35190">
            <v>1.766</v>
          </cell>
          <cell r="I35190">
            <v>2.246</v>
          </cell>
          <cell r="J35190">
            <v>0.48</v>
          </cell>
        </row>
        <row r="35191">
          <cell r="F35191" t="str">
            <v>大塘村-长冲村</v>
          </cell>
          <cell r="G35191" t="str">
            <v>Y794430724</v>
          </cell>
          <cell r="H35191">
            <v>2.377</v>
          </cell>
          <cell r="I35191">
            <v>3.669</v>
          </cell>
          <cell r="J35191">
            <v>1.292</v>
          </cell>
        </row>
        <row r="35192">
          <cell r="F35192" t="str">
            <v>临荷线</v>
          </cell>
          <cell r="G35192" t="str">
            <v>C85A430724</v>
          </cell>
          <cell r="H35192">
            <v>0</v>
          </cell>
          <cell r="I35192">
            <v>0.473</v>
          </cell>
          <cell r="J35192">
            <v>0.473</v>
          </cell>
        </row>
        <row r="35193">
          <cell r="F35193" t="str">
            <v>临朱线</v>
          </cell>
          <cell r="G35193" t="str">
            <v>C86A430724</v>
          </cell>
          <cell r="H35193">
            <v>0</v>
          </cell>
          <cell r="I35193">
            <v>1.104</v>
          </cell>
          <cell r="J35193">
            <v>1.104</v>
          </cell>
        </row>
        <row r="35194">
          <cell r="F35194" t="str">
            <v>么佬组-么佬组</v>
          </cell>
          <cell r="G35194" t="str">
            <v>C87A430724</v>
          </cell>
          <cell r="H35194">
            <v>0</v>
          </cell>
          <cell r="I35194">
            <v>1.006</v>
          </cell>
          <cell r="J35194">
            <v>1.006</v>
          </cell>
        </row>
        <row r="35195">
          <cell r="F35195" t="str">
            <v>大兴线</v>
          </cell>
          <cell r="G35195" t="str">
            <v>C88A430724</v>
          </cell>
          <cell r="H35195">
            <v>0</v>
          </cell>
          <cell r="I35195">
            <v>1.077</v>
          </cell>
          <cell r="J35195">
            <v>1.077</v>
          </cell>
        </row>
        <row r="35196">
          <cell r="F35196" t="str">
            <v>大杨线</v>
          </cell>
          <cell r="G35196" t="str">
            <v>C89A430724</v>
          </cell>
          <cell r="H35196">
            <v>0</v>
          </cell>
          <cell r="I35196">
            <v>0.451</v>
          </cell>
          <cell r="J35196">
            <v>0.451</v>
          </cell>
        </row>
        <row r="35197">
          <cell r="F35197" t="str">
            <v>临田线</v>
          </cell>
          <cell r="G35197" t="str">
            <v>C92A430724</v>
          </cell>
          <cell r="H35197">
            <v>0</v>
          </cell>
          <cell r="I35197">
            <v>1.472</v>
          </cell>
          <cell r="J35197">
            <v>1.472</v>
          </cell>
        </row>
        <row r="35198">
          <cell r="F35198" t="str">
            <v>大当村-S299</v>
          </cell>
          <cell r="G35198" t="str">
            <v>Y780430724</v>
          </cell>
          <cell r="H35198">
            <v>10.101</v>
          </cell>
          <cell r="I35198">
            <v>10.579</v>
          </cell>
          <cell r="J35198">
            <v>0.478</v>
          </cell>
        </row>
        <row r="35199">
          <cell r="F35199" t="str">
            <v>金刘线</v>
          </cell>
          <cell r="G35199" t="str">
            <v>C02B430724</v>
          </cell>
          <cell r="H35199">
            <v>0</v>
          </cell>
          <cell r="I35199">
            <v>0.71</v>
          </cell>
          <cell r="J35199">
            <v>0.71</v>
          </cell>
        </row>
        <row r="35200">
          <cell r="F35200" t="str">
            <v>两陈线-祝家</v>
          </cell>
          <cell r="G35200" t="str">
            <v>C05B430724</v>
          </cell>
          <cell r="H35200">
            <v>0</v>
          </cell>
          <cell r="I35200">
            <v>0.742</v>
          </cell>
          <cell r="J35200">
            <v>0.742</v>
          </cell>
        </row>
        <row r="35201">
          <cell r="F35201" t="str">
            <v>两杨线</v>
          </cell>
          <cell r="G35201" t="str">
            <v>C04B430724</v>
          </cell>
          <cell r="H35201">
            <v>0</v>
          </cell>
          <cell r="I35201">
            <v>1.791</v>
          </cell>
          <cell r="J35201">
            <v>1.791</v>
          </cell>
        </row>
        <row r="35202">
          <cell r="F35202" t="str">
            <v>金家河-金家河</v>
          </cell>
          <cell r="G35202" t="str">
            <v>C22B430724</v>
          </cell>
          <cell r="H35202">
            <v>0</v>
          </cell>
          <cell r="I35202">
            <v>0.725</v>
          </cell>
          <cell r="J35202">
            <v>0.725</v>
          </cell>
        </row>
        <row r="35203">
          <cell r="F35203" t="str">
            <v>两金线</v>
          </cell>
          <cell r="G35203" t="str">
            <v>C25B430724</v>
          </cell>
          <cell r="H35203">
            <v>0</v>
          </cell>
          <cell r="I35203">
            <v>0.33</v>
          </cell>
          <cell r="J35203">
            <v>0.33</v>
          </cell>
        </row>
        <row r="35204">
          <cell r="F35204" t="str">
            <v>金两线</v>
          </cell>
          <cell r="G35204" t="str">
            <v>C613430724</v>
          </cell>
          <cell r="H35204">
            <v>0</v>
          </cell>
          <cell r="I35204">
            <v>1.906</v>
          </cell>
          <cell r="J35204">
            <v>1.906</v>
          </cell>
        </row>
        <row r="35205">
          <cell r="F35205" t="str">
            <v>临岗公路—曹门</v>
          </cell>
          <cell r="G35205" t="str">
            <v>CV35430724</v>
          </cell>
          <cell r="H35205">
            <v>0</v>
          </cell>
          <cell r="I35205">
            <v>0.859</v>
          </cell>
          <cell r="J35205">
            <v>0.859</v>
          </cell>
        </row>
        <row r="35206">
          <cell r="F35206" t="str">
            <v>粟青线</v>
          </cell>
          <cell r="G35206" t="str">
            <v>C32B430724</v>
          </cell>
          <cell r="H35206">
            <v>0</v>
          </cell>
          <cell r="I35206">
            <v>0.656</v>
          </cell>
          <cell r="J35206">
            <v>0.656</v>
          </cell>
        </row>
        <row r="35207">
          <cell r="F35207" t="str">
            <v>低高线</v>
          </cell>
          <cell r="G35207" t="str">
            <v>C33B430724</v>
          </cell>
          <cell r="H35207">
            <v>0</v>
          </cell>
          <cell r="I35207">
            <v>0.911</v>
          </cell>
          <cell r="J35207">
            <v>0.911</v>
          </cell>
        </row>
        <row r="35208">
          <cell r="F35208" t="str">
            <v>陈卜堰—白珠线</v>
          </cell>
          <cell r="G35208" t="str">
            <v>VV68430724</v>
          </cell>
          <cell r="H35208">
            <v>0</v>
          </cell>
          <cell r="I35208">
            <v>0.446</v>
          </cell>
          <cell r="J35208">
            <v>0.446</v>
          </cell>
        </row>
        <row r="35209">
          <cell r="F35209" t="str">
            <v>白珠线-山脚</v>
          </cell>
          <cell r="G35209" t="str">
            <v>C25A430724</v>
          </cell>
          <cell r="H35209">
            <v>1.305</v>
          </cell>
          <cell r="I35209">
            <v>1.593</v>
          </cell>
          <cell r="J35209">
            <v>0.288</v>
          </cell>
        </row>
        <row r="35210">
          <cell r="F35210" t="str">
            <v>村部—粟家</v>
          </cell>
          <cell r="G35210" t="str">
            <v>C37B430724</v>
          </cell>
          <cell r="H35210">
            <v>0</v>
          </cell>
          <cell r="I35210">
            <v>0.417</v>
          </cell>
          <cell r="J35210">
            <v>0.417</v>
          </cell>
        </row>
        <row r="35211">
          <cell r="F35211" t="str">
            <v>粟家—宜万</v>
          </cell>
          <cell r="G35211" t="str">
            <v>VV59430724</v>
          </cell>
          <cell r="H35211">
            <v>0</v>
          </cell>
          <cell r="I35211">
            <v>0.624</v>
          </cell>
          <cell r="J35211">
            <v>0.624</v>
          </cell>
        </row>
        <row r="35212">
          <cell r="F35212" t="str">
            <v>张六线</v>
          </cell>
          <cell r="G35212" t="str">
            <v>C15B430724</v>
          </cell>
          <cell r="H35212">
            <v>0</v>
          </cell>
          <cell r="I35212">
            <v>0.452</v>
          </cell>
          <cell r="J35212">
            <v>0.452</v>
          </cell>
        </row>
        <row r="35213">
          <cell r="F35213" t="str">
            <v>白珠线－楼脚组</v>
          </cell>
          <cell r="G35213" t="str">
            <v>C16B430724</v>
          </cell>
          <cell r="H35213">
            <v>0</v>
          </cell>
          <cell r="I35213">
            <v>0.853</v>
          </cell>
          <cell r="J35213">
            <v>0.853</v>
          </cell>
        </row>
        <row r="35214">
          <cell r="F35214" t="str">
            <v>白祝线</v>
          </cell>
          <cell r="G35214" t="str">
            <v>C45B430724</v>
          </cell>
          <cell r="H35214">
            <v>0</v>
          </cell>
          <cell r="I35214">
            <v>0.758</v>
          </cell>
          <cell r="J35214">
            <v>0.758</v>
          </cell>
        </row>
        <row r="35215">
          <cell r="F35215" t="str">
            <v>大张线</v>
          </cell>
          <cell r="G35215" t="str">
            <v>C46B430724</v>
          </cell>
          <cell r="H35215">
            <v>0</v>
          </cell>
          <cell r="I35215">
            <v>0.639</v>
          </cell>
          <cell r="J35215">
            <v>0.639</v>
          </cell>
        </row>
        <row r="35216">
          <cell r="F35216" t="str">
            <v>白陈线</v>
          </cell>
          <cell r="G35216" t="str">
            <v>C49B430724</v>
          </cell>
          <cell r="H35216">
            <v>0</v>
          </cell>
          <cell r="I35216">
            <v>1.403</v>
          </cell>
          <cell r="J35216">
            <v>1.403</v>
          </cell>
        </row>
        <row r="35217">
          <cell r="F35217" t="str">
            <v>三板青龙咀-太山陈家组</v>
          </cell>
          <cell r="G35217" t="str">
            <v>CH28430724</v>
          </cell>
          <cell r="H35217">
            <v>5.724</v>
          </cell>
          <cell r="I35217">
            <v>6.278</v>
          </cell>
          <cell r="J35217">
            <v>0.554</v>
          </cell>
        </row>
        <row r="35218">
          <cell r="F35218" t="str">
            <v>响段线—许家冲</v>
          </cell>
          <cell r="G35218" t="str">
            <v>VV48430724</v>
          </cell>
          <cell r="H35218">
            <v>0</v>
          </cell>
          <cell r="I35218">
            <v>0.346</v>
          </cell>
          <cell r="J35218">
            <v>0.346</v>
          </cell>
        </row>
        <row r="35219">
          <cell r="F35219" t="str">
            <v>白苦线</v>
          </cell>
          <cell r="G35219" t="str">
            <v>C38B430724</v>
          </cell>
          <cell r="H35219">
            <v>0</v>
          </cell>
          <cell r="I35219">
            <v>0.428</v>
          </cell>
          <cell r="J35219">
            <v>0.428</v>
          </cell>
        </row>
        <row r="35220">
          <cell r="F35220" t="str">
            <v>白堰线</v>
          </cell>
          <cell r="G35220" t="str">
            <v>C42B430724</v>
          </cell>
          <cell r="H35220">
            <v>0</v>
          </cell>
          <cell r="I35220">
            <v>1.512</v>
          </cell>
          <cell r="J35220">
            <v>1.512</v>
          </cell>
        </row>
        <row r="35221">
          <cell r="F35221" t="str">
            <v>白珠线-胜太线</v>
          </cell>
          <cell r="G35221" t="str">
            <v>CD27430724</v>
          </cell>
          <cell r="H35221">
            <v>1.346</v>
          </cell>
          <cell r="I35221">
            <v>2.001</v>
          </cell>
          <cell r="J35221">
            <v>0.655</v>
          </cell>
        </row>
        <row r="35222">
          <cell r="F35222" t="str">
            <v>朱伦村部-朱伦村部</v>
          </cell>
          <cell r="G35222" t="str">
            <v>C030430724</v>
          </cell>
          <cell r="H35222">
            <v>1.076</v>
          </cell>
          <cell r="I35222">
            <v>1.182</v>
          </cell>
          <cell r="J35222">
            <v>0.106</v>
          </cell>
        </row>
        <row r="35223">
          <cell r="F35223" t="str">
            <v>两朱线</v>
          </cell>
          <cell r="G35223" t="str">
            <v>C18B430724</v>
          </cell>
          <cell r="H35223">
            <v>0</v>
          </cell>
          <cell r="I35223">
            <v>0.574</v>
          </cell>
          <cell r="J35223">
            <v>0.574</v>
          </cell>
        </row>
        <row r="35224">
          <cell r="F35224" t="str">
            <v>两灰线</v>
          </cell>
          <cell r="G35224" t="str">
            <v>C19B430724</v>
          </cell>
          <cell r="H35224">
            <v>0</v>
          </cell>
          <cell r="I35224">
            <v>1.088</v>
          </cell>
          <cell r="J35224">
            <v>1.088</v>
          </cell>
        </row>
        <row r="35225">
          <cell r="F35225" t="str">
            <v>金家冲—缸窑</v>
          </cell>
          <cell r="G35225" t="str">
            <v>CX34430724</v>
          </cell>
          <cell r="H35225">
            <v>0</v>
          </cell>
          <cell r="I35225">
            <v>1.434</v>
          </cell>
          <cell r="J35225">
            <v>1.434</v>
          </cell>
        </row>
        <row r="35226">
          <cell r="F35226" t="str">
            <v>老村部—两陈线</v>
          </cell>
          <cell r="G35226" t="str">
            <v>CX35430724</v>
          </cell>
          <cell r="H35226">
            <v>0</v>
          </cell>
          <cell r="I35226">
            <v>0.885</v>
          </cell>
          <cell r="J35226">
            <v>0.885</v>
          </cell>
        </row>
        <row r="35227">
          <cell r="G35227" t="str">
            <v>V000</v>
          </cell>
          <cell r="H35227">
            <v>0</v>
          </cell>
          <cell r="I35227">
            <v>0.342</v>
          </cell>
          <cell r="J35227">
            <v>0.342</v>
          </cell>
        </row>
        <row r="35228">
          <cell r="F35228" t="str">
            <v>三房塆—后塆</v>
          </cell>
          <cell r="G35228" t="str">
            <v>V400430724</v>
          </cell>
          <cell r="H35228">
            <v>0</v>
          </cell>
          <cell r="I35228">
            <v>0.57</v>
          </cell>
          <cell r="J35228">
            <v>0.57</v>
          </cell>
        </row>
        <row r="35229">
          <cell r="F35229" t="str">
            <v>Y723线—沙垱坪</v>
          </cell>
          <cell r="G35229" t="str">
            <v>V402430724</v>
          </cell>
          <cell r="H35229">
            <v>0</v>
          </cell>
          <cell r="I35229">
            <v>0.852</v>
          </cell>
          <cell r="J35229">
            <v>0.852</v>
          </cell>
        </row>
        <row r="35230">
          <cell r="F35230" t="str">
            <v>郭家村-王化村</v>
          </cell>
          <cell r="G35230" t="str">
            <v>Y723430724</v>
          </cell>
          <cell r="H35230">
            <v>0.532</v>
          </cell>
          <cell r="I35230">
            <v>2.522</v>
          </cell>
          <cell r="J35230">
            <v>1.99</v>
          </cell>
        </row>
        <row r="35231">
          <cell r="F35231" t="str">
            <v>斋排线—于家</v>
          </cell>
          <cell r="G35231" t="str">
            <v>V383430724</v>
          </cell>
          <cell r="H35231">
            <v>0</v>
          </cell>
          <cell r="I35231">
            <v>0.439</v>
          </cell>
          <cell r="J35231">
            <v>0.439</v>
          </cell>
        </row>
        <row r="35232">
          <cell r="F35232" t="str">
            <v>斋方线</v>
          </cell>
          <cell r="G35232" t="str">
            <v>C511430724</v>
          </cell>
          <cell r="H35232">
            <v>0</v>
          </cell>
          <cell r="I35232">
            <v>0.998</v>
          </cell>
          <cell r="J35232">
            <v>0.998</v>
          </cell>
        </row>
        <row r="35233">
          <cell r="F35233" t="str">
            <v>斋排线—安儿桥</v>
          </cell>
          <cell r="G35233" t="str">
            <v>V398430724</v>
          </cell>
          <cell r="H35233">
            <v>0</v>
          </cell>
          <cell r="I35233">
            <v>0.975</v>
          </cell>
          <cell r="J35233">
            <v>0.975</v>
          </cell>
        </row>
        <row r="35234">
          <cell r="F35234" t="str">
            <v>斋排线—红叶组</v>
          </cell>
          <cell r="G35234" t="str">
            <v>V393430724</v>
          </cell>
          <cell r="H35234">
            <v>0</v>
          </cell>
          <cell r="I35234">
            <v>0.368</v>
          </cell>
          <cell r="J35234">
            <v>0.368</v>
          </cell>
        </row>
        <row r="35235">
          <cell r="F35235" t="str">
            <v>文雅公路-S340</v>
          </cell>
          <cell r="G35235" t="str">
            <v>X118430724</v>
          </cell>
          <cell r="H35235">
            <v>7.042</v>
          </cell>
          <cell r="I35235">
            <v>13.205</v>
          </cell>
          <cell r="J35235">
            <v>6.163</v>
          </cell>
        </row>
        <row r="35236">
          <cell r="F35236" t="str">
            <v>清水—荷花</v>
          </cell>
          <cell r="G35236" t="str">
            <v>V385430724</v>
          </cell>
          <cell r="H35236">
            <v>0</v>
          </cell>
          <cell r="I35236">
            <v>0.647</v>
          </cell>
          <cell r="J35236">
            <v>0.647</v>
          </cell>
        </row>
        <row r="35237">
          <cell r="F35237" t="str">
            <v>龙王线</v>
          </cell>
          <cell r="G35237" t="str">
            <v>C25F430724</v>
          </cell>
          <cell r="H35237">
            <v>0</v>
          </cell>
          <cell r="I35237">
            <v>1.115</v>
          </cell>
          <cell r="J35237">
            <v>1.115</v>
          </cell>
        </row>
        <row r="35238">
          <cell r="F35238" t="str">
            <v>斋祠线</v>
          </cell>
          <cell r="G35238" t="str">
            <v>C35A430724</v>
          </cell>
          <cell r="H35238">
            <v>0</v>
          </cell>
          <cell r="I35238">
            <v>0.614</v>
          </cell>
          <cell r="J35238">
            <v>0.614</v>
          </cell>
        </row>
        <row r="35239">
          <cell r="F35239" t="str">
            <v>民自线</v>
          </cell>
          <cell r="G35239" t="str">
            <v>C30A430724</v>
          </cell>
          <cell r="H35239">
            <v>0</v>
          </cell>
          <cell r="I35239">
            <v>0.596</v>
          </cell>
          <cell r="J35239">
            <v>0.596</v>
          </cell>
        </row>
        <row r="35240">
          <cell r="F35240" t="str">
            <v>南民线—王家塝</v>
          </cell>
          <cell r="G35240" t="str">
            <v>V421430724</v>
          </cell>
          <cell r="H35240">
            <v>0</v>
          </cell>
          <cell r="I35240">
            <v>0.421</v>
          </cell>
          <cell r="J35240">
            <v>0.421</v>
          </cell>
        </row>
        <row r="35241">
          <cell r="F35241" t="str">
            <v>南阳村部—胜太线</v>
          </cell>
          <cell r="G35241" t="str">
            <v>V424430724</v>
          </cell>
          <cell r="H35241">
            <v>0</v>
          </cell>
          <cell r="I35241">
            <v>1.065</v>
          </cell>
          <cell r="J35241">
            <v>1.065</v>
          </cell>
        </row>
        <row r="35242">
          <cell r="F35242" t="str">
            <v>邢家组-采茶黑溪峪</v>
          </cell>
          <cell r="G35242" t="str">
            <v>C047430724</v>
          </cell>
          <cell r="H35242">
            <v>0</v>
          </cell>
          <cell r="I35242">
            <v>1.309</v>
          </cell>
          <cell r="J35242">
            <v>1.309</v>
          </cell>
        </row>
        <row r="35243">
          <cell r="F35243" t="str">
            <v>舒家村部—上坪组</v>
          </cell>
          <cell r="G35243" t="str">
            <v>V405430724</v>
          </cell>
          <cell r="H35243">
            <v>0</v>
          </cell>
          <cell r="I35243">
            <v>0.498</v>
          </cell>
          <cell r="J35243">
            <v>0.498</v>
          </cell>
        </row>
        <row r="35244">
          <cell r="F35244" t="str">
            <v>胜南线</v>
          </cell>
          <cell r="G35244" t="str">
            <v>C31A430724</v>
          </cell>
          <cell r="H35244">
            <v>0</v>
          </cell>
          <cell r="I35244">
            <v>0.452</v>
          </cell>
          <cell r="J35244">
            <v>0.452</v>
          </cell>
        </row>
        <row r="35245">
          <cell r="F35245" t="str">
            <v>Y723线—妈妈坑</v>
          </cell>
          <cell r="G35245" t="str">
            <v>V417430724</v>
          </cell>
          <cell r="H35245">
            <v>0</v>
          </cell>
          <cell r="I35245">
            <v>0.582</v>
          </cell>
          <cell r="J35245">
            <v>0.582</v>
          </cell>
        </row>
        <row r="35246">
          <cell r="F35246" t="str">
            <v>Y793线—曾家塆</v>
          </cell>
          <cell r="G35246" t="str">
            <v>V418430724</v>
          </cell>
          <cell r="H35246">
            <v>0</v>
          </cell>
          <cell r="I35246">
            <v>0.446</v>
          </cell>
          <cell r="J35246">
            <v>0.446</v>
          </cell>
        </row>
        <row r="35247">
          <cell r="F35247" t="str">
            <v>郭家村-王化村</v>
          </cell>
          <cell r="G35247" t="str">
            <v>Y723430724</v>
          </cell>
          <cell r="H35247">
            <v>6.68</v>
          </cell>
          <cell r="I35247">
            <v>8.274</v>
          </cell>
          <cell r="J35247">
            <v>1.594</v>
          </cell>
        </row>
        <row r="35248">
          <cell r="F35248" t="str">
            <v>文雅公路-S340</v>
          </cell>
          <cell r="G35248" t="str">
            <v>X118430724</v>
          </cell>
          <cell r="H35248">
            <v>6.142</v>
          </cell>
          <cell r="I35248">
            <v>7.042</v>
          </cell>
          <cell r="J35248">
            <v>0.9</v>
          </cell>
        </row>
        <row r="35249">
          <cell r="G35249" t="str">
            <v>V000</v>
          </cell>
          <cell r="H35249">
            <v>0</v>
          </cell>
          <cell r="I35249">
            <v>0.148</v>
          </cell>
          <cell r="J35249">
            <v>0.148</v>
          </cell>
        </row>
        <row r="35250">
          <cell r="F35250" t="str">
            <v>汤家塆—刘家塆</v>
          </cell>
          <cell r="G35250" t="str">
            <v>V425430724</v>
          </cell>
          <cell r="H35250">
            <v>0</v>
          </cell>
          <cell r="I35250">
            <v>1.165</v>
          </cell>
          <cell r="J35250">
            <v>1.165</v>
          </cell>
        </row>
        <row r="35251">
          <cell r="F35251" t="str">
            <v>Y723线—吕家塝</v>
          </cell>
          <cell r="G35251" t="str">
            <v>V428430724</v>
          </cell>
          <cell r="H35251">
            <v>0</v>
          </cell>
          <cell r="I35251">
            <v>0.932</v>
          </cell>
          <cell r="J35251">
            <v>0.932</v>
          </cell>
        </row>
        <row r="35252">
          <cell r="F35252" t="str">
            <v>杉木湾—Y723线</v>
          </cell>
          <cell r="G35252" t="str">
            <v>V430430724</v>
          </cell>
          <cell r="H35252">
            <v>0</v>
          </cell>
          <cell r="I35252">
            <v>0.817</v>
          </cell>
          <cell r="J35252">
            <v>0.817</v>
          </cell>
        </row>
        <row r="35253">
          <cell r="F35253" t="str">
            <v>兴隆村部—胜太线</v>
          </cell>
          <cell r="G35253" t="str">
            <v>V431430724</v>
          </cell>
          <cell r="H35253">
            <v>0</v>
          </cell>
          <cell r="I35253">
            <v>1.672</v>
          </cell>
          <cell r="J35253">
            <v>1.672</v>
          </cell>
        </row>
        <row r="35254">
          <cell r="F35254" t="str">
            <v>郭家村-王化村</v>
          </cell>
          <cell r="G35254" t="str">
            <v>Y723430724</v>
          </cell>
          <cell r="H35254">
            <v>5.553</v>
          </cell>
          <cell r="I35254">
            <v>6.68</v>
          </cell>
          <cell r="J35254">
            <v>1.127</v>
          </cell>
        </row>
        <row r="35255">
          <cell r="F35255" t="str">
            <v>牛曹线</v>
          </cell>
          <cell r="G35255" t="str">
            <v>CC93430724</v>
          </cell>
          <cell r="H35255">
            <v>0</v>
          </cell>
          <cell r="I35255">
            <v>3.095</v>
          </cell>
          <cell r="J35255">
            <v>3.095</v>
          </cell>
        </row>
        <row r="35256">
          <cell r="F35256" t="str">
            <v>洪家—老湾</v>
          </cell>
          <cell r="G35256" t="str">
            <v>VV17430724</v>
          </cell>
          <cell r="H35256">
            <v>0</v>
          </cell>
          <cell r="I35256">
            <v>0.723</v>
          </cell>
          <cell r="J35256">
            <v>0.723</v>
          </cell>
        </row>
        <row r="35257">
          <cell r="F35257" t="str">
            <v>土埡—曹家</v>
          </cell>
          <cell r="G35257" t="str">
            <v>VV19430724</v>
          </cell>
          <cell r="H35257">
            <v>0</v>
          </cell>
          <cell r="I35257">
            <v>1.192</v>
          </cell>
          <cell r="J35257">
            <v>1.192</v>
          </cell>
        </row>
        <row r="35258">
          <cell r="F35258" t="str">
            <v>新建—曹家</v>
          </cell>
          <cell r="G35258" t="str">
            <v>VV20430724</v>
          </cell>
          <cell r="H35258">
            <v>0</v>
          </cell>
          <cell r="I35258">
            <v>1.495</v>
          </cell>
          <cell r="J35258">
            <v>1.495</v>
          </cell>
        </row>
        <row r="35259">
          <cell r="F35259" t="str">
            <v>卜夏线</v>
          </cell>
          <cell r="G35259" t="str">
            <v>CD04430724</v>
          </cell>
          <cell r="H35259">
            <v>0</v>
          </cell>
          <cell r="I35259">
            <v>0.591</v>
          </cell>
          <cell r="J35259">
            <v>0.591</v>
          </cell>
        </row>
        <row r="35260">
          <cell r="F35260" t="str">
            <v>牛何线-韶福村</v>
          </cell>
          <cell r="G35260" t="str">
            <v>C88F430724</v>
          </cell>
          <cell r="H35260">
            <v>0</v>
          </cell>
          <cell r="I35260">
            <v>0.527</v>
          </cell>
          <cell r="J35260">
            <v>0.527</v>
          </cell>
        </row>
        <row r="35261">
          <cell r="F35261" t="str">
            <v>白珠线—东边大山</v>
          </cell>
          <cell r="G35261" t="str">
            <v>V983430724</v>
          </cell>
          <cell r="H35261">
            <v>0</v>
          </cell>
          <cell r="I35261">
            <v>0.816</v>
          </cell>
          <cell r="J35261">
            <v>0.816</v>
          </cell>
        </row>
        <row r="35262">
          <cell r="F35262" t="str">
            <v>S298-新花村</v>
          </cell>
          <cell r="G35262" t="str">
            <v>YG07430724</v>
          </cell>
          <cell r="H35262">
            <v>1.032</v>
          </cell>
          <cell r="I35262">
            <v>1.608</v>
          </cell>
          <cell r="J35262">
            <v>0.576</v>
          </cell>
        </row>
        <row r="35263">
          <cell r="F35263" t="str">
            <v>姜家屋场—韦家坪</v>
          </cell>
          <cell r="G35263" t="str">
            <v>CX03430724</v>
          </cell>
          <cell r="H35263">
            <v>0</v>
          </cell>
          <cell r="I35263">
            <v>2.007</v>
          </cell>
          <cell r="J35263">
            <v>2.007</v>
          </cell>
        </row>
        <row r="35264">
          <cell r="F35264" t="str">
            <v>S298-潘当村部</v>
          </cell>
          <cell r="G35264" t="str">
            <v>Y801430724</v>
          </cell>
          <cell r="H35264">
            <v>2.441</v>
          </cell>
          <cell r="I35264">
            <v>2.97</v>
          </cell>
          <cell r="J35264">
            <v>0.529</v>
          </cell>
        </row>
        <row r="35265">
          <cell r="F35265" t="str">
            <v>中坪堰—长堰三组</v>
          </cell>
          <cell r="G35265" t="str">
            <v>VV28430724</v>
          </cell>
          <cell r="H35265">
            <v>0</v>
          </cell>
          <cell r="I35265">
            <v>0.72</v>
          </cell>
          <cell r="J35265">
            <v>0.72</v>
          </cell>
        </row>
        <row r="35266">
          <cell r="F35266" t="str">
            <v>配电室—白珠线</v>
          </cell>
          <cell r="G35266" t="str">
            <v>VV29430724</v>
          </cell>
          <cell r="H35266">
            <v>0</v>
          </cell>
          <cell r="I35266">
            <v>1.091</v>
          </cell>
          <cell r="J35266">
            <v>1.091</v>
          </cell>
        </row>
        <row r="35267">
          <cell r="F35267" t="str">
            <v>白珠线-青山村</v>
          </cell>
          <cell r="G35267" t="str">
            <v>CC90430724</v>
          </cell>
          <cell r="H35267">
            <v>1.089</v>
          </cell>
          <cell r="I35267">
            <v>1.916</v>
          </cell>
          <cell r="J35267">
            <v>0.827</v>
          </cell>
        </row>
        <row r="35268">
          <cell r="F35268" t="str">
            <v>六组桥—彭青线</v>
          </cell>
          <cell r="G35268" t="str">
            <v>CX31430724</v>
          </cell>
          <cell r="H35268">
            <v>0</v>
          </cell>
          <cell r="I35268">
            <v>1.616</v>
          </cell>
          <cell r="J35268">
            <v>1.616</v>
          </cell>
        </row>
        <row r="35269">
          <cell r="F35269" t="str">
            <v>草堰—南撇渠</v>
          </cell>
          <cell r="G35269" t="str">
            <v>VV44430724</v>
          </cell>
          <cell r="H35269">
            <v>0</v>
          </cell>
          <cell r="I35269">
            <v>0.508</v>
          </cell>
          <cell r="J35269">
            <v>0.508</v>
          </cell>
        </row>
        <row r="35270">
          <cell r="F35270" t="str">
            <v>七里庙村-望夫村</v>
          </cell>
          <cell r="G35270" t="str">
            <v>Y744430724</v>
          </cell>
          <cell r="H35270">
            <v>4.427</v>
          </cell>
          <cell r="I35270">
            <v>4.672</v>
          </cell>
          <cell r="J35270">
            <v>0.245</v>
          </cell>
        </row>
        <row r="35271">
          <cell r="F35271" t="str">
            <v>谢家桥—白珠线</v>
          </cell>
          <cell r="G35271" t="str">
            <v>V980430724</v>
          </cell>
          <cell r="H35271">
            <v>0</v>
          </cell>
          <cell r="I35271">
            <v>0.94</v>
          </cell>
          <cell r="J35271">
            <v>0.94</v>
          </cell>
        </row>
        <row r="35272">
          <cell r="F35272" t="str">
            <v>白珠线—砖厂</v>
          </cell>
          <cell r="G35272" t="str">
            <v>V981430724</v>
          </cell>
          <cell r="H35272">
            <v>0</v>
          </cell>
          <cell r="I35272">
            <v>1.021</v>
          </cell>
          <cell r="J35272">
            <v>1.021</v>
          </cell>
        </row>
        <row r="35273">
          <cell r="F35273" t="str">
            <v>姜家屋场—韦家坪</v>
          </cell>
          <cell r="G35273" t="str">
            <v>CX03430724</v>
          </cell>
          <cell r="H35273">
            <v>0</v>
          </cell>
          <cell r="I35273">
            <v>0.129</v>
          </cell>
          <cell r="J35273">
            <v>0.129</v>
          </cell>
        </row>
        <row r="35274">
          <cell r="F35274" t="str">
            <v>锡白线</v>
          </cell>
          <cell r="G35274" t="str">
            <v>C81F430724</v>
          </cell>
          <cell r="H35274">
            <v>0</v>
          </cell>
          <cell r="I35274">
            <v>0.88</v>
          </cell>
          <cell r="J35274">
            <v>0.88</v>
          </cell>
        </row>
        <row r="35275">
          <cell r="F35275" t="str">
            <v>207国道—宝箕路</v>
          </cell>
          <cell r="G35275" t="str">
            <v>V332430724</v>
          </cell>
          <cell r="H35275">
            <v>0</v>
          </cell>
          <cell r="I35275">
            <v>0.605</v>
          </cell>
          <cell r="J35275">
            <v>0.605</v>
          </cell>
        </row>
        <row r="35276">
          <cell r="F35276" t="str">
            <v>村部—高堰垭</v>
          </cell>
          <cell r="G35276" t="str">
            <v>V348430724</v>
          </cell>
          <cell r="H35276">
            <v>0</v>
          </cell>
          <cell r="I35276">
            <v>1.09</v>
          </cell>
          <cell r="J35276">
            <v>1.09</v>
          </cell>
        </row>
        <row r="35277">
          <cell r="F35277" t="str">
            <v>三组—李家湾</v>
          </cell>
          <cell r="G35277" t="str">
            <v>V349430724</v>
          </cell>
          <cell r="H35277">
            <v>0</v>
          </cell>
          <cell r="I35277">
            <v>1.137</v>
          </cell>
          <cell r="J35277">
            <v>1.137</v>
          </cell>
        </row>
        <row r="35278">
          <cell r="F35278" t="str">
            <v>小陆线</v>
          </cell>
          <cell r="G35278" t="str">
            <v>C79F430724</v>
          </cell>
          <cell r="H35278">
            <v>0</v>
          </cell>
          <cell r="I35278">
            <v>1.548</v>
          </cell>
          <cell r="J35278">
            <v>1.548</v>
          </cell>
        </row>
        <row r="35279">
          <cell r="F35279" t="str">
            <v>殷家—李家湾</v>
          </cell>
          <cell r="G35279" t="str">
            <v>V333430724</v>
          </cell>
          <cell r="H35279">
            <v>0</v>
          </cell>
          <cell r="I35279">
            <v>0.664</v>
          </cell>
          <cell r="J35279">
            <v>0.664</v>
          </cell>
        </row>
        <row r="35280">
          <cell r="F35280" t="str">
            <v>杨家垭—大木村部</v>
          </cell>
          <cell r="G35280" t="str">
            <v>V372430724</v>
          </cell>
          <cell r="H35280">
            <v>0</v>
          </cell>
          <cell r="I35280">
            <v>0.434</v>
          </cell>
          <cell r="J35280">
            <v>0.434</v>
          </cell>
        </row>
        <row r="35281">
          <cell r="F35281" t="str">
            <v>小卢线</v>
          </cell>
          <cell r="G35281" t="str">
            <v>C74F430724</v>
          </cell>
          <cell r="H35281">
            <v>0</v>
          </cell>
          <cell r="I35281">
            <v>0.744</v>
          </cell>
          <cell r="J35281">
            <v>0.744</v>
          </cell>
        </row>
        <row r="35282">
          <cell r="F35282" t="str">
            <v>大红线</v>
          </cell>
          <cell r="G35282" t="str">
            <v>C76F430724</v>
          </cell>
          <cell r="H35282">
            <v>0</v>
          </cell>
          <cell r="I35282">
            <v>0.864</v>
          </cell>
          <cell r="J35282">
            <v>0.864</v>
          </cell>
        </row>
        <row r="35283">
          <cell r="F35283" t="str">
            <v>红土坡—汪家垭</v>
          </cell>
          <cell r="G35283" t="str">
            <v>V360430724</v>
          </cell>
          <cell r="H35283">
            <v>0</v>
          </cell>
          <cell r="I35283">
            <v>0.473</v>
          </cell>
          <cell r="J35283">
            <v>0.473</v>
          </cell>
        </row>
        <row r="35284">
          <cell r="F35284" t="str">
            <v>7组—张公庙大桥</v>
          </cell>
          <cell r="G35284" t="str">
            <v>V325430724</v>
          </cell>
          <cell r="H35284">
            <v>0</v>
          </cell>
          <cell r="I35284">
            <v>1.469</v>
          </cell>
          <cell r="J35284">
            <v>1.469</v>
          </cell>
        </row>
        <row r="35285">
          <cell r="F35285" t="str">
            <v>七田线</v>
          </cell>
          <cell r="G35285" t="str">
            <v>C13F430724</v>
          </cell>
          <cell r="H35285">
            <v>0</v>
          </cell>
          <cell r="I35285">
            <v>0.711</v>
          </cell>
          <cell r="J35285">
            <v>0.711</v>
          </cell>
        </row>
        <row r="35286">
          <cell r="F35286" t="str">
            <v>七停线—金家冲</v>
          </cell>
          <cell r="G35286" t="str">
            <v>V315430724</v>
          </cell>
          <cell r="H35286">
            <v>0</v>
          </cell>
          <cell r="I35286">
            <v>1.407</v>
          </cell>
          <cell r="J35286">
            <v>1.407</v>
          </cell>
        </row>
        <row r="35287">
          <cell r="F35287" t="str">
            <v>七停线—荷花</v>
          </cell>
          <cell r="G35287" t="str">
            <v>V317430724</v>
          </cell>
          <cell r="H35287">
            <v>0</v>
          </cell>
          <cell r="I35287">
            <v>0.447</v>
          </cell>
          <cell r="J35287">
            <v>0.447</v>
          </cell>
        </row>
        <row r="35288">
          <cell r="F35288" t="str">
            <v>白珠线—祁家瑢</v>
          </cell>
          <cell r="G35288" t="str">
            <v>V342430724</v>
          </cell>
          <cell r="H35288">
            <v>0</v>
          </cell>
          <cell r="I35288">
            <v>0.337</v>
          </cell>
          <cell r="J35288">
            <v>0.337</v>
          </cell>
        </row>
        <row r="35289">
          <cell r="F35289" t="str">
            <v>花林坪村-花林坪村</v>
          </cell>
          <cell r="G35289" t="str">
            <v>CF86430724</v>
          </cell>
          <cell r="H35289">
            <v>0</v>
          </cell>
          <cell r="I35289">
            <v>1.604</v>
          </cell>
          <cell r="J35289">
            <v>1.604</v>
          </cell>
        </row>
        <row r="35290">
          <cell r="F35290" t="str">
            <v>七停线—李家屋场</v>
          </cell>
          <cell r="G35290" t="str">
            <v>V312430724</v>
          </cell>
          <cell r="H35290">
            <v>0</v>
          </cell>
          <cell r="I35290">
            <v>0.622</v>
          </cell>
          <cell r="J35290">
            <v>0.622</v>
          </cell>
        </row>
        <row r="35291">
          <cell r="F35291" t="str">
            <v>殷家—李家湾</v>
          </cell>
          <cell r="G35291" t="str">
            <v>V333430724</v>
          </cell>
          <cell r="H35291">
            <v>0</v>
          </cell>
          <cell r="I35291">
            <v>0.305</v>
          </cell>
          <cell r="J35291">
            <v>0.305</v>
          </cell>
        </row>
        <row r="35292">
          <cell r="F35292" t="str">
            <v>九西线</v>
          </cell>
          <cell r="G35292" t="str">
            <v>C36F430724</v>
          </cell>
          <cell r="H35292">
            <v>0</v>
          </cell>
          <cell r="I35292">
            <v>1.349</v>
          </cell>
          <cell r="J35292">
            <v>1.349</v>
          </cell>
        </row>
        <row r="35293">
          <cell r="F35293" t="str">
            <v>七陈线</v>
          </cell>
          <cell r="G35293" t="str">
            <v>C67F430724</v>
          </cell>
          <cell r="H35293">
            <v>0</v>
          </cell>
          <cell r="I35293">
            <v>0.664</v>
          </cell>
          <cell r="J35293">
            <v>0.664</v>
          </cell>
        </row>
        <row r="35294">
          <cell r="F35294" t="str">
            <v>七龚线</v>
          </cell>
          <cell r="G35294" t="str">
            <v>C70F430724</v>
          </cell>
          <cell r="H35294">
            <v>0</v>
          </cell>
          <cell r="I35294">
            <v>1.937</v>
          </cell>
          <cell r="J35294">
            <v>1.937</v>
          </cell>
        </row>
        <row r="35295">
          <cell r="F35295" t="str">
            <v>九龙-九龙</v>
          </cell>
          <cell r="G35295" t="str">
            <v>CF70430724</v>
          </cell>
          <cell r="H35295">
            <v>0</v>
          </cell>
          <cell r="I35295">
            <v>1.022</v>
          </cell>
          <cell r="J35295">
            <v>1.022</v>
          </cell>
        </row>
        <row r="35296">
          <cell r="F35296" t="str">
            <v>七停线—胡家嘴</v>
          </cell>
          <cell r="G35296" t="str">
            <v>V356430724</v>
          </cell>
          <cell r="H35296">
            <v>0</v>
          </cell>
          <cell r="I35296">
            <v>0.535</v>
          </cell>
          <cell r="J35296">
            <v>0.535</v>
          </cell>
        </row>
        <row r="35297">
          <cell r="G35297" t="str">
            <v>AA26430724</v>
          </cell>
          <cell r="H35297">
            <v>0</v>
          </cell>
          <cell r="I35297">
            <v>1.062</v>
          </cell>
          <cell r="J35297">
            <v>1.062</v>
          </cell>
        </row>
        <row r="35298">
          <cell r="F35298" t="str">
            <v>栗山岗—永昌</v>
          </cell>
          <cell r="G35298" t="str">
            <v>V322430724</v>
          </cell>
          <cell r="H35298">
            <v>0</v>
          </cell>
          <cell r="I35298">
            <v>1.041</v>
          </cell>
          <cell r="J35298">
            <v>1.041</v>
          </cell>
        </row>
        <row r="35299">
          <cell r="F35299" t="str">
            <v>白珠线—11组</v>
          </cell>
          <cell r="G35299" t="str">
            <v>V324430724</v>
          </cell>
          <cell r="H35299">
            <v>0</v>
          </cell>
          <cell r="I35299">
            <v>1.36</v>
          </cell>
          <cell r="J35299">
            <v>1.36</v>
          </cell>
        </row>
        <row r="35300">
          <cell r="G35300" t="str">
            <v>AA06430724</v>
          </cell>
          <cell r="H35300">
            <v>0</v>
          </cell>
          <cell r="I35300">
            <v>0.391</v>
          </cell>
          <cell r="J35300">
            <v>0.391</v>
          </cell>
        </row>
        <row r="35301">
          <cell r="F35301" t="str">
            <v>小牌线</v>
          </cell>
          <cell r="G35301" t="str">
            <v>CF87430724</v>
          </cell>
          <cell r="H35301">
            <v>0</v>
          </cell>
          <cell r="I35301">
            <v>0.945</v>
          </cell>
          <cell r="J35301">
            <v>0.945</v>
          </cell>
        </row>
        <row r="35302">
          <cell r="F35302" t="str">
            <v>排楼岗—新桥塔</v>
          </cell>
          <cell r="G35302" t="str">
            <v>V373430724</v>
          </cell>
          <cell r="H35302">
            <v>0</v>
          </cell>
          <cell r="I35302">
            <v>1.287</v>
          </cell>
          <cell r="J35302">
            <v>1.287</v>
          </cell>
        </row>
        <row r="35303">
          <cell r="F35303" t="str">
            <v>史家老村部—史家四组</v>
          </cell>
          <cell r="G35303" t="str">
            <v>V376430724</v>
          </cell>
          <cell r="H35303">
            <v>0</v>
          </cell>
          <cell r="I35303">
            <v>1.172</v>
          </cell>
          <cell r="J35303">
            <v>1.172</v>
          </cell>
        </row>
        <row r="35304">
          <cell r="F35304" t="str">
            <v>杨家垭—大木村部</v>
          </cell>
          <cell r="G35304" t="str">
            <v>V372430724</v>
          </cell>
          <cell r="H35304">
            <v>0.435</v>
          </cell>
          <cell r="I35304">
            <v>1.089</v>
          </cell>
          <cell r="J35304">
            <v>0.654</v>
          </cell>
        </row>
        <row r="35305">
          <cell r="F35305" t="str">
            <v>史家桥—史家一组</v>
          </cell>
          <cell r="G35305" t="str">
            <v>V374430724</v>
          </cell>
          <cell r="H35305">
            <v>0</v>
          </cell>
          <cell r="I35305">
            <v>1.274</v>
          </cell>
          <cell r="J35305">
            <v>1.274</v>
          </cell>
        </row>
        <row r="35306">
          <cell r="F35306" t="str">
            <v>九龙-九龙</v>
          </cell>
          <cell r="G35306" t="str">
            <v>CF70430724</v>
          </cell>
          <cell r="H35306">
            <v>1.022</v>
          </cell>
          <cell r="I35306">
            <v>2.307</v>
          </cell>
          <cell r="J35306">
            <v>1.285</v>
          </cell>
        </row>
        <row r="35307">
          <cell r="F35307" t="str">
            <v>蒋家塝—七停线</v>
          </cell>
          <cell r="G35307" t="str">
            <v>CV68430724</v>
          </cell>
          <cell r="H35307">
            <v>0</v>
          </cell>
          <cell r="I35307">
            <v>1.88</v>
          </cell>
          <cell r="J35307">
            <v>1.88</v>
          </cell>
        </row>
        <row r="35308">
          <cell r="F35308" t="str">
            <v>童山风景区—白珠线</v>
          </cell>
          <cell r="G35308" t="str">
            <v>CV66430724</v>
          </cell>
          <cell r="H35308">
            <v>0</v>
          </cell>
          <cell r="I35308">
            <v>0.727</v>
          </cell>
          <cell r="J35308">
            <v>0.727</v>
          </cell>
        </row>
        <row r="35309">
          <cell r="F35309" t="str">
            <v>山洲—一队</v>
          </cell>
          <cell r="G35309" t="str">
            <v>CV67430724</v>
          </cell>
          <cell r="H35309">
            <v>0.494</v>
          </cell>
          <cell r="I35309">
            <v>2.386</v>
          </cell>
          <cell r="J35309">
            <v>1.892</v>
          </cell>
        </row>
        <row r="35310">
          <cell r="F35310" t="str">
            <v>G207-铁湾村</v>
          </cell>
          <cell r="G35310" t="str">
            <v>Y747430724</v>
          </cell>
          <cell r="H35310">
            <v>5.568</v>
          </cell>
          <cell r="I35310">
            <v>6.312</v>
          </cell>
          <cell r="J35310">
            <v>0.744</v>
          </cell>
        </row>
        <row r="35311">
          <cell r="F35311" t="str">
            <v>重阳村-刘家坊</v>
          </cell>
          <cell r="G35311" t="str">
            <v>C392430724</v>
          </cell>
          <cell r="H35311">
            <v>1.09</v>
          </cell>
          <cell r="I35311">
            <v>2.195</v>
          </cell>
          <cell r="J35311">
            <v>1.105</v>
          </cell>
        </row>
        <row r="35312">
          <cell r="F35312" t="str">
            <v>重九线</v>
          </cell>
          <cell r="G35312" t="str">
            <v>C66F430724</v>
          </cell>
          <cell r="H35312">
            <v>0</v>
          </cell>
          <cell r="I35312">
            <v>0.82</v>
          </cell>
          <cell r="J35312">
            <v>0.82</v>
          </cell>
        </row>
        <row r="35313">
          <cell r="F35313" t="str">
            <v>小汪线</v>
          </cell>
          <cell r="G35313" t="str">
            <v>C69F430724</v>
          </cell>
          <cell r="H35313">
            <v>0</v>
          </cell>
          <cell r="I35313">
            <v>1.518</v>
          </cell>
          <cell r="J35313">
            <v>1.518</v>
          </cell>
        </row>
        <row r="35314">
          <cell r="F35314" t="str">
            <v>刘家湾—村部</v>
          </cell>
          <cell r="G35314" t="str">
            <v>V352430724</v>
          </cell>
          <cell r="H35314">
            <v>0</v>
          </cell>
          <cell r="I35314">
            <v>0.86</v>
          </cell>
          <cell r="J35314">
            <v>0.86</v>
          </cell>
        </row>
        <row r="35315">
          <cell r="F35315" t="str">
            <v>涂家湾—双楼七组</v>
          </cell>
          <cell r="G35315" t="str">
            <v>V717430724</v>
          </cell>
          <cell r="H35315">
            <v>0</v>
          </cell>
          <cell r="I35315">
            <v>0.29</v>
          </cell>
          <cell r="J35315">
            <v>0.29</v>
          </cell>
        </row>
        <row r="35316">
          <cell r="F35316" t="str">
            <v>龙家溪村-三义桥村</v>
          </cell>
          <cell r="G35316" t="str">
            <v>Y760430724</v>
          </cell>
          <cell r="H35316">
            <v>11.071</v>
          </cell>
          <cell r="I35316">
            <v>11.829</v>
          </cell>
          <cell r="J35316">
            <v>0.758</v>
          </cell>
        </row>
        <row r="35317">
          <cell r="F35317" t="str">
            <v>龙风村-Y122</v>
          </cell>
          <cell r="G35317" t="str">
            <v>Y761430724</v>
          </cell>
          <cell r="H35317">
            <v>6.355</v>
          </cell>
          <cell r="I35317">
            <v>7.013</v>
          </cell>
          <cell r="J35317">
            <v>0.658</v>
          </cell>
        </row>
        <row r="35318">
          <cell r="F35318" t="str">
            <v>高四线</v>
          </cell>
          <cell r="G35318" t="str">
            <v>C06C430724</v>
          </cell>
          <cell r="H35318">
            <v>0</v>
          </cell>
          <cell r="I35318">
            <v>0.406</v>
          </cell>
          <cell r="J35318">
            <v>0.406</v>
          </cell>
        </row>
        <row r="35319">
          <cell r="F35319" t="str">
            <v>澹阳村部-三义桥</v>
          </cell>
          <cell r="G35319" t="str">
            <v>CD78430724</v>
          </cell>
          <cell r="H35319">
            <v>0.618</v>
          </cell>
          <cell r="I35319">
            <v>0.906</v>
          </cell>
          <cell r="J35319">
            <v>0.288</v>
          </cell>
        </row>
        <row r="35320">
          <cell r="F35320" t="str">
            <v>余家堰-苏家坪</v>
          </cell>
          <cell r="G35320" t="str">
            <v>V756430724</v>
          </cell>
          <cell r="H35320">
            <v>0</v>
          </cell>
          <cell r="I35320">
            <v>1.476</v>
          </cell>
          <cell r="J35320">
            <v>1.476</v>
          </cell>
        </row>
        <row r="35321">
          <cell r="F35321" t="str">
            <v>当两线</v>
          </cell>
          <cell r="G35321" t="str">
            <v>C13C430724</v>
          </cell>
          <cell r="H35321">
            <v>0</v>
          </cell>
          <cell r="I35321">
            <v>1.209</v>
          </cell>
          <cell r="J35321">
            <v>1.209</v>
          </cell>
        </row>
        <row r="35322">
          <cell r="F35322" t="str">
            <v>化一线</v>
          </cell>
          <cell r="G35322" t="str">
            <v>C14C430724</v>
          </cell>
          <cell r="H35322">
            <v>0</v>
          </cell>
          <cell r="I35322">
            <v>0.72</v>
          </cell>
          <cell r="J35322">
            <v>0.72</v>
          </cell>
        </row>
        <row r="35323">
          <cell r="F35323" t="str">
            <v>沙五线</v>
          </cell>
          <cell r="G35323" t="str">
            <v>C794430724</v>
          </cell>
          <cell r="H35323">
            <v>0</v>
          </cell>
          <cell r="I35323">
            <v>1.259</v>
          </cell>
          <cell r="J35323">
            <v>1.259</v>
          </cell>
        </row>
        <row r="35324">
          <cell r="F35324" t="str">
            <v>四支线—南闸</v>
          </cell>
          <cell r="G35324" t="str">
            <v>V728430724</v>
          </cell>
          <cell r="H35324">
            <v>0</v>
          </cell>
          <cell r="I35324">
            <v>0.356</v>
          </cell>
          <cell r="J35324">
            <v>0.356</v>
          </cell>
        </row>
        <row r="35325">
          <cell r="F35325" t="str">
            <v>南撇河—红平屋场</v>
          </cell>
          <cell r="G35325" t="str">
            <v>V739430724</v>
          </cell>
          <cell r="H35325">
            <v>0</v>
          </cell>
          <cell r="I35325">
            <v>0.755</v>
          </cell>
          <cell r="J35325">
            <v>0.755</v>
          </cell>
        </row>
        <row r="35326">
          <cell r="F35326" t="str">
            <v>龙风村-Y122</v>
          </cell>
          <cell r="G35326" t="str">
            <v>Y761430724</v>
          </cell>
          <cell r="H35326">
            <v>9.454</v>
          </cell>
          <cell r="I35326">
            <v>9.825</v>
          </cell>
          <cell r="J35326">
            <v>0.371</v>
          </cell>
        </row>
        <row r="35327">
          <cell r="F35327" t="str">
            <v>甘八线</v>
          </cell>
          <cell r="G35327" t="str">
            <v>C65B430724</v>
          </cell>
          <cell r="H35327">
            <v>0</v>
          </cell>
          <cell r="I35327">
            <v>0.99</v>
          </cell>
          <cell r="J35327">
            <v>0.99</v>
          </cell>
        </row>
        <row r="35328">
          <cell r="F35328" t="str">
            <v>冷九线</v>
          </cell>
          <cell r="G35328" t="str">
            <v>C44F430724</v>
          </cell>
          <cell r="H35328">
            <v>0</v>
          </cell>
          <cell r="I35328">
            <v>0.408</v>
          </cell>
          <cell r="J35328">
            <v>0.408</v>
          </cell>
        </row>
        <row r="35329">
          <cell r="F35329" t="str">
            <v>朱家大堰—围山渠</v>
          </cell>
          <cell r="G35329" t="str">
            <v>V714430724</v>
          </cell>
          <cell r="H35329">
            <v>0</v>
          </cell>
          <cell r="I35329">
            <v>0.265</v>
          </cell>
          <cell r="J35329">
            <v>0.265</v>
          </cell>
        </row>
        <row r="35330">
          <cell r="F35330" t="str">
            <v>中李线</v>
          </cell>
          <cell r="G35330" t="str">
            <v>C91B430724</v>
          </cell>
          <cell r="H35330">
            <v>0</v>
          </cell>
          <cell r="I35330">
            <v>0.297</v>
          </cell>
          <cell r="J35330">
            <v>0.297</v>
          </cell>
        </row>
        <row r="35331">
          <cell r="F35331" t="str">
            <v>中干渠—龙凤十组</v>
          </cell>
          <cell r="G35331" t="str">
            <v>V747430724</v>
          </cell>
          <cell r="H35331">
            <v>0</v>
          </cell>
          <cell r="I35331">
            <v>0.606</v>
          </cell>
          <cell r="J35331">
            <v>0.606</v>
          </cell>
        </row>
        <row r="35332">
          <cell r="F35332" t="str">
            <v>栗花线</v>
          </cell>
          <cell r="G35332" t="str">
            <v>C39F430724</v>
          </cell>
          <cell r="H35332">
            <v>0</v>
          </cell>
          <cell r="I35332">
            <v>0.288</v>
          </cell>
          <cell r="J35332">
            <v>0.288</v>
          </cell>
        </row>
        <row r="35333">
          <cell r="F35333" t="str">
            <v>栗西线</v>
          </cell>
          <cell r="G35333" t="str">
            <v>C731430724</v>
          </cell>
          <cell r="H35333">
            <v>0</v>
          </cell>
          <cell r="I35333">
            <v>1.063</v>
          </cell>
          <cell r="J35333">
            <v>1.063</v>
          </cell>
        </row>
        <row r="35334">
          <cell r="F35334" t="str">
            <v>新甘线—梁冯二组</v>
          </cell>
          <cell r="G35334" t="str">
            <v>V713430724</v>
          </cell>
          <cell r="H35334">
            <v>0</v>
          </cell>
          <cell r="I35334">
            <v>0.253</v>
          </cell>
          <cell r="J35334">
            <v>0.253</v>
          </cell>
        </row>
        <row r="35335">
          <cell r="F35335" t="str">
            <v>龙官线</v>
          </cell>
          <cell r="G35335" t="str">
            <v>C88B430724</v>
          </cell>
          <cell r="H35335">
            <v>0</v>
          </cell>
          <cell r="I35335">
            <v>0.637</v>
          </cell>
          <cell r="J35335">
            <v>0.637</v>
          </cell>
        </row>
        <row r="35336">
          <cell r="F35336" t="str">
            <v>刘家坪—熊家屋场</v>
          </cell>
          <cell r="G35336" t="str">
            <v>V757430724</v>
          </cell>
          <cell r="H35336">
            <v>0</v>
          </cell>
          <cell r="I35336">
            <v>0.365</v>
          </cell>
          <cell r="J35336">
            <v>0.365</v>
          </cell>
        </row>
        <row r="35337">
          <cell r="F35337" t="str">
            <v>七九线</v>
          </cell>
          <cell r="G35337" t="str">
            <v>C762430724</v>
          </cell>
          <cell r="H35337">
            <v>0</v>
          </cell>
          <cell r="I35337">
            <v>0.596</v>
          </cell>
          <cell r="J35337">
            <v>0.596</v>
          </cell>
        </row>
        <row r="35338">
          <cell r="F35338" t="str">
            <v>2组-高九线</v>
          </cell>
          <cell r="G35338" t="str">
            <v>C96B430724</v>
          </cell>
          <cell r="H35338">
            <v>0</v>
          </cell>
          <cell r="I35338">
            <v>0.933</v>
          </cell>
          <cell r="J35338">
            <v>0.933</v>
          </cell>
        </row>
        <row r="35339">
          <cell r="F35339" t="str">
            <v>龙家溪村-三义桥村</v>
          </cell>
          <cell r="G35339" t="str">
            <v>Y760430724</v>
          </cell>
          <cell r="H35339">
            <v>11.829</v>
          </cell>
          <cell r="I35339">
            <v>12.345</v>
          </cell>
          <cell r="J35339">
            <v>0.516</v>
          </cell>
        </row>
        <row r="35340">
          <cell r="F35340" t="str">
            <v>沙九线</v>
          </cell>
          <cell r="G35340" t="str">
            <v>C03G430724</v>
          </cell>
          <cell r="H35340">
            <v>0</v>
          </cell>
          <cell r="I35340">
            <v>0.501</v>
          </cell>
          <cell r="J35340">
            <v>0.501</v>
          </cell>
        </row>
        <row r="35341">
          <cell r="F35341" t="str">
            <v>沙十线</v>
          </cell>
          <cell r="G35341" t="str">
            <v>C05G430724</v>
          </cell>
          <cell r="H35341">
            <v>0</v>
          </cell>
          <cell r="I35341">
            <v>0.902</v>
          </cell>
          <cell r="J35341">
            <v>0.902</v>
          </cell>
        </row>
        <row r="35342">
          <cell r="F35342" t="str">
            <v>沙沙线</v>
          </cell>
          <cell r="G35342" t="str">
            <v>C08G430724</v>
          </cell>
          <cell r="H35342">
            <v>0</v>
          </cell>
          <cell r="I35342">
            <v>0.541</v>
          </cell>
          <cell r="J35342">
            <v>0.541</v>
          </cell>
        </row>
        <row r="35343">
          <cell r="F35343" t="str">
            <v>沙堤村-北郊居委会</v>
          </cell>
          <cell r="G35343" t="str">
            <v>Y709430724</v>
          </cell>
          <cell r="H35343">
            <v>0</v>
          </cell>
          <cell r="I35343">
            <v>1.383</v>
          </cell>
          <cell r="J35343">
            <v>1.383</v>
          </cell>
        </row>
        <row r="35344">
          <cell r="F35344" t="str">
            <v>漫清线-沿河堤</v>
          </cell>
          <cell r="G35344" t="str">
            <v>C74B430724</v>
          </cell>
          <cell r="H35344">
            <v>1.475</v>
          </cell>
          <cell r="I35344">
            <v>1.974</v>
          </cell>
          <cell r="J35344">
            <v>0.499</v>
          </cell>
        </row>
        <row r="35345">
          <cell r="F35345" t="str">
            <v>双西线</v>
          </cell>
          <cell r="G35345" t="str">
            <v>C715430724</v>
          </cell>
          <cell r="H35345">
            <v>0</v>
          </cell>
          <cell r="I35345">
            <v>0.276</v>
          </cell>
          <cell r="J35345">
            <v>0.276</v>
          </cell>
        </row>
        <row r="35346">
          <cell r="F35346" t="str">
            <v>新冯加油站—万家屋场</v>
          </cell>
          <cell r="G35346" t="str">
            <v>V724430724</v>
          </cell>
          <cell r="H35346">
            <v>0</v>
          </cell>
          <cell r="I35346">
            <v>0.27</v>
          </cell>
          <cell r="J35346">
            <v>0.27</v>
          </cell>
        </row>
        <row r="35347">
          <cell r="F35347" t="str">
            <v>新五线</v>
          </cell>
          <cell r="G35347" t="str">
            <v>C89B430724</v>
          </cell>
          <cell r="H35347">
            <v>0</v>
          </cell>
          <cell r="I35347">
            <v>0.688</v>
          </cell>
          <cell r="J35347">
            <v>0.688</v>
          </cell>
        </row>
        <row r="35348">
          <cell r="F35348" t="str">
            <v>邓龙桥—谷家堰</v>
          </cell>
          <cell r="G35348" t="str">
            <v>CV90430724</v>
          </cell>
          <cell r="H35348">
            <v>0</v>
          </cell>
          <cell r="I35348">
            <v>1.265</v>
          </cell>
          <cell r="J35348">
            <v>1.265</v>
          </cell>
        </row>
        <row r="35349">
          <cell r="F35349" t="str">
            <v>村部—谷家堰</v>
          </cell>
          <cell r="G35349" t="str">
            <v>V549430724</v>
          </cell>
          <cell r="H35349">
            <v>0</v>
          </cell>
          <cell r="I35349">
            <v>0.572</v>
          </cell>
          <cell r="J35349">
            <v>0.572</v>
          </cell>
        </row>
        <row r="35350">
          <cell r="G35350" t="str">
            <v>AA03430724</v>
          </cell>
          <cell r="H35350">
            <v>0</v>
          </cell>
          <cell r="I35350">
            <v>0.116</v>
          </cell>
          <cell r="J35350">
            <v>0.116</v>
          </cell>
        </row>
        <row r="35351">
          <cell r="F35351" t="str">
            <v>双狮-肖杨线</v>
          </cell>
          <cell r="G35351" t="str">
            <v>C54F430724</v>
          </cell>
          <cell r="H35351">
            <v>0</v>
          </cell>
          <cell r="I35351">
            <v>1.689</v>
          </cell>
          <cell r="J35351">
            <v>1.689</v>
          </cell>
        </row>
        <row r="35352">
          <cell r="F35352" t="str">
            <v>龚家岗郭堰-赵家湾村部</v>
          </cell>
          <cell r="G35352" t="str">
            <v>CW03430724</v>
          </cell>
          <cell r="H35352">
            <v>0</v>
          </cell>
          <cell r="I35352">
            <v>0.878</v>
          </cell>
          <cell r="J35352">
            <v>0.878</v>
          </cell>
        </row>
        <row r="35353">
          <cell r="F35353" t="str">
            <v>村主干道—达人湾</v>
          </cell>
          <cell r="G35353" t="str">
            <v>V572430724</v>
          </cell>
          <cell r="H35353">
            <v>0</v>
          </cell>
          <cell r="I35353">
            <v>0.307</v>
          </cell>
          <cell r="J35353">
            <v>0.307</v>
          </cell>
        </row>
        <row r="35354">
          <cell r="F35354" t="str">
            <v>杨肖线-赵家湾村</v>
          </cell>
          <cell r="G35354" t="str">
            <v>C04D430724</v>
          </cell>
          <cell r="H35354">
            <v>1.436</v>
          </cell>
          <cell r="I35354">
            <v>2.191</v>
          </cell>
          <cell r="J35354">
            <v>0.755</v>
          </cell>
        </row>
        <row r="35355">
          <cell r="F35355" t="str">
            <v>赵新线</v>
          </cell>
          <cell r="G35355" t="str">
            <v>C06D430724</v>
          </cell>
          <cell r="H35355">
            <v>0</v>
          </cell>
          <cell r="I35355">
            <v>1.502</v>
          </cell>
          <cell r="J35355">
            <v>1.502</v>
          </cell>
        </row>
        <row r="35356">
          <cell r="F35356" t="str">
            <v>虎林-新建</v>
          </cell>
          <cell r="G35356" t="str">
            <v>C952430724</v>
          </cell>
          <cell r="H35356">
            <v>0</v>
          </cell>
          <cell r="I35356">
            <v>0.506</v>
          </cell>
          <cell r="J35356">
            <v>0.506</v>
          </cell>
        </row>
        <row r="35357">
          <cell r="F35357" t="str">
            <v>薛湾-新垱</v>
          </cell>
          <cell r="G35357" t="str">
            <v>CW02430724</v>
          </cell>
          <cell r="H35357">
            <v>0</v>
          </cell>
          <cell r="I35357">
            <v>1.123</v>
          </cell>
          <cell r="J35357">
            <v>1.123</v>
          </cell>
        </row>
        <row r="35358">
          <cell r="F35358" t="str">
            <v>赵田线</v>
          </cell>
          <cell r="G35358" t="str">
            <v>CW03430724</v>
          </cell>
          <cell r="H35358">
            <v>0</v>
          </cell>
          <cell r="I35358">
            <v>0.996</v>
          </cell>
          <cell r="J35358">
            <v>0.996</v>
          </cell>
        </row>
        <row r="35359">
          <cell r="F35359" t="str">
            <v>岳楼-肖扬线</v>
          </cell>
          <cell r="G35359" t="str">
            <v>V575430724</v>
          </cell>
          <cell r="H35359">
            <v>0</v>
          </cell>
          <cell r="I35359">
            <v>0.934</v>
          </cell>
          <cell r="J35359">
            <v>0.934</v>
          </cell>
        </row>
        <row r="35360">
          <cell r="F35360" t="str">
            <v>李罗线</v>
          </cell>
          <cell r="G35360" t="str">
            <v>C960430724</v>
          </cell>
          <cell r="H35360">
            <v>0</v>
          </cell>
          <cell r="I35360">
            <v>1.251</v>
          </cell>
          <cell r="J35360">
            <v>1.251</v>
          </cell>
        </row>
        <row r="35361">
          <cell r="F35361" t="str">
            <v>肖杨线—下大冲</v>
          </cell>
          <cell r="G35361" t="str">
            <v>V557430724</v>
          </cell>
          <cell r="H35361">
            <v>0</v>
          </cell>
          <cell r="I35361">
            <v>0.697</v>
          </cell>
          <cell r="J35361">
            <v>0.697</v>
          </cell>
        </row>
        <row r="35362">
          <cell r="F35362" t="str">
            <v>叶家堰—X198线</v>
          </cell>
          <cell r="G35362" t="str">
            <v>C409430724</v>
          </cell>
          <cell r="H35362">
            <v>0</v>
          </cell>
          <cell r="I35362">
            <v>0.241</v>
          </cell>
          <cell r="J35362">
            <v>0.241</v>
          </cell>
        </row>
        <row r="35363">
          <cell r="F35363" t="str">
            <v>天星堰-美丰6组</v>
          </cell>
          <cell r="G35363" t="str">
            <v>CW11430724</v>
          </cell>
          <cell r="H35363">
            <v>0</v>
          </cell>
          <cell r="I35363">
            <v>0.708</v>
          </cell>
          <cell r="J35363">
            <v>0.708</v>
          </cell>
        </row>
        <row r="35364">
          <cell r="F35364" t="str">
            <v>仙黄线-刘家</v>
          </cell>
          <cell r="G35364" t="str">
            <v>CW16430724</v>
          </cell>
          <cell r="H35364">
            <v>0</v>
          </cell>
          <cell r="I35364">
            <v>1.282</v>
          </cell>
          <cell r="J35364">
            <v>1.282</v>
          </cell>
        </row>
        <row r="35365">
          <cell r="F35365" t="str">
            <v>免事村-S336</v>
          </cell>
          <cell r="G35365" t="str">
            <v>Y722430724</v>
          </cell>
          <cell r="H35365">
            <v>0</v>
          </cell>
          <cell r="I35365">
            <v>2.435</v>
          </cell>
          <cell r="J35365">
            <v>2.435</v>
          </cell>
        </row>
        <row r="35366">
          <cell r="F35366" t="str">
            <v>新永线</v>
          </cell>
          <cell r="G35366" t="str">
            <v>C63B430724</v>
          </cell>
          <cell r="H35366">
            <v>0</v>
          </cell>
          <cell r="I35366">
            <v>0.763</v>
          </cell>
          <cell r="J35366">
            <v>0.763</v>
          </cell>
        </row>
        <row r="35367">
          <cell r="F35367" t="str">
            <v>老屋-月堰</v>
          </cell>
          <cell r="G35367" t="str">
            <v>CW08430724</v>
          </cell>
          <cell r="H35367">
            <v>0</v>
          </cell>
          <cell r="I35367">
            <v>0.841</v>
          </cell>
          <cell r="J35367">
            <v>0.841</v>
          </cell>
        </row>
        <row r="35368">
          <cell r="F35368" t="str">
            <v>草堰-老屋</v>
          </cell>
          <cell r="G35368" t="str">
            <v>C189430724</v>
          </cell>
          <cell r="H35368">
            <v>0</v>
          </cell>
          <cell r="I35368">
            <v>0.608</v>
          </cell>
          <cell r="J35368">
            <v>0.608</v>
          </cell>
        </row>
        <row r="35369">
          <cell r="F35369" t="str">
            <v>连接线-杨家</v>
          </cell>
          <cell r="G35369" t="str">
            <v>V692430724</v>
          </cell>
          <cell r="H35369">
            <v>0</v>
          </cell>
          <cell r="I35369">
            <v>0.434</v>
          </cell>
          <cell r="J35369">
            <v>0.434</v>
          </cell>
        </row>
        <row r="35370">
          <cell r="F35370" t="str">
            <v>双上线</v>
          </cell>
          <cell r="G35370" t="str">
            <v>C10D430724</v>
          </cell>
          <cell r="H35370">
            <v>0</v>
          </cell>
          <cell r="I35370">
            <v>1.003</v>
          </cell>
          <cell r="J35370">
            <v>1.003</v>
          </cell>
        </row>
        <row r="35371">
          <cell r="F35371" t="str">
            <v>肖扬线-万家</v>
          </cell>
          <cell r="G35371" t="str">
            <v>V658430724</v>
          </cell>
          <cell r="H35371">
            <v>0</v>
          </cell>
          <cell r="I35371">
            <v>0.447</v>
          </cell>
          <cell r="J35371">
            <v>0.447</v>
          </cell>
        </row>
        <row r="35372">
          <cell r="F35372" t="str">
            <v>杨九线</v>
          </cell>
          <cell r="G35372" t="str">
            <v>C952430724</v>
          </cell>
          <cell r="H35372">
            <v>1.471</v>
          </cell>
          <cell r="I35372">
            <v>2.318</v>
          </cell>
          <cell r="J35372">
            <v>0.847</v>
          </cell>
        </row>
        <row r="35373">
          <cell r="F35373" t="str">
            <v>楼房坡—万福</v>
          </cell>
          <cell r="G35373" t="str">
            <v>CV99430724</v>
          </cell>
          <cell r="H35373">
            <v>0.908</v>
          </cell>
          <cell r="I35373">
            <v>1.516</v>
          </cell>
          <cell r="J35373">
            <v>0.608</v>
          </cell>
        </row>
        <row r="35374">
          <cell r="F35374" t="str">
            <v>九九公路-颜家咀</v>
          </cell>
          <cell r="G35374" t="str">
            <v>CW13430724</v>
          </cell>
          <cell r="H35374">
            <v>0</v>
          </cell>
          <cell r="I35374">
            <v>0.431</v>
          </cell>
          <cell r="J35374">
            <v>0.431</v>
          </cell>
        </row>
        <row r="35375">
          <cell r="F35375" t="str">
            <v>万和桥-九九公路</v>
          </cell>
          <cell r="G35375" t="str">
            <v>CW14430724</v>
          </cell>
          <cell r="H35375">
            <v>0</v>
          </cell>
          <cell r="I35375">
            <v>1.635</v>
          </cell>
          <cell r="J35375">
            <v>1.635</v>
          </cell>
        </row>
        <row r="35376">
          <cell r="F35376" t="str">
            <v>草堰坝—前进</v>
          </cell>
          <cell r="G35376" t="str">
            <v>V574430724</v>
          </cell>
          <cell r="H35376">
            <v>0</v>
          </cell>
          <cell r="I35376">
            <v>0.72</v>
          </cell>
          <cell r="J35376">
            <v>0.72</v>
          </cell>
        </row>
        <row r="35377">
          <cell r="F35377" t="str">
            <v>杨肖线-赵家湾村</v>
          </cell>
          <cell r="G35377" t="str">
            <v>C04D430724</v>
          </cell>
          <cell r="H35377">
            <v>0</v>
          </cell>
          <cell r="I35377">
            <v>1.437</v>
          </cell>
          <cell r="J35377">
            <v>1.437</v>
          </cell>
        </row>
        <row r="35378">
          <cell r="F35378" t="str">
            <v>易家湾—大堰</v>
          </cell>
          <cell r="G35378" t="str">
            <v>CV94430724</v>
          </cell>
          <cell r="H35378">
            <v>0</v>
          </cell>
          <cell r="I35378">
            <v>0.476</v>
          </cell>
          <cell r="J35378">
            <v>0.476</v>
          </cell>
        </row>
        <row r="35379">
          <cell r="F35379" t="str">
            <v>永杨线</v>
          </cell>
          <cell r="G35379" t="str">
            <v>C13D430724</v>
          </cell>
          <cell r="H35379">
            <v>0</v>
          </cell>
          <cell r="I35379">
            <v>1.351</v>
          </cell>
          <cell r="J35379">
            <v>1.351</v>
          </cell>
        </row>
        <row r="35380">
          <cell r="F35380" t="str">
            <v>大堰垱-太平水库</v>
          </cell>
          <cell r="G35380" t="str">
            <v>V531430724</v>
          </cell>
          <cell r="H35380">
            <v>0</v>
          </cell>
          <cell r="I35380">
            <v>0.685</v>
          </cell>
          <cell r="J35380">
            <v>0.685</v>
          </cell>
        </row>
        <row r="35381">
          <cell r="F35381" t="str">
            <v>太平水库-灯草</v>
          </cell>
          <cell r="G35381" t="str">
            <v>V530430724</v>
          </cell>
          <cell r="H35381">
            <v>0</v>
          </cell>
          <cell r="I35381">
            <v>1.151</v>
          </cell>
          <cell r="J35381">
            <v>1.151</v>
          </cell>
        </row>
        <row r="35382">
          <cell r="F35382" t="str">
            <v>太平水库-樟树湾</v>
          </cell>
          <cell r="G35382" t="str">
            <v>V533430724</v>
          </cell>
          <cell r="H35382">
            <v>0</v>
          </cell>
          <cell r="I35382">
            <v>0.579</v>
          </cell>
          <cell r="J35382">
            <v>0.579</v>
          </cell>
        </row>
        <row r="35383">
          <cell r="F35383" t="str">
            <v>永七线-二刘</v>
          </cell>
          <cell r="G35383" t="str">
            <v>V536430724</v>
          </cell>
          <cell r="H35383">
            <v>0</v>
          </cell>
          <cell r="I35383">
            <v>0.979</v>
          </cell>
          <cell r="J35383">
            <v>0.979</v>
          </cell>
        </row>
        <row r="35384">
          <cell r="F35384" t="str">
            <v>永七线-肖古垱</v>
          </cell>
          <cell r="G35384" t="str">
            <v>V541430724</v>
          </cell>
          <cell r="H35384">
            <v>0</v>
          </cell>
          <cell r="I35384">
            <v>0.749</v>
          </cell>
          <cell r="J35384">
            <v>0.749</v>
          </cell>
        </row>
        <row r="35385">
          <cell r="F35385" t="str">
            <v>李家-仙人</v>
          </cell>
          <cell r="G35385" t="str">
            <v>VA14430724</v>
          </cell>
          <cell r="H35385">
            <v>0</v>
          </cell>
          <cell r="I35385">
            <v>1.863</v>
          </cell>
          <cell r="J35385">
            <v>1.863</v>
          </cell>
        </row>
        <row r="35386">
          <cell r="F35386" t="str">
            <v>G207-白士村</v>
          </cell>
          <cell r="G35386" t="str">
            <v>Y731430724</v>
          </cell>
          <cell r="H35386">
            <v>5.04</v>
          </cell>
          <cell r="I35386">
            <v>5.252</v>
          </cell>
          <cell r="J35386">
            <v>0.212</v>
          </cell>
        </row>
        <row r="35387">
          <cell r="F35387" t="str">
            <v>车张线</v>
          </cell>
          <cell r="G35387" t="str">
            <v>C27A430724</v>
          </cell>
          <cell r="H35387">
            <v>0</v>
          </cell>
          <cell r="I35387">
            <v>1.369</v>
          </cell>
          <cell r="J35387">
            <v>1.369</v>
          </cell>
        </row>
        <row r="35388">
          <cell r="F35388" t="str">
            <v>207国道—范家桥</v>
          </cell>
          <cell r="G35388" t="str">
            <v>V689430724</v>
          </cell>
          <cell r="H35388">
            <v>0</v>
          </cell>
          <cell r="I35388">
            <v>1.114</v>
          </cell>
          <cell r="J35388">
            <v>1.114</v>
          </cell>
        </row>
        <row r="35389">
          <cell r="F35389" t="str">
            <v>陈家-村部</v>
          </cell>
          <cell r="G35389" t="str">
            <v>CX04430724</v>
          </cell>
          <cell r="H35389">
            <v>0</v>
          </cell>
          <cell r="I35389">
            <v>1.672</v>
          </cell>
          <cell r="J35389">
            <v>1.672</v>
          </cell>
        </row>
        <row r="35390">
          <cell r="F35390" t="str">
            <v>车高线-张家</v>
          </cell>
          <cell r="G35390" t="str">
            <v>VA63430724</v>
          </cell>
          <cell r="H35390">
            <v>0</v>
          </cell>
          <cell r="I35390">
            <v>0.878</v>
          </cell>
          <cell r="J35390">
            <v>0.878</v>
          </cell>
        </row>
        <row r="35391">
          <cell r="F35391" t="str">
            <v>福兴村-鸡山村</v>
          </cell>
          <cell r="G35391" t="str">
            <v>Y132430724</v>
          </cell>
          <cell r="H35391">
            <v>0</v>
          </cell>
          <cell r="I35391">
            <v>1.125</v>
          </cell>
          <cell r="J35391">
            <v>1.125</v>
          </cell>
        </row>
        <row r="35392">
          <cell r="F35392" t="str">
            <v>永两线</v>
          </cell>
          <cell r="G35392" t="str">
            <v>C23D430724</v>
          </cell>
          <cell r="H35392">
            <v>0</v>
          </cell>
          <cell r="I35392">
            <v>1.055</v>
          </cell>
          <cell r="J35392">
            <v>1.055</v>
          </cell>
        </row>
        <row r="35393">
          <cell r="F35393" t="str">
            <v>合丰3组-1组</v>
          </cell>
          <cell r="G35393" t="str">
            <v>C24D430724</v>
          </cell>
          <cell r="H35393">
            <v>1.895</v>
          </cell>
          <cell r="I35393">
            <v>2.685</v>
          </cell>
          <cell r="J35393">
            <v>0.79</v>
          </cell>
        </row>
        <row r="35394">
          <cell r="F35394" t="str">
            <v>团树—关家冲</v>
          </cell>
          <cell r="G35394" t="str">
            <v>V673430724</v>
          </cell>
          <cell r="H35394">
            <v>0</v>
          </cell>
          <cell r="I35394">
            <v>0.857</v>
          </cell>
          <cell r="J35394">
            <v>0.857</v>
          </cell>
        </row>
        <row r="35395">
          <cell r="F35395" t="str">
            <v>土里堰—八方湾</v>
          </cell>
          <cell r="G35395" t="str">
            <v>V675430724</v>
          </cell>
          <cell r="H35395">
            <v>0</v>
          </cell>
          <cell r="I35395">
            <v>0.415</v>
          </cell>
          <cell r="J35395">
            <v>0.415</v>
          </cell>
        </row>
        <row r="35396">
          <cell r="F35396" t="str">
            <v>周家桥-荷花</v>
          </cell>
          <cell r="G35396" t="str">
            <v>CX10430724</v>
          </cell>
          <cell r="H35396">
            <v>1.746</v>
          </cell>
          <cell r="I35396">
            <v>2.047</v>
          </cell>
          <cell r="J35396">
            <v>0.301</v>
          </cell>
        </row>
        <row r="35397">
          <cell r="F35397" t="str">
            <v>荷花堰-七停线</v>
          </cell>
          <cell r="G35397" t="str">
            <v>VA32430724</v>
          </cell>
          <cell r="H35397">
            <v>0</v>
          </cell>
          <cell r="I35397">
            <v>0.504</v>
          </cell>
          <cell r="J35397">
            <v>0.504</v>
          </cell>
        </row>
        <row r="35398">
          <cell r="G35398" t="str">
            <v>V000</v>
          </cell>
          <cell r="H35398">
            <v>0</v>
          </cell>
          <cell r="I35398">
            <v>0.196</v>
          </cell>
          <cell r="J35398">
            <v>0.196</v>
          </cell>
        </row>
        <row r="35399">
          <cell r="F35399" t="str">
            <v>林夹公路-杉木</v>
          </cell>
          <cell r="G35399" t="str">
            <v>V699430724</v>
          </cell>
          <cell r="H35399">
            <v>0</v>
          </cell>
          <cell r="I35399">
            <v>1.339</v>
          </cell>
          <cell r="J35399">
            <v>1.339</v>
          </cell>
        </row>
        <row r="35400">
          <cell r="F35400" t="str">
            <v>G207-白士村</v>
          </cell>
          <cell r="G35400" t="str">
            <v>Y731430724</v>
          </cell>
          <cell r="H35400">
            <v>3.027</v>
          </cell>
          <cell r="I35400">
            <v>4.773</v>
          </cell>
          <cell r="J35400">
            <v>1.746</v>
          </cell>
        </row>
        <row r="35401">
          <cell r="F35401" t="str">
            <v>万福-卢毅</v>
          </cell>
          <cell r="G35401" t="str">
            <v>V687430724</v>
          </cell>
          <cell r="H35401">
            <v>0</v>
          </cell>
          <cell r="I35401">
            <v>0.977</v>
          </cell>
          <cell r="J35401">
            <v>0.977</v>
          </cell>
        </row>
        <row r="35402">
          <cell r="F35402" t="str">
            <v>黄田线</v>
          </cell>
          <cell r="G35402" t="str">
            <v>CC77430724</v>
          </cell>
          <cell r="H35402">
            <v>0</v>
          </cell>
          <cell r="I35402">
            <v>2.006</v>
          </cell>
          <cell r="J35402">
            <v>2.006</v>
          </cell>
        </row>
        <row r="35403">
          <cell r="F35403" t="str">
            <v>花堰-青山渠</v>
          </cell>
          <cell r="G35403" t="str">
            <v>VA38430724</v>
          </cell>
          <cell r="H35403">
            <v>0</v>
          </cell>
          <cell r="I35403">
            <v>0.588</v>
          </cell>
          <cell r="J35403">
            <v>0.588</v>
          </cell>
        </row>
        <row r="35404">
          <cell r="F35404" t="str">
            <v>合作-永红</v>
          </cell>
          <cell r="G35404" t="str">
            <v>VA40430724</v>
          </cell>
          <cell r="H35404">
            <v>0</v>
          </cell>
          <cell r="I35404">
            <v>0.836</v>
          </cell>
          <cell r="J35404">
            <v>0.836</v>
          </cell>
        </row>
        <row r="35405">
          <cell r="F35405" t="str">
            <v>Y109-千人村</v>
          </cell>
          <cell r="G35405" t="str">
            <v>Y001430724</v>
          </cell>
          <cell r="H35405">
            <v>1.578</v>
          </cell>
          <cell r="I35405">
            <v>4.045</v>
          </cell>
          <cell r="J35405">
            <v>2.467</v>
          </cell>
        </row>
        <row r="35406">
          <cell r="F35406" t="str">
            <v>观七线</v>
          </cell>
          <cell r="G35406" t="str">
            <v>C21D430724</v>
          </cell>
          <cell r="H35406">
            <v>0</v>
          </cell>
          <cell r="I35406">
            <v>1.452</v>
          </cell>
          <cell r="J35406">
            <v>1.452</v>
          </cell>
        </row>
        <row r="35407">
          <cell r="G35407" t="str">
            <v>V000</v>
          </cell>
          <cell r="H35407">
            <v>0</v>
          </cell>
          <cell r="I35407">
            <v>0.186</v>
          </cell>
          <cell r="J35407">
            <v>0.186</v>
          </cell>
        </row>
        <row r="35408">
          <cell r="F35408" t="str">
            <v>万福5组-7组</v>
          </cell>
          <cell r="G35408" t="str">
            <v>VA28430724</v>
          </cell>
          <cell r="H35408">
            <v>0</v>
          </cell>
          <cell r="I35408">
            <v>0.862</v>
          </cell>
          <cell r="J35408">
            <v>0.862</v>
          </cell>
        </row>
        <row r="35409">
          <cell r="F35409" t="str">
            <v>村部-鸡山10组</v>
          </cell>
          <cell r="G35409" t="str">
            <v>VA29430724</v>
          </cell>
          <cell r="H35409">
            <v>0</v>
          </cell>
          <cell r="I35409">
            <v>0.944</v>
          </cell>
          <cell r="J35409">
            <v>0.944</v>
          </cell>
        </row>
        <row r="35410">
          <cell r="F35410" t="str">
            <v>8组-欧家湾</v>
          </cell>
          <cell r="G35410" t="str">
            <v>V695430724</v>
          </cell>
          <cell r="H35410">
            <v>0</v>
          </cell>
          <cell r="I35410">
            <v>0.811</v>
          </cell>
          <cell r="J35410">
            <v>0.811</v>
          </cell>
        </row>
        <row r="35411">
          <cell r="F35411" t="str">
            <v>林家冲-王家冲</v>
          </cell>
          <cell r="G35411" t="str">
            <v>V696430724</v>
          </cell>
          <cell r="H35411">
            <v>0</v>
          </cell>
          <cell r="I35411">
            <v>0.301</v>
          </cell>
          <cell r="J35411">
            <v>0.301</v>
          </cell>
        </row>
        <row r="35412">
          <cell r="F35412" t="str">
            <v>卞家旁-X081</v>
          </cell>
          <cell r="G35412" t="str">
            <v>Y714430724</v>
          </cell>
          <cell r="H35412">
            <v>1.467</v>
          </cell>
          <cell r="I35412">
            <v>1.642</v>
          </cell>
          <cell r="J35412">
            <v>0.175</v>
          </cell>
        </row>
        <row r="35413">
          <cell r="F35413" t="str">
            <v>赵张线</v>
          </cell>
          <cell r="G35413" t="str">
            <v>CC63430724</v>
          </cell>
          <cell r="H35413">
            <v>0</v>
          </cell>
          <cell r="I35413">
            <v>0.62</v>
          </cell>
          <cell r="J35413">
            <v>0.62</v>
          </cell>
        </row>
        <row r="35414">
          <cell r="F35414" t="str">
            <v>赵张线</v>
          </cell>
          <cell r="G35414" t="str">
            <v>CC91430724</v>
          </cell>
          <cell r="H35414">
            <v>0.497</v>
          </cell>
          <cell r="I35414">
            <v>1.571</v>
          </cell>
          <cell r="J35414">
            <v>1.074</v>
          </cell>
        </row>
        <row r="35415">
          <cell r="F35415" t="str">
            <v>赵家-砖厂</v>
          </cell>
          <cell r="G35415" t="str">
            <v>CX14430724</v>
          </cell>
          <cell r="H35415">
            <v>0</v>
          </cell>
          <cell r="I35415">
            <v>0.392</v>
          </cell>
          <cell r="J35415">
            <v>0.392</v>
          </cell>
        </row>
        <row r="35416">
          <cell r="F35416" t="str">
            <v>草门-赵家</v>
          </cell>
          <cell r="G35416" t="str">
            <v>VA56430724</v>
          </cell>
          <cell r="H35416">
            <v>0</v>
          </cell>
          <cell r="I35416">
            <v>0.384</v>
          </cell>
          <cell r="J35416">
            <v>0.384</v>
          </cell>
        </row>
        <row r="35417">
          <cell r="F35417" t="str">
            <v>16组-易家水库</v>
          </cell>
          <cell r="G35417" t="str">
            <v>VA59430724</v>
          </cell>
          <cell r="H35417">
            <v>0</v>
          </cell>
          <cell r="I35417">
            <v>0.575</v>
          </cell>
          <cell r="J35417">
            <v>0.575</v>
          </cell>
        </row>
        <row r="35418">
          <cell r="F35418" t="str">
            <v>其昌嘴—上荷堰</v>
          </cell>
          <cell r="G35418" t="str">
            <v>V677430724</v>
          </cell>
          <cell r="H35418">
            <v>0</v>
          </cell>
          <cell r="I35418">
            <v>0.662</v>
          </cell>
          <cell r="J35418">
            <v>0.662</v>
          </cell>
        </row>
        <row r="35419">
          <cell r="F35419" t="str">
            <v>百家—真武</v>
          </cell>
          <cell r="G35419" t="str">
            <v>V686430724</v>
          </cell>
          <cell r="H35419">
            <v>0</v>
          </cell>
          <cell r="I35419">
            <v>0.938</v>
          </cell>
          <cell r="J35419">
            <v>0.938</v>
          </cell>
        </row>
        <row r="35420">
          <cell r="F35420" t="str">
            <v>周家桥-荷花</v>
          </cell>
          <cell r="G35420" t="str">
            <v>CX10430724</v>
          </cell>
          <cell r="H35420">
            <v>0</v>
          </cell>
          <cell r="I35420">
            <v>1.742</v>
          </cell>
          <cell r="J35420">
            <v>1.742</v>
          </cell>
        </row>
        <row r="35421">
          <cell r="F35421" t="str">
            <v>周家桥-1组</v>
          </cell>
          <cell r="G35421" t="str">
            <v>VA18430724</v>
          </cell>
          <cell r="H35421">
            <v>0</v>
          </cell>
          <cell r="I35421">
            <v>1.699</v>
          </cell>
          <cell r="J35421">
            <v>1.699</v>
          </cell>
        </row>
        <row r="35422">
          <cell r="F35422" t="str">
            <v>卞家旁-X081</v>
          </cell>
          <cell r="G35422" t="str">
            <v>Y714430724</v>
          </cell>
          <cell r="H35422">
            <v>1.718</v>
          </cell>
          <cell r="I35422">
            <v>4.776</v>
          </cell>
          <cell r="J35422">
            <v>3.058</v>
          </cell>
        </row>
        <row r="35423">
          <cell r="F35423" t="str">
            <v>芭蕉溪口-桥头渡口</v>
          </cell>
          <cell r="G35423" t="str">
            <v>C24C430725</v>
          </cell>
          <cell r="H35423">
            <v>0.13</v>
          </cell>
          <cell r="I35423">
            <v>1.375</v>
          </cell>
          <cell r="J35423">
            <v>1.245</v>
          </cell>
        </row>
        <row r="35424">
          <cell r="F35424" t="str">
            <v>成沅线</v>
          </cell>
          <cell r="G35424" t="str">
            <v>C891430725</v>
          </cell>
          <cell r="H35424">
            <v>0</v>
          </cell>
          <cell r="I35424">
            <v>3.281</v>
          </cell>
          <cell r="J35424">
            <v>3.281</v>
          </cell>
        </row>
        <row r="35425">
          <cell r="G35425" t="str">
            <v>V000</v>
          </cell>
          <cell r="H35425">
            <v>0</v>
          </cell>
          <cell r="I35425">
            <v>0.118</v>
          </cell>
          <cell r="J35425">
            <v>0.118</v>
          </cell>
        </row>
        <row r="35426">
          <cell r="F35426" t="str">
            <v>S354-成功坪村</v>
          </cell>
          <cell r="G35426" t="str">
            <v>YD06430725</v>
          </cell>
          <cell r="H35426">
            <v>7.41</v>
          </cell>
          <cell r="I35426">
            <v>9.493</v>
          </cell>
          <cell r="J35426">
            <v>2.083</v>
          </cell>
        </row>
        <row r="35427">
          <cell r="F35427" t="str">
            <v>洞溪二组-洞溪</v>
          </cell>
          <cell r="G35427" t="str">
            <v>Y539430725</v>
          </cell>
          <cell r="H35427">
            <v>4.739</v>
          </cell>
          <cell r="I35427">
            <v>6.323</v>
          </cell>
          <cell r="J35427">
            <v>1.584</v>
          </cell>
        </row>
        <row r="35428">
          <cell r="F35428" t="str">
            <v>李龙-蒿坪</v>
          </cell>
          <cell r="G35428" t="str">
            <v>C770430725</v>
          </cell>
          <cell r="H35428">
            <v>0.729</v>
          </cell>
          <cell r="I35428">
            <v>5.152</v>
          </cell>
          <cell r="J35428">
            <v>4.423</v>
          </cell>
        </row>
        <row r="35429">
          <cell r="F35429" t="str">
            <v>蔡张凡-文家冲</v>
          </cell>
          <cell r="G35429" t="str">
            <v>V20N430725</v>
          </cell>
          <cell r="H35429">
            <v>0</v>
          </cell>
          <cell r="I35429">
            <v>3.44</v>
          </cell>
          <cell r="J35429">
            <v>3.44</v>
          </cell>
        </row>
        <row r="35430">
          <cell r="F35430" t="str">
            <v>黄开英-毛坪</v>
          </cell>
          <cell r="G35430" t="str">
            <v>V22N430725</v>
          </cell>
          <cell r="H35430">
            <v>0</v>
          </cell>
          <cell r="I35430">
            <v>2.719</v>
          </cell>
          <cell r="J35430">
            <v>2.719</v>
          </cell>
        </row>
        <row r="35431">
          <cell r="F35431" t="str">
            <v>芭蕉溪口-桥头渡口</v>
          </cell>
          <cell r="G35431" t="str">
            <v>C24C430725</v>
          </cell>
          <cell r="H35431">
            <v>1.261</v>
          </cell>
          <cell r="I35431">
            <v>3.585</v>
          </cell>
          <cell r="J35431">
            <v>2.324</v>
          </cell>
        </row>
        <row r="35432">
          <cell r="F35432" t="str">
            <v>张家湾－把溪</v>
          </cell>
          <cell r="G35432" t="str">
            <v>V44A430725</v>
          </cell>
          <cell r="H35432">
            <v>0</v>
          </cell>
          <cell r="I35432">
            <v>3.735</v>
          </cell>
          <cell r="J35432">
            <v>3.735</v>
          </cell>
        </row>
        <row r="35433">
          <cell r="F35433" t="str">
            <v>李秀才-老屋坪</v>
          </cell>
          <cell r="G35433" t="str">
            <v>V26N430725</v>
          </cell>
          <cell r="H35433">
            <v>0</v>
          </cell>
          <cell r="I35433">
            <v>1.155</v>
          </cell>
          <cell r="J35433">
            <v>1.155</v>
          </cell>
        </row>
        <row r="35434">
          <cell r="F35434" t="str">
            <v>茶游线</v>
          </cell>
          <cell r="G35434" t="str">
            <v>C07D430725</v>
          </cell>
          <cell r="H35434">
            <v>0</v>
          </cell>
          <cell r="I35434">
            <v>0.567</v>
          </cell>
          <cell r="J35434">
            <v>0.567</v>
          </cell>
        </row>
        <row r="35435">
          <cell r="F35435" t="str">
            <v>老六线</v>
          </cell>
          <cell r="G35435" t="str">
            <v>C06D430725</v>
          </cell>
          <cell r="H35435">
            <v>0</v>
          </cell>
          <cell r="I35435">
            <v>3.806</v>
          </cell>
          <cell r="J35435">
            <v>3.806</v>
          </cell>
        </row>
        <row r="35436">
          <cell r="F35436" t="str">
            <v>龙陪志－龙立军</v>
          </cell>
          <cell r="G35436" t="str">
            <v>V89M430725</v>
          </cell>
          <cell r="H35436">
            <v>0</v>
          </cell>
          <cell r="I35436">
            <v>0.461</v>
          </cell>
          <cell r="J35436">
            <v>0.461</v>
          </cell>
        </row>
        <row r="35437">
          <cell r="F35437" t="str">
            <v>陈古线</v>
          </cell>
          <cell r="G35437" t="str">
            <v>CD29430725</v>
          </cell>
          <cell r="H35437">
            <v>0</v>
          </cell>
          <cell r="I35437">
            <v>2.97</v>
          </cell>
          <cell r="J35437">
            <v>2.97</v>
          </cell>
        </row>
        <row r="35438">
          <cell r="F35438" t="str">
            <v>岩子坪－茶厂</v>
          </cell>
          <cell r="G35438" t="str">
            <v>V05N430725</v>
          </cell>
          <cell r="H35438">
            <v>0</v>
          </cell>
          <cell r="I35438">
            <v>1.837</v>
          </cell>
          <cell r="J35438">
            <v>1.837</v>
          </cell>
        </row>
        <row r="35439">
          <cell r="F35439" t="str">
            <v>燕家坪-湖塘</v>
          </cell>
          <cell r="G35439" t="str">
            <v>C83B430725</v>
          </cell>
          <cell r="H35439">
            <v>0</v>
          </cell>
          <cell r="I35439">
            <v>1.909</v>
          </cell>
          <cell r="J35439">
            <v>1.909</v>
          </cell>
        </row>
        <row r="35440">
          <cell r="F35440" t="str">
            <v>花台山口－花台山</v>
          </cell>
          <cell r="G35440" t="str">
            <v>V26A430725</v>
          </cell>
          <cell r="H35440">
            <v>0</v>
          </cell>
          <cell r="I35440">
            <v>0.284</v>
          </cell>
          <cell r="J35440">
            <v>0.284</v>
          </cell>
        </row>
        <row r="35441">
          <cell r="F35441" t="str">
            <v>王樟线</v>
          </cell>
          <cell r="G35441" t="str">
            <v>C753430725</v>
          </cell>
          <cell r="H35441">
            <v>0</v>
          </cell>
          <cell r="I35441">
            <v>1.803</v>
          </cell>
          <cell r="J35441">
            <v>1.803</v>
          </cell>
        </row>
        <row r="35442">
          <cell r="F35442" t="str">
            <v>黄老线</v>
          </cell>
          <cell r="G35442" t="str">
            <v>C26D430725</v>
          </cell>
          <cell r="H35442">
            <v>0</v>
          </cell>
          <cell r="I35442">
            <v>1.934</v>
          </cell>
          <cell r="J35442">
            <v>1.934</v>
          </cell>
        </row>
        <row r="35443">
          <cell r="F35443" t="str">
            <v>童子湾-沙湾纸厂</v>
          </cell>
          <cell r="G35443" t="str">
            <v>C744430725</v>
          </cell>
          <cell r="H35443">
            <v>0</v>
          </cell>
          <cell r="I35443">
            <v>2.029</v>
          </cell>
          <cell r="J35443">
            <v>2.029</v>
          </cell>
        </row>
        <row r="35444">
          <cell r="F35444" t="str">
            <v>董家台－马坡岭</v>
          </cell>
          <cell r="G35444" t="str">
            <v>V15A430725</v>
          </cell>
          <cell r="H35444">
            <v>0</v>
          </cell>
          <cell r="I35444">
            <v>3.648</v>
          </cell>
          <cell r="J35444">
            <v>3.648</v>
          </cell>
        </row>
        <row r="35445">
          <cell r="F35445" t="str">
            <v>鲢卢线</v>
          </cell>
          <cell r="G35445" t="str">
            <v>CA63430725</v>
          </cell>
          <cell r="H35445">
            <v>0</v>
          </cell>
          <cell r="I35445">
            <v>3.693</v>
          </cell>
          <cell r="J35445">
            <v>3.693</v>
          </cell>
        </row>
        <row r="35446">
          <cell r="F35446" t="str">
            <v>三元潭村部-三元潭村部</v>
          </cell>
          <cell r="G35446" t="str">
            <v>C759430725</v>
          </cell>
          <cell r="H35446">
            <v>0</v>
          </cell>
          <cell r="I35446">
            <v>2.362</v>
          </cell>
          <cell r="J35446">
            <v>2.362</v>
          </cell>
        </row>
        <row r="35447">
          <cell r="F35447" t="str">
            <v>G319-中嘴</v>
          </cell>
          <cell r="G35447" t="str">
            <v>V81M430725</v>
          </cell>
          <cell r="H35447">
            <v>0</v>
          </cell>
          <cell r="I35447">
            <v>3.9</v>
          </cell>
          <cell r="J35447">
            <v>3.9</v>
          </cell>
        </row>
        <row r="35448">
          <cell r="F35448" t="str">
            <v>正沙线</v>
          </cell>
          <cell r="G35448" t="str">
            <v>C763430725</v>
          </cell>
          <cell r="H35448">
            <v>0</v>
          </cell>
          <cell r="I35448">
            <v>3.153</v>
          </cell>
          <cell r="J35448">
            <v>3.153</v>
          </cell>
        </row>
        <row r="35449">
          <cell r="F35449" t="str">
            <v>七组－双岔溪</v>
          </cell>
          <cell r="G35449" t="str">
            <v>VL99430725</v>
          </cell>
          <cell r="H35449">
            <v>0</v>
          </cell>
          <cell r="I35449">
            <v>2.312</v>
          </cell>
          <cell r="J35449">
            <v>2.312</v>
          </cell>
        </row>
        <row r="35450">
          <cell r="F35450" t="str">
            <v>六组-六组</v>
          </cell>
          <cell r="G35450" t="str">
            <v>C04D430725</v>
          </cell>
          <cell r="H35450">
            <v>0.533</v>
          </cell>
          <cell r="I35450">
            <v>2.108</v>
          </cell>
          <cell r="J35450">
            <v>1.575</v>
          </cell>
        </row>
        <row r="35451">
          <cell r="F35451" t="str">
            <v>大桥－大西溪</v>
          </cell>
          <cell r="G35451" t="str">
            <v>V23A430725</v>
          </cell>
          <cell r="H35451">
            <v>0</v>
          </cell>
          <cell r="I35451">
            <v>1.615</v>
          </cell>
          <cell r="J35451">
            <v>1.615</v>
          </cell>
        </row>
        <row r="35452">
          <cell r="F35452" t="str">
            <v>正溪－三组</v>
          </cell>
          <cell r="G35452" t="str">
            <v>V02A430725</v>
          </cell>
          <cell r="H35452">
            <v>0</v>
          </cell>
          <cell r="I35452">
            <v>1.438</v>
          </cell>
          <cell r="J35452">
            <v>1.438</v>
          </cell>
        </row>
        <row r="35453">
          <cell r="F35453" t="str">
            <v>S226袁线</v>
          </cell>
          <cell r="G35453" t="str">
            <v>C863430725</v>
          </cell>
          <cell r="H35453">
            <v>0</v>
          </cell>
          <cell r="I35453">
            <v>1.203</v>
          </cell>
          <cell r="J35453">
            <v>1.203</v>
          </cell>
        </row>
        <row r="35454">
          <cell r="F35454" t="str">
            <v>大家滩－八组</v>
          </cell>
          <cell r="G35454" t="str">
            <v>VD12430725</v>
          </cell>
          <cell r="H35454">
            <v>0</v>
          </cell>
          <cell r="I35454">
            <v>0.47</v>
          </cell>
          <cell r="J35454">
            <v>0.47</v>
          </cell>
        </row>
        <row r="35455">
          <cell r="F35455" t="str">
            <v>六组－九组</v>
          </cell>
          <cell r="G35455" t="str">
            <v>VD14430725</v>
          </cell>
          <cell r="H35455">
            <v>0</v>
          </cell>
          <cell r="I35455">
            <v>0.279</v>
          </cell>
          <cell r="J35455">
            <v>0.279</v>
          </cell>
        </row>
        <row r="35456">
          <cell r="F35456" t="str">
            <v>老刘线</v>
          </cell>
          <cell r="G35456" t="str">
            <v>C66C430725</v>
          </cell>
          <cell r="H35456">
            <v>0</v>
          </cell>
          <cell r="I35456">
            <v>2.317</v>
          </cell>
          <cell r="J35456">
            <v>2.317</v>
          </cell>
        </row>
        <row r="35457">
          <cell r="G35457" t="str">
            <v>V000</v>
          </cell>
          <cell r="H35457">
            <v>0</v>
          </cell>
          <cell r="I35457">
            <v>0.274</v>
          </cell>
          <cell r="J35457">
            <v>0.274</v>
          </cell>
        </row>
        <row r="35458">
          <cell r="F35458" t="str">
            <v>田河水库-江聂伟</v>
          </cell>
          <cell r="G35458" t="str">
            <v>VQ54430725</v>
          </cell>
          <cell r="H35458">
            <v>0</v>
          </cell>
          <cell r="I35458">
            <v>2.131</v>
          </cell>
          <cell r="J35458">
            <v>2.131</v>
          </cell>
        </row>
        <row r="35459">
          <cell r="F35459" t="str">
            <v>花炮厂-王华平</v>
          </cell>
          <cell r="G35459" t="str">
            <v>VQ55430725</v>
          </cell>
          <cell r="H35459">
            <v>0</v>
          </cell>
          <cell r="I35459">
            <v>0.302</v>
          </cell>
          <cell r="J35459">
            <v>0.302</v>
          </cell>
        </row>
        <row r="35460">
          <cell r="F35460" t="str">
            <v>翦英明-蒋国清</v>
          </cell>
          <cell r="G35460" t="str">
            <v>VQ57430725</v>
          </cell>
          <cell r="H35460">
            <v>0</v>
          </cell>
          <cell r="I35460">
            <v>0.662</v>
          </cell>
          <cell r="J35460">
            <v>0.662</v>
          </cell>
        </row>
        <row r="35461">
          <cell r="F35461" t="str">
            <v>碑垭-渔场</v>
          </cell>
          <cell r="G35461" t="str">
            <v>VQ59430725</v>
          </cell>
          <cell r="H35461">
            <v>0</v>
          </cell>
          <cell r="I35461">
            <v>2.026</v>
          </cell>
          <cell r="J35461">
            <v>2.026</v>
          </cell>
        </row>
        <row r="35462">
          <cell r="F35462" t="str">
            <v>黄奇顺-翦向清</v>
          </cell>
          <cell r="G35462" t="str">
            <v>VQ61430725</v>
          </cell>
          <cell r="H35462">
            <v>0</v>
          </cell>
          <cell r="I35462">
            <v>0.296</v>
          </cell>
          <cell r="J35462">
            <v>0.296</v>
          </cell>
        </row>
        <row r="35463">
          <cell r="F35463" t="str">
            <v>翦向华-钟广富</v>
          </cell>
          <cell r="G35463" t="str">
            <v>VQ65430725</v>
          </cell>
          <cell r="H35463">
            <v>0</v>
          </cell>
          <cell r="I35463">
            <v>0.503</v>
          </cell>
          <cell r="J35463">
            <v>0.503</v>
          </cell>
        </row>
        <row r="35464">
          <cell r="F35464" t="str">
            <v>快骑线</v>
          </cell>
          <cell r="G35464" t="str">
            <v>C69C430725</v>
          </cell>
          <cell r="H35464">
            <v>0</v>
          </cell>
          <cell r="I35464">
            <v>2.505</v>
          </cell>
          <cell r="J35464">
            <v>2.505</v>
          </cell>
        </row>
        <row r="35465">
          <cell r="F35465" t="str">
            <v>李友建-敬老院</v>
          </cell>
          <cell r="G35465" t="str">
            <v>VQ68430725</v>
          </cell>
          <cell r="H35465">
            <v>0</v>
          </cell>
          <cell r="I35465">
            <v>1.993</v>
          </cell>
          <cell r="J35465">
            <v>1.993</v>
          </cell>
        </row>
        <row r="35466">
          <cell r="F35466" t="str">
            <v>林场-袁爱婷</v>
          </cell>
          <cell r="G35466" t="str">
            <v>VQ69430725</v>
          </cell>
          <cell r="H35466">
            <v>0</v>
          </cell>
          <cell r="I35466">
            <v>1.171</v>
          </cell>
          <cell r="J35466">
            <v>1.171</v>
          </cell>
        </row>
        <row r="35467">
          <cell r="F35467" t="str">
            <v>老村部-炸房</v>
          </cell>
          <cell r="G35467" t="str">
            <v>VQ43430725</v>
          </cell>
          <cell r="H35467">
            <v>0</v>
          </cell>
          <cell r="I35467">
            <v>1.166</v>
          </cell>
          <cell r="J35467">
            <v>1.166</v>
          </cell>
        </row>
        <row r="35468">
          <cell r="F35468" t="str">
            <v>牛场-袁家坡</v>
          </cell>
          <cell r="G35468" t="str">
            <v>C34A430725</v>
          </cell>
          <cell r="H35468">
            <v>0</v>
          </cell>
          <cell r="I35468">
            <v>0.445</v>
          </cell>
          <cell r="J35468">
            <v>0.445</v>
          </cell>
        </row>
        <row r="35469">
          <cell r="F35469" t="str">
            <v>围山渠－王文富</v>
          </cell>
          <cell r="G35469" t="str">
            <v>VQ80430725</v>
          </cell>
          <cell r="H35469">
            <v>0</v>
          </cell>
          <cell r="I35469">
            <v>1.269</v>
          </cell>
          <cell r="J35469">
            <v>1.269</v>
          </cell>
        </row>
        <row r="35470">
          <cell r="F35470" t="str">
            <v>三尖公司-熊老七</v>
          </cell>
          <cell r="G35470" t="str">
            <v>VQ85430725</v>
          </cell>
          <cell r="H35470">
            <v>0</v>
          </cell>
          <cell r="I35470">
            <v>0.504</v>
          </cell>
          <cell r="J35470">
            <v>0.504</v>
          </cell>
        </row>
        <row r="35471">
          <cell r="F35471" t="str">
            <v>覃家嘴8组－覃家嘴7组</v>
          </cell>
          <cell r="G35471" t="str">
            <v>VD03430725</v>
          </cell>
          <cell r="H35471">
            <v>0</v>
          </cell>
          <cell r="I35471">
            <v>2.113</v>
          </cell>
          <cell r="J35471">
            <v>2.113</v>
          </cell>
        </row>
        <row r="35472">
          <cell r="F35472" t="str">
            <v>X138-株林桥村</v>
          </cell>
          <cell r="G35472" t="str">
            <v>Y409430725</v>
          </cell>
          <cell r="H35472">
            <v>0.343</v>
          </cell>
          <cell r="I35472">
            <v>0.649</v>
          </cell>
          <cell r="J35472">
            <v>0.306</v>
          </cell>
        </row>
        <row r="35473">
          <cell r="F35473" t="str">
            <v>袁家湾-袁家湾</v>
          </cell>
          <cell r="G35473" t="str">
            <v>C174430725</v>
          </cell>
          <cell r="H35473">
            <v>1.479</v>
          </cell>
          <cell r="I35473">
            <v>2.507</v>
          </cell>
          <cell r="J35473">
            <v>1.028</v>
          </cell>
        </row>
        <row r="35474">
          <cell r="F35474" t="str">
            <v>桐岭2组－张家河渡口</v>
          </cell>
          <cell r="G35474" t="str">
            <v>VD27430725</v>
          </cell>
          <cell r="H35474">
            <v>0</v>
          </cell>
          <cell r="I35474">
            <v>0.749</v>
          </cell>
          <cell r="J35474">
            <v>0.749</v>
          </cell>
        </row>
        <row r="35475">
          <cell r="F35475" t="str">
            <v>桐岭6组－桐岭12组</v>
          </cell>
          <cell r="G35475" t="str">
            <v>VD28430725</v>
          </cell>
          <cell r="H35475">
            <v>0</v>
          </cell>
          <cell r="I35475">
            <v>2.625</v>
          </cell>
          <cell r="J35475">
            <v>2.625</v>
          </cell>
        </row>
        <row r="35476">
          <cell r="F35476" t="str">
            <v>周政德-蒯玉宝</v>
          </cell>
          <cell r="G35476" t="str">
            <v>VQ50430725</v>
          </cell>
          <cell r="H35476">
            <v>0</v>
          </cell>
          <cell r="I35476">
            <v>1.216</v>
          </cell>
          <cell r="J35476">
            <v>1.216</v>
          </cell>
        </row>
        <row r="35477">
          <cell r="F35477" t="str">
            <v>村部－二组</v>
          </cell>
          <cell r="G35477" t="str">
            <v>VD16430725</v>
          </cell>
          <cell r="H35477">
            <v>0</v>
          </cell>
          <cell r="I35477">
            <v>1.42</v>
          </cell>
          <cell r="J35477">
            <v>1.42</v>
          </cell>
        </row>
        <row r="35478">
          <cell r="F35478" t="str">
            <v>常桃路－九组</v>
          </cell>
          <cell r="G35478" t="str">
            <v>VD24430725</v>
          </cell>
          <cell r="H35478">
            <v>0</v>
          </cell>
          <cell r="I35478">
            <v>0.44</v>
          </cell>
          <cell r="J35478">
            <v>0.44</v>
          </cell>
        </row>
        <row r="35479">
          <cell r="F35479" t="str">
            <v>庄家桥－砌口</v>
          </cell>
          <cell r="G35479" t="str">
            <v>VD07430725</v>
          </cell>
          <cell r="H35479">
            <v>0</v>
          </cell>
          <cell r="I35479">
            <v>1.887</v>
          </cell>
          <cell r="J35479">
            <v>1.887</v>
          </cell>
        </row>
        <row r="35480">
          <cell r="F35480" t="str">
            <v>杨家溪电站-大伏溪</v>
          </cell>
          <cell r="G35480" t="str">
            <v>C232430725</v>
          </cell>
          <cell r="H35480">
            <v>1.32</v>
          </cell>
          <cell r="I35480">
            <v>1.946</v>
          </cell>
          <cell r="J35480">
            <v>0.626</v>
          </cell>
        </row>
        <row r="35481">
          <cell r="F35481" t="str">
            <v>村部-和平湾</v>
          </cell>
          <cell r="G35481" t="str">
            <v>VR68430725</v>
          </cell>
          <cell r="H35481">
            <v>0</v>
          </cell>
          <cell r="I35481">
            <v>3.29</v>
          </cell>
          <cell r="J35481">
            <v>3.29</v>
          </cell>
        </row>
        <row r="35482">
          <cell r="F35482" t="str">
            <v>村部-块公坪</v>
          </cell>
          <cell r="G35482" t="str">
            <v>VR70430725</v>
          </cell>
          <cell r="H35482">
            <v>0</v>
          </cell>
          <cell r="I35482">
            <v>0.472</v>
          </cell>
          <cell r="J35482">
            <v>0.472</v>
          </cell>
        </row>
        <row r="35483">
          <cell r="F35483" t="str">
            <v>螺丝坪桥-螺丝坪桥</v>
          </cell>
          <cell r="G35483" t="str">
            <v>C835430725</v>
          </cell>
          <cell r="H35483">
            <v>0</v>
          </cell>
          <cell r="I35483">
            <v>2.097</v>
          </cell>
          <cell r="J35483">
            <v>2.097</v>
          </cell>
        </row>
        <row r="35484">
          <cell r="G35484" t="str">
            <v>V000</v>
          </cell>
          <cell r="H35484">
            <v>0</v>
          </cell>
          <cell r="I35484">
            <v>0.12</v>
          </cell>
          <cell r="J35484">
            <v>0.12</v>
          </cell>
        </row>
        <row r="35485">
          <cell r="F35485" t="str">
            <v>小溪口－谭毛林场</v>
          </cell>
          <cell r="G35485" t="str">
            <v>VR67430725</v>
          </cell>
          <cell r="H35485">
            <v>0</v>
          </cell>
          <cell r="I35485">
            <v>4.654</v>
          </cell>
          <cell r="J35485">
            <v>4.654</v>
          </cell>
        </row>
        <row r="35486">
          <cell r="G35486" t="str">
            <v>V000</v>
          </cell>
          <cell r="H35486">
            <v>0</v>
          </cell>
          <cell r="I35486">
            <v>1.613</v>
          </cell>
          <cell r="J35486">
            <v>1.613</v>
          </cell>
        </row>
        <row r="35487">
          <cell r="F35487" t="str">
            <v>高羊线</v>
          </cell>
          <cell r="G35487" t="str">
            <v>C834430725</v>
          </cell>
          <cell r="H35487">
            <v>0</v>
          </cell>
          <cell r="I35487">
            <v>3.405</v>
          </cell>
          <cell r="J35487">
            <v>3.405</v>
          </cell>
        </row>
        <row r="35488">
          <cell r="F35488" t="str">
            <v>厦庄平－印新德</v>
          </cell>
          <cell r="G35488" t="str">
            <v>VR60430725</v>
          </cell>
          <cell r="H35488">
            <v>0</v>
          </cell>
          <cell r="I35488">
            <v>0.545</v>
          </cell>
          <cell r="J35488">
            <v>0.545</v>
          </cell>
        </row>
        <row r="35489">
          <cell r="F35489" t="str">
            <v>渡船口-冷水溪</v>
          </cell>
          <cell r="G35489" t="str">
            <v>VD73430725</v>
          </cell>
          <cell r="H35489">
            <v>0</v>
          </cell>
          <cell r="I35489">
            <v>2.13</v>
          </cell>
          <cell r="J35489">
            <v>2.13</v>
          </cell>
        </row>
        <row r="35490">
          <cell r="F35490" t="str">
            <v>王家湾－Y531</v>
          </cell>
          <cell r="G35490" t="str">
            <v>VD64430725</v>
          </cell>
          <cell r="H35490">
            <v>0</v>
          </cell>
          <cell r="I35490">
            <v>0.517</v>
          </cell>
          <cell r="J35490">
            <v>0.517</v>
          </cell>
        </row>
        <row r="35491">
          <cell r="F35491" t="str">
            <v>田湾－新屋</v>
          </cell>
          <cell r="G35491" t="str">
            <v>VD65430725</v>
          </cell>
          <cell r="H35491">
            <v>0</v>
          </cell>
          <cell r="I35491">
            <v>2.275</v>
          </cell>
          <cell r="J35491">
            <v>2.275</v>
          </cell>
        </row>
        <row r="35492">
          <cell r="F35492" t="str">
            <v>毛坪－雷家洲</v>
          </cell>
          <cell r="G35492" t="str">
            <v>VD58430725</v>
          </cell>
          <cell r="H35492">
            <v>0</v>
          </cell>
          <cell r="I35492">
            <v>0.852</v>
          </cell>
          <cell r="J35492">
            <v>0.852</v>
          </cell>
        </row>
        <row r="35493">
          <cell r="F35493" t="str">
            <v>张家湾－姚家洲</v>
          </cell>
          <cell r="G35493" t="str">
            <v>VD60430725</v>
          </cell>
          <cell r="H35493">
            <v>0</v>
          </cell>
          <cell r="I35493">
            <v>1.972</v>
          </cell>
          <cell r="J35493">
            <v>1.972</v>
          </cell>
        </row>
        <row r="35494">
          <cell r="F35494" t="str">
            <v>何兰志－金竹山</v>
          </cell>
          <cell r="G35494" t="str">
            <v>VS02430725</v>
          </cell>
          <cell r="H35494">
            <v>0</v>
          </cell>
          <cell r="I35494">
            <v>1.699</v>
          </cell>
          <cell r="J35494">
            <v>1.699</v>
          </cell>
        </row>
        <row r="35495">
          <cell r="F35495" t="str">
            <v>舒溪村部-沙潭河</v>
          </cell>
          <cell r="G35495" t="str">
            <v>VD98430725</v>
          </cell>
          <cell r="H35495">
            <v>0</v>
          </cell>
          <cell r="I35495">
            <v>0.515</v>
          </cell>
          <cell r="J35495">
            <v>0.515</v>
          </cell>
        </row>
        <row r="35496">
          <cell r="F35496" t="str">
            <v>罗花育-堰垭</v>
          </cell>
          <cell r="G35496" t="str">
            <v>VR43430725</v>
          </cell>
          <cell r="H35496">
            <v>0</v>
          </cell>
          <cell r="I35496">
            <v>2.403</v>
          </cell>
          <cell r="J35496">
            <v>2.403</v>
          </cell>
        </row>
        <row r="35497">
          <cell r="F35497" t="str">
            <v>孙工坪-纯英水库</v>
          </cell>
          <cell r="G35497" t="str">
            <v>VS05430725</v>
          </cell>
          <cell r="H35497">
            <v>0</v>
          </cell>
          <cell r="I35497">
            <v>0.751</v>
          </cell>
          <cell r="J35497">
            <v>0.751</v>
          </cell>
        </row>
        <row r="35498">
          <cell r="F35498" t="str">
            <v>岩园强－杨家榜</v>
          </cell>
          <cell r="G35498" t="str">
            <v>VR89430725</v>
          </cell>
          <cell r="H35498">
            <v>0</v>
          </cell>
          <cell r="I35498">
            <v>1.026</v>
          </cell>
          <cell r="J35498">
            <v>1.026</v>
          </cell>
        </row>
        <row r="35499">
          <cell r="F35499" t="str">
            <v>浪口－月岭岗</v>
          </cell>
          <cell r="G35499" t="str">
            <v>VR91430725</v>
          </cell>
          <cell r="H35499">
            <v>0</v>
          </cell>
          <cell r="I35499">
            <v>2.495</v>
          </cell>
          <cell r="J35499">
            <v>2.495</v>
          </cell>
        </row>
        <row r="35500">
          <cell r="F35500" t="str">
            <v>将军台桥－葚玉明</v>
          </cell>
          <cell r="G35500" t="str">
            <v>VS01430725</v>
          </cell>
          <cell r="H35500">
            <v>0</v>
          </cell>
          <cell r="I35500">
            <v>0.402</v>
          </cell>
          <cell r="J35500">
            <v>0.402</v>
          </cell>
        </row>
        <row r="35501">
          <cell r="F35501" t="str">
            <v>上桃组－下桃组</v>
          </cell>
          <cell r="G35501" t="str">
            <v>VD61430725</v>
          </cell>
          <cell r="H35501">
            <v>0</v>
          </cell>
          <cell r="I35501">
            <v>0.647</v>
          </cell>
          <cell r="J35501">
            <v>0.647</v>
          </cell>
        </row>
        <row r="35502">
          <cell r="F35502" t="str">
            <v>周儿湾－新窑</v>
          </cell>
          <cell r="G35502" t="str">
            <v>VC55430725</v>
          </cell>
          <cell r="H35502">
            <v>0</v>
          </cell>
          <cell r="I35502">
            <v>1.016</v>
          </cell>
          <cell r="J35502">
            <v>1.016</v>
          </cell>
        </row>
        <row r="35503">
          <cell r="F35503" t="str">
            <v>农胡线</v>
          </cell>
          <cell r="G35503" t="str">
            <v>C672430725</v>
          </cell>
          <cell r="H35503">
            <v>1.523</v>
          </cell>
          <cell r="I35503">
            <v>1.807</v>
          </cell>
          <cell r="J35503">
            <v>0.284</v>
          </cell>
        </row>
        <row r="35504">
          <cell r="F35504" t="str">
            <v>集木线</v>
          </cell>
          <cell r="G35504" t="str">
            <v>C675430725</v>
          </cell>
          <cell r="H35504">
            <v>0</v>
          </cell>
          <cell r="I35504">
            <v>0.432</v>
          </cell>
          <cell r="J35504">
            <v>0.432</v>
          </cell>
        </row>
        <row r="35505">
          <cell r="F35505" t="str">
            <v>陈棚岗-陈棚</v>
          </cell>
          <cell r="G35505" t="str">
            <v>C011430725</v>
          </cell>
          <cell r="H35505">
            <v>2.04</v>
          </cell>
          <cell r="I35505">
            <v>5.346</v>
          </cell>
          <cell r="J35505">
            <v>3.306</v>
          </cell>
        </row>
        <row r="35506">
          <cell r="F35506" t="str">
            <v>村部-卓溶</v>
          </cell>
          <cell r="G35506" t="str">
            <v>CC36430725</v>
          </cell>
          <cell r="H35506">
            <v>0</v>
          </cell>
          <cell r="I35506">
            <v>2.049</v>
          </cell>
          <cell r="J35506">
            <v>2.049</v>
          </cell>
        </row>
        <row r="35507">
          <cell r="F35507" t="str">
            <v>戴湾－阳岗</v>
          </cell>
          <cell r="G35507" t="str">
            <v>VA40430725</v>
          </cell>
          <cell r="H35507">
            <v>0</v>
          </cell>
          <cell r="I35507">
            <v>0.577</v>
          </cell>
          <cell r="J35507">
            <v>0.577</v>
          </cell>
        </row>
        <row r="35508">
          <cell r="F35508" t="str">
            <v>赵峪－怀峪</v>
          </cell>
          <cell r="G35508" t="str">
            <v>VA35430725</v>
          </cell>
          <cell r="H35508">
            <v>0</v>
          </cell>
          <cell r="I35508">
            <v>1.804</v>
          </cell>
          <cell r="J35508">
            <v>1.804</v>
          </cell>
        </row>
        <row r="35509">
          <cell r="F35509" t="str">
            <v>涨水－纸朋</v>
          </cell>
          <cell r="G35509" t="str">
            <v>VA56430725</v>
          </cell>
          <cell r="H35509">
            <v>0</v>
          </cell>
          <cell r="I35509">
            <v>0.546</v>
          </cell>
          <cell r="J35509">
            <v>0.546</v>
          </cell>
        </row>
        <row r="35510">
          <cell r="F35510" t="str">
            <v>垭田－老屋</v>
          </cell>
          <cell r="G35510" t="str">
            <v>V935430725</v>
          </cell>
          <cell r="H35510">
            <v>0</v>
          </cell>
          <cell r="I35510">
            <v>0.777</v>
          </cell>
          <cell r="J35510">
            <v>0.777</v>
          </cell>
        </row>
        <row r="35511">
          <cell r="F35511" t="str">
            <v>管湾－泉井</v>
          </cell>
          <cell r="G35511" t="str">
            <v>VA43430725</v>
          </cell>
          <cell r="H35511">
            <v>0</v>
          </cell>
          <cell r="I35511">
            <v>0.382</v>
          </cell>
          <cell r="J35511">
            <v>0.382</v>
          </cell>
        </row>
        <row r="35512">
          <cell r="F35512" t="str">
            <v>黎祖昌-杨岭</v>
          </cell>
          <cell r="G35512" t="str">
            <v>V750430725</v>
          </cell>
          <cell r="H35512">
            <v>0</v>
          </cell>
          <cell r="I35512">
            <v>0.452</v>
          </cell>
          <cell r="J35512">
            <v>0.452</v>
          </cell>
        </row>
        <row r="35513">
          <cell r="F35513" t="str">
            <v>新队-杨新成</v>
          </cell>
          <cell r="G35513" t="str">
            <v>V751430725</v>
          </cell>
          <cell r="H35513">
            <v>0</v>
          </cell>
          <cell r="I35513">
            <v>1.001</v>
          </cell>
          <cell r="J35513">
            <v>1.001</v>
          </cell>
        </row>
        <row r="35514">
          <cell r="F35514" t="str">
            <v>碑垭组－渠道</v>
          </cell>
          <cell r="G35514" t="str">
            <v>VA48430725</v>
          </cell>
          <cell r="H35514">
            <v>0</v>
          </cell>
          <cell r="I35514">
            <v>0.845</v>
          </cell>
          <cell r="J35514">
            <v>0.845</v>
          </cell>
        </row>
        <row r="35515">
          <cell r="F35515" t="str">
            <v>水库-宋家山</v>
          </cell>
          <cell r="G35515" t="str">
            <v>V895430725</v>
          </cell>
          <cell r="H35515">
            <v>0</v>
          </cell>
          <cell r="I35515">
            <v>2.088</v>
          </cell>
          <cell r="J35515">
            <v>2.088</v>
          </cell>
        </row>
        <row r="35516">
          <cell r="F35516" t="str">
            <v>306线－明家湾</v>
          </cell>
          <cell r="G35516" t="str">
            <v>VB95430725</v>
          </cell>
          <cell r="H35516">
            <v>0</v>
          </cell>
          <cell r="I35516">
            <v>0.321</v>
          </cell>
          <cell r="J35516">
            <v>0.321</v>
          </cell>
        </row>
        <row r="35517">
          <cell r="F35517" t="str">
            <v>306线－折田湾</v>
          </cell>
          <cell r="G35517" t="str">
            <v>VB96430725</v>
          </cell>
          <cell r="H35517">
            <v>0</v>
          </cell>
          <cell r="I35517">
            <v>0.5</v>
          </cell>
          <cell r="J35517">
            <v>0.5</v>
          </cell>
        </row>
        <row r="35518">
          <cell r="F35518" t="str">
            <v>306线－新屋</v>
          </cell>
          <cell r="G35518" t="str">
            <v>VB98430725</v>
          </cell>
          <cell r="H35518">
            <v>0</v>
          </cell>
          <cell r="I35518">
            <v>1.387</v>
          </cell>
          <cell r="J35518">
            <v>1.387</v>
          </cell>
        </row>
        <row r="35519">
          <cell r="F35519" t="str">
            <v>驾校－湖堰</v>
          </cell>
          <cell r="G35519" t="str">
            <v>VC04430725</v>
          </cell>
          <cell r="H35519">
            <v>0</v>
          </cell>
          <cell r="I35519">
            <v>1.145</v>
          </cell>
          <cell r="J35519">
            <v>1.145</v>
          </cell>
        </row>
        <row r="35520">
          <cell r="F35520" t="str">
            <v>董氏蜂蜜-三角档</v>
          </cell>
          <cell r="G35520" t="str">
            <v>VN61430725</v>
          </cell>
          <cell r="H35520">
            <v>0</v>
          </cell>
          <cell r="I35520">
            <v>0.483</v>
          </cell>
          <cell r="J35520">
            <v>0.483</v>
          </cell>
        </row>
        <row r="35521">
          <cell r="F35521" t="str">
            <v>烽火嘴-石周线</v>
          </cell>
          <cell r="G35521" t="str">
            <v>VN93430725</v>
          </cell>
          <cell r="H35521">
            <v>0</v>
          </cell>
          <cell r="I35521">
            <v>0.817</v>
          </cell>
          <cell r="J35521">
            <v>0.817</v>
          </cell>
        </row>
        <row r="35522">
          <cell r="F35522" t="str">
            <v>马路坡-草堰育</v>
          </cell>
          <cell r="G35522" t="str">
            <v>C16A430725</v>
          </cell>
          <cell r="H35522">
            <v>0</v>
          </cell>
          <cell r="I35522">
            <v>0.575</v>
          </cell>
          <cell r="J35522">
            <v>0.575</v>
          </cell>
        </row>
        <row r="35523">
          <cell r="G35523" t="str">
            <v>V000</v>
          </cell>
          <cell r="H35523">
            <v>0</v>
          </cell>
          <cell r="I35523">
            <v>0.295</v>
          </cell>
          <cell r="J35523">
            <v>0.295</v>
          </cell>
        </row>
        <row r="35524">
          <cell r="F35524" t="str">
            <v>刘六香－黄国正</v>
          </cell>
          <cell r="G35524" t="str">
            <v>VP06430725</v>
          </cell>
          <cell r="H35524">
            <v>0</v>
          </cell>
          <cell r="I35524">
            <v>0.449</v>
          </cell>
          <cell r="J35524">
            <v>0.449</v>
          </cell>
        </row>
        <row r="35525">
          <cell r="F35525" t="str">
            <v>翰万线</v>
          </cell>
          <cell r="G35525" t="str">
            <v>C74D430725</v>
          </cell>
          <cell r="H35525">
            <v>0</v>
          </cell>
          <cell r="I35525">
            <v>0.621</v>
          </cell>
          <cell r="J35525">
            <v>0.621</v>
          </cell>
        </row>
        <row r="35526">
          <cell r="F35526" t="str">
            <v>道路档-公家档</v>
          </cell>
          <cell r="G35526" t="str">
            <v>VN38430725</v>
          </cell>
          <cell r="H35526">
            <v>0</v>
          </cell>
          <cell r="I35526">
            <v>0.929</v>
          </cell>
          <cell r="J35526">
            <v>0.929</v>
          </cell>
        </row>
        <row r="35527">
          <cell r="F35527" t="str">
            <v>文家湾-熊卫元</v>
          </cell>
          <cell r="G35527" t="str">
            <v>VN95430725</v>
          </cell>
          <cell r="H35527">
            <v>0</v>
          </cell>
          <cell r="I35527">
            <v>0.792</v>
          </cell>
          <cell r="J35527">
            <v>0.792</v>
          </cell>
        </row>
        <row r="35528">
          <cell r="F35528" t="str">
            <v>军军线</v>
          </cell>
          <cell r="G35528" t="str">
            <v>CB85430725</v>
          </cell>
          <cell r="H35528">
            <v>0</v>
          </cell>
          <cell r="I35528">
            <v>1.208</v>
          </cell>
          <cell r="J35528">
            <v>1.208</v>
          </cell>
        </row>
        <row r="35529">
          <cell r="F35529" t="str">
            <v>岩堰－军溶</v>
          </cell>
          <cell r="G35529" t="str">
            <v>VN90430725</v>
          </cell>
          <cell r="H35529">
            <v>0</v>
          </cell>
          <cell r="I35529">
            <v>0.42</v>
          </cell>
          <cell r="J35529">
            <v>0.42</v>
          </cell>
        </row>
        <row r="35530">
          <cell r="F35530" t="str">
            <v>白家坪－刘家坪</v>
          </cell>
          <cell r="G35530" t="str">
            <v>VP18430725</v>
          </cell>
          <cell r="H35530">
            <v>0</v>
          </cell>
          <cell r="I35530">
            <v>0.596</v>
          </cell>
          <cell r="J35530">
            <v>0.596</v>
          </cell>
        </row>
        <row r="35531">
          <cell r="F35531" t="str">
            <v>谭老线</v>
          </cell>
          <cell r="G35531" t="str">
            <v>C32F430725</v>
          </cell>
          <cell r="H35531">
            <v>0</v>
          </cell>
          <cell r="I35531">
            <v>0.742</v>
          </cell>
          <cell r="J35531">
            <v>0.742</v>
          </cell>
        </row>
        <row r="35532">
          <cell r="F35532" t="str">
            <v>周家育-盘家岭</v>
          </cell>
          <cell r="G35532" t="str">
            <v>V589430725</v>
          </cell>
          <cell r="H35532">
            <v>0</v>
          </cell>
          <cell r="I35532">
            <v>0.546</v>
          </cell>
          <cell r="J35532">
            <v>0.546</v>
          </cell>
        </row>
        <row r="35533">
          <cell r="G35533" t="str">
            <v>AA14430725</v>
          </cell>
          <cell r="H35533">
            <v>0</v>
          </cell>
          <cell r="I35533">
            <v>0.739</v>
          </cell>
          <cell r="J35533">
            <v>0.739</v>
          </cell>
        </row>
        <row r="35534">
          <cell r="F35534" t="str">
            <v>古南线</v>
          </cell>
          <cell r="G35534" t="str">
            <v>C301430725</v>
          </cell>
          <cell r="H35534">
            <v>0</v>
          </cell>
          <cell r="I35534">
            <v>0.677</v>
          </cell>
          <cell r="J35534">
            <v>0.677</v>
          </cell>
        </row>
        <row r="35535">
          <cell r="F35535" t="str">
            <v>燕三湾－杨家湾</v>
          </cell>
          <cell r="G35535" t="str">
            <v>VB84430725</v>
          </cell>
          <cell r="H35535">
            <v>0</v>
          </cell>
          <cell r="I35535">
            <v>3.184</v>
          </cell>
          <cell r="J35535">
            <v>3.184</v>
          </cell>
        </row>
        <row r="35536">
          <cell r="F35536" t="str">
            <v>惠集湾－柿子峪</v>
          </cell>
          <cell r="G35536" t="str">
            <v>VB86430725</v>
          </cell>
          <cell r="H35536">
            <v>0</v>
          </cell>
          <cell r="I35536">
            <v>1.007</v>
          </cell>
          <cell r="J35536">
            <v>1.007</v>
          </cell>
        </row>
        <row r="35537">
          <cell r="F35537" t="str">
            <v>基部－岩板当</v>
          </cell>
          <cell r="G35537" t="str">
            <v>VB73430725</v>
          </cell>
          <cell r="H35537">
            <v>0</v>
          </cell>
          <cell r="I35537">
            <v>0.818</v>
          </cell>
          <cell r="J35537">
            <v>0.818</v>
          </cell>
        </row>
        <row r="35538">
          <cell r="F35538" t="str">
            <v>黄伯强－苍湾</v>
          </cell>
          <cell r="G35538" t="str">
            <v>VN46430725</v>
          </cell>
          <cell r="H35538">
            <v>0</v>
          </cell>
          <cell r="I35538">
            <v>0.548</v>
          </cell>
          <cell r="J35538">
            <v>0.548</v>
          </cell>
        </row>
        <row r="35539">
          <cell r="F35539" t="str">
            <v>杨志伯－书房</v>
          </cell>
          <cell r="G35539" t="str">
            <v>VN50430725</v>
          </cell>
          <cell r="H35539">
            <v>0</v>
          </cell>
          <cell r="I35539">
            <v>0.359</v>
          </cell>
          <cell r="J35539">
            <v>0.359</v>
          </cell>
        </row>
        <row r="35540">
          <cell r="F35540" t="str">
            <v>楼屋－石家岗</v>
          </cell>
          <cell r="G35540" t="str">
            <v>VB76430725</v>
          </cell>
          <cell r="H35540">
            <v>0</v>
          </cell>
          <cell r="I35540">
            <v>0.395</v>
          </cell>
          <cell r="J35540">
            <v>0.395</v>
          </cell>
        </row>
        <row r="35541">
          <cell r="G35541" t="str">
            <v>AA20430725</v>
          </cell>
          <cell r="H35541">
            <v>0</v>
          </cell>
          <cell r="I35541">
            <v>0.637</v>
          </cell>
          <cell r="J35541">
            <v>0.637</v>
          </cell>
        </row>
        <row r="35542">
          <cell r="F35542" t="str">
            <v>丁家嘴－南草</v>
          </cell>
          <cell r="G35542" t="str">
            <v>VB50430725</v>
          </cell>
          <cell r="H35542">
            <v>0</v>
          </cell>
          <cell r="I35542">
            <v>1.019</v>
          </cell>
          <cell r="J35542">
            <v>1.019</v>
          </cell>
        </row>
        <row r="35543">
          <cell r="F35543" t="str">
            <v>文家湾－港堤</v>
          </cell>
          <cell r="G35543" t="str">
            <v>VB62430725</v>
          </cell>
          <cell r="H35543">
            <v>0</v>
          </cell>
          <cell r="I35543">
            <v>0.439</v>
          </cell>
          <cell r="J35543">
            <v>0.439</v>
          </cell>
        </row>
        <row r="35544">
          <cell r="F35544" t="str">
            <v>王家湾－老村部</v>
          </cell>
          <cell r="G35544" t="str">
            <v>VC16430725</v>
          </cell>
          <cell r="H35544">
            <v>0</v>
          </cell>
          <cell r="I35544">
            <v>2.558</v>
          </cell>
          <cell r="J35544">
            <v>2.558</v>
          </cell>
        </row>
        <row r="35545">
          <cell r="F35545" t="str">
            <v>覃家溶村-南昌溶村</v>
          </cell>
          <cell r="G35545" t="str">
            <v>YD09430725</v>
          </cell>
          <cell r="H35545">
            <v>9.025</v>
          </cell>
          <cell r="I35545">
            <v>11.694</v>
          </cell>
          <cell r="J35545">
            <v>2.669</v>
          </cell>
        </row>
        <row r="35546">
          <cell r="F35546" t="str">
            <v>赵家井－黄婆店</v>
          </cell>
          <cell r="G35546" t="str">
            <v>VB91430725</v>
          </cell>
          <cell r="H35546">
            <v>0</v>
          </cell>
          <cell r="I35546">
            <v>0.284</v>
          </cell>
          <cell r="J35546">
            <v>0.284</v>
          </cell>
        </row>
        <row r="35547">
          <cell r="F35547" t="str">
            <v>屋场湾－文家湾</v>
          </cell>
          <cell r="G35547" t="str">
            <v>VB92430725</v>
          </cell>
          <cell r="H35547">
            <v>0</v>
          </cell>
          <cell r="I35547">
            <v>1.217</v>
          </cell>
          <cell r="J35547">
            <v>1.217</v>
          </cell>
        </row>
        <row r="35548">
          <cell r="F35548" t="str">
            <v>三组-三组</v>
          </cell>
          <cell r="G35548" t="str">
            <v>C62A430725</v>
          </cell>
          <cell r="H35548">
            <v>1.046</v>
          </cell>
          <cell r="I35548">
            <v>1.365</v>
          </cell>
          <cell r="J35548">
            <v>0.319</v>
          </cell>
        </row>
        <row r="35549">
          <cell r="F35549" t="str">
            <v>涵洞-丽山堰</v>
          </cell>
          <cell r="G35549" t="str">
            <v>VN69430725</v>
          </cell>
          <cell r="H35549">
            <v>0</v>
          </cell>
          <cell r="I35549">
            <v>0.824</v>
          </cell>
          <cell r="J35549">
            <v>0.824</v>
          </cell>
        </row>
        <row r="35550">
          <cell r="F35550" t="str">
            <v>涵洞-公家湾</v>
          </cell>
          <cell r="G35550" t="str">
            <v>VN70430725</v>
          </cell>
          <cell r="H35550">
            <v>0</v>
          </cell>
          <cell r="I35550">
            <v>1.095</v>
          </cell>
          <cell r="J35550">
            <v>1.095</v>
          </cell>
        </row>
        <row r="35551">
          <cell r="F35551" t="str">
            <v>渣场路-八堰湾</v>
          </cell>
          <cell r="G35551" t="str">
            <v>VN71430725</v>
          </cell>
          <cell r="H35551">
            <v>0</v>
          </cell>
          <cell r="I35551">
            <v>0.494</v>
          </cell>
          <cell r="J35551">
            <v>0.494</v>
          </cell>
        </row>
        <row r="35552">
          <cell r="F35552" t="str">
            <v>高路-樟树湾</v>
          </cell>
          <cell r="G35552" t="str">
            <v>VN56430725</v>
          </cell>
          <cell r="H35552">
            <v>0</v>
          </cell>
          <cell r="I35552">
            <v>0.612</v>
          </cell>
          <cell r="J35552">
            <v>0.612</v>
          </cell>
        </row>
        <row r="35553">
          <cell r="F35553" t="str">
            <v>王家湾－徐生兵</v>
          </cell>
          <cell r="G35553" t="str">
            <v>V499430725</v>
          </cell>
          <cell r="H35553">
            <v>0</v>
          </cell>
          <cell r="I35553">
            <v>1.856</v>
          </cell>
          <cell r="J35553">
            <v>1.856</v>
          </cell>
        </row>
        <row r="35554">
          <cell r="F35554" t="str">
            <v>何家垭－槐树湾</v>
          </cell>
          <cell r="G35554" t="str">
            <v>VB41430725</v>
          </cell>
          <cell r="H35554">
            <v>0</v>
          </cell>
          <cell r="I35554">
            <v>1.316</v>
          </cell>
          <cell r="J35554">
            <v>1.316</v>
          </cell>
        </row>
        <row r="35555">
          <cell r="F35555" t="str">
            <v>叶粮线</v>
          </cell>
          <cell r="G35555" t="str">
            <v>C77D430725</v>
          </cell>
          <cell r="H35555">
            <v>0</v>
          </cell>
          <cell r="I35555">
            <v>3.262</v>
          </cell>
          <cell r="J35555">
            <v>3.262</v>
          </cell>
        </row>
        <row r="35556">
          <cell r="F35556" t="str">
            <v>胡老九-陈富</v>
          </cell>
          <cell r="G35556" t="str">
            <v>VP04430725</v>
          </cell>
          <cell r="H35556">
            <v>0</v>
          </cell>
          <cell r="I35556">
            <v>0.274</v>
          </cell>
          <cell r="J35556">
            <v>0.274</v>
          </cell>
        </row>
        <row r="35557">
          <cell r="F35557" t="str">
            <v>九八线</v>
          </cell>
          <cell r="G35557" t="str">
            <v>C643430725</v>
          </cell>
          <cell r="H35557">
            <v>0</v>
          </cell>
          <cell r="I35557">
            <v>1.632</v>
          </cell>
          <cell r="J35557">
            <v>1.632</v>
          </cell>
        </row>
        <row r="35558">
          <cell r="F35558" t="str">
            <v>万家岭-村部</v>
          </cell>
          <cell r="G35558" t="str">
            <v>C644430725</v>
          </cell>
          <cell r="H35558">
            <v>0</v>
          </cell>
          <cell r="I35558">
            <v>0.748</v>
          </cell>
          <cell r="J35558">
            <v>0.748</v>
          </cell>
        </row>
        <row r="35559">
          <cell r="F35559" t="str">
            <v>村部－八公桥3组</v>
          </cell>
          <cell r="G35559" t="str">
            <v>VJ14430725</v>
          </cell>
          <cell r="H35559">
            <v>0</v>
          </cell>
          <cell r="I35559">
            <v>0.931</v>
          </cell>
          <cell r="J35559">
            <v>0.931</v>
          </cell>
        </row>
        <row r="35560">
          <cell r="F35560" t="str">
            <v>肖家湾-八斗山村</v>
          </cell>
          <cell r="G35560" t="str">
            <v>C650430725</v>
          </cell>
          <cell r="H35560">
            <v>0</v>
          </cell>
          <cell r="I35560">
            <v>1.465</v>
          </cell>
          <cell r="J35560">
            <v>1.465</v>
          </cell>
        </row>
        <row r="35561">
          <cell r="F35561" t="str">
            <v>曾次垭－四组</v>
          </cell>
          <cell r="G35561" t="str">
            <v>VJ08430725</v>
          </cell>
          <cell r="H35561">
            <v>0</v>
          </cell>
          <cell r="I35561">
            <v>3.04</v>
          </cell>
          <cell r="J35561">
            <v>3.04</v>
          </cell>
        </row>
        <row r="35562">
          <cell r="F35562" t="str">
            <v>板桥湾－四组</v>
          </cell>
          <cell r="G35562" t="str">
            <v>VJ09430725</v>
          </cell>
          <cell r="H35562">
            <v>0</v>
          </cell>
          <cell r="I35562">
            <v>1.364</v>
          </cell>
          <cell r="J35562">
            <v>1.364</v>
          </cell>
        </row>
        <row r="35563">
          <cell r="F35563" t="str">
            <v>大雁冲－狮子殿一组</v>
          </cell>
          <cell r="G35563" t="str">
            <v>VJ12430725</v>
          </cell>
          <cell r="H35563">
            <v>0</v>
          </cell>
          <cell r="I35563">
            <v>2.933</v>
          </cell>
          <cell r="J35563">
            <v>2.933</v>
          </cell>
        </row>
        <row r="35564">
          <cell r="F35564" t="str">
            <v>谢茶线</v>
          </cell>
          <cell r="G35564" t="str">
            <v>C85C430725</v>
          </cell>
          <cell r="H35564">
            <v>0</v>
          </cell>
          <cell r="I35564">
            <v>1.757</v>
          </cell>
          <cell r="J35564">
            <v>1.757</v>
          </cell>
        </row>
        <row r="35565">
          <cell r="F35565" t="str">
            <v>项高线</v>
          </cell>
          <cell r="G35565" t="str">
            <v>CA17430725</v>
          </cell>
          <cell r="H35565">
            <v>1.288</v>
          </cell>
          <cell r="I35565">
            <v>1.805</v>
          </cell>
          <cell r="J35565">
            <v>0.517</v>
          </cell>
        </row>
        <row r="35566">
          <cell r="F35566" t="str">
            <v>鹅公井3组－老铺岗10组</v>
          </cell>
          <cell r="G35566" t="str">
            <v>VH54430725</v>
          </cell>
          <cell r="H35566">
            <v>0</v>
          </cell>
          <cell r="I35566">
            <v>1.467</v>
          </cell>
          <cell r="J35566">
            <v>1.467</v>
          </cell>
        </row>
        <row r="35567">
          <cell r="F35567" t="str">
            <v>五组-发韧</v>
          </cell>
          <cell r="G35567" t="str">
            <v>C640430725</v>
          </cell>
          <cell r="H35567">
            <v>1.922</v>
          </cell>
          <cell r="I35567">
            <v>2.848</v>
          </cell>
          <cell r="J35567">
            <v>0.926</v>
          </cell>
        </row>
        <row r="35568">
          <cell r="F35568" t="str">
            <v>狮子殿-发韧</v>
          </cell>
          <cell r="G35568" t="str">
            <v>C876430725</v>
          </cell>
          <cell r="H35568">
            <v>1.278</v>
          </cell>
          <cell r="I35568">
            <v>2.513</v>
          </cell>
          <cell r="J35568">
            <v>1.235</v>
          </cell>
        </row>
        <row r="35569">
          <cell r="F35569" t="str">
            <v>中嘴-吴友元</v>
          </cell>
          <cell r="G35569" t="str">
            <v>VW51430725</v>
          </cell>
          <cell r="H35569">
            <v>0</v>
          </cell>
          <cell r="I35569">
            <v>0.621</v>
          </cell>
          <cell r="J35569">
            <v>0.621</v>
          </cell>
        </row>
        <row r="35570">
          <cell r="F35570" t="str">
            <v>郭本初-吴华初</v>
          </cell>
          <cell r="G35570" t="str">
            <v>VW52430725</v>
          </cell>
          <cell r="H35570">
            <v>0</v>
          </cell>
          <cell r="I35570">
            <v>0.765</v>
          </cell>
          <cell r="J35570">
            <v>0.765</v>
          </cell>
        </row>
        <row r="35571">
          <cell r="F35571" t="str">
            <v>姚公坪村-沙萝村</v>
          </cell>
          <cell r="G35571" t="str">
            <v>Y413430725</v>
          </cell>
          <cell r="H35571">
            <v>2.019</v>
          </cell>
          <cell r="I35571">
            <v>3.756</v>
          </cell>
          <cell r="J35571">
            <v>1.737</v>
          </cell>
        </row>
        <row r="35572">
          <cell r="F35572" t="str">
            <v>九西线</v>
          </cell>
          <cell r="G35572" t="str">
            <v>CA20430725</v>
          </cell>
          <cell r="H35572">
            <v>0</v>
          </cell>
          <cell r="I35572">
            <v>3.307</v>
          </cell>
          <cell r="J35572">
            <v>3.307</v>
          </cell>
        </row>
        <row r="35573">
          <cell r="G35573" t="str">
            <v>V000</v>
          </cell>
          <cell r="H35573">
            <v>0</v>
          </cell>
          <cell r="I35573">
            <v>0.198</v>
          </cell>
          <cell r="J35573">
            <v>0.198</v>
          </cell>
        </row>
        <row r="35574">
          <cell r="F35574" t="str">
            <v>渔村－村部</v>
          </cell>
          <cell r="G35574" t="str">
            <v>VH98430725</v>
          </cell>
          <cell r="H35574">
            <v>0</v>
          </cell>
          <cell r="I35574">
            <v>3.143</v>
          </cell>
          <cell r="J35574">
            <v>3.143</v>
          </cell>
        </row>
        <row r="35575">
          <cell r="F35575" t="str">
            <v>郭早香-郭家冲</v>
          </cell>
          <cell r="G35575" t="str">
            <v>VW55430725</v>
          </cell>
          <cell r="H35575">
            <v>0</v>
          </cell>
          <cell r="I35575">
            <v>1.63</v>
          </cell>
          <cell r="J35575">
            <v>1.63</v>
          </cell>
        </row>
        <row r="35576">
          <cell r="F35576" t="str">
            <v>堰官坪-鲫鱼冲</v>
          </cell>
          <cell r="G35576" t="str">
            <v>VW58430725</v>
          </cell>
          <cell r="H35576">
            <v>0</v>
          </cell>
          <cell r="I35576">
            <v>0.629</v>
          </cell>
          <cell r="J35576">
            <v>0.629</v>
          </cell>
        </row>
        <row r="35577">
          <cell r="F35577" t="str">
            <v>剪市二组-湖堤</v>
          </cell>
          <cell r="G35577" t="str">
            <v>C62B430725</v>
          </cell>
          <cell r="H35577">
            <v>0</v>
          </cell>
          <cell r="I35577">
            <v>1.022</v>
          </cell>
          <cell r="J35577">
            <v>1.022</v>
          </cell>
        </row>
        <row r="35578">
          <cell r="F35578" t="str">
            <v>伍海清-文新民</v>
          </cell>
          <cell r="G35578" t="str">
            <v>VW93430725</v>
          </cell>
          <cell r="H35578">
            <v>0</v>
          </cell>
          <cell r="I35578">
            <v>0.77</v>
          </cell>
          <cell r="J35578">
            <v>0.77</v>
          </cell>
        </row>
        <row r="35579">
          <cell r="F35579" t="str">
            <v>九岩线</v>
          </cell>
          <cell r="G35579" t="str">
            <v>C17C430725</v>
          </cell>
          <cell r="H35579">
            <v>0</v>
          </cell>
          <cell r="I35579">
            <v>1.412</v>
          </cell>
          <cell r="J35579">
            <v>1.412</v>
          </cell>
        </row>
        <row r="35580">
          <cell r="F35580" t="str">
            <v>姚公坪村-沙萝村</v>
          </cell>
          <cell r="G35580" t="str">
            <v>Y413430725</v>
          </cell>
          <cell r="H35580">
            <v>9.095</v>
          </cell>
          <cell r="I35580">
            <v>10.556</v>
          </cell>
          <cell r="J35580">
            <v>1.461</v>
          </cell>
        </row>
        <row r="35581">
          <cell r="F35581" t="str">
            <v>伍家湾－蓝炮</v>
          </cell>
          <cell r="G35581" t="str">
            <v>VW75430725</v>
          </cell>
          <cell r="H35581">
            <v>0</v>
          </cell>
          <cell r="I35581">
            <v>1.413</v>
          </cell>
          <cell r="J35581">
            <v>1.413</v>
          </cell>
        </row>
        <row r="35582">
          <cell r="F35582" t="str">
            <v>广福殿村-天台山村</v>
          </cell>
          <cell r="G35582" t="str">
            <v>Y412430725</v>
          </cell>
          <cell r="H35582">
            <v>3.497</v>
          </cell>
          <cell r="I35582">
            <v>5.666</v>
          </cell>
          <cell r="J35582">
            <v>2.169</v>
          </cell>
        </row>
        <row r="35583">
          <cell r="F35583" t="str">
            <v>老铺岗8组－老铺岗11组</v>
          </cell>
          <cell r="G35583" t="str">
            <v>VH66430725</v>
          </cell>
          <cell r="H35583">
            <v>0</v>
          </cell>
          <cell r="I35583">
            <v>0.939</v>
          </cell>
          <cell r="J35583">
            <v>0.939</v>
          </cell>
        </row>
        <row r="35584">
          <cell r="F35584" t="str">
            <v>X143-白马渡村</v>
          </cell>
          <cell r="G35584" t="str">
            <v>YD19430725</v>
          </cell>
          <cell r="H35584">
            <v>9.498</v>
          </cell>
          <cell r="I35584">
            <v>11.296</v>
          </cell>
          <cell r="J35584">
            <v>1.798</v>
          </cell>
        </row>
        <row r="35585">
          <cell r="F35585" t="str">
            <v>花木兰-梅子</v>
          </cell>
          <cell r="G35585" t="str">
            <v>C641430725</v>
          </cell>
          <cell r="H35585">
            <v>2.843</v>
          </cell>
          <cell r="I35585">
            <v>4.892</v>
          </cell>
          <cell r="J35585">
            <v>2.049</v>
          </cell>
        </row>
        <row r="35586">
          <cell r="F35586" t="str">
            <v>剪市二组-湖堤</v>
          </cell>
          <cell r="G35586" t="str">
            <v>C636430725</v>
          </cell>
          <cell r="H35586">
            <v>1.922</v>
          </cell>
          <cell r="I35586">
            <v>2.739</v>
          </cell>
          <cell r="J35586">
            <v>0.817</v>
          </cell>
        </row>
        <row r="35587">
          <cell r="F35587" t="str">
            <v>沙沙线</v>
          </cell>
          <cell r="G35587" t="str">
            <v>C16C430725</v>
          </cell>
          <cell r="H35587">
            <v>0</v>
          </cell>
          <cell r="I35587">
            <v>2.349</v>
          </cell>
          <cell r="J35587">
            <v>2.349</v>
          </cell>
        </row>
        <row r="35588">
          <cell r="G35588" t="str">
            <v>V000</v>
          </cell>
          <cell r="H35588">
            <v>0</v>
          </cell>
          <cell r="I35588">
            <v>0.8</v>
          </cell>
          <cell r="J35588">
            <v>0.8</v>
          </cell>
        </row>
        <row r="35589">
          <cell r="F35589" t="str">
            <v>沙罗溪－沙罗一组</v>
          </cell>
          <cell r="G35589" t="str">
            <v>VW69430725</v>
          </cell>
          <cell r="H35589">
            <v>0</v>
          </cell>
          <cell r="I35589">
            <v>1.061</v>
          </cell>
          <cell r="J35589">
            <v>1.061</v>
          </cell>
        </row>
        <row r="35590">
          <cell r="F35590" t="str">
            <v>狮子殿-发韧</v>
          </cell>
          <cell r="G35590" t="str">
            <v>C876430725</v>
          </cell>
          <cell r="H35590">
            <v>0</v>
          </cell>
          <cell r="I35590">
            <v>1.278</v>
          </cell>
          <cell r="J35590">
            <v>1.278</v>
          </cell>
        </row>
        <row r="35591">
          <cell r="F35591" t="str">
            <v>刘春池-刘华生</v>
          </cell>
          <cell r="G35591" t="str">
            <v>VW96430725</v>
          </cell>
          <cell r="H35591">
            <v>0</v>
          </cell>
          <cell r="I35591">
            <v>0.566</v>
          </cell>
          <cell r="J35591">
            <v>0.566</v>
          </cell>
        </row>
        <row r="35592">
          <cell r="F35592" t="str">
            <v>龙希军－姚希元</v>
          </cell>
          <cell r="G35592" t="str">
            <v>VW80430725</v>
          </cell>
          <cell r="H35592">
            <v>0</v>
          </cell>
          <cell r="I35592">
            <v>0.202</v>
          </cell>
          <cell r="J35592">
            <v>0.202</v>
          </cell>
        </row>
        <row r="35593">
          <cell r="F35593" t="str">
            <v>沙萝八组-沙萝八组</v>
          </cell>
          <cell r="G35593" t="str">
            <v>C698430725</v>
          </cell>
          <cell r="H35593">
            <v>0</v>
          </cell>
          <cell r="I35593">
            <v>3.862</v>
          </cell>
          <cell r="J35593">
            <v>3.862</v>
          </cell>
        </row>
        <row r="35594">
          <cell r="F35594" t="str">
            <v>童志强-代碧松</v>
          </cell>
          <cell r="G35594" t="str">
            <v>VW66430725</v>
          </cell>
          <cell r="H35594">
            <v>0</v>
          </cell>
          <cell r="I35594">
            <v>1.495</v>
          </cell>
          <cell r="J35594">
            <v>1.495</v>
          </cell>
        </row>
        <row r="35595">
          <cell r="F35595" t="str">
            <v>岔丛线</v>
          </cell>
          <cell r="G35595" t="str">
            <v>CA25430725</v>
          </cell>
          <cell r="H35595">
            <v>0</v>
          </cell>
          <cell r="I35595">
            <v>1.057</v>
          </cell>
          <cell r="J35595">
            <v>1.057</v>
          </cell>
        </row>
        <row r="35596">
          <cell r="F35596" t="str">
            <v>樟树岭－二组</v>
          </cell>
          <cell r="G35596" t="str">
            <v>VH88430725</v>
          </cell>
          <cell r="H35596">
            <v>0</v>
          </cell>
          <cell r="I35596">
            <v>0.617</v>
          </cell>
          <cell r="J35596">
            <v>0.617</v>
          </cell>
        </row>
        <row r="35597">
          <cell r="F35597" t="str">
            <v>桃凌线－六组</v>
          </cell>
          <cell r="G35597" t="str">
            <v>VH74430725</v>
          </cell>
          <cell r="H35597">
            <v>0</v>
          </cell>
          <cell r="I35597">
            <v>1.855</v>
          </cell>
          <cell r="J35597">
            <v>1.855</v>
          </cell>
        </row>
        <row r="35598">
          <cell r="F35598" t="str">
            <v>花木兰-梅子</v>
          </cell>
          <cell r="G35598" t="str">
            <v>C641430725</v>
          </cell>
          <cell r="H35598">
            <v>1.006</v>
          </cell>
          <cell r="I35598">
            <v>2.843</v>
          </cell>
          <cell r="J35598">
            <v>1.837</v>
          </cell>
        </row>
        <row r="35599">
          <cell r="F35599" t="str">
            <v>板小线</v>
          </cell>
          <cell r="G35599" t="str">
            <v>C65B430725</v>
          </cell>
          <cell r="H35599">
            <v>0</v>
          </cell>
          <cell r="I35599">
            <v>1.151</v>
          </cell>
          <cell r="J35599">
            <v>1.151</v>
          </cell>
        </row>
        <row r="35600">
          <cell r="F35600" t="str">
            <v>姚公坪-杨丙贵</v>
          </cell>
          <cell r="G35600" t="str">
            <v>VX09430725</v>
          </cell>
          <cell r="H35600">
            <v>0</v>
          </cell>
          <cell r="I35600">
            <v>0.463</v>
          </cell>
          <cell r="J35600">
            <v>0.463</v>
          </cell>
        </row>
        <row r="35601">
          <cell r="F35601" t="str">
            <v>姚公坪村-沙萝村</v>
          </cell>
          <cell r="G35601" t="str">
            <v>Y413430725</v>
          </cell>
          <cell r="H35601">
            <v>0.797</v>
          </cell>
          <cell r="I35601">
            <v>2.019</v>
          </cell>
          <cell r="J35601">
            <v>1.222</v>
          </cell>
        </row>
        <row r="35602">
          <cell r="F35602" t="str">
            <v>二组－八头山</v>
          </cell>
          <cell r="G35602" t="str">
            <v>VH91430725</v>
          </cell>
          <cell r="H35602">
            <v>0</v>
          </cell>
          <cell r="I35602">
            <v>2.2</v>
          </cell>
          <cell r="J35602">
            <v>2.2</v>
          </cell>
        </row>
        <row r="35603">
          <cell r="F35603" t="str">
            <v>龙家坪－刘家湾</v>
          </cell>
          <cell r="G35603" t="str">
            <v>VH94430725</v>
          </cell>
          <cell r="H35603">
            <v>0</v>
          </cell>
          <cell r="I35603">
            <v>0.759</v>
          </cell>
          <cell r="J35603">
            <v>0.759</v>
          </cell>
        </row>
        <row r="35604">
          <cell r="F35604" t="str">
            <v>钵子岗－前进水库</v>
          </cell>
          <cell r="G35604" t="str">
            <v>VH96430725</v>
          </cell>
          <cell r="H35604">
            <v>0</v>
          </cell>
          <cell r="I35604">
            <v>0.982</v>
          </cell>
          <cell r="J35604">
            <v>0.982</v>
          </cell>
        </row>
        <row r="35605">
          <cell r="F35605" t="str">
            <v>新铺岗－庙嘴厂</v>
          </cell>
          <cell r="G35605" t="str">
            <v>VH97430725</v>
          </cell>
          <cell r="H35605">
            <v>0</v>
          </cell>
          <cell r="I35605">
            <v>1.674</v>
          </cell>
          <cell r="J35605">
            <v>1.674</v>
          </cell>
        </row>
        <row r="35606">
          <cell r="F35606" t="str">
            <v>官坪-白岩</v>
          </cell>
          <cell r="G35606" t="str">
            <v>CD20430725</v>
          </cell>
          <cell r="H35606">
            <v>2.167</v>
          </cell>
          <cell r="I35606">
            <v>6.047</v>
          </cell>
          <cell r="J35606">
            <v>3.88</v>
          </cell>
        </row>
        <row r="35607">
          <cell r="F35607" t="str">
            <v>白岩碧－江家</v>
          </cell>
          <cell r="G35607" t="str">
            <v>V854430725</v>
          </cell>
          <cell r="H35607">
            <v>0</v>
          </cell>
          <cell r="I35607">
            <v>2.059</v>
          </cell>
          <cell r="J35607">
            <v>2.059</v>
          </cell>
        </row>
        <row r="35608">
          <cell r="F35608" t="str">
            <v>村部－漆匠坪</v>
          </cell>
          <cell r="G35608" t="str">
            <v>VA11430725</v>
          </cell>
          <cell r="H35608">
            <v>0</v>
          </cell>
          <cell r="I35608">
            <v>1.736</v>
          </cell>
          <cell r="J35608">
            <v>1.736</v>
          </cell>
        </row>
        <row r="35609">
          <cell r="F35609" t="str">
            <v>十字路口－郝九公路</v>
          </cell>
          <cell r="G35609" t="str">
            <v>V860430725</v>
          </cell>
          <cell r="H35609">
            <v>0</v>
          </cell>
          <cell r="I35609">
            <v>1.209</v>
          </cell>
          <cell r="J35609">
            <v>1.209</v>
          </cell>
        </row>
        <row r="35610">
          <cell r="F35610" t="str">
            <v>燕三线</v>
          </cell>
          <cell r="G35610" t="str">
            <v>C74A430725</v>
          </cell>
          <cell r="H35610">
            <v>0</v>
          </cell>
          <cell r="I35610">
            <v>2.083</v>
          </cell>
          <cell r="J35610">
            <v>2.083</v>
          </cell>
        </row>
        <row r="35611">
          <cell r="F35611" t="str">
            <v>杜沈线</v>
          </cell>
          <cell r="G35611" t="str">
            <v>CC65430725</v>
          </cell>
          <cell r="H35611">
            <v>0</v>
          </cell>
          <cell r="I35611">
            <v>0.582</v>
          </cell>
          <cell r="J35611">
            <v>0.582</v>
          </cell>
        </row>
        <row r="35612">
          <cell r="F35612" t="str">
            <v>洞湾渡槽－新建</v>
          </cell>
          <cell r="G35612" t="str">
            <v>V850430725</v>
          </cell>
          <cell r="H35612">
            <v>0</v>
          </cell>
          <cell r="I35612">
            <v>0.698</v>
          </cell>
          <cell r="J35612">
            <v>0.698</v>
          </cell>
        </row>
        <row r="35613">
          <cell r="F35613" t="str">
            <v>老屋－黄坪</v>
          </cell>
          <cell r="G35613" t="str">
            <v>VA20430725</v>
          </cell>
          <cell r="H35613">
            <v>0</v>
          </cell>
          <cell r="I35613">
            <v>1.944</v>
          </cell>
          <cell r="J35613">
            <v>1.944</v>
          </cell>
        </row>
        <row r="35614">
          <cell r="F35614" t="str">
            <v>六一村道－红旗组</v>
          </cell>
          <cell r="G35614" t="str">
            <v>V792430725</v>
          </cell>
          <cell r="H35614">
            <v>0</v>
          </cell>
          <cell r="I35614">
            <v>0.356</v>
          </cell>
          <cell r="J35614">
            <v>0.356</v>
          </cell>
        </row>
        <row r="35615">
          <cell r="F35615" t="str">
            <v>苍周线</v>
          </cell>
          <cell r="G35615" t="str">
            <v>CC63430725</v>
          </cell>
          <cell r="H35615">
            <v>0</v>
          </cell>
          <cell r="I35615">
            <v>1.171</v>
          </cell>
          <cell r="J35615">
            <v>1.171</v>
          </cell>
        </row>
        <row r="35616">
          <cell r="F35616" t="str">
            <v>张笔宽-罗文英</v>
          </cell>
          <cell r="G35616" t="str">
            <v>V878430725</v>
          </cell>
          <cell r="H35616">
            <v>0</v>
          </cell>
          <cell r="I35616">
            <v>0.652</v>
          </cell>
          <cell r="J35616">
            <v>0.652</v>
          </cell>
        </row>
        <row r="35617">
          <cell r="F35617" t="str">
            <v>神寺线</v>
          </cell>
          <cell r="G35617" t="str">
            <v>C88B430725</v>
          </cell>
          <cell r="H35617">
            <v>0</v>
          </cell>
          <cell r="I35617">
            <v>1.891</v>
          </cell>
          <cell r="J35617">
            <v>1.891</v>
          </cell>
        </row>
        <row r="35618">
          <cell r="F35618" t="str">
            <v>聂坪5组-聂坪8组</v>
          </cell>
          <cell r="G35618" t="str">
            <v>V663430725</v>
          </cell>
          <cell r="H35618">
            <v>0</v>
          </cell>
          <cell r="I35618">
            <v>1.065</v>
          </cell>
          <cell r="J35618">
            <v>1.065</v>
          </cell>
        </row>
        <row r="35619">
          <cell r="F35619" t="str">
            <v>孙家河-金鸡阁</v>
          </cell>
          <cell r="G35619" t="str">
            <v>CD21430725</v>
          </cell>
          <cell r="H35619">
            <v>0</v>
          </cell>
          <cell r="I35619">
            <v>4.348</v>
          </cell>
          <cell r="J35619">
            <v>4.348</v>
          </cell>
        </row>
        <row r="35620">
          <cell r="F35620" t="str">
            <v>土金村部-天星村部</v>
          </cell>
          <cell r="G35620" t="str">
            <v>C70A430725</v>
          </cell>
          <cell r="H35620">
            <v>2.195</v>
          </cell>
          <cell r="I35620">
            <v>2.687</v>
          </cell>
          <cell r="J35620">
            <v>0.492</v>
          </cell>
        </row>
        <row r="35621">
          <cell r="F35621" t="str">
            <v>土金村部-天星村部</v>
          </cell>
          <cell r="G35621" t="str">
            <v>C70A430725</v>
          </cell>
          <cell r="H35621">
            <v>0</v>
          </cell>
          <cell r="I35621">
            <v>2.195</v>
          </cell>
          <cell r="J35621">
            <v>2.195</v>
          </cell>
        </row>
        <row r="35622">
          <cell r="F35622" t="str">
            <v>林场－井湾</v>
          </cell>
          <cell r="G35622" t="str">
            <v>VA28430725</v>
          </cell>
          <cell r="H35622">
            <v>0</v>
          </cell>
          <cell r="I35622">
            <v>1.065</v>
          </cell>
          <cell r="J35622">
            <v>1.065</v>
          </cell>
        </row>
        <row r="35623">
          <cell r="F35623" t="str">
            <v>井湾－四方组</v>
          </cell>
          <cell r="G35623" t="str">
            <v>VA29430725</v>
          </cell>
          <cell r="H35623">
            <v>0</v>
          </cell>
          <cell r="I35623">
            <v>0.563</v>
          </cell>
          <cell r="J35623">
            <v>0.563</v>
          </cell>
        </row>
        <row r="35624">
          <cell r="F35624" t="str">
            <v>朱木堰－洞湾</v>
          </cell>
          <cell r="G35624" t="str">
            <v>VA31430725</v>
          </cell>
          <cell r="H35624">
            <v>0</v>
          </cell>
          <cell r="I35624">
            <v>0.762</v>
          </cell>
          <cell r="J35624">
            <v>0.762</v>
          </cell>
        </row>
        <row r="35625">
          <cell r="F35625" t="str">
            <v>马漆线</v>
          </cell>
          <cell r="G35625" t="str">
            <v>C16E430725</v>
          </cell>
          <cell r="H35625">
            <v>0</v>
          </cell>
          <cell r="I35625">
            <v>1.572</v>
          </cell>
          <cell r="J35625">
            <v>1.572</v>
          </cell>
        </row>
        <row r="35626">
          <cell r="F35626" t="str">
            <v>锋火组-锋火组</v>
          </cell>
          <cell r="G35626" t="str">
            <v>C309430725</v>
          </cell>
          <cell r="H35626">
            <v>0</v>
          </cell>
          <cell r="I35626">
            <v>1.255</v>
          </cell>
          <cell r="J35626">
            <v>1.255</v>
          </cell>
        </row>
        <row r="35627">
          <cell r="F35627" t="str">
            <v>五龙－王子建</v>
          </cell>
          <cell r="G35627" t="str">
            <v>V884430725</v>
          </cell>
          <cell r="H35627">
            <v>0</v>
          </cell>
          <cell r="I35627">
            <v>1.508</v>
          </cell>
          <cell r="J35627">
            <v>1.508</v>
          </cell>
        </row>
        <row r="35628">
          <cell r="G35628" t="str">
            <v>V000</v>
          </cell>
          <cell r="H35628">
            <v>0</v>
          </cell>
          <cell r="I35628">
            <v>0.282</v>
          </cell>
          <cell r="J35628">
            <v>0.282</v>
          </cell>
        </row>
        <row r="35629">
          <cell r="F35629" t="str">
            <v>舒家坪村-S407</v>
          </cell>
          <cell r="G35629" t="str">
            <v>YD11430725</v>
          </cell>
          <cell r="H35629">
            <v>7.991</v>
          </cell>
          <cell r="I35629">
            <v>10.102</v>
          </cell>
          <cell r="J35629">
            <v>2.111</v>
          </cell>
        </row>
        <row r="35630">
          <cell r="F35630" t="str">
            <v>桌桥－黑湾</v>
          </cell>
          <cell r="G35630" t="str">
            <v>VA21430725</v>
          </cell>
          <cell r="H35630">
            <v>0</v>
          </cell>
          <cell r="I35630">
            <v>0.877</v>
          </cell>
          <cell r="J35630">
            <v>0.877</v>
          </cell>
        </row>
        <row r="35631">
          <cell r="F35631" t="str">
            <v>孙家湾－杜坪街道</v>
          </cell>
          <cell r="G35631" t="str">
            <v>VF94430725</v>
          </cell>
          <cell r="H35631">
            <v>0</v>
          </cell>
          <cell r="I35631">
            <v>0.395</v>
          </cell>
          <cell r="J35631">
            <v>0.395</v>
          </cell>
        </row>
        <row r="35632">
          <cell r="F35632" t="str">
            <v>八斗丘村道－台下组</v>
          </cell>
          <cell r="G35632" t="str">
            <v>VF97430725</v>
          </cell>
          <cell r="H35632">
            <v>0</v>
          </cell>
          <cell r="I35632">
            <v>0.957</v>
          </cell>
          <cell r="J35632">
            <v>0.957</v>
          </cell>
        </row>
        <row r="35633">
          <cell r="F35633" t="str">
            <v>潭板溪－丘家河</v>
          </cell>
          <cell r="G35633" t="str">
            <v>VG07430725</v>
          </cell>
          <cell r="H35633">
            <v>0</v>
          </cell>
          <cell r="I35633">
            <v>0.681</v>
          </cell>
          <cell r="J35633">
            <v>0.681</v>
          </cell>
        </row>
        <row r="35634">
          <cell r="F35634" t="str">
            <v>理栗线－周家山</v>
          </cell>
          <cell r="G35634" t="str">
            <v>VG12430725</v>
          </cell>
          <cell r="H35634">
            <v>0</v>
          </cell>
          <cell r="I35634">
            <v>0.924</v>
          </cell>
          <cell r="J35634">
            <v>0.924</v>
          </cell>
        </row>
        <row r="35635">
          <cell r="F35635" t="str">
            <v>土地坡-黄家坪</v>
          </cell>
          <cell r="G35635" t="str">
            <v>C342430725</v>
          </cell>
          <cell r="H35635">
            <v>0.848</v>
          </cell>
          <cell r="I35635">
            <v>2.441</v>
          </cell>
          <cell r="J35635">
            <v>1.593</v>
          </cell>
        </row>
        <row r="35636">
          <cell r="F35636" t="str">
            <v>老屋-黄金湾</v>
          </cell>
          <cell r="G35636" t="str">
            <v>VU75430725</v>
          </cell>
          <cell r="H35636">
            <v>0</v>
          </cell>
          <cell r="I35636">
            <v>1.123</v>
          </cell>
          <cell r="J35636">
            <v>1.123</v>
          </cell>
        </row>
        <row r="35637">
          <cell r="F35637" t="str">
            <v>老屋-白马育</v>
          </cell>
          <cell r="G35637" t="str">
            <v>VU77430725</v>
          </cell>
          <cell r="H35637">
            <v>0</v>
          </cell>
          <cell r="I35637">
            <v>1.017</v>
          </cell>
          <cell r="J35637">
            <v>1.017</v>
          </cell>
        </row>
        <row r="35638">
          <cell r="F35638" t="str">
            <v>黄金熊-泥长湾</v>
          </cell>
          <cell r="G35638" t="str">
            <v>VU79430725</v>
          </cell>
          <cell r="H35638">
            <v>0</v>
          </cell>
          <cell r="I35638">
            <v>0.261</v>
          </cell>
          <cell r="J35638">
            <v>0.261</v>
          </cell>
        </row>
        <row r="35639">
          <cell r="F35639" t="str">
            <v>吴国清-岩门口</v>
          </cell>
          <cell r="G35639" t="str">
            <v>VU80430725</v>
          </cell>
          <cell r="H35639">
            <v>0</v>
          </cell>
          <cell r="I35639">
            <v>0.24</v>
          </cell>
          <cell r="J35639">
            <v>0.24</v>
          </cell>
        </row>
        <row r="35640">
          <cell r="F35640" t="str">
            <v>吴海洋-村部</v>
          </cell>
          <cell r="G35640" t="str">
            <v>VU40430725</v>
          </cell>
          <cell r="H35640">
            <v>0</v>
          </cell>
          <cell r="I35640">
            <v>0.363</v>
          </cell>
          <cell r="J35640">
            <v>0.363</v>
          </cell>
        </row>
        <row r="35641">
          <cell r="F35641" t="str">
            <v>樟树点－锅头堰</v>
          </cell>
          <cell r="G35641" t="str">
            <v>VG05430725</v>
          </cell>
          <cell r="H35641">
            <v>0</v>
          </cell>
          <cell r="I35641">
            <v>0.587</v>
          </cell>
          <cell r="J35641">
            <v>0.587</v>
          </cell>
        </row>
        <row r="35642">
          <cell r="F35642" t="str">
            <v>摆音乐－谭包组</v>
          </cell>
          <cell r="G35642" t="str">
            <v>VG15430725</v>
          </cell>
          <cell r="H35642">
            <v>0</v>
          </cell>
          <cell r="I35642">
            <v>0.173</v>
          </cell>
          <cell r="J35642">
            <v>0.173</v>
          </cell>
        </row>
        <row r="35643">
          <cell r="F35643" t="str">
            <v>老公堡-周家育</v>
          </cell>
          <cell r="G35643" t="str">
            <v>VU50430725</v>
          </cell>
          <cell r="H35643">
            <v>0</v>
          </cell>
          <cell r="I35643">
            <v>3.421</v>
          </cell>
          <cell r="J35643">
            <v>3.421</v>
          </cell>
        </row>
        <row r="35644">
          <cell r="F35644" t="str">
            <v>骆公明-村部</v>
          </cell>
          <cell r="G35644" t="str">
            <v>VU51430725</v>
          </cell>
          <cell r="H35644">
            <v>0</v>
          </cell>
          <cell r="I35644">
            <v>1.441</v>
          </cell>
          <cell r="J35644">
            <v>1.441</v>
          </cell>
        </row>
        <row r="35645">
          <cell r="F35645" t="str">
            <v>水田冲-泉栗</v>
          </cell>
          <cell r="G35645" t="str">
            <v>C346430725</v>
          </cell>
          <cell r="H35645">
            <v>3.4</v>
          </cell>
          <cell r="I35645">
            <v>7.076</v>
          </cell>
          <cell r="J35645">
            <v>3.676</v>
          </cell>
        </row>
        <row r="35646">
          <cell r="F35646" t="str">
            <v>王安民-蒯岩武</v>
          </cell>
          <cell r="G35646" t="str">
            <v>VU67430725</v>
          </cell>
          <cell r="H35646">
            <v>0</v>
          </cell>
          <cell r="I35646">
            <v>0.178</v>
          </cell>
          <cell r="J35646">
            <v>0.178</v>
          </cell>
        </row>
        <row r="35647">
          <cell r="F35647" t="str">
            <v>丁可好-骆童钟</v>
          </cell>
          <cell r="G35647" t="str">
            <v>VU70430725</v>
          </cell>
          <cell r="H35647">
            <v>0</v>
          </cell>
          <cell r="I35647">
            <v>1.246</v>
          </cell>
          <cell r="J35647">
            <v>1.246</v>
          </cell>
        </row>
        <row r="35648">
          <cell r="F35648" t="str">
            <v>杨家湾-马进洞</v>
          </cell>
          <cell r="G35648" t="str">
            <v>C339430725</v>
          </cell>
          <cell r="H35648">
            <v>3.862</v>
          </cell>
          <cell r="I35648">
            <v>5.965</v>
          </cell>
          <cell r="J35648">
            <v>2.103</v>
          </cell>
        </row>
        <row r="35649">
          <cell r="F35649" t="str">
            <v>伍千线</v>
          </cell>
          <cell r="G35649" t="str">
            <v>C348430725</v>
          </cell>
          <cell r="H35649">
            <v>0</v>
          </cell>
          <cell r="I35649">
            <v>1.947</v>
          </cell>
          <cell r="J35649">
            <v>1.947</v>
          </cell>
        </row>
        <row r="35650">
          <cell r="F35650" t="str">
            <v>朱金照-龙潭育</v>
          </cell>
          <cell r="G35650" t="str">
            <v>VU53430725</v>
          </cell>
          <cell r="H35650">
            <v>0</v>
          </cell>
          <cell r="I35650">
            <v>1.645</v>
          </cell>
          <cell r="J35650">
            <v>1.645</v>
          </cell>
        </row>
        <row r="35651">
          <cell r="F35651" t="str">
            <v>黄军初-张灵育</v>
          </cell>
          <cell r="G35651" t="str">
            <v>VU54430725</v>
          </cell>
          <cell r="H35651">
            <v>0</v>
          </cell>
          <cell r="I35651">
            <v>0.69</v>
          </cell>
          <cell r="J35651">
            <v>0.69</v>
          </cell>
        </row>
        <row r="35652">
          <cell r="F35652" t="str">
            <v>老湾-直升桥</v>
          </cell>
          <cell r="G35652" t="str">
            <v>VU55430725</v>
          </cell>
          <cell r="H35652">
            <v>0</v>
          </cell>
          <cell r="I35652">
            <v>0.179</v>
          </cell>
          <cell r="J35652">
            <v>0.179</v>
          </cell>
        </row>
        <row r="35653">
          <cell r="F35653" t="str">
            <v>观三线</v>
          </cell>
          <cell r="G35653" t="str">
            <v>C334430725</v>
          </cell>
          <cell r="H35653">
            <v>0</v>
          </cell>
          <cell r="I35653">
            <v>3.151</v>
          </cell>
          <cell r="J35653">
            <v>3.151</v>
          </cell>
        </row>
        <row r="35654">
          <cell r="F35654" t="str">
            <v>刘志忠-刘贵佰</v>
          </cell>
          <cell r="G35654" t="str">
            <v>VV01430725</v>
          </cell>
          <cell r="H35654">
            <v>0</v>
          </cell>
          <cell r="I35654">
            <v>0.36</v>
          </cell>
          <cell r="J35654">
            <v>0.36</v>
          </cell>
        </row>
        <row r="35655">
          <cell r="F35655" t="str">
            <v>张卫华-盘古</v>
          </cell>
          <cell r="G35655" t="str">
            <v>VV02430725</v>
          </cell>
          <cell r="H35655">
            <v>0</v>
          </cell>
          <cell r="I35655">
            <v>0.383</v>
          </cell>
          <cell r="J35655">
            <v>0.383</v>
          </cell>
        </row>
        <row r="35656">
          <cell r="F35656" t="str">
            <v>张友权-九组</v>
          </cell>
          <cell r="G35656" t="str">
            <v>VV04430725</v>
          </cell>
          <cell r="H35656">
            <v>0</v>
          </cell>
          <cell r="I35656">
            <v>1.374</v>
          </cell>
          <cell r="J35656">
            <v>1.374</v>
          </cell>
        </row>
        <row r="35657">
          <cell r="F35657" t="str">
            <v>杜飞-水库</v>
          </cell>
          <cell r="G35657" t="str">
            <v>VV09430725</v>
          </cell>
          <cell r="H35657">
            <v>0</v>
          </cell>
          <cell r="I35657">
            <v>1.882</v>
          </cell>
          <cell r="J35657">
            <v>1.882</v>
          </cell>
        </row>
        <row r="35658">
          <cell r="F35658" t="str">
            <v>杨克武-余海龙</v>
          </cell>
          <cell r="G35658" t="str">
            <v>VV10430725</v>
          </cell>
          <cell r="H35658">
            <v>0</v>
          </cell>
          <cell r="I35658">
            <v>1.43</v>
          </cell>
          <cell r="J35658">
            <v>1.43</v>
          </cell>
        </row>
        <row r="35659">
          <cell r="F35659" t="str">
            <v>商爱国-杨万吉</v>
          </cell>
          <cell r="G35659" t="str">
            <v>VV14430725</v>
          </cell>
          <cell r="H35659">
            <v>0</v>
          </cell>
          <cell r="I35659">
            <v>0.614</v>
          </cell>
          <cell r="J35659">
            <v>0.614</v>
          </cell>
        </row>
        <row r="35660">
          <cell r="F35660" t="str">
            <v>电站－二组</v>
          </cell>
          <cell r="G35660" t="str">
            <v>VG19430725</v>
          </cell>
          <cell r="H35660">
            <v>0</v>
          </cell>
          <cell r="I35660">
            <v>0.538</v>
          </cell>
          <cell r="J35660">
            <v>0.538</v>
          </cell>
        </row>
        <row r="35661">
          <cell r="F35661" t="str">
            <v>石灰厂－黎家坪</v>
          </cell>
          <cell r="G35661" t="str">
            <v>VG22430725</v>
          </cell>
          <cell r="H35661">
            <v>0</v>
          </cell>
          <cell r="I35661">
            <v>0.593</v>
          </cell>
          <cell r="J35661">
            <v>0.593</v>
          </cell>
        </row>
        <row r="35662">
          <cell r="F35662" t="str">
            <v>余儿垭－宋家溪</v>
          </cell>
          <cell r="G35662" t="str">
            <v>C348430725</v>
          </cell>
          <cell r="H35662">
            <v>0</v>
          </cell>
          <cell r="I35662">
            <v>0.634</v>
          </cell>
          <cell r="J35662">
            <v>0.634</v>
          </cell>
        </row>
        <row r="35663">
          <cell r="F35663" t="str">
            <v>枫树垭－曾家岭</v>
          </cell>
          <cell r="G35663" t="str">
            <v>VU93430725</v>
          </cell>
          <cell r="H35663">
            <v>0</v>
          </cell>
          <cell r="I35663">
            <v>0.504</v>
          </cell>
          <cell r="J35663">
            <v>0.504</v>
          </cell>
        </row>
        <row r="35664">
          <cell r="F35664" t="str">
            <v>牌楼寺-狮子坪</v>
          </cell>
          <cell r="G35664" t="str">
            <v>C338430725</v>
          </cell>
          <cell r="H35664">
            <v>0</v>
          </cell>
          <cell r="I35664">
            <v>2.227</v>
          </cell>
          <cell r="J35664">
            <v>2.227</v>
          </cell>
        </row>
        <row r="35665">
          <cell r="F35665" t="str">
            <v>7组－6组</v>
          </cell>
          <cell r="G35665" t="str">
            <v>VG51430725</v>
          </cell>
          <cell r="H35665">
            <v>0</v>
          </cell>
          <cell r="I35665">
            <v>0.995</v>
          </cell>
          <cell r="J35665">
            <v>0.995</v>
          </cell>
        </row>
        <row r="35666">
          <cell r="F35666" t="str">
            <v>牌楼寺-狮子坪</v>
          </cell>
          <cell r="G35666" t="str">
            <v>C338430725</v>
          </cell>
          <cell r="H35666">
            <v>2.227</v>
          </cell>
          <cell r="I35666">
            <v>3.388</v>
          </cell>
          <cell r="J35666">
            <v>1.161</v>
          </cell>
        </row>
        <row r="35667">
          <cell r="F35667" t="str">
            <v>老村部－朱树堰</v>
          </cell>
          <cell r="G35667" t="str">
            <v>VG39430725</v>
          </cell>
          <cell r="H35667">
            <v>0</v>
          </cell>
          <cell r="I35667">
            <v>1.811</v>
          </cell>
          <cell r="J35667">
            <v>1.811</v>
          </cell>
        </row>
        <row r="35668">
          <cell r="F35668" t="str">
            <v>渡槽边－黑冲</v>
          </cell>
          <cell r="G35668" t="str">
            <v>VG43430725</v>
          </cell>
          <cell r="H35668">
            <v>0</v>
          </cell>
          <cell r="I35668">
            <v>0.812</v>
          </cell>
          <cell r="J35668">
            <v>0.812</v>
          </cell>
        </row>
        <row r="35669">
          <cell r="F35669" t="str">
            <v>渡槽边－五组</v>
          </cell>
          <cell r="G35669" t="str">
            <v>VG44430725</v>
          </cell>
          <cell r="H35669">
            <v>0</v>
          </cell>
          <cell r="I35669">
            <v>2.316</v>
          </cell>
          <cell r="J35669">
            <v>2.316</v>
          </cell>
        </row>
        <row r="35670">
          <cell r="F35670" t="str">
            <v>丰箱溪-小河口</v>
          </cell>
          <cell r="G35670" t="str">
            <v>VU84430725</v>
          </cell>
          <cell r="H35670">
            <v>0</v>
          </cell>
          <cell r="I35670">
            <v>1.487</v>
          </cell>
          <cell r="J35670">
            <v>1.487</v>
          </cell>
        </row>
        <row r="35671">
          <cell r="F35671" t="str">
            <v>杨公桥-洗马池</v>
          </cell>
          <cell r="G35671" t="str">
            <v>C80A430725</v>
          </cell>
          <cell r="H35671">
            <v>2.297</v>
          </cell>
          <cell r="I35671">
            <v>3.202</v>
          </cell>
          <cell r="J35671">
            <v>0.905</v>
          </cell>
        </row>
        <row r="35672">
          <cell r="F35672" t="str">
            <v>铺尖线</v>
          </cell>
          <cell r="G35672" t="str">
            <v>C913430725</v>
          </cell>
          <cell r="H35672">
            <v>0</v>
          </cell>
          <cell r="I35672">
            <v>2.326</v>
          </cell>
          <cell r="J35672">
            <v>2.326</v>
          </cell>
        </row>
        <row r="35673">
          <cell r="F35673" t="str">
            <v>漆五公路－余道海</v>
          </cell>
          <cell r="G35673" t="str">
            <v>VU89430725</v>
          </cell>
          <cell r="H35673">
            <v>0</v>
          </cell>
          <cell r="I35673">
            <v>0.728</v>
          </cell>
          <cell r="J35673">
            <v>0.728</v>
          </cell>
        </row>
        <row r="35674">
          <cell r="F35674" t="str">
            <v>沁水垭-袁家溶</v>
          </cell>
          <cell r="G35674" t="str">
            <v>VF23430725</v>
          </cell>
          <cell r="H35674">
            <v>0</v>
          </cell>
          <cell r="I35674">
            <v>0.919</v>
          </cell>
          <cell r="J35674">
            <v>0.919</v>
          </cell>
        </row>
        <row r="35675">
          <cell r="F35675" t="str">
            <v>彭楼垭-李家湾</v>
          </cell>
          <cell r="G35675" t="str">
            <v>VF25430725</v>
          </cell>
          <cell r="H35675">
            <v>0</v>
          </cell>
          <cell r="I35675">
            <v>0.515</v>
          </cell>
          <cell r="J35675">
            <v>0.515</v>
          </cell>
        </row>
        <row r="35676">
          <cell r="F35676" t="str">
            <v>天火坪-夏家育</v>
          </cell>
          <cell r="G35676" t="str">
            <v>VT66430725</v>
          </cell>
          <cell r="H35676">
            <v>0</v>
          </cell>
          <cell r="I35676">
            <v>0.575</v>
          </cell>
          <cell r="J35676">
            <v>0.575</v>
          </cell>
        </row>
        <row r="35677">
          <cell r="F35677" t="str">
            <v>大塔里-打鼓洞</v>
          </cell>
          <cell r="G35677" t="str">
            <v>VF01430725</v>
          </cell>
          <cell r="H35677">
            <v>0</v>
          </cell>
          <cell r="I35677">
            <v>0.851</v>
          </cell>
          <cell r="J35677">
            <v>0.851</v>
          </cell>
        </row>
        <row r="35678">
          <cell r="F35678" t="str">
            <v>姜家湾-陈家嘴</v>
          </cell>
          <cell r="G35678" t="str">
            <v>VT13430725</v>
          </cell>
          <cell r="H35678">
            <v>0</v>
          </cell>
          <cell r="I35678">
            <v>0.878</v>
          </cell>
          <cell r="J35678">
            <v>0.878</v>
          </cell>
        </row>
        <row r="35679">
          <cell r="F35679" t="str">
            <v>刘田线</v>
          </cell>
          <cell r="G35679" t="str">
            <v>C44A430725</v>
          </cell>
          <cell r="H35679">
            <v>0</v>
          </cell>
          <cell r="I35679">
            <v>2.908</v>
          </cell>
          <cell r="J35679">
            <v>2.908</v>
          </cell>
        </row>
        <row r="35680">
          <cell r="G35680" t="str">
            <v>V000</v>
          </cell>
          <cell r="H35680">
            <v>0</v>
          </cell>
          <cell r="I35680">
            <v>0.164</v>
          </cell>
          <cell r="J35680">
            <v>0.164</v>
          </cell>
        </row>
        <row r="35681">
          <cell r="F35681" t="str">
            <v>新屋桥-江国亭</v>
          </cell>
          <cell r="G35681" t="str">
            <v>VT73430725</v>
          </cell>
          <cell r="H35681">
            <v>0</v>
          </cell>
          <cell r="I35681">
            <v>0.263</v>
          </cell>
          <cell r="J35681">
            <v>0.263</v>
          </cell>
        </row>
        <row r="35682">
          <cell r="F35682" t="str">
            <v>唐家山-唐家山</v>
          </cell>
          <cell r="G35682" t="str">
            <v>C43A430725</v>
          </cell>
          <cell r="H35682">
            <v>0</v>
          </cell>
          <cell r="I35682">
            <v>3.848</v>
          </cell>
          <cell r="J35682">
            <v>3.848</v>
          </cell>
        </row>
        <row r="35683">
          <cell r="F35683" t="str">
            <v>岩门垭-霍家育</v>
          </cell>
          <cell r="G35683" t="str">
            <v>VT56430725</v>
          </cell>
          <cell r="H35683">
            <v>0</v>
          </cell>
          <cell r="I35683">
            <v>0.947</v>
          </cell>
          <cell r="J35683">
            <v>0.947</v>
          </cell>
        </row>
        <row r="35684">
          <cell r="F35684" t="str">
            <v>小桥-吴家岭</v>
          </cell>
          <cell r="G35684" t="str">
            <v>C192430725</v>
          </cell>
          <cell r="H35684">
            <v>0</v>
          </cell>
          <cell r="I35684">
            <v>1.185</v>
          </cell>
          <cell r="J35684">
            <v>1.185</v>
          </cell>
        </row>
        <row r="35685">
          <cell r="F35685" t="str">
            <v>枣骑线</v>
          </cell>
          <cell r="G35685" t="str">
            <v>C922430725</v>
          </cell>
          <cell r="H35685">
            <v>0</v>
          </cell>
          <cell r="I35685">
            <v>3.62</v>
          </cell>
          <cell r="J35685">
            <v>3.62</v>
          </cell>
        </row>
        <row r="35686">
          <cell r="F35686" t="str">
            <v>盛竹山－盛德冒</v>
          </cell>
          <cell r="G35686" t="str">
            <v>VT23430275</v>
          </cell>
          <cell r="H35686">
            <v>0</v>
          </cell>
          <cell r="I35686">
            <v>0.59</v>
          </cell>
          <cell r="J35686">
            <v>0.59</v>
          </cell>
        </row>
        <row r="35687">
          <cell r="F35687" t="str">
            <v>康家河-麻田湖</v>
          </cell>
          <cell r="G35687" t="str">
            <v>VF15430725</v>
          </cell>
          <cell r="H35687">
            <v>0</v>
          </cell>
          <cell r="I35687">
            <v>0.402</v>
          </cell>
          <cell r="J35687">
            <v>0.402</v>
          </cell>
        </row>
        <row r="35688">
          <cell r="F35688" t="str">
            <v>周白线</v>
          </cell>
          <cell r="G35688" t="str">
            <v>C02E430725</v>
          </cell>
          <cell r="H35688">
            <v>0</v>
          </cell>
          <cell r="I35688">
            <v>0.784</v>
          </cell>
          <cell r="J35688">
            <v>0.784</v>
          </cell>
        </row>
        <row r="35689">
          <cell r="F35689" t="str">
            <v>铁匠嘴－校树湾</v>
          </cell>
          <cell r="G35689" t="str">
            <v>VA85430725</v>
          </cell>
          <cell r="H35689">
            <v>0</v>
          </cell>
          <cell r="I35689">
            <v>0.984</v>
          </cell>
          <cell r="J35689">
            <v>0.984</v>
          </cell>
        </row>
        <row r="35690">
          <cell r="G35690" t="str">
            <v>V000</v>
          </cell>
          <cell r="H35690">
            <v>0</v>
          </cell>
          <cell r="I35690">
            <v>0.537</v>
          </cell>
          <cell r="J35690">
            <v>0.537</v>
          </cell>
        </row>
        <row r="35691">
          <cell r="F35691" t="str">
            <v>肖马线-清水堰</v>
          </cell>
          <cell r="G35691" t="str">
            <v>V953430725</v>
          </cell>
          <cell r="H35691">
            <v>0</v>
          </cell>
          <cell r="I35691">
            <v>0.565</v>
          </cell>
          <cell r="J35691">
            <v>0.565</v>
          </cell>
        </row>
        <row r="35692">
          <cell r="F35692" t="str">
            <v>涂士乐－显化</v>
          </cell>
          <cell r="G35692" t="str">
            <v>V957430725</v>
          </cell>
          <cell r="H35692">
            <v>0</v>
          </cell>
          <cell r="I35692">
            <v>0.861</v>
          </cell>
          <cell r="J35692">
            <v>0.861</v>
          </cell>
        </row>
        <row r="35693">
          <cell r="G35693" t="str">
            <v>AA30430725</v>
          </cell>
          <cell r="H35693">
            <v>0</v>
          </cell>
          <cell r="I35693">
            <v>1.38</v>
          </cell>
          <cell r="J35693">
            <v>1.38</v>
          </cell>
        </row>
        <row r="35694">
          <cell r="F35694" t="str">
            <v>白鹤山－丁家峪组</v>
          </cell>
          <cell r="G35694" t="str">
            <v>VAB5430725</v>
          </cell>
          <cell r="H35694">
            <v>0</v>
          </cell>
          <cell r="I35694">
            <v>0.812</v>
          </cell>
          <cell r="J35694">
            <v>0.812</v>
          </cell>
        </row>
        <row r="35695">
          <cell r="F35695" t="str">
            <v>樟木湾－罗家店</v>
          </cell>
          <cell r="G35695" t="str">
            <v>VA95430725</v>
          </cell>
          <cell r="H35695">
            <v>0</v>
          </cell>
          <cell r="I35695">
            <v>0.393</v>
          </cell>
          <cell r="J35695">
            <v>0.393</v>
          </cell>
        </row>
        <row r="35696">
          <cell r="F35696" t="str">
            <v>绿豆岗－岩桥坪</v>
          </cell>
          <cell r="G35696" t="str">
            <v>VAB4430725</v>
          </cell>
          <cell r="H35696">
            <v>0</v>
          </cell>
          <cell r="I35696">
            <v>0.856</v>
          </cell>
          <cell r="J35696">
            <v>0.856</v>
          </cell>
        </row>
        <row r="35697">
          <cell r="F35697" t="str">
            <v>楠竹铺-沈家港</v>
          </cell>
          <cell r="G35697" t="str">
            <v>C433430725</v>
          </cell>
          <cell r="H35697">
            <v>0.79</v>
          </cell>
          <cell r="I35697">
            <v>1.319</v>
          </cell>
          <cell r="J35697">
            <v>0.529</v>
          </cell>
        </row>
        <row r="35698">
          <cell r="F35698" t="str">
            <v>油溪公路-红星</v>
          </cell>
          <cell r="G35698" t="str">
            <v>V944430725</v>
          </cell>
          <cell r="H35698">
            <v>0</v>
          </cell>
          <cell r="I35698">
            <v>1.682</v>
          </cell>
          <cell r="J35698">
            <v>1.682</v>
          </cell>
        </row>
        <row r="35699">
          <cell r="G35699" t="str">
            <v>AA32430725</v>
          </cell>
          <cell r="H35699">
            <v>0</v>
          </cell>
          <cell r="I35699">
            <v>0.903</v>
          </cell>
          <cell r="J35699">
            <v>0.903</v>
          </cell>
        </row>
        <row r="35700">
          <cell r="F35700" t="str">
            <v>孙桂元－向华贵</v>
          </cell>
          <cell r="G35700" t="str">
            <v>V973430725</v>
          </cell>
          <cell r="H35700">
            <v>0</v>
          </cell>
          <cell r="I35700">
            <v>0.408</v>
          </cell>
          <cell r="J35700">
            <v>0.408</v>
          </cell>
        </row>
        <row r="35701">
          <cell r="F35701" t="str">
            <v>文连线</v>
          </cell>
          <cell r="G35701" t="str">
            <v>CD34430725</v>
          </cell>
          <cell r="H35701">
            <v>0</v>
          </cell>
          <cell r="I35701">
            <v>1.73</v>
          </cell>
          <cell r="J35701">
            <v>1.73</v>
          </cell>
        </row>
        <row r="35702">
          <cell r="F35702" t="str">
            <v>油溪-高家坪</v>
          </cell>
          <cell r="G35702" t="str">
            <v>V942430725</v>
          </cell>
          <cell r="H35702">
            <v>0</v>
          </cell>
          <cell r="I35702">
            <v>0.823</v>
          </cell>
          <cell r="J35702">
            <v>0.823</v>
          </cell>
        </row>
        <row r="35703">
          <cell r="F35703" t="str">
            <v>屠家宏-苏家育</v>
          </cell>
          <cell r="G35703" t="str">
            <v>V948430725</v>
          </cell>
          <cell r="H35703">
            <v>0</v>
          </cell>
          <cell r="I35703">
            <v>0.839</v>
          </cell>
          <cell r="J35703">
            <v>0.839</v>
          </cell>
        </row>
        <row r="35704">
          <cell r="F35704" t="str">
            <v>石王线</v>
          </cell>
          <cell r="G35704" t="str">
            <v>CC11430725</v>
          </cell>
          <cell r="H35704">
            <v>2.393</v>
          </cell>
          <cell r="I35704">
            <v>2.948</v>
          </cell>
          <cell r="J35704">
            <v>0.555</v>
          </cell>
        </row>
        <row r="35705">
          <cell r="F35705" t="str">
            <v>观音湾－丽江嘴</v>
          </cell>
          <cell r="G35705" t="str">
            <v>VA96430725</v>
          </cell>
          <cell r="H35705">
            <v>0</v>
          </cell>
          <cell r="I35705">
            <v>0.835</v>
          </cell>
          <cell r="J35705">
            <v>0.835</v>
          </cell>
        </row>
        <row r="35706">
          <cell r="F35706" t="str">
            <v>铁塔－五指山</v>
          </cell>
          <cell r="G35706" t="str">
            <v>V968430725</v>
          </cell>
          <cell r="H35706">
            <v>0</v>
          </cell>
          <cell r="I35706">
            <v>1.03</v>
          </cell>
          <cell r="J35706">
            <v>1.03</v>
          </cell>
        </row>
        <row r="35707">
          <cell r="F35707" t="str">
            <v>汪一线</v>
          </cell>
          <cell r="G35707" t="str">
            <v>CD06430725</v>
          </cell>
          <cell r="H35707">
            <v>0</v>
          </cell>
          <cell r="I35707">
            <v>0.373</v>
          </cell>
          <cell r="J35707">
            <v>0.373</v>
          </cell>
        </row>
        <row r="35708">
          <cell r="F35708" t="str">
            <v>朱金宝－王洪景</v>
          </cell>
          <cell r="G35708" t="str">
            <v>VQ27430725</v>
          </cell>
          <cell r="H35708">
            <v>0</v>
          </cell>
          <cell r="I35708">
            <v>0.719</v>
          </cell>
          <cell r="J35708">
            <v>0.719</v>
          </cell>
        </row>
        <row r="35709">
          <cell r="F35709" t="str">
            <v>赵友亲-张育成</v>
          </cell>
          <cell r="G35709" t="str">
            <v>VP89430725</v>
          </cell>
          <cell r="H35709">
            <v>0</v>
          </cell>
          <cell r="I35709">
            <v>0.416</v>
          </cell>
          <cell r="J35709">
            <v>0.416</v>
          </cell>
        </row>
        <row r="35710">
          <cell r="F35710" t="str">
            <v>周湾村部-天郑线</v>
          </cell>
          <cell r="G35710" t="str">
            <v>C476430725</v>
          </cell>
          <cell r="H35710">
            <v>1.154</v>
          </cell>
          <cell r="I35710">
            <v>2.258</v>
          </cell>
          <cell r="J35710">
            <v>1.104</v>
          </cell>
        </row>
        <row r="35711">
          <cell r="F35711" t="str">
            <v>涵洞－一组</v>
          </cell>
          <cell r="G35711" t="str">
            <v>VC67430725</v>
          </cell>
          <cell r="H35711">
            <v>0</v>
          </cell>
          <cell r="I35711">
            <v>0.755</v>
          </cell>
          <cell r="J35711">
            <v>0.755</v>
          </cell>
        </row>
        <row r="35712">
          <cell r="F35712" t="str">
            <v>彭进春-张白二</v>
          </cell>
          <cell r="G35712" t="str">
            <v>VQ12430725</v>
          </cell>
          <cell r="H35712">
            <v>0</v>
          </cell>
          <cell r="I35712">
            <v>0.718</v>
          </cell>
          <cell r="J35712">
            <v>0.718</v>
          </cell>
        </row>
        <row r="35713">
          <cell r="F35713" t="str">
            <v>正洪八组-马鞍界止</v>
          </cell>
          <cell r="G35713" t="str">
            <v>C26B430725</v>
          </cell>
          <cell r="H35713">
            <v>0</v>
          </cell>
          <cell r="I35713">
            <v>2.302</v>
          </cell>
          <cell r="J35713">
            <v>2.302</v>
          </cell>
        </row>
        <row r="35714">
          <cell r="F35714" t="str">
            <v>马鞍八组-马鞍八组</v>
          </cell>
          <cell r="G35714" t="str">
            <v>C27B430725</v>
          </cell>
          <cell r="H35714">
            <v>0</v>
          </cell>
          <cell r="I35714">
            <v>0.84</v>
          </cell>
          <cell r="J35714">
            <v>0.84</v>
          </cell>
        </row>
        <row r="35715">
          <cell r="F35715" t="str">
            <v>马鞍3组－马鞍2组</v>
          </cell>
          <cell r="G35715" t="str">
            <v>VC75430725</v>
          </cell>
          <cell r="H35715">
            <v>0</v>
          </cell>
          <cell r="I35715">
            <v>0.581</v>
          </cell>
          <cell r="J35715">
            <v>0.581</v>
          </cell>
        </row>
        <row r="35716">
          <cell r="F35716" t="str">
            <v>马鞍6组－马鞍11组</v>
          </cell>
          <cell r="G35716" t="str">
            <v>VC77430725</v>
          </cell>
          <cell r="H35716">
            <v>0</v>
          </cell>
          <cell r="I35716">
            <v>0.701</v>
          </cell>
          <cell r="J35716">
            <v>0.701</v>
          </cell>
        </row>
        <row r="35717">
          <cell r="F35717" t="str">
            <v>万邦国-曹金育</v>
          </cell>
          <cell r="G35717" t="str">
            <v>VQ21430725</v>
          </cell>
          <cell r="H35717">
            <v>0</v>
          </cell>
          <cell r="I35717">
            <v>0.424</v>
          </cell>
          <cell r="J35717">
            <v>0.424</v>
          </cell>
        </row>
        <row r="35718">
          <cell r="F35718" t="str">
            <v>政府大门-庆兰五组</v>
          </cell>
          <cell r="G35718" t="str">
            <v>C275430725</v>
          </cell>
          <cell r="H35718">
            <v>0</v>
          </cell>
          <cell r="I35718">
            <v>0.594</v>
          </cell>
          <cell r="J35718">
            <v>0.594</v>
          </cell>
        </row>
        <row r="35719">
          <cell r="F35719" t="str">
            <v>庆兰－樟树</v>
          </cell>
          <cell r="G35719" t="str">
            <v>VC63430725</v>
          </cell>
          <cell r="H35719">
            <v>0</v>
          </cell>
          <cell r="I35719">
            <v>2.061</v>
          </cell>
          <cell r="J35719">
            <v>2.061</v>
          </cell>
        </row>
        <row r="35720">
          <cell r="F35720" t="str">
            <v>渠道-罗家巷</v>
          </cell>
          <cell r="G35720" t="str">
            <v>VP88430725</v>
          </cell>
          <cell r="H35720">
            <v>0</v>
          </cell>
          <cell r="I35720">
            <v>1.171</v>
          </cell>
          <cell r="J35720">
            <v>1.171</v>
          </cell>
        </row>
        <row r="35721">
          <cell r="F35721" t="str">
            <v>文艺5组－文艺3组</v>
          </cell>
          <cell r="G35721" t="str">
            <v>VC80430725</v>
          </cell>
          <cell r="H35721">
            <v>0</v>
          </cell>
          <cell r="I35721">
            <v>1.428</v>
          </cell>
          <cell r="J35721">
            <v>1.428</v>
          </cell>
        </row>
        <row r="35722">
          <cell r="F35722" t="str">
            <v>樟树村部-大溪</v>
          </cell>
          <cell r="G35722" t="str">
            <v>C485430725</v>
          </cell>
          <cell r="H35722">
            <v>1.008</v>
          </cell>
          <cell r="I35722">
            <v>2.1</v>
          </cell>
          <cell r="J35722">
            <v>1.092</v>
          </cell>
        </row>
        <row r="35723">
          <cell r="F35723" t="str">
            <v>大塘湖－文会元</v>
          </cell>
          <cell r="G35723" t="str">
            <v>VQ34430725</v>
          </cell>
          <cell r="H35723">
            <v>0</v>
          </cell>
          <cell r="I35723">
            <v>1.067</v>
          </cell>
          <cell r="J35723">
            <v>1.067</v>
          </cell>
        </row>
        <row r="35724">
          <cell r="F35724" t="str">
            <v>四组－九组</v>
          </cell>
          <cell r="G35724" t="str">
            <v>VC62430725</v>
          </cell>
          <cell r="H35724">
            <v>0</v>
          </cell>
          <cell r="I35724">
            <v>2.899</v>
          </cell>
          <cell r="J35724">
            <v>2.899</v>
          </cell>
        </row>
        <row r="35725">
          <cell r="F35725" t="str">
            <v>周湾1组－贵阳9组</v>
          </cell>
          <cell r="G35725" t="str">
            <v>VC84430725</v>
          </cell>
          <cell r="H35725">
            <v>0</v>
          </cell>
          <cell r="I35725">
            <v>1.113</v>
          </cell>
          <cell r="J35725">
            <v>1.113</v>
          </cell>
        </row>
        <row r="35726">
          <cell r="F35726" t="str">
            <v>茶驿坪-傅家大湾</v>
          </cell>
          <cell r="G35726" t="str">
            <v>C615430725</v>
          </cell>
          <cell r="H35726">
            <v>0</v>
          </cell>
          <cell r="I35726">
            <v>1.65</v>
          </cell>
          <cell r="J35726">
            <v>1.65</v>
          </cell>
        </row>
        <row r="35727">
          <cell r="F35727" t="str">
            <v>冯冒林－刘兵秋</v>
          </cell>
          <cell r="G35727" t="str">
            <v>VX21430725</v>
          </cell>
          <cell r="H35727">
            <v>0</v>
          </cell>
          <cell r="I35727">
            <v>0.75</v>
          </cell>
          <cell r="J35727">
            <v>0.75</v>
          </cell>
        </row>
        <row r="35728">
          <cell r="F35728" t="str">
            <v>陈润初－李锡明</v>
          </cell>
          <cell r="G35728" t="str">
            <v>VX22430725</v>
          </cell>
          <cell r="H35728">
            <v>0</v>
          </cell>
          <cell r="I35728">
            <v>1.508</v>
          </cell>
          <cell r="J35728">
            <v>1.508</v>
          </cell>
        </row>
        <row r="35729">
          <cell r="F35729" t="str">
            <v>S407-官宦坪村</v>
          </cell>
          <cell r="G35729" t="str">
            <v>YD20430725</v>
          </cell>
          <cell r="H35729">
            <v>14.662</v>
          </cell>
          <cell r="I35729">
            <v>16.373</v>
          </cell>
          <cell r="J35729">
            <v>1.711</v>
          </cell>
        </row>
        <row r="35730">
          <cell r="F35730" t="str">
            <v>张宏林-荷花</v>
          </cell>
          <cell r="G35730" t="str">
            <v>VX18430725</v>
          </cell>
          <cell r="H35730">
            <v>0</v>
          </cell>
          <cell r="I35730">
            <v>0.896</v>
          </cell>
          <cell r="J35730">
            <v>0.896</v>
          </cell>
        </row>
        <row r="35731">
          <cell r="F35731" t="str">
            <v>罗建池-冯金华</v>
          </cell>
          <cell r="G35731" t="str">
            <v>VX19430725</v>
          </cell>
          <cell r="H35731">
            <v>0</v>
          </cell>
          <cell r="I35731">
            <v>0.99</v>
          </cell>
          <cell r="J35731">
            <v>0.99</v>
          </cell>
        </row>
        <row r="35732">
          <cell r="F35732" t="str">
            <v>茶驿坪-傅家大湾</v>
          </cell>
          <cell r="G35732" t="str">
            <v>C615430725</v>
          </cell>
          <cell r="H35732">
            <v>1.65</v>
          </cell>
          <cell r="I35732">
            <v>2.145</v>
          </cell>
          <cell r="J35732">
            <v>0.495</v>
          </cell>
        </row>
        <row r="35733">
          <cell r="F35733" t="str">
            <v>湖堰-湖堰</v>
          </cell>
          <cell r="G35733" t="str">
            <v>C603430725</v>
          </cell>
          <cell r="H35733">
            <v>0</v>
          </cell>
          <cell r="I35733">
            <v>1.791</v>
          </cell>
          <cell r="J35733">
            <v>1.791</v>
          </cell>
        </row>
        <row r="35734">
          <cell r="F35734" t="str">
            <v>曾伯顺－龙西元</v>
          </cell>
          <cell r="G35734" t="str">
            <v>VX48430725</v>
          </cell>
          <cell r="H35734">
            <v>0</v>
          </cell>
          <cell r="I35734">
            <v>1.11</v>
          </cell>
          <cell r="J35734">
            <v>1.11</v>
          </cell>
        </row>
        <row r="35735">
          <cell r="F35735" t="str">
            <v>五组-发韧</v>
          </cell>
          <cell r="G35735" t="str">
            <v>C640430725</v>
          </cell>
          <cell r="H35735">
            <v>0</v>
          </cell>
          <cell r="I35735">
            <v>1.922</v>
          </cell>
          <cell r="J35735">
            <v>1.922</v>
          </cell>
        </row>
        <row r="35736">
          <cell r="F35736" t="str">
            <v>戴新强-刘建华</v>
          </cell>
          <cell r="G35736" t="str">
            <v>VX16430725</v>
          </cell>
          <cell r="H35736">
            <v>0</v>
          </cell>
          <cell r="I35736">
            <v>1.458</v>
          </cell>
          <cell r="J35736">
            <v>1.458</v>
          </cell>
        </row>
        <row r="35737">
          <cell r="F35737" t="str">
            <v>牛车磴-丰登坳</v>
          </cell>
          <cell r="G35737" t="str">
            <v>C618430725</v>
          </cell>
          <cell r="H35737">
            <v>1.738</v>
          </cell>
          <cell r="I35737">
            <v>4.165</v>
          </cell>
          <cell r="J35737">
            <v>2.427</v>
          </cell>
        </row>
        <row r="35738">
          <cell r="F35738" t="str">
            <v>小红线</v>
          </cell>
          <cell r="G35738" t="str">
            <v>C628430725</v>
          </cell>
          <cell r="H35738">
            <v>0.115</v>
          </cell>
          <cell r="I35738">
            <v>3.134</v>
          </cell>
          <cell r="J35738">
            <v>3.019</v>
          </cell>
        </row>
        <row r="35739">
          <cell r="F35739" t="str">
            <v>牛卫</v>
          </cell>
          <cell r="G35739" t="str">
            <v>C612430725</v>
          </cell>
          <cell r="H35739">
            <v>0</v>
          </cell>
          <cell r="I35739">
            <v>1.449</v>
          </cell>
          <cell r="J35739">
            <v>1.449</v>
          </cell>
        </row>
        <row r="35740">
          <cell r="F35740" t="str">
            <v>军坪－黑老大湾</v>
          </cell>
          <cell r="G35740" t="str">
            <v>VJ42430725</v>
          </cell>
          <cell r="H35740">
            <v>0</v>
          </cell>
          <cell r="I35740">
            <v>0.322</v>
          </cell>
          <cell r="J35740">
            <v>0.322</v>
          </cell>
        </row>
        <row r="35741">
          <cell r="F35741" t="str">
            <v>青龙山五组-青龙山五组</v>
          </cell>
          <cell r="G35741" t="str">
            <v>C607430725</v>
          </cell>
          <cell r="H35741">
            <v>0</v>
          </cell>
          <cell r="I35741">
            <v>1.574</v>
          </cell>
          <cell r="J35741">
            <v>1.574</v>
          </cell>
        </row>
        <row r="35742">
          <cell r="F35742" t="str">
            <v>青合线</v>
          </cell>
          <cell r="G35742" t="str">
            <v>C79D430725</v>
          </cell>
          <cell r="H35742">
            <v>0</v>
          </cell>
          <cell r="I35742">
            <v>2.179</v>
          </cell>
          <cell r="J35742">
            <v>2.179</v>
          </cell>
        </row>
        <row r="35743">
          <cell r="F35743" t="str">
            <v>十竹线</v>
          </cell>
          <cell r="G35743" t="str">
            <v>C03E430725</v>
          </cell>
          <cell r="H35743">
            <v>0</v>
          </cell>
          <cell r="I35743">
            <v>2.942</v>
          </cell>
          <cell r="J35743">
            <v>2.942</v>
          </cell>
        </row>
        <row r="35744">
          <cell r="F35744" t="str">
            <v>老谢线</v>
          </cell>
          <cell r="G35744" t="str">
            <v>CC41430725</v>
          </cell>
          <cell r="H35744">
            <v>0</v>
          </cell>
          <cell r="I35744">
            <v>1.077</v>
          </cell>
          <cell r="J35744">
            <v>1.077</v>
          </cell>
        </row>
        <row r="35745">
          <cell r="F35745" t="str">
            <v>竹山组－朱家坪</v>
          </cell>
          <cell r="G35745" t="str">
            <v>VJ46430725</v>
          </cell>
          <cell r="H35745">
            <v>0</v>
          </cell>
          <cell r="I35745">
            <v>0.937</v>
          </cell>
          <cell r="J35745">
            <v>0.937</v>
          </cell>
        </row>
        <row r="35746">
          <cell r="F35746" t="str">
            <v>和平口－和平</v>
          </cell>
          <cell r="G35746" t="str">
            <v>VJ47430725</v>
          </cell>
          <cell r="H35746">
            <v>0</v>
          </cell>
          <cell r="I35746">
            <v>0.331</v>
          </cell>
          <cell r="J35746">
            <v>0.331</v>
          </cell>
        </row>
        <row r="35747">
          <cell r="F35747" t="str">
            <v>岩溪寺村部-岩溪寺村部</v>
          </cell>
          <cell r="G35747" t="str">
            <v>C606430725</v>
          </cell>
          <cell r="H35747">
            <v>0</v>
          </cell>
          <cell r="I35747">
            <v>1.247</v>
          </cell>
          <cell r="J35747">
            <v>1.247</v>
          </cell>
        </row>
        <row r="35748">
          <cell r="F35748" t="str">
            <v>曾家湾组-咸泉寺五组</v>
          </cell>
          <cell r="G35748" t="str">
            <v>C609430725</v>
          </cell>
          <cell r="H35748">
            <v>0.777</v>
          </cell>
          <cell r="I35748">
            <v>1.4</v>
          </cell>
          <cell r="J35748">
            <v>0.623</v>
          </cell>
        </row>
        <row r="35749">
          <cell r="F35749" t="str">
            <v>占水洞水库－茶驿坪13组</v>
          </cell>
          <cell r="G35749" t="str">
            <v>VJ21430725</v>
          </cell>
          <cell r="H35749">
            <v>0</v>
          </cell>
          <cell r="I35749">
            <v>1.965</v>
          </cell>
          <cell r="J35749">
            <v>1.965</v>
          </cell>
        </row>
        <row r="35750">
          <cell r="F35750" t="str">
            <v>石象桥-X059</v>
          </cell>
          <cell r="G35750" t="str">
            <v>Y466430725</v>
          </cell>
          <cell r="H35750">
            <v>12.509</v>
          </cell>
          <cell r="I35750">
            <v>14.054</v>
          </cell>
          <cell r="J35750">
            <v>1.545</v>
          </cell>
        </row>
        <row r="35751">
          <cell r="F35751" t="str">
            <v>S407-官宦坪村</v>
          </cell>
          <cell r="G35751" t="str">
            <v>YD20430725</v>
          </cell>
          <cell r="H35751">
            <v>4.566</v>
          </cell>
          <cell r="I35751">
            <v>6.838</v>
          </cell>
          <cell r="J35751">
            <v>2.272</v>
          </cell>
        </row>
        <row r="35752">
          <cell r="F35752" t="str">
            <v>大屋场桥-汉武桥</v>
          </cell>
          <cell r="G35752" t="str">
            <v>VU21430725</v>
          </cell>
          <cell r="H35752">
            <v>0</v>
          </cell>
          <cell r="I35752">
            <v>0.522</v>
          </cell>
          <cell r="J35752">
            <v>0.522</v>
          </cell>
        </row>
        <row r="35753">
          <cell r="F35753" t="str">
            <v>瓦桥头-凉山岗</v>
          </cell>
          <cell r="G35753" t="str">
            <v>VU23430725</v>
          </cell>
          <cell r="H35753">
            <v>0</v>
          </cell>
          <cell r="I35753">
            <v>1.345</v>
          </cell>
          <cell r="J35753">
            <v>1.345</v>
          </cell>
        </row>
        <row r="35754">
          <cell r="F35754" t="str">
            <v>李家坪-沈家佬</v>
          </cell>
          <cell r="G35754" t="str">
            <v>VT91430725</v>
          </cell>
          <cell r="H35754">
            <v>0</v>
          </cell>
          <cell r="I35754">
            <v>2.341</v>
          </cell>
          <cell r="J35754">
            <v>2.341</v>
          </cell>
        </row>
        <row r="35755">
          <cell r="F35755" t="str">
            <v>鸡笼洞-刘家佬</v>
          </cell>
          <cell r="G35755" t="str">
            <v>VT92430725</v>
          </cell>
          <cell r="H35755">
            <v>0</v>
          </cell>
          <cell r="I35755">
            <v>0.443</v>
          </cell>
          <cell r="J35755">
            <v>0.443</v>
          </cell>
        </row>
        <row r="35756">
          <cell r="F35756" t="str">
            <v>岩屋-吴家湾</v>
          </cell>
          <cell r="G35756" t="str">
            <v>VT93430725</v>
          </cell>
          <cell r="H35756">
            <v>0</v>
          </cell>
          <cell r="I35756">
            <v>0.832</v>
          </cell>
          <cell r="J35756">
            <v>0.832</v>
          </cell>
        </row>
        <row r="35757">
          <cell r="F35757" t="str">
            <v>李家坪-六家湾</v>
          </cell>
          <cell r="G35757" t="str">
            <v>VT94430725</v>
          </cell>
          <cell r="H35757">
            <v>0</v>
          </cell>
          <cell r="I35757">
            <v>1.555</v>
          </cell>
          <cell r="J35757">
            <v>1.555</v>
          </cell>
        </row>
        <row r="35758">
          <cell r="F35758" t="str">
            <v>丁家坪村-麻潭河村</v>
          </cell>
          <cell r="G35758" t="str">
            <v>Y437430725</v>
          </cell>
          <cell r="H35758">
            <v>10.995</v>
          </cell>
          <cell r="I35758">
            <v>11.039</v>
          </cell>
          <cell r="J35758">
            <v>0.044</v>
          </cell>
        </row>
        <row r="35759">
          <cell r="F35759" t="str">
            <v>水田坪－黄家坪</v>
          </cell>
          <cell r="G35759" t="str">
            <v>VF52430725</v>
          </cell>
          <cell r="H35759">
            <v>0</v>
          </cell>
          <cell r="I35759">
            <v>1.084</v>
          </cell>
          <cell r="J35759">
            <v>1.084</v>
          </cell>
        </row>
        <row r="35760">
          <cell r="G35760" t="str">
            <v>AA08430725</v>
          </cell>
          <cell r="H35760">
            <v>0</v>
          </cell>
          <cell r="I35760">
            <v>1.662</v>
          </cell>
          <cell r="J35760">
            <v>1.662</v>
          </cell>
        </row>
        <row r="35761">
          <cell r="F35761" t="str">
            <v>渔堰湾－三架线</v>
          </cell>
          <cell r="G35761" t="str">
            <v>V971430725</v>
          </cell>
          <cell r="H35761">
            <v>0</v>
          </cell>
          <cell r="I35761">
            <v>1.548</v>
          </cell>
          <cell r="J35761">
            <v>1.548</v>
          </cell>
        </row>
        <row r="35762">
          <cell r="F35762" t="str">
            <v>韩林桥-梅花岗</v>
          </cell>
          <cell r="G35762" t="str">
            <v>VN39430725</v>
          </cell>
          <cell r="H35762">
            <v>0</v>
          </cell>
          <cell r="I35762">
            <v>1.261</v>
          </cell>
          <cell r="J35762">
            <v>1.261</v>
          </cell>
        </row>
        <row r="35763">
          <cell r="F35763" t="str">
            <v>王家溶－岩堰组</v>
          </cell>
          <cell r="G35763" t="str">
            <v>VB36430725</v>
          </cell>
          <cell r="H35763">
            <v>0</v>
          </cell>
          <cell r="I35763">
            <v>0.614</v>
          </cell>
          <cell r="J35763">
            <v>0.614</v>
          </cell>
        </row>
        <row r="35764">
          <cell r="F35764" t="str">
            <v>黄家湾－黄华</v>
          </cell>
          <cell r="G35764" t="str">
            <v>VN29430725</v>
          </cell>
          <cell r="H35764">
            <v>0</v>
          </cell>
          <cell r="I35764">
            <v>2.489</v>
          </cell>
          <cell r="J35764">
            <v>2.489</v>
          </cell>
        </row>
        <row r="35765">
          <cell r="F35765" t="str">
            <v>大堰－香匠湾</v>
          </cell>
          <cell r="G35765" t="str">
            <v>V991430725</v>
          </cell>
          <cell r="H35765">
            <v>0</v>
          </cell>
          <cell r="I35765">
            <v>0.871</v>
          </cell>
          <cell r="J35765">
            <v>0.871</v>
          </cell>
        </row>
        <row r="35766">
          <cell r="G35766" t="str">
            <v>AA18430725</v>
          </cell>
          <cell r="H35766">
            <v>0</v>
          </cell>
          <cell r="I35766">
            <v>1.381</v>
          </cell>
          <cell r="J35766">
            <v>1.381</v>
          </cell>
        </row>
        <row r="35767">
          <cell r="F35767" t="str">
            <v>木戳堰-老湾</v>
          </cell>
          <cell r="G35767" t="str">
            <v>VN12430725</v>
          </cell>
          <cell r="H35767">
            <v>0</v>
          </cell>
          <cell r="I35767">
            <v>0.697</v>
          </cell>
          <cell r="J35767">
            <v>0.697</v>
          </cell>
        </row>
        <row r="35768">
          <cell r="F35768" t="str">
            <v>水库-凤凰嘴</v>
          </cell>
          <cell r="G35768" t="str">
            <v>VN13430725</v>
          </cell>
          <cell r="H35768">
            <v>0</v>
          </cell>
          <cell r="I35768">
            <v>0.771</v>
          </cell>
          <cell r="J35768">
            <v>0.771</v>
          </cell>
        </row>
        <row r="35769">
          <cell r="G35769" t="str">
            <v>V000</v>
          </cell>
          <cell r="H35769">
            <v>0</v>
          </cell>
          <cell r="I35769">
            <v>0.173</v>
          </cell>
          <cell r="J35769">
            <v>0.173</v>
          </cell>
        </row>
        <row r="35770">
          <cell r="F35770" t="str">
            <v>楠竹铺-沈家港</v>
          </cell>
          <cell r="G35770" t="str">
            <v>C433430725</v>
          </cell>
          <cell r="H35770">
            <v>0</v>
          </cell>
          <cell r="I35770">
            <v>0.79</v>
          </cell>
          <cell r="J35770">
            <v>0.79</v>
          </cell>
        </row>
        <row r="35771">
          <cell r="G35771" t="str">
            <v>V000</v>
          </cell>
          <cell r="H35771">
            <v>0</v>
          </cell>
          <cell r="I35771">
            <v>0.558</v>
          </cell>
          <cell r="J35771">
            <v>0.558</v>
          </cell>
        </row>
        <row r="35772">
          <cell r="F35772" t="str">
            <v>水库-齐家坪</v>
          </cell>
          <cell r="G35772" t="str">
            <v>VB01430725</v>
          </cell>
          <cell r="H35772">
            <v>0</v>
          </cell>
          <cell r="I35772">
            <v>3.181</v>
          </cell>
          <cell r="J35772">
            <v>3.181</v>
          </cell>
        </row>
        <row r="35773">
          <cell r="F35773" t="str">
            <v>杜晨清－草堰角</v>
          </cell>
          <cell r="G35773" t="str">
            <v>V992430725</v>
          </cell>
          <cell r="H35773">
            <v>0</v>
          </cell>
          <cell r="I35773">
            <v>1.439</v>
          </cell>
          <cell r="J35773">
            <v>1.439</v>
          </cell>
        </row>
        <row r="35774">
          <cell r="F35774" t="str">
            <v>斋排线—桃源张家</v>
          </cell>
          <cell r="G35774" t="str">
            <v>CV72430725</v>
          </cell>
          <cell r="H35774">
            <v>2.168</v>
          </cell>
          <cell r="I35774">
            <v>2.39</v>
          </cell>
          <cell r="J35774">
            <v>0.222</v>
          </cell>
        </row>
        <row r="35775">
          <cell r="F35775" t="str">
            <v>安汪线</v>
          </cell>
          <cell r="G35775" t="str">
            <v>C31C430725</v>
          </cell>
          <cell r="H35775">
            <v>0</v>
          </cell>
          <cell r="I35775">
            <v>1.975</v>
          </cell>
          <cell r="J35775">
            <v>1.975</v>
          </cell>
        </row>
        <row r="35776">
          <cell r="F35776" t="str">
            <v>马周线</v>
          </cell>
          <cell r="G35776" t="str">
            <v>C906430725</v>
          </cell>
          <cell r="H35776">
            <v>0</v>
          </cell>
          <cell r="I35776">
            <v>2.733</v>
          </cell>
          <cell r="J35776">
            <v>2.733</v>
          </cell>
        </row>
        <row r="35777">
          <cell r="F35777" t="str">
            <v>五组－沁水峪</v>
          </cell>
          <cell r="G35777" t="str">
            <v>VG93430725</v>
          </cell>
          <cell r="H35777">
            <v>0</v>
          </cell>
          <cell r="I35777">
            <v>0.501</v>
          </cell>
          <cell r="J35777">
            <v>0.501</v>
          </cell>
        </row>
        <row r="35778">
          <cell r="F35778" t="str">
            <v>四组－杨家庄</v>
          </cell>
          <cell r="G35778" t="str">
            <v>VG89430725</v>
          </cell>
          <cell r="H35778">
            <v>0</v>
          </cell>
          <cell r="I35778">
            <v>0.987</v>
          </cell>
          <cell r="J35778">
            <v>0.987</v>
          </cell>
        </row>
        <row r="35779">
          <cell r="F35779" t="str">
            <v>黄慧明-姚凤池</v>
          </cell>
          <cell r="G35779" t="str">
            <v>VV39430725</v>
          </cell>
          <cell r="H35779">
            <v>0</v>
          </cell>
          <cell r="I35779">
            <v>0.153</v>
          </cell>
          <cell r="J35779">
            <v>0.153</v>
          </cell>
        </row>
        <row r="35780">
          <cell r="F35780" t="str">
            <v>挖马线</v>
          </cell>
          <cell r="G35780" t="str">
            <v>C903430725</v>
          </cell>
          <cell r="H35780">
            <v>0</v>
          </cell>
          <cell r="I35780">
            <v>2.589</v>
          </cell>
          <cell r="J35780">
            <v>2.589</v>
          </cell>
        </row>
        <row r="35781">
          <cell r="F35781" t="str">
            <v>姚少客-马永强</v>
          </cell>
          <cell r="G35781" t="str">
            <v>VV29430725</v>
          </cell>
          <cell r="H35781">
            <v>0</v>
          </cell>
          <cell r="I35781">
            <v>1.147</v>
          </cell>
          <cell r="J35781">
            <v>1.147</v>
          </cell>
        </row>
        <row r="35782">
          <cell r="F35782" t="str">
            <v>高明桥-丁中文</v>
          </cell>
          <cell r="G35782" t="str">
            <v>VV34430725</v>
          </cell>
          <cell r="H35782">
            <v>0</v>
          </cell>
          <cell r="I35782">
            <v>0.889</v>
          </cell>
          <cell r="J35782">
            <v>0.889</v>
          </cell>
        </row>
        <row r="35783">
          <cell r="F35783" t="str">
            <v>角臣坡-角臣坡</v>
          </cell>
          <cell r="G35783" t="str">
            <v>C31E430725</v>
          </cell>
          <cell r="H35783">
            <v>0</v>
          </cell>
          <cell r="I35783">
            <v>2.125</v>
          </cell>
          <cell r="J35783">
            <v>2.125</v>
          </cell>
        </row>
        <row r="35784">
          <cell r="F35784" t="str">
            <v>灵岩一组-灵岩一组</v>
          </cell>
          <cell r="G35784" t="str">
            <v>CJB8430725</v>
          </cell>
          <cell r="H35784">
            <v>1.502</v>
          </cell>
          <cell r="I35784">
            <v>2.98</v>
          </cell>
          <cell r="J35784">
            <v>1.478</v>
          </cell>
        </row>
        <row r="35785">
          <cell r="F35785" t="str">
            <v>变电站-郭鹏成</v>
          </cell>
          <cell r="G35785" t="str">
            <v>VV45430725</v>
          </cell>
          <cell r="H35785">
            <v>0</v>
          </cell>
          <cell r="I35785">
            <v>0.834</v>
          </cell>
          <cell r="J35785">
            <v>0.834</v>
          </cell>
        </row>
        <row r="35786">
          <cell r="F35786" t="str">
            <v>角臣坡-角臣坡</v>
          </cell>
          <cell r="G35786" t="str">
            <v>C31E430725</v>
          </cell>
          <cell r="H35786">
            <v>2.125</v>
          </cell>
          <cell r="I35786">
            <v>2.973</v>
          </cell>
          <cell r="J35786">
            <v>0.848</v>
          </cell>
        </row>
        <row r="35787">
          <cell r="F35787" t="str">
            <v>猫乾线</v>
          </cell>
          <cell r="G35787" t="str">
            <v>C96B430725</v>
          </cell>
          <cell r="H35787">
            <v>0</v>
          </cell>
          <cell r="I35787">
            <v>1.666</v>
          </cell>
          <cell r="J35787">
            <v>1.666</v>
          </cell>
        </row>
        <row r="35788">
          <cell r="F35788" t="str">
            <v>三灵线</v>
          </cell>
          <cell r="G35788" t="str">
            <v>C32E430725</v>
          </cell>
          <cell r="H35788">
            <v>0</v>
          </cell>
          <cell r="I35788">
            <v>1.515</v>
          </cell>
          <cell r="J35788">
            <v>1.515</v>
          </cell>
        </row>
        <row r="35789">
          <cell r="F35789" t="str">
            <v>观三线</v>
          </cell>
          <cell r="G35789" t="str">
            <v>C334430725</v>
          </cell>
          <cell r="H35789">
            <v>3.277</v>
          </cell>
          <cell r="I35789">
            <v>3.436</v>
          </cell>
          <cell r="J35789">
            <v>0.159</v>
          </cell>
        </row>
        <row r="35790">
          <cell r="F35790" t="str">
            <v>渡青线</v>
          </cell>
          <cell r="G35790" t="str">
            <v>CC68430725</v>
          </cell>
          <cell r="H35790">
            <v>0</v>
          </cell>
          <cell r="I35790">
            <v>2.434</v>
          </cell>
          <cell r="J35790">
            <v>2.434</v>
          </cell>
        </row>
        <row r="35791">
          <cell r="F35791" t="str">
            <v>三元8组－刘家坪</v>
          </cell>
          <cell r="G35791" t="str">
            <v>VG60430725</v>
          </cell>
          <cell r="H35791">
            <v>0</v>
          </cell>
          <cell r="I35791">
            <v>0.711</v>
          </cell>
          <cell r="J35791">
            <v>0.711</v>
          </cell>
        </row>
        <row r="35792">
          <cell r="F35792" t="str">
            <v>三元渡槽－三元5组</v>
          </cell>
          <cell r="G35792" t="str">
            <v>VG61430725</v>
          </cell>
          <cell r="H35792">
            <v>0</v>
          </cell>
          <cell r="I35792">
            <v>0.982</v>
          </cell>
          <cell r="J35792">
            <v>0.982</v>
          </cell>
        </row>
        <row r="35793">
          <cell r="F35793" t="str">
            <v>灵岩一组-灵岩一组</v>
          </cell>
          <cell r="G35793" t="str">
            <v>CJB8430725</v>
          </cell>
          <cell r="H35793">
            <v>0</v>
          </cell>
          <cell r="I35793">
            <v>1.502</v>
          </cell>
          <cell r="J35793">
            <v>1.502</v>
          </cell>
        </row>
        <row r="35794">
          <cell r="F35794" t="str">
            <v>汪大云-姚善贵</v>
          </cell>
          <cell r="G35794" t="str">
            <v>VV44430725</v>
          </cell>
          <cell r="H35794">
            <v>0</v>
          </cell>
          <cell r="I35794">
            <v>0.332</v>
          </cell>
          <cell r="J35794">
            <v>0.332</v>
          </cell>
        </row>
        <row r="35795">
          <cell r="F35795" t="str">
            <v>汪竹线</v>
          </cell>
          <cell r="G35795" t="str">
            <v>C30A430725</v>
          </cell>
          <cell r="H35795">
            <v>0</v>
          </cell>
          <cell r="I35795">
            <v>1.998</v>
          </cell>
          <cell r="J35795">
            <v>1.998</v>
          </cell>
        </row>
        <row r="35796">
          <cell r="F35796" t="str">
            <v>三组－木沙峪</v>
          </cell>
          <cell r="G35796" t="str">
            <v>VG85430725</v>
          </cell>
          <cell r="H35796">
            <v>0</v>
          </cell>
          <cell r="I35796">
            <v>1.94</v>
          </cell>
          <cell r="J35796">
            <v>1.94</v>
          </cell>
        </row>
        <row r="35797">
          <cell r="F35797" t="str">
            <v>竹园坪村-X077</v>
          </cell>
          <cell r="G35797" t="str">
            <v>Y421430725</v>
          </cell>
          <cell r="H35797">
            <v>2.978</v>
          </cell>
          <cell r="I35797">
            <v>5.076</v>
          </cell>
          <cell r="J35797">
            <v>2.098</v>
          </cell>
        </row>
        <row r="35798">
          <cell r="F35798" t="str">
            <v>八房坪五组-八房坪五组</v>
          </cell>
          <cell r="G35798" t="str">
            <v>C18A430725</v>
          </cell>
          <cell r="H35798">
            <v>1.449</v>
          </cell>
          <cell r="I35798">
            <v>2.15</v>
          </cell>
          <cell r="J35798">
            <v>0.701</v>
          </cell>
        </row>
        <row r="35799">
          <cell r="F35799" t="str">
            <v>龙阁堰－三组</v>
          </cell>
          <cell r="G35799" t="str">
            <v>V748430725</v>
          </cell>
          <cell r="H35799">
            <v>0</v>
          </cell>
          <cell r="I35799">
            <v>0.348</v>
          </cell>
          <cell r="J35799">
            <v>0.348</v>
          </cell>
        </row>
        <row r="35800">
          <cell r="F35800" t="str">
            <v>黄婆店村-镇龙村</v>
          </cell>
          <cell r="G35800" t="str">
            <v>Y461430725</v>
          </cell>
          <cell r="H35800">
            <v>2.287</v>
          </cell>
          <cell r="I35800">
            <v>2.917</v>
          </cell>
          <cell r="J35800">
            <v>0.63</v>
          </cell>
        </row>
        <row r="35801">
          <cell r="F35801" t="str">
            <v>郑坪小学-向家</v>
          </cell>
          <cell r="G35801" t="str">
            <v>V515430725</v>
          </cell>
          <cell r="H35801">
            <v>0</v>
          </cell>
          <cell r="I35801">
            <v>1.485</v>
          </cell>
          <cell r="J35801">
            <v>1.485</v>
          </cell>
        </row>
        <row r="35802">
          <cell r="F35802" t="str">
            <v>胡新民-狗屎垭</v>
          </cell>
          <cell r="G35802" t="str">
            <v>V521430725</v>
          </cell>
          <cell r="H35802">
            <v>0</v>
          </cell>
          <cell r="I35802">
            <v>1.327</v>
          </cell>
          <cell r="J35802">
            <v>1.327</v>
          </cell>
        </row>
        <row r="35803">
          <cell r="F35803" t="str">
            <v>青龙嘴-变压器</v>
          </cell>
          <cell r="G35803" t="str">
            <v>V522430725</v>
          </cell>
          <cell r="H35803">
            <v>0</v>
          </cell>
          <cell r="I35803">
            <v>0.339</v>
          </cell>
          <cell r="J35803">
            <v>0.339</v>
          </cell>
        </row>
        <row r="35804">
          <cell r="F35804" t="str">
            <v>胡林城-胡之学</v>
          </cell>
          <cell r="G35804" t="str">
            <v>V525430725</v>
          </cell>
          <cell r="H35804">
            <v>0</v>
          </cell>
          <cell r="I35804">
            <v>0.755</v>
          </cell>
          <cell r="J35804">
            <v>0.755</v>
          </cell>
        </row>
        <row r="35805">
          <cell r="F35805" t="str">
            <v>刘清满-打鼓岭</v>
          </cell>
          <cell r="G35805" t="str">
            <v>V578430725</v>
          </cell>
          <cell r="H35805">
            <v>0</v>
          </cell>
          <cell r="I35805">
            <v>0.892</v>
          </cell>
          <cell r="J35805">
            <v>0.892</v>
          </cell>
        </row>
        <row r="35806">
          <cell r="F35806" t="str">
            <v>大湾桥-雪湾</v>
          </cell>
          <cell r="G35806" t="str">
            <v>V581430725</v>
          </cell>
          <cell r="H35806">
            <v>0</v>
          </cell>
          <cell r="I35806">
            <v>0.488</v>
          </cell>
          <cell r="J35806">
            <v>0.488</v>
          </cell>
        </row>
        <row r="35807">
          <cell r="F35807" t="str">
            <v>分桐垭-九斗湾</v>
          </cell>
          <cell r="G35807" t="str">
            <v>V570430725</v>
          </cell>
          <cell r="H35807">
            <v>0</v>
          </cell>
          <cell r="I35807">
            <v>0.969</v>
          </cell>
          <cell r="J35807">
            <v>0.969</v>
          </cell>
        </row>
        <row r="35808">
          <cell r="F35808" t="str">
            <v>长湾-渠家育</v>
          </cell>
          <cell r="G35808" t="str">
            <v>V571430725</v>
          </cell>
          <cell r="H35808">
            <v>0</v>
          </cell>
          <cell r="I35808">
            <v>2.027</v>
          </cell>
          <cell r="J35808">
            <v>2.027</v>
          </cell>
        </row>
        <row r="35809">
          <cell r="F35809" t="str">
            <v>夏武盛-盘家湾</v>
          </cell>
          <cell r="G35809" t="str">
            <v>V575430725</v>
          </cell>
          <cell r="H35809">
            <v>0</v>
          </cell>
          <cell r="I35809">
            <v>0.482</v>
          </cell>
          <cell r="J35809">
            <v>0.482</v>
          </cell>
        </row>
        <row r="35810">
          <cell r="F35810" t="str">
            <v>老林场-新建组</v>
          </cell>
          <cell r="G35810" t="str">
            <v>V457430725</v>
          </cell>
          <cell r="H35810">
            <v>0</v>
          </cell>
          <cell r="I35810">
            <v>0.752</v>
          </cell>
          <cell r="J35810">
            <v>0.752</v>
          </cell>
        </row>
        <row r="35811">
          <cell r="F35811" t="str">
            <v>新民五组-新民五组</v>
          </cell>
          <cell r="G35811" t="str">
            <v>C11A430725</v>
          </cell>
          <cell r="H35811">
            <v>0</v>
          </cell>
          <cell r="I35811">
            <v>1.214</v>
          </cell>
          <cell r="J35811">
            <v>1.214</v>
          </cell>
        </row>
        <row r="35812">
          <cell r="F35812" t="str">
            <v>罗湾－二组</v>
          </cell>
          <cell r="G35812" t="str">
            <v>V742430725</v>
          </cell>
          <cell r="H35812">
            <v>0</v>
          </cell>
          <cell r="I35812">
            <v>0.33</v>
          </cell>
          <cell r="J35812">
            <v>0.33</v>
          </cell>
        </row>
        <row r="35813">
          <cell r="F35813" t="str">
            <v>连禾－万家</v>
          </cell>
          <cell r="G35813" t="str">
            <v>V745430725</v>
          </cell>
          <cell r="H35813">
            <v>0</v>
          </cell>
          <cell r="I35813">
            <v>0.301</v>
          </cell>
          <cell r="J35813">
            <v>0.301</v>
          </cell>
        </row>
        <row r="35814">
          <cell r="F35814" t="str">
            <v>双桂-关桥</v>
          </cell>
          <cell r="G35814" t="str">
            <v>C085430725</v>
          </cell>
          <cell r="H35814">
            <v>2.022</v>
          </cell>
          <cell r="I35814">
            <v>2.919</v>
          </cell>
          <cell r="J35814">
            <v>0.897</v>
          </cell>
        </row>
        <row r="35815">
          <cell r="F35815" t="str">
            <v>罗汉山垭-八房坪</v>
          </cell>
          <cell r="G35815" t="str">
            <v>C17A430725</v>
          </cell>
          <cell r="H35815">
            <v>0</v>
          </cell>
          <cell r="I35815">
            <v>0.364</v>
          </cell>
          <cell r="J35815">
            <v>0.364</v>
          </cell>
        </row>
        <row r="35816">
          <cell r="F35816" t="str">
            <v>新民-S306</v>
          </cell>
          <cell r="G35816" t="str">
            <v>CJC1430725</v>
          </cell>
          <cell r="H35816">
            <v>0.54</v>
          </cell>
          <cell r="I35816">
            <v>1.156</v>
          </cell>
          <cell r="J35816">
            <v>0.616</v>
          </cell>
        </row>
        <row r="35817">
          <cell r="F35817" t="str">
            <v>黄家湾-罗汉山</v>
          </cell>
          <cell r="G35817" t="str">
            <v>V455430725</v>
          </cell>
          <cell r="H35817">
            <v>0</v>
          </cell>
          <cell r="I35817">
            <v>0.916</v>
          </cell>
          <cell r="J35817">
            <v>0.916</v>
          </cell>
        </row>
        <row r="35818">
          <cell r="F35818" t="str">
            <v>刘家垭-汉官1组</v>
          </cell>
          <cell r="G35818" t="str">
            <v>V672430725</v>
          </cell>
          <cell r="H35818">
            <v>0</v>
          </cell>
          <cell r="I35818">
            <v>0.155</v>
          </cell>
          <cell r="J35818">
            <v>0.155</v>
          </cell>
        </row>
        <row r="35819">
          <cell r="F35819" t="str">
            <v>预置场-熊册军</v>
          </cell>
          <cell r="G35819" t="str">
            <v>V555430725</v>
          </cell>
          <cell r="H35819">
            <v>0</v>
          </cell>
          <cell r="I35819">
            <v>0.402</v>
          </cell>
          <cell r="J35819">
            <v>0.402</v>
          </cell>
        </row>
        <row r="35820">
          <cell r="F35820" t="str">
            <v>月形地-黑神庵</v>
          </cell>
          <cell r="G35820" t="str">
            <v>V603430725</v>
          </cell>
          <cell r="H35820">
            <v>0</v>
          </cell>
          <cell r="I35820">
            <v>0.962</v>
          </cell>
          <cell r="J35820">
            <v>0.962</v>
          </cell>
        </row>
        <row r="35821">
          <cell r="F35821" t="str">
            <v>七组-黄凤滩</v>
          </cell>
          <cell r="G35821" t="str">
            <v>V608430725</v>
          </cell>
          <cell r="H35821">
            <v>0</v>
          </cell>
          <cell r="I35821">
            <v>0.498</v>
          </cell>
          <cell r="J35821">
            <v>0.498</v>
          </cell>
        </row>
        <row r="35822">
          <cell r="F35822" t="str">
            <v>苏家堰-四组</v>
          </cell>
          <cell r="G35822" t="str">
            <v>V611430725</v>
          </cell>
          <cell r="H35822">
            <v>0</v>
          </cell>
          <cell r="I35822">
            <v>0.826</v>
          </cell>
          <cell r="J35822">
            <v>0.826</v>
          </cell>
        </row>
        <row r="35823">
          <cell r="F35823" t="str">
            <v>黄婆店-方家桥</v>
          </cell>
          <cell r="G35823" t="str">
            <v>C057430725</v>
          </cell>
          <cell r="H35823">
            <v>1.269</v>
          </cell>
          <cell r="I35823">
            <v>4.53</v>
          </cell>
          <cell r="J35823">
            <v>3.261</v>
          </cell>
        </row>
        <row r="35824">
          <cell r="F35824" t="str">
            <v>黄婆店五组-黄婆店五组</v>
          </cell>
          <cell r="G35824" t="str">
            <v>C07A430725</v>
          </cell>
          <cell r="H35824">
            <v>0.353</v>
          </cell>
          <cell r="I35824">
            <v>1.709</v>
          </cell>
          <cell r="J35824">
            <v>1.356</v>
          </cell>
        </row>
        <row r="35825">
          <cell r="F35825" t="str">
            <v>勒魏线</v>
          </cell>
          <cell r="G35825" t="str">
            <v>C09A430725</v>
          </cell>
          <cell r="H35825">
            <v>0</v>
          </cell>
          <cell r="I35825">
            <v>1.157</v>
          </cell>
          <cell r="J35825">
            <v>1.157</v>
          </cell>
        </row>
        <row r="35826">
          <cell r="F35826" t="str">
            <v>凤凰-魏家坪</v>
          </cell>
          <cell r="G35826" t="str">
            <v>C10A430725</v>
          </cell>
          <cell r="H35826">
            <v>0.599</v>
          </cell>
          <cell r="I35826">
            <v>1.18</v>
          </cell>
          <cell r="J35826">
            <v>0.581</v>
          </cell>
        </row>
        <row r="35827">
          <cell r="F35827" t="str">
            <v>蚂蟥垭－渠道</v>
          </cell>
          <cell r="G35827" t="str">
            <v>V712430725</v>
          </cell>
          <cell r="H35827">
            <v>0</v>
          </cell>
          <cell r="I35827">
            <v>1.103</v>
          </cell>
          <cell r="J35827">
            <v>1.103</v>
          </cell>
        </row>
        <row r="35828">
          <cell r="F35828" t="str">
            <v>三组－王家湾</v>
          </cell>
          <cell r="G35828" t="str">
            <v>V713430725</v>
          </cell>
          <cell r="H35828">
            <v>0</v>
          </cell>
          <cell r="I35828">
            <v>0.384</v>
          </cell>
          <cell r="J35828">
            <v>0.384</v>
          </cell>
        </row>
        <row r="35829">
          <cell r="F35829" t="str">
            <v>S306-庙儿岗村</v>
          </cell>
          <cell r="G35829" t="str">
            <v>YD22430725</v>
          </cell>
          <cell r="H35829">
            <v>4.063</v>
          </cell>
          <cell r="I35829">
            <v>5.316</v>
          </cell>
          <cell r="J35829">
            <v>1.253</v>
          </cell>
        </row>
        <row r="35830">
          <cell r="F35830" t="str">
            <v>大湾-桃子坡</v>
          </cell>
          <cell r="G35830" t="str">
            <v>V646430725</v>
          </cell>
          <cell r="H35830">
            <v>0</v>
          </cell>
          <cell r="I35830">
            <v>2.292</v>
          </cell>
          <cell r="J35830">
            <v>2.292</v>
          </cell>
        </row>
        <row r="35831">
          <cell r="F35831" t="str">
            <v>熊振华－熊泽炎</v>
          </cell>
          <cell r="G35831" t="str">
            <v>V565430725</v>
          </cell>
          <cell r="H35831">
            <v>0</v>
          </cell>
          <cell r="I35831">
            <v>1.494</v>
          </cell>
          <cell r="J35831">
            <v>1.494</v>
          </cell>
        </row>
        <row r="35832">
          <cell r="F35832" t="str">
            <v>涌连线</v>
          </cell>
          <cell r="G35832" t="str">
            <v>CD33430725</v>
          </cell>
          <cell r="H35832">
            <v>1.591</v>
          </cell>
          <cell r="I35832">
            <v>2.386</v>
          </cell>
          <cell r="J35832">
            <v>0.795</v>
          </cell>
        </row>
        <row r="35833">
          <cell r="F35833" t="str">
            <v>大育组-金星</v>
          </cell>
          <cell r="G35833" t="str">
            <v>V473430725</v>
          </cell>
          <cell r="H35833">
            <v>0</v>
          </cell>
          <cell r="I35833">
            <v>1.774</v>
          </cell>
          <cell r="J35833">
            <v>1.774</v>
          </cell>
        </row>
        <row r="35834">
          <cell r="F35834" t="str">
            <v>钟吉昌-龚金忠</v>
          </cell>
          <cell r="G35834" t="str">
            <v>V482430725</v>
          </cell>
          <cell r="H35834">
            <v>0</v>
          </cell>
          <cell r="I35834">
            <v>1.045</v>
          </cell>
          <cell r="J35834">
            <v>1.045</v>
          </cell>
        </row>
        <row r="35835">
          <cell r="F35835" t="str">
            <v>丝毛峪-岩头湾</v>
          </cell>
          <cell r="G35835" t="str">
            <v>V643430725</v>
          </cell>
          <cell r="H35835">
            <v>0</v>
          </cell>
          <cell r="I35835">
            <v>1.216</v>
          </cell>
          <cell r="J35835">
            <v>1.216</v>
          </cell>
        </row>
        <row r="35836">
          <cell r="F35836" t="str">
            <v>龙昌五组-K5+658</v>
          </cell>
          <cell r="G35836" t="str">
            <v>C066430725</v>
          </cell>
          <cell r="H35836">
            <v>0</v>
          </cell>
          <cell r="I35836">
            <v>1.173</v>
          </cell>
          <cell r="J35836">
            <v>1.173</v>
          </cell>
        </row>
        <row r="35837">
          <cell r="F35837" t="str">
            <v>黄婆店村-镇龙村</v>
          </cell>
          <cell r="G35837" t="str">
            <v>Y461430725</v>
          </cell>
          <cell r="H35837">
            <v>3.907</v>
          </cell>
          <cell r="I35837">
            <v>5.076</v>
          </cell>
          <cell r="J35837">
            <v>1.169</v>
          </cell>
        </row>
        <row r="35838">
          <cell r="F35838" t="str">
            <v>刘光恒－屈有能</v>
          </cell>
          <cell r="G35838" t="str">
            <v>V502430725</v>
          </cell>
          <cell r="H35838">
            <v>0</v>
          </cell>
          <cell r="I35838">
            <v>0.64</v>
          </cell>
          <cell r="J35838">
            <v>0.64</v>
          </cell>
        </row>
        <row r="35839">
          <cell r="F35839" t="str">
            <v>庙岗-高坪</v>
          </cell>
          <cell r="G35839" t="str">
            <v>C91B430725</v>
          </cell>
          <cell r="H35839">
            <v>0</v>
          </cell>
          <cell r="I35839">
            <v>1.09</v>
          </cell>
          <cell r="J35839">
            <v>1.09</v>
          </cell>
        </row>
        <row r="35840">
          <cell r="F35840" t="str">
            <v>周家组-胡家</v>
          </cell>
          <cell r="G35840" t="str">
            <v>V460430725</v>
          </cell>
          <cell r="H35840">
            <v>0</v>
          </cell>
          <cell r="I35840">
            <v>0.454</v>
          </cell>
          <cell r="J35840">
            <v>0.454</v>
          </cell>
        </row>
        <row r="35841">
          <cell r="F35841" t="str">
            <v>王建民-王树华</v>
          </cell>
          <cell r="G35841" t="str">
            <v>V467430725</v>
          </cell>
          <cell r="H35841">
            <v>0</v>
          </cell>
          <cell r="I35841">
            <v>0.389</v>
          </cell>
          <cell r="J35841">
            <v>0.389</v>
          </cell>
        </row>
        <row r="35842">
          <cell r="F35842" t="str">
            <v>万家湾-游家湾</v>
          </cell>
          <cell r="G35842" t="str">
            <v>V677430725</v>
          </cell>
          <cell r="H35842">
            <v>0</v>
          </cell>
          <cell r="I35842">
            <v>0.945</v>
          </cell>
          <cell r="J35842">
            <v>0.945</v>
          </cell>
        </row>
        <row r="35843">
          <cell r="F35843" t="str">
            <v>八组-九组</v>
          </cell>
          <cell r="G35843" t="str">
            <v>V680430725</v>
          </cell>
          <cell r="H35843">
            <v>0</v>
          </cell>
          <cell r="I35843">
            <v>0.668</v>
          </cell>
          <cell r="J35843">
            <v>0.668</v>
          </cell>
        </row>
        <row r="35844">
          <cell r="F35844" t="str">
            <v>新民-S306</v>
          </cell>
          <cell r="G35844" t="str">
            <v>CJC1430725</v>
          </cell>
          <cell r="H35844">
            <v>1.156</v>
          </cell>
          <cell r="I35844">
            <v>1.368</v>
          </cell>
          <cell r="J35844">
            <v>0.212</v>
          </cell>
        </row>
        <row r="35845">
          <cell r="F35845" t="str">
            <v>李石泉-机部</v>
          </cell>
          <cell r="G35845" t="str">
            <v>V545430725</v>
          </cell>
          <cell r="H35845">
            <v>0</v>
          </cell>
          <cell r="I35845">
            <v>0.21</v>
          </cell>
          <cell r="J35845">
            <v>0.21</v>
          </cell>
        </row>
        <row r="35846">
          <cell r="F35846" t="str">
            <v>曙光-庙儿一组</v>
          </cell>
          <cell r="G35846" t="str">
            <v>V673430725</v>
          </cell>
          <cell r="H35846">
            <v>0</v>
          </cell>
          <cell r="I35846">
            <v>0.983</v>
          </cell>
          <cell r="J35846">
            <v>0.983</v>
          </cell>
        </row>
        <row r="35847">
          <cell r="F35847" t="str">
            <v>善溪港-向家坪</v>
          </cell>
          <cell r="G35847" t="str">
            <v>C048430725</v>
          </cell>
          <cell r="H35847">
            <v>1.316</v>
          </cell>
          <cell r="I35847">
            <v>2.308</v>
          </cell>
          <cell r="J35847">
            <v>0.992</v>
          </cell>
        </row>
        <row r="35848">
          <cell r="F35848" t="str">
            <v>张运来－放牛岗</v>
          </cell>
          <cell r="G35848" t="str">
            <v>VV75430725</v>
          </cell>
          <cell r="H35848">
            <v>0</v>
          </cell>
          <cell r="I35848">
            <v>1.033</v>
          </cell>
          <cell r="J35848">
            <v>1.033</v>
          </cell>
        </row>
        <row r="35849">
          <cell r="F35849" t="str">
            <v>渡槽-谢志新门前</v>
          </cell>
          <cell r="G35849" t="str">
            <v>V637430725</v>
          </cell>
          <cell r="H35849">
            <v>0</v>
          </cell>
          <cell r="I35849">
            <v>0.742</v>
          </cell>
          <cell r="J35849">
            <v>0.742</v>
          </cell>
        </row>
        <row r="35850">
          <cell r="F35850" t="str">
            <v>五组-一组</v>
          </cell>
          <cell r="G35850" t="str">
            <v>V644430725</v>
          </cell>
          <cell r="H35850">
            <v>0</v>
          </cell>
          <cell r="I35850">
            <v>2.037</v>
          </cell>
          <cell r="J35850">
            <v>2.037</v>
          </cell>
        </row>
        <row r="35851">
          <cell r="F35851" t="str">
            <v>陈美丽－洞子桥</v>
          </cell>
          <cell r="G35851" t="str">
            <v>VV71430725</v>
          </cell>
          <cell r="H35851">
            <v>0</v>
          </cell>
          <cell r="I35851">
            <v>2.4</v>
          </cell>
          <cell r="J35851">
            <v>2.4</v>
          </cell>
        </row>
        <row r="35852">
          <cell r="F35852" t="str">
            <v>黄灵育-天保山一组</v>
          </cell>
          <cell r="G35852" t="str">
            <v>C20A430725</v>
          </cell>
          <cell r="H35852">
            <v>1.09</v>
          </cell>
          <cell r="I35852">
            <v>1.991</v>
          </cell>
          <cell r="J35852">
            <v>0.901</v>
          </cell>
        </row>
        <row r="35853">
          <cell r="F35853" t="str">
            <v>新桥－建新</v>
          </cell>
          <cell r="G35853" t="str">
            <v>V536430725</v>
          </cell>
          <cell r="H35853">
            <v>0</v>
          </cell>
          <cell r="I35853">
            <v>1.276</v>
          </cell>
          <cell r="J35853">
            <v>1.276</v>
          </cell>
        </row>
        <row r="35854">
          <cell r="F35854" t="str">
            <v>朱家胡光杰－建新</v>
          </cell>
          <cell r="G35854" t="str">
            <v>V539430725</v>
          </cell>
          <cell r="H35854">
            <v>0</v>
          </cell>
          <cell r="I35854">
            <v>0.839</v>
          </cell>
          <cell r="J35854">
            <v>0.839</v>
          </cell>
        </row>
        <row r="35855">
          <cell r="F35855" t="str">
            <v>八组-河边</v>
          </cell>
          <cell r="G35855" t="str">
            <v>V688430725</v>
          </cell>
          <cell r="H35855">
            <v>0</v>
          </cell>
          <cell r="I35855">
            <v>0.521</v>
          </cell>
          <cell r="J35855">
            <v>0.521</v>
          </cell>
        </row>
        <row r="35856">
          <cell r="F35856" t="str">
            <v>稻滚峪－咸泥坪水库</v>
          </cell>
          <cell r="G35856" t="str">
            <v>V726430725</v>
          </cell>
          <cell r="H35856">
            <v>0</v>
          </cell>
          <cell r="I35856">
            <v>1.153</v>
          </cell>
          <cell r="J35856">
            <v>1.153</v>
          </cell>
        </row>
        <row r="35857">
          <cell r="F35857" t="str">
            <v>湘北茶业－杨儿湾</v>
          </cell>
          <cell r="G35857" t="str">
            <v>V727430725</v>
          </cell>
          <cell r="H35857">
            <v>0</v>
          </cell>
          <cell r="I35857">
            <v>1.634</v>
          </cell>
          <cell r="J35857">
            <v>1.634</v>
          </cell>
        </row>
        <row r="35858">
          <cell r="F35858" t="str">
            <v>平桥-罗汉山</v>
          </cell>
          <cell r="G35858" t="str">
            <v>V471430725</v>
          </cell>
          <cell r="H35858">
            <v>0</v>
          </cell>
          <cell r="I35858">
            <v>0.347</v>
          </cell>
          <cell r="J35858">
            <v>0.347</v>
          </cell>
        </row>
        <row r="35859">
          <cell r="G35859" t="str">
            <v>V000</v>
          </cell>
          <cell r="H35859">
            <v>0</v>
          </cell>
          <cell r="I35859">
            <v>0.115</v>
          </cell>
          <cell r="J35859">
            <v>0.115</v>
          </cell>
        </row>
        <row r="35860">
          <cell r="F35860" t="str">
            <v>徐家坪－镇龙1组</v>
          </cell>
          <cell r="G35860" t="str">
            <v>V733430725</v>
          </cell>
          <cell r="H35860">
            <v>0</v>
          </cell>
          <cell r="I35860">
            <v>1.875</v>
          </cell>
          <cell r="J35860">
            <v>1.875</v>
          </cell>
        </row>
        <row r="35861">
          <cell r="F35861" t="str">
            <v>四马桥－刘家溶</v>
          </cell>
          <cell r="G35861" t="str">
            <v>V734430725</v>
          </cell>
          <cell r="H35861">
            <v>0</v>
          </cell>
          <cell r="I35861">
            <v>1.359</v>
          </cell>
          <cell r="J35861">
            <v>1.359</v>
          </cell>
        </row>
        <row r="35862">
          <cell r="F35862" t="str">
            <v>郑坪二组-株湖桥</v>
          </cell>
          <cell r="G35862" t="str">
            <v>C072430725</v>
          </cell>
          <cell r="H35862">
            <v>0</v>
          </cell>
          <cell r="I35862">
            <v>0.559</v>
          </cell>
          <cell r="J35862">
            <v>0.559</v>
          </cell>
        </row>
        <row r="35863">
          <cell r="F35863" t="str">
            <v>重阳-金银洲</v>
          </cell>
          <cell r="G35863" t="str">
            <v>V626430725</v>
          </cell>
          <cell r="H35863">
            <v>0</v>
          </cell>
          <cell r="I35863">
            <v>0.505</v>
          </cell>
          <cell r="J35863">
            <v>0.505</v>
          </cell>
        </row>
        <row r="35864">
          <cell r="F35864" t="str">
            <v>株湖村道－桑植桥止</v>
          </cell>
          <cell r="G35864" t="str">
            <v>V558430725</v>
          </cell>
          <cell r="H35864">
            <v>0</v>
          </cell>
          <cell r="I35864">
            <v>0.933</v>
          </cell>
          <cell r="J35864">
            <v>0.933</v>
          </cell>
        </row>
        <row r="35865">
          <cell r="F35865" t="str">
            <v>商店－长湖组</v>
          </cell>
          <cell r="G35865" t="str">
            <v>V559430725</v>
          </cell>
          <cell r="H35865">
            <v>0</v>
          </cell>
          <cell r="I35865">
            <v>0.876</v>
          </cell>
          <cell r="J35865">
            <v>0.876</v>
          </cell>
        </row>
        <row r="35866">
          <cell r="F35866" t="str">
            <v>高碑－华林</v>
          </cell>
          <cell r="G35866" t="str">
            <v>V741430725</v>
          </cell>
          <cell r="H35866">
            <v>0</v>
          </cell>
          <cell r="I35866">
            <v>1.349</v>
          </cell>
          <cell r="J35866">
            <v>1.349</v>
          </cell>
        </row>
        <row r="35867">
          <cell r="F35867" t="str">
            <v>马鞍山－1组</v>
          </cell>
          <cell r="G35867" t="str">
            <v>VD55430725</v>
          </cell>
          <cell r="H35867">
            <v>0</v>
          </cell>
          <cell r="I35867">
            <v>0.413</v>
          </cell>
          <cell r="J35867">
            <v>0.413</v>
          </cell>
        </row>
        <row r="35868">
          <cell r="F35868" t="str">
            <v>薛万清-蒯秋华</v>
          </cell>
          <cell r="G35868" t="str">
            <v>VR31430725</v>
          </cell>
          <cell r="H35868">
            <v>0</v>
          </cell>
          <cell r="I35868">
            <v>0.752</v>
          </cell>
          <cell r="J35868">
            <v>0.752</v>
          </cell>
        </row>
        <row r="35869">
          <cell r="F35869" t="str">
            <v>玉皇庵-雪家当</v>
          </cell>
          <cell r="G35869" t="str">
            <v>C99A430725</v>
          </cell>
          <cell r="H35869">
            <v>0</v>
          </cell>
          <cell r="I35869">
            <v>2.212</v>
          </cell>
          <cell r="J35869">
            <v>2.212</v>
          </cell>
        </row>
        <row r="35870">
          <cell r="F35870" t="str">
            <v>雪马桥－斗门桥</v>
          </cell>
          <cell r="G35870" t="str">
            <v>VW21430725</v>
          </cell>
          <cell r="H35870">
            <v>0</v>
          </cell>
          <cell r="I35870">
            <v>1.378</v>
          </cell>
          <cell r="J35870">
            <v>1.378</v>
          </cell>
        </row>
        <row r="35871">
          <cell r="F35871" t="str">
            <v>茨树垭-新儿湾</v>
          </cell>
          <cell r="G35871" t="str">
            <v>CE05430725</v>
          </cell>
          <cell r="H35871">
            <v>0</v>
          </cell>
          <cell r="I35871">
            <v>2.445</v>
          </cell>
          <cell r="J35871">
            <v>2.445</v>
          </cell>
        </row>
        <row r="35872">
          <cell r="F35872" t="str">
            <v>朝天口-莫溪育二组</v>
          </cell>
          <cell r="G35872" t="str">
            <v>CJA5430725</v>
          </cell>
          <cell r="H35872">
            <v>0</v>
          </cell>
          <cell r="I35872">
            <v>3.628</v>
          </cell>
          <cell r="J35872">
            <v>3.628</v>
          </cell>
        </row>
        <row r="35873">
          <cell r="G35873" t="str">
            <v>V000</v>
          </cell>
          <cell r="H35873">
            <v>0</v>
          </cell>
          <cell r="I35873">
            <v>0.281</v>
          </cell>
          <cell r="J35873">
            <v>0.281</v>
          </cell>
        </row>
        <row r="35874">
          <cell r="F35874" t="str">
            <v>钟家堰－金子当</v>
          </cell>
          <cell r="G35874" t="str">
            <v>VD43430725</v>
          </cell>
          <cell r="H35874">
            <v>0</v>
          </cell>
          <cell r="I35874">
            <v>0.496</v>
          </cell>
          <cell r="J35874">
            <v>0.496</v>
          </cell>
        </row>
        <row r="35875">
          <cell r="F35875" t="str">
            <v>茨树垭8组－茨树垭7组</v>
          </cell>
          <cell r="G35875" t="str">
            <v>VD50430725</v>
          </cell>
          <cell r="H35875">
            <v>0</v>
          </cell>
          <cell r="I35875">
            <v>1.6</v>
          </cell>
          <cell r="J35875">
            <v>1.6</v>
          </cell>
        </row>
        <row r="35876">
          <cell r="F35876" t="str">
            <v>大张线</v>
          </cell>
          <cell r="G35876" t="str">
            <v>C95A430725</v>
          </cell>
          <cell r="H35876">
            <v>0</v>
          </cell>
          <cell r="I35876">
            <v>1.671</v>
          </cell>
          <cell r="J35876">
            <v>1.671</v>
          </cell>
        </row>
        <row r="35877">
          <cell r="F35877" t="str">
            <v>许茶线</v>
          </cell>
          <cell r="G35877" t="str">
            <v>C96A430725</v>
          </cell>
          <cell r="H35877">
            <v>0</v>
          </cell>
          <cell r="I35877">
            <v>2.22</v>
          </cell>
          <cell r="J35877">
            <v>2.22</v>
          </cell>
        </row>
        <row r="35878">
          <cell r="F35878" t="str">
            <v>两河湾－陈家榜</v>
          </cell>
          <cell r="G35878" t="str">
            <v>VW45430725</v>
          </cell>
          <cell r="H35878">
            <v>0</v>
          </cell>
          <cell r="I35878">
            <v>1.82</v>
          </cell>
          <cell r="J35878">
            <v>1.82</v>
          </cell>
        </row>
        <row r="35879">
          <cell r="F35879" t="str">
            <v>陈小轩－青年</v>
          </cell>
          <cell r="G35879" t="str">
            <v>VW46430725</v>
          </cell>
          <cell r="H35879">
            <v>0</v>
          </cell>
          <cell r="I35879">
            <v>1.242</v>
          </cell>
          <cell r="J35879">
            <v>1.242</v>
          </cell>
        </row>
        <row r="35880">
          <cell r="F35880" t="str">
            <v>飞龙山村部-官家堉</v>
          </cell>
          <cell r="G35880" t="str">
            <v>C389430725</v>
          </cell>
          <cell r="H35880">
            <v>0</v>
          </cell>
          <cell r="I35880">
            <v>3.368</v>
          </cell>
          <cell r="J35880">
            <v>3.368</v>
          </cell>
        </row>
        <row r="35881">
          <cell r="F35881" t="str">
            <v>楼玉线</v>
          </cell>
          <cell r="G35881" t="str">
            <v>C49C430725</v>
          </cell>
          <cell r="H35881">
            <v>0</v>
          </cell>
          <cell r="I35881">
            <v>2.469</v>
          </cell>
          <cell r="J35881">
            <v>2.469</v>
          </cell>
        </row>
        <row r="35882">
          <cell r="F35882" t="str">
            <v>游家桥－熊吉太</v>
          </cell>
          <cell r="G35882" t="str">
            <v>VW18430725</v>
          </cell>
          <cell r="H35882">
            <v>0</v>
          </cell>
          <cell r="I35882">
            <v>1.246</v>
          </cell>
          <cell r="J35882">
            <v>1.246</v>
          </cell>
        </row>
        <row r="35883">
          <cell r="F35883" t="str">
            <v>老村部－华阳水库</v>
          </cell>
          <cell r="G35883" t="str">
            <v>VH35430725</v>
          </cell>
          <cell r="H35883">
            <v>0</v>
          </cell>
          <cell r="I35883">
            <v>0.621</v>
          </cell>
          <cell r="J35883">
            <v>0.621</v>
          </cell>
        </row>
        <row r="35884">
          <cell r="F35884" t="str">
            <v>裴茨线</v>
          </cell>
          <cell r="G35884" t="str">
            <v>C937430725</v>
          </cell>
          <cell r="H35884">
            <v>0</v>
          </cell>
          <cell r="I35884">
            <v>3.103</v>
          </cell>
          <cell r="J35884">
            <v>3.103</v>
          </cell>
        </row>
        <row r="35885">
          <cell r="F35885" t="str">
            <v>钟山嘴－三组</v>
          </cell>
          <cell r="G35885" t="str">
            <v>VH29430725</v>
          </cell>
          <cell r="H35885">
            <v>0</v>
          </cell>
          <cell r="I35885">
            <v>1.837</v>
          </cell>
          <cell r="J35885">
            <v>1.837</v>
          </cell>
        </row>
        <row r="35886">
          <cell r="F35886" t="str">
            <v>枫和线</v>
          </cell>
          <cell r="G35886" t="str">
            <v>C947430725</v>
          </cell>
          <cell r="H35886">
            <v>0</v>
          </cell>
          <cell r="I35886">
            <v>2.013</v>
          </cell>
          <cell r="J35886">
            <v>2.013</v>
          </cell>
        </row>
        <row r="35887">
          <cell r="F35887" t="str">
            <v>X138-株林桥村</v>
          </cell>
          <cell r="G35887" t="str">
            <v>Y409430725</v>
          </cell>
          <cell r="H35887">
            <v>0.784</v>
          </cell>
          <cell r="I35887">
            <v>3.753</v>
          </cell>
          <cell r="J35887">
            <v>2.969</v>
          </cell>
        </row>
        <row r="35888">
          <cell r="F35888" t="str">
            <v>肖华林－肖友元</v>
          </cell>
          <cell r="G35888" t="str">
            <v>VQ86430725</v>
          </cell>
          <cell r="H35888">
            <v>0</v>
          </cell>
          <cell r="I35888">
            <v>0.732</v>
          </cell>
          <cell r="J35888">
            <v>0.732</v>
          </cell>
        </row>
        <row r="35889">
          <cell r="F35889" t="str">
            <v>明月山-裴家垭</v>
          </cell>
          <cell r="G35889" t="str">
            <v>C800430725</v>
          </cell>
          <cell r="H35889">
            <v>0.704</v>
          </cell>
          <cell r="I35889">
            <v>1.771</v>
          </cell>
          <cell r="J35889">
            <v>1.067</v>
          </cell>
        </row>
        <row r="35890">
          <cell r="F35890" t="str">
            <v>香油湾－楠竹园</v>
          </cell>
          <cell r="G35890" t="str">
            <v>VH47430725</v>
          </cell>
          <cell r="H35890">
            <v>0</v>
          </cell>
          <cell r="I35890">
            <v>0.666</v>
          </cell>
          <cell r="J35890">
            <v>0.666</v>
          </cell>
        </row>
        <row r="35891">
          <cell r="F35891" t="str">
            <v>安家冲村-S407</v>
          </cell>
          <cell r="G35891" t="str">
            <v>YD47430725</v>
          </cell>
          <cell r="H35891">
            <v>6.811</v>
          </cell>
          <cell r="I35891">
            <v>8.085</v>
          </cell>
          <cell r="J35891">
            <v>1.274</v>
          </cell>
        </row>
        <row r="35892">
          <cell r="F35892" t="str">
            <v>子贤6组-胜利沟</v>
          </cell>
          <cell r="G35892" t="str">
            <v>V077430725</v>
          </cell>
          <cell r="H35892">
            <v>0</v>
          </cell>
          <cell r="I35892">
            <v>2.502</v>
          </cell>
          <cell r="J35892">
            <v>2.502</v>
          </cell>
        </row>
        <row r="35893">
          <cell r="F35893" t="str">
            <v>曾家当－敬老院</v>
          </cell>
          <cell r="G35893" t="str">
            <v>VD45430725</v>
          </cell>
          <cell r="H35893">
            <v>0</v>
          </cell>
          <cell r="I35893">
            <v>3.182</v>
          </cell>
          <cell r="J35893">
            <v>3.182</v>
          </cell>
        </row>
        <row r="35894">
          <cell r="F35894" t="str">
            <v>榨房－三组</v>
          </cell>
          <cell r="G35894" t="str">
            <v>VD46430725</v>
          </cell>
          <cell r="H35894">
            <v>0</v>
          </cell>
          <cell r="I35894">
            <v>0.721</v>
          </cell>
          <cell r="J35894">
            <v>0.721</v>
          </cell>
        </row>
        <row r="35895">
          <cell r="F35895" t="str">
            <v>樟树嘴-樟树嘴</v>
          </cell>
          <cell r="G35895" t="str">
            <v>C81D430725</v>
          </cell>
          <cell r="H35895">
            <v>0</v>
          </cell>
          <cell r="I35895">
            <v>2.619</v>
          </cell>
          <cell r="J35895">
            <v>2.619</v>
          </cell>
        </row>
        <row r="35896">
          <cell r="F35896" t="str">
            <v>丛木嘴－五组</v>
          </cell>
          <cell r="G35896" t="str">
            <v>VD33430725</v>
          </cell>
          <cell r="H35896">
            <v>0</v>
          </cell>
          <cell r="I35896">
            <v>0.849</v>
          </cell>
          <cell r="J35896">
            <v>0.849</v>
          </cell>
        </row>
        <row r="35897">
          <cell r="F35897" t="str">
            <v>岩西线</v>
          </cell>
          <cell r="G35897" t="str">
            <v>C98A430725</v>
          </cell>
          <cell r="H35897">
            <v>0</v>
          </cell>
          <cell r="I35897">
            <v>1.069</v>
          </cell>
          <cell r="J35897">
            <v>1.069</v>
          </cell>
        </row>
        <row r="35898">
          <cell r="F35898" t="str">
            <v>过王线</v>
          </cell>
          <cell r="G35898" t="str">
            <v>C945430725</v>
          </cell>
          <cell r="H35898">
            <v>0</v>
          </cell>
          <cell r="I35898">
            <v>1.151</v>
          </cell>
          <cell r="J35898">
            <v>1.151</v>
          </cell>
        </row>
        <row r="35899">
          <cell r="G35899" t="str">
            <v>V000</v>
          </cell>
          <cell r="H35899">
            <v>0</v>
          </cell>
          <cell r="I35899">
            <v>0.359</v>
          </cell>
          <cell r="J35899">
            <v>0.359</v>
          </cell>
        </row>
        <row r="35900">
          <cell r="F35900" t="str">
            <v>C524-茨树垭5组</v>
          </cell>
          <cell r="G35900" t="str">
            <v>VD47430725</v>
          </cell>
          <cell r="H35900">
            <v>0</v>
          </cell>
          <cell r="I35900">
            <v>2.293</v>
          </cell>
          <cell r="J35900">
            <v>2.293</v>
          </cell>
        </row>
        <row r="35901">
          <cell r="F35901" t="str">
            <v>项家2组－项家3组</v>
          </cell>
          <cell r="G35901" t="str">
            <v>VD53430725</v>
          </cell>
          <cell r="H35901">
            <v>0</v>
          </cell>
          <cell r="I35901">
            <v>1.13</v>
          </cell>
          <cell r="J35901">
            <v>1.13</v>
          </cell>
        </row>
        <row r="35902">
          <cell r="F35902" t="str">
            <v>项家4组－项家8组</v>
          </cell>
          <cell r="G35902" t="str">
            <v>VD54430725</v>
          </cell>
          <cell r="H35902">
            <v>0</v>
          </cell>
          <cell r="I35902">
            <v>1.086</v>
          </cell>
          <cell r="J35902">
            <v>1.086</v>
          </cell>
        </row>
        <row r="35903">
          <cell r="F35903" t="str">
            <v>孙昌林－杨连胜</v>
          </cell>
          <cell r="G35903" t="str">
            <v>VQ96430725</v>
          </cell>
          <cell r="H35903">
            <v>0</v>
          </cell>
          <cell r="I35903">
            <v>0.53</v>
          </cell>
          <cell r="J35903">
            <v>0.53</v>
          </cell>
        </row>
        <row r="35904">
          <cell r="F35904" t="str">
            <v>大溶－三院</v>
          </cell>
          <cell r="G35904" t="str">
            <v>VH38430725</v>
          </cell>
          <cell r="H35904">
            <v>0</v>
          </cell>
          <cell r="I35904">
            <v>0.479</v>
          </cell>
          <cell r="J35904">
            <v>0.479</v>
          </cell>
        </row>
        <row r="35905">
          <cell r="F35905" t="str">
            <v>樟张线</v>
          </cell>
          <cell r="G35905" t="str">
            <v>C50C430725</v>
          </cell>
          <cell r="H35905">
            <v>0</v>
          </cell>
          <cell r="I35905">
            <v>1.414</v>
          </cell>
          <cell r="J35905">
            <v>1.414</v>
          </cell>
        </row>
        <row r="35906">
          <cell r="F35906" t="str">
            <v>周家湾－周际围</v>
          </cell>
          <cell r="G35906" t="str">
            <v>VW32430725</v>
          </cell>
          <cell r="H35906">
            <v>0</v>
          </cell>
          <cell r="I35906">
            <v>0.356</v>
          </cell>
          <cell r="J35906">
            <v>0.356</v>
          </cell>
        </row>
        <row r="35907">
          <cell r="F35907" t="str">
            <v>英乐线</v>
          </cell>
          <cell r="G35907" t="str">
            <v>C68A430725</v>
          </cell>
          <cell r="H35907">
            <v>0</v>
          </cell>
          <cell r="I35907">
            <v>2.705</v>
          </cell>
          <cell r="J35907">
            <v>2.705</v>
          </cell>
        </row>
        <row r="35908">
          <cell r="F35908" t="str">
            <v>金坪11组－千金坪</v>
          </cell>
          <cell r="G35908" t="str">
            <v>V768430725</v>
          </cell>
          <cell r="H35908">
            <v>0</v>
          </cell>
          <cell r="I35908">
            <v>1.863</v>
          </cell>
          <cell r="J35908">
            <v>1.863</v>
          </cell>
        </row>
        <row r="35909">
          <cell r="F35909" t="str">
            <v>杜儿育－欧家育</v>
          </cell>
          <cell r="G35909" t="str">
            <v>V808430725</v>
          </cell>
          <cell r="H35909">
            <v>0</v>
          </cell>
          <cell r="I35909">
            <v>0.603</v>
          </cell>
          <cell r="J35909">
            <v>0.603</v>
          </cell>
        </row>
        <row r="35910">
          <cell r="F35910" t="str">
            <v>虾子岗－邪雀堰</v>
          </cell>
          <cell r="G35910" t="str">
            <v>V772430725</v>
          </cell>
          <cell r="H35910">
            <v>0</v>
          </cell>
          <cell r="I35910">
            <v>1.266</v>
          </cell>
          <cell r="J35910">
            <v>1.266</v>
          </cell>
        </row>
        <row r="35911">
          <cell r="G35911" t="str">
            <v>V000</v>
          </cell>
          <cell r="H35911">
            <v>0</v>
          </cell>
          <cell r="I35911">
            <v>0.124</v>
          </cell>
          <cell r="J35911">
            <v>0.124</v>
          </cell>
        </row>
        <row r="35912">
          <cell r="F35912" t="str">
            <v>长堰-魏家湾</v>
          </cell>
          <cell r="G35912" t="str">
            <v>V191430725</v>
          </cell>
          <cell r="H35912">
            <v>0</v>
          </cell>
          <cell r="I35912">
            <v>0.667</v>
          </cell>
          <cell r="J35912">
            <v>0.667</v>
          </cell>
        </row>
        <row r="35913">
          <cell r="F35913" t="str">
            <v>山河-华林十队</v>
          </cell>
          <cell r="G35913" t="str">
            <v>C58A430725</v>
          </cell>
          <cell r="H35913">
            <v>0</v>
          </cell>
          <cell r="I35913">
            <v>0.239</v>
          </cell>
          <cell r="J35913">
            <v>0.239</v>
          </cell>
        </row>
        <row r="35914">
          <cell r="F35914" t="str">
            <v>邓家垭-钟垭</v>
          </cell>
          <cell r="G35914" t="str">
            <v>V205430725</v>
          </cell>
          <cell r="H35914">
            <v>0</v>
          </cell>
          <cell r="I35914">
            <v>0.902</v>
          </cell>
          <cell r="J35914">
            <v>0.902</v>
          </cell>
        </row>
        <row r="35915">
          <cell r="F35915" t="str">
            <v>学堂地-阮家嘴</v>
          </cell>
          <cell r="G35915" t="str">
            <v>V208430725</v>
          </cell>
          <cell r="H35915">
            <v>0</v>
          </cell>
          <cell r="I35915">
            <v>0.47</v>
          </cell>
          <cell r="J35915">
            <v>0.47</v>
          </cell>
        </row>
        <row r="35916">
          <cell r="F35916" t="str">
            <v>阮家湾-小水库</v>
          </cell>
          <cell r="G35916" t="str">
            <v>V209430725</v>
          </cell>
          <cell r="H35916">
            <v>0</v>
          </cell>
          <cell r="I35916">
            <v>0.295</v>
          </cell>
          <cell r="J35916">
            <v>0.295</v>
          </cell>
        </row>
        <row r="35917">
          <cell r="F35917" t="str">
            <v>龙家嘴-凤鸣</v>
          </cell>
          <cell r="G35917" t="str">
            <v>V90P430725</v>
          </cell>
          <cell r="H35917">
            <v>0</v>
          </cell>
          <cell r="I35917">
            <v>1.935</v>
          </cell>
          <cell r="J35917">
            <v>1.935</v>
          </cell>
        </row>
        <row r="35918">
          <cell r="F35918" t="str">
            <v>郑直-郑帮明</v>
          </cell>
          <cell r="G35918" t="str">
            <v>V374430725</v>
          </cell>
          <cell r="H35918">
            <v>0</v>
          </cell>
          <cell r="I35918">
            <v>0.77</v>
          </cell>
          <cell r="J35918">
            <v>0.77</v>
          </cell>
        </row>
        <row r="35919">
          <cell r="G35919" t="str">
            <v>AA15430725</v>
          </cell>
          <cell r="H35919">
            <v>0</v>
          </cell>
          <cell r="I35919">
            <v>0.705</v>
          </cell>
          <cell r="J35919">
            <v>0.705</v>
          </cell>
        </row>
        <row r="35920">
          <cell r="F35920" t="str">
            <v>漆木线</v>
          </cell>
          <cell r="G35920" t="str">
            <v>C10E430725</v>
          </cell>
          <cell r="H35920">
            <v>0</v>
          </cell>
          <cell r="I35920">
            <v>2.459</v>
          </cell>
          <cell r="J35920">
            <v>2.459</v>
          </cell>
        </row>
        <row r="35921">
          <cell r="F35921" t="str">
            <v>周家垭－周际文</v>
          </cell>
          <cell r="G35921" t="str">
            <v>V351430725</v>
          </cell>
          <cell r="H35921">
            <v>0</v>
          </cell>
          <cell r="I35921">
            <v>0.617</v>
          </cell>
          <cell r="J35921">
            <v>0.617</v>
          </cell>
        </row>
        <row r="35922">
          <cell r="F35922" t="str">
            <v>尖石线</v>
          </cell>
          <cell r="G35922" t="str">
            <v>C23E430725</v>
          </cell>
          <cell r="H35922">
            <v>0</v>
          </cell>
          <cell r="I35922">
            <v>0.867</v>
          </cell>
          <cell r="J35922">
            <v>0.867</v>
          </cell>
        </row>
        <row r="35923">
          <cell r="G35923" t="str">
            <v>AA24430725</v>
          </cell>
          <cell r="H35923">
            <v>0</v>
          </cell>
          <cell r="I35923">
            <v>0.906</v>
          </cell>
          <cell r="J35923">
            <v>0.906</v>
          </cell>
        </row>
        <row r="35924">
          <cell r="G35924" t="str">
            <v>V000</v>
          </cell>
          <cell r="H35924">
            <v>0</v>
          </cell>
          <cell r="I35924">
            <v>0.181</v>
          </cell>
          <cell r="J35924">
            <v>0.181</v>
          </cell>
        </row>
        <row r="35925">
          <cell r="F35925" t="str">
            <v>长堰-魏家湾</v>
          </cell>
          <cell r="G35925" t="str">
            <v>V191430725</v>
          </cell>
          <cell r="H35925">
            <v>0</v>
          </cell>
          <cell r="I35925">
            <v>1.22</v>
          </cell>
          <cell r="J35925">
            <v>1.22</v>
          </cell>
        </row>
        <row r="35926">
          <cell r="F35926" t="str">
            <v>马太线</v>
          </cell>
          <cell r="G35926" t="str">
            <v>C27E430725</v>
          </cell>
          <cell r="H35926">
            <v>0</v>
          </cell>
          <cell r="I35926">
            <v>0.706</v>
          </cell>
          <cell r="J35926">
            <v>0.706</v>
          </cell>
        </row>
        <row r="35927">
          <cell r="F35927" t="str">
            <v>汤高线</v>
          </cell>
          <cell r="G35927" t="str">
            <v>C30E430725</v>
          </cell>
          <cell r="H35927">
            <v>0</v>
          </cell>
          <cell r="I35927">
            <v>1.67</v>
          </cell>
          <cell r="J35927">
            <v>1.67</v>
          </cell>
        </row>
        <row r="35928">
          <cell r="F35928" t="str">
            <v>丁家岗-十组</v>
          </cell>
          <cell r="G35928" t="str">
            <v>V237430725</v>
          </cell>
          <cell r="H35928">
            <v>0</v>
          </cell>
          <cell r="I35928">
            <v>0.633</v>
          </cell>
          <cell r="J35928">
            <v>0.633</v>
          </cell>
        </row>
        <row r="35929">
          <cell r="F35929" t="str">
            <v>鲁家坪-方家榜</v>
          </cell>
          <cell r="G35929" t="str">
            <v>V202430725</v>
          </cell>
          <cell r="H35929">
            <v>0</v>
          </cell>
          <cell r="I35929">
            <v>1.003</v>
          </cell>
          <cell r="J35929">
            <v>1.003</v>
          </cell>
        </row>
        <row r="35930">
          <cell r="F35930" t="str">
            <v>方家榜-鲁家湾</v>
          </cell>
          <cell r="G35930" t="str">
            <v>V203430725</v>
          </cell>
          <cell r="H35930">
            <v>0</v>
          </cell>
          <cell r="I35930">
            <v>1.103</v>
          </cell>
          <cell r="J35930">
            <v>1.103</v>
          </cell>
        </row>
        <row r="35931">
          <cell r="F35931" t="str">
            <v>彰善村-桃子村</v>
          </cell>
          <cell r="G35931" t="str">
            <v>YD44430725</v>
          </cell>
          <cell r="H35931">
            <v>0</v>
          </cell>
          <cell r="I35931">
            <v>0.622</v>
          </cell>
          <cell r="J35931">
            <v>0.622</v>
          </cell>
        </row>
        <row r="35932">
          <cell r="F35932" t="str">
            <v>龙家育-青草坪</v>
          </cell>
          <cell r="G35932" t="str">
            <v>C157430725</v>
          </cell>
          <cell r="H35932">
            <v>1.782</v>
          </cell>
          <cell r="I35932">
            <v>4.868</v>
          </cell>
          <cell r="J35932">
            <v>3.086</v>
          </cell>
        </row>
        <row r="35933">
          <cell r="F35933" t="str">
            <v>杨毛湾－新屋</v>
          </cell>
          <cell r="G35933" t="str">
            <v>VV51430725</v>
          </cell>
          <cell r="H35933">
            <v>0</v>
          </cell>
          <cell r="I35933">
            <v>0.449</v>
          </cell>
          <cell r="J35933">
            <v>0.449</v>
          </cell>
        </row>
        <row r="35934">
          <cell r="F35934" t="str">
            <v>袁春芳－李大泉</v>
          </cell>
          <cell r="G35934" t="str">
            <v>VV87430725</v>
          </cell>
          <cell r="H35934">
            <v>0</v>
          </cell>
          <cell r="I35934">
            <v>0.838</v>
          </cell>
          <cell r="J35934">
            <v>0.838</v>
          </cell>
        </row>
        <row r="35935">
          <cell r="F35935" t="str">
            <v>朱场湾-乐山桥</v>
          </cell>
          <cell r="G35935" t="str">
            <v>VV93430725</v>
          </cell>
          <cell r="H35935">
            <v>0</v>
          </cell>
          <cell r="I35935">
            <v>0.766</v>
          </cell>
          <cell r="J35935">
            <v>0.766</v>
          </cell>
        </row>
        <row r="35936">
          <cell r="F35936" t="str">
            <v>蓝家桥－唐泥湾</v>
          </cell>
          <cell r="G35936" t="str">
            <v>VH17430725</v>
          </cell>
          <cell r="H35936">
            <v>0</v>
          </cell>
          <cell r="I35936">
            <v>0.673</v>
          </cell>
          <cell r="J35936">
            <v>0.673</v>
          </cell>
        </row>
        <row r="35937">
          <cell r="F35937" t="str">
            <v>蓝家桥－十八顿</v>
          </cell>
          <cell r="G35937" t="str">
            <v>VH18430725</v>
          </cell>
          <cell r="H35937">
            <v>0</v>
          </cell>
          <cell r="I35937">
            <v>3.371</v>
          </cell>
          <cell r="J35937">
            <v>3.371</v>
          </cell>
        </row>
        <row r="35938">
          <cell r="F35938" t="str">
            <v>新坪-跑马岭</v>
          </cell>
          <cell r="G35938" t="str">
            <v>C160430725</v>
          </cell>
          <cell r="H35938">
            <v>2.767</v>
          </cell>
          <cell r="I35938">
            <v>3.422</v>
          </cell>
          <cell r="J35938">
            <v>0.655</v>
          </cell>
        </row>
        <row r="35939">
          <cell r="F35939" t="str">
            <v>竹株线</v>
          </cell>
          <cell r="G35939" t="str">
            <v>C64C430725</v>
          </cell>
          <cell r="H35939">
            <v>0</v>
          </cell>
          <cell r="I35939">
            <v>1.054</v>
          </cell>
          <cell r="J35939">
            <v>1.054</v>
          </cell>
        </row>
        <row r="35940">
          <cell r="F35940" t="str">
            <v>金永线</v>
          </cell>
          <cell r="G35940" t="str">
            <v>C13C430725</v>
          </cell>
          <cell r="H35940">
            <v>0</v>
          </cell>
          <cell r="I35940">
            <v>3.122</v>
          </cell>
          <cell r="J35940">
            <v>3.122</v>
          </cell>
        </row>
        <row r="35941">
          <cell r="F35941" t="str">
            <v>两黑线</v>
          </cell>
          <cell r="G35941" t="str">
            <v>C163430725</v>
          </cell>
          <cell r="H35941">
            <v>0</v>
          </cell>
          <cell r="I35941">
            <v>3.374</v>
          </cell>
          <cell r="J35941">
            <v>3.374</v>
          </cell>
        </row>
        <row r="35942">
          <cell r="F35942" t="str">
            <v>白林寺-殿湾</v>
          </cell>
          <cell r="G35942" t="str">
            <v>C97A430725</v>
          </cell>
          <cell r="H35942">
            <v>0</v>
          </cell>
          <cell r="I35942">
            <v>1.971</v>
          </cell>
          <cell r="J35942">
            <v>1.971</v>
          </cell>
        </row>
        <row r="35943">
          <cell r="F35943" t="str">
            <v>齐家嘴－谭家湾</v>
          </cell>
          <cell r="G35943" t="str">
            <v>VH07430725</v>
          </cell>
          <cell r="H35943">
            <v>0</v>
          </cell>
          <cell r="I35943">
            <v>1.302</v>
          </cell>
          <cell r="J35943">
            <v>1.302</v>
          </cell>
        </row>
        <row r="35944">
          <cell r="F35944" t="str">
            <v>张家峪－千斤坪</v>
          </cell>
          <cell r="G35944" t="str">
            <v>VH08430725</v>
          </cell>
          <cell r="H35944">
            <v>0</v>
          </cell>
          <cell r="I35944">
            <v>1.66</v>
          </cell>
          <cell r="J35944">
            <v>1.66</v>
          </cell>
        </row>
        <row r="35945">
          <cell r="F35945" t="str">
            <v>向家台－汪家垭</v>
          </cell>
          <cell r="G35945" t="str">
            <v>VH09430725</v>
          </cell>
          <cell r="H35945">
            <v>0</v>
          </cell>
          <cell r="I35945">
            <v>1.443</v>
          </cell>
          <cell r="J35945">
            <v>1.443</v>
          </cell>
        </row>
        <row r="35946">
          <cell r="F35946" t="str">
            <v>刘云清－黄国新</v>
          </cell>
          <cell r="G35946" t="str">
            <v>VW03430725</v>
          </cell>
          <cell r="H35946">
            <v>0</v>
          </cell>
          <cell r="I35946">
            <v>1.336</v>
          </cell>
          <cell r="J35946">
            <v>1.336</v>
          </cell>
        </row>
        <row r="35947">
          <cell r="F35947" t="str">
            <v>李冒云－李蓝铺</v>
          </cell>
          <cell r="G35947" t="str">
            <v>VW06430725</v>
          </cell>
          <cell r="H35947">
            <v>0</v>
          </cell>
          <cell r="I35947">
            <v>0.73</v>
          </cell>
          <cell r="J35947">
            <v>0.73</v>
          </cell>
        </row>
        <row r="35948">
          <cell r="F35948" t="str">
            <v>向家湾-和平</v>
          </cell>
          <cell r="G35948" t="str">
            <v>C955430725</v>
          </cell>
          <cell r="H35948">
            <v>0.529</v>
          </cell>
          <cell r="I35948">
            <v>3.666</v>
          </cell>
          <cell r="J35948">
            <v>3.137</v>
          </cell>
        </row>
        <row r="35949">
          <cell r="F35949" t="str">
            <v>新坪-跑马岭</v>
          </cell>
          <cell r="G35949" t="str">
            <v>C160430725</v>
          </cell>
          <cell r="H35949">
            <v>0</v>
          </cell>
          <cell r="I35949">
            <v>2.767</v>
          </cell>
          <cell r="J35949">
            <v>2.767</v>
          </cell>
        </row>
        <row r="35950">
          <cell r="F35950" t="str">
            <v>木鱼坡－李家溶</v>
          </cell>
          <cell r="G35950" t="str">
            <v>VV66430725</v>
          </cell>
          <cell r="H35950">
            <v>0</v>
          </cell>
          <cell r="I35950">
            <v>1.528</v>
          </cell>
          <cell r="J35950">
            <v>1.528</v>
          </cell>
        </row>
        <row r="35951">
          <cell r="F35951" t="str">
            <v>磨子垭－田家育</v>
          </cell>
          <cell r="G35951" t="str">
            <v>VV68430725</v>
          </cell>
          <cell r="H35951">
            <v>0</v>
          </cell>
          <cell r="I35951">
            <v>1.083</v>
          </cell>
          <cell r="J35951">
            <v>1.083</v>
          </cell>
        </row>
        <row r="35952">
          <cell r="F35952" t="str">
            <v>新河桥－周家湾</v>
          </cell>
          <cell r="G35952" t="str">
            <v>VV81430725</v>
          </cell>
          <cell r="H35952">
            <v>0</v>
          </cell>
          <cell r="I35952">
            <v>0.754</v>
          </cell>
          <cell r="J35952">
            <v>0.754</v>
          </cell>
        </row>
        <row r="35953">
          <cell r="F35953" t="str">
            <v>钟嘴塝-万家溶</v>
          </cell>
          <cell r="G35953" t="str">
            <v>VS72430725</v>
          </cell>
          <cell r="H35953">
            <v>0</v>
          </cell>
          <cell r="I35953">
            <v>0.912</v>
          </cell>
          <cell r="J35953">
            <v>0.912</v>
          </cell>
        </row>
        <row r="35954">
          <cell r="G35954" t="str">
            <v>AA23430725</v>
          </cell>
          <cell r="H35954">
            <v>0</v>
          </cell>
          <cell r="I35954">
            <v>1.088</v>
          </cell>
          <cell r="J35954">
            <v>1.088</v>
          </cell>
        </row>
        <row r="35955">
          <cell r="F35955" t="str">
            <v>丛桂山村部-白栗坪村部</v>
          </cell>
          <cell r="G35955" t="str">
            <v>C379430725</v>
          </cell>
          <cell r="H35955">
            <v>0</v>
          </cell>
          <cell r="I35955">
            <v>2.906</v>
          </cell>
          <cell r="J35955">
            <v>2.906</v>
          </cell>
        </row>
        <row r="35956">
          <cell r="F35956" t="str">
            <v>刘耀忠－南北堤</v>
          </cell>
          <cell r="G35956" t="str">
            <v>VS82430725</v>
          </cell>
          <cell r="H35956">
            <v>0</v>
          </cell>
          <cell r="I35956">
            <v>0.53</v>
          </cell>
          <cell r="J35956">
            <v>0.53</v>
          </cell>
        </row>
        <row r="35957">
          <cell r="F35957" t="str">
            <v>卫荷线</v>
          </cell>
          <cell r="G35957" t="str">
            <v>C43C430725</v>
          </cell>
          <cell r="H35957">
            <v>0</v>
          </cell>
          <cell r="I35957">
            <v>3.572</v>
          </cell>
          <cell r="J35957">
            <v>3.572</v>
          </cell>
        </row>
        <row r="35958">
          <cell r="F35958" t="str">
            <v>青株线</v>
          </cell>
          <cell r="G35958" t="str">
            <v>C90A430725</v>
          </cell>
          <cell r="H35958">
            <v>0</v>
          </cell>
          <cell r="I35958">
            <v>1.882</v>
          </cell>
          <cell r="J35958">
            <v>1.882</v>
          </cell>
        </row>
        <row r="35959">
          <cell r="F35959" t="str">
            <v>二千线-石家坪</v>
          </cell>
          <cell r="G35959" t="str">
            <v>VE68430725</v>
          </cell>
          <cell r="H35959">
            <v>0</v>
          </cell>
          <cell r="I35959">
            <v>0.862</v>
          </cell>
          <cell r="J35959">
            <v>0.862</v>
          </cell>
        </row>
        <row r="35960">
          <cell r="F35960" t="str">
            <v>台渠-茅叶寺</v>
          </cell>
          <cell r="G35960" t="str">
            <v>C92A430725</v>
          </cell>
          <cell r="H35960">
            <v>0</v>
          </cell>
          <cell r="I35960">
            <v>0.684</v>
          </cell>
          <cell r="J35960">
            <v>0.684</v>
          </cell>
        </row>
        <row r="35961">
          <cell r="G35961" t="str">
            <v>V000</v>
          </cell>
          <cell r="H35961">
            <v>0</v>
          </cell>
          <cell r="I35961">
            <v>0.4</v>
          </cell>
          <cell r="J35961">
            <v>0.4</v>
          </cell>
        </row>
        <row r="35962">
          <cell r="F35962" t="str">
            <v>英雄桥-12组</v>
          </cell>
          <cell r="G35962" t="str">
            <v>VE50430725</v>
          </cell>
          <cell r="H35962">
            <v>0</v>
          </cell>
          <cell r="I35962">
            <v>1.292</v>
          </cell>
          <cell r="J35962">
            <v>1.292</v>
          </cell>
        </row>
        <row r="35963">
          <cell r="F35963" t="str">
            <v>郭家垭-白堰湾</v>
          </cell>
          <cell r="G35963" t="str">
            <v>VE53430725</v>
          </cell>
          <cell r="H35963">
            <v>0</v>
          </cell>
          <cell r="I35963">
            <v>1.031</v>
          </cell>
          <cell r="J35963">
            <v>1.031</v>
          </cell>
        </row>
        <row r="35964">
          <cell r="F35964" t="str">
            <v>黄谢线</v>
          </cell>
          <cell r="G35964" t="str">
            <v>C938430725</v>
          </cell>
          <cell r="H35964">
            <v>0.107</v>
          </cell>
          <cell r="I35964">
            <v>3.493</v>
          </cell>
          <cell r="J35964">
            <v>3.386</v>
          </cell>
        </row>
        <row r="35965">
          <cell r="F35965" t="str">
            <v>熊大顺-裴之婷</v>
          </cell>
          <cell r="G35965" t="str">
            <v>VS83430725</v>
          </cell>
          <cell r="H35965">
            <v>0</v>
          </cell>
          <cell r="I35965">
            <v>0.94</v>
          </cell>
          <cell r="J35965">
            <v>0.94</v>
          </cell>
        </row>
        <row r="35966">
          <cell r="F35966" t="str">
            <v>高志红-赵四海</v>
          </cell>
          <cell r="G35966" t="str">
            <v>VS86430725</v>
          </cell>
          <cell r="H35966">
            <v>0</v>
          </cell>
          <cell r="I35966">
            <v>0.935</v>
          </cell>
          <cell r="J35966">
            <v>0.935</v>
          </cell>
        </row>
        <row r="35967">
          <cell r="F35967" t="str">
            <v>裴进北-陈东雨</v>
          </cell>
          <cell r="G35967" t="str">
            <v>VS87430725</v>
          </cell>
          <cell r="H35967">
            <v>0</v>
          </cell>
          <cell r="I35967">
            <v>0.336</v>
          </cell>
          <cell r="J35967">
            <v>0.336</v>
          </cell>
        </row>
        <row r="35968">
          <cell r="F35968" t="str">
            <v>株林桥村-金岩村</v>
          </cell>
          <cell r="G35968" t="str">
            <v>Y408430725</v>
          </cell>
          <cell r="H35968">
            <v>8.432</v>
          </cell>
          <cell r="I35968">
            <v>10.162</v>
          </cell>
          <cell r="J35968">
            <v>1.73</v>
          </cell>
        </row>
        <row r="35969">
          <cell r="F35969" t="str">
            <v>土团线</v>
          </cell>
          <cell r="G35969" t="str">
            <v>C08C430725</v>
          </cell>
          <cell r="H35969">
            <v>0</v>
          </cell>
          <cell r="I35969">
            <v>3.248</v>
          </cell>
          <cell r="J35969">
            <v>3.248</v>
          </cell>
        </row>
        <row r="35970">
          <cell r="F35970" t="str">
            <v>青草坪-三里溪</v>
          </cell>
          <cell r="G35970" t="str">
            <v>C381430725</v>
          </cell>
          <cell r="H35970">
            <v>0</v>
          </cell>
          <cell r="I35970">
            <v>2.29</v>
          </cell>
          <cell r="J35970">
            <v>2.29</v>
          </cell>
        </row>
        <row r="35971">
          <cell r="G35971" t="str">
            <v>V000</v>
          </cell>
          <cell r="H35971">
            <v>0</v>
          </cell>
          <cell r="I35971">
            <v>0.152</v>
          </cell>
          <cell r="J35971">
            <v>0.152</v>
          </cell>
        </row>
        <row r="35972">
          <cell r="F35972" t="str">
            <v>柳树湾-青草坪</v>
          </cell>
          <cell r="G35972" t="str">
            <v>VE57430725</v>
          </cell>
          <cell r="H35972">
            <v>0</v>
          </cell>
          <cell r="I35972">
            <v>0.323</v>
          </cell>
          <cell r="J35972">
            <v>0.323</v>
          </cell>
        </row>
        <row r="35973">
          <cell r="F35973" t="str">
            <v>石余线</v>
          </cell>
          <cell r="G35973" t="str">
            <v>C377430725</v>
          </cell>
          <cell r="H35973">
            <v>0</v>
          </cell>
          <cell r="I35973">
            <v>3.141</v>
          </cell>
          <cell r="J35973">
            <v>3.141</v>
          </cell>
        </row>
        <row r="35974">
          <cell r="F35974" t="str">
            <v>石牛山-石牛山</v>
          </cell>
          <cell r="G35974" t="str">
            <v>C382430725</v>
          </cell>
          <cell r="H35974">
            <v>0</v>
          </cell>
          <cell r="I35974">
            <v>1.229</v>
          </cell>
          <cell r="J35974">
            <v>1.229</v>
          </cell>
        </row>
        <row r="35975">
          <cell r="F35975" t="str">
            <v>青家坪-1组</v>
          </cell>
          <cell r="G35975" t="str">
            <v>VE71430725</v>
          </cell>
          <cell r="H35975">
            <v>0</v>
          </cell>
          <cell r="I35975">
            <v>0.312</v>
          </cell>
          <cell r="J35975">
            <v>0.312</v>
          </cell>
        </row>
        <row r="35976">
          <cell r="F35976" t="str">
            <v>村部-九组</v>
          </cell>
          <cell r="G35976" t="str">
            <v>VE72430725</v>
          </cell>
          <cell r="H35976">
            <v>0</v>
          </cell>
          <cell r="I35976">
            <v>1.003</v>
          </cell>
          <cell r="J35976">
            <v>1.003</v>
          </cell>
        </row>
        <row r="35977">
          <cell r="F35977" t="str">
            <v>平板桥-二组</v>
          </cell>
          <cell r="G35977" t="str">
            <v>VE76430725</v>
          </cell>
          <cell r="H35977">
            <v>0</v>
          </cell>
          <cell r="I35977">
            <v>1.077</v>
          </cell>
          <cell r="J35977">
            <v>1.077</v>
          </cell>
        </row>
        <row r="35978">
          <cell r="F35978" t="str">
            <v>平板桥-五组</v>
          </cell>
          <cell r="G35978" t="str">
            <v>VE75430725</v>
          </cell>
          <cell r="H35978">
            <v>0</v>
          </cell>
          <cell r="I35978">
            <v>1.711</v>
          </cell>
          <cell r="J35978">
            <v>1.711</v>
          </cell>
        </row>
        <row r="35979">
          <cell r="F35979" t="str">
            <v>熊国秋-中心</v>
          </cell>
          <cell r="G35979" t="str">
            <v>VS75430725</v>
          </cell>
          <cell r="H35979">
            <v>0</v>
          </cell>
          <cell r="I35979">
            <v>0.647</v>
          </cell>
          <cell r="J35979">
            <v>0.647</v>
          </cell>
        </row>
        <row r="35980">
          <cell r="F35980" t="str">
            <v>谭家铺村-三阳港村</v>
          </cell>
          <cell r="G35980" t="str">
            <v>YD41430725</v>
          </cell>
          <cell r="H35980">
            <v>10.979</v>
          </cell>
          <cell r="I35980">
            <v>11.17</v>
          </cell>
          <cell r="J35980">
            <v>0.191</v>
          </cell>
        </row>
        <row r="35981">
          <cell r="F35981" t="str">
            <v>石牛山-石牛山</v>
          </cell>
          <cell r="G35981" t="str">
            <v>C382430725</v>
          </cell>
          <cell r="H35981">
            <v>1.229</v>
          </cell>
          <cell r="I35981">
            <v>2.941</v>
          </cell>
          <cell r="J35981">
            <v>1.712</v>
          </cell>
        </row>
        <row r="35982">
          <cell r="F35982" t="str">
            <v>青殿山－杨家岭</v>
          </cell>
          <cell r="G35982" t="str">
            <v>VS68430725</v>
          </cell>
          <cell r="H35982">
            <v>0</v>
          </cell>
          <cell r="I35982">
            <v>2.092</v>
          </cell>
          <cell r="J35982">
            <v>2.092</v>
          </cell>
        </row>
        <row r="35983">
          <cell r="F35983" t="str">
            <v>小河堤-张家湾</v>
          </cell>
          <cell r="G35983" t="str">
            <v>VE60430725</v>
          </cell>
          <cell r="H35983">
            <v>0</v>
          </cell>
          <cell r="I35983">
            <v>1.294</v>
          </cell>
          <cell r="J35983">
            <v>1.294</v>
          </cell>
        </row>
        <row r="35984">
          <cell r="F35984" t="str">
            <v>茅溢线</v>
          </cell>
          <cell r="G35984" t="str">
            <v>C06C430725</v>
          </cell>
          <cell r="H35984">
            <v>0</v>
          </cell>
          <cell r="I35984">
            <v>1.707</v>
          </cell>
          <cell r="J35984">
            <v>1.707</v>
          </cell>
        </row>
        <row r="35985">
          <cell r="F35985" t="str">
            <v>雁雅线</v>
          </cell>
          <cell r="G35985" t="str">
            <v>C530430725</v>
          </cell>
          <cell r="H35985">
            <v>0</v>
          </cell>
          <cell r="I35985">
            <v>2.754</v>
          </cell>
          <cell r="J35985">
            <v>2.754</v>
          </cell>
        </row>
        <row r="35986">
          <cell r="F35986" t="str">
            <v>兰株线</v>
          </cell>
          <cell r="G35986" t="str">
            <v>C07C430725</v>
          </cell>
          <cell r="H35986">
            <v>0</v>
          </cell>
          <cell r="I35986">
            <v>1.857</v>
          </cell>
          <cell r="J35986">
            <v>1.857</v>
          </cell>
        </row>
        <row r="35987">
          <cell r="F35987" t="str">
            <v>观音岩村-高山村</v>
          </cell>
          <cell r="G35987" t="str">
            <v>Y541430725</v>
          </cell>
          <cell r="H35987">
            <v>10.526</v>
          </cell>
          <cell r="I35987">
            <v>13.362</v>
          </cell>
          <cell r="J35987">
            <v>2.836</v>
          </cell>
        </row>
        <row r="35988">
          <cell r="F35988" t="str">
            <v>观新线</v>
          </cell>
          <cell r="G35988" t="str">
            <v>CB42430725</v>
          </cell>
          <cell r="H35988">
            <v>0</v>
          </cell>
          <cell r="I35988">
            <v>1.514</v>
          </cell>
          <cell r="J35988">
            <v>1.514</v>
          </cell>
        </row>
        <row r="35989">
          <cell r="F35989" t="str">
            <v>毛聂华-毛明强</v>
          </cell>
          <cell r="G35989" t="str">
            <v>VZ45430725</v>
          </cell>
          <cell r="H35989">
            <v>0</v>
          </cell>
          <cell r="I35989">
            <v>0.458</v>
          </cell>
          <cell r="J35989">
            <v>0.458</v>
          </cell>
        </row>
        <row r="35990">
          <cell r="F35990" t="str">
            <v>龚玉云-刘建国</v>
          </cell>
          <cell r="G35990" t="str">
            <v>VZ51430725</v>
          </cell>
          <cell r="H35990">
            <v>0</v>
          </cell>
          <cell r="I35990">
            <v>0.314</v>
          </cell>
          <cell r="J35990">
            <v>0.314</v>
          </cell>
        </row>
        <row r="35991">
          <cell r="F35991" t="str">
            <v>汪亚林-胡国珍</v>
          </cell>
          <cell r="G35991" t="str">
            <v>VZ93430725</v>
          </cell>
          <cell r="H35991">
            <v>0</v>
          </cell>
          <cell r="I35991">
            <v>0.95</v>
          </cell>
          <cell r="J35991">
            <v>0.95</v>
          </cell>
        </row>
        <row r="35992">
          <cell r="F35992" t="str">
            <v>麻婆山-红土坳</v>
          </cell>
          <cell r="G35992" t="str">
            <v>C687430725</v>
          </cell>
          <cell r="H35992">
            <v>0.235</v>
          </cell>
          <cell r="I35992">
            <v>1.901</v>
          </cell>
          <cell r="J35992">
            <v>1.666</v>
          </cell>
        </row>
        <row r="35993">
          <cell r="F35993" t="str">
            <v>马家坳-沙坪分局</v>
          </cell>
          <cell r="G35993" t="str">
            <v>Z322430725</v>
          </cell>
          <cell r="H35993">
            <v>15.008</v>
          </cell>
          <cell r="I35993">
            <v>16.241</v>
          </cell>
          <cell r="J35993">
            <v>1.233</v>
          </cell>
        </row>
        <row r="35994">
          <cell r="F35994" t="str">
            <v>盘家山-凤山</v>
          </cell>
          <cell r="G35994" t="str">
            <v>V09M430725</v>
          </cell>
          <cell r="H35994">
            <v>0</v>
          </cell>
          <cell r="I35994">
            <v>4.564</v>
          </cell>
          <cell r="J35994">
            <v>4.564</v>
          </cell>
        </row>
        <row r="35995">
          <cell r="F35995" t="str">
            <v>麻婆山-红土坳</v>
          </cell>
          <cell r="G35995" t="str">
            <v>C687430725</v>
          </cell>
          <cell r="H35995">
            <v>0</v>
          </cell>
          <cell r="I35995">
            <v>0.235</v>
          </cell>
          <cell r="J35995">
            <v>0.235</v>
          </cell>
        </row>
        <row r="35996">
          <cell r="F35996" t="str">
            <v>大队部－川家坝</v>
          </cell>
          <cell r="G35996" t="str">
            <v>VL19430725</v>
          </cell>
          <cell r="H35996">
            <v>0</v>
          </cell>
          <cell r="I35996">
            <v>0.364</v>
          </cell>
          <cell r="J35996">
            <v>0.364</v>
          </cell>
        </row>
        <row r="35997">
          <cell r="F35997" t="str">
            <v>岩门村-岩门村</v>
          </cell>
          <cell r="G35997" t="str">
            <v>C28C430725</v>
          </cell>
          <cell r="H35997">
            <v>0.669</v>
          </cell>
          <cell r="I35997">
            <v>1.192</v>
          </cell>
          <cell r="J35997">
            <v>0.523</v>
          </cell>
        </row>
        <row r="35998">
          <cell r="F35998" t="str">
            <v>青青线</v>
          </cell>
          <cell r="G35998" t="str">
            <v>C48D430725</v>
          </cell>
          <cell r="H35998">
            <v>0</v>
          </cell>
          <cell r="I35998">
            <v>1.98</v>
          </cell>
          <cell r="J35998">
            <v>1.98</v>
          </cell>
        </row>
        <row r="35999">
          <cell r="F35999" t="str">
            <v>青狮口村部-红土坳</v>
          </cell>
          <cell r="G35999" t="str">
            <v>C684430725</v>
          </cell>
          <cell r="H35999">
            <v>0</v>
          </cell>
          <cell r="I35999">
            <v>2.049</v>
          </cell>
          <cell r="J35999">
            <v>2.049</v>
          </cell>
        </row>
        <row r="36000">
          <cell r="F36000" t="str">
            <v>芦青线</v>
          </cell>
          <cell r="G36000" t="str">
            <v>CB40430725</v>
          </cell>
          <cell r="H36000">
            <v>0</v>
          </cell>
          <cell r="I36000">
            <v>2.132</v>
          </cell>
          <cell r="J36000">
            <v>2.132</v>
          </cell>
        </row>
        <row r="36001">
          <cell r="G36001" t="str">
            <v>V000</v>
          </cell>
          <cell r="H36001">
            <v>0</v>
          </cell>
          <cell r="I36001">
            <v>0.194</v>
          </cell>
          <cell r="J36001">
            <v>0.194</v>
          </cell>
        </row>
        <row r="36002">
          <cell r="F36002" t="str">
            <v>芦花茶场－太平14组</v>
          </cell>
          <cell r="G36002" t="str">
            <v>VL21430725</v>
          </cell>
          <cell r="H36002">
            <v>0</v>
          </cell>
          <cell r="I36002">
            <v>0.75</v>
          </cell>
          <cell r="J36002">
            <v>0.75</v>
          </cell>
        </row>
        <row r="36003">
          <cell r="F36003" t="str">
            <v>宋海珍-黄文玉</v>
          </cell>
          <cell r="G36003" t="str">
            <v>VZ57430725</v>
          </cell>
          <cell r="H36003">
            <v>0</v>
          </cell>
          <cell r="I36003">
            <v>2.499</v>
          </cell>
          <cell r="J36003">
            <v>2.499</v>
          </cell>
        </row>
        <row r="36004">
          <cell r="F36004" t="str">
            <v>谢阳线－一组</v>
          </cell>
          <cell r="G36004" t="str">
            <v>VL31430725</v>
          </cell>
          <cell r="H36004">
            <v>0</v>
          </cell>
          <cell r="I36004">
            <v>1.223</v>
          </cell>
          <cell r="J36004">
            <v>1.223</v>
          </cell>
        </row>
        <row r="36005">
          <cell r="F36005" t="str">
            <v>三组－四组</v>
          </cell>
          <cell r="G36005" t="str">
            <v>VL32430725</v>
          </cell>
          <cell r="H36005">
            <v>0</v>
          </cell>
          <cell r="I36005">
            <v>0.551</v>
          </cell>
          <cell r="J36005">
            <v>0.551</v>
          </cell>
        </row>
        <row r="36006">
          <cell r="F36006" t="str">
            <v>杏花桥－杏花9组</v>
          </cell>
          <cell r="G36006" t="str">
            <v>VL26430725</v>
          </cell>
          <cell r="H36006">
            <v>0</v>
          </cell>
          <cell r="I36006">
            <v>0.923</v>
          </cell>
          <cell r="J36006">
            <v>0.923</v>
          </cell>
        </row>
        <row r="36007">
          <cell r="F36007" t="str">
            <v>老三圣殿村部-三红组</v>
          </cell>
          <cell r="G36007" t="str">
            <v>VE32430725</v>
          </cell>
          <cell r="H36007">
            <v>0</v>
          </cell>
          <cell r="I36007">
            <v>1.988</v>
          </cell>
          <cell r="J36007">
            <v>1.988</v>
          </cell>
        </row>
        <row r="36008">
          <cell r="F36008" t="str">
            <v>周家峪-王家坪</v>
          </cell>
          <cell r="G36008" t="str">
            <v>VE40430725</v>
          </cell>
          <cell r="H36008">
            <v>0</v>
          </cell>
          <cell r="I36008">
            <v>0.438</v>
          </cell>
          <cell r="J36008">
            <v>0.438</v>
          </cell>
        </row>
        <row r="36009">
          <cell r="F36009" t="str">
            <v>四合井－铁炉冲</v>
          </cell>
          <cell r="G36009" t="str">
            <v>VS44430725</v>
          </cell>
          <cell r="H36009">
            <v>0</v>
          </cell>
          <cell r="I36009">
            <v>1.977</v>
          </cell>
          <cell r="J36009">
            <v>1.977</v>
          </cell>
        </row>
        <row r="36010">
          <cell r="F36010" t="str">
            <v>赫蒋线</v>
          </cell>
          <cell r="G36010" t="str">
            <v>C376430725</v>
          </cell>
          <cell r="H36010">
            <v>0</v>
          </cell>
          <cell r="I36010">
            <v>3.914</v>
          </cell>
          <cell r="J36010">
            <v>3.914</v>
          </cell>
        </row>
        <row r="36011">
          <cell r="F36011" t="str">
            <v>五组-五组</v>
          </cell>
          <cell r="G36011" t="str">
            <v>C89A430725</v>
          </cell>
          <cell r="H36011">
            <v>0</v>
          </cell>
          <cell r="I36011">
            <v>1.493</v>
          </cell>
          <cell r="J36011">
            <v>1.493</v>
          </cell>
        </row>
        <row r="36012">
          <cell r="F36012" t="str">
            <v>黑蔡线</v>
          </cell>
          <cell r="G36012" t="str">
            <v>C929430725</v>
          </cell>
          <cell r="H36012">
            <v>0</v>
          </cell>
          <cell r="I36012">
            <v>3.155</v>
          </cell>
          <cell r="J36012">
            <v>3.155</v>
          </cell>
        </row>
        <row r="36013">
          <cell r="F36013" t="str">
            <v>老天线</v>
          </cell>
          <cell r="G36013" t="str">
            <v>C932430725</v>
          </cell>
          <cell r="H36013">
            <v>0</v>
          </cell>
          <cell r="I36013">
            <v>3.777</v>
          </cell>
          <cell r="J36013">
            <v>3.777</v>
          </cell>
        </row>
        <row r="36014">
          <cell r="F36014" t="str">
            <v>方堰角-田溪姚</v>
          </cell>
          <cell r="G36014" t="str">
            <v>VT08430725</v>
          </cell>
          <cell r="H36014">
            <v>0</v>
          </cell>
          <cell r="I36014">
            <v>2.533</v>
          </cell>
          <cell r="J36014">
            <v>2.533</v>
          </cell>
        </row>
        <row r="36015">
          <cell r="F36015" t="str">
            <v>石牛山-洞湾</v>
          </cell>
          <cell r="G36015" t="str">
            <v>C365430725</v>
          </cell>
          <cell r="H36015">
            <v>2.446</v>
          </cell>
          <cell r="I36015">
            <v>5.161</v>
          </cell>
          <cell r="J36015">
            <v>2.715</v>
          </cell>
        </row>
        <row r="36016">
          <cell r="F36016" t="str">
            <v>庙口-新屋坪</v>
          </cell>
          <cell r="G36016" t="str">
            <v>C367430725</v>
          </cell>
          <cell r="H36016">
            <v>2.893</v>
          </cell>
          <cell r="I36016">
            <v>3.363</v>
          </cell>
          <cell r="J36016">
            <v>0.47</v>
          </cell>
        </row>
        <row r="36017">
          <cell r="F36017" t="str">
            <v>烂郭线</v>
          </cell>
          <cell r="G36017" t="str">
            <v>C86A430725</v>
          </cell>
          <cell r="H36017">
            <v>0</v>
          </cell>
          <cell r="I36017">
            <v>1.751</v>
          </cell>
          <cell r="J36017">
            <v>1.751</v>
          </cell>
        </row>
        <row r="36018">
          <cell r="F36018" t="str">
            <v>王少亭-胡家湾</v>
          </cell>
          <cell r="G36018" t="str">
            <v>VS39430725</v>
          </cell>
          <cell r="H36018">
            <v>0</v>
          </cell>
          <cell r="I36018">
            <v>1.348</v>
          </cell>
          <cell r="J36018">
            <v>1.348</v>
          </cell>
        </row>
        <row r="36019">
          <cell r="F36019" t="str">
            <v>天戈线</v>
          </cell>
          <cell r="G36019" t="str">
            <v>C846430725</v>
          </cell>
          <cell r="H36019">
            <v>0</v>
          </cell>
          <cell r="I36019">
            <v>1.767</v>
          </cell>
          <cell r="J36019">
            <v>1.767</v>
          </cell>
        </row>
        <row r="36020">
          <cell r="F36020" t="str">
            <v>五组-五组</v>
          </cell>
          <cell r="G36020" t="str">
            <v>C89A430725</v>
          </cell>
          <cell r="H36020">
            <v>1.5</v>
          </cell>
          <cell r="I36020">
            <v>2.501</v>
          </cell>
          <cell r="J36020">
            <v>1.001</v>
          </cell>
        </row>
        <row r="36021">
          <cell r="F36021" t="str">
            <v>官田湾-桃湾</v>
          </cell>
          <cell r="G36021" t="str">
            <v>VE14430725</v>
          </cell>
          <cell r="H36021">
            <v>0</v>
          </cell>
          <cell r="I36021">
            <v>0.917</v>
          </cell>
          <cell r="J36021">
            <v>0.917</v>
          </cell>
        </row>
        <row r="36022">
          <cell r="F36022" t="str">
            <v>枣骑线</v>
          </cell>
          <cell r="G36022" t="str">
            <v>C922430725</v>
          </cell>
          <cell r="H36022">
            <v>3.62</v>
          </cell>
          <cell r="I36022">
            <v>3.743</v>
          </cell>
          <cell r="J36022">
            <v>0.123</v>
          </cell>
        </row>
        <row r="36023">
          <cell r="F36023" t="str">
            <v>胡家湾桥－瓦广坪</v>
          </cell>
          <cell r="G36023" t="str">
            <v>VS22430725</v>
          </cell>
          <cell r="H36023">
            <v>0</v>
          </cell>
          <cell r="I36023">
            <v>0.487</v>
          </cell>
          <cell r="J36023">
            <v>0.487</v>
          </cell>
        </row>
        <row r="36024">
          <cell r="F36024" t="str">
            <v>前山桥村-赫曦堉村</v>
          </cell>
          <cell r="G36024" t="str">
            <v>Y425430725</v>
          </cell>
          <cell r="H36024">
            <v>0</v>
          </cell>
          <cell r="I36024">
            <v>2.404</v>
          </cell>
          <cell r="J36024">
            <v>2.404</v>
          </cell>
        </row>
        <row r="36025">
          <cell r="F36025" t="str">
            <v>茶场-张家湾</v>
          </cell>
          <cell r="G36025" t="str">
            <v>C359430725</v>
          </cell>
          <cell r="H36025">
            <v>0.495</v>
          </cell>
          <cell r="I36025">
            <v>1.286</v>
          </cell>
          <cell r="J36025">
            <v>0.791</v>
          </cell>
        </row>
        <row r="36026">
          <cell r="F36026" t="str">
            <v>天戈线</v>
          </cell>
          <cell r="G36026" t="str">
            <v>C846430725</v>
          </cell>
          <cell r="H36026">
            <v>1.767</v>
          </cell>
          <cell r="I36026">
            <v>2.95</v>
          </cell>
          <cell r="J36026">
            <v>1.183</v>
          </cell>
        </row>
        <row r="36027">
          <cell r="F36027" t="str">
            <v>店家坪-株木峪</v>
          </cell>
          <cell r="G36027" t="str">
            <v>VE20430725</v>
          </cell>
          <cell r="H36027">
            <v>0</v>
          </cell>
          <cell r="I36027">
            <v>0.955</v>
          </cell>
          <cell r="J36027">
            <v>0.955</v>
          </cell>
        </row>
        <row r="36028">
          <cell r="F36028" t="str">
            <v>匡家湾－石板滩</v>
          </cell>
          <cell r="G36028" t="str">
            <v>VB37430725</v>
          </cell>
          <cell r="H36028">
            <v>0</v>
          </cell>
          <cell r="I36028">
            <v>0.247</v>
          </cell>
          <cell r="J36028">
            <v>0.247</v>
          </cell>
        </row>
        <row r="36029">
          <cell r="F36029" t="str">
            <v>茶叶水库－蔡家堰组</v>
          </cell>
          <cell r="G36029" t="str">
            <v>VN81430725</v>
          </cell>
          <cell r="H36029">
            <v>0</v>
          </cell>
          <cell r="I36029">
            <v>1.018</v>
          </cell>
          <cell r="J36029">
            <v>1.018</v>
          </cell>
        </row>
        <row r="36030">
          <cell r="F36030" t="str">
            <v>鸡场－桂家嘴</v>
          </cell>
          <cell r="G36030" t="str">
            <v>V421430725</v>
          </cell>
          <cell r="H36030">
            <v>0</v>
          </cell>
          <cell r="I36030">
            <v>1.226</v>
          </cell>
          <cell r="J36030">
            <v>1.226</v>
          </cell>
        </row>
        <row r="36031">
          <cell r="F36031" t="str">
            <v>长岭五组-五组</v>
          </cell>
          <cell r="G36031" t="str">
            <v>C125430725</v>
          </cell>
          <cell r="H36031">
            <v>1.341</v>
          </cell>
          <cell r="I36031">
            <v>2.249</v>
          </cell>
          <cell r="J36031">
            <v>0.908</v>
          </cell>
        </row>
        <row r="36032">
          <cell r="F36032" t="str">
            <v>株木湾-沙家当</v>
          </cell>
          <cell r="G36032" t="str">
            <v>V254430725</v>
          </cell>
          <cell r="H36032">
            <v>0</v>
          </cell>
          <cell r="I36032">
            <v>1.33</v>
          </cell>
          <cell r="J36032">
            <v>1.33</v>
          </cell>
        </row>
        <row r="36033">
          <cell r="F36033" t="str">
            <v>机部-大樟树</v>
          </cell>
          <cell r="G36033" t="str">
            <v>V450430725</v>
          </cell>
          <cell r="H36033">
            <v>0</v>
          </cell>
          <cell r="I36033">
            <v>0.906</v>
          </cell>
          <cell r="J36033">
            <v>0.906</v>
          </cell>
        </row>
        <row r="36034">
          <cell r="F36034" t="str">
            <v>李华林-姚江北</v>
          </cell>
          <cell r="G36034" t="str">
            <v>V451430725</v>
          </cell>
          <cell r="H36034">
            <v>0</v>
          </cell>
          <cell r="I36034">
            <v>0.649</v>
          </cell>
          <cell r="J36034">
            <v>0.649</v>
          </cell>
        </row>
        <row r="36035">
          <cell r="F36035" t="str">
            <v>大队部-养鸡场</v>
          </cell>
          <cell r="G36035" t="str">
            <v>V452430725</v>
          </cell>
          <cell r="H36035">
            <v>0.279</v>
          </cell>
          <cell r="I36035">
            <v>1.231</v>
          </cell>
          <cell r="J36035">
            <v>0.952</v>
          </cell>
        </row>
        <row r="36036">
          <cell r="F36036" t="str">
            <v>小沟渠－佘家山边</v>
          </cell>
          <cell r="G36036" t="str">
            <v>V400430725</v>
          </cell>
          <cell r="H36036">
            <v>0</v>
          </cell>
          <cell r="I36036">
            <v>0.443</v>
          </cell>
          <cell r="J36036">
            <v>0.443</v>
          </cell>
        </row>
        <row r="36037">
          <cell r="F36037" t="str">
            <v>河边－佘高龙</v>
          </cell>
          <cell r="G36037" t="str">
            <v>V403430725</v>
          </cell>
          <cell r="H36037">
            <v>0</v>
          </cell>
          <cell r="I36037">
            <v>0.217</v>
          </cell>
          <cell r="J36037">
            <v>0.217</v>
          </cell>
        </row>
        <row r="36038">
          <cell r="F36038" t="str">
            <v>胡苗仙－佘家坪</v>
          </cell>
          <cell r="G36038" t="str">
            <v>V417430725</v>
          </cell>
          <cell r="H36038">
            <v>0</v>
          </cell>
          <cell r="I36038">
            <v>1.914</v>
          </cell>
          <cell r="J36038">
            <v>1.914</v>
          </cell>
        </row>
        <row r="36039">
          <cell r="F36039" t="str">
            <v>镭钵挡-S340</v>
          </cell>
          <cell r="G36039" t="str">
            <v>YD28430725</v>
          </cell>
          <cell r="H36039">
            <v>3.526</v>
          </cell>
          <cell r="I36039">
            <v>4.461</v>
          </cell>
          <cell r="J36039">
            <v>0.935</v>
          </cell>
        </row>
        <row r="36040">
          <cell r="F36040" t="str">
            <v>五红坡-灌车湖三组</v>
          </cell>
          <cell r="G36040" t="str">
            <v>C39C430725</v>
          </cell>
          <cell r="H36040">
            <v>1.773</v>
          </cell>
          <cell r="I36040">
            <v>2.797</v>
          </cell>
          <cell r="J36040">
            <v>1.024</v>
          </cell>
        </row>
        <row r="36041">
          <cell r="F36041" t="str">
            <v>李志龙－王家当</v>
          </cell>
          <cell r="G36041" t="str">
            <v>V412430725</v>
          </cell>
          <cell r="H36041">
            <v>0</v>
          </cell>
          <cell r="I36041">
            <v>0.523</v>
          </cell>
          <cell r="J36041">
            <v>0.523</v>
          </cell>
        </row>
        <row r="36042">
          <cell r="F36042" t="str">
            <v>刘家坪-廖家育</v>
          </cell>
          <cell r="G36042" t="str">
            <v>V290430725</v>
          </cell>
          <cell r="H36042">
            <v>0</v>
          </cell>
          <cell r="I36042">
            <v>0.915</v>
          </cell>
          <cell r="J36042">
            <v>0.915</v>
          </cell>
        </row>
        <row r="36043">
          <cell r="F36043" t="str">
            <v>罗江线</v>
          </cell>
          <cell r="G36043" t="str">
            <v>C15E430725</v>
          </cell>
          <cell r="H36043">
            <v>0</v>
          </cell>
          <cell r="I36043">
            <v>1.936</v>
          </cell>
          <cell r="J36043">
            <v>1.936</v>
          </cell>
        </row>
        <row r="36044">
          <cell r="F36044" t="str">
            <v>石王线</v>
          </cell>
          <cell r="G36044" t="str">
            <v>CC11430725</v>
          </cell>
          <cell r="H36044">
            <v>0</v>
          </cell>
          <cell r="I36044">
            <v>2.393</v>
          </cell>
          <cell r="J36044">
            <v>2.393</v>
          </cell>
        </row>
        <row r="36045">
          <cell r="F36045" t="str">
            <v>魏义兵-晒场</v>
          </cell>
          <cell r="G36045" t="str">
            <v>V276430725</v>
          </cell>
          <cell r="H36045">
            <v>0</v>
          </cell>
          <cell r="I36045">
            <v>0.327</v>
          </cell>
          <cell r="J36045">
            <v>0.327</v>
          </cell>
        </row>
        <row r="36046">
          <cell r="F36046" t="str">
            <v>祠堂-李家嘴</v>
          </cell>
          <cell r="G36046" t="str">
            <v>V281430725</v>
          </cell>
          <cell r="H36046">
            <v>0</v>
          </cell>
          <cell r="I36046">
            <v>2.058</v>
          </cell>
          <cell r="J36046">
            <v>2.058</v>
          </cell>
        </row>
        <row r="36047">
          <cell r="F36047" t="str">
            <v>许家坡-三组</v>
          </cell>
          <cell r="G36047" t="str">
            <v>V410430725</v>
          </cell>
          <cell r="H36047">
            <v>0</v>
          </cell>
          <cell r="I36047">
            <v>1.019</v>
          </cell>
          <cell r="J36047">
            <v>1.019</v>
          </cell>
        </row>
        <row r="36048">
          <cell r="F36048" t="str">
            <v>红盛-双桂</v>
          </cell>
          <cell r="G36048" t="str">
            <v>V456430725</v>
          </cell>
          <cell r="H36048">
            <v>0</v>
          </cell>
          <cell r="I36048">
            <v>0.923</v>
          </cell>
          <cell r="J36048">
            <v>0.923</v>
          </cell>
        </row>
        <row r="36049">
          <cell r="G36049" t="str">
            <v>AA17430725</v>
          </cell>
          <cell r="H36049">
            <v>0</v>
          </cell>
          <cell r="I36049">
            <v>1.509</v>
          </cell>
          <cell r="J36049">
            <v>1.509</v>
          </cell>
        </row>
        <row r="36050">
          <cell r="F36050" t="str">
            <v>杨家坪-一字山三组</v>
          </cell>
          <cell r="G36050" t="str">
            <v>C23A430725</v>
          </cell>
          <cell r="H36050">
            <v>1.779</v>
          </cell>
          <cell r="I36050">
            <v>2.832</v>
          </cell>
          <cell r="J36050">
            <v>1.053</v>
          </cell>
        </row>
        <row r="36051">
          <cell r="F36051" t="str">
            <v>一字山村部-一字山十组</v>
          </cell>
          <cell r="G36051" t="str">
            <v>V267430725</v>
          </cell>
          <cell r="H36051">
            <v>0</v>
          </cell>
          <cell r="I36051">
            <v>2.274</v>
          </cell>
          <cell r="J36051">
            <v>2.274</v>
          </cell>
        </row>
        <row r="36052">
          <cell r="F36052" t="str">
            <v>穿山洞水库-一字山十二组</v>
          </cell>
          <cell r="G36052" t="str">
            <v>V268430725</v>
          </cell>
          <cell r="H36052">
            <v>0</v>
          </cell>
          <cell r="I36052">
            <v>2.405</v>
          </cell>
          <cell r="J36052">
            <v>2.405</v>
          </cell>
        </row>
        <row r="36053">
          <cell r="F36053" t="str">
            <v>傅家堉十二组-傅家堉水库</v>
          </cell>
          <cell r="G36053" t="str">
            <v>C25A430725</v>
          </cell>
          <cell r="H36053">
            <v>1.539</v>
          </cell>
          <cell r="I36053">
            <v>2.457</v>
          </cell>
          <cell r="J36053">
            <v>0.918</v>
          </cell>
        </row>
        <row r="36054">
          <cell r="F36054" t="str">
            <v>庄仓发-庄北京</v>
          </cell>
          <cell r="G36054" t="str">
            <v>V406430725</v>
          </cell>
          <cell r="H36054">
            <v>0</v>
          </cell>
          <cell r="I36054">
            <v>1.483</v>
          </cell>
          <cell r="J36054">
            <v>1.483</v>
          </cell>
        </row>
        <row r="36055">
          <cell r="F36055" t="str">
            <v>庄大刚-庄建国</v>
          </cell>
          <cell r="G36055" t="str">
            <v>V407430725</v>
          </cell>
          <cell r="H36055">
            <v>0</v>
          </cell>
          <cell r="I36055">
            <v>0.888</v>
          </cell>
          <cell r="J36055">
            <v>0.888</v>
          </cell>
        </row>
        <row r="36056">
          <cell r="F36056" t="str">
            <v>斋排线—桃源张家</v>
          </cell>
          <cell r="G36056" t="str">
            <v>CV72430724</v>
          </cell>
          <cell r="H36056">
            <v>0</v>
          </cell>
          <cell r="I36056">
            <v>2.162</v>
          </cell>
          <cell r="J36056">
            <v>2.162</v>
          </cell>
        </row>
        <row r="36057">
          <cell r="F36057" t="str">
            <v>尧刘线</v>
          </cell>
          <cell r="G36057" t="str">
            <v>C13D430725</v>
          </cell>
          <cell r="H36057">
            <v>0</v>
          </cell>
          <cell r="I36057">
            <v>1.625</v>
          </cell>
          <cell r="J36057">
            <v>1.625</v>
          </cell>
        </row>
        <row r="36058">
          <cell r="F36058" t="str">
            <v>同双线</v>
          </cell>
          <cell r="G36058" t="str">
            <v>CB14430725</v>
          </cell>
          <cell r="H36058">
            <v>1.1</v>
          </cell>
          <cell r="I36058">
            <v>1.932</v>
          </cell>
          <cell r="J36058">
            <v>0.832</v>
          </cell>
        </row>
        <row r="36059">
          <cell r="F36059" t="str">
            <v>刘忠平-张云良</v>
          </cell>
          <cell r="G36059" t="str">
            <v>VY15430725</v>
          </cell>
          <cell r="H36059">
            <v>0</v>
          </cell>
          <cell r="I36059">
            <v>0.423</v>
          </cell>
          <cell r="J36059">
            <v>0.423</v>
          </cell>
        </row>
        <row r="36060">
          <cell r="F36060" t="str">
            <v>罗之生-台沟</v>
          </cell>
          <cell r="G36060" t="str">
            <v>VY17430725</v>
          </cell>
          <cell r="H36060">
            <v>0</v>
          </cell>
          <cell r="I36060">
            <v>0.54</v>
          </cell>
          <cell r="J36060">
            <v>0.54</v>
          </cell>
        </row>
        <row r="36061">
          <cell r="F36061" t="str">
            <v>刘石开-刘世杰</v>
          </cell>
          <cell r="G36061" t="str">
            <v>VY19430725</v>
          </cell>
          <cell r="H36061">
            <v>0</v>
          </cell>
          <cell r="I36061">
            <v>0.349</v>
          </cell>
          <cell r="J36061">
            <v>0.349</v>
          </cell>
        </row>
        <row r="36062">
          <cell r="F36062" t="str">
            <v>黄万线</v>
          </cell>
          <cell r="G36062" t="str">
            <v>C39D430725</v>
          </cell>
          <cell r="H36062">
            <v>0</v>
          </cell>
          <cell r="I36062">
            <v>1.671</v>
          </cell>
          <cell r="J36062">
            <v>1.671</v>
          </cell>
        </row>
        <row r="36063">
          <cell r="F36063" t="str">
            <v>河鹰坳-河鹰坳</v>
          </cell>
          <cell r="G36063" t="str">
            <v>C659430725</v>
          </cell>
          <cell r="H36063">
            <v>0</v>
          </cell>
          <cell r="I36063">
            <v>2.036</v>
          </cell>
          <cell r="J36063">
            <v>2.036</v>
          </cell>
        </row>
        <row r="36064">
          <cell r="F36064" t="str">
            <v>沙家桥-荫树冲</v>
          </cell>
          <cell r="G36064" t="str">
            <v>C68B430725</v>
          </cell>
          <cell r="H36064">
            <v>0</v>
          </cell>
          <cell r="I36064">
            <v>1.054</v>
          </cell>
          <cell r="J36064">
            <v>1.054</v>
          </cell>
        </row>
        <row r="36065">
          <cell r="F36065" t="str">
            <v>集木线</v>
          </cell>
          <cell r="G36065" t="str">
            <v>C675430725</v>
          </cell>
          <cell r="H36065">
            <v>0.432</v>
          </cell>
          <cell r="I36065">
            <v>1.761</v>
          </cell>
          <cell r="J36065">
            <v>1.329</v>
          </cell>
        </row>
        <row r="36066">
          <cell r="F36066" t="str">
            <v>319国道－金井九组</v>
          </cell>
          <cell r="G36066" t="str">
            <v>VK28430725</v>
          </cell>
          <cell r="H36066">
            <v>0</v>
          </cell>
          <cell r="I36066">
            <v>0.815</v>
          </cell>
          <cell r="J36066">
            <v>0.815</v>
          </cell>
        </row>
        <row r="36067">
          <cell r="F36067" t="str">
            <v>319国道－金井2组</v>
          </cell>
          <cell r="G36067" t="str">
            <v>VK29430725</v>
          </cell>
          <cell r="H36067">
            <v>0</v>
          </cell>
          <cell r="I36067">
            <v>0.613</v>
          </cell>
          <cell r="J36067">
            <v>0.613</v>
          </cell>
        </row>
        <row r="36068">
          <cell r="F36068" t="str">
            <v>四组－金井五组</v>
          </cell>
          <cell r="G36068" t="str">
            <v>VK31430725</v>
          </cell>
          <cell r="H36068">
            <v>0</v>
          </cell>
          <cell r="I36068">
            <v>0.749</v>
          </cell>
          <cell r="J36068">
            <v>0.749</v>
          </cell>
        </row>
        <row r="36069">
          <cell r="F36069" t="str">
            <v>叶谷冲－学校</v>
          </cell>
          <cell r="G36069" t="str">
            <v>VK46430725</v>
          </cell>
          <cell r="H36069">
            <v>0</v>
          </cell>
          <cell r="I36069">
            <v>1.698</v>
          </cell>
          <cell r="J36069">
            <v>1.698</v>
          </cell>
        </row>
        <row r="36070">
          <cell r="F36070" t="str">
            <v>陈家坪-村部</v>
          </cell>
          <cell r="G36070" t="str">
            <v>C10D430725</v>
          </cell>
          <cell r="H36070">
            <v>0.779</v>
          </cell>
          <cell r="I36070">
            <v>2.547</v>
          </cell>
          <cell r="J36070">
            <v>1.768</v>
          </cell>
        </row>
        <row r="36071">
          <cell r="F36071" t="str">
            <v>井和线</v>
          </cell>
          <cell r="G36071" t="str">
            <v>C43D430725</v>
          </cell>
          <cell r="H36071">
            <v>0</v>
          </cell>
          <cell r="I36071">
            <v>0.934</v>
          </cell>
          <cell r="J36071">
            <v>0.934</v>
          </cell>
        </row>
        <row r="36072">
          <cell r="F36072" t="str">
            <v>方丘－牛栏冲</v>
          </cell>
          <cell r="G36072" t="str">
            <v>VK37430725</v>
          </cell>
          <cell r="H36072">
            <v>0</v>
          </cell>
          <cell r="I36072">
            <v>0.474</v>
          </cell>
          <cell r="J36072">
            <v>0.474</v>
          </cell>
        </row>
        <row r="36073">
          <cell r="F36073" t="str">
            <v>陈明元-谢金山</v>
          </cell>
          <cell r="G36073" t="str">
            <v>C677430725</v>
          </cell>
          <cell r="H36073">
            <v>0</v>
          </cell>
          <cell r="I36073">
            <v>0.22</v>
          </cell>
          <cell r="J36073">
            <v>0.22</v>
          </cell>
        </row>
        <row r="36074">
          <cell r="F36074" t="str">
            <v>谢国初－罗玉生</v>
          </cell>
          <cell r="G36074" t="str">
            <v>VY72430725</v>
          </cell>
          <cell r="H36074">
            <v>0</v>
          </cell>
          <cell r="I36074">
            <v>0.296</v>
          </cell>
          <cell r="J36074">
            <v>0.296</v>
          </cell>
        </row>
        <row r="36075">
          <cell r="F36075" t="str">
            <v>回隆－双岗</v>
          </cell>
          <cell r="G36075" t="str">
            <v>VK73430725</v>
          </cell>
          <cell r="H36075">
            <v>0</v>
          </cell>
          <cell r="I36075">
            <v>0.496</v>
          </cell>
          <cell r="J36075">
            <v>0.496</v>
          </cell>
        </row>
        <row r="36076">
          <cell r="F36076" t="str">
            <v>卢家湖－奔斗坎</v>
          </cell>
          <cell r="G36076" t="str">
            <v>VY24430725</v>
          </cell>
          <cell r="H36076">
            <v>0</v>
          </cell>
          <cell r="I36076">
            <v>1.046</v>
          </cell>
          <cell r="J36076">
            <v>1.046</v>
          </cell>
        </row>
        <row r="36077">
          <cell r="F36077" t="str">
            <v>水溪村-澄溪村</v>
          </cell>
          <cell r="G36077" t="str">
            <v>YC03430725</v>
          </cell>
          <cell r="H36077">
            <v>0.362</v>
          </cell>
          <cell r="I36077">
            <v>4.618</v>
          </cell>
          <cell r="J36077">
            <v>4.256</v>
          </cell>
        </row>
        <row r="36078">
          <cell r="F36078" t="str">
            <v>喜洋村-桃花源村</v>
          </cell>
          <cell r="G36078" t="str">
            <v>Y443430725</v>
          </cell>
          <cell r="H36078">
            <v>5.452</v>
          </cell>
          <cell r="I36078">
            <v>6.635</v>
          </cell>
          <cell r="J36078">
            <v>1.183</v>
          </cell>
        </row>
        <row r="36079">
          <cell r="F36079" t="str">
            <v>何岩线</v>
          </cell>
          <cell r="G36079" t="str">
            <v>CB38430725</v>
          </cell>
          <cell r="H36079">
            <v>0</v>
          </cell>
          <cell r="I36079">
            <v>2.61</v>
          </cell>
          <cell r="J36079">
            <v>2.61</v>
          </cell>
        </row>
        <row r="36080">
          <cell r="F36080" t="str">
            <v>S350-飞旗河村</v>
          </cell>
          <cell r="G36080" t="str">
            <v>Y438430725</v>
          </cell>
          <cell r="H36080">
            <v>17.134</v>
          </cell>
          <cell r="I36080">
            <v>17.287</v>
          </cell>
          <cell r="J36080">
            <v>0.153</v>
          </cell>
        </row>
        <row r="36081">
          <cell r="F36081" t="str">
            <v>周玉龙－华向溪</v>
          </cell>
          <cell r="G36081" t="str">
            <v>C781430725</v>
          </cell>
          <cell r="H36081">
            <v>0</v>
          </cell>
          <cell r="I36081">
            <v>2.519</v>
          </cell>
          <cell r="J36081">
            <v>2.519</v>
          </cell>
        </row>
        <row r="36082">
          <cell r="F36082" t="str">
            <v>明溪口-毛家界</v>
          </cell>
          <cell r="G36082" t="str">
            <v>C778430725</v>
          </cell>
          <cell r="H36082">
            <v>6.784</v>
          </cell>
          <cell r="I36082">
            <v>6.82</v>
          </cell>
          <cell r="J36082">
            <v>0.036</v>
          </cell>
        </row>
        <row r="36083">
          <cell r="F36083" t="str">
            <v>蓝鸽子坪－易家台</v>
          </cell>
          <cell r="G36083" t="str">
            <v>V81A430725</v>
          </cell>
          <cell r="H36083">
            <v>0</v>
          </cell>
          <cell r="I36083">
            <v>3.772</v>
          </cell>
          <cell r="J36083">
            <v>3.772</v>
          </cell>
        </row>
        <row r="36084">
          <cell r="F36084" t="str">
            <v>叶家坳－宝塔岩</v>
          </cell>
          <cell r="G36084" t="str">
            <v>V61A430725</v>
          </cell>
          <cell r="H36084">
            <v>0</v>
          </cell>
          <cell r="I36084">
            <v>4.055</v>
          </cell>
          <cell r="J36084">
            <v>4.055</v>
          </cell>
        </row>
        <row r="36085">
          <cell r="F36085" t="str">
            <v>功德碑-红茶园</v>
          </cell>
          <cell r="G36085" t="str">
            <v>V57N430725</v>
          </cell>
          <cell r="H36085">
            <v>0</v>
          </cell>
          <cell r="I36085">
            <v>6.078</v>
          </cell>
          <cell r="J36085">
            <v>6.078</v>
          </cell>
        </row>
        <row r="36086">
          <cell r="F36086" t="str">
            <v>经销店－段吉双</v>
          </cell>
          <cell r="G36086" t="str">
            <v>V65N430725</v>
          </cell>
          <cell r="H36086">
            <v>0</v>
          </cell>
          <cell r="I36086">
            <v>2.461</v>
          </cell>
          <cell r="J36086">
            <v>2.461</v>
          </cell>
        </row>
        <row r="36087">
          <cell r="F36087" t="str">
            <v>钻子岩桥－花果坳</v>
          </cell>
          <cell r="G36087" t="str">
            <v>V75A430725</v>
          </cell>
          <cell r="H36087">
            <v>0</v>
          </cell>
          <cell r="I36087">
            <v>2.992</v>
          </cell>
          <cell r="J36087">
            <v>2.992</v>
          </cell>
        </row>
        <row r="36088">
          <cell r="F36088" t="str">
            <v>长岩坝－蜂箱园</v>
          </cell>
          <cell r="G36088" t="str">
            <v>V76A430725</v>
          </cell>
          <cell r="H36088">
            <v>0</v>
          </cell>
          <cell r="I36088">
            <v>4.011</v>
          </cell>
          <cell r="J36088">
            <v>4.011</v>
          </cell>
        </row>
        <row r="36089">
          <cell r="F36089" t="str">
            <v>文明－李家山</v>
          </cell>
          <cell r="G36089" t="str">
            <v>V85A430725</v>
          </cell>
          <cell r="H36089">
            <v>0</v>
          </cell>
          <cell r="I36089">
            <v>0.538</v>
          </cell>
          <cell r="J36089">
            <v>0.538</v>
          </cell>
        </row>
        <row r="36090">
          <cell r="F36090" t="str">
            <v>文明坳－高家溪</v>
          </cell>
          <cell r="G36090" t="str">
            <v>V86A430725</v>
          </cell>
          <cell r="H36090">
            <v>0</v>
          </cell>
          <cell r="I36090">
            <v>3.739</v>
          </cell>
          <cell r="J36090">
            <v>3.739</v>
          </cell>
        </row>
        <row r="36091">
          <cell r="F36091" t="str">
            <v>牌大线</v>
          </cell>
          <cell r="G36091" t="str">
            <v>C52D430725</v>
          </cell>
          <cell r="H36091">
            <v>0</v>
          </cell>
          <cell r="I36091">
            <v>1.101</v>
          </cell>
          <cell r="J36091">
            <v>1.101</v>
          </cell>
        </row>
        <row r="36092">
          <cell r="F36092" t="str">
            <v>张云华－张爱兵</v>
          </cell>
          <cell r="G36092" t="str">
            <v>V56M430725</v>
          </cell>
          <cell r="H36092">
            <v>0</v>
          </cell>
          <cell r="I36092">
            <v>1.558</v>
          </cell>
          <cell r="J36092">
            <v>1.558</v>
          </cell>
        </row>
        <row r="36093">
          <cell r="F36093" t="str">
            <v>熊经兵－唐吉庆</v>
          </cell>
          <cell r="G36093" t="str">
            <v>V58M430725</v>
          </cell>
          <cell r="H36093">
            <v>0</v>
          </cell>
          <cell r="I36093">
            <v>0.613</v>
          </cell>
          <cell r="J36093">
            <v>0.613</v>
          </cell>
        </row>
        <row r="36094">
          <cell r="F36094" t="str">
            <v>河堤－挖断井</v>
          </cell>
          <cell r="G36094" t="str">
            <v>V61M430725</v>
          </cell>
          <cell r="H36094">
            <v>0</v>
          </cell>
          <cell r="I36094">
            <v>1.861</v>
          </cell>
          <cell r="J36094">
            <v>1.861</v>
          </cell>
        </row>
        <row r="36095">
          <cell r="F36095" t="str">
            <v>岩吾溪-下马湖组</v>
          </cell>
          <cell r="G36095" t="str">
            <v>C717430725</v>
          </cell>
          <cell r="H36095">
            <v>1.585</v>
          </cell>
          <cell r="I36095">
            <v>3.845</v>
          </cell>
          <cell r="J36095">
            <v>2.26</v>
          </cell>
        </row>
        <row r="36096">
          <cell r="F36096" t="str">
            <v>稻罗坪-白石桥</v>
          </cell>
          <cell r="G36096" t="str">
            <v>C718430725</v>
          </cell>
          <cell r="H36096">
            <v>1.962</v>
          </cell>
          <cell r="I36096">
            <v>3.145</v>
          </cell>
          <cell r="J36096">
            <v>1.183</v>
          </cell>
        </row>
        <row r="36097">
          <cell r="F36097" t="str">
            <v>张久林－张大友</v>
          </cell>
          <cell r="G36097" t="str">
            <v>V63M430725</v>
          </cell>
          <cell r="H36097">
            <v>0</v>
          </cell>
          <cell r="I36097">
            <v>0.84</v>
          </cell>
          <cell r="J36097">
            <v>0.84</v>
          </cell>
        </row>
        <row r="36098">
          <cell r="F36098" t="str">
            <v>麦湾垭－梅子溪</v>
          </cell>
          <cell r="G36098" t="str">
            <v>C501430725</v>
          </cell>
          <cell r="H36098">
            <v>0</v>
          </cell>
          <cell r="I36098">
            <v>4.325</v>
          </cell>
          <cell r="J36098">
            <v>4.325</v>
          </cell>
        </row>
        <row r="36099">
          <cell r="F36099" t="str">
            <v>X136-沙堤村</v>
          </cell>
          <cell r="G36099" t="str">
            <v>Y450430725</v>
          </cell>
          <cell r="H36099">
            <v>3.822</v>
          </cell>
          <cell r="I36099">
            <v>4.617</v>
          </cell>
          <cell r="J36099">
            <v>0.795</v>
          </cell>
        </row>
        <row r="36100">
          <cell r="F36100" t="str">
            <v>粟家桥村-下南溪村</v>
          </cell>
          <cell r="G36100" t="str">
            <v>YD30430725</v>
          </cell>
          <cell r="H36100">
            <v>15.044</v>
          </cell>
          <cell r="I36100">
            <v>17.181</v>
          </cell>
          <cell r="J36100">
            <v>2.137</v>
          </cell>
        </row>
        <row r="36101">
          <cell r="F36101" t="str">
            <v>唐家溪桥－中溪</v>
          </cell>
          <cell r="G36101" t="str">
            <v>VL73430725</v>
          </cell>
          <cell r="H36101">
            <v>0</v>
          </cell>
          <cell r="I36101">
            <v>1.262</v>
          </cell>
          <cell r="J36101">
            <v>1.262</v>
          </cell>
        </row>
        <row r="36102">
          <cell r="F36102" t="str">
            <v>粟家桥村-下南溪村</v>
          </cell>
          <cell r="G36102" t="str">
            <v>YD30430725</v>
          </cell>
          <cell r="H36102">
            <v>17.36</v>
          </cell>
          <cell r="I36102">
            <v>22.701</v>
          </cell>
          <cell r="J36102">
            <v>5.341</v>
          </cell>
        </row>
        <row r="36103">
          <cell r="F36103" t="str">
            <v>岩山嘴－重山坡</v>
          </cell>
          <cell r="G36103" t="str">
            <v>VL89430725</v>
          </cell>
          <cell r="H36103">
            <v>0</v>
          </cell>
          <cell r="I36103">
            <v>4.436</v>
          </cell>
          <cell r="J36103">
            <v>4.436</v>
          </cell>
        </row>
        <row r="36104">
          <cell r="F36104" t="str">
            <v>沙东线</v>
          </cell>
          <cell r="G36104" t="str">
            <v>Z01A430725</v>
          </cell>
          <cell r="H36104">
            <v>0</v>
          </cell>
          <cell r="I36104">
            <v>3.487</v>
          </cell>
          <cell r="J36104">
            <v>3.487</v>
          </cell>
        </row>
        <row r="36105">
          <cell r="F36105" t="str">
            <v>十爱线</v>
          </cell>
          <cell r="G36105" t="str">
            <v>CA69430725</v>
          </cell>
          <cell r="H36105">
            <v>0</v>
          </cell>
          <cell r="I36105">
            <v>1.577</v>
          </cell>
          <cell r="J36105">
            <v>1.577</v>
          </cell>
        </row>
        <row r="36106">
          <cell r="F36106" t="str">
            <v>水厂－民主组</v>
          </cell>
          <cell r="G36106" t="str">
            <v>VL95430725</v>
          </cell>
          <cell r="H36106">
            <v>0</v>
          </cell>
          <cell r="I36106">
            <v>1.127</v>
          </cell>
          <cell r="J36106">
            <v>1.127</v>
          </cell>
        </row>
        <row r="36107">
          <cell r="F36107" t="str">
            <v>杨和线</v>
          </cell>
          <cell r="G36107" t="str">
            <v>CB11430725</v>
          </cell>
          <cell r="H36107">
            <v>0</v>
          </cell>
          <cell r="I36107">
            <v>0.729</v>
          </cell>
          <cell r="J36107">
            <v>0.729</v>
          </cell>
        </row>
        <row r="36108">
          <cell r="F36108" t="str">
            <v>二周线</v>
          </cell>
          <cell r="G36108" t="str">
            <v>CA67430725</v>
          </cell>
          <cell r="H36108">
            <v>0</v>
          </cell>
          <cell r="I36108">
            <v>0.952</v>
          </cell>
          <cell r="J36108">
            <v>0.952</v>
          </cell>
        </row>
        <row r="36109">
          <cell r="F36109" t="str">
            <v>青铜溪-简垭里</v>
          </cell>
          <cell r="G36109" t="str">
            <v>C591430725</v>
          </cell>
          <cell r="H36109">
            <v>2.767</v>
          </cell>
          <cell r="I36109">
            <v>4.074</v>
          </cell>
          <cell r="J36109">
            <v>1.307</v>
          </cell>
        </row>
        <row r="36110">
          <cell r="F36110" t="str">
            <v>郭师傅－四组</v>
          </cell>
          <cell r="G36110" t="str">
            <v>VJ97430725</v>
          </cell>
          <cell r="H36110">
            <v>0</v>
          </cell>
          <cell r="I36110">
            <v>0.269</v>
          </cell>
          <cell r="J36110">
            <v>0.269</v>
          </cell>
        </row>
        <row r="36111">
          <cell r="F36111" t="str">
            <v>李家垭-李家垭</v>
          </cell>
          <cell r="G36111" t="str">
            <v>C595430725</v>
          </cell>
          <cell r="H36111">
            <v>0.899</v>
          </cell>
          <cell r="I36111">
            <v>2.036</v>
          </cell>
          <cell r="J36111">
            <v>1.137</v>
          </cell>
        </row>
        <row r="36112">
          <cell r="F36112" t="str">
            <v>元家湾-何家</v>
          </cell>
          <cell r="G36112" t="str">
            <v>VX88430725</v>
          </cell>
          <cell r="H36112">
            <v>0</v>
          </cell>
          <cell r="I36112">
            <v>0.741</v>
          </cell>
          <cell r="J36112">
            <v>0.741</v>
          </cell>
        </row>
        <row r="36113">
          <cell r="F36113" t="str">
            <v>傅盛宝-郝伟善</v>
          </cell>
          <cell r="G36113" t="str">
            <v>VX90430725</v>
          </cell>
          <cell r="H36113">
            <v>0</v>
          </cell>
          <cell r="I36113">
            <v>1.061</v>
          </cell>
          <cell r="J36113">
            <v>1.061</v>
          </cell>
        </row>
        <row r="36114">
          <cell r="F36114" t="str">
            <v>兴隆街乡-唐家坪</v>
          </cell>
          <cell r="G36114" t="str">
            <v>X170430725</v>
          </cell>
          <cell r="H36114">
            <v>7.481</v>
          </cell>
          <cell r="I36114">
            <v>10.657</v>
          </cell>
          <cell r="J36114">
            <v>3.176</v>
          </cell>
        </row>
        <row r="36115">
          <cell r="F36115" t="str">
            <v>夷望溪-沅陵界首</v>
          </cell>
          <cell r="G36115" t="str">
            <v>Y454430725</v>
          </cell>
          <cell r="H36115">
            <v>3.648</v>
          </cell>
          <cell r="I36115">
            <v>7.484</v>
          </cell>
          <cell r="J36115">
            <v>3.836</v>
          </cell>
        </row>
        <row r="36116">
          <cell r="F36116" t="str">
            <v>胡丙生－大樟树</v>
          </cell>
          <cell r="G36116" t="str">
            <v>VY06430725</v>
          </cell>
          <cell r="H36116">
            <v>0</v>
          </cell>
          <cell r="I36116">
            <v>1.032</v>
          </cell>
          <cell r="J36116">
            <v>1.032</v>
          </cell>
        </row>
        <row r="36117">
          <cell r="F36117" t="str">
            <v>田久明－付家湾</v>
          </cell>
          <cell r="G36117" t="str">
            <v>VY12430725</v>
          </cell>
          <cell r="H36117">
            <v>0</v>
          </cell>
          <cell r="I36117">
            <v>1.287</v>
          </cell>
          <cell r="J36117">
            <v>1.287</v>
          </cell>
        </row>
        <row r="36118">
          <cell r="F36118" t="str">
            <v>磨家育－岩子育</v>
          </cell>
          <cell r="G36118" t="str">
            <v>VY14430725</v>
          </cell>
          <cell r="H36118">
            <v>0</v>
          </cell>
          <cell r="I36118">
            <v>1.764</v>
          </cell>
          <cell r="J36118">
            <v>1.764</v>
          </cell>
        </row>
        <row r="36119">
          <cell r="F36119" t="str">
            <v>兴隆街乡-唐家坪</v>
          </cell>
          <cell r="G36119" t="str">
            <v>X170430725</v>
          </cell>
          <cell r="H36119">
            <v>6.216</v>
          </cell>
          <cell r="I36119">
            <v>7.346</v>
          </cell>
          <cell r="J36119">
            <v>1.13</v>
          </cell>
        </row>
        <row r="36120">
          <cell r="F36120" t="str">
            <v>碾黄坪－白鹤湾</v>
          </cell>
          <cell r="G36120" t="str">
            <v>V756430725</v>
          </cell>
          <cell r="H36120">
            <v>0</v>
          </cell>
          <cell r="I36120">
            <v>1.165</v>
          </cell>
          <cell r="J36120">
            <v>1.165</v>
          </cell>
        </row>
        <row r="36121">
          <cell r="F36121" t="str">
            <v>板桥湾－龙潭溪12组</v>
          </cell>
          <cell r="G36121" t="str">
            <v>VK02430725</v>
          </cell>
          <cell r="H36121">
            <v>0</v>
          </cell>
          <cell r="I36121">
            <v>0.776</v>
          </cell>
          <cell r="J36121">
            <v>0.776</v>
          </cell>
        </row>
        <row r="36122">
          <cell r="F36122" t="str">
            <v>和家坪－林场</v>
          </cell>
          <cell r="G36122" t="str">
            <v>VK07430725</v>
          </cell>
          <cell r="H36122">
            <v>0</v>
          </cell>
          <cell r="I36122">
            <v>0.569</v>
          </cell>
          <cell r="J36122">
            <v>0.569</v>
          </cell>
        </row>
        <row r="36123">
          <cell r="F36123" t="str">
            <v>兴蕉线－沙湾2组</v>
          </cell>
          <cell r="G36123" t="str">
            <v>VK13430725</v>
          </cell>
          <cell r="H36123">
            <v>0</v>
          </cell>
          <cell r="I36123">
            <v>0.511</v>
          </cell>
          <cell r="J36123">
            <v>0.511</v>
          </cell>
        </row>
        <row r="36124">
          <cell r="F36124" t="str">
            <v>兴蕉线－沙湾1组</v>
          </cell>
          <cell r="G36124" t="str">
            <v>VK14430725</v>
          </cell>
          <cell r="H36124">
            <v>0</v>
          </cell>
          <cell r="I36124">
            <v>0.379</v>
          </cell>
          <cell r="J36124">
            <v>0.379</v>
          </cell>
        </row>
        <row r="36125">
          <cell r="F36125" t="str">
            <v>雷打坳－松林1组</v>
          </cell>
          <cell r="G36125" t="str">
            <v>VK08430725</v>
          </cell>
          <cell r="H36125">
            <v>0</v>
          </cell>
          <cell r="I36125">
            <v>2.547</v>
          </cell>
          <cell r="J36125">
            <v>2.547</v>
          </cell>
        </row>
        <row r="36126">
          <cell r="F36126" t="str">
            <v>梅子溪－梅子溪口</v>
          </cell>
          <cell r="G36126" t="str">
            <v>VK10430725</v>
          </cell>
          <cell r="H36126">
            <v>0</v>
          </cell>
          <cell r="I36126">
            <v>1.619</v>
          </cell>
          <cell r="J36126">
            <v>1.619</v>
          </cell>
        </row>
        <row r="36127">
          <cell r="F36127" t="str">
            <v>雕桃线</v>
          </cell>
          <cell r="G36127" t="str">
            <v>C592430725</v>
          </cell>
          <cell r="H36127">
            <v>0</v>
          </cell>
          <cell r="I36127">
            <v>0.548</v>
          </cell>
          <cell r="J36127">
            <v>0.548</v>
          </cell>
        </row>
        <row r="36128">
          <cell r="F36128" t="str">
            <v>大溶－柒合垭</v>
          </cell>
          <cell r="G36128" t="str">
            <v>VY10430725</v>
          </cell>
          <cell r="H36128">
            <v>0</v>
          </cell>
          <cell r="I36128">
            <v>1.322</v>
          </cell>
          <cell r="J36128">
            <v>1.322</v>
          </cell>
        </row>
        <row r="36129">
          <cell r="F36129" t="str">
            <v>竹林-竹林</v>
          </cell>
          <cell r="G36129" t="str">
            <v>C589430725</v>
          </cell>
          <cell r="H36129">
            <v>0</v>
          </cell>
          <cell r="I36129">
            <v>1.622</v>
          </cell>
          <cell r="J36129">
            <v>1.622</v>
          </cell>
        </row>
        <row r="36130">
          <cell r="F36130" t="str">
            <v>罗真斌-水库</v>
          </cell>
          <cell r="G36130" t="str">
            <v>VX71430725</v>
          </cell>
          <cell r="H36130">
            <v>0</v>
          </cell>
          <cell r="I36130">
            <v>1.196</v>
          </cell>
          <cell r="J36130">
            <v>1.196</v>
          </cell>
        </row>
        <row r="36131">
          <cell r="F36131" t="str">
            <v>民主组-高峰十一组</v>
          </cell>
          <cell r="G36131" t="str">
            <v>C626430725</v>
          </cell>
          <cell r="H36131">
            <v>1.877</v>
          </cell>
          <cell r="I36131">
            <v>3.384</v>
          </cell>
          <cell r="J36131">
            <v>1.507</v>
          </cell>
        </row>
        <row r="36132">
          <cell r="F36132" t="str">
            <v>对阳湾-长潭桥</v>
          </cell>
          <cell r="G36132" t="str">
            <v>C630430725</v>
          </cell>
          <cell r="H36132">
            <v>3.402</v>
          </cell>
          <cell r="I36132">
            <v>3.814</v>
          </cell>
          <cell r="J36132">
            <v>0.412</v>
          </cell>
        </row>
        <row r="36133">
          <cell r="F36133" t="str">
            <v>高仙线</v>
          </cell>
          <cell r="G36133" t="str">
            <v>C885430725</v>
          </cell>
          <cell r="H36133">
            <v>0.272</v>
          </cell>
          <cell r="I36133">
            <v>1.813</v>
          </cell>
          <cell r="J36133">
            <v>1.541</v>
          </cell>
        </row>
        <row r="36134">
          <cell r="F36134" t="str">
            <v>红鹤村村道</v>
          </cell>
          <cell r="G36134" t="str">
            <v>C51E430725</v>
          </cell>
          <cell r="H36134">
            <v>0</v>
          </cell>
          <cell r="I36134">
            <v>2.105</v>
          </cell>
          <cell r="J36134">
            <v>2.105</v>
          </cell>
        </row>
        <row r="36135">
          <cell r="F36135" t="str">
            <v>王周线</v>
          </cell>
          <cell r="G36135" t="str">
            <v>VX84430725</v>
          </cell>
          <cell r="H36135">
            <v>0</v>
          </cell>
          <cell r="I36135">
            <v>1.961</v>
          </cell>
          <cell r="J36135">
            <v>1.961</v>
          </cell>
        </row>
        <row r="36136">
          <cell r="F36136" t="str">
            <v>电排－甘溪坡</v>
          </cell>
          <cell r="G36136" t="str">
            <v>VX86430725</v>
          </cell>
          <cell r="H36136">
            <v>0</v>
          </cell>
          <cell r="I36136">
            <v>1.452</v>
          </cell>
          <cell r="J36136">
            <v>1.452</v>
          </cell>
        </row>
        <row r="36137">
          <cell r="F36137" t="str">
            <v>王家湾－毛儿冲水库</v>
          </cell>
          <cell r="G36137" t="str">
            <v>VJ61430725</v>
          </cell>
          <cell r="H36137">
            <v>0</v>
          </cell>
          <cell r="I36137">
            <v>2.019</v>
          </cell>
          <cell r="J36137">
            <v>2.019</v>
          </cell>
        </row>
        <row r="36138">
          <cell r="F36138" t="str">
            <v>桂竹园－汪家殿</v>
          </cell>
          <cell r="G36138" t="str">
            <v>VJ64430725</v>
          </cell>
          <cell r="H36138">
            <v>0</v>
          </cell>
          <cell r="I36138">
            <v>1.329</v>
          </cell>
          <cell r="J36138">
            <v>1.329</v>
          </cell>
        </row>
        <row r="36139">
          <cell r="F36139" t="str">
            <v>李四桂－周怀德</v>
          </cell>
          <cell r="G36139" t="str">
            <v>VX81430725</v>
          </cell>
          <cell r="H36139">
            <v>0</v>
          </cell>
          <cell r="I36139">
            <v>1.594</v>
          </cell>
          <cell r="J36139">
            <v>1.594</v>
          </cell>
        </row>
        <row r="36140">
          <cell r="F36140" t="str">
            <v>李东升－游金华</v>
          </cell>
          <cell r="G36140" t="str">
            <v>VX83430725</v>
          </cell>
          <cell r="H36140">
            <v>0</v>
          </cell>
          <cell r="I36140">
            <v>1.196</v>
          </cell>
          <cell r="J36140">
            <v>1.196</v>
          </cell>
        </row>
        <row r="36141">
          <cell r="F36141" t="str">
            <v>对阳湾-长潭桥</v>
          </cell>
          <cell r="G36141" t="str">
            <v>C630430725</v>
          </cell>
          <cell r="H36141">
            <v>0</v>
          </cell>
          <cell r="I36141">
            <v>3.402</v>
          </cell>
          <cell r="J36141">
            <v>3.402</v>
          </cell>
        </row>
        <row r="36142">
          <cell r="F36142" t="str">
            <v>居下线</v>
          </cell>
          <cell r="G36142" t="str">
            <v>CA37430725</v>
          </cell>
          <cell r="H36142">
            <v>0</v>
          </cell>
          <cell r="I36142">
            <v>0.186</v>
          </cell>
          <cell r="J36142">
            <v>0.186</v>
          </cell>
        </row>
        <row r="36143">
          <cell r="F36143" t="str">
            <v>罗岩北-泥马路</v>
          </cell>
          <cell r="G36143" t="str">
            <v>VX75430725</v>
          </cell>
          <cell r="H36143">
            <v>0</v>
          </cell>
          <cell r="I36143">
            <v>0.6</v>
          </cell>
          <cell r="J36143">
            <v>0.6</v>
          </cell>
        </row>
        <row r="36144">
          <cell r="F36144" t="str">
            <v>罗家湾-牧马口</v>
          </cell>
          <cell r="G36144" t="str">
            <v>C833430725</v>
          </cell>
          <cell r="H36144">
            <v>1.02</v>
          </cell>
          <cell r="I36144">
            <v>3.691</v>
          </cell>
          <cell r="J36144">
            <v>2.671</v>
          </cell>
        </row>
        <row r="36145">
          <cell r="F36145" t="str">
            <v>青龙村部-木子坡</v>
          </cell>
          <cell r="G36145" t="str">
            <v>C623430725</v>
          </cell>
          <cell r="H36145">
            <v>0</v>
          </cell>
          <cell r="I36145">
            <v>1.723</v>
          </cell>
          <cell r="J36145">
            <v>1.723</v>
          </cell>
        </row>
        <row r="36146">
          <cell r="F36146" t="str">
            <v>王宝平-童久初</v>
          </cell>
          <cell r="G36146" t="str">
            <v>VX70430725</v>
          </cell>
          <cell r="H36146">
            <v>0</v>
          </cell>
          <cell r="I36146">
            <v>2.979</v>
          </cell>
          <cell r="J36146">
            <v>2.979</v>
          </cell>
        </row>
        <row r="36147">
          <cell r="F36147" t="str">
            <v>李家塝-夏岩桥</v>
          </cell>
          <cell r="G36147" t="str">
            <v>VX65430725</v>
          </cell>
          <cell r="H36147">
            <v>0</v>
          </cell>
          <cell r="I36147">
            <v>2.528</v>
          </cell>
          <cell r="J36147">
            <v>2.528</v>
          </cell>
        </row>
        <row r="36148">
          <cell r="F36148" t="str">
            <v>陈村线</v>
          </cell>
          <cell r="G36148" t="str">
            <v>C21C430725</v>
          </cell>
          <cell r="H36148">
            <v>0</v>
          </cell>
          <cell r="I36148">
            <v>2.549</v>
          </cell>
          <cell r="J36148">
            <v>2.549</v>
          </cell>
        </row>
        <row r="36149">
          <cell r="F36149" t="str">
            <v>龙潭镇-S407</v>
          </cell>
          <cell r="G36149" t="str">
            <v>X169430725</v>
          </cell>
          <cell r="H36149">
            <v>20.676</v>
          </cell>
          <cell r="I36149">
            <v>23.451</v>
          </cell>
          <cell r="J36149">
            <v>2.775</v>
          </cell>
        </row>
        <row r="36150">
          <cell r="F36150" t="str">
            <v>陈桂清－王左清</v>
          </cell>
          <cell r="G36150" t="str">
            <v>VX77430725</v>
          </cell>
          <cell r="H36150">
            <v>0</v>
          </cell>
          <cell r="I36150">
            <v>1.999</v>
          </cell>
          <cell r="J36150">
            <v>1.999</v>
          </cell>
        </row>
        <row r="36151">
          <cell r="F36151" t="str">
            <v>刘家中－沅江</v>
          </cell>
          <cell r="G36151" t="str">
            <v>VX78430725</v>
          </cell>
          <cell r="H36151">
            <v>0</v>
          </cell>
          <cell r="I36151">
            <v>1.116</v>
          </cell>
          <cell r="J36151">
            <v>1.116</v>
          </cell>
        </row>
        <row r="36152">
          <cell r="F36152" t="str">
            <v>仙娘村-新湘溪村</v>
          </cell>
          <cell r="G36152" t="str">
            <v>YD36430725</v>
          </cell>
          <cell r="H36152">
            <v>11.163</v>
          </cell>
          <cell r="I36152">
            <v>13.848</v>
          </cell>
          <cell r="J36152">
            <v>2.685</v>
          </cell>
        </row>
        <row r="36153">
          <cell r="F36153" t="str">
            <v>八斗2组-道人井</v>
          </cell>
          <cell r="G36153" t="str">
            <v>V078430725</v>
          </cell>
          <cell r="H36153">
            <v>0</v>
          </cell>
          <cell r="I36153">
            <v>0.579</v>
          </cell>
          <cell r="J36153">
            <v>0.579</v>
          </cell>
        </row>
        <row r="36154">
          <cell r="G36154" t="str">
            <v>AA39430725</v>
          </cell>
          <cell r="H36154">
            <v>0</v>
          </cell>
          <cell r="I36154">
            <v>1.143</v>
          </cell>
          <cell r="J36154">
            <v>1.143</v>
          </cell>
        </row>
        <row r="36155">
          <cell r="F36155" t="str">
            <v>工班-工班</v>
          </cell>
          <cell r="G36155" t="str">
            <v>CC42430725</v>
          </cell>
          <cell r="H36155">
            <v>5.122</v>
          </cell>
          <cell r="I36155">
            <v>7.765</v>
          </cell>
          <cell r="J36155">
            <v>2.643</v>
          </cell>
        </row>
        <row r="36156">
          <cell r="F36156" t="str">
            <v>明月堰-郑家嘴</v>
          </cell>
          <cell r="G36156" t="str">
            <v>V094430725</v>
          </cell>
          <cell r="H36156">
            <v>0</v>
          </cell>
          <cell r="I36156">
            <v>0.329</v>
          </cell>
          <cell r="J36156">
            <v>0.329</v>
          </cell>
        </row>
        <row r="36157">
          <cell r="F36157" t="str">
            <v>高岩桥－大理坪</v>
          </cell>
          <cell r="G36157" t="str">
            <v>V114430725</v>
          </cell>
          <cell r="H36157">
            <v>0</v>
          </cell>
          <cell r="I36157">
            <v>1.949</v>
          </cell>
          <cell r="J36157">
            <v>1.949</v>
          </cell>
        </row>
        <row r="36158">
          <cell r="F36158" t="str">
            <v>乡道Y411-高桥村12组</v>
          </cell>
          <cell r="G36158" t="str">
            <v>V117430725</v>
          </cell>
          <cell r="H36158">
            <v>0</v>
          </cell>
          <cell r="I36158">
            <v>0.134</v>
          </cell>
          <cell r="J36158">
            <v>0.134</v>
          </cell>
        </row>
        <row r="36159">
          <cell r="F36159" t="str">
            <v>乡道Y411-高桥村9组</v>
          </cell>
          <cell r="G36159" t="str">
            <v>V118430725</v>
          </cell>
          <cell r="H36159">
            <v>0</v>
          </cell>
          <cell r="I36159">
            <v>0.9</v>
          </cell>
          <cell r="J36159">
            <v>0.9</v>
          </cell>
        </row>
        <row r="36160">
          <cell r="F36160" t="str">
            <v>高岩村部－高岩1组</v>
          </cell>
          <cell r="G36160" t="str">
            <v>V113430725</v>
          </cell>
          <cell r="H36160">
            <v>0</v>
          </cell>
          <cell r="I36160">
            <v>1.006</v>
          </cell>
          <cell r="J36160">
            <v>1.006</v>
          </cell>
        </row>
        <row r="36161">
          <cell r="F36161" t="str">
            <v>万家冲－八组</v>
          </cell>
          <cell r="G36161" t="str">
            <v>VH79430725</v>
          </cell>
          <cell r="H36161">
            <v>0</v>
          </cell>
          <cell r="I36161">
            <v>1.909</v>
          </cell>
          <cell r="J36161">
            <v>1.909</v>
          </cell>
        </row>
        <row r="36162">
          <cell r="F36162" t="str">
            <v>高桥村-高岩林场</v>
          </cell>
          <cell r="G36162" t="str">
            <v>Y411430725</v>
          </cell>
          <cell r="H36162">
            <v>7.259</v>
          </cell>
          <cell r="I36162">
            <v>7.646</v>
          </cell>
          <cell r="J36162">
            <v>0.387</v>
          </cell>
        </row>
        <row r="36163">
          <cell r="F36163" t="str">
            <v>渡滚线</v>
          </cell>
          <cell r="G36163" t="str">
            <v>C06E430725</v>
          </cell>
          <cell r="H36163">
            <v>0</v>
          </cell>
          <cell r="I36163">
            <v>1.826</v>
          </cell>
          <cell r="J36163">
            <v>1.826</v>
          </cell>
        </row>
        <row r="36164">
          <cell r="F36164" t="str">
            <v>梅岩线</v>
          </cell>
          <cell r="G36164" t="str">
            <v>C37C430725</v>
          </cell>
          <cell r="H36164">
            <v>0</v>
          </cell>
          <cell r="I36164">
            <v>1.705</v>
          </cell>
          <cell r="J36164">
            <v>1.705</v>
          </cell>
        </row>
        <row r="36165">
          <cell r="F36165" t="str">
            <v>工班-工班</v>
          </cell>
          <cell r="G36165" t="str">
            <v>CC42430725</v>
          </cell>
          <cell r="H36165">
            <v>2.448</v>
          </cell>
          <cell r="I36165">
            <v>5.106</v>
          </cell>
          <cell r="J36165">
            <v>2.658</v>
          </cell>
        </row>
        <row r="36166">
          <cell r="F36166" t="str">
            <v>加工厂－梁家岭</v>
          </cell>
          <cell r="G36166" t="str">
            <v>V127430725</v>
          </cell>
          <cell r="H36166">
            <v>0</v>
          </cell>
          <cell r="I36166">
            <v>1.421</v>
          </cell>
          <cell r="J36166">
            <v>1.421</v>
          </cell>
        </row>
        <row r="36167">
          <cell r="F36167" t="str">
            <v>金牛山7组－观阳岗</v>
          </cell>
          <cell r="G36167" t="str">
            <v>V128430725</v>
          </cell>
          <cell r="H36167">
            <v>0</v>
          </cell>
          <cell r="I36167">
            <v>0.656</v>
          </cell>
          <cell r="J36167">
            <v>0.656</v>
          </cell>
        </row>
        <row r="36168">
          <cell r="F36168" t="str">
            <v>金牛山5组－岩育</v>
          </cell>
          <cell r="G36168" t="str">
            <v>V129430725</v>
          </cell>
          <cell r="H36168">
            <v>0</v>
          </cell>
          <cell r="I36168">
            <v>0.989</v>
          </cell>
          <cell r="J36168">
            <v>0.989</v>
          </cell>
        </row>
        <row r="36169">
          <cell r="F36169" t="str">
            <v>长金线</v>
          </cell>
          <cell r="G36169" t="str">
            <v>C73E430725</v>
          </cell>
          <cell r="H36169">
            <v>0</v>
          </cell>
          <cell r="I36169">
            <v>0.227</v>
          </cell>
          <cell r="J36169">
            <v>0.227</v>
          </cell>
        </row>
        <row r="36170">
          <cell r="F36170" t="str">
            <v>二村线</v>
          </cell>
          <cell r="G36170" t="str">
            <v>CC45430725</v>
          </cell>
          <cell r="H36170">
            <v>0</v>
          </cell>
          <cell r="I36170">
            <v>1.948</v>
          </cell>
          <cell r="J36170">
            <v>1.948</v>
          </cell>
        </row>
        <row r="36171">
          <cell r="G36171" t="str">
            <v>V000</v>
          </cell>
          <cell r="H36171">
            <v>0</v>
          </cell>
          <cell r="I36171">
            <v>0.149</v>
          </cell>
          <cell r="J36171">
            <v>0.149</v>
          </cell>
        </row>
        <row r="36172">
          <cell r="F36172" t="str">
            <v>金岩10组-金岩11组</v>
          </cell>
          <cell r="G36172" t="str">
            <v>V085430725</v>
          </cell>
          <cell r="H36172">
            <v>0</v>
          </cell>
          <cell r="I36172">
            <v>0.401</v>
          </cell>
          <cell r="J36172">
            <v>0.401</v>
          </cell>
        </row>
        <row r="36173">
          <cell r="F36173" t="str">
            <v>金岩7组-金岩5组</v>
          </cell>
          <cell r="G36173" t="str">
            <v>V086430725</v>
          </cell>
          <cell r="H36173">
            <v>0</v>
          </cell>
          <cell r="I36173">
            <v>1.102</v>
          </cell>
          <cell r="J36173">
            <v>1.102</v>
          </cell>
        </row>
        <row r="36174">
          <cell r="F36174" t="str">
            <v>金岩5组-金岩3组</v>
          </cell>
          <cell r="G36174" t="str">
            <v>V087430725</v>
          </cell>
          <cell r="H36174">
            <v>0</v>
          </cell>
          <cell r="I36174">
            <v>0.62</v>
          </cell>
          <cell r="J36174">
            <v>0.62</v>
          </cell>
        </row>
        <row r="36175">
          <cell r="F36175" t="str">
            <v>梅家4组-梅家10组</v>
          </cell>
          <cell r="G36175" t="str">
            <v>V100430725</v>
          </cell>
          <cell r="H36175">
            <v>0</v>
          </cell>
          <cell r="I36175">
            <v>1.216</v>
          </cell>
          <cell r="J36175">
            <v>1.216</v>
          </cell>
        </row>
        <row r="36176">
          <cell r="F36176" t="str">
            <v>南岳庙-梅家村部</v>
          </cell>
          <cell r="G36176" t="str">
            <v>V103430725</v>
          </cell>
          <cell r="H36176">
            <v>0</v>
          </cell>
          <cell r="I36176">
            <v>0.999</v>
          </cell>
          <cell r="J36176">
            <v>0.999</v>
          </cell>
        </row>
        <row r="36177">
          <cell r="F36177" t="str">
            <v>木公2组-木公11组</v>
          </cell>
          <cell r="G36177" t="str">
            <v>V057430725</v>
          </cell>
          <cell r="H36177">
            <v>0</v>
          </cell>
          <cell r="I36177">
            <v>0.597</v>
          </cell>
          <cell r="J36177">
            <v>0.597</v>
          </cell>
        </row>
        <row r="36178">
          <cell r="F36178" t="str">
            <v>四坪3组－四坪2组</v>
          </cell>
          <cell r="G36178" t="str">
            <v>V171430725</v>
          </cell>
          <cell r="H36178">
            <v>0</v>
          </cell>
          <cell r="I36178">
            <v>0.739</v>
          </cell>
          <cell r="J36178">
            <v>0.739</v>
          </cell>
        </row>
        <row r="36179">
          <cell r="F36179" t="str">
            <v>铁灵2组-铁灵3组</v>
          </cell>
          <cell r="G36179" t="str">
            <v>V104430725</v>
          </cell>
          <cell r="H36179">
            <v>0</v>
          </cell>
          <cell r="I36179">
            <v>1.61</v>
          </cell>
          <cell r="J36179">
            <v>1.61</v>
          </cell>
        </row>
        <row r="36180">
          <cell r="F36180" t="str">
            <v>铁灵7组-铁灵12组</v>
          </cell>
          <cell r="G36180" t="str">
            <v>V107430725</v>
          </cell>
          <cell r="H36180">
            <v>0</v>
          </cell>
          <cell r="I36180">
            <v>1.349</v>
          </cell>
          <cell r="J36180">
            <v>1.349</v>
          </cell>
        </row>
        <row r="36181">
          <cell r="F36181" t="str">
            <v>鸦鹊潭9组-鸦鹊潭8组</v>
          </cell>
          <cell r="G36181" t="str">
            <v>V065430725</v>
          </cell>
          <cell r="H36181">
            <v>0</v>
          </cell>
          <cell r="I36181">
            <v>1.092</v>
          </cell>
          <cell r="J36181">
            <v>1.092</v>
          </cell>
        </row>
        <row r="36182">
          <cell r="F36182" t="str">
            <v>磨盘洲桥-发旺13组</v>
          </cell>
          <cell r="G36182" t="str">
            <v>V121430725</v>
          </cell>
          <cell r="H36182">
            <v>0</v>
          </cell>
          <cell r="I36182">
            <v>0.565</v>
          </cell>
          <cell r="J36182">
            <v>0.565</v>
          </cell>
        </row>
        <row r="36183">
          <cell r="F36183" t="str">
            <v>雁落坪9组-金岩10组</v>
          </cell>
          <cell r="G36183" t="str">
            <v>V084430725</v>
          </cell>
          <cell r="H36183">
            <v>0</v>
          </cell>
          <cell r="I36183">
            <v>1.367</v>
          </cell>
          <cell r="J36183">
            <v>1.367</v>
          </cell>
        </row>
        <row r="36184">
          <cell r="F36184" t="str">
            <v>老铁线</v>
          </cell>
          <cell r="G36184" t="str">
            <v>C86C430725</v>
          </cell>
          <cell r="H36184">
            <v>0</v>
          </cell>
          <cell r="I36184">
            <v>3.418</v>
          </cell>
          <cell r="J36184">
            <v>3.418</v>
          </cell>
        </row>
        <row r="36185">
          <cell r="F36185" t="str">
            <v>张湘线</v>
          </cell>
          <cell r="G36185" t="str">
            <v>C74E430725</v>
          </cell>
          <cell r="H36185">
            <v>0</v>
          </cell>
          <cell r="I36185">
            <v>1.155</v>
          </cell>
          <cell r="J36185">
            <v>1.155</v>
          </cell>
        </row>
        <row r="36186">
          <cell r="F36186" t="str">
            <v>砖场-子贤5组</v>
          </cell>
          <cell r="G36186" t="str">
            <v>V071430725</v>
          </cell>
          <cell r="H36186">
            <v>0</v>
          </cell>
          <cell r="I36186">
            <v>1.969</v>
          </cell>
          <cell r="J36186">
            <v>1.969</v>
          </cell>
        </row>
        <row r="36187">
          <cell r="F36187" t="str">
            <v>蛇象嘴-子贤老学校</v>
          </cell>
          <cell r="G36187" t="str">
            <v>V072430725</v>
          </cell>
          <cell r="H36187">
            <v>0</v>
          </cell>
          <cell r="I36187">
            <v>0.18</v>
          </cell>
          <cell r="J36187">
            <v>0.18</v>
          </cell>
        </row>
        <row r="36188">
          <cell r="F36188" t="str">
            <v>刘家湾10组-子贤9组</v>
          </cell>
          <cell r="G36188" t="str">
            <v>V075430725</v>
          </cell>
          <cell r="H36188">
            <v>0</v>
          </cell>
          <cell r="I36188">
            <v>0.659</v>
          </cell>
          <cell r="J36188">
            <v>0.659</v>
          </cell>
        </row>
        <row r="36189">
          <cell r="F36189" t="str">
            <v>黄涧溶-李家冲</v>
          </cell>
          <cell r="G36189" t="str">
            <v>C53B430725</v>
          </cell>
          <cell r="H36189">
            <v>1.448</v>
          </cell>
          <cell r="I36189">
            <v>2.325</v>
          </cell>
          <cell r="J36189">
            <v>0.877</v>
          </cell>
        </row>
        <row r="36190">
          <cell r="F36190" t="str">
            <v>X143-白马渡村</v>
          </cell>
          <cell r="G36190" t="str">
            <v>YD19430725</v>
          </cell>
          <cell r="H36190">
            <v>11.77</v>
          </cell>
          <cell r="I36190">
            <v>15.455</v>
          </cell>
          <cell r="J36190">
            <v>3.685</v>
          </cell>
        </row>
        <row r="36191">
          <cell r="F36191" t="str">
            <v>功德碑-罗家冲</v>
          </cell>
          <cell r="G36191" t="str">
            <v>V13P430725</v>
          </cell>
          <cell r="H36191">
            <v>0</v>
          </cell>
          <cell r="I36191">
            <v>0.736</v>
          </cell>
          <cell r="J36191">
            <v>0.736</v>
          </cell>
        </row>
        <row r="36192">
          <cell r="F36192" t="str">
            <v>X143-白马渡村</v>
          </cell>
          <cell r="G36192" t="str">
            <v>YD19430725</v>
          </cell>
          <cell r="H36192">
            <v>5.819</v>
          </cell>
          <cell r="I36192">
            <v>6.025</v>
          </cell>
          <cell r="J36192">
            <v>0.206</v>
          </cell>
        </row>
        <row r="36193">
          <cell r="F36193" t="str">
            <v>马字线</v>
          </cell>
          <cell r="G36193" t="str">
            <v>C83D430725</v>
          </cell>
          <cell r="H36193">
            <v>0</v>
          </cell>
          <cell r="I36193">
            <v>2.839</v>
          </cell>
          <cell r="J36193">
            <v>2.839</v>
          </cell>
        </row>
        <row r="36194">
          <cell r="F36194" t="str">
            <v>谢友清-张耀忠</v>
          </cell>
          <cell r="G36194" t="str">
            <v>V44P430725</v>
          </cell>
          <cell r="H36194">
            <v>0</v>
          </cell>
          <cell r="I36194">
            <v>1.348</v>
          </cell>
          <cell r="J36194">
            <v>1.348</v>
          </cell>
        </row>
        <row r="36195">
          <cell r="F36195" t="str">
            <v>砖厂-山边湾</v>
          </cell>
          <cell r="G36195" t="str">
            <v>V84N430725</v>
          </cell>
          <cell r="H36195">
            <v>0</v>
          </cell>
          <cell r="I36195">
            <v>0.066</v>
          </cell>
          <cell r="J36195">
            <v>0.066</v>
          </cell>
        </row>
        <row r="36196">
          <cell r="F36196" t="str">
            <v>奶烂线</v>
          </cell>
          <cell r="G36196" t="str">
            <v>C569430725</v>
          </cell>
          <cell r="H36196">
            <v>1.081</v>
          </cell>
          <cell r="I36196">
            <v>2.088</v>
          </cell>
          <cell r="J36196">
            <v>1.007</v>
          </cell>
        </row>
        <row r="36197">
          <cell r="F36197" t="str">
            <v>海家溶-海家溶</v>
          </cell>
          <cell r="G36197" t="str">
            <v>C50B430725</v>
          </cell>
          <cell r="H36197">
            <v>0.733</v>
          </cell>
          <cell r="I36197">
            <v>2.771</v>
          </cell>
          <cell r="J36197">
            <v>2.038</v>
          </cell>
        </row>
        <row r="36198">
          <cell r="G36198" t="str">
            <v>V000</v>
          </cell>
          <cell r="H36198">
            <v>0</v>
          </cell>
          <cell r="I36198">
            <v>0.356</v>
          </cell>
          <cell r="J36198">
            <v>0.356</v>
          </cell>
        </row>
        <row r="36199">
          <cell r="F36199" t="str">
            <v>黄涧溶-李家冲</v>
          </cell>
          <cell r="G36199" t="str">
            <v>C53B430725</v>
          </cell>
          <cell r="H36199">
            <v>0</v>
          </cell>
          <cell r="I36199">
            <v>1.445</v>
          </cell>
          <cell r="J36199">
            <v>1.445</v>
          </cell>
        </row>
        <row r="36200">
          <cell r="F36200" t="str">
            <v>土公冲－思毛湾</v>
          </cell>
          <cell r="G36200" t="str">
            <v>V92N430725</v>
          </cell>
          <cell r="H36200">
            <v>0</v>
          </cell>
          <cell r="I36200">
            <v>0.564</v>
          </cell>
          <cell r="J36200">
            <v>0.564</v>
          </cell>
        </row>
        <row r="36201">
          <cell r="F36201" t="str">
            <v>汪玉线</v>
          </cell>
          <cell r="G36201" t="str">
            <v>C682430725</v>
          </cell>
          <cell r="H36201">
            <v>0.952</v>
          </cell>
          <cell r="I36201">
            <v>2.894</v>
          </cell>
          <cell r="J36201">
            <v>1.942</v>
          </cell>
        </row>
        <row r="36202">
          <cell r="F36202" t="str">
            <v>顾杨线</v>
          </cell>
          <cell r="G36202" t="str">
            <v>CB47430725</v>
          </cell>
          <cell r="H36202">
            <v>0</v>
          </cell>
          <cell r="I36202">
            <v>1.109</v>
          </cell>
          <cell r="J36202">
            <v>1.109</v>
          </cell>
        </row>
        <row r="36203">
          <cell r="F36203" t="str">
            <v>游鱼线－枫树组</v>
          </cell>
          <cell r="G36203" t="str">
            <v>V01B430725</v>
          </cell>
          <cell r="H36203">
            <v>0</v>
          </cell>
          <cell r="I36203">
            <v>0.584</v>
          </cell>
          <cell r="J36203">
            <v>0.584</v>
          </cell>
        </row>
        <row r="36204">
          <cell r="F36204" t="str">
            <v>刘其如－周玉珍</v>
          </cell>
          <cell r="G36204" t="str">
            <v>V89N430725</v>
          </cell>
          <cell r="H36204">
            <v>0</v>
          </cell>
          <cell r="I36204">
            <v>0.679</v>
          </cell>
          <cell r="J36204">
            <v>0.679</v>
          </cell>
        </row>
        <row r="36205">
          <cell r="F36205" t="str">
            <v>G319梅线</v>
          </cell>
          <cell r="G36205" t="str">
            <v>C570430725</v>
          </cell>
          <cell r="H36205">
            <v>0</v>
          </cell>
          <cell r="I36205">
            <v>2.383</v>
          </cell>
          <cell r="J36205">
            <v>2.383</v>
          </cell>
        </row>
        <row r="36206">
          <cell r="F36206" t="str">
            <v>军清线</v>
          </cell>
          <cell r="G36206" t="str">
            <v>C84D430725</v>
          </cell>
          <cell r="H36206">
            <v>0</v>
          </cell>
          <cell r="I36206">
            <v>0.273</v>
          </cell>
          <cell r="J36206">
            <v>0.273</v>
          </cell>
        </row>
        <row r="36207">
          <cell r="F36207" t="str">
            <v>张新华－吴东升</v>
          </cell>
          <cell r="G36207" t="str">
            <v>V27P430725</v>
          </cell>
          <cell r="H36207">
            <v>0</v>
          </cell>
          <cell r="I36207">
            <v>1.244</v>
          </cell>
          <cell r="J36207">
            <v>1.244</v>
          </cell>
        </row>
        <row r="36208">
          <cell r="G36208" t="str">
            <v>AA41430725</v>
          </cell>
          <cell r="H36208">
            <v>0</v>
          </cell>
          <cell r="I36208">
            <v>0.604</v>
          </cell>
          <cell r="J36208">
            <v>0.604</v>
          </cell>
        </row>
        <row r="36209">
          <cell r="F36209" t="str">
            <v>宋姜线</v>
          </cell>
          <cell r="G36209" t="str">
            <v>C20D430725</v>
          </cell>
          <cell r="H36209">
            <v>0</v>
          </cell>
          <cell r="I36209">
            <v>3.088</v>
          </cell>
          <cell r="J36209">
            <v>3.088</v>
          </cell>
        </row>
        <row r="36210">
          <cell r="F36210" t="str">
            <v>罗家桥－白果组</v>
          </cell>
          <cell r="G36210" t="str">
            <v>V16B430725</v>
          </cell>
          <cell r="H36210">
            <v>0</v>
          </cell>
          <cell r="I36210">
            <v>0.613</v>
          </cell>
          <cell r="J36210">
            <v>0.613</v>
          </cell>
        </row>
        <row r="36211">
          <cell r="F36211" t="str">
            <v>X143-白马渡村</v>
          </cell>
          <cell r="G36211" t="str">
            <v>YD19430725</v>
          </cell>
          <cell r="H36211">
            <v>4.92</v>
          </cell>
          <cell r="I36211">
            <v>5.819</v>
          </cell>
          <cell r="J36211">
            <v>0.899</v>
          </cell>
        </row>
        <row r="36212">
          <cell r="F36212" t="str">
            <v>金黄线</v>
          </cell>
          <cell r="G36212" t="str">
            <v>CA99430725</v>
          </cell>
          <cell r="H36212">
            <v>4.147</v>
          </cell>
          <cell r="I36212">
            <v>5.297</v>
          </cell>
          <cell r="J36212">
            <v>1.15</v>
          </cell>
        </row>
        <row r="36213">
          <cell r="F36213" t="str">
            <v>铁船堰村部－铁船堰15组</v>
          </cell>
          <cell r="G36213" t="str">
            <v>V21B430725</v>
          </cell>
          <cell r="H36213">
            <v>0</v>
          </cell>
          <cell r="I36213">
            <v>1.225</v>
          </cell>
          <cell r="J36213">
            <v>1.225</v>
          </cell>
        </row>
        <row r="36214">
          <cell r="F36214" t="str">
            <v>铁船堰7组－铁船堰4组</v>
          </cell>
          <cell r="G36214" t="str">
            <v>V28B430725</v>
          </cell>
          <cell r="H36214">
            <v>0</v>
          </cell>
          <cell r="I36214">
            <v>1.048</v>
          </cell>
          <cell r="J36214">
            <v>1.048</v>
          </cell>
        </row>
        <row r="36215">
          <cell r="F36215" t="str">
            <v>万大线－万寿桥11组</v>
          </cell>
          <cell r="G36215" t="str">
            <v>V31B430725</v>
          </cell>
          <cell r="H36215">
            <v>0</v>
          </cell>
          <cell r="I36215">
            <v>0.697</v>
          </cell>
          <cell r="J36215">
            <v>0.697</v>
          </cell>
        </row>
        <row r="36216">
          <cell r="F36216" t="str">
            <v>万大线－万寿桥5组</v>
          </cell>
          <cell r="G36216" t="str">
            <v>V33B430725</v>
          </cell>
          <cell r="H36216">
            <v>0</v>
          </cell>
          <cell r="I36216">
            <v>0.981</v>
          </cell>
          <cell r="J36216">
            <v>0.981</v>
          </cell>
        </row>
        <row r="36217">
          <cell r="F36217" t="str">
            <v>采回线</v>
          </cell>
          <cell r="G36217" t="str">
            <v>C86D430725</v>
          </cell>
          <cell r="H36217">
            <v>0</v>
          </cell>
          <cell r="I36217">
            <v>0.836</v>
          </cell>
          <cell r="J36217">
            <v>0.836</v>
          </cell>
        </row>
        <row r="36218">
          <cell r="F36218" t="str">
            <v>江毛儿－朱仲康</v>
          </cell>
          <cell r="G36218" t="str">
            <v>V22P430725</v>
          </cell>
          <cell r="H36218">
            <v>0</v>
          </cell>
          <cell r="I36218">
            <v>0.155</v>
          </cell>
          <cell r="J36218">
            <v>0.155</v>
          </cell>
        </row>
        <row r="36219">
          <cell r="F36219" t="str">
            <v>防洪大堤－铁船堰1组</v>
          </cell>
          <cell r="G36219" t="str">
            <v>V26B430725</v>
          </cell>
          <cell r="H36219">
            <v>0</v>
          </cell>
          <cell r="I36219">
            <v>0.438</v>
          </cell>
          <cell r="J36219">
            <v>0.438</v>
          </cell>
        </row>
        <row r="36220">
          <cell r="F36220" t="str">
            <v>姚金线</v>
          </cell>
          <cell r="G36220" t="str">
            <v>C560430725</v>
          </cell>
          <cell r="H36220">
            <v>0.6</v>
          </cell>
          <cell r="I36220">
            <v>1.209</v>
          </cell>
          <cell r="J36220">
            <v>0.609</v>
          </cell>
        </row>
        <row r="36221">
          <cell r="F36221" t="str">
            <v>八字组－老村部</v>
          </cell>
          <cell r="G36221" t="str">
            <v>V92A430725</v>
          </cell>
          <cell r="H36221">
            <v>0</v>
          </cell>
          <cell r="I36221">
            <v>0.727</v>
          </cell>
          <cell r="J36221">
            <v>0.727</v>
          </cell>
        </row>
        <row r="36222">
          <cell r="F36222" t="str">
            <v>桃花线－姚家冲组</v>
          </cell>
          <cell r="G36222" t="str">
            <v>V93A430725</v>
          </cell>
          <cell r="H36222">
            <v>0</v>
          </cell>
          <cell r="I36222">
            <v>0.316</v>
          </cell>
          <cell r="J36222">
            <v>0.316</v>
          </cell>
        </row>
        <row r="36223">
          <cell r="F36223" t="str">
            <v>纹石山-海家溶</v>
          </cell>
          <cell r="G36223" t="str">
            <v>C54D430725</v>
          </cell>
          <cell r="H36223">
            <v>0</v>
          </cell>
          <cell r="I36223">
            <v>0.689</v>
          </cell>
          <cell r="J36223">
            <v>0.689</v>
          </cell>
        </row>
        <row r="36224">
          <cell r="F36224" t="str">
            <v>白石铺五组-大水溶</v>
          </cell>
          <cell r="G36224" t="str">
            <v>C78B430725</v>
          </cell>
          <cell r="H36224">
            <v>2.204</v>
          </cell>
          <cell r="I36224">
            <v>2.927</v>
          </cell>
          <cell r="J36224">
            <v>0.723</v>
          </cell>
        </row>
        <row r="36225">
          <cell r="F36225" t="str">
            <v>高澄线</v>
          </cell>
          <cell r="G36225" t="str">
            <v>C894430725</v>
          </cell>
          <cell r="H36225">
            <v>0</v>
          </cell>
          <cell r="I36225">
            <v>1.217</v>
          </cell>
          <cell r="J36225">
            <v>1.217</v>
          </cell>
        </row>
        <row r="36226">
          <cell r="F36226" t="str">
            <v>红糖冲-红糖冲</v>
          </cell>
          <cell r="G36226" t="str">
            <v>CB44430725</v>
          </cell>
          <cell r="H36226">
            <v>0</v>
          </cell>
          <cell r="I36226">
            <v>2.41</v>
          </cell>
          <cell r="J36226">
            <v>2.41</v>
          </cell>
        </row>
        <row r="36227">
          <cell r="F36227" t="str">
            <v>郑家驿村-沙坪村</v>
          </cell>
          <cell r="G36227" t="str">
            <v>Y446430725</v>
          </cell>
          <cell r="H36227">
            <v>1.862</v>
          </cell>
          <cell r="I36227">
            <v>6.786</v>
          </cell>
          <cell r="J36227">
            <v>4.924</v>
          </cell>
        </row>
        <row r="36228">
          <cell r="F36228" t="str">
            <v>岩金线</v>
          </cell>
          <cell r="G36228" t="str">
            <v>CA42430725</v>
          </cell>
          <cell r="H36228">
            <v>0</v>
          </cell>
          <cell r="I36228">
            <v>1.991</v>
          </cell>
          <cell r="J36228">
            <v>1.991</v>
          </cell>
        </row>
        <row r="36229">
          <cell r="F36229" t="str">
            <v>老虎坳-老虎坳</v>
          </cell>
          <cell r="G36229" t="str">
            <v>C713430725</v>
          </cell>
          <cell r="H36229">
            <v>0</v>
          </cell>
          <cell r="I36229">
            <v>1.687</v>
          </cell>
          <cell r="J36229">
            <v>1.687</v>
          </cell>
        </row>
        <row r="36230">
          <cell r="F36230" t="str">
            <v>白石铺五组-大水溶</v>
          </cell>
          <cell r="G36230" t="str">
            <v>C78B430725</v>
          </cell>
          <cell r="H36230">
            <v>0</v>
          </cell>
          <cell r="I36230">
            <v>2.189</v>
          </cell>
          <cell r="J36230">
            <v>2.189</v>
          </cell>
        </row>
        <row r="36231">
          <cell r="F36231" t="str">
            <v>丰子浪-丰子浪</v>
          </cell>
          <cell r="G36231" t="str">
            <v>C715430725</v>
          </cell>
          <cell r="H36231">
            <v>0</v>
          </cell>
          <cell r="I36231">
            <v>1.01</v>
          </cell>
          <cell r="J36231">
            <v>1.01</v>
          </cell>
        </row>
        <row r="36232">
          <cell r="F36232" t="str">
            <v>杨兴线</v>
          </cell>
          <cell r="G36232" t="str">
            <v>C94C430725</v>
          </cell>
          <cell r="H36232">
            <v>0</v>
          </cell>
          <cell r="I36232">
            <v>2.268</v>
          </cell>
          <cell r="J36232">
            <v>2.268</v>
          </cell>
        </row>
        <row r="36233">
          <cell r="F36233" t="str">
            <v>热行组-热行组</v>
          </cell>
          <cell r="G36233" t="str">
            <v>C699430725</v>
          </cell>
          <cell r="H36233">
            <v>0</v>
          </cell>
          <cell r="I36233">
            <v>1.763</v>
          </cell>
          <cell r="J36233">
            <v>1.763</v>
          </cell>
        </row>
        <row r="36234">
          <cell r="F36234" t="str">
            <v>郑家驿村-S354</v>
          </cell>
          <cell r="G36234" t="str">
            <v>Y445430725</v>
          </cell>
          <cell r="H36234">
            <v>7.271</v>
          </cell>
          <cell r="I36234">
            <v>8.734</v>
          </cell>
          <cell r="J36234">
            <v>1.463</v>
          </cell>
        </row>
        <row r="36235">
          <cell r="F36235" t="str">
            <v>老虎坳-老虎坳</v>
          </cell>
          <cell r="G36235" t="str">
            <v>C713430725</v>
          </cell>
          <cell r="H36235">
            <v>1.687</v>
          </cell>
          <cell r="I36235">
            <v>4.009</v>
          </cell>
          <cell r="J36235">
            <v>2.322</v>
          </cell>
        </row>
        <row r="36236">
          <cell r="F36236" t="str">
            <v>郭东茂-杨乃冲</v>
          </cell>
          <cell r="G36236" t="str">
            <v>VZ20430725</v>
          </cell>
          <cell r="H36236">
            <v>0</v>
          </cell>
          <cell r="I36236">
            <v>0.908</v>
          </cell>
          <cell r="J36236">
            <v>0.908</v>
          </cell>
        </row>
        <row r="36237">
          <cell r="F36237" t="str">
            <v>丰子浪-丰子浪</v>
          </cell>
          <cell r="G36237" t="str">
            <v>C715430725</v>
          </cell>
          <cell r="H36237">
            <v>1.01</v>
          </cell>
          <cell r="I36237">
            <v>2.104</v>
          </cell>
          <cell r="J36237">
            <v>1.094</v>
          </cell>
        </row>
        <row r="36238">
          <cell r="F36238" t="str">
            <v>梅站－胡家</v>
          </cell>
          <cell r="G36238" t="str">
            <v>VK80430725</v>
          </cell>
          <cell r="H36238">
            <v>0</v>
          </cell>
          <cell r="I36238">
            <v>0.812</v>
          </cell>
          <cell r="J36238">
            <v>0.812</v>
          </cell>
        </row>
        <row r="36239">
          <cell r="F36239" t="str">
            <v>塘河码头－虚黄组</v>
          </cell>
          <cell r="G36239" t="str">
            <v>VK81430725</v>
          </cell>
          <cell r="H36239">
            <v>0</v>
          </cell>
          <cell r="I36239">
            <v>2.598</v>
          </cell>
          <cell r="J36239">
            <v>2.598</v>
          </cell>
        </row>
        <row r="36240">
          <cell r="F36240" t="str">
            <v>麦市村-白石铺村</v>
          </cell>
          <cell r="G36240" t="str">
            <v>YD34430725</v>
          </cell>
          <cell r="H36240">
            <v>5.108</v>
          </cell>
          <cell r="I36240">
            <v>8.161</v>
          </cell>
          <cell r="J36240">
            <v>3.053</v>
          </cell>
        </row>
        <row r="36241">
          <cell r="F36241" t="str">
            <v>信彭线</v>
          </cell>
          <cell r="G36241" t="str">
            <v>C02D430725</v>
          </cell>
          <cell r="H36241">
            <v>0</v>
          </cell>
          <cell r="I36241">
            <v>0.422</v>
          </cell>
          <cell r="J36241">
            <v>0.422</v>
          </cell>
        </row>
        <row r="36242">
          <cell r="F36242" t="str">
            <v>仓湾-仓湾</v>
          </cell>
          <cell r="G36242" t="str">
            <v>C697430725</v>
          </cell>
          <cell r="H36242">
            <v>0</v>
          </cell>
          <cell r="I36242">
            <v>3.983</v>
          </cell>
          <cell r="J36242">
            <v>3.983</v>
          </cell>
        </row>
        <row r="36243">
          <cell r="F36243" t="str">
            <v>齐家坪－18捌组</v>
          </cell>
          <cell r="G36243" t="str">
            <v>VL07430725</v>
          </cell>
          <cell r="H36243">
            <v>0</v>
          </cell>
          <cell r="I36243">
            <v>3.107</v>
          </cell>
          <cell r="J36243">
            <v>3.107</v>
          </cell>
        </row>
        <row r="36244">
          <cell r="F36244" t="str">
            <v>岩门村-岩门村</v>
          </cell>
          <cell r="G36244" t="str">
            <v>C28C430725</v>
          </cell>
          <cell r="H36244">
            <v>0</v>
          </cell>
          <cell r="I36244">
            <v>0.663</v>
          </cell>
          <cell r="J36244">
            <v>0.663</v>
          </cell>
        </row>
        <row r="36245">
          <cell r="F36245" t="str">
            <v>商店-吴桃江</v>
          </cell>
          <cell r="G36245" t="str">
            <v>VZ88430725</v>
          </cell>
          <cell r="H36245">
            <v>0</v>
          </cell>
          <cell r="I36245">
            <v>2.112</v>
          </cell>
          <cell r="J36245">
            <v>2.112</v>
          </cell>
        </row>
        <row r="36246">
          <cell r="F36246" t="str">
            <v>河鹰坳-河鹰坳</v>
          </cell>
          <cell r="G36246" t="str">
            <v>C659430725</v>
          </cell>
          <cell r="H36246">
            <v>2.036</v>
          </cell>
          <cell r="I36246">
            <v>3.25</v>
          </cell>
          <cell r="J36246">
            <v>1.214</v>
          </cell>
        </row>
        <row r="36247">
          <cell r="F36247" t="str">
            <v>黄金－窑场</v>
          </cell>
          <cell r="G36247" t="str">
            <v>VK68430725</v>
          </cell>
          <cell r="H36247">
            <v>0</v>
          </cell>
          <cell r="I36247">
            <v>0.458</v>
          </cell>
          <cell r="J36247">
            <v>0.458</v>
          </cell>
        </row>
        <row r="36248">
          <cell r="F36248" t="str">
            <v>程金熊-319</v>
          </cell>
          <cell r="G36248" t="str">
            <v>C79E430725</v>
          </cell>
          <cell r="H36248">
            <v>0</v>
          </cell>
          <cell r="I36248">
            <v>1.922</v>
          </cell>
          <cell r="J36248">
            <v>1.922</v>
          </cell>
        </row>
        <row r="36249">
          <cell r="F36249" t="str">
            <v>茶覃线</v>
          </cell>
          <cell r="G36249" t="str">
            <v>C456430725</v>
          </cell>
          <cell r="H36249">
            <v>0</v>
          </cell>
          <cell r="I36249">
            <v>1.747</v>
          </cell>
          <cell r="J36249">
            <v>1.747</v>
          </cell>
        </row>
        <row r="36250">
          <cell r="F36250" t="str">
            <v>省戴线</v>
          </cell>
          <cell r="G36250" t="str">
            <v>C450430725</v>
          </cell>
          <cell r="H36250">
            <v>0</v>
          </cell>
          <cell r="I36250">
            <v>1.476</v>
          </cell>
          <cell r="J36250">
            <v>1.476</v>
          </cell>
        </row>
        <row r="36251">
          <cell r="F36251" t="str">
            <v>陬土线</v>
          </cell>
          <cell r="G36251" t="str">
            <v>C994430725</v>
          </cell>
          <cell r="H36251">
            <v>0</v>
          </cell>
          <cell r="I36251">
            <v>1.866</v>
          </cell>
          <cell r="J36251">
            <v>1.866</v>
          </cell>
        </row>
        <row r="36252">
          <cell r="F36252" t="str">
            <v>王选成－王勇</v>
          </cell>
          <cell r="G36252" t="str">
            <v>VP45430725</v>
          </cell>
          <cell r="H36252">
            <v>0</v>
          </cell>
          <cell r="I36252">
            <v>0.397</v>
          </cell>
          <cell r="J36252">
            <v>0.397</v>
          </cell>
        </row>
        <row r="36253">
          <cell r="F36253" t="str">
            <v>左家湖－墩子湾</v>
          </cell>
          <cell r="G36253" t="str">
            <v>VC29430725</v>
          </cell>
          <cell r="H36253">
            <v>0</v>
          </cell>
          <cell r="I36253">
            <v>1.347</v>
          </cell>
          <cell r="J36253">
            <v>1.347</v>
          </cell>
        </row>
        <row r="36254">
          <cell r="F36254" t="str">
            <v>新当－新屋组</v>
          </cell>
          <cell r="G36254" t="str">
            <v>VC50430725</v>
          </cell>
          <cell r="H36254">
            <v>0</v>
          </cell>
          <cell r="I36254">
            <v>0.821</v>
          </cell>
          <cell r="J36254">
            <v>0.821</v>
          </cell>
        </row>
        <row r="36255">
          <cell r="F36255" t="str">
            <v>大寨河－八角岗</v>
          </cell>
          <cell r="G36255" t="str">
            <v>VC52430725</v>
          </cell>
          <cell r="H36255">
            <v>0</v>
          </cell>
          <cell r="I36255">
            <v>1.499</v>
          </cell>
          <cell r="J36255">
            <v>1.499</v>
          </cell>
        </row>
        <row r="36256">
          <cell r="F36256" t="str">
            <v>大寨河－下峪组</v>
          </cell>
          <cell r="G36256" t="str">
            <v>VC57430725</v>
          </cell>
          <cell r="H36256">
            <v>0</v>
          </cell>
          <cell r="I36256">
            <v>0.84</v>
          </cell>
          <cell r="J36256">
            <v>0.84</v>
          </cell>
        </row>
        <row r="36257">
          <cell r="F36257" t="str">
            <v>马井电站-东林村</v>
          </cell>
          <cell r="G36257" t="str">
            <v>C445430725</v>
          </cell>
          <cell r="H36257">
            <v>2.264</v>
          </cell>
          <cell r="I36257">
            <v>3.311</v>
          </cell>
          <cell r="J36257">
            <v>1.047</v>
          </cell>
        </row>
        <row r="36258">
          <cell r="F36258" t="str">
            <v>高湾村村道</v>
          </cell>
          <cell r="G36258" t="str">
            <v>C41E430725</v>
          </cell>
          <cell r="H36258">
            <v>0</v>
          </cell>
          <cell r="I36258">
            <v>1.082</v>
          </cell>
          <cell r="J36258">
            <v>1.082</v>
          </cell>
        </row>
        <row r="36259">
          <cell r="F36259" t="str">
            <v>石灰厂-科辉</v>
          </cell>
          <cell r="G36259" t="str">
            <v>VP42430725</v>
          </cell>
          <cell r="H36259">
            <v>0</v>
          </cell>
          <cell r="I36259">
            <v>1.174</v>
          </cell>
          <cell r="J36259">
            <v>1.174</v>
          </cell>
        </row>
        <row r="36260">
          <cell r="F36260" t="str">
            <v>工麻线</v>
          </cell>
          <cell r="G36260" t="str">
            <v>C984430725</v>
          </cell>
          <cell r="H36260">
            <v>0</v>
          </cell>
          <cell r="I36260">
            <v>1.363</v>
          </cell>
          <cell r="J36260">
            <v>1.363</v>
          </cell>
        </row>
        <row r="36261">
          <cell r="F36261" t="str">
            <v>黄花桥－陈湾</v>
          </cell>
          <cell r="G36261" t="str">
            <v>VC12430725</v>
          </cell>
          <cell r="H36261">
            <v>0</v>
          </cell>
          <cell r="I36261">
            <v>0.783</v>
          </cell>
          <cell r="J36261">
            <v>0.783</v>
          </cell>
        </row>
        <row r="36262">
          <cell r="F36262" t="str">
            <v>黄东华-毛溪桥</v>
          </cell>
          <cell r="G36262" t="str">
            <v>VQ67430725</v>
          </cell>
          <cell r="H36262">
            <v>0</v>
          </cell>
          <cell r="I36262">
            <v>1.323</v>
          </cell>
          <cell r="J36262">
            <v>1.323</v>
          </cell>
        </row>
        <row r="36263">
          <cell r="F36263" t="str">
            <v>上峪组－老石陬线</v>
          </cell>
          <cell r="G36263" t="str">
            <v>VC24430725</v>
          </cell>
          <cell r="H36263">
            <v>0</v>
          </cell>
          <cell r="I36263">
            <v>2.057</v>
          </cell>
          <cell r="J36263">
            <v>2.057</v>
          </cell>
        </row>
        <row r="36264">
          <cell r="F36264" t="str">
            <v>酒铺五组-酒铺五组</v>
          </cell>
          <cell r="G36264" t="str">
            <v>C439430725</v>
          </cell>
          <cell r="H36264">
            <v>0</v>
          </cell>
          <cell r="I36264">
            <v>1.383</v>
          </cell>
          <cell r="J36264">
            <v>1.383</v>
          </cell>
        </row>
        <row r="36265">
          <cell r="F36265" t="str">
            <v>陈其达－四组</v>
          </cell>
          <cell r="G36265" t="str">
            <v>VC43430725</v>
          </cell>
          <cell r="H36265">
            <v>0</v>
          </cell>
          <cell r="I36265">
            <v>0.997</v>
          </cell>
          <cell r="J36265">
            <v>0.997</v>
          </cell>
        </row>
        <row r="36266">
          <cell r="F36266" t="str">
            <v>村部－九组</v>
          </cell>
          <cell r="G36266" t="str">
            <v>VC46430725</v>
          </cell>
          <cell r="H36266">
            <v>0</v>
          </cell>
          <cell r="I36266">
            <v>1.978</v>
          </cell>
          <cell r="J36266">
            <v>1.978</v>
          </cell>
        </row>
        <row r="36267">
          <cell r="F36267" t="str">
            <v>李玉清-燕正泉</v>
          </cell>
          <cell r="G36267" t="str">
            <v>VP53430725</v>
          </cell>
          <cell r="H36267">
            <v>0</v>
          </cell>
          <cell r="I36267">
            <v>1.313</v>
          </cell>
          <cell r="J36267">
            <v>1.313</v>
          </cell>
        </row>
        <row r="36268">
          <cell r="G36268" t="str">
            <v>AA11430725</v>
          </cell>
          <cell r="H36268">
            <v>0</v>
          </cell>
          <cell r="I36268">
            <v>0.943</v>
          </cell>
          <cell r="J36268">
            <v>0.943</v>
          </cell>
        </row>
        <row r="36269">
          <cell r="F36269" t="str">
            <v>畲谢线</v>
          </cell>
          <cell r="G36269" t="str">
            <v>C84C430725</v>
          </cell>
          <cell r="H36269">
            <v>0</v>
          </cell>
          <cell r="I36269">
            <v>2.043</v>
          </cell>
          <cell r="J36269">
            <v>2.043</v>
          </cell>
        </row>
        <row r="36270">
          <cell r="F36270" t="str">
            <v>周家桥-周家桥</v>
          </cell>
          <cell r="G36270" t="str">
            <v>C868430725</v>
          </cell>
          <cell r="H36270">
            <v>0</v>
          </cell>
          <cell r="I36270">
            <v>1.303</v>
          </cell>
          <cell r="J36270">
            <v>1.303</v>
          </cell>
        </row>
        <row r="36271">
          <cell r="F36271" t="str">
            <v>高峪岭－下南门</v>
          </cell>
          <cell r="G36271" t="str">
            <v>VC17430725</v>
          </cell>
          <cell r="H36271">
            <v>0</v>
          </cell>
          <cell r="I36271">
            <v>0.683</v>
          </cell>
          <cell r="J36271">
            <v>0.683</v>
          </cell>
        </row>
        <row r="36272">
          <cell r="F36272" t="str">
            <v>冯家桥－杨家坪</v>
          </cell>
          <cell r="G36272" t="str">
            <v>VC19430725</v>
          </cell>
          <cell r="H36272">
            <v>0</v>
          </cell>
          <cell r="I36272">
            <v>0.715</v>
          </cell>
          <cell r="J36272">
            <v>0.715</v>
          </cell>
        </row>
        <row r="36273">
          <cell r="G36273" t="str">
            <v>VC20430725</v>
          </cell>
          <cell r="H36273">
            <v>0</v>
          </cell>
          <cell r="I36273">
            <v>0.881</v>
          </cell>
          <cell r="J36273">
            <v>0.881</v>
          </cell>
        </row>
        <row r="36274">
          <cell r="F36274" t="str">
            <v>毛酒线</v>
          </cell>
          <cell r="G36274" t="str">
            <v>C14C430725</v>
          </cell>
          <cell r="H36274">
            <v>0</v>
          </cell>
          <cell r="I36274">
            <v>0.877</v>
          </cell>
          <cell r="J36274">
            <v>0.877</v>
          </cell>
        </row>
        <row r="36275">
          <cell r="F36275" t="str">
            <v>岩子坡-岩子坡</v>
          </cell>
          <cell r="G36275" t="str">
            <v>C460430725</v>
          </cell>
          <cell r="H36275">
            <v>0</v>
          </cell>
          <cell r="I36275">
            <v>4.254</v>
          </cell>
          <cell r="J36275">
            <v>4.254</v>
          </cell>
        </row>
        <row r="36276">
          <cell r="F36276" t="str">
            <v>木匠湾－左家湖</v>
          </cell>
          <cell r="G36276" t="str">
            <v>VC28430725</v>
          </cell>
          <cell r="H36276">
            <v>0</v>
          </cell>
          <cell r="I36276">
            <v>1.063</v>
          </cell>
          <cell r="J36276">
            <v>1.063</v>
          </cell>
        </row>
        <row r="36277">
          <cell r="F36277" t="str">
            <v>老实湾－岩子头</v>
          </cell>
          <cell r="G36277" t="str">
            <v>VC30430725</v>
          </cell>
          <cell r="H36277">
            <v>0</v>
          </cell>
          <cell r="I36277">
            <v>1.294</v>
          </cell>
          <cell r="J36277">
            <v>1.294</v>
          </cell>
        </row>
        <row r="36278">
          <cell r="F36278" t="str">
            <v>龙背岗－黄石峪</v>
          </cell>
          <cell r="G36278" t="str">
            <v>VC31430725</v>
          </cell>
          <cell r="H36278">
            <v>0</v>
          </cell>
          <cell r="I36278">
            <v>1.003</v>
          </cell>
          <cell r="J36278">
            <v>1.003</v>
          </cell>
        </row>
        <row r="36279">
          <cell r="F36279" t="str">
            <v>黄石峪－亮彩湾</v>
          </cell>
          <cell r="G36279" t="str">
            <v>VC32430725</v>
          </cell>
          <cell r="H36279">
            <v>0</v>
          </cell>
          <cell r="I36279">
            <v>0.434</v>
          </cell>
          <cell r="J36279">
            <v>0.434</v>
          </cell>
        </row>
        <row r="36280">
          <cell r="F36280" t="str">
            <v>李家磅－岩子坡</v>
          </cell>
          <cell r="G36280" t="str">
            <v>VC33430725</v>
          </cell>
          <cell r="H36280">
            <v>0</v>
          </cell>
          <cell r="I36280">
            <v>1.436</v>
          </cell>
          <cell r="J36280">
            <v>1.436</v>
          </cell>
        </row>
        <row r="36281">
          <cell r="F36281" t="str">
            <v>石陬线－红旗</v>
          </cell>
          <cell r="G36281" t="str">
            <v>VC35430725</v>
          </cell>
          <cell r="H36281">
            <v>0</v>
          </cell>
          <cell r="I36281">
            <v>0.535</v>
          </cell>
          <cell r="J36281">
            <v>0.535</v>
          </cell>
        </row>
        <row r="36282">
          <cell r="F36282" t="str">
            <v>老学校-高腊生</v>
          </cell>
          <cell r="G36282" t="str">
            <v>VP22430725</v>
          </cell>
          <cell r="H36282">
            <v>0</v>
          </cell>
          <cell r="I36282">
            <v>0.216</v>
          </cell>
          <cell r="J36282">
            <v>0.216</v>
          </cell>
        </row>
        <row r="36283">
          <cell r="F36283" t="str">
            <v>翦富财-蒯本书</v>
          </cell>
          <cell r="G36283" t="str">
            <v>VP23430725</v>
          </cell>
          <cell r="H36283">
            <v>0</v>
          </cell>
          <cell r="I36283">
            <v>1.184</v>
          </cell>
          <cell r="J36283">
            <v>1.184</v>
          </cell>
        </row>
        <row r="36284">
          <cell r="G36284" t="str">
            <v>AA10430725</v>
          </cell>
          <cell r="H36284">
            <v>0</v>
          </cell>
          <cell r="I36284">
            <v>1.498</v>
          </cell>
          <cell r="J36284">
            <v>1.498</v>
          </cell>
        </row>
        <row r="36285">
          <cell r="F36285" t="str">
            <v>畲田-指防大桥</v>
          </cell>
          <cell r="G36285" t="str">
            <v>C447430725</v>
          </cell>
          <cell r="H36285">
            <v>0.773</v>
          </cell>
          <cell r="I36285">
            <v>1.701</v>
          </cell>
          <cell r="J36285">
            <v>0.928</v>
          </cell>
        </row>
        <row r="36286">
          <cell r="F36286" t="str">
            <v>赤日湾-长岭岗水库</v>
          </cell>
          <cell r="G36286" t="str">
            <v>C90B430725</v>
          </cell>
          <cell r="H36286">
            <v>0</v>
          </cell>
          <cell r="I36286">
            <v>3.216</v>
          </cell>
          <cell r="J36286">
            <v>3.216</v>
          </cell>
        </row>
        <row r="36287">
          <cell r="F36287" t="str">
            <v>天子庵－神仙桥老林场</v>
          </cell>
          <cell r="G36287" t="str">
            <v>VC53430725</v>
          </cell>
          <cell r="H36287">
            <v>0</v>
          </cell>
          <cell r="I36287">
            <v>2.223</v>
          </cell>
          <cell r="J36287">
            <v>2.223</v>
          </cell>
        </row>
        <row r="36288">
          <cell r="F36288" t="str">
            <v>暖堤湾－土地坡</v>
          </cell>
          <cell r="G36288" t="str">
            <v>VC05430725</v>
          </cell>
          <cell r="H36288">
            <v>0</v>
          </cell>
          <cell r="I36288">
            <v>1.406</v>
          </cell>
          <cell r="J36288">
            <v>1.406</v>
          </cell>
        </row>
        <row r="36289">
          <cell r="F36289" t="str">
            <v>张家湾－罗家溶</v>
          </cell>
          <cell r="G36289" t="str">
            <v>VC09430725</v>
          </cell>
          <cell r="H36289">
            <v>0</v>
          </cell>
          <cell r="I36289">
            <v>0.524</v>
          </cell>
          <cell r="J36289">
            <v>0.524</v>
          </cell>
        </row>
        <row r="36290">
          <cell r="F36290" t="str">
            <v>张家湾－高家湾</v>
          </cell>
          <cell r="G36290" t="str">
            <v>VC10430725</v>
          </cell>
          <cell r="H36290">
            <v>0</v>
          </cell>
          <cell r="I36290">
            <v>0.673</v>
          </cell>
          <cell r="J36290">
            <v>0.673</v>
          </cell>
        </row>
        <row r="36291">
          <cell r="F36291" t="str">
            <v>七熊线</v>
          </cell>
          <cell r="G36291" t="str">
            <v>C45F430725</v>
          </cell>
          <cell r="H36291">
            <v>0</v>
          </cell>
          <cell r="I36291">
            <v>0.774</v>
          </cell>
          <cell r="J36291">
            <v>0.774</v>
          </cell>
        </row>
        <row r="36292">
          <cell r="F36292" t="str">
            <v>五毛线</v>
          </cell>
          <cell r="G36292" t="str">
            <v>C441430725</v>
          </cell>
          <cell r="H36292">
            <v>0</v>
          </cell>
          <cell r="I36292">
            <v>1.578</v>
          </cell>
          <cell r="J36292">
            <v>1.578</v>
          </cell>
        </row>
        <row r="36293">
          <cell r="F36293" t="str">
            <v>一组－八组</v>
          </cell>
          <cell r="G36293" t="str">
            <v>VC37430725</v>
          </cell>
          <cell r="H36293">
            <v>0</v>
          </cell>
          <cell r="I36293">
            <v>0.922</v>
          </cell>
          <cell r="J36293">
            <v>0.922</v>
          </cell>
        </row>
        <row r="36294">
          <cell r="F36294" t="str">
            <v>八组-村部</v>
          </cell>
          <cell r="G36294" t="str">
            <v>VP60430725</v>
          </cell>
          <cell r="H36294">
            <v>0</v>
          </cell>
          <cell r="I36294">
            <v>0.267</v>
          </cell>
          <cell r="J36294">
            <v>0.267</v>
          </cell>
        </row>
        <row r="36295">
          <cell r="F36295" t="str">
            <v>庄金彪-庄大桂</v>
          </cell>
          <cell r="G36295" t="str">
            <v>VP61430725</v>
          </cell>
          <cell r="H36295">
            <v>0</v>
          </cell>
          <cell r="I36295">
            <v>0.662</v>
          </cell>
          <cell r="J36295">
            <v>0.662</v>
          </cell>
        </row>
        <row r="36296">
          <cell r="F36296" t="str">
            <v>村部-村部</v>
          </cell>
          <cell r="G36296" t="str">
            <v>C68C430725</v>
          </cell>
          <cell r="H36296">
            <v>0</v>
          </cell>
          <cell r="I36296">
            <v>1.397</v>
          </cell>
          <cell r="J36296">
            <v>1.397</v>
          </cell>
        </row>
        <row r="36297">
          <cell r="F36297" t="str">
            <v>印山奄-印山奄村</v>
          </cell>
          <cell r="G36297" t="str">
            <v>C20B430725</v>
          </cell>
          <cell r="H36297">
            <v>1.701</v>
          </cell>
          <cell r="I36297">
            <v>2.872</v>
          </cell>
          <cell r="J36297">
            <v>1.171</v>
          </cell>
        </row>
        <row r="36298">
          <cell r="F36298" t="str">
            <v>九斗湾－洞湾</v>
          </cell>
          <cell r="G36298" t="str">
            <v>VC06430725</v>
          </cell>
          <cell r="H36298">
            <v>0</v>
          </cell>
          <cell r="I36298">
            <v>0.699</v>
          </cell>
          <cell r="J36298">
            <v>0.699</v>
          </cell>
        </row>
        <row r="36299">
          <cell r="F36299" t="str">
            <v>指防老桥－指防小学</v>
          </cell>
          <cell r="G36299" t="str">
            <v>VP48430725</v>
          </cell>
          <cell r="H36299">
            <v>0</v>
          </cell>
          <cell r="I36299">
            <v>0.646</v>
          </cell>
          <cell r="J36299">
            <v>0.646</v>
          </cell>
        </row>
        <row r="36300">
          <cell r="F36300" t="str">
            <v>岩岸滩桥－罗大林</v>
          </cell>
          <cell r="G36300" t="str">
            <v>VP49430725</v>
          </cell>
          <cell r="H36300">
            <v>0</v>
          </cell>
          <cell r="I36300">
            <v>1.132</v>
          </cell>
          <cell r="J36300">
            <v>1.132</v>
          </cell>
        </row>
        <row r="36301">
          <cell r="F36301" t="str">
            <v>长桥-长桥</v>
          </cell>
          <cell r="G36301" t="str">
            <v>C349430781</v>
          </cell>
          <cell r="H36301">
            <v>0</v>
          </cell>
          <cell r="I36301">
            <v>1.09</v>
          </cell>
          <cell r="J36301">
            <v>1.09</v>
          </cell>
        </row>
        <row r="36302">
          <cell r="F36302" t="str">
            <v>长安3组-长安4组</v>
          </cell>
          <cell r="G36302" t="str">
            <v>V211430781</v>
          </cell>
          <cell r="H36302">
            <v>0</v>
          </cell>
          <cell r="I36302">
            <v>1.012</v>
          </cell>
          <cell r="J36302">
            <v>1.012</v>
          </cell>
        </row>
        <row r="36303">
          <cell r="F36303" t="str">
            <v>龟山---许家祠</v>
          </cell>
          <cell r="G36303" t="str">
            <v>C65A430781</v>
          </cell>
          <cell r="H36303">
            <v>0</v>
          </cell>
          <cell r="I36303">
            <v>0.881</v>
          </cell>
          <cell r="J36303">
            <v>0.881</v>
          </cell>
        </row>
        <row r="36304">
          <cell r="F36304" t="str">
            <v>石板滩粮店-汤家坪</v>
          </cell>
          <cell r="G36304" t="str">
            <v>CJA3430781</v>
          </cell>
          <cell r="H36304">
            <v>2.465</v>
          </cell>
          <cell r="I36304">
            <v>5.322</v>
          </cell>
          <cell r="J36304">
            <v>2.857</v>
          </cell>
        </row>
        <row r="36305">
          <cell r="F36305" t="str">
            <v>红光5组-红光10组</v>
          </cell>
          <cell r="G36305" t="str">
            <v>V192430781</v>
          </cell>
          <cell r="H36305">
            <v>0</v>
          </cell>
          <cell r="I36305">
            <v>1.41</v>
          </cell>
          <cell r="J36305">
            <v>1.41</v>
          </cell>
        </row>
        <row r="36306">
          <cell r="G36306" t="str">
            <v>AA50430781</v>
          </cell>
          <cell r="H36306">
            <v>0</v>
          </cell>
          <cell r="I36306">
            <v>0.413</v>
          </cell>
          <cell r="J36306">
            <v>0.413</v>
          </cell>
        </row>
        <row r="36307">
          <cell r="G36307" t="str">
            <v>AA45430781</v>
          </cell>
          <cell r="H36307">
            <v>0</v>
          </cell>
          <cell r="I36307">
            <v>0.25</v>
          </cell>
          <cell r="J36307">
            <v>0.25</v>
          </cell>
        </row>
        <row r="36308">
          <cell r="G36308" t="str">
            <v>AA46430781</v>
          </cell>
          <cell r="H36308">
            <v>0</v>
          </cell>
          <cell r="I36308">
            <v>0.259</v>
          </cell>
          <cell r="J36308">
            <v>0.259</v>
          </cell>
        </row>
        <row r="36309">
          <cell r="G36309" t="str">
            <v>AA31430781</v>
          </cell>
          <cell r="H36309">
            <v>0</v>
          </cell>
          <cell r="I36309">
            <v>0.339</v>
          </cell>
          <cell r="J36309">
            <v>0.339</v>
          </cell>
        </row>
        <row r="36310">
          <cell r="F36310" t="str">
            <v>金坪7组-金坪3组</v>
          </cell>
          <cell r="G36310" t="str">
            <v>V207430781</v>
          </cell>
          <cell r="H36310">
            <v>0</v>
          </cell>
          <cell r="I36310">
            <v>1.219</v>
          </cell>
          <cell r="J36310">
            <v>1.219</v>
          </cell>
        </row>
        <row r="36311">
          <cell r="G36311" t="str">
            <v>AA35430781</v>
          </cell>
          <cell r="H36311">
            <v>0</v>
          </cell>
          <cell r="I36311">
            <v>0.154</v>
          </cell>
          <cell r="J36311">
            <v>0.154</v>
          </cell>
        </row>
        <row r="36312">
          <cell r="F36312" t="str">
            <v>金家湾---雷家屋场</v>
          </cell>
          <cell r="G36312" t="str">
            <v>C64A430781</v>
          </cell>
          <cell r="H36312">
            <v>0</v>
          </cell>
          <cell r="I36312">
            <v>1.683</v>
          </cell>
          <cell r="J36312">
            <v>1.683</v>
          </cell>
        </row>
        <row r="36313">
          <cell r="G36313" t="str">
            <v>AA32430781</v>
          </cell>
          <cell r="H36313">
            <v>0</v>
          </cell>
          <cell r="I36313">
            <v>3.271</v>
          </cell>
          <cell r="J36313">
            <v>3.271</v>
          </cell>
        </row>
        <row r="36314">
          <cell r="G36314" t="str">
            <v>V221430781</v>
          </cell>
          <cell r="H36314">
            <v>0</v>
          </cell>
          <cell r="I36314">
            <v>0.226</v>
          </cell>
          <cell r="J36314">
            <v>0.226</v>
          </cell>
        </row>
        <row r="36315">
          <cell r="F36315" t="str">
            <v>金星5组-金星7组</v>
          </cell>
          <cell r="G36315" t="str">
            <v>V222430781</v>
          </cell>
          <cell r="H36315">
            <v>0</v>
          </cell>
          <cell r="I36315">
            <v>0.71</v>
          </cell>
          <cell r="J36315">
            <v>0.71</v>
          </cell>
        </row>
        <row r="36316">
          <cell r="G36316" t="str">
            <v>AA63430781</v>
          </cell>
          <cell r="H36316">
            <v>0</v>
          </cell>
          <cell r="I36316">
            <v>0.415</v>
          </cell>
          <cell r="J36316">
            <v>0.415</v>
          </cell>
        </row>
        <row r="36317">
          <cell r="G36317" t="str">
            <v>C042430781</v>
          </cell>
          <cell r="H36317">
            <v>0</v>
          </cell>
          <cell r="I36317">
            <v>0.319</v>
          </cell>
          <cell r="J36317">
            <v>0.319</v>
          </cell>
        </row>
        <row r="36318">
          <cell r="F36318" t="str">
            <v>蒲山10组新棠线-蒲山10组养老院</v>
          </cell>
          <cell r="G36318" t="str">
            <v>V201430781</v>
          </cell>
          <cell r="H36318">
            <v>0</v>
          </cell>
          <cell r="I36318">
            <v>0.662</v>
          </cell>
          <cell r="J36318">
            <v>0.662</v>
          </cell>
        </row>
        <row r="36319">
          <cell r="F36319" t="str">
            <v>蒲山14组村部-蒲山14组张天鸿</v>
          </cell>
          <cell r="G36319" t="str">
            <v>V202430781</v>
          </cell>
          <cell r="H36319">
            <v>0</v>
          </cell>
          <cell r="I36319">
            <v>0.569</v>
          </cell>
          <cell r="J36319">
            <v>0.569</v>
          </cell>
        </row>
        <row r="36320">
          <cell r="G36320" t="str">
            <v>AA41430781</v>
          </cell>
          <cell r="H36320">
            <v>0</v>
          </cell>
          <cell r="I36320">
            <v>0.24</v>
          </cell>
          <cell r="J36320">
            <v>0.24</v>
          </cell>
        </row>
        <row r="36321">
          <cell r="F36321" t="str">
            <v>双兴村村道</v>
          </cell>
          <cell r="G36321" t="str">
            <v>C88A430781</v>
          </cell>
          <cell r="H36321">
            <v>0</v>
          </cell>
          <cell r="I36321">
            <v>1.753</v>
          </cell>
          <cell r="J36321">
            <v>1.753</v>
          </cell>
        </row>
        <row r="36322">
          <cell r="F36322" t="str">
            <v>金林9组-金林1组</v>
          </cell>
          <cell r="G36322" t="str">
            <v>V189430781</v>
          </cell>
          <cell r="H36322">
            <v>0</v>
          </cell>
          <cell r="I36322">
            <v>0.464</v>
          </cell>
          <cell r="J36322">
            <v>0.464</v>
          </cell>
        </row>
        <row r="36323">
          <cell r="F36323" t="str">
            <v>双马17组-双马11组</v>
          </cell>
          <cell r="G36323" t="str">
            <v>V234430781</v>
          </cell>
          <cell r="H36323">
            <v>0</v>
          </cell>
          <cell r="I36323">
            <v>2.831</v>
          </cell>
          <cell r="J36323">
            <v>2.831</v>
          </cell>
        </row>
        <row r="36324">
          <cell r="F36324" t="str">
            <v>双马6组-双马8组</v>
          </cell>
          <cell r="G36324" t="str">
            <v>V236430781</v>
          </cell>
          <cell r="H36324">
            <v>0</v>
          </cell>
          <cell r="I36324">
            <v>1.173</v>
          </cell>
          <cell r="J36324">
            <v>1.173</v>
          </cell>
        </row>
        <row r="36325">
          <cell r="F36325" t="str">
            <v>天门8组-天门9组</v>
          </cell>
          <cell r="G36325" t="str">
            <v>V195430781</v>
          </cell>
          <cell r="H36325">
            <v>0</v>
          </cell>
          <cell r="I36325">
            <v>0.534</v>
          </cell>
          <cell r="J36325">
            <v>0.534</v>
          </cell>
        </row>
        <row r="36326">
          <cell r="F36326" t="str">
            <v>永兴8组-永兴17组</v>
          </cell>
          <cell r="G36326" t="str">
            <v>V217430781</v>
          </cell>
          <cell r="H36326">
            <v>0</v>
          </cell>
          <cell r="I36326">
            <v>0.696</v>
          </cell>
          <cell r="J36326">
            <v>0.696</v>
          </cell>
        </row>
        <row r="36327">
          <cell r="F36327" t="str">
            <v>永兴2组-永兴12组</v>
          </cell>
          <cell r="G36327" t="str">
            <v>V218430781</v>
          </cell>
          <cell r="H36327">
            <v>0</v>
          </cell>
          <cell r="I36327">
            <v>0.545</v>
          </cell>
          <cell r="J36327">
            <v>0.545</v>
          </cell>
        </row>
        <row r="36328">
          <cell r="F36328" t="str">
            <v>钟灵村部-钟灵12组</v>
          </cell>
          <cell r="G36328" t="str">
            <v>V175430781</v>
          </cell>
          <cell r="H36328">
            <v>0</v>
          </cell>
          <cell r="I36328">
            <v>1.764</v>
          </cell>
          <cell r="J36328">
            <v>1.764</v>
          </cell>
        </row>
        <row r="36329">
          <cell r="F36329" t="str">
            <v>会云11组-钟灵8组</v>
          </cell>
          <cell r="G36329" t="str">
            <v>V187430781</v>
          </cell>
          <cell r="H36329">
            <v>0</v>
          </cell>
          <cell r="I36329">
            <v>0.607</v>
          </cell>
          <cell r="J36329">
            <v>0.607</v>
          </cell>
        </row>
        <row r="36330">
          <cell r="F36330" t="str">
            <v>关山4组-关山1组</v>
          </cell>
          <cell r="G36330" t="str">
            <v>AA89430781</v>
          </cell>
          <cell r="H36330">
            <v>0</v>
          </cell>
          <cell r="I36330">
            <v>1.003</v>
          </cell>
          <cell r="J36330">
            <v>1.003</v>
          </cell>
        </row>
        <row r="36331">
          <cell r="F36331" t="str">
            <v>灯塔村---乌臼山</v>
          </cell>
          <cell r="G36331" t="str">
            <v>C272430781</v>
          </cell>
          <cell r="H36331">
            <v>0</v>
          </cell>
          <cell r="I36331">
            <v>1.915</v>
          </cell>
          <cell r="J36331">
            <v>1.915</v>
          </cell>
        </row>
        <row r="36332">
          <cell r="F36332" t="str">
            <v>灯塔14组陈勇家-灯塔14组同心湖</v>
          </cell>
          <cell r="G36332" t="str">
            <v>V320430781</v>
          </cell>
          <cell r="H36332">
            <v>0</v>
          </cell>
          <cell r="I36332">
            <v>0.622</v>
          </cell>
          <cell r="J36332">
            <v>0.622</v>
          </cell>
        </row>
        <row r="36333">
          <cell r="F36333" t="str">
            <v>红毛湾---大樟树</v>
          </cell>
          <cell r="G36333" t="str">
            <v>C276430781</v>
          </cell>
          <cell r="H36333">
            <v>0.758</v>
          </cell>
          <cell r="I36333">
            <v>1.316</v>
          </cell>
          <cell r="J36333">
            <v>0.558</v>
          </cell>
        </row>
        <row r="36334">
          <cell r="F36334" t="str">
            <v>土桥四组-庙基7组</v>
          </cell>
          <cell r="G36334" t="str">
            <v>C51A430781</v>
          </cell>
          <cell r="H36334">
            <v>3.226</v>
          </cell>
          <cell r="I36334">
            <v>4.794</v>
          </cell>
          <cell r="J36334">
            <v>1.568</v>
          </cell>
        </row>
        <row r="36335">
          <cell r="F36335" t="str">
            <v>庙基3组-庙基2组</v>
          </cell>
          <cell r="G36335" t="str">
            <v>V308430781</v>
          </cell>
          <cell r="H36335">
            <v>0</v>
          </cell>
          <cell r="I36335">
            <v>0.533</v>
          </cell>
          <cell r="J36335">
            <v>0.533</v>
          </cell>
        </row>
        <row r="36336">
          <cell r="F36336" t="str">
            <v>万家移民小区---南湖</v>
          </cell>
          <cell r="G36336" t="str">
            <v>C269430781</v>
          </cell>
          <cell r="H36336">
            <v>0</v>
          </cell>
          <cell r="I36336">
            <v>0.27</v>
          </cell>
          <cell r="J36336">
            <v>0.27</v>
          </cell>
        </row>
        <row r="36337">
          <cell r="G36337" t="str">
            <v>AA23430781</v>
          </cell>
          <cell r="H36337">
            <v>0</v>
          </cell>
          <cell r="I36337">
            <v>0.719</v>
          </cell>
          <cell r="J36337">
            <v>0.719</v>
          </cell>
        </row>
        <row r="36338">
          <cell r="G36338" t="str">
            <v>AA27430781</v>
          </cell>
          <cell r="H36338">
            <v>0</v>
          </cell>
          <cell r="I36338">
            <v>1.186</v>
          </cell>
          <cell r="J36338">
            <v>1.186</v>
          </cell>
        </row>
        <row r="36339">
          <cell r="F36339" t="str">
            <v>洗马叉老堤---双坪村十八组</v>
          </cell>
          <cell r="G36339" t="str">
            <v>C49A430781</v>
          </cell>
          <cell r="H36339">
            <v>0</v>
          </cell>
          <cell r="I36339">
            <v>1.033</v>
          </cell>
          <cell r="J36339">
            <v>1.033</v>
          </cell>
        </row>
        <row r="36340">
          <cell r="F36340" t="str">
            <v>双坪16组曾妈家-双坪16组杨武英家</v>
          </cell>
          <cell r="G36340" t="str">
            <v>V303430781</v>
          </cell>
          <cell r="H36340">
            <v>0</v>
          </cell>
          <cell r="I36340">
            <v>0.467</v>
          </cell>
          <cell r="J36340">
            <v>0.467</v>
          </cell>
        </row>
        <row r="36341">
          <cell r="G36341" t="str">
            <v>AA29430781</v>
          </cell>
          <cell r="H36341">
            <v>0</v>
          </cell>
          <cell r="I36341">
            <v>0.627</v>
          </cell>
          <cell r="J36341">
            <v>0.627</v>
          </cell>
        </row>
        <row r="36342">
          <cell r="G36342" t="str">
            <v>AA91430781</v>
          </cell>
          <cell r="H36342">
            <v>0</v>
          </cell>
          <cell r="I36342">
            <v>1.509</v>
          </cell>
          <cell r="J36342">
            <v>1.509</v>
          </cell>
        </row>
        <row r="36343">
          <cell r="F36343" t="str">
            <v>万家移民小区---南湖</v>
          </cell>
          <cell r="G36343" t="str">
            <v>C269430781</v>
          </cell>
          <cell r="H36343">
            <v>0</v>
          </cell>
          <cell r="I36343">
            <v>0.531</v>
          </cell>
          <cell r="J36343">
            <v>0.531</v>
          </cell>
        </row>
        <row r="36344">
          <cell r="G36344" t="str">
            <v>AA43430781</v>
          </cell>
          <cell r="H36344">
            <v>0</v>
          </cell>
          <cell r="I36344">
            <v>0.217</v>
          </cell>
          <cell r="J36344">
            <v>0.217</v>
          </cell>
        </row>
        <row r="36345">
          <cell r="F36345" t="str">
            <v>大樟树-向家山</v>
          </cell>
          <cell r="G36345" t="str">
            <v>C279430781</v>
          </cell>
          <cell r="H36345">
            <v>2.42</v>
          </cell>
          <cell r="I36345">
            <v>3.139</v>
          </cell>
          <cell r="J36345">
            <v>0.719</v>
          </cell>
        </row>
        <row r="36346">
          <cell r="G36346" t="str">
            <v>V000</v>
          </cell>
          <cell r="H36346">
            <v>0</v>
          </cell>
          <cell r="I36346">
            <v>0.161</v>
          </cell>
          <cell r="J36346">
            <v>0.161</v>
          </cell>
        </row>
        <row r="36347">
          <cell r="F36347" t="str">
            <v>澧赋村-S338</v>
          </cell>
          <cell r="G36347" t="str">
            <v>YI18430781</v>
          </cell>
          <cell r="H36347">
            <v>1.4</v>
          </cell>
          <cell r="I36347">
            <v>4.207</v>
          </cell>
          <cell r="J36347">
            <v>2.807</v>
          </cell>
        </row>
        <row r="36348">
          <cell r="F36348" t="str">
            <v>澧赋8组-澧赋5组</v>
          </cell>
          <cell r="G36348" t="str">
            <v>V250430781</v>
          </cell>
          <cell r="H36348">
            <v>0</v>
          </cell>
          <cell r="I36348">
            <v>1.706</v>
          </cell>
          <cell r="J36348">
            <v>1.706</v>
          </cell>
        </row>
        <row r="36349">
          <cell r="F36349" t="str">
            <v>澧赋9组-澧赋2组</v>
          </cell>
          <cell r="G36349" t="str">
            <v>V256430781</v>
          </cell>
          <cell r="H36349">
            <v>0</v>
          </cell>
          <cell r="I36349">
            <v>2.717</v>
          </cell>
          <cell r="J36349">
            <v>2.717</v>
          </cell>
        </row>
        <row r="36350">
          <cell r="F36350" t="str">
            <v>白鹤洲---七星老街</v>
          </cell>
          <cell r="G36350" t="str">
            <v>C259430781</v>
          </cell>
          <cell r="H36350">
            <v>0</v>
          </cell>
          <cell r="I36350">
            <v>4.364</v>
          </cell>
          <cell r="J36350">
            <v>4.364</v>
          </cell>
        </row>
        <row r="36351">
          <cell r="F36351" t="str">
            <v>七星三组-七星13组</v>
          </cell>
          <cell r="G36351" t="str">
            <v>V285430781</v>
          </cell>
          <cell r="H36351">
            <v>0</v>
          </cell>
          <cell r="I36351">
            <v>2.361</v>
          </cell>
          <cell r="J36351">
            <v>2.361</v>
          </cell>
        </row>
        <row r="36352">
          <cell r="F36352" t="str">
            <v>荣台5组施大祥家-荣台5组机埠</v>
          </cell>
          <cell r="G36352" t="str">
            <v>V282430781</v>
          </cell>
          <cell r="H36352">
            <v>0</v>
          </cell>
          <cell r="I36352">
            <v>0.365</v>
          </cell>
          <cell r="J36352">
            <v>0.365</v>
          </cell>
        </row>
        <row r="36353">
          <cell r="F36353" t="str">
            <v>荣台4组张大福家-荣台4组王先元家</v>
          </cell>
          <cell r="G36353" t="str">
            <v>V283430781</v>
          </cell>
          <cell r="H36353">
            <v>0</v>
          </cell>
          <cell r="I36353">
            <v>0.45</v>
          </cell>
          <cell r="J36353">
            <v>0.45</v>
          </cell>
        </row>
        <row r="36354">
          <cell r="G36354" t="str">
            <v>V000</v>
          </cell>
          <cell r="H36354">
            <v>0</v>
          </cell>
          <cell r="I36354">
            <v>0.365</v>
          </cell>
          <cell r="J36354">
            <v>0.365</v>
          </cell>
        </row>
        <row r="36355">
          <cell r="F36355" t="str">
            <v>中南2组-中南2组</v>
          </cell>
          <cell r="G36355" t="str">
            <v>V257430781</v>
          </cell>
          <cell r="H36355">
            <v>0</v>
          </cell>
          <cell r="I36355">
            <v>0.78</v>
          </cell>
          <cell r="J36355">
            <v>0.78</v>
          </cell>
        </row>
        <row r="36356">
          <cell r="F36356" t="str">
            <v>中南5组-中南3组</v>
          </cell>
          <cell r="G36356" t="str">
            <v>V259430781</v>
          </cell>
          <cell r="H36356">
            <v>0</v>
          </cell>
          <cell r="I36356">
            <v>1.636</v>
          </cell>
          <cell r="J36356">
            <v>1.636</v>
          </cell>
        </row>
        <row r="36357">
          <cell r="G36357" t="str">
            <v>AA57430781</v>
          </cell>
          <cell r="H36357">
            <v>0</v>
          </cell>
          <cell r="I36357">
            <v>0.162</v>
          </cell>
          <cell r="J36357">
            <v>0.162</v>
          </cell>
        </row>
        <row r="36358">
          <cell r="F36358" t="str">
            <v>西湖5组-西湖3组</v>
          </cell>
          <cell r="G36358" t="str">
            <v>C248430781</v>
          </cell>
          <cell r="H36358">
            <v>0</v>
          </cell>
          <cell r="I36358">
            <v>0.346</v>
          </cell>
          <cell r="J36358">
            <v>0.346</v>
          </cell>
        </row>
        <row r="36359">
          <cell r="F36359" t="str">
            <v>土桥四组-庙基7组</v>
          </cell>
          <cell r="G36359" t="str">
            <v>C51A430781</v>
          </cell>
          <cell r="H36359">
            <v>2.895</v>
          </cell>
          <cell r="I36359">
            <v>3.323</v>
          </cell>
          <cell r="J36359">
            <v>0.428</v>
          </cell>
        </row>
        <row r="36360">
          <cell r="F36360" t="str">
            <v>大樟树-向家山</v>
          </cell>
          <cell r="G36360" t="str">
            <v>C279430781</v>
          </cell>
          <cell r="H36360">
            <v>2.733</v>
          </cell>
          <cell r="I36360">
            <v>2.955</v>
          </cell>
          <cell r="J36360">
            <v>0.222</v>
          </cell>
        </row>
        <row r="36361">
          <cell r="G36361" t="str">
            <v>V909430781</v>
          </cell>
          <cell r="H36361">
            <v>0</v>
          </cell>
          <cell r="I36361">
            <v>0.242</v>
          </cell>
          <cell r="J36361">
            <v>0.242</v>
          </cell>
        </row>
        <row r="36362">
          <cell r="G36362" t="str">
            <v>AA10430781</v>
          </cell>
          <cell r="H36362">
            <v>0</v>
          </cell>
          <cell r="I36362">
            <v>0.351</v>
          </cell>
          <cell r="J36362">
            <v>0.351</v>
          </cell>
        </row>
        <row r="36363">
          <cell r="G36363" t="str">
            <v>AA62430781</v>
          </cell>
          <cell r="H36363">
            <v>0</v>
          </cell>
          <cell r="I36363">
            <v>1.232</v>
          </cell>
          <cell r="J36363">
            <v>1.232</v>
          </cell>
        </row>
        <row r="36364">
          <cell r="G36364" t="str">
            <v>AA20430781</v>
          </cell>
          <cell r="H36364">
            <v>0</v>
          </cell>
          <cell r="I36364">
            <v>0.455</v>
          </cell>
          <cell r="J36364">
            <v>0.455</v>
          </cell>
        </row>
        <row r="36365">
          <cell r="F36365" t="str">
            <v>嘉山良种场-车渚</v>
          </cell>
          <cell r="G36365" t="str">
            <v>C009430781</v>
          </cell>
          <cell r="H36365">
            <v>2.676</v>
          </cell>
          <cell r="I36365">
            <v>4.249</v>
          </cell>
          <cell r="J36365">
            <v>1.573</v>
          </cell>
        </row>
        <row r="36366">
          <cell r="G36366" t="str">
            <v>V000</v>
          </cell>
          <cell r="H36366">
            <v>0</v>
          </cell>
          <cell r="I36366">
            <v>0.104</v>
          </cell>
          <cell r="J36366">
            <v>0.104</v>
          </cell>
        </row>
        <row r="36367">
          <cell r="F36367" t="str">
            <v>马家村2组狗儿岗-马家村2组彭丕全</v>
          </cell>
          <cell r="G36367" t="str">
            <v>V364430781</v>
          </cell>
          <cell r="H36367">
            <v>0</v>
          </cell>
          <cell r="I36367">
            <v>0.729</v>
          </cell>
          <cell r="J36367">
            <v>0.729</v>
          </cell>
        </row>
        <row r="36368">
          <cell r="F36368" t="str">
            <v>马家村4组-马家村5组</v>
          </cell>
          <cell r="G36368" t="str">
            <v>V366430781</v>
          </cell>
          <cell r="H36368">
            <v>0</v>
          </cell>
          <cell r="I36368">
            <v>0.863</v>
          </cell>
          <cell r="J36368">
            <v>0.863</v>
          </cell>
        </row>
        <row r="36369">
          <cell r="G36369" t="str">
            <v>AA16430781</v>
          </cell>
          <cell r="H36369">
            <v>0</v>
          </cell>
          <cell r="I36369">
            <v>0.565</v>
          </cell>
          <cell r="J36369">
            <v>0.565</v>
          </cell>
        </row>
        <row r="36370">
          <cell r="F36370" t="str">
            <v>南溪---南溪1组</v>
          </cell>
          <cell r="G36370" t="str">
            <v>C003430781</v>
          </cell>
          <cell r="H36370">
            <v>0</v>
          </cell>
          <cell r="I36370">
            <v>3.362</v>
          </cell>
          <cell r="J36370">
            <v>3.362</v>
          </cell>
        </row>
        <row r="36371">
          <cell r="F36371" t="str">
            <v>戚家村8组李长春屋后-戚家村8组郑学森屋后</v>
          </cell>
          <cell r="G36371" t="str">
            <v>V353430781</v>
          </cell>
          <cell r="H36371">
            <v>0</v>
          </cell>
          <cell r="I36371">
            <v>0.671</v>
          </cell>
          <cell r="J36371">
            <v>0.671</v>
          </cell>
        </row>
        <row r="36372">
          <cell r="F36372" t="str">
            <v>杉堰汤家湾--沙岩</v>
          </cell>
          <cell r="G36372" t="str">
            <v>C90A430781</v>
          </cell>
          <cell r="H36372">
            <v>0</v>
          </cell>
          <cell r="I36372">
            <v>1.315</v>
          </cell>
          <cell r="J36372">
            <v>1.315</v>
          </cell>
        </row>
        <row r="36373">
          <cell r="F36373" t="str">
            <v>黄金5组-黄金11组</v>
          </cell>
          <cell r="G36373" t="str">
            <v>V168430781</v>
          </cell>
          <cell r="H36373">
            <v>0</v>
          </cell>
          <cell r="I36373">
            <v>2.469</v>
          </cell>
          <cell r="J36373">
            <v>2.469</v>
          </cell>
        </row>
        <row r="36374">
          <cell r="G36374" t="str">
            <v>AA52430781</v>
          </cell>
          <cell r="H36374">
            <v>0</v>
          </cell>
          <cell r="I36374">
            <v>0.404</v>
          </cell>
          <cell r="J36374">
            <v>0.404</v>
          </cell>
        </row>
        <row r="36375">
          <cell r="F36375" t="str">
            <v>贺家铺---钱家朝门</v>
          </cell>
          <cell r="G36375" t="str">
            <v>C34A430781</v>
          </cell>
          <cell r="H36375">
            <v>0</v>
          </cell>
          <cell r="I36375">
            <v>1.121</v>
          </cell>
          <cell r="J36375">
            <v>1.121</v>
          </cell>
        </row>
        <row r="36376">
          <cell r="G36376" t="str">
            <v>V000</v>
          </cell>
          <cell r="H36376">
            <v>0</v>
          </cell>
          <cell r="I36376">
            <v>0.338</v>
          </cell>
          <cell r="J36376">
            <v>0.338</v>
          </cell>
        </row>
        <row r="36377">
          <cell r="G36377" t="str">
            <v>AA82430781</v>
          </cell>
          <cell r="H36377">
            <v>0</v>
          </cell>
          <cell r="I36377">
            <v>0.248</v>
          </cell>
          <cell r="J36377">
            <v>0.248</v>
          </cell>
        </row>
        <row r="36378">
          <cell r="F36378" t="str">
            <v>新华4组上张家---胡家湾</v>
          </cell>
          <cell r="G36378" t="str">
            <v>C36A430781</v>
          </cell>
          <cell r="H36378">
            <v>0</v>
          </cell>
          <cell r="I36378">
            <v>1.666</v>
          </cell>
          <cell r="J36378">
            <v>1.666</v>
          </cell>
        </row>
        <row r="36379">
          <cell r="F36379" t="str">
            <v>朱家堰-卢家坪</v>
          </cell>
          <cell r="G36379" t="str">
            <v>C364430781</v>
          </cell>
          <cell r="H36379">
            <v>1.355</v>
          </cell>
          <cell r="I36379">
            <v>2.692</v>
          </cell>
          <cell r="J36379">
            <v>1.337</v>
          </cell>
        </row>
        <row r="36380">
          <cell r="F36380" t="str">
            <v>发瑞村部-发瑞10组与金盆一组交界</v>
          </cell>
          <cell r="G36380" t="str">
            <v>V076430781</v>
          </cell>
          <cell r="H36380">
            <v>0</v>
          </cell>
          <cell r="I36380">
            <v>0.756</v>
          </cell>
          <cell r="J36380">
            <v>0.756</v>
          </cell>
        </row>
        <row r="36381">
          <cell r="F36381" t="str">
            <v>枫树9组-枫树8组</v>
          </cell>
          <cell r="G36381" t="str">
            <v>V081430781</v>
          </cell>
          <cell r="H36381">
            <v>0</v>
          </cell>
          <cell r="I36381">
            <v>0.411</v>
          </cell>
          <cell r="J36381">
            <v>0.411</v>
          </cell>
        </row>
        <row r="36382">
          <cell r="F36382" t="str">
            <v>民主8组-民主8组湘北路</v>
          </cell>
          <cell r="G36382" t="str">
            <v>V006430781</v>
          </cell>
          <cell r="H36382">
            <v>0</v>
          </cell>
          <cell r="I36382">
            <v>0.759</v>
          </cell>
          <cell r="J36382">
            <v>0.759</v>
          </cell>
        </row>
        <row r="36383">
          <cell r="F36383" t="str">
            <v>民主7组-民主6组</v>
          </cell>
          <cell r="G36383" t="str">
            <v>V008430781</v>
          </cell>
          <cell r="H36383">
            <v>0</v>
          </cell>
          <cell r="I36383">
            <v>1.456</v>
          </cell>
          <cell r="J36383">
            <v>1.456</v>
          </cell>
        </row>
        <row r="36384">
          <cell r="F36384" t="str">
            <v>民主5组-民主4组</v>
          </cell>
          <cell r="G36384" t="str">
            <v>V009430781</v>
          </cell>
          <cell r="H36384">
            <v>0</v>
          </cell>
          <cell r="I36384">
            <v>0.905</v>
          </cell>
          <cell r="J36384">
            <v>0.905</v>
          </cell>
        </row>
        <row r="36385">
          <cell r="F36385" t="str">
            <v>民主3组-八角嘴桥</v>
          </cell>
          <cell r="G36385" t="str">
            <v>V010430781</v>
          </cell>
          <cell r="H36385">
            <v>0</v>
          </cell>
          <cell r="I36385">
            <v>1.673</v>
          </cell>
          <cell r="J36385">
            <v>1.673</v>
          </cell>
        </row>
        <row r="36386">
          <cell r="F36386" t="str">
            <v>双合10组棠渡公路-双合11组胡大喜家</v>
          </cell>
          <cell r="G36386" t="str">
            <v>V087430781</v>
          </cell>
          <cell r="H36386">
            <v>0</v>
          </cell>
          <cell r="I36386">
            <v>0.94</v>
          </cell>
          <cell r="J36386">
            <v>0.94</v>
          </cell>
        </row>
        <row r="36387">
          <cell r="F36387" t="str">
            <v>大同观---新湖9组</v>
          </cell>
          <cell r="G36387" t="str">
            <v>C26A430781</v>
          </cell>
          <cell r="H36387">
            <v>0</v>
          </cell>
          <cell r="I36387">
            <v>1.031</v>
          </cell>
          <cell r="J36387">
            <v>1.031</v>
          </cell>
        </row>
        <row r="36388">
          <cell r="F36388" t="str">
            <v>新湖1组-新湖15组</v>
          </cell>
          <cell r="G36388" t="str">
            <v>V001430781</v>
          </cell>
          <cell r="H36388">
            <v>0</v>
          </cell>
          <cell r="I36388">
            <v>0.706</v>
          </cell>
          <cell r="J36388">
            <v>0.706</v>
          </cell>
        </row>
        <row r="36389">
          <cell r="F36389" t="str">
            <v>新湖15组-新湖12组</v>
          </cell>
          <cell r="G36389" t="str">
            <v>V002430781</v>
          </cell>
          <cell r="H36389">
            <v>0</v>
          </cell>
          <cell r="I36389">
            <v>1.234</v>
          </cell>
          <cell r="J36389">
            <v>1.234</v>
          </cell>
        </row>
        <row r="36390">
          <cell r="F36390" t="str">
            <v>新湖12组南-新湖村部</v>
          </cell>
          <cell r="G36390" t="str">
            <v>V004430781</v>
          </cell>
          <cell r="H36390">
            <v>0</v>
          </cell>
          <cell r="I36390">
            <v>0.771</v>
          </cell>
          <cell r="J36390">
            <v>0.771</v>
          </cell>
        </row>
        <row r="36391">
          <cell r="F36391" t="str">
            <v>湘北公路新湖11组-新湖17组</v>
          </cell>
          <cell r="G36391" t="str">
            <v>V005430781</v>
          </cell>
          <cell r="H36391">
            <v>0</v>
          </cell>
          <cell r="I36391">
            <v>2.515</v>
          </cell>
          <cell r="J36391">
            <v>2.515</v>
          </cell>
        </row>
        <row r="36392">
          <cell r="F36392" t="str">
            <v>民主8组-民主8组湘北路</v>
          </cell>
          <cell r="G36392" t="str">
            <v>V008430781</v>
          </cell>
          <cell r="H36392">
            <v>0</v>
          </cell>
          <cell r="I36392">
            <v>0.634</v>
          </cell>
          <cell r="J36392">
            <v>0.634</v>
          </cell>
        </row>
        <row r="36393">
          <cell r="F36393" t="str">
            <v>颜家湾-黄花仑</v>
          </cell>
          <cell r="G36393" t="str">
            <v>C623430902</v>
          </cell>
          <cell r="H36393">
            <v>0</v>
          </cell>
          <cell r="I36393">
            <v>1.678</v>
          </cell>
          <cell r="J36393">
            <v>1.678</v>
          </cell>
        </row>
        <row r="36394">
          <cell r="F36394" t="str">
            <v>实足巷组-黑巷口组</v>
          </cell>
          <cell r="G36394" t="str">
            <v>C767430902</v>
          </cell>
          <cell r="H36394">
            <v>0</v>
          </cell>
          <cell r="I36394">
            <v>1.636</v>
          </cell>
          <cell r="J36394">
            <v>1.636</v>
          </cell>
        </row>
        <row r="36395">
          <cell r="F36395" t="str">
            <v>安定村-筲箕塘组</v>
          </cell>
          <cell r="G36395" t="str">
            <v>C747430902</v>
          </cell>
          <cell r="H36395">
            <v>0.135</v>
          </cell>
          <cell r="I36395">
            <v>0.83</v>
          </cell>
          <cell r="J36395">
            <v>0.695</v>
          </cell>
        </row>
        <row r="36396">
          <cell r="F36396" t="str">
            <v>杨家村组-杨家村组</v>
          </cell>
          <cell r="G36396" t="str">
            <v>C388430902</v>
          </cell>
          <cell r="H36396">
            <v>0</v>
          </cell>
          <cell r="I36396">
            <v>0.395</v>
          </cell>
          <cell r="J36396">
            <v>0.395</v>
          </cell>
        </row>
        <row r="36397">
          <cell r="F36397" t="str">
            <v>徐家巷-大院子</v>
          </cell>
          <cell r="G36397" t="str">
            <v>CC39430902</v>
          </cell>
          <cell r="H36397">
            <v>0</v>
          </cell>
          <cell r="I36397">
            <v>1.172</v>
          </cell>
          <cell r="J36397">
            <v>1.172</v>
          </cell>
        </row>
        <row r="36398">
          <cell r="F36398" t="str">
            <v>新农村-反塘村</v>
          </cell>
          <cell r="G36398" t="str">
            <v>CC24430902</v>
          </cell>
          <cell r="H36398">
            <v>0</v>
          </cell>
          <cell r="I36398">
            <v>0.908</v>
          </cell>
          <cell r="J36398">
            <v>0.908</v>
          </cell>
        </row>
        <row r="36399">
          <cell r="F36399" t="str">
            <v>鹅王线</v>
          </cell>
          <cell r="G36399" t="str">
            <v>C49B430902</v>
          </cell>
          <cell r="H36399">
            <v>0</v>
          </cell>
          <cell r="I36399">
            <v>0.689</v>
          </cell>
          <cell r="J36399">
            <v>0.689</v>
          </cell>
        </row>
        <row r="36400">
          <cell r="F36400" t="str">
            <v>凤瑶线</v>
          </cell>
          <cell r="G36400" t="str">
            <v>C51B430902</v>
          </cell>
          <cell r="H36400">
            <v>0</v>
          </cell>
          <cell r="I36400">
            <v>0.306</v>
          </cell>
          <cell r="J36400">
            <v>0.306</v>
          </cell>
        </row>
        <row r="36401">
          <cell r="F36401" t="str">
            <v>新堤咀村-C006</v>
          </cell>
          <cell r="G36401" t="str">
            <v>YD30430902</v>
          </cell>
          <cell r="H36401">
            <v>1.124</v>
          </cell>
          <cell r="I36401">
            <v>1.646</v>
          </cell>
          <cell r="J36401">
            <v>0.522</v>
          </cell>
        </row>
        <row r="36402">
          <cell r="G36402" t="str">
            <v>AA23430902</v>
          </cell>
          <cell r="H36402">
            <v>0</v>
          </cell>
          <cell r="I36402">
            <v>0.625</v>
          </cell>
          <cell r="J36402">
            <v>0.625</v>
          </cell>
        </row>
        <row r="36403">
          <cell r="F36403" t="str">
            <v>合子-合子</v>
          </cell>
          <cell r="G36403" t="str">
            <v>C495430902</v>
          </cell>
          <cell r="H36403">
            <v>0.919</v>
          </cell>
          <cell r="I36403">
            <v>1.046</v>
          </cell>
          <cell r="J36403">
            <v>0.127</v>
          </cell>
        </row>
        <row r="36404">
          <cell r="F36404" t="str">
            <v>益柒线-湖边上</v>
          </cell>
          <cell r="G36404" t="str">
            <v>VC78430902</v>
          </cell>
          <cell r="H36404">
            <v>0</v>
          </cell>
          <cell r="I36404">
            <v>0.329</v>
          </cell>
          <cell r="J36404">
            <v>0.329</v>
          </cell>
        </row>
        <row r="36405">
          <cell r="F36405" t="str">
            <v>安湘线</v>
          </cell>
          <cell r="G36405" t="str">
            <v>C30B430902</v>
          </cell>
          <cell r="H36405">
            <v>0</v>
          </cell>
          <cell r="I36405">
            <v>1.199</v>
          </cell>
          <cell r="J36405">
            <v>1.199</v>
          </cell>
        </row>
        <row r="36406">
          <cell r="G36406" t="str">
            <v>AA66430902</v>
          </cell>
          <cell r="H36406">
            <v>0</v>
          </cell>
          <cell r="I36406">
            <v>0.653</v>
          </cell>
          <cell r="J36406">
            <v>0.653</v>
          </cell>
        </row>
        <row r="36407">
          <cell r="F36407" t="str">
            <v>南门桥电排-曹家湾</v>
          </cell>
          <cell r="G36407" t="str">
            <v>C467430902</v>
          </cell>
          <cell r="H36407">
            <v>0</v>
          </cell>
          <cell r="I36407">
            <v>0.684</v>
          </cell>
          <cell r="J36407">
            <v>0.684</v>
          </cell>
        </row>
        <row r="36408">
          <cell r="F36408" t="str">
            <v>曹家屋-曹家屋</v>
          </cell>
          <cell r="G36408" t="str">
            <v>C471430902</v>
          </cell>
          <cell r="H36408">
            <v>0.585</v>
          </cell>
          <cell r="I36408">
            <v>0.889</v>
          </cell>
          <cell r="J36408">
            <v>0.304</v>
          </cell>
        </row>
        <row r="36409">
          <cell r="F36409" t="str">
            <v>南门桥电排-曹家湾</v>
          </cell>
          <cell r="G36409" t="str">
            <v>C467430902</v>
          </cell>
          <cell r="H36409">
            <v>0.684</v>
          </cell>
          <cell r="I36409">
            <v>2.449</v>
          </cell>
          <cell r="J36409">
            <v>1.765</v>
          </cell>
        </row>
        <row r="36410">
          <cell r="F36410" t="str">
            <v>张大线</v>
          </cell>
          <cell r="G36410" t="str">
            <v>C42B430902</v>
          </cell>
          <cell r="H36410">
            <v>0</v>
          </cell>
          <cell r="I36410">
            <v>0.612</v>
          </cell>
          <cell r="J36410">
            <v>0.612</v>
          </cell>
        </row>
        <row r="36411">
          <cell r="G36411" t="str">
            <v>V000</v>
          </cell>
          <cell r="H36411">
            <v>0</v>
          </cell>
          <cell r="I36411">
            <v>0.129</v>
          </cell>
          <cell r="J36411">
            <v>0.129</v>
          </cell>
        </row>
        <row r="36412">
          <cell r="F36412" t="str">
            <v>郭公塘-龚家湾</v>
          </cell>
          <cell r="G36412" t="str">
            <v>C690430902</v>
          </cell>
          <cell r="H36412">
            <v>0</v>
          </cell>
          <cell r="I36412">
            <v>1.251</v>
          </cell>
          <cell r="J36412">
            <v>1.251</v>
          </cell>
        </row>
        <row r="36413">
          <cell r="F36413" t="str">
            <v>白水塘村-香铺仑乡</v>
          </cell>
          <cell r="G36413" t="str">
            <v>XH04430902</v>
          </cell>
          <cell r="H36413">
            <v>0</v>
          </cell>
          <cell r="I36413">
            <v>0.328</v>
          </cell>
          <cell r="J36413">
            <v>0.328</v>
          </cell>
        </row>
        <row r="36414">
          <cell r="F36414" t="str">
            <v>白水塘村-香铺仑乡</v>
          </cell>
          <cell r="G36414" t="str">
            <v>XH04430902</v>
          </cell>
          <cell r="H36414">
            <v>0.328</v>
          </cell>
          <cell r="I36414">
            <v>1.729</v>
          </cell>
          <cell r="J36414">
            <v>1.401</v>
          </cell>
        </row>
        <row r="36415">
          <cell r="F36415" t="str">
            <v>刘柘线</v>
          </cell>
          <cell r="G36415" t="str">
            <v>Y202430902</v>
          </cell>
          <cell r="H36415">
            <v>5.547</v>
          </cell>
          <cell r="I36415">
            <v>6.077</v>
          </cell>
          <cell r="J36415">
            <v>0.53</v>
          </cell>
        </row>
        <row r="36416">
          <cell r="F36416" t="str">
            <v>祁青19组-15组</v>
          </cell>
          <cell r="G36416" t="str">
            <v>CZ23430902</v>
          </cell>
          <cell r="H36416">
            <v>0</v>
          </cell>
          <cell r="I36416">
            <v>2.186</v>
          </cell>
          <cell r="J36416">
            <v>2.186</v>
          </cell>
        </row>
        <row r="36417">
          <cell r="F36417" t="str">
            <v>白白线</v>
          </cell>
          <cell r="G36417" t="str">
            <v>C70B430902</v>
          </cell>
          <cell r="H36417">
            <v>0</v>
          </cell>
          <cell r="I36417">
            <v>0.882</v>
          </cell>
          <cell r="J36417">
            <v>0.882</v>
          </cell>
        </row>
        <row r="36418">
          <cell r="F36418" t="str">
            <v>14建线</v>
          </cell>
          <cell r="G36418" t="str">
            <v>C592430902</v>
          </cell>
          <cell r="H36418">
            <v>0</v>
          </cell>
          <cell r="I36418">
            <v>0.572</v>
          </cell>
          <cell r="J36418">
            <v>0.572</v>
          </cell>
        </row>
        <row r="36419">
          <cell r="F36419" t="str">
            <v>双枫树14组-16组</v>
          </cell>
          <cell r="G36419" t="str">
            <v>CS04430902</v>
          </cell>
          <cell r="H36419">
            <v>0</v>
          </cell>
          <cell r="I36419">
            <v>0.979</v>
          </cell>
          <cell r="J36419">
            <v>0.979</v>
          </cell>
        </row>
        <row r="36420">
          <cell r="F36420" t="str">
            <v>天星村-余家咀村</v>
          </cell>
          <cell r="G36420" t="str">
            <v>YD03430902</v>
          </cell>
          <cell r="H36420">
            <v>8.017</v>
          </cell>
          <cell r="I36420">
            <v>10.026</v>
          </cell>
          <cell r="J36420">
            <v>2.009</v>
          </cell>
        </row>
        <row r="36421">
          <cell r="F36421" t="str">
            <v>YD05-YD56</v>
          </cell>
          <cell r="G36421" t="str">
            <v>YD62430902</v>
          </cell>
          <cell r="H36421">
            <v>1.425</v>
          </cell>
          <cell r="I36421">
            <v>1.727</v>
          </cell>
          <cell r="J36421">
            <v>0.302</v>
          </cell>
        </row>
        <row r="36422">
          <cell r="F36422" t="str">
            <v>王紫线</v>
          </cell>
          <cell r="G36422" t="str">
            <v>C55A430902</v>
          </cell>
          <cell r="H36422">
            <v>0</v>
          </cell>
          <cell r="I36422">
            <v>0.595</v>
          </cell>
          <cell r="J36422">
            <v>0.595</v>
          </cell>
        </row>
        <row r="36423">
          <cell r="F36423" t="str">
            <v>土地河村-麻绒塘村</v>
          </cell>
          <cell r="G36423" t="str">
            <v>YD57430902</v>
          </cell>
          <cell r="H36423">
            <v>1.27</v>
          </cell>
          <cell r="I36423">
            <v>2.032</v>
          </cell>
          <cell r="J36423">
            <v>0.762</v>
          </cell>
        </row>
        <row r="36424">
          <cell r="G36424" t="str">
            <v>AA42430902</v>
          </cell>
          <cell r="H36424">
            <v>0</v>
          </cell>
          <cell r="I36424">
            <v>0.139</v>
          </cell>
          <cell r="J36424">
            <v>0.139</v>
          </cell>
        </row>
        <row r="36425">
          <cell r="F36425" t="str">
            <v>Y221-黄金洲村</v>
          </cell>
          <cell r="G36425" t="str">
            <v>Y234430902</v>
          </cell>
          <cell r="H36425">
            <v>2.7</v>
          </cell>
          <cell r="I36425">
            <v>3.808</v>
          </cell>
          <cell r="J36425">
            <v>1.108</v>
          </cell>
        </row>
        <row r="36426">
          <cell r="F36426" t="str">
            <v>挡水堤-四支渠</v>
          </cell>
          <cell r="G36426" t="str">
            <v>C507430902</v>
          </cell>
          <cell r="H36426">
            <v>3.323</v>
          </cell>
          <cell r="I36426">
            <v>3.649</v>
          </cell>
          <cell r="J36426">
            <v>0.326</v>
          </cell>
        </row>
        <row r="36427">
          <cell r="F36427" t="str">
            <v>朱家湖村-小梓港村</v>
          </cell>
          <cell r="G36427" t="str">
            <v>Y002430902</v>
          </cell>
          <cell r="H36427">
            <v>0</v>
          </cell>
          <cell r="I36427">
            <v>0.663</v>
          </cell>
          <cell r="J36427">
            <v>0.663</v>
          </cell>
        </row>
        <row r="36428">
          <cell r="F36428" t="str">
            <v>朱家湖村-小梓港村</v>
          </cell>
          <cell r="G36428" t="str">
            <v>YD55430902</v>
          </cell>
          <cell r="H36428">
            <v>4.906</v>
          </cell>
          <cell r="I36428">
            <v>5.532</v>
          </cell>
          <cell r="J36428">
            <v>0.626</v>
          </cell>
        </row>
        <row r="36429">
          <cell r="F36429" t="str">
            <v>李泗桥-楼家村水库</v>
          </cell>
          <cell r="G36429" t="str">
            <v>C121430902</v>
          </cell>
          <cell r="H36429">
            <v>1.376</v>
          </cell>
          <cell r="I36429">
            <v>2.825</v>
          </cell>
          <cell r="J36429">
            <v>1.449</v>
          </cell>
        </row>
        <row r="36430">
          <cell r="F36430" t="str">
            <v>朱家湖村-小梓港村</v>
          </cell>
          <cell r="G36430" t="str">
            <v>Y002430902</v>
          </cell>
          <cell r="H36430">
            <v>0.663</v>
          </cell>
          <cell r="I36430">
            <v>1.691</v>
          </cell>
          <cell r="J36430">
            <v>1.028</v>
          </cell>
        </row>
        <row r="36431">
          <cell r="G36431" t="str">
            <v>AA03430902</v>
          </cell>
          <cell r="H36431">
            <v>0</v>
          </cell>
          <cell r="I36431">
            <v>0.699</v>
          </cell>
          <cell r="J36431">
            <v>0.699</v>
          </cell>
        </row>
        <row r="36432">
          <cell r="G36432" t="str">
            <v>AA60430902</v>
          </cell>
          <cell r="H36432">
            <v>0</v>
          </cell>
          <cell r="I36432">
            <v>1.754</v>
          </cell>
          <cell r="J36432">
            <v>1.754</v>
          </cell>
        </row>
        <row r="36433">
          <cell r="F36433" t="str">
            <v>牛头坝组-双塘组</v>
          </cell>
          <cell r="G36433" t="str">
            <v>CX47430902</v>
          </cell>
          <cell r="H36433">
            <v>0</v>
          </cell>
          <cell r="I36433">
            <v>1.359</v>
          </cell>
          <cell r="J36433">
            <v>1.359</v>
          </cell>
        </row>
        <row r="36434">
          <cell r="G36434" t="str">
            <v>V000</v>
          </cell>
          <cell r="H36434">
            <v>0</v>
          </cell>
          <cell r="I36434">
            <v>0.137</v>
          </cell>
          <cell r="J36434">
            <v>0.137</v>
          </cell>
        </row>
        <row r="36435">
          <cell r="G36435" t="str">
            <v>AA61430902</v>
          </cell>
          <cell r="H36435">
            <v>0</v>
          </cell>
          <cell r="I36435">
            <v>0.804</v>
          </cell>
          <cell r="J36435">
            <v>0.804</v>
          </cell>
        </row>
        <row r="36436">
          <cell r="F36436" t="str">
            <v>郭家村组-王家村组</v>
          </cell>
          <cell r="G36436" t="str">
            <v>CX12430902</v>
          </cell>
          <cell r="H36436">
            <v>0</v>
          </cell>
          <cell r="I36436">
            <v>1.436</v>
          </cell>
          <cell r="J36436">
            <v>1.436</v>
          </cell>
        </row>
        <row r="36437">
          <cell r="F36437" t="str">
            <v>Y221-黄金洲村</v>
          </cell>
          <cell r="G36437" t="str">
            <v>Y234430902</v>
          </cell>
          <cell r="H36437">
            <v>1.742</v>
          </cell>
          <cell r="I36437">
            <v>2.7</v>
          </cell>
          <cell r="J36437">
            <v>0.958</v>
          </cell>
        </row>
        <row r="36438">
          <cell r="F36438" t="str">
            <v>陈王线</v>
          </cell>
          <cell r="G36438" t="str">
            <v>YD49430902</v>
          </cell>
          <cell r="H36438">
            <v>0.816</v>
          </cell>
          <cell r="I36438">
            <v>1.831</v>
          </cell>
          <cell r="J36438">
            <v>1.015</v>
          </cell>
        </row>
        <row r="36439">
          <cell r="F36439" t="str">
            <v>柏  荫村-柏  荫村</v>
          </cell>
          <cell r="G36439" t="str">
            <v>YD51430902</v>
          </cell>
          <cell r="H36439">
            <v>0</v>
          </cell>
          <cell r="I36439">
            <v>3.324</v>
          </cell>
          <cell r="J36439">
            <v>3.324</v>
          </cell>
        </row>
        <row r="36440">
          <cell r="F36440" t="str">
            <v>鱼鱼线</v>
          </cell>
          <cell r="G36440" t="str">
            <v>C611430902</v>
          </cell>
          <cell r="H36440">
            <v>0</v>
          </cell>
          <cell r="I36440">
            <v>0.951</v>
          </cell>
          <cell r="J36440">
            <v>0.951</v>
          </cell>
        </row>
        <row r="36441">
          <cell r="F36441" t="str">
            <v>桂深线</v>
          </cell>
          <cell r="G36441" t="str">
            <v>C614430902</v>
          </cell>
          <cell r="H36441">
            <v>0</v>
          </cell>
          <cell r="I36441">
            <v>1.128</v>
          </cell>
          <cell r="J36441">
            <v>1.128</v>
          </cell>
        </row>
        <row r="36442">
          <cell r="F36442" t="str">
            <v>沙皮塘-新桥河镇</v>
          </cell>
          <cell r="G36442" t="str">
            <v>XD03430902</v>
          </cell>
          <cell r="H36442">
            <v>1.843</v>
          </cell>
          <cell r="I36442">
            <v>2.255</v>
          </cell>
          <cell r="J36442">
            <v>0.412</v>
          </cell>
        </row>
        <row r="36443">
          <cell r="F36443" t="str">
            <v>白沙塘村-丁  家村</v>
          </cell>
          <cell r="G36443" t="str">
            <v>YD50430902</v>
          </cell>
          <cell r="H36443">
            <v>0</v>
          </cell>
          <cell r="I36443">
            <v>1.065</v>
          </cell>
          <cell r="J36443">
            <v>1.065</v>
          </cell>
        </row>
        <row r="36444">
          <cell r="F36444" t="str">
            <v>黄溪桥村-东新村</v>
          </cell>
          <cell r="G36444" t="str">
            <v>CX70430902</v>
          </cell>
          <cell r="H36444">
            <v>0</v>
          </cell>
          <cell r="I36444">
            <v>2.157</v>
          </cell>
          <cell r="J36444">
            <v>2.157</v>
          </cell>
        </row>
        <row r="36445">
          <cell r="F36445" t="str">
            <v>马家嘴-万家里</v>
          </cell>
          <cell r="G36445" t="str">
            <v>C626430902</v>
          </cell>
          <cell r="H36445">
            <v>0.746</v>
          </cell>
          <cell r="I36445">
            <v>1.989</v>
          </cell>
          <cell r="J36445">
            <v>1.243</v>
          </cell>
        </row>
        <row r="36446">
          <cell r="F36446" t="str">
            <v>陈塘线</v>
          </cell>
          <cell r="G36446" t="str">
            <v>C639430902</v>
          </cell>
          <cell r="H36446">
            <v>0</v>
          </cell>
          <cell r="I36446">
            <v>0.859</v>
          </cell>
          <cell r="J36446">
            <v>0.859</v>
          </cell>
        </row>
        <row r="36447">
          <cell r="F36447" t="str">
            <v>寨子仑-青春砖厂</v>
          </cell>
          <cell r="G36447" t="str">
            <v>C96A430902</v>
          </cell>
          <cell r="H36447">
            <v>1.45</v>
          </cell>
          <cell r="I36447">
            <v>1.713</v>
          </cell>
          <cell r="J36447">
            <v>0.263</v>
          </cell>
        </row>
        <row r="36448">
          <cell r="F36448" t="str">
            <v>大新线</v>
          </cell>
          <cell r="G36448" t="str">
            <v>C97A430902</v>
          </cell>
          <cell r="H36448">
            <v>0</v>
          </cell>
          <cell r="I36448">
            <v>0.736</v>
          </cell>
          <cell r="J36448">
            <v>0.736</v>
          </cell>
        </row>
        <row r="36449">
          <cell r="F36449" t="str">
            <v>流源桥村-刘家坪村</v>
          </cell>
          <cell r="G36449" t="str">
            <v>YA01430902</v>
          </cell>
          <cell r="H36449">
            <v>3.627</v>
          </cell>
          <cell r="I36449">
            <v>5.585</v>
          </cell>
          <cell r="J36449">
            <v>1.958</v>
          </cell>
        </row>
        <row r="36450">
          <cell r="F36450" t="str">
            <v>YD38-鸟咀仑村</v>
          </cell>
          <cell r="G36450" t="str">
            <v>YD58430902</v>
          </cell>
          <cell r="H36450">
            <v>4.016</v>
          </cell>
          <cell r="I36450">
            <v>4.381</v>
          </cell>
          <cell r="J36450">
            <v>0.365</v>
          </cell>
        </row>
        <row r="36451">
          <cell r="F36451" t="str">
            <v>莲莲线</v>
          </cell>
          <cell r="G36451" t="str">
            <v>C90A430902</v>
          </cell>
          <cell r="H36451">
            <v>0</v>
          </cell>
          <cell r="I36451">
            <v>0.591</v>
          </cell>
          <cell r="J36451">
            <v>0.591</v>
          </cell>
        </row>
        <row r="36452">
          <cell r="F36452" t="str">
            <v>杨水塘-何家村</v>
          </cell>
          <cell r="G36452" t="str">
            <v>CY27430902</v>
          </cell>
          <cell r="H36452">
            <v>0</v>
          </cell>
          <cell r="I36452">
            <v>1.064</v>
          </cell>
          <cell r="J36452">
            <v>1.064</v>
          </cell>
        </row>
        <row r="36453">
          <cell r="F36453" t="str">
            <v>YD38-鸟咀仑村</v>
          </cell>
          <cell r="G36453" t="str">
            <v>YD58430902</v>
          </cell>
          <cell r="H36453">
            <v>0</v>
          </cell>
          <cell r="I36453">
            <v>0.92</v>
          </cell>
          <cell r="J36453">
            <v>0.92</v>
          </cell>
        </row>
        <row r="36454">
          <cell r="F36454" t="str">
            <v>志道2 路-卫星组</v>
          </cell>
          <cell r="G36454" t="str">
            <v>C179430902</v>
          </cell>
          <cell r="H36454">
            <v>2</v>
          </cell>
          <cell r="I36454">
            <v>2.278</v>
          </cell>
          <cell r="J36454">
            <v>0.278</v>
          </cell>
        </row>
        <row r="36455">
          <cell r="F36455" t="str">
            <v>徐公塘-徐公塘</v>
          </cell>
          <cell r="G36455" t="str">
            <v>C632430902</v>
          </cell>
          <cell r="H36455">
            <v>0</v>
          </cell>
          <cell r="I36455">
            <v>1.532</v>
          </cell>
          <cell r="J36455">
            <v>1.532</v>
          </cell>
        </row>
        <row r="36456">
          <cell r="F36456" t="str">
            <v>循环塘-赵田军</v>
          </cell>
          <cell r="G36456" t="str">
            <v>C98A430902</v>
          </cell>
          <cell r="H36456">
            <v>0.06</v>
          </cell>
          <cell r="I36456">
            <v>0.458</v>
          </cell>
          <cell r="J36456">
            <v>0.398</v>
          </cell>
        </row>
        <row r="36457">
          <cell r="G36457" t="str">
            <v>AA14430902</v>
          </cell>
          <cell r="H36457">
            <v>0</v>
          </cell>
          <cell r="I36457">
            <v>0.752</v>
          </cell>
          <cell r="J36457">
            <v>0.752</v>
          </cell>
        </row>
        <row r="36458">
          <cell r="F36458" t="str">
            <v>黄花仑组-洪山庙</v>
          </cell>
          <cell r="G36458" t="str">
            <v>C607430902</v>
          </cell>
          <cell r="H36458">
            <v>1.282</v>
          </cell>
          <cell r="I36458">
            <v>2.077</v>
          </cell>
          <cell r="J36458">
            <v>0.795</v>
          </cell>
        </row>
        <row r="36459">
          <cell r="F36459" t="str">
            <v>铁塘线</v>
          </cell>
          <cell r="G36459" t="str">
            <v>C02B430902</v>
          </cell>
          <cell r="H36459">
            <v>0</v>
          </cell>
          <cell r="I36459">
            <v>1.038</v>
          </cell>
          <cell r="J36459">
            <v>1.038</v>
          </cell>
        </row>
        <row r="36460">
          <cell r="F36460" t="str">
            <v>循环塘-赵田军</v>
          </cell>
          <cell r="G36460" t="str">
            <v>C98A430902</v>
          </cell>
          <cell r="H36460">
            <v>0.06</v>
          </cell>
          <cell r="I36460">
            <v>1.632</v>
          </cell>
          <cell r="J36460">
            <v>1.572</v>
          </cell>
        </row>
        <row r="36461">
          <cell r="F36461" t="str">
            <v>1铁线</v>
          </cell>
          <cell r="G36461" t="str">
            <v>C11B430902</v>
          </cell>
          <cell r="H36461">
            <v>0</v>
          </cell>
          <cell r="I36461">
            <v>0.704</v>
          </cell>
          <cell r="J36461">
            <v>0.704</v>
          </cell>
        </row>
        <row r="36462">
          <cell r="F36462" t="str">
            <v>大潭洲6组-7组</v>
          </cell>
          <cell r="G36462" t="str">
            <v>CJ14430902</v>
          </cell>
          <cell r="H36462">
            <v>0</v>
          </cell>
          <cell r="I36462">
            <v>0.738</v>
          </cell>
          <cell r="J36462">
            <v>0.738</v>
          </cell>
        </row>
        <row r="36463">
          <cell r="F36463" t="str">
            <v>大潭洲4组-2组</v>
          </cell>
          <cell r="G36463" t="str">
            <v>V03C430902</v>
          </cell>
          <cell r="H36463">
            <v>0</v>
          </cell>
          <cell r="I36463">
            <v>0.389</v>
          </cell>
          <cell r="J36463">
            <v>0.389</v>
          </cell>
        </row>
        <row r="36464">
          <cell r="F36464" t="str">
            <v>Y205-注南湖村</v>
          </cell>
          <cell r="G36464" t="str">
            <v>Y204430902</v>
          </cell>
          <cell r="H36464">
            <v>4.454</v>
          </cell>
          <cell r="I36464">
            <v>6.073</v>
          </cell>
          <cell r="J36464">
            <v>1.619</v>
          </cell>
        </row>
        <row r="36465">
          <cell r="F36465" t="str">
            <v>Y205-注南湖村</v>
          </cell>
          <cell r="G36465" t="str">
            <v>Y204430902</v>
          </cell>
          <cell r="H36465">
            <v>6.073</v>
          </cell>
          <cell r="I36465">
            <v>7.517</v>
          </cell>
          <cell r="J36465">
            <v>1.444</v>
          </cell>
        </row>
        <row r="36466">
          <cell r="F36466" t="str">
            <v>嫩江4组-5组</v>
          </cell>
          <cell r="G36466" t="str">
            <v>CJ52430902</v>
          </cell>
          <cell r="H36466">
            <v>0</v>
          </cell>
          <cell r="I36466">
            <v>0.56</v>
          </cell>
          <cell r="J36466">
            <v>0.56</v>
          </cell>
        </row>
        <row r="36467">
          <cell r="F36467" t="str">
            <v>捞箕8组-8组</v>
          </cell>
          <cell r="G36467" t="str">
            <v>CJ59430902</v>
          </cell>
          <cell r="H36467">
            <v>0</v>
          </cell>
          <cell r="I36467">
            <v>0.751</v>
          </cell>
          <cell r="J36467">
            <v>0.751</v>
          </cell>
        </row>
        <row r="36468">
          <cell r="F36468" t="str">
            <v>捞箕3组-3组</v>
          </cell>
          <cell r="G36468" t="str">
            <v>CJ65430902</v>
          </cell>
          <cell r="H36468">
            <v>0</v>
          </cell>
          <cell r="I36468">
            <v>0.359</v>
          </cell>
          <cell r="J36468">
            <v>0.359</v>
          </cell>
        </row>
        <row r="36469">
          <cell r="F36469" t="str">
            <v>金甲6组-3组</v>
          </cell>
          <cell r="G36469" t="str">
            <v>CJ72430902</v>
          </cell>
          <cell r="H36469">
            <v>0</v>
          </cell>
          <cell r="I36469">
            <v>1.023</v>
          </cell>
          <cell r="J36469">
            <v>1.023</v>
          </cell>
        </row>
        <row r="36470">
          <cell r="F36470" t="str">
            <v>黄家湾-黄家湾</v>
          </cell>
          <cell r="G36470" t="str">
            <v>C07A430902</v>
          </cell>
          <cell r="H36470">
            <v>1.35</v>
          </cell>
          <cell r="I36470">
            <v>1.966</v>
          </cell>
          <cell r="J36470">
            <v>0.616</v>
          </cell>
        </row>
        <row r="36471">
          <cell r="F36471" t="str">
            <v>铁塔村-肖家坪</v>
          </cell>
          <cell r="G36471" t="str">
            <v>C057430902</v>
          </cell>
          <cell r="H36471">
            <v>0.696</v>
          </cell>
          <cell r="I36471">
            <v>1.119</v>
          </cell>
          <cell r="J36471">
            <v>0.423</v>
          </cell>
        </row>
        <row r="36472">
          <cell r="F36472" t="str">
            <v>周赵线</v>
          </cell>
          <cell r="G36472" t="str">
            <v>C33F430903</v>
          </cell>
          <cell r="H36472">
            <v>0</v>
          </cell>
          <cell r="I36472">
            <v>2.022</v>
          </cell>
          <cell r="J36472">
            <v>2.022</v>
          </cell>
        </row>
        <row r="36473">
          <cell r="F36473" t="str">
            <v>水高线</v>
          </cell>
          <cell r="G36473" t="str">
            <v>C04A430903</v>
          </cell>
          <cell r="H36473">
            <v>0</v>
          </cell>
          <cell r="I36473">
            <v>0.542</v>
          </cell>
          <cell r="J36473">
            <v>0.542</v>
          </cell>
        </row>
        <row r="36474">
          <cell r="F36474" t="str">
            <v>八组—九组</v>
          </cell>
          <cell r="G36474" t="str">
            <v>CN73430903</v>
          </cell>
          <cell r="H36474">
            <v>0</v>
          </cell>
          <cell r="I36474">
            <v>0.517</v>
          </cell>
          <cell r="J36474">
            <v>0.517</v>
          </cell>
        </row>
        <row r="36475">
          <cell r="F36475" t="str">
            <v>张泉公路—大围子</v>
          </cell>
          <cell r="G36475" t="str">
            <v>C401430903</v>
          </cell>
          <cell r="H36475">
            <v>0</v>
          </cell>
          <cell r="I36475">
            <v>1.061</v>
          </cell>
          <cell r="J36475">
            <v>1.061</v>
          </cell>
        </row>
        <row r="36476">
          <cell r="F36476" t="str">
            <v>大塘岭—稠木垸</v>
          </cell>
          <cell r="G36476" t="str">
            <v>C362430903</v>
          </cell>
          <cell r="H36476">
            <v>0</v>
          </cell>
          <cell r="I36476">
            <v>1.23</v>
          </cell>
          <cell r="J36476">
            <v>1.23</v>
          </cell>
        </row>
        <row r="36477">
          <cell r="F36477" t="str">
            <v>水高线</v>
          </cell>
          <cell r="G36477" t="str">
            <v>C04A430903</v>
          </cell>
          <cell r="H36477">
            <v>0</v>
          </cell>
          <cell r="I36477">
            <v>0.602</v>
          </cell>
          <cell r="J36477">
            <v>0.602</v>
          </cell>
        </row>
        <row r="36478">
          <cell r="F36478" t="str">
            <v>十十线</v>
          </cell>
          <cell r="G36478" t="str">
            <v>C20A430903</v>
          </cell>
          <cell r="H36478">
            <v>0</v>
          </cell>
          <cell r="I36478">
            <v>0.585</v>
          </cell>
          <cell r="J36478">
            <v>0.585</v>
          </cell>
        </row>
        <row r="36479">
          <cell r="F36479" t="str">
            <v>周公坝—蒋家巷</v>
          </cell>
          <cell r="G36479" t="str">
            <v>C414430903</v>
          </cell>
          <cell r="H36479">
            <v>0</v>
          </cell>
          <cell r="I36479">
            <v>1.538</v>
          </cell>
          <cell r="J36479">
            <v>1.538</v>
          </cell>
        </row>
        <row r="36480">
          <cell r="F36480" t="str">
            <v>白马坝-太清公</v>
          </cell>
          <cell r="G36480" t="str">
            <v>C745430903</v>
          </cell>
          <cell r="H36480">
            <v>0</v>
          </cell>
          <cell r="I36480">
            <v>0.278</v>
          </cell>
          <cell r="J36480">
            <v>0.278</v>
          </cell>
        </row>
        <row r="36481">
          <cell r="G36481" t="str">
            <v>V000</v>
          </cell>
          <cell r="H36481">
            <v>0</v>
          </cell>
          <cell r="I36481">
            <v>0.334</v>
          </cell>
          <cell r="J36481">
            <v>0.334</v>
          </cell>
        </row>
        <row r="36482">
          <cell r="G36482" t="str">
            <v>V000</v>
          </cell>
          <cell r="H36482">
            <v>0</v>
          </cell>
          <cell r="I36482">
            <v>0.165</v>
          </cell>
          <cell r="J36482">
            <v>0.165</v>
          </cell>
        </row>
        <row r="36483">
          <cell r="G36483" t="str">
            <v>V000</v>
          </cell>
          <cell r="H36483">
            <v>0</v>
          </cell>
          <cell r="I36483">
            <v>0.164</v>
          </cell>
          <cell r="J36483">
            <v>0.164</v>
          </cell>
        </row>
        <row r="36484">
          <cell r="F36484" t="str">
            <v>木眼塘至木眼塘</v>
          </cell>
          <cell r="G36484" t="str">
            <v>VA78430903</v>
          </cell>
          <cell r="H36484">
            <v>0</v>
          </cell>
          <cell r="I36484">
            <v>0.484</v>
          </cell>
          <cell r="J36484">
            <v>0.484</v>
          </cell>
        </row>
        <row r="36485">
          <cell r="F36485" t="str">
            <v>薜漆线</v>
          </cell>
          <cell r="G36485" t="str">
            <v>C39E430903</v>
          </cell>
          <cell r="H36485">
            <v>0</v>
          </cell>
          <cell r="I36485">
            <v>0.632</v>
          </cell>
          <cell r="J36485">
            <v>0.632</v>
          </cell>
        </row>
        <row r="36486">
          <cell r="G36486" t="str">
            <v>V000</v>
          </cell>
          <cell r="H36486">
            <v>0</v>
          </cell>
          <cell r="I36486">
            <v>0.104</v>
          </cell>
          <cell r="J36486">
            <v>0.104</v>
          </cell>
        </row>
        <row r="36487">
          <cell r="G36487" t="str">
            <v>V000</v>
          </cell>
          <cell r="H36487">
            <v>0</v>
          </cell>
          <cell r="I36487">
            <v>0.108</v>
          </cell>
          <cell r="J36487">
            <v>0.108</v>
          </cell>
        </row>
        <row r="36488">
          <cell r="F36488" t="str">
            <v>罗家河至靖港公路</v>
          </cell>
          <cell r="G36488" t="str">
            <v>CP96430903</v>
          </cell>
          <cell r="H36488">
            <v>0</v>
          </cell>
          <cell r="I36488">
            <v>0.093</v>
          </cell>
          <cell r="J36488">
            <v>0.093</v>
          </cell>
        </row>
        <row r="36489">
          <cell r="F36489" t="str">
            <v>马土线</v>
          </cell>
          <cell r="G36489" t="str">
            <v>CA04430903</v>
          </cell>
          <cell r="H36489">
            <v>0</v>
          </cell>
          <cell r="I36489">
            <v>1.846</v>
          </cell>
          <cell r="J36489">
            <v>1.846</v>
          </cell>
        </row>
        <row r="36490">
          <cell r="F36490" t="str">
            <v>黄谷线</v>
          </cell>
          <cell r="G36490" t="str">
            <v>C22A430903</v>
          </cell>
          <cell r="H36490">
            <v>0</v>
          </cell>
          <cell r="I36490">
            <v>1.592</v>
          </cell>
          <cell r="J36490">
            <v>1.592</v>
          </cell>
        </row>
        <row r="36491">
          <cell r="F36491" t="str">
            <v>铁黄线</v>
          </cell>
          <cell r="G36491" t="str">
            <v>C23A430903</v>
          </cell>
          <cell r="H36491">
            <v>0</v>
          </cell>
          <cell r="I36491">
            <v>1.666</v>
          </cell>
          <cell r="J36491">
            <v>1.666</v>
          </cell>
        </row>
        <row r="36492">
          <cell r="F36492" t="str">
            <v>大河坡至石笋一中</v>
          </cell>
          <cell r="G36492" t="str">
            <v>CB40430903</v>
          </cell>
          <cell r="H36492">
            <v>0</v>
          </cell>
          <cell r="I36492">
            <v>0.934</v>
          </cell>
          <cell r="J36492">
            <v>0.934</v>
          </cell>
        </row>
        <row r="36493">
          <cell r="F36493" t="str">
            <v>麻竹垸至麻竹垸</v>
          </cell>
          <cell r="G36493" t="str">
            <v>VB42430903</v>
          </cell>
          <cell r="H36493">
            <v>0</v>
          </cell>
          <cell r="I36493">
            <v>0.114</v>
          </cell>
          <cell r="J36493">
            <v>0.114</v>
          </cell>
        </row>
        <row r="36494">
          <cell r="F36494" t="str">
            <v>水栗线</v>
          </cell>
          <cell r="G36494" t="str">
            <v>C68F430903</v>
          </cell>
          <cell r="H36494">
            <v>0</v>
          </cell>
          <cell r="I36494">
            <v>0.777</v>
          </cell>
          <cell r="J36494">
            <v>0.777</v>
          </cell>
        </row>
        <row r="36495">
          <cell r="F36495" t="str">
            <v>S 叶线</v>
          </cell>
          <cell r="G36495" t="str">
            <v>CAZ7430903</v>
          </cell>
          <cell r="H36495">
            <v>0</v>
          </cell>
          <cell r="I36495">
            <v>1.765</v>
          </cell>
          <cell r="J36495">
            <v>1.765</v>
          </cell>
        </row>
        <row r="36496">
          <cell r="F36496" t="str">
            <v>袁郭线</v>
          </cell>
          <cell r="G36496" t="str">
            <v>C28A430903</v>
          </cell>
          <cell r="H36496">
            <v>0</v>
          </cell>
          <cell r="I36496">
            <v>1.1</v>
          </cell>
          <cell r="J36496">
            <v>1.1</v>
          </cell>
        </row>
        <row r="36497">
          <cell r="F36497" t="str">
            <v>桥瓦线</v>
          </cell>
          <cell r="G36497" t="str">
            <v>C71B430903</v>
          </cell>
          <cell r="H36497">
            <v>0</v>
          </cell>
          <cell r="I36497">
            <v>1.275</v>
          </cell>
          <cell r="J36497">
            <v>1.275</v>
          </cell>
        </row>
        <row r="36498">
          <cell r="G36498" t="str">
            <v>V000</v>
          </cell>
          <cell r="H36498">
            <v>0</v>
          </cell>
          <cell r="I36498">
            <v>0.158</v>
          </cell>
          <cell r="J36498">
            <v>0.158</v>
          </cell>
        </row>
        <row r="36499">
          <cell r="F36499" t="str">
            <v>塘牛线</v>
          </cell>
          <cell r="G36499" t="str">
            <v>C34G430903</v>
          </cell>
          <cell r="H36499">
            <v>0</v>
          </cell>
          <cell r="I36499">
            <v>1.734</v>
          </cell>
          <cell r="J36499">
            <v>1.734</v>
          </cell>
        </row>
        <row r="36500">
          <cell r="G36500" t="str">
            <v>V000</v>
          </cell>
          <cell r="H36500">
            <v>0</v>
          </cell>
          <cell r="I36500">
            <v>0.171</v>
          </cell>
          <cell r="J36500">
            <v>0.171</v>
          </cell>
        </row>
        <row r="36501">
          <cell r="F36501" t="str">
            <v>槽油线</v>
          </cell>
          <cell r="G36501" t="str">
            <v>C13G430903</v>
          </cell>
          <cell r="H36501">
            <v>0</v>
          </cell>
          <cell r="I36501">
            <v>0.093</v>
          </cell>
          <cell r="J36501">
            <v>0.093</v>
          </cell>
        </row>
        <row r="36502">
          <cell r="F36502" t="str">
            <v>高熊线</v>
          </cell>
          <cell r="G36502" t="str">
            <v>C18G430903</v>
          </cell>
          <cell r="H36502">
            <v>0</v>
          </cell>
          <cell r="I36502">
            <v>0.498</v>
          </cell>
          <cell r="J36502">
            <v>0.498</v>
          </cell>
        </row>
        <row r="36503">
          <cell r="F36503" t="str">
            <v>伏周线</v>
          </cell>
          <cell r="G36503" t="str">
            <v>CH61430903</v>
          </cell>
          <cell r="H36503">
            <v>0</v>
          </cell>
          <cell r="I36503">
            <v>0.443</v>
          </cell>
          <cell r="J36503">
            <v>0.443</v>
          </cell>
        </row>
        <row r="36504">
          <cell r="F36504" t="str">
            <v>周旦线</v>
          </cell>
          <cell r="G36504" t="str">
            <v>C27G430903</v>
          </cell>
          <cell r="H36504">
            <v>0</v>
          </cell>
          <cell r="I36504">
            <v>0.549</v>
          </cell>
          <cell r="J36504">
            <v>0.549</v>
          </cell>
        </row>
        <row r="36505">
          <cell r="F36505" t="str">
            <v>黄丝冲-黄丝冲</v>
          </cell>
          <cell r="G36505" t="str">
            <v>C454430903</v>
          </cell>
          <cell r="H36505">
            <v>0</v>
          </cell>
          <cell r="I36505">
            <v>0.86</v>
          </cell>
          <cell r="J36505">
            <v>0.86</v>
          </cell>
        </row>
        <row r="36506">
          <cell r="G36506" t="str">
            <v>V000</v>
          </cell>
          <cell r="H36506">
            <v>0</v>
          </cell>
          <cell r="I36506">
            <v>0.128</v>
          </cell>
          <cell r="J36506">
            <v>0.128</v>
          </cell>
        </row>
        <row r="36507">
          <cell r="F36507" t="str">
            <v>棕叶塘-万家湾</v>
          </cell>
          <cell r="G36507" t="str">
            <v>V007430903</v>
          </cell>
          <cell r="H36507">
            <v>0</v>
          </cell>
          <cell r="I36507">
            <v>0.902</v>
          </cell>
          <cell r="J36507">
            <v>0.902</v>
          </cell>
        </row>
        <row r="36508">
          <cell r="F36508" t="str">
            <v>野刘线</v>
          </cell>
          <cell r="G36508" t="str">
            <v>C42G430903</v>
          </cell>
          <cell r="H36508">
            <v>0</v>
          </cell>
          <cell r="I36508">
            <v>0.936</v>
          </cell>
          <cell r="J36508">
            <v>0.936</v>
          </cell>
        </row>
        <row r="36509">
          <cell r="F36509" t="str">
            <v>罗罗线</v>
          </cell>
          <cell r="G36509" t="str">
            <v>C66G430903</v>
          </cell>
          <cell r="H36509">
            <v>0</v>
          </cell>
          <cell r="I36509">
            <v>3.862</v>
          </cell>
          <cell r="J36509">
            <v>3.862</v>
          </cell>
        </row>
        <row r="36510">
          <cell r="F36510" t="str">
            <v>唐家湾-刘玉佳家</v>
          </cell>
          <cell r="G36510" t="str">
            <v>CB22430903</v>
          </cell>
          <cell r="H36510">
            <v>0.632</v>
          </cell>
          <cell r="I36510">
            <v>0.816</v>
          </cell>
          <cell r="J36510">
            <v>0.184</v>
          </cell>
        </row>
        <row r="36511">
          <cell r="F36511" t="str">
            <v>古佛庵-大塘湾</v>
          </cell>
          <cell r="G36511" t="str">
            <v>C633430903</v>
          </cell>
          <cell r="H36511">
            <v>0</v>
          </cell>
          <cell r="I36511">
            <v>1.865</v>
          </cell>
          <cell r="J36511">
            <v>1.865</v>
          </cell>
        </row>
        <row r="36512">
          <cell r="F36512" t="str">
            <v>庙古线</v>
          </cell>
          <cell r="G36512" t="str">
            <v>C68G430903</v>
          </cell>
          <cell r="H36512">
            <v>0</v>
          </cell>
          <cell r="I36512">
            <v>1.273</v>
          </cell>
          <cell r="J36512">
            <v>1.273</v>
          </cell>
        </row>
        <row r="36513">
          <cell r="F36513" t="str">
            <v>斗基线</v>
          </cell>
          <cell r="G36513" t="str">
            <v>C69G430903</v>
          </cell>
          <cell r="H36513">
            <v>0</v>
          </cell>
          <cell r="I36513">
            <v>0.784</v>
          </cell>
          <cell r="J36513">
            <v>0.784</v>
          </cell>
        </row>
        <row r="36514">
          <cell r="F36514" t="str">
            <v>南高线</v>
          </cell>
          <cell r="G36514" t="str">
            <v>C21G430903</v>
          </cell>
          <cell r="H36514">
            <v>0</v>
          </cell>
          <cell r="I36514">
            <v>0.223</v>
          </cell>
          <cell r="J36514">
            <v>0.223</v>
          </cell>
        </row>
        <row r="36515">
          <cell r="F36515" t="str">
            <v>周河线</v>
          </cell>
          <cell r="G36515" t="str">
            <v>C23G430903</v>
          </cell>
          <cell r="H36515">
            <v>0</v>
          </cell>
          <cell r="I36515">
            <v>1.134</v>
          </cell>
          <cell r="J36515">
            <v>1.134</v>
          </cell>
        </row>
        <row r="36516">
          <cell r="G36516" t="str">
            <v>V000</v>
          </cell>
          <cell r="H36516">
            <v>0</v>
          </cell>
          <cell r="I36516">
            <v>0.176</v>
          </cell>
          <cell r="J36516">
            <v>0.176</v>
          </cell>
        </row>
        <row r="36517">
          <cell r="F36517" t="str">
            <v>村丁线</v>
          </cell>
          <cell r="G36517" t="str">
            <v>C44G430903</v>
          </cell>
          <cell r="H36517">
            <v>0</v>
          </cell>
          <cell r="I36517">
            <v>1.478</v>
          </cell>
          <cell r="J36517">
            <v>1.478</v>
          </cell>
        </row>
        <row r="36518">
          <cell r="F36518" t="str">
            <v>月车线</v>
          </cell>
          <cell r="G36518" t="str">
            <v>C73G430903</v>
          </cell>
          <cell r="H36518">
            <v>0</v>
          </cell>
          <cell r="I36518">
            <v>2.149</v>
          </cell>
          <cell r="J36518">
            <v>2.149</v>
          </cell>
        </row>
        <row r="36519">
          <cell r="F36519" t="str">
            <v>荷下线</v>
          </cell>
          <cell r="G36519" t="str">
            <v>CH67430903</v>
          </cell>
          <cell r="H36519">
            <v>0</v>
          </cell>
          <cell r="I36519">
            <v>0.092</v>
          </cell>
          <cell r="J36519">
            <v>0.092</v>
          </cell>
        </row>
        <row r="36520">
          <cell r="F36520" t="str">
            <v>坝机线</v>
          </cell>
          <cell r="G36520" t="str">
            <v>CH68430903</v>
          </cell>
          <cell r="H36520">
            <v>0.472</v>
          </cell>
          <cell r="I36520">
            <v>0.902</v>
          </cell>
          <cell r="J36520">
            <v>0.43</v>
          </cell>
        </row>
        <row r="36521">
          <cell r="G36521" t="str">
            <v>V000</v>
          </cell>
          <cell r="H36521">
            <v>0</v>
          </cell>
          <cell r="I36521">
            <v>0.125</v>
          </cell>
          <cell r="J36521">
            <v>0.125</v>
          </cell>
        </row>
        <row r="36522">
          <cell r="F36522" t="str">
            <v>长坡组-长坡组</v>
          </cell>
          <cell r="G36522" t="str">
            <v>CB09430903</v>
          </cell>
          <cell r="H36522">
            <v>0.546</v>
          </cell>
          <cell r="I36522">
            <v>0.671</v>
          </cell>
          <cell r="J36522">
            <v>0.125</v>
          </cell>
        </row>
        <row r="36523">
          <cell r="F36523" t="str">
            <v>檀树塘学校-檀树塘学校</v>
          </cell>
          <cell r="G36523" t="str">
            <v>CD10430903</v>
          </cell>
          <cell r="H36523">
            <v>0</v>
          </cell>
          <cell r="I36523">
            <v>1.797</v>
          </cell>
          <cell r="J36523">
            <v>1.797</v>
          </cell>
        </row>
        <row r="36524">
          <cell r="F36524" t="str">
            <v>谭华线-周家塘</v>
          </cell>
          <cell r="G36524" t="str">
            <v>CP92430903</v>
          </cell>
          <cell r="H36524">
            <v>0</v>
          </cell>
          <cell r="I36524">
            <v>1.101</v>
          </cell>
          <cell r="J36524">
            <v>1.101</v>
          </cell>
        </row>
        <row r="36525">
          <cell r="F36525" t="str">
            <v>荷下线</v>
          </cell>
          <cell r="G36525" t="str">
            <v>CH67430903</v>
          </cell>
          <cell r="H36525">
            <v>0</v>
          </cell>
          <cell r="I36525">
            <v>1.604</v>
          </cell>
          <cell r="J36525">
            <v>1.604</v>
          </cell>
        </row>
        <row r="36526">
          <cell r="G36526" t="str">
            <v>V000</v>
          </cell>
          <cell r="H36526">
            <v>0</v>
          </cell>
          <cell r="I36526">
            <v>0.158</v>
          </cell>
          <cell r="J36526">
            <v>0.158</v>
          </cell>
        </row>
        <row r="36527">
          <cell r="F36527" t="str">
            <v>泥泥线</v>
          </cell>
          <cell r="G36527" t="str">
            <v>C05F430903</v>
          </cell>
          <cell r="H36527">
            <v>0</v>
          </cell>
          <cell r="I36527">
            <v>0.869</v>
          </cell>
          <cell r="J36527">
            <v>0.869</v>
          </cell>
        </row>
        <row r="36528">
          <cell r="F36528" t="str">
            <v>长港三组至二组</v>
          </cell>
          <cell r="G36528" t="str">
            <v>CC10430903</v>
          </cell>
          <cell r="H36528">
            <v>0</v>
          </cell>
          <cell r="I36528">
            <v>0.257</v>
          </cell>
          <cell r="J36528">
            <v>0.257</v>
          </cell>
        </row>
        <row r="36529">
          <cell r="F36529" t="str">
            <v>泉曾线</v>
          </cell>
          <cell r="G36529" t="str">
            <v>C50E430903</v>
          </cell>
          <cell r="H36529">
            <v>0</v>
          </cell>
          <cell r="I36529">
            <v>1.899</v>
          </cell>
          <cell r="J36529">
            <v>1.899</v>
          </cell>
        </row>
        <row r="36530">
          <cell r="F36530" t="str">
            <v>农刘线</v>
          </cell>
          <cell r="G36530" t="str">
            <v>V014430903</v>
          </cell>
          <cell r="H36530">
            <v>0</v>
          </cell>
          <cell r="I36530">
            <v>0.492</v>
          </cell>
          <cell r="J36530">
            <v>0.492</v>
          </cell>
        </row>
        <row r="36531">
          <cell r="F36531" t="str">
            <v>风汤线</v>
          </cell>
          <cell r="G36531" t="str">
            <v>C25E430903</v>
          </cell>
          <cell r="H36531">
            <v>0</v>
          </cell>
          <cell r="I36531">
            <v>0.355</v>
          </cell>
          <cell r="J36531">
            <v>0.355</v>
          </cell>
        </row>
        <row r="36532">
          <cell r="F36532" t="str">
            <v>贺岱线</v>
          </cell>
          <cell r="G36532" t="str">
            <v>C26D430903</v>
          </cell>
          <cell r="H36532">
            <v>0</v>
          </cell>
          <cell r="I36532">
            <v>0.403</v>
          </cell>
          <cell r="J36532">
            <v>0.403</v>
          </cell>
        </row>
        <row r="36533">
          <cell r="F36533" t="str">
            <v>黄大线</v>
          </cell>
          <cell r="G36533" t="str">
            <v>C27D430903</v>
          </cell>
          <cell r="H36533">
            <v>0</v>
          </cell>
          <cell r="I36533">
            <v>0.666</v>
          </cell>
          <cell r="J36533">
            <v>0.666</v>
          </cell>
        </row>
        <row r="36534">
          <cell r="F36534" t="str">
            <v>四烂线</v>
          </cell>
          <cell r="G36534" t="str">
            <v>C62D430903</v>
          </cell>
          <cell r="H36534">
            <v>0</v>
          </cell>
          <cell r="I36534">
            <v>0.835</v>
          </cell>
          <cell r="J36534">
            <v>0.835</v>
          </cell>
        </row>
        <row r="36535">
          <cell r="F36535" t="str">
            <v>小河口—黄家咀</v>
          </cell>
          <cell r="G36535" t="str">
            <v>CP12430903</v>
          </cell>
          <cell r="H36535">
            <v>0</v>
          </cell>
          <cell r="I36535">
            <v>0.697</v>
          </cell>
          <cell r="J36535">
            <v>0.697</v>
          </cell>
        </row>
        <row r="36536">
          <cell r="F36536" t="str">
            <v>河河线</v>
          </cell>
          <cell r="G36536" t="str">
            <v>C39D430903</v>
          </cell>
          <cell r="H36536">
            <v>0</v>
          </cell>
          <cell r="I36536">
            <v>0.535</v>
          </cell>
          <cell r="J36536">
            <v>0.535</v>
          </cell>
        </row>
        <row r="36537">
          <cell r="F36537" t="str">
            <v>松黄线</v>
          </cell>
          <cell r="G36537" t="str">
            <v>C11E430903</v>
          </cell>
          <cell r="H36537">
            <v>0</v>
          </cell>
          <cell r="I36537">
            <v>1.039</v>
          </cell>
          <cell r="J36537">
            <v>1.039</v>
          </cell>
        </row>
        <row r="36538">
          <cell r="F36538" t="str">
            <v>新百线</v>
          </cell>
          <cell r="G36538" t="str">
            <v>C80D430903</v>
          </cell>
          <cell r="H36538">
            <v>0</v>
          </cell>
          <cell r="I36538">
            <v>1.172</v>
          </cell>
          <cell r="J36538">
            <v>1.172</v>
          </cell>
        </row>
        <row r="36539">
          <cell r="F36539" t="str">
            <v>谢家湾—东山港电排</v>
          </cell>
          <cell r="G36539" t="str">
            <v>CP40430903</v>
          </cell>
          <cell r="H36539">
            <v>0</v>
          </cell>
          <cell r="I36539">
            <v>0.517</v>
          </cell>
          <cell r="J36539">
            <v>0.517</v>
          </cell>
        </row>
        <row r="36540">
          <cell r="F36540" t="str">
            <v>酒新线</v>
          </cell>
          <cell r="G36540" t="str">
            <v>C71D430903</v>
          </cell>
          <cell r="H36540">
            <v>0</v>
          </cell>
          <cell r="I36540">
            <v>0.484</v>
          </cell>
          <cell r="J36540">
            <v>0.484</v>
          </cell>
        </row>
        <row r="36541">
          <cell r="F36541" t="str">
            <v>腊湖五组—四组</v>
          </cell>
          <cell r="G36541" t="str">
            <v>C247430903</v>
          </cell>
          <cell r="H36541">
            <v>0</v>
          </cell>
          <cell r="I36541">
            <v>1.142</v>
          </cell>
          <cell r="J36541">
            <v>1.142</v>
          </cell>
        </row>
        <row r="36542">
          <cell r="F36542" t="str">
            <v>人大线</v>
          </cell>
          <cell r="G36542" t="str">
            <v>C44D430903</v>
          </cell>
          <cell r="H36542">
            <v>0</v>
          </cell>
          <cell r="I36542">
            <v>0.364</v>
          </cell>
          <cell r="J36542">
            <v>0.364</v>
          </cell>
        </row>
        <row r="36543">
          <cell r="F36543" t="str">
            <v>团山咀—新港</v>
          </cell>
          <cell r="G36543" t="str">
            <v>CP05430903</v>
          </cell>
          <cell r="H36543">
            <v>0</v>
          </cell>
          <cell r="I36543">
            <v>1.081</v>
          </cell>
          <cell r="J36543">
            <v>1.081</v>
          </cell>
        </row>
        <row r="36544">
          <cell r="F36544" t="str">
            <v>一组—十五组</v>
          </cell>
          <cell r="G36544" t="str">
            <v>CP28430903</v>
          </cell>
          <cell r="H36544">
            <v>0</v>
          </cell>
          <cell r="I36544">
            <v>0.394</v>
          </cell>
          <cell r="J36544">
            <v>0.394</v>
          </cell>
        </row>
        <row r="36545">
          <cell r="F36545" t="str">
            <v>浏家湖—胜利</v>
          </cell>
          <cell r="G36545" t="str">
            <v>CP48430903</v>
          </cell>
          <cell r="H36545">
            <v>0</v>
          </cell>
          <cell r="I36545">
            <v>0.431</v>
          </cell>
          <cell r="J36545">
            <v>0.431</v>
          </cell>
        </row>
        <row r="36546">
          <cell r="F36546" t="str">
            <v>芳兰湖村-泥湾村</v>
          </cell>
          <cell r="G36546" t="str">
            <v>YE26430903</v>
          </cell>
          <cell r="H36546">
            <v>4.831</v>
          </cell>
          <cell r="I36546">
            <v>5.705</v>
          </cell>
          <cell r="J36546">
            <v>0.874</v>
          </cell>
        </row>
        <row r="36547">
          <cell r="F36547" t="str">
            <v>心运线</v>
          </cell>
          <cell r="G36547" t="str">
            <v>C02A430903</v>
          </cell>
          <cell r="H36547">
            <v>0</v>
          </cell>
          <cell r="I36547">
            <v>0.611</v>
          </cell>
          <cell r="J36547">
            <v>0.611</v>
          </cell>
        </row>
        <row r="36548">
          <cell r="F36548" t="str">
            <v>大火坪至大火坪</v>
          </cell>
          <cell r="G36548" t="str">
            <v>CQ61430903</v>
          </cell>
          <cell r="H36548">
            <v>0</v>
          </cell>
          <cell r="I36548">
            <v>0.618</v>
          </cell>
          <cell r="J36548">
            <v>0.618</v>
          </cell>
        </row>
        <row r="36549">
          <cell r="F36549" t="str">
            <v>青藕线</v>
          </cell>
          <cell r="G36549" t="str">
            <v>CAI3430903</v>
          </cell>
          <cell r="H36549">
            <v>0.895</v>
          </cell>
          <cell r="I36549">
            <v>1.694</v>
          </cell>
          <cell r="J36549">
            <v>0.799</v>
          </cell>
        </row>
        <row r="36550">
          <cell r="F36550" t="str">
            <v>杜溪至杜溪</v>
          </cell>
          <cell r="G36550" t="str">
            <v>VE37430903</v>
          </cell>
          <cell r="H36550">
            <v>0</v>
          </cell>
          <cell r="I36550">
            <v>1.002</v>
          </cell>
          <cell r="J36550">
            <v>1.002</v>
          </cell>
        </row>
        <row r="36551">
          <cell r="F36551" t="str">
            <v>白7线</v>
          </cell>
          <cell r="G36551" t="str">
            <v>C07G430903</v>
          </cell>
          <cell r="H36551">
            <v>0</v>
          </cell>
          <cell r="I36551">
            <v>0.51</v>
          </cell>
          <cell r="J36551">
            <v>0.51</v>
          </cell>
        </row>
        <row r="36552">
          <cell r="G36552" t="str">
            <v>V000</v>
          </cell>
          <cell r="H36552">
            <v>0</v>
          </cell>
          <cell r="I36552">
            <v>0.276</v>
          </cell>
          <cell r="J36552">
            <v>0.276</v>
          </cell>
        </row>
        <row r="36553">
          <cell r="F36553" t="str">
            <v>老山线</v>
          </cell>
          <cell r="G36553" t="str">
            <v>C33B430903</v>
          </cell>
          <cell r="H36553">
            <v>0</v>
          </cell>
          <cell r="I36553">
            <v>1.825</v>
          </cell>
          <cell r="J36553">
            <v>1.825</v>
          </cell>
        </row>
        <row r="36554">
          <cell r="F36554" t="str">
            <v>石黄线</v>
          </cell>
          <cell r="G36554" t="str">
            <v>CB91430903</v>
          </cell>
          <cell r="H36554">
            <v>0</v>
          </cell>
          <cell r="I36554">
            <v>1.804</v>
          </cell>
          <cell r="J36554">
            <v>1.804</v>
          </cell>
        </row>
        <row r="36555">
          <cell r="F36555" t="str">
            <v>铁马线</v>
          </cell>
          <cell r="G36555" t="str">
            <v>C14C430903</v>
          </cell>
          <cell r="H36555">
            <v>0</v>
          </cell>
          <cell r="I36555">
            <v>0.554</v>
          </cell>
          <cell r="J36555">
            <v>0.554</v>
          </cell>
        </row>
        <row r="36556">
          <cell r="F36556" t="str">
            <v>召朱线</v>
          </cell>
          <cell r="G36556" t="str">
            <v>CAI8430903</v>
          </cell>
          <cell r="H36556">
            <v>0</v>
          </cell>
          <cell r="I36556">
            <v>1.463</v>
          </cell>
          <cell r="J36556">
            <v>1.463</v>
          </cell>
        </row>
        <row r="36557">
          <cell r="F36557" t="str">
            <v>罗家冲至罗家冲</v>
          </cell>
          <cell r="G36557" t="str">
            <v>VH24430903</v>
          </cell>
          <cell r="H36557">
            <v>0</v>
          </cell>
          <cell r="I36557">
            <v>0.91</v>
          </cell>
          <cell r="J36557">
            <v>0.91</v>
          </cell>
        </row>
        <row r="36558">
          <cell r="G36558" t="str">
            <v>V000</v>
          </cell>
          <cell r="H36558">
            <v>0</v>
          </cell>
          <cell r="I36558">
            <v>0.158</v>
          </cell>
          <cell r="J36558">
            <v>0.158</v>
          </cell>
        </row>
        <row r="36559">
          <cell r="F36559" t="str">
            <v>书毕线</v>
          </cell>
          <cell r="G36559" t="str">
            <v>CAI5430903</v>
          </cell>
          <cell r="H36559">
            <v>0</v>
          </cell>
          <cell r="I36559">
            <v>1.535</v>
          </cell>
          <cell r="J36559">
            <v>1.535</v>
          </cell>
        </row>
        <row r="36560">
          <cell r="G36560" t="str">
            <v>V000</v>
          </cell>
          <cell r="H36560">
            <v>0</v>
          </cell>
          <cell r="I36560">
            <v>0.282</v>
          </cell>
          <cell r="J36560">
            <v>0.282</v>
          </cell>
        </row>
        <row r="36561">
          <cell r="F36561" t="str">
            <v>黄聂线</v>
          </cell>
          <cell r="G36561" t="str">
            <v>C05G430903</v>
          </cell>
          <cell r="H36561">
            <v>0</v>
          </cell>
          <cell r="I36561">
            <v>0.804</v>
          </cell>
          <cell r="J36561">
            <v>0.804</v>
          </cell>
        </row>
        <row r="36562">
          <cell r="F36562" t="str">
            <v>文邹线</v>
          </cell>
          <cell r="G36562" t="str">
            <v>C06G430903</v>
          </cell>
          <cell r="H36562">
            <v>0</v>
          </cell>
          <cell r="I36562">
            <v>1.511</v>
          </cell>
          <cell r="J36562">
            <v>1.511</v>
          </cell>
        </row>
        <row r="36563">
          <cell r="F36563" t="str">
            <v>鸦刘线</v>
          </cell>
          <cell r="G36563" t="str">
            <v>CB98430903</v>
          </cell>
          <cell r="H36563">
            <v>0</v>
          </cell>
          <cell r="I36563">
            <v>1.636</v>
          </cell>
          <cell r="J36563">
            <v>1.636</v>
          </cell>
        </row>
        <row r="36564">
          <cell r="F36564" t="str">
            <v>火车站-火车站</v>
          </cell>
          <cell r="G36564" t="str">
            <v>C213430903</v>
          </cell>
          <cell r="H36564">
            <v>0.888</v>
          </cell>
          <cell r="I36564">
            <v>1.358</v>
          </cell>
          <cell r="J36564">
            <v>0.47</v>
          </cell>
        </row>
        <row r="36565">
          <cell r="F36565" t="str">
            <v>方响线</v>
          </cell>
          <cell r="G36565" t="str">
            <v>CAJ2430903</v>
          </cell>
          <cell r="H36565">
            <v>0</v>
          </cell>
          <cell r="I36565">
            <v>2.269</v>
          </cell>
          <cell r="J36565">
            <v>2.269</v>
          </cell>
        </row>
        <row r="36566">
          <cell r="F36566" t="str">
            <v>胜张线</v>
          </cell>
          <cell r="G36566" t="str">
            <v>C51A430903</v>
          </cell>
          <cell r="H36566">
            <v>0</v>
          </cell>
          <cell r="I36566">
            <v>1.053</v>
          </cell>
          <cell r="J36566">
            <v>1.053</v>
          </cell>
        </row>
        <row r="36567">
          <cell r="G36567" t="str">
            <v>V000</v>
          </cell>
          <cell r="H36567">
            <v>0</v>
          </cell>
          <cell r="I36567">
            <v>0.144</v>
          </cell>
          <cell r="J36567">
            <v>0.144</v>
          </cell>
        </row>
        <row r="36568">
          <cell r="F36568" t="str">
            <v>粮黑线</v>
          </cell>
          <cell r="G36568" t="str">
            <v>C52A430903</v>
          </cell>
          <cell r="H36568">
            <v>0</v>
          </cell>
          <cell r="I36568">
            <v>1.443</v>
          </cell>
          <cell r="J36568">
            <v>1.443</v>
          </cell>
        </row>
        <row r="36569">
          <cell r="G36569" t="str">
            <v>V000</v>
          </cell>
          <cell r="H36569">
            <v>0</v>
          </cell>
          <cell r="I36569">
            <v>0.136</v>
          </cell>
          <cell r="J36569">
            <v>0.136</v>
          </cell>
        </row>
        <row r="36570">
          <cell r="F36570" t="str">
            <v>建建线</v>
          </cell>
          <cell r="G36570" t="str">
            <v>C29C430903</v>
          </cell>
          <cell r="H36570">
            <v>0</v>
          </cell>
          <cell r="I36570">
            <v>0.67</v>
          </cell>
          <cell r="J36570">
            <v>0.67</v>
          </cell>
        </row>
        <row r="36571">
          <cell r="F36571" t="str">
            <v>福兴—农科</v>
          </cell>
          <cell r="G36571" t="str">
            <v>CN55430903</v>
          </cell>
          <cell r="H36571">
            <v>0</v>
          </cell>
          <cell r="I36571">
            <v>0.763</v>
          </cell>
          <cell r="J36571">
            <v>0.763</v>
          </cell>
        </row>
        <row r="36572">
          <cell r="F36572" t="str">
            <v>华边线</v>
          </cell>
          <cell r="G36572" t="str">
            <v>C57A430903</v>
          </cell>
          <cell r="H36572">
            <v>0</v>
          </cell>
          <cell r="I36572">
            <v>0.478</v>
          </cell>
          <cell r="J36572">
            <v>0.478</v>
          </cell>
        </row>
        <row r="36573">
          <cell r="F36573" t="str">
            <v>侍郎桥村-汪家湾村</v>
          </cell>
          <cell r="G36573" t="str">
            <v>YE40430903</v>
          </cell>
          <cell r="H36573">
            <v>2.399</v>
          </cell>
          <cell r="I36573">
            <v>3.319</v>
          </cell>
          <cell r="J36573">
            <v>0.92</v>
          </cell>
        </row>
        <row r="36574">
          <cell r="F36574" t="str">
            <v>十学线</v>
          </cell>
          <cell r="G36574" t="str">
            <v>C49C430903</v>
          </cell>
          <cell r="H36574">
            <v>0</v>
          </cell>
          <cell r="I36574">
            <v>0.184</v>
          </cell>
          <cell r="J36574">
            <v>0.184</v>
          </cell>
        </row>
        <row r="36575">
          <cell r="G36575" t="str">
            <v>V000</v>
          </cell>
          <cell r="H36575">
            <v>0</v>
          </cell>
          <cell r="I36575">
            <v>0.238</v>
          </cell>
          <cell r="J36575">
            <v>0.238</v>
          </cell>
        </row>
        <row r="36576">
          <cell r="G36576" t="str">
            <v>V000</v>
          </cell>
          <cell r="H36576">
            <v>0</v>
          </cell>
          <cell r="I36576">
            <v>0.314</v>
          </cell>
          <cell r="J36576">
            <v>0.314</v>
          </cell>
        </row>
        <row r="36577">
          <cell r="F36577" t="str">
            <v>村苦线</v>
          </cell>
          <cell r="G36577" t="str">
            <v>C35C430903</v>
          </cell>
          <cell r="H36577">
            <v>0</v>
          </cell>
          <cell r="I36577">
            <v>0.66</v>
          </cell>
          <cell r="J36577">
            <v>0.66</v>
          </cell>
        </row>
        <row r="36578">
          <cell r="F36578" t="str">
            <v>上垛线</v>
          </cell>
          <cell r="G36578" t="str">
            <v>C41A430903</v>
          </cell>
          <cell r="H36578">
            <v>0</v>
          </cell>
          <cell r="I36578">
            <v>0.974</v>
          </cell>
          <cell r="J36578">
            <v>0.974</v>
          </cell>
        </row>
        <row r="36579">
          <cell r="F36579" t="str">
            <v>学兔线</v>
          </cell>
          <cell r="G36579" t="str">
            <v>C38A430903</v>
          </cell>
          <cell r="H36579">
            <v>0</v>
          </cell>
          <cell r="I36579">
            <v>1.132</v>
          </cell>
          <cell r="J36579">
            <v>1.132</v>
          </cell>
        </row>
        <row r="36580">
          <cell r="F36580" t="str">
            <v>方熊线</v>
          </cell>
          <cell r="G36580" t="str">
            <v>C46G430903</v>
          </cell>
          <cell r="H36580">
            <v>0</v>
          </cell>
          <cell r="I36580">
            <v>1.553</v>
          </cell>
          <cell r="J36580">
            <v>1.553</v>
          </cell>
        </row>
        <row r="36581">
          <cell r="F36581" t="str">
            <v>干担线</v>
          </cell>
          <cell r="G36581" t="str">
            <v>C37A430903</v>
          </cell>
          <cell r="H36581">
            <v>0</v>
          </cell>
          <cell r="I36581">
            <v>0.194</v>
          </cell>
          <cell r="J36581">
            <v>0.194</v>
          </cell>
        </row>
        <row r="36582">
          <cell r="F36582" t="str">
            <v>万兴桥-青山湾</v>
          </cell>
          <cell r="G36582" t="str">
            <v>C921430903</v>
          </cell>
          <cell r="H36582">
            <v>0</v>
          </cell>
          <cell r="I36582">
            <v>0.764</v>
          </cell>
          <cell r="J36582">
            <v>0.764</v>
          </cell>
        </row>
        <row r="36583">
          <cell r="F36583" t="str">
            <v>马干线</v>
          </cell>
          <cell r="G36583" t="str">
            <v>CAG5430903</v>
          </cell>
          <cell r="H36583">
            <v>0</v>
          </cell>
          <cell r="I36583">
            <v>1.547</v>
          </cell>
          <cell r="J36583">
            <v>1.547</v>
          </cell>
        </row>
        <row r="36584">
          <cell r="F36584" t="str">
            <v>田山线</v>
          </cell>
          <cell r="G36584" t="str">
            <v>C98E430903</v>
          </cell>
          <cell r="H36584">
            <v>0.677</v>
          </cell>
          <cell r="I36584">
            <v>1.827</v>
          </cell>
          <cell r="J36584">
            <v>1.15</v>
          </cell>
        </row>
        <row r="36585">
          <cell r="F36585" t="str">
            <v>井湾-新屋冲</v>
          </cell>
          <cell r="G36585" t="str">
            <v>C423430903</v>
          </cell>
          <cell r="H36585">
            <v>2.373</v>
          </cell>
          <cell r="I36585">
            <v>2.47</v>
          </cell>
          <cell r="J36585">
            <v>0.097</v>
          </cell>
        </row>
        <row r="36586">
          <cell r="G36586" t="str">
            <v>V000</v>
          </cell>
          <cell r="H36586">
            <v>0</v>
          </cell>
          <cell r="I36586">
            <v>0.404</v>
          </cell>
          <cell r="J36586">
            <v>0.404</v>
          </cell>
        </row>
        <row r="36587">
          <cell r="F36587" t="str">
            <v>马楠线</v>
          </cell>
          <cell r="G36587" t="str">
            <v>C99E430903</v>
          </cell>
          <cell r="H36587">
            <v>0</v>
          </cell>
          <cell r="I36587">
            <v>0.551</v>
          </cell>
          <cell r="J36587">
            <v>0.551</v>
          </cell>
        </row>
        <row r="36588">
          <cell r="F36588" t="str">
            <v>青荒线</v>
          </cell>
          <cell r="G36588" t="str">
            <v>C48E430903</v>
          </cell>
          <cell r="H36588">
            <v>0</v>
          </cell>
          <cell r="I36588">
            <v>0.413</v>
          </cell>
          <cell r="J36588">
            <v>0.413</v>
          </cell>
        </row>
        <row r="36589">
          <cell r="F36589" t="str">
            <v>红砖线</v>
          </cell>
          <cell r="G36589" t="str">
            <v>C49E430903</v>
          </cell>
          <cell r="H36589">
            <v>0</v>
          </cell>
          <cell r="I36589">
            <v>0.968</v>
          </cell>
          <cell r="J36589">
            <v>0.968</v>
          </cell>
        </row>
        <row r="36590">
          <cell r="G36590" t="str">
            <v>V000</v>
          </cell>
          <cell r="H36590">
            <v>0</v>
          </cell>
          <cell r="I36590">
            <v>0.131</v>
          </cell>
          <cell r="J36590">
            <v>0.131</v>
          </cell>
        </row>
        <row r="36591">
          <cell r="F36591" t="str">
            <v>吊刀岭至凤形山</v>
          </cell>
          <cell r="G36591" t="str">
            <v>VD17430903</v>
          </cell>
          <cell r="H36591">
            <v>0</v>
          </cell>
          <cell r="I36591">
            <v>0.351</v>
          </cell>
          <cell r="J36591">
            <v>0.351</v>
          </cell>
        </row>
        <row r="36592">
          <cell r="F36592" t="str">
            <v>谢林港村-水库</v>
          </cell>
          <cell r="G36592" t="str">
            <v>YE32430903</v>
          </cell>
          <cell r="H36592">
            <v>4.626</v>
          </cell>
          <cell r="I36592">
            <v>4.792</v>
          </cell>
          <cell r="J36592">
            <v>0.166</v>
          </cell>
        </row>
        <row r="36593">
          <cell r="F36593" t="str">
            <v>大水线</v>
          </cell>
          <cell r="G36593" t="str">
            <v>C69E430903</v>
          </cell>
          <cell r="H36593">
            <v>0</v>
          </cell>
          <cell r="I36593">
            <v>1.181</v>
          </cell>
          <cell r="J36593">
            <v>1.181</v>
          </cell>
        </row>
        <row r="36594">
          <cell r="F36594" t="str">
            <v>学福线</v>
          </cell>
          <cell r="G36594" t="str">
            <v>C71E430903</v>
          </cell>
          <cell r="H36594">
            <v>0</v>
          </cell>
          <cell r="I36594">
            <v>1.228</v>
          </cell>
          <cell r="J36594">
            <v>1.228</v>
          </cell>
        </row>
        <row r="36595">
          <cell r="F36595" t="str">
            <v>丁大线</v>
          </cell>
          <cell r="G36595" t="str">
            <v>C65E430903</v>
          </cell>
          <cell r="H36595">
            <v>0</v>
          </cell>
          <cell r="I36595">
            <v>0.639</v>
          </cell>
          <cell r="J36595">
            <v>0.639</v>
          </cell>
        </row>
        <row r="36596">
          <cell r="F36596" t="str">
            <v>西站至房家屋场</v>
          </cell>
          <cell r="G36596" t="str">
            <v>VD12430903</v>
          </cell>
          <cell r="H36596">
            <v>0</v>
          </cell>
          <cell r="I36596">
            <v>0.5</v>
          </cell>
          <cell r="J36596">
            <v>0.5</v>
          </cell>
        </row>
        <row r="36597">
          <cell r="F36597" t="str">
            <v>干冲子至金芳冲</v>
          </cell>
          <cell r="G36597" t="str">
            <v>CC26430903</v>
          </cell>
          <cell r="H36597">
            <v>0</v>
          </cell>
          <cell r="I36597">
            <v>0.918</v>
          </cell>
          <cell r="J36597">
            <v>0.918</v>
          </cell>
        </row>
        <row r="36598">
          <cell r="G36598" t="str">
            <v>V000</v>
          </cell>
          <cell r="H36598">
            <v>0</v>
          </cell>
          <cell r="I36598">
            <v>0.117</v>
          </cell>
          <cell r="J36598">
            <v>0.117</v>
          </cell>
        </row>
        <row r="36599">
          <cell r="G36599" t="str">
            <v>V000</v>
          </cell>
          <cell r="H36599">
            <v>0</v>
          </cell>
          <cell r="I36599">
            <v>0.191</v>
          </cell>
          <cell r="J36599">
            <v>0.191</v>
          </cell>
        </row>
        <row r="36600">
          <cell r="F36600" t="str">
            <v>黄金塘至柴湖栋</v>
          </cell>
          <cell r="G36600" t="str">
            <v>VD47430903</v>
          </cell>
          <cell r="H36600">
            <v>0</v>
          </cell>
          <cell r="I36600">
            <v>0.52</v>
          </cell>
          <cell r="J36600">
            <v>0.52</v>
          </cell>
        </row>
        <row r="36601">
          <cell r="F36601" t="str">
            <v>红星至红星</v>
          </cell>
          <cell r="G36601" t="str">
            <v>VD35430903</v>
          </cell>
          <cell r="H36601">
            <v>0</v>
          </cell>
          <cell r="I36601">
            <v>1.145</v>
          </cell>
          <cell r="J36601">
            <v>1.145</v>
          </cell>
        </row>
        <row r="36602">
          <cell r="F36602" t="str">
            <v>涧陈线</v>
          </cell>
          <cell r="G36602" t="str">
            <v>C89E430903</v>
          </cell>
          <cell r="H36602">
            <v>0</v>
          </cell>
          <cell r="I36602">
            <v>0.483</v>
          </cell>
          <cell r="J36602">
            <v>0.483</v>
          </cell>
        </row>
        <row r="36603">
          <cell r="F36603" t="str">
            <v>清张线</v>
          </cell>
          <cell r="G36603" t="str">
            <v>C36B430903</v>
          </cell>
          <cell r="H36603">
            <v>0</v>
          </cell>
          <cell r="I36603">
            <v>0.954</v>
          </cell>
          <cell r="J36603">
            <v>0.954</v>
          </cell>
        </row>
        <row r="36604">
          <cell r="G36604" t="str">
            <v>V000</v>
          </cell>
          <cell r="H36604">
            <v>0</v>
          </cell>
          <cell r="I36604">
            <v>0.239</v>
          </cell>
          <cell r="J36604">
            <v>0.239</v>
          </cell>
        </row>
        <row r="36605">
          <cell r="G36605" t="str">
            <v>V000</v>
          </cell>
          <cell r="H36605">
            <v>0</v>
          </cell>
          <cell r="I36605">
            <v>0.39</v>
          </cell>
          <cell r="J36605">
            <v>0.39</v>
          </cell>
        </row>
        <row r="36606">
          <cell r="F36606" t="str">
            <v>廖保线</v>
          </cell>
          <cell r="G36606" t="str">
            <v>C45B430903</v>
          </cell>
          <cell r="H36606">
            <v>0</v>
          </cell>
          <cell r="I36606">
            <v>3.982</v>
          </cell>
          <cell r="J36606">
            <v>3.982</v>
          </cell>
        </row>
        <row r="36607">
          <cell r="F36607" t="str">
            <v>许杨线</v>
          </cell>
          <cell r="G36607" t="str">
            <v>C27B430903</v>
          </cell>
          <cell r="H36607">
            <v>0</v>
          </cell>
          <cell r="I36607">
            <v>1.508</v>
          </cell>
          <cell r="J36607">
            <v>1.508</v>
          </cell>
        </row>
        <row r="36608">
          <cell r="F36608" t="str">
            <v>舒家冲-琉璃塘</v>
          </cell>
          <cell r="G36608" t="str">
            <v>C854430903</v>
          </cell>
          <cell r="H36608">
            <v>0</v>
          </cell>
          <cell r="I36608">
            <v>1.379</v>
          </cell>
          <cell r="J36608">
            <v>1.379</v>
          </cell>
        </row>
        <row r="36609">
          <cell r="F36609" t="str">
            <v>油高线</v>
          </cell>
          <cell r="G36609" t="str">
            <v>CH05430903</v>
          </cell>
          <cell r="H36609">
            <v>0</v>
          </cell>
          <cell r="I36609">
            <v>1.132</v>
          </cell>
          <cell r="J36609">
            <v>1.132</v>
          </cell>
        </row>
        <row r="36610">
          <cell r="F36610" t="str">
            <v>街县线</v>
          </cell>
          <cell r="G36610" t="str">
            <v>CC26430921</v>
          </cell>
          <cell r="H36610">
            <v>0</v>
          </cell>
          <cell r="I36610">
            <v>2.294</v>
          </cell>
          <cell r="J36610">
            <v>2.294</v>
          </cell>
        </row>
        <row r="36611">
          <cell r="F36611" t="str">
            <v>一唐线</v>
          </cell>
          <cell r="G36611" t="str">
            <v>CE11430921</v>
          </cell>
          <cell r="H36611">
            <v>0</v>
          </cell>
          <cell r="I36611">
            <v>1.392</v>
          </cell>
          <cell r="J36611">
            <v>1.392</v>
          </cell>
        </row>
        <row r="36612">
          <cell r="F36612" t="str">
            <v>农丰村-Y403</v>
          </cell>
          <cell r="G36612" t="str">
            <v>Y428430921</v>
          </cell>
          <cell r="H36612">
            <v>3.319</v>
          </cell>
          <cell r="I36612">
            <v>4.796</v>
          </cell>
          <cell r="J36612">
            <v>1.477</v>
          </cell>
        </row>
        <row r="36613">
          <cell r="F36613" t="str">
            <v>韩蒋线</v>
          </cell>
          <cell r="G36613" t="str">
            <v>CE01430921</v>
          </cell>
          <cell r="H36613">
            <v>0</v>
          </cell>
          <cell r="I36613">
            <v>0.9</v>
          </cell>
          <cell r="J36613">
            <v>0.9</v>
          </cell>
        </row>
        <row r="36614">
          <cell r="F36614" t="str">
            <v>S230-三财垸村</v>
          </cell>
          <cell r="G36614" t="str">
            <v>Y445430921</v>
          </cell>
          <cell r="H36614">
            <v>2.211</v>
          </cell>
          <cell r="I36614">
            <v>4.418</v>
          </cell>
          <cell r="J36614">
            <v>2.207</v>
          </cell>
        </row>
        <row r="36615">
          <cell r="F36615" t="str">
            <v>省水线</v>
          </cell>
          <cell r="G36615" t="str">
            <v>CE93430921</v>
          </cell>
          <cell r="H36615">
            <v>0</v>
          </cell>
          <cell r="I36615">
            <v>1.284</v>
          </cell>
          <cell r="J36615">
            <v>1.284</v>
          </cell>
        </row>
        <row r="36616">
          <cell r="F36616" t="str">
            <v>齐林松-周建辉</v>
          </cell>
          <cell r="G36616" t="str">
            <v>CW40430921</v>
          </cell>
          <cell r="H36616">
            <v>0</v>
          </cell>
          <cell r="I36616">
            <v>1.302</v>
          </cell>
          <cell r="J36616">
            <v>1.302</v>
          </cell>
        </row>
        <row r="36617">
          <cell r="F36617" t="str">
            <v>周刘线</v>
          </cell>
          <cell r="G36617" t="str">
            <v>CE40430921</v>
          </cell>
          <cell r="H36617">
            <v>0</v>
          </cell>
          <cell r="I36617">
            <v>1.014</v>
          </cell>
          <cell r="J36617">
            <v>1.014</v>
          </cell>
        </row>
        <row r="36618">
          <cell r="F36618" t="str">
            <v>芸美村-芸美村</v>
          </cell>
          <cell r="G36618" t="str">
            <v>Y436430921</v>
          </cell>
          <cell r="H36618">
            <v>1.763</v>
          </cell>
          <cell r="I36618">
            <v>4.063</v>
          </cell>
          <cell r="J36618">
            <v>2.3</v>
          </cell>
        </row>
        <row r="36619">
          <cell r="F36619" t="str">
            <v>夏李线</v>
          </cell>
          <cell r="G36619" t="str">
            <v>CG23430921</v>
          </cell>
          <cell r="H36619">
            <v>0</v>
          </cell>
          <cell r="I36619">
            <v>0.273</v>
          </cell>
          <cell r="J36619">
            <v>0.273</v>
          </cell>
        </row>
        <row r="36620">
          <cell r="F36620" t="str">
            <v>一芸线</v>
          </cell>
          <cell r="G36620" t="str">
            <v>Y405430921</v>
          </cell>
          <cell r="H36620">
            <v>2.848</v>
          </cell>
          <cell r="I36620">
            <v>2.889</v>
          </cell>
          <cell r="J36620">
            <v>0.041</v>
          </cell>
        </row>
        <row r="36621">
          <cell r="F36621" t="str">
            <v>一二线</v>
          </cell>
          <cell r="G36621" t="str">
            <v>CY03430921</v>
          </cell>
          <cell r="H36621">
            <v>0.673</v>
          </cell>
          <cell r="I36621">
            <v>1.612</v>
          </cell>
          <cell r="J36621">
            <v>0.939</v>
          </cell>
        </row>
        <row r="36622">
          <cell r="F36622" t="str">
            <v>欧立群-王光明</v>
          </cell>
          <cell r="G36622" t="str">
            <v>VG02430921</v>
          </cell>
          <cell r="H36622">
            <v>0</v>
          </cell>
          <cell r="I36622">
            <v>0.853</v>
          </cell>
          <cell r="J36622">
            <v>0.853</v>
          </cell>
        </row>
        <row r="36623">
          <cell r="F36623" t="str">
            <v>童杨线</v>
          </cell>
          <cell r="G36623" t="str">
            <v>CC07430921</v>
          </cell>
          <cell r="H36623">
            <v>0</v>
          </cell>
          <cell r="I36623">
            <v>2.98</v>
          </cell>
          <cell r="J36623">
            <v>2.98</v>
          </cell>
        </row>
        <row r="36624">
          <cell r="F36624" t="str">
            <v>朱电线</v>
          </cell>
          <cell r="G36624" t="str">
            <v>CF43430921</v>
          </cell>
          <cell r="H36624">
            <v>0</v>
          </cell>
          <cell r="I36624">
            <v>2.993</v>
          </cell>
          <cell r="J36624">
            <v>2.993</v>
          </cell>
        </row>
        <row r="36625">
          <cell r="F36625" t="str">
            <v>徐张线</v>
          </cell>
          <cell r="G36625" t="str">
            <v>CF81430921</v>
          </cell>
          <cell r="H36625">
            <v>0</v>
          </cell>
          <cell r="I36625">
            <v>1.545</v>
          </cell>
          <cell r="J36625">
            <v>1.545</v>
          </cell>
        </row>
        <row r="36626">
          <cell r="F36626" t="str">
            <v>招二线</v>
          </cell>
          <cell r="G36626" t="str">
            <v>CY21430921</v>
          </cell>
          <cell r="H36626">
            <v>0</v>
          </cell>
          <cell r="I36626">
            <v>0.563</v>
          </cell>
          <cell r="J36626">
            <v>0.563</v>
          </cell>
        </row>
        <row r="36627">
          <cell r="F36627" t="str">
            <v>永白线</v>
          </cell>
          <cell r="G36627" t="str">
            <v>CF80430921</v>
          </cell>
          <cell r="H36627">
            <v>0</v>
          </cell>
          <cell r="I36627">
            <v>0.498</v>
          </cell>
          <cell r="J36627">
            <v>0.498</v>
          </cell>
        </row>
        <row r="36628">
          <cell r="F36628" t="str">
            <v>刘俊生-王中秋</v>
          </cell>
          <cell r="G36628" t="str">
            <v>VD01430921</v>
          </cell>
          <cell r="H36628">
            <v>0</v>
          </cell>
          <cell r="I36628">
            <v>3.648</v>
          </cell>
          <cell r="J36628">
            <v>3.648</v>
          </cell>
        </row>
        <row r="36629">
          <cell r="F36629" t="str">
            <v>S230-南河村</v>
          </cell>
          <cell r="G36629" t="str">
            <v>Y440430921</v>
          </cell>
          <cell r="H36629">
            <v>0</v>
          </cell>
          <cell r="I36629">
            <v>1.925</v>
          </cell>
          <cell r="J36629">
            <v>1.925</v>
          </cell>
        </row>
        <row r="36630">
          <cell r="F36630" t="str">
            <v>曹曾线</v>
          </cell>
          <cell r="G36630" t="str">
            <v>CY79430921</v>
          </cell>
          <cell r="H36630">
            <v>0</v>
          </cell>
          <cell r="I36630">
            <v>2.381</v>
          </cell>
          <cell r="J36630">
            <v>2.381</v>
          </cell>
        </row>
        <row r="36631">
          <cell r="F36631" t="str">
            <v>S316-烂泥湖村</v>
          </cell>
          <cell r="G36631" t="str">
            <v>Y424430921</v>
          </cell>
          <cell r="H36631">
            <v>0</v>
          </cell>
          <cell r="I36631">
            <v>2.085</v>
          </cell>
          <cell r="J36631">
            <v>2.085</v>
          </cell>
        </row>
        <row r="36632">
          <cell r="F36632" t="str">
            <v>省糖线</v>
          </cell>
          <cell r="G36632" t="str">
            <v>CX45430921</v>
          </cell>
          <cell r="H36632">
            <v>0</v>
          </cell>
          <cell r="I36632">
            <v>1.961</v>
          </cell>
          <cell r="J36632">
            <v>1.961</v>
          </cell>
        </row>
        <row r="36633">
          <cell r="F36633" t="str">
            <v>烂泥湖线</v>
          </cell>
          <cell r="G36633" t="str">
            <v>VN35430921</v>
          </cell>
          <cell r="H36633">
            <v>0</v>
          </cell>
          <cell r="I36633">
            <v>1.672</v>
          </cell>
          <cell r="J36633">
            <v>1.672</v>
          </cell>
        </row>
        <row r="36634">
          <cell r="F36634" t="str">
            <v>王卫兵-蔡振国</v>
          </cell>
          <cell r="G36634" t="str">
            <v>VP05430921</v>
          </cell>
          <cell r="H36634">
            <v>0</v>
          </cell>
          <cell r="I36634">
            <v>3.309</v>
          </cell>
          <cell r="J36634">
            <v>3.309</v>
          </cell>
        </row>
        <row r="36635">
          <cell r="F36635" t="str">
            <v>千爱线</v>
          </cell>
          <cell r="G36635" t="str">
            <v>YBB8430921</v>
          </cell>
          <cell r="H36635">
            <v>0</v>
          </cell>
          <cell r="I36635">
            <v>1.935</v>
          </cell>
          <cell r="J36635">
            <v>1.935</v>
          </cell>
        </row>
        <row r="36636">
          <cell r="F36636" t="str">
            <v>将杨线</v>
          </cell>
          <cell r="G36636" t="str">
            <v>CY72430921</v>
          </cell>
          <cell r="H36636">
            <v>0</v>
          </cell>
          <cell r="I36636">
            <v>2.315</v>
          </cell>
          <cell r="J36636">
            <v>2.315</v>
          </cell>
        </row>
        <row r="36637">
          <cell r="F36637" t="str">
            <v>新成线</v>
          </cell>
          <cell r="G36637" t="str">
            <v>CE44430921</v>
          </cell>
          <cell r="H36637">
            <v>0</v>
          </cell>
          <cell r="I36637">
            <v>2.168</v>
          </cell>
          <cell r="J36637">
            <v>2.168</v>
          </cell>
        </row>
        <row r="36638">
          <cell r="F36638" t="str">
            <v>鲁周线</v>
          </cell>
          <cell r="G36638" t="str">
            <v>CF14430921</v>
          </cell>
          <cell r="H36638">
            <v>0</v>
          </cell>
          <cell r="I36638">
            <v>0.648</v>
          </cell>
          <cell r="J36638">
            <v>0.648</v>
          </cell>
        </row>
        <row r="36639">
          <cell r="F36639" t="str">
            <v>胡夏线</v>
          </cell>
          <cell r="G36639" t="str">
            <v>CZ41430921</v>
          </cell>
          <cell r="H36639">
            <v>0</v>
          </cell>
          <cell r="I36639">
            <v>2.503</v>
          </cell>
          <cell r="J36639">
            <v>2.503</v>
          </cell>
        </row>
        <row r="36640">
          <cell r="F36640" t="str">
            <v>彭国辉-海子</v>
          </cell>
          <cell r="G36640" t="str">
            <v>VR02430921</v>
          </cell>
          <cell r="H36640">
            <v>0</v>
          </cell>
          <cell r="I36640">
            <v>1.85</v>
          </cell>
          <cell r="J36640">
            <v>1.85</v>
          </cell>
        </row>
        <row r="36641">
          <cell r="F36641" t="str">
            <v>曾肖线</v>
          </cell>
          <cell r="G36641" t="str">
            <v>CC06430921</v>
          </cell>
          <cell r="H36641">
            <v>0</v>
          </cell>
          <cell r="I36641">
            <v>2.984</v>
          </cell>
          <cell r="J36641">
            <v>2.984</v>
          </cell>
        </row>
        <row r="36642">
          <cell r="F36642" t="str">
            <v>农千线</v>
          </cell>
          <cell r="G36642" t="str">
            <v>CZ91430921</v>
          </cell>
          <cell r="H36642">
            <v>0</v>
          </cell>
          <cell r="I36642">
            <v>2.224</v>
          </cell>
          <cell r="J36642">
            <v>2.224</v>
          </cell>
        </row>
        <row r="36643">
          <cell r="F36643" t="str">
            <v>八角山10组-6组</v>
          </cell>
          <cell r="G36643" t="str">
            <v>V048430921</v>
          </cell>
          <cell r="H36643">
            <v>0</v>
          </cell>
          <cell r="I36643">
            <v>0.885</v>
          </cell>
          <cell r="J36643">
            <v>0.885</v>
          </cell>
        </row>
        <row r="36644">
          <cell r="F36644" t="str">
            <v>八角山中心公路-6组</v>
          </cell>
          <cell r="G36644" t="str">
            <v>V049430921</v>
          </cell>
          <cell r="H36644">
            <v>0</v>
          </cell>
          <cell r="I36644">
            <v>0.92</v>
          </cell>
          <cell r="J36644">
            <v>0.92</v>
          </cell>
        </row>
        <row r="36645">
          <cell r="F36645" t="str">
            <v>浃大线</v>
          </cell>
          <cell r="G36645" t="str">
            <v>C532430921</v>
          </cell>
          <cell r="H36645">
            <v>0</v>
          </cell>
          <cell r="I36645">
            <v>2.391</v>
          </cell>
          <cell r="J36645">
            <v>2.391</v>
          </cell>
        </row>
        <row r="36646">
          <cell r="F36646" t="str">
            <v>12组-2组</v>
          </cell>
          <cell r="G36646" t="str">
            <v>V017430921</v>
          </cell>
          <cell r="H36646">
            <v>0</v>
          </cell>
          <cell r="I36646">
            <v>0.847</v>
          </cell>
          <cell r="J36646">
            <v>0.847</v>
          </cell>
        </row>
        <row r="36647">
          <cell r="F36647" t="str">
            <v>白蚌口渡口-八角山村</v>
          </cell>
          <cell r="G36647" t="str">
            <v>Y832430921</v>
          </cell>
          <cell r="H36647">
            <v>15.026</v>
          </cell>
          <cell r="I36647">
            <v>19.037</v>
          </cell>
          <cell r="J36647">
            <v>4.011</v>
          </cell>
        </row>
        <row r="36648">
          <cell r="F36648" t="str">
            <v>先公线</v>
          </cell>
          <cell r="G36648" t="str">
            <v>C28A430921</v>
          </cell>
          <cell r="H36648">
            <v>0</v>
          </cell>
          <cell r="I36648">
            <v>0.877</v>
          </cell>
          <cell r="J36648">
            <v>0.877</v>
          </cell>
        </row>
        <row r="36649">
          <cell r="F36649" t="str">
            <v>南西线同西大堤-下新码头</v>
          </cell>
          <cell r="G36649" t="str">
            <v>C317430921</v>
          </cell>
          <cell r="H36649">
            <v>2.084</v>
          </cell>
          <cell r="I36649">
            <v>2.739</v>
          </cell>
          <cell r="J36649">
            <v>0.655</v>
          </cell>
        </row>
        <row r="36650">
          <cell r="F36650" t="str">
            <v>八组-七组</v>
          </cell>
          <cell r="G36650" t="str">
            <v>CD80430921</v>
          </cell>
          <cell r="H36650">
            <v>0</v>
          </cell>
          <cell r="I36650">
            <v>3.063</v>
          </cell>
          <cell r="J36650">
            <v>3.063</v>
          </cell>
        </row>
        <row r="36651">
          <cell r="F36651" t="str">
            <v>8组-大堤</v>
          </cell>
          <cell r="G36651" t="str">
            <v>V033430921</v>
          </cell>
          <cell r="H36651">
            <v>0</v>
          </cell>
          <cell r="I36651">
            <v>0.624</v>
          </cell>
          <cell r="J36651">
            <v>0.624</v>
          </cell>
        </row>
        <row r="36652">
          <cell r="F36652" t="str">
            <v>公路-大堤</v>
          </cell>
          <cell r="G36652" t="str">
            <v>C31A430921</v>
          </cell>
          <cell r="H36652">
            <v>0</v>
          </cell>
          <cell r="I36652">
            <v>2.257</v>
          </cell>
          <cell r="J36652">
            <v>2.257</v>
          </cell>
        </row>
        <row r="36653">
          <cell r="F36653" t="str">
            <v>白蚌口渡口-八角山村</v>
          </cell>
          <cell r="G36653" t="str">
            <v>Y832430921</v>
          </cell>
          <cell r="H36653">
            <v>13.367</v>
          </cell>
          <cell r="I36653">
            <v>15.026</v>
          </cell>
          <cell r="J36653">
            <v>1.659</v>
          </cell>
        </row>
        <row r="36654">
          <cell r="F36654" t="str">
            <v>白蚌口渡口-八角山村</v>
          </cell>
          <cell r="G36654" t="str">
            <v>Y832430921</v>
          </cell>
          <cell r="H36654">
            <v>19.037</v>
          </cell>
          <cell r="I36654">
            <v>20.937</v>
          </cell>
          <cell r="J36654">
            <v>1.9</v>
          </cell>
        </row>
        <row r="36655">
          <cell r="F36655" t="str">
            <v>八村线</v>
          </cell>
          <cell r="G36655" t="str">
            <v>C567430921</v>
          </cell>
          <cell r="H36655">
            <v>0</v>
          </cell>
          <cell r="I36655">
            <v>0.833</v>
          </cell>
          <cell r="J36655">
            <v>0.833</v>
          </cell>
        </row>
        <row r="36656">
          <cell r="F36656" t="str">
            <v>公大线</v>
          </cell>
          <cell r="G36656" t="str">
            <v>C563430921</v>
          </cell>
          <cell r="H36656">
            <v>0</v>
          </cell>
          <cell r="I36656">
            <v>1.134</v>
          </cell>
          <cell r="J36656">
            <v>1.134</v>
          </cell>
        </row>
        <row r="36657">
          <cell r="F36657" t="str">
            <v>八组-七组</v>
          </cell>
          <cell r="G36657" t="str">
            <v>C95A430921</v>
          </cell>
          <cell r="H36657">
            <v>0</v>
          </cell>
          <cell r="I36657">
            <v>2.789</v>
          </cell>
          <cell r="J36657">
            <v>2.789</v>
          </cell>
        </row>
        <row r="36658">
          <cell r="F36658" t="str">
            <v>XA06-北河村</v>
          </cell>
          <cell r="G36658" t="str">
            <v>C738430921</v>
          </cell>
          <cell r="H36658">
            <v>0</v>
          </cell>
          <cell r="I36658">
            <v>0.488</v>
          </cell>
          <cell r="J36658">
            <v>0.488</v>
          </cell>
        </row>
        <row r="36659">
          <cell r="F36659" t="str">
            <v>中心路-8组</v>
          </cell>
          <cell r="G36659" t="str">
            <v>V435430921</v>
          </cell>
          <cell r="H36659">
            <v>0</v>
          </cell>
          <cell r="I36659">
            <v>0.672</v>
          </cell>
          <cell r="J36659">
            <v>0.672</v>
          </cell>
        </row>
        <row r="36660">
          <cell r="F36660" t="str">
            <v>8组-5组</v>
          </cell>
          <cell r="G36660" t="str">
            <v>V436430921</v>
          </cell>
          <cell r="H36660">
            <v>0</v>
          </cell>
          <cell r="I36660">
            <v>1.315</v>
          </cell>
          <cell r="J36660">
            <v>1.315</v>
          </cell>
        </row>
        <row r="36661">
          <cell r="G36661" t="str">
            <v>VA53430921</v>
          </cell>
          <cell r="H36661">
            <v>0</v>
          </cell>
          <cell r="I36661">
            <v>0.581</v>
          </cell>
          <cell r="J36661">
            <v>0.581</v>
          </cell>
        </row>
        <row r="36662">
          <cell r="F36662" t="str">
            <v>二组-湖口闸</v>
          </cell>
          <cell r="G36662" t="str">
            <v>C148430921</v>
          </cell>
          <cell r="H36662">
            <v>1.529</v>
          </cell>
          <cell r="I36662">
            <v>2.173</v>
          </cell>
          <cell r="J36662">
            <v>0.644</v>
          </cell>
        </row>
        <row r="36663">
          <cell r="F36663" t="str">
            <v>S202-安福</v>
          </cell>
          <cell r="G36663" t="str">
            <v>C356430921</v>
          </cell>
          <cell r="H36663">
            <v>0</v>
          </cell>
          <cell r="I36663">
            <v>1.329</v>
          </cell>
          <cell r="J36663">
            <v>1.329</v>
          </cell>
        </row>
        <row r="36664">
          <cell r="G36664" t="str">
            <v>V000</v>
          </cell>
          <cell r="H36664">
            <v>0</v>
          </cell>
          <cell r="I36664">
            <v>0.153</v>
          </cell>
          <cell r="J36664">
            <v>0.153</v>
          </cell>
        </row>
        <row r="36665">
          <cell r="F36665" t="str">
            <v>八股桥-八股电排</v>
          </cell>
          <cell r="G36665" t="str">
            <v>V662430921</v>
          </cell>
          <cell r="H36665">
            <v>0.92</v>
          </cell>
          <cell r="I36665">
            <v>1.643</v>
          </cell>
          <cell r="J36665">
            <v>0.723</v>
          </cell>
        </row>
        <row r="36666">
          <cell r="G36666" t="str">
            <v>AA02430921</v>
          </cell>
          <cell r="H36666">
            <v>0</v>
          </cell>
          <cell r="I36666">
            <v>0.323</v>
          </cell>
          <cell r="J36666">
            <v>0.323</v>
          </cell>
        </row>
        <row r="36667">
          <cell r="F36667" t="str">
            <v>沙洲尾-卫东</v>
          </cell>
          <cell r="G36667" t="str">
            <v>C289430921</v>
          </cell>
          <cell r="H36667">
            <v>0</v>
          </cell>
          <cell r="I36667">
            <v>1.437</v>
          </cell>
          <cell r="J36667">
            <v>1.437</v>
          </cell>
        </row>
        <row r="36668">
          <cell r="F36668" t="str">
            <v>挖口-子午电排</v>
          </cell>
          <cell r="G36668" t="str">
            <v>C065430921</v>
          </cell>
          <cell r="H36668">
            <v>0</v>
          </cell>
          <cell r="I36668">
            <v>1.941</v>
          </cell>
          <cell r="J36668">
            <v>1.941</v>
          </cell>
        </row>
        <row r="36669">
          <cell r="F36669" t="str">
            <v>挖河线</v>
          </cell>
          <cell r="G36669" t="str">
            <v>Y805430921</v>
          </cell>
          <cell r="H36669">
            <v>1.061</v>
          </cell>
          <cell r="I36669">
            <v>3.371</v>
          </cell>
          <cell r="J36669">
            <v>2.31</v>
          </cell>
        </row>
        <row r="36670">
          <cell r="F36670" t="str">
            <v>幸福渠-子午渠</v>
          </cell>
          <cell r="G36670" t="str">
            <v>C067430921</v>
          </cell>
          <cell r="H36670">
            <v>0</v>
          </cell>
          <cell r="I36670">
            <v>0.958</v>
          </cell>
          <cell r="J36670">
            <v>0.958</v>
          </cell>
        </row>
        <row r="36671">
          <cell r="F36671" t="str">
            <v>安福-s202</v>
          </cell>
          <cell r="G36671" t="str">
            <v>V421430921</v>
          </cell>
          <cell r="H36671">
            <v>0</v>
          </cell>
          <cell r="I36671">
            <v>2.404</v>
          </cell>
          <cell r="J36671">
            <v>2.404</v>
          </cell>
        </row>
        <row r="36672">
          <cell r="F36672" t="str">
            <v>裕丰桥-11组</v>
          </cell>
          <cell r="G36672" t="str">
            <v>V694430921</v>
          </cell>
          <cell r="H36672">
            <v>0</v>
          </cell>
          <cell r="I36672">
            <v>1.908</v>
          </cell>
          <cell r="J36672">
            <v>1.908</v>
          </cell>
        </row>
        <row r="36673">
          <cell r="F36673" t="str">
            <v>德胜渠-复兴</v>
          </cell>
          <cell r="G36673" t="str">
            <v>V414430921</v>
          </cell>
          <cell r="H36673">
            <v>0</v>
          </cell>
          <cell r="I36673">
            <v>1.399</v>
          </cell>
          <cell r="J36673">
            <v>1.399</v>
          </cell>
        </row>
        <row r="36674">
          <cell r="F36674" t="str">
            <v>37线</v>
          </cell>
          <cell r="G36674" t="str">
            <v>C83D430921</v>
          </cell>
          <cell r="H36674">
            <v>0</v>
          </cell>
          <cell r="I36674">
            <v>0.984</v>
          </cell>
          <cell r="J36674">
            <v>0.984</v>
          </cell>
        </row>
        <row r="36675">
          <cell r="F36675" t="str">
            <v>北闸-哑巴渡大桥</v>
          </cell>
          <cell r="G36675" t="str">
            <v>XA21430921</v>
          </cell>
          <cell r="H36675">
            <v>11.14</v>
          </cell>
          <cell r="I36675">
            <v>14.719</v>
          </cell>
          <cell r="J36675">
            <v>3.579</v>
          </cell>
        </row>
        <row r="36676">
          <cell r="F36676" t="str">
            <v>北闸-运河桥</v>
          </cell>
          <cell r="G36676" t="str">
            <v>C041430921</v>
          </cell>
          <cell r="H36676">
            <v>0</v>
          </cell>
          <cell r="I36676">
            <v>1.997</v>
          </cell>
          <cell r="J36676">
            <v>1.997</v>
          </cell>
        </row>
        <row r="36677">
          <cell r="F36677" t="str">
            <v>电排-三组</v>
          </cell>
          <cell r="G36677" t="str">
            <v>CA39430921</v>
          </cell>
          <cell r="H36677">
            <v>0.597</v>
          </cell>
          <cell r="I36677">
            <v>1.046</v>
          </cell>
          <cell r="J36677">
            <v>0.449</v>
          </cell>
        </row>
        <row r="36678">
          <cell r="F36678" t="str">
            <v>长缨12组-运河</v>
          </cell>
          <cell r="G36678" t="str">
            <v>V316430921</v>
          </cell>
          <cell r="H36678">
            <v>0</v>
          </cell>
          <cell r="I36678">
            <v>1.264</v>
          </cell>
          <cell r="J36678">
            <v>1.264</v>
          </cell>
        </row>
        <row r="36679">
          <cell r="G36679" t="str">
            <v>VA08430921</v>
          </cell>
          <cell r="H36679">
            <v>0</v>
          </cell>
          <cell r="I36679">
            <v>0.472</v>
          </cell>
          <cell r="J36679">
            <v>0.472</v>
          </cell>
        </row>
        <row r="36680">
          <cell r="F36680" t="str">
            <v>朝晖十二组-朝晖五组</v>
          </cell>
          <cell r="G36680" t="str">
            <v>V242430921</v>
          </cell>
          <cell r="H36680">
            <v>0</v>
          </cell>
          <cell r="I36680">
            <v>1.168</v>
          </cell>
          <cell r="J36680">
            <v>1.168</v>
          </cell>
        </row>
        <row r="36681">
          <cell r="G36681" t="str">
            <v>V000</v>
          </cell>
          <cell r="H36681">
            <v>0</v>
          </cell>
          <cell r="I36681">
            <v>0.118</v>
          </cell>
          <cell r="J36681">
            <v>0.118</v>
          </cell>
        </row>
        <row r="36682">
          <cell r="F36682" t="str">
            <v>红星一组-红星中线</v>
          </cell>
          <cell r="G36682" t="str">
            <v>V243430921</v>
          </cell>
          <cell r="H36682">
            <v>0</v>
          </cell>
          <cell r="I36682">
            <v>2.152</v>
          </cell>
          <cell r="J36682">
            <v>2.152</v>
          </cell>
        </row>
        <row r="36683">
          <cell r="F36683" t="str">
            <v>红星中部-荣=和八组</v>
          </cell>
          <cell r="G36683" t="str">
            <v>V247430921</v>
          </cell>
          <cell r="H36683">
            <v>0</v>
          </cell>
          <cell r="I36683">
            <v>0.487</v>
          </cell>
          <cell r="J36683">
            <v>0.487</v>
          </cell>
        </row>
        <row r="36684">
          <cell r="F36684" t="str">
            <v>18线</v>
          </cell>
          <cell r="G36684" t="str">
            <v>CC96430921</v>
          </cell>
          <cell r="H36684">
            <v>1.525</v>
          </cell>
          <cell r="I36684">
            <v>1.784</v>
          </cell>
          <cell r="J36684">
            <v>0.259</v>
          </cell>
        </row>
        <row r="36685">
          <cell r="F36685" t="str">
            <v>诰封11组-陈红公路</v>
          </cell>
          <cell r="G36685" t="str">
            <v>V267430921</v>
          </cell>
          <cell r="H36685">
            <v>0</v>
          </cell>
          <cell r="I36685">
            <v>0.999</v>
          </cell>
          <cell r="J36685">
            <v>0.999</v>
          </cell>
        </row>
        <row r="36686">
          <cell r="F36686" t="str">
            <v>新口电排-牧鹿湖集镇</v>
          </cell>
          <cell r="G36686" t="str">
            <v>Y828430921</v>
          </cell>
          <cell r="H36686">
            <v>0.014</v>
          </cell>
          <cell r="I36686">
            <v>1.978</v>
          </cell>
          <cell r="J36686">
            <v>1.964</v>
          </cell>
        </row>
        <row r="36687">
          <cell r="F36687" t="str">
            <v>哑巴渡大桥-方谷大桥</v>
          </cell>
          <cell r="G36687" t="str">
            <v>XX02430921</v>
          </cell>
          <cell r="H36687">
            <v>0</v>
          </cell>
          <cell r="I36687">
            <v>3.563</v>
          </cell>
          <cell r="J36687">
            <v>3.563</v>
          </cell>
        </row>
        <row r="36688">
          <cell r="F36688" t="str">
            <v>5组-五四河坝</v>
          </cell>
          <cell r="G36688" t="str">
            <v>C15C430921</v>
          </cell>
          <cell r="H36688">
            <v>0</v>
          </cell>
          <cell r="I36688">
            <v>1.429</v>
          </cell>
          <cell r="J36688">
            <v>1.429</v>
          </cell>
        </row>
        <row r="36689">
          <cell r="F36689" t="str">
            <v>五四河坝-施家渡电排</v>
          </cell>
          <cell r="G36689" t="str">
            <v>C214430921</v>
          </cell>
          <cell r="H36689">
            <v>0</v>
          </cell>
          <cell r="I36689">
            <v>2.609</v>
          </cell>
          <cell r="J36689">
            <v>2.609</v>
          </cell>
        </row>
        <row r="36690">
          <cell r="F36690" t="str">
            <v>哑巴渡大桥-方谷大桥</v>
          </cell>
          <cell r="G36690" t="str">
            <v>XX02430921</v>
          </cell>
          <cell r="H36690">
            <v>3.567</v>
          </cell>
          <cell r="I36690">
            <v>8.035</v>
          </cell>
          <cell r="J36690">
            <v>4.468</v>
          </cell>
        </row>
        <row r="36691">
          <cell r="F36691" t="str">
            <v>新口电排-牧鹿湖集镇</v>
          </cell>
          <cell r="G36691" t="str">
            <v>Y828430921</v>
          </cell>
          <cell r="H36691">
            <v>6.055</v>
          </cell>
          <cell r="I36691">
            <v>7.849</v>
          </cell>
          <cell r="J36691">
            <v>1.794</v>
          </cell>
        </row>
        <row r="36692">
          <cell r="F36692" t="str">
            <v>陈华线-大堤</v>
          </cell>
          <cell r="G36692" t="str">
            <v>C90A430921</v>
          </cell>
          <cell r="H36692">
            <v>0</v>
          </cell>
          <cell r="I36692">
            <v>1.823</v>
          </cell>
          <cell r="J36692">
            <v>1.823</v>
          </cell>
        </row>
        <row r="36693">
          <cell r="F36693" t="str">
            <v>驿码头11组-上茅草街</v>
          </cell>
          <cell r="G36693" t="str">
            <v>V277430921</v>
          </cell>
          <cell r="H36693">
            <v>0</v>
          </cell>
          <cell r="I36693">
            <v>1.745</v>
          </cell>
          <cell r="J36693">
            <v>1.745</v>
          </cell>
        </row>
        <row r="36694">
          <cell r="F36694" t="str">
            <v>陈红公路-上茅草街</v>
          </cell>
          <cell r="G36694" t="str">
            <v>V279430921</v>
          </cell>
          <cell r="H36694">
            <v>0</v>
          </cell>
          <cell r="I36694">
            <v>1.463</v>
          </cell>
          <cell r="J36694">
            <v>1.463</v>
          </cell>
        </row>
        <row r="36695">
          <cell r="F36695" t="str">
            <v>新口电排-牧鹿湖集镇</v>
          </cell>
          <cell r="G36695" t="str">
            <v>Y828430921</v>
          </cell>
          <cell r="H36695">
            <v>3.711</v>
          </cell>
          <cell r="I36695">
            <v>6.055</v>
          </cell>
          <cell r="J36695">
            <v>2.344</v>
          </cell>
        </row>
        <row r="36696">
          <cell r="F36696" t="str">
            <v>中心路-s306</v>
          </cell>
          <cell r="G36696" t="str">
            <v>V301430921</v>
          </cell>
          <cell r="H36696">
            <v>0</v>
          </cell>
          <cell r="I36696">
            <v>0.681</v>
          </cell>
          <cell r="J36696">
            <v>0.681</v>
          </cell>
        </row>
        <row r="36697">
          <cell r="F36697" t="str">
            <v>新口渡口-华美垸</v>
          </cell>
          <cell r="G36697" t="str">
            <v>Y833430921</v>
          </cell>
          <cell r="H36697">
            <v>0.962</v>
          </cell>
          <cell r="I36697">
            <v>1.284</v>
          </cell>
          <cell r="J36697">
            <v>0.322</v>
          </cell>
        </row>
        <row r="36698">
          <cell r="F36698" t="str">
            <v>新口电排-牧鹿湖集镇</v>
          </cell>
          <cell r="G36698" t="str">
            <v>Y828430921</v>
          </cell>
          <cell r="H36698">
            <v>7.849</v>
          </cell>
          <cell r="I36698">
            <v>8.911</v>
          </cell>
          <cell r="J36698">
            <v>1.062</v>
          </cell>
        </row>
        <row r="36699">
          <cell r="F36699" t="str">
            <v>新口渡口-华美垸</v>
          </cell>
          <cell r="G36699" t="str">
            <v>Y833430921</v>
          </cell>
          <cell r="H36699">
            <v>1.284</v>
          </cell>
          <cell r="I36699">
            <v>3.883</v>
          </cell>
          <cell r="J36699">
            <v>2.599</v>
          </cell>
        </row>
        <row r="36700">
          <cell r="F36700" t="str">
            <v>直干渠-五组</v>
          </cell>
          <cell r="G36700" t="str">
            <v>CC27430921</v>
          </cell>
          <cell r="H36700">
            <v>0</v>
          </cell>
          <cell r="I36700">
            <v>0.4</v>
          </cell>
          <cell r="J36700">
            <v>0.4</v>
          </cell>
        </row>
        <row r="36701">
          <cell r="F36701" t="str">
            <v>大堤-6组</v>
          </cell>
          <cell r="G36701" t="str">
            <v>V132430921</v>
          </cell>
          <cell r="H36701">
            <v>0</v>
          </cell>
          <cell r="I36701">
            <v>1.088</v>
          </cell>
          <cell r="J36701">
            <v>1.088</v>
          </cell>
        </row>
        <row r="36702">
          <cell r="F36702" t="str">
            <v>S238-冲口村</v>
          </cell>
          <cell r="G36702" t="str">
            <v>C691430921</v>
          </cell>
          <cell r="H36702">
            <v>0</v>
          </cell>
          <cell r="I36702">
            <v>0.942</v>
          </cell>
          <cell r="J36702">
            <v>0.942</v>
          </cell>
        </row>
        <row r="36703">
          <cell r="F36703" t="str">
            <v>八组-八组</v>
          </cell>
          <cell r="G36703" t="str">
            <v>C695430921</v>
          </cell>
          <cell r="H36703">
            <v>1.514</v>
          </cell>
          <cell r="I36703">
            <v>2.759</v>
          </cell>
          <cell r="J36703">
            <v>1.245</v>
          </cell>
        </row>
        <row r="36704">
          <cell r="F36704" t="str">
            <v>9组-10组</v>
          </cell>
          <cell r="G36704" t="str">
            <v>V138430921</v>
          </cell>
          <cell r="H36704">
            <v>0</v>
          </cell>
          <cell r="I36704">
            <v>1.082</v>
          </cell>
          <cell r="J36704">
            <v>1.082</v>
          </cell>
        </row>
        <row r="36705">
          <cell r="F36705" t="str">
            <v>大堤-付家</v>
          </cell>
          <cell r="G36705" t="str">
            <v>VX86430921</v>
          </cell>
          <cell r="H36705">
            <v>0</v>
          </cell>
          <cell r="I36705">
            <v>0.555</v>
          </cell>
          <cell r="J36705">
            <v>0.555</v>
          </cell>
        </row>
        <row r="36706">
          <cell r="F36706" t="str">
            <v>德和桥-大堤</v>
          </cell>
          <cell r="G36706" t="str">
            <v>V125430921</v>
          </cell>
          <cell r="H36706">
            <v>0</v>
          </cell>
          <cell r="I36706">
            <v>2.639</v>
          </cell>
          <cell r="J36706">
            <v>2.639</v>
          </cell>
        </row>
        <row r="36707">
          <cell r="F36707" t="str">
            <v>3组-东胜</v>
          </cell>
          <cell r="G36707" t="str">
            <v>V142430921</v>
          </cell>
          <cell r="H36707">
            <v>0</v>
          </cell>
          <cell r="I36707">
            <v>1.379</v>
          </cell>
          <cell r="J36707">
            <v>1.379</v>
          </cell>
        </row>
        <row r="36708">
          <cell r="F36708" t="str">
            <v>5组-大堤</v>
          </cell>
          <cell r="G36708" t="str">
            <v>V124430921</v>
          </cell>
          <cell r="H36708">
            <v>0</v>
          </cell>
          <cell r="I36708">
            <v>1.142</v>
          </cell>
          <cell r="J36708">
            <v>1.142</v>
          </cell>
        </row>
        <row r="36709">
          <cell r="F36709" t="str">
            <v>游港渡口-金家铺</v>
          </cell>
          <cell r="G36709" t="str">
            <v>Y850430921</v>
          </cell>
          <cell r="H36709">
            <v>0</v>
          </cell>
          <cell r="I36709">
            <v>2.926</v>
          </cell>
          <cell r="J36709">
            <v>2.926</v>
          </cell>
        </row>
        <row r="36710">
          <cell r="F36710" t="str">
            <v>东升电排渠桥-二桥</v>
          </cell>
          <cell r="G36710" t="str">
            <v>VX87430921</v>
          </cell>
          <cell r="H36710">
            <v>0</v>
          </cell>
          <cell r="I36710">
            <v>1.791</v>
          </cell>
          <cell r="J36710">
            <v>1.791</v>
          </cell>
        </row>
        <row r="36711">
          <cell r="F36711" t="str">
            <v>方谷大桥-冲口</v>
          </cell>
          <cell r="G36711" t="str">
            <v>Y849430921</v>
          </cell>
          <cell r="H36711">
            <v>1.057</v>
          </cell>
          <cell r="I36711">
            <v>3.082</v>
          </cell>
          <cell r="J36711">
            <v>2.025</v>
          </cell>
        </row>
        <row r="36712">
          <cell r="F36712" t="str">
            <v>跃红闸-东方红电排渠</v>
          </cell>
          <cell r="G36712" t="str">
            <v>V173430921</v>
          </cell>
          <cell r="H36712">
            <v>0</v>
          </cell>
          <cell r="I36712">
            <v>0.432</v>
          </cell>
          <cell r="J36712">
            <v>0.432</v>
          </cell>
        </row>
        <row r="36713">
          <cell r="G36713" t="str">
            <v>AA51430921</v>
          </cell>
          <cell r="H36713">
            <v>0</v>
          </cell>
          <cell r="I36713">
            <v>1.523</v>
          </cell>
          <cell r="J36713">
            <v>1.523</v>
          </cell>
        </row>
        <row r="36714">
          <cell r="F36714" t="str">
            <v>4组-2组</v>
          </cell>
          <cell r="G36714" t="str">
            <v>C686430921</v>
          </cell>
          <cell r="H36714">
            <v>2.272</v>
          </cell>
          <cell r="I36714">
            <v>2.607</v>
          </cell>
          <cell r="J36714">
            <v>0.335</v>
          </cell>
        </row>
        <row r="36715">
          <cell r="F36715" t="str">
            <v>10组-11组</v>
          </cell>
          <cell r="G36715" t="str">
            <v>V149430921</v>
          </cell>
          <cell r="H36715">
            <v>0</v>
          </cell>
          <cell r="I36715">
            <v>1.661</v>
          </cell>
          <cell r="J36715">
            <v>1.661</v>
          </cell>
        </row>
        <row r="36716">
          <cell r="F36716" t="str">
            <v>跃红闸-东方红电排渠</v>
          </cell>
          <cell r="G36716" t="str">
            <v>V173430921</v>
          </cell>
          <cell r="H36716">
            <v>0.436</v>
          </cell>
          <cell r="I36716">
            <v>1.111</v>
          </cell>
          <cell r="J36716">
            <v>0.675</v>
          </cell>
        </row>
        <row r="36717">
          <cell r="F36717" t="str">
            <v>方谷大桥-冲口</v>
          </cell>
          <cell r="G36717" t="str">
            <v>Y849430921</v>
          </cell>
          <cell r="H36717">
            <v>0</v>
          </cell>
          <cell r="I36717">
            <v>1.065</v>
          </cell>
          <cell r="J36717">
            <v>1.065</v>
          </cell>
        </row>
        <row r="36718">
          <cell r="F36718" t="str">
            <v>直干渠-五组</v>
          </cell>
          <cell r="G36718" t="str">
            <v>CC27430921</v>
          </cell>
          <cell r="H36718">
            <v>1.417</v>
          </cell>
          <cell r="I36718">
            <v>3.153</v>
          </cell>
          <cell r="J36718">
            <v>1.736</v>
          </cell>
        </row>
        <row r="36719">
          <cell r="F36719" t="str">
            <v>兆和岗村机埠-建新界</v>
          </cell>
          <cell r="G36719" t="str">
            <v>CC39430921</v>
          </cell>
          <cell r="H36719">
            <v>1.651</v>
          </cell>
          <cell r="I36719">
            <v>2.71</v>
          </cell>
          <cell r="J36719">
            <v>1.059</v>
          </cell>
        </row>
        <row r="36720">
          <cell r="F36720" t="str">
            <v>战备路（建设）-麻铁路（九百弓）</v>
          </cell>
          <cell r="G36720" t="str">
            <v>C253430921</v>
          </cell>
          <cell r="H36720">
            <v>0</v>
          </cell>
          <cell r="I36720">
            <v>2.016</v>
          </cell>
          <cell r="J36720">
            <v>2.016</v>
          </cell>
        </row>
        <row r="36721">
          <cell r="F36721" t="str">
            <v>鲜花6组-Y813（陈荷线）</v>
          </cell>
          <cell r="G36721" t="str">
            <v>CC20430921</v>
          </cell>
          <cell r="H36721">
            <v>1.41</v>
          </cell>
          <cell r="I36721">
            <v>2.102</v>
          </cell>
          <cell r="J36721">
            <v>0.692</v>
          </cell>
        </row>
        <row r="36722">
          <cell r="F36722" t="str">
            <v>千红桥-冲口二桥</v>
          </cell>
          <cell r="G36722" t="str">
            <v>V156430921</v>
          </cell>
          <cell r="H36722">
            <v>0</v>
          </cell>
          <cell r="I36722">
            <v>0.857</v>
          </cell>
          <cell r="J36722">
            <v>0.857</v>
          </cell>
        </row>
        <row r="36723">
          <cell r="F36723" t="str">
            <v>六麻河口-下柴市渡口</v>
          </cell>
          <cell r="G36723" t="str">
            <v>Y831430921</v>
          </cell>
          <cell r="H36723">
            <v>0</v>
          </cell>
          <cell r="I36723">
            <v>1.943</v>
          </cell>
          <cell r="J36723">
            <v>1.943</v>
          </cell>
        </row>
        <row r="36724">
          <cell r="F36724" t="str">
            <v>六麻河口-下柴市渡口</v>
          </cell>
          <cell r="G36724" t="str">
            <v>Y831430921</v>
          </cell>
          <cell r="H36724">
            <v>6.164</v>
          </cell>
          <cell r="I36724">
            <v>12.108</v>
          </cell>
          <cell r="J36724">
            <v>5.944</v>
          </cell>
        </row>
        <row r="36725">
          <cell r="F36725" t="str">
            <v>蔡家铺-高家洲电排渠</v>
          </cell>
          <cell r="G36725" t="str">
            <v>V024430921</v>
          </cell>
          <cell r="H36725">
            <v>0</v>
          </cell>
          <cell r="I36725">
            <v>1.18</v>
          </cell>
          <cell r="J36725">
            <v>1.18</v>
          </cell>
        </row>
        <row r="36726">
          <cell r="F36726" t="str">
            <v>紫山河界-金家铺</v>
          </cell>
          <cell r="G36726" t="str">
            <v>C415430921</v>
          </cell>
          <cell r="H36726">
            <v>0</v>
          </cell>
          <cell r="I36726">
            <v>1.072</v>
          </cell>
          <cell r="J36726">
            <v>1.072</v>
          </cell>
        </row>
        <row r="36727">
          <cell r="F36727" t="str">
            <v>鲜花6组-Y813（陈荷线）</v>
          </cell>
          <cell r="G36727" t="str">
            <v>CC20430921</v>
          </cell>
          <cell r="H36727">
            <v>0</v>
          </cell>
          <cell r="I36727">
            <v>0.985</v>
          </cell>
          <cell r="J36727">
            <v>0.985</v>
          </cell>
        </row>
        <row r="36728">
          <cell r="F36728" t="str">
            <v>鲜花-全安一组</v>
          </cell>
          <cell r="G36728" t="str">
            <v>V154430921</v>
          </cell>
          <cell r="H36728">
            <v>0</v>
          </cell>
          <cell r="I36728">
            <v>1.125</v>
          </cell>
          <cell r="J36728">
            <v>1.125</v>
          </cell>
        </row>
        <row r="36729">
          <cell r="F36729" t="str">
            <v>偏垸-北河口</v>
          </cell>
          <cell r="G36729" t="str">
            <v>Y847430921</v>
          </cell>
          <cell r="H36729">
            <v>7.107</v>
          </cell>
          <cell r="I36729">
            <v>9.616</v>
          </cell>
          <cell r="J36729">
            <v>2.509</v>
          </cell>
        </row>
        <row r="36730">
          <cell r="F36730" t="str">
            <v>胭脂浃西-胭脂浃西</v>
          </cell>
          <cell r="G36730" t="str">
            <v>V108430921</v>
          </cell>
          <cell r="H36730">
            <v>0</v>
          </cell>
          <cell r="I36730">
            <v>1.067</v>
          </cell>
          <cell r="J36730">
            <v>1.067</v>
          </cell>
        </row>
        <row r="36731">
          <cell r="F36731" t="str">
            <v>六麻河口-下柴市渡口</v>
          </cell>
          <cell r="G36731" t="str">
            <v>Y831430921</v>
          </cell>
          <cell r="H36731">
            <v>3.148</v>
          </cell>
          <cell r="I36731">
            <v>3.927</v>
          </cell>
          <cell r="J36731">
            <v>0.779</v>
          </cell>
        </row>
        <row r="36732">
          <cell r="F36732" t="str">
            <v>六麻河口-下柴市渡口</v>
          </cell>
          <cell r="G36732" t="str">
            <v>Y831430921</v>
          </cell>
          <cell r="H36732">
            <v>1.943</v>
          </cell>
          <cell r="I36732">
            <v>3.148</v>
          </cell>
          <cell r="J36732">
            <v>1.205</v>
          </cell>
        </row>
        <row r="36733">
          <cell r="F36733" t="str">
            <v>胭脂浃-大堤</v>
          </cell>
          <cell r="G36733" t="str">
            <v>C413430921</v>
          </cell>
          <cell r="H36733">
            <v>0</v>
          </cell>
          <cell r="I36733">
            <v>2.528</v>
          </cell>
          <cell r="J36733">
            <v>2.528</v>
          </cell>
        </row>
        <row r="36734">
          <cell r="F36734" t="str">
            <v>15组-南茅运河</v>
          </cell>
          <cell r="G36734" t="str">
            <v>V496430921</v>
          </cell>
          <cell r="H36734">
            <v>0</v>
          </cell>
          <cell r="I36734">
            <v>0.638</v>
          </cell>
          <cell r="J36734">
            <v>0.638</v>
          </cell>
        </row>
        <row r="36735">
          <cell r="F36735" t="str">
            <v>唯一-茅草街</v>
          </cell>
          <cell r="G36735" t="str">
            <v>Y844430921</v>
          </cell>
          <cell r="H36735">
            <v>9.164</v>
          </cell>
          <cell r="I36735">
            <v>11.811</v>
          </cell>
          <cell r="J36735">
            <v>2.647</v>
          </cell>
        </row>
        <row r="36736">
          <cell r="F36736" t="str">
            <v>南茅线-2组</v>
          </cell>
          <cell r="G36736" t="str">
            <v>V902430921</v>
          </cell>
          <cell r="H36736">
            <v>0</v>
          </cell>
          <cell r="I36736">
            <v>0.315</v>
          </cell>
          <cell r="J36736">
            <v>0.315</v>
          </cell>
        </row>
        <row r="36737">
          <cell r="F36737" t="str">
            <v>4组-南茅线</v>
          </cell>
          <cell r="G36737" t="str">
            <v>V903430921</v>
          </cell>
          <cell r="H36737">
            <v>0</v>
          </cell>
          <cell r="I36737">
            <v>0.708</v>
          </cell>
          <cell r="J36737">
            <v>0.708</v>
          </cell>
        </row>
        <row r="36738">
          <cell r="F36738" t="str">
            <v>4组南-4组北</v>
          </cell>
          <cell r="G36738" t="str">
            <v>V864430921</v>
          </cell>
          <cell r="H36738">
            <v>0</v>
          </cell>
          <cell r="I36738">
            <v>0.327</v>
          </cell>
          <cell r="J36738">
            <v>0.327</v>
          </cell>
        </row>
        <row r="36739">
          <cell r="F36739" t="str">
            <v>9组-10组</v>
          </cell>
          <cell r="G36739" t="str">
            <v>V497430921</v>
          </cell>
          <cell r="H36739">
            <v>0</v>
          </cell>
          <cell r="I36739">
            <v>0.777</v>
          </cell>
          <cell r="J36739">
            <v>0.777</v>
          </cell>
        </row>
        <row r="36740">
          <cell r="F36740" t="str">
            <v>10组-14组</v>
          </cell>
          <cell r="G36740" t="str">
            <v>V900430921</v>
          </cell>
          <cell r="H36740">
            <v>0</v>
          </cell>
          <cell r="I36740">
            <v>0.853</v>
          </cell>
          <cell r="J36740">
            <v>0.853</v>
          </cell>
        </row>
        <row r="36741">
          <cell r="F36741" t="str">
            <v>三岔河-茅草街村</v>
          </cell>
          <cell r="G36741" t="str">
            <v>YA04430921</v>
          </cell>
          <cell r="H36741">
            <v>0.382</v>
          </cell>
          <cell r="I36741">
            <v>0.966</v>
          </cell>
          <cell r="J36741">
            <v>0.584</v>
          </cell>
        </row>
        <row r="36742">
          <cell r="F36742" t="str">
            <v>同庆界-东胜线</v>
          </cell>
          <cell r="G36742" t="str">
            <v>C994430921</v>
          </cell>
          <cell r="H36742">
            <v>0</v>
          </cell>
          <cell r="I36742">
            <v>0.434</v>
          </cell>
          <cell r="J36742">
            <v>0.434</v>
          </cell>
        </row>
        <row r="36743">
          <cell r="F36743" t="str">
            <v>农科所桥-四百弓村9组</v>
          </cell>
          <cell r="G36743" t="str">
            <v>C460430921</v>
          </cell>
          <cell r="H36743">
            <v>0</v>
          </cell>
          <cell r="I36743">
            <v>2.19</v>
          </cell>
          <cell r="J36743">
            <v>2.19</v>
          </cell>
        </row>
        <row r="36744">
          <cell r="F36744" t="str">
            <v>三孔闸-同利集镇</v>
          </cell>
          <cell r="G36744" t="str">
            <v>YA09430921</v>
          </cell>
          <cell r="H36744">
            <v>0</v>
          </cell>
          <cell r="I36744">
            <v>1.674</v>
          </cell>
          <cell r="J36744">
            <v>1.674</v>
          </cell>
        </row>
        <row r="36745">
          <cell r="F36745" t="str">
            <v>民兵桥-20组</v>
          </cell>
          <cell r="G36745" t="str">
            <v>C976430921</v>
          </cell>
          <cell r="H36745">
            <v>2.891</v>
          </cell>
          <cell r="I36745">
            <v>6.279</v>
          </cell>
          <cell r="J36745">
            <v>3.388</v>
          </cell>
        </row>
        <row r="36746">
          <cell r="F36746" t="str">
            <v>唯一-茅草街</v>
          </cell>
          <cell r="G36746" t="str">
            <v>Y844430921</v>
          </cell>
          <cell r="H36746">
            <v>0</v>
          </cell>
          <cell r="I36746">
            <v>3.204</v>
          </cell>
          <cell r="J36746">
            <v>3.204</v>
          </cell>
        </row>
        <row r="36747">
          <cell r="F36747" t="str">
            <v>石坝村路口-二圣宫</v>
          </cell>
          <cell r="G36747" t="str">
            <v>Y817430921</v>
          </cell>
          <cell r="H36747">
            <v>5.217</v>
          </cell>
          <cell r="I36747">
            <v>5.457</v>
          </cell>
          <cell r="J36747">
            <v>0.24</v>
          </cell>
        </row>
        <row r="36748">
          <cell r="F36748" t="str">
            <v>唯一-茅草街</v>
          </cell>
          <cell r="G36748" t="str">
            <v>Y844430921</v>
          </cell>
          <cell r="H36748">
            <v>3.21</v>
          </cell>
          <cell r="I36748">
            <v>4.662</v>
          </cell>
          <cell r="J36748">
            <v>1.452</v>
          </cell>
        </row>
        <row r="36749">
          <cell r="G36749" t="str">
            <v>VA29430921</v>
          </cell>
          <cell r="H36749">
            <v>0</v>
          </cell>
          <cell r="I36749">
            <v>0.238</v>
          </cell>
          <cell r="J36749">
            <v>0.238</v>
          </cell>
        </row>
        <row r="36750">
          <cell r="F36750" t="str">
            <v>农花电排-13组</v>
          </cell>
          <cell r="G36750" t="str">
            <v>V493430921</v>
          </cell>
          <cell r="H36750">
            <v>0</v>
          </cell>
          <cell r="I36750">
            <v>0.912</v>
          </cell>
          <cell r="J36750">
            <v>0.912</v>
          </cell>
        </row>
        <row r="36751">
          <cell r="F36751" t="str">
            <v>10组-三岔河电排</v>
          </cell>
          <cell r="G36751" t="str">
            <v>V855430921</v>
          </cell>
          <cell r="H36751">
            <v>0</v>
          </cell>
          <cell r="I36751">
            <v>1.229</v>
          </cell>
          <cell r="J36751">
            <v>1.229</v>
          </cell>
        </row>
        <row r="36752">
          <cell r="F36752" t="str">
            <v>唯一-茅草街</v>
          </cell>
          <cell r="G36752" t="str">
            <v>Y844430921</v>
          </cell>
          <cell r="H36752">
            <v>6.148</v>
          </cell>
          <cell r="I36752">
            <v>7.389</v>
          </cell>
          <cell r="J36752">
            <v>1.241</v>
          </cell>
        </row>
        <row r="36753">
          <cell r="F36753" t="str">
            <v>唯一-茅草街</v>
          </cell>
          <cell r="G36753" t="str">
            <v>Y844430921</v>
          </cell>
          <cell r="H36753">
            <v>4.664</v>
          </cell>
          <cell r="I36753">
            <v>6.145</v>
          </cell>
          <cell r="J36753">
            <v>1.481</v>
          </cell>
        </row>
        <row r="36754">
          <cell r="F36754" t="str">
            <v>6组-16组</v>
          </cell>
          <cell r="G36754" t="str">
            <v>V461430921</v>
          </cell>
          <cell r="H36754">
            <v>0</v>
          </cell>
          <cell r="I36754">
            <v>0.237</v>
          </cell>
          <cell r="J36754">
            <v>0.237</v>
          </cell>
        </row>
        <row r="36755">
          <cell r="F36755" t="str">
            <v>跃大线</v>
          </cell>
          <cell r="G36755" t="str">
            <v>C299430921</v>
          </cell>
          <cell r="H36755">
            <v>0</v>
          </cell>
          <cell r="I36755">
            <v>1.333</v>
          </cell>
          <cell r="J36755">
            <v>1.333</v>
          </cell>
        </row>
        <row r="36756">
          <cell r="F36756" t="str">
            <v>湖子口供销社-胜天闸</v>
          </cell>
          <cell r="G36756" t="str">
            <v>Y813430921</v>
          </cell>
          <cell r="H36756">
            <v>0</v>
          </cell>
          <cell r="I36756">
            <v>1.22</v>
          </cell>
          <cell r="J36756">
            <v>1.22</v>
          </cell>
        </row>
        <row r="36757">
          <cell r="F36757" t="str">
            <v>2组-战备渠</v>
          </cell>
          <cell r="G36757" t="str">
            <v>C075430921</v>
          </cell>
          <cell r="H36757">
            <v>0</v>
          </cell>
          <cell r="I36757">
            <v>0.415</v>
          </cell>
          <cell r="J36757">
            <v>0.415</v>
          </cell>
        </row>
        <row r="36758">
          <cell r="F36758" t="str">
            <v>立三线</v>
          </cell>
          <cell r="G36758" t="str">
            <v>C76D430921</v>
          </cell>
          <cell r="H36758">
            <v>0.775</v>
          </cell>
          <cell r="I36758">
            <v>1.87</v>
          </cell>
          <cell r="J36758">
            <v>1.095</v>
          </cell>
        </row>
        <row r="36759">
          <cell r="F36759" t="str">
            <v>胜天闸桥-胜天渠尾闸</v>
          </cell>
          <cell r="G36759" t="str">
            <v>C462430921</v>
          </cell>
          <cell r="H36759">
            <v>0</v>
          </cell>
          <cell r="I36759">
            <v>1.567</v>
          </cell>
          <cell r="J36759">
            <v>1.567</v>
          </cell>
        </row>
        <row r="36760">
          <cell r="F36760" t="str">
            <v>烂木桥-锦大渔场</v>
          </cell>
          <cell r="G36760" t="str">
            <v>V022430921</v>
          </cell>
          <cell r="H36760">
            <v>0</v>
          </cell>
          <cell r="I36760">
            <v>0.819</v>
          </cell>
          <cell r="J36760">
            <v>0.819</v>
          </cell>
        </row>
        <row r="36761">
          <cell r="F36761" t="str">
            <v>永丰路口-6组</v>
          </cell>
          <cell r="G36761" t="str">
            <v>C265430921</v>
          </cell>
          <cell r="H36761">
            <v>0</v>
          </cell>
          <cell r="I36761">
            <v>0.922</v>
          </cell>
          <cell r="J36761">
            <v>0.922</v>
          </cell>
        </row>
        <row r="36762">
          <cell r="F36762" t="str">
            <v>12组-1组</v>
          </cell>
          <cell r="G36762" t="str">
            <v>C412430921</v>
          </cell>
          <cell r="H36762">
            <v>0</v>
          </cell>
          <cell r="I36762">
            <v>0.671</v>
          </cell>
          <cell r="J36762">
            <v>0.671</v>
          </cell>
        </row>
        <row r="36763">
          <cell r="F36763" t="str">
            <v>村部-7组</v>
          </cell>
          <cell r="G36763" t="str">
            <v>V472430921</v>
          </cell>
          <cell r="H36763">
            <v>0</v>
          </cell>
          <cell r="I36763">
            <v>0.478</v>
          </cell>
          <cell r="J36763">
            <v>0.478</v>
          </cell>
        </row>
        <row r="36764">
          <cell r="G36764" t="str">
            <v>VA41430921</v>
          </cell>
          <cell r="H36764">
            <v>0</v>
          </cell>
          <cell r="I36764">
            <v>0.195</v>
          </cell>
          <cell r="J36764">
            <v>0.195</v>
          </cell>
        </row>
        <row r="36765">
          <cell r="F36765" t="str">
            <v>6组-5组</v>
          </cell>
          <cell r="G36765" t="str">
            <v>V458430921</v>
          </cell>
          <cell r="H36765">
            <v>0</v>
          </cell>
          <cell r="I36765">
            <v>0.475</v>
          </cell>
          <cell r="J36765">
            <v>0.475</v>
          </cell>
        </row>
        <row r="36766">
          <cell r="F36766" t="str">
            <v>9组-友谊闸</v>
          </cell>
          <cell r="G36766" t="str">
            <v>V723430921</v>
          </cell>
          <cell r="H36766">
            <v>0</v>
          </cell>
          <cell r="I36766">
            <v>1.015</v>
          </cell>
          <cell r="J36766">
            <v>1.015</v>
          </cell>
        </row>
        <row r="36767">
          <cell r="F36767" t="str">
            <v>白马圻村部-白马圻9组</v>
          </cell>
          <cell r="G36767" t="str">
            <v>C47B430921</v>
          </cell>
          <cell r="H36767">
            <v>0</v>
          </cell>
          <cell r="I36767">
            <v>0.915</v>
          </cell>
          <cell r="J36767">
            <v>0.915</v>
          </cell>
        </row>
        <row r="36768">
          <cell r="F36768" t="str">
            <v>白马圻4组-中直路</v>
          </cell>
          <cell r="G36768" t="str">
            <v>C50B430921</v>
          </cell>
          <cell r="H36768">
            <v>0</v>
          </cell>
          <cell r="I36768">
            <v>0.928</v>
          </cell>
          <cell r="J36768">
            <v>0.928</v>
          </cell>
        </row>
        <row r="36769">
          <cell r="F36769" t="str">
            <v>八组-新港桥</v>
          </cell>
          <cell r="G36769" t="str">
            <v>C34B430921</v>
          </cell>
          <cell r="H36769">
            <v>0</v>
          </cell>
          <cell r="I36769">
            <v>1.683</v>
          </cell>
          <cell r="J36769">
            <v>1.683</v>
          </cell>
        </row>
        <row r="36770">
          <cell r="F36770" t="str">
            <v>南大线</v>
          </cell>
          <cell r="G36770" t="str">
            <v>C75B430921</v>
          </cell>
          <cell r="H36770">
            <v>0</v>
          </cell>
          <cell r="I36770">
            <v>1.723</v>
          </cell>
          <cell r="J36770">
            <v>1.723</v>
          </cell>
        </row>
        <row r="36771">
          <cell r="F36771" t="str">
            <v>丰南线-丰南线</v>
          </cell>
          <cell r="G36771" t="str">
            <v>C054430921</v>
          </cell>
          <cell r="H36771">
            <v>0.676</v>
          </cell>
          <cell r="I36771">
            <v>0.798</v>
          </cell>
          <cell r="J36771">
            <v>0.122</v>
          </cell>
        </row>
        <row r="36772">
          <cell r="F36772" t="str">
            <v>大洲5组-大洲7组</v>
          </cell>
          <cell r="G36772" t="str">
            <v>C36B430921</v>
          </cell>
          <cell r="H36772">
            <v>0</v>
          </cell>
          <cell r="I36772">
            <v>0.808</v>
          </cell>
          <cell r="J36772">
            <v>0.808</v>
          </cell>
        </row>
        <row r="36773">
          <cell r="F36773" t="str">
            <v>北洋中直路-渡槽</v>
          </cell>
          <cell r="G36773" t="str">
            <v>C29B430921</v>
          </cell>
          <cell r="H36773">
            <v>2.23</v>
          </cell>
          <cell r="I36773">
            <v>2.507</v>
          </cell>
          <cell r="J36773">
            <v>0.277</v>
          </cell>
        </row>
        <row r="36774">
          <cell r="F36774" t="str">
            <v>青代线</v>
          </cell>
          <cell r="G36774" t="str">
            <v>C12C430921</v>
          </cell>
          <cell r="H36774">
            <v>0</v>
          </cell>
          <cell r="I36774">
            <v>2.028</v>
          </cell>
          <cell r="J36774">
            <v>2.028</v>
          </cell>
        </row>
        <row r="36775">
          <cell r="F36775" t="str">
            <v>艳东东界-哑河塘</v>
          </cell>
          <cell r="G36775" t="str">
            <v>CBB9430921</v>
          </cell>
          <cell r="H36775">
            <v>2.564</v>
          </cell>
          <cell r="I36775">
            <v>2.757</v>
          </cell>
          <cell r="J36775">
            <v>0.193</v>
          </cell>
        </row>
        <row r="36776">
          <cell r="F36776" t="str">
            <v>班嘴-荷花嘴</v>
          </cell>
          <cell r="G36776" t="str">
            <v>Y816430921</v>
          </cell>
          <cell r="H36776">
            <v>0</v>
          </cell>
          <cell r="I36776">
            <v>2.669</v>
          </cell>
          <cell r="J36776">
            <v>2.669</v>
          </cell>
        </row>
        <row r="36777">
          <cell r="F36777" t="str">
            <v>花甲7组-S306</v>
          </cell>
          <cell r="G36777" t="str">
            <v>C83B430921</v>
          </cell>
          <cell r="H36777">
            <v>0</v>
          </cell>
          <cell r="I36777">
            <v>0.841</v>
          </cell>
          <cell r="J36777">
            <v>0.841</v>
          </cell>
        </row>
        <row r="36778">
          <cell r="F36778" t="str">
            <v>青鱼脑界-长兴电排</v>
          </cell>
          <cell r="G36778" t="str">
            <v>C90B430921</v>
          </cell>
          <cell r="H36778">
            <v>0</v>
          </cell>
          <cell r="I36778">
            <v>1.78</v>
          </cell>
          <cell r="J36778">
            <v>1.78</v>
          </cell>
        </row>
        <row r="36779">
          <cell r="F36779" t="str">
            <v>南荷油路-荷花电排渠</v>
          </cell>
          <cell r="G36779" t="str">
            <v>C67A430921</v>
          </cell>
          <cell r="H36779">
            <v>0</v>
          </cell>
          <cell r="I36779">
            <v>2.393</v>
          </cell>
          <cell r="J36779">
            <v>2.393</v>
          </cell>
        </row>
        <row r="36780">
          <cell r="F36780" t="str">
            <v>5组-6组</v>
          </cell>
          <cell r="G36780" t="str">
            <v>C003430921</v>
          </cell>
          <cell r="H36780">
            <v>1.155</v>
          </cell>
          <cell r="I36780">
            <v>1.951</v>
          </cell>
          <cell r="J36780">
            <v>0.796</v>
          </cell>
        </row>
        <row r="36781">
          <cell r="F36781" t="str">
            <v>渔场-五华山</v>
          </cell>
          <cell r="G36781" t="str">
            <v>C62B430921</v>
          </cell>
          <cell r="H36781">
            <v>0</v>
          </cell>
          <cell r="I36781">
            <v>0.962</v>
          </cell>
          <cell r="J36781">
            <v>0.962</v>
          </cell>
        </row>
        <row r="36782">
          <cell r="F36782" t="str">
            <v>渔场-班嘴6组</v>
          </cell>
          <cell r="G36782" t="str">
            <v>C64B430921</v>
          </cell>
          <cell r="H36782">
            <v>0</v>
          </cell>
          <cell r="I36782">
            <v>0.545</v>
          </cell>
          <cell r="J36782">
            <v>0.545</v>
          </cell>
        </row>
        <row r="36783">
          <cell r="F36783" t="str">
            <v>3组-5组</v>
          </cell>
          <cell r="G36783" t="str">
            <v>C14C430921</v>
          </cell>
          <cell r="H36783">
            <v>0</v>
          </cell>
          <cell r="I36783">
            <v>1.089</v>
          </cell>
          <cell r="J36783">
            <v>1.089</v>
          </cell>
        </row>
        <row r="36784">
          <cell r="F36784" t="str">
            <v>抗旱沟-黄家村13组</v>
          </cell>
          <cell r="G36784" t="str">
            <v>C89B430921</v>
          </cell>
          <cell r="H36784">
            <v>0</v>
          </cell>
          <cell r="I36784">
            <v>1.667</v>
          </cell>
          <cell r="J36784">
            <v>1.667</v>
          </cell>
        </row>
        <row r="36785">
          <cell r="F36785" t="str">
            <v>班嘴村-班嘴6组</v>
          </cell>
          <cell r="G36785" t="str">
            <v>C119430921</v>
          </cell>
          <cell r="H36785">
            <v>1.553</v>
          </cell>
          <cell r="I36785">
            <v>2.12</v>
          </cell>
          <cell r="J36785">
            <v>0.567</v>
          </cell>
        </row>
        <row r="36786">
          <cell r="F36786" t="str">
            <v>班嘴村-班嘴8组</v>
          </cell>
          <cell r="G36786" t="str">
            <v>C120430921</v>
          </cell>
          <cell r="H36786">
            <v>0</v>
          </cell>
          <cell r="I36786">
            <v>1.036</v>
          </cell>
          <cell r="J36786">
            <v>1.036</v>
          </cell>
        </row>
        <row r="36787">
          <cell r="F36787" t="str">
            <v>黑树山村2组-新苗3组</v>
          </cell>
          <cell r="G36787" t="str">
            <v>C38C430921</v>
          </cell>
          <cell r="H36787">
            <v>0</v>
          </cell>
          <cell r="I36787">
            <v>0.934</v>
          </cell>
          <cell r="J36787">
            <v>0.934</v>
          </cell>
        </row>
        <row r="36788">
          <cell r="F36788" t="str">
            <v>桥头-黑树山4组</v>
          </cell>
          <cell r="G36788" t="str">
            <v>C39C430921</v>
          </cell>
          <cell r="H36788">
            <v>0</v>
          </cell>
          <cell r="I36788">
            <v>1.115</v>
          </cell>
          <cell r="J36788">
            <v>1.115</v>
          </cell>
        </row>
        <row r="36789">
          <cell r="F36789" t="str">
            <v>黑树山-书院</v>
          </cell>
          <cell r="G36789" t="str">
            <v>C423430921</v>
          </cell>
          <cell r="H36789">
            <v>0</v>
          </cell>
          <cell r="I36789">
            <v>0.106</v>
          </cell>
          <cell r="J36789">
            <v>0.106</v>
          </cell>
        </row>
        <row r="36790">
          <cell r="F36790" t="str">
            <v>2复线</v>
          </cell>
          <cell r="G36790" t="str">
            <v>C19C430921</v>
          </cell>
          <cell r="H36790">
            <v>0</v>
          </cell>
          <cell r="I36790">
            <v>0.641</v>
          </cell>
          <cell r="J36790">
            <v>0.641</v>
          </cell>
        </row>
        <row r="36791">
          <cell r="F36791" t="str">
            <v>南茅复线-6组</v>
          </cell>
          <cell r="G36791" t="str">
            <v>C20C430921</v>
          </cell>
          <cell r="H36791">
            <v>0</v>
          </cell>
          <cell r="I36791">
            <v>0.639</v>
          </cell>
          <cell r="J36791">
            <v>0.639</v>
          </cell>
        </row>
        <row r="36792">
          <cell r="F36792" t="str">
            <v>清老线</v>
          </cell>
          <cell r="G36792" t="str">
            <v>C65A430921</v>
          </cell>
          <cell r="H36792">
            <v>0</v>
          </cell>
          <cell r="I36792">
            <v>0.53</v>
          </cell>
          <cell r="J36792">
            <v>0.53</v>
          </cell>
        </row>
        <row r="36793">
          <cell r="F36793" t="str">
            <v>张公线</v>
          </cell>
          <cell r="G36793" t="str">
            <v>C07C430921</v>
          </cell>
          <cell r="H36793">
            <v>0</v>
          </cell>
          <cell r="I36793">
            <v>1.077</v>
          </cell>
          <cell r="J36793">
            <v>1.077</v>
          </cell>
        </row>
        <row r="36794">
          <cell r="F36794" t="str">
            <v>2组-3组</v>
          </cell>
          <cell r="G36794" t="str">
            <v>C10C430921</v>
          </cell>
          <cell r="H36794">
            <v>0</v>
          </cell>
          <cell r="I36794">
            <v>1.109</v>
          </cell>
          <cell r="J36794">
            <v>1.109</v>
          </cell>
        </row>
        <row r="36795">
          <cell r="F36795" t="str">
            <v>张南线</v>
          </cell>
          <cell r="G36795" t="str">
            <v>C11C430921</v>
          </cell>
          <cell r="H36795">
            <v>0</v>
          </cell>
          <cell r="I36795">
            <v>0.799</v>
          </cell>
          <cell r="J36795">
            <v>0.799</v>
          </cell>
        </row>
        <row r="36796">
          <cell r="F36796" t="str">
            <v>八闸线</v>
          </cell>
          <cell r="G36796" t="str">
            <v>C70B430921</v>
          </cell>
          <cell r="H36796">
            <v>0</v>
          </cell>
          <cell r="I36796">
            <v>0.289</v>
          </cell>
          <cell r="J36796">
            <v>0.289</v>
          </cell>
        </row>
        <row r="36797">
          <cell r="F36797" t="str">
            <v>3组-9组</v>
          </cell>
          <cell r="G36797" t="str">
            <v>C348430921</v>
          </cell>
          <cell r="H36797">
            <v>0.653</v>
          </cell>
          <cell r="I36797">
            <v>2.314</v>
          </cell>
          <cell r="J36797">
            <v>1.661</v>
          </cell>
        </row>
        <row r="36798">
          <cell r="F36798" t="str">
            <v>八一村-反修桥</v>
          </cell>
          <cell r="G36798" t="str">
            <v>V520430921</v>
          </cell>
          <cell r="H36798">
            <v>0</v>
          </cell>
          <cell r="I36798">
            <v>0.299</v>
          </cell>
          <cell r="J36798">
            <v>0.299</v>
          </cell>
        </row>
        <row r="36799">
          <cell r="F36799" t="str">
            <v>六合堂-青树嘴渡口</v>
          </cell>
          <cell r="G36799" t="str">
            <v>Y826430921</v>
          </cell>
          <cell r="H36799">
            <v>6.512</v>
          </cell>
          <cell r="I36799">
            <v>7.805</v>
          </cell>
          <cell r="J36799">
            <v>1.293</v>
          </cell>
        </row>
        <row r="36800">
          <cell r="F36800" t="str">
            <v>八一桥-四美</v>
          </cell>
          <cell r="G36800" t="str">
            <v>C061430921</v>
          </cell>
          <cell r="H36800">
            <v>0</v>
          </cell>
          <cell r="I36800">
            <v>1.401</v>
          </cell>
          <cell r="J36800">
            <v>1.401</v>
          </cell>
        </row>
        <row r="36801">
          <cell r="F36801" t="str">
            <v>双闸渡口-青树嘴镇</v>
          </cell>
          <cell r="G36801" t="str">
            <v>XA07430921</v>
          </cell>
          <cell r="H36801">
            <v>4.407</v>
          </cell>
          <cell r="I36801">
            <v>4.608</v>
          </cell>
          <cell r="J36801">
            <v>0.201</v>
          </cell>
        </row>
        <row r="36802">
          <cell r="F36802" t="str">
            <v>六前线</v>
          </cell>
          <cell r="G36802" t="str">
            <v>C340430921</v>
          </cell>
          <cell r="H36802">
            <v>0</v>
          </cell>
          <cell r="I36802">
            <v>1.847</v>
          </cell>
          <cell r="J36802">
            <v>1.847</v>
          </cell>
        </row>
        <row r="36803">
          <cell r="F36803" t="str">
            <v>八一电排-八一电排</v>
          </cell>
          <cell r="G36803" t="str">
            <v>C358430921</v>
          </cell>
          <cell r="H36803">
            <v>0</v>
          </cell>
          <cell r="I36803">
            <v>0.706</v>
          </cell>
          <cell r="J36803">
            <v>0.706</v>
          </cell>
        </row>
        <row r="36804">
          <cell r="F36804" t="str">
            <v>清和3组-四美教堂</v>
          </cell>
          <cell r="G36804" t="str">
            <v>V502430921</v>
          </cell>
          <cell r="H36804">
            <v>0</v>
          </cell>
          <cell r="I36804">
            <v>1.125</v>
          </cell>
          <cell r="J36804">
            <v>1.125</v>
          </cell>
        </row>
        <row r="36805">
          <cell r="F36805" t="str">
            <v>渔场-均和渡口</v>
          </cell>
          <cell r="G36805" t="str">
            <v>C386430921</v>
          </cell>
          <cell r="H36805">
            <v>3.621</v>
          </cell>
          <cell r="I36805">
            <v>3.861</v>
          </cell>
          <cell r="J36805">
            <v>0.24</v>
          </cell>
        </row>
        <row r="36806">
          <cell r="F36806" t="str">
            <v>红卫渠-长永渠</v>
          </cell>
          <cell r="G36806" t="str">
            <v>C056430921</v>
          </cell>
          <cell r="H36806">
            <v>0</v>
          </cell>
          <cell r="I36806">
            <v>0.894</v>
          </cell>
          <cell r="J36806">
            <v>0.894</v>
          </cell>
        </row>
        <row r="36807">
          <cell r="F36807" t="str">
            <v>15组-14组</v>
          </cell>
          <cell r="G36807" t="str">
            <v>C175430921</v>
          </cell>
          <cell r="H36807">
            <v>0</v>
          </cell>
          <cell r="I36807">
            <v>1.112</v>
          </cell>
          <cell r="J36807">
            <v>1.112</v>
          </cell>
        </row>
        <row r="36808">
          <cell r="F36808" t="str">
            <v>4组-中心路</v>
          </cell>
          <cell r="G36808" t="str">
            <v>C191430921</v>
          </cell>
          <cell r="H36808">
            <v>0</v>
          </cell>
          <cell r="I36808">
            <v>0.948</v>
          </cell>
          <cell r="J36808">
            <v>0.948</v>
          </cell>
        </row>
        <row r="36809">
          <cell r="F36809" t="str">
            <v>南茅线-10组</v>
          </cell>
          <cell r="G36809" t="str">
            <v>V941430921</v>
          </cell>
          <cell r="H36809">
            <v>0</v>
          </cell>
          <cell r="I36809">
            <v>1.249</v>
          </cell>
          <cell r="J36809">
            <v>1.249</v>
          </cell>
        </row>
        <row r="36810">
          <cell r="F36810" t="str">
            <v>7组-中心路</v>
          </cell>
          <cell r="G36810" t="str">
            <v>V943430921</v>
          </cell>
          <cell r="H36810">
            <v>0</v>
          </cell>
          <cell r="I36810">
            <v>0.909</v>
          </cell>
          <cell r="J36810">
            <v>0.909</v>
          </cell>
        </row>
        <row r="36811">
          <cell r="F36811" t="str">
            <v>文胜渠-南间堤</v>
          </cell>
          <cell r="G36811" t="str">
            <v>CB68430921</v>
          </cell>
          <cell r="H36811">
            <v>3.393</v>
          </cell>
          <cell r="I36811">
            <v>3.885</v>
          </cell>
          <cell r="J36811">
            <v>0.492</v>
          </cell>
        </row>
        <row r="36812">
          <cell r="F36812" t="str">
            <v>曹刘线</v>
          </cell>
          <cell r="G36812" t="str">
            <v>CB91430921</v>
          </cell>
          <cell r="H36812">
            <v>0</v>
          </cell>
          <cell r="I36812">
            <v>1.624</v>
          </cell>
          <cell r="J36812">
            <v>1.624</v>
          </cell>
        </row>
        <row r="36813">
          <cell r="F36813" t="str">
            <v>谭庄线</v>
          </cell>
          <cell r="G36813" t="str">
            <v>CB99430921</v>
          </cell>
          <cell r="H36813">
            <v>0</v>
          </cell>
          <cell r="I36813">
            <v>1.254</v>
          </cell>
          <cell r="J36813">
            <v>1.254</v>
          </cell>
        </row>
        <row r="36814">
          <cell r="F36814" t="str">
            <v>下柴市-关帝庙</v>
          </cell>
          <cell r="G36814" t="str">
            <v>Y843430921</v>
          </cell>
          <cell r="H36814">
            <v>1.471</v>
          </cell>
          <cell r="I36814">
            <v>4.18</v>
          </cell>
          <cell r="J36814">
            <v>2.709</v>
          </cell>
        </row>
        <row r="36815">
          <cell r="F36815" t="str">
            <v>五组-五组</v>
          </cell>
          <cell r="G36815" t="str">
            <v>C450430921</v>
          </cell>
          <cell r="H36815">
            <v>0</v>
          </cell>
          <cell r="I36815">
            <v>0.707</v>
          </cell>
          <cell r="J36815">
            <v>0.707</v>
          </cell>
        </row>
        <row r="36816">
          <cell r="F36816" t="str">
            <v>文胜渠-南间堤</v>
          </cell>
          <cell r="G36816" t="str">
            <v>CB68430921</v>
          </cell>
          <cell r="H36816">
            <v>4.184</v>
          </cell>
          <cell r="I36816">
            <v>4.877</v>
          </cell>
          <cell r="J36816">
            <v>0.693</v>
          </cell>
        </row>
        <row r="36817">
          <cell r="F36817" t="str">
            <v>14组-15组</v>
          </cell>
          <cell r="G36817" t="str">
            <v>C179430921</v>
          </cell>
          <cell r="H36817">
            <v>0</v>
          </cell>
          <cell r="I36817">
            <v>1.371</v>
          </cell>
          <cell r="J36817">
            <v>1.371</v>
          </cell>
        </row>
        <row r="36818">
          <cell r="F36818" t="str">
            <v>5组-6组</v>
          </cell>
          <cell r="G36818" t="str">
            <v>C181430921</v>
          </cell>
          <cell r="H36818">
            <v>0</v>
          </cell>
          <cell r="I36818">
            <v>1.057</v>
          </cell>
          <cell r="J36818">
            <v>1.057</v>
          </cell>
        </row>
        <row r="36819">
          <cell r="F36819" t="str">
            <v>集伏四组-三下线</v>
          </cell>
          <cell r="G36819" t="str">
            <v>C75A430921</v>
          </cell>
          <cell r="H36819">
            <v>1.258</v>
          </cell>
          <cell r="I36819">
            <v>2.767</v>
          </cell>
          <cell r="J36819">
            <v>1.509</v>
          </cell>
        </row>
        <row r="36820">
          <cell r="F36820" t="str">
            <v>8组-2组</v>
          </cell>
          <cell r="G36820" t="str">
            <v>V930430921</v>
          </cell>
          <cell r="H36820">
            <v>0</v>
          </cell>
          <cell r="I36820">
            <v>0.876</v>
          </cell>
          <cell r="J36820">
            <v>0.876</v>
          </cell>
        </row>
        <row r="36821">
          <cell r="F36821" t="str">
            <v>村部-11组</v>
          </cell>
          <cell r="G36821" t="str">
            <v>C451430921</v>
          </cell>
          <cell r="H36821">
            <v>3.204</v>
          </cell>
          <cell r="I36821">
            <v>4.039</v>
          </cell>
          <cell r="J36821">
            <v>0.835</v>
          </cell>
        </row>
        <row r="36822">
          <cell r="F36822" t="str">
            <v>6组南-倒虹吸渠</v>
          </cell>
          <cell r="G36822" t="str">
            <v>C159430921</v>
          </cell>
          <cell r="H36822">
            <v>0</v>
          </cell>
          <cell r="I36822">
            <v>1.535</v>
          </cell>
          <cell r="J36822">
            <v>1.535</v>
          </cell>
        </row>
        <row r="36823">
          <cell r="F36823" t="str">
            <v>4组-5组</v>
          </cell>
          <cell r="G36823" t="str">
            <v>C194430921</v>
          </cell>
          <cell r="H36823">
            <v>0</v>
          </cell>
          <cell r="I36823">
            <v>1.647</v>
          </cell>
          <cell r="J36823">
            <v>1.647</v>
          </cell>
        </row>
        <row r="36824">
          <cell r="F36824" t="str">
            <v>文胜渠-南间堤</v>
          </cell>
          <cell r="G36824" t="str">
            <v>CB68430921</v>
          </cell>
          <cell r="H36824">
            <v>0</v>
          </cell>
          <cell r="I36824">
            <v>1.708</v>
          </cell>
          <cell r="J36824">
            <v>1.708</v>
          </cell>
        </row>
        <row r="36825">
          <cell r="F36825" t="str">
            <v>东风桥-南顶港</v>
          </cell>
          <cell r="G36825" t="str">
            <v>C332430921</v>
          </cell>
          <cell r="H36825">
            <v>0</v>
          </cell>
          <cell r="I36825">
            <v>0.946</v>
          </cell>
          <cell r="J36825">
            <v>0.946</v>
          </cell>
        </row>
        <row r="36826">
          <cell r="G36826" t="str">
            <v>VA62430921</v>
          </cell>
          <cell r="H36826">
            <v>0</v>
          </cell>
          <cell r="I36826">
            <v>0.409</v>
          </cell>
          <cell r="J36826">
            <v>0.409</v>
          </cell>
        </row>
        <row r="36827">
          <cell r="F36827" t="str">
            <v>东河电排-拦河坝</v>
          </cell>
          <cell r="G36827" t="str">
            <v>C877430921</v>
          </cell>
          <cell r="H36827">
            <v>3.298</v>
          </cell>
          <cell r="I36827">
            <v>3.527</v>
          </cell>
          <cell r="J36827">
            <v>0.229</v>
          </cell>
        </row>
        <row r="36828">
          <cell r="F36828" t="str">
            <v>白沫-乌嘴</v>
          </cell>
          <cell r="G36828" t="str">
            <v>Y819430921</v>
          </cell>
          <cell r="H36828">
            <v>0</v>
          </cell>
          <cell r="I36828">
            <v>0.467</v>
          </cell>
          <cell r="J36828">
            <v>0.467</v>
          </cell>
        </row>
        <row r="36829">
          <cell r="F36829" t="str">
            <v>东河电排-拦河坝</v>
          </cell>
          <cell r="G36829" t="str">
            <v>C877430921</v>
          </cell>
          <cell r="H36829">
            <v>3.527</v>
          </cell>
          <cell r="I36829">
            <v>3.611</v>
          </cell>
          <cell r="J36829">
            <v>0.084</v>
          </cell>
        </row>
        <row r="36830">
          <cell r="F36830" t="str">
            <v>长春-东胜线</v>
          </cell>
          <cell r="G36830" t="str">
            <v>C104430921</v>
          </cell>
          <cell r="H36830">
            <v>0</v>
          </cell>
          <cell r="I36830">
            <v>2.386</v>
          </cell>
          <cell r="J36830">
            <v>2.386</v>
          </cell>
        </row>
        <row r="36831">
          <cell r="F36831" t="str">
            <v>白蚌口渡口-八角山村</v>
          </cell>
          <cell r="G36831" t="str">
            <v>Y832430921</v>
          </cell>
          <cell r="H36831">
            <v>2.723</v>
          </cell>
          <cell r="I36831">
            <v>4.261</v>
          </cell>
          <cell r="J36831">
            <v>1.538</v>
          </cell>
        </row>
        <row r="36832">
          <cell r="F36832" t="str">
            <v>禹贡一桥-禹贡</v>
          </cell>
          <cell r="G36832" t="str">
            <v>V068430921</v>
          </cell>
          <cell r="H36832">
            <v>0</v>
          </cell>
          <cell r="I36832">
            <v>0.626</v>
          </cell>
          <cell r="J36832">
            <v>0.626</v>
          </cell>
        </row>
        <row r="36833">
          <cell r="F36833" t="str">
            <v>农场-农场湖田组</v>
          </cell>
          <cell r="G36833" t="str">
            <v>V070430921</v>
          </cell>
          <cell r="H36833">
            <v>0</v>
          </cell>
          <cell r="I36833">
            <v>0.59</v>
          </cell>
          <cell r="J36833">
            <v>0.59</v>
          </cell>
        </row>
        <row r="36834">
          <cell r="F36834" t="str">
            <v>白蚌口渡口-八角山村</v>
          </cell>
          <cell r="G36834" t="str">
            <v>Y832430921</v>
          </cell>
          <cell r="H36834">
            <v>0</v>
          </cell>
          <cell r="I36834">
            <v>1.382</v>
          </cell>
          <cell r="J36834">
            <v>1.382</v>
          </cell>
        </row>
        <row r="36835">
          <cell r="F36835" t="str">
            <v>4组-南西线</v>
          </cell>
          <cell r="G36835" t="str">
            <v>V037430921</v>
          </cell>
          <cell r="H36835">
            <v>0</v>
          </cell>
          <cell r="I36835">
            <v>1.41</v>
          </cell>
          <cell r="J36835">
            <v>1.41</v>
          </cell>
        </row>
        <row r="36836">
          <cell r="F36836" t="str">
            <v>同丰村部-同丰七组</v>
          </cell>
          <cell r="G36836" t="str">
            <v>V077430921</v>
          </cell>
          <cell r="H36836">
            <v>0</v>
          </cell>
          <cell r="I36836">
            <v>0.76</v>
          </cell>
          <cell r="J36836">
            <v>0.76</v>
          </cell>
        </row>
        <row r="36837">
          <cell r="F36837" t="str">
            <v>太白洲-武圣宫镇</v>
          </cell>
          <cell r="G36837" t="str">
            <v>Y821430921</v>
          </cell>
          <cell r="H36837">
            <v>4.422</v>
          </cell>
          <cell r="I36837">
            <v>5.737</v>
          </cell>
          <cell r="J36837">
            <v>1.315</v>
          </cell>
        </row>
        <row r="36838">
          <cell r="F36838" t="str">
            <v>广场-南阳桥</v>
          </cell>
          <cell r="G36838" t="str">
            <v>V035430921</v>
          </cell>
          <cell r="H36838">
            <v>0</v>
          </cell>
          <cell r="I36838">
            <v>0.68</v>
          </cell>
          <cell r="J36838">
            <v>0.68</v>
          </cell>
        </row>
        <row r="36839">
          <cell r="F36839" t="str">
            <v>陆发桥-禹贡</v>
          </cell>
          <cell r="G36839" t="str">
            <v>V067430921</v>
          </cell>
          <cell r="H36839">
            <v>0</v>
          </cell>
          <cell r="I36839">
            <v>0.716</v>
          </cell>
          <cell r="J36839">
            <v>0.716</v>
          </cell>
        </row>
        <row r="36840">
          <cell r="F36840" t="str">
            <v>五星闸-太星</v>
          </cell>
          <cell r="G36840" t="str">
            <v>C244430921</v>
          </cell>
          <cell r="H36840">
            <v>0</v>
          </cell>
          <cell r="I36840">
            <v>2.518</v>
          </cell>
          <cell r="J36840">
            <v>2.518</v>
          </cell>
        </row>
        <row r="36841">
          <cell r="F36841" t="str">
            <v>街道-富民渠</v>
          </cell>
          <cell r="G36841" t="str">
            <v>V400430921</v>
          </cell>
          <cell r="H36841">
            <v>0</v>
          </cell>
          <cell r="I36841">
            <v>1.832</v>
          </cell>
          <cell r="J36841">
            <v>1.832</v>
          </cell>
        </row>
        <row r="36842">
          <cell r="F36842" t="str">
            <v>红光一组-北长路</v>
          </cell>
          <cell r="G36842" t="str">
            <v>V589430921</v>
          </cell>
          <cell r="H36842">
            <v>0</v>
          </cell>
          <cell r="I36842">
            <v>1.567</v>
          </cell>
          <cell r="J36842">
            <v>1.567</v>
          </cell>
        </row>
        <row r="36843">
          <cell r="F36843" t="str">
            <v>哑河南-太和东</v>
          </cell>
          <cell r="G36843" t="str">
            <v>V038430921</v>
          </cell>
          <cell r="H36843">
            <v>0</v>
          </cell>
          <cell r="I36843">
            <v>1.13</v>
          </cell>
          <cell r="J36843">
            <v>1.13</v>
          </cell>
        </row>
        <row r="36844">
          <cell r="F36844" t="str">
            <v>陶家湖电排渠-育新电排渠</v>
          </cell>
          <cell r="G36844" t="str">
            <v>C419430921</v>
          </cell>
          <cell r="H36844">
            <v>0</v>
          </cell>
          <cell r="I36844">
            <v>2.475</v>
          </cell>
          <cell r="J36844">
            <v>2.475</v>
          </cell>
        </row>
        <row r="36845">
          <cell r="G36845" t="str">
            <v>CA23430921</v>
          </cell>
          <cell r="H36845">
            <v>0</v>
          </cell>
          <cell r="I36845">
            <v>0.479</v>
          </cell>
          <cell r="J36845">
            <v>0.479</v>
          </cell>
        </row>
        <row r="36846">
          <cell r="F36846" t="str">
            <v>小南洲北1组-小南洲村9组</v>
          </cell>
          <cell r="G36846" t="str">
            <v>CA35430921</v>
          </cell>
          <cell r="H36846">
            <v>0</v>
          </cell>
          <cell r="I36846">
            <v>0.286</v>
          </cell>
          <cell r="J36846">
            <v>0.286</v>
          </cell>
        </row>
        <row r="36847">
          <cell r="F36847" t="str">
            <v>建安电排-北长路</v>
          </cell>
          <cell r="G36847" t="str">
            <v>V386430921</v>
          </cell>
          <cell r="H36847">
            <v>0</v>
          </cell>
          <cell r="I36847">
            <v>0.577</v>
          </cell>
          <cell r="J36847">
            <v>0.577</v>
          </cell>
        </row>
        <row r="36848">
          <cell r="F36848" t="str">
            <v>北长路-中心路</v>
          </cell>
          <cell r="G36848" t="str">
            <v>V387430921</v>
          </cell>
          <cell r="H36848">
            <v>0</v>
          </cell>
          <cell r="I36848">
            <v>0.593</v>
          </cell>
          <cell r="J36848">
            <v>0.593</v>
          </cell>
        </row>
        <row r="36849">
          <cell r="F36849" t="str">
            <v>艳东东界-哑河塘</v>
          </cell>
          <cell r="G36849" t="str">
            <v>CBB9430921</v>
          </cell>
          <cell r="H36849">
            <v>2.474</v>
          </cell>
          <cell r="I36849">
            <v>2.564</v>
          </cell>
          <cell r="J36849">
            <v>0.09</v>
          </cell>
        </row>
        <row r="36850">
          <cell r="G36850" t="str">
            <v>VA25430921</v>
          </cell>
          <cell r="H36850">
            <v>0</v>
          </cell>
          <cell r="I36850">
            <v>0.555</v>
          </cell>
          <cell r="J36850">
            <v>0.555</v>
          </cell>
        </row>
        <row r="36851">
          <cell r="F36851" t="str">
            <v>游港村-陶家湖</v>
          </cell>
          <cell r="G36851" t="str">
            <v>C330430921</v>
          </cell>
          <cell r="H36851">
            <v>0</v>
          </cell>
          <cell r="I36851">
            <v>1.84</v>
          </cell>
          <cell r="J36851">
            <v>1.84</v>
          </cell>
        </row>
        <row r="36852">
          <cell r="F36852" t="str">
            <v>寺赵线</v>
          </cell>
          <cell r="G36852" t="str">
            <v>C70B430922</v>
          </cell>
          <cell r="H36852">
            <v>0</v>
          </cell>
          <cell r="I36852">
            <v>1.603</v>
          </cell>
          <cell r="J36852">
            <v>1.603</v>
          </cell>
        </row>
        <row r="36853">
          <cell r="F36853" t="str">
            <v>常梅线</v>
          </cell>
          <cell r="G36853" t="str">
            <v>C565430922</v>
          </cell>
          <cell r="H36853">
            <v>1.068</v>
          </cell>
          <cell r="I36853">
            <v>1.366</v>
          </cell>
          <cell r="J36853">
            <v>0.298</v>
          </cell>
        </row>
        <row r="36854">
          <cell r="F36854" t="str">
            <v>程学线</v>
          </cell>
          <cell r="G36854" t="str">
            <v>C19A430922</v>
          </cell>
          <cell r="H36854">
            <v>0</v>
          </cell>
          <cell r="I36854">
            <v>0.435</v>
          </cell>
          <cell r="J36854">
            <v>0.435</v>
          </cell>
        </row>
        <row r="36855">
          <cell r="F36855" t="str">
            <v>勤英线</v>
          </cell>
          <cell r="G36855" t="str">
            <v>C93F430922</v>
          </cell>
          <cell r="H36855">
            <v>0</v>
          </cell>
          <cell r="I36855">
            <v>1.553</v>
          </cell>
          <cell r="J36855">
            <v>1.553</v>
          </cell>
        </row>
        <row r="36856">
          <cell r="G36856" t="str">
            <v>CT20430922</v>
          </cell>
          <cell r="H36856">
            <v>0</v>
          </cell>
          <cell r="I36856">
            <v>0.513</v>
          </cell>
          <cell r="J36856">
            <v>0.513</v>
          </cell>
        </row>
        <row r="36857">
          <cell r="F36857" t="str">
            <v>羊羊线</v>
          </cell>
          <cell r="G36857" t="str">
            <v>C65H430922</v>
          </cell>
          <cell r="H36857">
            <v>0</v>
          </cell>
          <cell r="I36857">
            <v>0.431</v>
          </cell>
          <cell r="J36857">
            <v>0.431</v>
          </cell>
        </row>
        <row r="36858">
          <cell r="F36858" t="str">
            <v>谷家冲-树山坳</v>
          </cell>
          <cell r="G36858" t="str">
            <v>CE44430922</v>
          </cell>
          <cell r="H36858">
            <v>0</v>
          </cell>
          <cell r="I36858">
            <v>0.874</v>
          </cell>
          <cell r="J36858">
            <v>0.874</v>
          </cell>
        </row>
        <row r="36859">
          <cell r="F36859" t="str">
            <v>黄王线</v>
          </cell>
          <cell r="G36859" t="str">
            <v>C97G430922</v>
          </cell>
          <cell r="H36859">
            <v>0.415</v>
          </cell>
          <cell r="I36859">
            <v>1.475</v>
          </cell>
          <cell r="J36859">
            <v>1.06</v>
          </cell>
        </row>
        <row r="36860">
          <cell r="G36860" t="str">
            <v>V000</v>
          </cell>
          <cell r="H36860">
            <v>0</v>
          </cell>
          <cell r="I36860">
            <v>0.211</v>
          </cell>
          <cell r="J36860">
            <v>0.211</v>
          </cell>
        </row>
        <row r="36861">
          <cell r="F36861" t="str">
            <v>发九线</v>
          </cell>
          <cell r="G36861" t="str">
            <v>C176430922</v>
          </cell>
          <cell r="H36861">
            <v>0.895</v>
          </cell>
          <cell r="I36861">
            <v>0.935</v>
          </cell>
          <cell r="J36861">
            <v>0.04</v>
          </cell>
        </row>
        <row r="36862">
          <cell r="F36862" t="str">
            <v>洪福桥-大园里</v>
          </cell>
          <cell r="G36862" t="str">
            <v>CE72430922</v>
          </cell>
          <cell r="H36862">
            <v>0</v>
          </cell>
          <cell r="I36862">
            <v>1.168</v>
          </cell>
          <cell r="J36862">
            <v>1.168</v>
          </cell>
        </row>
        <row r="36863">
          <cell r="F36863" t="str">
            <v>大十线</v>
          </cell>
          <cell r="G36863" t="str">
            <v>YF25430922</v>
          </cell>
          <cell r="H36863">
            <v>1.989</v>
          </cell>
          <cell r="I36863">
            <v>2.297</v>
          </cell>
          <cell r="J36863">
            <v>0.308</v>
          </cell>
        </row>
        <row r="36864">
          <cell r="F36864" t="str">
            <v>药子厂-光家村</v>
          </cell>
          <cell r="G36864" t="str">
            <v>CE49430922</v>
          </cell>
          <cell r="H36864">
            <v>0</v>
          </cell>
          <cell r="I36864">
            <v>1.375</v>
          </cell>
          <cell r="J36864">
            <v>1.375</v>
          </cell>
        </row>
        <row r="36865">
          <cell r="F36865" t="str">
            <v>巷上线</v>
          </cell>
          <cell r="G36865" t="str">
            <v>C90F430922</v>
          </cell>
          <cell r="H36865">
            <v>0</v>
          </cell>
          <cell r="I36865">
            <v>0.545</v>
          </cell>
          <cell r="J36865">
            <v>0.545</v>
          </cell>
        </row>
        <row r="36866">
          <cell r="F36866" t="str">
            <v>五五线</v>
          </cell>
          <cell r="G36866" t="str">
            <v>C87H430922</v>
          </cell>
          <cell r="H36866">
            <v>0</v>
          </cell>
          <cell r="I36866">
            <v>0.517</v>
          </cell>
          <cell r="J36866">
            <v>0.517</v>
          </cell>
        </row>
        <row r="36867">
          <cell r="F36867" t="str">
            <v>茶童线</v>
          </cell>
          <cell r="G36867" t="str">
            <v>C90H430922</v>
          </cell>
          <cell r="H36867">
            <v>0</v>
          </cell>
          <cell r="I36867">
            <v>0.63</v>
          </cell>
          <cell r="J36867">
            <v>0.63</v>
          </cell>
        </row>
        <row r="36868">
          <cell r="F36868" t="str">
            <v>茶苏线</v>
          </cell>
          <cell r="G36868" t="str">
            <v>C91H430922</v>
          </cell>
          <cell r="H36868">
            <v>0</v>
          </cell>
          <cell r="I36868">
            <v>0.364</v>
          </cell>
          <cell r="J36868">
            <v>0.364</v>
          </cell>
        </row>
        <row r="36869">
          <cell r="F36869" t="str">
            <v>孝鸭线</v>
          </cell>
          <cell r="G36869" t="str">
            <v>C93H430922</v>
          </cell>
          <cell r="H36869">
            <v>0</v>
          </cell>
          <cell r="I36869">
            <v>0.48</v>
          </cell>
          <cell r="J36869">
            <v>0.48</v>
          </cell>
        </row>
        <row r="36870">
          <cell r="F36870" t="str">
            <v>学孝线</v>
          </cell>
          <cell r="G36870" t="str">
            <v>C952430922</v>
          </cell>
          <cell r="H36870">
            <v>0</v>
          </cell>
          <cell r="I36870">
            <v>2.003</v>
          </cell>
          <cell r="J36870">
            <v>2.003</v>
          </cell>
        </row>
        <row r="36871">
          <cell r="F36871" t="str">
            <v>人和湾-水库</v>
          </cell>
          <cell r="G36871" t="str">
            <v>V584430922</v>
          </cell>
          <cell r="H36871">
            <v>0</v>
          </cell>
          <cell r="I36871">
            <v>0.455</v>
          </cell>
          <cell r="J36871">
            <v>0.455</v>
          </cell>
        </row>
        <row r="36872">
          <cell r="F36872" t="str">
            <v>井双线</v>
          </cell>
          <cell r="G36872" t="str">
            <v>C47H430922</v>
          </cell>
          <cell r="H36872">
            <v>0</v>
          </cell>
          <cell r="I36872">
            <v>0.498</v>
          </cell>
          <cell r="J36872">
            <v>0.498</v>
          </cell>
        </row>
        <row r="36873">
          <cell r="G36873" t="str">
            <v>V000</v>
          </cell>
          <cell r="H36873">
            <v>0</v>
          </cell>
          <cell r="I36873">
            <v>0.222</v>
          </cell>
          <cell r="J36873">
            <v>0.222</v>
          </cell>
        </row>
        <row r="36874">
          <cell r="F36874" t="str">
            <v>史家湾-月形湾</v>
          </cell>
          <cell r="G36874" t="str">
            <v>V556430922</v>
          </cell>
          <cell r="H36874">
            <v>0</v>
          </cell>
          <cell r="I36874">
            <v>0.243</v>
          </cell>
          <cell r="J36874">
            <v>0.243</v>
          </cell>
        </row>
        <row r="36875">
          <cell r="G36875" t="str">
            <v>V000</v>
          </cell>
          <cell r="H36875">
            <v>0</v>
          </cell>
          <cell r="I36875">
            <v>0.213</v>
          </cell>
          <cell r="J36875">
            <v>0.213</v>
          </cell>
        </row>
        <row r="36876">
          <cell r="F36876" t="str">
            <v>黄坟线</v>
          </cell>
          <cell r="G36876" t="str">
            <v>C57B430922</v>
          </cell>
          <cell r="H36876">
            <v>0</v>
          </cell>
          <cell r="I36876">
            <v>0.314</v>
          </cell>
          <cell r="J36876">
            <v>0.314</v>
          </cell>
        </row>
        <row r="36877">
          <cell r="F36877" t="str">
            <v>丁家线</v>
          </cell>
          <cell r="G36877" t="str">
            <v>V609430922</v>
          </cell>
          <cell r="H36877">
            <v>0</v>
          </cell>
          <cell r="I36877">
            <v>0.623</v>
          </cell>
          <cell r="J36877">
            <v>0.623</v>
          </cell>
        </row>
        <row r="36878">
          <cell r="F36878" t="str">
            <v>形毛线</v>
          </cell>
          <cell r="G36878" t="str">
            <v>V610430922</v>
          </cell>
          <cell r="H36878">
            <v>0</v>
          </cell>
          <cell r="I36878">
            <v>0.597</v>
          </cell>
          <cell r="J36878">
            <v>0.597</v>
          </cell>
        </row>
        <row r="36879">
          <cell r="F36879" t="str">
            <v>高雷线</v>
          </cell>
          <cell r="G36879" t="str">
            <v>Y584430922</v>
          </cell>
          <cell r="H36879">
            <v>1.052</v>
          </cell>
          <cell r="I36879">
            <v>5.348</v>
          </cell>
          <cell r="J36879">
            <v>4.296</v>
          </cell>
        </row>
        <row r="36880">
          <cell r="F36880" t="str">
            <v>印张线</v>
          </cell>
          <cell r="G36880" t="str">
            <v>C17B430922</v>
          </cell>
          <cell r="H36880">
            <v>0</v>
          </cell>
          <cell r="I36880">
            <v>0.471</v>
          </cell>
          <cell r="J36880">
            <v>0.471</v>
          </cell>
        </row>
        <row r="36881">
          <cell r="F36881" t="str">
            <v>上吴线</v>
          </cell>
          <cell r="G36881" t="str">
            <v>C76I430922</v>
          </cell>
          <cell r="H36881">
            <v>0</v>
          </cell>
          <cell r="I36881">
            <v>0.937</v>
          </cell>
          <cell r="J36881">
            <v>0.937</v>
          </cell>
        </row>
        <row r="36882">
          <cell r="G36882" t="str">
            <v>AA65430922</v>
          </cell>
          <cell r="H36882">
            <v>0</v>
          </cell>
          <cell r="I36882">
            <v>0.42</v>
          </cell>
          <cell r="J36882">
            <v>0.42</v>
          </cell>
        </row>
        <row r="36883">
          <cell r="F36883" t="str">
            <v>黄梅线</v>
          </cell>
          <cell r="G36883" t="str">
            <v>C788430922</v>
          </cell>
          <cell r="H36883">
            <v>1.462</v>
          </cell>
          <cell r="I36883">
            <v>1.79</v>
          </cell>
          <cell r="J36883">
            <v>0.328</v>
          </cell>
        </row>
        <row r="36884">
          <cell r="G36884" t="str">
            <v>V000</v>
          </cell>
          <cell r="H36884">
            <v>0</v>
          </cell>
          <cell r="I36884">
            <v>0.291</v>
          </cell>
          <cell r="J36884">
            <v>0.291</v>
          </cell>
        </row>
        <row r="36885">
          <cell r="G36885" t="str">
            <v>AA90430922</v>
          </cell>
          <cell r="H36885">
            <v>0</v>
          </cell>
          <cell r="I36885">
            <v>0.17</v>
          </cell>
          <cell r="J36885">
            <v>0.17</v>
          </cell>
        </row>
        <row r="36886">
          <cell r="F36886" t="str">
            <v>边水线</v>
          </cell>
          <cell r="G36886" t="str">
            <v>C43I430922</v>
          </cell>
          <cell r="H36886">
            <v>0</v>
          </cell>
          <cell r="I36886">
            <v>0.848</v>
          </cell>
          <cell r="J36886">
            <v>0.848</v>
          </cell>
        </row>
        <row r="36887">
          <cell r="F36887" t="str">
            <v>近浮线</v>
          </cell>
          <cell r="G36887" t="str">
            <v>Y561430922</v>
          </cell>
          <cell r="H36887">
            <v>2.165</v>
          </cell>
          <cell r="I36887">
            <v>3.239</v>
          </cell>
          <cell r="J36887">
            <v>1.074</v>
          </cell>
        </row>
        <row r="36888">
          <cell r="F36888" t="str">
            <v>青寺线</v>
          </cell>
          <cell r="G36888" t="str">
            <v>Y571430922</v>
          </cell>
          <cell r="H36888">
            <v>4.342</v>
          </cell>
          <cell r="I36888">
            <v>4.614</v>
          </cell>
          <cell r="J36888">
            <v>0.272</v>
          </cell>
        </row>
        <row r="36889">
          <cell r="F36889" t="str">
            <v>上小线</v>
          </cell>
          <cell r="G36889" t="str">
            <v>C75I430922</v>
          </cell>
          <cell r="H36889">
            <v>0</v>
          </cell>
          <cell r="I36889">
            <v>0.974</v>
          </cell>
          <cell r="J36889">
            <v>0.974</v>
          </cell>
        </row>
        <row r="36890">
          <cell r="F36890" t="str">
            <v>石村线</v>
          </cell>
          <cell r="G36890" t="str">
            <v>C30A430922</v>
          </cell>
          <cell r="H36890">
            <v>0</v>
          </cell>
          <cell r="I36890">
            <v>1.148</v>
          </cell>
          <cell r="J36890">
            <v>1.148</v>
          </cell>
        </row>
        <row r="36891">
          <cell r="F36891" t="str">
            <v>流泉线</v>
          </cell>
          <cell r="G36891" t="str">
            <v>C41J430922</v>
          </cell>
          <cell r="H36891">
            <v>0</v>
          </cell>
          <cell r="I36891">
            <v>0.582</v>
          </cell>
          <cell r="J36891">
            <v>0.582</v>
          </cell>
        </row>
        <row r="36892">
          <cell r="G36892" t="str">
            <v>V000</v>
          </cell>
          <cell r="H36892">
            <v>0</v>
          </cell>
          <cell r="I36892">
            <v>0.138</v>
          </cell>
          <cell r="J36892">
            <v>0.138</v>
          </cell>
        </row>
        <row r="36893">
          <cell r="F36893" t="str">
            <v>白黄线</v>
          </cell>
          <cell r="G36893" t="str">
            <v>C66I430922</v>
          </cell>
          <cell r="H36893">
            <v>0</v>
          </cell>
          <cell r="I36893">
            <v>0.729</v>
          </cell>
          <cell r="J36893">
            <v>0.729</v>
          </cell>
        </row>
        <row r="36894">
          <cell r="F36894" t="str">
            <v>万回线</v>
          </cell>
          <cell r="G36894" t="str">
            <v>C70I430922</v>
          </cell>
          <cell r="H36894">
            <v>0</v>
          </cell>
          <cell r="I36894">
            <v>0.712</v>
          </cell>
          <cell r="J36894">
            <v>0.712</v>
          </cell>
        </row>
        <row r="36895">
          <cell r="F36895" t="str">
            <v>窑藕线</v>
          </cell>
          <cell r="G36895" t="str">
            <v>C06J430922</v>
          </cell>
          <cell r="H36895">
            <v>0</v>
          </cell>
          <cell r="I36895">
            <v>0.464</v>
          </cell>
          <cell r="J36895">
            <v>0.464</v>
          </cell>
        </row>
        <row r="36896">
          <cell r="G36896" t="str">
            <v>V000</v>
          </cell>
          <cell r="H36896">
            <v>0</v>
          </cell>
          <cell r="I36896">
            <v>0.175</v>
          </cell>
          <cell r="J36896">
            <v>0.175</v>
          </cell>
        </row>
        <row r="36897">
          <cell r="F36897" t="str">
            <v>大近线</v>
          </cell>
          <cell r="G36897" t="str">
            <v>C95I430922</v>
          </cell>
          <cell r="H36897">
            <v>0</v>
          </cell>
          <cell r="I36897">
            <v>0.166</v>
          </cell>
          <cell r="J36897">
            <v>0.166</v>
          </cell>
        </row>
        <row r="36898">
          <cell r="F36898" t="str">
            <v>庆和线</v>
          </cell>
          <cell r="G36898" t="str">
            <v>V633430922</v>
          </cell>
          <cell r="H36898">
            <v>0</v>
          </cell>
          <cell r="I36898">
            <v>0.623</v>
          </cell>
          <cell r="J36898">
            <v>0.623</v>
          </cell>
        </row>
        <row r="36899">
          <cell r="F36899" t="str">
            <v>娥老线</v>
          </cell>
          <cell r="G36899" t="str">
            <v>C91I430922</v>
          </cell>
          <cell r="H36899">
            <v>0</v>
          </cell>
          <cell r="I36899">
            <v>1.151</v>
          </cell>
          <cell r="J36899">
            <v>1.151</v>
          </cell>
        </row>
        <row r="36900">
          <cell r="F36900" t="str">
            <v>刘黑线</v>
          </cell>
          <cell r="G36900" t="str">
            <v>CF25430922</v>
          </cell>
          <cell r="H36900">
            <v>0</v>
          </cell>
          <cell r="I36900">
            <v>0.935</v>
          </cell>
          <cell r="J36900">
            <v>0.935</v>
          </cell>
        </row>
        <row r="36901">
          <cell r="F36901" t="str">
            <v>下神线</v>
          </cell>
          <cell r="G36901" t="str">
            <v>C31J430922</v>
          </cell>
          <cell r="H36901">
            <v>0.954</v>
          </cell>
          <cell r="I36901">
            <v>1.242</v>
          </cell>
          <cell r="J36901">
            <v>0.288</v>
          </cell>
        </row>
        <row r="36902">
          <cell r="F36902" t="str">
            <v>浮马线</v>
          </cell>
          <cell r="G36902" t="str">
            <v>V005430922</v>
          </cell>
          <cell r="H36902">
            <v>0</v>
          </cell>
          <cell r="I36902">
            <v>0.572</v>
          </cell>
          <cell r="J36902">
            <v>0.572</v>
          </cell>
        </row>
        <row r="36903">
          <cell r="G36903" t="str">
            <v>V000</v>
          </cell>
          <cell r="H36903">
            <v>0</v>
          </cell>
          <cell r="I36903">
            <v>0.363</v>
          </cell>
          <cell r="J36903">
            <v>0.363</v>
          </cell>
        </row>
        <row r="36904">
          <cell r="F36904" t="str">
            <v>田符线</v>
          </cell>
          <cell r="G36904" t="str">
            <v>C24J430922</v>
          </cell>
          <cell r="H36904">
            <v>0</v>
          </cell>
          <cell r="I36904">
            <v>0.433</v>
          </cell>
          <cell r="J36904">
            <v>0.433</v>
          </cell>
        </row>
        <row r="36905">
          <cell r="F36905" t="str">
            <v>龚余线</v>
          </cell>
          <cell r="G36905" t="str">
            <v>C28J430922</v>
          </cell>
          <cell r="H36905">
            <v>0</v>
          </cell>
          <cell r="I36905">
            <v>0.915</v>
          </cell>
          <cell r="J36905">
            <v>0.915</v>
          </cell>
        </row>
        <row r="36906">
          <cell r="F36906" t="str">
            <v>板观线</v>
          </cell>
          <cell r="G36906" t="str">
            <v>C29J430922</v>
          </cell>
          <cell r="H36906">
            <v>0</v>
          </cell>
          <cell r="I36906">
            <v>0.274</v>
          </cell>
          <cell r="J36906">
            <v>0.274</v>
          </cell>
        </row>
        <row r="36907">
          <cell r="F36907" t="str">
            <v>张六线</v>
          </cell>
          <cell r="G36907" t="str">
            <v>C77B430922</v>
          </cell>
          <cell r="H36907">
            <v>0</v>
          </cell>
          <cell r="I36907">
            <v>1.064</v>
          </cell>
          <cell r="J36907">
            <v>1.064</v>
          </cell>
        </row>
        <row r="36908">
          <cell r="F36908" t="str">
            <v>广学线</v>
          </cell>
          <cell r="G36908" t="str">
            <v>C89I430922</v>
          </cell>
          <cell r="H36908">
            <v>0</v>
          </cell>
          <cell r="I36908">
            <v>0.13</v>
          </cell>
          <cell r="J36908">
            <v>0.13</v>
          </cell>
        </row>
        <row r="36909">
          <cell r="F36909" t="str">
            <v>雷雷线</v>
          </cell>
          <cell r="G36909" t="str">
            <v>CF01430922</v>
          </cell>
          <cell r="H36909">
            <v>0</v>
          </cell>
          <cell r="I36909">
            <v>0.769</v>
          </cell>
          <cell r="J36909">
            <v>0.769</v>
          </cell>
        </row>
        <row r="36910">
          <cell r="F36910" t="str">
            <v>九公组-军上组</v>
          </cell>
          <cell r="G36910" t="str">
            <v>CN33430922</v>
          </cell>
          <cell r="H36910">
            <v>0</v>
          </cell>
          <cell r="I36910">
            <v>0.456</v>
          </cell>
          <cell r="J36910">
            <v>0.456</v>
          </cell>
        </row>
        <row r="36911">
          <cell r="F36911" t="str">
            <v>狮子组-木瓜组</v>
          </cell>
          <cell r="G36911" t="str">
            <v>CN36430922</v>
          </cell>
          <cell r="H36911">
            <v>0</v>
          </cell>
          <cell r="I36911">
            <v>0.438</v>
          </cell>
          <cell r="J36911">
            <v>0.438</v>
          </cell>
        </row>
        <row r="36912">
          <cell r="F36912" t="str">
            <v>大路-川天坳</v>
          </cell>
          <cell r="G36912" t="str">
            <v>V351430922</v>
          </cell>
          <cell r="H36912">
            <v>0</v>
          </cell>
          <cell r="I36912">
            <v>0.59</v>
          </cell>
          <cell r="J36912">
            <v>0.59</v>
          </cell>
        </row>
        <row r="36913">
          <cell r="F36913" t="str">
            <v>彭小线</v>
          </cell>
          <cell r="G36913" t="str">
            <v>CF23430922</v>
          </cell>
          <cell r="H36913">
            <v>0</v>
          </cell>
          <cell r="I36913">
            <v>0.432</v>
          </cell>
          <cell r="J36913">
            <v>0.432</v>
          </cell>
        </row>
        <row r="36914">
          <cell r="G36914" t="str">
            <v>V000</v>
          </cell>
          <cell r="H36914">
            <v>0</v>
          </cell>
          <cell r="I36914">
            <v>0.311</v>
          </cell>
          <cell r="J36914">
            <v>0.311</v>
          </cell>
        </row>
        <row r="36915">
          <cell r="F36915" t="str">
            <v>大陈湾-小仑湾</v>
          </cell>
          <cell r="G36915" t="str">
            <v>C658430922</v>
          </cell>
          <cell r="H36915">
            <v>0.738</v>
          </cell>
          <cell r="I36915">
            <v>1.025</v>
          </cell>
          <cell r="J36915">
            <v>0.287</v>
          </cell>
        </row>
        <row r="36916">
          <cell r="F36916" t="str">
            <v>水铁线</v>
          </cell>
          <cell r="G36916" t="str">
            <v>Y513430922</v>
          </cell>
          <cell r="H36916">
            <v>0</v>
          </cell>
          <cell r="I36916">
            <v>1.091</v>
          </cell>
          <cell r="J36916">
            <v>1.091</v>
          </cell>
        </row>
        <row r="36917">
          <cell r="F36917" t="str">
            <v>建材厂-神武</v>
          </cell>
          <cell r="G36917" t="str">
            <v>CC01430922</v>
          </cell>
          <cell r="H36917">
            <v>4.429</v>
          </cell>
          <cell r="I36917">
            <v>6.362</v>
          </cell>
          <cell r="J36917">
            <v>1.933</v>
          </cell>
        </row>
        <row r="36918">
          <cell r="G36918" t="str">
            <v>V000</v>
          </cell>
          <cell r="H36918">
            <v>0</v>
          </cell>
          <cell r="I36918">
            <v>0.125</v>
          </cell>
          <cell r="J36918">
            <v>0.125</v>
          </cell>
        </row>
        <row r="36919">
          <cell r="G36919" t="str">
            <v>V000</v>
          </cell>
          <cell r="H36919">
            <v>0</v>
          </cell>
          <cell r="I36919">
            <v>0.139</v>
          </cell>
          <cell r="J36919">
            <v>0.139</v>
          </cell>
        </row>
        <row r="36920">
          <cell r="F36920" t="str">
            <v>子朝湾口－子朝湾</v>
          </cell>
          <cell r="G36920" t="str">
            <v>CB20430922</v>
          </cell>
          <cell r="H36920">
            <v>0</v>
          </cell>
          <cell r="I36920">
            <v>0.491</v>
          </cell>
          <cell r="J36920">
            <v>0.491</v>
          </cell>
        </row>
        <row r="36921">
          <cell r="F36921" t="str">
            <v>新五线</v>
          </cell>
          <cell r="G36921" t="str">
            <v>C58C430922</v>
          </cell>
          <cell r="H36921">
            <v>0</v>
          </cell>
          <cell r="I36921">
            <v>0.278</v>
          </cell>
          <cell r="J36921">
            <v>0.278</v>
          </cell>
        </row>
        <row r="36922">
          <cell r="F36922" t="str">
            <v>新滩线</v>
          </cell>
          <cell r="G36922" t="str">
            <v>C69C430922</v>
          </cell>
          <cell r="H36922">
            <v>0.248</v>
          </cell>
          <cell r="I36922">
            <v>0.803</v>
          </cell>
          <cell r="J36922">
            <v>0.555</v>
          </cell>
        </row>
        <row r="36923">
          <cell r="G36923" t="str">
            <v>V000</v>
          </cell>
          <cell r="H36923">
            <v>0</v>
          </cell>
          <cell r="I36923">
            <v>0.26</v>
          </cell>
          <cell r="J36923">
            <v>0.26</v>
          </cell>
        </row>
        <row r="36924">
          <cell r="F36924" t="str">
            <v>旺冲-段古森</v>
          </cell>
          <cell r="G36924" t="str">
            <v>CB13430922</v>
          </cell>
          <cell r="H36924">
            <v>0</v>
          </cell>
          <cell r="I36924">
            <v>0.861</v>
          </cell>
          <cell r="J36924">
            <v>0.861</v>
          </cell>
        </row>
        <row r="36925">
          <cell r="F36925" t="str">
            <v>大坝桥－大竹山</v>
          </cell>
          <cell r="G36925" t="str">
            <v>CB25430922</v>
          </cell>
          <cell r="H36925">
            <v>0</v>
          </cell>
          <cell r="I36925">
            <v>0.263</v>
          </cell>
          <cell r="J36925">
            <v>0.263</v>
          </cell>
        </row>
        <row r="36926">
          <cell r="F36926" t="str">
            <v>大坝桥－葫芦</v>
          </cell>
          <cell r="G36926" t="str">
            <v>CB28430922</v>
          </cell>
          <cell r="H36926">
            <v>0</v>
          </cell>
          <cell r="I36926">
            <v>1.313</v>
          </cell>
          <cell r="J36926">
            <v>1.313</v>
          </cell>
        </row>
        <row r="36927">
          <cell r="F36927" t="str">
            <v>上连线</v>
          </cell>
          <cell r="G36927" t="str">
            <v>C085430922</v>
          </cell>
          <cell r="H36927">
            <v>0</v>
          </cell>
          <cell r="I36927">
            <v>0.239</v>
          </cell>
          <cell r="J36927">
            <v>0.239</v>
          </cell>
        </row>
        <row r="36928">
          <cell r="F36928" t="str">
            <v>喻家厅-新塘冲</v>
          </cell>
          <cell r="G36928" t="str">
            <v>CB15430922</v>
          </cell>
          <cell r="H36928">
            <v>0</v>
          </cell>
          <cell r="I36928">
            <v>0.564</v>
          </cell>
          <cell r="J36928">
            <v>0.564</v>
          </cell>
        </row>
        <row r="36929">
          <cell r="F36929" t="str">
            <v>云溪公-梁家屋</v>
          </cell>
          <cell r="G36929" t="str">
            <v>CB47430922</v>
          </cell>
          <cell r="H36929">
            <v>0</v>
          </cell>
          <cell r="I36929">
            <v>1.452</v>
          </cell>
          <cell r="J36929">
            <v>1.452</v>
          </cell>
        </row>
        <row r="36930">
          <cell r="F36930" t="str">
            <v>五家屋场-草堂</v>
          </cell>
          <cell r="G36930" t="str">
            <v>CB65430922</v>
          </cell>
          <cell r="H36930">
            <v>0</v>
          </cell>
          <cell r="I36930">
            <v>1.877</v>
          </cell>
          <cell r="J36930">
            <v>1.877</v>
          </cell>
        </row>
        <row r="36931">
          <cell r="G36931" t="str">
            <v>V000</v>
          </cell>
          <cell r="H36931">
            <v>0</v>
          </cell>
          <cell r="I36931">
            <v>0.329</v>
          </cell>
          <cell r="J36931">
            <v>0.329</v>
          </cell>
        </row>
        <row r="36932">
          <cell r="F36932" t="str">
            <v>新滩线</v>
          </cell>
          <cell r="G36932" t="str">
            <v>C69C430922</v>
          </cell>
          <cell r="H36932">
            <v>0.803</v>
          </cell>
          <cell r="I36932">
            <v>1.33</v>
          </cell>
          <cell r="J36932">
            <v>0.527</v>
          </cell>
        </row>
        <row r="36933">
          <cell r="F36933" t="str">
            <v>漕滩线</v>
          </cell>
          <cell r="G36933" t="str">
            <v>C742430922</v>
          </cell>
          <cell r="H36933">
            <v>0</v>
          </cell>
          <cell r="I36933">
            <v>1.867</v>
          </cell>
          <cell r="J36933">
            <v>1.867</v>
          </cell>
        </row>
        <row r="36934">
          <cell r="G36934" t="str">
            <v>V000</v>
          </cell>
          <cell r="H36934">
            <v>0</v>
          </cell>
          <cell r="I36934">
            <v>0.294</v>
          </cell>
          <cell r="J36934">
            <v>0.294</v>
          </cell>
        </row>
        <row r="36935">
          <cell r="G36935" t="str">
            <v>V000</v>
          </cell>
          <cell r="H36935">
            <v>0</v>
          </cell>
          <cell r="I36935">
            <v>0.122</v>
          </cell>
          <cell r="J36935">
            <v>0.122</v>
          </cell>
        </row>
        <row r="36936">
          <cell r="F36936" t="str">
            <v>合铁线</v>
          </cell>
          <cell r="G36936" t="str">
            <v>YF87430922</v>
          </cell>
          <cell r="H36936">
            <v>2.399</v>
          </cell>
          <cell r="I36936">
            <v>3.138</v>
          </cell>
          <cell r="J36936">
            <v>0.739</v>
          </cell>
        </row>
        <row r="36937">
          <cell r="G36937" t="str">
            <v>V000</v>
          </cell>
          <cell r="H36937">
            <v>0</v>
          </cell>
          <cell r="I36937">
            <v>0.194</v>
          </cell>
          <cell r="J36937">
            <v>0.194</v>
          </cell>
        </row>
        <row r="36938">
          <cell r="F36938" t="str">
            <v>福益线</v>
          </cell>
          <cell r="G36938" t="str">
            <v>C01D430922</v>
          </cell>
          <cell r="H36938">
            <v>0</v>
          </cell>
          <cell r="I36938">
            <v>1.064</v>
          </cell>
          <cell r="J36938">
            <v>1.064</v>
          </cell>
        </row>
        <row r="36939">
          <cell r="F36939" t="str">
            <v>凉心亭－梨树坳</v>
          </cell>
          <cell r="G36939" t="str">
            <v>CA99430922</v>
          </cell>
          <cell r="H36939">
            <v>0</v>
          </cell>
          <cell r="I36939">
            <v>1.709</v>
          </cell>
          <cell r="J36939">
            <v>1.709</v>
          </cell>
        </row>
        <row r="36940">
          <cell r="F36940" t="str">
            <v>贺水线</v>
          </cell>
          <cell r="G36940" t="str">
            <v>C57A430922</v>
          </cell>
          <cell r="H36940">
            <v>0</v>
          </cell>
          <cell r="I36940">
            <v>1.149</v>
          </cell>
          <cell r="J36940">
            <v>1.149</v>
          </cell>
        </row>
        <row r="36941">
          <cell r="F36941" t="str">
            <v>刘姓桥-石湾里</v>
          </cell>
          <cell r="G36941" t="str">
            <v>C669430922</v>
          </cell>
          <cell r="H36941">
            <v>0.874</v>
          </cell>
          <cell r="I36941">
            <v>1.392</v>
          </cell>
          <cell r="J36941">
            <v>0.518</v>
          </cell>
        </row>
        <row r="36942">
          <cell r="F36942" t="str">
            <v>黄石线</v>
          </cell>
          <cell r="G36942" t="str">
            <v>C727430922</v>
          </cell>
          <cell r="H36942">
            <v>1.189</v>
          </cell>
          <cell r="I36942">
            <v>1.968</v>
          </cell>
          <cell r="J36942">
            <v>0.779</v>
          </cell>
        </row>
        <row r="36943">
          <cell r="F36943" t="str">
            <v>扳壁屋-扳壁屋</v>
          </cell>
          <cell r="G36943" t="str">
            <v>C15A430922</v>
          </cell>
          <cell r="H36943">
            <v>0.435</v>
          </cell>
          <cell r="I36943">
            <v>1.308</v>
          </cell>
          <cell r="J36943">
            <v>0.873</v>
          </cell>
        </row>
        <row r="36944">
          <cell r="F36944" t="str">
            <v>陈铁线</v>
          </cell>
          <cell r="G36944" t="str">
            <v>YY38430922</v>
          </cell>
          <cell r="H36944">
            <v>0.459</v>
          </cell>
          <cell r="I36944">
            <v>1.041</v>
          </cell>
          <cell r="J36944">
            <v>0.582</v>
          </cell>
        </row>
        <row r="36945">
          <cell r="F36945" t="str">
            <v>崇大线</v>
          </cell>
          <cell r="G36945" t="str">
            <v>C10D430922</v>
          </cell>
          <cell r="H36945">
            <v>0.832</v>
          </cell>
          <cell r="I36945">
            <v>1.305</v>
          </cell>
          <cell r="J36945">
            <v>0.473</v>
          </cell>
        </row>
        <row r="36946">
          <cell r="F36946" t="str">
            <v>郭炭线</v>
          </cell>
          <cell r="G36946" t="str">
            <v>YF78430922</v>
          </cell>
          <cell r="H36946">
            <v>4.896</v>
          </cell>
          <cell r="I36946">
            <v>5.19</v>
          </cell>
          <cell r="J36946">
            <v>0.294</v>
          </cell>
        </row>
        <row r="36947">
          <cell r="G36947" t="str">
            <v>V000</v>
          </cell>
          <cell r="H36947">
            <v>0</v>
          </cell>
          <cell r="I36947">
            <v>0.178</v>
          </cell>
          <cell r="J36947">
            <v>0.178</v>
          </cell>
        </row>
        <row r="36948">
          <cell r="G36948" t="str">
            <v>V000</v>
          </cell>
          <cell r="H36948">
            <v>0</v>
          </cell>
          <cell r="I36948">
            <v>0.249</v>
          </cell>
          <cell r="J36948">
            <v>0.249</v>
          </cell>
        </row>
        <row r="36949">
          <cell r="G36949" t="str">
            <v>V025430922</v>
          </cell>
          <cell r="H36949">
            <v>0</v>
          </cell>
          <cell r="I36949">
            <v>1.003</v>
          </cell>
          <cell r="J36949">
            <v>1.003</v>
          </cell>
        </row>
        <row r="36950">
          <cell r="F36950" t="str">
            <v>百锣线</v>
          </cell>
          <cell r="G36950" t="str">
            <v>C95K430922</v>
          </cell>
          <cell r="H36950">
            <v>0</v>
          </cell>
          <cell r="I36950">
            <v>1.335</v>
          </cell>
          <cell r="J36950">
            <v>1.335</v>
          </cell>
        </row>
        <row r="36951">
          <cell r="F36951" t="str">
            <v>百亩冲－百亩冲组</v>
          </cell>
          <cell r="G36951" t="str">
            <v>V517430922</v>
          </cell>
          <cell r="H36951">
            <v>0</v>
          </cell>
          <cell r="I36951">
            <v>0.327</v>
          </cell>
          <cell r="J36951">
            <v>0.327</v>
          </cell>
        </row>
        <row r="36952">
          <cell r="F36952" t="str">
            <v>伍供线</v>
          </cell>
          <cell r="G36952" t="str">
            <v>Y586430922</v>
          </cell>
          <cell r="H36952">
            <v>3.514</v>
          </cell>
          <cell r="I36952">
            <v>4.764</v>
          </cell>
          <cell r="J36952">
            <v>1.25</v>
          </cell>
        </row>
        <row r="36953">
          <cell r="F36953" t="str">
            <v>鸬庙线</v>
          </cell>
          <cell r="G36953" t="str">
            <v>C69G430922</v>
          </cell>
          <cell r="H36953">
            <v>0</v>
          </cell>
          <cell r="I36953">
            <v>0.363</v>
          </cell>
          <cell r="J36953">
            <v>0.363</v>
          </cell>
        </row>
        <row r="36954">
          <cell r="G36954" t="str">
            <v>V000</v>
          </cell>
          <cell r="H36954">
            <v>0</v>
          </cell>
          <cell r="I36954">
            <v>0.117</v>
          </cell>
          <cell r="J36954">
            <v>0.117</v>
          </cell>
        </row>
        <row r="36955">
          <cell r="G36955" t="str">
            <v>V000</v>
          </cell>
          <cell r="H36955">
            <v>0</v>
          </cell>
          <cell r="I36955">
            <v>0.384</v>
          </cell>
          <cell r="J36955">
            <v>0.384</v>
          </cell>
        </row>
        <row r="36956">
          <cell r="F36956" t="str">
            <v>夹刘线</v>
          </cell>
          <cell r="G36956" t="str">
            <v>C44G430922</v>
          </cell>
          <cell r="H36956">
            <v>0.456</v>
          </cell>
          <cell r="I36956">
            <v>0.59</v>
          </cell>
          <cell r="J36956">
            <v>0.134</v>
          </cell>
        </row>
        <row r="36957">
          <cell r="G36957" t="str">
            <v>V000</v>
          </cell>
          <cell r="H36957">
            <v>0</v>
          </cell>
          <cell r="I36957">
            <v>0.197</v>
          </cell>
          <cell r="J36957">
            <v>0.197</v>
          </cell>
        </row>
        <row r="36958">
          <cell r="F36958" t="str">
            <v>高半线</v>
          </cell>
          <cell r="G36958" t="str">
            <v>C92K430922</v>
          </cell>
          <cell r="H36958">
            <v>0</v>
          </cell>
          <cell r="I36958">
            <v>0.157</v>
          </cell>
          <cell r="J36958">
            <v>0.157</v>
          </cell>
        </row>
        <row r="36959">
          <cell r="F36959" t="str">
            <v>检龙线</v>
          </cell>
          <cell r="G36959" t="str">
            <v>YY15430922</v>
          </cell>
          <cell r="H36959">
            <v>4.893</v>
          </cell>
          <cell r="I36959">
            <v>5.494</v>
          </cell>
          <cell r="J36959">
            <v>0.601</v>
          </cell>
        </row>
        <row r="36960">
          <cell r="F36960" t="str">
            <v>邓宗线</v>
          </cell>
          <cell r="G36960" t="str">
            <v>C47M430922</v>
          </cell>
          <cell r="H36960">
            <v>0</v>
          </cell>
          <cell r="I36960">
            <v>0.197</v>
          </cell>
          <cell r="J36960">
            <v>0.197</v>
          </cell>
        </row>
        <row r="36961">
          <cell r="F36961" t="str">
            <v>枧黄线</v>
          </cell>
          <cell r="G36961" t="str">
            <v>C74M430922</v>
          </cell>
          <cell r="H36961">
            <v>0</v>
          </cell>
          <cell r="I36961">
            <v>1.036</v>
          </cell>
          <cell r="J36961">
            <v>1.036</v>
          </cell>
        </row>
        <row r="36962">
          <cell r="F36962" t="str">
            <v>石羊村口-石羊村</v>
          </cell>
          <cell r="G36962" t="str">
            <v>V131430922</v>
          </cell>
          <cell r="H36962">
            <v>0</v>
          </cell>
          <cell r="I36962">
            <v>0.299</v>
          </cell>
          <cell r="J36962">
            <v>0.299</v>
          </cell>
        </row>
        <row r="36963">
          <cell r="G36963" t="str">
            <v>AA01430922</v>
          </cell>
          <cell r="H36963">
            <v>0</v>
          </cell>
          <cell r="I36963">
            <v>0.321</v>
          </cell>
          <cell r="J36963">
            <v>0.321</v>
          </cell>
        </row>
        <row r="36964">
          <cell r="F36964" t="str">
            <v>栗树湾组-竹山学校</v>
          </cell>
          <cell r="G36964" t="str">
            <v>CA24430922</v>
          </cell>
          <cell r="H36964">
            <v>0</v>
          </cell>
          <cell r="I36964">
            <v>0.285</v>
          </cell>
          <cell r="J36964">
            <v>0.285</v>
          </cell>
        </row>
        <row r="36965">
          <cell r="F36965" t="str">
            <v>丰家村-凤家村</v>
          </cell>
          <cell r="G36965" t="str">
            <v>C595430922</v>
          </cell>
          <cell r="H36965">
            <v>0.789</v>
          </cell>
          <cell r="I36965">
            <v>1.544</v>
          </cell>
          <cell r="J36965">
            <v>0.755</v>
          </cell>
        </row>
        <row r="36966">
          <cell r="F36966" t="str">
            <v>学梅线</v>
          </cell>
          <cell r="G36966" t="str">
            <v>C51B430922</v>
          </cell>
          <cell r="H36966">
            <v>0</v>
          </cell>
          <cell r="I36966">
            <v>1.428</v>
          </cell>
          <cell r="J36966">
            <v>1.428</v>
          </cell>
        </row>
        <row r="36967">
          <cell r="F36967" t="str">
            <v>学大线</v>
          </cell>
          <cell r="G36967" t="str">
            <v>C58M430922</v>
          </cell>
          <cell r="H36967">
            <v>0.152</v>
          </cell>
          <cell r="I36967">
            <v>0.933</v>
          </cell>
          <cell r="J36967">
            <v>0.781</v>
          </cell>
        </row>
        <row r="36968">
          <cell r="F36968" t="str">
            <v>山李线</v>
          </cell>
          <cell r="G36968" t="str">
            <v>C93B430922</v>
          </cell>
          <cell r="H36968">
            <v>0</v>
          </cell>
          <cell r="I36968">
            <v>2.809</v>
          </cell>
          <cell r="J36968">
            <v>2.809</v>
          </cell>
        </row>
        <row r="36969">
          <cell r="F36969" t="str">
            <v>彭月线</v>
          </cell>
          <cell r="G36969" t="str">
            <v>C83L430922</v>
          </cell>
          <cell r="H36969">
            <v>0</v>
          </cell>
          <cell r="I36969">
            <v>0.618</v>
          </cell>
          <cell r="J36969">
            <v>0.618</v>
          </cell>
        </row>
        <row r="36970">
          <cell r="F36970" t="str">
            <v>廖古冲-廖古冲</v>
          </cell>
          <cell r="G36970" t="str">
            <v>C441430922</v>
          </cell>
          <cell r="H36970">
            <v>0</v>
          </cell>
          <cell r="I36970">
            <v>0.709</v>
          </cell>
          <cell r="J36970">
            <v>0.709</v>
          </cell>
        </row>
        <row r="36971">
          <cell r="F36971" t="str">
            <v>大坡里-大坡里</v>
          </cell>
          <cell r="G36971" t="str">
            <v>C438430922</v>
          </cell>
          <cell r="H36971">
            <v>1.029</v>
          </cell>
          <cell r="I36971">
            <v>1.719</v>
          </cell>
          <cell r="J36971">
            <v>0.69</v>
          </cell>
        </row>
        <row r="36972">
          <cell r="F36972" t="str">
            <v>黄大线</v>
          </cell>
          <cell r="G36972" t="str">
            <v>C08E430922</v>
          </cell>
          <cell r="H36972">
            <v>0</v>
          </cell>
          <cell r="I36972">
            <v>1.236</v>
          </cell>
          <cell r="J36972">
            <v>1.236</v>
          </cell>
        </row>
        <row r="36973">
          <cell r="F36973" t="str">
            <v>大代线</v>
          </cell>
          <cell r="G36973" t="str">
            <v>YF29430922</v>
          </cell>
          <cell r="H36973">
            <v>4.012</v>
          </cell>
          <cell r="I36973">
            <v>6.047</v>
          </cell>
          <cell r="J36973">
            <v>2.035</v>
          </cell>
        </row>
        <row r="36974">
          <cell r="G36974" t="str">
            <v>AA99430922</v>
          </cell>
          <cell r="H36974">
            <v>0</v>
          </cell>
          <cell r="I36974">
            <v>1.021</v>
          </cell>
          <cell r="J36974">
            <v>1.021</v>
          </cell>
        </row>
        <row r="36975">
          <cell r="F36975" t="str">
            <v>其云庵-荆山湾</v>
          </cell>
          <cell r="G36975" t="str">
            <v>C972430922</v>
          </cell>
          <cell r="H36975">
            <v>0.392</v>
          </cell>
          <cell r="I36975">
            <v>0.955</v>
          </cell>
          <cell r="J36975">
            <v>0.563</v>
          </cell>
        </row>
        <row r="36976">
          <cell r="F36976" t="str">
            <v>王公－麻园里</v>
          </cell>
          <cell r="G36976" t="str">
            <v>CJ24430922</v>
          </cell>
          <cell r="H36976">
            <v>0</v>
          </cell>
          <cell r="I36976">
            <v>0.617</v>
          </cell>
          <cell r="J36976">
            <v>0.617</v>
          </cell>
        </row>
        <row r="36977">
          <cell r="F36977" t="str">
            <v>花清线</v>
          </cell>
          <cell r="G36977" t="str">
            <v>Y526430922</v>
          </cell>
          <cell r="H36977">
            <v>4.257</v>
          </cell>
          <cell r="I36977">
            <v>5.435</v>
          </cell>
          <cell r="J36977">
            <v>1.178</v>
          </cell>
        </row>
        <row r="36978">
          <cell r="F36978" t="str">
            <v>金竹村-金竹村</v>
          </cell>
          <cell r="G36978" t="str">
            <v>C408430922</v>
          </cell>
          <cell r="H36978">
            <v>0.52</v>
          </cell>
          <cell r="I36978">
            <v>1.504</v>
          </cell>
          <cell r="J36978">
            <v>0.984</v>
          </cell>
        </row>
        <row r="36979">
          <cell r="F36979" t="str">
            <v>曾家湾-水白坊</v>
          </cell>
          <cell r="G36979" t="str">
            <v>CJ15430922</v>
          </cell>
          <cell r="H36979">
            <v>0</v>
          </cell>
          <cell r="I36979">
            <v>0.487</v>
          </cell>
          <cell r="J36979">
            <v>0.487</v>
          </cell>
        </row>
        <row r="36980">
          <cell r="F36980" t="str">
            <v>树山公-树山公</v>
          </cell>
          <cell r="G36980" t="str">
            <v>C35A430922</v>
          </cell>
          <cell r="H36980">
            <v>0</v>
          </cell>
          <cell r="I36980">
            <v>1.382</v>
          </cell>
          <cell r="J36980">
            <v>1.382</v>
          </cell>
        </row>
        <row r="36981">
          <cell r="F36981" t="str">
            <v>电下线</v>
          </cell>
          <cell r="G36981" t="str">
            <v>C53O430922</v>
          </cell>
          <cell r="H36981">
            <v>0.134</v>
          </cell>
          <cell r="I36981">
            <v>3.851</v>
          </cell>
          <cell r="J36981">
            <v>3.717</v>
          </cell>
        </row>
        <row r="36982">
          <cell r="F36982" t="str">
            <v>卫梓线</v>
          </cell>
          <cell r="G36982" t="str">
            <v>C54F430922</v>
          </cell>
          <cell r="H36982">
            <v>1.449</v>
          </cell>
          <cell r="I36982">
            <v>3.481</v>
          </cell>
          <cell r="J36982">
            <v>2.032</v>
          </cell>
        </row>
        <row r="36983">
          <cell r="F36983" t="str">
            <v>杨庙线</v>
          </cell>
          <cell r="G36983" t="str">
            <v>C55F430922</v>
          </cell>
          <cell r="H36983">
            <v>0</v>
          </cell>
          <cell r="I36983">
            <v>0.664</v>
          </cell>
          <cell r="J36983">
            <v>0.664</v>
          </cell>
        </row>
        <row r="36984">
          <cell r="F36984" t="str">
            <v>纽太线</v>
          </cell>
          <cell r="G36984" t="str">
            <v>V014430922</v>
          </cell>
          <cell r="H36984">
            <v>0</v>
          </cell>
          <cell r="I36984">
            <v>0.836</v>
          </cell>
          <cell r="J36984">
            <v>0.836</v>
          </cell>
        </row>
        <row r="36985">
          <cell r="F36985" t="str">
            <v>大东线</v>
          </cell>
          <cell r="G36985" t="str">
            <v>C761430922</v>
          </cell>
          <cell r="H36985">
            <v>0.245</v>
          </cell>
          <cell r="I36985">
            <v>0.782</v>
          </cell>
          <cell r="J36985">
            <v>0.537</v>
          </cell>
        </row>
        <row r="36986">
          <cell r="F36986" t="str">
            <v>茂郭线</v>
          </cell>
          <cell r="G36986" t="str">
            <v>CH87430922</v>
          </cell>
          <cell r="H36986">
            <v>0</v>
          </cell>
          <cell r="I36986">
            <v>0.715</v>
          </cell>
          <cell r="J36986">
            <v>0.715</v>
          </cell>
        </row>
        <row r="36987">
          <cell r="G36987" t="str">
            <v>V000</v>
          </cell>
          <cell r="H36987">
            <v>0</v>
          </cell>
          <cell r="I36987">
            <v>0.292</v>
          </cell>
          <cell r="J36987">
            <v>0.292</v>
          </cell>
        </row>
        <row r="36988">
          <cell r="F36988" t="str">
            <v>习平线</v>
          </cell>
          <cell r="G36988" t="str">
            <v>C79O430922</v>
          </cell>
          <cell r="H36988">
            <v>0</v>
          </cell>
          <cell r="I36988">
            <v>0.473</v>
          </cell>
          <cell r="J36988">
            <v>0.473</v>
          </cell>
        </row>
        <row r="36989">
          <cell r="F36989" t="str">
            <v>咀牛线</v>
          </cell>
          <cell r="G36989" t="str">
            <v>CM17430922</v>
          </cell>
          <cell r="H36989">
            <v>0</v>
          </cell>
          <cell r="I36989">
            <v>1.859</v>
          </cell>
          <cell r="J36989">
            <v>1.859</v>
          </cell>
        </row>
        <row r="36990">
          <cell r="G36990" t="str">
            <v>V000</v>
          </cell>
          <cell r="H36990">
            <v>0</v>
          </cell>
          <cell r="I36990">
            <v>0.221</v>
          </cell>
          <cell r="J36990">
            <v>0.221</v>
          </cell>
        </row>
        <row r="36991">
          <cell r="G36991" t="str">
            <v>AA14430922</v>
          </cell>
          <cell r="H36991">
            <v>0</v>
          </cell>
          <cell r="I36991">
            <v>0.772</v>
          </cell>
          <cell r="J36991">
            <v>0.772</v>
          </cell>
        </row>
        <row r="36992">
          <cell r="F36992" t="str">
            <v>白荆线</v>
          </cell>
          <cell r="G36992" t="str">
            <v>CH89430922</v>
          </cell>
          <cell r="H36992">
            <v>0</v>
          </cell>
          <cell r="I36992">
            <v>1.837</v>
          </cell>
          <cell r="J36992">
            <v>1.837</v>
          </cell>
        </row>
        <row r="36993">
          <cell r="G36993" t="str">
            <v>V000</v>
          </cell>
          <cell r="H36993">
            <v>0</v>
          </cell>
          <cell r="I36993">
            <v>0.404</v>
          </cell>
          <cell r="J36993">
            <v>0.404</v>
          </cell>
        </row>
        <row r="36994">
          <cell r="F36994" t="str">
            <v>龙叶线</v>
          </cell>
          <cell r="G36994" t="str">
            <v>C17A430922</v>
          </cell>
          <cell r="H36994">
            <v>0</v>
          </cell>
          <cell r="I36994">
            <v>0.278</v>
          </cell>
          <cell r="J36994">
            <v>0.278</v>
          </cell>
        </row>
        <row r="36995">
          <cell r="G36995" t="str">
            <v>V000</v>
          </cell>
          <cell r="H36995">
            <v>0</v>
          </cell>
          <cell r="I36995">
            <v>0.454</v>
          </cell>
          <cell r="J36995">
            <v>0.454</v>
          </cell>
        </row>
        <row r="36996">
          <cell r="F36996" t="str">
            <v>彭家湾-胜利组</v>
          </cell>
          <cell r="G36996" t="str">
            <v>C307430922</v>
          </cell>
          <cell r="H36996">
            <v>0</v>
          </cell>
          <cell r="I36996">
            <v>0.327</v>
          </cell>
          <cell r="J36996">
            <v>0.327</v>
          </cell>
        </row>
        <row r="36997">
          <cell r="G36997" t="str">
            <v>V000</v>
          </cell>
          <cell r="H36997">
            <v>0</v>
          </cell>
          <cell r="I36997">
            <v>0.407</v>
          </cell>
          <cell r="J36997">
            <v>0.407</v>
          </cell>
        </row>
        <row r="36998">
          <cell r="F36998" t="str">
            <v>王南线</v>
          </cell>
          <cell r="G36998" t="str">
            <v>C66K430922</v>
          </cell>
          <cell r="H36998">
            <v>0.719</v>
          </cell>
          <cell r="I36998">
            <v>0.904</v>
          </cell>
          <cell r="J36998">
            <v>0.185</v>
          </cell>
        </row>
        <row r="36999">
          <cell r="F36999" t="str">
            <v>贺万线</v>
          </cell>
          <cell r="G36999" t="str">
            <v>C61K430922</v>
          </cell>
          <cell r="H36999">
            <v>1.135</v>
          </cell>
          <cell r="I36999">
            <v>1.635</v>
          </cell>
          <cell r="J36999">
            <v>0.5</v>
          </cell>
        </row>
        <row r="37000">
          <cell r="F37000" t="str">
            <v>汉龙湾-则通组</v>
          </cell>
          <cell r="G37000" t="str">
            <v>CD07430922</v>
          </cell>
          <cell r="H37000">
            <v>0</v>
          </cell>
          <cell r="I37000">
            <v>1.368</v>
          </cell>
          <cell r="J37000">
            <v>1.368</v>
          </cell>
        </row>
        <row r="37001">
          <cell r="F37001" t="str">
            <v>南方屋组-中组</v>
          </cell>
          <cell r="G37001" t="str">
            <v>CD15430922</v>
          </cell>
          <cell r="H37001">
            <v>0</v>
          </cell>
          <cell r="I37001">
            <v>0.79</v>
          </cell>
          <cell r="J37001">
            <v>0.79</v>
          </cell>
        </row>
        <row r="37002">
          <cell r="F37002" t="str">
            <v>密四公-罗沙坪</v>
          </cell>
          <cell r="G37002" t="str">
            <v>CD16430922</v>
          </cell>
          <cell r="H37002">
            <v>0</v>
          </cell>
          <cell r="I37002">
            <v>1.091</v>
          </cell>
          <cell r="J37002">
            <v>1.091</v>
          </cell>
        </row>
        <row r="37003">
          <cell r="F37003" t="str">
            <v>水泥厂-曾家冲</v>
          </cell>
          <cell r="G37003" t="str">
            <v>CD26430922</v>
          </cell>
          <cell r="H37003">
            <v>0</v>
          </cell>
          <cell r="I37003">
            <v>1.218</v>
          </cell>
          <cell r="J37003">
            <v>1.218</v>
          </cell>
        </row>
        <row r="37004">
          <cell r="G37004" t="str">
            <v>V000</v>
          </cell>
          <cell r="H37004">
            <v>0</v>
          </cell>
          <cell r="I37004">
            <v>0.303</v>
          </cell>
          <cell r="J37004">
            <v>0.303</v>
          </cell>
        </row>
        <row r="37005">
          <cell r="G37005" t="str">
            <v>AA23430922</v>
          </cell>
          <cell r="H37005">
            <v>0</v>
          </cell>
          <cell r="I37005">
            <v>1.105</v>
          </cell>
          <cell r="J37005">
            <v>1.105</v>
          </cell>
        </row>
        <row r="37006">
          <cell r="G37006" t="str">
            <v>CX38430922</v>
          </cell>
          <cell r="H37006">
            <v>0</v>
          </cell>
          <cell r="I37006">
            <v>0.231</v>
          </cell>
          <cell r="J37006">
            <v>0.231</v>
          </cell>
        </row>
        <row r="37007">
          <cell r="F37007" t="str">
            <v>内共线</v>
          </cell>
          <cell r="G37007" t="str">
            <v>C80D430922</v>
          </cell>
          <cell r="H37007">
            <v>0</v>
          </cell>
          <cell r="I37007">
            <v>0.599</v>
          </cell>
          <cell r="J37007">
            <v>0.599</v>
          </cell>
        </row>
        <row r="37008">
          <cell r="F37008" t="str">
            <v>大炭线</v>
          </cell>
          <cell r="G37008" t="str">
            <v>C83D430922</v>
          </cell>
          <cell r="H37008">
            <v>0</v>
          </cell>
          <cell r="I37008">
            <v>0.379</v>
          </cell>
          <cell r="J37008">
            <v>0.379</v>
          </cell>
        </row>
        <row r="37009">
          <cell r="F37009" t="str">
            <v>客堂湾-客堂湾</v>
          </cell>
          <cell r="G37009" t="str">
            <v>C468430922</v>
          </cell>
          <cell r="H37009">
            <v>0</v>
          </cell>
          <cell r="I37009">
            <v>0.757</v>
          </cell>
          <cell r="J37009">
            <v>0.757</v>
          </cell>
        </row>
        <row r="37010">
          <cell r="F37010" t="str">
            <v>黄鸭线</v>
          </cell>
          <cell r="G37010" t="str">
            <v>CK09430922</v>
          </cell>
          <cell r="H37010">
            <v>0</v>
          </cell>
          <cell r="I37010">
            <v>0.12</v>
          </cell>
          <cell r="J37010">
            <v>0.12</v>
          </cell>
        </row>
        <row r="37011">
          <cell r="G37011" t="str">
            <v>V000</v>
          </cell>
          <cell r="H37011">
            <v>0</v>
          </cell>
          <cell r="I37011">
            <v>0.134</v>
          </cell>
          <cell r="J37011">
            <v>0.134</v>
          </cell>
        </row>
        <row r="37012">
          <cell r="F37012" t="str">
            <v>关山口-英灿湾</v>
          </cell>
          <cell r="G37012" t="str">
            <v>C453430922</v>
          </cell>
          <cell r="H37012">
            <v>0.773</v>
          </cell>
          <cell r="I37012">
            <v>1.099</v>
          </cell>
          <cell r="J37012">
            <v>0.326</v>
          </cell>
        </row>
        <row r="37013">
          <cell r="G37013" t="str">
            <v>BB02730922</v>
          </cell>
          <cell r="H37013">
            <v>0</v>
          </cell>
          <cell r="I37013">
            <v>0.942</v>
          </cell>
          <cell r="J37013">
            <v>0.942</v>
          </cell>
        </row>
        <row r="37014">
          <cell r="F37014" t="str">
            <v>陈李线</v>
          </cell>
          <cell r="G37014" t="str">
            <v>CG81430922</v>
          </cell>
          <cell r="H37014">
            <v>0</v>
          </cell>
          <cell r="I37014">
            <v>1.077</v>
          </cell>
          <cell r="J37014">
            <v>1.077</v>
          </cell>
        </row>
        <row r="37015">
          <cell r="F37015" t="str">
            <v>郭长线</v>
          </cell>
          <cell r="G37015" t="str">
            <v>YA02430922</v>
          </cell>
          <cell r="H37015">
            <v>0</v>
          </cell>
          <cell r="I37015">
            <v>0.488</v>
          </cell>
          <cell r="J37015">
            <v>0.488</v>
          </cell>
        </row>
        <row r="37016">
          <cell r="F37016" t="str">
            <v>郭长线</v>
          </cell>
          <cell r="G37016" t="str">
            <v>YF98430922</v>
          </cell>
          <cell r="H37016">
            <v>1.494</v>
          </cell>
          <cell r="I37016">
            <v>3.728</v>
          </cell>
          <cell r="J37016">
            <v>2.234</v>
          </cell>
        </row>
        <row r="37017">
          <cell r="F37017" t="str">
            <v>江家塘-陈弯里</v>
          </cell>
          <cell r="G37017" t="str">
            <v>C074430922</v>
          </cell>
          <cell r="H37017">
            <v>0.721</v>
          </cell>
          <cell r="I37017">
            <v>1.094</v>
          </cell>
          <cell r="J37017">
            <v>0.373</v>
          </cell>
        </row>
        <row r="37018">
          <cell r="F37018" t="str">
            <v>李巴线</v>
          </cell>
          <cell r="G37018" t="str">
            <v>C52E430922</v>
          </cell>
          <cell r="H37018">
            <v>0</v>
          </cell>
          <cell r="I37018">
            <v>0.236</v>
          </cell>
          <cell r="J37018">
            <v>0.236</v>
          </cell>
        </row>
        <row r="37019">
          <cell r="G37019" t="str">
            <v>V000</v>
          </cell>
          <cell r="H37019">
            <v>0</v>
          </cell>
          <cell r="I37019">
            <v>0.274</v>
          </cell>
          <cell r="J37019">
            <v>0.274</v>
          </cell>
        </row>
        <row r="37020">
          <cell r="F37020" t="str">
            <v>吴扬线</v>
          </cell>
          <cell r="G37020" t="str">
            <v>CH41430922</v>
          </cell>
          <cell r="H37020">
            <v>0</v>
          </cell>
          <cell r="I37020">
            <v>0.23</v>
          </cell>
          <cell r="J37020">
            <v>0.23</v>
          </cell>
        </row>
        <row r="37021">
          <cell r="F37021" t="str">
            <v>周王线</v>
          </cell>
          <cell r="G37021" t="str">
            <v>C715430922</v>
          </cell>
          <cell r="H37021">
            <v>0</v>
          </cell>
          <cell r="I37021">
            <v>1.26</v>
          </cell>
          <cell r="J37021">
            <v>1.26</v>
          </cell>
        </row>
        <row r="37022">
          <cell r="F37022" t="str">
            <v>茶七线</v>
          </cell>
          <cell r="G37022" t="str">
            <v>CH85430922</v>
          </cell>
          <cell r="H37022">
            <v>0</v>
          </cell>
          <cell r="I37022">
            <v>2.116</v>
          </cell>
          <cell r="J37022">
            <v>2.116</v>
          </cell>
        </row>
        <row r="37023">
          <cell r="G37023" t="str">
            <v>V000</v>
          </cell>
          <cell r="H37023">
            <v>0</v>
          </cell>
          <cell r="I37023">
            <v>0.343</v>
          </cell>
          <cell r="J37023">
            <v>0.343</v>
          </cell>
        </row>
        <row r="37024">
          <cell r="F37024" t="str">
            <v>王家线</v>
          </cell>
          <cell r="G37024" t="str">
            <v>V784430922</v>
          </cell>
          <cell r="H37024">
            <v>0</v>
          </cell>
          <cell r="I37024">
            <v>0.58</v>
          </cell>
          <cell r="J37024">
            <v>0.58</v>
          </cell>
        </row>
        <row r="37025">
          <cell r="F37025" t="str">
            <v>升升线</v>
          </cell>
          <cell r="G37025" t="str">
            <v>YBB1430922</v>
          </cell>
          <cell r="H37025">
            <v>0</v>
          </cell>
          <cell r="I37025">
            <v>0.37</v>
          </cell>
          <cell r="J37025">
            <v>0.37</v>
          </cell>
        </row>
        <row r="37026">
          <cell r="G37026" t="str">
            <v>V000</v>
          </cell>
          <cell r="H37026">
            <v>0</v>
          </cell>
          <cell r="I37026">
            <v>0.127</v>
          </cell>
          <cell r="J37026">
            <v>0.127</v>
          </cell>
        </row>
        <row r="37027">
          <cell r="F37027" t="str">
            <v>桃二线</v>
          </cell>
          <cell r="G37027" t="str">
            <v>C35E430922</v>
          </cell>
          <cell r="H37027">
            <v>0</v>
          </cell>
          <cell r="I37027">
            <v>0.135</v>
          </cell>
          <cell r="J37027">
            <v>0.135</v>
          </cell>
        </row>
        <row r="37028">
          <cell r="F37028" t="str">
            <v>狮子山村村道</v>
          </cell>
          <cell r="G37028" t="str">
            <v>C02C430922</v>
          </cell>
          <cell r="H37028">
            <v>0</v>
          </cell>
          <cell r="I37028">
            <v>1.302</v>
          </cell>
          <cell r="J37028">
            <v>1.302</v>
          </cell>
        </row>
        <row r="37029">
          <cell r="F37029" t="str">
            <v>塘老线</v>
          </cell>
          <cell r="G37029" t="str">
            <v>C28E430922</v>
          </cell>
          <cell r="H37029">
            <v>0</v>
          </cell>
          <cell r="I37029">
            <v>0.171</v>
          </cell>
          <cell r="J37029">
            <v>0.171</v>
          </cell>
        </row>
        <row r="37030">
          <cell r="G37030" t="str">
            <v>V000</v>
          </cell>
          <cell r="H37030">
            <v>0</v>
          </cell>
          <cell r="I37030">
            <v>0.209</v>
          </cell>
          <cell r="J37030">
            <v>0.209</v>
          </cell>
        </row>
        <row r="37031">
          <cell r="F37031" t="str">
            <v>昌老线</v>
          </cell>
          <cell r="G37031" t="str">
            <v>C02A430922</v>
          </cell>
          <cell r="H37031">
            <v>0</v>
          </cell>
          <cell r="I37031">
            <v>0.965</v>
          </cell>
          <cell r="J37031">
            <v>0.965</v>
          </cell>
        </row>
        <row r="37032">
          <cell r="G37032" t="str">
            <v>V000</v>
          </cell>
          <cell r="H37032">
            <v>0</v>
          </cell>
          <cell r="I37032">
            <v>1.456</v>
          </cell>
          <cell r="J37032">
            <v>1.456</v>
          </cell>
        </row>
        <row r="37033">
          <cell r="F37033" t="str">
            <v>尤乌线</v>
          </cell>
          <cell r="G37033" t="str">
            <v>CH48430922</v>
          </cell>
          <cell r="H37033">
            <v>0</v>
          </cell>
          <cell r="I37033">
            <v>0.561</v>
          </cell>
          <cell r="J37033">
            <v>0.561</v>
          </cell>
        </row>
        <row r="37034">
          <cell r="F37034" t="str">
            <v>砖河线</v>
          </cell>
          <cell r="G37034" t="str">
            <v>C078430922</v>
          </cell>
          <cell r="H37034">
            <v>0.806</v>
          </cell>
          <cell r="I37034">
            <v>0.965</v>
          </cell>
          <cell r="J37034">
            <v>0.159</v>
          </cell>
        </row>
        <row r="37035">
          <cell r="F37035" t="str">
            <v>砖文线</v>
          </cell>
          <cell r="G37035" t="str">
            <v>C08A430922</v>
          </cell>
          <cell r="H37035">
            <v>0</v>
          </cell>
          <cell r="I37035">
            <v>0.369</v>
          </cell>
          <cell r="J37035">
            <v>0.369</v>
          </cell>
        </row>
        <row r="37036">
          <cell r="F37036" t="str">
            <v>大大线</v>
          </cell>
          <cell r="G37036" t="str">
            <v>C57E430922</v>
          </cell>
          <cell r="H37036">
            <v>0</v>
          </cell>
          <cell r="I37036">
            <v>0.889</v>
          </cell>
          <cell r="J37036">
            <v>0.889</v>
          </cell>
        </row>
        <row r="37037">
          <cell r="G37037" t="str">
            <v>V000</v>
          </cell>
          <cell r="H37037">
            <v>0</v>
          </cell>
          <cell r="I37037">
            <v>0.175</v>
          </cell>
          <cell r="J37037">
            <v>0.175</v>
          </cell>
        </row>
        <row r="37038">
          <cell r="F37038" t="str">
            <v>白木线</v>
          </cell>
          <cell r="G37038" t="str">
            <v>C68K430922</v>
          </cell>
          <cell r="H37038">
            <v>0</v>
          </cell>
          <cell r="I37038">
            <v>0.192</v>
          </cell>
          <cell r="J37038">
            <v>0.192</v>
          </cell>
        </row>
        <row r="37039">
          <cell r="F37039" t="str">
            <v>叶军线</v>
          </cell>
          <cell r="G37039" t="str">
            <v>C13O430922</v>
          </cell>
          <cell r="H37039">
            <v>0</v>
          </cell>
          <cell r="I37039">
            <v>0.504</v>
          </cell>
          <cell r="J37039">
            <v>0.504</v>
          </cell>
        </row>
        <row r="37040">
          <cell r="F37040" t="str">
            <v>刘刘线</v>
          </cell>
          <cell r="G37040" t="str">
            <v>C90A430922</v>
          </cell>
          <cell r="H37040">
            <v>0</v>
          </cell>
          <cell r="I37040">
            <v>0.632</v>
          </cell>
          <cell r="J37040">
            <v>0.632</v>
          </cell>
        </row>
        <row r="37041">
          <cell r="F37041" t="str">
            <v>土无线</v>
          </cell>
          <cell r="G37041" t="str">
            <v>C50A430922</v>
          </cell>
          <cell r="H37041">
            <v>0</v>
          </cell>
          <cell r="I37041">
            <v>0.769</v>
          </cell>
          <cell r="J37041">
            <v>0.769</v>
          </cell>
        </row>
        <row r="37042">
          <cell r="F37042" t="str">
            <v>菜何线</v>
          </cell>
          <cell r="G37042" t="str">
            <v>C32O430922</v>
          </cell>
          <cell r="H37042">
            <v>1.003</v>
          </cell>
          <cell r="I37042">
            <v>2.213</v>
          </cell>
          <cell r="J37042">
            <v>1.21</v>
          </cell>
        </row>
        <row r="37043">
          <cell r="F37043" t="str">
            <v>周家线</v>
          </cell>
          <cell r="G37043" t="str">
            <v>V758430922</v>
          </cell>
          <cell r="H37043">
            <v>0</v>
          </cell>
          <cell r="I37043">
            <v>0.625</v>
          </cell>
          <cell r="J37043">
            <v>0.625</v>
          </cell>
        </row>
        <row r="37044">
          <cell r="G37044" t="str">
            <v>AA50430922</v>
          </cell>
          <cell r="H37044">
            <v>0</v>
          </cell>
          <cell r="I37044">
            <v>0.592</v>
          </cell>
          <cell r="J37044">
            <v>0.592</v>
          </cell>
        </row>
        <row r="37045">
          <cell r="F37045" t="str">
            <v>青枫线</v>
          </cell>
          <cell r="G37045" t="str">
            <v>C84A430922</v>
          </cell>
          <cell r="H37045">
            <v>0</v>
          </cell>
          <cell r="I37045">
            <v>1.833</v>
          </cell>
          <cell r="J37045">
            <v>1.833</v>
          </cell>
        </row>
        <row r="37046">
          <cell r="F37046" t="str">
            <v>永安村村道</v>
          </cell>
          <cell r="G37046" t="str">
            <v>C82B430922</v>
          </cell>
          <cell r="H37046">
            <v>0</v>
          </cell>
          <cell r="I37046">
            <v>0.125</v>
          </cell>
          <cell r="J37046">
            <v>0.125</v>
          </cell>
        </row>
        <row r="37047">
          <cell r="F37047" t="str">
            <v>碧杨线</v>
          </cell>
          <cell r="G37047" t="str">
            <v>C89A430922</v>
          </cell>
          <cell r="H37047">
            <v>0</v>
          </cell>
          <cell r="I37047">
            <v>0.585</v>
          </cell>
          <cell r="J37047">
            <v>0.585</v>
          </cell>
        </row>
        <row r="37048">
          <cell r="F37048" t="str">
            <v>人人线</v>
          </cell>
          <cell r="G37048" t="str">
            <v>C60N430922</v>
          </cell>
          <cell r="H37048">
            <v>0</v>
          </cell>
          <cell r="I37048">
            <v>0.14</v>
          </cell>
          <cell r="J37048">
            <v>0.14</v>
          </cell>
        </row>
        <row r="37049">
          <cell r="G37049" t="str">
            <v>V000</v>
          </cell>
          <cell r="H37049">
            <v>0</v>
          </cell>
          <cell r="I37049">
            <v>0.153</v>
          </cell>
          <cell r="J37049">
            <v>0.153</v>
          </cell>
        </row>
        <row r="37050">
          <cell r="F37050" t="str">
            <v>桃洞线</v>
          </cell>
          <cell r="G37050" t="str">
            <v>CG06430922</v>
          </cell>
          <cell r="H37050">
            <v>0</v>
          </cell>
          <cell r="I37050">
            <v>1.132</v>
          </cell>
          <cell r="J37050">
            <v>1.132</v>
          </cell>
        </row>
        <row r="37051">
          <cell r="G37051" t="str">
            <v>AA48430922</v>
          </cell>
          <cell r="H37051">
            <v>0</v>
          </cell>
          <cell r="I37051">
            <v>0.517</v>
          </cell>
          <cell r="J37051">
            <v>0.517</v>
          </cell>
        </row>
        <row r="37052">
          <cell r="F37052" t="str">
            <v>白竹线</v>
          </cell>
          <cell r="G37052" t="str">
            <v>V734430922</v>
          </cell>
          <cell r="H37052">
            <v>0</v>
          </cell>
          <cell r="I37052">
            <v>0.774</v>
          </cell>
          <cell r="J37052">
            <v>0.774</v>
          </cell>
        </row>
        <row r="37053">
          <cell r="G37053" t="str">
            <v>AA12430922</v>
          </cell>
          <cell r="H37053">
            <v>0</v>
          </cell>
          <cell r="I37053">
            <v>0.607</v>
          </cell>
          <cell r="J37053">
            <v>0.607</v>
          </cell>
        </row>
        <row r="37054">
          <cell r="F37054" t="str">
            <v>于水线</v>
          </cell>
          <cell r="G37054" t="str">
            <v>C38F430922</v>
          </cell>
          <cell r="H37054">
            <v>0</v>
          </cell>
          <cell r="I37054">
            <v>0.507</v>
          </cell>
          <cell r="J37054">
            <v>0.507</v>
          </cell>
        </row>
        <row r="37055">
          <cell r="F37055" t="str">
            <v>符贺线</v>
          </cell>
          <cell r="G37055" t="str">
            <v>C72O430922</v>
          </cell>
          <cell r="H37055">
            <v>0</v>
          </cell>
          <cell r="I37055">
            <v>0.99</v>
          </cell>
          <cell r="J37055">
            <v>0.99</v>
          </cell>
        </row>
        <row r="37056">
          <cell r="F37056" t="str">
            <v>贺贺线</v>
          </cell>
          <cell r="G37056" t="str">
            <v>C73O430922</v>
          </cell>
          <cell r="H37056">
            <v>0</v>
          </cell>
          <cell r="I37056">
            <v>0.476</v>
          </cell>
          <cell r="J37056">
            <v>0.476</v>
          </cell>
        </row>
        <row r="37057">
          <cell r="F37057" t="str">
            <v>胡符线</v>
          </cell>
          <cell r="G37057" t="str">
            <v>C76K430922</v>
          </cell>
          <cell r="H37057">
            <v>0</v>
          </cell>
          <cell r="I37057">
            <v>0.325</v>
          </cell>
          <cell r="J37057">
            <v>0.325</v>
          </cell>
        </row>
        <row r="37058">
          <cell r="G37058" t="str">
            <v>V000</v>
          </cell>
          <cell r="H37058">
            <v>0</v>
          </cell>
          <cell r="I37058">
            <v>0.16</v>
          </cell>
          <cell r="J37058">
            <v>0.16</v>
          </cell>
        </row>
        <row r="37059">
          <cell r="F37059" t="str">
            <v>野符线</v>
          </cell>
          <cell r="G37059" t="str">
            <v>YF37430922</v>
          </cell>
          <cell r="H37059">
            <v>1.164</v>
          </cell>
          <cell r="I37059">
            <v>1.531</v>
          </cell>
          <cell r="J37059">
            <v>0.367</v>
          </cell>
        </row>
        <row r="37060">
          <cell r="F37060" t="str">
            <v>蛤蟆口-洪山小学</v>
          </cell>
          <cell r="G37060" t="str">
            <v>C764430922</v>
          </cell>
          <cell r="H37060">
            <v>0</v>
          </cell>
          <cell r="I37060">
            <v>0.39</v>
          </cell>
          <cell r="J37060">
            <v>0.39</v>
          </cell>
        </row>
        <row r="37061">
          <cell r="F37061" t="str">
            <v>重家村－开山村</v>
          </cell>
          <cell r="G37061" t="str">
            <v>CJ37430922</v>
          </cell>
          <cell r="H37061">
            <v>0</v>
          </cell>
          <cell r="I37061">
            <v>0.414</v>
          </cell>
          <cell r="J37061">
            <v>0.414</v>
          </cell>
        </row>
        <row r="37062">
          <cell r="G37062" t="str">
            <v>V000</v>
          </cell>
          <cell r="H37062">
            <v>0</v>
          </cell>
          <cell r="I37062">
            <v>0.221</v>
          </cell>
          <cell r="J37062">
            <v>0.221</v>
          </cell>
        </row>
        <row r="37063">
          <cell r="F37063" t="str">
            <v>长邹线</v>
          </cell>
          <cell r="G37063" t="str">
            <v>C72A430922</v>
          </cell>
          <cell r="H37063">
            <v>0</v>
          </cell>
          <cell r="I37063">
            <v>0.662</v>
          </cell>
          <cell r="J37063">
            <v>0.662</v>
          </cell>
        </row>
        <row r="37064">
          <cell r="F37064" t="str">
            <v>桥湾-周家排</v>
          </cell>
          <cell r="G37064" t="str">
            <v>V089430922</v>
          </cell>
          <cell r="H37064">
            <v>0</v>
          </cell>
          <cell r="I37064">
            <v>0.299</v>
          </cell>
          <cell r="J37064">
            <v>0.299</v>
          </cell>
        </row>
        <row r="37065">
          <cell r="F37065" t="str">
            <v>罗家冲村口-罗家冲</v>
          </cell>
          <cell r="G37065" t="str">
            <v>V090430922</v>
          </cell>
          <cell r="H37065">
            <v>0</v>
          </cell>
          <cell r="I37065">
            <v>0.418</v>
          </cell>
          <cell r="J37065">
            <v>0.418</v>
          </cell>
        </row>
        <row r="37066">
          <cell r="F37066" t="str">
            <v>罗家冲-合兔屋</v>
          </cell>
          <cell r="G37066" t="str">
            <v>V091430922</v>
          </cell>
          <cell r="H37066">
            <v>0</v>
          </cell>
          <cell r="I37066">
            <v>0.287</v>
          </cell>
          <cell r="J37066">
            <v>0.287</v>
          </cell>
        </row>
        <row r="37067">
          <cell r="F37067" t="str">
            <v>野符线</v>
          </cell>
          <cell r="G37067" t="str">
            <v>YF37430922</v>
          </cell>
          <cell r="H37067">
            <v>0</v>
          </cell>
          <cell r="I37067">
            <v>1.164</v>
          </cell>
          <cell r="J37067">
            <v>1.164</v>
          </cell>
        </row>
        <row r="37068">
          <cell r="G37068" t="str">
            <v>V000</v>
          </cell>
          <cell r="H37068">
            <v>0</v>
          </cell>
          <cell r="I37068">
            <v>0.886</v>
          </cell>
          <cell r="J37068">
            <v>0.886</v>
          </cell>
        </row>
        <row r="37069">
          <cell r="G37069" t="str">
            <v>V000</v>
          </cell>
          <cell r="H37069">
            <v>0</v>
          </cell>
          <cell r="I37069">
            <v>0.289</v>
          </cell>
          <cell r="J37069">
            <v>0.289</v>
          </cell>
        </row>
        <row r="37070">
          <cell r="F37070" t="str">
            <v>船形湾－柳溪</v>
          </cell>
          <cell r="G37070" t="str">
            <v>CJ36430922</v>
          </cell>
          <cell r="H37070">
            <v>0</v>
          </cell>
          <cell r="I37070">
            <v>1.601</v>
          </cell>
          <cell r="J37070">
            <v>1.601</v>
          </cell>
        </row>
        <row r="37071">
          <cell r="G37071" t="str">
            <v>V000</v>
          </cell>
          <cell r="H37071">
            <v>0</v>
          </cell>
          <cell r="I37071">
            <v>0.261</v>
          </cell>
          <cell r="J37071">
            <v>0.261</v>
          </cell>
        </row>
        <row r="37072">
          <cell r="G37072" t="str">
            <v>AA54430922</v>
          </cell>
          <cell r="H37072">
            <v>0</v>
          </cell>
          <cell r="I37072">
            <v>0.587</v>
          </cell>
          <cell r="J37072">
            <v>0.587</v>
          </cell>
        </row>
        <row r="37073">
          <cell r="F37073" t="str">
            <v>杨野线</v>
          </cell>
          <cell r="G37073" t="str">
            <v>C297430922</v>
          </cell>
          <cell r="H37073">
            <v>0.803</v>
          </cell>
          <cell r="I37073">
            <v>0.977</v>
          </cell>
          <cell r="J37073">
            <v>0.174</v>
          </cell>
        </row>
        <row r="37074">
          <cell r="F37074" t="str">
            <v>钟将线</v>
          </cell>
          <cell r="G37074" t="str">
            <v>C09L430922</v>
          </cell>
          <cell r="H37074">
            <v>0</v>
          </cell>
          <cell r="I37074">
            <v>0.336</v>
          </cell>
          <cell r="J37074">
            <v>0.336</v>
          </cell>
        </row>
        <row r="37075">
          <cell r="F37075" t="str">
            <v>修山电坝-修山街</v>
          </cell>
          <cell r="G37075" t="str">
            <v>CK10430922</v>
          </cell>
          <cell r="H37075">
            <v>0</v>
          </cell>
          <cell r="I37075">
            <v>1.206</v>
          </cell>
          <cell r="J37075">
            <v>1.206</v>
          </cell>
        </row>
        <row r="37076">
          <cell r="F37076" t="str">
            <v>陈余线</v>
          </cell>
          <cell r="G37076" t="str">
            <v>C113430922</v>
          </cell>
          <cell r="H37076">
            <v>1.891</v>
          </cell>
          <cell r="I37076">
            <v>2.659</v>
          </cell>
          <cell r="J37076">
            <v>0.768</v>
          </cell>
        </row>
        <row r="37077">
          <cell r="F37077" t="str">
            <v>大邹线</v>
          </cell>
          <cell r="G37077" t="str">
            <v>C33N430922</v>
          </cell>
          <cell r="H37077">
            <v>0</v>
          </cell>
          <cell r="I37077">
            <v>1.154</v>
          </cell>
          <cell r="J37077">
            <v>1.154</v>
          </cell>
        </row>
        <row r="37078">
          <cell r="F37078" t="str">
            <v>四社线</v>
          </cell>
          <cell r="G37078" t="str">
            <v>YF42430922</v>
          </cell>
          <cell r="H37078">
            <v>1.054</v>
          </cell>
          <cell r="I37078">
            <v>1.305</v>
          </cell>
          <cell r="J37078">
            <v>0.251</v>
          </cell>
        </row>
        <row r="37079">
          <cell r="F37079" t="str">
            <v>村彭线</v>
          </cell>
          <cell r="G37079" t="str">
            <v>C45L430922</v>
          </cell>
          <cell r="H37079">
            <v>0</v>
          </cell>
          <cell r="I37079">
            <v>0.199</v>
          </cell>
          <cell r="J37079">
            <v>0.199</v>
          </cell>
        </row>
        <row r="37080">
          <cell r="F37080" t="str">
            <v>烟木村组-农场</v>
          </cell>
          <cell r="G37080" t="str">
            <v>CN92430922</v>
          </cell>
          <cell r="H37080">
            <v>0</v>
          </cell>
          <cell r="I37080">
            <v>0.96</v>
          </cell>
          <cell r="J37080">
            <v>0.96</v>
          </cell>
        </row>
        <row r="37081">
          <cell r="F37081" t="str">
            <v>清龙湾-曹家冲</v>
          </cell>
          <cell r="G37081" t="str">
            <v>V382430922</v>
          </cell>
          <cell r="H37081">
            <v>0</v>
          </cell>
          <cell r="I37081">
            <v>0.487</v>
          </cell>
          <cell r="J37081">
            <v>0.487</v>
          </cell>
        </row>
        <row r="37082">
          <cell r="F37082" t="str">
            <v>钳口山-张家湾</v>
          </cell>
          <cell r="G37082" t="str">
            <v>CN56430922</v>
          </cell>
          <cell r="H37082">
            <v>0</v>
          </cell>
          <cell r="I37082">
            <v>0.662</v>
          </cell>
          <cell r="J37082">
            <v>0.662</v>
          </cell>
        </row>
        <row r="37083">
          <cell r="F37083" t="str">
            <v>四社线</v>
          </cell>
          <cell r="G37083" t="str">
            <v>YF42430922</v>
          </cell>
          <cell r="H37083">
            <v>1.305</v>
          </cell>
          <cell r="I37083">
            <v>1.657</v>
          </cell>
          <cell r="J37083">
            <v>0.352</v>
          </cell>
        </row>
        <row r="37084">
          <cell r="F37084" t="str">
            <v>学黎线</v>
          </cell>
          <cell r="G37084" t="str">
            <v>C40L430922</v>
          </cell>
          <cell r="H37084">
            <v>0</v>
          </cell>
          <cell r="I37084">
            <v>0.255</v>
          </cell>
          <cell r="J37084">
            <v>0.255</v>
          </cell>
        </row>
        <row r="37085">
          <cell r="F37085" t="str">
            <v>新张线</v>
          </cell>
          <cell r="G37085" t="str">
            <v>C45A430922</v>
          </cell>
          <cell r="H37085">
            <v>0</v>
          </cell>
          <cell r="I37085">
            <v>1.048</v>
          </cell>
          <cell r="J37085">
            <v>1.048</v>
          </cell>
        </row>
        <row r="37086">
          <cell r="G37086" t="str">
            <v>V000</v>
          </cell>
          <cell r="H37086">
            <v>0</v>
          </cell>
          <cell r="I37086">
            <v>0.149</v>
          </cell>
          <cell r="J37086">
            <v>0.149</v>
          </cell>
        </row>
        <row r="37087">
          <cell r="F37087" t="str">
            <v>伍供线</v>
          </cell>
          <cell r="G37087" t="str">
            <v>Y586430922</v>
          </cell>
          <cell r="H37087">
            <v>2.313</v>
          </cell>
          <cell r="I37087">
            <v>3.514</v>
          </cell>
          <cell r="J37087">
            <v>1.201</v>
          </cell>
        </row>
        <row r="37088">
          <cell r="F37088" t="str">
            <v>保一线</v>
          </cell>
          <cell r="G37088" t="str">
            <v>C38H430981</v>
          </cell>
          <cell r="H37088">
            <v>0</v>
          </cell>
          <cell r="I37088">
            <v>2.411</v>
          </cell>
          <cell r="J37088">
            <v>2.411</v>
          </cell>
        </row>
        <row r="37089">
          <cell r="F37089" t="str">
            <v>三渠线</v>
          </cell>
          <cell r="G37089" t="str">
            <v>C93A430981</v>
          </cell>
          <cell r="H37089">
            <v>0</v>
          </cell>
          <cell r="I37089">
            <v>1.578</v>
          </cell>
          <cell r="J37089">
            <v>1.578</v>
          </cell>
        </row>
        <row r="37090">
          <cell r="F37090" t="str">
            <v>常八线</v>
          </cell>
          <cell r="G37090" t="str">
            <v>CD12430981</v>
          </cell>
          <cell r="H37090">
            <v>0</v>
          </cell>
          <cell r="I37090">
            <v>3.217</v>
          </cell>
          <cell r="J37090">
            <v>3.217</v>
          </cell>
        </row>
        <row r="37091">
          <cell r="F37091" t="str">
            <v>大跃一组-卯立线</v>
          </cell>
          <cell r="G37091" t="str">
            <v>CN14430981</v>
          </cell>
          <cell r="H37091">
            <v>0</v>
          </cell>
          <cell r="I37091">
            <v>1.251</v>
          </cell>
          <cell r="J37091">
            <v>1.251</v>
          </cell>
        </row>
        <row r="37092">
          <cell r="F37092" t="str">
            <v>东福-新安</v>
          </cell>
          <cell r="G37092" t="str">
            <v>CC52430981</v>
          </cell>
          <cell r="H37092">
            <v>3.956</v>
          </cell>
          <cell r="I37092">
            <v>6.907</v>
          </cell>
          <cell r="J37092">
            <v>2.951</v>
          </cell>
        </row>
        <row r="37093">
          <cell r="F37093" t="str">
            <v>群益电排-裕双电排</v>
          </cell>
          <cell r="G37093" t="str">
            <v>CC53430981</v>
          </cell>
          <cell r="H37093">
            <v>4.936</v>
          </cell>
          <cell r="I37093">
            <v>7.89</v>
          </cell>
          <cell r="J37093">
            <v>2.954</v>
          </cell>
        </row>
        <row r="37094">
          <cell r="F37094" t="str">
            <v>人二线</v>
          </cell>
          <cell r="G37094" t="str">
            <v>C11I430981</v>
          </cell>
          <cell r="H37094">
            <v>0</v>
          </cell>
          <cell r="I37094">
            <v>1.627</v>
          </cell>
          <cell r="J37094">
            <v>1.627</v>
          </cell>
        </row>
        <row r="37095">
          <cell r="F37095" t="str">
            <v>人徐线</v>
          </cell>
          <cell r="G37095" t="str">
            <v>C18I430981</v>
          </cell>
          <cell r="H37095">
            <v>0</v>
          </cell>
          <cell r="I37095">
            <v>1.086</v>
          </cell>
          <cell r="J37095">
            <v>1.086</v>
          </cell>
        </row>
        <row r="37096">
          <cell r="F37096" t="str">
            <v>人义九组-人和四组</v>
          </cell>
          <cell r="G37096" t="str">
            <v>C25B430981</v>
          </cell>
          <cell r="H37096">
            <v>0</v>
          </cell>
          <cell r="I37096">
            <v>0.655</v>
          </cell>
          <cell r="J37096">
            <v>0.655</v>
          </cell>
        </row>
        <row r="37097">
          <cell r="F37097" t="str">
            <v>东四线</v>
          </cell>
          <cell r="G37097" t="str">
            <v>C47G430981</v>
          </cell>
          <cell r="H37097">
            <v>0</v>
          </cell>
          <cell r="I37097">
            <v>2.039</v>
          </cell>
          <cell r="J37097">
            <v>2.039</v>
          </cell>
        </row>
        <row r="37098">
          <cell r="F37098" t="str">
            <v>四中线</v>
          </cell>
          <cell r="G37098" t="str">
            <v>C18A430981</v>
          </cell>
          <cell r="H37098">
            <v>0</v>
          </cell>
          <cell r="I37098">
            <v>3.445</v>
          </cell>
          <cell r="J37098">
            <v>3.445</v>
          </cell>
        </row>
        <row r="37099">
          <cell r="F37099" t="str">
            <v>星四线</v>
          </cell>
          <cell r="G37099" t="str">
            <v>C58G430981</v>
          </cell>
          <cell r="H37099">
            <v>0</v>
          </cell>
          <cell r="I37099">
            <v>1.572</v>
          </cell>
          <cell r="J37099">
            <v>1.572</v>
          </cell>
        </row>
        <row r="37100">
          <cell r="F37100" t="str">
            <v>四星线</v>
          </cell>
          <cell r="G37100" t="str">
            <v>C73A430981</v>
          </cell>
          <cell r="H37100">
            <v>0</v>
          </cell>
          <cell r="I37100">
            <v>1.85</v>
          </cell>
          <cell r="J37100">
            <v>1.85</v>
          </cell>
        </row>
        <row r="37101">
          <cell r="F37101" t="str">
            <v>王新线</v>
          </cell>
          <cell r="G37101" t="str">
            <v>V433430981</v>
          </cell>
          <cell r="H37101">
            <v>0</v>
          </cell>
          <cell r="I37101">
            <v>0.778</v>
          </cell>
          <cell r="J37101">
            <v>0.778</v>
          </cell>
        </row>
        <row r="37102">
          <cell r="F37102" t="str">
            <v>胜十线</v>
          </cell>
          <cell r="G37102" t="str">
            <v>C82H430981</v>
          </cell>
          <cell r="H37102">
            <v>0</v>
          </cell>
          <cell r="I37102">
            <v>2.499</v>
          </cell>
          <cell r="J37102">
            <v>2.499</v>
          </cell>
        </row>
        <row r="37103">
          <cell r="F37103" t="str">
            <v>东八线</v>
          </cell>
          <cell r="G37103" t="str">
            <v>C56H430981</v>
          </cell>
          <cell r="H37103">
            <v>0</v>
          </cell>
          <cell r="I37103">
            <v>1.975</v>
          </cell>
          <cell r="J37103">
            <v>1.975</v>
          </cell>
        </row>
        <row r="37104">
          <cell r="F37104" t="str">
            <v>东福-新安</v>
          </cell>
          <cell r="G37104" t="str">
            <v>CC52430981</v>
          </cell>
          <cell r="H37104">
            <v>0</v>
          </cell>
          <cell r="I37104">
            <v>3.956</v>
          </cell>
          <cell r="J37104">
            <v>3.956</v>
          </cell>
        </row>
        <row r="37105">
          <cell r="F37105" t="str">
            <v>四双线</v>
          </cell>
          <cell r="G37105" t="str">
            <v>C012430981</v>
          </cell>
          <cell r="H37105">
            <v>0</v>
          </cell>
          <cell r="I37105">
            <v>4.068</v>
          </cell>
          <cell r="J37105">
            <v>4.068</v>
          </cell>
        </row>
        <row r="37106">
          <cell r="F37106" t="str">
            <v>四横线</v>
          </cell>
          <cell r="G37106" t="str">
            <v>C43H430981</v>
          </cell>
          <cell r="H37106">
            <v>0</v>
          </cell>
          <cell r="I37106">
            <v>1.765</v>
          </cell>
          <cell r="J37106">
            <v>1.765</v>
          </cell>
        </row>
        <row r="37107">
          <cell r="F37107" t="str">
            <v>四三线</v>
          </cell>
          <cell r="G37107" t="str">
            <v>C44H430981</v>
          </cell>
          <cell r="H37107">
            <v>0</v>
          </cell>
          <cell r="I37107">
            <v>1.776</v>
          </cell>
          <cell r="J37107">
            <v>1.776</v>
          </cell>
        </row>
        <row r="37108">
          <cell r="F37108" t="str">
            <v>双双线</v>
          </cell>
          <cell r="G37108" t="str">
            <v>C45H430981</v>
          </cell>
          <cell r="H37108">
            <v>0</v>
          </cell>
          <cell r="I37108">
            <v>0.495</v>
          </cell>
          <cell r="J37108">
            <v>0.495</v>
          </cell>
        </row>
        <row r="37109">
          <cell r="F37109" t="str">
            <v>双二线</v>
          </cell>
          <cell r="G37109" t="str">
            <v>C47H430981</v>
          </cell>
          <cell r="H37109">
            <v>0</v>
          </cell>
          <cell r="I37109">
            <v>1.828</v>
          </cell>
          <cell r="J37109">
            <v>1.828</v>
          </cell>
        </row>
        <row r="37110">
          <cell r="F37110" t="str">
            <v>双五线</v>
          </cell>
          <cell r="G37110" t="str">
            <v>C48H430981</v>
          </cell>
          <cell r="H37110">
            <v>0</v>
          </cell>
          <cell r="I37110">
            <v>1.603</v>
          </cell>
          <cell r="J37110">
            <v>1.603</v>
          </cell>
        </row>
        <row r="37111">
          <cell r="F37111" t="str">
            <v>乐学线</v>
          </cell>
          <cell r="G37111" t="str">
            <v>C44G430981</v>
          </cell>
          <cell r="H37111">
            <v>0</v>
          </cell>
          <cell r="I37111">
            <v>1.529</v>
          </cell>
          <cell r="J37111">
            <v>1.529</v>
          </cell>
        </row>
        <row r="37112">
          <cell r="F37112" t="str">
            <v>六新线</v>
          </cell>
          <cell r="G37112" t="str">
            <v>C45A430981</v>
          </cell>
          <cell r="H37112">
            <v>0</v>
          </cell>
          <cell r="I37112">
            <v>3.141</v>
          </cell>
          <cell r="J37112">
            <v>3.141</v>
          </cell>
        </row>
        <row r="37113">
          <cell r="F37113" t="str">
            <v>创新欧家-创新欧家</v>
          </cell>
          <cell r="G37113" t="str">
            <v>C791430981</v>
          </cell>
          <cell r="H37113">
            <v>0</v>
          </cell>
          <cell r="I37113">
            <v>1.18</v>
          </cell>
          <cell r="J37113">
            <v>1.18</v>
          </cell>
        </row>
        <row r="37114">
          <cell r="F37114" t="str">
            <v>曹晏线</v>
          </cell>
          <cell r="G37114" t="str">
            <v>CA19430981</v>
          </cell>
          <cell r="H37114">
            <v>0</v>
          </cell>
          <cell r="I37114">
            <v>1.013</v>
          </cell>
          <cell r="J37114">
            <v>1.013</v>
          </cell>
        </row>
        <row r="37115">
          <cell r="F37115" t="str">
            <v>蔡石线</v>
          </cell>
          <cell r="G37115" t="str">
            <v>V241430981</v>
          </cell>
          <cell r="H37115">
            <v>0</v>
          </cell>
          <cell r="I37115">
            <v>0.494</v>
          </cell>
          <cell r="J37115">
            <v>0.494</v>
          </cell>
        </row>
        <row r="37116">
          <cell r="F37116" t="str">
            <v>东湖线</v>
          </cell>
          <cell r="G37116" t="str">
            <v>C18F430981</v>
          </cell>
          <cell r="H37116">
            <v>0</v>
          </cell>
          <cell r="I37116">
            <v>1.949</v>
          </cell>
          <cell r="J37116">
            <v>1.949</v>
          </cell>
        </row>
        <row r="37117">
          <cell r="F37117" t="str">
            <v>创黑线</v>
          </cell>
          <cell r="G37117" t="str">
            <v>C794430981</v>
          </cell>
          <cell r="H37117">
            <v>0</v>
          </cell>
          <cell r="I37117">
            <v>1.066</v>
          </cell>
          <cell r="J37117">
            <v>1.066</v>
          </cell>
        </row>
        <row r="37118">
          <cell r="F37118" t="str">
            <v>合合线</v>
          </cell>
          <cell r="G37118" t="str">
            <v>CA09430981</v>
          </cell>
          <cell r="H37118">
            <v>0</v>
          </cell>
          <cell r="I37118">
            <v>1.46</v>
          </cell>
          <cell r="J37118">
            <v>1.46</v>
          </cell>
        </row>
        <row r="37119">
          <cell r="F37119" t="str">
            <v>红红线</v>
          </cell>
          <cell r="G37119" t="str">
            <v>V250430981</v>
          </cell>
          <cell r="H37119">
            <v>0</v>
          </cell>
          <cell r="I37119">
            <v>0.68</v>
          </cell>
          <cell r="J37119">
            <v>0.68</v>
          </cell>
        </row>
        <row r="37120">
          <cell r="F37120" t="str">
            <v>红红线</v>
          </cell>
          <cell r="G37120" t="str">
            <v>V251430981</v>
          </cell>
          <cell r="H37120">
            <v>0</v>
          </cell>
          <cell r="I37120">
            <v>0.693</v>
          </cell>
          <cell r="J37120">
            <v>0.693</v>
          </cell>
        </row>
        <row r="37121">
          <cell r="F37121" t="str">
            <v>花花线</v>
          </cell>
          <cell r="G37121" t="str">
            <v>V214430981</v>
          </cell>
          <cell r="H37121">
            <v>0</v>
          </cell>
          <cell r="I37121">
            <v>0.234</v>
          </cell>
          <cell r="J37121">
            <v>0.234</v>
          </cell>
        </row>
        <row r="37122">
          <cell r="F37122" t="str">
            <v>南南线</v>
          </cell>
          <cell r="G37122" t="str">
            <v>V275430981</v>
          </cell>
          <cell r="H37122">
            <v>0</v>
          </cell>
          <cell r="I37122">
            <v>0.369</v>
          </cell>
          <cell r="J37122">
            <v>0.369</v>
          </cell>
        </row>
        <row r="37123">
          <cell r="F37123" t="str">
            <v>新新线</v>
          </cell>
          <cell r="G37123" t="str">
            <v>V197430981</v>
          </cell>
          <cell r="H37123">
            <v>0</v>
          </cell>
          <cell r="I37123">
            <v>0.442</v>
          </cell>
          <cell r="J37123">
            <v>0.442</v>
          </cell>
        </row>
        <row r="37124">
          <cell r="F37124" t="str">
            <v>新新线</v>
          </cell>
          <cell r="G37124" t="str">
            <v>CA15430981</v>
          </cell>
          <cell r="H37124">
            <v>0</v>
          </cell>
          <cell r="I37124">
            <v>2.302</v>
          </cell>
          <cell r="J37124">
            <v>2.302</v>
          </cell>
        </row>
        <row r="37125">
          <cell r="F37125" t="str">
            <v>新新线</v>
          </cell>
          <cell r="G37125" t="str">
            <v>V238430981</v>
          </cell>
          <cell r="H37125">
            <v>0</v>
          </cell>
          <cell r="I37125">
            <v>0.463</v>
          </cell>
          <cell r="J37125">
            <v>0.463</v>
          </cell>
        </row>
        <row r="37126">
          <cell r="F37126" t="str">
            <v>永永线</v>
          </cell>
          <cell r="G37126" t="str">
            <v>V199430981</v>
          </cell>
          <cell r="H37126">
            <v>0</v>
          </cell>
          <cell r="I37126">
            <v>0.426</v>
          </cell>
          <cell r="J37126">
            <v>0.426</v>
          </cell>
        </row>
        <row r="37127">
          <cell r="F37127" t="str">
            <v>六九线</v>
          </cell>
          <cell r="G37127" t="str">
            <v>C46F430981</v>
          </cell>
          <cell r="H37127">
            <v>0</v>
          </cell>
          <cell r="I37127">
            <v>2.515</v>
          </cell>
          <cell r="J37127">
            <v>2.515</v>
          </cell>
        </row>
        <row r="37128">
          <cell r="F37128" t="str">
            <v>玉竹线</v>
          </cell>
          <cell r="G37128" t="str">
            <v>C30F430981</v>
          </cell>
          <cell r="H37128">
            <v>0</v>
          </cell>
          <cell r="I37128">
            <v>0.879</v>
          </cell>
          <cell r="J37128">
            <v>0.879</v>
          </cell>
        </row>
        <row r="37129">
          <cell r="F37129" t="str">
            <v>天天线</v>
          </cell>
          <cell r="G37129" t="str">
            <v>CE94430981</v>
          </cell>
          <cell r="H37129">
            <v>0</v>
          </cell>
          <cell r="I37129">
            <v>1.133</v>
          </cell>
          <cell r="J37129">
            <v>1.133</v>
          </cell>
        </row>
        <row r="37130">
          <cell r="F37130" t="str">
            <v>XC04-CN12</v>
          </cell>
          <cell r="G37130" t="str">
            <v>YC20430981</v>
          </cell>
          <cell r="H37130">
            <v>4.938</v>
          </cell>
          <cell r="I37130">
            <v>5.305</v>
          </cell>
          <cell r="J37130">
            <v>0.367</v>
          </cell>
        </row>
        <row r="37131">
          <cell r="F37131" t="str">
            <v>百兴线</v>
          </cell>
          <cell r="G37131" t="str">
            <v>Y787430981</v>
          </cell>
          <cell r="H37131">
            <v>0</v>
          </cell>
          <cell r="I37131">
            <v>2.901</v>
          </cell>
          <cell r="J37131">
            <v>2.901</v>
          </cell>
        </row>
        <row r="37132">
          <cell r="F37132" t="str">
            <v>俩芦线</v>
          </cell>
          <cell r="G37132" t="str">
            <v>C67I430981</v>
          </cell>
          <cell r="H37132">
            <v>0</v>
          </cell>
          <cell r="I37132">
            <v>2.649</v>
          </cell>
          <cell r="J37132">
            <v>2.649</v>
          </cell>
        </row>
        <row r="37133">
          <cell r="F37133" t="str">
            <v>麻竹山村-王家村五组</v>
          </cell>
          <cell r="G37133" t="str">
            <v>C78A430981</v>
          </cell>
          <cell r="H37133">
            <v>0</v>
          </cell>
          <cell r="I37133">
            <v>1.515</v>
          </cell>
          <cell r="J37133">
            <v>1.515</v>
          </cell>
        </row>
        <row r="37134">
          <cell r="F37134" t="str">
            <v>吕丰八组-景平桥</v>
          </cell>
          <cell r="G37134" t="str">
            <v>C736430981</v>
          </cell>
          <cell r="H37134">
            <v>0</v>
          </cell>
          <cell r="I37134">
            <v>2.778</v>
          </cell>
          <cell r="J37134">
            <v>2.778</v>
          </cell>
        </row>
        <row r="37135">
          <cell r="F37135" t="str">
            <v>台十线</v>
          </cell>
          <cell r="G37135" t="str">
            <v>C04C430981</v>
          </cell>
          <cell r="H37135">
            <v>0</v>
          </cell>
          <cell r="I37135">
            <v>1.217</v>
          </cell>
          <cell r="J37135">
            <v>1.217</v>
          </cell>
        </row>
        <row r="37136">
          <cell r="F37136" t="str">
            <v>樟村线</v>
          </cell>
          <cell r="G37136" t="str">
            <v>C07C430981</v>
          </cell>
          <cell r="H37136">
            <v>0</v>
          </cell>
          <cell r="I37136">
            <v>0.681</v>
          </cell>
          <cell r="J37136">
            <v>0.681</v>
          </cell>
        </row>
        <row r="37137">
          <cell r="F37137" t="str">
            <v>宪八线</v>
          </cell>
          <cell r="G37137" t="str">
            <v>C270430981</v>
          </cell>
          <cell r="H37137">
            <v>2.718</v>
          </cell>
          <cell r="I37137">
            <v>2.991</v>
          </cell>
          <cell r="J37137">
            <v>0.273</v>
          </cell>
        </row>
        <row r="37138">
          <cell r="F37138" t="str">
            <v>八形汊十五组-八形汊十五组</v>
          </cell>
          <cell r="G37138" t="str">
            <v>C295430981</v>
          </cell>
          <cell r="H37138">
            <v>0</v>
          </cell>
          <cell r="I37138">
            <v>3.054</v>
          </cell>
          <cell r="J37138">
            <v>3.054</v>
          </cell>
        </row>
        <row r="37139">
          <cell r="F37139" t="str">
            <v>八十线</v>
          </cell>
          <cell r="G37139" t="str">
            <v>C97A430981</v>
          </cell>
          <cell r="H37139">
            <v>0</v>
          </cell>
          <cell r="I37139">
            <v>1.538</v>
          </cell>
          <cell r="J37139">
            <v>1.538</v>
          </cell>
        </row>
        <row r="37140">
          <cell r="F37140" t="str">
            <v>戴蒿线</v>
          </cell>
          <cell r="G37140" t="str">
            <v>CB34430981</v>
          </cell>
          <cell r="H37140">
            <v>0</v>
          </cell>
          <cell r="I37140">
            <v>1.39</v>
          </cell>
          <cell r="J37140">
            <v>1.39</v>
          </cell>
        </row>
        <row r="37141">
          <cell r="F37141" t="str">
            <v>周李线</v>
          </cell>
          <cell r="G37141" t="str">
            <v>CB35430981</v>
          </cell>
          <cell r="H37141">
            <v>0</v>
          </cell>
          <cell r="I37141">
            <v>0.733</v>
          </cell>
          <cell r="J37141">
            <v>0.733</v>
          </cell>
        </row>
        <row r="37142">
          <cell r="F37142" t="str">
            <v>谢刘线</v>
          </cell>
          <cell r="G37142" t="str">
            <v>C91E430981</v>
          </cell>
          <cell r="H37142">
            <v>0</v>
          </cell>
          <cell r="I37142">
            <v>1.179</v>
          </cell>
          <cell r="J37142">
            <v>1.179</v>
          </cell>
        </row>
        <row r="37143">
          <cell r="F37143" t="str">
            <v>谭谭线</v>
          </cell>
          <cell r="G37143" t="str">
            <v>VA21430981</v>
          </cell>
          <cell r="H37143">
            <v>0</v>
          </cell>
          <cell r="I37143">
            <v>0.566</v>
          </cell>
          <cell r="J37143">
            <v>0.566</v>
          </cell>
        </row>
        <row r="37144">
          <cell r="F37144" t="str">
            <v>华学线</v>
          </cell>
          <cell r="G37144" t="str">
            <v>C17G430981</v>
          </cell>
          <cell r="H37144">
            <v>0</v>
          </cell>
          <cell r="I37144">
            <v>0.664</v>
          </cell>
          <cell r="J37144">
            <v>0.664</v>
          </cell>
        </row>
        <row r="37145">
          <cell r="F37145" t="str">
            <v>黄黄线</v>
          </cell>
          <cell r="G37145" t="str">
            <v>CB33430981</v>
          </cell>
          <cell r="H37145">
            <v>0</v>
          </cell>
          <cell r="I37145">
            <v>2.181</v>
          </cell>
          <cell r="J37145">
            <v>2.181</v>
          </cell>
        </row>
        <row r="37146">
          <cell r="F37146" t="str">
            <v>足曹线</v>
          </cell>
          <cell r="G37146" t="str">
            <v>C04F430981</v>
          </cell>
          <cell r="H37146">
            <v>0</v>
          </cell>
          <cell r="I37146">
            <v>2.459</v>
          </cell>
          <cell r="J37146">
            <v>2.459</v>
          </cell>
        </row>
        <row r="37147">
          <cell r="F37147" t="str">
            <v>群兴村五组-二组</v>
          </cell>
          <cell r="G37147" t="str">
            <v>C30B430981</v>
          </cell>
          <cell r="H37147">
            <v>0</v>
          </cell>
          <cell r="I37147">
            <v>1.95</v>
          </cell>
          <cell r="J37147">
            <v>1.95</v>
          </cell>
        </row>
        <row r="37148">
          <cell r="F37148" t="str">
            <v>立新渠-仁丰十五组</v>
          </cell>
          <cell r="G37148" t="str">
            <v>C278430981</v>
          </cell>
          <cell r="H37148">
            <v>0</v>
          </cell>
          <cell r="I37148">
            <v>6.85</v>
          </cell>
          <cell r="J37148">
            <v>6.85</v>
          </cell>
        </row>
        <row r="37149">
          <cell r="F37149" t="str">
            <v>仁丰二组-仁丰二组</v>
          </cell>
          <cell r="G37149" t="str">
            <v>C288430981</v>
          </cell>
          <cell r="H37149">
            <v>0</v>
          </cell>
          <cell r="I37149">
            <v>2.335</v>
          </cell>
          <cell r="J37149">
            <v>2.335</v>
          </cell>
        </row>
        <row r="37150">
          <cell r="F37150" t="str">
            <v>西安村-Y757</v>
          </cell>
          <cell r="G37150" t="str">
            <v>YC26430981</v>
          </cell>
          <cell r="H37150">
            <v>1.592</v>
          </cell>
          <cell r="I37150">
            <v>9.783</v>
          </cell>
          <cell r="J37150">
            <v>8.191</v>
          </cell>
        </row>
        <row r="37151">
          <cell r="F37151" t="str">
            <v>谭永线</v>
          </cell>
          <cell r="G37151" t="str">
            <v>C88E430981</v>
          </cell>
          <cell r="H37151">
            <v>0</v>
          </cell>
          <cell r="I37151">
            <v>1.815</v>
          </cell>
          <cell r="J37151">
            <v>1.815</v>
          </cell>
        </row>
        <row r="37152">
          <cell r="F37152" t="str">
            <v>谭谭线</v>
          </cell>
          <cell r="G37152" t="str">
            <v>CB01430981</v>
          </cell>
          <cell r="H37152">
            <v>0</v>
          </cell>
          <cell r="I37152">
            <v>1.537</v>
          </cell>
          <cell r="J37152">
            <v>1.537</v>
          </cell>
        </row>
        <row r="37153">
          <cell r="F37153" t="str">
            <v>宪北村-附山洲村</v>
          </cell>
          <cell r="G37153" t="str">
            <v>YC04430981</v>
          </cell>
          <cell r="H37153">
            <v>0.795</v>
          </cell>
          <cell r="I37153">
            <v>3.173</v>
          </cell>
          <cell r="J37153">
            <v>2.378</v>
          </cell>
        </row>
        <row r="37154">
          <cell r="F37154" t="str">
            <v>新红水泥闸村-白沙渔场桥</v>
          </cell>
          <cell r="G37154" t="str">
            <v>C350430981</v>
          </cell>
          <cell r="H37154">
            <v>2.562</v>
          </cell>
          <cell r="I37154">
            <v>3.886</v>
          </cell>
          <cell r="J37154">
            <v>1.324</v>
          </cell>
        </row>
        <row r="37155">
          <cell r="F37155" t="str">
            <v>红王线</v>
          </cell>
          <cell r="G37155" t="str">
            <v>C32G430981</v>
          </cell>
          <cell r="H37155">
            <v>0</v>
          </cell>
          <cell r="I37155">
            <v>1.711</v>
          </cell>
          <cell r="J37155">
            <v>1.711</v>
          </cell>
        </row>
        <row r="37156">
          <cell r="F37156" t="str">
            <v>保向线</v>
          </cell>
          <cell r="G37156" t="str">
            <v>C35G430981</v>
          </cell>
          <cell r="H37156">
            <v>0</v>
          </cell>
          <cell r="I37156">
            <v>1.131</v>
          </cell>
          <cell r="J37156">
            <v>1.131</v>
          </cell>
        </row>
        <row r="37157">
          <cell r="F37157" t="str">
            <v>保栗线</v>
          </cell>
          <cell r="G37157" t="str">
            <v>C36G430981</v>
          </cell>
          <cell r="H37157">
            <v>0</v>
          </cell>
          <cell r="I37157">
            <v>2</v>
          </cell>
          <cell r="J37157">
            <v>2</v>
          </cell>
        </row>
        <row r="37158">
          <cell r="F37158" t="str">
            <v>柳三线</v>
          </cell>
          <cell r="G37158" t="str">
            <v>CE01430981</v>
          </cell>
          <cell r="H37158">
            <v>0</v>
          </cell>
          <cell r="I37158">
            <v>3.434</v>
          </cell>
          <cell r="J37158">
            <v>3.434</v>
          </cell>
        </row>
        <row r="37159">
          <cell r="F37159" t="str">
            <v>民施线</v>
          </cell>
          <cell r="G37159" t="str">
            <v>C004430981</v>
          </cell>
          <cell r="H37159">
            <v>0</v>
          </cell>
          <cell r="I37159">
            <v>6.355</v>
          </cell>
          <cell r="J37159">
            <v>6.355</v>
          </cell>
        </row>
        <row r="37160">
          <cell r="F37160" t="str">
            <v>群利村-民乐村</v>
          </cell>
          <cell r="G37160" t="str">
            <v>Y733430981</v>
          </cell>
          <cell r="H37160">
            <v>4.743</v>
          </cell>
          <cell r="I37160">
            <v>5.269</v>
          </cell>
          <cell r="J37160">
            <v>0.526</v>
          </cell>
        </row>
        <row r="37161">
          <cell r="F37161" t="str">
            <v>艳前线</v>
          </cell>
          <cell r="G37161" t="str">
            <v>C06B430981</v>
          </cell>
          <cell r="H37161">
            <v>0</v>
          </cell>
          <cell r="I37161">
            <v>1.754</v>
          </cell>
          <cell r="J37161">
            <v>1.754</v>
          </cell>
        </row>
        <row r="37162">
          <cell r="F37162" t="str">
            <v>艳前线</v>
          </cell>
          <cell r="G37162" t="str">
            <v>CCZ6430981</v>
          </cell>
          <cell r="H37162">
            <v>0</v>
          </cell>
          <cell r="I37162">
            <v>0.74</v>
          </cell>
          <cell r="J37162">
            <v>0.74</v>
          </cell>
        </row>
        <row r="37163">
          <cell r="F37163" t="str">
            <v>艳阳红村-艳阳红村</v>
          </cell>
          <cell r="G37163" t="str">
            <v>Y7H7430981</v>
          </cell>
          <cell r="H37163">
            <v>0</v>
          </cell>
          <cell r="I37163">
            <v>2.085</v>
          </cell>
          <cell r="J37163">
            <v>2.085</v>
          </cell>
        </row>
        <row r="37164">
          <cell r="F37164" t="str">
            <v>东胡线</v>
          </cell>
          <cell r="G37164" t="str">
            <v>C05H430981</v>
          </cell>
          <cell r="H37164">
            <v>0</v>
          </cell>
          <cell r="I37164">
            <v>1.288</v>
          </cell>
          <cell r="J37164">
            <v>1.288</v>
          </cell>
        </row>
        <row r="37165">
          <cell r="F37165" t="str">
            <v>金红片一组黄五干堤-金盆片一组于贵海家</v>
          </cell>
          <cell r="G37165" t="str">
            <v>CN18430981</v>
          </cell>
          <cell r="H37165">
            <v>4.821</v>
          </cell>
          <cell r="I37165">
            <v>5.914</v>
          </cell>
          <cell r="J37165">
            <v>1.093</v>
          </cell>
        </row>
        <row r="37166">
          <cell r="F37166" t="str">
            <v>金黄线</v>
          </cell>
          <cell r="G37166" t="str">
            <v>C01H430981</v>
          </cell>
          <cell r="H37166">
            <v>0</v>
          </cell>
          <cell r="I37166">
            <v>2.333</v>
          </cell>
          <cell r="J37166">
            <v>2.333</v>
          </cell>
        </row>
        <row r="37167">
          <cell r="F37167" t="str">
            <v>金半线</v>
          </cell>
          <cell r="G37167" t="str">
            <v>C02H430981</v>
          </cell>
          <cell r="H37167">
            <v>0</v>
          </cell>
          <cell r="I37167">
            <v>1.717</v>
          </cell>
          <cell r="J37167">
            <v>1.717</v>
          </cell>
        </row>
        <row r="37168">
          <cell r="F37168" t="str">
            <v>保向线</v>
          </cell>
          <cell r="G37168" t="str">
            <v>C36G430981</v>
          </cell>
          <cell r="H37168">
            <v>0</v>
          </cell>
          <cell r="I37168">
            <v>0.893</v>
          </cell>
          <cell r="J37168">
            <v>0.893</v>
          </cell>
        </row>
        <row r="37169">
          <cell r="F37169" t="str">
            <v>保胡线</v>
          </cell>
          <cell r="G37169" t="str">
            <v>C90A430981</v>
          </cell>
          <cell r="H37169">
            <v>0</v>
          </cell>
          <cell r="I37169">
            <v>1.201</v>
          </cell>
          <cell r="J37169">
            <v>1.201</v>
          </cell>
        </row>
        <row r="37170">
          <cell r="F37170" t="str">
            <v>新黄线</v>
          </cell>
          <cell r="G37170" t="str">
            <v>C54H430981</v>
          </cell>
          <cell r="H37170">
            <v>0</v>
          </cell>
          <cell r="I37170">
            <v>3.274</v>
          </cell>
          <cell r="J37170">
            <v>3.274</v>
          </cell>
        </row>
        <row r="37171">
          <cell r="F37171" t="str">
            <v>南大汽车站-东乐片十四组任国兵家</v>
          </cell>
          <cell r="G37171" t="str">
            <v>CC24430981</v>
          </cell>
          <cell r="H37171">
            <v>3.408</v>
          </cell>
          <cell r="I37171">
            <v>4.208</v>
          </cell>
          <cell r="J37171">
            <v>0.8</v>
          </cell>
        </row>
        <row r="37172">
          <cell r="F37172" t="str">
            <v>和杨线</v>
          </cell>
          <cell r="G37172" t="str">
            <v>CE27430981</v>
          </cell>
          <cell r="H37172">
            <v>0</v>
          </cell>
          <cell r="I37172">
            <v>4.826</v>
          </cell>
          <cell r="J37172">
            <v>4.826</v>
          </cell>
        </row>
        <row r="37173">
          <cell r="F37173" t="str">
            <v>同皮线</v>
          </cell>
          <cell r="G37173" t="str">
            <v>C31G430981</v>
          </cell>
          <cell r="H37173">
            <v>0</v>
          </cell>
          <cell r="I37173">
            <v>1.17</v>
          </cell>
          <cell r="J37173">
            <v>1.17</v>
          </cell>
        </row>
        <row r="37174">
          <cell r="F37174" t="str">
            <v>肖何线</v>
          </cell>
          <cell r="G37174" t="str">
            <v>C13A430981</v>
          </cell>
          <cell r="H37174">
            <v>0</v>
          </cell>
          <cell r="I37174">
            <v>2.046</v>
          </cell>
          <cell r="J37174">
            <v>2.046</v>
          </cell>
        </row>
        <row r="37175">
          <cell r="F37175" t="str">
            <v>沅黄线</v>
          </cell>
          <cell r="G37175" t="str">
            <v>C335430981</v>
          </cell>
          <cell r="H37175">
            <v>0</v>
          </cell>
          <cell r="I37175">
            <v>0.267</v>
          </cell>
          <cell r="J37175">
            <v>0.267</v>
          </cell>
        </row>
        <row r="37176">
          <cell r="F37176" t="str">
            <v>黄代线</v>
          </cell>
          <cell r="G37176" t="str">
            <v>C54F430981</v>
          </cell>
          <cell r="H37176">
            <v>0</v>
          </cell>
          <cell r="I37176">
            <v>1.2</v>
          </cell>
          <cell r="J37176">
            <v>1.2</v>
          </cell>
        </row>
        <row r="37177">
          <cell r="F37177" t="str">
            <v>汽汪线</v>
          </cell>
          <cell r="G37177" t="str">
            <v>C55F430981</v>
          </cell>
          <cell r="H37177">
            <v>0.918</v>
          </cell>
          <cell r="I37177">
            <v>1.257</v>
          </cell>
          <cell r="J37177">
            <v>0.339</v>
          </cell>
        </row>
        <row r="37178">
          <cell r="F37178" t="str">
            <v>青年坝村-船厂村</v>
          </cell>
          <cell r="G37178" t="str">
            <v>YC15430981</v>
          </cell>
          <cell r="H37178">
            <v>0.301</v>
          </cell>
          <cell r="I37178">
            <v>1.435</v>
          </cell>
          <cell r="J37178">
            <v>1.134</v>
          </cell>
        </row>
        <row r="37179">
          <cell r="F37179" t="str">
            <v>青年坝贾家湾-青年坝贾家湾</v>
          </cell>
          <cell r="G37179" t="str">
            <v>C106430981</v>
          </cell>
          <cell r="H37179">
            <v>0</v>
          </cell>
          <cell r="I37179">
            <v>0.655</v>
          </cell>
          <cell r="J37179">
            <v>0.655</v>
          </cell>
        </row>
        <row r="37180">
          <cell r="F37180" t="str">
            <v>百乐村砖厂-茶南村</v>
          </cell>
          <cell r="G37180" t="str">
            <v>C52A430981</v>
          </cell>
          <cell r="H37180">
            <v>0</v>
          </cell>
          <cell r="I37180">
            <v>0.599</v>
          </cell>
          <cell r="J37180">
            <v>0.599</v>
          </cell>
        </row>
        <row r="37181">
          <cell r="F37181" t="str">
            <v>金田社区-榨南湖村</v>
          </cell>
          <cell r="G37181" t="str">
            <v>YC10430981</v>
          </cell>
          <cell r="H37181">
            <v>1.436</v>
          </cell>
          <cell r="I37181">
            <v>2.868</v>
          </cell>
          <cell r="J37181">
            <v>1.432</v>
          </cell>
        </row>
        <row r="37182">
          <cell r="F37182" t="str">
            <v>北北线</v>
          </cell>
          <cell r="G37182" t="str">
            <v>VC77430981</v>
          </cell>
          <cell r="H37182">
            <v>0</v>
          </cell>
          <cell r="I37182">
            <v>0.526</v>
          </cell>
          <cell r="J37182">
            <v>0.526</v>
          </cell>
        </row>
        <row r="37183">
          <cell r="F37183" t="str">
            <v>大堤-一鸣超市</v>
          </cell>
          <cell r="G37183" t="str">
            <v>CC27430981</v>
          </cell>
          <cell r="H37183">
            <v>1.422</v>
          </cell>
          <cell r="I37183">
            <v>2.87</v>
          </cell>
          <cell r="J37183">
            <v>1.448</v>
          </cell>
        </row>
        <row r="37184">
          <cell r="F37184" t="str">
            <v>学校中学-刘家</v>
          </cell>
          <cell r="G37184" t="str">
            <v>C29B430981</v>
          </cell>
          <cell r="H37184">
            <v>0</v>
          </cell>
          <cell r="I37184">
            <v>1.917</v>
          </cell>
          <cell r="J37184">
            <v>1.917</v>
          </cell>
        </row>
        <row r="37185">
          <cell r="F37185" t="str">
            <v>学校坪一组-彭家里</v>
          </cell>
          <cell r="G37185" t="str">
            <v>C436430981</v>
          </cell>
          <cell r="H37185">
            <v>0</v>
          </cell>
          <cell r="I37185">
            <v>0.354</v>
          </cell>
          <cell r="J37185">
            <v>0.354</v>
          </cell>
        </row>
        <row r="37186">
          <cell r="F37186" t="str">
            <v>新民-双丰和闸</v>
          </cell>
          <cell r="G37186" t="str">
            <v>C69A430981</v>
          </cell>
          <cell r="H37186">
            <v>3.957</v>
          </cell>
          <cell r="I37186">
            <v>5.166</v>
          </cell>
          <cell r="J37186">
            <v>1.209</v>
          </cell>
        </row>
        <row r="37187">
          <cell r="F37187" t="str">
            <v>永永线</v>
          </cell>
          <cell r="G37187" t="str">
            <v>CA69430981</v>
          </cell>
          <cell r="H37187">
            <v>0</v>
          </cell>
          <cell r="I37187">
            <v>2.351</v>
          </cell>
          <cell r="J37187">
            <v>2.351</v>
          </cell>
        </row>
        <row r="37188">
          <cell r="F37188" t="str">
            <v>堵堵线</v>
          </cell>
          <cell r="G37188" t="str">
            <v>CB27430981</v>
          </cell>
          <cell r="H37188">
            <v>0</v>
          </cell>
          <cell r="I37188">
            <v>1.205</v>
          </cell>
          <cell r="J37188">
            <v>1.205</v>
          </cell>
        </row>
        <row r="37189">
          <cell r="F37189" t="str">
            <v>小波一组-小波一组</v>
          </cell>
          <cell r="G37189" t="str">
            <v>C26A430981</v>
          </cell>
          <cell r="H37189">
            <v>0</v>
          </cell>
          <cell r="I37189">
            <v>0.36</v>
          </cell>
          <cell r="J37189">
            <v>0.36</v>
          </cell>
        </row>
        <row r="37190">
          <cell r="F37190" t="str">
            <v>群力村-四码渠</v>
          </cell>
          <cell r="G37190" t="str">
            <v>C442430981</v>
          </cell>
          <cell r="H37190">
            <v>1.43</v>
          </cell>
          <cell r="I37190">
            <v>1.553</v>
          </cell>
          <cell r="J37190">
            <v>0.123</v>
          </cell>
        </row>
        <row r="37191">
          <cell r="F37191" t="str">
            <v>渔李线</v>
          </cell>
          <cell r="G37191" t="str">
            <v>C12E430981</v>
          </cell>
          <cell r="H37191">
            <v>0.575</v>
          </cell>
          <cell r="I37191">
            <v>0.775</v>
          </cell>
          <cell r="J37191">
            <v>0.2</v>
          </cell>
        </row>
        <row r="37192">
          <cell r="F37192" t="str">
            <v>华云线</v>
          </cell>
          <cell r="G37192" t="str">
            <v>C29E430981</v>
          </cell>
          <cell r="H37192">
            <v>0</v>
          </cell>
          <cell r="I37192">
            <v>1.27</v>
          </cell>
          <cell r="J37192">
            <v>1.27</v>
          </cell>
        </row>
        <row r="37193">
          <cell r="F37193" t="str">
            <v>华乐线</v>
          </cell>
          <cell r="G37193" t="str">
            <v>C66A430981</v>
          </cell>
          <cell r="H37193">
            <v>0</v>
          </cell>
          <cell r="I37193">
            <v>0.819</v>
          </cell>
          <cell r="J37193">
            <v>0.819</v>
          </cell>
        </row>
        <row r="37194">
          <cell r="F37194" t="str">
            <v>灵灵线</v>
          </cell>
          <cell r="G37194" t="str">
            <v>CA65430981</v>
          </cell>
          <cell r="H37194">
            <v>0</v>
          </cell>
          <cell r="I37194">
            <v>1.612</v>
          </cell>
          <cell r="J37194">
            <v>1.612</v>
          </cell>
        </row>
        <row r="37195">
          <cell r="F37195" t="str">
            <v>南南线</v>
          </cell>
          <cell r="G37195" t="str">
            <v>VB41430981</v>
          </cell>
          <cell r="H37195">
            <v>0</v>
          </cell>
          <cell r="I37195">
            <v>0.397</v>
          </cell>
          <cell r="J37195">
            <v>0.397</v>
          </cell>
        </row>
        <row r="37196">
          <cell r="F37196" t="str">
            <v>双新线</v>
          </cell>
          <cell r="G37196" t="str">
            <v>C478430981</v>
          </cell>
          <cell r="H37196">
            <v>0</v>
          </cell>
          <cell r="I37196">
            <v>1.718</v>
          </cell>
          <cell r="J37196">
            <v>1.718</v>
          </cell>
        </row>
        <row r="37197">
          <cell r="F37197" t="str">
            <v>新民-双丰和闸</v>
          </cell>
          <cell r="G37197" t="str">
            <v>C69A430981</v>
          </cell>
          <cell r="H37197">
            <v>0</v>
          </cell>
          <cell r="I37197">
            <v>2.077</v>
          </cell>
          <cell r="J37197">
            <v>2.077</v>
          </cell>
        </row>
        <row r="37198">
          <cell r="F37198" t="str">
            <v>银银线</v>
          </cell>
          <cell r="G37198" t="str">
            <v>C09A430981</v>
          </cell>
          <cell r="H37198">
            <v>0</v>
          </cell>
          <cell r="I37198">
            <v>3.121</v>
          </cell>
          <cell r="J37198">
            <v>3.121</v>
          </cell>
        </row>
        <row r="37199">
          <cell r="F37199" t="str">
            <v>石石线</v>
          </cell>
          <cell r="G37199" t="str">
            <v>C87D430981</v>
          </cell>
          <cell r="H37199">
            <v>0</v>
          </cell>
          <cell r="I37199">
            <v>1.621</v>
          </cell>
          <cell r="J37199">
            <v>1.621</v>
          </cell>
        </row>
        <row r="37200">
          <cell r="F37200" t="str">
            <v>东一线</v>
          </cell>
          <cell r="G37200" t="str">
            <v>C98D430981</v>
          </cell>
          <cell r="H37200">
            <v>0</v>
          </cell>
          <cell r="I37200">
            <v>1.002</v>
          </cell>
          <cell r="J37200">
            <v>1.002</v>
          </cell>
        </row>
        <row r="37201">
          <cell r="F37201" t="str">
            <v>晓机线</v>
          </cell>
          <cell r="G37201" t="str">
            <v>C93D430981</v>
          </cell>
          <cell r="H37201">
            <v>1.237</v>
          </cell>
          <cell r="I37201">
            <v>1.563</v>
          </cell>
          <cell r="J37201">
            <v>0.326</v>
          </cell>
        </row>
        <row r="37202">
          <cell r="F37202" t="str">
            <v>华东村-Y701</v>
          </cell>
          <cell r="G37202" t="str">
            <v>YC35430981</v>
          </cell>
          <cell r="H37202">
            <v>7.236</v>
          </cell>
          <cell r="I37202">
            <v>7.44</v>
          </cell>
          <cell r="J37202">
            <v>0.204</v>
          </cell>
        </row>
        <row r="37203">
          <cell r="F37203" t="str">
            <v>YC06-彭家</v>
          </cell>
          <cell r="G37203" t="str">
            <v>C520430981</v>
          </cell>
          <cell r="H37203">
            <v>2.051</v>
          </cell>
          <cell r="I37203">
            <v>2.422</v>
          </cell>
          <cell r="J37203">
            <v>0.371</v>
          </cell>
        </row>
        <row r="37204">
          <cell r="F37204" t="str">
            <v>南双线</v>
          </cell>
          <cell r="G37204" t="str">
            <v>C93H430981</v>
          </cell>
          <cell r="H37204">
            <v>0</v>
          </cell>
          <cell r="I37204">
            <v>1.579</v>
          </cell>
          <cell r="J37204">
            <v>1.579</v>
          </cell>
        </row>
        <row r="37205">
          <cell r="F37205" t="str">
            <v>镇镇线</v>
          </cell>
          <cell r="G37205" t="str">
            <v>CB67430981</v>
          </cell>
          <cell r="H37205">
            <v>0</v>
          </cell>
          <cell r="I37205">
            <v>1.074</v>
          </cell>
          <cell r="J37205">
            <v>1.074</v>
          </cell>
        </row>
        <row r="37206">
          <cell r="F37206" t="str">
            <v>新南村-CN36</v>
          </cell>
          <cell r="G37206" t="str">
            <v>Y708430981</v>
          </cell>
          <cell r="H37206">
            <v>7.541</v>
          </cell>
          <cell r="I37206">
            <v>9.489</v>
          </cell>
          <cell r="J37206">
            <v>1.948</v>
          </cell>
        </row>
        <row r="37207">
          <cell r="F37207" t="str">
            <v>六九线</v>
          </cell>
          <cell r="G37207" t="str">
            <v>C46E430981</v>
          </cell>
          <cell r="H37207">
            <v>0</v>
          </cell>
          <cell r="I37207">
            <v>0.864</v>
          </cell>
          <cell r="J37207">
            <v>0.864</v>
          </cell>
        </row>
        <row r="37208">
          <cell r="F37208" t="str">
            <v>莲二线</v>
          </cell>
          <cell r="G37208" t="str">
            <v>CM01430981</v>
          </cell>
          <cell r="H37208">
            <v>0</v>
          </cell>
          <cell r="I37208">
            <v>0.428</v>
          </cell>
          <cell r="J37208">
            <v>0.428</v>
          </cell>
        </row>
        <row r="37209">
          <cell r="F37209" t="str">
            <v>东永线</v>
          </cell>
          <cell r="G37209" t="str">
            <v>CA95430981</v>
          </cell>
          <cell r="H37209">
            <v>0</v>
          </cell>
          <cell r="I37209">
            <v>1.896</v>
          </cell>
          <cell r="J37209">
            <v>1.896</v>
          </cell>
        </row>
        <row r="37210">
          <cell r="F37210" t="str">
            <v>永胜一组-三组</v>
          </cell>
          <cell r="G37210" t="str">
            <v>CC10430981</v>
          </cell>
          <cell r="H37210">
            <v>3.644</v>
          </cell>
          <cell r="I37210">
            <v>8.989</v>
          </cell>
          <cell r="J37210">
            <v>5.345</v>
          </cell>
        </row>
        <row r="37211">
          <cell r="F37211" t="str">
            <v>刘万线</v>
          </cell>
          <cell r="G37211" t="str">
            <v>C07A430981</v>
          </cell>
          <cell r="H37211">
            <v>0</v>
          </cell>
          <cell r="I37211">
            <v>0.505</v>
          </cell>
          <cell r="J37211">
            <v>0.505</v>
          </cell>
        </row>
        <row r="37212">
          <cell r="G37212" t="str">
            <v>AA13430981</v>
          </cell>
          <cell r="H37212">
            <v>0</v>
          </cell>
          <cell r="I37212">
            <v>0.947</v>
          </cell>
          <cell r="J37212">
            <v>0.947</v>
          </cell>
        </row>
        <row r="37213">
          <cell r="F37213" t="str">
            <v>创创线</v>
          </cell>
          <cell r="G37213" t="str">
            <v>CD16430981</v>
          </cell>
          <cell r="H37213">
            <v>0</v>
          </cell>
          <cell r="I37213">
            <v>3.083</v>
          </cell>
          <cell r="J37213">
            <v>3.083</v>
          </cell>
        </row>
        <row r="37214">
          <cell r="F37214" t="str">
            <v>创目线</v>
          </cell>
          <cell r="G37214" t="str">
            <v>CD23430981</v>
          </cell>
          <cell r="H37214">
            <v>0</v>
          </cell>
          <cell r="I37214">
            <v>2.937</v>
          </cell>
          <cell r="J37214">
            <v>2.937</v>
          </cell>
        </row>
        <row r="37215">
          <cell r="F37215" t="str">
            <v>罗李线</v>
          </cell>
          <cell r="G37215" t="str">
            <v>C64D430981</v>
          </cell>
          <cell r="H37215">
            <v>0.504</v>
          </cell>
          <cell r="I37215">
            <v>0.812</v>
          </cell>
          <cell r="J37215">
            <v>0.308</v>
          </cell>
        </row>
        <row r="37216">
          <cell r="F37216" t="str">
            <v>跑跑线</v>
          </cell>
          <cell r="G37216" t="str">
            <v>V735430981</v>
          </cell>
          <cell r="H37216">
            <v>0</v>
          </cell>
          <cell r="I37216">
            <v>0.245</v>
          </cell>
          <cell r="J37216">
            <v>0.245</v>
          </cell>
        </row>
        <row r="37217">
          <cell r="F37217" t="str">
            <v>赤山粮库-杨家台</v>
          </cell>
          <cell r="G37217" t="str">
            <v>C388430981</v>
          </cell>
          <cell r="H37217">
            <v>0</v>
          </cell>
          <cell r="I37217">
            <v>0.119</v>
          </cell>
          <cell r="J37217">
            <v>0.119</v>
          </cell>
        </row>
        <row r="37218">
          <cell r="F37218" t="str">
            <v>明晚线</v>
          </cell>
          <cell r="G37218" t="str">
            <v>C40D430981</v>
          </cell>
          <cell r="H37218">
            <v>0</v>
          </cell>
          <cell r="I37218">
            <v>2.198</v>
          </cell>
          <cell r="J37218">
            <v>2.198</v>
          </cell>
        </row>
        <row r="37219">
          <cell r="F37219" t="str">
            <v>千卯线</v>
          </cell>
          <cell r="G37219" t="str">
            <v>C002430981</v>
          </cell>
          <cell r="H37219">
            <v>0</v>
          </cell>
          <cell r="I37219">
            <v>1.625</v>
          </cell>
          <cell r="J37219">
            <v>1.625</v>
          </cell>
        </row>
        <row r="37220">
          <cell r="F37220" t="str">
            <v>白大线</v>
          </cell>
          <cell r="G37220" t="str">
            <v>C85G430981</v>
          </cell>
          <cell r="H37220">
            <v>0</v>
          </cell>
          <cell r="I37220">
            <v>1.289</v>
          </cell>
          <cell r="J37220">
            <v>1.289</v>
          </cell>
        </row>
        <row r="37221">
          <cell r="F37221" t="str">
            <v>益王线</v>
          </cell>
          <cell r="G37221" t="str">
            <v>C86G430981</v>
          </cell>
          <cell r="H37221">
            <v>0</v>
          </cell>
          <cell r="I37221">
            <v>0.719</v>
          </cell>
          <cell r="J37221">
            <v>0.719</v>
          </cell>
        </row>
        <row r="37222">
          <cell r="F37222" t="str">
            <v>益水线</v>
          </cell>
          <cell r="G37222" t="str">
            <v>C86J430981</v>
          </cell>
          <cell r="H37222">
            <v>0</v>
          </cell>
          <cell r="I37222">
            <v>0.832</v>
          </cell>
          <cell r="J37222">
            <v>0.832</v>
          </cell>
        </row>
        <row r="37223">
          <cell r="G37223" t="str">
            <v>V011430981</v>
          </cell>
          <cell r="H37223">
            <v>0</v>
          </cell>
          <cell r="I37223">
            <v>0.829</v>
          </cell>
          <cell r="J37223">
            <v>0.829</v>
          </cell>
        </row>
        <row r="37224">
          <cell r="F37224" t="str">
            <v>杨家台-刘家村</v>
          </cell>
          <cell r="G37224" t="str">
            <v>C031430981</v>
          </cell>
          <cell r="H37224">
            <v>1.564</v>
          </cell>
          <cell r="I37224">
            <v>1.924</v>
          </cell>
          <cell r="J37224">
            <v>0.36</v>
          </cell>
        </row>
        <row r="37225">
          <cell r="F37225" t="str">
            <v>新桂线</v>
          </cell>
          <cell r="G37225" t="str">
            <v>C87G430981</v>
          </cell>
          <cell r="H37225">
            <v>0</v>
          </cell>
          <cell r="I37225">
            <v>1.047</v>
          </cell>
          <cell r="J37225">
            <v>1.047</v>
          </cell>
        </row>
        <row r="37226">
          <cell r="F37226" t="str">
            <v>金群线</v>
          </cell>
          <cell r="G37226" t="str">
            <v>C52F430981</v>
          </cell>
          <cell r="H37226">
            <v>0</v>
          </cell>
          <cell r="I37226">
            <v>1.098</v>
          </cell>
          <cell r="J37226">
            <v>1.098</v>
          </cell>
        </row>
        <row r="37227">
          <cell r="F37227" t="str">
            <v>大湾线</v>
          </cell>
          <cell r="G37227" t="str">
            <v>C84G430981</v>
          </cell>
          <cell r="H37227">
            <v>0</v>
          </cell>
          <cell r="I37227">
            <v>0.538</v>
          </cell>
          <cell r="J37227">
            <v>0.538</v>
          </cell>
        </row>
        <row r="37228">
          <cell r="F37228" t="str">
            <v>花廖线</v>
          </cell>
          <cell r="G37228" t="str">
            <v>C51F430981</v>
          </cell>
          <cell r="H37228">
            <v>0</v>
          </cell>
          <cell r="I37228">
            <v>0.808</v>
          </cell>
          <cell r="J37228">
            <v>0.808</v>
          </cell>
        </row>
        <row r="37229">
          <cell r="F37229" t="str">
            <v>黄防线</v>
          </cell>
          <cell r="G37229" t="str">
            <v>V755430981</v>
          </cell>
          <cell r="H37229">
            <v>0</v>
          </cell>
          <cell r="I37229">
            <v>0.39</v>
          </cell>
          <cell r="J37229">
            <v>0.39</v>
          </cell>
        </row>
        <row r="37230">
          <cell r="F37230" t="str">
            <v>群纸线</v>
          </cell>
          <cell r="G37230" t="str">
            <v>V757430981</v>
          </cell>
          <cell r="H37230">
            <v>0</v>
          </cell>
          <cell r="I37230">
            <v>1.135</v>
          </cell>
          <cell r="J37230">
            <v>1.135</v>
          </cell>
        </row>
        <row r="37231">
          <cell r="F37231" t="str">
            <v>祁供线</v>
          </cell>
          <cell r="G37231" t="str">
            <v>C30C430981</v>
          </cell>
          <cell r="H37231">
            <v>1.07</v>
          </cell>
          <cell r="I37231">
            <v>1.379</v>
          </cell>
          <cell r="J37231">
            <v>0.309</v>
          </cell>
        </row>
        <row r="37232">
          <cell r="F37232" t="str">
            <v>大小线</v>
          </cell>
          <cell r="G37232" t="str">
            <v>C52B430981</v>
          </cell>
          <cell r="H37232">
            <v>0</v>
          </cell>
          <cell r="I37232">
            <v>0.357</v>
          </cell>
          <cell r="J37232">
            <v>0.357</v>
          </cell>
        </row>
        <row r="37233">
          <cell r="F37233" t="str">
            <v>洞年线</v>
          </cell>
          <cell r="G37233" t="str">
            <v>C26C430981</v>
          </cell>
          <cell r="H37233">
            <v>0.611</v>
          </cell>
          <cell r="I37233">
            <v>0.974</v>
          </cell>
          <cell r="J37233">
            <v>0.363</v>
          </cell>
        </row>
        <row r="37234">
          <cell r="F37234" t="str">
            <v>牛角湖-沅益港</v>
          </cell>
          <cell r="G37234" t="str">
            <v>C31B430981</v>
          </cell>
          <cell r="H37234">
            <v>0</v>
          </cell>
          <cell r="I37234">
            <v>1.565</v>
          </cell>
          <cell r="J37234">
            <v>1.565</v>
          </cell>
        </row>
        <row r="37235">
          <cell r="F37235" t="str">
            <v>祁供线</v>
          </cell>
          <cell r="G37235" t="str">
            <v>C30C430981</v>
          </cell>
          <cell r="H37235">
            <v>2.011</v>
          </cell>
          <cell r="I37235">
            <v>2.241</v>
          </cell>
          <cell r="J37235">
            <v>0.23</v>
          </cell>
        </row>
        <row r="37236">
          <cell r="F37236" t="str">
            <v>黄牛线</v>
          </cell>
          <cell r="G37236" t="str">
            <v>C44C430981</v>
          </cell>
          <cell r="H37236">
            <v>1.036</v>
          </cell>
          <cell r="I37236">
            <v>1.28</v>
          </cell>
          <cell r="J37236">
            <v>0.244</v>
          </cell>
        </row>
        <row r="37237">
          <cell r="F37237" t="str">
            <v>瓜干线</v>
          </cell>
          <cell r="G37237" t="str">
            <v>C51C430981</v>
          </cell>
          <cell r="H37237">
            <v>0</v>
          </cell>
          <cell r="I37237">
            <v>1.442</v>
          </cell>
          <cell r="J37237">
            <v>1.442</v>
          </cell>
        </row>
        <row r="37238">
          <cell r="F37238" t="str">
            <v>曾家湾-寅家冲</v>
          </cell>
          <cell r="G37238" t="str">
            <v>C673430981</v>
          </cell>
          <cell r="H37238">
            <v>0.08</v>
          </cell>
          <cell r="I37238">
            <v>0.293</v>
          </cell>
          <cell r="J37238">
            <v>0.213</v>
          </cell>
        </row>
        <row r="37239">
          <cell r="F37239" t="str">
            <v>游尹线</v>
          </cell>
          <cell r="G37239" t="str">
            <v>C16J430981</v>
          </cell>
          <cell r="H37239">
            <v>0.973</v>
          </cell>
          <cell r="I37239">
            <v>1.621</v>
          </cell>
          <cell r="J37239">
            <v>0.648</v>
          </cell>
        </row>
        <row r="37240">
          <cell r="F37240" t="str">
            <v>永丰塘小学-毛家湾</v>
          </cell>
          <cell r="G37240" t="str">
            <v>CC01430981</v>
          </cell>
          <cell r="H37240">
            <v>2.027</v>
          </cell>
          <cell r="I37240">
            <v>2.202</v>
          </cell>
          <cell r="J37240">
            <v>0.175</v>
          </cell>
        </row>
        <row r="37241">
          <cell r="F37241" t="str">
            <v>莲子塘一组-莲子塘村五组</v>
          </cell>
          <cell r="G37241" t="str">
            <v>CN22430981</v>
          </cell>
          <cell r="H37241">
            <v>0.643</v>
          </cell>
          <cell r="I37241">
            <v>1.223</v>
          </cell>
          <cell r="J37241">
            <v>0.58</v>
          </cell>
        </row>
        <row r="37242">
          <cell r="F37242" t="str">
            <v>永丰塘小学-毛家湾</v>
          </cell>
          <cell r="G37242" t="str">
            <v>CC01430981</v>
          </cell>
          <cell r="H37242">
            <v>2.202</v>
          </cell>
          <cell r="I37242">
            <v>2.407</v>
          </cell>
          <cell r="J37242">
            <v>0.205</v>
          </cell>
        </row>
        <row r="37243">
          <cell r="F37243" t="str">
            <v>流源桥-重阳树</v>
          </cell>
          <cell r="G37243" t="str">
            <v>XD09430981</v>
          </cell>
          <cell r="H37243">
            <v>3.555</v>
          </cell>
          <cell r="I37243">
            <v>4.281</v>
          </cell>
          <cell r="J37243">
            <v>0.726</v>
          </cell>
        </row>
        <row r="37244">
          <cell r="F37244" t="str">
            <v>株胡线</v>
          </cell>
          <cell r="G37244" t="str">
            <v>C73B430981</v>
          </cell>
          <cell r="H37244">
            <v>0</v>
          </cell>
          <cell r="I37244">
            <v>0.173</v>
          </cell>
          <cell r="J37244">
            <v>0.173</v>
          </cell>
        </row>
        <row r="37245">
          <cell r="F37245" t="str">
            <v>大串线</v>
          </cell>
          <cell r="G37245" t="str">
            <v>C59C430981</v>
          </cell>
          <cell r="H37245">
            <v>0.389</v>
          </cell>
          <cell r="I37245">
            <v>0.885</v>
          </cell>
          <cell r="J37245">
            <v>0.496</v>
          </cell>
        </row>
        <row r="37246">
          <cell r="F37246" t="str">
            <v>石子埂九组-石子埂九组</v>
          </cell>
          <cell r="G37246" t="str">
            <v>C053430981</v>
          </cell>
          <cell r="H37246">
            <v>0</v>
          </cell>
          <cell r="I37246">
            <v>0.29</v>
          </cell>
          <cell r="J37246">
            <v>0.29</v>
          </cell>
        </row>
        <row r="37247">
          <cell r="F37247" t="str">
            <v>安红线</v>
          </cell>
          <cell r="G37247" t="str">
            <v>C17E430981</v>
          </cell>
          <cell r="H37247">
            <v>0.782</v>
          </cell>
          <cell r="I37247">
            <v>1.242</v>
          </cell>
          <cell r="J37247">
            <v>0.46</v>
          </cell>
        </row>
        <row r="37248">
          <cell r="F37248" t="str">
            <v>五星1组-五星1组</v>
          </cell>
          <cell r="G37248" t="str">
            <v>C27B430981</v>
          </cell>
          <cell r="H37248">
            <v>2.926</v>
          </cell>
          <cell r="I37248">
            <v>4.108</v>
          </cell>
          <cell r="J37248">
            <v>1.182</v>
          </cell>
        </row>
        <row r="37249">
          <cell r="F37249" t="str">
            <v>东渡线</v>
          </cell>
          <cell r="G37249" t="str">
            <v>C132430981</v>
          </cell>
          <cell r="H37249">
            <v>0</v>
          </cell>
          <cell r="I37249">
            <v>1.51</v>
          </cell>
          <cell r="J37249">
            <v>1.51</v>
          </cell>
        </row>
        <row r="37250">
          <cell r="F37250" t="str">
            <v>中和村-东湖村</v>
          </cell>
          <cell r="G37250" t="str">
            <v>YC08430981</v>
          </cell>
          <cell r="H37250">
            <v>1.721</v>
          </cell>
          <cell r="I37250">
            <v>4.711</v>
          </cell>
          <cell r="J37250">
            <v>2.99</v>
          </cell>
        </row>
        <row r="37251">
          <cell r="F37251" t="str">
            <v>电轮线</v>
          </cell>
          <cell r="G37251" t="str">
            <v>C077430981</v>
          </cell>
          <cell r="H37251">
            <v>0</v>
          </cell>
          <cell r="I37251">
            <v>0.342</v>
          </cell>
          <cell r="J37251">
            <v>0.342</v>
          </cell>
        </row>
        <row r="37252">
          <cell r="F37252" t="str">
            <v>周朱线</v>
          </cell>
          <cell r="G37252" t="str">
            <v>V020430981</v>
          </cell>
          <cell r="H37252">
            <v>0.322</v>
          </cell>
          <cell r="I37252">
            <v>1.571</v>
          </cell>
          <cell r="J37252">
            <v>1.249</v>
          </cell>
        </row>
        <row r="37253">
          <cell r="F37253" t="str">
            <v>双双线</v>
          </cell>
          <cell r="G37253" t="str">
            <v>C86F430981</v>
          </cell>
          <cell r="H37253">
            <v>0</v>
          </cell>
          <cell r="I37253">
            <v>1.496</v>
          </cell>
          <cell r="J37253">
            <v>1.496</v>
          </cell>
        </row>
        <row r="37254">
          <cell r="F37254" t="str">
            <v>中和村-东湖村</v>
          </cell>
          <cell r="G37254" t="str">
            <v>YC08430981</v>
          </cell>
          <cell r="H37254">
            <v>9.588</v>
          </cell>
          <cell r="I37254">
            <v>9.676</v>
          </cell>
          <cell r="J37254">
            <v>0.088</v>
          </cell>
        </row>
        <row r="37255">
          <cell r="F37255" t="str">
            <v>三杨线</v>
          </cell>
          <cell r="G37255" t="str">
            <v>C20B430981</v>
          </cell>
          <cell r="H37255">
            <v>0</v>
          </cell>
          <cell r="I37255">
            <v>2.175</v>
          </cell>
          <cell r="J37255">
            <v>2.175</v>
          </cell>
        </row>
        <row r="37256">
          <cell r="F37256" t="str">
            <v>坪塘岭村一组-朱家咀</v>
          </cell>
          <cell r="G37256" t="str">
            <v>CC17430981</v>
          </cell>
          <cell r="H37256">
            <v>3.93</v>
          </cell>
          <cell r="I37256">
            <v>9.241</v>
          </cell>
          <cell r="J37256">
            <v>5.311</v>
          </cell>
        </row>
        <row r="37257">
          <cell r="F37257" t="str">
            <v>明二线</v>
          </cell>
          <cell r="G37257" t="str">
            <v>C97I430981</v>
          </cell>
          <cell r="H37257">
            <v>0</v>
          </cell>
          <cell r="I37257">
            <v>0.537</v>
          </cell>
          <cell r="J37257">
            <v>0.537</v>
          </cell>
        </row>
        <row r="37258">
          <cell r="F37258" t="str">
            <v>大王线</v>
          </cell>
          <cell r="G37258" t="str">
            <v>C18D430981</v>
          </cell>
          <cell r="H37258">
            <v>0</v>
          </cell>
          <cell r="I37258">
            <v>0.976</v>
          </cell>
          <cell r="J37258">
            <v>0.976</v>
          </cell>
        </row>
        <row r="37259">
          <cell r="F37259" t="str">
            <v>伍麦线</v>
          </cell>
          <cell r="G37259" t="str">
            <v>C67C430981</v>
          </cell>
          <cell r="H37259">
            <v>0</v>
          </cell>
          <cell r="I37259">
            <v>1.214</v>
          </cell>
          <cell r="J37259">
            <v>1.214</v>
          </cell>
        </row>
        <row r="37260">
          <cell r="F37260" t="str">
            <v>老屋线</v>
          </cell>
          <cell r="G37260" t="str">
            <v>C69C430981</v>
          </cell>
          <cell r="H37260">
            <v>0</v>
          </cell>
          <cell r="I37260">
            <v>1.401</v>
          </cell>
          <cell r="J37260">
            <v>1.401</v>
          </cell>
        </row>
        <row r="37261">
          <cell r="F37261" t="str">
            <v>大五线</v>
          </cell>
          <cell r="G37261" t="str">
            <v>V845430981</v>
          </cell>
          <cell r="H37261">
            <v>0</v>
          </cell>
          <cell r="I37261">
            <v>0.448</v>
          </cell>
          <cell r="J37261">
            <v>0.448</v>
          </cell>
        </row>
        <row r="37262">
          <cell r="F37262" t="str">
            <v>平沙线</v>
          </cell>
          <cell r="G37262" t="str">
            <v>C88C430981</v>
          </cell>
          <cell r="H37262">
            <v>0</v>
          </cell>
          <cell r="I37262">
            <v>0.854</v>
          </cell>
          <cell r="J37262">
            <v>0.854</v>
          </cell>
        </row>
        <row r="37263">
          <cell r="F37263" t="str">
            <v>罗新线</v>
          </cell>
          <cell r="G37263" t="str">
            <v>CB52430981</v>
          </cell>
          <cell r="H37263">
            <v>0</v>
          </cell>
          <cell r="I37263">
            <v>0.833</v>
          </cell>
          <cell r="J37263">
            <v>0.833</v>
          </cell>
        </row>
        <row r="37264">
          <cell r="F37264" t="str">
            <v>陈竹线</v>
          </cell>
          <cell r="G37264" t="str">
            <v>CB55430981</v>
          </cell>
          <cell r="H37264">
            <v>0</v>
          </cell>
          <cell r="I37264">
            <v>1.503</v>
          </cell>
          <cell r="J37264">
            <v>1.503</v>
          </cell>
        </row>
        <row r="37265">
          <cell r="F37265" t="str">
            <v>金金线</v>
          </cell>
          <cell r="G37265" t="str">
            <v>C001430981</v>
          </cell>
          <cell r="H37265">
            <v>1.84</v>
          </cell>
          <cell r="I37265">
            <v>4.354</v>
          </cell>
          <cell r="J37265">
            <v>2.514</v>
          </cell>
        </row>
        <row r="37266">
          <cell r="F37266" t="str">
            <v>KK线</v>
          </cell>
          <cell r="G37266" t="str">
            <v>CB84430981</v>
          </cell>
          <cell r="H37266">
            <v>0</v>
          </cell>
          <cell r="I37266">
            <v>1.12</v>
          </cell>
          <cell r="J37266">
            <v>1.12</v>
          </cell>
        </row>
        <row r="37267">
          <cell r="F37267" t="str">
            <v>新二线</v>
          </cell>
          <cell r="G37267" t="str">
            <v>CD17430981</v>
          </cell>
          <cell r="H37267">
            <v>0</v>
          </cell>
          <cell r="I37267">
            <v>0.913</v>
          </cell>
          <cell r="J37267">
            <v>0.913</v>
          </cell>
        </row>
        <row r="37268">
          <cell r="F37268" t="str">
            <v>鲁莲线</v>
          </cell>
          <cell r="G37268" t="str">
            <v>CE93430981</v>
          </cell>
          <cell r="H37268">
            <v>0</v>
          </cell>
          <cell r="I37268">
            <v>1.549</v>
          </cell>
          <cell r="J37268">
            <v>1.549</v>
          </cell>
        </row>
        <row r="37269">
          <cell r="F37269" t="str">
            <v>百兴线</v>
          </cell>
          <cell r="G37269" t="str">
            <v>Y787430981</v>
          </cell>
          <cell r="H37269">
            <v>2.901</v>
          </cell>
          <cell r="I37269">
            <v>4.09</v>
          </cell>
          <cell r="J37269">
            <v>1.189</v>
          </cell>
        </row>
        <row r="37270">
          <cell r="F37270" t="str">
            <v>C736-兴界村</v>
          </cell>
          <cell r="G37270" t="str">
            <v>Y790430981</v>
          </cell>
          <cell r="H37270">
            <v>6.274</v>
          </cell>
          <cell r="I37270">
            <v>8.181</v>
          </cell>
          <cell r="J37270">
            <v>1.907</v>
          </cell>
        </row>
        <row r="37271">
          <cell r="F37271" t="str">
            <v>兴丰村-富强村</v>
          </cell>
          <cell r="G37271" t="str">
            <v>YC32430981</v>
          </cell>
          <cell r="H37271">
            <v>1.608</v>
          </cell>
          <cell r="I37271">
            <v>2.81</v>
          </cell>
          <cell r="J37271">
            <v>1.202</v>
          </cell>
        </row>
        <row r="37272">
          <cell r="F37272" t="str">
            <v>富南十队-富南十队</v>
          </cell>
          <cell r="G37272" t="str">
            <v>CD59430981</v>
          </cell>
          <cell r="H37272">
            <v>1.55</v>
          </cell>
          <cell r="I37272">
            <v>3.483</v>
          </cell>
          <cell r="J37272">
            <v>1.933</v>
          </cell>
        </row>
        <row r="37273">
          <cell r="F37273" t="str">
            <v>方李线</v>
          </cell>
          <cell r="G37273" t="str">
            <v>CE88430981</v>
          </cell>
          <cell r="H37273">
            <v>0</v>
          </cell>
          <cell r="I37273">
            <v>1.188</v>
          </cell>
          <cell r="J37273">
            <v>1.188</v>
          </cell>
        </row>
        <row r="37274">
          <cell r="F37274" t="str">
            <v>七子浃乡-XC04</v>
          </cell>
          <cell r="G37274" t="str">
            <v>XH01430981</v>
          </cell>
          <cell r="H37274">
            <v>0</v>
          </cell>
          <cell r="I37274">
            <v>2.585</v>
          </cell>
          <cell r="J37274">
            <v>2.585</v>
          </cell>
        </row>
        <row r="37275">
          <cell r="F37275" t="str">
            <v>百兴线</v>
          </cell>
          <cell r="G37275" t="str">
            <v>Y787430981</v>
          </cell>
          <cell r="H37275">
            <v>4.09</v>
          </cell>
          <cell r="I37275">
            <v>5.939</v>
          </cell>
          <cell r="J37275">
            <v>1.849</v>
          </cell>
        </row>
        <row r="37276">
          <cell r="F37276" t="str">
            <v>二二线</v>
          </cell>
          <cell r="G37276" t="str">
            <v>C64I430981</v>
          </cell>
          <cell r="H37276">
            <v>0.465</v>
          </cell>
          <cell r="I37276">
            <v>0.928</v>
          </cell>
          <cell r="J37276">
            <v>0.463</v>
          </cell>
        </row>
        <row r="37277">
          <cell r="F37277" t="str">
            <v>芦湖村-梅南村</v>
          </cell>
          <cell r="G37277" t="str">
            <v>YC25430981</v>
          </cell>
          <cell r="H37277">
            <v>0</v>
          </cell>
          <cell r="I37277">
            <v>3.703</v>
          </cell>
          <cell r="J37277">
            <v>3.703</v>
          </cell>
        </row>
        <row r="37278">
          <cell r="F37278" t="str">
            <v>蔡灵线</v>
          </cell>
          <cell r="G37278" t="str">
            <v>CE71430981</v>
          </cell>
          <cell r="H37278">
            <v>0</v>
          </cell>
          <cell r="I37278">
            <v>1.51</v>
          </cell>
          <cell r="J37278">
            <v>1.51</v>
          </cell>
        </row>
        <row r="37279">
          <cell r="F37279" t="str">
            <v>资阳线</v>
          </cell>
          <cell r="G37279" t="str">
            <v>CE44430981</v>
          </cell>
          <cell r="H37279">
            <v>0</v>
          </cell>
          <cell r="I37279">
            <v>2.129</v>
          </cell>
          <cell r="J37279">
            <v>2.129</v>
          </cell>
        </row>
        <row r="37280">
          <cell r="F37280" t="str">
            <v>胡彭线</v>
          </cell>
          <cell r="G37280" t="str">
            <v>CE47430981</v>
          </cell>
          <cell r="H37280">
            <v>0</v>
          </cell>
          <cell r="I37280">
            <v>1.404</v>
          </cell>
          <cell r="J37280">
            <v>1.404</v>
          </cell>
        </row>
        <row r="37281">
          <cell r="F37281" t="str">
            <v>跃十线</v>
          </cell>
          <cell r="G37281" t="str">
            <v>C23A430981</v>
          </cell>
          <cell r="H37281">
            <v>0</v>
          </cell>
          <cell r="I37281">
            <v>1.883</v>
          </cell>
          <cell r="J37281">
            <v>1.883</v>
          </cell>
        </row>
        <row r="37282">
          <cell r="F37282" t="str">
            <v>虎朝线</v>
          </cell>
          <cell r="G37282" t="str">
            <v>CA26430981</v>
          </cell>
          <cell r="H37282">
            <v>0</v>
          </cell>
          <cell r="I37282">
            <v>0.168</v>
          </cell>
          <cell r="J37282">
            <v>0.168</v>
          </cell>
        </row>
        <row r="37283">
          <cell r="F37283" t="str">
            <v>细下江-井头</v>
          </cell>
          <cell r="G37283" t="str">
            <v>C69A431002</v>
          </cell>
          <cell r="H37283">
            <v>0</v>
          </cell>
          <cell r="I37283">
            <v>0.367</v>
          </cell>
          <cell r="J37283">
            <v>0.367</v>
          </cell>
        </row>
        <row r="37284">
          <cell r="F37284" t="str">
            <v>田垅里-山背岭</v>
          </cell>
          <cell r="G37284" t="str">
            <v>V212431002</v>
          </cell>
          <cell r="H37284">
            <v>0</v>
          </cell>
          <cell r="I37284">
            <v>2.336</v>
          </cell>
          <cell r="J37284">
            <v>2.336</v>
          </cell>
        </row>
        <row r="37285">
          <cell r="F37285" t="str">
            <v>叉路口-狗肚山</v>
          </cell>
          <cell r="G37285" t="str">
            <v>C63B431002</v>
          </cell>
          <cell r="H37285">
            <v>0</v>
          </cell>
          <cell r="I37285">
            <v>0.941</v>
          </cell>
          <cell r="J37285">
            <v>0.941</v>
          </cell>
        </row>
        <row r="37286">
          <cell r="F37286" t="str">
            <v>叉路口-王家</v>
          </cell>
          <cell r="G37286" t="str">
            <v>C64B431002</v>
          </cell>
          <cell r="H37286">
            <v>0</v>
          </cell>
          <cell r="I37286">
            <v>0.137</v>
          </cell>
          <cell r="J37286">
            <v>0.137</v>
          </cell>
        </row>
        <row r="37287">
          <cell r="F37287" t="str">
            <v>叉路口-采石厂</v>
          </cell>
          <cell r="G37287" t="str">
            <v>C55C431002</v>
          </cell>
          <cell r="H37287">
            <v>0</v>
          </cell>
          <cell r="I37287">
            <v>0.724</v>
          </cell>
          <cell r="J37287">
            <v>0.724</v>
          </cell>
        </row>
        <row r="37288">
          <cell r="F37288" t="str">
            <v>腊树湾－老脊丫</v>
          </cell>
          <cell r="G37288" t="str">
            <v>C079431002</v>
          </cell>
          <cell r="H37288">
            <v>0</v>
          </cell>
          <cell r="I37288">
            <v>0.746</v>
          </cell>
          <cell r="J37288">
            <v>0.746</v>
          </cell>
        </row>
        <row r="37289">
          <cell r="F37289" t="str">
            <v>叉路口-赛贝</v>
          </cell>
          <cell r="G37289" t="str">
            <v>C54B431002</v>
          </cell>
          <cell r="H37289">
            <v>0</v>
          </cell>
          <cell r="I37289">
            <v>0.853</v>
          </cell>
          <cell r="J37289">
            <v>0.853</v>
          </cell>
        </row>
        <row r="37290">
          <cell r="F37290" t="str">
            <v>大松树-白家昌</v>
          </cell>
          <cell r="G37290" t="str">
            <v>C56B431002</v>
          </cell>
          <cell r="H37290">
            <v>0</v>
          </cell>
          <cell r="I37290">
            <v>1.104</v>
          </cell>
          <cell r="J37290">
            <v>1.104</v>
          </cell>
        </row>
        <row r="37291">
          <cell r="F37291" t="str">
            <v>京深线－龙广洞</v>
          </cell>
          <cell r="G37291" t="str">
            <v>X137431002</v>
          </cell>
          <cell r="H37291">
            <v>8.131</v>
          </cell>
          <cell r="I37291">
            <v>8.702</v>
          </cell>
          <cell r="J37291">
            <v>0.571</v>
          </cell>
        </row>
        <row r="37292">
          <cell r="F37292" t="str">
            <v>铁厂-通山里</v>
          </cell>
          <cell r="G37292" t="str">
            <v>C58B431002</v>
          </cell>
          <cell r="H37292">
            <v>0.167</v>
          </cell>
          <cell r="I37292">
            <v>2.146</v>
          </cell>
          <cell r="J37292">
            <v>1.979</v>
          </cell>
        </row>
        <row r="37293">
          <cell r="F37293" t="str">
            <v>曲尺岭-倒窝里</v>
          </cell>
          <cell r="G37293" t="str">
            <v>C78B431002</v>
          </cell>
          <cell r="H37293">
            <v>0</v>
          </cell>
          <cell r="I37293">
            <v>1.426</v>
          </cell>
          <cell r="J37293">
            <v>1.426</v>
          </cell>
        </row>
        <row r="37294">
          <cell r="F37294" t="str">
            <v>黄梅冲-上垅山</v>
          </cell>
          <cell r="G37294" t="str">
            <v>C07D431002</v>
          </cell>
          <cell r="H37294">
            <v>0</v>
          </cell>
          <cell r="I37294">
            <v>2.331</v>
          </cell>
          <cell r="J37294">
            <v>2.331</v>
          </cell>
        </row>
        <row r="37295">
          <cell r="F37295" t="str">
            <v>枝子冲-江西岭</v>
          </cell>
          <cell r="G37295" t="str">
            <v>C36B431002</v>
          </cell>
          <cell r="H37295">
            <v>0</v>
          </cell>
          <cell r="I37295">
            <v>0.203</v>
          </cell>
          <cell r="J37295">
            <v>0.203</v>
          </cell>
        </row>
        <row r="37296">
          <cell r="F37296" t="str">
            <v>马鞍岭-周家</v>
          </cell>
          <cell r="G37296" t="str">
            <v>C74A431002</v>
          </cell>
          <cell r="H37296">
            <v>0</v>
          </cell>
          <cell r="I37296">
            <v>1.503</v>
          </cell>
          <cell r="J37296">
            <v>1.503</v>
          </cell>
        </row>
        <row r="37297">
          <cell r="F37297" t="str">
            <v>枣子岭-桃园</v>
          </cell>
          <cell r="G37297" t="str">
            <v>C01A431002</v>
          </cell>
          <cell r="H37297">
            <v>2.032</v>
          </cell>
          <cell r="I37297">
            <v>2.147</v>
          </cell>
          <cell r="J37297">
            <v>0.115</v>
          </cell>
        </row>
        <row r="37298">
          <cell r="F37298" t="str">
            <v>叉路口-黄溪湾</v>
          </cell>
          <cell r="G37298" t="str">
            <v>C78A431002</v>
          </cell>
          <cell r="H37298">
            <v>0</v>
          </cell>
          <cell r="I37298">
            <v>0.272</v>
          </cell>
          <cell r="J37298">
            <v>0.272</v>
          </cell>
        </row>
        <row r="37299">
          <cell r="F37299" t="str">
            <v>叉路口－柳树下</v>
          </cell>
          <cell r="G37299" t="str">
            <v>C057431002</v>
          </cell>
          <cell r="H37299">
            <v>1.084</v>
          </cell>
          <cell r="I37299">
            <v>2.447</v>
          </cell>
          <cell r="J37299">
            <v>1.363</v>
          </cell>
        </row>
        <row r="37300">
          <cell r="F37300" t="str">
            <v>叉路口-尖角门</v>
          </cell>
          <cell r="G37300" t="str">
            <v>C70A431002</v>
          </cell>
          <cell r="H37300">
            <v>0</v>
          </cell>
          <cell r="I37300">
            <v>0.272</v>
          </cell>
          <cell r="J37300">
            <v>0.272</v>
          </cell>
        </row>
        <row r="37301">
          <cell r="F37301" t="str">
            <v>沙元里-伍家湾</v>
          </cell>
          <cell r="G37301" t="str">
            <v>C72A431002</v>
          </cell>
          <cell r="H37301">
            <v>0</v>
          </cell>
          <cell r="I37301">
            <v>0.608</v>
          </cell>
          <cell r="J37301">
            <v>0.608</v>
          </cell>
        </row>
        <row r="37302">
          <cell r="F37302" t="str">
            <v>叉路口-细坳上</v>
          </cell>
          <cell r="G37302" t="str">
            <v>C59B431002</v>
          </cell>
          <cell r="H37302">
            <v>0</v>
          </cell>
          <cell r="I37302">
            <v>0.244</v>
          </cell>
          <cell r="J37302">
            <v>0.244</v>
          </cell>
        </row>
        <row r="37303">
          <cell r="F37303" t="str">
            <v>叉路口-东冲</v>
          </cell>
          <cell r="G37303" t="str">
            <v>C60B431002</v>
          </cell>
          <cell r="H37303">
            <v>0</v>
          </cell>
          <cell r="I37303">
            <v>0.261</v>
          </cell>
          <cell r="J37303">
            <v>0.261</v>
          </cell>
        </row>
        <row r="37304">
          <cell r="F37304" t="str">
            <v>叉路口-谢家</v>
          </cell>
          <cell r="G37304" t="str">
            <v>C62B431002</v>
          </cell>
          <cell r="H37304">
            <v>0</v>
          </cell>
          <cell r="I37304">
            <v>0.653</v>
          </cell>
          <cell r="J37304">
            <v>0.653</v>
          </cell>
        </row>
        <row r="37305">
          <cell r="F37305" t="str">
            <v>叉路口-村尾</v>
          </cell>
          <cell r="G37305" t="str">
            <v>C34B431002</v>
          </cell>
          <cell r="H37305">
            <v>0.351</v>
          </cell>
          <cell r="I37305">
            <v>0.535</v>
          </cell>
          <cell r="J37305">
            <v>0.184</v>
          </cell>
        </row>
        <row r="37306">
          <cell r="F37306" t="str">
            <v>山下村头-村尾</v>
          </cell>
          <cell r="G37306" t="str">
            <v>V245431002</v>
          </cell>
          <cell r="H37306">
            <v>0</v>
          </cell>
          <cell r="I37306">
            <v>0.404</v>
          </cell>
          <cell r="J37306">
            <v>0.404</v>
          </cell>
        </row>
        <row r="37307">
          <cell r="F37307" t="str">
            <v>叉路口-狗肚山</v>
          </cell>
          <cell r="G37307" t="str">
            <v>C63B431002</v>
          </cell>
          <cell r="H37307">
            <v>0.945</v>
          </cell>
          <cell r="I37307">
            <v>2.317</v>
          </cell>
          <cell r="J37307">
            <v>1.372</v>
          </cell>
        </row>
        <row r="37308">
          <cell r="F37308" t="str">
            <v>五里堆－南岸</v>
          </cell>
          <cell r="G37308" t="str">
            <v>X048431002</v>
          </cell>
          <cell r="H37308">
            <v>2.694</v>
          </cell>
          <cell r="I37308">
            <v>3.568</v>
          </cell>
          <cell r="J37308">
            <v>0.874</v>
          </cell>
        </row>
        <row r="37309">
          <cell r="F37309" t="str">
            <v>横江洞-陈家</v>
          </cell>
          <cell r="G37309" t="str">
            <v>C50A431002</v>
          </cell>
          <cell r="H37309">
            <v>0</v>
          </cell>
          <cell r="I37309">
            <v>0.554</v>
          </cell>
          <cell r="J37309">
            <v>0.554</v>
          </cell>
        </row>
        <row r="37310">
          <cell r="F37310" t="str">
            <v>渡槽－曹家田学校</v>
          </cell>
          <cell r="G37310" t="str">
            <v>C068431002</v>
          </cell>
          <cell r="H37310">
            <v>0</v>
          </cell>
          <cell r="I37310">
            <v>1.599</v>
          </cell>
          <cell r="J37310">
            <v>1.599</v>
          </cell>
        </row>
        <row r="37311">
          <cell r="F37311" t="str">
            <v>渡槽-叉路口</v>
          </cell>
          <cell r="G37311" t="str">
            <v>X058431002</v>
          </cell>
          <cell r="H37311">
            <v>0.017</v>
          </cell>
          <cell r="I37311">
            <v>2.505</v>
          </cell>
          <cell r="J37311">
            <v>2.488</v>
          </cell>
        </row>
        <row r="37312">
          <cell r="F37312" t="str">
            <v>长廊-5组</v>
          </cell>
          <cell r="G37312" t="str">
            <v>C15D431002</v>
          </cell>
          <cell r="H37312">
            <v>0</v>
          </cell>
          <cell r="I37312">
            <v>3.372</v>
          </cell>
          <cell r="J37312">
            <v>3.372</v>
          </cell>
        </row>
        <row r="37313">
          <cell r="F37313" t="str">
            <v>山背-荒田冲</v>
          </cell>
          <cell r="G37313" t="str">
            <v>C99B431002</v>
          </cell>
          <cell r="H37313">
            <v>0</v>
          </cell>
          <cell r="I37313">
            <v>1.993</v>
          </cell>
          <cell r="J37313">
            <v>1.993</v>
          </cell>
        </row>
        <row r="37314">
          <cell r="F37314" t="str">
            <v>流水坦-石山下</v>
          </cell>
          <cell r="G37314" t="str">
            <v>C38C431002</v>
          </cell>
          <cell r="H37314">
            <v>0</v>
          </cell>
          <cell r="I37314">
            <v>0.598</v>
          </cell>
          <cell r="J37314">
            <v>0.598</v>
          </cell>
        </row>
        <row r="37315">
          <cell r="F37315" t="str">
            <v>大树下-寺麻前</v>
          </cell>
          <cell r="G37315" t="str">
            <v>C39C431002</v>
          </cell>
          <cell r="H37315">
            <v>0</v>
          </cell>
          <cell r="I37315">
            <v>0.512</v>
          </cell>
          <cell r="J37315">
            <v>0.512</v>
          </cell>
        </row>
        <row r="37316">
          <cell r="F37316" t="str">
            <v>荷叶坪-毫里</v>
          </cell>
          <cell r="G37316" t="str">
            <v>X120431003</v>
          </cell>
          <cell r="H37316">
            <v>6.371</v>
          </cell>
          <cell r="I37316">
            <v>7.293</v>
          </cell>
          <cell r="J37316">
            <v>0.922</v>
          </cell>
        </row>
        <row r="37317">
          <cell r="F37317" t="str">
            <v>下湄桥－场部</v>
          </cell>
          <cell r="G37317" t="str">
            <v>X141431002</v>
          </cell>
          <cell r="H37317">
            <v>8.619</v>
          </cell>
          <cell r="I37317">
            <v>11.248</v>
          </cell>
          <cell r="J37317">
            <v>2.629</v>
          </cell>
        </row>
        <row r="37318">
          <cell r="F37318" t="str">
            <v>高禾上-三才洞</v>
          </cell>
          <cell r="G37318" t="str">
            <v>C01C431002</v>
          </cell>
          <cell r="H37318">
            <v>0</v>
          </cell>
          <cell r="I37318">
            <v>0.487</v>
          </cell>
          <cell r="J37318">
            <v>0.487</v>
          </cell>
        </row>
        <row r="37319">
          <cell r="F37319" t="str">
            <v>华塘职中-刘家</v>
          </cell>
          <cell r="G37319" t="str">
            <v>C04C431002</v>
          </cell>
          <cell r="H37319">
            <v>0</v>
          </cell>
          <cell r="I37319">
            <v>0.212</v>
          </cell>
          <cell r="J37319">
            <v>0.212</v>
          </cell>
        </row>
        <row r="37320">
          <cell r="F37320" t="str">
            <v>叉路口-虎山</v>
          </cell>
          <cell r="G37320" t="str">
            <v>C08C431002</v>
          </cell>
          <cell r="H37320">
            <v>0</v>
          </cell>
          <cell r="I37320">
            <v>0.238</v>
          </cell>
          <cell r="J37320">
            <v>0.238</v>
          </cell>
        </row>
        <row r="37321">
          <cell r="F37321" t="str">
            <v>华塘－城郊樟树背</v>
          </cell>
          <cell r="G37321" t="str">
            <v>X142431002</v>
          </cell>
          <cell r="H37321">
            <v>0.252</v>
          </cell>
          <cell r="I37321">
            <v>4.3</v>
          </cell>
          <cell r="J37321">
            <v>4.048</v>
          </cell>
        </row>
        <row r="37322">
          <cell r="F37322" t="str">
            <v>欧家-寒溪冲</v>
          </cell>
          <cell r="G37322" t="str">
            <v>C23C431002</v>
          </cell>
          <cell r="H37322">
            <v>0</v>
          </cell>
          <cell r="I37322">
            <v>1.507</v>
          </cell>
          <cell r="J37322">
            <v>1.507</v>
          </cell>
        </row>
        <row r="37323">
          <cell r="F37323" t="str">
            <v>叉路口-上潮田</v>
          </cell>
          <cell r="G37323" t="str">
            <v>Y567431002</v>
          </cell>
          <cell r="H37323">
            <v>1.958</v>
          </cell>
          <cell r="I37323">
            <v>5.965</v>
          </cell>
          <cell r="J37323">
            <v>4.007</v>
          </cell>
        </row>
        <row r="37324">
          <cell r="F37324" t="str">
            <v>|组-3组石兰下</v>
          </cell>
          <cell r="G37324" t="str">
            <v>V048431002</v>
          </cell>
          <cell r="H37324">
            <v>0</v>
          </cell>
          <cell r="I37324">
            <v>0.242</v>
          </cell>
          <cell r="J37324">
            <v>0.242</v>
          </cell>
        </row>
        <row r="37325">
          <cell r="F37325" t="str">
            <v>叉路口-大水洞</v>
          </cell>
          <cell r="G37325" t="str">
            <v>C13C431002</v>
          </cell>
          <cell r="H37325">
            <v>0</v>
          </cell>
          <cell r="I37325">
            <v>0.612</v>
          </cell>
          <cell r="J37325">
            <v>0.612</v>
          </cell>
        </row>
        <row r="37326">
          <cell r="F37326" t="str">
            <v>上大水洞-下大水洞</v>
          </cell>
          <cell r="G37326" t="str">
            <v>C14C431002</v>
          </cell>
          <cell r="H37326">
            <v>0</v>
          </cell>
          <cell r="I37326">
            <v>0.428</v>
          </cell>
          <cell r="J37326">
            <v>0.428</v>
          </cell>
        </row>
        <row r="37327">
          <cell r="F37327" t="str">
            <v>南岸村委会-张家</v>
          </cell>
          <cell r="G37327" t="str">
            <v>C15C431002</v>
          </cell>
          <cell r="H37327">
            <v>0</v>
          </cell>
          <cell r="I37327">
            <v>0.476</v>
          </cell>
          <cell r="J37327">
            <v>0.476</v>
          </cell>
        </row>
        <row r="37328">
          <cell r="F37328" t="str">
            <v>叉路口-谢家坪</v>
          </cell>
          <cell r="G37328" t="str">
            <v>C16C431002</v>
          </cell>
          <cell r="H37328">
            <v>0</v>
          </cell>
          <cell r="I37328">
            <v>0.404</v>
          </cell>
          <cell r="J37328">
            <v>0.404</v>
          </cell>
        </row>
        <row r="37329">
          <cell r="F37329" t="str">
            <v>归巢－叉路口</v>
          </cell>
          <cell r="G37329" t="str">
            <v>Y555431002</v>
          </cell>
          <cell r="H37329">
            <v>2.05</v>
          </cell>
          <cell r="I37329">
            <v>3.073</v>
          </cell>
          <cell r="J37329">
            <v>1.023</v>
          </cell>
        </row>
        <row r="37330">
          <cell r="F37330" t="str">
            <v>牛形下-长坪里</v>
          </cell>
          <cell r="G37330" t="str">
            <v>C35C431002</v>
          </cell>
          <cell r="H37330">
            <v>0</v>
          </cell>
          <cell r="I37330">
            <v>1.445</v>
          </cell>
          <cell r="J37330">
            <v>1.445</v>
          </cell>
        </row>
        <row r="37331">
          <cell r="F37331" t="str">
            <v>叉路口-邱家</v>
          </cell>
          <cell r="G37331" t="str">
            <v>C24C431002</v>
          </cell>
          <cell r="H37331">
            <v>0</v>
          </cell>
          <cell r="I37331">
            <v>0.232</v>
          </cell>
          <cell r="J37331">
            <v>0.232</v>
          </cell>
        </row>
        <row r="37332">
          <cell r="F37332" t="str">
            <v>叉路口-桐木冲</v>
          </cell>
          <cell r="G37332" t="str">
            <v>C25C431002</v>
          </cell>
          <cell r="H37332">
            <v>1.694</v>
          </cell>
          <cell r="I37332">
            <v>2.737</v>
          </cell>
          <cell r="J37332">
            <v>1.043</v>
          </cell>
        </row>
        <row r="37333">
          <cell r="G37333" t="str">
            <v>V000</v>
          </cell>
          <cell r="H37333">
            <v>0</v>
          </cell>
          <cell r="I37333">
            <v>0.174</v>
          </cell>
          <cell r="J37333">
            <v>0.174</v>
          </cell>
        </row>
        <row r="37334">
          <cell r="F37334" t="str">
            <v>叉路口-桐木冲</v>
          </cell>
          <cell r="G37334" t="str">
            <v>C25C431002</v>
          </cell>
          <cell r="H37334">
            <v>0.302</v>
          </cell>
          <cell r="I37334">
            <v>1.656</v>
          </cell>
          <cell r="J37334">
            <v>1.354</v>
          </cell>
        </row>
        <row r="37335">
          <cell r="F37335" t="str">
            <v>帽子岭-桐子窝</v>
          </cell>
          <cell r="G37335" t="str">
            <v>C26C431002</v>
          </cell>
          <cell r="H37335">
            <v>0</v>
          </cell>
          <cell r="I37335">
            <v>2.5</v>
          </cell>
          <cell r="J37335">
            <v>2.5</v>
          </cell>
        </row>
        <row r="37336">
          <cell r="F37336" t="str">
            <v>铺上-窝场里</v>
          </cell>
          <cell r="G37336" t="str">
            <v>C30C431002</v>
          </cell>
          <cell r="H37336">
            <v>0</v>
          </cell>
          <cell r="I37336">
            <v>0.6</v>
          </cell>
          <cell r="J37336">
            <v>0.6</v>
          </cell>
        </row>
        <row r="37337">
          <cell r="F37337" t="str">
            <v>秀水-栽树下</v>
          </cell>
          <cell r="G37337" t="str">
            <v>C31C431002</v>
          </cell>
          <cell r="H37337">
            <v>0</v>
          </cell>
          <cell r="I37337">
            <v>0.285</v>
          </cell>
          <cell r="J37337">
            <v>0.285</v>
          </cell>
        </row>
        <row r="37338">
          <cell r="F37338" t="str">
            <v>养猪厂-何家</v>
          </cell>
          <cell r="G37338" t="str">
            <v>C32C431002</v>
          </cell>
          <cell r="H37338">
            <v>0</v>
          </cell>
          <cell r="I37338">
            <v>0.381</v>
          </cell>
          <cell r="J37338">
            <v>0.381</v>
          </cell>
        </row>
        <row r="37339">
          <cell r="F37339" t="str">
            <v>渡槽-叉路口</v>
          </cell>
          <cell r="G37339" t="str">
            <v>X058431002</v>
          </cell>
          <cell r="H37339">
            <v>12.705</v>
          </cell>
          <cell r="I37339">
            <v>13.946</v>
          </cell>
          <cell r="J37339">
            <v>1.241</v>
          </cell>
        </row>
        <row r="37340">
          <cell r="F37340" t="str">
            <v>归巢－叉路口</v>
          </cell>
          <cell r="G37340" t="str">
            <v>Y555431002</v>
          </cell>
          <cell r="H37340">
            <v>0</v>
          </cell>
          <cell r="I37340">
            <v>2.05</v>
          </cell>
          <cell r="J37340">
            <v>2.05</v>
          </cell>
        </row>
        <row r="37341">
          <cell r="F37341" t="str">
            <v>史家-史家湾</v>
          </cell>
          <cell r="G37341" t="str">
            <v>C57A431002</v>
          </cell>
          <cell r="H37341">
            <v>0</v>
          </cell>
          <cell r="I37341">
            <v>0.323</v>
          </cell>
          <cell r="J37341">
            <v>0.323</v>
          </cell>
        </row>
        <row r="37342">
          <cell r="F37342" t="str">
            <v>大树脚-卫生院门口</v>
          </cell>
          <cell r="G37342" t="str">
            <v>V015431002</v>
          </cell>
          <cell r="H37342">
            <v>0</v>
          </cell>
          <cell r="I37342">
            <v>0.321</v>
          </cell>
          <cell r="J37342">
            <v>0.321</v>
          </cell>
        </row>
        <row r="37343">
          <cell r="F37343" t="str">
            <v>叉路囗-罗家庄</v>
          </cell>
          <cell r="G37343" t="str">
            <v>V019431002</v>
          </cell>
          <cell r="H37343">
            <v>0</v>
          </cell>
          <cell r="I37343">
            <v>0.747</v>
          </cell>
          <cell r="J37343">
            <v>0.747</v>
          </cell>
        </row>
        <row r="37344">
          <cell r="F37344" t="str">
            <v>渡槽-叉路口</v>
          </cell>
          <cell r="G37344" t="str">
            <v>X058431002</v>
          </cell>
          <cell r="H37344">
            <v>4.895</v>
          </cell>
          <cell r="I37344">
            <v>8.422</v>
          </cell>
          <cell r="J37344">
            <v>3.527</v>
          </cell>
        </row>
        <row r="37345">
          <cell r="F37345" t="str">
            <v>廖家-桐木冲</v>
          </cell>
          <cell r="G37345" t="str">
            <v>C10C431002</v>
          </cell>
          <cell r="H37345">
            <v>0</v>
          </cell>
          <cell r="I37345">
            <v>1.374</v>
          </cell>
          <cell r="J37345">
            <v>1.374</v>
          </cell>
        </row>
        <row r="37346">
          <cell r="F37346" t="str">
            <v>吴山-石榴窝</v>
          </cell>
          <cell r="G37346" t="str">
            <v>Y560431002</v>
          </cell>
          <cell r="H37346">
            <v>1.507</v>
          </cell>
          <cell r="I37346">
            <v>6.625</v>
          </cell>
          <cell r="J37346">
            <v>5.118</v>
          </cell>
        </row>
        <row r="37347">
          <cell r="F37347" t="str">
            <v>吴山-石榴窝</v>
          </cell>
          <cell r="G37347" t="str">
            <v>Y560431002</v>
          </cell>
          <cell r="H37347">
            <v>0</v>
          </cell>
          <cell r="I37347">
            <v>1.507</v>
          </cell>
          <cell r="J37347">
            <v>1.507</v>
          </cell>
        </row>
        <row r="37348">
          <cell r="F37348" t="str">
            <v>村委会-上首坪</v>
          </cell>
          <cell r="G37348" t="str">
            <v>C51C431002</v>
          </cell>
          <cell r="H37348">
            <v>0</v>
          </cell>
          <cell r="I37348">
            <v>2.836</v>
          </cell>
          <cell r="J37348">
            <v>2.836</v>
          </cell>
        </row>
        <row r="37349">
          <cell r="F37349" t="str">
            <v>村委会-桐子树下</v>
          </cell>
          <cell r="G37349" t="str">
            <v>C032431002</v>
          </cell>
          <cell r="H37349">
            <v>0.357</v>
          </cell>
          <cell r="I37349">
            <v>2.35</v>
          </cell>
          <cell r="J37349">
            <v>1.993</v>
          </cell>
        </row>
        <row r="37350">
          <cell r="F37350" t="str">
            <v>黄桐根-石山脚</v>
          </cell>
          <cell r="G37350" t="str">
            <v>C43C431002</v>
          </cell>
          <cell r="H37350">
            <v>0</v>
          </cell>
          <cell r="I37350">
            <v>2.074</v>
          </cell>
          <cell r="J37350">
            <v>2.074</v>
          </cell>
        </row>
        <row r="37351">
          <cell r="F37351" t="str">
            <v>防洪道-寺上坪</v>
          </cell>
          <cell r="G37351" t="str">
            <v>C48C431002</v>
          </cell>
          <cell r="H37351">
            <v>0</v>
          </cell>
          <cell r="I37351">
            <v>0.186</v>
          </cell>
          <cell r="J37351">
            <v>0.186</v>
          </cell>
        </row>
        <row r="37352">
          <cell r="F37352" t="str">
            <v>大头山-塘山头</v>
          </cell>
          <cell r="G37352" t="str">
            <v>C49C431002</v>
          </cell>
          <cell r="H37352">
            <v>0.835</v>
          </cell>
          <cell r="I37352">
            <v>1.111</v>
          </cell>
          <cell r="J37352">
            <v>0.276</v>
          </cell>
        </row>
        <row r="37353">
          <cell r="F37353" t="str">
            <v>高家叉路口-石壁岭</v>
          </cell>
          <cell r="G37353" t="str">
            <v>V374431002</v>
          </cell>
          <cell r="H37353">
            <v>0</v>
          </cell>
          <cell r="I37353">
            <v>1.417</v>
          </cell>
          <cell r="J37353">
            <v>1.417</v>
          </cell>
        </row>
        <row r="37354">
          <cell r="F37354" t="str">
            <v>冷水-冷水桥</v>
          </cell>
          <cell r="G37354" t="str">
            <v>Y581431002</v>
          </cell>
          <cell r="H37354">
            <v>0.161</v>
          </cell>
          <cell r="I37354">
            <v>1.639</v>
          </cell>
          <cell r="J37354">
            <v>1.478</v>
          </cell>
        </row>
        <row r="37355">
          <cell r="F37355" t="str">
            <v>劣背园-风仙庙</v>
          </cell>
          <cell r="G37355" t="str">
            <v>C06A431002</v>
          </cell>
          <cell r="H37355">
            <v>0</v>
          </cell>
          <cell r="I37355">
            <v>3.279</v>
          </cell>
          <cell r="J37355">
            <v>3.279</v>
          </cell>
        </row>
        <row r="37356">
          <cell r="F37356" t="str">
            <v>沙洞-南矿桥</v>
          </cell>
          <cell r="G37356" t="str">
            <v>V267431002</v>
          </cell>
          <cell r="H37356">
            <v>0</v>
          </cell>
          <cell r="I37356">
            <v>1.97</v>
          </cell>
          <cell r="J37356">
            <v>1.97</v>
          </cell>
        </row>
        <row r="37357">
          <cell r="F37357" t="str">
            <v>花果山－老毛冲</v>
          </cell>
          <cell r="G37357" t="str">
            <v>C053431002</v>
          </cell>
          <cell r="H37357">
            <v>0</v>
          </cell>
          <cell r="I37357">
            <v>2.416</v>
          </cell>
          <cell r="J37357">
            <v>2.416</v>
          </cell>
        </row>
        <row r="37358">
          <cell r="F37358" t="str">
            <v>叉路口-鸡公石下</v>
          </cell>
          <cell r="G37358" t="str">
            <v>C92B431002</v>
          </cell>
          <cell r="H37358">
            <v>0</v>
          </cell>
          <cell r="I37358">
            <v>0.329</v>
          </cell>
          <cell r="J37358">
            <v>0.329</v>
          </cell>
        </row>
        <row r="37359">
          <cell r="F37359" t="str">
            <v>上鲁塘-下葫芦冲</v>
          </cell>
          <cell r="G37359" t="str">
            <v>Y583431002</v>
          </cell>
          <cell r="H37359">
            <v>6.137</v>
          </cell>
          <cell r="I37359">
            <v>8.182</v>
          </cell>
          <cell r="J37359">
            <v>2.045</v>
          </cell>
        </row>
        <row r="37360">
          <cell r="F37360" t="str">
            <v>叉路口-瑶塔水</v>
          </cell>
          <cell r="G37360" t="str">
            <v>C54C431002</v>
          </cell>
          <cell r="H37360">
            <v>0</v>
          </cell>
          <cell r="I37360">
            <v>0.169</v>
          </cell>
          <cell r="J37360">
            <v>0.169</v>
          </cell>
        </row>
        <row r="37361">
          <cell r="F37361" t="str">
            <v>叉路囗-太平里</v>
          </cell>
          <cell r="G37361" t="str">
            <v>V270431002</v>
          </cell>
          <cell r="H37361">
            <v>0</v>
          </cell>
          <cell r="I37361">
            <v>0.969</v>
          </cell>
          <cell r="J37361">
            <v>0.969</v>
          </cell>
        </row>
        <row r="37362">
          <cell r="F37362" t="str">
            <v>塔下水库-牛头丘</v>
          </cell>
          <cell r="G37362" t="str">
            <v>V259431002</v>
          </cell>
          <cell r="H37362">
            <v>0</v>
          </cell>
          <cell r="I37362">
            <v>1.779</v>
          </cell>
          <cell r="J37362">
            <v>1.779</v>
          </cell>
        </row>
        <row r="37363">
          <cell r="F37363" t="str">
            <v>叉路口-狮子岭</v>
          </cell>
          <cell r="G37363" t="str">
            <v>V295431002</v>
          </cell>
          <cell r="H37363">
            <v>0</v>
          </cell>
          <cell r="I37363">
            <v>0.765</v>
          </cell>
          <cell r="J37363">
            <v>0.765</v>
          </cell>
        </row>
        <row r="37364">
          <cell r="F37364" t="str">
            <v>上鲁塘-下葫芦冲</v>
          </cell>
          <cell r="G37364" t="str">
            <v>Y583431002</v>
          </cell>
          <cell r="H37364">
            <v>0.271</v>
          </cell>
          <cell r="I37364">
            <v>1.952</v>
          </cell>
          <cell r="J37364">
            <v>1.681</v>
          </cell>
        </row>
        <row r="37365">
          <cell r="F37365" t="str">
            <v>107国道-碑岭下</v>
          </cell>
          <cell r="G37365" t="str">
            <v>C33A431002</v>
          </cell>
          <cell r="H37365">
            <v>0.456</v>
          </cell>
          <cell r="I37365">
            <v>1.69</v>
          </cell>
          <cell r="J37365">
            <v>1.234</v>
          </cell>
        </row>
        <row r="37366">
          <cell r="F37366" t="str">
            <v>湛江饭店-李家</v>
          </cell>
          <cell r="G37366" t="str">
            <v>C36A431002</v>
          </cell>
          <cell r="H37366">
            <v>0</v>
          </cell>
          <cell r="I37366">
            <v>0.404</v>
          </cell>
          <cell r="J37366">
            <v>0.404</v>
          </cell>
        </row>
        <row r="37367">
          <cell r="F37367" t="str">
            <v>西冲口-野竹窝</v>
          </cell>
          <cell r="G37367" t="str">
            <v>C39A431002</v>
          </cell>
          <cell r="H37367">
            <v>0</v>
          </cell>
          <cell r="I37367">
            <v>0.464</v>
          </cell>
          <cell r="J37367">
            <v>0.464</v>
          </cell>
        </row>
        <row r="37368">
          <cell r="F37368" t="str">
            <v>谭家铺-黄家</v>
          </cell>
          <cell r="G37368" t="str">
            <v>C41A431002</v>
          </cell>
          <cell r="H37368">
            <v>0</v>
          </cell>
          <cell r="I37368">
            <v>1.076</v>
          </cell>
          <cell r="J37368">
            <v>1.076</v>
          </cell>
        </row>
        <row r="37369">
          <cell r="F37369" t="str">
            <v>厚泉湾-江边</v>
          </cell>
          <cell r="G37369" t="str">
            <v>C51A431002</v>
          </cell>
          <cell r="H37369">
            <v>0</v>
          </cell>
          <cell r="I37369">
            <v>0.383</v>
          </cell>
          <cell r="J37369">
            <v>0.383</v>
          </cell>
        </row>
        <row r="37370">
          <cell r="F37370" t="str">
            <v>村委会-罗家湾</v>
          </cell>
          <cell r="G37370" t="str">
            <v>C46A431002</v>
          </cell>
          <cell r="H37370">
            <v>0</v>
          </cell>
          <cell r="I37370">
            <v>0.536</v>
          </cell>
          <cell r="J37370">
            <v>0.536</v>
          </cell>
        </row>
        <row r="37371">
          <cell r="F37371" t="str">
            <v>村委会-新屋黄家</v>
          </cell>
          <cell r="G37371" t="str">
            <v>C31A431002</v>
          </cell>
          <cell r="H37371">
            <v>0</v>
          </cell>
          <cell r="I37371">
            <v>0.41</v>
          </cell>
          <cell r="J37371">
            <v>0.41</v>
          </cell>
        </row>
        <row r="37372">
          <cell r="F37372" t="str">
            <v>村委会-长灯窝里</v>
          </cell>
          <cell r="G37372" t="str">
            <v>C32A431002</v>
          </cell>
          <cell r="H37372">
            <v>0</v>
          </cell>
          <cell r="I37372">
            <v>1.079</v>
          </cell>
          <cell r="J37372">
            <v>1.079</v>
          </cell>
        </row>
        <row r="37373">
          <cell r="F37373" t="str">
            <v>黄泥坳-叶家</v>
          </cell>
          <cell r="G37373" t="str">
            <v>C28A431002</v>
          </cell>
          <cell r="H37373">
            <v>0</v>
          </cell>
          <cell r="I37373">
            <v>0.642</v>
          </cell>
          <cell r="J37373">
            <v>0.642</v>
          </cell>
        </row>
        <row r="37374">
          <cell r="F37374" t="str">
            <v>邓家-周家</v>
          </cell>
          <cell r="G37374" t="str">
            <v>C29A431002</v>
          </cell>
          <cell r="H37374">
            <v>0</v>
          </cell>
          <cell r="I37374">
            <v>0.397</v>
          </cell>
          <cell r="J37374">
            <v>0.397</v>
          </cell>
        </row>
        <row r="37375">
          <cell r="F37375" t="str">
            <v>冯家山-中邓家</v>
          </cell>
          <cell r="G37375" t="str">
            <v>C08B431002</v>
          </cell>
          <cell r="H37375">
            <v>0</v>
          </cell>
          <cell r="I37375">
            <v>2.821</v>
          </cell>
          <cell r="J37375">
            <v>2.821</v>
          </cell>
        </row>
        <row r="37376">
          <cell r="F37376" t="str">
            <v>跳水江－上邓家</v>
          </cell>
          <cell r="G37376" t="str">
            <v>C096431002</v>
          </cell>
          <cell r="H37376">
            <v>0</v>
          </cell>
          <cell r="I37376">
            <v>1.525</v>
          </cell>
          <cell r="J37376">
            <v>1.525</v>
          </cell>
        </row>
        <row r="37377">
          <cell r="F37377" t="str">
            <v>牛角井-下金银冲</v>
          </cell>
          <cell r="G37377" t="str">
            <v>C26A431002</v>
          </cell>
          <cell r="H37377">
            <v>0</v>
          </cell>
          <cell r="I37377">
            <v>1.706</v>
          </cell>
          <cell r="J37377">
            <v>1.706</v>
          </cell>
        </row>
        <row r="37378">
          <cell r="F37378" t="str">
            <v>下胡家-金银冲</v>
          </cell>
          <cell r="G37378" t="str">
            <v>Y551431002</v>
          </cell>
          <cell r="H37378">
            <v>0</v>
          </cell>
          <cell r="I37378">
            <v>2.514</v>
          </cell>
          <cell r="J37378">
            <v>2.514</v>
          </cell>
        </row>
        <row r="37379">
          <cell r="F37379" t="str">
            <v>曾家-石盖塘</v>
          </cell>
          <cell r="G37379" t="str">
            <v>Y571431002</v>
          </cell>
          <cell r="H37379">
            <v>6.741</v>
          </cell>
          <cell r="I37379">
            <v>8.353</v>
          </cell>
          <cell r="J37379">
            <v>1.612</v>
          </cell>
        </row>
        <row r="37380">
          <cell r="F37380" t="str">
            <v>大窝岭-黄石江</v>
          </cell>
          <cell r="G37380" t="str">
            <v>C53B431002</v>
          </cell>
          <cell r="H37380">
            <v>0</v>
          </cell>
          <cell r="I37380">
            <v>0.232</v>
          </cell>
          <cell r="J37380">
            <v>0.232</v>
          </cell>
        </row>
        <row r="37381">
          <cell r="F37381" t="str">
            <v>小湖里-山口山</v>
          </cell>
          <cell r="G37381" t="str">
            <v>C85B431002</v>
          </cell>
          <cell r="H37381">
            <v>0</v>
          </cell>
          <cell r="I37381">
            <v>4.058</v>
          </cell>
          <cell r="J37381">
            <v>4.058</v>
          </cell>
        </row>
        <row r="37382">
          <cell r="F37382" t="str">
            <v>叉路口-老屋对门</v>
          </cell>
          <cell r="G37382" t="str">
            <v>C88B431002</v>
          </cell>
          <cell r="H37382">
            <v>0</v>
          </cell>
          <cell r="I37382">
            <v>1.541</v>
          </cell>
          <cell r="J37382">
            <v>1.541</v>
          </cell>
        </row>
        <row r="37383">
          <cell r="F37383" t="str">
            <v>庙坪里-白腊水</v>
          </cell>
          <cell r="G37383" t="str">
            <v>C70B431002</v>
          </cell>
          <cell r="H37383">
            <v>0</v>
          </cell>
          <cell r="I37383">
            <v>3.008</v>
          </cell>
          <cell r="J37383">
            <v>3.008</v>
          </cell>
        </row>
        <row r="37384">
          <cell r="F37384" t="str">
            <v>何家门上-何家</v>
          </cell>
          <cell r="G37384" t="str">
            <v>C18A431002</v>
          </cell>
          <cell r="H37384">
            <v>0</v>
          </cell>
          <cell r="I37384">
            <v>0.105</v>
          </cell>
          <cell r="J37384">
            <v>0.105</v>
          </cell>
        </row>
        <row r="37385">
          <cell r="F37385" t="str">
            <v>何家门上-杨梅冲</v>
          </cell>
          <cell r="G37385" t="str">
            <v>C19A431002</v>
          </cell>
          <cell r="H37385">
            <v>0</v>
          </cell>
          <cell r="I37385">
            <v>0.697</v>
          </cell>
          <cell r="J37385">
            <v>0.697</v>
          </cell>
        </row>
        <row r="37386">
          <cell r="F37386" t="str">
            <v>庵塘上-高山塘</v>
          </cell>
          <cell r="G37386" t="str">
            <v>C23D431002</v>
          </cell>
          <cell r="H37386">
            <v>1.194</v>
          </cell>
          <cell r="I37386">
            <v>1.484</v>
          </cell>
          <cell r="J37386">
            <v>0.29</v>
          </cell>
        </row>
        <row r="37387">
          <cell r="F37387" t="str">
            <v>烂瓜冲-山毛窝</v>
          </cell>
          <cell r="G37387" t="str">
            <v>C89B431002</v>
          </cell>
          <cell r="H37387">
            <v>2.384</v>
          </cell>
          <cell r="I37387">
            <v>3.557</v>
          </cell>
          <cell r="J37387">
            <v>1.173</v>
          </cell>
        </row>
        <row r="37388">
          <cell r="F37388" t="str">
            <v>安和圩-松树下</v>
          </cell>
          <cell r="G37388" t="str">
            <v>C21B431002</v>
          </cell>
          <cell r="H37388">
            <v>0</v>
          </cell>
          <cell r="I37388">
            <v>0.51</v>
          </cell>
          <cell r="J37388">
            <v>0.51</v>
          </cell>
        </row>
        <row r="37389">
          <cell r="F37389" t="str">
            <v>双飞粉厂-下垅水</v>
          </cell>
          <cell r="G37389" t="str">
            <v>C022431002</v>
          </cell>
          <cell r="H37389">
            <v>3.986</v>
          </cell>
          <cell r="I37389">
            <v>6.067</v>
          </cell>
          <cell r="J37389">
            <v>2.081</v>
          </cell>
        </row>
        <row r="37390">
          <cell r="F37390" t="str">
            <v>亭子脚-上黄广岭</v>
          </cell>
          <cell r="G37390" t="str">
            <v>C96A431002</v>
          </cell>
          <cell r="H37390">
            <v>0</v>
          </cell>
          <cell r="I37390">
            <v>0.363</v>
          </cell>
          <cell r="J37390">
            <v>0.363</v>
          </cell>
        </row>
        <row r="37391">
          <cell r="F37391" t="str">
            <v>大树边－叉路口</v>
          </cell>
          <cell r="G37391" t="str">
            <v>C058431002</v>
          </cell>
          <cell r="H37391">
            <v>0</v>
          </cell>
          <cell r="I37391">
            <v>0.296</v>
          </cell>
          <cell r="J37391">
            <v>0.296</v>
          </cell>
        </row>
        <row r="37392">
          <cell r="F37392" t="str">
            <v>开发区－叉路口</v>
          </cell>
          <cell r="G37392" t="str">
            <v>X095431002</v>
          </cell>
          <cell r="H37392">
            <v>6.621</v>
          </cell>
          <cell r="I37392">
            <v>6.82</v>
          </cell>
          <cell r="J37392">
            <v>0.199</v>
          </cell>
        </row>
        <row r="37393">
          <cell r="F37393" t="str">
            <v>保和－叉路口</v>
          </cell>
          <cell r="G37393" t="str">
            <v>X102431002</v>
          </cell>
          <cell r="H37393">
            <v>12.802</v>
          </cell>
          <cell r="I37393">
            <v>12.933</v>
          </cell>
          <cell r="J37393">
            <v>0.131</v>
          </cell>
        </row>
        <row r="37394">
          <cell r="F37394" t="str">
            <v>朱佛桥-雷公板上</v>
          </cell>
          <cell r="G37394" t="str">
            <v>C04B431002</v>
          </cell>
          <cell r="H37394">
            <v>0.636</v>
          </cell>
          <cell r="I37394">
            <v>0.973</v>
          </cell>
          <cell r="J37394">
            <v>0.337</v>
          </cell>
        </row>
        <row r="37395">
          <cell r="F37395" t="str">
            <v>长塘-桥上</v>
          </cell>
          <cell r="G37395" t="str">
            <v>C87A431002</v>
          </cell>
          <cell r="H37395">
            <v>0</v>
          </cell>
          <cell r="I37395">
            <v>1.747</v>
          </cell>
          <cell r="J37395">
            <v>1.747</v>
          </cell>
        </row>
        <row r="37396">
          <cell r="F37396" t="str">
            <v>下湾匡家-高峰洞</v>
          </cell>
          <cell r="G37396" t="str">
            <v>C88A431002</v>
          </cell>
          <cell r="H37396">
            <v>0</v>
          </cell>
          <cell r="I37396">
            <v>0.457</v>
          </cell>
          <cell r="J37396">
            <v>0.457</v>
          </cell>
        </row>
        <row r="37397">
          <cell r="F37397" t="str">
            <v>长塘-斗冲</v>
          </cell>
          <cell r="G37397" t="str">
            <v>C89A431002</v>
          </cell>
          <cell r="H37397">
            <v>0</v>
          </cell>
          <cell r="I37397">
            <v>0.123</v>
          </cell>
          <cell r="J37397">
            <v>0.123</v>
          </cell>
        </row>
        <row r="37398">
          <cell r="F37398" t="str">
            <v>马屋坝－许家</v>
          </cell>
          <cell r="G37398" t="str">
            <v>C048431002</v>
          </cell>
          <cell r="H37398">
            <v>0</v>
          </cell>
          <cell r="I37398">
            <v>4.064</v>
          </cell>
          <cell r="J37398">
            <v>4.064</v>
          </cell>
        </row>
        <row r="37399">
          <cell r="F37399" t="str">
            <v>朱佛桥-雷公板上</v>
          </cell>
          <cell r="G37399" t="str">
            <v>C04B431002</v>
          </cell>
          <cell r="H37399">
            <v>0</v>
          </cell>
          <cell r="I37399">
            <v>2.117</v>
          </cell>
          <cell r="J37399">
            <v>2.117</v>
          </cell>
        </row>
        <row r="37400">
          <cell r="F37400" t="str">
            <v>107国道-小溪桥</v>
          </cell>
          <cell r="G37400" t="str">
            <v>C05B431002</v>
          </cell>
          <cell r="H37400">
            <v>0</v>
          </cell>
          <cell r="I37400">
            <v>1.401</v>
          </cell>
          <cell r="J37400">
            <v>1.401</v>
          </cell>
        </row>
        <row r="37401">
          <cell r="F37401" t="str">
            <v>攸溪-朱家</v>
          </cell>
          <cell r="G37401" t="str">
            <v>C15B431002</v>
          </cell>
          <cell r="H37401">
            <v>0</v>
          </cell>
          <cell r="I37401">
            <v>0.367</v>
          </cell>
          <cell r="J37401">
            <v>0.367</v>
          </cell>
        </row>
        <row r="37402">
          <cell r="F37402" t="str">
            <v>叉路口-老屋冲</v>
          </cell>
          <cell r="G37402" t="str">
            <v>C18B431002</v>
          </cell>
          <cell r="H37402">
            <v>0</v>
          </cell>
          <cell r="I37402">
            <v>1.296</v>
          </cell>
          <cell r="J37402">
            <v>1.296</v>
          </cell>
        </row>
        <row r="37403">
          <cell r="F37403" t="str">
            <v>107国道-大黄家</v>
          </cell>
          <cell r="G37403" t="str">
            <v>C07B431002</v>
          </cell>
          <cell r="H37403">
            <v>0</v>
          </cell>
          <cell r="I37403">
            <v>0.347</v>
          </cell>
          <cell r="J37403">
            <v>0.347</v>
          </cell>
        </row>
        <row r="37404">
          <cell r="F37404" t="str">
            <v>水冲-岩头山</v>
          </cell>
          <cell r="G37404" t="str">
            <v>C16D431002</v>
          </cell>
          <cell r="H37404">
            <v>0</v>
          </cell>
          <cell r="I37404">
            <v>1.621</v>
          </cell>
          <cell r="J37404">
            <v>1.621</v>
          </cell>
        </row>
        <row r="37405">
          <cell r="F37405" t="str">
            <v>老屋头村头-村尾</v>
          </cell>
          <cell r="G37405" t="str">
            <v>V202431002</v>
          </cell>
          <cell r="H37405">
            <v>0</v>
          </cell>
          <cell r="I37405">
            <v>0.226</v>
          </cell>
          <cell r="J37405">
            <v>0.226</v>
          </cell>
        </row>
        <row r="37406">
          <cell r="F37406" t="str">
            <v>安四公路-仙人脚</v>
          </cell>
          <cell r="G37406" t="str">
            <v>C29B431002</v>
          </cell>
          <cell r="H37406">
            <v>0</v>
          </cell>
          <cell r="I37406">
            <v>0.563</v>
          </cell>
          <cell r="J37406">
            <v>0.563</v>
          </cell>
        </row>
        <row r="37407">
          <cell r="F37407" t="str">
            <v>安四公路-木树湾</v>
          </cell>
          <cell r="G37407" t="str">
            <v>C30B431002</v>
          </cell>
          <cell r="H37407">
            <v>0</v>
          </cell>
          <cell r="I37407">
            <v>0.334</v>
          </cell>
          <cell r="J37407">
            <v>0.334</v>
          </cell>
        </row>
        <row r="37408">
          <cell r="F37408" t="str">
            <v>保和－叉路口</v>
          </cell>
          <cell r="G37408" t="str">
            <v>X102431002</v>
          </cell>
          <cell r="H37408">
            <v>15.332</v>
          </cell>
          <cell r="I37408">
            <v>18.375</v>
          </cell>
          <cell r="J37408">
            <v>3.043</v>
          </cell>
        </row>
        <row r="37409">
          <cell r="F37409" t="str">
            <v>增湖-何家</v>
          </cell>
          <cell r="G37409" t="str">
            <v>C14B431002</v>
          </cell>
          <cell r="H37409">
            <v>0</v>
          </cell>
          <cell r="I37409">
            <v>1.087</v>
          </cell>
          <cell r="J37409">
            <v>1.087</v>
          </cell>
        </row>
        <row r="37410">
          <cell r="F37410" t="str">
            <v>马安山-李家</v>
          </cell>
          <cell r="G37410" t="str">
            <v>C52F431003</v>
          </cell>
          <cell r="H37410">
            <v>0</v>
          </cell>
          <cell r="I37410">
            <v>0.495</v>
          </cell>
          <cell r="J37410">
            <v>0.495</v>
          </cell>
        </row>
        <row r="37411">
          <cell r="F37411" t="str">
            <v>鲁塘-鲁海</v>
          </cell>
          <cell r="G37411" t="str">
            <v>C55F431003</v>
          </cell>
          <cell r="H37411">
            <v>0</v>
          </cell>
          <cell r="I37411">
            <v>0.446</v>
          </cell>
          <cell r="J37411">
            <v>0.446</v>
          </cell>
        </row>
        <row r="37412">
          <cell r="F37412" t="str">
            <v>大开湾-水塘村</v>
          </cell>
          <cell r="G37412" t="str">
            <v>C813431003</v>
          </cell>
          <cell r="H37412">
            <v>0</v>
          </cell>
          <cell r="I37412">
            <v>0.282</v>
          </cell>
          <cell r="J37412">
            <v>0.282</v>
          </cell>
        </row>
        <row r="37413">
          <cell r="F37413" t="str">
            <v>乌石江-袁家</v>
          </cell>
          <cell r="G37413" t="str">
            <v>C42B431003</v>
          </cell>
          <cell r="H37413">
            <v>0</v>
          </cell>
          <cell r="I37413">
            <v>0.617</v>
          </cell>
          <cell r="J37413">
            <v>0.617</v>
          </cell>
        </row>
        <row r="37414">
          <cell r="F37414" t="str">
            <v>下铁渣市-荷花坪</v>
          </cell>
          <cell r="G37414" t="str">
            <v>C46B431003</v>
          </cell>
          <cell r="H37414">
            <v>0</v>
          </cell>
          <cell r="I37414">
            <v>1.148</v>
          </cell>
          <cell r="J37414">
            <v>1.148</v>
          </cell>
        </row>
        <row r="37415">
          <cell r="F37415" t="str">
            <v>李家-朱家</v>
          </cell>
          <cell r="G37415" t="str">
            <v>C47B431003</v>
          </cell>
          <cell r="H37415">
            <v>0</v>
          </cell>
          <cell r="I37415">
            <v>0.774</v>
          </cell>
          <cell r="J37415">
            <v>0.774</v>
          </cell>
        </row>
        <row r="37416">
          <cell r="F37416" t="str">
            <v>新屋组-下大坪</v>
          </cell>
          <cell r="G37416" t="str">
            <v>C82F431003</v>
          </cell>
          <cell r="H37416">
            <v>0</v>
          </cell>
          <cell r="I37416">
            <v>0.512</v>
          </cell>
          <cell r="J37416">
            <v>0.512</v>
          </cell>
        </row>
        <row r="37417">
          <cell r="F37417" t="str">
            <v>爱口-竹园</v>
          </cell>
          <cell r="G37417" t="str">
            <v>C68F431003</v>
          </cell>
          <cell r="H37417">
            <v>0</v>
          </cell>
          <cell r="I37417">
            <v>0.263</v>
          </cell>
          <cell r="J37417">
            <v>0.263</v>
          </cell>
        </row>
        <row r="37418">
          <cell r="F37418" t="str">
            <v>老村部-村委会</v>
          </cell>
          <cell r="G37418" t="str">
            <v>C69F431003</v>
          </cell>
          <cell r="H37418">
            <v>0</v>
          </cell>
          <cell r="I37418">
            <v>1.598</v>
          </cell>
          <cell r="J37418">
            <v>1.598</v>
          </cell>
        </row>
        <row r="37419">
          <cell r="F37419" t="str">
            <v>水丫线</v>
          </cell>
          <cell r="G37419" t="str">
            <v>C224431003</v>
          </cell>
          <cell r="H37419">
            <v>0</v>
          </cell>
          <cell r="I37419">
            <v>1.462</v>
          </cell>
          <cell r="J37419">
            <v>1.462</v>
          </cell>
        </row>
        <row r="37420">
          <cell r="F37420" t="str">
            <v>枧中线</v>
          </cell>
          <cell r="G37420" t="str">
            <v>C276431003</v>
          </cell>
          <cell r="H37420">
            <v>0</v>
          </cell>
          <cell r="I37420">
            <v>0.683</v>
          </cell>
          <cell r="J37420">
            <v>0.683</v>
          </cell>
        </row>
        <row r="37421">
          <cell r="F37421" t="str">
            <v>田湾家-新丰</v>
          </cell>
          <cell r="G37421" t="str">
            <v>Y537431003</v>
          </cell>
          <cell r="H37421">
            <v>5.3</v>
          </cell>
          <cell r="I37421">
            <v>6.635</v>
          </cell>
          <cell r="J37421">
            <v>1.335</v>
          </cell>
        </row>
        <row r="37422">
          <cell r="F37422" t="str">
            <v>田湾家-新丰</v>
          </cell>
          <cell r="G37422" t="str">
            <v>Y537431003</v>
          </cell>
          <cell r="H37422">
            <v>2.191</v>
          </cell>
          <cell r="I37422">
            <v>5.3</v>
          </cell>
          <cell r="J37422">
            <v>3.109</v>
          </cell>
        </row>
        <row r="37423">
          <cell r="F37423" t="str">
            <v>八一组-合家组</v>
          </cell>
          <cell r="G37423" t="str">
            <v>C30B431003</v>
          </cell>
          <cell r="H37423">
            <v>0</v>
          </cell>
          <cell r="I37423">
            <v>0.635</v>
          </cell>
          <cell r="J37423">
            <v>0.635</v>
          </cell>
        </row>
        <row r="37424">
          <cell r="F37424" t="str">
            <v>田湾家-新丰</v>
          </cell>
          <cell r="G37424" t="str">
            <v>Y537431003</v>
          </cell>
          <cell r="H37424">
            <v>1.313</v>
          </cell>
          <cell r="I37424">
            <v>2.191</v>
          </cell>
          <cell r="J37424">
            <v>0.878</v>
          </cell>
        </row>
        <row r="37425">
          <cell r="F37425" t="str">
            <v>红卫桥-板桥</v>
          </cell>
          <cell r="G37425" t="str">
            <v>Y532431003</v>
          </cell>
          <cell r="H37425">
            <v>0</v>
          </cell>
          <cell r="I37425">
            <v>0.659</v>
          </cell>
          <cell r="J37425">
            <v>0.659</v>
          </cell>
        </row>
        <row r="37426">
          <cell r="F37426" t="str">
            <v>王仙岭天鹅湖-观山洞曹家湾</v>
          </cell>
          <cell r="G37426" t="str">
            <v>V381431003</v>
          </cell>
          <cell r="H37426">
            <v>0</v>
          </cell>
          <cell r="I37426">
            <v>2.372</v>
          </cell>
          <cell r="J37426">
            <v>2.372</v>
          </cell>
        </row>
        <row r="37427">
          <cell r="F37427" t="str">
            <v>饲料厂-毛坪上</v>
          </cell>
          <cell r="G37427" t="str">
            <v>C88H431003</v>
          </cell>
          <cell r="H37427">
            <v>0</v>
          </cell>
          <cell r="I37427">
            <v>0.641</v>
          </cell>
          <cell r="J37427">
            <v>0.641</v>
          </cell>
        </row>
        <row r="37428">
          <cell r="F37428" t="str">
            <v>老屋上-新屋上</v>
          </cell>
          <cell r="G37428" t="str">
            <v>C91H431003</v>
          </cell>
          <cell r="H37428">
            <v>0</v>
          </cell>
          <cell r="I37428">
            <v>0.196</v>
          </cell>
          <cell r="J37428">
            <v>0.196</v>
          </cell>
        </row>
        <row r="37429">
          <cell r="F37429" t="str">
            <v>范家冲-邓家冲</v>
          </cell>
          <cell r="G37429" t="str">
            <v>C16B431003</v>
          </cell>
          <cell r="H37429">
            <v>0</v>
          </cell>
          <cell r="I37429">
            <v>1.576</v>
          </cell>
          <cell r="J37429">
            <v>1.576</v>
          </cell>
        </row>
        <row r="37430">
          <cell r="F37430" t="str">
            <v>谭小线</v>
          </cell>
          <cell r="G37430" t="str">
            <v>C184431003</v>
          </cell>
          <cell r="H37430">
            <v>0.808</v>
          </cell>
          <cell r="I37430">
            <v>0.987</v>
          </cell>
          <cell r="J37430">
            <v>0.179</v>
          </cell>
        </row>
        <row r="37431">
          <cell r="F37431" t="str">
            <v>敬老院-下塘</v>
          </cell>
          <cell r="G37431" t="str">
            <v>C193431003</v>
          </cell>
          <cell r="H37431">
            <v>2.019</v>
          </cell>
          <cell r="I37431">
            <v>2.513</v>
          </cell>
          <cell r="J37431">
            <v>0.494</v>
          </cell>
        </row>
        <row r="37432">
          <cell r="F37432" t="str">
            <v>桥头组－王家</v>
          </cell>
          <cell r="G37432" t="str">
            <v>V347431003</v>
          </cell>
          <cell r="H37432">
            <v>0</v>
          </cell>
          <cell r="I37432">
            <v>0.284</v>
          </cell>
          <cell r="J37432">
            <v>0.284</v>
          </cell>
        </row>
        <row r="37433">
          <cell r="F37433" t="str">
            <v>煤炭垅-郴州大道</v>
          </cell>
          <cell r="G37433" t="str">
            <v>C016431003</v>
          </cell>
          <cell r="H37433">
            <v>0</v>
          </cell>
          <cell r="I37433">
            <v>2.424</v>
          </cell>
          <cell r="J37433">
            <v>2.424</v>
          </cell>
        </row>
        <row r="37434">
          <cell r="F37434" t="str">
            <v>农科所-宝安岭</v>
          </cell>
          <cell r="G37434" t="str">
            <v>Y548431003</v>
          </cell>
          <cell r="H37434">
            <v>11.919</v>
          </cell>
          <cell r="I37434">
            <v>12.693</v>
          </cell>
          <cell r="J37434">
            <v>0.774</v>
          </cell>
        </row>
        <row r="37435">
          <cell r="F37435" t="str">
            <v>何陈线</v>
          </cell>
          <cell r="G37435" t="str">
            <v>C139431003</v>
          </cell>
          <cell r="H37435">
            <v>0</v>
          </cell>
          <cell r="I37435">
            <v>0.807</v>
          </cell>
          <cell r="J37435">
            <v>0.807</v>
          </cell>
        </row>
        <row r="37436">
          <cell r="F37436" t="str">
            <v>村委会-亚家山</v>
          </cell>
          <cell r="G37436" t="str">
            <v>C141431003</v>
          </cell>
          <cell r="H37436">
            <v>0</v>
          </cell>
          <cell r="I37436">
            <v>1.112</v>
          </cell>
          <cell r="J37436">
            <v>1.112</v>
          </cell>
        </row>
        <row r="37437">
          <cell r="F37437" t="str">
            <v>造纸厂－麻田</v>
          </cell>
          <cell r="G37437" t="str">
            <v>X115431003</v>
          </cell>
          <cell r="H37437">
            <v>0</v>
          </cell>
          <cell r="I37437">
            <v>2.028</v>
          </cell>
          <cell r="J37437">
            <v>2.028</v>
          </cell>
        </row>
        <row r="37438">
          <cell r="F37438" t="str">
            <v>枫木冲-曾家铺</v>
          </cell>
          <cell r="G37438" t="str">
            <v>Y544431003</v>
          </cell>
          <cell r="H37438">
            <v>0</v>
          </cell>
          <cell r="I37438">
            <v>1.682</v>
          </cell>
          <cell r="J37438">
            <v>1.682</v>
          </cell>
        </row>
        <row r="37439">
          <cell r="F37439" t="str">
            <v>胚石山-塘脚湾</v>
          </cell>
          <cell r="G37439" t="str">
            <v>C15C431003</v>
          </cell>
          <cell r="H37439">
            <v>0</v>
          </cell>
          <cell r="I37439">
            <v>0.784</v>
          </cell>
          <cell r="J37439">
            <v>0.784</v>
          </cell>
        </row>
        <row r="37440">
          <cell r="F37440" t="str">
            <v>和平-湾塘</v>
          </cell>
          <cell r="G37440" t="str">
            <v>C65H431003</v>
          </cell>
          <cell r="H37440">
            <v>0</v>
          </cell>
          <cell r="I37440">
            <v>0.092</v>
          </cell>
          <cell r="J37440">
            <v>0.092</v>
          </cell>
        </row>
        <row r="37441">
          <cell r="F37441" t="str">
            <v>卫生完-山河</v>
          </cell>
          <cell r="G37441" t="str">
            <v>Y505431003</v>
          </cell>
          <cell r="H37441">
            <v>5.148</v>
          </cell>
          <cell r="I37441">
            <v>6.308</v>
          </cell>
          <cell r="J37441">
            <v>1.16</v>
          </cell>
        </row>
        <row r="37442">
          <cell r="F37442" t="str">
            <v>黄泥堡-村小学</v>
          </cell>
          <cell r="G37442" t="str">
            <v>C97A431003</v>
          </cell>
          <cell r="H37442">
            <v>0</v>
          </cell>
          <cell r="I37442">
            <v>1.198</v>
          </cell>
          <cell r="J37442">
            <v>1.198</v>
          </cell>
        </row>
        <row r="37443">
          <cell r="F37443" t="str">
            <v>村委会-亚家山</v>
          </cell>
          <cell r="G37443" t="str">
            <v>C141431003</v>
          </cell>
          <cell r="H37443">
            <v>0.725</v>
          </cell>
          <cell r="I37443">
            <v>0.948</v>
          </cell>
          <cell r="J37443">
            <v>0.223</v>
          </cell>
        </row>
        <row r="37444">
          <cell r="F37444" t="str">
            <v>扶村线</v>
          </cell>
          <cell r="G37444" t="str">
            <v>C133431003</v>
          </cell>
          <cell r="H37444">
            <v>0</v>
          </cell>
          <cell r="I37444">
            <v>0.652</v>
          </cell>
          <cell r="J37444">
            <v>0.652</v>
          </cell>
        </row>
        <row r="37445">
          <cell r="F37445" t="str">
            <v>牧张线</v>
          </cell>
          <cell r="G37445" t="str">
            <v>C213431003</v>
          </cell>
          <cell r="H37445">
            <v>0</v>
          </cell>
          <cell r="I37445">
            <v>2.07</v>
          </cell>
          <cell r="J37445">
            <v>2.07</v>
          </cell>
        </row>
        <row r="37446">
          <cell r="F37446" t="str">
            <v>老屋-陈家田</v>
          </cell>
          <cell r="G37446" t="str">
            <v>C08H431003</v>
          </cell>
          <cell r="H37446">
            <v>0</v>
          </cell>
          <cell r="I37446">
            <v>0.186</v>
          </cell>
          <cell r="J37446">
            <v>0.186</v>
          </cell>
        </row>
        <row r="37447">
          <cell r="F37447" t="str">
            <v>桥口村-政府</v>
          </cell>
          <cell r="G37447" t="str">
            <v>C011431003</v>
          </cell>
          <cell r="H37447">
            <v>0</v>
          </cell>
          <cell r="I37447">
            <v>0.94</v>
          </cell>
          <cell r="J37447">
            <v>0.94</v>
          </cell>
        </row>
        <row r="37448">
          <cell r="F37448" t="str">
            <v>廖陈线</v>
          </cell>
          <cell r="G37448" t="str">
            <v>C249431003</v>
          </cell>
          <cell r="H37448">
            <v>0</v>
          </cell>
          <cell r="I37448">
            <v>1.509</v>
          </cell>
          <cell r="J37448">
            <v>1.509</v>
          </cell>
        </row>
        <row r="37449">
          <cell r="F37449" t="str">
            <v>九星丛树-大湾口</v>
          </cell>
          <cell r="G37449" t="str">
            <v>C94B431003</v>
          </cell>
          <cell r="H37449">
            <v>0</v>
          </cell>
          <cell r="I37449">
            <v>1.226</v>
          </cell>
          <cell r="J37449">
            <v>1.226</v>
          </cell>
        </row>
        <row r="37450">
          <cell r="F37450" t="str">
            <v>冯家-戴家</v>
          </cell>
          <cell r="G37450" t="str">
            <v>C06C431003</v>
          </cell>
          <cell r="H37450">
            <v>0</v>
          </cell>
          <cell r="I37450">
            <v>0.894</v>
          </cell>
          <cell r="J37450">
            <v>0.894</v>
          </cell>
        </row>
        <row r="37451">
          <cell r="F37451" t="str">
            <v>荒同线</v>
          </cell>
          <cell r="G37451" t="str">
            <v>C262431003</v>
          </cell>
          <cell r="H37451">
            <v>0</v>
          </cell>
          <cell r="I37451">
            <v>0.855</v>
          </cell>
          <cell r="J37451">
            <v>0.855</v>
          </cell>
        </row>
        <row r="37452">
          <cell r="F37452" t="str">
            <v>对门园-陈家组</v>
          </cell>
          <cell r="G37452" t="str">
            <v>C03H431003</v>
          </cell>
          <cell r="H37452">
            <v>0</v>
          </cell>
          <cell r="I37452">
            <v>0.344</v>
          </cell>
          <cell r="J37452">
            <v>0.344</v>
          </cell>
        </row>
        <row r="37453">
          <cell r="F37453" t="str">
            <v>部张线</v>
          </cell>
          <cell r="G37453" t="str">
            <v>C149431003</v>
          </cell>
          <cell r="H37453">
            <v>0.645</v>
          </cell>
          <cell r="I37453">
            <v>1.701</v>
          </cell>
          <cell r="J37453">
            <v>1.056</v>
          </cell>
        </row>
        <row r="37454">
          <cell r="F37454" t="str">
            <v>大湾口-油榨头</v>
          </cell>
          <cell r="G37454" t="str">
            <v>C96B431003</v>
          </cell>
          <cell r="H37454">
            <v>0</v>
          </cell>
          <cell r="I37454">
            <v>1.136</v>
          </cell>
          <cell r="J37454">
            <v>1.136</v>
          </cell>
        </row>
        <row r="37455">
          <cell r="F37455" t="str">
            <v>村铺线</v>
          </cell>
          <cell r="G37455" t="str">
            <v>C136431003</v>
          </cell>
          <cell r="H37455">
            <v>0.206</v>
          </cell>
          <cell r="I37455">
            <v>1.499</v>
          </cell>
          <cell r="J37455">
            <v>1.293</v>
          </cell>
        </row>
        <row r="37456">
          <cell r="F37456" t="str">
            <v>苦竹龙-下湾</v>
          </cell>
          <cell r="G37456" t="str">
            <v>C48H431003</v>
          </cell>
          <cell r="H37456">
            <v>0</v>
          </cell>
          <cell r="I37456">
            <v>0.302</v>
          </cell>
          <cell r="J37456">
            <v>0.302</v>
          </cell>
        </row>
        <row r="37457">
          <cell r="F37457" t="str">
            <v>涵洞-幸福一组</v>
          </cell>
          <cell r="G37457" t="str">
            <v>C04C431003</v>
          </cell>
          <cell r="H37457">
            <v>0</v>
          </cell>
          <cell r="I37457">
            <v>0.337</v>
          </cell>
          <cell r="J37457">
            <v>0.337</v>
          </cell>
        </row>
        <row r="37458">
          <cell r="F37458" t="str">
            <v>卫生完-山河</v>
          </cell>
          <cell r="G37458" t="str">
            <v>Y505431003</v>
          </cell>
          <cell r="H37458">
            <v>6.308</v>
          </cell>
          <cell r="I37458">
            <v>7.052</v>
          </cell>
          <cell r="J37458">
            <v>0.744</v>
          </cell>
        </row>
        <row r="37459">
          <cell r="F37459" t="str">
            <v>禾杨线</v>
          </cell>
          <cell r="G37459" t="str">
            <v>C286431003</v>
          </cell>
          <cell r="H37459">
            <v>0</v>
          </cell>
          <cell r="I37459">
            <v>1.078</v>
          </cell>
          <cell r="J37459">
            <v>1.078</v>
          </cell>
        </row>
        <row r="37460">
          <cell r="F37460" t="str">
            <v>板屋村-水汾</v>
          </cell>
          <cell r="G37460" t="str">
            <v>Y541431003</v>
          </cell>
          <cell r="H37460">
            <v>2.859</v>
          </cell>
          <cell r="I37460">
            <v>2.982</v>
          </cell>
          <cell r="J37460">
            <v>0.123</v>
          </cell>
        </row>
        <row r="37461">
          <cell r="F37461" t="str">
            <v>前大线</v>
          </cell>
          <cell r="G37461" t="str">
            <v>C287431003</v>
          </cell>
          <cell r="H37461">
            <v>0.608</v>
          </cell>
          <cell r="I37461">
            <v>2.652</v>
          </cell>
          <cell r="J37461">
            <v>2.044</v>
          </cell>
        </row>
        <row r="37462">
          <cell r="F37462" t="str">
            <v>高铁桥-马岭冲</v>
          </cell>
          <cell r="G37462" t="str">
            <v>C50A431003</v>
          </cell>
          <cell r="H37462">
            <v>0</v>
          </cell>
          <cell r="I37462">
            <v>1.313</v>
          </cell>
          <cell r="J37462">
            <v>1.313</v>
          </cell>
        </row>
        <row r="37463">
          <cell r="F37463" t="str">
            <v>大桥下-李家冲</v>
          </cell>
          <cell r="G37463" t="str">
            <v>C51A431003</v>
          </cell>
          <cell r="H37463">
            <v>0</v>
          </cell>
          <cell r="I37463">
            <v>0.728</v>
          </cell>
          <cell r="J37463">
            <v>0.728</v>
          </cell>
        </row>
        <row r="37464">
          <cell r="F37464" t="str">
            <v>罗家-太平里</v>
          </cell>
          <cell r="G37464" t="str">
            <v>C81C431003</v>
          </cell>
          <cell r="H37464">
            <v>0</v>
          </cell>
          <cell r="I37464">
            <v>0.333</v>
          </cell>
          <cell r="J37464">
            <v>0.333</v>
          </cell>
        </row>
        <row r="37465">
          <cell r="F37465" t="str">
            <v>琴志塘-老袁冲</v>
          </cell>
          <cell r="G37465" t="str">
            <v>C54A431003</v>
          </cell>
          <cell r="H37465">
            <v>0</v>
          </cell>
          <cell r="I37465">
            <v>1.962</v>
          </cell>
          <cell r="J37465">
            <v>1.962</v>
          </cell>
        </row>
        <row r="37466">
          <cell r="F37466" t="str">
            <v>板屋村-水汾</v>
          </cell>
          <cell r="G37466" t="str">
            <v>Y541431003</v>
          </cell>
          <cell r="H37466">
            <v>0</v>
          </cell>
          <cell r="I37466">
            <v>2.859</v>
          </cell>
          <cell r="J37466">
            <v>2.859</v>
          </cell>
        </row>
        <row r="37467">
          <cell r="F37467" t="str">
            <v>陈家-范家冲水库</v>
          </cell>
          <cell r="G37467" t="str">
            <v>C41C431003</v>
          </cell>
          <cell r="H37467">
            <v>0</v>
          </cell>
          <cell r="I37467">
            <v>0.609</v>
          </cell>
          <cell r="J37467">
            <v>0.609</v>
          </cell>
        </row>
        <row r="37468">
          <cell r="F37468" t="str">
            <v>村委会-刘家</v>
          </cell>
          <cell r="G37468" t="str">
            <v>C82C431003</v>
          </cell>
          <cell r="H37468">
            <v>0</v>
          </cell>
          <cell r="I37468">
            <v>0.382</v>
          </cell>
          <cell r="J37468">
            <v>0.382</v>
          </cell>
        </row>
        <row r="37469">
          <cell r="F37469" t="str">
            <v>煤矿-兰王庙大桥</v>
          </cell>
          <cell r="G37469" t="str">
            <v>C91C431003</v>
          </cell>
          <cell r="H37469">
            <v>0</v>
          </cell>
          <cell r="I37469">
            <v>3.185</v>
          </cell>
          <cell r="J37469">
            <v>3.185</v>
          </cell>
        </row>
        <row r="37470">
          <cell r="F37470" t="str">
            <v>百丈坝-李家湾</v>
          </cell>
          <cell r="G37470" t="str">
            <v>C23G431003</v>
          </cell>
          <cell r="H37470">
            <v>0</v>
          </cell>
          <cell r="I37470">
            <v>0.36</v>
          </cell>
          <cell r="J37470">
            <v>0.36</v>
          </cell>
        </row>
        <row r="37471">
          <cell r="F37471" t="str">
            <v>旱塘冲-十八组</v>
          </cell>
          <cell r="G37471" t="str">
            <v>C27G431003</v>
          </cell>
          <cell r="H37471">
            <v>0</v>
          </cell>
          <cell r="I37471">
            <v>0.509</v>
          </cell>
          <cell r="J37471">
            <v>0.509</v>
          </cell>
        </row>
        <row r="37472">
          <cell r="F37472" t="str">
            <v>良田桥-百丈</v>
          </cell>
          <cell r="G37472" t="str">
            <v>C281431003</v>
          </cell>
          <cell r="H37472">
            <v>0.656</v>
          </cell>
          <cell r="I37472">
            <v>1.596</v>
          </cell>
          <cell r="J37472">
            <v>0.94</v>
          </cell>
        </row>
        <row r="37473">
          <cell r="F37473" t="str">
            <v>胜利桥-瓦窑头</v>
          </cell>
          <cell r="G37473" t="str">
            <v>C833431003</v>
          </cell>
          <cell r="H37473">
            <v>0.869</v>
          </cell>
          <cell r="I37473">
            <v>1.352</v>
          </cell>
          <cell r="J37473">
            <v>0.483</v>
          </cell>
        </row>
        <row r="37474">
          <cell r="F37474" t="str">
            <v>大溪安-由落塘</v>
          </cell>
          <cell r="G37474" t="str">
            <v>V014431003</v>
          </cell>
          <cell r="H37474">
            <v>0</v>
          </cell>
          <cell r="I37474">
            <v>1.819</v>
          </cell>
          <cell r="J37474">
            <v>1.819</v>
          </cell>
        </row>
        <row r="37475">
          <cell r="F37475" t="str">
            <v>大竹山-杨家背</v>
          </cell>
          <cell r="G37475" t="str">
            <v>C148431003</v>
          </cell>
          <cell r="H37475">
            <v>0</v>
          </cell>
          <cell r="I37475">
            <v>5.688</v>
          </cell>
          <cell r="J37475">
            <v>5.688</v>
          </cell>
        </row>
        <row r="37476">
          <cell r="F37476" t="str">
            <v>豪口-太平里</v>
          </cell>
          <cell r="G37476" t="str">
            <v>X117431003</v>
          </cell>
          <cell r="H37476">
            <v>9.749</v>
          </cell>
          <cell r="I37476">
            <v>11.031</v>
          </cell>
          <cell r="J37476">
            <v>1.282</v>
          </cell>
        </row>
        <row r="37477">
          <cell r="F37477" t="str">
            <v>变泥线</v>
          </cell>
          <cell r="G37477" t="str">
            <v>C219431003</v>
          </cell>
          <cell r="H37477">
            <v>0</v>
          </cell>
          <cell r="I37477">
            <v>0.84</v>
          </cell>
          <cell r="J37477">
            <v>0.84</v>
          </cell>
        </row>
        <row r="37478">
          <cell r="F37478" t="str">
            <v>老湾里-哲岭头</v>
          </cell>
          <cell r="G37478" t="str">
            <v>C23A431003</v>
          </cell>
          <cell r="H37478">
            <v>0</v>
          </cell>
          <cell r="I37478">
            <v>3.406</v>
          </cell>
          <cell r="J37478">
            <v>3.406</v>
          </cell>
        </row>
        <row r="37479">
          <cell r="F37479" t="str">
            <v>片石场-两路司</v>
          </cell>
          <cell r="G37479" t="str">
            <v>C60G431003</v>
          </cell>
          <cell r="H37479">
            <v>0</v>
          </cell>
          <cell r="I37479">
            <v>1.58</v>
          </cell>
          <cell r="J37479">
            <v>1.58</v>
          </cell>
        </row>
        <row r="37480">
          <cell r="F37480" t="str">
            <v>郭家塘－三元冲</v>
          </cell>
          <cell r="G37480" t="str">
            <v>C823431003</v>
          </cell>
          <cell r="H37480">
            <v>0</v>
          </cell>
          <cell r="I37480">
            <v>1.509</v>
          </cell>
          <cell r="J37480">
            <v>1.509</v>
          </cell>
        </row>
        <row r="37481">
          <cell r="F37481" t="str">
            <v>黄家湾-枧石塘</v>
          </cell>
          <cell r="G37481" t="str">
            <v>Y522431003</v>
          </cell>
          <cell r="H37481">
            <v>2.769</v>
          </cell>
          <cell r="I37481">
            <v>4.77</v>
          </cell>
          <cell r="J37481">
            <v>2.001</v>
          </cell>
        </row>
        <row r="37482">
          <cell r="F37482" t="str">
            <v>良田桥-百丈</v>
          </cell>
          <cell r="G37482" t="str">
            <v>C281431003</v>
          </cell>
          <cell r="H37482">
            <v>0.656</v>
          </cell>
          <cell r="I37482">
            <v>1.919</v>
          </cell>
          <cell r="J37482">
            <v>1.263</v>
          </cell>
        </row>
        <row r="37483">
          <cell r="F37483" t="str">
            <v>鸭婆岭-青洋坪</v>
          </cell>
          <cell r="G37483" t="str">
            <v>C54B431003</v>
          </cell>
          <cell r="H37483">
            <v>0</v>
          </cell>
          <cell r="I37483">
            <v>0.516</v>
          </cell>
          <cell r="J37483">
            <v>0.516</v>
          </cell>
        </row>
        <row r="37484">
          <cell r="F37484" t="str">
            <v>铁老线</v>
          </cell>
          <cell r="G37484" t="str">
            <v>C018431003</v>
          </cell>
          <cell r="H37484">
            <v>0</v>
          </cell>
          <cell r="I37484">
            <v>0.316</v>
          </cell>
          <cell r="J37484">
            <v>0.316</v>
          </cell>
        </row>
        <row r="37485">
          <cell r="F37485" t="str">
            <v>马口脚-朝阳村</v>
          </cell>
          <cell r="G37485" t="str">
            <v>C64G431003</v>
          </cell>
          <cell r="H37485">
            <v>0</v>
          </cell>
          <cell r="I37485">
            <v>0.559</v>
          </cell>
          <cell r="J37485">
            <v>0.559</v>
          </cell>
        </row>
        <row r="37486">
          <cell r="F37486" t="str">
            <v>胆牛窝-松山背</v>
          </cell>
          <cell r="G37486" t="str">
            <v>C68G431003</v>
          </cell>
          <cell r="H37486">
            <v>0</v>
          </cell>
          <cell r="I37486">
            <v>0.316</v>
          </cell>
          <cell r="J37486">
            <v>0.316</v>
          </cell>
        </row>
        <row r="37487">
          <cell r="F37487" t="str">
            <v>武井线</v>
          </cell>
          <cell r="G37487" t="str">
            <v>C025431003</v>
          </cell>
          <cell r="H37487">
            <v>1.919</v>
          </cell>
          <cell r="I37487">
            <v>2.714</v>
          </cell>
          <cell r="J37487">
            <v>0.795</v>
          </cell>
        </row>
        <row r="37488">
          <cell r="F37488" t="str">
            <v>峦花线</v>
          </cell>
          <cell r="G37488" t="str">
            <v>C053431003</v>
          </cell>
          <cell r="H37488">
            <v>0.89</v>
          </cell>
          <cell r="I37488">
            <v>2.356</v>
          </cell>
          <cell r="J37488">
            <v>1.466</v>
          </cell>
        </row>
        <row r="37489">
          <cell r="F37489" t="str">
            <v>后斗线</v>
          </cell>
          <cell r="G37489" t="str">
            <v>C259431003</v>
          </cell>
          <cell r="H37489">
            <v>0</v>
          </cell>
          <cell r="I37489">
            <v>2.275</v>
          </cell>
          <cell r="J37489">
            <v>2.275</v>
          </cell>
        </row>
        <row r="37490">
          <cell r="F37490" t="str">
            <v>涵洞口-自干塘</v>
          </cell>
          <cell r="G37490" t="str">
            <v>C42C431003</v>
          </cell>
          <cell r="H37490">
            <v>0</v>
          </cell>
          <cell r="I37490">
            <v>0.535</v>
          </cell>
          <cell r="J37490">
            <v>0.535</v>
          </cell>
        </row>
        <row r="37491">
          <cell r="F37491" t="str">
            <v>太平头-江南</v>
          </cell>
          <cell r="G37491" t="str">
            <v>Y529431003</v>
          </cell>
          <cell r="H37491">
            <v>4.59</v>
          </cell>
          <cell r="I37491">
            <v>6.375</v>
          </cell>
          <cell r="J37491">
            <v>1.785</v>
          </cell>
        </row>
        <row r="37492">
          <cell r="F37492" t="str">
            <v>虎形-柳树下</v>
          </cell>
          <cell r="G37492" t="str">
            <v>C49G431003</v>
          </cell>
          <cell r="H37492">
            <v>0</v>
          </cell>
          <cell r="I37492">
            <v>0.427</v>
          </cell>
          <cell r="J37492">
            <v>0.427</v>
          </cell>
        </row>
        <row r="37493">
          <cell r="F37493" t="str">
            <v>田黄家垅-土黄家垅</v>
          </cell>
          <cell r="G37493" t="str">
            <v>C55G431003</v>
          </cell>
          <cell r="H37493">
            <v>0</v>
          </cell>
          <cell r="I37493">
            <v>0.461</v>
          </cell>
          <cell r="J37493">
            <v>0.461</v>
          </cell>
        </row>
        <row r="37494">
          <cell r="F37494" t="str">
            <v>沙背岭-上南水界</v>
          </cell>
          <cell r="G37494" t="str">
            <v>C56G431003</v>
          </cell>
          <cell r="H37494">
            <v>0</v>
          </cell>
          <cell r="I37494">
            <v>0.27</v>
          </cell>
          <cell r="J37494">
            <v>0.27</v>
          </cell>
        </row>
        <row r="37495">
          <cell r="F37495" t="str">
            <v>猴古坦-长冲</v>
          </cell>
          <cell r="G37495" t="str">
            <v>C77B431003</v>
          </cell>
          <cell r="H37495">
            <v>0</v>
          </cell>
          <cell r="I37495">
            <v>1.447</v>
          </cell>
          <cell r="J37495">
            <v>1.447</v>
          </cell>
        </row>
        <row r="37496">
          <cell r="F37496" t="str">
            <v>白菊村-天娥塘</v>
          </cell>
          <cell r="G37496" t="str">
            <v>C78B431003</v>
          </cell>
          <cell r="H37496">
            <v>0</v>
          </cell>
          <cell r="I37496">
            <v>1.24</v>
          </cell>
          <cell r="J37496">
            <v>1.24</v>
          </cell>
        </row>
        <row r="37497">
          <cell r="F37497" t="str">
            <v>部队-三江口</v>
          </cell>
          <cell r="G37497" t="str">
            <v>C28G431003</v>
          </cell>
          <cell r="H37497">
            <v>0</v>
          </cell>
          <cell r="I37497">
            <v>0.526</v>
          </cell>
          <cell r="J37497">
            <v>0.526</v>
          </cell>
        </row>
        <row r="37498">
          <cell r="F37498" t="str">
            <v>学校-金竹</v>
          </cell>
          <cell r="G37498" t="str">
            <v>C822431003</v>
          </cell>
          <cell r="H37498">
            <v>0</v>
          </cell>
          <cell r="I37498">
            <v>1.514</v>
          </cell>
          <cell r="J37498">
            <v>1.514</v>
          </cell>
        </row>
        <row r="37499">
          <cell r="F37499" t="str">
            <v>胜利桥-瓦窑头</v>
          </cell>
          <cell r="G37499" t="str">
            <v>C833431003</v>
          </cell>
          <cell r="H37499">
            <v>0</v>
          </cell>
          <cell r="I37499">
            <v>0.83</v>
          </cell>
          <cell r="J37499">
            <v>0.83</v>
          </cell>
        </row>
        <row r="37500">
          <cell r="F37500" t="str">
            <v>山口上-吊水窝</v>
          </cell>
          <cell r="G37500" t="str">
            <v>C73G431003</v>
          </cell>
          <cell r="H37500">
            <v>0</v>
          </cell>
          <cell r="I37500">
            <v>0.173</v>
          </cell>
          <cell r="J37500">
            <v>0.173</v>
          </cell>
        </row>
        <row r="37501">
          <cell r="F37501" t="str">
            <v>太平头-江南</v>
          </cell>
          <cell r="G37501" t="str">
            <v>Y529431003</v>
          </cell>
          <cell r="H37501">
            <v>0</v>
          </cell>
          <cell r="I37501">
            <v>4.59</v>
          </cell>
          <cell r="J37501">
            <v>4.59</v>
          </cell>
        </row>
        <row r="37502">
          <cell r="F37502" t="str">
            <v>八组-匡家</v>
          </cell>
          <cell r="G37502" t="str">
            <v>C05G431003</v>
          </cell>
          <cell r="H37502">
            <v>0</v>
          </cell>
          <cell r="I37502">
            <v>0.369</v>
          </cell>
          <cell r="J37502">
            <v>0.369</v>
          </cell>
        </row>
        <row r="37503">
          <cell r="F37503" t="str">
            <v>张家堆-坳背岭</v>
          </cell>
          <cell r="G37503" t="str">
            <v>C06G431003</v>
          </cell>
          <cell r="H37503">
            <v>0</v>
          </cell>
          <cell r="I37503">
            <v>0.744</v>
          </cell>
          <cell r="J37503">
            <v>0.744</v>
          </cell>
        </row>
        <row r="37504">
          <cell r="F37504" t="str">
            <v>张家堆-海垅口</v>
          </cell>
          <cell r="G37504" t="str">
            <v>C55B431003</v>
          </cell>
          <cell r="H37504">
            <v>0</v>
          </cell>
          <cell r="I37504">
            <v>0.645</v>
          </cell>
          <cell r="J37504">
            <v>0.645</v>
          </cell>
        </row>
        <row r="37505">
          <cell r="F37505" t="str">
            <v>李李线</v>
          </cell>
          <cell r="G37505" t="str">
            <v>C222431003</v>
          </cell>
          <cell r="H37505">
            <v>0</v>
          </cell>
          <cell r="I37505">
            <v>2.911</v>
          </cell>
          <cell r="J37505">
            <v>2.911</v>
          </cell>
        </row>
        <row r="37506">
          <cell r="F37506" t="str">
            <v>村委会-苦竹山</v>
          </cell>
          <cell r="G37506" t="str">
            <v>C63B431003</v>
          </cell>
          <cell r="H37506">
            <v>0</v>
          </cell>
          <cell r="I37506">
            <v>0.658</v>
          </cell>
          <cell r="J37506">
            <v>0.658</v>
          </cell>
        </row>
        <row r="37507">
          <cell r="F37507" t="str">
            <v>燕子窝－关海</v>
          </cell>
          <cell r="G37507" t="str">
            <v>C832431003</v>
          </cell>
          <cell r="H37507">
            <v>0</v>
          </cell>
          <cell r="I37507">
            <v>0.571</v>
          </cell>
          <cell r="J37507">
            <v>0.571</v>
          </cell>
        </row>
        <row r="37508">
          <cell r="F37508" t="str">
            <v>谭小线</v>
          </cell>
          <cell r="G37508" t="str">
            <v>C184431003</v>
          </cell>
          <cell r="H37508">
            <v>0</v>
          </cell>
          <cell r="I37508">
            <v>0.808</v>
          </cell>
          <cell r="J37508">
            <v>0.808</v>
          </cell>
        </row>
        <row r="37509">
          <cell r="F37509" t="str">
            <v>外公岭-小沅</v>
          </cell>
          <cell r="G37509" t="str">
            <v>C329431003</v>
          </cell>
          <cell r="H37509">
            <v>0.607</v>
          </cell>
          <cell r="I37509">
            <v>1.067</v>
          </cell>
          <cell r="J37509">
            <v>0.46</v>
          </cell>
        </row>
        <row r="37510">
          <cell r="F37510" t="str">
            <v>外公岭-神头尾</v>
          </cell>
          <cell r="G37510" t="str">
            <v>C58D431003</v>
          </cell>
          <cell r="H37510">
            <v>0</v>
          </cell>
          <cell r="I37510">
            <v>0.47</v>
          </cell>
          <cell r="J37510">
            <v>0.47</v>
          </cell>
        </row>
        <row r="37511">
          <cell r="F37511" t="str">
            <v>龙罗线</v>
          </cell>
          <cell r="G37511" t="str">
            <v>C314431003</v>
          </cell>
          <cell r="H37511">
            <v>0</v>
          </cell>
          <cell r="I37511">
            <v>0.894</v>
          </cell>
          <cell r="J37511">
            <v>0.894</v>
          </cell>
        </row>
        <row r="37512">
          <cell r="F37512" t="str">
            <v>砖厂-刘家</v>
          </cell>
          <cell r="G37512" t="str">
            <v>C15E431003</v>
          </cell>
          <cell r="H37512">
            <v>0</v>
          </cell>
          <cell r="I37512">
            <v>0.524</v>
          </cell>
          <cell r="J37512">
            <v>0.524</v>
          </cell>
        </row>
        <row r="37513">
          <cell r="F37513" t="str">
            <v>新村－洞尾</v>
          </cell>
          <cell r="G37513" t="str">
            <v>C804431003</v>
          </cell>
          <cell r="H37513">
            <v>0</v>
          </cell>
          <cell r="I37513">
            <v>0.859</v>
          </cell>
          <cell r="J37513">
            <v>0.859</v>
          </cell>
        </row>
        <row r="37514">
          <cell r="F37514" t="str">
            <v>畔冲-工区</v>
          </cell>
          <cell r="G37514" t="str">
            <v>C91D431003</v>
          </cell>
          <cell r="H37514">
            <v>0</v>
          </cell>
          <cell r="I37514">
            <v>0.57</v>
          </cell>
          <cell r="J37514">
            <v>0.57</v>
          </cell>
        </row>
        <row r="37515">
          <cell r="F37515" t="str">
            <v>茅铺上－大屋图</v>
          </cell>
          <cell r="G37515" t="str">
            <v>C161431003</v>
          </cell>
          <cell r="H37515">
            <v>2.603</v>
          </cell>
          <cell r="I37515">
            <v>3.242</v>
          </cell>
          <cell r="J37515">
            <v>0.639</v>
          </cell>
        </row>
        <row r="37516">
          <cell r="F37516" t="str">
            <v>村村线</v>
          </cell>
          <cell r="G37516" t="str">
            <v>C074431003</v>
          </cell>
          <cell r="H37516">
            <v>0</v>
          </cell>
          <cell r="I37516">
            <v>0.79</v>
          </cell>
          <cell r="J37516">
            <v>0.79</v>
          </cell>
        </row>
        <row r="37517">
          <cell r="F37517" t="str">
            <v>思田-坝上</v>
          </cell>
          <cell r="G37517" t="str">
            <v>C99H431003</v>
          </cell>
          <cell r="H37517">
            <v>0</v>
          </cell>
          <cell r="I37517">
            <v>1.238</v>
          </cell>
          <cell r="J37517">
            <v>1.238</v>
          </cell>
        </row>
        <row r="37518">
          <cell r="F37518" t="str">
            <v>茅铺上-火车站</v>
          </cell>
          <cell r="G37518" t="str">
            <v>C079431003</v>
          </cell>
          <cell r="H37518">
            <v>1.122</v>
          </cell>
          <cell r="I37518">
            <v>2.411</v>
          </cell>
          <cell r="J37518">
            <v>1.289</v>
          </cell>
        </row>
        <row r="37519">
          <cell r="F37519" t="str">
            <v>瓦邓线</v>
          </cell>
          <cell r="G37519" t="str">
            <v>C330431003</v>
          </cell>
          <cell r="H37519">
            <v>0.103</v>
          </cell>
          <cell r="I37519">
            <v>0.538</v>
          </cell>
          <cell r="J37519">
            <v>0.435</v>
          </cell>
        </row>
        <row r="37520">
          <cell r="F37520" t="str">
            <v>下谭家-桐梓坪</v>
          </cell>
          <cell r="G37520" t="str">
            <v>C24A431003</v>
          </cell>
          <cell r="H37520">
            <v>0</v>
          </cell>
          <cell r="I37520">
            <v>1.22</v>
          </cell>
          <cell r="J37520">
            <v>1.22</v>
          </cell>
        </row>
        <row r="37521">
          <cell r="F37521" t="str">
            <v>廖家-汤家</v>
          </cell>
          <cell r="G37521" t="str">
            <v>V215431003</v>
          </cell>
          <cell r="H37521">
            <v>0</v>
          </cell>
          <cell r="I37521">
            <v>1.052</v>
          </cell>
          <cell r="J37521">
            <v>1.052</v>
          </cell>
        </row>
        <row r="37522">
          <cell r="F37522" t="str">
            <v>茅铺上－大屋图</v>
          </cell>
          <cell r="G37522" t="str">
            <v>C161431003</v>
          </cell>
          <cell r="H37522">
            <v>1.743</v>
          </cell>
          <cell r="I37522">
            <v>2.603</v>
          </cell>
          <cell r="J37522">
            <v>0.86</v>
          </cell>
        </row>
        <row r="37523">
          <cell r="F37523" t="str">
            <v>正源小学-正源圩</v>
          </cell>
          <cell r="G37523" t="str">
            <v>C09A431003</v>
          </cell>
          <cell r="H37523">
            <v>0</v>
          </cell>
          <cell r="I37523">
            <v>0.477</v>
          </cell>
          <cell r="J37523">
            <v>0.477</v>
          </cell>
        </row>
        <row r="37524">
          <cell r="F37524" t="str">
            <v>谭小线</v>
          </cell>
          <cell r="G37524" t="str">
            <v>C184431003</v>
          </cell>
          <cell r="H37524">
            <v>0.987</v>
          </cell>
          <cell r="I37524">
            <v>1.453</v>
          </cell>
          <cell r="J37524">
            <v>0.466</v>
          </cell>
        </row>
        <row r="37525">
          <cell r="F37525" t="str">
            <v>锁二线</v>
          </cell>
          <cell r="G37525" t="str">
            <v>C215431003</v>
          </cell>
          <cell r="H37525">
            <v>0</v>
          </cell>
          <cell r="I37525">
            <v>1.314</v>
          </cell>
          <cell r="J37525">
            <v>1.314</v>
          </cell>
        </row>
        <row r="37526">
          <cell r="F37526" t="str">
            <v>庄门口-鸭婆岭</v>
          </cell>
          <cell r="G37526" t="str">
            <v>C10I431003</v>
          </cell>
          <cell r="H37526">
            <v>0</v>
          </cell>
          <cell r="I37526">
            <v>0.59</v>
          </cell>
          <cell r="J37526">
            <v>0.59</v>
          </cell>
        </row>
        <row r="37527">
          <cell r="F37527" t="str">
            <v>周家-周一组</v>
          </cell>
          <cell r="G37527" t="str">
            <v>C004431003</v>
          </cell>
          <cell r="H37527">
            <v>0</v>
          </cell>
          <cell r="I37527">
            <v>0.523</v>
          </cell>
          <cell r="J37527">
            <v>0.523</v>
          </cell>
        </row>
        <row r="37528">
          <cell r="F37528" t="str">
            <v>资五路-谢家</v>
          </cell>
          <cell r="G37528" t="str">
            <v>C005431003</v>
          </cell>
          <cell r="H37528">
            <v>0</v>
          </cell>
          <cell r="I37528">
            <v>1.091</v>
          </cell>
          <cell r="J37528">
            <v>1.091</v>
          </cell>
        </row>
        <row r="37529">
          <cell r="F37529" t="str">
            <v>太鳌线</v>
          </cell>
          <cell r="G37529" t="str">
            <v>C239431003</v>
          </cell>
          <cell r="H37529">
            <v>0</v>
          </cell>
          <cell r="I37529">
            <v>1.624</v>
          </cell>
          <cell r="J37529">
            <v>1.624</v>
          </cell>
        </row>
        <row r="37530">
          <cell r="F37530" t="str">
            <v>黄禾水-资五</v>
          </cell>
          <cell r="G37530" t="str">
            <v>C55E431003</v>
          </cell>
          <cell r="H37530">
            <v>0</v>
          </cell>
          <cell r="I37530">
            <v>0.453</v>
          </cell>
          <cell r="J37530">
            <v>0.453</v>
          </cell>
        </row>
        <row r="37531">
          <cell r="G37531" t="str">
            <v>V000</v>
          </cell>
          <cell r="H37531">
            <v>0</v>
          </cell>
          <cell r="I37531">
            <v>0.112</v>
          </cell>
          <cell r="J37531">
            <v>0.112</v>
          </cell>
        </row>
        <row r="37532">
          <cell r="F37532" t="str">
            <v>藕下线</v>
          </cell>
          <cell r="G37532" t="str">
            <v>C319431003</v>
          </cell>
          <cell r="H37532">
            <v>0</v>
          </cell>
          <cell r="I37532">
            <v>0.676</v>
          </cell>
          <cell r="J37532">
            <v>0.676</v>
          </cell>
        </row>
        <row r="37533">
          <cell r="F37533" t="str">
            <v>枣冼线</v>
          </cell>
          <cell r="G37533" t="str">
            <v>C159431003</v>
          </cell>
          <cell r="H37533">
            <v>2.695</v>
          </cell>
          <cell r="I37533">
            <v>3.085</v>
          </cell>
          <cell r="J37533">
            <v>0.39</v>
          </cell>
        </row>
        <row r="37534">
          <cell r="F37534" t="str">
            <v>冼金滩-上石塘</v>
          </cell>
          <cell r="G37534" t="str">
            <v>C24D431003</v>
          </cell>
          <cell r="H37534">
            <v>0</v>
          </cell>
          <cell r="I37534">
            <v>0.252</v>
          </cell>
          <cell r="J37534">
            <v>0.252</v>
          </cell>
        </row>
        <row r="37535">
          <cell r="F37535" t="str">
            <v>佛家塘-半边街</v>
          </cell>
          <cell r="G37535" t="str">
            <v>C28D431003</v>
          </cell>
          <cell r="H37535">
            <v>0</v>
          </cell>
          <cell r="I37535">
            <v>0.313</v>
          </cell>
          <cell r="J37535">
            <v>0.313</v>
          </cell>
        </row>
        <row r="37536">
          <cell r="F37536" t="str">
            <v>腊树下-大冲</v>
          </cell>
          <cell r="G37536" t="str">
            <v>C69C431003</v>
          </cell>
          <cell r="H37536">
            <v>0</v>
          </cell>
          <cell r="I37536">
            <v>1.885</v>
          </cell>
          <cell r="J37536">
            <v>1.885</v>
          </cell>
        </row>
        <row r="37537">
          <cell r="F37537" t="str">
            <v>高高线</v>
          </cell>
          <cell r="G37537" t="str">
            <v>C177431003</v>
          </cell>
          <cell r="H37537">
            <v>1.539</v>
          </cell>
          <cell r="I37537">
            <v>1.998</v>
          </cell>
          <cell r="J37537">
            <v>0.459</v>
          </cell>
        </row>
        <row r="37538">
          <cell r="F37538" t="str">
            <v>敬老院-下塘</v>
          </cell>
          <cell r="G37538" t="str">
            <v>C193431003</v>
          </cell>
          <cell r="H37538">
            <v>1.797</v>
          </cell>
          <cell r="I37538">
            <v>2.019</v>
          </cell>
          <cell r="J37538">
            <v>0.222</v>
          </cell>
        </row>
        <row r="37539">
          <cell r="F37539" t="str">
            <v>门下线</v>
          </cell>
          <cell r="G37539" t="str">
            <v>C069431003</v>
          </cell>
          <cell r="H37539">
            <v>0.954</v>
          </cell>
          <cell r="I37539">
            <v>1.679</v>
          </cell>
          <cell r="J37539">
            <v>0.725</v>
          </cell>
        </row>
        <row r="37540">
          <cell r="F37540" t="str">
            <v>洞尾-新塘</v>
          </cell>
          <cell r="G37540" t="str">
            <v>Y069431003</v>
          </cell>
          <cell r="H37540">
            <v>0.9</v>
          </cell>
          <cell r="I37540">
            <v>2.924</v>
          </cell>
          <cell r="J37540">
            <v>2.024</v>
          </cell>
        </row>
        <row r="37541">
          <cell r="F37541" t="str">
            <v>敬老院-下塘</v>
          </cell>
          <cell r="G37541" t="str">
            <v>C193431003</v>
          </cell>
          <cell r="H37541">
            <v>2.376</v>
          </cell>
          <cell r="I37541">
            <v>3.315</v>
          </cell>
          <cell r="J37541">
            <v>0.939</v>
          </cell>
        </row>
        <row r="37542">
          <cell r="F37542" t="str">
            <v>红雷线</v>
          </cell>
          <cell r="G37542" t="str">
            <v>C061431003</v>
          </cell>
          <cell r="H37542">
            <v>2.01</v>
          </cell>
          <cell r="I37542">
            <v>2.957</v>
          </cell>
          <cell r="J37542">
            <v>0.947</v>
          </cell>
        </row>
        <row r="37543">
          <cell r="F37543" t="str">
            <v>张宫岭-十二组</v>
          </cell>
          <cell r="G37543" t="str">
            <v>C42E431003</v>
          </cell>
          <cell r="H37543">
            <v>0</v>
          </cell>
          <cell r="I37543">
            <v>0.283</v>
          </cell>
          <cell r="J37543">
            <v>0.283</v>
          </cell>
        </row>
        <row r="37544">
          <cell r="F37544" t="str">
            <v>油榨背-欧家</v>
          </cell>
          <cell r="G37544" t="str">
            <v>C90A431003</v>
          </cell>
          <cell r="H37544">
            <v>0</v>
          </cell>
          <cell r="I37544">
            <v>0.995</v>
          </cell>
          <cell r="J37544">
            <v>0.995</v>
          </cell>
        </row>
        <row r="37545">
          <cell r="F37545" t="str">
            <v>肖沙线</v>
          </cell>
          <cell r="G37545" t="str">
            <v>C188431003</v>
          </cell>
          <cell r="H37545">
            <v>0</v>
          </cell>
          <cell r="I37545">
            <v>0.393</v>
          </cell>
          <cell r="J37545">
            <v>0.393</v>
          </cell>
        </row>
        <row r="37546">
          <cell r="F37546" t="str">
            <v>茶邱线</v>
          </cell>
          <cell r="G37546" t="str">
            <v>C302431003</v>
          </cell>
          <cell r="H37546">
            <v>0</v>
          </cell>
          <cell r="I37546">
            <v>1.013</v>
          </cell>
          <cell r="J37546">
            <v>1.013</v>
          </cell>
        </row>
        <row r="37547">
          <cell r="F37547" t="str">
            <v>肖沙线</v>
          </cell>
          <cell r="G37547" t="str">
            <v>CD02431003</v>
          </cell>
          <cell r="H37547">
            <v>0</v>
          </cell>
          <cell r="I37547">
            <v>0.339</v>
          </cell>
          <cell r="J37547">
            <v>0.339</v>
          </cell>
        </row>
        <row r="37548">
          <cell r="F37548" t="str">
            <v>黄毛坳－龙家</v>
          </cell>
          <cell r="G37548" t="str">
            <v>C835431003</v>
          </cell>
          <cell r="H37548">
            <v>0</v>
          </cell>
          <cell r="I37548">
            <v>2.456</v>
          </cell>
          <cell r="J37548">
            <v>2.456</v>
          </cell>
        </row>
        <row r="37549">
          <cell r="F37549" t="str">
            <v>煤坪-钟家冲</v>
          </cell>
          <cell r="G37549" t="str">
            <v>C43A431003</v>
          </cell>
          <cell r="H37549">
            <v>0</v>
          </cell>
          <cell r="I37549">
            <v>0.744</v>
          </cell>
          <cell r="J37549">
            <v>0.744</v>
          </cell>
        </row>
        <row r="37550">
          <cell r="F37550" t="str">
            <v>高家-上陈家</v>
          </cell>
          <cell r="G37550" t="str">
            <v>C47C431003</v>
          </cell>
          <cell r="H37550">
            <v>0</v>
          </cell>
          <cell r="I37550">
            <v>0.537</v>
          </cell>
          <cell r="J37550">
            <v>0.537</v>
          </cell>
        </row>
        <row r="37551">
          <cell r="F37551" t="str">
            <v>高涵-下洪滩</v>
          </cell>
          <cell r="G37551" t="str">
            <v>C008431003</v>
          </cell>
          <cell r="H37551">
            <v>0</v>
          </cell>
          <cell r="I37551">
            <v>2.13</v>
          </cell>
          <cell r="J37551">
            <v>2.13</v>
          </cell>
        </row>
        <row r="37552">
          <cell r="F37552" t="str">
            <v>谭家湾-喻家寨</v>
          </cell>
          <cell r="G37552" t="str">
            <v>C48A431003</v>
          </cell>
          <cell r="H37552">
            <v>0</v>
          </cell>
          <cell r="I37552">
            <v>1.246</v>
          </cell>
          <cell r="J37552">
            <v>1.246</v>
          </cell>
        </row>
        <row r="37553">
          <cell r="F37553" t="str">
            <v>庵蛇线</v>
          </cell>
          <cell r="G37553" t="str">
            <v>C211431003</v>
          </cell>
          <cell r="H37553">
            <v>0</v>
          </cell>
          <cell r="I37553">
            <v>1.184</v>
          </cell>
          <cell r="J37553">
            <v>1.184</v>
          </cell>
        </row>
        <row r="37554">
          <cell r="F37554" t="str">
            <v>五组-马岭煤矿</v>
          </cell>
          <cell r="G37554" t="str">
            <v>C40A431003</v>
          </cell>
          <cell r="H37554">
            <v>0</v>
          </cell>
          <cell r="I37554">
            <v>0.726</v>
          </cell>
          <cell r="J37554">
            <v>0.726</v>
          </cell>
        </row>
        <row r="37555">
          <cell r="F37555" t="str">
            <v>马坳岭-坳背一组</v>
          </cell>
          <cell r="G37555" t="str">
            <v>V213431021</v>
          </cell>
          <cell r="H37555">
            <v>0</v>
          </cell>
          <cell r="I37555">
            <v>0.574</v>
          </cell>
          <cell r="J37555">
            <v>0.574</v>
          </cell>
        </row>
        <row r="37556">
          <cell r="F37556" t="str">
            <v>老敖泉墟-大塘尾水井</v>
          </cell>
          <cell r="G37556" t="str">
            <v>C688431021</v>
          </cell>
          <cell r="H37556">
            <v>2.983</v>
          </cell>
          <cell r="I37556">
            <v>5.97</v>
          </cell>
          <cell r="J37556">
            <v>2.987</v>
          </cell>
        </row>
        <row r="37557">
          <cell r="F37557" t="str">
            <v>下桥-曹家</v>
          </cell>
          <cell r="G37557" t="str">
            <v>C12H431021</v>
          </cell>
          <cell r="H37557">
            <v>0.254</v>
          </cell>
          <cell r="I37557">
            <v>0.617</v>
          </cell>
          <cell r="J37557">
            <v>0.363</v>
          </cell>
        </row>
        <row r="37558">
          <cell r="F37558" t="str">
            <v>大村桥-大村</v>
          </cell>
          <cell r="G37558" t="str">
            <v>C03H431021</v>
          </cell>
          <cell r="H37558">
            <v>0</v>
          </cell>
          <cell r="I37558">
            <v>0.45</v>
          </cell>
          <cell r="J37558">
            <v>0.45</v>
          </cell>
        </row>
        <row r="37559">
          <cell r="F37559" t="str">
            <v>梓桥路口-梓桥</v>
          </cell>
          <cell r="G37559" t="str">
            <v>C04H431021</v>
          </cell>
          <cell r="H37559">
            <v>0</v>
          </cell>
          <cell r="I37559">
            <v>0.278</v>
          </cell>
          <cell r="J37559">
            <v>0.278</v>
          </cell>
        </row>
        <row r="37560">
          <cell r="F37560" t="str">
            <v>洞头-冷水</v>
          </cell>
          <cell r="G37560" t="str">
            <v>C05H431021</v>
          </cell>
          <cell r="H37560">
            <v>0</v>
          </cell>
          <cell r="I37560">
            <v>0.407</v>
          </cell>
          <cell r="J37560">
            <v>0.407</v>
          </cell>
        </row>
        <row r="37561">
          <cell r="F37561" t="str">
            <v>太平窝桥-冲头</v>
          </cell>
          <cell r="G37561" t="str">
            <v>C73B431021</v>
          </cell>
          <cell r="H37561">
            <v>0</v>
          </cell>
          <cell r="I37561">
            <v>1.396</v>
          </cell>
          <cell r="J37561">
            <v>1.396</v>
          </cell>
        </row>
        <row r="37562">
          <cell r="F37562" t="str">
            <v>佛尤-石坦份</v>
          </cell>
          <cell r="G37562" t="str">
            <v>C81B431021</v>
          </cell>
          <cell r="H37562">
            <v>0</v>
          </cell>
          <cell r="I37562">
            <v>2.548</v>
          </cell>
          <cell r="J37562">
            <v>2.548</v>
          </cell>
        </row>
        <row r="37563">
          <cell r="F37563" t="str">
            <v>太平墟-下户</v>
          </cell>
          <cell r="G37563" t="str">
            <v>C75B431021</v>
          </cell>
          <cell r="H37563">
            <v>0</v>
          </cell>
          <cell r="I37563">
            <v>2.287</v>
          </cell>
          <cell r="J37563">
            <v>2.287</v>
          </cell>
        </row>
        <row r="37564">
          <cell r="F37564" t="str">
            <v>兴塘墟-肖家湾</v>
          </cell>
          <cell r="G37564" t="str">
            <v>C10H431021</v>
          </cell>
          <cell r="H37564">
            <v>0</v>
          </cell>
          <cell r="I37564">
            <v>0.374</v>
          </cell>
          <cell r="J37564">
            <v>0.374</v>
          </cell>
        </row>
        <row r="37565">
          <cell r="F37565" t="str">
            <v>花萼-塘洞</v>
          </cell>
          <cell r="G37565" t="str">
            <v>C82B431021</v>
          </cell>
          <cell r="H37565">
            <v>0</v>
          </cell>
          <cell r="I37565">
            <v>3.069</v>
          </cell>
          <cell r="J37565">
            <v>3.069</v>
          </cell>
        </row>
        <row r="37566">
          <cell r="F37566" t="str">
            <v>塘门-草溪</v>
          </cell>
          <cell r="G37566" t="str">
            <v>C550431021</v>
          </cell>
          <cell r="H37566">
            <v>1.048</v>
          </cell>
          <cell r="I37566">
            <v>1.682</v>
          </cell>
          <cell r="J37566">
            <v>0.634</v>
          </cell>
        </row>
        <row r="37567">
          <cell r="F37567" t="str">
            <v>十八淀-扶苍山</v>
          </cell>
          <cell r="G37567" t="str">
            <v>V945431021</v>
          </cell>
          <cell r="H37567">
            <v>0</v>
          </cell>
          <cell r="I37567">
            <v>2.001</v>
          </cell>
          <cell r="J37567">
            <v>2.001</v>
          </cell>
        </row>
        <row r="37568">
          <cell r="F37568" t="str">
            <v>龙家坳-华泉</v>
          </cell>
          <cell r="G37568" t="str">
            <v>Y668431021</v>
          </cell>
          <cell r="H37568">
            <v>5.208</v>
          </cell>
          <cell r="I37568">
            <v>8.509</v>
          </cell>
          <cell r="J37568">
            <v>3.301</v>
          </cell>
        </row>
        <row r="37569">
          <cell r="F37569" t="str">
            <v>义福路口-福隆龚家</v>
          </cell>
          <cell r="G37569" t="str">
            <v>C255431021</v>
          </cell>
          <cell r="H37569">
            <v>3.278</v>
          </cell>
          <cell r="I37569">
            <v>3.455</v>
          </cell>
          <cell r="J37569">
            <v>0.177</v>
          </cell>
        </row>
        <row r="37570">
          <cell r="F37570" t="str">
            <v>七背-坳背</v>
          </cell>
          <cell r="G37570" t="str">
            <v>V61U431021</v>
          </cell>
          <cell r="H37570">
            <v>0</v>
          </cell>
          <cell r="I37570">
            <v>0.637</v>
          </cell>
          <cell r="J37570">
            <v>0.637</v>
          </cell>
        </row>
        <row r="37571">
          <cell r="F37571" t="str">
            <v>洞得-曹家上洞</v>
          </cell>
          <cell r="G37571" t="str">
            <v>V61X431021</v>
          </cell>
          <cell r="H37571">
            <v>0</v>
          </cell>
          <cell r="I37571">
            <v>0.889</v>
          </cell>
          <cell r="J37571">
            <v>0.889</v>
          </cell>
        </row>
        <row r="37572">
          <cell r="F37572" t="str">
            <v>大坳上-西冲</v>
          </cell>
          <cell r="G37572" t="str">
            <v>C206431021</v>
          </cell>
          <cell r="H37572">
            <v>0</v>
          </cell>
          <cell r="I37572">
            <v>2.18</v>
          </cell>
          <cell r="J37572">
            <v>2.18</v>
          </cell>
        </row>
        <row r="37573">
          <cell r="F37573" t="str">
            <v>老树卡-漕江</v>
          </cell>
          <cell r="G37573" t="str">
            <v>C76D431021</v>
          </cell>
          <cell r="H37573">
            <v>0</v>
          </cell>
          <cell r="I37573">
            <v>0.777</v>
          </cell>
          <cell r="J37573">
            <v>0.777</v>
          </cell>
        </row>
        <row r="37574">
          <cell r="F37574" t="str">
            <v>大风坳-洋泉大江得</v>
          </cell>
          <cell r="G37574" t="str">
            <v>Y605431021</v>
          </cell>
          <cell r="H37574">
            <v>10.72</v>
          </cell>
          <cell r="I37574">
            <v>15.912</v>
          </cell>
          <cell r="J37574">
            <v>5.192</v>
          </cell>
        </row>
        <row r="37575">
          <cell r="F37575" t="str">
            <v>石嘴头-廖家冲</v>
          </cell>
          <cell r="G37575" t="str">
            <v>C51L431021</v>
          </cell>
          <cell r="H37575">
            <v>0</v>
          </cell>
          <cell r="I37575">
            <v>0.321</v>
          </cell>
          <cell r="J37575">
            <v>0.321</v>
          </cell>
        </row>
        <row r="37576">
          <cell r="F37576" t="str">
            <v>亭子背-牛头岭</v>
          </cell>
          <cell r="G37576" t="str">
            <v>C38L431021</v>
          </cell>
          <cell r="H37576">
            <v>0</v>
          </cell>
          <cell r="I37576">
            <v>0.54</v>
          </cell>
          <cell r="J37576">
            <v>0.54</v>
          </cell>
        </row>
        <row r="37577">
          <cell r="F37577" t="str">
            <v>高坎下-白水中心校</v>
          </cell>
          <cell r="G37577" t="str">
            <v>V62F431021</v>
          </cell>
          <cell r="H37577">
            <v>0</v>
          </cell>
          <cell r="I37577">
            <v>0.357</v>
          </cell>
          <cell r="J37577">
            <v>0.357</v>
          </cell>
        </row>
        <row r="37578">
          <cell r="F37578" t="str">
            <v>砖场-宝桥</v>
          </cell>
          <cell r="G37578" t="str">
            <v>C89B431021</v>
          </cell>
          <cell r="H37578">
            <v>0</v>
          </cell>
          <cell r="I37578">
            <v>0.458</v>
          </cell>
          <cell r="J37578">
            <v>0.458</v>
          </cell>
        </row>
        <row r="37579">
          <cell r="F37579" t="str">
            <v>欧阳海大道-长形岭工区</v>
          </cell>
          <cell r="G37579" t="str">
            <v>Z15A431021</v>
          </cell>
          <cell r="H37579">
            <v>0</v>
          </cell>
          <cell r="I37579">
            <v>1.43</v>
          </cell>
          <cell r="J37579">
            <v>1.43</v>
          </cell>
        </row>
        <row r="37580">
          <cell r="F37580" t="str">
            <v>打米厂-上塘</v>
          </cell>
          <cell r="G37580" t="str">
            <v>C10C431021</v>
          </cell>
          <cell r="H37580">
            <v>0</v>
          </cell>
          <cell r="I37580">
            <v>1.581</v>
          </cell>
          <cell r="J37580">
            <v>1.581</v>
          </cell>
        </row>
        <row r="37581">
          <cell r="F37581" t="str">
            <v>三岔路口-柏树下</v>
          </cell>
          <cell r="G37581" t="str">
            <v>C11C431021</v>
          </cell>
          <cell r="H37581">
            <v>0</v>
          </cell>
          <cell r="I37581">
            <v>2.403</v>
          </cell>
          <cell r="J37581">
            <v>2.403</v>
          </cell>
        </row>
        <row r="37582">
          <cell r="F37582" t="str">
            <v>呷子冲-黎家洞大桥</v>
          </cell>
          <cell r="G37582" t="str">
            <v>Y660431021</v>
          </cell>
          <cell r="H37582">
            <v>0.937</v>
          </cell>
          <cell r="I37582">
            <v>1.06</v>
          </cell>
          <cell r="J37582">
            <v>0.123</v>
          </cell>
        </row>
        <row r="37583">
          <cell r="F37583" t="str">
            <v>大市场-红星</v>
          </cell>
          <cell r="G37583" t="str">
            <v>C569431021</v>
          </cell>
          <cell r="H37583">
            <v>0</v>
          </cell>
          <cell r="I37583">
            <v>0.276</v>
          </cell>
          <cell r="J37583">
            <v>0.276</v>
          </cell>
        </row>
        <row r="37584">
          <cell r="F37584" t="str">
            <v>桥头-上麻田</v>
          </cell>
          <cell r="G37584" t="str">
            <v>C33H431021</v>
          </cell>
          <cell r="H37584">
            <v>0</v>
          </cell>
          <cell r="I37584">
            <v>0.511</v>
          </cell>
          <cell r="J37584">
            <v>0.511</v>
          </cell>
        </row>
        <row r="37585">
          <cell r="F37585" t="str">
            <v>水库-新村</v>
          </cell>
          <cell r="G37585" t="str">
            <v>C35H431021</v>
          </cell>
          <cell r="H37585">
            <v>0</v>
          </cell>
          <cell r="I37585">
            <v>0.064</v>
          </cell>
          <cell r="J37585">
            <v>0.064</v>
          </cell>
        </row>
        <row r="37586">
          <cell r="F37586" t="str">
            <v>新屋场－乡道</v>
          </cell>
          <cell r="G37586" t="str">
            <v>C639431021</v>
          </cell>
          <cell r="H37586">
            <v>0.365</v>
          </cell>
          <cell r="I37586">
            <v>3.401</v>
          </cell>
          <cell r="J37586">
            <v>3.036</v>
          </cell>
        </row>
        <row r="37587">
          <cell r="F37587" t="str">
            <v>交粮-红星</v>
          </cell>
          <cell r="G37587" t="str">
            <v>C91B431021</v>
          </cell>
          <cell r="H37587">
            <v>0</v>
          </cell>
          <cell r="I37587">
            <v>1.008</v>
          </cell>
          <cell r="J37587">
            <v>1.008</v>
          </cell>
        </row>
        <row r="37588">
          <cell r="F37588" t="str">
            <v>丰泉-罗家</v>
          </cell>
          <cell r="G37588" t="str">
            <v>C561431021</v>
          </cell>
          <cell r="H37588">
            <v>0.398</v>
          </cell>
          <cell r="I37588">
            <v>1.428</v>
          </cell>
          <cell r="J37588">
            <v>1.03</v>
          </cell>
        </row>
        <row r="37589">
          <cell r="F37589" t="str">
            <v>新村-桐子坳</v>
          </cell>
          <cell r="G37589" t="str">
            <v>C98B431021</v>
          </cell>
          <cell r="H37589">
            <v>0</v>
          </cell>
          <cell r="I37589">
            <v>0.724</v>
          </cell>
          <cell r="J37589">
            <v>0.724</v>
          </cell>
        </row>
        <row r="37590">
          <cell r="F37590" t="str">
            <v>庙山-下石陂</v>
          </cell>
          <cell r="G37590" t="str">
            <v>C560431021</v>
          </cell>
          <cell r="H37590">
            <v>0</v>
          </cell>
          <cell r="I37590">
            <v>1.935</v>
          </cell>
          <cell r="J37590">
            <v>1.935</v>
          </cell>
        </row>
        <row r="37591">
          <cell r="F37591" t="str">
            <v>红军-阳家分场</v>
          </cell>
          <cell r="G37591" t="str">
            <v>Z08A431021</v>
          </cell>
          <cell r="H37591">
            <v>0</v>
          </cell>
          <cell r="I37591">
            <v>1.485</v>
          </cell>
          <cell r="J37591">
            <v>1.485</v>
          </cell>
        </row>
        <row r="37592">
          <cell r="F37592" t="str">
            <v>小山窝-上水头</v>
          </cell>
          <cell r="G37592" t="str">
            <v>C07C431021</v>
          </cell>
          <cell r="H37592">
            <v>0</v>
          </cell>
          <cell r="I37592">
            <v>0.864</v>
          </cell>
          <cell r="J37592">
            <v>0.864</v>
          </cell>
        </row>
        <row r="37593">
          <cell r="F37593" t="str">
            <v>老烟厂-老半边月</v>
          </cell>
          <cell r="G37593" t="str">
            <v>V324431021</v>
          </cell>
          <cell r="H37593">
            <v>0</v>
          </cell>
          <cell r="I37593">
            <v>1.084</v>
          </cell>
          <cell r="J37593">
            <v>1.084</v>
          </cell>
        </row>
        <row r="37594">
          <cell r="F37594" t="str">
            <v>歧石-文坪岭</v>
          </cell>
          <cell r="G37594" t="str">
            <v>C063431021</v>
          </cell>
          <cell r="H37594">
            <v>1.823</v>
          </cell>
          <cell r="I37594">
            <v>2.186</v>
          </cell>
          <cell r="J37594">
            <v>0.363</v>
          </cell>
        </row>
        <row r="37595">
          <cell r="F37595" t="str">
            <v>师公岭-坳头</v>
          </cell>
          <cell r="G37595" t="str">
            <v>C478431021</v>
          </cell>
          <cell r="H37595">
            <v>0</v>
          </cell>
          <cell r="I37595">
            <v>1.347</v>
          </cell>
          <cell r="J37595">
            <v>1.347</v>
          </cell>
        </row>
        <row r="37596">
          <cell r="F37596" t="str">
            <v>余田-阳乌塘</v>
          </cell>
          <cell r="G37596" t="str">
            <v>Y676431021</v>
          </cell>
          <cell r="H37596">
            <v>6.394</v>
          </cell>
          <cell r="I37596">
            <v>7.273</v>
          </cell>
          <cell r="J37596">
            <v>0.879</v>
          </cell>
        </row>
        <row r="37597">
          <cell r="F37597" t="str">
            <v>神山下-粟坪</v>
          </cell>
          <cell r="G37597" t="str">
            <v>C02B431021</v>
          </cell>
          <cell r="H37597">
            <v>0</v>
          </cell>
          <cell r="I37597">
            <v>0.605</v>
          </cell>
          <cell r="J37597">
            <v>0.605</v>
          </cell>
        </row>
        <row r="37598">
          <cell r="F37598" t="str">
            <v>化眉岭-粟坪</v>
          </cell>
          <cell r="G37598" t="str">
            <v>C477431021</v>
          </cell>
          <cell r="H37598">
            <v>0</v>
          </cell>
          <cell r="I37598">
            <v>1.703</v>
          </cell>
          <cell r="J37598">
            <v>1.703</v>
          </cell>
        </row>
        <row r="37599">
          <cell r="G37599" t="str">
            <v>AA04431021</v>
          </cell>
          <cell r="H37599">
            <v>0</v>
          </cell>
          <cell r="I37599">
            <v>0.306</v>
          </cell>
          <cell r="J37599">
            <v>0.306</v>
          </cell>
        </row>
        <row r="37600">
          <cell r="F37600" t="str">
            <v>官田新村-官田</v>
          </cell>
          <cell r="G37600" t="str">
            <v>C053431021</v>
          </cell>
          <cell r="H37600">
            <v>0.478</v>
          </cell>
          <cell r="I37600">
            <v>0.972</v>
          </cell>
          <cell r="J37600">
            <v>0.494</v>
          </cell>
        </row>
        <row r="37601">
          <cell r="G37601" t="str">
            <v>V000</v>
          </cell>
          <cell r="H37601">
            <v>0</v>
          </cell>
          <cell r="I37601">
            <v>0.302</v>
          </cell>
          <cell r="J37601">
            <v>0.302</v>
          </cell>
        </row>
        <row r="37602">
          <cell r="F37602" t="str">
            <v>洋乌砖厂-海塘</v>
          </cell>
          <cell r="G37602" t="str">
            <v>C174431021</v>
          </cell>
          <cell r="H37602">
            <v>1.05</v>
          </cell>
          <cell r="I37602">
            <v>2.418</v>
          </cell>
          <cell r="J37602">
            <v>1.368</v>
          </cell>
        </row>
        <row r="37603">
          <cell r="F37603" t="str">
            <v>余田墟-大冲</v>
          </cell>
          <cell r="G37603" t="str">
            <v>Y665431021</v>
          </cell>
          <cell r="H37603">
            <v>3.277</v>
          </cell>
          <cell r="I37603">
            <v>5.576</v>
          </cell>
          <cell r="J37603">
            <v>2.299</v>
          </cell>
        </row>
        <row r="37604">
          <cell r="F37604" t="str">
            <v>石坝坪-呼家</v>
          </cell>
          <cell r="G37604" t="str">
            <v>C172431021</v>
          </cell>
          <cell r="H37604">
            <v>0</v>
          </cell>
          <cell r="I37604">
            <v>1.077</v>
          </cell>
          <cell r="J37604">
            <v>1.077</v>
          </cell>
        </row>
        <row r="37605">
          <cell r="F37605" t="str">
            <v>上冲岔口-毫山</v>
          </cell>
          <cell r="G37605" t="str">
            <v>VA78431021</v>
          </cell>
          <cell r="H37605">
            <v>0</v>
          </cell>
          <cell r="I37605">
            <v>0.258</v>
          </cell>
          <cell r="J37605">
            <v>0.258</v>
          </cell>
        </row>
        <row r="37606">
          <cell r="F37606" t="str">
            <v>槐江-小田</v>
          </cell>
          <cell r="G37606" t="str">
            <v>C164431021</v>
          </cell>
          <cell r="H37606">
            <v>0</v>
          </cell>
          <cell r="I37606">
            <v>0.682</v>
          </cell>
          <cell r="J37606">
            <v>0.682</v>
          </cell>
        </row>
        <row r="37607">
          <cell r="F37607" t="str">
            <v>水文站-龙泉湾</v>
          </cell>
          <cell r="G37607" t="str">
            <v>C75L431021</v>
          </cell>
          <cell r="H37607">
            <v>0</v>
          </cell>
          <cell r="I37607">
            <v>0.547</v>
          </cell>
          <cell r="J37607">
            <v>0.547</v>
          </cell>
        </row>
        <row r="37608">
          <cell r="F37608" t="str">
            <v>吉利-莲花塘</v>
          </cell>
          <cell r="G37608" t="str">
            <v>C071431021</v>
          </cell>
          <cell r="H37608">
            <v>0.269</v>
          </cell>
          <cell r="I37608">
            <v>0.886</v>
          </cell>
          <cell r="J37608">
            <v>0.617</v>
          </cell>
        </row>
        <row r="37609">
          <cell r="F37609" t="str">
            <v>龙山背-下萍</v>
          </cell>
          <cell r="G37609" t="str">
            <v>C143431021</v>
          </cell>
          <cell r="H37609">
            <v>0</v>
          </cell>
          <cell r="I37609">
            <v>2.847</v>
          </cell>
          <cell r="J37609">
            <v>2.847</v>
          </cell>
        </row>
        <row r="37610">
          <cell r="F37610" t="str">
            <v>麦田-塘边</v>
          </cell>
          <cell r="G37610" t="str">
            <v>VA91431021</v>
          </cell>
          <cell r="H37610">
            <v>0</v>
          </cell>
          <cell r="I37610">
            <v>0.947</v>
          </cell>
          <cell r="J37610">
            <v>0.947</v>
          </cell>
        </row>
        <row r="37611">
          <cell r="F37611" t="str">
            <v>曾家-谢家</v>
          </cell>
          <cell r="G37611" t="str">
            <v>C647431021</v>
          </cell>
          <cell r="H37611">
            <v>0</v>
          </cell>
          <cell r="I37611">
            <v>2.336</v>
          </cell>
          <cell r="J37611">
            <v>2.336</v>
          </cell>
        </row>
        <row r="37612">
          <cell r="F37612" t="str">
            <v>何家冲-谢家</v>
          </cell>
          <cell r="G37612" t="str">
            <v>C77L431021</v>
          </cell>
          <cell r="H37612">
            <v>0</v>
          </cell>
          <cell r="I37612">
            <v>0.346</v>
          </cell>
          <cell r="J37612">
            <v>0.346</v>
          </cell>
        </row>
        <row r="37613">
          <cell r="F37613" t="str">
            <v>芽山-荒塘</v>
          </cell>
          <cell r="G37613" t="str">
            <v>VA82431021</v>
          </cell>
          <cell r="H37613">
            <v>0</v>
          </cell>
          <cell r="I37613">
            <v>0.221</v>
          </cell>
          <cell r="J37613">
            <v>0.221</v>
          </cell>
        </row>
        <row r="37614">
          <cell r="F37614" t="str">
            <v>茶子林-码头渡口</v>
          </cell>
          <cell r="G37614" t="str">
            <v>C058431021</v>
          </cell>
          <cell r="H37614">
            <v>0</v>
          </cell>
          <cell r="I37614">
            <v>1.132</v>
          </cell>
          <cell r="J37614">
            <v>1.132</v>
          </cell>
        </row>
        <row r="37615">
          <cell r="F37615" t="str">
            <v>李家-下坪</v>
          </cell>
          <cell r="G37615" t="str">
            <v>VA89431021</v>
          </cell>
          <cell r="H37615">
            <v>0</v>
          </cell>
          <cell r="I37615">
            <v>1.331</v>
          </cell>
          <cell r="J37615">
            <v>1.331</v>
          </cell>
        </row>
        <row r="37616">
          <cell r="F37616" t="str">
            <v>庙山下-乐家塘</v>
          </cell>
          <cell r="G37616" t="str">
            <v>C159431021</v>
          </cell>
          <cell r="H37616">
            <v>0</v>
          </cell>
          <cell r="I37616">
            <v>1.886</v>
          </cell>
          <cell r="J37616">
            <v>1.886</v>
          </cell>
        </row>
        <row r="37617">
          <cell r="F37617" t="str">
            <v>江背-荷叶塘</v>
          </cell>
          <cell r="G37617" t="str">
            <v>Y632431021</v>
          </cell>
          <cell r="H37617">
            <v>2.5</v>
          </cell>
          <cell r="I37617">
            <v>5.644</v>
          </cell>
          <cell r="J37617">
            <v>3.144</v>
          </cell>
        </row>
        <row r="37618">
          <cell r="F37618" t="str">
            <v>社下-太平圩</v>
          </cell>
          <cell r="G37618" t="str">
            <v>V559431021</v>
          </cell>
          <cell r="H37618">
            <v>0</v>
          </cell>
          <cell r="I37618">
            <v>1.116</v>
          </cell>
          <cell r="J37618">
            <v>1.116</v>
          </cell>
        </row>
        <row r="37619">
          <cell r="F37619" t="str">
            <v>十字-西塘尾</v>
          </cell>
          <cell r="G37619" t="str">
            <v>VA70431021</v>
          </cell>
          <cell r="H37619">
            <v>0</v>
          </cell>
          <cell r="I37619">
            <v>0.385</v>
          </cell>
          <cell r="J37619">
            <v>0.385</v>
          </cell>
        </row>
        <row r="37620">
          <cell r="F37620" t="str">
            <v>十字路口-大水桥</v>
          </cell>
          <cell r="G37620" t="str">
            <v>C185431021</v>
          </cell>
          <cell r="H37620">
            <v>0</v>
          </cell>
          <cell r="I37620">
            <v>1.146</v>
          </cell>
          <cell r="J37620">
            <v>1.146</v>
          </cell>
        </row>
        <row r="37621">
          <cell r="F37621" t="str">
            <v>太坪坊-乡道</v>
          </cell>
          <cell r="G37621" t="str">
            <v>VA75431021</v>
          </cell>
          <cell r="H37621">
            <v>0</v>
          </cell>
          <cell r="I37621">
            <v>0.637</v>
          </cell>
          <cell r="J37621">
            <v>0.637</v>
          </cell>
        </row>
        <row r="37622">
          <cell r="F37622" t="str">
            <v>古楼-官田塘落虎</v>
          </cell>
          <cell r="G37622" t="str">
            <v>C079431021</v>
          </cell>
          <cell r="H37622">
            <v>4.932</v>
          </cell>
          <cell r="I37622">
            <v>7.398</v>
          </cell>
          <cell r="J37622">
            <v>2.466</v>
          </cell>
        </row>
        <row r="37623">
          <cell r="F37623" t="str">
            <v>对门岭-塘尾</v>
          </cell>
          <cell r="G37623" t="str">
            <v>C84D431021</v>
          </cell>
          <cell r="H37623">
            <v>0</v>
          </cell>
          <cell r="I37623">
            <v>0.694</v>
          </cell>
          <cell r="J37623">
            <v>0.694</v>
          </cell>
        </row>
        <row r="37624">
          <cell r="F37624" t="str">
            <v>岔路口-水口山</v>
          </cell>
          <cell r="G37624" t="str">
            <v>V595431021</v>
          </cell>
          <cell r="H37624">
            <v>0</v>
          </cell>
          <cell r="I37624">
            <v>1.388</v>
          </cell>
          <cell r="J37624">
            <v>1.388</v>
          </cell>
        </row>
        <row r="37625">
          <cell r="F37625" t="str">
            <v>槽子冲-愁背岭</v>
          </cell>
          <cell r="G37625" t="str">
            <v>C138431021</v>
          </cell>
          <cell r="H37625">
            <v>0</v>
          </cell>
          <cell r="I37625">
            <v>0.902</v>
          </cell>
          <cell r="J37625">
            <v>0.902</v>
          </cell>
        </row>
        <row r="37626">
          <cell r="F37626" t="str">
            <v>村委-仁和圩</v>
          </cell>
          <cell r="G37626" t="str">
            <v>VA92431021</v>
          </cell>
          <cell r="H37626">
            <v>0</v>
          </cell>
          <cell r="I37626">
            <v>0.192</v>
          </cell>
          <cell r="J37626">
            <v>0.192</v>
          </cell>
        </row>
        <row r="37627">
          <cell r="F37627" t="str">
            <v>匡家-飘塘</v>
          </cell>
          <cell r="G37627" t="str">
            <v>Y603431021</v>
          </cell>
          <cell r="H37627">
            <v>4.368</v>
          </cell>
          <cell r="I37627">
            <v>7.906</v>
          </cell>
          <cell r="J37627">
            <v>3.538</v>
          </cell>
        </row>
        <row r="37628">
          <cell r="F37628" t="str">
            <v>坳头-下大山尾</v>
          </cell>
          <cell r="G37628" t="str">
            <v>VA54431021</v>
          </cell>
          <cell r="H37628">
            <v>0</v>
          </cell>
          <cell r="I37628">
            <v>0.554</v>
          </cell>
          <cell r="J37628">
            <v>0.554</v>
          </cell>
        </row>
        <row r="37629">
          <cell r="F37629" t="str">
            <v>坳头-上大山尾</v>
          </cell>
          <cell r="G37629" t="str">
            <v>VA55431021</v>
          </cell>
          <cell r="H37629">
            <v>0</v>
          </cell>
          <cell r="I37629">
            <v>2.224</v>
          </cell>
          <cell r="J37629">
            <v>2.224</v>
          </cell>
        </row>
        <row r="37630">
          <cell r="F37630" t="str">
            <v>社下边-柏树</v>
          </cell>
          <cell r="G37630" t="str">
            <v>C051431021</v>
          </cell>
          <cell r="H37630">
            <v>0.746</v>
          </cell>
          <cell r="I37630">
            <v>4.847</v>
          </cell>
          <cell r="J37630">
            <v>4.101</v>
          </cell>
        </row>
        <row r="37631">
          <cell r="F37631" t="str">
            <v>荒坪-新阳乌塘</v>
          </cell>
          <cell r="G37631" t="str">
            <v>C82L431021</v>
          </cell>
          <cell r="H37631">
            <v>0</v>
          </cell>
          <cell r="I37631">
            <v>0.231</v>
          </cell>
          <cell r="J37631">
            <v>0.231</v>
          </cell>
        </row>
        <row r="37632">
          <cell r="F37632" t="str">
            <v>阳乌水库-老阳乌塘</v>
          </cell>
          <cell r="G37632" t="str">
            <v>C83L431021</v>
          </cell>
          <cell r="H37632">
            <v>0</v>
          </cell>
          <cell r="I37632">
            <v>0.415</v>
          </cell>
          <cell r="J37632">
            <v>0.415</v>
          </cell>
        </row>
        <row r="37633">
          <cell r="F37633" t="str">
            <v>麦冲叉路口-田里侯家</v>
          </cell>
          <cell r="G37633" t="str">
            <v>C84L431021</v>
          </cell>
          <cell r="H37633">
            <v>0</v>
          </cell>
          <cell r="I37633">
            <v>0.254</v>
          </cell>
          <cell r="J37633">
            <v>0.254</v>
          </cell>
        </row>
        <row r="37634">
          <cell r="F37634" t="str">
            <v>周家田-樟龙麻田</v>
          </cell>
          <cell r="G37634" t="str">
            <v>C067431021</v>
          </cell>
          <cell r="H37634">
            <v>2.513</v>
          </cell>
          <cell r="I37634">
            <v>3.391</v>
          </cell>
          <cell r="J37634">
            <v>0.878</v>
          </cell>
        </row>
        <row r="37635">
          <cell r="F37635" t="str">
            <v>龙尾-老愁背</v>
          </cell>
          <cell r="G37635" t="str">
            <v>VA84431021</v>
          </cell>
          <cell r="H37635">
            <v>0</v>
          </cell>
          <cell r="I37635">
            <v>2.451</v>
          </cell>
          <cell r="J37635">
            <v>2.451</v>
          </cell>
        </row>
        <row r="37636">
          <cell r="F37636" t="str">
            <v>槐江-新愁背</v>
          </cell>
          <cell r="G37636" t="str">
            <v>VA85431021</v>
          </cell>
          <cell r="H37636">
            <v>0</v>
          </cell>
          <cell r="I37636">
            <v>1.83</v>
          </cell>
          <cell r="J37636">
            <v>1.83</v>
          </cell>
        </row>
        <row r="37637">
          <cell r="F37637" t="str">
            <v>七里坪-白杜窑</v>
          </cell>
          <cell r="G37637" t="str">
            <v>Y648431021</v>
          </cell>
          <cell r="H37637">
            <v>3.537</v>
          </cell>
          <cell r="I37637">
            <v>3.634</v>
          </cell>
          <cell r="J37637">
            <v>0.097</v>
          </cell>
        </row>
        <row r="37638">
          <cell r="F37638" t="str">
            <v>学校-木山</v>
          </cell>
          <cell r="G37638" t="str">
            <v>C086431021</v>
          </cell>
          <cell r="H37638">
            <v>0</v>
          </cell>
          <cell r="I37638">
            <v>0.629</v>
          </cell>
          <cell r="J37638">
            <v>0.629</v>
          </cell>
        </row>
        <row r="37639">
          <cell r="F37639" t="str">
            <v>毛岭山-竹枝</v>
          </cell>
          <cell r="G37639" t="str">
            <v>C33B431021</v>
          </cell>
          <cell r="H37639">
            <v>0</v>
          </cell>
          <cell r="I37639">
            <v>0.818</v>
          </cell>
          <cell r="J37639">
            <v>0.818</v>
          </cell>
        </row>
        <row r="37640">
          <cell r="F37640" t="str">
            <v>田边-欧家</v>
          </cell>
          <cell r="G37640" t="str">
            <v>C56G431021</v>
          </cell>
          <cell r="H37640">
            <v>0</v>
          </cell>
          <cell r="I37640">
            <v>0.537</v>
          </cell>
          <cell r="J37640">
            <v>0.537</v>
          </cell>
        </row>
        <row r="37641">
          <cell r="F37641" t="str">
            <v>马巷-岩流水</v>
          </cell>
          <cell r="G37641" t="str">
            <v>C615431021</v>
          </cell>
          <cell r="H37641">
            <v>4.034</v>
          </cell>
          <cell r="I37641">
            <v>6.319</v>
          </cell>
          <cell r="J37641">
            <v>2.285</v>
          </cell>
        </row>
        <row r="37642">
          <cell r="F37642" t="str">
            <v>新神背-后陇山</v>
          </cell>
          <cell r="G37642" t="str">
            <v>V398431021</v>
          </cell>
          <cell r="H37642">
            <v>0</v>
          </cell>
          <cell r="I37642">
            <v>0.157</v>
          </cell>
          <cell r="J37642">
            <v>0.157</v>
          </cell>
        </row>
        <row r="37643">
          <cell r="F37643" t="str">
            <v>煤厂-变电站</v>
          </cell>
          <cell r="G37643" t="str">
            <v>C497431021</v>
          </cell>
          <cell r="H37643">
            <v>0</v>
          </cell>
          <cell r="I37643">
            <v>2.282</v>
          </cell>
          <cell r="J37643">
            <v>2.282</v>
          </cell>
        </row>
        <row r="37644">
          <cell r="F37644" t="str">
            <v>岔路口-刘家</v>
          </cell>
          <cell r="G37644" t="str">
            <v>C15I431021</v>
          </cell>
          <cell r="H37644">
            <v>0</v>
          </cell>
          <cell r="I37644">
            <v>0.513</v>
          </cell>
          <cell r="J37644">
            <v>0.513</v>
          </cell>
        </row>
        <row r="37645">
          <cell r="F37645" t="str">
            <v>田螺村-猪场</v>
          </cell>
          <cell r="G37645" t="str">
            <v>C203431021</v>
          </cell>
          <cell r="H37645">
            <v>3.403</v>
          </cell>
          <cell r="I37645">
            <v>7.8</v>
          </cell>
          <cell r="J37645">
            <v>4.397</v>
          </cell>
        </row>
        <row r="37646">
          <cell r="F37646" t="str">
            <v>下料-野鹅塘</v>
          </cell>
          <cell r="G37646" t="str">
            <v>C19B431021</v>
          </cell>
          <cell r="H37646">
            <v>0</v>
          </cell>
          <cell r="I37646">
            <v>1.123</v>
          </cell>
          <cell r="J37646">
            <v>1.123</v>
          </cell>
        </row>
        <row r="37647">
          <cell r="F37647" t="str">
            <v>观山-关口</v>
          </cell>
          <cell r="G37647" t="str">
            <v>C195431021</v>
          </cell>
          <cell r="H37647">
            <v>0</v>
          </cell>
          <cell r="I37647">
            <v>3.461</v>
          </cell>
          <cell r="J37647">
            <v>3.461</v>
          </cell>
        </row>
        <row r="37648">
          <cell r="F37648" t="str">
            <v>对面-苗儿老村</v>
          </cell>
          <cell r="G37648" t="str">
            <v>C505431021</v>
          </cell>
          <cell r="H37648">
            <v>0</v>
          </cell>
          <cell r="I37648">
            <v>0.664</v>
          </cell>
          <cell r="J37648">
            <v>0.664</v>
          </cell>
        </row>
        <row r="37649">
          <cell r="F37649" t="str">
            <v>岔路口-杨家田</v>
          </cell>
          <cell r="G37649" t="str">
            <v>C11I431021</v>
          </cell>
          <cell r="H37649">
            <v>0</v>
          </cell>
          <cell r="I37649">
            <v>0.412</v>
          </cell>
          <cell r="J37649">
            <v>0.412</v>
          </cell>
        </row>
        <row r="37650">
          <cell r="F37650" t="str">
            <v>下祖山-村前</v>
          </cell>
          <cell r="G37650" t="str">
            <v>C14I431021</v>
          </cell>
          <cell r="H37650">
            <v>0</v>
          </cell>
          <cell r="I37650">
            <v>0.188</v>
          </cell>
          <cell r="J37650">
            <v>0.188</v>
          </cell>
        </row>
        <row r="37651">
          <cell r="F37651" t="str">
            <v>田螺村-猪场</v>
          </cell>
          <cell r="G37651" t="str">
            <v>C203431021</v>
          </cell>
          <cell r="H37651">
            <v>2.536</v>
          </cell>
          <cell r="I37651">
            <v>3.403</v>
          </cell>
          <cell r="J37651">
            <v>0.867</v>
          </cell>
        </row>
        <row r="37652">
          <cell r="F37652" t="str">
            <v>大塘美-祟庆庵</v>
          </cell>
          <cell r="G37652" t="str">
            <v>C28B431021</v>
          </cell>
          <cell r="H37652">
            <v>0</v>
          </cell>
          <cell r="I37652">
            <v>0.983</v>
          </cell>
          <cell r="J37652">
            <v>0.983</v>
          </cell>
        </row>
        <row r="37653">
          <cell r="F37653" t="str">
            <v>三马下-犀牛岭</v>
          </cell>
          <cell r="G37653" t="str">
            <v>C507431021</v>
          </cell>
          <cell r="H37653">
            <v>0</v>
          </cell>
          <cell r="I37653">
            <v>3.112</v>
          </cell>
          <cell r="J37653">
            <v>3.112</v>
          </cell>
        </row>
        <row r="37654">
          <cell r="F37654" t="str">
            <v>岭背凹-浪塘</v>
          </cell>
          <cell r="G37654" t="str">
            <v>C31B431021</v>
          </cell>
          <cell r="H37654">
            <v>0</v>
          </cell>
          <cell r="I37654">
            <v>2.074</v>
          </cell>
          <cell r="J37654">
            <v>2.074</v>
          </cell>
        </row>
        <row r="37655">
          <cell r="F37655" t="str">
            <v>方元-荷叶</v>
          </cell>
          <cell r="G37655" t="str">
            <v>X087431021</v>
          </cell>
          <cell r="H37655">
            <v>13.821</v>
          </cell>
          <cell r="I37655">
            <v>15.545</v>
          </cell>
          <cell r="J37655">
            <v>1.724</v>
          </cell>
        </row>
        <row r="37656">
          <cell r="F37656" t="str">
            <v>铺子口-石山背</v>
          </cell>
          <cell r="G37656" t="str">
            <v>V387431021</v>
          </cell>
          <cell r="H37656">
            <v>0</v>
          </cell>
          <cell r="I37656">
            <v>1.258</v>
          </cell>
          <cell r="J37656">
            <v>1.258</v>
          </cell>
        </row>
        <row r="37657">
          <cell r="F37657" t="str">
            <v>岔路口-郭家</v>
          </cell>
          <cell r="G37657" t="str">
            <v>C519431021</v>
          </cell>
          <cell r="H37657">
            <v>0</v>
          </cell>
          <cell r="I37657">
            <v>0.707</v>
          </cell>
          <cell r="J37657">
            <v>0.707</v>
          </cell>
        </row>
        <row r="37658">
          <cell r="F37658" t="str">
            <v>燕塘村-青坪</v>
          </cell>
          <cell r="G37658" t="str">
            <v>C202431021</v>
          </cell>
          <cell r="H37658">
            <v>0</v>
          </cell>
          <cell r="I37658">
            <v>1.47</v>
          </cell>
          <cell r="J37658">
            <v>1.47</v>
          </cell>
        </row>
        <row r="37659">
          <cell r="F37659" t="str">
            <v>水库-岔口</v>
          </cell>
          <cell r="G37659" t="str">
            <v>C582431021</v>
          </cell>
          <cell r="H37659">
            <v>0</v>
          </cell>
          <cell r="I37659">
            <v>1.12</v>
          </cell>
          <cell r="J37659">
            <v>1.12</v>
          </cell>
        </row>
        <row r="37660">
          <cell r="F37660" t="str">
            <v>党家塘-下邓</v>
          </cell>
          <cell r="G37660" t="str">
            <v>C604431021</v>
          </cell>
          <cell r="H37660">
            <v>2.563</v>
          </cell>
          <cell r="I37660">
            <v>3.904</v>
          </cell>
          <cell r="J37660">
            <v>1.341</v>
          </cell>
        </row>
        <row r="37661">
          <cell r="F37661" t="str">
            <v>下龙-办公形</v>
          </cell>
          <cell r="G37661" t="str">
            <v>C65G431021</v>
          </cell>
          <cell r="H37661">
            <v>0</v>
          </cell>
          <cell r="I37661">
            <v>0.391</v>
          </cell>
          <cell r="J37661">
            <v>0.391</v>
          </cell>
        </row>
        <row r="37662">
          <cell r="F37662" t="str">
            <v>水库-岔口</v>
          </cell>
          <cell r="G37662" t="str">
            <v>C582431021</v>
          </cell>
          <cell r="H37662">
            <v>2.162</v>
          </cell>
          <cell r="I37662">
            <v>4.177</v>
          </cell>
          <cell r="J37662">
            <v>2.015</v>
          </cell>
        </row>
        <row r="37663">
          <cell r="F37663" t="str">
            <v>刘家岭-新麻地</v>
          </cell>
          <cell r="G37663" t="str">
            <v>C31C431021</v>
          </cell>
          <cell r="H37663">
            <v>0</v>
          </cell>
          <cell r="I37663">
            <v>3.029</v>
          </cell>
          <cell r="J37663">
            <v>3.029</v>
          </cell>
        </row>
        <row r="37664">
          <cell r="F37664" t="str">
            <v>老丫坪-坑家洞</v>
          </cell>
          <cell r="G37664" t="str">
            <v>C29B431021</v>
          </cell>
          <cell r="H37664">
            <v>0</v>
          </cell>
          <cell r="I37664">
            <v>0.604</v>
          </cell>
          <cell r="J37664">
            <v>0.604</v>
          </cell>
        </row>
        <row r="37665">
          <cell r="F37665" t="str">
            <v>石陂桥-下坑</v>
          </cell>
          <cell r="G37665" t="str">
            <v>C584431021</v>
          </cell>
          <cell r="H37665">
            <v>0</v>
          </cell>
          <cell r="I37665">
            <v>0.688</v>
          </cell>
          <cell r="J37665">
            <v>0.688</v>
          </cell>
        </row>
        <row r="37666">
          <cell r="F37666" t="str">
            <v>花屋前山-水窝头后陇</v>
          </cell>
          <cell r="G37666" t="str">
            <v>C586431021</v>
          </cell>
          <cell r="H37666">
            <v>0</v>
          </cell>
          <cell r="I37666">
            <v>1.13</v>
          </cell>
          <cell r="J37666">
            <v>1.13</v>
          </cell>
        </row>
        <row r="37667">
          <cell r="F37667" t="str">
            <v>雷打石－鹅公井（新田县）</v>
          </cell>
          <cell r="G37667" t="str">
            <v>C326431021</v>
          </cell>
          <cell r="H37667">
            <v>0</v>
          </cell>
          <cell r="I37667">
            <v>1.586</v>
          </cell>
          <cell r="J37667">
            <v>1.586</v>
          </cell>
        </row>
        <row r="37668">
          <cell r="F37668" t="str">
            <v>芙美新村-新屋下</v>
          </cell>
          <cell r="G37668" t="str">
            <v>C327431021</v>
          </cell>
          <cell r="H37668">
            <v>0</v>
          </cell>
          <cell r="I37668">
            <v>1.178</v>
          </cell>
          <cell r="J37668">
            <v>1.178</v>
          </cell>
        </row>
        <row r="37669">
          <cell r="F37669" t="str">
            <v>农科所-鸭嘴</v>
          </cell>
          <cell r="G37669" t="str">
            <v>C606431021</v>
          </cell>
          <cell r="H37669">
            <v>0.548</v>
          </cell>
          <cell r="I37669">
            <v>1.422</v>
          </cell>
          <cell r="J37669">
            <v>0.874</v>
          </cell>
        </row>
        <row r="37670">
          <cell r="F37670" t="str">
            <v>炼金厂-肖家</v>
          </cell>
          <cell r="G37670" t="str">
            <v>C99L431021</v>
          </cell>
          <cell r="H37670">
            <v>0</v>
          </cell>
          <cell r="I37670">
            <v>0.46</v>
          </cell>
          <cell r="J37670">
            <v>0.46</v>
          </cell>
        </row>
        <row r="37671">
          <cell r="F37671" t="str">
            <v>西风洞-八队</v>
          </cell>
          <cell r="G37671" t="str">
            <v>Z02A431021</v>
          </cell>
          <cell r="H37671">
            <v>2.247</v>
          </cell>
          <cell r="I37671">
            <v>4.147</v>
          </cell>
          <cell r="J37671">
            <v>1.9</v>
          </cell>
        </row>
        <row r="37672">
          <cell r="F37672" t="str">
            <v>鸡子山-下石背</v>
          </cell>
          <cell r="G37672" t="str">
            <v>C43C431021</v>
          </cell>
          <cell r="H37672">
            <v>0</v>
          </cell>
          <cell r="I37672">
            <v>2.35</v>
          </cell>
          <cell r="J37672">
            <v>2.35</v>
          </cell>
        </row>
        <row r="37673">
          <cell r="F37673" t="str">
            <v>凉亭-田心</v>
          </cell>
          <cell r="G37673" t="str">
            <v>C38C431021</v>
          </cell>
          <cell r="H37673">
            <v>0</v>
          </cell>
          <cell r="I37673">
            <v>1.406</v>
          </cell>
          <cell r="J37673">
            <v>1.406</v>
          </cell>
        </row>
        <row r="37674">
          <cell r="F37674" t="str">
            <v>断水桥-邹家礼堂</v>
          </cell>
          <cell r="G37674" t="str">
            <v>C600431021</v>
          </cell>
          <cell r="H37674">
            <v>0</v>
          </cell>
          <cell r="I37674">
            <v>0.848</v>
          </cell>
          <cell r="J37674">
            <v>0.848</v>
          </cell>
        </row>
        <row r="37675">
          <cell r="F37675" t="str">
            <v>八里冲-桐木猪栏塘</v>
          </cell>
          <cell r="G37675" t="str">
            <v>C007431021</v>
          </cell>
          <cell r="H37675">
            <v>4.81</v>
          </cell>
          <cell r="I37675">
            <v>6.472</v>
          </cell>
          <cell r="J37675">
            <v>1.662</v>
          </cell>
        </row>
        <row r="37676">
          <cell r="F37676" t="str">
            <v>浩塘-下愁</v>
          </cell>
          <cell r="G37676" t="str">
            <v>Y641431021</v>
          </cell>
          <cell r="H37676">
            <v>4.1</v>
          </cell>
          <cell r="I37676">
            <v>5.4</v>
          </cell>
          <cell r="J37676">
            <v>1.3</v>
          </cell>
        </row>
        <row r="37677">
          <cell r="F37677" t="str">
            <v>吉利亭-山背冲</v>
          </cell>
          <cell r="G37677" t="str">
            <v>C19F431021</v>
          </cell>
          <cell r="H37677">
            <v>0</v>
          </cell>
          <cell r="I37677">
            <v>0.417</v>
          </cell>
          <cell r="J37677">
            <v>0.417</v>
          </cell>
        </row>
        <row r="37678">
          <cell r="F37678" t="str">
            <v>十字路-庙山下</v>
          </cell>
          <cell r="G37678" t="str">
            <v>C439431021</v>
          </cell>
          <cell r="H37678">
            <v>0</v>
          </cell>
          <cell r="I37678">
            <v>0.777</v>
          </cell>
          <cell r="J37678">
            <v>0.777</v>
          </cell>
        </row>
        <row r="37679">
          <cell r="F37679" t="str">
            <v>沙子凸-水家冲</v>
          </cell>
          <cell r="G37679" t="str">
            <v>C56A431021</v>
          </cell>
          <cell r="H37679">
            <v>0</v>
          </cell>
          <cell r="I37679">
            <v>1.138</v>
          </cell>
          <cell r="J37679">
            <v>1.138</v>
          </cell>
        </row>
        <row r="37680">
          <cell r="F37680" t="str">
            <v>毛坪-长城</v>
          </cell>
          <cell r="G37680" t="str">
            <v>C670431021</v>
          </cell>
          <cell r="H37680">
            <v>1.37</v>
          </cell>
          <cell r="I37680">
            <v>3.443</v>
          </cell>
          <cell r="J37680">
            <v>2.073</v>
          </cell>
        </row>
        <row r="37681">
          <cell r="F37681" t="str">
            <v>陈坪-天鹅山</v>
          </cell>
          <cell r="G37681" t="str">
            <v>C46A431021</v>
          </cell>
          <cell r="H37681">
            <v>0</v>
          </cell>
          <cell r="I37681">
            <v>0.473</v>
          </cell>
          <cell r="J37681">
            <v>0.473</v>
          </cell>
        </row>
        <row r="37682">
          <cell r="F37682" t="str">
            <v>大帽坳-上朱</v>
          </cell>
          <cell r="G37682" t="str">
            <v>C50A431021</v>
          </cell>
          <cell r="H37682">
            <v>0</v>
          </cell>
          <cell r="I37682">
            <v>1.834</v>
          </cell>
          <cell r="J37682">
            <v>1.834</v>
          </cell>
        </row>
        <row r="37683">
          <cell r="G37683" t="str">
            <v>V000</v>
          </cell>
          <cell r="H37683">
            <v>0</v>
          </cell>
          <cell r="I37683">
            <v>0.372</v>
          </cell>
          <cell r="J37683">
            <v>0.372</v>
          </cell>
        </row>
        <row r="37684">
          <cell r="F37684" t="str">
            <v>新龙讫-白毛</v>
          </cell>
          <cell r="G37684" t="str">
            <v>V63K431021</v>
          </cell>
          <cell r="H37684">
            <v>0</v>
          </cell>
          <cell r="I37684">
            <v>1.68</v>
          </cell>
          <cell r="J37684">
            <v>1.68</v>
          </cell>
        </row>
        <row r="37685">
          <cell r="F37685" t="str">
            <v>三碑-炉迪坪口</v>
          </cell>
          <cell r="G37685" t="str">
            <v>C437431021</v>
          </cell>
          <cell r="H37685">
            <v>0</v>
          </cell>
          <cell r="I37685">
            <v>1.354</v>
          </cell>
          <cell r="J37685">
            <v>1.354</v>
          </cell>
        </row>
        <row r="37686">
          <cell r="F37686" t="str">
            <v>赤市下溪路口-赤市</v>
          </cell>
          <cell r="G37686" t="str">
            <v>C37F431021</v>
          </cell>
          <cell r="H37686">
            <v>0</v>
          </cell>
          <cell r="I37686">
            <v>0.16</v>
          </cell>
          <cell r="J37686">
            <v>0.16</v>
          </cell>
        </row>
        <row r="37687">
          <cell r="F37687" t="str">
            <v>荒毛山-谢家坪</v>
          </cell>
          <cell r="G37687" t="str">
            <v>C444431021</v>
          </cell>
          <cell r="H37687">
            <v>6.525</v>
          </cell>
          <cell r="I37687">
            <v>7.009</v>
          </cell>
          <cell r="J37687">
            <v>0.484</v>
          </cell>
        </row>
        <row r="37688">
          <cell r="F37688" t="str">
            <v>石碑水库-大屋下</v>
          </cell>
          <cell r="G37688" t="str">
            <v>C63A431021</v>
          </cell>
          <cell r="H37688">
            <v>0</v>
          </cell>
          <cell r="I37688">
            <v>2.066</v>
          </cell>
          <cell r="J37688">
            <v>2.066</v>
          </cell>
        </row>
        <row r="37689">
          <cell r="F37689" t="str">
            <v>毛坪-长城</v>
          </cell>
          <cell r="G37689" t="str">
            <v>C670431021</v>
          </cell>
          <cell r="H37689">
            <v>0</v>
          </cell>
          <cell r="I37689">
            <v>1.371</v>
          </cell>
          <cell r="J37689">
            <v>1.371</v>
          </cell>
        </row>
        <row r="37690">
          <cell r="F37690" t="str">
            <v>新铺岭-太平中村</v>
          </cell>
          <cell r="G37690" t="str">
            <v>C146431021</v>
          </cell>
          <cell r="H37690">
            <v>2.507</v>
          </cell>
          <cell r="I37690">
            <v>3.114</v>
          </cell>
          <cell r="J37690">
            <v>0.607</v>
          </cell>
        </row>
        <row r="37691">
          <cell r="F37691" t="str">
            <v>太平学校-湛门柏树下</v>
          </cell>
          <cell r="G37691" t="str">
            <v>C54A431021</v>
          </cell>
          <cell r="H37691">
            <v>0</v>
          </cell>
          <cell r="I37691">
            <v>0.844</v>
          </cell>
          <cell r="J37691">
            <v>0.844</v>
          </cell>
        </row>
        <row r="37692">
          <cell r="F37692" t="str">
            <v>凉亭-吴家冲</v>
          </cell>
          <cell r="G37692" t="str">
            <v>C33F431021</v>
          </cell>
          <cell r="H37692">
            <v>0</v>
          </cell>
          <cell r="I37692">
            <v>0.575</v>
          </cell>
          <cell r="J37692">
            <v>0.575</v>
          </cell>
        </row>
        <row r="37693">
          <cell r="F37693" t="str">
            <v>西利岔口-上下圳坪</v>
          </cell>
          <cell r="G37693" t="str">
            <v>C61A431021</v>
          </cell>
          <cell r="H37693">
            <v>0</v>
          </cell>
          <cell r="I37693">
            <v>2.453</v>
          </cell>
          <cell r="J37693">
            <v>2.453</v>
          </cell>
        </row>
        <row r="37694">
          <cell r="F37694" t="str">
            <v>上下圳坪-龙家</v>
          </cell>
          <cell r="G37694" t="str">
            <v>C96D431021</v>
          </cell>
          <cell r="H37694">
            <v>0</v>
          </cell>
          <cell r="I37694">
            <v>1.075</v>
          </cell>
          <cell r="J37694">
            <v>1.075</v>
          </cell>
        </row>
        <row r="37695">
          <cell r="F37695" t="str">
            <v>松山岭-下洞</v>
          </cell>
          <cell r="G37695" t="str">
            <v>C55A431021</v>
          </cell>
          <cell r="H37695">
            <v>0</v>
          </cell>
          <cell r="I37695">
            <v>0.805</v>
          </cell>
          <cell r="J37695">
            <v>0.805</v>
          </cell>
        </row>
        <row r="37696">
          <cell r="F37696" t="str">
            <v>下洞-莲荷塘</v>
          </cell>
          <cell r="G37696" t="str">
            <v>V63N431021</v>
          </cell>
          <cell r="H37696">
            <v>0</v>
          </cell>
          <cell r="I37696">
            <v>0.484</v>
          </cell>
          <cell r="J37696">
            <v>0.484</v>
          </cell>
        </row>
        <row r="37697">
          <cell r="F37697" t="str">
            <v>光山煤场-新屋</v>
          </cell>
          <cell r="G37697" t="str">
            <v>C59A431021</v>
          </cell>
          <cell r="H37697">
            <v>0</v>
          </cell>
          <cell r="I37697">
            <v>0.618</v>
          </cell>
          <cell r="J37697">
            <v>0.618</v>
          </cell>
        </row>
        <row r="37698">
          <cell r="F37698" t="str">
            <v>岔口-派下</v>
          </cell>
          <cell r="G37698" t="str">
            <v>C42G431021</v>
          </cell>
          <cell r="H37698">
            <v>0</v>
          </cell>
          <cell r="I37698">
            <v>0.266</v>
          </cell>
          <cell r="J37698">
            <v>0.266</v>
          </cell>
        </row>
        <row r="37699">
          <cell r="F37699" t="str">
            <v>老屋场-白水洞</v>
          </cell>
          <cell r="G37699" t="str">
            <v>C32G431021</v>
          </cell>
          <cell r="H37699">
            <v>0</v>
          </cell>
          <cell r="I37699">
            <v>0.381</v>
          </cell>
          <cell r="J37699">
            <v>0.381</v>
          </cell>
        </row>
        <row r="37700">
          <cell r="F37700" t="str">
            <v>护林牌-培德</v>
          </cell>
          <cell r="G37700" t="str">
            <v>C33G431021</v>
          </cell>
          <cell r="H37700">
            <v>0</v>
          </cell>
          <cell r="I37700">
            <v>0.257</v>
          </cell>
          <cell r="J37700">
            <v>0.257</v>
          </cell>
        </row>
        <row r="37701">
          <cell r="F37701" t="str">
            <v>坡上-高山头</v>
          </cell>
          <cell r="G37701" t="str">
            <v>C34G431021</v>
          </cell>
          <cell r="H37701">
            <v>0</v>
          </cell>
          <cell r="I37701">
            <v>0.22</v>
          </cell>
          <cell r="J37701">
            <v>0.22</v>
          </cell>
        </row>
        <row r="37702">
          <cell r="F37702" t="str">
            <v>凉亭-水库岭</v>
          </cell>
          <cell r="G37702" t="str">
            <v>C487431021</v>
          </cell>
          <cell r="H37702">
            <v>0</v>
          </cell>
          <cell r="I37702">
            <v>0.598</v>
          </cell>
          <cell r="J37702">
            <v>0.598</v>
          </cell>
        </row>
        <row r="37703">
          <cell r="F37703" t="str">
            <v>两路口街-上庄</v>
          </cell>
          <cell r="G37703" t="str">
            <v>C484431021</v>
          </cell>
          <cell r="H37703">
            <v>0</v>
          </cell>
          <cell r="I37703">
            <v>2.597</v>
          </cell>
          <cell r="J37703">
            <v>2.597</v>
          </cell>
        </row>
        <row r="37704">
          <cell r="F37704" t="str">
            <v>鸡窝岭-芙蓉山</v>
          </cell>
          <cell r="G37704" t="str">
            <v>V473431021</v>
          </cell>
          <cell r="H37704">
            <v>0</v>
          </cell>
          <cell r="I37704">
            <v>1.071</v>
          </cell>
          <cell r="J37704">
            <v>1.071</v>
          </cell>
        </row>
        <row r="37705">
          <cell r="F37705" t="str">
            <v>坳上－汪塘</v>
          </cell>
          <cell r="G37705" t="str">
            <v>C410431021</v>
          </cell>
          <cell r="H37705">
            <v>0</v>
          </cell>
          <cell r="I37705">
            <v>2.346</v>
          </cell>
          <cell r="J37705">
            <v>2.346</v>
          </cell>
        </row>
        <row r="37706">
          <cell r="F37706" t="str">
            <v>塘山背-花元珠</v>
          </cell>
          <cell r="G37706" t="str">
            <v>C41G431021</v>
          </cell>
          <cell r="H37706">
            <v>0</v>
          </cell>
          <cell r="I37706">
            <v>0.288</v>
          </cell>
          <cell r="J37706">
            <v>0.288</v>
          </cell>
        </row>
        <row r="37707">
          <cell r="F37707" t="str">
            <v>荷叶-龙家田</v>
          </cell>
          <cell r="G37707" t="str">
            <v>C08B431021</v>
          </cell>
          <cell r="H37707">
            <v>0</v>
          </cell>
          <cell r="I37707">
            <v>2.715</v>
          </cell>
          <cell r="J37707">
            <v>2.715</v>
          </cell>
        </row>
        <row r="37708">
          <cell r="G37708" t="str">
            <v>V000</v>
          </cell>
          <cell r="H37708">
            <v>0</v>
          </cell>
          <cell r="I37708">
            <v>0.136</v>
          </cell>
          <cell r="J37708">
            <v>0.136</v>
          </cell>
        </row>
        <row r="37709">
          <cell r="F37709" t="str">
            <v>加油站-新寨</v>
          </cell>
          <cell r="G37709" t="str">
            <v>C03B431021</v>
          </cell>
          <cell r="H37709">
            <v>0</v>
          </cell>
          <cell r="I37709">
            <v>1.08</v>
          </cell>
          <cell r="J37709">
            <v>1.08</v>
          </cell>
        </row>
        <row r="37710">
          <cell r="F37710" t="str">
            <v>长廊-5组</v>
          </cell>
          <cell r="G37710" t="str">
            <v>C15D431021</v>
          </cell>
          <cell r="H37710">
            <v>2.924</v>
          </cell>
          <cell r="I37710">
            <v>3.193</v>
          </cell>
          <cell r="J37710">
            <v>0.269</v>
          </cell>
        </row>
        <row r="37711">
          <cell r="F37711" t="str">
            <v>杉木冲-龙王庙</v>
          </cell>
          <cell r="G37711" t="str">
            <v>C47C431021</v>
          </cell>
          <cell r="H37711">
            <v>0</v>
          </cell>
          <cell r="I37711">
            <v>1.739</v>
          </cell>
          <cell r="J37711">
            <v>1.739</v>
          </cell>
        </row>
        <row r="37712">
          <cell r="F37712" t="str">
            <v>县道-上岭开</v>
          </cell>
          <cell r="G37712" t="str">
            <v>V041431021</v>
          </cell>
          <cell r="H37712">
            <v>0</v>
          </cell>
          <cell r="I37712">
            <v>0.78</v>
          </cell>
          <cell r="J37712">
            <v>0.78</v>
          </cell>
        </row>
        <row r="37713">
          <cell r="F37713" t="str">
            <v>陈溪-马安上</v>
          </cell>
          <cell r="G37713" t="str">
            <v>C031431021</v>
          </cell>
          <cell r="H37713">
            <v>2.341</v>
          </cell>
          <cell r="I37713">
            <v>3.567</v>
          </cell>
          <cell r="J37713">
            <v>1.226</v>
          </cell>
        </row>
        <row r="37714">
          <cell r="F37714" t="str">
            <v>高坡头－打牛窝</v>
          </cell>
          <cell r="G37714" t="str">
            <v>C404431021</v>
          </cell>
          <cell r="H37714">
            <v>0.368</v>
          </cell>
          <cell r="I37714">
            <v>2.407</v>
          </cell>
          <cell r="J37714">
            <v>2.039</v>
          </cell>
        </row>
        <row r="37715">
          <cell r="F37715" t="str">
            <v>学校-百家园</v>
          </cell>
          <cell r="G37715" t="str">
            <v>C405431021</v>
          </cell>
          <cell r="H37715">
            <v>0</v>
          </cell>
          <cell r="I37715">
            <v>0.691</v>
          </cell>
          <cell r="J37715">
            <v>0.691</v>
          </cell>
        </row>
        <row r="37716">
          <cell r="F37716" t="str">
            <v>吴家-塘冲</v>
          </cell>
          <cell r="G37716" t="str">
            <v>C63C431021</v>
          </cell>
          <cell r="H37716">
            <v>0</v>
          </cell>
          <cell r="I37716">
            <v>0.872</v>
          </cell>
          <cell r="J37716">
            <v>0.872</v>
          </cell>
        </row>
        <row r="37717">
          <cell r="F37717" t="str">
            <v>下黄田-鲁塘岭</v>
          </cell>
          <cell r="G37717" t="str">
            <v>C69C431021</v>
          </cell>
          <cell r="H37717">
            <v>0</v>
          </cell>
          <cell r="I37717">
            <v>2.033</v>
          </cell>
          <cell r="J37717">
            <v>2.033</v>
          </cell>
        </row>
        <row r="37718">
          <cell r="F37718" t="str">
            <v>启石-陈家</v>
          </cell>
          <cell r="G37718" t="str">
            <v>C09J431021</v>
          </cell>
          <cell r="H37718">
            <v>0</v>
          </cell>
          <cell r="I37718">
            <v>0.356</v>
          </cell>
          <cell r="J37718">
            <v>0.356</v>
          </cell>
        </row>
        <row r="37719">
          <cell r="F37719" t="str">
            <v>江龙园-藕塘</v>
          </cell>
          <cell r="G37719" t="str">
            <v>C11J431021</v>
          </cell>
          <cell r="H37719">
            <v>0</v>
          </cell>
          <cell r="I37719">
            <v>0.482</v>
          </cell>
          <cell r="J37719">
            <v>0.482</v>
          </cell>
        </row>
        <row r="37720">
          <cell r="F37720" t="str">
            <v>晒头山-鸭塘山</v>
          </cell>
          <cell r="G37720" t="str">
            <v>C395431021</v>
          </cell>
          <cell r="H37720">
            <v>0.849</v>
          </cell>
          <cell r="I37720">
            <v>1.457</v>
          </cell>
          <cell r="J37720">
            <v>0.608</v>
          </cell>
        </row>
        <row r="37721">
          <cell r="F37721" t="str">
            <v>凉亭庙-池塘</v>
          </cell>
          <cell r="G37721" t="str">
            <v>C022431021</v>
          </cell>
          <cell r="H37721">
            <v>4.47</v>
          </cell>
          <cell r="I37721">
            <v>7.452</v>
          </cell>
          <cell r="J37721">
            <v>2.982</v>
          </cell>
        </row>
        <row r="37722">
          <cell r="F37722" t="str">
            <v>茶元头-上马山</v>
          </cell>
          <cell r="G37722" t="str">
            <v>C027431021</v>
          </cell>
          <cell r="H37722">
            <v>0</v>
          </cell>
          <cell r="I37722">
            <v>1.672</v>
          </cell>
          <cell r="J37722">
            <v>1.672</v>
          </cell>
        </row>
        <row r="37723">
          <cell r="F37723" t="str">
            <v>岔口－老屋场</v>
          </cell>
          <cell r="G37723" t="str">
            <v>C64C431021</v>
          </cell>
          <cell r="H37723">
            <v>0</v>
          </cell>
          <cell r="I37723">
            <v>0.595</v>
          </cell>
          <cell r="J37723">
            <v>0.595</v>
          </cell>
        </row>
        <row r="37724">
          <cell r="F37724" t="str">
            <v>韩信点兵-余家</v>
          </cell>
          <cell r="G37724" t="str">
            <v>C15J431021</v>
          </cell>
          <cell r="H37724">
            <v>0</v>
          </cell>
          <cell r="I37724">
            <v>0.278</v>
          </cell>
          <cell r="J37724">
            <v>0.278</v>
          </cell>
        </row>
        <row r="37725">
          <cell r="F37725" t="str">
            <v>桥头-肖家</v>
          </cell>
          <cell r="G37725" t="str">
            <v>C01J431021</v>
          </cell>
          <cell r="H37725">
            <v>0</v>
          </cell>
          <cell r="I37725">
            <v>0.377</v>
          </cell>
          <cell r="J37725">
            <v>0.377</v>
          </cell>
        </row>
        <row r="37726">
          <cell r="F37726" t="str">
            <v>茶元头-上马山</v>
          </cell>
          <cell r="G37726" t="str">
            <v>C027431021</v>
          </cell>
          <cell r="H37726">
            <v>1.684</v>
          </cell>
          <cell r="I37726">
            <v>2.806</v>
          </cell>
          <cell r="J37726">
            <v>1.122</v>
          </cell>
        </row>
        <row r="37727">
          <cell r="F37727" t="str">
            <v>雷坪-王家</v>
          </cell>
          <cell r="G37727" t="str">
            <v>C03J431021</v>
          </cell>
          <cell r="H37727">
            <v>0.232</v>
          </cell>
          <cell r="I37727">
            <v>0.412</v>
          </cell>
          <cell r="J37727">
            <v>0.18</v>
          </cell>
        </row>
        <row r="37728">
          <cell r="F37728" t="str">
            <v>水库-邹家</v>
          </cell>
          <cell r="G37728" t="str">
            <v>C398431021</v>
          </cell>
          <cell r="H37728">
            <v>0</v>
          </cell>
          <cell r="I37728">
            <v>0.643</v>
          </cell>
          <cell r="J37728">
            <v>0.643</v>
          </cell>
        </row>
        <row r="37729">
          <cell r="F37729" t="str">
            <v>对面塘-中央头</v>
          </cell>
          <cell r="G37729" t="str">
            <v>C98I431021</v>
          </cell>
          <cell r="H37729">
            <v>0</v>
          </cell>
          <cell r="I37729">
            <v>0.358</v>
          </cell>
          <cell r="J37729">
            <v>0.358</v>
          </cell>
        </row>
        <row r="37730">
          <cell r="F37730" t="str">
            <v>砖窖-沙坪里</v>
          </cell>
          <cell r="G37730" t="str">
            <v>C99I431021</v>
          </cell>
          <cell r="H37730">
            <v>0</v>
          </cell>
          <cell r="I37730">
            <v>0.155</v>
          </cell>
          <cell r="J37730">
            <v>0.155</v>
          </cell>
        </row>
        <row r="37731">
          <cell r="F37731" t="str">
            <v>邓家-拱子屋</v>
          </cell>
          <cell r="G37731" t="str">
            <v>C263431021</v>
          </cell>
          <cell r="H37731">
            <v>4.366</v>
          </cell>
          <cell r="I37731">
            <v>6.194</v>
          </cell>
          <cell r="J37731">
            <v>1.828</v>
          </cell>
        </row>
        <row r="37732">
          <cell r="F37732" t="str">
            <v>上岗-大湾岭</v>
          </cell>
          <cell r="G37732" t="str">
            <v>C397431021</v>
          </cell>
          <cell r="H37732">
            <v>0</v>
          </cell>
          <cell r="I37732">
            <v>3.27</v>
          </cell>
          <cell r="J37732">
            <v>3.27</v>
          </cell>
        </row>
        <row r="37733">
          <cell r="F37733" t="str">
            <v>石前湾-三岔口</v>
          </cell>
          <cell r="G37733" t="str">
            <v>C66C431021</v>
          </cell>
          <cell r="H37733">
            <v>0</v>
          </cell>
          <cell r="I37733">
            <v>1.872</v>
          </cell>
          <cell r="J37733">
            <v>1.872</v>
          </cell>
        </row>
        <row r="37734">
          <cell r="F37734" t="str">
            <v>东铁坑冲-上首塘</v>
          </cell>
          <cell r="G37734" t="str">
            <v>V072431021</v>
          </cell>
          <cell r="H37734">
            <v>0</v>
          </cell>
          <cell r="I37734">
            <v>0.598</v>
          </cell>
          <cell r="J37734">
            <v>0.598</v>
          </cell>
        </row>
        <row r="37735">
          <cell r="F37735" t="str">
            <v>学校-太坪冲</v>
          </cell>
          <cell r="G37735" t="str">
            <v>C028431021</v>
          </cell>
          <cell r="H37735">
            <v>1.421</v>
          </cell>
          <cell r="I37735">
            <v>2.56</v>
          </cell>
          <cell r="J37735">
            <v>1.139</v>
          </cell>
        </row>
        <row r="37736">
          <cell r="F37736" t="str">
            <v>铺子上-上唐家</v>
          </cell>
          <cell r="G37736" t="str">
            <v>C401431021</v>
          </cell>
          <cell r="H37736">
            <v>2.029</v>
          </cell>
          <cell r="I37736">
            <v>2.779</v>
          </cell>
          <cell r="J37736">
            <v>0.75</v>
          </cell>
        </row>
        <row r="37737">
          <cell r="F37737" t="str">
            <v>陈溪-马安上</v>
          </cell>
          <cell r="G37737" t="str">
            <v>C031431021</v>
          </cell>
          <cell r="H37737">
            <v>1.271</v>
          </cell>
          <cell r="I37737">
            <v>2.341</v>
          </cell>
          <cell r="J37737">
            <v>1.07</v>
          </cell>
        </row>
        <row r="37738">
          <cell r="F37738" t="str">
            <v>塘源-学校</v>
          </cell>
          <cell r="G37738" t="str">
            <v>C396431021</v>
          </cell>
          <cell r="H37738">
            <v>0</v>
          </cell>
          <cell r="I37738">
            <v>0.622</v>
          </cell>
          <cell r="J37738">
            <v>0.622</v>
          </cell>
        </row>
        <row r="37739">
          <cell r="F37739" t="str">
            <v>石林岗-平堂</v>
          </cell>
          <cell r="G37739" t="str">
            <v>C687431021</v>
          </cell>
          <cell r="H37739">
            <v>0</v>
          </cell>
          <cell r="I37739">
            <v>3.316</v>
          </cell>
          <cell r="J37739">
            <v>3.316</v>
          </cell>
        </row>
        <row r="37740">
          <cell r="F37740" t="str">
            <v>香泥塘-近水头</v>
          </cell>
          <cell r="G37740" t="str">
            <v>V039431021</v>
          </cell>
          <cell r="H37740">
            <v>0</v>
          </cell>
          <cell r="I37740">
            <v>0.99</v>
          </cell>
          <cell r="J37740">
            <v>0.99</v>
          </cell>
        </row>
        <row r="37741">
          <cell r="F37741" t="str">
            <v>柏树下-江家</v>
          </cell>
          <cell r="G37741" t="str">
            <v>C28J431021</v>
          </cell>
          <cell r="H37741">
            <v>0</v>
          </cell>
          <cell r="I37741">
            <v>0.58</v>
          </cell>
          <cell r="J37741">
            <v>0.58</v>
          </cell>
        </row>
        <row r="37742">
          <cell r="F37742" t="str">
            <v>老粮站-陈家湾</v>
          </cell>
          <cell r="G37742" t="str">
            <v>V081431021</v>
          </cell>
          <cell r="H37742">
            <v>0</v>
          </cell>
          <cell r="I37742">
            <v>0.855</v>
          </cell>
          <cell r="J37742">
            <v>0.855</v>
          </cell>
        </row>
        <row r="37743">
          <cell r="F37743" t="str">
            <v>山塘-马头岭</v>
          </cell>
          <cell r="G37743" t="str">
            <v>C71C431021</v>
          </cell>
          <cell r="H37743">
            <v>0</v>
          </cell>
          <cell r="I37743">
            <v>0.759</v>
          </cell>
          <cell r="J37743">
            <v>0.759</v>
          </cell>
        </row>
        <row r="37744">
          <cell r="F37744" t="str">
            <v>谢家冲口-大乘庙上</v>
          </cell>
          <cell r="G37744" t="str">
            <v>C135431021</v>
          </cell>
          <cell r="H37744">
            <v>0.745</v>
          </cell>
          <cell r="I37744">
            <v>0.864</v>
          </cell>
          <cell r="J37744">
            <v>0.119</v>
          </cell>
        </row>
        <row r="37745">
          <cell r="F37745" t="str">
            <v>界背口-白里冲</v>
          </cell>
          <cell r="G37745" t="str">
            <v>C36M431021</v>
          </cell>
          <cell r="H37745">
            <v>0</v>
          </cell>
          <cell r="I37745">
            <v>0.213</v>
          </cell>
          <cell r="J37745">
            <v>0.213</v>
          </cell>
        </row>
        <row r="37746">
          <cell r="F37746" t="str">
            <v>灯盏坪-叶子塘</v>
          </cell>
          <cell r="G37746" t="str">
            <v>C76F431021</v>
          </cell>
          <cell r="H37746">
            <v>0</v>
          </cell>
          <cell r="I37746">
            <v>0.41</v>
          </cell>
          <cell r="J37746">
            <v>0.41</v>
          </cell>
        </row>
        <row r="37747">
          <cell r="F37747" t="str">
            <v>灯盏坪-人字路上</v>
          </cell>
          <cell r="G37747" t="str">
            <v>C77F431021</v>
          </cell>
          <cell r="H37747">
            <v>0</v>
          </cell>
          <cell r="I37747">
            <v>0.456</v>
          </cell>
          <cell r="J37747">
            <v>0.456</v>
          </cell>
        </row>
        <row r="37748">
          <cell r="F37748" t="str">
            <v>下桥头-亭子坪</v>
          </cell>
          <cell r="G37748" t="str">
            <v>C016431021</v>
          </cell>
          <cell r="H37748">
            <v>1.326</v>
          </cell>
          <cell r="I37748">
            <v>2.208</v>
          </cell>
          <cell r="J37748">
            <v>0.882</v>
          </cell>
        </row>
        <row r="37749">
          <cell r="F37749" t="str">
            <v>烟朱湖-天苍界背</v>
          </cell>
          <cell r="G37749" t="str">
            <v>C131431021</v>
          </cell>
          <cell r="H37749">
            <v>2.375</v>
          </cell>
          <cell r="I37749">
            <v>3.39</v>
          </cell>
          <cell r="J37749">
            <v>1.015</v>
          </cell>
        </row>
        <row r="37750">
          <cell r="F37750" t="str">
            <v>百家坳-沙子堆</v>
          </cell>
          <cell r="G37750" t="str">
            <v>C88F431021</v>
          </cell>
          <cell r="H37750">
            <v>0</v>
          </cell>
          <cell r="I37750">
            <v>0.234</v>
          </cell>
          <cell r="J37750">
            <v>0.234</v>
          </cell>
        </row>
        <row r="37751">
          <cell r="F37751" t="str">
            <v>村委会-石湾</v>
          </cell>
          <cell r="G37751" t="str">
            <v>C89F431021</v>
          </cell>
          <cell r="H37751">
            <v>0</v>
          </cell>
          <cell r="I37751">
            <v>0.328</v>
          </cell>
          <cell r="J37751">
            <v>0.328</v>
          </cell>
        </row>
        <row r="37752">
          <cell r="F37752" t="str">
            <v>涵洞口-斜壁</v>
          </cell>
          <cell r="G37752" t="str">
            <v>V850431021</v>
          </cell>
          <cell r="H37752">
            <v>0</v>
          </cell>
          <cell r="I37752">
            <v>1.947</v>
          </cell>
          <cell r="J37752">
            <v>1.947</v>
          </cell>
        </row>
        <row r="37753">
          <cell r="F37753" t="str">
            <v>炮服凹-红老命</v>
          </cell>
          <cell r="G37753" t="str">
            <v>C249431021</v>
          </cell>
          <cell r="H37753">
            <v>1.401</v>
          </cell>
          <cell r="I37753">
            <v>3.887</v>
          </cell>
          <cell r="J37753">
            <v>2.486</v>
          </cell>
        </row>
        <row r="37754">
          <cell r="F37754" t="str">
            <v>下屋下-梓木冲</v>
          </cell>
          <cell r="G37754" t="str">
            <v>C70D431021</v>
          </cell>
          <cell r="H37754">
            <v>0</v>
          </cell>
          <cell r="I37754">
            <v>0.712</v>
          </cell>
          <cell r="J37754">
            <v>0.712</v>
          </cell>
        </row>
        <row r="37755">
          <cell r="F37755" t="str">
            <v>正背口-铁角岭</v>
          </cell>
          <cell r="G37755" t="str">
            <v>C71D431021</v>
          </cell>
          <cell r="H37755">
            <v>0</v>
          </cell>
          <cell r="I37755">
            <v>0.623</v>
          </cell>
          <cell r="J37755">
            <v>0.623</v>
          </cell>
        </row>
        <row r="37756">
          <cell r="F37756" t="str">
            <v>下桥头-亭子坪</v>
          </cell>
          <cell r="G37756" t="str">
            <v>C016431021</v>
          </cell>
          <cell r="H37756">
            <v>2.217</v>
          </cell>
          <cell r="I37756">
            <v>3.717</v>
          </cell>
          <cell r="J37756">
            <v>1.5</v>
          </cell>
        </row>
        <row r="37757">
          <cell r="F37757" t="str">
            <v>满家口-满家</v>
          </cell>
          <cell r="G37757" t="str">
            <v>C87F431021</v>
          </cell>
          <cell r="H37757">
            <v>0</v>
          </cell>
          <cell r="I37757">
            <v>0.212</v>
          </cell>
          <cell r="J37757">
            <v>0.212</v>
          </cell>
        </row>
        <row r="37758">
          <cell r="F37758" t="str">
            <v>上畔塘-草鞋庄</v>
          </cell>
          <cell r="G37758" t="str">
            <v>C219431021</v>
          </cell>
          <cell r="H37758">
            <v>1.937</v>
          </cell>
          <cell r="I37758">
            <v>3.32</v>
          </cell>
          <cell r="J37758">
            <v>1.383</v>
          </cell>
        </row>
        <row r="37759">
          <cell r="F37759" t="str">
            <v>田螺塘-大土院</v>
          </cell>
          <cell r="G37759" t="str">
            <v>V942431021</v>
          </cell>
          <cell r="H37759">
            <v>0</v>
          </cell>
          <cell r="I37759">
            <v>0.555</v>
          </cell>
          <cell r="J37759">
            <v>0.555</v>
          </cell>
        </row>
        <row r="37760">
          <cell r="F37760" t="str">
            <v>大水江凸上-竹冲</v>
          </cell>
          <cell r="G37760" t="str">
            <v>C28M431021</v>
          </cell>
          <cell r="H37760">
            <v>0</v>
          </cell>
          <cell r="I37760">
            <v>0.29</v>
          </cell>
          <cell r="J37760">
            <v>0.29</v>
          </cell>
        </row>
        <row r="37761">
          <cell r="F37761" t="str">
            <v>下冲口-丛山湾</v>
          </cell>
          <cell r="G37761" t="str">
            <v>C87A431021</v>
          </cell>
          <cell r="H37761">
            <v>0</v>
          </cell>
          <cell r="I37761">
            <v>1.919</v>
          </cell>
          <cell r="J37761">
            <v>1.919</v>
          </cell>
        </row>
        <row r="37762">
          <cell r="F37762" t="str">
            <v>大窝岭凸上-大水江</v>
          </cell>
          <cell r="G37762" t="str">
            <v>C90D431021</v>
          </cell>
          <cell r="H37762">
            <v>0</v>
          </cell>
          <cell r="I37762">
            <v>2.008</v>
          </cell>
          <cell r="J37762">
            <v>2.008</v>
          </cell>
        </row>
        <row r="37763">
          <cell r="F37763" t="str">
            <v>土地坳-龙家</v>
          </cell>
          <cell r="G37763" t="str">
            <v>V861431021</v>
          </cell>
          <cell r="H37763">
            <v>0</v>
          </cell>
          <cell r="I37763">
            <v>0.785</v>
          </cell>
          <cell r="J37763">
            <v>0.785</v>
          </cell>
        </row>
        <row r="37764">
          <cell r="F37764" t="str">
            <v>莲塘-南岭吴家</v>
          </cell>
          <cell r="G37764" t="str">
            <v>C134431021</v>
          </cell>
          <cell r="H37764">
            <v>1.379</v>
          </cell>
          <cell r="I37764">
            <v>2.279</v>
          </cell>
          <cell r="J37764">
            <v>0.9</v>
          </cell>
        </row>
        <row r="37765">
          <cell r="F37765" t="str">
            <v>同意坪-王泥下</v>
          </cell>
          <cell r="G37765" t="str">
            <v>C29M431021</v>
          </cell>
          <cell r="H37765">
            <v>0</v>
          </cell>
          <cell r="I37765">
            <v>0.449</v>
          </cell>
          <cell r="J37765">
            <v>0.449</v>
          </cell>
        </row>
        <row r="37766">
          <cell r="F37766" t="str">
            <v>塘下-谢家</v>
          </cell>
          <cell r="G37766" t="str">
            <v>C35M431021</v>
          </cell>
          <cell r="H37766">
            <v>0</v>
          </cell>
          <cell r="I37766">
            <v>0.318</v>
          </cell>
          <cell r="J37766">
            <v>0.318</v>
          </cell>
        </row>
        <row r="37767">
          <cell r="F37767" t="str">
            <v>盖头-谢家冲</v>
          </cell>
          <cell r="G37767" t="str">
            <v>C90A431021</v>
          </cell>
          <cell r="H37767">
            <v>0</v>
          </cell>
          <cell r="I37767">
            <v>0.715</v>
          </cell>
          <cell r="J37767">
            <v>0.715</v>
          </cell>
        </row>
        <row r="37768">
          <cell r="F37768" t="str">
            <v>光明-楼下</v>
          </cell>
          <cell r="G37768" t="str">
            <v>C241431021</v>
          </cell>
          <cell r="H37768">
            <v>0</v>
          </cell>
          <cell r="I37768">
            <v>4.909</v>
          </cell>
          <cell r="J37768">
            <v>4.909</v>
          </cell>
        </row>
        <row r="37769">
          <cell r="F37769" t="str">
            <v>吴狮岭凸上-胡须岭</v>
          </cell>
          <cell r="G37769" t="str">
            <v>C33L431021</v>
          </cell>
          <cell r="H37769">
            <v>0</v>
          </cell>
          <cell r="I37769">
            <v>0.211</v>
          </cell>
          <cell r="J37769">
            <v>0.211</v>
          </cell>
        </row>
        <row r="37770">
          <cell r="F37770" t="str">
            <v>油榨的-王家</v>
          </cell>
          <cell r="G37770" t="str">
            <v>C65D431021</v>
          </cell>
          <cell r="H37770">
            <v>0</v>
          </cell>
          <cell r="I37770">
            <v>0.67</v>
          </cell>
          <cell r="J37770">
            <v>0.67</v>
          </cell>
        </row>
        <row r="37771">
          <cell r="F37771" t="str">
            <v>尹家-下料院</v>
          </cell>
          <cell r="G37771" t="str">
            <v>C666431021</v>
          </cell>
          <cell r="H37771">
            <v>0</v>
          </cell>
          <cell r="I37771">
            <v>1.818</v>
          </cell>
          <cell r="J37771">
            <v>1.818</v>
          </cell>
        </row>
        <row r="37772">
          <cell r="F37772" t="str">
            <v>潭口江-纸厂里</v>
          </cell>
          <cell r="G37772" t="str">
            <v>C67D431021</v>
          </cell>
          <cell r="H37772">
            <v>0</v>
          </cell>
          <cell r="I37772">
            <v>1.023</v>
          </cell>
          <cell r="J37772">
            <v>1.023</v>
          </cell>
        </row>
        <row r="37773">
          <cell r="F37773" t="str">
            <v>万上-麻料石门岭</v>
          </cell>
          <cell r="G37773" t="str">
            <v>C139431021</v>
          </cell>
          <cell r="H37773">
            <v>1.081</v>
          </cell>
          <cell r="I37773">
            <v>1.884</v>
          </cell>
          <cell r="J37773">
            <v>0.803</v>
          </cell>
        </row>
        <row r="37774">
          <cell r="F37774" t="str">
            <v>曹凹冲-大富得</v>
          </cell>
          <cell r="G37774" t="str">
            <v>C75D431021</v>
          </cell>
          <cell r="H37774">
            <v>0</v>
          </cell>
          <cell r="I37774">
            <v>0.734</v>
          </cell>
          <cell r="J37774">
            <v>0.734</v>
          </cell>
        </row>
        <row r="37775">
          <cell r="F37775" t="str">
            <v>边顶凸上-矮岭</v>
          </cell>
          <cell r="G37775" t="str">
            <v>C85A431021</v>
          </cell>
          <cell r="H37775">
            <v>0.248</v>
          </cell>
          <cell r="I37775">
            <v>2.344</v>
          </cell>
          <cell r="J37775">
            <v>2.096</v>
          </cell>
        </row>
        <row r="37776">
          <cell r="F37776" t="str">
            <v>炭垅上-十八担</v>
          </cell>
          <cell r="G37776" t="str">
            <v>C464431021</v>
          </cell>
          <cell r="H37776">
            <v>0.749</v>
          </cell>
          <cell r="I37776">
            <v>1.38</v>
          </cell>
          <cell r="J37776">
            <v>0.631</v>
          </cell>
        </row>
        <row r="37777">
          <cell r="F37777" t="str">
            <v>莲塘-南岭吴家</v>
          </cell>
          <cell r="G37777" t="str">
            <v>C134431021</v>
          </cell>
          <cell r="H37777">
            <v>2.969</v>
          </cell>
          <cell r="I37777">
            <v>4.977</v>
          </cell>
          <cell r="J37777">
            <v>2.008</v>
          </cell>
        </row>
        <row r="37778">
          <cell r="F37778" t="str">
            <v>边顶凸上-矮岭</v>
          </cell>
          <cell r="G37778" t="str">
            <v>C85A431021</v>
          </cell>
          <cell r="H37778">
            <v>0</v>
          </cell>
          <cell r="I37778">
            <v>0.215</v>
          </cell>
          <cell r="J37778">
            <v>0.215</v>
          </cell>
        </row>
        <row r="37779">
          <cell r="F37779" t="str">
            <v>庙湾-芦林</v>
          </cell>
          <cell r="G37779" t="str">
            <v>C86A431021</v>
          </cell>
          <cell r="H37779">
            <v>0</v>
          </cell>
          <cell r="I37779">
            <v>1.706</v>
          </cell>
          <cell r="J37779">
            <v>1.706</v>
          </cell>
        </row>
        <row r="37780">
          <cell r="F37780" t="str">
            <v>石板上-阳家</v>
          </cell>
          <cell r="G37780" t="str">
            <v>C80F431021</v>
          </cell>
          <cell r="H37780">
            <v>0</v>
          </cell>
          <cell r="I37780">
            <v>0.393</v>
          </cell>
          <cell r="J37780">
            <v>0.393</v>
          </cell>
        </row>
        <row r="37781">
          <cell r="F37781" t="str">
            <v>一头岩-莲坊</v>
          </cell>
          <cell r="G37781" t="str">
            <v>C83F431021</v>
          </cell>
          <cell r="H37781">
            <v>0</v>
          </cell>
          <cell r="I37781">
            <v>0.268</v>
          </cell>
          <cell r="J37781">
            <v>0.268</v>
          </cell>
        </row>
        <row r="37782">
          <cell r="F37782" t="str">
            <v>田木小学-土地坳</v>
          </cell>
          <cell r="G37782" t="str">
            <v>C461431021</v>
          </cell>
          <cell r="H37782">
            <v>0</v>
          </cell>
          <cell r="I37782">
            <v>0.337</v>
          </cell>
          <cell r="J37782">
            <v>0.337</v>
          </cell>
        </row>
        <row r="37783">
          <cell r="F37783" t="str">
            <v>山汪下-竹山凸</v>
          </cell>
          <cell r="G37783" t="str">
            <v>C69F431021</v>
          </cell>
          <cell r="H37783">
            <v>0</v>
          </cell>
          <cell r="I37783">
            <v>0.137</v>
          </cell>
          <cell r="J37783">
            <v>0.137</v>
          </cell>
        </row>
        <row r="37784">
          <cell r="F37784" t="str">
            <v>坳上-大冲头</v>
          </cell>
          <cell r="G37784" t="str">
            <v>C70F431021</v>
          </cell>
          <cell r="H37784">
            <v>0</v>
          </cell>
          <cell r="I37784">
            <v>0.24</v>
          </cell>
          <cell r="J37784">
            <v>0.24</v>
          </cell>
        </row>
        <row r="37785">
          <cell r="F37785" t="str">
            <v>富业场-龙目田</v>
          </cell>
          <cell r="G37785" t="str">
            <v>C244431021</v>
          </cell>
          <cell r="H37785">
            <v>0</v>
          </cell>
          <cell r="I37785">
            <v>1.525</v>
          </cell>
          <cell r="J37785">
            <v>1.525</v>
          </cell>
        </row>
        <row r="37786">
          <cell r="F37786" t="str">
            <v>烟包冲－石马石</v>
          </cell>
          <cell r="G37786" t="str">
            <v>C631431021</v>
          </cell>
          <cell r="H37786">
            <v>0</v>
          </cell>
          <cell r="I37786">
            <v>2.961</v>
          </cell>
          <cell r="J37786">
            <v>2.961</v>
          </cell>
        </row>
        <row r="37787">
          <cell r="F37787" t="str">
            <v>富业场-孟山岭</v>
          </cell>
          <cell r="G37787" t="str">
            <v>V933431021</v>
          </cell>
          <cell r="H37787">
            <v>0</v>
          </cell>
          <cell r="I37787">
            <v>0.951</v>
          </cell>
          <cell r="J37787">
            <v>0.951</v>
          </cell>
        </row>
        <row r="37788">
          <cell r="F37788" t="str">
            <v>砖厂-寨背</v>
          </cell>
          <cell r="G37788" t="str">
            <v>C25M431021</v>
          </cell>
          <cell r="H37788">
            <v>0</v>
          </cell>
          <cell r="I37788">
            <v>0.407</v>
          </cell>
          <cell r="J37788">
            <v>0.407</v>
          </cell>
        </row>
        <row r="37789">
          <cell r="F37789" t="str">
            <v>香枫洞-冲头</v>
          </cell>
          <cell r="G37789" t="str">
            <v>C462431021</v>
          </cell>
          <cell r="H37789">
            <v>0</v>
          </cell>
          <cell r="I37789">
            <v>1.547</v>
          </cell>
          <cell r="J37789">
            <v>1.547</v>
          </cell>
        </row>
        <row r="37790">
          <cell r="F37790" t="str">
            <v>桥边-万上</v>
          </cell>
          <cell r="G37790" t="str">
            <v>C25L431021</v>
          </cell>
          <cell r="H37790">
            <v>0</v>
          </cell>
          <cell r="I37790">
            <v>0.114</v>
          </cell>
          <cell r="J37790">
            <v>0.114</v>
          </cell>
        </row>
        <row r="37791">
          <cell r="G37791" t="str">
            <v>V000</v>
          </cell>
          <cell r="H37791">
            <v>0</v>
          </cell>
          <cell r="I37791">
            <v>0.251</v>
          </cell>
          <cell r="J37791">
            <v>0.251</v>
          </cell>
        </row>
        <row r="37792">
          <cell r="F37792" t="str">
            <v>庙门口-油底山</v>
          </cell>
          <cell r="G37792" t="str">
            <v>V944431021</v>
          </cell>
          <cell r="H37792">
            <v>0</v>
          </cell>
          <cell r="I37792">
            <v>0.592</v>
          </cell>
          <cell r="J37792">
            <v>0.592</v>
          </cell>
        </row>
        <row r="37793">
          <cell r="F37793" t="str">
            <v>十八淀-扶苍山</v>
          </cell>
          <cell r="G37793" t="str">
            <v>V945431021</v>
          </cell>
          <cell r="H37793">
            <v>0</v>
          </cell>
          <cell r="I37793">
            <v>2.517</v>
          </cell>
          <cell r="J37793">
            <v>2.517</v>
          </cell>
        </row>
        <row r="37794">
          <cell r="F37794" t="str">
            <v>矮竹山-岩泉</v>
          </cell>
          <cell r="G37794" t="str">
            <v>C17D431021</v>
          </cell>
          <cell r="H37794">
            <v>0</v>
          </cell>
          <cell r="I37794">
            <v>0.61</v>
          </cell>
          <cell r="J37794">
            <v>0.61</v>
          </cell>
        </row>
        <row r="37795">
          <cell r="F37795" t="str">
            <v>草籽坪-乌珠洞</v>
          </cell>
          <cell r="G37795" t="str">
            <v>V634431021</v>
          </cell>
          <cell r="H37795">
            <v>0</v>
          </cell>
          <cell r="I37795">
            <v>0.287</v>
          </cell>
          <cell r="J37795">
            <v>0.287</v>
          </cell>
        </row>
        <row r="37796">
          <cell r="F37796" t="str">
            <v>板溪-杨梅岭</v>
          </cell>
          <cell r="G37796" t="str">
            <v>V641431021</v>
          </cell>
          <cell r="H37796">
            <v>0</v>
          </cell>
          <cell r="I37796">
            <v>0.688</v>
          </cell>
          <cell r="J37796">
            <v>0.688</v>
          </cell>
        </row>
        <row r="37797">
          <cell r="F37797" t="str">
            <v>余田-十字</v>
          </cell>
          <cell r="G37797" t="str">
            <v>Y630431021</v>
          </cell>
          <cell r="H37797">
            <v>4.52</v>
          </cell>
          <cell r="I37797">
            <v>10.365</v>
          </cell>
          <cell r="J37797">
            <v>5.845</v>
          </cell>
        </row>
        <row r="37798">
          <cell r="F37798" t="str">
            <v>上龙山-塘家坊</v>
          </cell>
          <cell r="G37798" t="str">
            <v>C360431021</v>
          </cell>
          <cell r="H37798">
            <v>0</v>
          </cell>
          <cell r="I37798">
            <v>2.06</v>
          </cell>
          <cell r="J37798">
            <v>2.06</v>
          </cell>
        </row>
        <row r="37799">
          <cell r="F37799" t="str">
            <v>大步墩-大禾</v>
          </cell>
          <cell r="G37799" t="str">
            <v>C368431021</v>
          </cell>
          <cell r="H37799">
            <v>2.126</v>
          </cell>
          <cell r="I37799">
            <v>2.898</v>
          </cell>
          <cell r="J37799">
            <v>0.772</v>
          </cell>
        </row>
        <row r="37800">
          <cell r="F37800" t="str">
            <v>洞子上-坡面上</v>
          </cell>
          <cell r="G37800" t="str">
            <v>C98J431021</v>
          </cell>
          <cell r="H37800">
            <v>0.464</v>
          </cell>
          <cell r="I37800">
            <v>0.846</v>
          </cell>
          <cell r="J37800">
            <v>0.382</v>
          </cell>
        </row>
        <row r="37801">
          <cell r="G37801" t="str">
            <v>V000</v>
          </cell>
          <cell r="H37801">
            <v>0</v>
          </cell>
          <cell r="I37801">
            <v>0.156</v>
          </cell>
          <cell r="J37801">
            <v>0.156</v>
          </cell>
        </row>
        <row r="37802">
          <cell r="F37802" t="str">
            <v>坳头-冲坪</v>
          </cell>
          <cell r="G37802" t="str">
            <v>V633431021</v>
          </cell>
          <cell r="H37802">
            <v>0</v>
          </cell>
          <cell r="I37802">
            <v>0.29</v>
          </cell>
          <cell r="J37802">
            <v>0.29</v>
          </cell>
        </row>
        <row r="37803">
          <cell r="F37803" t="str">
            <v>桥脚下-山下</v>
          </cell>
          <cell r="G37803" t="str">
            <v>C03K431021</v>
          </cell>
          <cell r="H37803">
            <v>0</v>
          </cell>
          <cell r="I37803">
            <v>0.534</v>
          </cell>
          <cell r="J37803">
            <v>0.534</v>
          </cell>
        </row>
        <row r="37804">
          <cell r="F37804" t="str">
            <v>金塘小学-陈家</v>
          </cell>
          <cell r="G37804" t="str">
            <v>C06K431021</v>
          </cell>
          <cell r="H37804">
            <v>0</v>
          </cell>
          <cell r="I37804">
            <v>0.311</v>
          </cell>
          <cell r="J37804">
            <v>0.311</v>
          </cell>
        </row>
        <row r="37805">
          <cell r="F37805" t="str">
            <v>桥头-大山下</v>
          </cell>
          <cell r="G37805" t="str">
            <v>VA10431021</v>
          </cell>
          <cell r="H37805">
            <v>0</v>
          </cell>
          <cell r="I37805">
            <v>0.162</v>
          </cell>
          <cell r="J37805">
            <v>0.162</v>
          </cell>
        </row>
        <row r="37806">
          <cell r="F37806" t="str">
            <v>樟木-六合新屋场</v>
          </cell>
          <cell r="G37806" t="str">
            <v>X082431021</v>
          </cell>
          <cell r="H37806">
            <v>4.171</v>
          </cell>
          <cell r="I37806">
            <v>6.752</v>
          </cell>
          <cell r="J37806">
            <v>2.581</v>
          </cell>
        </row>
        <row r="37807">
          <cell r="F37807" t="str">
            <v>谢家-鸭得水</v>
          </cell>
          <cell r="G37807" t="str">
            <v>C230431021</v>
          </cell>
          <cell r="H37807">
            <v>1.368</v>
          </cell>
          <cell r="I37807">
            <v>3.434</v>
          </cell>
          <cell r="J37807">
            <v>2.066</v>
          </cell>
        </row>
        <row r="37808">
          <cell r="F37808" t="str">
            <v>石对下-小半岭</v>
          </cell>
          <cell r="G37808" t="str">
            <v>V674431021</v>
          </cell>
          <cell r="H37808">
            <v>0</v>
          </cell>
          <cell r="I37808">
            <v>0.46</v>
          </cell>
          <cell r="J37808">
            <v>0.46</v>
          </cell>
        </row>
        <row r="37809">
          <cell r="F37809" t="str">
            <v>大泉学校-大泉</v>
          </cell>
          <cell r="G37809" t="str">
            <v>C07K431021</v>
          </cell>
          <cell r="H37809">
            <v>0</v>
          </cell>
          <cell r="I37809">
            <v>0.327</v>
          </cell>
          <cell r="J37809">
            <v>0.327</v>
          </cell>
        </row>
        <row r="37810">
          <cell r="F37810" t="str">
            <v>卫生院-铺子上</v>
          </cell>
          <cell r="G37810" t="str">
            <v>C353431021</v>
          </cell>
          <cell r="H37810">
            <v>1.721</v>
          </cell>
          <cell r="I37810">
            <v>2.976</v>
          </cell>
          <cell r="J37810">
            <v>1.255</v>
          </cell>
        </row>
        <row r="37811">
          <cell r="F37811" t="str">
            <v>林业派出所-茅屋村</v>
          </cell>
          <cell r="G37811" t="str">
            <v>V617431021</v>
          </cell>
          <cell r="H37811">
            <v>0</v>
          </cell>
          <cell r="I37811">
            <v>0.418</v>
          </cell>
          <cell r="J37811">
            <v>0.418</v>
          </cell>
        </row>
        <row r="37812">
          <cell r="F37812" t="str">
            <v>枣子树-上阳</v>
          </cell>
          <cell r="G37812" t="str">
            <v>C78K431021</v>
          </cell>
          <cell r="H37812">
            <v>0</v>
          </cell>
          <cell r="I37812">
            <v>0.774</v>
          </cell>
          <cell r="J37812">
            <v>0.774</v>
          </cell>
        </row>
        <row r="37813">
          <cell r="F37813" t="str">
            <v>车头-现田</v>
          </cell>
          <cell r="G37813" t="str">
            <v>VA14431021</v>
          </cell>
          <cell r="H37813">
            <v>0</v>
          </cell>
          <cell r="I37813">
            <v>0.354</v>
          </cell>
          <cell r="J37813">
            <v>0.354</v>
          </cell>
        </row>
        <row r="37814">
          <cell r="F37814" t="str">
            <v>七里山－上龙</v>
          </cell>
          <cell r="G37814" t="str">
            <v>C213431021</v>
          </cell>
          <cell r="H37814">
            <v>1.283</v>
          </cell>
          <cell r="I37814">
            <v>2.392</v>
          </cell>
          <cell r="J37814">
            <v>1.109</v>
          </cell>
        </row>
        <row r="37815">
          <cell r="F37815" t="str">
            <v>岔口-柏家塘</v>
          </cell>
          <cell r="G37815" t="str">
            <v>C45F431021</v>
          </cell>
          <cell r="H37815">
            <v>0</v>
          </cell>
          <cell r="I37815">
            <v>0.303</v>
          </cell>
          <cell r="J37815">
            <v>0.303</v>
          </cell>
        </row>
        <row r="37816">
          <cell r="F37816" t="str">
            <v>龙贵亭-梅花坳</v>
          </cell>
          <cell r="G37816" t="str">
            <v>C623431021</v>
          </cell>
          <cell r="H37816">
            <v>0.556</v>
          </cell>
          <cell r="I37816">
            <v>3.769</v>
          </cell>
          <cell r="J37816">
            <v>3.213</v>
          </cell>
        </row>
        <row r="37817">
          <cell r="F37817" t="str">
            <v>曹家-大岭上</v>
          </cell>
          <cell r="G37817" t="str">
            <v>C39D431021</v>
          </cell>
          <cell r="H37817">
            <v>0</v>
          </cell>
          <cell r="I37817">
            <v>1.006</v>
          </cell>
          <cell r="J37817">
            <v>1.006</v>
          </cell>
        </row>
        <row r="37818">
          <cell r="G37818" t="str">
            <v>V000</v>
          </cell>
          <cell r="H37818">
            <v>0</v>
          </cell>
          <cell r="I37818">
            <v>0.109</v>
          </cell>
          <cell r="J37818">
            <v>0.109</v>
          </cell>
        </row>
        <row r="37819">
          <cell r="F37819" t="str">
            <v>大坪-吴家湾</v>
          </cell>
          <cell r="G37819" t="str">
            <v>C96J431021</v>
          </cell>
          <cell r="H37819">
            <v>0</v>
          </cell>
          <cell r="I37819">
            <v>0.417</v>
          </cell>
          <cell r="J37819">
            <v>0.417</v>
          </cell>
        </row>
        <row r="37820">
          <cell r="F37820" t="str">
            <v>车头-现田</v>
          </cell>
          <cell r="G37820" t="str">
            <v>VA14431021</v>
          </cell>
          <cell r="H37820">
            <v>0</v>
          </cell>
          <cell r="I37820">
            <v>0.289</v>
          </cell>
          <cell r="J37820">
            <v>0.289</v>
          </cell>
        </row>
        <row r="37821">
          <cell r="F37821" t="str">
            <v>龙贵亭-梅花坳</v>
          </cell>
          <cell r="G37821" t="str">
            <v>C623431021</v>
          </cell>
          <cell r="H37821">
            <v>0</v>
          </cell>
          <cell r="I37821">
            <v>0.558</v>
          </cell>
          <cell r="J37821">
            <v>0.558</v>
          </cell>
        </row>
        <row r="37822">
          <cell r="F37822" t="str">
            <v>岔口-岸上</v>
          </cell>
          <cell r="G37822" t="str">
            <v>C01K431021</v>
          </cell>
          <cell r="H37822">
            <v>0</v>
          </cell>
          <cell r="I37822">
            <v>0.25</v>
          </cell>
          <cell r="J37822">
            <v>0.25</v>
          </cell>
        </row>
        <row r="37823">
          <cell r="F37823" t="str">
            <v>西瓜岭-庙山下</v>
          </cell>
          <cell r="G37823" t="str">
            <v>C18D431021</v>
          </cell>
          <cell r="H37823">
            <v>0</v>
          </cell>
          <cell r="I37823">
            <v>0.915</v>
          </cell>
          <cell r="J37823">
            <v>0.915</v>
          </cell>
        </row>
        <row r="37824">
          <cell r="F37824" t="str">
            <v>元婆岭-岔口</v>
          </cell>
          <cell r="G37824" t="str">
            <v>C19D431021</v>
          </cell>
          <cell r="H37824">
            <v>0</v>
          </cell>
          <cell r="I37824">
            <v>0.866</v>
          </cell>
          <cell r="J37824">
            <v>0.866</v>
          </cell>
        </row>
        <row r="37825">
          <cell r="F37825" t="str">
            <v>县道-竹洞冲头</v>
          </cell>
          <cell r="G37825" t="str">
            <v>C026431021</v>
          </cell>
          <cell r="H37825">
            <v>2.348</v>
          </cell>
          <cell r="I37825">
            <v>2.721</v>
          </cell>
          <cell r="J37825">
            <v>0.373</v>
          </cell>
        </row>
        <row r="37826">
          <cell r="F37826" t="str">
            <v>南冲-胡家</v>
          </cell>
          <cell r="G37826" t="str">
            <v>C173431021</v>
          </cell>
          <cell r="H37826">
            <v>0</v>
          </cell>
          <cell r="I37826">
            <v>3.654</v>
          </cell>
          <cell r="J37826">
            <v>3.654</v>
          </cell>
        </row>
        <row r="37827">
          <cell r="F37827" t="str">
            <v>冷水-冷水桥</v>
          </cell>
          <cell r="G37827" t="str">
            <v>Y581431002</v>
          </cell>
          <cell r="H37827">
            <v>0</v>
          </cell>
          <cell r="I37827">
            <v>0.718</v>
          </cell>
          <cell r="J37827">
            <v>0.718</v>
          </cell>
        </row>
        <row r="37828">
          <cell r="F37828" t="str">
            <v>毛庵子-范家冲</v>
          </cell>
          <cell r="G37828" t="str">
            <v>C246431021</v>
          </cell>
          <cell r="H37828">
            <v>0</v>
          </cell>
          <cell r="I37828">
            <v>0.673</v>
          </cell>
          <cell r="J37828">
            <v>0.673</v>
          </cell>
        </row>
        <row r="37829">
          <cell r="F37829" t="str">
            <v>背古山-欧家</v>
          </cell>
          <cell r="G37829" t="str">
            <v>C287431021</v>
          </cell>
          <cell r="H37829">
            <v>0</v>
          </cell>
          <cell r="I37829">
            <v>1.072</v>
          </cell>
          <cell r="J37829">
            <v>1.072</v>
          </cell>
        </row>
        <row r="37830">
          <cell r="F37830" t="str">
            <v>东山-丛山背</v>
          </cell>
          <cell r="G37830" t="str">
            <v>C52D431021</v>
          </cell>
          <cell r="H37830">
            <v>0</v>
          </cell>
          <cell r="I37830">
            <v>1.087</v>
          </cell>
          <cell r="J37830">
            <v>1.087</v>
          </cell>
        </row>
        <row r="37831">
          <cell r="F37831" t="str">
            <v>土地坳-大乘</v>
          </cell>
          <cell r="G37831" t="str">
            <v>C628431021</v>
          </cell>
          <cell r="H37831">
            <v>0</v>
          </cell>
          <cell r="I37831">
            <v>0.499</v>
          </cell>
          <cell r="J37831">
            <v>0.499</v>
          </cell>
        </row>
        <row r="37832">
          <cell r="G37832" t="str">
            <v>V000</v>
          </cell>
          <cell r="H37832">
            <v>0</v>
          </cell>
          <cell r="I37832">
            <v>0.345</v>
          </cell>
          <cell r="J37832">
            <v>0.345</v>
          </cell>
        </row>
        <row r="37833">
          <cell r="F37833" t="str">
            <v>盘古山路口-斗坎岭</v>
          </cell>
          <cell r="G37833" t="str">
            <v>V176431021</v>
          </cell>
          <cell r="H37833">
            <v>0</v>
          </cell>
          <cell r="I37833">
            <v>0.468</v>
          </cell>
          <cell r="J37833">
            <v>0.468</v>
          </cell>
        </row>
        <row r="37834">
          <cell r="F37834" t="str">
            <v>三阳路口-廖家</v>
          </cell>
          <cell r="G37834" t="str">
            <v>C208431021</v>
          </cell>
          <cell r="H37834">
            <v>6.04</v>
          </cell>
          <cell r="I37834">
            <v>6.452</v>
          </cell>
          <cell r="J37834">
            <v>0.412</v>
          </cell>
        </row>
        <row r="37835">
          <cell r="F37835" t="str">
            <v>寨下-刘家</v>
          </cell>
          <cell r="G37835" t="str">
            <v>C93K431021</v>
          </cell>
          <cell r="H37835">
            <v>0</v>
          </cell>
          <cell r="I37835">
            <v>0.415</v>
          </cell>
          <cell r="J37835">
            <v>0.415</v>
          </cell>
        </row>
        <row r="37836">
          <cell r="F37836" t="str">
            <v>长征岭-神山下听下</v>
          </cell>
          <cell r="G37836" t="str">
            <v>C119431021</v>
          </cell>
          <cell r="H37836">
            <v>2.971</v>
          </cell>
          <cell r="I37836">
            <v>3.143</v>
          </cell>
          <cell r="J37836">
            <v>0.172</v>
          </cell>
        </row>
        <row r="37837">
          <cell r="F37837" t="str">
            <v>汪冲岭-神山下</v>
          </cell>
          <cell r="G37837" t="str">
            <v>C120431021</v>
          </cell>
          <cell r="H37837">
            <v>0.903</v>
          </cell>
          <cell r="I37837">
            <v>1.976</v>
          </cell>
          <cell r="J37837">
            <v>1.073</v>
          </cell>
        </row>
        <row r="37838">
          <cell r="F37838" t="str">
            <v>地背岭-瑶山</v>
          </cell>
          <cell r="G37838" t="str">
            <v>C663431021</v>
          </cell>
          <cell r="H37838">
            <v>0.931</v>
          </cell>
          <cell r="I37838">
            <v>2.569</v>
          </cell>
          <cell r="J37838">
            <v>1.638</v>
          </cell>
        </row>
        <row r="37839">
          <cell r="F37839" t="str">
            <v>潭流源-冷背冲</v>
          </cell>
          <cell r="G37839" t="str">
            <v>V194431021</v>
          </cell>
          <cell r="H37839">
            <v>0</v>
          </cell>
          <cell r="I37839">
            <v>0.398</v>
          </cell>
          <cell r="J37839">
            <v>0.398</v>
          </cell>
        </row>
        <row r="37840">
          <cell r="F37840" t="str">
            <v>凉亭下-石箭头</v>
          </cell>
          <cell r="G37840" t="str">
            <v>C89K431021</v>
          </cell>
          <cell r="H37840">
            <v>0</v>
          </cell>
          <cell r="I37840">
            <v>0.179</v>
          </cell>
          <cell r="J37840">
            <v>0.179</v>
          </cell>
        </row>
        <row r="37841">
          <cell r="F37841" t="str">
            <v>义和学校-石龙口</v>
          </cell>
          <cell r="G37841" t="str">
            <v>C61D431021</v>
          </cell>
          <cell r="H37841">
            <v>0</v>
          </cell>
          <cell r="I37841">
            <v>0.112</v>
          </cell>
          <cell r="J37841">
            <v>0.112</v>
          </cell>
        </row>
        <row r="37842">
          <cell r="F37842" t="str">
            <v>坦坪岩-禾家院</v>
          </cell>
          <cell r="G37842" t="str">
            <v>C62D431021</v>
          </cell>
          <cell r="H37842">
            <v>0</v>
          </cell>
          <cell r="I37842">
            <v>0.768</v>
          </cell>
          <cell r="J37842">
            <v>0.768</v>
          </cell>
        </row>
        <row r="37843">
          <cell r="F37843" t="str">
            <v>尹家坪-下马山</v>
          </cell>
          <cell r="G37843" t="str">
            <v>V178431021</v>
          </cell>
          <cell r="H37843">
            <v>0</v>
          </cell>
          <cell r="I37843">
            <v>0.386</v>
          </cell>
          <cell r="J37843">
            <v>0.386</v>
          </cell>
        </row>
        <row r="37844">
          <cell r="F37844" t="str">
            <v>下公祠-条子冲</v>
          </cell>
          <cell r="G37844" t="str">
            <v>C304431021</v>
          </cell>
          <cell r="H37844">
            <v>0</v>
          </cell>
          <cell r="I37844">
            <v>2.525</v>
          </cell>
          <cell r="J37844">
            <v>2.525</v>
          </cell>
        </row>
        <row r="37845">
          <cell r="F37845" t="str">
            <v>征收站-枧度</v>
          </cell>
          <cell r="G37845" t="str">
            <v>C379431021</v>
          </cell>
          <cell r="H37845">
            <v>1.295</v>
          </cell>
          <cell r="I37845">
            <v>1.408</v>
          </cell>
          <cell r="J37845">
            <v>0.113</v>
          </cell>
        </row>
        <row r="37846">
          <cell r="F37846" t="str">
            <v>凉亭-砂窝岭</v>
          </cell>
          <cell r="G37846" t="str">
            <v>C51J431021</v>
          </cell>
          <cell r="H37846">
            <v>0</v>
          </cell>
          <cell r="I37846">
            <v>0.248</v>
          </cell>
          <cell r="J37846">
            <v>0.248</v>
          </cell>
        </row>
        <row r="37847">
          <cell r="F37847" t="str">
            <v>红薯塘-本家园</v>
          </cell>
          <cell r="G37847" t="str">
            <v>C69J431021</v>
          </cell>
          <cell r="H37847">
            <v>0</v>
          </cell>
          <cell r="I37847">
            <v>0.409</v>
          </cell>
          <cell r="J37847">
            <v>0.409</v>
          </cell>
        </row>
        <row r="37848">
          <cell r="G37848" t="str">
            <v>V000</v>
          </cell>
          <cell r="H37848">
            <v>0</v>
          </cell>
          <cell r="I37848">
            <v>0.104</v>
          </cell>
          <cell r="J37848">
            <v>0.104</v>
          </cell>
        </row>
        <row r="37849">
          <cell r="F37849" t="str">
            <v>新铺岭口-千家湾</v>
          </cell>
          <cell r="G37849" t="str">
            <v>C75C431021</v>
          </cell>
          <cell r="H37849">
            <v>0</v>
          </cell>
          <cell r="I37849">
            <v>2.061</v>
          </cell>
          <cell r="J37849">
            <v>2.061</v>
          </cell>
        </row>
        <row r="37850">
          <cell r="F37850" t="str">
            <v>下王桥-礼堂</v>
          </cell>
          <cell r="G37850" t="str">
            <v>C38J431021</v>
          </cell>
          <cell r="H37850">
            <v>0</v>
          </cell>
          <cell r="I37850">
            <v>0.131</v>
          </cell>
          <cell r="J37850">
            <v>0.131</v>
          </cell>
        </row>
        <row r="37851">
          <cell r="F37851" t="str">
            <v>烧香田-社山下</v>
          </cell>
          <cell r="G37851" t="str">
            <v>C79C431021</v>
          </cell>
          <cell r="H37851">
            <v>0</v>
          </cell>
          <cell r="I37851">
            <v>0.637</v>
          </cell>
          <cell r="J37851">
            <v>0.637</v>
          </cell>
        </row>
        <row r="37852">
          <cell r="F37852" t="str">
            <v>八公里碑-大路</v>
          </cell>
          <cell r="G37852" t="str">
            <v>C22E431021</v>
          </cell>
          <cell r="H37852">
            <v>0</v>
          </cell>
          <cell r="I37852">
            <v>0.465</v>
          </cell>
          <cell r="J37852">
            <v>0.465</v>
          </cell>
        </row>
        <row r="37853">
          <cell r="F37853" t="str">
            <v>南风坳-高架</v>
          </cell>
          <cell r="G37853" t="str">
            <v>C336431021</v>
          </cell>
          <cell r="H37853">
            <v>0</v>
          </cell>
          <cell r="I37853">
            <v>1.246</v>
          </cell>
          <cell r="J37853">
            <v>1.246</v>
          </cell>
        </row>
        <row r="37854">
          <cell r="F37854" t="str">
            <v>砖厂-学校</v>
          </cell>
          <cell r="G37854" t="str">
            <v>C564431021</v>
          </cell>
          <cell r="H37854">
            <v>0</v>
          </cell>
          <cell r="I37854">
            <v>2.92</v>
          </cell>
          <cell r="J37854">
            <v>2.92</v>
          </cell>
        </row>
        <row r="37855">
          <cell r="F37855" t="str">
            <v>天桥-务山渔场</v>
          </cell>
          <cell r="G37855" t="str">
            <v>C08D431021</v>
          </cell>
          <cell r="H37855">
            <v>0</v>
          </cell>
          <cell r="I37855">
            <v>1.709</v>
          </cell>
          <cell r="J37855">
            <v>1.709</v>
          </cell>
        </row>
        <row r="37856">
          <cell r="F37856" t="str">
            <v>铺子口-石山背</v>
          </cell>
          <cell r="G37856" t="str">
            <v>V387431021</v>
          </cell>
          <cell r="H37856">
            <v>0</v>
          </cell>
          <cell r="I37856">
            <v>1.538</v>
          </cell>
          <cell r="J37856">
            <v>1.538</v>
          </cell>
        </row>
        <row r="37857">
          <cell r="F37857" t="str">
            <v>大岭上-鹅形</v>
          </cell>
          <cell r="G37857" t="str">
            <v>C02D431021</v>
          </cell>
          <cell r="H37857">
            <v>0</v>
          </cell>
          <cell r="I37857">
            <v>1.648</v>
          </cell>
          <cell r="J37857">
            <v>1.648</v>
          </cell>
        </row>
        <row r="37858">
          <cell r="F37858" t="str">
            <v>学校-溪洞</v>
          </cell>
          <cell r="G37858" t="str">
            <v>C374431021</v>
          </cell>
          <cell r="H37858">
            <v>0</v>
          </cell>
          <cell r="I37858">
            <v>0.508</v>
          </cell>
          <cell r="J37858">
            <v>0.508</v>
          </cell>
        </row>
        <row r="37859">
          <cell r="F37859" t="str">
            <v>荒毛山-谢家坪</v>
          </cell>
          <cell r="G37859" t="str">
            <v>C444431021</v>
          </cell>
          <cell r="H37859">
            <v>7.998</v>
          </cell>
          <cell r="I37859">
            <v>9.74</v>
          </cell>
          <cell r="J37859">
            <v>1.742</v>
          </cell>
        </row>
        <row r="37860">
          <cell r="F37860" t="str">
            <v>中乐坪-下乐</v>
          </cell>
          <cell r="G37860" t="str">
            <v>V236431021</v>
          </cell>
          <cell r="H37860">
            <v>0</v>
          </cell>
          <cell r="I37860">
            <v>1.646</v>
          </cell>
          <cell r="J37860">
            <v>1.646</v>
          </cell>
        </row>
        <row r="37861">
          <cell r="F37861" t="str">
            <v>小学校口-干竹路口</v>
          </cell>
          <cell r="G37861" t="str">
            <v>C361431021</v>
          </cell>
          <cell r="H37861">
            <v>0</v>
          </cell>
          <cell r="I37861">
            <v>3.781</v>
          </cell>
          <cell r="J37861">
            <v>3.781</v>
          </cell>
        </row>
        <row r="37862">
          <cell r="F37862" t="str">
            <v>朱木水库-干竹</v>
          </cell>
          <cell r="G37862" t="str">
            <v>C363431021</v>
          </cell>
          <cell r="H37862">
            <v>0</v>
          </cell>
          <cell r="I37862">
            <v>1.351</v>
          </cell>
          <cell r="J37862">
            <v>1.351</v>
          </cell>
        </row>
        <row r="37863">
          <cell r="G37863" t="str">
            <v>V000</v>
          </cell>
          <cell r="H37863">
            <v>0</v>
          </cell>
          <cell r="I37863">
            <v>0.161</v>
          </cell>
          <cell r="J37863">
            <v>0.161</v>
          </cell>
        </row>
        <row r="37864">
          <cell r="F37864" t="str">
            <v>新排-谢家坪</v>
          </cell>
          <cell r="G37864" t="str">
            <v>C04D431021</v>
          </cell>
          <cell r="H37864">
            <v>0</v>
          </cell>
          <cell r="I37864">
            <v>0.869</v>
          </cell>
          <cell r="J37864">
            <v>0.869</v>
          </cell>
        </row>
        <row r="37865">
          <cell r="F37865" t="str">
            <v>岔口-花元五雷</v>
          </cell>
          <cell r="G37865" t="str">
            <v>C112431021</v>
          </cell>
          <cell r="H37865">
            <v>4.047</v>
          </cell>
          <cell r="I37865">
            <v>5.359</v>
          </cell>
          <cell r="J37865">
            <v>1.312</v>
          </cell>
        </row>
        <row r="37866">
          <cell r="F37866" t="str">
            <v>围堤-丹水塘</v>
          </cell>
          <cell r="G37866" t="str">
            <v>C74J431021</v>
          </cell>
          <cell r="H37866">
            <v>0</v>
          </cell>
          <cell r="I37866">
            <v>0.374</v>
          </cell>
          <cell r="J37866">
            <v>0.374</v>
          </cell>
        </row>
        <row r="37867">
          <cell r="G37867" t="str">
            <v>V000</v>
          </cell>
          <cell r="H37867">
            <v>0</v>
          </cell>
          <cell r="I37867">
            <v>0.117</v>
          </cell>
          <cell r="J37867">
            <v>0.117</v>
          </cell>
        </row>
        <row r="37868">
          <cell r="F37868" t="str">
            <v>莲花-板桥</v>
          </cell>
          <cell r="G37868" t="str">
            <v>C011431021</v>
          </cell>
          <cell r="H37868">
            <v>1.482</v>
          </cell>
          <cell r="I37868">
            <v>4.661</v>
          </cell>
          <cell r="J37868">
            <v>3.179</v>
          </cell>
        </row>
        <row r="37869">
          <cell r="G37869" t="str">
            <v>V000</v>
          </cell>
          <cell r="H37869">
            <v>0</v>
          </cell>
          <cell r="I37869">
            <v>0.25</v>
          </cell>
          <cell r="J37869">
            <v>0.25</v>
          </cell>
        </row>
        <row r="37870">
          <cell r="F37870" t="str">
            <v>子弟学校-六工区</v>
          </cell>
          <cell r="G37870" t="str">
            <v>Z00A431021</v>
          </cell>
          <cell r="H37870">
            <v>0</v>
          </cell>
          <cell r="I37870">
            <v>1.592</v>
          </cell>
          <cell r="J37870">
            <v>1.592</v>
          </cell>
        </row>
        <row r="37871">
          <cell r="F37871" t="str">
            <v>水库-双塘</v>
          </cell>
          <cell r="G37871" t="str">
            <v>C17E431021</v>
          </cell>
          <cell r="H37871">
            <v>0</v>
          </cell>
          <cell r="I37871">
            <v>0.436</v>
          </cell>
          <cell r="J37871">
            <v>0.436</v>
          </cell>
        </row>
        <row r="37872">
          <cell r="F37872" t="str">
            <v>栗树-李家</v>
          </cell>
          <cell r="G37872" t="str">
            <v>C316431021</v>
          </cell>
          <cell r="H37872">
            <v>1.077</v>
          </cell>
          <cell r="I37872">
            <v>3.089</v>
          </cell>
          <cell r="J37872">
            <v>2.012</v>
          </cell>
        </row>
        <row r="37873">
          <cell r="F37873" t="str">
            <v>元里-李家岔口</v>
          </cell>
          <cell r="G37873" t="str">
            <v>V220431021</v>
          </cell>
          <cell r="H37873">
            <v>0</v>
          </cell>
          <cell r="I37873">
            <v>0.823</v>
          </cell>
          <cell r="J37873">
            <v>0.823</v>
          </cell>
        </row>
        <row r="37874">
          <cell r="F37874" t="str">
            <v>王家-太平</v>
          </cell>
          <cell r="G37874" t="str">
            <v>C371431021</v>
          </cell>
          <cell r="H37874">
            <v>0</v>
          </cell>
          <cell r="I37874">
            <v>2.13</v>
          </cell>
          <cell r="J37874">
            <v>2.13</v>
          </cell>
        </row>
        <row r="37875">
          <cell r="F37875" t="str">
            <v>山下一组-山下二组</v>
          </cell>
          <cell r="G37875" t="str">
            <v>V242431021</v>
          </cell>
          <cell r="H37875">
            <v>0</v>
          </cell>
          <cell r="I37875">
            <v>0.459</v>
          </cell>
          <cell r="J37875">
            <v>0.459</v>
          </cell>
        </row>
        <row r="37876">
          <cell r="F37876" t="str">
            <v>城郊金山-敖泉七拱桥</v>
          </cell>
          <cell r="G37876" t="str">
            <v>X068431021</v>
          </cell>
          <cell r="H37876">
            <v>10.913</v>
          </cell>
          <cell r="I37876">
            <v>12.292</v>
          </cell>
          <cell r="J37876">
            <v>1.379</v>
          </cell>
        </row>
        <row r="37877">
          <cell r="F37877" t="str">
            <v>灰子岭下-上桥</v>
          </cell>
          <cell r="G37877" t="str">
            <v>C49E431021</v>
          </cell>
          <cell r="H37877">
            <v>0</v>
          </cell>
          <cell r="I37877">
            <v>0.175</v>
          </cell>
          <cell r="J37877">
            <v>0.175</v>
          </cell>
        </row>
        <row r="37878">
          <cell r="F37878" t="str">
            <v>麦子坪-白头</v>
          </cell>
          <cell r="G37878" t="str">
            <v>C532431021</v>
          </cell>
          <cell r="H37878">
            <v>2.861</v>
          </cell>
          <cell r="I37878">
            <v>4.692</v>
          </cell>
          <cell r="J37878">
            <v>1.831</v>
          </cell>
        </row>
        <row r="37879">
          <cell r="F37879" t="str">
            <v>湖里洞-塘池燕窝</v>
          </cell>
          <cell r="G37879" t="str">
            <v>C286431021</v>
          </cell>
          <cell r="H37879">
            <v>0.892</v>
          </cell>
          <cell r="I37879">
            <v>1.099</v>
          </cell>
          <cell r="J37879">
            <v>0.207</v>
          </cell>
        </row>
        <row r="37880">
          <cell r="F37880" t="str">
            <v>皇凤路口-皇凤</v>
          </cell>
          <cell r="G37880" t="str">
            <v>C31E431021</v>
          </cell>
          <cell r="H37880">
            <v>0</v>
          </cell>
          <cell r="I37880">
            <v>0.327</v>
          </cell>
          <cell r="J37880">
            <v>0.327</v>
          </cell>
        </row>
        <row r="37881">
          <cell r="F37881" t="str">
            <v>樟树下-田心</v>
          </cell>
          <cell r="G37881" t="str">
            <v>C356431021</v>
          </cell>
          <cell r="H37881">
            <v>0</v>
          </cell>
          <cell r="I37881">
            <v>0.832</v>
          </cell>
          <cell r="J37881">
            <v>0.832</v>
          </cell>
        </row>
        <row r="37882">
          <cell r="F37882" t="str">
            <v>梧桐-桐岗</v>
          </cell>
          <cell r="G37882" t="str">
            <v>C008431021</v>
          </cell>
          <cell r="H37882">
            <v>3.767</v>
          </cell>
          <cell r="I37882">
            <v>6.229</v>
          </cell>
          <cell r="J37882">
            <v>2.462</v>
          </cell>
        </row>
        <row r="37883">
          <cell r="F37883" t="str">
            <v>桐岗叉路口-新田</v>
          </cell>
          <cell r="G37883" t="str">
            <v>C07A431021</v>
          </cell>
          <cell r="H37883">
            <v>0</v>
          </cell>
          <cell r="I37883">
            <v>2.181</v>
          </cell>
          <cell r="J37883">
            <v>2.181</v>
          </cell>
        </row>
        <row r="37884">
          <cell r="F37884" t="str">
            <v>新塘平桥-大草</v>
          </cell>
          <cell r="G37884" t="str">
            <v>C08A431021</v>
          </cell>
          <cell r="H37884">
            <v>0</v>
          </cell>
          <cell r="I37884">
            <v>1.734</v>
          </cell>
          <cell r="J37884">
            <v>1.734</v>
          </cell>
        </row>
        <row r="37885">
          <cell r="F37885" t="str">
            <v>庵子角-琉璃</v>
          </cell>
          <cell r="G37885" t="str">
            <v>C18E431021</v>
          </cell>
          <cell r="H37885">
            <v>0</v>
          </cell>
          <cell r="I37885">
            <v>0.126</v>
          </cell>
          <cell r="J37885">
            <v>0.126</v>
          </cell>
        </row>
        <row r="37886">
          <cell r="F37886" t="str">
            <v>桐岗猪场-新羊乌</v>
          </cell>
          <cell r="G37886" t="str">
            <v>C19E431021</v>
          </cell>
          <cell r="H37886">
            <v>0</v>
          </cell>
          <cell r="I37886">
            <v>0.299</v>
          </cell>
          <cell r="J37886">
            <v>0.299</v>
          </cell>
        </row>
        <row r="37887">
          <cell r="F37887" t="str">
            <v>仁义－桐岗下山</v>
          </cell>
          <cell r="G37887" t="str">
            <v>Y612431021</v>
          </cell>
          <cell r="H37887">
            <v>4.103</v>
          </cell>
          <cell r="I37887">
            <v>5.251</v>
          </cell>
          <cell r="J37887">
            <v>1.148</v>
          </cell>
        </row>
        <row r="37888">
          <cell r="F37888" t="str">
            <v>烟草站-庄杨</v>
          </cell>
          <cell r="G37888" t="str">
            <v>C12D431021</v>
          </cell>
          <cell r="H37888">
            <v>0</v>
          </cell>
          <cell r="I37888">
            <v>0.951</v>
          </cell>
          <cell r="J37888">
            <v>0.951</v>
          </cell>
        </row>
        <row r="37889">
          <cell r="F37889" t="str">
            <v>上湾-黄家</v>
          </cell>
          <cell r="G37889" t="str">
            <v>C358431021</v>
          </cell>
          <cell r="H37889">
            <v>0</v>
          </cell>
          <cell r="I37889">
            <v>1.37</v>
          </cell>
          <cell r="J37889">
            <v>1.37</v>
          </cell>
        </row>
        <row r="37890">
          <cell r="F37890" t="str">
            <v>永边-下元</v>
          </cell>
          <cell r="G37890" t="str">
            <v>V278431021</v>
          </cell>
          <cell r="H37890">
            <v>0</v>
          </cell>
          <cell r="I37890">
            <v>3.017</v>
          </cell>
          <cell r="J37890">
            <v>3.017</v>
          </cell>
        </row>
        <row r="37891">
          <cell r="F37891" t="str">
            <v>牛栏背-塘家坊</v>
          </cell>
          <cell r="G37891" t="str">
            <v>C12A431021</v>
          </cell>
          <cell r="H37891">
            <v>0</v>
          </cell>
          <cell r="I37891">
            <v>1.124</v>
          </cell>
          <cell r="J37891">
            <v>1.124</v>
          </cell>
        </row>
        <row r="37892">
          <cell r="F37892" t="str">
            <v>大山下对门-湾村</v>
          </cell>
          <cell r="G37892" t="str">
            <v>C13D431021</v>
          </cell>
          <cell r="H37892">
            <v>0</v>
          </cell>
          <cell r="I37892">
            <v>1.01</v>
          </cell>
          <cell r="J37892">
            <v>1.01</v>
          </cell>
        </row>
        <row r="37893">
          <cell r="F37893" t="str">
            <v>三棵树下-下苍李家</v>
          </cell>
          <cell r="G37893" t="str">
            <v>C370431021</v>
          </cell>
          <cell r="H37893">
            <v>0</v>
          </cell>
          <cell r="I37893">
            <v>3.652</v>
          </cell>
          <cell r="J37893">
            <v>3.652</v>
          </cell>
        </row>
        <row r="37894">
          <cell r="F37894" t="str">
            <v>羊婆井-枣林</v>
          </cell>
          <cell r="G37894" t="str">
            <v>C92J431021</v>
          </cell>
          <cell r="H37894">
            <v>0</v>
          </cell>
          <cell r="I37894">
            <v>0.266</v>
          </cell>
          <cell r="J37894">
            <v>0.266</v>
          </cell>
        </row>
        <row r="37895">
          <cell r="F37895" t="str">
            <v>三岔路口-新塘</v>
          </cell>
          <cell r="G37895" t="str">
            <v>C08A431021</v>
          </cell>
          <cell r="H37895">
            <v>0</v>
          </cell>
          <cell r="I37895">
            <v>1.498</v>
          </cell>
          <cell r="J37895">
            <v>1.498</v>
          </cell>
        </row>
        <row r="37896">
          <cell r="F37896" t="str">
            <v>三组桥头-太平</v>
          </cell>
          <cell r="G37896" t="str">
            <v>C27E431021</v>
          </cell>
          <cell r="H37896">
            <v>0</v>
          </cell>
          <cell r="I37896">
            <v>0.296</v>
          </cell>
          <cell r="J37896">
            <v>0.296</v>
          </cell>
        </row>
        <row r="37897">
          <cell r="F37897" t="str">
            <v>石冲-石头下</v>
          </cell>
          <cell r="G37897" t="str">
            <v>V795431021</v>
          </cell>
          <cell r="H37897">
            <v>0</v>
          </cell>
          <cell r="I37897">
            <v>0.518</v>
          </cell>
          <cell r="J37897">
            <v>0.518</v>
          </cell>
        </row>
        <row r="37898">
          <cell r="F37898" t="str">
            <v>兵家梨-兵家礼堂</v>
          </cell>
          <cell r="G37898" t="str">
            <v>V750431021</v>
          </cell>
          <cell r="H37898">
            <v>0</v>
          </cell>
          <cell r="I37898">
            <v>0.346</v>
          </cell>
          <cell r="J37898">
            <v>0.346</v>
          </cell>
        </row>
        <row r="37899">
          <cell r="F37899" t="str">
            <v>窖岭下-何家冲</v>
          </cell>
          <cell r="G37899" t="str">
            <v>V751431021</v>
          </cell>
          <cell r="H37899">
            <v>0</v>
          </cell>
          <cell r="I37899">
            <v>0.646</v>
          </cell>
          <cell r="J37899">
            <v>0.646</v>
          </cell>
        </row>
        <row r="37900">
          <cell r="F37900" t="str">
            <v>兵家梨-山冲</v>
          </cell>
          <cell r="G37900" t="str">
            <v>V752431021</v>
          </cell>
          <cell r="H37900">
            <v>0</v>
          </cell>
          <cell r="I37900">
            <v>0.36</v>
          </cell>
          <cell r="J37900">
            <v>0.36</v>
          </cell>
        </row>
        <row r="37901">
          <cell r="F37901" t="str">
            <v>水库-长冲</v>
          </cell>
          <cell r="G37901" t="str">
            <v>C095431021</v>
          </cell>
          <cell r="H37901">
            <v>2.868</v>
          </cell>
          <cell r="I37901">
            <v>3.148</v>
          </cell>
          <cell r="J37901">
            <v>0.28</v>
          </cell>
        </row>
        <row r="37902">
          <cell r="F37902" t="str">
            <v>柏树下-金山头</v>
          </cell>
          <cell r="G37902" t="str">
            <v>C320431021</v>
          </cell>
          <cell r="H37902">
            <v>1.981</v>
          </cell>
          <cell r="I37902">
            <v>3.465</v>
          </cell>
          <cell r="J37902">
            <v>1.484</v>
          </cell>
        </row>
        <row r="37903">
          <cell r="F37903" t="str">
            <v>牛鼻口-欧村</v>
          </cell>
          <cell r="G37903" t="str">
            <v>V744431021</v>
          </cell>
          <cell r="H37903">
            <v>0</v>
          </cell>
          <cell r="I37903">
            <v>0.916</v>
          </cell>
          <cell r="J37903">
            <v>0.916</v>
          </cell>
        </row>
        <row r="37904">
          <cell r="F37904" t="str">
            <v>田头湾-下东塘</v>
          </cell>
          <cell r="G37904" t="str">
            <v>C42K431021</v>
          </cell>
          <cell r="H37904">
            <v>0</v>
          </cell>
          <cell r="I37904">
            <v>0.247</v>
          </cell>
          <cell r="J37904">
            <v>0.247</v>
          </cell>
        </row>
        <row r="37905">
          <cell r="F37905" t="str">
            <v>长冲口-芙塘三洞</v>
          </cell>
          <cell r="G37905" t="str">
            <v>C103431021</v>
          </cell>
          <cell r="H37905">
            <v>0.554</v>
          </cell>
          <cell r="I37905">
            <v>0.662</v>
          </cell>
          <cell r="J37905">
            <v>0.108</v>
          </cell>
        </row>
        <row r="37906">
          <cell r="F37906" t="str">
            <v>雷打石－鹅公井（新田县）</v>
          </cell>
          <cell r="G37906" t="str">
            <v>C326431021</v>
          </cell>
          <cell r="H37906">
            <v>0</v>
          </cell>
          <cell r="I37906">
            <v>1.221</v>
          </cell>
          <cell r="J37906">
            <v>1.221</v>
          </cell>
        </row>
        <row r="37907">
          <cell r="F37907" t="str">
            <v>大湾里-三洞</v>
          </cell>
          <cell r="G37907" t="str">
            <v>C329431021</v>
          </cell>
          <cell r="H37907">
            <v>1.869</v>
          </cell>
          <cell r="I37907">
            <v>2.666</v>
          </cell>
          <cell r="J37907">
            <v>0.797</v>
          </cell>
        </row>
        <row r="37908">
          <cell r="F37908" t="str">
            <v>颜家-三人头</v>
          </cell>
          <cell r="G37908" t="str">
            <v>C089431021</v>
          </cell>
          <cell r="H37908">
            <v>1.535</v>
          </cell>
          <cell r="I37908">
            <v>3.017</v>
          </cell>
          <cell r="J37908">
            <v>1.482</v>
          </cell>
        </row>
        <row r="37909">
          <cell r="F37909" t="str">
            <v>江边头-蛟龙塘</v>
          </cell>
          <cell r="G37909" t="str">
            <v>C340431021</v>
          </cell>
          <cell r="H37909">
            <v>1.15</v>
          </cell>
          <cell r="I37909">
            <v>1.832</v>
          </cell>
          <cell r="J37909">
            <v>0.682</v>
          </cell>
        </row>
        <row r="37910">
          <cell r="F37910" t="str">
            <v>畔泉（新田县）-山田村</v>
          </cell>
          <cell r="G37910" t="str">
            <v>C333431021</v>
          </cell>
          <cell r="H37910">
            <v>1.778</v>
          </cell>
          <cell r="I37910">
            <v>2.618</v>
          </cell>
          <cell r="J37910">
            <v>0.84</v>
          </cell>
        </row>
        <row r="37911">
          <cell r="F37911" t="str">
            <v>横洞-杨家坳</v>
          </cell>
          <cell r="G37911" t="str">
            <v>V820431021</v>
          </cell>
          <cell r="H37911">
            <v>0</v>
          </cell>
          <cell r="I37911">
            <v>0.459</v>
          </cell>
          <cell r="J37911">
            <v>0.459</v>
          </cell>
        </row>
        <row r="37912">
          <cell r="F37912" t="str">
            <v>冲头-大愁得</v>
          </cell>
          <cell r="G37912" t="str">
            <v>V741431021</v>
          </cell>
          <cell r="H37912">
            <v>0</v>
          </cell>
          <cell r="I37912">
            <v>0.487</v>
          </cell>
          <cell r="J37912">
            <v>0.487</v>
          </cell>
        </row>
        <row r="37913">
          <cell r="F37913" t="str">
            <v>岭背-罗家</v>
          </cell>
          <cell r="G37913" t="str">
            <v>C41D431021</v>
          </cell>
          <cell r="H37913">
            <v>0</v>
          </cell>
          <cell r="I37913">
            <v>0.631</v>
          </cell>
          <cell r="J37913">
            <v>0.631</v>
          </cell>
        </row>
        <row r="37914">
          <cell r="F37914" t="str">
            <v>二十担-胡家</v>
          </cell>
          <cell r="G37914" t="str">
            <v>C46K431021</v>
          </cell>
          <cell r="H37914">
            <v>0</v>
          </cell>
          <cell r="I37914">
            <v>0.468</v>
          </cell>
          <cell r="J37914">
            <v>0.468</v>
          </cell>
        </row>
        <row r="37915">
          <cell r="F37915" t="str">
            <v>柏树下－观音桥</v>
          </cell>
          <cell r="G37915" t="str">
            <v>C636431021</v>
          </cell>
          <cell r="H37915">
            <v>0.4</v>
          </cell>
          <cell r="I37915">
            <v>1.845</v>
          </cell>
          <cell r="J37915">
            <v>1.445</v>
          </cell>
        </row>
        <row r="37916">
          <cell r="F37916" t="str">
            <v>油库-排楼山壕</v>
          </cell>
          <cell r="G37916" t="str">
            <v>C046431021</v>
          </cell>
          <cell r="H37916">
            <v>1</v>
          </cell>
          <cell r="I37916">
            <v>3.797</v>
          </cell>
          <cell r="J37916">
            <v>2.797</v>
          </cell>
        </row>
        <row r="37917">
          <cell r="F37917" t="str">
            <v>柏树下-金山头</v>
          </cell>
          <cell r="G37917" t="str">
            <v>C320431021</v>
          </cell>
          <cell r="H37917">
            <v>3.431</v>
          </cell>
          <cell r="I37917">
            <v>3.773</v>
          </cell>
          <cell r="J37917">
            <v>0.342</v>
          </cell>
        </row>
        <row r="37918">
          <cell r="F37918" t="str">
            <v>县道-上村</v>
          </cell>
          <cell r="G37918" t="str">
            <v>V779431021</v>
          </cell>
          <cell r="H37918">
            <v>0</v>
          </cell>
          <cell r="I37918">
            <v>1.492</v>
          </cell>
          <cell r="J37918">
            <v>1.492</v>
          </cell>
        </row>
        <row r="37919">
          <cell r="F37919" t="str">
            <v>山下边-羊角冲</v>
          </cell>
          <cell r="G37919" t="str">
            <v>C084431021</v>
          </cell>
          <cell r="H37919">
            <v>0</v>
          </cell>
          <cell r="I37919">
            <v>0.886</v>
          </cell>
          <cell r="J37919">
            <v>0.886</v>
          </cell>
        </row>
        <row r="37920">
          <cell r="F37920" t="str">
            <v>六合小学-饶家辣皮脑</v>
          </cell>
          <cell r="G37920" t="str">
            <v>C087431021</v>
          </cell>
          <cell r="H37920">
            <v>2.801</v>
          </cell>
          <cell r="I37920">
            <v>4.226</v>
          </cell>
          <cell r="J37920">
            <v>1.425</v>
          </cell>
        </row>
        <row r="37921">
          <cell r="F37921" t="str">
            <v>太平墟-芹溪羊角冲</v>
          </cell>
          <cell r="G37921" t="str">
            <v>C274431021</v>
          </cell>
          <cell r="H37921">
            <v>2.707</v>
          </cell>
          <cell r="I37921">
            <v>4.343</v>
          </cell>
          <cell r="J37921">
            <v>1.636</v>
          </cell>
        </row>
        <row r="37922">
          <cell r="F37922" t="str">
            <v>水口山-古乐塘</v>
          </cell>
          <cell r="G37922" t="str">
            <v>C28K431021</v>
          </cell>
          <cell r="H37922">
            <v>0</v>
          </cell>
          <cell r="I37922">
            <v>0.404</v>
          </cell>
          <cell r="J37922">
            <v>0.404</v>
          </cell>
        </row>
        <row r="37923">
          <cell r="F37923" t="str">
            <v>桥头岭-太平岭</v>
          </cell>
          <cell r="G37923" t="str">
            <v>V800431021</v>
          </cell>
          <cell r="H37923">
            <v>0</v>
          </cell>
          <cell r="I37923">
            <v>0.804</v>
          </cell>
          <cell r="J37923">
            <v>0.804</v>
          </cell>
        </row>
        <row r="37924">
          <cell r="F37924" t="str">
            <v>虎背冲-上汾口</v>
          </cell>
          <cell r="G37924" t="str">
            <v>V756431021</v>
          </cell>
          <cell r="H37924">
            <v>0</v>
          </cell>
          <cell r="I37924">
            <v>0.394</v>
          </cell>
          <cell r="J37924">
            <v>0.394</v>
          </cell>
        </row>
        <row r="37925">
          <cell r="F37925" t="str">
            <v>下大龙头-上大龙头</v>
          </cell>
          <cell r="G37925" t="str">
            <v>V743431021</v>
          </cell>
          <cell r="H37925">
            <v>1.737</v>
          </cell>
          <cell r="I37925">
            <v>3.759</v>
          </cell>
          <cell r="J37925">
            <v>2.022</v>
          </cell>
        </row>
        <row r="37926">
          <cell r="F37926" t="str">
            <v>对门关-石门头</v>
          </cell>
          <cell r="G37926" t="str">
            <v>C35K431021</v>
          </cell>
          <cell r="H37926">
            <v>0</v>
          </cell>
          <cell r="I37926">
            <v>0.356</v>
          </cell>
          <cell r="J37926">
            <v>0.356</v>
          </cell>
        </row>
        <row r="37927">
          <cell r="F37927" t="str">
            <v>兵家梨-山冲</v>
          </cell>
          <cell r="G37927" t="str">
            <v>V752431021</v>
          </cell>
          <cell r="H37927">
            <v>0</v>
          </cell>
          <cell r="I37927">
            <v>0.573</v>
          </cell>
          <cell r="J37927">
            <v>0.573</v>
          </cell>
        </row>
        <row r="37928">
          <cell r="F37928" t="str">
            <v>水库坝-曾家</v>
          </cell>
          <cell r="G37928" t="str">
            <v>C38D431021</v>
          </cell>
          <cell r="H37928">
            <v>0</v>
          </cell>
          <cell r="I37928">
            <v>0.676</v>
          </cell>
          <cell r="J37928">
            <v>0.676</v>
          </cell>
        </row>
        <row r="37929">
          <cell r="F37929" t="str">
            <v>饶家山-坡头岭</v>
          </cell>
          <cell r="G37929" t="str">
            <v>V766431021</v>
          </cell>
          <cell r="H37929">
            <v>0</v>
          </cell>
          <cell r="I37929">
            <v>1.397</v>
          </cell>
          <cell r="J37929">
            <v>1.397</v>
          </cell>
        </row>
        <row r="37930">
          <cell r="F37930" t="str">
            <v>小冲-大溪岭</v>
          </cell>
          <cell r="G37930" t="str">
            <v>V792431021</v>
          </cell>
          <cell r="H37930">
            <v>0</v>
          </cell>
          <cell r="I37930">
            <v>0.768</v>
          </cell>
          <cell r="J37930">
            <v>0.768</v>
          </cell>
        </row>
        <row r="37931">
          <cell r="F37931" t="str">
            <v>桥木山-候家</v>
          </cell>
          <cell r="G37931" t="str">
            <v>C36K431021</v>
          </cell>
          <cell r="H37931">
            <v>0</v>
          </cell>
          <cell r="I37931">
            <v>0.18</v>
          </cell>
          <cell r="J37931">
            <v>0.18</v>
          </cell>
        </row>
        <row r="37932">
          <cell r="F37932" t="str">
            <v>常宁国正村-小茶料</v>
          </cell>
          <cell r="G37932" t="str">
            <v>C231431021</v>
          </cell>
          <cell r="H37932">
            <v>0</v>
          </cell>
          <cell r="I37932">
            <v>2.565</v>
          </cell>
          <cell r="J37932">
            <v>2.565</v>
          </cell>
        </row>
        <row r="37933">
          <cell r="F37933" t="str">
            <v>长乐二组-八组</v>
          </cell>
          <cell r="G37933" t="str">
            <v>V431431021</v>
          </cell>
          <cell r="H37933">
            <v>0</v>
          </cell>
          <cell r="I37933">
            <v>0.37</v>
          </cell>
          <cell r="J37933">
            <v>0.37</v>
          </cell>
        </row>
        <row r="37934">
          <cell r="F37934" t="str">
            <v>付家-地界</v>
          </cell>
          <cell r="G37934" t="str">
            <v>Y655431021</v>
          </cell>
          <cell r="H37934">
            <v>3.627</v>
          </cell>
          <cell r="I37934">
            <v>3.85</v>
          </cell>
          <cell r="J37934">
            <v>0.223</v>
          </cell>
        </row>
        <row r="37935">
          <cell r="F37935" t="str">
            <v>花木-新村六组</v>
          </cell>
          <cell r="G37935" t="str">
            <v>V446431021</v>
          </cell>
          <cell r="H37935">
            <v>0</v>
          </cell>
          <cell r="I37935">
            <v>0.853</v>
          </cell>
          <cell r="J37935">
            <v>0.853</v>
          </cell>
        </row>
        <row r="37936">
          <cell r="F37936" t="str">
            <v>城墙坳-半亩田</v>
          </cell>
          <cell r="G37936" t="str">
            <v>C24C431021</v>
          </cell>
          <cell r="H37936">
            <v>0</v>
          </cell>
          <cell r="I37936">
            <v>3.705</v>
          </cell>
          <cell r="J37936">
            <v>3.705</v>
          </cell>
        </row>
        <row r="37937">
          <cell r="F37937" t="str">
            <v>蒋家洞-桃树下</v>
          </cell>
          <cell r="G37937" t="str">
            <v>C51B431021</v>
          </cell>
          <cell r="H37937">
            <v>0</v>
          </cell>
          <cell r="I37937">
            <v>0.171</v>
          </cell>
          <cell r="J37937">
            <v>0.171</v>
          </cell>
        </row>
        <row r="37938">
          <cell r="F37938" t="str">
            <v>下铺-新屋</v>
          </cell>
          <cell r="G37938" t="str">
            <v>C29A431021</v>
          </cell>
          <cell r="H37938">
            <v>0</v>
          </cell>
          <cell r="I37938">
            <v>1.258</v>
          </cell>
          <cell r="J37938">
            <v>1.258</v>
          </cell>
        </row>
        <row r="37939">
          <cell r="F37939" t="str">
            <v>人民组-省道</v>
          </cell>
          <cell r="G37939" t="str">
            <v>V340431021</v>
          </cell>
          <cell r="H37939">
            <v>0</v>
          </cell>
          <cell r="I37939">
            <v>0.585</v>
          </cell>
          <cell r="J37939">
            <v>0.585</v>
          </cell>
        </row>
        <row r="37940">
          <cell r="F37940" t="str">
            <v>社员-腊山背</v>
          </cell>
          <cell r="G37940" t="str">
            <v>C422431021</v>
          </cell>
          <cell r="H37940">
            <v>0.708</v>
          </cell>
          <cell r="I37940">
            <v>1.71</v>
          </cell>
          <cell r="J37940">
            <v>1.002</v>
          </cell>
        </row>
        <row r="37941">
          <cell r="F37941" t="str">
            <v>胡家-汪塘</v>
          </cell>
          <cell r="G37941" t="str">
            <v>C609431021</v>
          </cell>
          <cell r="H37941">
            <v>0</v>
          </cell>
          <cell r="I37941">
            <v>1.898</v>
          </cell>
          <cell r="J37941">
            <v>1.898</v>
          </cell>
        </row>
        <row r="37942">
          <cell r="G37942" t="str">
            <v>V000</v>
          </cell>
          <cell r="H37942">
            <v>0</v>
          </cell>
          <cell r="I37942">
            <v>0.158</v>
          </cell>
          <cell r="J37942">
            <v>0.158</v>
          </cell>
        </row>
        <row r="37943">
          <cell r="F37943" t="str">
            <v>红杏远后-帮公桥</v>
          </cell>
          <cell r="G37943" t="str">
            <v>C21A431021</v>
          </cell>
          <cell r="H37943">
            <v>0</v>
          </cell>
          <cell r="I37943">
            <v>1.484</v>
          </cell>
          <cell r="J37943">
            <v>1.484</v>
          </cell>
        </row>
        <row r="37944">
          <cell r="F37944" t="str">
            <v>坳上－汪塘</v>
          </cell>
          <cell r="G37944" t="str">
            <v>C410431021</v>
          </cell>
          <cell r="H37944">
            <v>2.346</v>
          </cell>
          <cell r="I37944">
            <v>3.51</v>
          </cell>
          <cell r="J37944">
            <v>1.164</v>
          </cell>
        </row>
        <row r="37945">
          <cell r="F37945" t="str">
            <v>胡家-汪塘</v>
          </cell>
          <cell r="G37945" t="str">
            <v>C609431021</v>
          </cell>
          <cell r="H37945">
            <v>1.897</v>
          </cell>
          <cell r="I37945">
            <v>2.177</v>
          </cell>
          <cell r="J37945">
            <v>0.28</v>
          </cell>
        </row>
        <row r="37946">
          <cell r="F37946" t="str">
            <v>岔口-周家</v>
          </cell>
          <cell r="G37946" t="str">
            <v>C19C431021</v>
          </cell>
          <cell r="H37946">
            <v>0</v>
          </cell>
          <cell r="I37946">
            <v>1.044</v>
          </cell>
          <cell r="J37946">
            <v>1.044</v>
          </cell>
        </row>
        <row r="37947">
          <cell r="F37947" t="str">
            <v>许家坳-寺下洞</v>
          </cell>
          <cell r="G37947" t="str">
            <v>C67H431021</v>
          </cell>
          <cell r="H37947">
            <v>0</v>
          </cell>
          <cell r="I37947">
            <v>0.497</v>
          </cell>
          <cell r="J37947">
            <v>0.497</v>
          </cell>
        </row>
        <row r="37948">
          <cell r="F37948" t="str">
            <v>冷水塘-西山</v>
          </cell>
          <cell r="G37948" t="str">
            <v>C457431021</v>
          </cell>
          <cell r="H37948">
            <v>0</v>
          </cell>
          <cell r="I37948">
            <v>1.206</v>
          </cell>
          <cell r="J37948">
            <v>1.206</v>
          </cell>
        </row>
        <row r="37949">
          <cell r="F37949" t="str">
            <v>小天司-太坪</v>
          </cell>
          <cell r="G37949" t="str">
            <v>C82A431021</v>
          </cell>
          <cell r="H37949">
            <v>0</v>
          </cell>
          <cell r="I37949">
            <v>0.078</v>
          </cell>
          <cell r="J37949">
            <v>0.078</v>
          </cell>
        </row>
        <row r="37950">
          <cell r="F37950" t="str">
            <v>牛栏冲-阳家</v>
          </cell>
          <cell r="G37950" t="str">
            <v>C25D431021</v>
          </cell>
          <cell r="H37950">
            <v>0</v>
          </cell>
          <cell r="I37950">
            <v>2.318</v>
          </cell>
          <cell r="J37950">
            <v>2.318</v>
          </cell>
        </row>
        <row r="37951">
          <cell r="F37951" t="str">
            <v>凉亭下-土家洞</v>
          </cell>
          <cell r="G37951" t="str">
            <v>C07G431021</v>
          </cell>
          <cell r="H37951">
            <v>0</v>
          </cell>
          <cell r="I37951">
            <v>0.651</v>
          </cell>
          <cell r="J37951">
            <v>0.651</v>
          </cell>
        </row>
        <row r="37952">
          <cell r="F37952" t="str">
            <v>坪石-李家塘</v>
          </cell>
          <cell r="G37952" t="str">
            <v>C54F431021</v>
          </cell>
          <cell r="H37952">
            <v>0</v>
          </cell>
          <cell r="I37952">
            <v>0.465</v>
          </cell>
          <cell r="J37952">
            <v>0.465</v>
          </cell>
        </row>
        <row r="37953">
          <cell r="F37953" t="str">
            <v>付家-腊树冲</v>
          </cell>
          <cell r="G37953" t="str">
            <v>C350431021</v>
          </cell>
          <cell r="H37953">
            <v>0</v>
          </cell>
          <cell r="I37953">
            <v>2.033</v>
          </cell>
          <cell r="J37953">
            <v>2.033</v>
          </cell>
        </row>
        <row r="37954">
          <cell r="F37954" t="str">
            <v>猫子岩-虎山</v>
          </cell>
          <cell r="G37954" t="str">
            <v>V678431021</v>
          </cell>
          <cell r="H37954">
            <v>0</v>
          </cell>
          <cell r="I37954">
            <v>0.671</v>
          </cell>
          <cell r="J37954">
            <v>0.671</v>
          </cell>
        </row>
        <row r="37955">
          <cell r="F37955" t="str">
            <v>卫生院-松树林</v>
          </cell>
          <cell r="G37955" t="str">
            <v>C453431021</v>
          </cell>
          <cell r="H37955">
            <v>0</v>
          </cell>
          <cell r="I37955">
            <v>0.155</v>
          </cell>
          <cell r="J37955">
            <v>0.155</v>
          </cell>
        </row>
        <row r="37956">
          <cell r="F37956" t="str">
            <v>驴子岭-庵子脚</v>
          </cell>
          <cell r="G37956" t="str">
            <v>C83A431021</v>
          </cell>
          <cell r="H37956">
            <v>0</v>
          </cell>
          <cell r="I37956">
            <v>0.288</v>
          </cell>
          <cell r="J37956">
            <v>0.288</v>
          </cell>
        </row>
        <row r="37957">
          <cell r="F37957" t="str">
            <v>中学-水尾</v>
          </cell>
          <cell r="G37957" t="str">
            <v>C232431021</v>
          </cell>
          <cell r="H37957">
            <v>2.138</v>
          </cell>
          <cell r="I37957">
            <v>4.385</v>
          </cell>
          <cell r="J37957">
            <v>2.247</v>
          </cell>
        </row>
        <row r="37958">
          <cell r="F37958" t="str">
            <v>廖家湾-茶子山</v>
          </cell>
          <cell r="G37958" t="str">
            <v>V673431021</v>
          </cell>
          <cell r="H37958">
            <v>0</v>
          </cell>
          <cell r="I37958">
            <v>3.794</v>
          </cell>
          <cell r="J37958">
            <v>3.794</v>
          </cell>
        </row>
        <row r="37959">
          <cell r="F37959" t="str">
            <v>西塘-水头</v>
          </cell>
          <cell r="G37959" t="str">
            <v>C53F431021</v>
          </cell>
          <cell r="H37959">
            <v>0</v>
          </cell>
          <cell r="I37959">
            <v>0.187</v>
          </cell>
          <cell r="J37959">
            <v>0.187</v>
          </cell>
        </row>
        <row r="37960">
          <cell r="F37960" t="str">
            <v>千秋-羊址</v>
          </cell>
          <cell r="G37960" t="str">
            <v>V709431021</v>
          </cell>
          <cell r="H37960">
            <v>0</v>
          </cell>
          <cell r="I37960">
            <v>1.53</v>
          </cell>
          <cell r="J37960">
            <v>1.53</v>
          </cell>
        </row>
        <row r="37961">
          <cell r="F37961" t="str">
            <v>淀下-大小华山</v>
          </cell>
          <cell r="G37961" t="str">
            <v>C348431021</v>
          </cell>
          <cell r="H37961">
            <v>0</v>
          </cell>
          <cell r="I37961">
            <v>2.467</v>
          </cell>
          <cell r="J37961">
            <v>2.467</v>
          </cell>
        </row>
        <row r="37962">
          <cell r="F37962" t="str">
            <v>石桥-村前</v>
          </cell>
          <cell r="G37962" t="str">
            <v>C683431021</v>
          </cell>
          <cell r="H37962">
            <v>0.246</v>
          </cell>
          <cell r="I37962">
            <v>0.596</v>
          </cell>
          <cell r="J37962">
            <v>0.35</v>
          </cell>
        </row>
        <row r="37963">
          <cell r="F37963" t="str">
            <v>对门-庙山下</v>
          </cell>
          <cell r="G37963" t="str">
            <v>C74I431021</v>
          </cell>
          <cell r="H37963">
            <v>0</v>
          </cell>
          <cell r="I37963">
            <v>0.444</v>
          </cell>
          <cell r="J37963">
            <v>0.444</v>
          </cell>
        </row>
        <row r="37964">
          <cell r="F37964" t="str">
            <v>曹家-欧家</v>
          </cell>
          <cell r="G37964" t="str">
            <v>C31O431023</v>
          </cell>
          <cell r="H37964">
            <v>0</v>
          </cell>
          <cell r="I37964">
            <v>0.049</v>
          </cell>
          <cell r="J37964">
            <v>0.049</v>
          </cell>
        </row>
        <row r="37965">
          <cell r="F37965" t="str">
            <v>农技站-脚湾里</v>
          </cell>
          <cell r="G37965" t="str">
            <v>C413431021</v>
          </cell>
          <cell r="H37965">
            <v>0</v>
          </cell>
          <cell r="I37965">
            <v>1.211</v>
          </cell>
          <cell r="J37965">
            <v>1.211</v>
          </cell>
        </row>
        <row r="37966">
          <cell r="F37966" t="str">
            <v>上桐江-江桐先</v>
          </cell>
          <cell r="G37966" t="str">
            <v>C82I431021</v>
          </cell>
          <cell r="H37966">
            <v>0</v>
          </cell>
          <cell r="I37966">
            <v>0.556</v>
          </cell>
          <cell r="J37966">
            <v>0.556</v>
          </cell>
        </row>
        <row r="37967">
          <cell r="F37967" t="str">
            <v>东岭－铁路下</v>
          </cell>
          <cell r="G37967" t="str">
            <v>C660431021</v>
          </cell>
          <cell r="H37967">
            <v>0</v>
          </cell>
          <cell r="I37967">
            <v>0.411</v>
          </cell>
          <cell r="J37967">
            <v>0.411</v>
          </cell>
        </row>
        <row r="37968">
          <cell r="F37968" t="str">
            <v>村前－山塘</v>
          </cell>
          <cell r="G37968" t="str">
            <v>C661431021</v>
          </cell>
          <cell r="H37968">
            <v>0</v>
          </cell>
          <cell r="I37968">
            <v>2.802</v>
          </cell>
          <cell r="J37968">
            <v>2.802</v>
          </cell>
        </row>
        <row r="37969">
          <cell r="F37969" t="str">
            <v>新屋角-花屋里</v>
          </cell>
          <cell r="G37969" t="str">
            <v>C87I431021</v>
          </cell>
          <cell r="H37969">
            <v>0</v>
          </cell>
          <cell r="I37969">
            <v>0.209</v>
          </cell>
          <cell r="J37969">
            <v>0.209</v>
          </cell>
        </row>
        <row r="37970">
          <cell r="F37970" t="str">
            <v>刘家洞桥-旦家窝</v>
          </cell>
          <cell r="G37970" t="str">
            <v>C429431021</v>
          </cell>
          <cell r="H37970">
            <v>0.254</v>
          </cell>
          <cell r="I37970">
            <v>2.905</v>
          </cell>
          <cell r="J37970">
            <v>2.651</v>
          </cell>
        </row>
        <row r="37971">
          <cell r="F37971" t="str">
            <v>砖场-大欧家三组</v>
          </cell>
          <cell r="G37971" t="str">
            <v>C42A431021</v>
          </cell>
          <cell r="H37971">
            <v>0</v>
          </cell>
          <cell r="I37971">
            <v>0.663</v>
          </cell>
          <cell r="J37971">
            <v>0.663</v>
          </cell>
        </row>
        <row r="37972">
          <cell r="F37972" t="str">
            <v>新罗卜塘-老罗卜塘</v>
          </cell>
          <cell r="G37972" t="str">
            <v>C86E431021</v>
          </cell>
          <cell r="H37972">
            <v>0</v>
          </cell>
          <cell r="I37972">
            <v>0.367</v>
          </cell>
          <cell r="J37972">
            <v>0.367</v>
          </cell>
        </row>
        <row r="37973">
          <cell r="F37973" t="str">
            <v>学校-居前窝</v>
          </cell>
          <cell r="G37973" t="str">
            <v>C432431021</v>
          </cell>
          <cell r="H37973">
            <v>0</v>
          </cell>
          <cell r="I37973">
            <v>1.01</v>
          </cell>
          <cell r="J37973">
            <v>1.01</v>
          </cell>
        </row>
        <row r="37974">
          <cell r="F37974" t="str">
            <v>黄泥窝-下吊岭</v>
          </cell>
          <cell r="G37974" t="str">
            <v>C407431021</v>
          </cell>
          <cell r="H37974">
            <v>0</v>
          </cell>
          <cell r="I37974">
            <v>1.726</v>
          </cell>
          <cell r="J37974">
            <v>1.726</v>
          </cell>
        </row>
        <row r="37975">
          <cell r="F37975" t="str">
            <v>凉亭坳-泉水冲</v>
          </cell>
          <cell r="G37975" t="str">
            <v>C56C431021</v>
          </cell>
          <cell r="H37975">
            <v>0</v>
          </cell>
          <cell r="I37975">
            <v>1.241</v>
          </cell>
          <cell r="J37975">
            <v>1.241</v>
          </cell>
        </row>
        <row r="37976">
          <cell r="F37976" t="str">
            <v>黄泥窝-东冲头</v>
          </cell>
          <cell r="G37976" t="str">
            <v>C58C431021</v>
          </cell>
          <cell r="H37976">
            <v>0</v>
          </cell>
          <cell r="I37976">
            <v>4.702</v>
          </cell>
          <cell r="J37976">
            <v>4.702</v>
          </cell>
        </row>
        <row r="37977">
          <cell r="F37977" t="str">
            <v>东岭－铁路下</v>
          </cell>
          <cell r="G37977" t="str">
            <v>C660431021</v>
          </cell>
          <cell r="H37977">
            <v>0.41</v>
          </cell>
          <cell r="I37977">
            <v>2.853</v>
          </cell>
          <cell r="J37977">
            <v>2.443</v>
          </cell>
        </row>
        <row r="37978">
          <cell r="F37978" t="str">
            <v>老凉亭-后龙背</v>
          </cell>
          <cell r="G37978" t="str">
            <v>V132431021</v>
          </cell>
          <cell r="H37978">
            <v>0</v>
          </cell>
          <cell r="I37978">
            <v>0.7</v>
          </cell>
          <cell r="J37978">
            <v>0.7</v>
          </cell>
        </row>
        <row r="37979">
          <cell r="F37979" t="str">
            <v>滑水岭-朱家湾</v>
          </cell>
          <cell r="G37979" t="str">
            <v>V106431021</v>
          </cell>
          <cell r="H37979">
            <v>0</v>
          </cell>
          <cell r="I37979">
            <v>3.279</v>
          </cell>
          <cell r="J37979">
            <v>3.279</v>
          </cell>
        </row>
        <row r="37980">
          <cell r="F37980" t="str">
            <v>荒塘-夏曹</v>
          </cell>
          <cell r="G37980" t="str">
            <v>C434431021</v>
          </cell>
          <cell r="H37980">
            <v>0</v>
          </cell>
          <cell r="I37980">
            <v>1.057</v>
          </cell>
          <cell r="J37980">
            <v>1.057</v>
          </cell>
        </row>
        <row r="37981">
          <cell r="F37981" t="str">
            <v>北衙-冲头</v>
          </cell>
          <cell r="G37981" t="str">
            <v>C431431021</v>
          </cell>
          <cell r="H37981">
            <v>0.399</v>
          </cell>
          <cell r="I37981">
            <v>2.613</v>
          </cell>
          <cell r="J37981">
            <v>2.214</v>
          </cell>
        </row>
        <row r="37982">
          <cell r="F37982" t="str">
            <v>三江电站-史家</v>
          </cell>
          <cell r="G37982" t="str">
            <v>C37A431021</v>
          </cell>
          <cell r="H37982">
            <v>0</v>
          </cell>
          <cell r="I37982">
            <v>0.633</v>
          </cell>
          <cell r="J37982">
            <v>0.633</v>
          </cell>
        </row>
        <row r="37983">
          <cell r="F37983" t="str">
            <v>坳上-欧家</v>
          </cell>
          <cell r="G37983" t="str">
            <v>C51C431021</v>
          </cell>
          <cell r="H37983">
            <v>0</v>
          </cell>
          <cell r="I37983">
            <v>1.018</v>
          </cell>
          <cell r="J37983">
            <v>1.018</v>
          </cell>
        </row>
        <row r="37984">
          <cell r="F37984" t="str">
            <v>步江桥-何家</v>
          </cell>
          <cell r="G37984" t="str">
            <v>C69E431021</v>
          </cell>
          <cell r="H37984">
            <v>0</v>
          </cell>
          <cell r="I37984">
            <v>0.411</v>
          </cell>
          <cell r="J37984">
            <v>0.411</v>
          </cell>
        </row>
        <row r="37985">
          <cell r="F37985" t="str">
            <v>香下罗家-上朱家洞</v>
          </cell>
          <cell r="G37985" t="str">
            <v>C40A431021</v>
          </cell>
          <cell r="H37985">
            <v>0</v>
          </cell>
          <cell r="I37985">
            <v>1.172</v>
          </cell>
          <cell r="J37985">
            <v>1.172</v>
          </cell>
        </row>
        <row r="37986">
          <cell r="F37986" t="str">
            <v>洋市-油榨脚</v>
          </cell>
          <cell r="G37986" t="str">
            <v>C424431021</v>
          </cell>
          <cell r="H37986">
            <v>0</v>
          </cell>
          <cell r="I37986">
            <v>5.436</v>
          </cell>
          <cell r="J37986">
            <v>5.436</v>
          </cell>
        </row>
        <row r="37987">
          <cell r="F37987" t="str">
            <v>石兰坳-山下</v>
          </cell>
          <cell r="G37987" t="str">
            <v>C79E431021</v>
          </cell>
          <cell r="H37987">
            <v>0</v>
          </cell>
          <cell r="I37987">
            <v>0.778</v>
          </cell>
          <cell r="J37987">
            <v>0.778</v>
          </cell>
        </row>
        <row r="37988">
          <cell r="F37988" t="str">
            <v>旦家窝-上龙泉</v>
          </cell>
          <cell r="G37988" t="str">
            <v>C80E431021</v>
          </cell>
          <cell r="H37988">
            <v>0</v>
          </cell>
          <cell r="I37988">
            <v>0.574</v>
          </cell>
          <cell r="J37988">
            <v>0.574</v>
          </cell>
        </row>
        <row r="37989">
          <cell r="F37989" t="str">
            <v>乡下-水库</v>
          </cell>
          <cell r="G37989" t="str">
            <v>Y604431021</v>
          </cell>
          <cell r="H37989">
            <v>5.876</v>
          </cell>
          <cell r="I37989">
            <v>9.537</v>
          </cell>
          <cell r="J37989">
            <v>3.661</v>
          </cell>
        </row>
        <row r="37990">
          <cell r="F37990" t="str">
            <v>马岭下-严塘</v>
          </cell>
          <cell r="G37990" t="str">
            <v>C52C431021</v>
          </cell>
          <cell r="H37990">
            <v>0</v>
          </cell>
          <cell r="I37990">
            <v>2.908</v>
          </cell>
          <cell r="J37990">
            <v>2.908</v>
          </cell>
        </row>
        <row r="37991">
          <cell r="G37991" t="str">
            <v>V000</v>
          </cell>
          <cell r="H37991">
            <v>0</v>
          </cell>
          <cell r="I37991">
            <v>0.17</v>
          </cell>
          <cell r="J37991">
            <v>0.17</v>
          </cell>
        </row>
        <row r="37992">
          <cell r="F37992" t="str">
            <v>上桐江-塔山背</v>
          </cell>
          <cell r="G37992" t="str">
            <v>Y602431021</v>
          </cell>
          <cell r="H37992">
            <v>4.343</v>
          </cell>
          <cell r="I37992">
            <v>9.694</v>
          </cell>
          <cell r="J37992">
            <v>5.351</v>
          </cell>
        </row>
        <row r="37993">
          <cell r="F37993" t="str">
            <v>石桥-村前</v>
          </cell>
          <cell r="G37993" t="str">
            <v>C683431021</v>
          </cell>
          <cell r="H37993">
            <v>0</v>
          </cell>
          <cell r="I37993">
            <v>0.248</v>
          </cell>
          <cell r="J37993">
            <v>0.248</v>
          </cell>
        </row>
        <row r="37994">
          <cell r="F37994" t="str">
            <v>乡下罗家-仁和</v>
          </cell>
          <cell r="G37994" t="str">
            <v>C023431021</v>
          </cell>
          <cell r="H37994">
            <v>0</v>
          </cell>
          <cell r="I37994">
            <v>3.389</v>
          </cell>
          <cell r="J37994">
            <v>3.389</v>
          </cell>
        </row>
        <row r="37995">
          <cell r="F37995" t="str">
            <v>盘塘-朱家湾</v>
          </cell>
          <cell r="G37995" t="str">
            <v>C33A431021</v>
          </cell>
          <cell r="H37995">
            <v>0</v>
          </cell>
          <cell r="I37995">
            <v>0.646</v>
          </cell>
          <cell r="J37995">
            <v>0.646</v>
          </cell>
        </row>
        <row r="37996">
          <cell r="F37996" t="str">
            <v>塘元-友谊桥</v>
          </cell>
          <cell r="G37996" t="str">
            <v>C430431021</v>
          </cell>
          <cell r="H37996">
            <v>1.866</v>
          </cell>
          <cell r="I37996">
            <v>2.488</v>
          </cell>
          <cell r="J37996">
            <v>0.622</v>
          </cell>
        </row>
        <row r="37997">
          <cell r="F37997" t="str">
            <v>冲头-苦楝树</v>
          </cell>
          <cell r="G37997" t="str">
            <v>C44A431021</v>
          </cell>
          <cell r="H37997">
            <v>0</v>
          </cell>
          <cell r="I37997">
            <v>1.441</v>
          </cell>
          <cell r="J37997">
            <v>1.441</v>
          </cell>
        </row>
        <row r="37998">
          <cell r="F37998" t="str">
            <v>学校-居前窝</v>
          </cell>
          <cell r="G37998" t="str">
            <v>C432431021</v>
          </cell>
          <cell r="H37998">
            <v>1.01</v>
          </cell>
          <cell r="I37998">
            <v>1.269</v>
          </cell>
          <cell r="J37998">
            <v>0.259</v>
          </cell>
        </row>
        <row r="37999">
          <cell r="F37999" t="str">
            <v>烟草站-大力坊渡口</v>
          </cell>
          <cell r="G37999" t="str">
            <v>C017431021</v>
          </cell>
          <cell r="H37999">
            <v>6.89</v>
          </cell>
          <cell r="I37999">
            <v>8.489</v>
          </cell>
          <cell r="J37999">
            <v>1.599</v>
          </cell>
        </row>
        <row r="38000">
          <cell r="F38000" t="str">
            <v>白头-小田</v>
          </cell>
          <cell r="G38000" t="str">
            <v>C264431021</v>
          </cell>
          <cell r="H38000">
            <v>0.434</v>
          </cell>
          <cell r="I38000">
            <v>1.761</v>
          </cell>
          <cell r="J38000">
            <v>1.327</v>
          </cell>
        </row>
        <row r="38001">
          <cell r="F38001" t="str">
            <v>樟市-学校</v>
          </cell>
          <cell r="G38001" t="str">
            <v>C523431021</v>
          </cell>
          <cell r="H38001">
            <v>0.929</v>
          </cell>
          <cell r="I38001">
            <v>4.703</v>
          </cell>
          <cell r="J38001">
            <v>3.774</v>
          </cell>
        </row>
        <row r="38002">
          <cell r="F38002" t="str">
            <v>马安岭-中留</v>
          </cell>
          <cell r="G38002" t="str">
            <v>C524431021</v>
          </cell>
          <cell r="H38002">
            <v>0</v>
          </cell>
          <cell r="I38002">
            <v>0.741</v>
          </cell>
          <cell r="J38002">
            <v>0.741</v>
          </cell>
        </row>
        <row r="38003">
          <cell r="F38003" t="str">
            <v>水库-上张</v>
          </cell>
          <cell r="G38003" t="str">
            <v>C608431021</v>
          </cell>
          <cell r="H38003">
            <v>0</v>
          </cell>
          <cell r="I38003">
            <v>4.572</v>
          </cell>
          <cell r="J38003">
            <v>4.572</v>
          </cell>
        </row>
        <row r="38004">
          <cell r="F38004" t="str">
            <v>建设-山下边</v>
          </cell>
          <cell r="G38004" t="str">
            <v>C43B431021</v>
          </cell>
          <cell r="H38004">
            <v>0</v>
          </cell>
          <cell r="I38004">
            <v>1.235</v>
          </cell>
          <cell r="J38004">
            <v>1.235</v>
          </cell>
        </row>
        <row r="38005">
          <cell r="F38005" t="str">
            <v>高塘-西湾</v>
          </cell>
          <cell r="G38005" t="str">
            <v>C45B431021</v>
          </cell>
          <cell r="H38005">
            <v>0</v>
          </cell>
          <cell r="I38005">
            <v>2.686</v>
          </cell>
          <cell r="J38005">
            <v>2.686</v>
          </cell>
        </row>
        <row r="38006">
          <cell r="F38006" t="str">
            <v>拱桥-三郞下</v>
          </cell>
          <cell r="G38006" t="str">
            <v>C46B431021</v>
          </cell>
          <cell r="H38006">
            <v>0</v>
          </cell>
          <cell r="I38006">
            <v>1.124</v>
          </cell>
          <cell r="J38006">
            <v>1.124</v>
          </cell>
        </row>
        <row r="38007">
          <cell r="F38007" t="str">
            <v>三郎下－圳头</v>
          </cell>
          <cell r="G38007" t="str">
            <v>C47B431021</v>
          </cell>
          <cell r="H38007">
            <v>0</v>
          </cell>
          <cell r="I38007">
            <v>1.065</v>
          </cell>
          <cell r="J38007">
            <v>1.065</v>
          </cell>
        </row>
        <row r="38008">
          <cell r="F38008" t="str">
            <v>对面-丫介岭</v>
          </cell>
          <cell r="G38008" t="str">
            <v>C62I431021</v>
          </cell>
          <cell r="H38008">
            <v>0</v>
          </cell>
          <cell r="I38008">
            <v>0.447</v>
          </cell>
          <cell r="J38008">
            <v>0.447</v>
          </cell>
        </row>
        <row r="38009">
          <cell r="F38009" t="str">
            <v>糯塘下-谭家</v>
          </cell>
          <cell r="G38009" t="str">
            <v>C69I431021</v>
          </cell>
          <cell r="H38009">
            <v>0</v>
          </cell>
          <cell r="I38009">
            <v>0.562</v>
          </cell>
          <cell r="J38009">
            <v>0.562</v>
          </cell>
        </row>
        <row r="38010">
          <cell r="F38010" t="str">
            <v>塘山背-老六合</v>
          </cell>
          <cell r="G38010" t="str">
            <v>C70I431021</v>
          </cell>
          <cell r="H38010">
            <v>0</v>
          </cell>
          <cell r="I38010">
            <v>0.429</v>
          </cell>
          <cell r="J38010">
            <v>0.429</v>
          </cell>
        </row>
        <row r="38011">
          <cell r="F38011" t="str">
            <v>乡道-岔路口</v>
          </cell>
          <cell r="G38011" t="str">
            <v>Z11A431021</v>
          </cell>
          <cell r="H38011">
            <v>0</v>
          </cell>
          <cell r="I38011">
            <v>2.288</v>
          </cell>
          <cell r="J38011">
            <v>2.288</v>
          </cell>
        </row>
        <row r="38012">
          <cell r="F38012" t="str">
            <v>坦头坪-竹中李家边</v>
          </cell>
          <cell r="G38012" t="str">
            <v>C039431021</v>
          </cell>
          <cell r="H38012">
            <v>4.039</v>
          </cell>
          <cell r="I38012">
            <v>4.38</v>
          </cell>
          <cell r="J38012">
            <v>0.341</v>
          </cell>
        </row>
        <row r="38013">
          <cell r="F38013" t="str">
            <v>山塘-小冲头</v>
          </cell>
          <cell r="G38013" t="str">
            <v>C66I431021</v>
          </cell>
          <cell r="H38013">
            <v>0</v>
          </cell>
          <cell r="I38013">
            <v>0.586</v>
          </cell>
          <cell r="J38013">
            <v>0.586</v>
          </cell>
        </row>
        <row r="38014">
          <cell r="F38014" t="str">
            <v>水库尾-侯家</v>
          </cell>
          <cell r="G38014" t="str">
            <v>C530431021</v>
          </cell>
          <cell r="H38014">
            <v>0.918</v>
          </cell>
          <cell r="I38014">
            <v>1.729</v>
          </cell>
          <cell r="J38014">
            <v>0.811</v>
          </cell>
        </row>
        <row r="38015">
          <cell r="F38015" t="str">
            <v>麦子坪-白头</v>
          </cell>
          <cell r="G38015" t="str">
            <v>C532431021</v>
          </cell>
          <cell r="H38015">
            <v>1.734</v>
          </cell>
          <cell r="I38015">
            <v>2.858</v>
          </cell>
          <cell r="J38015">
            <v>1.124</v>
          </cell>
        </row>
        <row r="38016">
          <cell r="F38016" t="str">
            <v>板粟下-虎踞山陇</v>
          </cell>
          <cell r="G38016" t="str">
            <v>C536431021</v>
          </cell>
          <cell r="H38016">
            <v>1.312</v>
          </cell>
          <cell r="I38016">
            <v>2.669</v>
          </cell>
          <cell r="J38016">
            <v>1.357</v>
          </cell>
        </row>
        <row r="38017">
          <cell r="F38017" t="str">
            <v>杉树窝－石灰头水库</v>
          </cell>
          <cell r="G38017" t="str">
            <v>Y608431021</v>
          </cell>
          <cell r="H38017">
            <v>1.988</v>
          </cell>
          <cell r="I38017">
            <v>4.942</v>
          </cell>
          <cell r="J38017">
            <v>2.954</v>
          </cell>
        </row>
        <row r="38018">
          <cell r="F38018" t="str">
            <v>岔口-萝卜井</v>
          </cell>
          <cell r="G38018" t="str">
            <v>C059431021</v>
          </cell>
          <cell r="H38018">
            <v>1.734</v>
          </cell>
          <cell r="I38018">
            <v>3.19</v>
          </cell>
          <cell r="J38018">
            <v>1.456</v>
          </cell>
        </row>
        <row r="38019">
          <cell r="F38019" t="str">
            <v>学校-下梅塘</v>
          </cell>
          <cell r="G38019" t="str">
            <v>C64B431021</v>
          </cell>
          <cell r="H38019">
            <v>0</v>
          </cell>
          <cell r="I38019">
            <v>0.184</v>
          </cell>
          <cell r="J38019">
            <v>0.184</v>
          </cell>
        </row>
        <row r="38020">
          <cell r="F38020" t="str">
            <v>学校-乔子头</v>
          </cell>
          <cell r="G38020" t="str">
            <v>C92G431021</v>
          </cell>
          <cell r="H38020">
            <v>0</v>
          </cell>
          <cell r="I38020">
            <v>0.24</v>
          </cell>
          <cell r="J38020">
            <v>0.24</v>
          </cell>
        </row>
        <row r="38021">
          <cell r="F38021" t="str">
            <v>金银窝-石兰</v>
          </cell>
          <cell r="G38021" t="str">
            <v>C418431021</v>
          </cell>
          <cell r="H38021">
            <v>0</v>
          </cell>
          <cell r="I38021">
            <v>1.482</v>
          </cell>
          <cell r="J38021">
            <v>1.482</v>
          </cell>
        </row>
        <row r="38022">
          <cell r="F38022" t="str">
            <v>甘溪坪-金银窝</v>
          </cell>
          <cell r="G38022" t="str">
            <v>V003431021</v>
          </cell>
          <cell r="H38022">
            <v>0</v>
          </cell>
          <cell r="I38022">
            <v>0.244</v>
          </cell>
          <cell r="J38022">
            <v>0.244</v>
          </cell>
        </row>
        <row r="38023">
          <cell r="F38023" t="str">
            <v>山背桥-刘家庄</v>
          </cell>
          <cell r="G38023" t="str">
            <v>C528431021</v>
          </cell>
          <cell r="H38023">
            <v>0</v>
          </cell>
          <cell r="I38023">
            <v>0.901</v>
          </cell>
          <cell r="J38023">
            <v>0.901</v>
          </cell>
        </row>
        <row r="38024">
          <cell r="F38024" t="str">
            <v>庙下-村后</v>
          </cell>
          <cell r="G38024" t="str">
            <v>C74G431021</v>
          </cell>
          <cell r="H38024">
            <v>0.469</v>
          </cell>
          <cell r="I38024">
            <v>0.665</v>
          </cell>
          <cell r="J38024">
            <v>0.196</v>
          </cell>
        </row>
        <row r="38025">
          <cell r="F38025" t="str">
            <v>铺头下-东升</v>
          </cell>
          <cell r="G38025" t="str">
            <v>C533431021</v>
          </cell>
          <cell r="H38025">
            <v>0</v>
          </cell>
          <cell r="I38025">
            <v>0.64</v>
          </cell>
          <cell r="J38025">
            <v>0.64</v>
          </cell>
        </row>
        <row r="38026">
          <cell r="F38026" t="str">
            <v>金家岭-老屋里</v>
          </cell>
          <cell r="G38026" t="str">
            <v>C49C431021</v>
          </cell>
          <cell r="H38026">
            <v>0</v>
          </cell>
          <cell r="I38026">
            <v>0.702</v>
          </cell>
          <cell r="J38026">
            <v>0.702</v>
          </cell>
        </row>
        <row r="38027">
          <cell r="F38027" t="str">
            <v>山塘-竹园里</v>
          </cell>
          <cell r="G38027" t="str">
            <v>C50C431021</v>
          </cell>
          <cell r="H38027">
            <v>0</v>
          </cell>
          <cell r="I38027">
            <v>0.707</v>
          </cell>
          <cell r="J38027">
            <v>0.707</v>
          </cell>
        </row>
        <row r="38028">
          <cell r="F38028" t="str">
            <v>水盘-大山</v>
          </cell>
          <cell r="G38028" t="str">
            <v>C60B431021</v>
          </cell>
          <cell r="H38028">
            <v>0</v>
          </cell>
          <cell r="I38028">
            <v>1.099</v>
          </cell>
          <cell r="J38028">
            <v>1.099</v>
          </cell>
        </row>
        <row r="38029">
          <cell r="F38029" t="str">
            <v>唐家-东村</v>
          </cell>
          <cell r="G38029" t="str">
            <v>C539431021</v>
          </cell>
          <cell r="H38029">
            <v>0</v>
          </cell>
          <cell r="I38029">
            <v>2.481</v>
          </cell>
          <cell r="J38029">
            <v>2.481</v>
          </cell>
        </row>
        <row r="38030">
          <cell r="F38030" t="str">
            <v>卫生院-桐木</v>
          </cell>
          <cell r="G38030" t="str">
            <v>C89G431021</v>
          </cell>
          <cell r="H38030">
            <v>0</v>
          </cell>
          <cell r="I38030">
            <v>0.308</v>
          </cell>
          <cell r="J38030">
            <v>0.308</v>
          </cell>
        </row>
        <row r="38031">
          <cell r="F38031" t="str">
            <v>七里桥－田心小学</v>
          </cell>
          <cell r="G38031" t="str">
            <v>C685431021</v>
          </cell>
          <cell r="H38031">
            <v>1.957</v>
          </cell>
          <cell r="I38031">
            <v>3.601</v>
          </cell>
          <cell r="J38031">
            <v>1.644</v>
          </cell>
        </row>
        <row r="38032">
          <cell r="F38032" t="str">
            <v>学校-罗家洞</v>
          </cell>
          <cell r="G38032" t="str">
            <v>C540431021</v>
          </cell>
          <cell r="H38032">
            <v>0</v>
          </cell>
          <cell r="I38032">
            <v>0.988</v>
          </cell>
          <cell r="J38032">
            <v>0.988</v>
          </cell>
        </row>
        <row r="38033">
          <cell r="F38033" t="str">
            <v>东冲-木家塘</v>
          </cell>
          <cell r="G38033" t="str">
            <v>C521431021</v>
          </cell>
          <cell r="H38033">
            <v>0</v>
          </cell>
          <cell r="I38033">
            <v>1.254</v>
          </cell>
          <cell r="J38033">
            <v>1.254</v>
          </cell>
        </row>
        <row r="38034">
          <cell r="F38034" t="str">
            <v>岔口-水口</v>
          </cell>
          <cell r="G38034" t="str">
            <v>C53B431021</v>
          </cell>
          <cell r="H38034">
            <v>0</v>
          </cell>
          <cell r="I38034">
            <v>0.941</v>
          </cell>
          <cell r="J38034">
            <v>0.941</v>
          </cell>
        </row>
        <row r="38035">
          <cell r="F38035" t="str">
            <v>严公山-上田心</v>
          </cell>
          <cell r="G38035" t="str">
            <v>C55B431021</v>
          </cell>
          <cell r="H38035">
            <v>0</v>
          </cell>
          <cell r="I38035">
            <v>0.93</v>
          </cell>
          <cell r="J38035">
            <v>0.93</v>
          </cell>
        </row>
        <row r="38036">
          <cell r="F38036" t="str">
            <v>龙王市－老石</v>
          </cell>
          <cell r="G38036" t="str">
            <v>C357431023</v>
          </cell>
          <cell r="H38036">
            <v>0.43</v>
          </cell>
          <cell r="I38036">
            <v>1.515</v>
          </cell>
          <cell r="J38036">
            <v>1.085</v>
          </cell>
        </row>
        <row r="38037">
          <cell r="F38037" t="str">
            <v>长塘线</v>
          </cell>
          <cell r="G38037" t="str">
            <v>Z211431023</v>
          </cell>
          <cell r="H38037">
            <v>0</v>
          </cell>
          <cell r="I38037">
            <v>0.559</v>
          </cell>
          <cell r="J38037">
            <v>0.559</v>
          </cell>
        </row>
        <row r="38038">
          <cell r="F38038" t="str">
            <v>向阳一小柏林</v>
          </cell>
          <cell r="G38038" t="str">
            <v>C17C431023</v>
          </cell>
          <cell r="H38038">
            <v>0</v>
          </cell>
          <cell r="I38038">
            <v>0.218</v>
          </cell>
          <cell r="J38038">
            <v>0.218</v>
          </cell>
        </row>
        <row r="38039">
          <cell r="F38039" t="str">
            <v>早德垅一斜岭</v>
          </cell>
          <cell r="G38039" t="str">
            <v>C69D431023</v>
          </cell>
          <cell r="H38039">
            <v>0</v>
          </cell>
          <cell r="I38039">
            <v>0.188</v>
          </cell>
          <cell r="J38039">
            <v>0.188</v>
          </cell>
        </row>
        <row r="38040">
          <cell r="F38040" t="str">
            <v>东坪－桃林</v>
          </cell>
          <cell r="G38040" t="str">
            <v>Y469431023</v>
          </cell>
          <cell r="H38040">
            <v>4.89</v>
          </cell>
          <cell r="I38040">
            <v>9.262</v>
          </cell>
          <cell r="J38040">
            <v>4.372</v>
          </cell>
        </row>
        <row r="38041">
          <cell r="F38041" t="str">
            <v>叉南线</v>
          </cell>
          <cell r="G38041" t="str">
            <v>Z223431023</v>
          </cell>
          <cell r="H38041">
            <v>0.567</v>
          </cell>
          <cell r="I38041">
            <v>1.196</v>
          </cell>
          <cell r="J38041">
            <v>0.629</v>
          </cell>
        </row>
        <row r="38042">
          <cell r="F38042" t="str">
            <v>老虎垅-二甲村下</v>
          </cell>
          <cell r="G38042" t="str">
            <v>C143431023</v>
          </cell>
          <cell r="H38042">
            <v>1.233</v>
          </cell>
          <cell r="I38042">
            <v>1.994</v>
          </cell>
          <cell r="J38042">
            <v>0.761</v>
          </cell>
        </row>
        <row r="38043">
          <cell r="F38043" t="str">
            <v>下拢－上拢</v>
          </cell>
          <cell r="G38043" t="str">
            <v>C22C431023</v>
          </cell>
          <cell r="H38043">
            <v>0</v>
          </cell>
          <cell r="I38043">
            <v>0.542</v>
          </cell>
          <cell r="J38043">
            <v>0.542</v>
          </cell>
        </row>
        <row r="38044">
          <cell r="F38044" t="str">
            <v>仝湾桥一黄泥</v>
          </cell>
          <cell r="G38044" t="str">
            <v>C96H431023</v>
          </cell>
          <cell r="H38044">
            <v>0</v>
          </cell>
          <cell r="I38044">
            <v>0.759</v>
          </cell>
          <cell r="J38044">
            <v>0.759</v>
          </cell>
        </row>
        <row r="38045">
          <cell r="F38045" t="str">
            <v>分水坳一付家</v>
          </cell>
          <cell r="G38045" t="str">
            <v>C97H431023</v>
          </cell>
          <cell r="H38045">
            <v>0</v>
          </cell>
          <cell r="I38045">
            <v>0.724</v>
          </cell>
          <cell r="J38045">
            <v>0.724</v>
          </cell>
        </row>
        <row r="38046">
          <cell r="F38046" t="str">
            <v>工班-天里坪</v>
          </cell>
          <cell r="G38046" t="str">
            <v>C286431023</v>
          </cell>
          <cell r="H38046">
            <v>0.694</v>
          </cell>
          <cell r="I38046">
            <v>1.275</v>
          </cell>
          <cell r="J38046">
            <v>0.581</v>
          </cell>
        </row>
        <row r="38047">
          <cell r="F38047" t="str">
            <v>S212一黄泥</v>
          </cell>
          <cell r="G38047" t="str">
            <v>C78A431023</v>
          </cell>
          <cell r="H38047">
            <v>0</v>
          </cell>
          <cell r="I38047">
            <v>2.125</v>
          </cell>
          <cell r="J38047">
            <v>2.125</v>
          </cell>
        </row>
        <row r="38048">
          <cell r="F38048" t="str">
            <v>高岭－坳头</v>
          </cell>
          <cell r="G38048" t="str">
            <v>C763431023</v>
          </cell>
          <cell r="H38048">
            <v>0.3</v>
          </cell>
          <cell r="I38048">
            <v>2.417</v>
          </cell>
          <cell r="J38048">
            <v>2.117</v>
          </cell>
        </row>
        <row r="38049">
          <cell r="F38049" t="str">
            <v>图府-尺里坪</v>
          </cell>
          <cell r="G38049" t="str">
            <v>C365431023</v>
          </cell>
          <cell r="H38049">
            <v>2.636</v>
          </cell>
          <cell r="I38049">
            <v>4.081</v>
          </cell>
          <cell r="J38049">
            <v>1.445</v>
          </cell>
        </row>
        <row r="38050">
          <cell r="F38050" t="str">
            <v>大石一岭头</v>
          </cell>
          <cell r="G38050" t="str">
            <v>C24I431023</v>
          </cell>
          <cell r="H38050">
            <v>0.845</v>
          </cell>
          <cell r="I38050">
            <v>1.539</v>
          </cell>
          <cell r="J38050">
            <v>0.694</v>
          </cell>
        </row>
        <row r="38051">
          <cell r="F38051" t="str">
            <v>下牌一小家</v>
          </cell>
          <cell r="G38051" t="str">
            <v>C75A431023</v>
          </cell>
          <cell r="H38051">
            <v>0</v>
          </cell>
          <cell r="I38051">
            <v>1.013</v>
          </cell>
          <cell r="J38051">
            <v>1.013</v>
          </cell>
        </row>
        <row r="38052">
          <cell r="F38052" t="str">
            <v>叉秀线</v>
          </cell>
          <cell r="G38052" t="str">
            <v>Z236431023</v>
          </cell>
          <cell r="H38052">
            <v>1.514</v>
          </cell>
          <cell r="I38052">
            <v>1.962</v>
          </cell>
          <cell r="J38052">
            <v>0.448</v>
          </cell>
        </row>
        <row r="38053">
          <cell r="F38053" t="str">
            <v>渡槽-安仁</v>
          </cell>
          <cell r="G38053" t="str">
            <v>C066431023</v>
          </cell>
          <cell r="H38053">
            <v>1.13</v>
          </cell>
          <cell r="I38053">
            <v>1.287</v>
          </cell>
          <cell r="J38053">
            <v>0.157</v>
          </cell>
        </row>
        <row r="38054">
          <cell r="F38054" t="str">
            <v>中湾-下湾</v>
          </cell>
          <cell r="G38054" t="str">
            <v>C23J431023</v>
          </cell>
          <cell r="H38054">
            <v>0</v>
          </cell>
          <cell r="I38054">
            <v>0.235</v>
          </cell>
          <cell r="J38054">
            <v>0.235</v>
          </cell>
        </row>
        <row r="38055">
          <cell r="F38055" t="str">
            <v>石茹桥一中湾</v>
          </cell>
          <cell r="G38055" t="str">
            <v>C351431023</v>
          </cell>
          <cell r="H38055">
            <v>0</v>
          </cell>
          <cell r="I38055">
            <v>0.256</v>
          </cell>
          <cell r="J38055">
            <v>0.256</v>
          </cell>
        </row>
        <row r="38056">
          <cell r="F38056" t="str">
            <v>冶炼厂一瓦作</v>
          </cell>
          <cell r="G38056" t="str">
            <v>C54I431023</v>
          </cell>
          <cell r="H38056">
            <v>0</v>
          </cell>
          <cell r="I38056">
            <v>0.338</v>
          </cell>
          <cell r="J38056">
            <v>0.338</v>
          </cell>
        </row>
        <row r="38057">
          <cell r="F38057" t="str">
            <v>松树下一水电站桥</v>
          </cell>
          <cell r="G38057" t="str">
            <v>C79A431023</v>
          </cell>
          <cell r="H38057">
            <v>0</v>
          </cell>
          <cell r="I38057">
            <v>1.151</v>
          </cell>
          <cell r="J38057">
            <v>1.151</v>
          </cell>
        </row>
        <row r="38058">
          <cell r="F38058" t="str">
            <v>枫树下一长冲</v>
          </cell>
          <cell r="G38058" t="str">
            <v>C91I431023</v>
          </cell>
          <cell r="H38058">
            <v>0</v>
          </cell>
          <cell r="I38058">
            <v>0.313</v>
          </cell>
          <cell r="J38058">
            <v>0.313</v>
          </cell>
        </row>
        <row r="38059">
          <cell r="F38059" t="str">
            <v>S212一庙前</v>
          </cell>
          <cell r="G38059" t="str">
            <v>C31I431023</v>
          </cell>
          <cell r="H38059">
            <v>0</v>
          </cell>
          <cell r="I38059">
            <v>0.614</v>
          </cell>
          <cell r="J38059">
            <v>0.614</v>
          </cell>
        </row>
        <row r="38060">
          <cell r="F38060" t="str">
            <v>C296一坪里</v>
          </cell>
          <cell r="G38060" t="str">
            <v>C63D431023</v>
          </cell>
          <cell r="H38060">
            <v>0</v>
          </cell>
          <cell r="I38060">
            <v>0.297</v>
          </cell>
          <cell r="J38060">
            <v>0.297</v>
          </cell>
        </row>
        <row r="38061">
          <cell r="F38061" t="str">
            <v>Y416一马一</v>
          </cell>
          <cell r="G38061" t="str">
            <v>C72I431023</v>
          </cell>
          <cell r="H38061">
            <v>0</v>
          </cell>
          <cell r="I38061">
            <v>0.335</v>
          </cell>
          <cell r="J38061">
            <v>0.335</v>
          </cell>
        </row>
        <row r="38062">
          <cell r="F38062" t="str">
            <v>马家坳-牛锅</v>
          </cell>
          <cell r="G38062" t="str">
            <v>C038431023</v>
          </cell>
          <cell r="H38062">
            <v>1.25</v>
          </cell>
          <cell r="I38062">
            <v>1.419</v>
          </cell>
          <cell r="J38062">
            <v>0.169</v>
          </cell>
        </row>
        <row r="38063">
          <cell r="F38063" t="str">
            <v>青路－江天</v>
          </cell>
          <cell r="G38063" t="str">
            <v>C442431023</v>
          </cell>
          <cell r="H38063">
            <v>0</v>
          </cell>
          <cell r="I38063">
            <v>2.845</v>
          </cell>
          <cell r="J38063">
            <v>2.845</v>
          </cell>
        </row>
        <row r="38064">
          <cell r="F38064" t="str">
            <v>祖木门口一仙背</v>
          </cell>
          <cell r="G38064" t="str">
            <v>C98I431023</v>
          </cell>
          <cell r="H38064">
            <v>0</v>
          </cell>
          <cell r="I38064">
            <v>0.169</v>
          </cell>
          <cell r="J38064">
            <v>0.169</v>
          </cell>
        </row>
        <row r="38065">
          <cell r="F38065" t="str">
            <v>红门-德珠湾</v>
          </cell>
          <cell r="G38065" t="str">
            <v>C285431023</v>
          </cell>
          <cell r="H38065">
            <v>0.167</v>
          </cell>
          <cell r="I38065">
            <v>1.792</v>
          </cell>
          <cell r="J38065">
            <v>1.625</v>
          </cell>
        </row>
        <row r="38066">
          <cell r="F38066" t="str">
            <v>S212-水库</v>
          </cell>
          <cell r="G38066" t="str">
            <v>C168431023</v>
          </cell>
          <cell r="H38066">
            <v>0</v>
          </cell>
          <cell r="I38066">
            <v>1.592</v>
          </cell>
          <cell r="J38066">
            <v>1.592</v>
          </cell>
        </row>
        <row r="38067">
          <cell r="F38067" t="str">
            <v>周一组-洲上组</v>
          </cell>
          <cell r="G38067" t="str">
            <v>C30A431023</v>
          </cell>
          <cell r="H38067">
            <v>0.207</v>
          </cell>
          <cell r="I38067">
            <v>1.228</v>
          </cell>
          <cell r="J38067">
            <v>1.021</v>
          </cell>
        </row>
        <row r="38068">
          <cell r="F38068" t="str">
            <v>猴来-马冲</v>
          </cell>
          <cell r="G38068" t="str">
            <v>C73B431023</v>
          </cell>
          <cell r="H38068">
            <v>0</v>
          </cell>
          <cell r="I38068">
            <v>1.139</v>
          </cell>
          <cell r="J38068">
            <v>1.139</v>
          </cell>
        </row>
        <row r="38069">
          <cell r="F38069" t="str">
            <v>老湾一组-老湾二组</v>
          </cell>
          <cell r="G38069" t="str">
            <v>C33S431023</v>
          </cell>
          <cell r="H38069">
            <v>0</v>
          </cell>
          <cell r="I38069">
            <v>0.167</v>
          </cell>
          <cell r="J38069">
            <v>0.167</v>
          </cell>
        </row>
        <row r="38070">
          <cell r="F38070" t="str">
            <v>李家-大岭</v>
          </cell>
          <cell r="G38070" t="str">
            <v>C86B431023</v>
          </cell>
          <cell r="H38070">
            <v>0</v>
          </cell>
          <cell r="I38070">
            <v>2.14</v>
          </cell>
          <cell r="J38070">
            <v>2.14</v>
          </cell>
        </row>
        <row r="38071">
          <cell r="F38071" t="str">
            <v>S212一灵坎</v>
          </cell>
          <cell r="G38071" t="str">
            <v>C18L431023</v>
          </cell>
          <cell r="H38071">
            <v>0.222</v>
          </cell>
          <cell r="I38071">
            <v>0.568</v>
          </cell>
          <cell r="J38071">
            <v>0.346</v>
          </cell>
        </row>
        <row r="38072">
          <cell r="F38072" t="str">
            <v>油榨里－蛇形</v>
          </cell>
          <cell r="G38072" t="str">
            <v>V147431023</v>
          </cell>
          <cell r="H38072">
            <v>0</v>
          </cell>
          <cell r="I38072">
            <v>0.415</v>
          </cell>
          <cell r="J38072">
            <v>0.415</v>
          </cell>
        </row>
        <row r="38073">
          <cell r="F38073" t="str">
            <v>湘永-小背冲</v>
          </cell>
          <cell r="G38073" t="str">
            <v>Y433431023</v>
          </cell>
          <cell r="H38073">
            <v>0.626</v>
          </cell>
          <cell r="I38073">
            <v>1.277</v>
          </cell>
          <cell r="J38073">
            <v>0.651</v>
          </cell>
        </row>
        <row r="38074">
          <cell r="F38074" t="str">
            <v>毛坪－刘家</v>
          </cell>
          <cell r="G38074" t="str">
            <v>C264431023</v>
          </cell>
          <cell r="H38074">
            <v>0</v>
          </cell>
          <cell r="I38074">
            <v>1.092</v>
          </cell>
          <cell r="J38074">
            <v>1.092</v>
          </cell>
        </row>
        <row r="38075">
          <cell r="F38075" t="str">
            <v>北塘-气台岭</v>
          </cell>
          <cell r="G38075" t="str">
            <v>C07S431023</v>
          </cell>
          <cell r="H38075">
            <v>0</v>
          </cell>
          <cell r="I38075">
            <v>1.064</v>
          </cell>
          <cell r="J38075">
            <v>1.064</v>
          </cell>
        </row>
        <row r="38076">
          <cell r="F38076" t="str">
            <v>土塘－清水</v>
          </cell>
          <cell r="G38076" t="str">
            <v>C106431023</v>
          </cell>
          <cell r="H38076">
            <v>1.161</v>
          </cell>
          <cell r="I38076">
            <v>1.561</v>
          </cell>
          <cell r="J38076">
            <v>0.4</v>
          </cell>
        </row>
        <row r="38077">
          <cell r="F38077" t="str">
            <v>鲁永路-王家</v>
          </cell>
          <cell r="G38077" t="str">
            <v>C65B431023</v>
          </cell>
          <cell r="H38077">
            <v>0</v>
          </cell>
          <cell r="I38077">
            <v>0.323</v>
          </cell>
          <cell r="J38077">
            <v>0.323</v>
          </cell>
        </row>
        <row r="38078">
          <cell r="F38078" t="str">
            <v>收费站-毛屋</v>
          </cell>
          <cell r="G38078" t="str">
            <v>C66B431023</v>
          </cell>
          <cell r="H38078">
            <v>0</v>
          </cell>
          <cell r="I38078">
            <v>1.761</v>
          </cell>
          <cell r="J38078">
            <v>1.761</v>
          </cell>
        </row>
        <row r="38079">
          <cell r="F38079" t="str">
            <v>叉路口-喜岭</v>
          </cell>
          <cell r="G38079" t="str">
            <v>C30S431023</v>
          </cell>
          <cell r="H38079">
            <v>0</v>
          </cell>
          <cell r="I38079">
            <v>0.354</v>
          </cell>
          <cell r="J38079">
            <v>0.354</v>
          </cell>
        </row>
        <row r="38080">
          <cell r="F38080" t="str">
            <v>村委会一湾冲</v>
          </cell>
          <cell r="G38080" t="str">
            <v>C55C431023</v>
          </cell>
          <cell r="H38080">
            <v>0</v>
          </cell>
          <cell r="I38080">
            <v>0.077</v>
          </cell>
          <cell r="J38080">
            <v>0.077</v>
          </cell>
        </row>
        <row r="38081">
          <cell r="F38081" t="str">
            <v>湘阴桥-渔场</v>
          </cell>
          <cell r="G38081" t="str">
            <v>C103431023</v>
          </cell>
          <cell r="H38081">
            <v>1.975</v>
          </cell>
          <cell r="I38081">
            <v>2.939</v>
          </cell>
          <cell r="J38081">
            <v>0.964</v>
          </cell>
        </row>
        <row r="38082">
          <cell r="F38082" t="str">
            <v>上代-先锋</v>
          </cell>
          <cell r="G38082" t="str">
            <v>C75B431023</v>
          </cell>
          <cell r="H38082">
            <v>0</v>
          </cell>
          <cell r="I38082">
            <v>0.395</v>
          </cell>
          <cell r="J38082">
            <v>0.395</v>
          </cell>
        </row>
        <row r="38083">
          <cell r="F38083" t="str">
            <v>叉路口-邓家</v>
          </cell>
          <cell r="G38083" t="str">
            <v>C48S431023</v>
          </cell>
          <cell r="H38083">
            <v>0</v>
          </cell>
          <cell r="I38083">
            <v>0.176</v>
          </cell>
          <cell r="J38083">
            <v>0.176</v>
          </cell>
        </row>
        <row r="38084">
          <cell r="F38084" t="str">
            <v>庙门口-水口</v>
          </cell>
          <cell r="G38084" t="str">
            <v>C49S431023</v>
          </cell>
          <cell r="H38084">
            <v>0</v>
          </cell>
          <cell r="I38084">
            <v>0.397</v>
          </cell>
          <cell r="J38084">
            <v>0.397</v>
          </cell>
        </row>
        <row r="38085">
          <cell r="F38085" t="str">
            <v>叉路口-吊金2组</v>
          </cell>
          <cell r="G38085" t="str">
            <v>C74B431023</v>
          </cell>
          <cell r="H38085">
            <v>0</v>
          </cell>
          <cell r="I38085">
            <v>1.45</v>
          </cell>
          <cell r="J38085">
            <v>1.45</v>
          </cell>
        </row>
        <row r="38086">
          <cell r="F38086" t="str">
            <v>电站一江南</v>
          </cell>
          <cell r="G38086" t="str">
            <v>C89C431023</v>
          </cell>
          <cell r="H38086">
            <v>0</v>
          </cell>
          <cell r="I38086">
            <v>0.151</v>
          </cell>
          <cell r="J38086">
            <v>0.151</v>
          </cell>
        </row>
        <row r="38087">
          <cell r="F38087" t="str">
            <v>S212-大碧线</v>
          </cell>
          <cell r="G38087" t="str">
            <v>C76S431023</v>
          </cell>
          <cell r="H38087">
            <v>0.914</v>
          </cell>
          <cell r="I38087">
            <v>1.855</v>
          </cell>
          <cell r="J38087">
            <v>0.941</v>
          </cell>
        </row>
        <row r="38088">
          <cell r="F38088" t="str">
            <v>沈家口一沈家组</v>
          </cell>
          <cell r="G38088" t="str">
            <v>C42C431023</v>
          </cell>
          <cell r="H38088">
            <v>0.751</v>
          </cell>
          <cell r="I38088">
            <v>0.856</v>
          </cell>
          <cell r="J38088">
            <v>0.105</v>
          </cell>
        </row>
        <row r="38089">
          <cell r="F38089" t="str">
            <v>周一组-洲上组</v>
          </cell>
          <cell r="G38089" t="str">
            <v>C30A431023</v>
          </cell>
          <cell r="H38089">
            <v>0.207</v>
          </cell>
          <cell r="I38089">
            <v>1.707</v>
          </cell>
          <cell r="J38089">
            <v>1.5</v>
          </cell>
        </row>
        <row r="38090">
          <cell r="F38090" t="str">
            <v>彭家-村部</v>
          </cell>
          <cell r="G38090" t="str">
            <v>C87B431023</v>
          </cell>
          <cell r="H38090">
            <v>0</v>
          </cell>
          <cell r="I38090">
            <v>4.077</v>
          </cell>
          <cell r="J38090">
            <v>4.077</v>
          </cell>
        </row>
        <row r="38091">
          <cell r="G38091" t="str">
            <v>V000</v>
          </cell>
          <cell r="H38091">
            <v>0</v>
          </cell>
          <cell r="I38091">
            <v>0.159</v>
          </cell>
          <cell r="J38091">
            <v>0.159</v>
          </cell>
        </row>
        <row r="38092">
          <cell r="F38092" t="str">
            <v>塘头-程跋</v>
          </cell>
          <cell r="G38092" t="str">
            <v>V143431023</v>
          </cell>
          <cell r="H38092">
            <v>0</v>
          </cell>
          <cell r="I38092">
            <v>1.452</v>
          </cell>
          <cell r="J38092">
            <v>1.452</v>
          </cell>
        </row>
        <row r="38093">
          <cell r="F38093" t="str">
            <v>叉路囗-丰收</v>
          </cell>
          <cell r="G38093" t="str">
            <v>C76B431023</v>
          </cell>
          <cell r="H38093">
            <v>0</v>
          </cell>
          <cell r="I38093">
            <v>0.645</v>
          </cell>
          <cell r="J38093">
            <v>0.645</v>
          </cell>
        </row>
        <row r="38094">
          <cell r="F38094" t="str">
            <v>塘墈上－青布滩</v>
          </cell>
          <cell r="G38094" t="str">
            <v>V143431023</v>
          </cell>
          <cell r="H38094">
            <v>0</v>
          </cell>
          <cell r="I38094">
            <v>2.449</v>
          </cell>
          <cell r="J38094">
            <v>2.449</v>
          </cell>
        </row>
        <row r="38095">
          <cell r="F38095" t="str">
            <v>塘头－黄家</v>
          </cell>
          <cell r="G38095" t="str">
            <v>V181431023</v>
          </cell>
          <cell r="H38095">
            <v>0</v>
          </cell>
          <cell r="I38095">
            <v>3.066</v>
          </cell>
          <cell r="J38095">
            <v>3.066</v>
          </cell>
        </row>
        <row r="38096">
          <cell r="F38096" t="str">
            <v>罗家南－罗家北</v>
          </cell>
          <cell r="G38096" t="str">
            <v>V184431023</v>
          </cell>
          <cell r="H38096">
            <v>0</v>
          </cell>
          <cell r="I38096">
            <v>2.648</v>
          </cell>
          <cell r="J38096">
            <v>2.648</v>
          </cell>
        </row>
        <row r="38097">
          <cell r="F38097" t="str">
            <v>王家-田坎</v>
          </cell>
          <cell r="G38097" t="str">
            <v>C46N431023</v>
          </cell>
          <cell r="H38097">
            <v>0</v>
          </cell>
          <cell r="I38097">
            <v>0.129</v>
          </cell>
          <cell r="J38097">
            <v>0.129</v>
          </cell>
        </row>
        <row r="38098">
          <cell r="F38098" t="str">
            <v>陈家冲-毛家</v>
          </cell>
          <cell r="G38098" t="str">
            <v>C607431023</v>
          </cell>
          <cell r="H38098">
            <v>3.17</v>
          </cell>
          <cell r="I38098">
            <v>3.46</v>
          </cell>
          <cell r="J38098">
            <v>0.29</v>
          </cell>
        </row>
        <row r="38099">
          <cell r="F38099" t="str">
            <v>大垅里-油榨垅</v>
          </cell>
          <cell r="G38099" t="str">
            <v>C67T431023</v>
          </cell>
          <cell r="H38099">
            <v>0</v>
          </cell>
          <cell r="I38099">
            <v>1.274</v>
          </cell>
          <cell r="J38099">
            <v>1.274</v>
          </cell>
        </row>
        <row r="38100">
          <cell r="F38100" t="str">
            <v>岩下－三亩</v>
          </cell>
          <cell r="G38100" t="str">
            <v>V377431023</v>
          </cell>
          <cell r="H38100">
            <v>0</v>
          </cell>
          <cell r="I38100">
            <v>2.692</v>
          </cell>
          <cell r="J38100">
            <v>2.692</v>
          </cell>
        </row>
        <row r="38101">
          <cell r="F38101" t="str">
            <v>东冲－村部</v>
          </cell>
          <cell r="G38101" t="str">
            <v>C219431023</v>
          </cell>
          <cell r="H38101">
            <v>3.107</v>
          </cell>
          <cell r="I38101">
            <v>3.925</v>
          </cell>
          <cell r="J38101">
            <v>0.818</v>
          </cell>
        </row>
        <row r="38102">
          <cell r="F38102" t="str">
            <v>楠木冲-黄家</v>
          </cell>
          <cell r="G38102" t="str">
            <v>C99B431023</v>
          </cell>
          <cell r="H38102">
            <v>0</v>
          </cell>
          <cell r="I38102">
            <v>5.654</v>
          </cell>
          <cell r="J38102">
            <v>5.654</v>
          </cell>
        </row>
        <row r="38103">
          <cell r="F38103" t="str">
            <v>直路边-双元</v>
          </cell>
          <cell r="G38103" t="str">
            <v>C51T431023</v>
          </cell>
          <cell r="H38103">
            <v>0</v>
          </cell>
          <cell r="I38103">
            <v>0.577</v>
          </cell>
          <cell r="J38103">
            <v>0.577</v>
          </cell>
        </row>
        <row r="38104">
          <cell r="F38104" t="str">
            <v>凉亭-龙塘</v>
          </cell>
          <cell r="G38104" t="str">
            <v>C91B431023</v>
          </cell>
          <cell r="H38104">
            <v>0</v>
          </cell>
          <cell r="I38104">
            <v>2.321</v>
          </cell>
          <cell r="J38104">
            <v>2.321</v>
          </cell>
        </row>
        <row r="38105">
          <cell r="F38105" t="str">
            <v>叉路口－下十亩</v>
          </cell>
          <cell r="G38105" t="str">
            <v>V381431023</v>
          </cell>
          <cell r="H38105">
            <v>0</v>
          </cell>
          <cell r="I38105">
            <v>2.422</v>
          </cell>
          <cell r="J38105">
            <v>2.422</v>
          </cell>
        </row>
        <row r="38106">
          <cell r="F38106" t="str">
            <v>猫尔面-七甲石枧村</v>
          </cell>
          <cell r="G38106" t="str">
            <v>C152431023</v>
          </cell>
          <cell r="H38106">
            <v>2.036</v>
          </cell>
          <cell r="I38106">
            <v>2.563</v>
          </cell>
          <cell r="J38106">
            <v>0.527</v>
          </cell>
        </row>
        <row r="38107">
          <cell r="F38107" t="str">
            <v>大土窝－樟树下</v>
          </cell>
          <cell r="G38107" t="str">
            <v>X080431081</v>
          </cell>
          <cell r="H38107">
            <v>0.51</v>
          </cell>
          <cell r="I38107">
            <v>1.397</v>
          </cell>
          <cell r="J38107">
            <v>0.887</v>
          </cell>
        </row>
        <row r="38108">
          <cell r="F38108" t="str">
            <v>小七里-岩下</v>
          </cell>
          <cell r="G38108" t="str">
            <v>C04A431023</v>
          </cell>
          <cell r="H38108">
            <v>0</v>
          </cell>
          <cell r="I38108">
            <v>0.806</v>
          </cell>
          <cell r="J38108">
            <v>0.806</v>
          </cell>
        </row>
        <row r="38109">
          <cell r="F38109" t="str">
            <v>马家－茶窝里</v>
          </cell>
          <cell r="G38109" t="str">
            <v>C669431023</v>
          </cell>
          <cell r="H38109">
            <v>0</v>
          </cell>
          <cell r="I38109">
            <v>0.604</v>
          </cell>
          <cell r="J38109">
            <v>0.604</v>
          </cell>
        </row>
        <row r="38110">
          <cell r="F38110" t="str">
            <v>冷水-禾巷</v>
          </cell>
          <cell r="G38110" t="str">
            <v>C022431023</v>
          </cell>
          <cell r="H38110">
            <v>1.077</v>
          </cell>
          <cell r="I38110">
            <v>1.829</v>
          </cell>
          <cell r="J38110">
            <v>0.752</v>
          </cell>
        </row>
        <row r="38111">
          <cell r="F38111" t="str">
            <v>大塘-对面岗</v>
          </cell>
          <cell r="G38111" t="str">
            <v>C63R431023</v>
          </cell>
          <cell r="H38111">
            <v>0</v>
          </cell>
          <cell r="I38111">
            <v>0.127</v>
          </cell>
          <cell r="J38111">
            <v>0.127</v>
          </cell>
        </row>
        <row r="38112">
          <cell r="G38112" t="str">
            <v>AA08431023</v>
          </cell>
          <cell r="H38112">
            <v>0</v>
          </cell>
          <cell r="I38112">
            <v>0.249</v>
          </cell>
          <cell r="J38112">
            <v>0.249</v>
          </cell>
        </row>
        <row r="38113">
          <cell r="F38113" t="str">
            <v>杨家塘－大屋图</v>
          </cell>
          <cell r="G38113" t="str">
            <v>C667431023</v>
          </cell>
          <cell r="H38113">
            <v>2.287</v>
          </cell>
          <cell r="I38113">
            <v>2.452</v>
          </cell>
          <cell r="J38113">
            <v>0.165</v>
          </cell>
        </row>
        <row r="38114">
          <cell r="F38114" t="str">
            <v>连鱼冲－杨家塘</v>
          </cell>
          <cell r="G38114" t="str">
            <v>C668431023</v>
          </cell>
          <cell r="H38114">
            <v>0</v>
          </cell>
          <cell r="I38114">
            <v>0.593</v>
          </cell>
          <cell r="J38114">
            <v>0.593</v>
          </cell>
        </row>
        <row r="38115">
          <cell r="F38115" t="str">
            <v>羊乌塘-毛头冲</v>
          </cell>
          <cell r="G38115" t="str">
            <v>C62B431023</v>
          </cell>
          <cell r="H38115">
            <v>0</v>
          </cell>
          <cell r="I38115">
            <v>1.313</v>
          </cell>
          <cell r="J38115">
            <v>1.313</v>
          </cell>
        </row>
        <row r="38116">
          <cell r="F38116" t="str">
            <v>叉路口-坟山下</v>
          </cell>
          <cell r="G38116" t="str">
            <v>C30R431023</v>
          </cell>
          <cell r="H38116">
            <v>0</v>
          </cell>
          <cell r="I38116">
            <v>0.108</v>
          </cell>
          <cell r="J38116">
            <v>0.108</v>
          </cell>
        </row>
        <row r="38117">
          <cell r="G38117" t="str">
            <v>AA10431023</v>
          </cell>
          <cell r="H38117">
            <v>0</v>
          </cell>
          <cell r="I38117">
            <v>0.331</v>
          </cell>
          <cell r="J38117">
            <v>0.331</v>
          </cell>
        </row>
        <row r="38118">
          <cell r="F38118" t="str">
            <v>卜荷塘-对门江</v>
          </cell>
          <cell r="G38118" t="str">
            <v>C55R431023</v>
          </cell>
          <cell r="H38118">
            <v>0</v>
          </cell>
          <cell r="I38118">
            <v>0.657</v>
          </cell>
          <cell r="J38118">
            <v>0.657</v>
          </cell>
        </row>
        <row r="38119">
          <cell r="F38119" t="str">
            <v>村部-朱家庄</v>
          </cell>
          <cell r="G38119" t="str">
            <v>C47P431023</v>
          </cell>
          <cell r="H38119">
            <v>0.428</v>
          </cell>
          <cell r="I38119">
            <v>0.533</v>
          </cell>
          <cell r="J38119">
            <v>0.105</v>
          </cell>
        </row>
        <row r="38120">
          <cell r="F38120" t="str">
            <v>大源-岭背冲</v>
          </cell>
          <cell r="G38120" t="str">
            <v>C47B431023</v>
          </cell>
          <cell r="H38120">
            <v>0</v>
          </cell>
          <cell r="I38120">
            <v>1.52</v>
          </cell>
          <cell r="J38120">
            <v>1.52</v>
          </cell>
        </row>
        <row r="38121">
          <cell r="F38121" t="str">
            <v>高洋路口-黄溪</v>
          </cell>
          <cell r="G38121" t="str">
            <v>C79O431023</v>
          </cell>
          <cell r="H38121">
            <v>0</v>
          </cell>
          <cell r="I38121">
            <v>0.265</v>
          </cell>
          <cell r="J38121">
            <v>0.265</v>
          </cell>
        </row>
        <row r="38122">
          <cell r="F38122" t="str">
            <v>高桂公路－牛角湾</v>
          </cell>
          <cell r="G38122" t="str">
            <v>V279431023</v>
          </cell>
          <cell r="H38122">
            <v>0</v>
          </cell>
          <cell r="I38122">
            <v>1.588</v>
          </cell>
          <cell r="J38122">
            <v>1.588</v>
          </cell>
        </row>
        <row r="38123">
          <cell r="F38123" t="str">
            <v>板梁－长洲</v>
          </cell>
          <cell r="G38123" t="str">
            <v>Y411431023</v>
          </cell>
          <cell r="H38123">
            <v>0</v>
          </cell>
          <cell r="I38123">
            <v>4.178</v>
          </cell>
          <cell r="J38123">
            <v>4.178</v>
          </cell>
        </row>
        <row r="38124">
          <cell r="F38124" t="str">
            <v>永红-攀家坳</v>
          </cell>
          <cell r="G38124" t="str">
            <v>C562431023</v>
          </cell>
          <cell r="H38124">
            <v>0</v>
          </cell>
          <cell r="I38124">
            <v>2.147</v>
          </cell>
          <cell r="J38124">
            <v>2.147</v>
          </cell>
        </row>
        <row r="38125">
          <cell r="F38125" t="str">
            <v>桥下-金叉坪</v>
          </cell>
          <cell r="G38125" t="str">
            <v>C53B431023</v>
          </cell>
          <cell r="H38125">
            <v>0</v>
          </cell>
          <cell r="I38125">
            <v>0.166</v>
          </cell>
          <cell r="J38125">
            <v>0.166</v>
          </cell>
        </row>
        <row r="38126">
          <cell r="F38126" t="str">
            <v>金叉坪－大同圩</v>
          </cell>
          <cell r="G38126" t="str">
            <v>C631431023</v>
          </cell>
          <cell r="H38126">
            <v>0</v>
          </cell>
          <cell r="I38126">
            <v>2.706</v>
          </cell>
          <cell r="J38126">
            <v>2.706</v>
          </cell>
        </row>
        <row r="38127">
          <cell r="F38127" t="str">
            <v>天桥-石板头</v>
          </cell>
          <cell r="G38127" t="str">
            <v>C077431023</v>
          </cell>
          <cell r="H38127">
            <v>2.874</v>
          </cell>
          <cell r="I38127">
            <v>3.48</v>
          </cell>
          <cell r="J38127">
            <v>0.606</v>
          </cell>
        </row>
        <row r="38128">
          <cell r="F38128" t="str">
            <v>村部-邱家</v>
          </cell>
          <cell r="G38128" t="str">
            <v>C30P431023</v>
          </cell>
          <cell r="H38128">
            <v>0</v>
          </cell>
          <cell r="I38128">
            <v>0.59</v>
          </cell>
          <cell r="J38128">
            <v>0.59</v>
          </cell>
        </row>
        <row r="38129">
          <cell r="F38129" t="str">
            <v>村部-横冲</v>
          </cell>
          <cell r="G38129" t="str">
            <v>C38P431023</v>
          </cell>
          <cell r="H38129">
            <v>0</v>
          </cell>
          <cell r="I38129">
            <v>0.111</v>
          </cell>
          <cell r="J38129">
            <v>0.111</v>
          </cell>
        </row>
        <row r="38130">
          <cell r="F38130" t="str">
            <v>亚亚山-屎把窝</v>
          </cell>
          <cell r="G38130" t="str">
            <v>C10P431023</v>
          </cell>
          <cell r="H38130">
            <v>0</v>
          </cell>
          <cell r="I38130">
            <v>0.194</v>
          </cell>
          <cell r="J38130">
            <v>0.194</v>
          </cell>
        </row>
        <row r="38131">
          <cell r="F38131" t="str">
            <v>老湾一李家</v>
          </cell>
          <cell r="G38131" t="str">
            <v>C88J431023</v>
          </cell>
          <cell r="H38131">
            <v>0</v>
          </cell>
          <cell r="I38131">
            <v>0.369</v>
          </cell>
          <cell r="J38131">
            <v>0.369</v>
          </cell>
        </row>
        <row r="38132">
          <cell r="F38132" t="str">
            <v>S212一庄一</v>
          </cell>
          <cell r="G38132" t="str">
            <v>C15K431023</v>
          </cell>
          <cell r="H38132">
            <v>0</v>
          </cell>
          <cell r="I38132">
            <v>0.508</v>
          </cell>
          <cell r="J38132">
            <v>0.508</v>
          </cell>
        </row>
        <row r="38133">
          <cell r="F38133" t="str">
            <v>山背一许家</v>
          </cell>
          <cell r="G38133" t="str">
            <v>C36J431023</v>
          </cell>
          <cell r="H38133">
            <v>0</v>
          </cell>
          <cell r="I38133">
            <v>0.162</v>
          </cell>
          <cell r="J38133">
            <v>0.162</v>
          </cell>
        </row>
        <row r="38134">
          <cell r="F38134" t="str">
            <v>叉路口一背冲</v>
          </cell>
          <cell r="G38134" t="str">
            <v>C88A431023</v>
          </cell>
          <cell r="H38134">
            <v>0</v>
          </cell>
          <cell r="I38134">
            <v>1.034</v>
          </cell>
          <cell r="J38134">
            <v>1.034</v>
          </cell>
        </row>
        <row r="38135">
          <cell r="F38135" t="str">
            <v>叉路口一上枫木</v>
          </cell>
          <cell r="G38135" t="str">
            <v>C89A431023</v>
          </cell>
          <cell r="H38135">
            <v>0</v>
          </cell>
          <cell r="I38135">
            <v>1.722</v>
          </cell>
          <cell r="J38135">
            <v>1.722</v>
          </cell>
        </row>
        <row r="38136">
          <cell r="F38136" t="str">
            <v>石壁洞-曹家</v>
          </cell>
          <cell r="G38136" t="str">
            <v>C199431023</v>
          </cell>
          <cell r="H38136">
            <v>1.724</v>
          </cell>
          <cell r="I38136">
            <v>1.93</v>
          </cell>
          <cell r="J38136">
            <v>0.206</v>
          </cell>
        </row>
        <row r="38137">
          <cell r="F38137" t="str">
            <v>茶子山一一把伞</v>
          </cell>
          <cell r="G38137" t="str">
            <v>C55K431023</v>
          </cell>
          <cell r="H38137">
            <v>0</v>
          </cell>
          <cell r="I38137">
            <v>0.609</v>
          </cell>
          <cell r="J38137">
            <v>0.609</v>
          </cell>
        </row>
        <row r="38138">
          <cell r="F38138" t="str">
            <v>供销社一吊楼</v>
          </cell>
          <cell r="G38138" t="str">
            <v>C80J431023</v>
          </cell>
          <cell r="H38138">
            <v>0</v>
          </cell>
          <cell r="I38138">
            <v>0.215</v>
          </cell>
          <cell r="J38138">
            <v>0.215</v>
          </cell>
        </row>
        <row r="38139">
          <cell r="F38139" t="str">
            <v>邓家一小梅冲</v>
          </cell>
          <cell r="G38139" t="str">
            <v>C83J431023</v>
          </cell>
          <cell r="H38139">
            <v>0</v>
          </cell>
          <cell r="I38139">
            <v>0.249</v>
          </cell>
          <cell r="J38139">
            <v>0.249</v>
          </cell>
        </row>
        <row r="38140">
          <cell r="F38140" t="str">
            <v>黄家一高冲</v>
          </cell>
          <cell r="G38140" t="str">
            <v>C70K431023</v>
          </cell>
          <cell r="H38140">
            <v>0</v>
          </cell>
          <cell r="I38140">
            <v>0.363</v>
          </cell>
          <cell r="J38140">
            <v>0.363</v>
          </cell>
        </row>
        <row r="38141">
          <cell r="F38141" t="str">
            <v>上麻－张家</v>
          </cell>
          <cell r="G38141" t="str">
            <v>V220431023</v>
          </cell>
          <cell r="H38141">
            <v>0</v>
          </cell>
          <cell r="I38141">
            <v>0.631</v>
          </cell>
          <cell r="J38141">
            <v>0.631</v>
          </cell>
        </row>
        <row r="38142">
          <cell r="F38142" t="str">
            <v>楚家一羊耳</v>
          </cell>
          <cell r="G38142" t="str">
            <v>C92A431023</v>
          </cell>
          <cell r="H38142">
            <v>0</v>
          </cell>
          <cell r="I38142">
            <v>1.104</v>
          </cell>
          <cell r="J38142">
            <v>1.104</v>
          </cell>
        </row>
        <row r="38143">
          <cell r="F38143" t="str">
            <v>工农上-晓源</v>
          </cell>
          <cell r="G38143" t="str">
            <v>C041431023</v>
          </cell>
          <cell r="H38143">
            <v>2.346</v>
          </cell>
          <cell r="I38143">
            <v>2.806</v>
          </cell>
          <cell r="J38143">
            <v>0.46</v>
          </cell>
        </row>
        <row r="38144">
          <cell r="F38144" t="str">
            <v>公厅-垅塘</v>
          </cell>
          <cell r="G38144" t="str">
            <v>C054431023</v>
          </cell>
          <cell r="H38144">
            <v>0</v>
          </cell>
          <cell r="I38144">
            <v>2.211</v>
          </cell>
          <cell r="J38144">
            <v>2.211</v>
          </cell>
        </row>
        <row r="38145">
          <cell r="F38145" t="str">
            <v>下洞一上洞</v>
          </cell>
          <cell r="G38145" t="str">
            <v>C42K431023</v>
          </cell>
          <cell r="H38145">
            <v>0</v>
          </cell>
          <cell r="I38145">
            <v>0.207</v>
          </cell>
          <cell r="J38145">
            <v>0.207</v>
          </cell>
        </row>
        <row r="38146">
          <cell r="F38146" t="str">
            <v>叉路口一村部</v>
          </cell>
          <cell r="G38146" t="str">
            <v>C02B431023</v>
          </cell>
          <cell r="H38146">
            <v>0</v>
          </cell>
          <cell r="I38146">
            <v>1.227</v>
          </cell>
          <cell r="J38146">
            <v>1.227</v>
          </cell>
        </row>
        <row r="38147">
          <cell r="F38147" t="str">
            <v>新屋一老屋</v>
          </cell>
          <cell r="G38147" t="str">
            <v>C74G431023</v>
          </cell>
          <cell r="H38147">
            <v>0</v>
          </cell>
          <cell r="I38147">
            <v>0.447</v>
          </cell>
          <cell r="J38147">
            <v>0.447</v>
          </cell>
        </row>
        <row r="38148">
          <cell r="F38148" t="str">
            <v>大塘－新下</v>
          </cell>
          <cell r="G38148" t="str">
            <v>C217431023</v>
          </cell>
          <cell r="H38148">
            <v>0.825</v>
          </cell>
          <cell r="I38148">
            <v>2.089</v>
          </cell>
          <cell r="J38148">
            <v>1.264</v>
          </cell>
        </row>
        <row r="38149">
          <cell r="F38149" t="str">
            <v>大塘－新下</v>
          </cell>
          <cell r="G38149" t="str">
            <v>V662431023</v>
          </cell>
          <cell r="H38149">
            <v>0</v>
          </cell>
          <cell r="I38149">
            <v>0.822</v>
          </cell>
          <cell r="J38149">
            <v>0.822</v>
          </cell>
        </row>
        <row r="38150">
          <cell r="F38150" t="str">
            <v>周老上一关冲</v>
          </cell>
          <cell r="G38150" t="str">
            <v>C43H431023</v>
          </cell>
          <cell r="H38150">
            <v>0</v>
          </cell>
          <cell r="I38150">
            <v>0.33</v>
          </cell>
          <cell r="J38150">
            <v>0.33</v>
          </cell>
        </row>
        <row r="38151">
          <cell r="F38151" t="str">
            <v>豪口桥一六甲</v>
          </cell>
          <cell r="G38151" t="str">
            <v>C32H431023</v>
          </cell>
          <cell r="H38151">
            <v>0</v>
          </cell>
          <cell r="I38151">
            <v>0.322</v>
          </cell>
          <cell r="J38151">
            <v>0.322</v>
          </cell>
        </row>
        <row r="38152">
          <cell r="F38152" t="str">
            <v>六甲一八甲</v>
          </cell>
          <cell r="G38152" t="str">
            <v>C33H431023</v>
          </cell>
          <cell r="H38152">
            <v>0</v>
          </cell>
          <cell r="I38152">
            <v>0.273</v>
          </cell>
          <cell r="J38152">
            <v>0.273</v>
          </cell>
        </row>
        <row r="38153">
          <cell r="F38153" t="str">
            <v>轮泉－上六</v>
          </cell>
          <cell r="G38153" t="str">
            <v>C484431023</v>
          </cell>
          <cell r="H38153">
            <v>0.993</v>
          </cell>
          <cell r="I38153">
            <v>2.521</v>
          </cell>
          <cell r="J38153">
            <v>1.528</v>
          </cell>
        </row>
        <row r="38154">
          <cell r="F38154" t="str">
            <v>水口岭一老屋</v>
          </cell>
          <cell r="G38154" t="str">
            <v>C58A431023</v>
          </cell>
          <cell r="H38154">
            <v>0</v>
          </cell>
          <cell r="I38154">
            <v>1.308</v>
          </cell>
          <cell r="J38154">
            <v>1.308</v>
          </cell>
        </row>
        <row r="38155">
          <cell r="F38155" t="str">
            <v>五指娘－牛岭</v>
          </cell>
          <cell r="G38155" t="str">
            <v>C487431023</v>
          </cell>
          <cell r="H38155">
            <v>0.774</v>
          </cell>
          <cell r="I38155">
            <v>1.799</v>
          </cell>
          <cell r="J38155">
            <v>1.025</v>
          </cell>
        </row>
        <row r="38156">
          <cell r="F38156" t="str">
            <v>泉眼－金茨线</v>
          </cell>
          <cell r="G38156" t="str">
            <v>C488431023</v>
          </cell>
          <cell r="H38156">
            <v>1.183</v>
          </cell>
          <cell r="I38156">
            <v>3.059</v>
          </cell>
          <cell r="J38156">
            <v>1.876</v>
          </cell>
        </row>
        <row r="38157">
          <cell r="G38157" t="str">
            <v>V000</v>
          </cell>
          <cell r="H38157">
            <v>0</v>
          </cell>
          <cell r="I38157">
            <v>0.118</v>
          </cell>
          <cell r="J38157">
            <v>0.118</v>
          </cell>
        </row>
        <row r="38158">
          <cell r="F38158" t="str">
            <v>井边一双山</v>
          </cell>
          <cell r="G38158" t="str">
            <v>C22G431023</v>
          </cell>
          <cell r="H38158">
            <v>0</v>
          </cell>
          <cell r="I38158">
            <v>0.161</v>
          </cell>
          <cell r="J38158">
            <v>0.161</v>
          </cell>
        </row>
        <row r="38159">
          <cell r="F38159" t="str">
            <v>唐公庙一罗家</v>
          </cell>
          <cell r="G38159" t="str">
            <v>C56A431023</v>
          </cell>
          <cell r="H38159">
            <v>0</v>
          </cell>
          <cell r="I38159">
            <v>0.615</v>
          </cell>
          <cell r="J38159">
            <v>0.615</v>
          </cell>
        </row>
        <row r="38160">
          <cell r="F38160" t="str">
            <v>中罗一关里冲</v>
          </cell>
          <cell r="G38160" t="str">
            <v>C47U431023</v>
          </cell>
          <cell r="H38160">
            <v>0</v>
          </cell>
          <cell r="I38160">
            <v>0.374</v>
          </cell>
          <cell r="J38160">
            <v>0.374</v>
          </cell>
        </row>
        <row r="38161">
          <cell r="F38161" t="str">
            <v>曹家塘-晓源</v>
          </cell>
          <cell r="G38161" t="str">
            <v>C227431023</v>
          </cell>
          <cell r="H38161">
            <v>1.492</v>
          </cell>
          <cell r="I38161">
            <v>2.711</v>
          </cell>
          <cell r="J38161">
            <v>1.219</v>
          </cell>
        </row>
        <row r="38162">
          <cell r="F38162" t="str">
            <v>长坪一新屋</v>
          </cell>
          <cell r="G38162" t="str">
            <v>C63H431023</v>
          </cell>
          <cell r="H38162">
            <v>0</v>
          </cell>
          <cell r="I38162">
            <v>1.07</v>
          </cell>
          <cell r="J38162">
            <v>1.07</v>
          </cell>
        </row>
        <row r="38163">
          <cell r="F38163" t="str">
            <v>长坪一水口</v>
          </cell>
          <cell r="G38163" t="str">
            <v>C64H431023</v>
          </cell>
          <cell r="H38163">
            <v>0</v>
          </cell>
          <cell r="I38163">
            <v>0.882</v>
          </cell>
          <cell r="J38163">
            <v>0.882</v>
          </cell>
        </row>
        <row r="38164">
          <cell r="F38164" t="str">
            <v>罗家背一罗家</v>
          </cell>
          <cell r="G38164" t="str">
            <v>C65H431023</v>
          </cell>
          <cell r="H38164">
            <v>0</v>
          </cell>
          <cell r="I38164">
            <v>0.206</v>
          </cell>
          <cell r="J38164">
            <v>0.206</v>
          </cell>
        </row>
        <row r="38165">
          <cell r="F38165" t="str">
            <v>君球一对门组</v>
          </cell>
          <cell r="G38165" t="str">
            <v>C25H431023</v>
          </cell>
          <cell r="H38165">
            <v>0</v>
          </cell>
          <cell r="I38165">
            <v>0.091</v>
          </cell>
          <cell r="J38165">
            <v>0.091</v>
          </cell>
        </row>
        <row r="38166">
          <cell r="F38166" t="str">
            <v>凉亭-朗山</v>
          </cell>
          <cell r="G38166" t="str">
            <v>C031431023</v>
          </cell>
          <cell r="H38166">
            <v>2.209</v>
          </cell>
          <cell r="I38166">
            <v>4.114</v>
          </cell>
          <cell r="J38166">
            <v>1.905</v>
          </cell>
        </row>
        <row r="38167">
          <cell r="F38167" t="str">
            <v>上南桥－江泉塘</v>
          </cell>
          <cell r="G38167" t="str">
            <v>C601431023</v>
          </cell>
          <cell r="H38167">
            <v>1.95</v>
          </cell>
          <cell r="I38167">
            <v>2.3</v>
          </cell>
          <cell r="J38167">
            <v>0.35</v>
          </cell>
        </row>
        <row r="38168">
          <cell r="F38168" t="str">
            <v>石灰窑-杨家</v>
          </cell>
          <cell r="G38168" t="str">
            <v>C40M431023</v>
          </cell>
          <cell r="H38168">
            <v>0</v>
          </cell>
          <cell r="I38168">
            <v>0.513</v>
          </cell>
          <cell r="J38168">
            <v>0.513</v>
          </cell>
        </row>
        <row r="38169">
          <cell r="F38169" t="str">
            <v>东岭－坦家</v>
          </cell>
          <cell r="G38169" t="str">
            <v>C594431023</v>
          </cell>
          <cell r="H38169">
            <v>0.607</v>
          </cell>
          <cell r="I38169">
            <v>1.213</v>
          </cell>
          <cell r="J38169">
            <v>0.606</v>
          </cell>
        </row>
        <row r="38170">
          <cell r="F38170" t="str">
            <v>东边洞-东二</v>
          </cell>
          <cell r="G38170" t="str">
            <v>C087431023</v>
          </cell>
          <cell r="H38170">
            <v>0</v>
          </cell>
          <cell r="I38170">
            <v>0.165</v>
          </cell>
          <cell r="J38170">
            <v>0.165</v>
          </cell>
        </row>
        <row r="38171">
          <cell r="F38171" t="str">
            <v>官树下－光明</v>
          </cell>
          <cell r="G38171" t="str">
            <v>C363431023</v>
          </cell>
          <cell r="H38171">
            <v>0.997</v>
          </cell>
          <cell r="I38171">
            <v>4.302</v>
          </cell>
          <cell r="J38171">
            <v>3.305</v>
          </cell>
        </row>
        <row r="38172">
          <cell r="F38172" t="str">
            <v>叉路口-工区</v>
          </cell>
          <cell r="G38172" t="str">
            <v>C51M431023</v>
          </cell>
          <cell r="H38172">
            <v>0</v>
          </cell>
          <cell r="I38172">
            <v>0.258</v>
          </cell>
          <cell r="J38172">
            <v>0.258</v>
          </cell>
        </row>
        <row r="38173">
          <cell r="F38173" t="str">
            <v>下贺-下高屋</v>
          </cell>
          <cell r="G38173" t="str">
            <v>C73U431023</v>
          </cell>
          <cell r="H38173">
            <v>0</v>
          </cell>
          <cell r="I38173">
            <v>0.961</v>
          </cell>
          <cell r="J38173">
            <v>0.961</v>
          </cell>
        </row>
        <row r="38174">
          <cell r="F38174" t="str">
            <v>叉路口-毛屋</v>
          </cell>
          <cell r="G38174" t="str">
            <v>C87U431023</v>
          </cell>
          <cell r="H38174">
            <v>0</v>
          </cell>
          <cell r="I38174">
            <v>1.918</v>
          </cell>
          <cell r="J38174">
            <v>1.918</v>
          </cell>
        </row>
        <row r="38175">
          <cell r="F38175" t="str">
            <v>C320-下星田</v>
          </cell>
          <cell r="G38175" t="str">
            <v>C66M431023</v>
          </cell>
          <cell r="H38175">
            <v>0</v>
          </cell>
          <cell r="I38175">
            <v>0.7</v>
          </cell>
          <cell r="J38175">
            <v>0.7</v>
          </cell>
        </row>
        <row r="38176">
          <cell r="F38176" t="str">
            <v>焦坪岭－李家把</v>
          </cell>
          <cell r="G38176" t="str">
            <v>C772431023</v>
          </cell>
          <cell r="H38176">
            <v>0</v>
          </cell>
          <cell r="I38176">
            <v>1.162</v>
          </cell>
          <cell r="J38176">
            <v>1.162</v>
          </cell>
        </row>
        <row r="38177">
          <cell r="F38177" t="str">
            <v>排上-江坪里</v>
          </cell>
          <cell r="G38177" t="str">
            <v>C15A431023</v>
          </cell>
          <cell r="H38177">
            <v>0</v>
          </cell>
          <cell r="I38177">
            <v>0.849</v>
          </cell>
          <cell r="J38177">
            <v>0.849</v>
          </cell>
        </row>
        <row r="38178">
          <cell r="F38178" t="str">
            <v>Y425-联盟村部</v>
          </cell>
          <cell r="G38178" t="str">
            <v>C72U431023</v>
          </cell>
          <cell r="H38178">
            <v>0</v>
          </cell>
          <cell r="I38178">
            <v>0.264</v>
          </cell>
          <cell r="J38178">
            <v>0.264</v>
          </cell>
        </row>
        <row r="38179">
          <cell r="F38179" t="str">
            <v>排上-江坪里</v>
          </cell>
          <cell r="G38179" t="str">
            <v>C15A431023</v>
          </cell>
          <cell r="H38179">
            <v>1.065</v>
          </cell>
          <cell r="I38179">
            <v>1.903</v>
          </cell>
          <cell r="J38179">
            <v>0.838</v>
          </cell>
        </row>
        <row r="38180">
          <cell r="F38180" t="str">
            <v>S213-长塘</v>
          </cell>
          <cell r="G38180" t="str">
            <v>C07M431023</v>
          </cell>
          <cell r="H38180">
            <v>0</v>
          </cell>
          <cell r="I38180">
            <v>0.961</v>
          </cell>
          <cell r="J38180">
            <v>0.961</v>
          </cell>
        </row>
        <row r="38181">
          <cell r="F38181" t="str">
            <v>Y425-新庄</v>
          </cell>
          <cell r="G38181" t="str">
            <v>C27B431023</v>
          </cell>
          <cell r="H38181">
            <v>0</v>
          </cell>
          <cell r="I38181">
            <v>0.65</v>
          </cell>
          <cell r="J38181">
            <v>0.65</v>
          </cell>
        </row>
        <row r="38182">
          <cell r="F38182" t="str">
            <v>青义塘-土地塘</v>
          </cell>
          <cell r="G38182" t="str">
            <v>C312431023</v>
          </cell>
          <cell r="H38182">
            <v>1.627</v>
          </cell>
          <cell r="I38182">
            <v>2.903</v>
          </cell>
          <cell r="J38182">
            <v>1.276</v>
          </cell>
        </row>
        <row r="38183">
          <cell r="F38183" t="str">
            <v>C312-朱一</v>
          </cell>
          <cell r="G38183" t="str">
            <v>C46M431023</v>
          </cell>
          <cell r="H38183">
            <v>0</v>
          </cell>
          <cell r="I38183">
            <v>0.39</v>
          </cell>
          <cell r="J38183">
            <v>0.39</v>
          </cell>
        </row>
        <row r="38184">
          <cell r="F38184" t="str">
            <v>毛古岭-冷背</v>
          </cell>
          <cell r="G38184" t="str">
            <v>C24M431023</v>
          </cell>
          <cell r="H38184">
            <v>0</v>
          </cell>
          <cell r="I38184">
            <v>0.541</v>
          </cell>
          <cell r="J38184">
            <v>0.541</v>
          </cell>
        </row>
        <row r="38185">
          <cell r="F38185" t="str">
            <v>龙竹线</v>
          </cell>
          <cell r="G38185" t="str">
            <v>Z231431023</v>
          </cell>
          <cell r="H38185">
            <v>0</v>
          </cell>
          <cell r="I38185">
            <v>1.736</v>
          </cell>
          <cell r="J38185">
            <v>1.736</v>
          </cell>
        </row>
        <row r="38186">
          <cell r="F38186" t="str">
            <v>下冲桥-笑春</v>
          </cell>
          <cell r="G38186" t="str">
            <v>C69U431023</v>
          </cell>
          <cell r="H38186">
            <v>0.508</v>
          </cell>
          <cell r="I38186">
            <v>0.932</v>
          </cell>
          <cell r="J38186">
            <v>0.424</v>
          </cell>
        </row>
        <row r="38187">
          <cell r="F38187" t="str">
            <v>青菜垅-和一</v>
          </cell>
          <cell r="G38187" t="str">
            <v>C61L431023</v>
          </cell>
          <cell r="H38187">
            <v>0</v>
          </cell>
          <cell r="I38187">
            <v>0.251</v>
          </cell>
          <cell r="J38187">
            <v>0.251</v>
          </cell>
        </row>
        <row r="38188">
          <cell r="F38188" t="str">
            <v>高冲－沙基塘</v>
          </cell>
          <cell r="G38188" t="str">
            <v>C147431023</v>
          </cell>
          <cell r="H38188">
            <v>0.954</v>
          </cell>
          <cell r="I38188">
            <v>1.994</v>
          </cell>
          <cell r="J38188">
            <v>1.04</v>
          </cell>
        </row>
        <row r="38189">
          <cell r="F38189" t="str">
            <v>Y411-寨下</v>
          </cell>
          <cell r="G38189" t="str">
            <v>C78L431023</v>
          </cell>
          <cell r="H38189">
            <v>0</v>
          </cell>
          <cell r="I38189">
            <v>0.119</v>
          </cell>
          <cell r="J38189">
            <v>0.119</v>
          </cell>
        </row>
        <row r="38190">
          <cell r="F38190" t="str">
            <v>Y411-老石</v>
          </cell>
          <cell r="G38190" t="str">
            <v>C79L431023</v>
          </cell>
          <cell r="H38190">
            <v>0</v>
          </cell>
          <cell r="I38190">
            <v>0.164</v>
          </cell>
          <cell r="J38190">
            <v>0.164</v>
          </cell>
        </row>
        <row r="38191">
          <cell r="F38191" t="str">
            <v>龙杨线</v>
          </cell>
          <cell r="G38191" t="str">
            <v>C13A431023</v>
          </cell>
          <cell r="H38191">
            <v>1.498</v>
          </cell>
          <cell r="I38191">
            <v>1.804</v>
          </cell>
          <cell r="J38191">
            <v>0.306</v>
          </cell>
        </row>
        <row r="38192">
          <cell r="F38192" t="str">
            <v>Y421一石下</v>
          </cell>
          <cell r="G38192" t="str">
            <v>C38L431023</v>
          </cell>
          <cell r="H38192">
            <v>0</v>
          </cell>
          <cell r="I38192">
            <v>0.228</v>
          </cell>
          <cell r="J38192">
            <v>0.228</v>
          </cell>
        </row>
        <row r="38193">
          <cell r="F38193" t="str">
            <v>下黄一桥-下黄</v>
          </cell>
          <cell r="G38193" t="str">
            <v>C44L431023</v>
          </cell>
          <cell r="H38193">
            <v>0</v>
          </cell>
          <cell r="I38193">
            <v>0.365</v>
          </cell>
          <cell r="J38193">
            <v>0.365</v>
          </cell>
        </row>
        <row r="38194">
          <cell r="F38194" t="str">
            <v>营坪-花术</v>
          </cell>
          <cell r="G38194" t="str">
            <v>C327431023</v>
          </cell>
          <cell r="H38194">
            <v>3.996</v>
          </cell>
          <cell r="I38194">
            <v>4.058</v>
          </cell>
          <cell r="J38194">
            <v>0.062</v>
          </cell>
        </row>
        <row r="38195">
          <cell r="F38195" t="str">
            <v>高冲－沙基塘</v>
          </cell>
          <cell r="G38195" t="str">
            <v>C147431023</v>
          </cell>
          <cell r="H38195">
            <v>0.386</v>
          </cell>
          <cell r="I38195">
            <v>0.953</v>
          </cell>
          <cell r="J38195">
            <v>0.567</v>
          </cell>
        </row>
        <row r="38196">
          <cell r="F38196" t="str">
            <v>大坡－楚家</v>
          </cell>
          <cell r="G38196" t="str">
            <v>C164431023</v>
          </cell>
          <cell r="H38196">
            <v>0</v>
          </cell>
          <cell r="I38196">
            <v>0.744</v>
          </cell>
          <cell r="J38196">
            <v>0.744</v>
          </cell>
        </row>
        <row r="38197">
          <cell r="F38197" t="str">
            <v>大树下-李家冲</v>
          </cell>
          <cell r="G38197" t="str">
            <v>C84Q431023</v>
          </cell>
          <cell r="H38197">
            <v>0</v>
          </cell>
          <cell r="I38197">
            <v>0.537</v>
          </cell>
          <cell r="J38197">
            <v>0.537</v>
          </cell>
        </row>
        <row r="38198">
          <cell r="F38198" t="str">
            <v>杂木树下-11组</v>
          </cell>
          <cell r="G38198" t="str">
            <v>C58Q431023</v>
          </cell>
          <cell r="H38198">
            <v>0</v>
          </cell>
          <cell r="I38198">
            <v>0.373</v>
          </cell>
          <cell r="J38198">
            <v>0.373</v>
          </cell>
        </row>
        <row r="38199">
          <cell r="F38199" t="str">
            <v>十组－十五组</v>
          </cell>
          <cell r="G38199" t="str">
            <v>V258431023</v>
          </cell>
          <cell r="H38199">
            <v>0</v>
          </cell>
          <cell r="I38199">
            <v>0.284</v>
          </cell>
          <cell r="J38199">
            <v>0.284</v>
          </cell>
        </row>
        <row r="38200">
          <cell r="F38200" t="str">
            <v>李季冲－波村</v>
          </cell>
          <cell r="G38200" t="str">
            <v>C657431023</v>
          </cell>
          <cell r="H38200">
            <v>0.315</v>
          </cell>
          <cell r="I38200">
            <v>1.874</v>
          </cell>
          <cell r="J38200">
            <v>1.559</v>
          </cell>
        </row>
        <row r="38201">
          <cell r="F38201" t="str">
            <v>杨梅冲-13组</v>
          </cell>
          <cell r="G38201" t="str">
            <v>C65P431023</v>
          </cell>
          <cell r="H38201">
            <v>0</v>
          </cell>
          <cell r="I38201">
            <v>0.05</v>
          </cell>
          <cell r="J38201">
            <v>0.05</v>
          </cell>
        </row>
        <row r="38202">
          <cell r="F38202" t="str">
            <v>叉路口-下生塘背</v>
          </cell>
          <cell r="G38202" t="str">
            <v>C71P431023</v>
          </cell>
          <cell r="H38202">
            <v>0</v>
          </cell>
          <cell r="I38202">
            <v>0.218</v>
          </cell>
          <cell r="J38202">
            <v>0.218</v>
          </cell>
        </row>
        <row r="38203">
          <cell r="F38203" t="str">
            <v>拱门口-何家</v>
          </cell>
          <cell r="G38203" t="str">
            <v>C153431023</v>
          </cell>
          <cell r="H38203">
            <v>0.637</v>
          </cell>
          <cell r="I38203">
            <v>1.066</v>
          </cell>
          <cell r="J38203">
            <v>0.429</v>
          </cell>
        </row>
        <row r="38204">
          <cell r="F38204" t="str">
            <v>樟冲水库-排头仙</v>
          </cell>
          <cell r="G38204" t="str">
            <v>C159431023</v>
          </cell>
          <cell r="H38204">
            <v>2.669</v>
          </cell>
          <cell r="I38204">
            <v>3.115</v>
          </cell>
          <cell r="J38204">
            <v>0.446</v>
          </cell>
        </row>
        <row r="38205">
          <cell r="F38205" t="str">
            <v>谢冲口-相思坪</v>
          </cell>
          <cell r="G38205" t="str">
            <v>C92P431023</v>
          </cell>
          <cell r="H38205">
            <v>0</v>
          </cell>
          <cell r="I38205">
            <v>0.34</v>
          </cell>
          <cell r="J38205">
            <v>0.34</v>
          </cell>
        </row>
        <row r="38206">
          <cell r="G38206" t="str">
            <v>V000</v>
          </cell>
          <cell r="H38206">
            <v>0</v>
          </cell>
          <cell r="I38206">
            <v>0.175</v>
          </cell>
          <cell r="J38206">
            <v>0.175</v>
          </cell>
        </row>
        <row r="38207">
          <cell r="F38207" t="str">
            <v>通道口-西家山</v>
          </cell>
          <cell r="G38207" t="str">
            <v>C27Q431023</v>
          </cell>
          <cell r="H38207">
            <v>0</v>
          </cell>
          <cell r="I38207">
            <v>0.28</v>
          </cell>
          <cell r="J38207">
            <v>0.28</v>
          </cell>
        </row>
        <row r="38208">
          <cell r="F38208" t="str">
            <v>樟冲水库-排头仙</v>
          </cell>
          <cell r="G38208" t="str">
            <v>C159431023</v>
          </cell>
          <cell r="H38208">
            <v>3.115</v>
          </cell>
          <cell r="I38208">
            <v>4.087</v>
          </cell>
          <cell r="J38208">
            <v>0.972</v>
          </cell>
        </row>
        <row r="38209">
          <cell r="F38209" t="str">
            <v>毛家-对门江</v>
          </cell>
          <cell r="G38209" t="str">
            <v>C50Q431023</v>
          </cell>
          <cell r="H38209">
            <v>0</v>
          </cell>
          <cell r="I38209">
            <v>0.252</v>
          </cell>
          <cell r="J38209">
            <v>0.252</v>
          </cell>
        </row>
        <row r="38210">
          <cell r="F38210" t="str">
            <v>上源水库-曾家冲</v>
          </cell>
          <cell r="G38210" t="str">
            <v>C60B431023</v>
          </cell>
          <cell r="H38210">
            <v>0</v>
          </cell>
          <cell r="I38210">
            <v>1.23</v>
          </cell>
          <cell r="J38210">
            <v>1.23</v>
          </cell>
        </row>
        <row r="38211">
          <cell r="F38211" t="str">
            <v>文子洞-王家</v>
          </cell>
          <cell r="G38211" t="str">
            <v>C16Q431023</v>
          </cell>
          <cell r="H38211">
            <v>0</v>
          </cell>
          <cell r="I38211">
            <v>0.295</v>
          </cell>
          <cell r="J38211">
            <v>0.295</v>
          </cell>
        </row>
        <row r="38212">
          <cell r="F38212" t="str">
            <v>石坳－吊立树</v>
          </cell>
          <cell r="G38212" t="str">
            <v>C649431023</v>
          </cell>
          <cell r="H38212">
            <v>0.655</v>
          </cell>
          <cell r="I38212">
            <v>1.041</v>
          </cell>
          <cell r="J38212">
            <v>0.386</v>
          </cell>
        </row>
        <row r="38213">
          <cell r="F38213" t="str">
            <v>马田二中－石坳</v>
          </cell>
          <cell r="G38213" t="str">
            <v>Y429431023</v>
          </cell>
          <cell r="H38213">
            <v>4.931</v>
          </cell>
          <cell r="I38213">
            <v>7.682</v>
          </cell>
          <cell r="J38213">
            <v>2.751</v>
          </cell>
        </row>
        <row r="38214">
          <cell r="F38214" t="str">
            <v>石塘-李季冲</v>
          </cell>
          <cell r="G38214" t="str">
            <v>C097431023</v>
          </cell>
          <cell r="H38214">
            <v>1.041</v>
          </cell>
          <cell r="I38214">
            <v>2.112</v>
          </cell>
          <cell r="J38214">
            <v>1.071</v>
          </cell>
        </row>
        <row r="38215">
          <cell r="F38215" t="str">
            <v>马田－庄上</v>
          </cell>
          <cell r="G38215" t="str">
            <v>C059431023</v>
          </cell>
          <cell r="H38215">
            <v>1.268</v>
          </cell>
          <cell r="I38215">
            <v>2.059</v>
          </cell>
          <cell r="J38215">
            <v>0.791</v>
          </cell>
        </row>
        <row r="38216">
          <cell r="F38216" t="str">
            <v>雷复路-八婆冲</v>
          </cell>
          <cell r="G38216" t="str">
            <v>C19R431023</v>
          </cell>
          <cell r="H38216">
            <v>0</v>
          </cell>
          <cell r="I38216">
            <v>0.332</v>
          </cell>
          <cell r="J38216">
            <v>0.332</v>
          </cell>
        </row>
        <row r="38217">
          <cell r="F38217" t="str">
            <v>叉路口-雷家</v>
          </cell>
          <cell r="G38217" t="str">
            <v>C28R431023</v>
          </cell>
          <cell r="H38217">
            <v>0</v>
          </cell>
          <cell r="I38217">
            <v>0.481</v>
          </cell>
          <cell r="J38217">
            <v>0.481</v>
          </cell>
        </row>
        <row r="38218">
          <cell r="F38218" t="str">
            <v>楚家-曹家</v>
          </cell>
          <cell r="G38218" t="str">
            <v>C29R431023</v>
          </cell>
          <cell r="H38218">
            <v>0</v>
          </cell>
          <cell r="I38218">
            <v>0.931</v>
          </cell>
          <cell r="J38218">
            <v>0.931</v>
          </cell>
        </row>
        <row r="38219">
          <cell r="F38219" t="str">
            <v>宋家-九公岭</v>
          </cell>
          <cell r="G38219" t="str">
            <v>C664431023</v>
          </cell>
          <cell r="H38219">
            <v>0</v>
          </cell>
          <cell r="I38219">
            <v>0.581</v>
          </cell>
          <cell r="J38219">
            <v>0.581</v>
          </cell>
        </row>
        <row r="38220">
          <cell r="F38220" t="str">
            <v>拱门口-何家</v>
          </cell>
          <cell r="G38220" t="str">
            <v>C153431023</v>
          </cell>
          <cell r="H38220">
            <v>0.637</v>
          </cell>
          <cell r="I38220">
            <v>1.421</v>
          </cell>
          <cell r="J38220">
            <v>0.784</v>
          </cell>
        </row>
        <row r="38221">
          <cell r="F38221" t="str">
            <v>刘家－下泽十一组</v>
          </cell>
          <cell r="G38221" t="str">
            <v>C663431023</v>
          </cell>
          <cell r="H38221">
            <v>0</v>
          </cell>
          <cell r="I38221">
            <v>2.453</v>
          </cell>
          <cell r="J38221">
            <v>2.453</v>
          </cell>
        </row>
        <row r="38222">
          <cell r="F38222" t="str">
            <v>下塘-上塘</v>
          </cell>
          <cell r="G38222" t="str">
            <v>C02R431023</v>
          </cell>
          <cell r="H38222">
            <v>0.107</v>
          </cell>
          <cell r="I38222">
            <v>0.321</v>
          </cell>
          <cell r="J38222">
            <v>0.214</v>
          </cell>
        </row>
        <row r="38223">
          <cell r="F38223" t="str">
            <v>下塘－水源</v>
          </cell>
          <cell r="G38223" t="str">
            <v>C662431023</v>
          </cell>
          <cell r="H38223">
            <v>0</v>
          </cell>
          <cell r="I38223">
            <v>1.28</v>
          </cell>
          <cell r="J38223">
            <v>1.28</v>
          </cell>
        </row>
        <row r="38224">
          <cell r="F38224" t="str">
            <v>鸡冲－大冲</v>
          </cell>
          <cell r="G38224" t="str">
            <v>C072431023</v>
          </cell>
          <cell r="H38224">
            <v>0.296</v>
          </cell>
          <cell r="I38224">
            <v>0.479</v>
          </cell>
          <cell r="J38224">
            <v>0.183</v>
          </cell>
        </row>
        <row r="38225">
          <cell r="F38225" t="str">
            <v>牛婆岭-爱次塘</v>
          </cell>
          <cell r="G38225" t="str">
            <v>C08Q431023</v>
          </cell>
          <cell r="H38225">
            <v>0</v>
          </cell>
          <cell r="I38225">
            <v>0.55</v>
          </cell>
          <cell r="J38225">
            <v>0.55</v>
          </cell>
        </row>
        <row r="38226">
          <cell r="F38226" t="str">
            <v>宋家-九公岭</v>
          </cell>
          <cell r="G38226" t="str">
            <v>C664431023</v>
          </cell>
          <cell r="H38226">
            <v>0.581</v>
          </cell>
          <cell r="I38226">
            <v>1.657</v>
          </cell>
          <cell r="J38226">
            <v>1.076</v>
          </cell>
        </row>
        <row r="38227">
          <cell r="F38227" t="str">
            <v>马田-曹家</v>
          </cell>
          <cell r="G38227" t="str">
            <v>Y477431023</v>
          </cell>
          <cell r="H38227">
            <v>4.928</v>
          </cell>
          <cell r="I38227">
            <v>5.729</v>
          </cell>
          <cell r="J38227">
            <v>0.801</v>
          </cell>
        </row>
        <row r="38228">
          <cell r="F38228" t="str">
            <v>石坳－邝家</v>
          </cell>
          <cell r="G38228" t="str">
            <v>C648431023</v>
          </cell>
          <cell r="H38228">
            <v>0.468</v>
          </cell>
          <cell r="I38228">
            <v>0.685</v>
          </cell>
          <cell r="J38228">
            <v>0.217</v>
          </cell>
        </row>
        <row r="38229">
          <cell r="F38229" t="str">
            <v>田头-碑头冲</v>
          </cell>
          <cell r="G38229" t="str">
            <v>C97Q431023</v>
          </cell>
          <cell r="H38229">
            <v>0.325</v>
          </cell>
          <cell r="I38229">
            <v>1.314</v>
          </cell>
          <cell r="J38229">
            <v>0.989</v>
          </cell>
        </row>
        <row r="38230">
          <cell r="F38230" t="str">
            <v>毫山－石合</v>
          </cell>
          <cell r="G38230" t="str">
            <v>V727431023</v>
          </cell>
          <cell r="H38230">
            <v>0</v>
          </cell>
          <cell r="I38230">
            <v>2.165</v>
          </cell>
          <cell r="J38230">
            <v>2.165</v>
          </cell>
        </row>
        <row r="38231">
          <cell r="F38231" t="str">
            <v>村部一花屋</v>
          </cell>
          <cell r="G38231" t="str">
            <v>C88K431023</v>
          </cell>
          <cell r="H38231">
            <v>0</v>
          </cell>
          <cell r="I38231">
            <v>0.147</v>
          </cell>
          <cell r="J38231">
            <v>0.147</v>
          </cell>
        </row>
        <row r="38232">
          <cell r="F38232" t="str">
            <v>大屋一吴丘</v>
          </cell>
          <cell r="G38232" t="str">
            <v>C75K431023</v>
          </cell>
          <cell r="H38232">
            <v>0.321</v>
          </cell>
          <cell r="I38232">
            <v>0.532</v>
          </cell>
          <cell r="J38232">
            <v>0.211</v>
          </cell>
        </row>
        <row r="38233">
          <cell r="F38233" t="str">
            <v>猫尔面-七甲石枧村</v>
          </cell>
          <cell r="G38233" t="str">
            <v>C152431023</v>
          </cell>
          <cell r="H38233">
            <v>0</v>
          </cell>
          <cell r="I38233">
            <v>2.256</v>
          </cell>
          <cell r="J38233">
            <v>2.256</v>
          </cell>
        </row>
        <row r="38234">
          <cell r="F38234" t="str">
            <v>茶叶坪－黄花</v>
          </cell>
          <cell r="G38234" t="str">
            <v>C331431023</v>
          </cell>
          <cell r="H38234">
            <v>2.558</v>
          </cell>
          <cell r="I38234">
            <v>3.868</v>
          </cell>
          <cell r="J38234">
            <v>1.31</v>
          </cell>
        </row>
        <row r="38235">
          <cell r="F38235" t="str">
            <v>竹鸡岭－白水垅</v>
          </cell>
          <cell r="G38235" t="str">
            <v>C332431023</v>
          </cell>
          <cell r="H38235">
            <v>2.269</v>
          </cell>
          <cell r="I38235">
            <v>5.774</v>
          </cell>
          <cell r="J38235">
            <v>3.505</v>
          </cell>
        </row>
        <row r="38236">
          <cell r="F38236" t="str">
            <v>田心－烟垄</v>
          </cell>
          <cell r="G38236" t="str">
            <v>V408431023</v>
          </cell>
          <cell r="H38236">
            <v>0</v>
          </cell>
          <cell r="I38236">
            <v>0.578</v>
          </cell>
          <cell r="J38236">
            <v>0.578</v>
          </cell>
        </row>
        <row r="38237">
          <cell r="G38237" t="str">
            <v>V000</v>
          </cell>
          <cell r="H38237">
            <v>0</v>
          </cell>
          <cell r="I38237">
            <v>0.293</v>
          </cell>
          <cell r="J38237">
            <v>0.293</v>
          </cell>
        </row>
        <row r="38238">
          <cell r="F38238" t="str">
            <v>谭谭线</v>
          </cell>
          <cell r="G38238" t="str">
            <v>C076431023</v>
          </cell>
          <cell r="H38238">
            <v>3.013</v>
          </cell>
          <cell r="I38238">
            <v>3.469</v>
          </cell>
          <cell r="J38238">
            <v>0.456</v>
          </cell>
        </row>
        <row r="38239">
          <cell r="F38239" t="str">
            <v>塘角-曾家</v>
          </cell>
          <cell r="G38239" t="str">
            <v>C04G431023</v>
          </cell>
          <cell r="H38239">
            <v>0</v>
          </cell>
          <cell r="I38239">
            <v>0.221</v>
          </cell>
          <cell r="J38239">
            <v>0.221</v>
          </cell>
        </row>
        <row r="38240">
          <cell r="F38240" t="str">
            <v>叉路口-石野</v>
          </cell>
          <cell r="G38240" t="str">
            <v>C05G431023</v>
          </cell>
          <cell r="H38240">
            <v>0</v>
          </cell>
          <cell r="I38240">
            <v>0.351</v>
          </cell>
          <cell r="J38240">
            <v>0.351</v>
          </cell>
        </row>
        <row r="38241">
          <cell r="F38241" t="str">
            <v>寺二坪-郭家</v>
          </cell>
          <cell r="G38241" t="str">
            <v>C09G431023</v>
          </cell>
          <cell r="H38241">
            <v>0</v>
          </cell>
          <cell r="I38241">
            <v>0.395</v>
          </cell>
          <cell r="J38241">
            <v>0.395</v>
          </cell>
        </row>
        <row r="38242">
          <cell r="F38242" t="str">
            <v>庙堂-南冲</v>
          </cell>
          <cell r="G38242" t="str">
            <v>C10G431023</v>
          </cell>
          <cell r="H38242">
            <v>0</v>
          </cell>
          <cell r="I38242">
            <v>0.234</v>
          </cell>
          <cell r="J38242">
            <v>0.234</v>
          </cell>
        </row>
        <row r="38243">
          <cell r="F38243" t="str">
            <v>X131－鲢鱼</v>
          </cell>
          <cell r="G38243" t="str">
            <v>V714431023</v>
          </cell>
          <cell r="H38243">
            <v>0</v>
          </cell>
          <cell r="I38243">
            <v>0.259</v>
          </cell>
          <cell r="J38243">
            <v>0.259</v>
          </cell>
        </row>
        <row r="38244">
          <cell r="F38244" t="str">
            <v>竹山-梧桥</v>
          </cell>
          <cell r="G38244" t="str">
            <v>C13G431023</v>
          </cell>
          <cell r="H38244">
            <v>0</v>
          </cell>
          <cell r="I38244">
            <v>0.734</v>
          </cell>
          <cell r="J38244">
            <v>0.734</v>
          </cell>
        </row>
        <row r="38245">
          <cell r="F38245" t="str">
            <v>板粟山-石樟三组</v>
          </cell>
          <cell r="G38245" t="str">
            <v>C16G431023</v>
          </cell>
          <cell r="H38245">
            <v>0</v>
          </cell>
          <cell r="I38245">
            <v>0.769</v>
          </cell>
          <cell r="J38245">
            <v>0.769</v>
          </cell>
        </row>
        <row r="38246">
          <cell r="F38246" t="str">
            <v>太和-下牛</v>
          </cell>
          <cell r="G38246" t="str">
            <v>C274431023</v>
          </cell>
          <cell r="H38246">
            <v>1.355</v>
          </cell>
          <cell r="I38246">
            <v>2.382</v>
          </cell>
          <cell r="J38246">
            <v>1.027</v>
          </cell>
        </row>
        <row r="38247">
          <cell r="F38247" t="str">
            <v>下曹-廖家</v>
          </cell>
          <cell r="G38247" t="str">
            <v>C94F431023</v>
          </cell>
          <cell r="H38247">
            <v>0</v>
          </cell>
          <cell r="I38247">
            <v>0.643</v>
          </cell>
          <cell r="J38247">
            <v>0.643</v>
          </cell>
        </row>
        <row r="38248">
          <cell r="F38248" t="str">
            <v>坳下-河头</v>
          </cell>
          <cell r="G38248" t="str">
            <v>C95F431023</v>
          </cell>
          <cell r="H38248">
            <v>0</v>
          </cell>
          <cell r="I38248">
            <v>0.663</v>
          </cell>
          <cell r="J38248">
            <v>0.663</v>
          </cell>
        </row>
        <row r="38249">
          <cell r="F38249" t="str">
            <v>C274－大白</v>
          </cell>
          <cell r="G38249" t="str">
            <v>V716431023</v>
          </cell>
          <cell r="H38249">
            <v>0</v>
          </cell>
          <cell r="I38249">
            <v>0.226</v>
          </cell>
          <cell r="J38249">
            <v>0.226</v>
          </cell>
        </row>
        <row r="38250">
          <cell r="F38250" t="str">
            <v>坑头一上古</v>
          </cell>
          <cell r="G38250" t="str">
            <v>C67F431023</v>
          </cell>
          <cell r="H38250">
            <v>0</v>
          </cell>
          <cell r="I38250">
            <v>0.148</v>
          </cell>
          <cell r="J38250">
            <v>0.148</v>
          </cell>
        </row>
        <row r="38251">
          <cell r="F38251" t="str">
            <v>检清湾-陈家</v>
          </cell>
          <cell r="G38251" t="str">
            <v>C01G431023</v>
          </cell>
          <cell r="H38251">
            <v>0</v>
          </cell>
          <cell r="I38251">
            <v>0.279</v>
          </cell>
          <cell r="J38251">
            <v>0.279</v>
          </cell>
        </row>
        <row r="38252">
          <cell r="F38252" t="str">
            <v>小江-曹家</v>
          </cell>
          <cell r="G38252" t="str">
            <v>C98F431023</v>
          </cell>
          <cell r="H38252">
            <v>0</v>
          </cell>
          <cell r="I38252">
            <v>0.214</v>
          </cell>
          <cell r="J38252">
            <v>0.214</v>
          </cell>
        </row>
        <row r="38253">
          <cell r="F38253" t="str">
            <v>村部-石光</v>
          </cell>
          <cell r="G38253" t="str">
            <v>C99F431023</v>
          </cell>
          <cell r="H38253">
            <v>0</v>
          </cell>
          <cell r="I38253">
            <v>0.229</v>
          </cell>
          <cell r="J38253">
            <v>0.229</v>
          </cell>
        </row>
        <row r="38254">
          <cell r="F38254" t="str">
            <v>11组-10组</v>
          </cell>
          <cell r="G38254" t="str">
            <v>C31O431023</v>
          </cell>
          <cell r="H38254">
            <v>0</v>
          </cell>
          <cell r="I38254">
            <v>0.094</v>
          </cell>
          <cell r="J38254">
            <v>0.094</v>
          </cell>
        </row>
        <row r="38255">
          <cell r="F38255" t="str">
            <v>文明圩－景星</v>
          </cell>
          <cell r="G38255" t="str">
            <v>C182431023</v>
          </cell>
          <cell r="H38255">
            <v>2.53</v>
          </cell>
          <cell r="I38255">
            <v>5.179</v>
          </cell>
          <cell r="J38255">
            <v>2.649</v>
          </cell>
        </row>
        <row r="38256">
          <cell r="F38256" t="str">
            <v>土桥-沙山</v>
          </cell>
          <cell r="G38256" t="str">
            <v>C044431023</v>
          </cell>
          <cell r="H38256">
            <v>2.085</v>
          </cell>
          <cell r="I38256">
            <v>2.228</v>
          </cell>
          <cell r="J38256">
            <v>0.143</v>
          </cell>
        </row>
        <row r="38257">
          <cell r="F38257" t="str">
            <v>张坪里-杉山里</v>
          </cell>
          <cell r="G38257" t="str">
            <v>C45B431023</v>
          </cell>
          <cell r="H38257">
            <v>0</v>
          </cell>
          <cell r="I38257">
            <v>1.086</v>
          </cell>
          <cell r="J38257">
            <v>1.086</v>
          </cell>
        </row>
        <row r="38258">
          <cell r="F38258" t="str">
            <v>白水-村小学</v>
          </cell>
          <cell r="G38258" t="str">
            <v>C51O431023</v>
          </cell>
          <cell r="H38258">
            <v>0</v>
          </cell>
          <cell r="I38258">
            <v>0.685</v>
          </cell>
          <cell r="J38258">
            <v>0.685</v>
          </cell>
        </row>
        <row r="38259">
          <cell r="F38259" t="str">
            <v>竹园-18组</v>
          </cell>
          <cell r="G38259" t="str">
            <v>C33O431023</v>
          </cell>
          <cell r="H38259">
            <v>0</v>
          </cell>
          <cell r="I38259">
            <v>0.546</v>
          </cell>
          <cell r="J38259">
            <v>0.546</v>
          </cell>
        </row>
        <row r="38260">
          <cell r="F38260" t="str">
            <v>凫塘－新村背</v>
          </cell>
          <cell r="G38260" t="str">
            <v>C619431023</v>
          </cell>
          <cell r="H38260">
            <v>0</v>
          </cell>
          <cell r="I38260">
            <v>1.971</v>
          </cell>
          <cell r="J38260">
            <v>1.971</v>
          </cell>
        </row>
        <row r="38261">
          <cell r="F38261" t="str">
            <v>11组-10组</v>
          </cell>
          <cell r="G38261" t="str">
            <v>C31O431023</v>
          </cell>
          <cell r="H38261">
            <v>0</v>
          </cell>
          <cell r="I38261">
            <v>0.292</v>
          </cell>
          <cell r="J38261">
            <v>0.292</v>
          </cell>
        </row>
        <row r="38262">
          <cell r="F38262" t="str">
            <v>马三路口-双园</v>
          </cell>
          <cell r="G38262" t="str">
            <v>C079431023</v>
          </cell>
          <cell r="H38262">
            <v>0</v>
          </cell>
          <cell r="I38262">
            <v>0.616</v>
          </cell>
          <cell r="J38262">
            <v>0.616</v>
          </cell>
        </row>
        <row r="38263">
          <cell r="F38263" t="str">
            <v>邓家坳-边头岭</v>
          </cell>
          <cell r="G38263" t="str">
            <v>C36B431023</v>
          </cell>
          <cell r="H38263">
            <v>1.082</v>
          </cell>
          <cell r="I38263">
            <v>1.692</v>
          </cell>
          <cell r="J38263">
            <v>0.61</v>
          </cell>
        </row>
        <row r="38264">
          <cell r="F38264" t="str">
            <v>长湖桥－邓家湾</v>
          </cell>
          <cell r="G38264" t="str">
            <v>C605431023</v>
          </cell>
          <cell r="H38264">
            <v>0</v>
          </cell>
          <cell r="I38264">
            <v>0.671</v>
          </cell>
          <cell r="J38264">
            <v>0.671</v>
          </cell>
        </row>
        <row r="38265">
          <cell r="F38265" t="str">
            <v>蔼袋-葫芦山</v>
          </cell>
          <cell r="G38265" t="str">
            <v>C032431023</v>
          </cell>
          <cell r="H38265">
            <v>1.004</v>
          </cell>
          <cell r="I38265">
            <v>1.539</v>
          </cell>
          <cell r="J38265">
            <v>0.535</v>
          </cell>
        </row>
        <row r="38266">
          <cell r="F38266" t="str">
            <v>黄连桥-社山岭</v>
          </cell>
          <cell r="G38266" t="str">
            <v>C33B431023</v>
          </cell>
          <cell r="H38266">
            <v>0</v>
          </cell>
          <cell r="I38266">
            <v>1.246</v>
          </cell>
          <cell r="J38266">
            <v>1.246</v>
          </cell>
        </row>
        <row r="38267">
          <cell r="F38267" t="str">
            <v>石井头－新屋</v>
          </cell>
          <cell r="G38267" t="str">
            <v>C421431023</v>
          </cell>
          <cell r="H38267">
            <v>1.263</v>
          </cell>
          <cell r="I38267">
            <v>2.025</v>
          </cell>
          <cell r="J38267">
            <v>0.762</v>
          </cell>
        </row>
        <row r="38268">
          <cell r="F38268" t="str">
            <v>圳江头－柏树</v>
          </cell>
          <cell r="G38268" t="str">
            <v>C005431023</v>
          </cell>
          <cell r="H38268">
            <v>1.198</v>
          </cell>
          <cell r="I38268">
            <v>2.509</v>
          </cell>
          <cell r="J38268">
            <v>1.311</v>
          </cell>
        </row>
        <row r="38269">
          <cell r="G38269" t="str">
            <v>V000</v>
          </cell>
          <cell r="H38269">
            <v>0</v>
          </cell>
          <cell r="I38269">
            <v>0.152</v>
          </cell>
          <cell r="J38269">
            <v>0.152</v>
          </cell>
        </row>
        <row r="38270">
          <cell r="F38270" t="str">
            <v>下山-下李</v>
          </cell>
          <cell r="G38270" t="str">
            <v>C95N431023</v>
          </cell>
          <cell r="H38270">
            <v>0</v>
          </cell>
          <cell r="I38270">
            <v>0.196</v>
          </cell>
          <cell r="J38270">
            <v>0.196</v>
          </cell>
        </row>
        <row r="38271">
          <cell r="F38271" t="str">
            <v>古风寺-仰天</v>
          </cell>
          <cell r="G38271" t="str">
            <v>C014431023</v>
          </cell>
          <cell r="H38271">
            <v>1.793</v>
          </cell>
          <cell r="I38271">
            <v>3.891</v>
          </cell>
          <cell r="J38271">
            <v>2.098</v>
          </cell>
        </row>
        <row r="38272">
          <cell r="F38272" t="str">
            <v>白露塘－塔坪</v>
          </cell>
          <cell r="G38272" t="str">
            <v>C613431023</v>
          </cell>
          <cell r="H38272">
            <v>0</v>
          </cell>
          <cell r="I38272">
            <v>1.304</v>
          </cell>
          <cell r="J38272">
            <v>1.304</v>
          </cell>
        </row>
        <row r="38273">
          <cell r="F38273" t="str">
            <v>南冲桥头-上边家</v>
          </cell>
          <cell r="G38273" t="str">
            <v>C72N431023</v>
          </cell>
          <cell r="H38273">
            <v>0.431</v>
          </cell>
          <cell r="I38273">
            <v>0.545</v>
          </cell>
          <cell r="J38273">
            <v>0.114</v>
          </cell>
        </row>
        <row r="38274">
          <cell r="F38274" t="str">
            <v>胡家－谭家</v>
          </cell>
          <cell r="G38274" t="str">
            <v>C007431023</v>
          </cell>
          <cell r="H38274">
            <v>1.876</v>
          </cell>
          <cell r="I38274">
            <v>3.104</v>
          </cell>
          <cell r="J38274">
            <v>1.228</v>
          </cell>
        </row>
        <row r="38275">
          <cell r="F38275" t="str">
            <v>南岳-唐家</v>
          </cell>
          <cell r="G38275" t="str">
            <v>C062431023</v>
          </cell>
          <cell r="H38275">
            <v>0.523</v>
          </cell>
          <cell r="I38275">
            <v>1.826</v>
          </cell>
          <cell r="J38275">
            <v>1.303</v>
          </cell>
        </row>
        <row r="38276">
          <cell r="F38276" t="str">
            <v>毫头亭－溪尾</v>
          </cell>
          <cell r="G38276" t="str">
            <v>C417431023</v>
          </cell>
          <cell r="H38276">
            <v>2.525</v>
          </cell>
          <cell r="I38276">
            <v>3.169</v>
          </cell>
          <cell r="J38276">
            <v>0.644</v>
          </cell>
        </row>
        <row r="38277">
          <cell r="F38277" t="str">
            <v>毫头亭-深溪</v>
          </cell>
          <cell r="G38277" t="str">
            <v>C89N431023</v>
          </cell>
          <cell r="H38277">
            <v>0</v>
          </cell>
          <cell r="I38277">
            <v>0.222</v>
          </cell>
          <cell r="J38277">
            <v>0.222</v>
          </cell>
        </row>
        <row r="38278">
          <cell r="F38278" t="str">
            <v>毫头亭-东村</v>
          </cell>
          <cell r="G38278" t="str">
            <v>C90N431023</v>
          </cell>
          <cell r="H38278">
            <v>0</v>
          </cell>
          <cell r="I38278">
            <v>0.863</v>
          </cell>
          <cell r="J38278">
            <v>0.863</v>
          </cell>
        </row>
        <row r="38279">
          <cell r="F38279" t="str">
            <v>玉泉-罗岭</v>
          </cell>
          <cell r="G38279" t="str">
            <v>C021431023</v>
          </cell>
          <cell r="H38279">
            <v>1.06</v>
          </cell>
          <cell r="I38279">
            <v>1.709</v>
          </cell>
          <cell r="J38279">
            <v>0.649</v>
          </cell>
        </row>
        <row r="38280">
          <cell r="F38280" t="str">
            <v>庄上-李家</v>
          </cell>
          <cell r="G38280" t="str">
            <v>C82N431023</v>
          </cell>
          <cell r="H38280">
            <v>0</v>
          </cell>
          <cell r="I38280">
            <v>0.341</v>
          </cell>
          <cell r="J38280">
            <v>0.341</v>
          </cell>
        </row>
        <row r="38281">
          <cell r="F38281" t="str">
            <v>村部一马家</v>
          </cell>
          <cell r="G38281" t="str">
            <v>C68E431023</v>
          </cell>
          <cell r="H38281">
            <v>0</v>
          </cell>
          <cell r="I38281">
            <v>1.212</v>
          </cell>
          <cell r="J38281">
            <v>1.212</v>
          </cell>
        </row>
        <row r="38282">
          <cell r="F38282" t="str">
            <v>杉树下-便冲桥</v>
          </cell>
          <cell r="G38282" t="str">
            <v>C238431023</v>
          </cell>
          <cell r="H38282">
            <v>0.54</v>
          </cell>
          <cell r="I38282">
            <v>0.999</v>
          </cell>
          <cell r="J38282">
            <v>0.459</v>
          </cell>
        </row>
        <row r="38283">
          <cell r="F38283" t="str">
            <v>天堂-塘拢水库</v>
          </cell>
          <cell r="G38283" t="str">
            <v>C043431023</v>
          </cell>
          <cell r="H38283">
            <v>2.797</v>
          </cell>
          <cell r="I38283">
            <v>5.165</v>
          </cell>
          <cell r="J38283">
            <v>2.368</v>
          </cell>
        </row>
        <row r="38284">
          <cell r="F38284" t="str">
            <v>李家下－虎形洲</v>
          </cell>
          <cell r="G38284" t="str">
            <v>C254431023</v>
          </cell>
          <cell r="H38284">
            <v>0</v>
          </cell>
          <cell r="I38284">
            <v>0.826</v>
          </cell>
          <cell r="J38284">
            <v>0.826</v>
          </cell>
        </row>
        <row r="38285">
          <cell r="F38285" t="str">
            <v>红星一塘泥</v>
          </cell>
          <cell r="G38285" t="str">
            <v>C46A431023</v>
          </cell>
          <cell r="H38285">
            <v>0</v>
          </cell>
          <cell r="I38285">
            <v>1.571</v>
          </cell>
          <cell r="J38285">
            <v>1.571</v>
          </cell>
        </row>
        <row r="38286">
          <cell r="G38286" t="str">
            <v>V000</v>
          </cell>
          <cell r="H38286">
            <v>0</v>
          </cell>
          <cell r="I38286">
            <v>0.122</v>
          </cell>
          <cell r="J38286">
            <v>0.122</v>
          </cell>
        </row>
        <row r="38287">
          <cell r="F38287" t="str">
            <v>叉路口－上皂角</v>
          </cell>
          <cell r="G38287" t="str">
            <v>V709431023</v>
          </cell>
          <cell r="H38287">
            <v>0</v>
          </cell>
          <cell r="I38287">
            <v>0.912</v>
          </cell>
          <cell r="J38287">
            <v>0.912</v>
          </cell>
        </row>
        <row r="38288">
          <cell r="F38288" t="str">
            <v>樟树-潭家垄</v>
          </cell>
          <cell r="G38288" t="str">
            <v>Y419431023</v>
          </cell>
          <cell r="H38288">
            <v>4.15</v>
          </cell>
          <cell r="I38288">
            <v>7.781</v>
          </cell>
          <cell r="J38288">
            <v>3.631</v>
          </cell>
        </row>
        <row r="38289">
          <cell r="F38289" t="str">
            <v>X037－牛形垅</v>
          </cell>
          <cell r="G38289" t="str">
            <v>C22E431023</v>
          </cell>
          <cell r="H38289">
            <v>0</v>
          </cell>
          <cell r="I38289">
            <v>0.323</v>
          </cell>
          <cell r="J38289">
            <v>0.323</v>
          </cell>
        </row>
        <row r="38290">
          <cell r="F38290" t="str">
            <v>杉树下-便冲桥</v>
          </cell>
          <cell r="G38290" t="str">
            <v>C238431023</v>
          </cell>
          <cell r="H38290">
            <v>0.999</v>
          </cell>
          <cell r="I38290">
            <v>1.921</v>
          </cell>
          <cell r="J38290">
            <v>0.922</v>
          </cell>
        </row>
        <row r="38291">
          <cell r="F38291" t="str">
            <v>腾头-拆分点</v>
          </cell>
          <cell r="G38291" t="str">
            <v>C116431023</v>
          </cell>
          <cell r="H38291">
            <v>0</v>
          </cell>
          <cell r="I38291">
            <v>1.136</v>
          </cell>
          <cell r="J38291">
            <v>1.136</v>
          </cell>
        </row>
        <row r="38292">
          <cell r="F38292" t="str">
            <v>新出山口－小学</v>
          </cell>
          <cell r="G38292" t="str">
            <v>C255431023</v>
          </cell>
          <cell r="H38292">
            <v>2.081</v>
          </cell>
          <cell r="I38292">
            <v>4.068</v>
          </cell>
          <cell r="J38292">
            <v>1.987</v>
          </cell>
        </row>
        <row r="38293">
          <cell r="G38293" t="str">
            <v>V000</v>
          </cell>
          <cell r="H38293">
            <v>0</v>
          </cell>
          <cell r="I38293">
            <v>0.239</v>
          </cell>
          <cell r="J38293">
            <v>0.239</v>
          </cell>
        </row>
        <row r="38294">
          <cell r="F38294" t="str">
            <v>上应－鲢鱼塘</v>
          </cell>
          <cell r="G38294" t="str">
            <v>Y417431023</v>
          </cell>
          <cell r="H38294">
            <v>3.078</v>
          </cell>
          <cell r="I38294">
            <v>4.272</v>
          </cell>
          <cell r="J38294">
            <v>1.194</v>
          </cell>
        </row>
        <row r="38295">
          <cell r="F38295" t="str">
            <v>冷水塘一上湾</v>
          </cell>
          <cell r="G38295" t="str">
            <v>C92E431023</v>
          </cell>
          <cell r="H38295">
            <v>0</v>
          </cell>
          <cell r="I38295">
            <v>0.514</v>
          </cell>
          <cell r="J38295">
            <v>0.514</v>
          </cell>
        </row>
        <row r="38296">
          <cell r="F38296" t="str">
            <v>垅塘幸一下则</v>
          </cell>
          <cell r="G38296" t="str">
            <v>C29E431023</v>
          </cell>
          <cell r="H38296">
            <v>0</v>
          </cell>
          <cell r="I38296">
            <v>0.965</v>
          </cell>
          <cell r="J38296">
            <v>0.965</v>
          </cell>
        </row>
        <row r="38297">
          <cell r="F38297" t="str">
            <v>水龙－鲫鱼塘</v>
          </cell>
          <cell r="G38297" t="str">
            <v>V832431028</v>
          </cell>
          <cell r="H38297">
            <v>0</v>
          </cell>
          <cell r="I38297">
            <v>0.329</v>
          </cell>
          <cell r="J38297">
            <v>0.329</v>
          </cell>
        </row>
        <row r="38298">
          <cell r="F38298" t="str">
            <v>上应－鲢鱼塘</v>
          </cell>
          <cell r="G38298" t="str">
            <v>Y417431023</v>
          </cell>
          <cell r="H38298">
            <v>4.272</v>
          </cell>
          <cell r="I38298">
            <v>4.737</v>
          </cell>
          <cell r="J38298">
            <v>0.465</v>
          </cell>
        </row>
        <row r="38299">
          <cell r="F38299" t="str">
            <v>莲花桥－枫沙塘</v>
          </cell>
          <cell r="G38299" t="str">
            <v>C241431023</v>
          </cell>
          <cell r="H38299">
            <v>0.594</v>
          </cell>
          <cell r="I38299">
            <v>1.143</v>
          </cell>
          <cell r="J38299">
            <v>0.549</v>
          </cell>
        </row>
        <row r="38300">
          <cell r="F38300" t="str">
            <v>枫树一廖冲</v>
          </cell>
          <cell r="G38300" t="str">
            <v>C39A431023</v>
          </cell>
          <cell r="H38300">
            <v>0</v>
          </cell>
          <cell r="I38300">
            <v>1.132</v>
          </cell>
          <cell r="J38300">
            <v>1.132</v>
          </cell>
        </row>
        <row r="38301">
          <cell r="F38301" t="str">
            <v>栗山－刀垅</v>
          </cell>
          <cell r="G38301" t="str">
            <v>C791431023</v>
          </cell>
          <cell r="H38301">
            <v>1.088</v>
          </cell>
          <cell r="I38301">
            <v>2.961</v>
          </cell>
          <cell r="J38301">
            <v>1.873</v>
          </cell>
        </row>
        <row r="38302">
          <cell r="F38302" t="str">
            <v>为公一华生</v>
          </cell>
          <cell r="G38302" t="str">
            <v>C53E431023</v>
          </cell>
          <cell r="H38302">
            <v>0</v>
          </cell>
          <cell r="I38302">
            <v>0.287</v>
          </cell>
          <cell r="J38302">
            <v>0.287</v>
          </cell>
        </row>
        <row r="38303">
          <cell r="F38303" t="str">
            <v>栗山－刀垅</v>
          </cell>
          <cell r="G38303" t="str">
            <v>C791431023</v>
          </cell>
          <cell r="H38303">
            <v>0.201</v>
          </cell>
          <cell r="I38303">
            <v>1.088</v>
          </cell>
          <cell r="J38303">
            <v>0.887</v>
          </cell>
        </row>
        <row r="38304">
          <cell r="F38304" t="str">
            <v>Y419一上垅组</v>
          </cell>
          <cell r="G38304" t="str">
            <v>C18F431023</v>
          </cell>
          <cell r="H38304">
            <v>0</v>
          </cell>
          <cell r="I38304">
            <v>0.875</v>
          </cell>
          <cell r="J38304">
            <v>0.875</v>
          </cell>
        </row>
        <row r="38305">
          <cell r="F38305" t="str">
            <v>石豹线</v>
          </cell>
          <cell r="G38305" t="str">
            <v>C052431024</v>
          </cell>
          <cell r="H38305">
            <v>0</v>
          </cell>
          <cell r="I38305">
            <v>2.025</v>
          </cell>
          <cell r="J38305">
            <v>2.025</v>
          </cell>
        </row>
        <row r="38306">
          <cell r="F38306" t="str">
            <v>豹石线</v>
          </cell>
          <cell r="G38306" t="str">
            <v>C22A431024</v>
          </cell>
          <cell r="H38306">
            <v>0</v>
          </cell>
          <cell r="I38306">
            <v>1.757</v>
          </cell>
          <cell r="J38306">
            <v>1.757</v>
          </cell>
        </row>
        <row r="38307">
          <cell r="F38307" t="str">
            <v>新沙线</v>
          </cell>
          <cell r="G38307" t="str">
            <v>C49A431024</v>
          </cell>
          <cell r="H38307">
            <v>0</v>
          </cell>
          <cell r="I38307">
            <v>1.37</v>
          </cell>
          <cell r="J38307">
            <v>1.37</v>
          </cell>
        </row>
        <row r="38308">
          <cell r="F38308" t="str">
            <v>石豹线</v>
          </cell>
          <cell r="G38308" t="str">
            <v>C052431024</v>
          </cell>
          <cell r="H38308">
            <v>2.025</v>
          </cell>
          <cell r="I38308">
            <v>2.657</v>
          </cell>
          <cell r="J38308">
            <v>0.632</v>
          </cell>
        </row>
        <row r="38309">
          <cell r="F38309" t="str">
            <v>十黄线</v>
          </cell>
          <cell r="G38309" t="str">
            <v>C07B431024</v>
          </cell>
          <cell r="H38309">
            <v>0</v>
          </cell>
          <cell r="I38309">
            <v>0.528</v>
          </cell>
          <cell r="J38309">
            <v>0.528</v>
          </cell>
        </row>
        <row r="38310">
          <cell r="F38310" t="str">
            <v>王瑞线</v>
          </cell>
          <cell r="G38310" t="str">
            <v>C126431024</v>
          </cell>
          <cell r="H38310">
            <v>0.29</v>
          </cell>
          <cell r="I38310">
            <v>1.07</v>
          </cell>
          <cell r="J38310">
            <v>0.78</v>
          </cell>
        </row>
        <row r="38311">
          <cell r="F38311" t="str">
            <v>十长线</v>
          </cell>
          <cell r="G38311" t="str">
            <v>C56A431024</v>
          </cell>
          <cell r="H38311">
            <v>0</v>
          </cell>
          <cell r="I38311">
            <v>1.555</v>
          </cell>
          <cell r="J38311">
            <v>1.555</v>
          </cell>
        </row>
        <row r="38312">
          <cell r="F38312" t="str">
            <v>乱凉线</v>
          </cell>
          <cell r="G38312" t="str">
            <v>C61A431024</v>
          </cell>
          <cell r="H38312">
            <v>0</v>
          </cell>
          <cell r="I38312">
            <v>0.995</v>
          </cell>
          <cell r="J38312">
            <v>0.995</v>
          </cell>
        </row>
        <row r="38313">
          <cell r="F38313" t="str">
            <v>老水线</v>
          </cell>
          <cell r="G38313" t="str">
            <v>C98C431024</v>
          </cell>
          <cell r="H38313">
            <v>0.507</v>
          </cell>
          <cell r="I38313">
            <v>0.612</v>
          </cell>
          <cell r="J38313">
            <v>0.105</v>
          </cell>
        </row>
        <row r="38314">
          <cell r="F38314" t="str">
            <v>一统线</v>
          </cell>
          <cell r="G38314" t="str">
            <v>C63A431024</v>
          </cell>
          <cell r="H38314">
            <v>0</v>
          </cell>
          <cell r="I38314">
            <v>1.491</v>
          </cell>
          <cell r="J38314">
            <v>1.491</v>
          </cell>
        </row>
        <row r="38315">
          <cell r="F38315" t="str">
            <v>社新村</v>
          </cell>
          <cell r="G38315" t="str">
            <v>C18D431024</v>
          </cell>
          <cell r="H38315">
            <v>0</v>
          </cell>
          <cell r="I38315">
            <v>0.366</v>
          </cell>
          <cell r="J38315">
            <v>0.366</v>
          </cell>
        </row>
        <row r="38316">
          <cell r="F38316" t="str">
            <v>高桉线</v>
          </cell>
          <cell r="G38316" t="str">
            <v>Y810431024</v>
          </cell>
          <cell r="H38316">
            <v>6.555</v>
          </cell>
          <cell r="I38316">
            <v>7.714</v>
          </cell>
          <cell r="J38316">
            <v>1.159</v>
          </cell>
        </row>
        <row r="38317">
          <cell r="F38317" t="str">
            <v>竹竹线</v>
          </cell>
          <cell r="G38317" t="str">
            <v>C57B431024</v>
          </cell>
          <cell r="H38317">
            <v>0</v>
          </cell>
          <cell r="I38317">
            <v>0.484</v>
          </cell>
          <cell r="J38317">
            <v>0.484</v>
          </cell>
        </row>
        <row r="38318">
          <cell r="F38318" t="str">
            <v>栖罗线</v>
          </cell>
          <cell r="G38318" t="str">
            <v>C23A431024</v>
          </cell>
          <cell r="H38318">
            <v>0</v>
          </cell>
          <cell r="I38318">
            <v>1.059</v>
          </cell>
          <cell r="J38318">
            <v>1.059</v>
          </cell>
        </row>
        <row r="38319">
          <cell r="F38319" t="str">
            <v>东岸－大屋地</v>
          </cell>
          <cell r="G38319" t="str">
            <v>C167431024</v>
          </cell>
          <cell r="H38319">
            <v>1</v>
          </cell>
          <cell r="I38319">
            <v>1.531</v>
          </cell>
          <cell r="J38319">
            <v>0.531</v>
          </cell>
        </row>
        <row r="38320">
          <cell r="F38320" t="str">
            <v>东岸－大屋地</v>
          </cell>
          <cell r="G38320" t="str">
            <v>C167431024</v>
          </cell>
          <cell r="H38320">
            <v>0</v>
          </cell>
          <cell r="I38320">
            <v>1</v>
          </cell>
          <cell r="J38320">
            <v>1</v>
          </cell>
        </row>
        <row r="38321">
          <cell r="F38321" t="str">
            <v>楠邹线</v>
          </cell>
          <cell r="G38321" t="str">
            <v>C147431024</v>
          </cell>
          <cell r="H38321">
            <v>2.036</v>
          </cell>
          <cell r="I38321">
            <v>3.306</v>
          </cell>
          <cell r="J38321">
            <v>1.27</v>
          </cell>
        </row>
        <row r="38322">
          <cell r="F38322" t="str">
            <v>知南线</v>
          </cell>
          <cell r="G38322" t="str">
            <v>C12A431024</v>
          </cell>
          <cell r="H38322">
            <v>0</v>
          </cell>
          <cell r="I38322">
            <v>1.421</v>
          </cell>
          <cell r="J38322">
            <v>1.421</v>
          </cell>
        </row>
        <row r="38323">
          <cell r="G38323" t="str">
            <v>AA01431024</v>
          </cell>
          <cell r="H38323">
            <v>0</v>
          </cell>
          <cell r="I38323">
            <v>0.33</v>
          </cell>
          <cell r="J38323">
            <v>0.33</v>
          </cell>
        </row>
        <row r="38324">
          <cell r="F38324" t="str">
            <v>嘉蓝水库-功夫岭</v>
          </cell>
          <cell r="G38324" t="str">
            <v>V024431024</v>
          </cell>
          <cell r="H38324">
            <v>0.253</v>
          </cell>
          <cell r="I38324">
            <v>2.315</v>
          </cell>
          <cell r="J38324">
            <v>2.062</v>
          </cell>
        </row>
        <row r="38325">
          <cell r="F38325" t="str">
            <v>塘友线</v>
          </cell>
          <cell r="G38325" t="str">
            <v>Y822431024</v>
          </cell>
          <cell r="H38325">
            <v>0.884</v>
          </cell>
          <cell r="I38325">
            <v>4.287</v>
          </cell>
          <cell r="J38325">
            <v>3.403</v>
          </cell>
        </row>
        <row r="38326">
          <cell r="F38326" t="str">
            <v>清水村-下村</v>
          </cell>
          <cell r="G38326" t="str">
            <v>V023431024</v>
          </cell>
          <cell r="H38326">
            <v>1.108</v>
          </cell>
          <cell r="I38326">
            <v>1.803</v>
          </cell>
          <cell r="J38326">
            <v>0.695</v>
          </cell>
        </row>
        <row r="38327">
          <cell r="F38327" t="str">
            <v>下田线</v>
          </cell>
          <cell r="G38327" t="str">
            <v>C146431024</v>
          </cell>
          <cell r="H38327">
            <v>0</v>
          </cell>
          <cell r="I38327">
            <v>1.008</v>
          </cell>
          <cell r="J38327">
            <v>1.008</v>
          </cell>
        </row>
        <row r="38328">
          <cell r="F38328" t="str">
            <v>杨柳水－下杨柳水</v>
          </cell>
          <cell r="G38328" t="str">
            <v>V092431024</v>
          </cell>
          <cell r="H38328">
            <v>0</v>
          </cell>
          <cell r="I38328">
            <v>0.459</v>
          </cell>
          <cell r="J38328">
            <v>0.459</v>
          </cell>
        </row>
        <row r="38329">
          <cell r="F38329" t="str">
            <v>牌蒋线</v>
          </cell>
          <cell r="G38329" t="str">
            <v>C049431024</v>
          </cell>
          <cell r="H38329">
            <v>0.566</v>
          </cell>
          <cell r="I38329">
            <v>0.992</v>
          </cell>
          <cell r="J38329">
            <v>0.426</v>
          </cell>
        </row>
        <row r="38330">
          <cell r="F38330" t="str">
            <v>大驼线</v>
          </cell>
          <cell r="G38330" t="str">
            <v>C04D431024</v>
          </cell>
          <cell r="H38330">
            <v>0</v>
          </cell>
          <cell r="I38330">
            <v>0.462</v>
          </cell>
          <cell r="J38330">
            <v>0.462</v>
          </cell>
        </row>
        <row r="38331">
          <cell r="F38331" t="str">
            <v>水源线</v>
          </cell>
          <cell r="G38331" t="str">
            <v>C26C431024</v>
          </cell>
          <cell r="H38331">
            <v>0</v>
          </cell>
          <cell r="I38331">
            <v>0.578</v>
          </cell>
          <cell r="J38331">
            <v>0.578</v>
          </cell>
        </row>
        <row r="38332">
          <cell r="F38332" t="str">
            <v>水钟线</v>
          </cell>
          <cell r="G38332" t="str">
            <v>C194431024</v>
          </cell>
          <cell r="H38332">
            <v>0.847</v>
          </cell>
          <cell r="I38332">
            <v>0.932</v>
          </cell>
          <cell r="J38332">
            <v>0.085</v>
          </cell>
        </row>
        <row r="38333">
          <cell r="F38333" t="str">
            <v>肖家－烤脚岭</v>
          </cell>
          <cell r="G38333" t="str">
            <v>C075431024</v>
          </cell>
          <cell r="H38333">
            <v>0.263</v>
          </cell>
          <cell r="I38333">
            <v>1.134</v>
          </cell>
          <cell r="J38333">
            <v>0.871</v>
          </cell>
        </row>
        <row r="38334">
          <cell r="F38334" t="str">
            <v>湾牛线</v>
          </cell>
          <cell r="G38334" t="str">
            <v>C097431024</v>
          </cell>
          <cell r="H38334">
            <v>1.495</v>
          </cell>
          <cell r="I38334">
            <v>1.799</v>
          </cell>
          <cell r="J38334">
            <v>0.304</v>
          </cell>
        </row>
        <row r="38335">
          <cell r="F38335" t="str">
            <v>藕藕线</v>
          </cell>
          <cell r="G38335" t="str">
            <v>C21C431024</v>
          </cell>
          <cell r="H38335">
            <v>0</v>
          </cell>
          <cell r="I38335">
            <v>0.316</v>
          </cell>
          <cell r="J38335">
            <v>0.316</v>
          </cell>
        </row>
        <row r="38336">
          <cell r="F38336" t="str">
            <v>闸荞线</v>
          </cell>
          <cell r="G38336" t="str">
            <v>C22C431024</v>
          </cell>
          <cell r="H38336">
            <v>0</v>
          </cell>
          <cell r="I38336">
            <v>0.43</v>
          </cell>
          <cell r="J38336">
            <v>0.43</v>
          </cell>
        </row>
        <row r="38337">
          <cell r="F38337" t="str">
            <v>煤汤线</v>
          </cell>
          <cell r="G38337" t="str">
            <v>C33A431024</v>
          </cell>
          <cell r="H38337">
            <v>0</v>
          </cell>
          <cell r="I38337">
            <v>0.977</v>
          </cell>
          <cell r="J38337">
            <v>0.977</v>
          </cell>
        </row>
        <row r="38338">
          <cell r="F38338" t="str">
            <v>变马线</v>
          </cell>
          <cell r="G38338" t="str">
            <v>C26A431024</v>
          </cell>
          <cell r="H38338">
            <v>0</v>
          </cell>
          <cell r="I38338">
            <v>1.53</v>
          </cell>
          <cell r="J38338">
            <v>1.53</v>
          </cell>
        </row>
        <row r="38339">
          <cell r="G38339" t="str">
            <v>V000</v>
          </cell>
          <cell r="H38339">
            <v>0</v>
          </cell>
          <cell r="I38339">
            <v>0.404</v>
          </cell>
          <cell r="J38339">
            <v>0.404</v>
          </cell>
        </row>
        <row r="38340">
          <cell r="F38340" t="str">
            <v>煤下线</v>
          </cell>
          <cell r="G38340" t="str">
            <v>C18A431024</v>
          </cell>
          <cell r="H38340">
            <v>0</v>
          </cell>
          <cell r="I38340">
            <v>1.172</v>
          </cell>
          <cell r="J38340">
            <v>1.172</v>
          </cell>
        </row>
        <row r="38341">
          <cell r="F38341" t="str">
            <v>枧车线</v>
          </cell>
          <cell r="G38341" t="str">
            <v>C076431024</v>
          </cell>
          <cell r="H38341">
            <v>0.855</v>
          </cell>
          <cell r="I38341">
            <v>2.528</v>
          </cell>
          <cell r="J38341">
            <v>1.673</v>
          </cell>
        </row>
        <row r="38342">
          <cell r="F38342" t="str">
            <v>新井洞村－新塘</v>
          </cell>
          <cell r="G38342" t="str">
            <v>V032431024</v>
          </cell>
          <cell r="H38342">
            <v>0</v>
          </cell>
          <cell r="I38342">
            <v>0.634</v>
          </cell>
          <cell r="J38342">
            <v>0.634</v>
          </cell>
        </row>
        <row r="38343">
          <cell r="F38343" t="str">
            <v>肖家－烤脚岭</v>
          </cell>
          <cell r="G38343" t="str">
            <v>C075431024</v>
          </cell>
          <cell r="H38343">
            <v>0.263</v>
          </cell>
          <cell r="I38343">
            <v>1.91</v>
          </cell>
          <cell r="J38343">
            <v>1.647</v>
          </cell>
        </row>
        <row r="38344">
          <cell r="F38344" t="str">
            <v>考油线</v>
          </cell>
          <cell r="G38344" t="str">
            <v>Y817431024</v>
          </cell>
          <cell r="H38344">
            <v>0.071</v>
          </cell>
          <cell r="I38344">
            <v>4.095</v>
          </cell>
          <cell r="J38344">
            <v>4.024</v>
          </cell>
        </row>
        <row r="38345">
          <cell r="F38345" t="str">
            <v>水荫线</v>
          </cell>
          <cell r="G38345" t="str">
            <v>C77A431024</v>
          </cell>
          <cell r="H38345">
            <v>0</v>
          </cell>
          <cell r="I38345">
            <v>0.966</v>
          </cell>
          <cell r="J38345">
            <v>0.966</v>
          </cell>
        </row>
        <row r="38346">
          <cell r="G38346" t="str">
            <v>V000</v>
          </cell>
          <cell r="H38346">
            <v>0</v>
          </cell>
          <cell r="I38346">
            <v>0.3</v>
          </cell>
          <cell r="J38346">
            <v>0.3</v>
          </cell>
        </row>
        <row r="38347">
          <cell r="F38347" t="str">
            <v>叉路口-梓木境</v>
          </cell>
          <cell r="G38347" t="str">
            <v>C42A431025</v>
          </cell>
          <cell r="H38347">
            <v>0.375</v>
          </cell>
          <cell r="I38347">
            <v>0.95</v>
          </cell>
          <cell r="J38347">
            <v>0.575</v>
          </cell>
        </row>
        <row r="38348">
          <cell r="F38348" t="str">
            <v>上舟境-老屋里</v>
          </cell>
          <cell r="G38348" t="str">
            <v>C40A431025</v>
          </cell>
          <cell r="H38348">
            <v>0</v>
          </cell>
          <cell r="I38348">
            <v>0.464</v>
          </cell>
          <cell r="J38348">
            <v>0.464</v>
          </cell>
        </row>
        <row r="38349">
          <cell r="F38349" t="str">
            <v>妙山江-紫草江</v>
          </cell>
          <cell r="G38349" t="str">
            <v>V114431025</v>
          </cell>
          <cell r="H38349">
            <v>0</v>
          </cell>
          <cell r="I38349">
            <v>0.77</v>
          </cell>
          <cell r="J38349">
            <v>0.77</v>
          </cell>
        </row>
        <row r="38350">
          <cell r="F38350" t="str">
            <v>大步-大坪头</v>
          </cell>
          <cell r="G38350" t="str">
            <v>C70B431025</v>
          </cell>
          <cell r="H38350">
            <v>0</v>
          </cell>
          <cell r="I38350">
            <v>0.781</v>
          </cell>
          <cell r="J38350">
            <v>0.781</v>
          </cell>
        </row>
        <row r="38351">
          <cell r="F38351" t="str">
            <v>大步-庙湾</v>
          </cell>
          <cell r="G38351" t="str">
            <v>C90D431025</v>
          </cell>
          <cell r="H38351">
            <v>0</v>
          </cell>
          <cell r="I38351">
            <v>3.368</v>
          </cell>
          <cell r="J38351">
            <v>3.368</v>
          </cell>
        </row>
        <row r="38352">
          <cell r="F38352" t="str">
            <v>大坪头-铁路头</v>
          </cell>
          <cell r="G38352" t="str">
            <v>V274431025</v>
          </cell>
          <cell r="H38352">
            <v>0</v>
          </cell>
          <cell r="I38352">
            <v>1.048</v>
          </cell>
          <cell r="J38352">
            <v>1.048</v>
          </cell>
        </row>
        <row r="38353">
          <cell r="F38353" t="str">
            <v>拱桥头-牛古练</v>
          </cell>
          <cell r="G38353" t="str">
            <v>C69B431025</v>
          </cell>
          <cell r="H38353">
            <v>0</v>
          </cell>
          <cell r="I38353">
            <v>0.921</v>
          </cell>
          <cell r="J38353">
            <v>0.921</v>
          </cell>
        </row>
        <row r="38354">
          <cell r="F38354" t="str">
            <v>坦下-集村</v>
          </cell>
          <cell r="G38354" t="str">
            <v>Y942431025</v>
          </cell>
          <cell r="H38354">
            <v>2.772</v>
          </cell>
          <cell r="I38354">
            <v>5.3</v>
          </cell>
          <cell r="J38354">
            <v>2.528</v>
          </cell>
        </row>
        <row r="38355">
          <cell r="F38355" t="str">
            <v>汾市渡头-同益青空山</v>
          </cell>
          <cell r="G38355" t="str">
            <v>Y917431025</v>
          </cell>
          <cell r="H38355">
            <v>1.907</v>
          </cell>
          <cell r="I38355">
            <v>4.319</v>
          </cell>
          <cell r="J38355">
            <v>2.412</v>
          </cell>
        </row>
        <row r="38356">
          <cell r="F38356" t="str">
            <v>变电站-灵星岩</v>
          </cell>
          <cell r="G38356" t="str">
            <v>C04C431025</v>
          </cell>
          <cell r="H38356">
            <v>0</v>
          </cell>
          <cell r="I38356">
            <v>0.55</v>
          </cell>
          <cell r="J38356">
            <v>0.55</v>
          </cell>
        </row>
        <row r="38357">
          <cell r="F38357" t="str">
            <v>变电站-竹树脚</v>
          </cell>
          <cell r="G38357" t="str">
            <v>C98B431025</v>
          </cell>
          <cell r="H38357">
            <v>0</v>
          </cell>
          <cell r="I38357">
            <v>0.482</v>
          </cell>
          <cell r="J38357">
            <v>0.482</v>
          </cell>
        </row>
        <row r="38358">
          <cell r="F38358" t="str">
            <v>叉路口-下仙塘</v>
          </cell>
          <cell r="G38358" t="str">
            <v>C77B431025</v>
          </cell>
          <cell r="H38358">
            <v>0</v>
          </cell>
          <cell r="I38358">
            <v>0.567</v>
          </cell>
          <cell r="J38358">
            <v>0.567</v>
          </cell>
        </row>
        <row r="38359">
          <cell r="F38359" t="str">
            <v>殴果-上仙堂</v>
          </cell>
          <cell r="G38359" t="str">
            <v>V272431025</v>
          </cell>
          <cell r="H38359">
            <v>0</v>
          </cell>
          <cell r="I38359">
            <v>0.522</v>
          </cell>
          <cell r="J38359">
            <v>0.522</v>
          </cell>
        </row>
        <row r="38360">
          <cell r="F38360" t="str">
            <v>抽水泵房-岩口</v>
          </cell>
          <cell r="G38360" t="str">
            <v>C05A431025</v>
          </cell>
          <cell r="H38360">
            <v>0</v>
          </cell>
          <cell r="I38360">
            <v>1.016</v>
          </cell>
          <cell r="J38360">
            <v>1.016</v>
          </cell>
        </row>
        <row r="38361">
          <cell r="F38361" t="str">
            <v>石桥-南瓜坪</v>
          </cell>
          <cell r="G38361" t="str">
            <v>C123431025</v>
          </cell>
          <cell r="H38361">
            <v>0</v>
          </cell>
          <cell r="I38361">
            <v>0.404</v>
          </cell>
          <cell r="J38361">
            <v>0.404</v>
          </cell>
        </row>
        <row r="38362">
          <cell r="F38362" t="str">
            <v>猪婆塘-子泥冲</v>
          </cell>
          <cell r="G38362" t="str">
            <v>C80B431025</v>
          </cell>
          <cell r="H38362">
            <v>0</v>
          </cell>
          <cell r="I38362">
            <v>0.605</v>
          </cell>
          <cell r="J38362">
            <v>0.605</v>
          </cell>
        </row>
        <row r="38363">
          <cell r="F38363" t="str">
            <v>叉路口-野猪段</v>
          </cell>
          <cell r="G38363" t="str">
            <v>V063431025</v>
          </cell>
          <cell r="H38363">
            <v>0</v>
          </cell>
          <cell r="I38363">
            <v>1.03</v>
          </cell>
          <cell r="J38363">
            <v>1.03</v>
          </cell>
        </row>
        <row r="38364">
          <cell r="F38364" t="str">
            <v>叉路口-张家湾</v>
          </cell>
          <cell r="G38364" t="str">
            <v>C72B431025</v>
          </cell>
          <cell r="H38364">
            <v>0</v>
          </cell>
          <cell r="I38364">
            <v>0.437</v>
          </cell>
          <cell r="J38364">
            <v>0.437</v>
          </cell>
        </row>
        <row r="38365">
          <cell r="F38365" t="str">
            <v>茶岩岭-谭家</v>
          </cell>
          <cell r="G38365" t="str">
            <v>C63B431025</v>
          </cell>
          <cell r="H38365">
            <v>0</v>
          </cell>
          <cell r="I38365">
            <v>0.225</v>
          </cell>
          <cell r="J38365">
            <v>0.225</v>
          </cell>
        </row>
        <row r="38366">
          <cell r="F38366" t="str">
            <v>赖家桥-赖家村</v>
          </cell>
          <cell r="G38366" t="str">
            <v>V004431025</v>
          </cell>
          <cell r="H38366">
            <v>0</v>
          </cell>
          <cell r="I38366">
            <v>0.287</v>
          </cell>
          <cell r="J38366">
            <v>0.287</v>
          </cell>
        </row>
        <row r="38367">
          <cell r="F38367" t="str">
            <v>舜峰寨-芹菜塘</v>
          </cell>
          <cell r="G38367" t="str">
            <v>C67B431025</v>
          </cell>
          <cell r="H38367">
            <v>0</v>
          </cell>
          <cell r="I38367">
            <v>4.332</v>
          </cell>
          <cell r="J38367">
            <v>4.332</v>
          </cell>
        </row>
        <row r="38368">
          <cell r="F38368" t="str">
            <v>叉路口-蓬头水</v>
          </cell>
          <cell r="G38368" t="str">
            <v>C42B431025</v>
          </cell>
          <cell r="H38368">
            <v>0</v>
          </cell>
          <cell r="I38368">
            <v>0.479</v>
          </cell>
          <cell r="J38368">
            <v>0.479</v>
          </cell>
        </row>
        <row r="38369">
          <cell r="F38369" t="str">
            <v>香花铺村－黄沙坪</v>
          </cell>
          <cell r="G38369" t="str">
            <v>Y907431025</v>
          </cell>
          <cell r="H38369">
            <v>1.809</v>
          </cell>
          <cell r="I38369">
            <v>4.414</v>
          </cell>
          <cell r="J38369">
            <v>2.605</v>
          </cell>
        </row>
        <row r="38370">
          <cell r="F38370" t="str">
            <v>西塘-土地寺</v>
          </cell>
          <cell r="G38370" t="str">
            <v>C52B431025</v>
          </cell>
          <cell r="H38370">
            <v>0</v>
          </cell>
          <cell r="I38370">
            <v>0.593</v>
          </cell>
          <cell r="J38370">
            <v>0.593</v>
          </cell>
        </row>
        <row r="38371">
          <cell r="F38371" t="str">
            <v>铺下桥-毛坪冲</v>
          </cell>
          <cell r="G38371" t="str">
            <v>C54B431025</v>
          </cell>
          <cell r="H38371">
            <v>1.569</v>
          </cell>
          <cell r="I38371">
            <v>2.755</v>
          </cell>
          <cell r="J38371">
            <v>1.186</v>
          </cell>
        </row>
        <row r="38372">
          <cell r="F38372" t="str">
            <v>新村-挂沟冲</v>
          </cell>
          <cell r="G38372" t="str">
            <v>Y941431025</v>
          </cell>
          <cell r="H38372">
            <v>4.786</v>
          </cell>
          <cell r="I38372">
            <v>6.035</v>
          </cell>
          <cell r="J38372">
            <v>1.249</v>
          </cell>
        </row>
        <row r="38373">
          <cell r="F38373" t="str">
            <v>叉路口-高居窝</v>
          </cell>
          <cell r="G38373" t="str">
            <v>C17A431025</v>
          </cell>
          <cell r="H38373">
            <v>1.522</v>
          </cell>
          <cell r="I38373">
            <v>3.411</v>
          </cell>
          <cell r="J38373">
            <v>1.889</v>
          </cell>
        </row>
        <row r="38374">
          <cell r="F38374" t="str">
            <v>叉路口-畔洞</v>
          </cell>
          <cell r="G38374" t="str">
            <v>C66D431025</v>
          </cell>
          <cell r="H38374">
            <v>0</v>
          </cell>
          <cell r="I38374">
            <v>0.206</v>
          </cell>
          <cell r="J38374">
            <v>0.206</v>
          </cell>
        </row>
        <row r="38375">
          <cell r="F38375" t="str">
            <v>叉路口-高居窝</v>
          </cell>
          <cell r="G38375" t="str">
            <v>C17A431025</v>
          </cell>
          <cell r="H38375">
            <v>0</v>
          </cell>
          <cell r="I38375">
            <v>1.522</v>
          </cell>
          <cell r="J38375">
            <v>1.522</v>
          </cell>
        </row>
        <row r="38376">
          <cell r="F38376" t="str">
            <v>三级电站-大山背</v>
          </cell>
          <cell r="G38376" t="str">
            <v>V472431025</v>
          </cell>
          <cell r="H38376">
            <v>0</v>
          </cell>
          <cell r="I38376">
            <v>0.635</v>
          </cell>
          <cell r="J38376">
            <v>0.635</v>
          </cell>
        </row>
        <row r="38377">
          <cell r="F38377" t="str">
            <v>松树脚-高居窝</v>
          </cell>
          <cell r="G38377" t="str">
            <v>C71D431025</v>
          </cell>
          <cell r="H38377">
            <v>0</v>
          </cell>
          <cell r="I38377">
            <v>0.205</v>
          </cell>
          <cell r="J38377">
            <v>0.205</v>
          </cell>
        </row>
        <row r="38378">
          <cell r="F38378" t="str">
            <v>叉路口-新毛家</v>
          </cell>
          <cell r="G38378" t="str">
            <v>C57D431025</v>
          </cell>
          <cell r="H38378">
            <v>0</v>
          </cell>
          <cell r="I38378">
            <v>0.352</v>
          </cell>
          <cell r="J38378">
            <v>0.352</v>
          </cell>
        </row>
        <row r="38379">
          <cell r="F38379" t="str">
            <v>电站-料山水</v>
          </cell>
          <cell r="G38379" t="str">
            <v>C59D431025</v>
          </cell>
          <cell r="H38379">
            <v>0</v>
          </cell>
          <cell r="I38379">
            <v>1.064</v>
          </cell>
          <cell r="J38379">
            <v>1.064</v>
          </cell>
        </row>
        <row r="38380">
          <cell r="F38380" t="str">
            <v>叉路口-上山口</v>
          </cell>
          <cell r="G38380" t="str">
            <v>C63C431025</v>
          </cell>
          <cell r="H38380">
            <v>0</v>
          </cell>
          <cell r="I38380">
            <v>0.184</v>
          </cell>
          <cell r="J38380">
            <v>0.184</v>
          </cell>
        </row>
        <row r="38381">
          <cell r="F38381" t="str">
            <v>长庄-牛婆岭</v>
          </cell>
          <cell r="G38381" t="str">
            <v>C96C431025</v>
          </cell>
          <cell r="H38381">
            <v>0</v>
          </cell>
          <cell r="I38381">
            <v>0.504</v>
          </cell>
          <cell r="J38381">
            <v>0.504</v>
          </cell>
        </row>
        <row r="38382">
          <cell r="F38382" t="str">
            <v>叉路口-水净塘</v>
          </cell>
          <cell r="G38382" t="str">
            <v>C73C431025</v>
          </cell>
          <cell r="H38382">
            <v>0</v>
          </cell>
          <cell r="I38382">
            <v>0.637</v>
          </cell>
          <cell r="J38382">
            <v>0.637</v>
          </cell>
        </row>
        <row r="38383">
          <cell r="F38383" t="str">
            <v>独石-水浸塘</v>
          </cell>
          <cell r="G38383" t="str">
            <v>V435431025</v>
          </cell>
          <cell r="H38383">
            <v>0</v>
          </cell>
          <cell r="I38383">
            <v>1.348</v>
          </cell>
          <cell r="J38383">
            <v>1.348</v>
          </cell>
        </row>
        <row r="38384">
          <cell r="F38384" t="str">
            <v>叉路口-大富泉路口</v>
          </cell>
          <cell r="G38384" t="str">
            <v>C85C431025</v>
          </cell>
          <cell r="H38384">
            <v>0</v>
          </cell>
          <cell r="I38384">
            <v>0.846</v>
          </cell>
          <cell r="J38384">
            <v>0.846</v>
          </cell>
        </row>
        <row r="38385">
          <cell r="F38385" t="str">
            <v>赵机窝-马渡</v>
          </cell>
          <cell r="G38385" t="str">
            <v>C53C431025</v>
          </cell>
          <cell r="H38385">
            <v>0</v>
          </cell>
          <cell r="I38385">
            <v>0.506</v>
          </cell>
          <cell r="J38385">
            <v>0.506</v>
          </cell>
        </row>
        <row r="38386">
          <cell r="F38386" t="str">
            <v>琶溪桥-上庄</v>
          </cell>
          <cell r="G38386" t="str">
            <v>C109431025</v>
          </cell>
          <cell r="H38386">
            <v>1.105</v>
          </cell>
          <cell r="I38386">
            <v>2.819</v>
          </cell>
          <cell r="J38386">
            <v>1.714</v>
          </cell>
        </row>
        <row r="38387">
          <cell r="F38387" t="str">
            <v>农丰-电站</v>
          </cell>
          <cell r="G38387" t="str">
            <v>C174431025</v>
          </cell>
          <cell r="H38387">
            <v>0</v>
          </cell>
          <cell r="I38387">
            <v>2.161</v>
          </cell>
          <cell r="J38387">
            <v>2.161</v>
          </cell>
        </row>
        <row r="38388">
          <cell r="F38388" t="str">
            <v>叉路口-上山口</v>
          </cell>
          <cell r="G38388" t="str">
            <v>C63C431025</v>
          </cell>
          <cell r="H38388">
            <v>0</v>
          </cell>
          <cell r="I38388">
            <v>0.054</v>
          </cell>
          <cell r="J38388">
            <v>0.054</v>
          </cell>
        </row>
        <row r="38389">
          <cell r="F38389" t="str">
            <v>叉路口-大山下</v>
          </cell>
          <cell r="G38389" t="str">
            <v>C65C431025</v>
          </cell>
          <cell r="H38389">
            <v>0</v>
          </cell>
          <cell r="I38389">
            <v>0.448</v>
          </cell>
          <cell r="J38389">
            <v>0.448</v>
          </cell>
        </row>
        <row r="38390">
          <cell r="F38390" t="str">
            <v>叉路口-叉路口</v>
          </cell>
          <cell r="G38390" t="str">
            <v>C66C431025</v>
          </cell>
          <cell r="H38390">
            <v>1.195</v>
          </cell>
          <cell r="I38390">
            <v>1.537</v>
          </cell>
          <cell r="J38390">
            <v>0.342</v>
          </cell>
        </row>
        <row r="38391">
          <cell r="F38391" t="str">
            <v>牌楼脚-高里塘</v>
          </cell>
          <cell r="G38391" t="str">
            <v>C92C431025</v>
          </cell>
          <cell r="H38391">
            <v>0</v>
          </cell>
          <cell r="I38391">
            <v>0.175</v>
          </cell>
          <cell r="J38391">
            <v>0.175</v>
          </cell>
        </row>
        <row r="38392">
          <cell r="F38392" t="str">
            <v>叉路口-茅坪</v>
          </cell>
          <cell r="G38392" t="str">
            <v>C93C431025</v>
          </cell>
          <cell r="H38392">
            <v>0</v>
          </cell>
          <cell r="I38392">
            <v>0.622</v>
          </cell>
          <cell r="J38392">
            <v>0.622</v>
          </cell>
        </row>
        <row r="38393">
          <cell r="F38393" t="str">
            <v>五星－竹山</v>
          </cell>
          <cell r="G38393" t="str">
            <v>Y944431025</v>
          </cell>
          <cell r="H38393">
            <v>1.6</v>
          </cell>
          <cell r="I38393">
            <v>4.676</v>
          </cell>
          <cell r="J38393">
            <v>3.076</v>
          </cell>
        </row>
        <row r="38394">
          <cell r="F38394" t="str">
            <v>下乔-竹山</v>
          </cell>
          <cell r="G38394" t="str">
            <v>C183431025</v>
          </cell>
          <cell r="H38394">
            <v>0.699</v>
          </cell>
          <cell r="I38394">
            <v>3.861</v>
          </cell>
          <cell r="J38394">
            <v>3.162</v>
          </cell>
        </row>
        <row r="38395">
          <cell r="F38395" t="str">
            <v>叉路口-新和尚圭</v>
          </cell>
          <cell r="G38395" t="str">
            <v>C01F431025</v>
          </cell>
          <cell r="H38395">
            <v>0</v>
          </cell>
          <cell r="I38395">
            <v>0.481</v>
          </cell>
          <cell r="J38395">
            <v>0.481</v>
          </cell>
        </row>
        <row r="38396">
          <cell r="F38396" t="str">
            <v>老冲岭-和尚圭</v>
          </cell>
          <cell r="G38396" t="str">
            <v>C97C431025</v>
          </cell>
          <cell r="H38396">
            <v>0</v>
          </cell>
          <cell r="I38396">
            <v>0.228</v>
          </cell>
          <cell r="J38396">
            <v>0.228</v>
          </cell>
        </row>
        <row r="38397">
          <cell r="F38397" t="str">
            <v>叉新线</v>
          </cell>
          <cell r="G38397" t="str">
            <v>C78C431025</v>
          </cell>
          <cell r="H38397">
            <v>0</v>
          </cell>
          <cell r="I38397">
            <v>0.281</v>
          </cell>
          <cell r="J38397">
            <v>0.281</v>
          </cell>
        </row>
        <row r="38398">
          <cell r="F38398" t="str">
            <v>叉路口-老龙布岭</v>
          </cell>
          <cell r="G38398" t="str">
            <v>C79C431025</v>
          </cell>
          <cell r="H38398">
            <v>0</v>
          </cell>
          <cell r="I38398">
            <v>0.375</v>
          </cell>
          <cell r="J38398">
            <v>0.375</v>
          </cell>
        </row>
        <row r="38399">
          <cell r="F38399" t="str">
            <v>叉路口-贵泉</v>
          </cell>
          <cell r="G38399" t="str">
            <v>C76A431025</v>
          </cell>
          <cell r="H38399">
            <v>0</v>
          </cell>
          <cell r="I38399">
            <v>1.369</v>
          </cell>
          <cell r="J38399">
            <v>1.369</v>
          </cell>
        </row>
        <row r="38400">
          <cell r="F38400" t="str">
            <v>罗城山村-广东原塘村</v>
          </cell>
          <cell r="G38400" t="str">
            <v>C193431025</v>
          </cell>
          <cell r="H38400">
            <v>1.36</v>
          </cell>
          <cell r="I38400">
            <v>2.308</v>
          </cell>
          <cell r="J38400">
            <v>0.948</v>
          </cell>
        </row>
        <row r="38401">
          <cell r="F38401" t="str">
            <v>老屋场-鸡脚山</v>
          </cell>
          <cell r="G38401" t="str">
            <v>C39F431025</v>
          </cell>
          <cell r="H38401">
            <v>0</v>
          </cell>
          <cell r="I38401">
            <v>1.663</v>
          </cell>
          <cell r="J38401">
            <v>1.663</v>
          </cell>
        </row>
        <row r="38402">
          <cell r="F38402" t="str">
            <v>红园果业-朝背辽</v>
          </cell>
          <cell r="G38402" t="str">
            <v>V386431025</v>
          </cell>
          <cell r="H38402">
            <v>1.225</v>
          </cell>
          <cell r="I38402">
            <v>2.169</v>
          </cell>
          <cell r="J38402">
            <v>0.944</v>
          </cell>
        </row>
        <row r="38403">
          <cell r="F38403" t="str">
            <v>叉路口-李家</v>
          </cell>
          <cell r="G38403" t="str">
            <v>C78A431025</v>
          </cell>
          <cell r="H38403">
            <v>0</v>
          </cell>
          <cell r="I38403">
            <v>0.268</v>
          </cell>
          <cell r="J38403">
            <v>0.268</v>
          </cell>
        </row>
        <row r="38404">
          <cell r="F38404" t="str">
            <v>叉路口-社竹湾</v>
          </cell>
          <cell r="G38404" t="str">
            <v>V356431025</v>
          </cell>
          <cell r="H38404">
            <v>0</v>
          </cell>
          <cell r="I38404">
            <v>0.134</v>
          </cell>
          <cell r="J38404">
            <v>0.134</v>
          </cell>
        </row>
        <row r="38405">
          <cell r="F38405" t="str">
            <v>黄沙坪-河埠林新村</v>
          </cell>
          <cell r="G38405" t="str">
            <v>C02A431025</v>
          </cell>
          <cell r="H38405">
            <v>0</v>
          </cell>
          <cell r="I38405">
            <v>1.202</v>
          </cell>
          <cell r="J38405">
            <v>1.202</v>
          </cell>
        </row>
        <row r="38406">
          <cell r="G38406" t="str">
            <v>V000</v>
          </cell>
          <cell r="H38406">
            <v>0</v>
          </cell>
          <cell r="I38406">
            <v>0.409</v>
          </cell>
          <cell r="J38406">
            <v>0.409</v>
          </cell>
        </row>
        <row r="38407">
          <cell r="F38407" t="str">
            <v>叉路口-丫家岭</v>
          </cell>
          <cell r="G38407" t="str">
            <v>C93E431025</v>
          </cell>
          <cell r="H38407">
            <v>0</v>
          </cell>
          <cell r="I38407">
            <v>1.121</v>
          </cell>
          <cell r="J38407">
            <v>1.121</v>
          </cell>
        </row>
        <row r="38408">
          <cell r="F38408" t="str">
            <v>乐岭-柳塘村</v>
          </cell>
          <cell r="G38408" t="str">
            <v>C113431025</v>
          </cell>
          <cell r="H38408">
            <v>1.652</v>
          </cell>
          <cell r="I38408">
            <v>6.023</v>
          </cell>
          <cell r="J38408">
            <v>4.371</v>
          </cell>
        </row>
        <row r="38409">
          <cell r="G38409" t="str">
            <v>V000</v>
          </cell>
          <cell r="H38409">
            <v>0</v>
          </cell>
          <cell r="I38409">
            <v>0.219</v>
          </cell>
          <cell r="J38409">
            <v>0.219</v>
          </cell>
        </row>
        <row r="38410">
          <cell r="F38410" t="str">
            <v>叉路口-陈家洞</v>
          </cell>
          <cell r="G38410" t="str">
            <v>C06C431025</v>
          </cell>
          <cell r="H38410">
            <v>0</v>
          </cell>
          <cell r="I38410">
            <v>0.377</v>
          </cell>
          <cell r="J38410">
            <v>0.377</v>
          </cell>
        </row>
        <row r="38411">
          <cell r="F38411" t="str">
            <v>叉路口-畔塘新村</v>
          </cell>
          <cell r="G38411" t="str">
            <v>C16F431025</v>
          </cell>
          <cell r="H38411">
            <v>0</v>
          </cell>
          <cell r="I38411">
            <v>0.355</v>
          </cell>
          <cell r="J38411">
            <v>0.355</v>
          </cell>
        </row>
        <row r="38412">
          <cell r="F38412" t="str">
            <v>东江-犁头嘴</v>
          </cell>
          <cell r="G38412" t="str">
            <v>C14C431025</v>
          </cell>
          <cell r="H38412">
            <v>0</v>
          </cell>
          <cell r="I38412">
            <v>0.905</v>
          </cell>
          <cell r="J38412">
            <v>0.905</v>
          </cell>
        </row>
        <row r="38413">
          <cell r="F38413" t="str">
            <v>水东村-深渡雷家岭</v>
          </cell>
          <cell r="G38413" t="str">
            <v>C182431025</v>
          </cell>
          <cell r="H38413">
            <v>0.213</v>
          </cell>
          <cell r="I38413">
            <v>2.263</v>
          </cell>
          <cell r="J38413">
            <v>2.05</v>
          </cell>
        </row>
        <row r="38414">
          <cell r="F38414" t="str">
            <v>雨山-羊鸟寨</v>
          </cell>
          <cell r="G38414" t="str">
            <v>C191431025</v>
          </cell>
          <cell r="H38414">
            <v>1.699</v>
          </cell>
          <cell r="I38414">
            <v>4.055</v>
          </cell>
          <cell r="J38414">
            <v>2.356</v>
          </cell>
        </row>
        <row r="38415">
          <cell r="F38415" t="str">
            <v>叉路口-大冲坪</v>
          </cell>
          <cell r="G38415" t="str">
            <v>C11C431025</v>
          </cell>
          <cell r="H38415">
            <v>0</v>
          </cell>
          <cell r="I38415">
            <v>0.69</v>
          </cell>
          <cell r="J38415">
            <v>0.69</v>
          </cell>
        </row>
        <row r="38416">
          <cell r="F38416" t="str">
            <v>叉路口-畔塘新村</v>
          </cell>
          <cell r="G38416" t="str">
            <v>C16F431025</v>
          </cell>
          <cell r="H38416">
            <v>0</v>
          </cell>
          <cell r="I38416">
            <v>0.654</v>
          </cell>
          <cell r="J38416">
            <v>0.654</v>
          </cell>
        </row>
        <row r="38417">
          <cell r="F38417" t="str">
            <v>叉路口-社竹湾</v>
          </cell>
          <cell r="G38417" t="str">
            <v>V356431025</v>
          </cell>
          <cell r="H38417">
            <v>0</v>
          </cell>
          <cell r="I38417">
            <v>1.443</v>
          </cell>
          <cell r="J38417">
            <v>1.443</v>
          </cell>
        </row>
        <row r="38418">
          <cell r="F38418" t="str">
            <v>叉路口-牛栏发</v>
          </cell>
          <cell r="G38418" t="str">
            <v>C19C431025</v>
          </cell>
          <cell r="H38418">
            <v>0</v>
          </cell>
          <cell r="I38418">
            <v>0.173</v>
          </cell>
          <cell r="J38418">
            <v>0.173</v>
          </cell>
        </row>
        <row r="38419">
          <cell r="F38419" t="str">
            <v>叉路口-水牛泵</v>
          </cell>
          <cell r="G38419" t="str">
            <v>C20C431025</v>
          </cell>
          <cell r="H38419">
            <v>0</v>
          </cell>
          <cell r="I38419">
            <v>0.992</v>
          </cell>
          <cell r="J38419">
            <v>0.992</v>
          </cell>
        </row>
        <row r="38420">
          <cell r="F38420" t="str">
            <v>屋角上-水坝</v>
          </cell>
          <cell r="G38420" t="str">
            <v>V095431025</v>
          </cell>
          <cell r="H38420">
            <v>0</v>
          </cell>
          <cell r="I38420">
            <v>0.623</v>
          </cell>
          <cell r="J38420">
            <v>0.623</v>
          </cell>
        </row>
        <row r="38421">
          <cell r="F38421" t="str">
            <v>大岭村头-元背岭</v>
          </cell>
          <cell r="G38421" t="str">
            <v>C80A431025</v>
          </cell>
          <cell r="H38421">
            <v>0</v>
          </cell>
          <cell r="I38421">
            <v>0.832</v>
          </cell>
          <cell r="J38421">
            <v>0.832</v>
          </cell>
        </row>
        <row r="38422">
          <cell r="F38422" t="str">
            <v>叉路口-淡家坊</v>
          </cell>
          <cell r="G38422" t="str">
            <v>C90A431025</v>
          </cell>
          <cell r="H38422">
            <v>0</v>
          </cell>
          <cell r="I38422">
            <v>0.594</v>
          </cell>
          <cell r="J38422">
            <v>0.594</v>
          </cell>
        </row>
        <row r="38423">
          <cell r="F38423" t="str">
            <v>下陈家洞-田心洞</v>
          </cell>
          <cell r="G38423" t="str">
            <v>C040431025</v>
          </cell>
          <cell r="H38423">
            <v>1.843</v>
          </cell>
          <cell r="I38423">
            <v>5.624</v>
          </cell>
          <cell r="J38423">
            <v>3.781</v>
          </cell>
        </row>
        <row r="38424">
          <cell r="F38424" t="str">
            <v>场梅江-黄沙坪电站</v>
          </cell>
          <cell r="G38424" t="str">
            <v>Y934431025</v>
          </cell>
          <cell r="H38424">
            <v>2.076</v>
          </cell>
          <cell r="I38424">
            <v>2.795</v>
          </cell>
          <cell r="J38424">
            <v>0.719</v>
          </cell>
        </row>
        <row r="38425">
          <cell r="F38425" t="str">
            <v>武水桥-舜峰寨</v>
          </cell>
          <cell r="G38425" t="str">
            <v>C19E431025</v>
          </cell>
          <cell r="H38425">
            <v>0</v>
          </cell>
          <cell r="I38425">
            <v>2.543</v>
          </cell>
          <cell r="J38425">
            <v>2.543</v>
          </cell>
        </row>
        <row r="38426">
          <cell r="F38426" t="str">
            <v>长坪周家-嘉禾清水</v>
          </cell>
          <cell r="G38426" t="str">
            <v>C178431025</v>
          </cell>
          <cell r="H38426">
            <v>1.226</v>
          </cell>
          <cell r="I38426">
            <v>2.123</v>
          </cell>
          <cell r="J38426">
            <v>0.897</v>
          </cell>
        </row>
        <row r="38427">
          <cell r="F38427" t="str">
            <v>万水乡-功夫岭</v>
          </cell>
          <cell r="G38427" t="str">
            <v>C50C431025</v>
          </cell>
          <cell r="H38427">
            <v>0</v>
          </cell>
          <cell r="I38427">
            <v>1.4</v>
          </cell>
          <cell r="J38427">
            <v>1.4</v>
          </cell>
        </row>
        <row r="38428">
          <cell r="F38428" t="str">
            <v>丫子岭-长坪村</v>
          </cell>
          <cell r="G38428" t="str">
            <v>C065431025</v>
          </cell>
          <cell r="H38428">
            <v>0</v>
          </cell>
          <cell r="I38428">
            <v>1.224</v>
          </cell>
          <cell r="J38428">
            <v>1.224</v>
          </cell>
        </row>
        <row r="38429">
          <cell r="F38429" t="str">
            <v>叉路口-勾仔冲</v>
          </cell>
          <cell r="G38429" t="str">
            <v>C51C431025</v>
          </cell>
          <cell r="H38429">
            <v>0</v>
          </cell>
          <cell r="I38429">
            <v>0.922</v>
          </cell>
          <cell r="J38429">
            <v>0.922</v>
          </cell>
        </row>
        <row r="38430">
          <cell r="F38430" t="str">
            <v>向阳-毛岭</v>
          </cell>
          <cell r="G38430" t="str">
            <v>C52C431025</v>
          </cell>
          <cell r="H38430">
            <v>0</v>
          </cell>
          <cell r="I38430">
            <v>1.228</v>
          </cell>
          <cell r="J38430">
            <v>1.228</v>
          </cell>
        </row>
        <row r="38431">
          <cell r="F38431" t="str">
            <v>井头-燕洞</v>
          </cell>
          <cell r="G38431" t="str">
            <v>C54C431025</v>
          </cell>
          <cell r="H38431">
            <v>0</v>
          </cell>
          <cell r="I38431">
            <v>0.628</v>
          </cell>
          <cell r="J38431">
            <v>0.628</v>
          </cell>
        </row>
        <row r="38432">
          <cell r="G38432" t="str">
            <v>AA02431025</v>
          </cell>
          <cell r="H38432">
            <v>0</v>
          </cell>
          <cell r="I38432">
            <v>0.648</v>
          </cell>
          <cell r="J38432">
            <v>0.648</v>
          </cell>
        </row>
        <row r="38433">
          <cell r="F38433" t="str">
            <v>上舟境-上横村</v>
          </cell>
          <cell r="G38433" t="str">
            <v>C146431025</v>
          </cell>
          <cell r="H38433">
            <v>1.38</v>
          </cell>
          <cell r="I38433">
            <v>3.501</v>
          </cell>
          <cell r="J38433">
            <v>2.121</v>
          </cell>
        </row>
        <row r="38434">
          <cell r="G38434" t="str">
            <v>V000</v>
          </cell>
          <cell r="H38434">
            <v>0</v>
          </cell>
          <cell r="I38434">
            <v>0.24</v>
          </cell>
          <cell r="J38434">
            <v>0.24</v>
          </cell>
        </row>
        <row r="38435">
          <cell r="F38435" t="str">
            <v>赵机窝-马渡</v>
          </cell>
          <cell r="G38435" t="str">
            <v>C53C431025</v>
          </cell>
          <cell r="H38435">
            <v>0</v>
          </cell>
          <cell r="I38435">
            <v>0.865</v>
          </cell>
          <cell r="J38435">
            <v>0.865</v>
          </cell>
        </row>
        <row r="38436">
          <cell r="F38436" t="str">
            <v>建新村-雅梅冲</v>
          </cell>
          <cell r="G38436" t="str">
            <v>V287431025</v>
          </cell>
          <cell r="H38436">
            <v>2.097</v>
          </cell>
          <cell r="I38436">
            <v>2.688</v>
          </cell>
          <cell r="J38436">
            <v>0.591</v>
          </cell>
        </row>
        <row r="38437">
          <cell r="F38437" t="str">
            <v>栗山-庙背</v>
          </cell>
          <cell r="G38437" t="str">
            <v>V292431025</v>
          </cell>
          <cell r="H38437">
            <v>0</v>
          </cell>
          <cell r="I38437">
            <v>0.553</v>
          </cell>
          <cell r="J38437">
            <v>0.553</v>
          </cell>
        </row>
        <row r="38438">
          <cell r="F38438" t="str">
            <v>建新村-雅梅冲</v>
          </cell>
          <cell r="G38438" t="str">
            <v>V287431025</v>
          </cell>
          <cell r="H38438">
            <v>2.689</v>
          </cell>
          <cell r="I38438">
            <v>3.209</v>
          </cell>
          <cell r="J38438">
            <v>0.52</v>
          </cell>
        </row>
        <row r="38439">
          <cell r="F38439" t="str">
            <v>叉路口-侯家</v>
          </cell>
          <cell r="G38439" t="str">
            <v>C87B431025</v>
          </cell>
          <cell r="H38439">
            <v>0</v>
          </cell>
          <cell r="I38439">
            <v>1.209</v>
          </cell>
          <cell r="J38439">
            <v>1.209</v>
          </cell>
        </row>
        <row r="38440">
          <cell r="F38440" t="str">
            <v>抽水泵房-岩口</v>
          </cell>
          <cell r="G38440" t="str">
            <v>C05A431025</v>
          </cell>
          <cell r="H38440">
            <v>1.015</v>
          </cell>
          <cell r="I38440">
            <v>2.609</v>
          </cell>
          <cell r="J38440">
            <v>1.594</v>
          </cell>
        </row>
        <row r="38441">
          <cell r="F38441" t="str">
            <v>下百善-马家</v>
          </cell>
          <cell r="G38441" t="str">
            <v>V277431025</v>
          </cell>
          <cell r="H38441">
            <v>0</v>
          </cell>
          <cell r="I38441">
            <v>1.743</v>
          </cell>
          <cell r="J38441">
            <v>1.743</v>
          </cell>
        </row>
        <row r="38442">
          <cell r="F38442" t="str">
            <v>养路公班-武源乡</v>
          </cell>
          <cell r="G38442" t="str">
            <v>Y921431025</v>
          </cell>
          <cell r="H38442">
            <v>2.496</v>
          </cell>
          <cell r="I38442">
            <v>3.713</v>
          </cell>
          <cell r="J38442">
            <v>1.217</v>
          </cell>
        </row>
        <row r="38443">
          <cell r="F38443" t="str">
            <v>叉路口-雪花皮</v>
          </cell>
          <cell r="G38443" t="str">
            <v>V513431025</v>
          </cell>
          <cell r="H38443">
            <v>0</v>
          </cell>
          <cell r="I38443">
            <v>0.252</v>
          </cell>
          <cell r="J38443">
            <v>0.252</v>
          </cell>
        </row>
        <row r="38444">
          <cell r="F38444" t="str">
            <v>安塘坪-大岭头村</v>
          </cell>
          <cell r="G38444" t="str">
            <v>V514431025</v>
          </cell>
          <cell r="H38444">
            <v>0</v>
          </cell>
          <cell r="I38444">
            <v>0.212</v>
          </cell>
          <cell r="J38444">
            <v>0.212</v>
          </cell>
        </row>
        <row r="38445">
          <cell r="F38445" t="str">
            <v>毛坪-新屋里</v>
          </cell>
          <cell r="G38445" t="str">
            <v>C128431025</v>
          </cell>
          <cell r="H38445">
            <v>0</v>
          </cell>
          <cell r="I38445">
            <v>1.214</v>
          </cell>
          <cell r="J38445">
            <v>1.214</v>
          </cell>
        </row>
        <row r="38446">
          <cell r="F38446" t="str">
            <v>新屋里村-棉花地</v>
          </cell>
          <cell r="G38446" t="str">
            <v>C95D431025</v>
          </cell>
          <cell r="H38446">
            <v>0</v>
          </cell>
          <cell r="I38446">
            <v>3.715</v>
          </cell>
          <cell r="J38446">
            <v>3.715</v>
          </cell>
        </row>
        <row r="38447">
          <cell r="F38447" t="str">
            <v>龟头坳－横头</v>
          </cell>
          <cell r="G38447" t="str">
            <v>X086431025</v>
          </cell>
          <cell r="H38447">
            <v>22.441</v>
          </cell>
          <cell r="I38447">
            <v>27.564</v>
          </cell>
          <cell r="J38447">
            <v>5.123</v>
          </cell>
        </row>
        <row r="38448">
          <cell r="F38448" t="str">
            <v>叉路口-甘溪坪</v>
          </cell>
          <cell r="G38448" t="str">
            <v>C24E431025</v>
          </cell>
          <cell r="H38448">
            <v>0.532</v>
          </cell>
          <cell r="I38448">
            <v>1.187</v>
          </cell>
          <cell r="J38448">
            <v>0.655</v>
          </cell>
        </row>
        <row r="38449">
          <cell r="F38449" t="str">
            <v>叉路口-山下村</v>
          </cell>
          <cell r="G38449" t="str">
            <v>C01B431025</v>
          </cell>
          <cell r="H38449">
            <v>0</v>
          </cell>
          <cell r="I38449">
            <v>0.795</v>
          </cell>
          <cell r="J38449">
            <v>0.795</v>
          </cell>
        </row>
        <row r="38450">
          <cell r="F38450" t="str">
            <v>食品站-李家坪</v>
          </cell>
          <cell r="G38450" t="str">
            <v>C03B431025</v>
          </cell>
          <cell r="H38450">
            <v>0</v>
          </cell>
          <cell r="I38450">
            <v>0.393</v>
          </cell>
          <cell r="J38450">
            <v>0.393</v>
          </cell>
        </row>
        <row r="38451">
          <cell r="F38451" t="str">
            <v>叉路口-天柱石</v>
          </cell>
          <cell r="G38451" t="str">
            <v>C05B431025</v>
          </cell>
          <cell r="H38451">
            <v>0</v>
          </cell>
          <cell r="I38451">
            <v>0.513</v>
          </cell>
          <cell r="J38451">
            <v>0.513</v>
          </cell>
        </row>
        <row r="38452">
          <cell r="F38452" t="str">
            <v>叉路口-各山村</v>
          </cell>
          <cell r="G38452" t="str">
            <v>C06B431025</v>
          </cell>
          <cell r="H38452">
            <v>0</v>
          </cell>
          <cell r="I38452">
            <v>0.225</v>
          </cell>
          <cell r="J38452">
            <v>0.225</v>
          </cell>
        </row>
        <row r="38453">
          <cell r="F38453" t="str">
            <v>贺家村-荒坪</v>
          </cell>
          <cell r="G38453" t="str">
            <v>C176431025</v>
          </cell>
          <cell r="H38453">
            <v>3.485</v>
          </cell>
          <cell r="I38453">
            <v>5.718</v>
          </cell>
          <cell r="J38453">
            <v>2.233</v>
          </cell>
        </row>
        <row r="38454">
          <cell r="F38454" t="str">
            <v>排洞-大富</v>
          </cell>
          <cell r="G38454" t="str">
            <v>C155431025</v>
          </cell>
          <cell r="H38454">
            <v>5.179</v>
          </cell>
          <cell r="I38454">
            <v>6.982</v>
          </cell>
          <cell r="J38454">
            <v>1.803</v>
          </cell>
        </row>
        <row r="38455">
          <cell r="F38455" t="str">
            <v>叉路口-东江</v>
          </cell>
          <cell r="G38455" t="str">
            <v>C19B431025</v>
          </cell>
          <cell r="H38455">
            <v>0</v>
          </cell>
          <cell r="I38455">
            <v>0.198</v>
          </cell>
          <cell r="J38455">
            <v>0.198</v>
          </cell>
        </row>
        <row r="38456">
          <cell r="F38456" t="str">
            <v>叉路口-石门</v>
          </cell>
          <cell r="G38456" t="str">
            <v>C07B431025</v>
          </cell>
          <cell r="H38456">
            <v>0</v>
          </cell>
          <cell r="I38456">
            <v>0.605</v>
          </cell>
          <cell r="J38456">
            <v>0.605</v>
          </cell>
        </row>
        <row r="38457">
          <cell r="F38457" t="str">
            <v>塘木-贺家</v>
          </cell>
          <cell r="G38457" t="str">
            <v>C164431025</v>
          </cell>
          <cell r="H38457">
            <v>2.26</v>
          </cell>
          <cell r="I38457">
            <v>3.96</v>
          </cell>
          <cell r="J38457">
            <v>1.7</v>
          </cell>
        </row>
        <row r="38458">
          <cell r="F38458" t="str">
            <v>贺家村-荒坪</v>
          </cell>
          <cell r="G38458" t="str">
            <v>C176431025</v>
          </cell>
          <cell r="H38458">
            <v>0</v>
          </cell>
          <cell r="I38458">
            <v>1.544</v>
          </cell>
          <cell r="J38458">
            <v>1.544</v>
          </cell>
        </row>
        <row r="38459">
          <cell r="F38459" t="str">
            <v>磨下-邝下山</v>
          </cell>
          <cell r="G38459" t="str">
            <v>C17B431025</v>
          </cell>
          <cell r="H38459">
            <v>0</v>
          </cell>
          <cell r="I38459">
            <v>0.56</v>
          </cell>
          <cell r="J38459">
            <v>0.56</v>
          </cell>
        </row>
        <row r="38460">
          <cell r="F38460" t="str">
            <v>广坪-塘背岭</v>
          </cell>
          <cell r="G38460" t="str">
            <v>C18B431025</v>
          </cell>
          <cell r="H38460">
            <v>0</v>
          </cell>
          <cell r="I38460">
            <v>3.688</v>
          </cell>
          <cell r="J38460">
            <v>3.688</v>
          </cell>
        </row>
        <row r="38461">
          <cell r="F38461" t="str">
            <v>叉路口-下村</v>
          </cell>
          <cell r="G38461" t="str">
            <v>C96A431025</v>
          </cell>
          <cell r="H38461">
            <v>0</v>
          </cell>
          <cell r="I38461">
            <v>0.163</v>
          </cell>
          <cell r="J38461">
            <v>0.163</v>
          </cell>
        </row>
        <row r="38462">
          <cell r="F38462" t="str">
            <v>百担塘-井水头</v>
          </cell>
          <cell r="G38462" t="str">
            <v>C97A431025</v>
          </cell>
          <cell r="H38462">
            <v>0</v>
          </cell>
          <cell r="I38462">
            <v>0.324</v>
          </cell>
          <cell r="J38462">
            <v>0.324</v>
          </cell>
        </row>
        <row r="38463">
          <cell r="F38463" t="str">
            <v>玉家-半塘</v>
          </cell>
          <cell r="G38463" t="str">
            <v>C25B431025</v>
          </cell>
          <cell r="H38463">
            <v>0</v>
          </cell>
          <cell r="I38463">
            <v>0.284</v>
          </cell>
          <cell r="J38463">
            <v>0.284</v>
          </cell>
        </row>
        <row r="38464">
          <cell r="F38464" t="str">
            <v>李家冲水库-羊角冲</v>
          </cell>
          <cell r="G38464" t="str">
            <v>C27B431025</v>
          </cell>
          <cell r="H38464">
            <v>0</v>
          </cell>
          <cell r="I38464">
            <v>0.859</v>
          </cell>
          <cell r="J38464">
            <v>0.859</v>
          </cell>
        </row>
        <row r="38465">
          <cell r="F38465" t="str">
            <v>贺家村-荒坪</v>
          </cell>
          <cell r="G38465" t="str">
            <v>C176431025</v>
          </cell>
          <cell r="H38465">
            <v>1.424</v>
          </cell>
          <cell r="I38465">
            <v>3.481</v>
          </cell>
          <cell r="J38465">
            <v>2.057</v>
          </cell>
        </row>
        <row r="38466">
          <cell r="F38466" t="str">
            <v>叉路口-天河冲</v>
          </cell>
          <cell r="G38466" t="str">
            <v>C32B431025</v>
          </cell>
          <cell r="H38466">
            <v>0</v>
          </cell>
          <cell r="I38466">
            <v>0.81</v>
          </cell>
          <cell r="J38466">
            <v>0.81</v>
          </cell>
        </row>
        <row r="38467">
          <cell r="F38467" t="str">
            <v>叉路口-水落发</v>
          </cell>
          <cell r="G38467" t="str">
            <v>C98A431025</v>
          </cell>
          <cell r="H38467">
            <v>0</v>
          </cell>
          <cell r="I38467">
            <v>1.106</v>
          </cell>
          <cell r="J38467">
            <v>1.106</v>
          </cell>
        </row>
        <row r="38468">
          <cell r="F38468" t="str">
            <v>大坪-江口岭</v>
          </cell>
          <cell r="G38468" t="str">
            <v>C10B431025</v>
          </cell>
          <cell r="H38468">
            <v>0</v>
          </cell>
          <cell r="I38468">
            <v>1.937</v>
          </cell>
          <cell r="J38468">
            <v>1.937</v>
          </cell>
        </row>
        <row r="38469">
          <cell r="F38469" t="str">
            <v>江口岭-谷冲</v>
          </cell>
          <cell r="G38469" t="str">
            <v>V254431025</v>
          </cell>
          <cell r="H38469">
            <v>0</v>
          </cell>
          <cell r="I38469">
            <v>0.192</v>
          </cell>
          <cell r="J38469">
            <v>0.192</v>
          </cell>
        </row>
        <row r="38470">
          <cell r="F38470" t="str">
            <v>磨下-邝下山</v>
          </cell>
          <cell r="G38470" t="str">
            <v>C17B431025</v>
          </cell>
          <cell r="H38470">
            <v>0.56</v>
          </cell>
          <cell r="I38470">
            <v>1.248</v>
          </cell>
          <cell r="J38470">
            <v>0.688</v>
          </cell>
        </row>
        <row r="38471">
          <cell r="F38471" t="str">
            <v>安塘湾-黄瓜冲</v>
          </cell>
          <cell r="G38471" t="str">
            <v>C18D431025</v>
          </cell>
          <cell r="H38471">
            <v>0.677</v>
          </cell>
          <cell r="I38471">
            <v>1.508</v>
          </cell>
          <cell r="J38471">
            <v>0.831</v>
          </cell>
        </row>
        <row r="38472">
          <cell r="F38472" t="str">
            <v>香花岭镇-砂子岭工区</v>
          </cell>
          <cell r="G38472" t="str">
            <v>C50E431025</v>
          </cell>
          <cell r="H38472">
            <v>0</v>
          </cell>
          <cell r="I38472">
            <v>1.61</v>
          </cell>
          <cell r="J38472">
            <v>1.61</v>
          </cell>
        </row>
        <row r="38473">
          <cell r="F38473" t="str">
            <v>叉路口-梓木境</v>
          </cell>
          <cell r="G38473" t="str">
            <v>C42A431025</v>
          </cell>
          <cell r="H38473">
            <v>0.375</v>
          </cell>
          <cell r="I38473">
            <v>0.915</v>
          </cell>
          <cell r="J38473">
            <v>0.54</v>
          </cell>
        </row>
        <row r="38474">
          <cell r="F38474" t="str">
            <v>叉路口-梓木境</v>
          </cell>
          <cell r="G38474" t="str">
            <v>C42A431025</v>
          </cell>
          <cell r="H38474">
            <v>0.375</v>
          </cell>
          <cell r="I38474">
            <v>0.496</v>
          </cell>
          <cell r="J38474">
            <v>0.121</v>
          </cell>
        </row>
        <row r="38475">
          <cell r="F38475" t="str">
            <v>叉路口-李家</v>
          </cell>
          <cell r="G38475" t="str">
            <v>C14D431025</v>
          </cell>
          <cell r="H38475">
            <v>0</v>
          </cell>
          <cell r="I38475">
            <v>1.003</v>
          </cell>
          <cell r="J38475">
            <v>1.003</v>
          </cell>
        </row>
        <row r="38476">
          <cell r="F38476" t="str">
            <v>排洞-大富</v>
          </cell>
          <cell r="G38476" t="str">
            <v>C155431025</v>
          </cell>
          <cell r="H38476">
            <v>4.213</v>
          </cell>
          <cell r="I38476">
            <v>5.176</v>
          </cell>
          <cell r="J38476">
            <v>0.963</v>
          </cell>
        </row>
        <row r="38477">
          <cell r="F38477" t="str">
            <v>叉路口-蒋家</v>
          </cell>
          <cell r="G38477" t="str">
            <v>C15D431025</v>
          </cell>
          <cell r="H38477">
            <v>0</v>
          </cell>
          <cell r="I38477">
            <v>0.626</v>
          </cell>
          <cell r="J38477">
            <v>0.626</v>
          </cell>
        </row>
        <row r="38478">
          <cell r="F38478" t="str">
            <v>黄土岗-郭家</v>
          </cell>
          <cell r="G38478" t="str">
            <v>V151431025</v>
          </cell>
          <cell r="H38478">
            <v>0</v>
          </cell>
          <cell r="I38478">
            <v>0.911</v>
          </cell>
          <cell r="J38478">
            <v>0.911</v>
          </cell>
        </row>
        <row r="38479">
          <cell r="F38479" t="str">
            <v>桃树下-铁砂坪工区</v>
          </cell>
          <cell r="G38479" t="str">
            <v>C50A431025</v>
          </cell>
          <cell r="H38479">
            <v>0</v>
          </cell>
          <cell r="I38479">
            <v>0.85</v>
          </cell>
          <cell r="J38479">
            <v>0.85</v>
          </cell>
        </row>
        <row r="38480">
          <cell r="F38480" t="str">
            <v>大冲有色联办矿-新坪</v>
          </cell>
          <cell r="G38480" t="str">
            <v>V252431025</v>
          </cell>
          <cell r="H38480">
            <v>0</v>
          </cell>
          <cell r="I38480">
            <v>0.801</v>
          </cell>
          <cell r="J38480">
            <v>0.801</v>
          </cell>
        </row>
        <row r="38481">
          <cell r="F38481" t="str">
            <v>石壁下-半岭</v>
          </cell>
          <cell r="G38481" t="str">
            <v>C22A431025</v>
          </cell>
          <cell r="H38481">
            <v>0</v>
          </cell>
          <cell r="I38481">
            <v>1.1</v>
          </cell>
          <cell r="J38481">
            <v>1.1</v>
          </cell>
        </row>
        <row r="38482">
          <cell r="F38482" t="str">
            <v>新秀里-铁炉下</v>
          </cell>
          <cell r="G38482" t="str">
            <v>C25D431025</v>
          </cell>
          <cell r="H38482">
            <v>0</v>
          </cell>
          <cell r="I38482">
            <v>0.159</v>
          </cell>
          <cell r="J38482">
            <v>0.159</v>
          </cell>
        </row>
        <row r="38483">
          <cell r="F38483" t="str">
            <v>五里堆-东湾</v>
          </cell>
          <cell r="G38483" t="str">
            <v>C27D431025</v>
          </cell>
          <cell r="H38483">
            <v>0</v>
          </cell>
          <cell r="I38483">
            <v>1.115</v>
          </cell>
          <cell r="J38483">
            <v>1.115</v>
          </cell>
        </row>
        <row r="38484">
          <cell r="F38484" t="str">
            <v>猪栏门-蜂木凹</v>
          </cell>
          <cell r="G38484" t="str">
            <v>C28D431025</v>
          </cell>
          <cell r="H38484">
            <v>0</v>
          </cell>
          <cell r="I38484">
            <v>1.217</v>
          </cell>
          <cell r="J38484">
            <v>1.217</v>
          </cell>
        </row>
        <row r="38485">
          <cell r="F38485" t="str">
            <v>叉路口-老横冲</v>
          </cell>
          <cell r="G38485" t="str">
            <v>C29D431025</v>
          </cell>
          <cell r="H38485">
            <v>0</v>
          </cell>
          <cell r="I38485">
            <v>0.498</v>
          </cell>
          <cell r="J38485">
            <v>0.498</v>
          </cell>
        </row>
        <row r="38486">
          <cell r="F38486" t="str">
            <v>猪栏门-蜂木凹</v>
          </cell>
          <cell r="G38486" t="str">
            <v>C30D431025</v>
          </cell>
          <cell r="H38486">
            <v>0</v>
          </cell>
          <cell r="I38486">
            <v>0.726</v>
          </cell>
          <cell r="J38486">
            <v>0.726</v>
          </cell>
        </row>
        <row r="38487">
          <cell r="F38487" t="str">
            <v>青草坪-叉路口</v>
          </cell>
          <cell r="G38487" t="str">
            <v>C42E431025</v>
          </cell>
          <cell r="H38487">
            <v>1.524</v>
          </cell>
          <cell r="I38487">
            <v>1.568</v>
          </cell>
          <cell r="J38487">
            <v>0.044</v>
          </cell>
        </row>
        <row r="38488">
          <cell r="F38488" t="str">
            <v>来西洞-新屋场</v>
          </cell>
          <cell r="G38488" t="str">
            <v>C22D431025</v>
          </cell>
          <cell r="H38488">
            <v>0</v>
          </cell>
          <cell r="I38488">
            <v>0.796</v>
          </cell>
          <cell r="J38488">
            <v>0.796</v>
          </cell>
        </row>
        <row r="38489">
          <cell r="F38489" t="str">
            <v>叉路口-东家冲</v>
          </cell>
          <cell r="G38489" t="str">
            <v>C23D431025</v>
          </cell>
          <cell r="H38489">
            <v>0</v>
          </cell>
          <cell r="I38489">
            <v>1.021</v>
          </cell>
          <cell r="J38489">
            <v>1.021</v>
          </cell>
        </row>
        <row r="38490">
          <cell r="F38490" t="str">
            <v>青草坪-章古老</v>
          </cell>
          <cell r="G38490" t="str">
            <v>Y904431025</v>
          </cell>
          <cell r="H38490">
            <v>5.033</v>
          </cell>
          <cell r="I38490">
            <v>7.29</v>
          </cell>
          <cell r="J38490">
            <v>2.257</v>
          </cell>
        </row>
        <row r="38491">
          <cell r="G38491" t="str">
            <v>BB03431025</v>
          </cell>
          <cell r="H38491">
            <v>0</v>
          </cell>
          <cell r="I38491">
            <v>0.182</v>
          </cell>
          <cell r="J38491">
            <v>0.182</v>
          </cell>
        </row>
        <row r="38492">
          <cell r="F38492" t="str">
            <v>镇南铺-洞青</v>
          </cell>
          <cell r="G38492" t="str">
            <v>C11D431025</v>
          </cell>
          <cell r="H38492">
            <v>0</v>
          </cell>
          <cell r="I38492">
            <v>0.207</v>
          </cell>
          <cell r="J38492">
            <v>0.207</v>
          </cell>
        </row>
        <row r="38493">
          <cell r="F38493" t="str">
            <v>敬老院-花塘加油站</v>
          </cell>
          <cell r="G38493" t="str">
            <v>Y998431025</v>
          </cell>
          <cell r="H38493">
            <v>2.895</v>
          </cell>
          <cell r="I38493">
            <v>6.093</v>
          </cell>
          <cell r="J38493">
            <v>3.198</v>
          </cell>
        </row>
        <row r="38494">
          <cell r="F38494" t="str">
            <v>坳头桥至杨家坪</v>
          </cell>
          <cell r="G38494" t="str">
            <v>C38D431081</v>
          </cell>
          <cell r="H38494">
            <v>0</v>
          </cell>
          <cell r="I38494">
            <v>0.407</v>
          </cell>
          <cell r="J38494">
            <v>0.407</v>
          </cell>
        </row>
        <row r="38495">
          <cell r="F38495" t="str">
            <v>新任线</v>
          </cell>
          <cell r="G38495" t="str">
            <v>C68B431081</v>
          </cell>
          <cell r="H38495">
            <v>0</v>
          </cell>
          <cell r="I38495">
            <v>1.379</v>
          </cell>
          <cell r="J38495">
            <v>1.379</v>
          </cell>
        </row>
        <row r="38496">
          <cell r="F38496" t="str">
            <v>坪新线</v>
          </cell>
          <cell r="G38496" t="str">
            <v>C76J431081</v>
          </cell>
          <cell r="H38496">
            <v>0</v>
          </cell>
          <cell r="I38496">
            <v>0.574</v>
          </cell>
          <cell r="J38496">
            <v>0.574</v>
          </cell>
        </row>
        <row r="38497">
          <cell r="F38497" t="str">
            <v>老黄家一袁家组</v>
          </cell>
          <cell r="G38497" t="str">
            <v>CD27431081</v>
          </cell>
          <cell r="H38497">
            <v>0</v>
          </cell>
          <cell r="I38497">
            <v>0.337</v>
          </cell>
          <cell r="J38497">
            <v>0.337</v>
          </cell>
        </row>
        <row r="38498">
          <cell r="F38498" t="str">
            <v>叉路口-高垅康组</v>
          </cell>
          <cell r="G38498" t="str">
            <v>V218431081</v>
          </cell>
          <cell r="H38498">
            <v>0</v>
          </cell>
          <cell r="I38498">
            <v>1.579</v>
          </cell>
          <cell r="J38498">
            <v>1.579</v>
          </cell>
        </row>
        <row r="38499">
          <cell r="F38499" t="str">
            <v>麻鹅线</v>
          </cell>
          <cell r="G38499" t="str">
            <v>C62B431081</v>
          </cell>
          <cell r="H38499">
            <v>0</v>
          </cell>
          <cell r="I38499">
            <v>2.923</v>
          </cell>
          <cell r="J38499">
            <v>2.923</v>
          </cell>
        </row>
        <row r="38500">
          <cell r="F38500" t="str">
            <v>龙溪-长策</v>
          </cell>
          <cell r="G38500" t="str">
            <v>X030431081</v>
          </cell>
          <cell r="H38500">
            <v>7.296</v>
          </cell>
          <cell r="I38500">
            <v>8.204</v>
          </cell>
          <cell r="J38500">
            <v>0.908</v>
          </cell>
        </row>
        <row r="38501">
          <cell r="F38501" t="str">
            <v>排猪线</v>
          </cell>
          <cell r="G38501" t="str">
            <v>C23D431081</v>
          </cell>
          <cell r="H38501">
            <v>0</v>
          </cell>
          <cell r="I38501">
            <v>1.121</v>
          </cell>
          <cell r="J38501">
            <v>1.121</v>
          </cell>
        </row>
        <row r="38502">
          <cell r="F38502" t="str">
            <v>高凤线</v>
          </cell>
          <cell r="G38502" t="str">
            <v>C70G431081</v>
          </cell>
          <cell r="H38502">
            <v>0</v>
          </cell>
          <cell r="I38502">
            <v>0.858</v>
          </cell>
          <cell r="J38502">
            <v>0.858</v>
          </cell>
        </row>
        <row r="38503">
          <cell r="F38503" t="str">
            <v>江宋线</v>
          </cell>
          <cell r="G38503" t="str">
            <v>C84G431081</v>
          </cell>
          <cell r="H38503">
            <v>0</v>
          </cell>
          <cell r="I38503">
            <v>0.194</v>
          </cell>
          <cell r="J38503">
            <v>0.194</v>
          </cell>
        </row>
        <row r="38504">
          <cell r="F38504" t="str">
            <v>路口-薛家组</v>
          </cell>
          <cell r="G38504" t="str">
            <v>V032431081</v>
          </cell>
          <cell r="H38504">
            <v>0</v>
          </cell>
          <cell r="I38504">
            <v>0.274</v>
          </cell>
          <cell r="J38504">
            <v>0.274</v>
          </cell>
        </row>
        <row r="38505">
          <cell r="G38505" t="str">
            <v>AA07431081</v>
          </cell>
          <cell r="H38505">
            <v>0</v>
          </cell>
          <cell r="I38505">
            <v>0.162</v>
          </cell>
          <cell r="J38505">
            <v>0.162</v>
          </cell>
        </row>
        <row r="38506">
          <cell r="F38506" t="str">
            <v>陈家坪-永兴县刘家</v>
          </cell>
          <cell r="G38506" t="str">
            <v>Y212431081</v>
          </cell>
          <cell r="H38506">
            <v>6.13</v>
          </cell>
          <cell r="I38506">
            <v>7.083</v>
          </cell>
          <cell r="J38506">
            <v>0.953</v>
          </cell>
        </row>
        <row r="38507">
          <cell r="F38507" t="str">
            <v>叉路口-焦坑</v>
          </cell>
          <cell r="G38507" t="str">
            <v>C272431081</v>
          </cell>
          <cell r="H38507">
            <v>0</v>
          </cell>
          <cell r="I38507">
            <v>1.206</v>
          </cell>
          <cell r="J38507">
            <v>1.206</v>
          </cell>
        </row>
        <row r="38508">
          <cell r="F38508" t="str">
            <v>叉和线</v>
          </cell>
          <cell r="G38508" t="str">
            <v>C78E431081</v>
          </cell>
          <cell r="H38508">
            <v>0</v>
          </cell>
          <cell r="I38508">
            <v>0.152</v>
          </cell>
          <cell r="J38508">
            <v>0.152</v>
          </cell>
        </row>
        <row r="38509">
          <cell r="F38509" t="str">
            <v>宣溪电站-高龙</v>
          </cell>
          <cell r="G38509" t="str">
            <v>X018431026</v>
          </cell>
          <cell r="H38509">
            <v>9.412</v>
          </cell>
          <cell r="I38509">
            <v>15.614</v>
          </cell>
          <cell r="J38509">
            <v>6.202</v>
          </cell>
        </row>
        <row r="38510">
          <cell r="F38510" t="str">
            <v>叉路口-毫山一组</v>
          </cell>
          <cell r="G38510" t="str">
            <v>C269431081</v>
          </cell>
          <cell r="H38510">
            <v>0</v>
          </cell>
          <cell r="I38510">
            <v>0.862</v>
          </cell>
          <cell r="J38510">
            <v>0.862</v>
          </cell>
        </row>
        <row r="38511">
          <cell r="F38511" t="str">
            <v>宣溪电站-高龙</v>
          </cell>
          <cell r="G38511" t="str">
            <v>X018431026</v>
          </cell>
          <cell r="H38511">
            <v>8.174</v>
          </cell>
          <cell r="I38511">
            <v>9.412</v>
          </cell>
          <cell r="J38511">
            <v>1.238</v>
          </cell>
        </row>
        <row r="38512">
          <cell r="F38512" t="str">
            <v>叉路口-上大水坑</v>
          </cell>
          <cell r="G38512" t="str">
            <v>C276431081</v>
          </cell>
          <cell r="H38512">
            <v>0</v>
          </cell>
          <cell r="I38512">
            <v>0.82</v>
          </cell>
          <cell r="J38512">
            <v>0.82</v>
          </cell>
        </row>
        <row r="38513">
          <cell r="F38513" t="str">
            <v>湾背-上党冲</v>
          </cell>
          <cell r="G38513" t="str">
            <v>V619431081</v>
          </cell>
          <cell r="H38513">
            <v>0</v>
          </cell>
          <cell r="I38513">
            <v>1.821</v>
          </cell>
          <cell r="J38513">
            <v>1.821</v>
          </cell>
        </row>
        <row r="38514">
          <cell r="F38514" t="str">
            <v>后洋线</v>
          </cell>
          <cell r="G38514" t="str">
            <v>C24F431081</v>
          </cell>
          <cell r="H38514">
            <v>0</v>
          </cell>
          <cell r="I38514">
            <v>0.527</v>
          </cell>
          <cell r="J38514">
            <v>0.527</v>
          </cell>
        </row>
        <row r="38515">
          <cell r="F38515" t="str">
            <v>宣溪电站-高龙</v>
          </cell>
          <cell r="G38515" t="str">
            <v>X018431026</v>
          </cell>
          <cell r="H38515">
            <v>7.97</v>
          </cell>
          <cell r="I38515">
            <v>8.174</v>
          </cell>
          <cell r="J38515">
            <v>0.204</v>
          </cell>
        </row>
        <row r="38516">
          <cell r="F38516" t="str">
            <v>新吉塘－汝城文明塘下白虎组</v>
          </cell>
          <cell r="G38516" t="str">
            <v>Y221431081</v>
          </cell>
          <cell r="H38516">
            <v>22.968</v>
          </cell>
          <cell r="I38516">
            <v>23</v>
          </cell>
          <cell r="J38516">
            <v>0.032</v>
          </cell>
        </row>
        <row r="38517">
          <cell r="F38517" t="str">
            <v>龙溪-长策</v>
          </cell>
          <cell r="G38517" t="str">
            <v>X030431081</v>
          </cell>
          <cell r="H38517">
            <v>21.107</v>
          </cell>
          <cell r="I38517">
            <v>21.162</v>
          </cell>
          <cell r="J38517">
            <v>0.055</v>
          </cell>
        </row>
        <row r="38518">
          <cell r="F38518" t="str">
            <v>竹园－蔡家</v>
          </cell>
          <cell r="G38518" t="str">
            <v>C353431081</v>
          </cell>
          <cell r="H38518">
            <v>0</v>
          </cell>
          <cell r="I38518">
            <v>3.654</v>
          </cell>
          <cell r="J38518">
            <v>3.654</v>
          </cell>
        </row>
        <row r="38519">
          <cell r="F38519" t="str">
            <v>老虎冲上孔家-长活刘家</v>
          </cell>
          <cell r="G38519" t="str">
            <v>CK18431081</v>
          </cell>
          <cell r="H38519">
            <v>0</v>
          </cell>
          <cell r="I38519">
            <v>1.243</v>
          </cell>
          <cell r="J38519">
            <v>1.243</v>
          </cell>
        </row>
        <row r="38520">
          <cell r="F38520" t="str">
            <v>花园岛大桥-村部</v>
          </cell>
          <cell r="G38520" t="str">
            <v>CA78431081</v>
          </cell>
          <cell r="H38520">
            <v>0</v>
          </cell>
          <cell r="I38520">
            <v>0.706</v>
          </cell>
          <cell r="J38520">
            <v>0.706</v>
          </cell>
        </row>
        <row r="38521">
          <cell r="F38521" t="str">
            <v>坦石线</v>
          </cell>
          <cell r="G38521" t="str">
            <v>C73A431081</v>
          </cell>
          <cell r="H38521">
            <v>0</v>
          </cell>
          <cell r="I38521">
            <v>1.713</v>
          </cell>
          <cell r="J38521">
            <v>1.713</v>
          </cell>
        </row>
        <row r="38522">
          <cell r="F38522" t="str">
            <v>杨代线</v>
          </cell>
          <cell r="G38522" t="str">
            <v>C38F431081</v>
          </cell>
          <cell r="H38522">
            <v>0</v>
          </cell>
          <cell r="I38522">
            <v>0.45</v>
          </cell>
          <cell r="J38522">
            <v>0.45</v>
          </cell>
        </row>
        <row r="38523">
          <cell r="F38523" t="str">
            <v>瓦家坳-丫头山</v>
          </cell>
          <cell r="G38523" t="str">
            <v>C04A431081</v>
          </cell>
          <cell r="H38523">
            <v>0</v>
          </cell>
          <cell r="I38523">
            <v>3.675</v>
          </cell>
          <cell r="J38523">
            <v>3.675</v>
          </cell>
        </row>
        <row r="38524">
          <cell r="F38524" t="str">
            <v>叉桥线</v>
          </cell>
          <cell r="G38524" t="str">
            <v>C76P431081</v>
          </cell>
          <cell r="H38524">
            <v>0</v>
          </cell>
          <cell r="I38524">
            <v>0.324</v>
          </cell>
          <cell r="J38524">
            <v>0.324</v>
          </cell>
        </row>
        <row r="38525">
          <cell r="F38525" t="str">
            <v>龙谭线</v>
          </cell>
          <cell r="G38525" t="str">
            <v>C16N431081</v>
          </cell>
          <cell r="H38525">
            <v>0</v>
          </cell>
          <cell r="I38525">
            <v>0.282</v>
          </cell>
          <cell r="J38525">
            <v>0.282</v>
          </cell>
        </row>
        <row r="38526">
          <cell r="F38526" t="str">
            <v>大石村－花坳</v>
          </cell>
          <cell r="G38526" t="str">
            <v>C767431081</v>
          </cell>
          <cell r="H38526">
            <v>0</v>
          </cell>
          <cell r="I38526">
            <v>0.838</v>
          </cell>
          <cell r="J38526">
            <v>0.838</v>
          </cell>
        </row>
        <row r="38527">
          <cell r="F38527" t="str">
            <v>叉坳线</v>
          </cell>
          <cell r="G38527" t="str">
            <v>Y239431081</v>
          </cell>
          <cell r="H38527">
            <v>0</v>
          </cell>
          <cell r="I38527">
            <v>0.108</v>
          </cell>
          <cell r="J38527">
            <v>0.108</v>
          </cell>
        </row>
        <row r="38528">
          <cell r="F38528" t="str">
            <v>新狮线</v>
          </cell>
          <cell r="G38528" t="str">
            <v>C30C431081</v>
          </cell>
          <cell r="H38528">
            <v>1.341</v>
          </cell>
          <cell r="I38528">
            <v>1.711</v>
          </cell>
          <cell r="J38528">
            <v>0.37</v>
          </cell>
        </row>
        <row r="38529">
          <cell r="F38529" t="str">
            <v>上芬四合院-白石岩</v>
          </cell>
          <cell r="G38529" t="str">
            <v>C889431081</v>
          </cell>
          <cell r="H38529">
            <v>4.381</v>
          </cell>
          <cell r="I38529">
            <v>5.864</v>
          </cell>
          <cell r="J38529">
            <v>1.483</v>
          </cell>
        </row>
        <row r="38530">
          <cell r="F38530" t="str">
            <v>曲头冲-隧道</v>
          </cell>
          <cell r="G38530" t="str">
            <v>CB34431081</v>
          </cell>
          <cell r="H38530">
            <v>0</v>
          </cell>
          <cell r="I38530">
            <v>0.836</v>
          </cell>
          <cell r="J38530">
            <v>0.836</v>
          </cell>
        </row>
        <row r="38531">
          <cell r="F38531" t="str">
            <v>碑记岭-桐子坪</v>
          </cell>
          <cell r="G38531" t="str">
            <v>C012431081</v>
          </cell>
          <cell r="H38531">
            <v>0</v>
          </cell>
          <cell r="I38531">
            <v>1.819</v>
          </cell>
          <cell r="J38531">
            <v>1.819</v>
          </cell>
        </row>
        <row r="38532">
          <cell r="F38532" t="str">
            <v>埔郭线</v>
          </cell>
          <cell r="G38532" t="str">
            <v>C22C431081</v>
          </cell>
          <cell r="H38532">
            <v>0</v>
          </cell>
          <cell r="I38532">
            <v>1.28</v>
          </cell>
          <cell r="J38532">
            <v>1.28</v>
          </cell>
        </row>
        <row r="38533">
          <cell r="F38533" t="str">
            <v>水库上－排楼界</v>
          </cell>
          <cell r="G38533" t="str">
            <v>C633431081</v>
          </cell>
          <cell r="H38533">
            <v>0</v>
          </cell>
          <cell r="I38533">
            <v>1.173</v>
          </cell>
          <cell r="J38533">
            <v>1.173</v>
          </cell>
        </row>
        <row r="38534">
          <cell r="F38534" t="str">
            <v>高码圩－鹿鸣桥组</v>
          </cell>
          <cell r="G38534" t="str">
            <v>C610431081</v>
          </cell>
          <cell r="H38534">
            <v>0</v>
          </cell>
          <cell r="I38534">
            <v>2.839</v>
          </cell>
          <cell r="J38534">
            <v>2.839</v>
          </cell>
        </row>
        <row r="38535">
          <cell r="F38535" t="str">
            <v>下芭线线</v>
          </cell>
          <cell r="G38535" t="str">
            <v>C76N431081</v>
          </cell>
          <cell r="H38535">
            <v>0</v>
          </cell>
          <cell r="I38535">
            <v>0.585</v>
          </cell>
          <cell r="J38535">
            <v>0.585</v>
          </cell>
        </row>
        <row r="38536">
          <cell r="F38536" t="str">
            <v>红新线</v>
          </cell>
          <cell r="G38536" t="str">
            <v>C87M431081</v>
          </cell>
          <cell r="H38536">
            <v>0</v>
          </cell>
          <cell r="I38536">
            <v>0.376</v>
          </cell>
          <cell r="J38536">
            <v>0.376</v>
          </cell>
        </row>
        <row r="38537">
          <cell r="F38537" t="str">
            <v>李新线</v>
          </cell>
          <cell r="G38537" t="str">
            <v>C05N431081</v>
          </cell>
          <cell r="H38537">
            <v>0</v>
          </cell>
          <cell r="I38537">
            <v>0.571</v>
          </cell>
          <cell r="J38537">
            <v>0.571</v>
          </cell>
        </row>
        <row r="38538">
          <cell r="F38538" t="str">
            <v>料连线</v>
          </cell>
          <cell r="G38538" t="str">
            <v>C09N431081</v>
          </cell>
          <cell r="H38538">
            <v>0</v>
          </cell>
          <cell r="I38538">
            <v>0.459</v>
          </cell>
          <cell r="J38538">
            <v>0.459</v>
          </cell>
        </row>
        <row r="38539">
          <cell r="F38539" t="str">
            <v>杨岭线</v>
          </cell>
          <cell r="G38539" t="str">
            <v>C89N431081</v>
          </cell>
          <cell r="H38539">
            <v>0</v>
          </cell>
          <cell r="I38539">
            <v>0.184</v>
          </cell>
          <cell r="J38539">
            <v>0.184</v>
          </cell>
        </row>
        <row r="38540">
          <cell r="F38540" t="str">
            <v>省二线</v>
          </cell>
          <cell r="G38540" t="str">
            <v>C42N431081</v>
          </cell>
          <cell r="H38540">
            <v>0</v>
          </cell>
          <cell r="I38540">
            <v>0.18</v>
          </cell>
          <cell r="J38540">
            <v>0.18</v>
          </cell>
        </row>
        <row r="38541">
          <cell r="F38541" t="str">
            <v>政二线</v>
          </cell>
          <cell r="G38541" t="str">
            <v>C01O431081</v>
          </cell>
          <cell r="H38541">
            <v>0</v>
          </cell>
          <cell r="I38541">
            <v>0.205</v>
          </cell>
          <cell r="J38541">
            <v>0.205</v>
          </cell>
        </row>
        <row r="38542">
          <cell r="F38542" t="str">
            <v>六七线</v>
          </cell>
          <cell r="G38542" t="str">
            <v>C13N431081</v>
          </cell>
          <cell r="H38542">
            <v>0</v>
          </cell>
          <cell r="I38542">
            <v>0.671</v>
          </cell>
          <cell r="J38542">
            <v>0.671</v>
          </cell>
        </row>
        <row r="38543">
          <cell r="F38543" t="str">
            <v>砖仁线</v>
          </cell>
          <cell r="G38543" t="str">
            <v>C20N431081</v>
          </cell>
          <cell r="H38543">
            <v>0</v>
          </cell>
          <cell r="I38543">
            <v>0.494</v>
          </cell>
          <cell r="J38543">
            <v>0.494</v>
          </cell>
        </row>
        <row r="38544">
          <cell r="F38544" t="str">
            <v>完垅线</v>
          </cell>
          <cell r="G38544" t="str">
            <v>C34C431081</v>
          </cell>
          <cell r="H38544">
            <v>0</v>
          </cell>
          <cell r="I38544">
            <v>1.538</v>
          </cell>
          <cell r="J38544">
            <v>1.538</v>
          </cell>
        </row>
        <row r="38545">
          <cell r="F38545" t="str">
            <v>新丰线</v>
          </cell>
          <cell r="G38545" t="str">
            <v>C85N431081</v>
          </cell>
          <cell r="H38545">
            <v>0</v>
          </cell>
          <cell r="I38545">
            <v>0.342</v>
          </cell>
          <cell r="J38545">
            <v>0.342</v>
          </cell>
        </row>
        <row r="38546">
          <cell r="F38546" t="str">
            <v>碑深线</v>
          </cell>
          <cell r="G38546" t="str">
            <v>C05B431081</v>
          </cell>
          <cell r="H38546">
            <v>0</v>
          </cell>
          <cell r="I38546">
            <v>1.177</v>
          </cell>
          <cell r="J38546">
            <v>1.177</v>
          </cell>
        </row>
        <row r="38547">
          <cell r="F38547" t="str">
            <v>拱党线</v>
          </cell>
          <cell r="G38547" t="str">
            <v>C86H431081</v>
          </cell>
          <cell r="H38547">
            <v>0</v>
          </cell>
          <cell r="I38547">
            <v>0.367</v>
          </cell>
          <cell r="J38547">
            <v>0.367</v>
          </cell>
        </row>
        <row r="38548">
          <cell r="F38548" t="str">
            <v>心田－大丰洞</v>
          </cell>
          <cell r="G38548" t="str">
            <v>C809431081</v>
          </cell>
          <cell r="H38548">
            <v>0</v>
          </cell>
          <cell r="I38548">
            <v>5.929</v>
          </cell>
          <cell r="J38548">
            <v>5.929</v>
          </cell>
        </row>
        <row r="38549">
          <cell r="F38549" t="str">
            <v>服党线</v>
          </cell>
          <cell r="G38549" t="str">
            <v>C24D431081</v>
          </cell>
          <cell r="H38549">
            <v>0</v>
          </cell>
          <cell r="I38549">
            <v>2.018</v>
          </cell>
          <cell r="J38549">
            <v>2.018</v>
          </cell>
        </row>
        <row r="38550">
          <cell r="F38550" t="str">
            <v>叉茶线</v>
          </cell>
          <cell r="G38550" t="str">
            <v>C62H431081</v>
          </cell>
          <cell r="H38550">
            <v>0</v>
          </cell>
          <cell r="I38550">
            <v>0.179</v>
          </cell>
          <cell r="J38550">
            <v>0.179</v>
          </cell>
        </row>
        <row r="38551">
          <cell r="F38551" t="str">
            <v>大下线</v>
          </cell>
          <cell r="G38551" t="str">
            <v>C82H431081</v>
          </cell>
          <cell r="H38551">
            <v>0</v>
          </cell>
          <cell r="I38551">
            <v>0.225</v>
          </cell>
          <cell r="J38551">
            <v>0.225</v>
          </cell>
        </row>
        <row r="38552">
          <cell r="F38552" t="str">
            <v>竹偏线</v>
          </cell>
          <cell r="G38552" t="str">
            <v>C16I431081</v>
          </cell>
          <cell r="H38552">
            <v>0</v>
          </cell>
          <cell r="I38552">
            <v>0.167</v>
          </cell>
          <cell r="J38552">
            <v>0.167</v>
          </cell>
        </row>
        <row r="38553">
          <cell r="F38553" t="str">
            <v>车田桥－楠木组</v>
          </cell>
          <cell r="G38553" t="str">
            <v>C420431081</v>
          </cell>
          <cell r="H38553">
            <v>0</v>
          </cell>
          <cell r="I38553">
            <v>0.893</v>
          </cell>
          <cell r="J38553">
            <v>0.893</v>
          </cell>
        </row>
        <row r="38554">
          <cell r="F38554" t="str">
            <v>抽拱线</v>
          </cell>
          <cell r="G38554" t="str">
            <v>C76H431081</v>
          </cell>
          <cell r="H38554">
            <v>0</v>
          </cell>
          <cell r="I38554">
            <v>0.58</v>
          </cell>
          <cell r="J38554">
            <v>0.58</v>
          </cell>
        </row>
        <row r="38555">
          <cell r="F38555" t="str">
            <v>大龙线</v>
          </cell>
          <cell r="G38555" t="str">
            <v>C81H431081</v>
          </cell>
          <cell r="H38555">
            <v>0</v>
          </cell>
          <cell r="I38555">
            <v>0.201</v>
          </cell>
          <cell r="J38555">
            <v>0.201</v>
          </cell>
        </row>
        <row r="38556">
          <cell r="F38556" t="str">
            <v>水李线</v>
          </cell>
          <cell r="G38556" t="str">
            <v>C93H431081</v>
          </cell>
          <cell r="H38556">
            <v>0</v>
          </cell>
          <cell r="I38556">
            <v>1.29</v>
          </cell>
          <cell r="J38556">
            <v>1.29</v>
          </cell>
        </row>
        <row r="38557">
          <cell r="F38557" t="str">
            <v>乘龙桥-南冲</v>
          </cell>
          <cell r="G38557" t="str">
            <v>C192431081</v>
          </cell>
          <cell r="H38557">
            <v>0</v>
          </cell>
          <cell r="I38557">
            <v>1.55</v>
          </cell>
          <cell r="J38557">
            <v>1.55</v>
          </cell>
        </row>
        <row r="38558">
          <cell r="F38558" t="str">
            <v>松枫线</v>
          </cell>
          <cell r="G38558" t="str">
            <v>C02I431081</v>
          </cell>
          <cell r="H38558">
            <v>0</v>
          </cell>
          <cell r="I38558">
            <v>0.555</v>
          </cell>
          <cell r="J38558">
            <v>0.555</v>
          </cell>
        </row>
        <row r="38559">
          <cell r="F38559" t="str">
            <v>水泥厂-油菜垅</v>
          </cell>
          <cell r="G38559" t="str">
            <v>C05A431081</v>
          </cell>
          <cell r="H38559">
            <v>0</v>
          </cell>
          <cell r="I38559">
            <v>3.963</v>
          </cell>
          <cell r="J38559">
            <v>3.963</v>
          </cell>
        </row>
        <row r="38560">
          <cell r="F38560" t="str">
            <v>叉杨线</v>
          </cell>
          <cell r="G38560" t="str">
            <v>C08B431081</v>
          </cell>
          <cell r="H38560">
            <v>0</v>
          </cell>
          <cell r="I38560">
            <v>1.314</v>
          </cell>
          <cell r="J38560">
            <v>1.314</v>
          </cell>
        </row>
        <row r="38561">
          <cell r="F38561" t="str">
            <v>小冲组－龙竹李家坳</v>
          </cell>
          <cell r="G38561" t="str">
            <v>C433431081</v>
          </cell>
          <cell r="H38561">
            <v>0</v>
          </cell>
          <cell r="I38561">
            <v>0.986</v>
          </cell>
          <cell r="J38561">
            <v>0.986</v>
          </cell>
        </row>
        <row r="38562">
          <cell r="F38562" t="str">
            <v>村松线</v>
          </cell>
          <cell r="G38562" t="str">
            <v>C78H431081</v>
          </cell>
          <cell r="H38562">
            <v>0</v>
          </cell>
          <cell r="I38562">
            <v>0.142</v>
          </cell>
          <cell r="J38562">
            <v>0.142</v>
          </cell>
        </row>
        <row r="38563">
          <cell r="F38563" t="str">
            <v>村双线</v>
          </cell>
          <cell r="G38563" t="str">
            <v>C77H431081</v>
          </cell>
          <cell r="H38563">
            <v>0</v>
          </cell>
          <cell r="I38563">
            <v>0.439</v>
          </cell>
          <cell r="J38563">
            <v>0.439</v>
          </cell>
        </row>
        <row r="38564">
          <cell r="F38564" t="str">
            <v>金子山－李家组</v>
          </cell>
          <cell r="G38564" t="str">
            <v>C423431081</v>
          </cell>
          <cell r="H38564">
            <v>0</v>
          </cell>
          <cell r="I38564">
            <v>1.005</v>
          </cell>
          <cell r="J38564">
            <v>1.005</v>
          </cell>
        </row>
        <row r="38565">
          <cell r="F38565" t="str">
            <v>池瓦线</v>
          </cell>
          <cell r="G38565" t="str">
            <v>C75H431081</v>
          </cell>
          <cell r="H38565">
            <v>0</v>
          </cell>
          <cell r="I38565">
            <v>0.378</v>
          </cell>
          <cell r="J38565">
            <v>0.378</v>
          </cell>
        </row>
        <row r="38566">
          <cell r="F38566" t="str">
            <v>油伙线</v>
          </cell>
          <cell r="G38566" t="str">
            <v>C07Q431081</v>
          </cell>
          <cell r="H38566">
            <v>0</v>
          </cell>
          <cell r="I38566">
            <v>0.496</v>
          </cell>
          <cell r="J38566">
            <v>0.496</v>
          </cell>
        </row>
        <row r="38567">
          <cell r="F38567" t="str">
            <v>叉黄线</v>
          </cell>
          <cell r="G38567" t="str">
            <v>C62F431081</v>
          </cell>
          <cell r="H38567">
            <v>0</v>
          </cell>
          <cell r="I38567">
            <v>0.378</v>
          </cell>
          <cell r="J38567">
            <v>0.378</v>
          </cell>
        </row>
        <row r="38568">
          <cell r="F38568" t="str">
            <v>回上线</v>
          </cell>
          <cell r="G38568" t="str">
            <v>C67A431081</v>
          </cell>
          <cell r="H38568">
            <v>0</v>
          </cell>
          <cell r="I38568">
            <v>1.814</v>
          </cell>
          <cell r="J38568">
            <v>1.814</v>
          </cell>
        </row>
        <row r="38569">
          <cell r="F38569" t="str">
            <v>正垅组－冠军信地前组</v>
          </cell>
          <cell r="G38569" t="str">
            <v>C833431081</v>
          </cell>
          <cell r="H38569">
            <v>0</v>
          </cell>
          <cell r="I38569">
            <v>0.571</v>
          </cell>
          <cell r="J38569">
            <v>0.571</v>
          </cell>
        </row>
        <row r="38570">
          <cell r="F38570" t="str">
            <v>叉路口－沈家</v>
          </cell>
          <cell r="G38570" t="str">
            <v>C315431081</v>
          </cell>
          <cell r="H38570">
            <v>0.857</v>
          </cell>
          <cell r="I38570">
            <v>2.222</v>
          </cell>
          <cell r="J38570">
            <v>1.365</v>
          </cell>
        </row>
        <row r="38571">
          <cell r="F38571" t="str">
            <v>叉路口－两工田</v>
          </cell>
          <cell r="G38571" t="str">
            <v>C308431081</v>
          </cell>
          <cell r="H38571">
            <v>0</v>
          </cell>
          <cell r="I38571">
            <v>2.31</v>
          </cell>
          <cell r="J38571">
            <v>2.31</v>
          </cell>
        </row>
        <row r="38572">
          <cell r="F38572" t="str">
            <v>东风大桥－浙江</v>
          </cell>
          <cell r="G38572" t="str">
            <v>Y246431081</v>
          </cell>
          <cell r="H38572">
            <v>5.804</v>
          </cell>
          <cell r="I38572">
            <v>9.628</v>
          </cell>
          <cell r="J38572">
            <v>3.824</v>
          </cell>
        </row>
        <row r="38573">
          <cell r="F38573" t="str">
            <v>村部－上坪组</v>
          </cell>
          <cell r="G38573" t="str">
            <v>C330431081</v>
          </cell>
          <cell r="H38573">
            <v>0</v>
          </cell>
          <cell r="I38573">
            <v>0.614</v>
          </cell>
          <cell r="J38573">
            <v>0.614</v>
          </cell>
        </row>
        <row r="38574">
          <cell r="F38574" t="str">
            <v>叉路口－火落坑</v>
          </cell>
          <cell r="G38574" t="str">
            <v>C303431081</v>
          </cell>
          <cell r="H38574">
            <v>0</v>
          </cell>
          <cell r="I38574">
            <v>1.767</v>
          </cell>
          <cell r="J38574">
            <v>1.767</v>
          </cell>
        </row>
        <row r="38575">
          <cell r="F38575" t="str">
            <v>东风大桥－浙江</v>
          </cell>
          <cell r="G38575" t="str">
            <v>Y246431081</v>
          </cell>
          <cell r="H38575">
            <v>9.628</v>
          </cell>
          <cell r="I38575">
            <v>18.343</v>
          </cell>
          <cell r="J38575">
            <v>8.715</v>
          </cell>
        </row>
        <row r="38576">
          <cell r="F38576" t="str">
            <v>卜大线</v>
          </cell>
          <cell r="G38576" t="str">
            <v>C18D431081</v>
          </cell>
          <cell r="H38576">
            <v>0</v>
          </cell>
          <cell r="I38576">
            <v>2.401</v>
          </cell>
          <cell r="J38576">
            <v>2.401</v>
          </cell>
        </row>
        <row r="38577">
          <cell r="F38577" t="str">
            <v>桔上线</v>
          </cell>
          <cell r="G38577" t="str">
            <v>C27L431081</v>
          </cell>
          <cell r="H38577">
            <v>0</v>
          </cell>
          <cell r="I38577">
            <v>0.428</v>
          </cell>
          <cell r="J38577">
            <v>0.428</v>
          </cell>
        </row>
        <row r="38578">
          <cell r="F38578" t="str">
            <v>铺西线</v>
          </cell>
          <cell r="G38578" t="str">
            <v>C42L431081</v>
          </cell>
          <cell r="H38578">
            <v>0</v>
          </cell>
          <cell r="I38578">
            <v>0.46</v>
          </cell>
          <cell r="J38578">
            <v>0.46</v>
          </cell>
        </row>
        <row r="38579">
          <cell r="F38579" t="str">
            <v>柏柏线</v>
          </cell>
          <cell r="G38579" t="str">
            <v>C90K431081</v>
          </cell>
          <cell r="H38579">
            <v>0</v>
          </cell>
          <cell r="I38579">
            <v>0.426</v>
          </cell>
          <cell r="J38579">
            <v>0.426</v>
          </cell>
        </row>
        <row r="38580">
          <cell r="F38580" t="str">
            <v>砖塘线</v>
          </cell>
          <cell r="G38580" t="str">
            <v>C96B431081</v>
          </cell>
          <cell r="H38580">
            <v>0</v>
          </cell>
          <cell r="I38580">
            <v>0.285</v>
          </cell>
          <cell r="J38580">
            <v>0.285</v>
          </cell>
        </row>
        <row r="38581">
          <cell r="F38581" t="str">
            <v>团结－草里</v>
          </cell>
          <cell r="G38581" t="str">
            <v>Y261431081</v>
          </cell>
          <cell r="H38581">
            <v>2.86</v>
          </cell>
          <cell r="I38581">
            <v>7.608</v>
          </cell>
          <cell r="J38581">
            <v>4.748</v>
          </cell>
        </row>
        <row r="38582">
          <cell r="F38582" t="str">
            <v>省良线</v>
          </cell>
          <cell r="G38582" t="str">
            <v>C38Q431081</v>
          </cell>
          <cell r="H38582">
            <v>0</v>
          </cell>
          <cell r="I38582">
            <v>0.186</v>
          </cell>
          <cell r="J38582">
            <v>0.186</v>
          </cell>
        </row>
        <row r="38583">
          <cell r="F38583" t="str">
            <v>墙背-上墙背</v>
          </cell>
          <cell r="G38583" t="str">
            <v>CG85431081</v>
          </cell>
          <cell r="H38583">
            <v>0</v>
          </cell>
          <cell r="I38583">
            <v>0.241</v>
          </cell>
          <cell r="J38583">
            <v>0.241</v>
          </cell>
        </row>
        <row r="38584">
          <cell r="F38584" t="str">
            <v>分界点－巷门口</v>
          </cell>
          <cell r="G38584" t="str">
            <v>C846431081</v>
          </cell>
          <cell r="H38584">
            <v>0.58</v>
          </cell>
          <cell r="I38584">
            <v>3.305</v>
          </cell>
          <cell r="J38584">
            <v>2.725</v>
          </cell>
        </row>
        <row r="38585">
          <cell r="F38585" t="str">
            <v>渠代线</v>
          </cell>
          <cell r="G38585" t="str">
            <v>C46L431081</v>
          </cell>
          <cell r="H38585">
            <v>0</v>
          </cell>
          <cell r="I38585">
            <v>0.295</v>
          </cell>
          <cell r="J38585">
            <v>0.295</v>
          </cell>
        </row>
        <row r="38586">
          <cell r="F38586" t="str">
            <v>小陈线</v>
          </cell>
          <cell r="G38586" t="str">
            <v>C70L431081</v>
          </cell>
          <cell r="H38586">
            <v>0</v>
          </cell>
          <cell r="I38586">
            <v>0.327</v>
          </cell>
          <cell r="J38586">
            <v>0.327</v>
          </cell>
        </row>
        <row r="38587">
          <cell r="F38587" t="str">
            <v>村场线</v>
          </cell>
          <cell r="G38587" t="str">
            <v>C89B431081</v>
          </cell>
          <cell r="H38587">
            <v>0</v>
          </cell>
          <cell r="I38587">
            <v>1.134</v>
          </cell>
          <cell r="J38587">
            <v>1.134</v>
          </cell>
        </row>
        <row r="38588">
          <cell r="F38588" t="str">
            <v>林大线</v>
          </cell>
          <cell r="G38588" t="str">
            <v>C93B431081</v>
          </cell>
          <cell r="H38588">
            <v>0</v>
          </cell>
          <cell r="I38588">
            <v>0.616</v>
          </cell>
          <cell r="J38588">
            <v>0.616</v>
          </cell>
        </row>
        <row r="38589">
          <cell r="F38589" t="str">
            <v>变新线</v>
          </cell>
          <cell r="G38589" t="str">
            <v>C93K431081</v>
          </cell>
          <cell r="H38589">
            <v>0</v>
          </cell>
          <cell r="I38589">
            <v>0.161</v>
          </cell>
          <cell r="J38589">
            <v>0.161</v>
          </cell>
        </row>
        <row r="38590">
          <cell r="F38590" t="str">
            <v>龙杨线</v>
          </cell>
          <cell r="G38590" t="str">
            <v>C94B431081</v>
          </cell>
          <cell r="H38590">
            <v>0</v>
          </cell>
          <cell r="I38590">
            <v>1.845</v>
          </cell>
          <cell r="J38590">
            <v>1.845</v>
          </cell>
        </row>
        <row r="38591">
          <cell r="F38591" t="str">
            <v>黄杨线</v>
          </cell>
          <cell r="G38591" t="str">
            <v>C23L431081</v>
          </cell>
          <cell r="H38591">
            <v>0</v>
          </cell>
          <cell r="I38591">
            <v>0.271</v>
          </cell>
          <cell r="J38591">
            <v>0.271</v>
          </cell>
        </row>
        <row r="38592">
          <cell r="F38592" t="str">
            <v>龙大线</v>
          </cell>
          <cell r="G38592" t="str">
            <v>C35L431081</v>
          </cell>
          <cell r="H38592">
            <v>0</v>
          </cell>
          <cell r="I38592">
            <v>0.303</v>
          </cell>
          <cell r="J38592">
            <v>0.303</v>
          </cell>
        </row>
        <row r="38593">
          <cell r="F38593" t="str">
            <v>山邱线</v>
          </cell>
          <cell r="G38593" t="str">
            <v>C48L431081</v>
          </cell>
          <cell r="H38593">
            <v>0</v>
          </cell>
          <cell r="I38593">
            <v>0.424</v>
          </cell>
          <cell r="J38593">
            <v>0.424</v>
          </cell>
        </row>
        <row r="38594">
          <cell r="F38594" t="str">
            <v>标牌－竹园头组</v>
          </cell>
          <cell r="G38594" t="str">
            <v>C546431081</v>
          </cell>
          <cell r="H38594">
            <v>0</v>
          </cell>
          <cell r="I38594">
            <v>1.087</v>
          </cell>
          <cell r="J38594">
            <v>1.087</v>
          </cell>
        </row>
        <row r="38595">
          <cell r="F38595" t="str">
            <v>下上线</v>
          </cell>
          <cell r="G38595" t="str">
            <v>C67L431081</v>
          </cell>
          <cell r="H38595">
            <v>0</v>
          </cell>
          <cell r="I38595">
            <v>0.519</v>
          </cell>
          <cell r="J38595">
            <v>0.519</v>
          </cell>
        </row>
        <row r="38596">
          <cell r="F38596" t="str">
            <v>水蓬线</v>
          </cell>
          <cell r="G38596" t="str">
            <v>C53L431081</v>
          </cell>
          <cell r="H38596">
            <v>0</v>
          </cell>
          <cell r="I38596">
            <v>0.151</v>
          </cell>
          <cell r="J38596">
            <v>0.151</v>
          </cell>
        </row>
        <row r="38597">
          <cell r="F38597" t="str">
            <v>张上－王古洞组</v>
          </cell>
          <cell r="G38597" t="str">
            <v>C783431081</v>
          </cell>
          <cell r="H38597">
            <v>0</v>
          </cell>
          <cell r="I38597">
            <v>0.93</v>
          </cell>
          <cell r="J38597">
            <v>0.93</v>
          </cell>
        </row>
        <row r="38598">
          <cell r="F38598" t="str">
            <v>张孙线</v>
          </cell>
          <cell r="G38598" t="str">
            <v>CG99431081</v>
          </cell>
          <cell r="H38598">
            <v>0</v>
          </cell>
          <cell r="I38598">
            <v>1.683</v>
          </cell>
          <cell r="J38598">
            <v>1.683</v>
          </cell>
        </row>
        <row r="38599">
          <cell r="F38599" t="str">
            <v>塘袁线</v>
          </cell>
          <cell r="G38599" t="str">
            <v>C60L431081</v>
          </cell>
          <cell r="H38599">
            <v>0</v>
          </cell>
          <cell r="I38599">
            <v>0.2</v>
          </cell>
          <cell r="J38599">
            <v>0.2</v>
          </cell>
        </row>
        <row r="38600">
          <cell r="F38600" t="str">
            <v>分界点－巷门口</v>
          </cell>
          <cell r="G38600" t="str">
            <v>C846431081</v>
          </cell>
          <cell r="H38600">
            <v>0</v>
          </cell>
          <cell r="I38600">
            <v>0.58</v>
          </cell>
          <cell r="J38600">
            <v>0.58</v>
          </cell>
        </row>
        <row r="38601">
          <cell r="F38601" t="str">
            <v>莲花水－竹林上</v>
          </cell>
          <cell r="G38601" t="str">
            <v>C852431081</v>
          </cell>
          <cell r="H38601">
            <v>0</v>
          </cell>
          <cell r="I38601">
            <v>0.415</v>
          </cell>
          <cell r="J38601">
            <v>0.415</v>
          </cell>
        </row>
        <row r="38602">
          <cell r="F38602" t="str">
            <v>乌高线</v>
          </cell>
          <cell r="G38602" t="str">
            <v>C97B431081</v>
          </cell>
          <cell r="H38602">
            <v>0</v>
          </cell>
          <cell r="I38602">
            <v>0.696</v>
          </cell>
          <cell r="J38602">
            <v>0.696</v>
          </cell>
        </row>
        <row r="38603">
          <cell r="F38603" t="str">
            <v>叉高线</v>
          </cell>
          <cell r="G38603" t="str">
            <v>C97K431081</v>
          </cell>
          <cell r="H38603">
            <v>0</v>
          </cell>
          <cell r="I38603">
            <v>0.398</v>
          </cell>
          <cell r="J38603">
            <v>0.398</v>
          </cell>
        </row>
        <row r="38604">
          <cell r="F38604" t="str">
            <v>标牌－竹园头组</v>
          </cell>
          <cell r="G38604" t="str">
            <v>C546431081</v>
          </cell>
          <cell r="H38604">
            <v>1.087</v>
          </cell>
          <cell r="I38604">
            <v>1.302</v>
          </cell>
          <cell r="J38604">
            <v>0.215</v>
          </cell>
        </row>
        <row r="38605">
          <cell r="F38605" t="str">
            <v>杨茅线</v>
          </cell>
          <cell r="G38605" t="str">
            <v>C90N431081</v>
          </cell>
          <cell r="H38605">
            <v>0</v>
          </cell>
          <cell r="I38605">
            <v>0.387</v>
          </cell>
          <cell r="J38605">
            <v>0.387</v>
          </cell>
        </row>
        <row r="38606">
          <cell r="F38606" t="str">
            <v>标碑线</v>
          </cell>
          <cell r="G38606" t="str">
            <v>C91L431081</v>
          </cell>
          <cell r="H38606">
            <v>0</v>
          </cell>
          <cell r="I38606">
            <v>0.249</v>
          </cell>
          <cell r="J38606">
            <v>0.249</v>
          </cell>
        </row>
        <row r="38607">
          <cell r="F38607" t="str">
            <v>大坪－村部</v>
          </cell>
          <cell r="G38607" t="str">
            <v>C583431081</v>
          </cell>
          <cell r="H38607">
            <v>0.196</v>
          </cell>
          <cell r="I38607">
            <v>0.941</v>
          </cell>
          <cell r="J38607">
            <v>0.745</v>
          </cell>
        </row>
        <row r="38608">
          <cell r="F38608" t="str">
            <v>宇字－香花星塘</v>
          </cell>
          <cell r="G38608" t="str">
            <v>X079431081</v>
          </cell>
          <cell r="H38608">
            <v>9.302</v>
          </cell>
          <cell r="I38608">
            <v>9.77</v>
          </cell>
          <cell r="J38608">
            <v>0.468</v>
          </cell>
        </row>
        <row r="38609">
          <cell r="F38609" t="str">
            <v>树百线</v>
          </cell>
          <cell r="G38609" t="str">
            <v>C23C431081</v>
          </cell>
          <cell r="H38609">
            <v>0</v>
          </cell>
          <cell r="I38609">
            <v>0.657</v>
          </cell>
          <cell r="J38609">
            <v>0.657</v>
          </cell>
        </row>
        <row r="38610">
          <cell r="F38610" t="str">
            <v>叉上线</v>
          </cell>
          <cell r="G38610" t="str">
            <v>C28M431081</v>
          </cell>
          <cell r="H38610">
            <v>0</v>
          </cell>
          <cell r="I38610">
            <v>0.21</v>
          </cell>
          <cell r="J38610">
            <v>0.21</v>
          </cell>
        </row>
        <row r="38611">
          <cell r="F38611" t="str">
            <v>砂元线</v>
          </cell>
          <cell r="G38611" t="str">
            <v>C33N431081</v>
          </cell>
          <cell r="H38611">
            <v>0</v>
          </cell>
          <cell r="I38611">
            <v>0.293</v>
          </cell>
          <cell r="J38611">
            <v>0.293</v>
          </cell>
        </row>
        <row r="38612">
          <cell r="F38612" t="str">
            <v>宋杨线</v>
          </cell>
          <cell r="G38612" t="str">
            <v>C57N431081</v>
          </cell>
          <cell r="H38612">
            <v>0</v>
          </cell>
          <cell r="I38612">
            <v>0.799</v>
          </cell>
          <cell r="J38612">
            <v>0.799</v>
          </cell>
        </row>
        <row r="38613">
          <cell r="F38613" t="str">
            <v>陈家坪－东塘</v>
          </cell>
          <cell r="G38613" t="str">
            <v>C622431081</v>
          </cell>
          <cell r="H38613">
            <v>0.649</v>
          </cell>
          <cell r="I38613">
            <v>1.189</v>
          </cell>
          <cell r="J38613">
            <v>0.54</v>
          </cell>
        </row>
        <row r="38614">
          <cell r="F38614" t="str">
            <v>黄泥岭－普子塘组</v>
          </cell>
          <cell r="G38614" t="str">
            <v>C600431081</v>
          </cell>
          <cell r="H38614">
            <v>1.106</v>
          </cell>
          <cell r="I38614">
            <v>2.63</v>
          </cell>
          <cell r="J38614">
            <v>1.524</v>
          </cell>
        </row>
        <row r="38615">
          <cell r="F38615" t="str">
            <v>竹李线</v>
          </cell>
          <cell r="G38615" t="str">
            <v>CL36431081</v>
          </cell>
          <cell r="H38615">
            <v>0</v>
          </cell>
          <cell r="I38615">
            <v>1.17</v>
          </cell>
          <cell r="J38615">
            <v>1.17</v>
          </cell>
        </row>
        <row r="38616">
          <cell r="F38616" t="str">
            <v>陈家坪-永兴县刘家</v>
          </cell>
          <cell r="G38616" t="str">
            <v>Y212431081</v>
          </cell>
          <cell r="H38616">
            <v>4.521</v>
          </cell>
          <cell r="I38616">
            <v>6.13</v>
          </cell>
          <cell r="J38616">
            <v>1.609</v>
          </cell>
        </row>
        <row r="38617">
          <cell r="F38617" t="str">
            <v>大桥下－马家坪</v>
          </cell>
          <cell r="G38617" t="str">
            <v>C613431081</v>
          </cell>
          <cell r="H38617">
            <v>0</v>
          </cell>
          <cell r="I38617">
            <v>1.317</v>
          </cell>
          <cell r="J38617">
            <v>1.317</v>
          </cell>
        </row>
        <row r="38618">
          <cell r="F38618" t="str">
            <v>谢杨线</v>
          </cell>
          <cell r="G38618" t="str">
            <v>C83N431081</v>
          </cell>
          <cell r="H38618">
            <v>0</v>
          </cell>
          <cell r="I38618">
            <v>0.276</v>
          </cell>
          <cell r="J38618">
            <v>0.276</v>
          </cell>
        </row>
        <row r="38619">
          <cell r="F38619" t="str">
            <v>龙陈线</v>
          </cell>
          <cell r="G38619" t="str">
            <v>C15N431081</v>
          </cell>
          <cell r="H38619">
            <v>0</v>
          </cell>
          <cell r="I38619">
            <v>0.304</v>
          </cell>
          <cell r="J38619">
            <v>0.304</v>
          </cell>
        </row>
        <row r="38620">
          <cell r="F38620" t="str">
            <v>上上线</v>
          </cell>
          <cell r="G38620" t="str">
            <v>C39N431081</v>
          </cell>
          <cell r="H38620">
            <v>0</v>
          </cell>
          <cell r="I38620">
            <v>0.268</v>
          </cell>
          <cell r="J38620">
            <v>0.268</v>
          </cell>
        </row>
        <row r="38621">
          <cell r="F38621" t="str">
            <v>四上线</v>
          </cell>
          <cell r="G38621" t="str">
            <v>C55N431081</v>
          </cell>
          <cell r="H38621">
            <v>0</v>
          </cell>
          <cell r="I38621">
            <v>0.297</v>
          </cell>
          <cell r="J38621">
            <v>0.297</v>
          </cell>
        </row>
        <row r="38622">
          <cell r="F38622" t="str">
            <v>龙虎村－塘冲头一</v>
          </cell>
          <cell r="G38622" t="str">
            <v>C644431081</v>
          </cell>
          <cell r="H38622">
            <v>0</v>
          </cell>
          <cell r="I38622">
            <v>0.385</v>
          </cell>
          <cell r="J38622">
            <v>0.385</v>
          </cell>
        </row>
        <row r="38623">
          <cell r="F38623" t="str">
            <v>莲花水－竹林上</v>
          </cell>
          <cell r="G38623" t="str">
            <v>C852431081</v>
          </cell>
          <cell r="H38623">
            <v>0.415</v>
          </cell>
          <cell r="I38623">
            <v>1.846</v>
          </cell>
          <cell r="J38623">
            <v>1.431</v>
          </cell>
        </row>
        <row r="38624">
          <cell r="F38624" t="str">
            <v>村部－上山洞</v>
          </cell>
          <cell r="G38624" t="str">
            <v>C871431081</v>
          </cell>
          <cell r="H38624">
            <v>0</v>
          </cell>
          <cell r="I38624">
            <v>0.944</v>
          </cell>
          <cell r="J38624">
            <v>0.944</v>
          </cell>
        </row>
        <row r="38625">
          <cell r="F38625" t="str">
            <v>叉路口－功德碑</v>
          </cell>
          <cell r="G38625" t="str">
            <v>C569431081</v>
          </cell>
          <cell r="H38625">
            <v>0</v>
          </cell>
          <cell r="I38625">
            <v>0.827</v>
          </cell>
          <cell r="J38625">
            <v>0.827</v>
          </cell>
        </row>
        <row r="38626">
          <cell r="F38626" t="str">
            <v>羊角冲－五家垅</v>
          </cell>
          <cell r="G38626" t="str">
            <v>C649431081</v>
          </cell>
          <cell r="H38626">
            <v>0</v>
          </cell>
          <cell r="I38626">
            <v>2.089</v>
          </cell>
          <cell r="J38626">
            <v>2.089</v>
          </cell>
        </row>
        <row r="38627">
          <cell r="F38627" t="str">
            <v>大河－上吴家桥</v>
          </cell>
          <cell r="G38627" t="str">
            <v>C872431081</v>
          </cell>
          <cell r="H38627">
            <v>0</v>
          </cell>
          <cell r="I38627">
            <v>0.886</v>
          </cell>
          <cell r="J38627">
            <v>0.886</v>
          </cell>
        </row>
        <row r="38628">
          <cell r="F38628" t="str">
            <v>叉下线</v>
          </cell>
          <cell r="G38628" t="str">
            <v>C08C431081</v>
          </cell>
          <cell r="H38628">
            <v>0</v>
          </cell>
          <cell r="I38628">
            <v>1.12</v>
          </cell>
          <cell r="J38628">
            <v>1.12</v>
          </cell>
        </row>
        <row r="38629">
          <cell r="F38629" t="str">
            <v>叉路口－谢家二组</v>
          </cell>
          <cell r="G38629" t="str">
            <v>C581431081</v>
          </cell>
          <cell r="H38629">
            <v>0</v>
          </cell>
          <cell r="I38629">
            <v>0.77</v>
          </cell>
          <cell r="J38629">
            <v>0.77</v>
          </cell>
        </row>
        <row r="38630">
          <cell r="F38630" t="str">
            <v>政府叉路口－袁家一组</v>
          </cell>
          <cell r="G38630" t="str">
            <v>C582431081</v>
          </cell>
          <cell r="H38630">
            <v>0</v>
          </cell>
          <cell r="I38630">
            <v>0.848</v>
          </cell>
          <cell r="J38630">
            <v>0.848</v>
          </cell>
        </row>
        <row r="38631">
          <cell r="F38631" t="str">
            <v>欧家-上冲垅</v>
          </cell>
          <cell r="G38631" t="str">
            <v>V547431081</v>
          </cell>
          <cell r="H38631">
            <v>0</v>
          </cell>
          <cell r="I38631">
            <v>0.553</v>
          </cell>
          <cell r="J38631">
            <v>0.553</v>
          </cell>
        </row>
        <row r="38632">
          <cell r="F38632" t="str">
            <v>何头段家组一村道</v>
          </cell>
          <cell r="G38632" t="str">
            <v>CL22431081</v>
          </cell>
          <cell r="H38632">
            <v>0</v>
          </cell>
          <cell r="I38632">
            <v>0.096</v>
          </cell>
          <cell r="J38632">
            <v>0.096</v>
          </cell>
        </row>
        <row r="38633">
          <cell r="F38633" t="str">
            <v>村道一上元组</v>
          </cell>
          <cell r="G38633" t="str">
            <v>CL23431081</v>
          </cell>
          <cell r="H38633">
            <v>0</v>
          </cell>
          <cell r="I38633">
            <v>0.253</v>
          </cell>
          <cell r="J38633">
            <v>0.253</v>
          </cell>
        </row>
        <row r="38634">
          <cell r="F38634" t="str">
            <v>上水坪二组-上水坪一组</v>
          </cell>
          <cell r="G38634" t="str">
            <v>C260431081</v>
          </cell>
          <cell r="H38634">
            <v>0</v>
          </cell>
          <cell r="I38634">
            <v>0.663</v>
          </cell>
          <cell r="J38634">
            <v>0.663</v>
          </cell>
        </row>
        <row r="38635">
          <cell r="F38635" t="str">
            <v>焦坪组－横垅组</v>
          </cell>
          <cell r="G38635" t="str">
            <v>C830431081</v>
          </cell>
          <cell r="H38635">
            <v>0</v>
          </cell>
          <cell r="I38635">
            <v>7.476</v>
          </cell>
          <cell r="J38635">
            <v>7.476</v>
          </cell>
        </row>
        <row r="38636">
          <cell r="F38636" t="str">
            <v>叉路口－二组</v>
          </cell>
          <cell r="G38636" t="str">
            <v>C831431081</v>
          </cell>
          <cell r="H38636">
            <v>0</v>
          </cell>
          <cell r="I38636">
            <v>3.019</v>
          </cell>
          <cell r="J38636">
            <v>3.019</v>
          </cell>
        </row>
        <row r="38637">
          <cell r="F38637" t="str">
            <v>包中线</v>
          </cell>
          <cell r="G38637" t="str">
            <v>C88L431081</v>
          </cell>
          <cell r="H38637">
            <v>0</v>
          </cell>
          <cell r="I38637">
            <v>0.501</v>
          </cell>
          <cell r="J38637">
            <v>0.501</v>
          </cell>
        </row>
        <row r="38638">
          <cell r="F38638" t="str">
            <v>叉包线</v>
          </cell>
          <cell r="G38638" t="str">
            <v>C96L431081</v>
          </cell>
          <cell r="H38638">
            <v>0</v>
          </cell>
          <cell r="I38638">
            <v>0.269</v>
          </cell>
          <cell r="J38638">
            <v>0.269</v>
          </cell>
        </row>
        <row r="38639">
          <cell r="F38639" t="str">
            <v>竹塘线</v>
          </cell>
          <cell r="G38639" t="str">
            <v>C06O431081</v>
          </cell>
          <cell r="H38639">
            <v>0</v>
          </cell>
          <cell r="I38639">
            <v>0.292</v>
          </cell>
          <cell r="J38639">
            <v>0.292</v>
          </cell>
        </row>
        <row r="38640">
          <cell r="F38640" t="str">
            <v>围毛线</v>
          </cell>
          <cell r="G38640" t="str">
            <v>C28C431081</v>
          </cell>
          <cell r="H38640">
            <v>0</v>
          </cell>
          <cell r="I38640">
            <v>0.645</v>
          </cell>
          <cell r="J38640">
            <v>0.645</v>
          </cell>
        </row>
        <row r="38641">
          <cell r="F38641" t="str">
            <v>桥东线</v>
          </cell>
          <cell r="G38641" t="str">
            <v>C29N431081</v>
          </cell>
          <cell r="H38641">
            <v>0</v>
          </cell>
          <cell r="I38641">
            <v>0.456</v>
          </cell>
          <cell r="J38641">
            <v>0.456</v>
          </cell>
        </row>
        <row r="38642">
          <cell r="F38642" t="str">
            <v>大禾线</v>
          </cell>
          <cell r="G38642" t="str">
            <v>C59M431081</v>
          </cell>
          <cell r="H38642">
            <v>0</v>
          </cell>
          <cell r="I38642">
            <v>0.167</v>
          </cell>
          <cell r="J38642">
            <v>0.167</v>
          </cell>
        </row>
        <row r="38643">
          <cell r="F38643" t="str">
            <v>竹五线</v>
          </cell>
          <cell r="G38643" t="str">
            <v>C07O431081</v>
          </cell>
          <cell r="H38643">
            <v>0</v>
          </cell>
          <cell r="I38643">
            <v>0.168</v>
          </cell>
          <cell r="J38643">
            <v>0.168</v>
          </cell>
        </row>
        <row r="38644">
          <cell r="F38644" t="str">
            <v>鱼十线</v>
          </cell>
          <cell r="G38644" t="str">
            <v>C94N431081</v>
          </cell>
          <cell r="H38644">
            <v>0</v>
          </cell>
          <cell r="I38644">
            <v>0.142</v>
          </cell>
          <cell r="J38644">
            <v>0.142</v>
          </cell>
        </row>
        <row r="38645">
          <cell r="F38645" t="str">
            <v>下村线</v>
          </cell>
          <cell r="G38645" t="str">
            <v>C77N431081</v>
          </cell>
          <cell r="H38645">
            <v>0</v>
          </cell>
          <cell r="I38645">
            <v>0.428</v>
          </cell>
          <cell r="J38645">
            <v>0.428</v>
          </cell>
        </row>
        <row r="38646">
          <cell r="F38646" t="str">
            <v>拱曾线</v>
          </cell>
          <cell r="G38646" t="str">
            <v>C40O431081</v>
          </cell>
          <cell r="H38646">
            <v>0</v>
          </cell>
          <cell r="I38646">
            <v>0.352</v>
          </cell>
          <cell r="J38646">
            <v>0.352</v>
          </cell>
        </row>
        <row r="38647">
          <cell r="F38647" t="str">
            <v>白家-上坳</v>
          </cell>
          <cell r="G38647" t="str">
            <v>C127431081</v>
          </cell>
          <cell r="H38647">
            <v>1.341</v>
          </cell>
          <cell r="I38647">
            <v>4.249</v>
          </cell>
          <cell r="J38647">
            <v>2.908</v>
          </cell>
        </row>
        <row r="38648">
          <cell r="F38648" t="str">
            <v>老老线</v>
          </cell>
          <cell r="G38648" t="str">
            <v>C26D431081</v>
          </cell>
          <cell r="H38648">
            <v>0</v>
          </cell>
          <cell r="I38648">
            <v>1.366</v>
          </cell>
          <cell r="J38648">
            <v>1.366</v>
          </cell>
        </row>
        <row r="38649">
          <cell r="F38649" t="str">
            <v>中新线</v>
          </cell>
          <cell r="G38649" t="str">
            <v>C35C431081</v>
          </cell>
          <cell r="H38649">
            <v>0</v>
          </cell>
          <cell r="I38649">
            <v>0.834</v>
          </cell>
          <cell r="J38649">
            <v>0.834</v>
          </cell>
        </row>
        <row r="38650">
          <cell r="F38650" t="str">
            <v>高大线</v>
          </cell>
          <cell r="G38650" t="str">
            <v>C14C431081</v>
          </cell>
          <cell r="H38650">
            <v>0</v>
          </cell>
          <cell r="I38650">
            <v>0.801</v>
          </cell>
          <cell r="J38650">
            <v>0.801</v>
          </cell>
        </row>
        <row r="38651">
          <cell r="F38651" t="str">
            <v>看胡线</v>
          </cell>
          <cell r="G38651" t="str">
            <v>C35D431081</v>
          </cell>
          <cell r="H38651">
            <v>0</v>
          </cell>
          <cell r="I38651">
            <v>1.32</v>
          </cell>
          <cell r="J38651">
            <v>1.32</v>
          </cell>
        </row>
        <row r="38652">
          <cell r="F38652" t="str">
            <v>凤上线</v>
          </cell>
          <cell r="G38652" t="str">
            <v>C76M431081</v>
          </cell>
          <cell r="H38652">
            <v>0</v>
          </cell>
          <cell r="I38652">
            <v>1.494</v>
          </cell>
          <cell r="J38652">
            <v>1.494</v>
          </cell>
        </row>
        <row r="38653">
          <cell r="F38653" t="str">
            <v>叉塘线</v>
          </cell>
          <cell r="G38653" t="str">
            <v>C06C431081</v>
          </cell>
          <cell r="H38653">
            <v>0</v>
          </cell>
          <cell r="I38653">
            <v>1.207</v>
          </cell>
          <cell r="J38653">
            <v>1.207</v>
          </cell>
        </row>
        <row r="38654">
          <cell r="F38654" t="str">
            <v>河车线</v>
          </cell>
          <cell r="G38654" t="str">
            <v>C15C431081</v>
          </cell>
          <cell r="H38654">
            <v>0</v>
          </cell>
          <cell r="I38654">
            <v>1.124</v>
          </cell>
          <cell r="J38654">
            <v>1.124</v>
          </cell>
        </row>
        <row r="38655">
          <cell r="F38655" t="str">
            <v>雷家-文家渡口</v>
          </cell>
          <cell r="G38655" t="str">
            <v>Y226431081</v>
          </cell>
          <cell r="H38655">
            <v>8.677</v>
          </cell>
          <cell r="I38655">
            <v>11.141</v>
          </cell>
          <cell r="J38655">
            <v>2.464</v>
          </cell>
        </row>
        <row r="38656">
          <cell r="F38656" t="str">
            <v>新吉塘－汝城文明塘下白虎组</v>
          </cell>
          <cell r="G38656" t="str">
            <v>Y221431081</v>
          </cell>
          <cell r="H38656">
            <v>23</v>
          </cell>
          <cell r="I38656">
            <v>23.146</v>
          </cell>
          <cell r="J38656">
            <v>0.146</v>
          </cell>
        </row>
        <row r="38657">
          <cell r="F38657" t="str">
            <v>黄金村－玉盘冲</v>
          </cell>
          <cell r="G38657" t="str">
            <v>Y257431081</v>
          </cell>
          <cell r="H38657">
            <v>0.522</v>
          </cell>
          <cell r="I38657">
            <v>1.635</v>
          </cell>
          <cell r="J38657">
            <v>1.113</v>
          </cell>
        </row>
        <row r="38658">
          <cell r="F38658" t="str">
            <v>下唐线</v>
          </cell>
          <cell r="G38658" t="str">
            <v>C38H431081</v>
          </cell>
          <cell r="H38658">
            <v>0</v>
          </cell>
          <cell r="I38658">
            <v>0.422</v>
          </cell>
          <cell r="J38658">
            <v>0.422</v>
          </cell>
        </row>
        <row r="38659">
          <cell r="F38659" t="str">
            <v>胡老线</v>
          </cell>
          <cell r="G38659" t="str">
            <v>C19J431081</v>
          </cell>
          <cell r="H38659">
            <v>0</v>
          </cell>
          <cell r="I38659">
            <v>0.191</v>
          </cell>
          <cell r="J38659">
            <v>0.191</v>
          </cell>
        </row>
        <row r="38660">
          <cell r="F38660" t="str">
            <v>大石村－花坳</v>
          </cell>
          <cell r="G38660" t="str">
            <v>C767431081</v>
          </cell>
          <cell r="H38660">
            <v>0.838</v>
          </cell>
          <cell r="I38660">
            <v>0.947</v>
          </cell>
          <cell r="J38660">
            <v>0.109</v>
          </cell>
        </row>
        <row r="38661">
          <cell r="F38661" t="str">
            <v>大石村部－大石欧家组</v>
          </cell>
          <cell r="G38661" t="str">
            <v>C815431081</v>
          </cell>
          <cell r="H38661">
            <v>0</v>
          </cell>
          <cell r="I38661">
            <v>0.604</v>
          </cell>
          <cell r="J38661">
            <v>0.604</v>
          </cell>
        </row>
        <row r="38662">
          <cell r="F38662" t="str">
            <v>上将线</v>
          </cell>
          <cell r="G38662" t="str">
            <v>C95A431081</v>
          </cell>
          <cell r="H38662">
            <v>0</v>
          </cell>
          <cell r="I38662">
            <v>1.503</v>
          </cell>
          <cell r="J38662">
            <v>1.503</v>
          </cell>
        </row>
        <row r="38663">
          <cell r="F38663" t="str">
            <v>花龙线</v>
          </cell>
          <cell r="G38663" t="str">
            <v>C20J431081</v>
          </cell>
          <cell r="H38663">
            <v>0.398</v>
          </cell>
          <cell r="I38663">
            <v>0.556</v>
          </cell>
          <cell r="J38663">
            <v>0.158</v>
          </cell>
        </row>
        <row r="38664">
          <cell r="G38664" t="str">
            <v>V000</v>
          </cell>
          <cell r="H38664">
            <v>0</v>
          </cell>
          <cell r="I38664">
            <v>0.397</v>
          </cell>
          <cell r="J38664">
            <v>0.397</v>
          </cell>
        </row>
        <row r="38665">
          <cell r="F38665" t="str">
            <v>叉起线</v>
          </cell>
          <cell r="G38665" t="str">
            <v>C51B431081</v>
          </cell>
          <cell r="H38665">
            <v>0</v>
          </cell>
          <cell r="I38665">
            <v>0.985</v>
          </cell>
          <cell r="J38665">
            <v>0.985</v>
          </cell>
        </row>
        <row r="38666">
          <cell r="F38666" t="str">
            <v>焦雷线</v>
          </cell>
          <cell r="G38666" t="str">
            <v>C50I431081</v>
          </cell>
          <cell r="H38666">
            <v>0</v>
          </cell>
          <cell r="I38666">
            <v>0.458</v>
          </cell>
          <cell r="J38666">
            <v>0.458</v>
          </cell>
        </row>
        <row r="38667">
          <cell r="F38667" t="str">
            <v>湘连车队－松岭头</v>
          </cell>
          <cell r="G38667" t="str">
            <v>C816431081</v>
          </cell>
          <cell r="H38667">
            <v>0</v>
          </cell>
          <cell r="I38667">
            <v>2.49</v>
          </cell>
          <cell r="J38667">
            <v>2.49</v>
          </cell>
        </row>
        <row r="38668">
          <cell r="F38668" t="str">
            <v>龙井－荷头坳</v>
          </cell>
          <cell r="G38668" t="str">
            <v>C383431081</v>
          </cell>
          <cell r="H38668">
            <v>0.348</v>
          </cell>
          <cell r="I38668">
            <v>1.681</v>
          </cell>
          <cell r="J38668">
            <v>1.333</v>
          </cell>
        </row>
        <row r="38669">
          <cell r="F38669" t="str">
            <v>樟松线</v>
          </cell>
          <cell r="G38669" t="str">
            <v>C55B431081</v>
          </cell>
          <cell r="H38669">
            <v>0</v>
          </cell>
          <cell r="I38669">
            <v>0.751</v>
          </cell>
          <cell r="J38669">
            <v>0.751</v>
          </cell>
        </row>
        <row r="38670">
          <cell r="F38670" t="str">
            <v>叉蔡线</v>
          </cell>
          <cell r="G38670" t="str">
            <v>C22B431081</v>
          </cell>
          <cell r="H38670">
            <v>0</v>
          </cell>
          <cell r="I38670">
            <v>1.705</v>
          </cell>
          <cell r="J38670">
            <v>1.705</v>
          </cell>
        </row>
        <row r="38671">
          <cell r="F38671" t="str">
            <v>叉路口－水垅头组</v>
          </cell>
          <cell r="G38671" t="str">
            <v>C438431081</v>
          </cell>
          <cell r="H38671">
            <v>0</v>
          </cell>
          <cell r="I38671">
            <v>2.913</v>
          </cell>
          <cell r="J38671">
            <v>2.913</v>
          </cell>
        </row>
        <row r="38672">
          <cell r="F38672" t="str">
            <v>竹贝线</v>
          </cell>
          <cell r="G38672" t="str">
            <v>C84I431081</v>
          </cell>
          <cell r="H38672">
            <v>0</v>
          </cell>
          <cell r="I38672">
            <v>1.498</v>
          </cell>
          <cell r="J38672">
            <v>1.498</v>
          </cell>
        </row>
        <row r="38673">
          <cell r="F38673" t="str">
            <v>叉七线</v>
          </cell>
          <cell r="G38673" t="str">
            <v>C03J431081</v>
          </cell>
          <cell r="H38673">
            <v>0</v>
          </cell>
          <cell r="I38673">
            <v>0.24</v>
          </cell>
          <cell r="J38673">
            <v>0.24</v>
          </cell>
        </row>
        <row r="38674">
          <cell r="F38674" t="str">
            <v>三六线</v>
          </cell>
          <cell r="G38674" t="str">
            <v>C25Q431081</v>
          </cell>
          <cell r="H38674">
            <v>0</v>
          </cell>
          <cell r="I38674">
            <v>0.521</v>
          </cell>
          <cell r="J38674">
            <v>0.521</v>
          </cell>
        </row>
        <row r="38675">
          <cell r="F38675" t="str">
            <v>养殖场-八组</v>
          </cell>
          <cell r="G38675" t="str">
            <v>V171431081</v>
          </cell>
          <cell r="H38675">
            <v>0</v>
          </cell>
          <cell r="I38675">
            <v>0.51</v>
          </cell>
          <cell r="J38675">
            <v>0.51</v>
          </cell>
        </row>
        <row r="38676">
          <cell r="F38676" t="str">
            <v>七组－八组</v>
          </cell>
          <cell r="G38676" t="str">
            <v>C389431081</v>
          </cell>
          <cell r="H38676">
            <v>0</v>
          </cell>
          <cell r="I38676">
            <v>0.801</v>
          </cell>
          <cell r="J38676">
            <v>0.801</v>
          </cell>
        </row>
        <row r="38677">
          <cell r="F38677" t="str">
            <v>八七线</v>
          </cell>
          <cell r="G38677" t="str">
            <v>C76A431081</v>
          </cell>
          <cell r="H38677">
            <v>0</v>
          </cell>
          <cell r="I38677">
            <v>0.74</v>
          </cell>
          <cell r="J38677">
            <v>0.74</v>
          </cell>
        </row>
        <row r="38678">
          <cell r="F38678" t="str">
            <v>中上线</v>
          </cell>
          <cell r="G38678" t="str">
            <v>C33D431081</v>
          </cell>
          <cell r="H38678">
            <v>0</v>
          </cell>
          <cell r="I38678">
            <v>0.814</v>
          </cell>
          <cell r="J38678">
            <v>0.814</v>
          </cell>
        </row>
        <row r="38679">
          <cell r="F38679" t="str">
            <v>叉支线</v>
          </cell>
          <cell r="G38679" t="str">
            <v>C38G431081</v>
          </cell>
          <cell r="H38679">
            <v>0</v>
          </cell>
          <cell r="I38679">
            <v>0.362</v>
          </cell>
          <cell r="J38679">
            <v>0.362</v>
          </cell>
        </row>
        <row r="38680">
          <cell r="F38680" t="str">
            <v>下湾四组－谭家</v>
          </cell>
          <cell r="G38680" t="str">
            <v>C834431081</v>
          </cell>
          <cell r="H38680">
            <v>3.824</v>
          </cell>
          <cell r="I38680">
            <v>6.252</v>
          </cell>
          <cell r="J38680">
            <v>2.428</v>
          </cell>
        </row>
        <row r="38681">
          <cell r="F38681" t="str">
            <v>县涂线</v>
          </cell>
          <cell r="G38681" t="str">
            <v>C09K431081</v>
          </cell>
          <cell r="H38681">
            <v>0</v>
          </cell>
          <cell r="I38681">
            <v>0.337</v>
          </cell>
          <cell r="J38681">
            <v>0.337</v>
          </cell>
        </row>
        <row r="38682">
          <cell r="F38682" t="str">
            <v>林谢线</v>
          </cell>
          <cell r="G38682" t="str">
            <v>C39P431081</v>
          </cell>
          <cell r="H38682">
            <v>0</v>
          </cell>
          <cell r="I38682">
            <v>0.308</v>
          </cell>
          <cell r="J38682">
            <v>0.308</v>
          </cell>
        </row>
        <row r="38683">
          <cell r="F38683" t="str">
            <v>花陈线</v>
          </cell>
          <cell r="G38683" t="str">
            <v>C84C431081</v>
          </cell>
          <cell r="H38683">
            <v>0</v>
          </cell>
          <cell r="I38683">
            <v>1.161</v>
          </cell>
          <cell r="J38683">
            <v>1.161</v>
          </cell>
        </row>
        <row r="38684">
          <cell r="F38684" t="str">
            <v>梨高线</v>
          </cell>
          <cell r="G38684" t="str">
            <v>C35P431081</v>
          </cell>
          <cell r="H38684">
            <v>0</v>
          </cell>
          <cell r="I38684">
            <v>0.392</v>
          </cell>
          <cell r="J38684">
            <v>0.392</v>
          </cell>
        </row>
        <row r="38685">
          <cell r="F38685" t="str">
            <v>桐大线</v>
          </cell>
          <cell r="G38685" t="str">
            <v>C52P431081</v>
          </cell>
          <cell r="H38685">
            <v>0</v>
          </cell>
          <cell r="I38685">
            <v>0.322</v>
          </cell>
          <cell r="J38685">
            <v>0.322</v>
          </cell>
        </row>
        <row r="38686">
          <cell r="F38686" t="str">
            <v>流老线</v>
          </cell>
          <cell r="G38686" t="str">
            <v>C30Q431081</v>
          </cell>
          <cell r="H38686">
            <v>0</v>
          </cell>
          <cell r="I38686">
            <v>0.681</v>
          </cell>
          <cell r="J38686">
            <v>0.681</v>
          </cell>
        </row>
        <row r="38687">
          <cell r="F38687" t="str">
            <v>马乌线</v>
          </cell>
          <cell r="G38687" t="str">
            <v>C43P431081</v>
          </cell>
          <cell r="H38687">
            <v>0</v>
          </cell>
          <cell r="I38687">
            <v>0.472</v>
          </cell>
          <cell r="J38687">
            <v>0.472</v>
          </cell>
        </row>
        <row r="38688">
          <cell r="F38688" t="str">
            <v>村四线</v>
          </cell>
          <cell r="G38688" t="str">
            <v>C57K431081</v>
          </cell>
          <cell r="H38688">
            <v>0</v>
          </cell>
          <cell r="I38688">
            <v>0.228</v>
          </cell>
          <cell r="J38688">
            <v>0.228</v>
          </cell>
        </row>
        <row r="38689">
          <cell r="F38689" t="str">
            <v>坳大线</v>
          </cell>
          <cell r="G38689" t="str">
            <v>C13P431081</v>
          </cell>
          <cell r="H38689">
            <v>0</v>
          </cell>
          <cell r="I38689">
            <v>0.064</v>
          </cell>
          <cell r="J38689">
            <v>0.064</v>
          </cell>
        </row>
        <row r="38690">
          <cell r="F38690" t="str">
            <v>龙下线</v>
          </cell>
          <cell r="G38690" t="str">
            <v>C41P431081</v>
          </cell>
          <cell r="H38690">
            <v>0</v>
          </cell>
          <cell r="I38690">
            <v>0.335</v>
          </cell>
          <cell r="J38690">
            <v>0.335</v>
          </cell>
        </row>
        <row r="38691">
          <cell r="F38691" t="str">
            <v>老肖线</v>
          </cell>
          <cell r="G38691" t="str">
            <v>C80B431081</v>
          </cell>
          <cell r="H38691">
            <v>0</v>
          </cell>
          <cell r="I38691">
            <v>1.088</v>
          </cell>
          <cell r="J38691">
            <v>1.088</v>
          </cell>
        </row>
        <row r="38692">
          <cell r="F38692" t="str">
            <v>老南线</v>
          </cell>
          <cell r="G38692" t="str">
            <v>C34P431081</v>
          </cell>
          <cell r="H38692">
            <v>0</v>
          </cell>
          <cell r="I38692">
            <v>0.332</v>
          </cell>
          <cell r="J38692">
            <v>0.332</v>
          </cell>
        </row>
        <row r="38693">
          <cell r="F38693" t="str">
            <v>猪场－竹院头组</v>
          </cell>
          <cell r="G38693" t="str">
            <v>C741431081</v>
          </cell>
          <cell r="H38693">
            <v>0</v>
          </cell>
          <cell r="I38693">
            <v>2.018</v>
          </cell>
          <cell r="J38693">
            <v>2.018</v>
          </cell>
        </row>
        <row r="38694">
          <cell r="F38694" t="str">
            <v>叉宋线</v>
          </cell>
          <cell r="G38694" t="str">
            <v>C40K431081</v>
          </cell>
          <cell r="H38694">
            <v>0</v>
          </cell>
          <cell r="I38694">
            <v>0.347</v>
          </cell>
          <cell r="J38694">
            <v>0.347</v>
          </cell>
        </row>
        <row r="38695">
          <cell r="F38695" t="str">
            <v>大大线</v>
          </cell>
          <cell r="G38695" t="str">
            <v>CB57431112</v>
          </cell>
          <cell r="H38695">
            <v>1</v>
          </cell>
          <cell r="I38695">
            <v>2.564</v>
          </cell>
          <cell r="J38695">
            <v>1.564</v>
          </cell>
        </row>
        <row r="38696">
          <cell r="F38696" t="str">
            <v>火工线</v>
          </cell>
          <cell r="G38696" t="str">
            <v>C310431102</v>
          </cell>
          <cell r="H38696">
            <v>1</v>
          </cell>
          <cell r="I38696">
            <v>1.203</v>
          </cell>
          <cell r="J38696">
            <v>0.203</v>
          </cell>
        </row>
        <row r="38697">
          <cell r="F38697" t="str">
            <v>冶双线</v>
          </cell>
          <cell r="G38697" t="str">
            <v>C515431102</v>
          </cell>
          <cell r="H38697">
            <v>1.262</v>
          </cell>
          <cell r="I38697">
            <v>3.38</v>
          </cell>
          <cell r="J38697">
            <v>2.118</v>
          </cell>
        </row>
        <row r="38698">
          <cell r="F38698" t="str">
            <v>古五线</v>
          </cell>
          <cell r="G38698" t="str">
            <v>CC16431112</v>
          </cell>
          <cell r="H38698">
            <v>1</v>
          </cell>
          <cell r="I38698">
            <v>2.024</v>
          </cell>
          <cell r="J38698">
            <v>1.024</v>
          </cell>
        </row>
        <row r="38699">
          <cell r="F38699" t="str">
            <v>岔古线</v>
          </cell>
          <cell r="G38699" t="str">
            <v>C163431112</v>
          </cell>
          <cell r="H38699">
            <v>2.447</v>
          </cell>
          <cell r="I38699">
            <v>3.62</v>
          </cell>
          <cell r="J38699">
            <v>1.173</v>
          </cell>
        </row>
        <row r="38700">
          <cell r="F38700" t="str">
            <v>岔三线</v>
          </cell>
          <cell r="G38700" t="str">
            <v>C28D431112</v>
          </cell>
          <cell r="H38700">
            <v>0.989</v>
          </cell>
          <cell r="I38700">
            <v>2.44</v>
          </cell>
          <cell r="J38700">
            <v>1.451</v>
          </cell>
        </row>
        <row r="38701">
          <cell r="F38701" t="str">
            <v>火工线</v>
          </cell>
          <cell r="G38701" t="str">
            <v>C874431102</v>
          </cell>
          <cell r="H38701">
            <v>0</v>
          </cell>
          <cell r="I38701">
            <v>0.559</v>
          </cell>
          <cell r="J38701">
            <v>0.559</v>
          </cell>
        </row>
        <row r="38702">
          <cell r="F38702" t="str">
            <v>岔三线</v>
          </cell>
          <cell r="G38702" t="str">
            <v>C18D431112</v>
          </cell>
          <cell r="H38702">
            <v>1.356</v>
          </cell>
          <cell r="I38702">
            <v>2.836</v>
          </cell>
          <cell r="J38702">
            <v>1.48</v>
          </cell>
        </row>
        <row r="38703">
          <cell r="F38703" t="str">
            <v>岔二线</v>
          </cell>
          <cell r="G38703" t="str">
            <v>C21D431112</v>
          </cell>
          <cell r="H38703">
            <v>0.721</v>
          </cell>
          <cell r="I38703">
            <v>3.236</v>
          </cell>
          <cell r="J38703">
            <v>2.515</v>
          </cell>
        </row>
        <row r="38704">
          <cell r="F38704" t="str">
            <v>岔桃线</v>
          </cell>
          <cell r="G38704" t="str">
            <v>C116431112</v>
          </cell>
          <cell r="H38704">
            <v>0.486</v>
          </cell>
          <cell r="I38704">
            <v>1.076</v>
          </cell>
          <cell r="J38704">
            <v>0.59</v>
          </cell>
        </row>
        <row r="38705">
          <cell r="F38705" t="str">
            <v>据光线</v>
          </cell>
          <cell r="G38705" t="str">
            <v>C208431102</v>
          </cell>
          <cell r="H38705">
            <v>2.953</v>
          </cell>
          <cell r="I38705">
            <v>3.312</v>
          </cell>
          <cell r="J38705">
            <v>0.359</v>
          </cell>
        </row>
        <row r="38706">
          <cell r="F38706" t="str">
            <v>岸王线</v>
          </cell>
          <cell r="G38706" t="str">
            <v>C311431102</v>
          </cell>
          <cell r="H38706">
            <v>0</v>
          </cell>
          <cell r="I38706">
            <v>0.456</v>
          </cell>
          <cell r="J38706">
            <v>0.456</v>
          </cell>
        </row>
        <row r="38707">
          <cell r="F38707" t="str">
            <v>竹白线</v>
          </cell>
          <cell r="G38707" t="str">
            <v>C154431102</v>
          </cell>
          <cell r="H38707">
            <v>0.84</v>
          </cell>
          <cell r="I38707">
            <v>1.484</v>
          </cell>
          <cell r="J38707">
            <v>0.644</v>
          </cell>
        </row>
        <row r="38708">
          <cell r="F38708" t="str">
            <v>鱼乐线</v>
          </cell>
          <cell r="G38708" t="str">
            <v>C145431102</v>
          </cell>
          <cell r="H38708">
            <v>0</v>
          </cell>
          <cell r="I38708">
            <v>1.918</v>
          </cell>
          <cell r="J38708">
            <v>1.918</v>
          </cell>
        </row>
        <row r="38709">
          <cell r="F38709" t="str">
            <v>黄枫线</v>
          </cell>
          <cell r="G38709" t="str">
            <v>C132431102</v>
          </cell>
          <cell r="H38709">
            <v>2.494</v>
          </cell>
          <cell r="I38709">
            <v>2.838</v>
          </cell>
          <cell r="J38709">
            <v>0.344</v>
          </cell>
        </row>
        <row r="38710">
          <cell r="F38710" t="str">
            <v>岸王线</v>
          </cell>
          <cell r="G38710" t="str">
            <v>C311431102</v>
          </cell>
          <cell r="H38710">
            <v>2.276</v>
          </cell>
          <cell r="I38710">
            <v>2.913</v>
          </cell>
          <cell r="J38710">
            <v>0.637</v>
          </cell>
        </row>
        <row r="38711">
          <cell r="F38711" t="str">
            <v>岔华线</v>
          </cell>
          <cell r="G38711" t="str">
            <v>C135431102</v>
          </cell>
          <cell r="H38711">
            <v>1.855</v>
          </cell>
          <cell r="I38711">
            <v>2.963</v>
          </cell>
          <cell r="J38711">
            <v>1.108</v>
          </cell>
        </row>
        <row r="38712">
          <cell r="F38712" t="str">
            <v>新大线</v>
          </cell>
          <cell r="G38712" t="str">
            <v>CB03431102</v>
          </cell>
          <cell r="H38712">
            <v>0</v>
          </cell>
          <cell r="I38712">
            <v>0.843</v>
          </cell>
          <cell r="J38712">
            <v>0.843</v>
          </cell>
        </row>
        <row r="38713">
          <cell r="F38713" t="str">
            <v>岔六线</v>
          </cell>
          <cell r="G38713" t="str">
            <v>C66I431102</v>
          </cell>
          <cell r="H38713">
            <v>1.019</v>
          </cell>
          <cell r="I38713">
            <v>1.139</v>
          </cell>
          <cell r="J38713">
            <v>0.12</v>
          </cell>
        </row>
        <row r="38714">
          <cell r="F38714" t="str">
            <v>岔八线</v>
          </cell>
          <cell r="G38714" t="str">
            <v>CA99431102</v>
          </cell>
          <cell r="H38714">
            <v>0</v>
          </cell>
          <cell r="I38714">
            <v>0.203</v>
          </cell>
          <cell r="J38714">
            <v>0.203</v>
          </cell>
        </row>
        <row r="38715">
          <cell r="F38715" t="str">
            <v>中华线</v>
          </cell>
          <cell r="G38715" t="str">
            <v>C140431102</v>
          </cell>
          <cell r="H38715">
            <v>1.51</v>
          </cell>
          <cell r="I38715">
            <v>2.136</v>
          </cell>
          <cell r="J38715">
            <v>0.626</v>
          </cell>
        </row>
        <row r="38716">
          <cell r="F38716" t="str">
            <v>破东线</v>
          </cell>
          <cell r="G38716" t="str">
            <v>C527431102</v>
          </cell>
          <cell r="H38716">
            <v>0</v>
          </cell>
          <cell r="I38716">
            <v>2.049</v>
          </cell>
          <cell r="J38716">
            <v>2.049</v>
          </cell>
        </row>
        <row r="38717">
          <cell r="F38717" t="str">
            <v>村一线</v>
          </cell>
          <cell r="G38717" t="str">
            <v>VX73431102</v>
          </cell>
          <cell r="H38717">
            <v>0</v>
          </cell>
          <cell r="I38717">
            <v>0.216</v>
          </cell>
          <cell r="J38717">
            <v>0.216</v>
          </cell>
        </row>
        <row r="38718">
          <cell r="F38718" t="str">
            <v>岔石线</v>
          </cell>
          <cell r="G38718" t="str">
            <v>C696431102</v>
          </cell>
          <cell r="H38718">
            <v>0</v>
          </cell>
          <cell r="I38718">
            <v>0.351</v>
          </cell>
          <cell r="J38718">
            <v>0.351</v>
          </cell>
        </row>
        <row r="38719">
          <cell r="F38719" t="str">
            <v>掌文线</v>
          </cell>
          <cell r="G38719" t="str">
            <v>C918431102</v>
          </cell>
          <cell r="H38719">
            <v>1.555</v>
          </cell>
          <cell r="I38719">
            <v>2.598</v>
          </cell>
          <cell r="J38719">
            <v>1.043</v>
          </cell>
        </row>
        <row r="38720">
          <cell r="G38720" t="str">
            <v>V006431102</v>
          </cell>
          <cell r="H38720">
            <v>0</v>
          </cell>
          <cell r="I38720">
            <v>0.734</v>
          </cell>
          <cell r="J38720">
            <v>0.734</v>
          </cell>
        </row>
        <row r="38721">
          <cell r="F38721" t="str">
            <v>塘湾线</v>
          </cell>
          <cell r="G38721" t="str">
            <v>CA95431102</v>
          </cell>
          <cell r="H38721">
            <v>0</v>
          </cell>
          <cell r="I38721">
            <v>0.894</v>
          </cell>
          <cell r="J38721">
            <v>0.894</v>
          </cell>
        </row>
        <row r="38722">
          <cell r="F38722" t="str">
            <v>岔白线</v>
          </cell>
          <cell r="G38722" t="str">
            <v>C694431102</v>
          </cell>
          <cell r="H38722">
            <v>0</v>
          </cell>
          <cell r="I38722">
            <v>0.379</v>
          </cell>
          <cell r="J38722">
            <v>0.379</v>
          </cell>
        </row>
        <row r="38723">
          <cell r="F38723" t="str">
            <v>掌文线</v>
          </cell>
          <cell r="G38723" t="str">
            <v>C918431102</v>
          </cell>
          <cell r="H38723">
            <v>1.555</v>
          </cell>
          <cell r="I38723">
            <v>1.983</v>
          </cell>
          <cell r="J38723">
            <v>0.428</v>
          </cell>
        </row>
        <row r="38724">
          <cell r="F38724" t="str">
            <v>老岔一线</v>
          </cell>
          <cell r="G38724" t="str">
            <v>C06J431102</v>
          </cell>
          <cell r="H38724">
            <v>0</v>
          </cell>
          <cell r="I38724">
            <v>1.287</v>
          </cell>
          <cell r="J38724">
            <v>1.287</v>
          </cell>
        </row>
        <row r="38725">
          <cell r="F38725" t="str">
            <v>新新线</v>
          </cell>
          <cell r="G38725" t="str">
            <v>VN32431102</v>
          </cell>
          <cell r="H38725">
            <v>0</v>
          </cell>
          <cell r="I38725">
            <v>0.173</v>
          </cell>
          <cell r="J38725">
            <v>0.173</v>
          </cell>
        </row>
        <row r="38726">
          <cell r="F38726" t="str">
            <v>无九线</v>
          </cell>
          <cell r="G38726" t="str">
            <v>C38C431102</v>
          </cell>
          <cell r="H38726">
            <v>0</v>
          </cell>
          <cell r="I38726">
            <v>3.002</v>
          </cell>
          <cell r="J38726">
            <v>3.002</v>
          </cell>
        </row>
        <row r="38727">
          <cell r="F38727" t="str">
            <v>晓阳线</v>
          </cell>
          <cell r="G38727" t="str">
            <v>CA22431102</v>
          </cell>
          <cell r="H38727">
            <v>0</v>
          </cell>
          <cell r="I38727">
            <v>0.24</v>
          </cell>
          <cell r="J38727">
            <v>0.24</v>
          </cell>
        </row>
        <row r="38728">
          <cell r="F38728" t="str">
            <v>新大线</v>
          </cell>
          <cell r="G38728" t="str">
            <v>CB03431102</v>
          </cell>
          <cell r="H38728">
            <v>0</v>
          </cell>
          <cell r="I38728">
            <v>2.673</v>
          </cell>
          <cell r="J38728">
            <v>2.673</v>
          </cell>
        </row>
        <row r="38729">
          <cell r="F38729" t="str">
            <v>白岔一线</v>
          </cell>
          <cell r="G38729" t="str">
            <v>C07J431102</v>
          </cell>
          <cell r="H38729">
            <v>0.631</v>
          </cell>
          <cell r="I38729">
            <v>1.655</v>
          </cell>
          <cell r="J38729">
            <v>1.024</v>
          </cell>
        </row>
        <row r="38730">
          <cell r="F38730" t="str">
            <v>白石线</v>
          </cell>
          <cell r="G38730" t="str">
            <v>C315431102</v>
          </cell>
          <cell r="H38730">
            <v>0.435</v>
          </cell>
          <cell r="I38730">
            <v>0.942</v>
          </cell>
          <cell r="J38730">
            <v>0.507</v>
          </cell>
        </row>
        <row r="38731">
          <cell r="F38731" t="str">
            <v>中中线</v>
          </cell>
          <cell r="G38731" t="str">
            <v>Y425431102</v>
          </cell>
          <cell r="H38731">
            <v>3.007</v>
          </cell>
          <cell r="I38731">
            <v>4.04</v>
          </cell>
          <cell r="J38731">
            <v>1.033</v>
          </cell>
        </row>
        <row r="38732">
          <cell r="F38732" t="str">
            <v>桴凉线</v>
          </cell>
          <cell r="G38732" t="str">
            <v>CA79431112</v>
          </cell>
          <cell r="H38732">
            <v>1</v>
          </cell>
          <cell r="I38732">
            <v>3.52</v>
          </cell>
          <cell r="J38732">
            <v>2.52</v>
          </cell>
        </row>
        <row r="38733">
          <cell r="F38733" t="str">
            <v>岔六线</v>
          </cell>
          <cell r="G38733" t="str">
            <v>VW71431112</v>
          </cell>
          <cell r="H38733">
            <v>1</v>
          </cell>
          <cell r="I38733">
            <v>1.255</v>
          </cell>
          <cell r="J38733">
            <v>0.255</v>
          </cell>
        </row>
        <row r="38734">
          <cell r="F38734" t="str">
            <v>黄黄线</v>
          </cell>
          <cell r="G38734" t="str">
            <v>C056431102</v>
          </cell>
          <cell r="H38734">
            <v>2.567</v>
          </cell>
          <cell r="I38734">
            <v>3.276</v>
          </cell>
          <cell r="J38734">
            <v>0.709</v>
          </cell>
        </row>
        <row r="38735">
          <cell r="F38735" t="str">
            <v>岔莫线</v>
          </cell>
          <cell r="G38735" t="str">
            <v>C421431102</v>
          </cell>
          <cell r="H38735">
            <v>0.986</v>
          </cell>
          <cell r="I38735">
            <v>1.296</v>
          </cell>
          <cell r="J38735">
            <v>0.31</v>
          </cell>
        </row>
        <row r="38736">
          <cell r="F38736" t="str">
            <v>岔李线</v>
          </cell>
          <cell r="G38736" t="str">
            <v>C536431102</v>
          </cell>
          <cell r="H38736">
            <v>0</v>
          </cell>
          <cell r="I38736">
            <v>1.443</v>
          </cell>
          <cell r="J38736">
            <v>1.443</v>
          </cell>
        </row>
        <row r="38737">
          <cell r="F38737" t="str">
            <v>岔五线</v>
          </cell>
          <cell r="G38737" t="str">
            <v>C588431102</v>
          </cell>
          <cell r="H38737">
            <v>0</v>
          </cell>
          <cell r="I38737">
            <v>0.522</v>
          </cell>
          <cell r="J38737">
            <v>0.522</v>
          </cell>
        </row>
        <row r="38738">
          <cell r="F38738" t="str">
            <v>岔路口-河边</v>
          </cell>
          <cell r="G38738" t="str">
            <v>C08A431102</v>
          </cell>
          <cell r="H38738">
            <v>0.868</v>
          </cell>
          <cell r="I38738">
            <v>1.35</v>
          </cell>
          <cell r="J38738">
            <v>0.482</v>
          </cell>
        </row>
        <row r="38739">
          <cell r="F38739" t="str">
            <v>岔一线</v>
          </cell>
          <cell r="G38739" t="str">
            <v>C86B431102</v>
          </cell>
          <cell r="H38739">
            <v>0</v>
          </cell>
          <cell r="I38739">
            <v>0.575</v>
          </cell>
          <cell r="J38739">
            <v>0.575</v>
          </cell>
        </row>
        <row r="38740">
          <cell r="F38740" t="str">
            <v>岔老线</v>
          </cell>
          <cell r="G38740" t="str">
            <v>VK52431102</v>
          </cell>
          <cell r="H38740">
            <v>0</v>
          </cell>
          <cell r="I38740">
            <v>0.468</v>
          </cell>
          <cell r="J38740">
            <v>0.468</v>
          </cell>
        </row>
        <row r="38741">
          <cell r="F38741" t="str">
            <v>岔四线</v>
          </cell>
          <cell r="G38741" t="str">
            <v>C03E431102</v>
          </cell>
          <cell r="H38741">
            <v>0.163</v>
          </cell>
          <cell r="I38741">
            <v>0.512</v>
          </cell>
          <cell r="J38741">
            <v>0.349</v>
          </cell>
        </row>
        <row r="38742">
          <cell r="F38742" t="str">
            <v>岔伏线</v>
          </cell>
          <cell r="G38742" t="str">
            <v>C058431102</v>
          </cell>
          <cell r="H38742">
            <v>2.036</v>
          </cell>
          <cell r="I38742">
            <v>2.376</v>
          </cell>
          <cell r="J38742">
            <v>0.34</v>
          </cell>
        </row>
        <row r="38743">
          <cell r="F38743" t="str">
            <v>岔九线</v>
          </cell>
          <cell r="G38743" t="str">
            <v>C05E431102</v>
          </cell>
          <cell r="H38743">
            <v>0.492</v>
          </cell>
          <cell r="I38743">
            <v>0.596</v>
          </cell>
          <cell r="J38743">
            <v>0.104</v>
          </cell>
        </row>
        <row r="38744">
          <cell r="F38744" t="str">
            <v>桴凉线</v>
          </cell>
          <cell r="G38744" t="str">
            <v>CA79431112</v>
          </cell>
          <cell r="H38744">
            <v>1</v>
          </cell>
          <cell r="I38744">
            <v>1.382</v>
          </cell>
          <cell r="J38744">
            <v>0.382</v>
          </cell>
        </row>
        <row r="38745">
          <cell r="F38745" t="str">
            <v>岔七线</v>
          </cell>
          <cell r="G38745" t="str">
            <v>C72B431102</v>
          </cell>
          <cell r="H38745">
            <v>1.031</v>
          </cell>
          <cell r="I38745">
            <v>1.52</v>
          </cell>
          <cell r="J38745">
            <v>0.489</v>
          </cell>
        </row>
        <row r="38746">
          <cell r="F38746" t="str">
            <v>冷凉线</v>
          </cell>
          <cell r="G38746" t="str">
            <v>CA58431112</v>
          </cell>
          <cell r="H38746">
            <v>1</v>
          </cell>
          <cell r="I38746">
            <v>1.087</v>
          </cell>
          <cell r="J38746">
            <v>0.087</v>
          </cell>
        </row>
        <row r="38747">
          <cell r="F38747" t="str">
            <v>岔七线</v>
          </cell>
          <cell r="G38747" t="str">
            <v>C92B431102</v>
          </cell>
          <cell r="H38747">
            <v>0</v>
          </cell>
          <cell r="I38747">
            <v>0.839</v>
          </cell>
          <cell r="J38747">
            <v>0.839</v>
          </cell>
        </row>
        <row r="38748">
          <cell r="F38748" t="str">
            <v>村三线</v>
          </cell>
          <cell r="G38748" t="str">
            <v>CB04431102</v>
          </cell>
          <cell r="H38748">
            <v>0</v>
          </cell>
          <cell r="I38748">
            <v>0.206</v>
          </cell>
          <cell r="J38748">
            <v>0.206</v>
          </cell>
        </row>
        <row r="38749">
          <cell r="F38749" t="str">
            <v>岔三线</v>
          </cell>
          <cell r="G38749" t="str">
            <v>CA39431102</v>
          </cell>
          <cell r="H38749">
            <v>0</v>
          </cell>
          <cell r="I38749">
            <v>1.408</v>
          </cell>
          <cell r="J38749">
            <v>1.408</v>
          </cell>
        </row>
        <row r="38750">
          <cell r="F38750" t="str">
            <v>岔晓线</v>
          </cell>
          <cell r="G38750" t="str">
            <v>C062431102</v>
          </cell>
          <cell r="H38750">
            <v>0.847</v>
          </cell>
          <cell r="I38750">
            <v>1.302</v>
          </cell>
          <cell r="J38750">
            <v>0.455</v>
          </cell>
        </row>
        <row r="38751">
          <cell r="F38751" t="str">
            <v>岔二线</v>
          </cell>
          <cell r="G38751" t="str">
            <v>C81E431102</v>
          </cell>
          <cell r="H38751">
            <v>0.439</v>
          </cell>
          <cell r="I38751">
            <v>2.27</v>
          </cell>
          <cell r="J38751">
            <v>1.831</v>
          </cell>
        </row>
        <row r="38752">
          <cell r="F38752" t="str">
            <v>岔村线</v>
          </cell>
          <cell r="G38752" t="str">
            <v>CA56431112</v>
          </cell>
          <cell r="H38752">
            <v>1</v>
          </cell>
          <cell r="I38752">
            <v>2.958</v>
          </cell>
          <cell r="J38752">
            <v>1.958</v>
          </cell>
        </row>
        <row r="38753">
          <cell r="F38753" t="str">
            <v>岔一线</v>
          </cell>
          <cell r="G38753" t="str">
            <v>C588431102</v>
          </cell>
          <cell r="H38753">
            <v>0.326</v>
          </cell>
          <cell r="I38753">
            <v>1.06</v>
          </cell>
          <cell r="J38753">
            <v>0.734</v>
          </cell>
        </row>
        <row r="38754">
          <cell r="F38754" t="str">
            <v>岔莫线</v>
          </cell>
          <cell r="G38754" t="str">
            <v>C421431102</v>
          </cell>
          <cell r="H38754">
            <v>3.381</v>
          </cell>
          <cell r="I38754">
            <v>5.205</v>
          </cell>
          <cell r="J38754">
            <v>1.824</v>
          </cell>
        </row>
        <row r="38755">
          <cell r="F38755" t="str">
            <v>岔六线</v>
          </cell>
          <cell r="G38755" t="str">
            <v>CA72431102</v>
          </cell>
          <cell r="H38755">
            <v>0</v>
          </cell>
          <cell r="I38755">
            <v>1.671</v>
          </cell>
          <cell r="J38755">
            <v>1.671</v>
          </cell>
        </row>
        <row r="38756">
          <cell r="F38756" t="str">
            <v>岔竹线</v>
          </cell>
          <cell r="G38756" t="str">
            <v>C06E431102</v>
          </cell>
          <cell r="H38756">
            <v>0</v>
          </cell>
          <cell r="I38756">
            <v>0.229</v>
          </cell>
          <cell r="J38756">
            <v>0.229</v>
          </cell>
        </row>
        <row r="38757">
          <cell r="F38757" t="str">
            <v>岔夏线</v>
          </cell>
          <cell r="G38757" t="str">
            <v>C07E431102</v>
          </cell>
          <cell r="H38757">
            <v>0</v>
          </cell>
          <cell r="I38757">
            <v>0.175</v>
          </cell>
          <cell r="J38757">
            <v>0.175</v>
          </cell>
        </row>
        <row r="38758">
          <cell r="F38758" t="str">
            <v>岔上线</v>
          </cell>
          <cell r="G38758" t="str">
            <v>C08E431102</v>
          </cell>
          <cell r="H38758">
            <v>0</v>
          </cell>
          <cell r="I38758">
            <v>0.45</v>
          </cell>
          <cell r="J38758">
            <v>0.45</v>
          </cell>
        </row>
        <row r="38759">
          <cell r="F38759" t="str">
            <v>罗蒋线</v>
          </cell>
          <cell r="G38759" t="str">
            <v>C59H431102</v>
          </cell>
          <cell r="H38759">
            <v>0</v>
          </cell>
          <cell r="I38759">
            <v>0.61</v>
          </cell>
          <cell r="J38759">
            <v>0.61</v>
          </cell>
        </row>
        <row r="38760">
          <cell r="F38760" t="str">
            <v>大大线</v>
          </cell>
          <cell r="G38760" t="str">
            <v>C68H431102</v>
          </cell>
          <cell r="H38760">
            <v>0</v>
          </cell>
          <cell r="I38760">
            <v>0.242</v>
          </cell>
          <cell r="J38760">
            <v>0.242</v>
          </cell>
        </row>
        <row r="38761">
          <cell r="F38761" t="str">
            <v>定八线</v>
          </cell>
          <cell r="G38761" t="str">
            <v>C62I431102</v>
          </cell>
          <cell r="H38761">
            <v>0</v>
          </cell>
          <cell r="I38761">
            <v>1.26</v>
          </cell>
          <cell r="J38761">
            <v>1.26</v>
          </cell>
        </row>
        <row r="38762">
          <cell r="F38762" t="str">
            <v>福龙线</v>
          </cell>
          <cell r="G38762" t="str">
            <v>CE09431102</v>
          </cell>
          <cell r="H38762">
            <v>0</v>
          </cell>
          <cell r="I38762">
            <v>0.404</v>
          </cell>
          <cell r="J38762">
            <v>0.404</v>
          </cell>
        </row>
        <row r="38763">
          <cell r="F38763" t="str">
            <v>桃桃线</v>
          </cell>
          <cell r="G38763" t="str">
            <v>Y423431102</v>
          </cell>
          <cell r="H38763">
            <v>0</v>
          </cell>
          <cell r="I38763">
            <v>2.614</v>
          </cell>
          <cell r="J38763">
            <v>2.614</v>
          </cell>
        </row>
        <row r="38764">
          <cell r="F38764" t="str">
            <v>仄铺线</v>
          </cell>
          <cell r="G38764" t="str">
            <v>C24A431102</v>
          </cell>
          <cell r="H38764">
            <v>0</v>
          </cell>
          <cell r="I38764">
            <v>2.893</v>
          </cell>
          <cell r="J38764">
            <v>2.893</v>
          </cell>
        </row>
        <row r="38765">
          <cell r="F38765" t="str">
            <v>汤屈线</v>
          </cell>
          <cell r="G38765" t="str">
            <v>C47G431102</v>
          </cell>
          <cell r="H38765">
            <v>1.245</v>
          </cell>
          <cell r="I38765">
            <v>1.875</v>
          </cell>
          <cell r="J38765">
            <v>0.63</v>
          </cell>
        </row>
        <row r="38766">
          <cell r="F38766" t="str">
            <v>高西线</v>
          </cell>
          <cell r="G38766" t="str">
            <v>C199431102</v>
          </cell>
          <cell r="H38766">
            <v>1.88</v>
          </cell>
          <cell r="I38766">
            <v>2.044</v>
          </cell>
          <cell r="J38766">
            <v>0.164</v>
          </cell>
        </row>
        <row r="38767">
          <cell r="F38767" t="str">
            <v>陈家桥头-西山邓家</v>
          </cell>
          <cell r="G38767" t="str">
            <v>C37C431102</v>
          </cell>
          <cell r="H38767">
            <v>0.404</v>
          </cell>
          <cell r="I38767">
            <v>1.553</v>
          </cell>
          <cell r="J38767">
            <v>1.149</v>
          </cell>
        </row>
        <row r="38768">
          <cell r="F38768" t="str">
            <v>农纸线</v>
          </cell>
          <cell r="G38768" t="str">
            <v>C74G431102</v>
          </cell>
          <cell r="H38768">
            <v>0</v>
          </cell>
          <cell r="I38768">
            <v>0.881</v>
          </cell>
          <cell r="J38768">
            <v>0.881</v>
          </cell>
        </row>
        <row r="38769">
          <cell r="F38769" t="str">
            <v>高高线</v>
          </cell>
          <cell r="G38769" t="str">
            <v>CC00431102</v>
          </cell>
          <cell r="H38769">
            <v>0</v>
          </cell>
          <cell r="I38769">
            <v>1.597</v>
          </cell>
          <cell r="J38769">
            <v>1.597</v>
          </cell>
        </row>
        <row r="38770">
          <cell r="F38770" t="str">
            <v>西西线</v>
          </cell>
          <cell r="G38770" t="str">
            <v>CE49431102</v>
          </cell>
          <cell r="H38770">
            <v>0</v>
          </cell>
          <cell r="I38770">
            <v>1.024</v>
          </cell>
          <cell r="J38770">
            <v>1.024</v>
          </cell>
        </row>
        <row r="38771">
          <cell r="F38771" t="str">
            <v>上园线</v>
          </cell>
          <cell r="G38771" t="str">
            <v>C526431112</v>
          </cell>
          <cell r="H38771">
            <v>1.587</v>
          </cell>
          <cell r="I38771">
            <v>1.993</v>
          </cell>
          <cell r="J38771">
            <v>0.406</v>
          </cell>
        </row>
        <row r="38772">
          <cell r="F38772" t="str">
            <v>麦团线</v>
          </cell>
          <cell r="G38772" t="str">
            <v>C02J431102</v>
          </cell>
          <cell r="H38772">
            <v>0</v>
          </cell>
          <cell r="I38772">
            <v>0.582</v>
          </cell>
          <cell r="J38772">
            <v>0.582</v>
          </cell>
        </row>
        <row r="38773">
          <cell r="F38773" t="str">
            <v>汤屈线</v>
          </cell>
          <cell r="G38773" t="str">
            <v>C47G431102</v>
          </cell>
          <cell r="H38773">
            <v>0</v>
          </cell>
          <cell r="I38773">
            <v>0.114</v>
          </cell>
          <cell r="J38773">
            <v>0.114</v>
          </cell>
        </row>
        <row r="38774">
          <cell r="F38774" t="str">
            <v>岔四线</v>
          </cell>
          <cell r="G38774" t="str">
            <v>VS43431102</v>
          </cell>
          <cell r="H38774">
            <v>0</v>
          </cell>
          <cell r="I38774">
            <v>0.09</v>
          </cell>
          <cell r="J38774">
            <v>0.09</v>
          </cell>
        </row>
        <row r="38775">
          <cell r="F38775" t="str">
            <v>保刘线</v>
          </cell>
          <cell r="G38775" t="str">
            <v>C05B431102</v>
          </cell>
          <cell r="H38775">
            <v>0</v>
          </cell>
          <cell r="I38775">
            <v>0.339</v>
          </cell>
          <cell r="J38775">
            <v>0.339</v>
          </cell>
        </row>
        <row r="38776">
          <cell r="F38776" t="str">
            <v>阳将线</v>
          </cell>
          <cell r="G38776" t="str">
            <v>C45A431102</v>
          </cell>
          <cell r="H38776">
            <v>1.502</v>
          </cell>
          <cell r="I38776">
            <v>2.372</v>
          </cell>
          <cell r="J38776">
            <v>0.87</v>
          </cell>
        </row>
        <row r="38777">
          <cell r="F38777" t="str">
            <v>柳柳线</v>
          </cell>
          <cell r="G38777" t="str">
            <v>C63H431102</v>
          </cell>
          <cell r="H38777">
            <v>0.243</v>
          </cell>
          <cell r="I38777">
            <v>0.754</v>
          </cell>
          <cell r="J38777">
            <v>0.511</v>
          </cell>
        </row>
        <row r="38778">
          <cell r="F38778" t="str">
            <v>九九线</v>
          </cell>
          <cell r="G38778" t="str">
            <v>CC66431102</v>
          </cell>
          <cell r="H38778">
            <v>0</v>
          </cell>
          <cell r="I38778">
            <v>0.775</v>
          </cell>
          <cell r="J38778">
            <v>0.775</v>
          </cell>
        </row>
        <row r="38779">
          <cell r="F38779" t="str">
            <v>九栗线</v>
          </cell>
          <cell r="G38779" t="str">
            <v>VA57431102</v>
          </cell>
          <cell r="H38779">
            <v>0</v>
          </cell>
          <cell r="I38779">
            <v>0.343</v>
          </cell>
          <cell r="J38779">
            <v>0.343</v>
          </cell>
        </row>
        <row r="38780">
          <cell r="F38780" t="str">
            <v>人高线</v>
          </cell>
          <cell r="G38780" t="str">
            <v>C210431102</v>
          </cell>
          <cell r="H38780">
            <v>0</v>
          </cell>
          <cell r="I38780">
            <v>0.156</v>
          </cell>
          <cell r="J38780">
            <v>0.156</v>
          </cell>
        </row>
        <row r="38781">
          <cell r="F38781" t="str">
            <v>栗山铺-栗山铺</v>
          </cell>
          <cell r="G38781" t="str">
            <v>C41A431102</v>
          </cell>
          <cell r="H38781">
            <v>0</v>
          </cell>
          <cell r="I38781">
            <v>0.555</v>
          </cell>
          <cell r="J38781">
            <v>0.555</v>
          </cell>
        </row>
        <row r="38782">
          <cell r="F38782" t="str">
            <v>陈罗线</v>
          </cell>
          <cell r="G38782" t="str">
            <v>C60G431102</v>
          </cell>
          <cell r="H38782">
            <v>0</v>
          </cell>
          <cell r="I38782">
            <v>0.236</v>
          </cell>
          <cell r="J38782">
            <v>0.236</v>
          </cell>
        </row>
        <row r="38783">
          <cell r="F38783" t="str">
            <v>福龙线</v>
          </cell>
          <cell r="G38783" t="str">
            <v>CE09431102</v>
          </cell>
          <cell r="H38783">
            <v>0</v>
          </cell>
          <cell r="I38783">
            <v>0.575</v>
          </cell>
          <cell r="J38783">
            <v>0.575</v>
          </cell>
        </row>
        <row r="38784">
          <cell r="F38784" t="str">
            <v>矮茶线</v>
          </cell>
          <cell r="G38784" t="str">
            <v>C71G431102</v>
          </cell>
          <cell r="H38784">
            <v>0</v>
          </cell>
          <cell r="I38784">
            <v>1.078</v>
          </cell>
          <cell r="J38784">
            <v>1.078</v>
          </cell>
        </row>
        <row r="38785">
          <cell r="F38785" t="str">
            <v>老红线</v>
          </cell>
          <cell r="G38785" t="str">
            <v>C72G431102</v>
          </cell>
          <cell r="H38785">
            <v>0</v>
          </cell>
          <cell r="I38785">
            <v>0.192</v>
          </cell>
          <cell r="J38785">
            <v>0.192</v>
          </cell>
        </row>
        <row r="38786">
          <cell r="F38786" t="str">
            <v>鲁鲁线</v>
          </cell>
          <cell r="G38786" t="str">
            <v>CE86431102</v>
          </cell>
          <cell r="H38786">
            <v>0</v>
          </cell>
          <cell r="I38786">
            <v>2.482</v>
          </cell>
          <cell r="J38786">
            <v>2.482</v>
          </cell>
        </row>
        <row r="38787">
          <cell r="F38787" t="str">
            <v>张家-张家</v>
          </cell>
          <cell r="G38787" t="str">
            <v>C36C431102</v>
          </cell>
          <cell r="H38787">
            <v>0.361</v>
          </cell>
          <cell r="I38787">
            <v>0.542</v>
          </cell>
          <cell r="J38787">
            <v>0.181</v>
          </cell>
        </row>
        <row r="38788">
          <cell r="F38788" t="str">
            <v>鸭金线</v>
          </cell>
          <cell r="G38788" t="str">
            <v>C41G431112</v>
          </cell>
          <cell r="H38788">
            <v>0.713</v>
          </cell>
          <cell r="I38788">
            <v>1.241</v>
          </cell>
          <cell r="J38788">
            <v>0.528</v>
          </cell>
        </row>
        <row r="38789">
          <cell r="F38789" t="str">
            <v>杨青线</v>
          </cell>
          <cell r="G38789" t="str">
            <v>C42G431112</v>
          </cell>
          <cell r="H38789">
            <v>0.773</v>
          </cell>
          <cell r="I38789">
            <v>1.227</v>
          </cell>
          <cell r="J38789">
            <v>0.454</v>
          </cell>
        </row>
        <row r="38790">
          <cell r="F38790" t="str">
            <v>新鲁线</v>
          </cell>
          <cell r="G38790" t="str">
            <v>C43G431112</v>
          </cell>
          <cell r="H38790">
            <v>0.424</v>
          </cell>
          <cell r="I38790">
            <v>0.723</v>
          </cell>
          <cell r="J38790">
            <v>0.299</v>
          </cell>
        </row>
        <row r="38791">
          <cell r="F38791" t="str">
            <v>青2线</v>
          </cell>
          <cell r="G38791" t="str">
            <v>CC43431112</v>
          </cell>
          <cell r="H38791">
            <v>1</v>
          </cell>
          <cell r="I38791">
            <v>2.322</v>
          </cell>
          <cell r="J38791">
            <v>1.322</v>
          </cell>
        </row>
        <row r="38792">
          <cell r="F38792" t="str">
            <v>峦石线</v>
          </cell>
          <cell r="G38792" t="str">
            <v>C55G431102</v>
          </cell>
          <cell r="H38792">
            <v>0.629</v>
          </cell>
          <cell r="I38792">
            <v>1.246</v>
          </cell>
          <cell r="J38792">
            <v>0.617</v>
          </cell>
        </row>
        <row r="38793">
          <cell r="F38793" t="str">
            <v>杨李线</v>
          </cell>
          <cell r="G38793" t="str">
            <v>C66G431102</v>
          </cell>
          <cell r="H38793">
            <v>0.894</v>
          </cell>
          <cell r="I38793">
            <v>1.845</v>
          </cell>
          <cell r="J38793">
            <v>0.951</v>
          </cell>
        </row>
        <row r="38794">
          <cell r="F38794" t="str">
            <v>陈活线</v>
          </cell>
          <cell r="G38794" t="str">
            <v>CC69431102</v>
          </cell>
          <cell r="H38794">
            <v>0</v>
          </cell>
          <cell r="I38794">
            <v>1.175</v>
          </cell>
          <cell r="J38794">
            <v>1.175</v>
          </cell>
        </row>
        <row r="38795">
          <cell r="F38795" t="str">
            <v>周周线</v>
          </cell>
          <cell r="G38795" t="str">
            <v>C65G431102</v>
          </cell>
          <cell r="H38795">
            <v>0</v>
          </cell>
          <cell r="I38795">
            <v>0.203</v>
          </cell>
          <cell r="J38795">
            <v>0.203</v>
          </cell>
        </row>
        <row r="38796">
          <cell r="F38796" t="str">
            <v>杨李线</v>
          </cell>
          <cell r="G38796" t="str">
            <v>C66G431102</v>
          </cell>
          <cell r="H38796">
            <v>0</v>
          </cell>
          <cell r="I38796">
            <v>0.89</v>
          </cell>
          <cell r="J38796">
            <v>0.89</v>
          </cell>
        </row>
        <row r="38797">
          <cell r="F38797" t="str">
            <v>陈龙线</v>
          </cell>
          <cell r="G38797" t="str">
            <v>CC50431102</v>
          </cell>
          <cell r="H38797">
            <v>0</v>
          </cell>
          <cell r="I38797">
            <v>0.142</v>
          </cell>
          <cell r="J38797">
            <v>0.142</v>
          </cell>
        </row>
        <row r="38798">
          <cell r="F38798" t="str">
            <v>周黄线</v>
          </cell>
          <cell r="G38798" t="str">
            <v>C45F431112</v>
          </cell>
          <cell r="H38798">
            <v>1</v>
          </cell>
          <cell r="I38798">
            <v>1.999</v>
          </cell>
          <cell r="J38798">
            <v>0.999</v>
          </cell>
        </row>
        <row r="38799">
          <cell r="F38799" t="str">
            <v>桃桃线</v>
          </cell>
          <cell r="G38799" t="str">
            <v>V427431102</v>
          </cell>
          <cell r="H38799">
            <v>0</v>
          </cell>
          <cell r="I38799">
            <v>0.315</v>
          </cell>
          <cell r="J38799">
            <v>0.315</v>
          </cell>
        </row>
        <row r="38800">
          <cell r="F38800" t="str">
            <v>旺8线</v>
          </cell>
          <cell r="G38800" t="str">
            <v>CC62431112</v>
          </cell>
          <cell r="H38800">
            <v>1</v>
          </cell>
          <cell r="I38800">
            <v>2.856</v>
          </cell>
          <cell r="J38800">
            <v>1.856</v>
          </cell>
        </row>
        <row r="38801">
          <cell r="F38801" t="str">
            <v>庙彭线</v>
          </cell>
          <cell r="G38801" t="str">
            <v>C19J431102</v>
          </cell>
          <cell r="H38801">
            <v>0.877</v>
          </cell>
          <cell r="I38801">
            <v>1.411</v>
          </cell>
          <cell r="J38801">
            <v>0.534</v>
          </cell>
        </row>
        <row r="38802">
          <cell r="F38802" t="str">
            <v>杨李线</v>
          </cell>
          <cell r="G38802" t="str">
            <v>C66G431102</v>
          </cell>
          <cell r="H38802">
            <v>0.894</v>
          </cell>
          <cell r="I38802">
            <v>1.632</v>
          </cell>
          <cell r="J38802">
            <v>0.738</v>
          </cell>
        </row>
        <row r="38803">
          <cell r="F38803" t="str">
            <v>老红线</v>
          </cell>
          <cell r="G38803" t="str">
            <v>C72G431102</v>
          </cell>
          <cell r="H38803">
            <v>0.96</v>
          </cell>
          <cell r="I38803">
            <v>1.926</v>
          </cell>
          <cell r="J38803">
            <v>0.966</v>
          </cell>
        </row>
        <row r="38804">
          <cell r="F38804" t="str">
            <v>村李线</v>
          </cell>
          <cell r="G38804" t="str">
            <v>C46A431102</v>
          </cell>
          <cell r="H38804">
            <v>0</v>
          </cell>
          <cell r="I38804">
            <v>0.617</v>
          </cell>
          <cell r="J38804">
            <v>0.617</v>
          </cell>
        </row>
        <row r="38805">
          <cell r="F38805" t="str">
            <v>银学线</v>
          </cell>
          <cell r="G38805" t="str">
            <v>C75H431102</v>
          </cell>
          <cell r="H38805">
            <v>0</v>
          </cell>
          <cell r="I38805">
            <v>0.504</v>
          </cell>
          <cell r="J38805">
            <v>0.504</v>
          </cell>
        </row>
        <row r="38806">
          <cell r="F38806" t="str">
            <v>唐伽线</v>
          </cell>
          <cell r="G38806" t="str">
            <v>C412431112</v>
          </cell>
          <cell r="H38806">
            <v>0</v>
          </cell>
          <cell r="I38806">
            <v>1.647</v>
          </cell>
          <cell r="J38806">
            <v>1.647</v>
          </cell>
        </row>
        <row r="38807">
          <cell r="F38807" t="str">
            <v>满小线</v>
          </cell>
          <cell r="G38807" t="str">
            <v>C48F431112</v>
          </cell>
          <cell r="H38807">
            <v>0.592</v>
          </cell>
          <cell r="I38807">
            <v>0.802</v>
          </cell>
          <cell r="J38807">
            <v>0.21</v>
          </cell>
        </row>
        <row r="38808">
          <cell r="F38808" t="str">
            <v>交张线</v>
          </cell>
          <cell r="G38808" t="str">
            <v>C517431112</v>
          </cell>
          <cell r="H38808">
            <v>1.466</v>
          </cell>
          <cell r="I38808">
            <v>2.025</v>
          </cell>
          <cell r="J38808">
            <v>0.559</v>
          </cell>
        </row>
        <row r="38809">
          <cell r="F38809" t="str">
            <v>坐永线</v>
          </cell>
          <cell r="G38809" t="str">
            <v>C492431102</v>
          </cell>
          <cell r="H38809">
            <v>0.183</v>
          </cell>
          <cell r="I38809">
            <v>2.657</v>
          </cell>
          <cell r="J38809">
            <v>2.474</v>
          </cell>
        </row>
        <row r="38810">
          <cell r="F38810" t="str">
            <v>永周线</v>
          </cell>
          <cell r="G38810" t="str">
            <v>CC51431102</v>
          </cell>
          <cell r="H38810">
            <v>0</v>
          </cell>
          <cell r="I38810">
            <v>1.038</v>
          </cell>
          <cell r="J38810">
            <v>1.038</v>
          </cell>
        </row>
        <row r="38811">
          <cell r="F38811" t="str">
            <v>岔渔线</v>
          </cell>
          <cell r="G38811" t="str">
            <v>C543431102</v>
          </cell>
          <cell r="H38811">
            <v>0.994</v>
          </cell>
          <cell r="I38811">
            <v>1.262</v>
          </cell>
          <cell r="J38811">
            <v>0.268</v>
          </cell>
        </row>
        <row r="38812">
          <cell r="F38812" t="str">
            <v>鱼7线</v>
          </cell>
          <cell r="G38812" t="str">
            <v>CC55431102</v>
          </cell>
          <cell r="H38812">
            <v>0</v>
          </cell>
          <cell r="I38812">
            <v>1.055</v>
          </cell>
          <cell r="J38812">
            <v>1.055</v>
          </cell>
        </row>
        <row r="38813">
          <cell r="F38813" t="str">
            <v>河道-河道</v>
          </cell>
          <cell r="G38813" t="str">
            <v>C88B431102</v>
          </cell>
          <cell r="H38813">
            <v>0</v>
          </cell>
          <cell r="I38813">
            <v>2.247</v>
          </cell>
          <cell r="J38813">
            <v>2.247</v>
          </cell>
        </row>
        <row r="38814">
          <cell r="F38814" t="str">
            <v>百庄线</v>
          </cell>
          <cell r="G38814" t="str">
            <v>C79D431112</v>
          </cell>
          <cell r="H38814">
            <v>0.527</v>
          </cell>
          <cell r="I38814">
            <v>1.007</v>
          </cell>
          <cell r="J38814">
            <v>0.48</v>
          </cell>
        </row>
        <row r="38815">
          <cell r="F38815" t="str">
            <v>河晓线</v>
          </cell>
          <cell r="G38815" t="str">
            <v>C81D431102</v>
          </cell>
          <cell r="H38815">
            <v>0.955</v>
          </cell>
          <cell r="I38815">
            <v>1.238</v>
          </cell>
          <cell r="J38815">
            <v>0.283</v>
          </cell>
        </row>
        <row r="38816">
          <cell r="F38816" t="str">
            <v>村木线</v>
          </cell>
          <cell r="G38816" t="str">
            <v>C21J431112</v>
          </cell>
          <cell r="H38816">
            <v>1</v>
          </cell>
          <cell r="I38816">
            <v>1.587</v>
          </cell>
          <cell r="J38816">
            <v>0.587</v>
          </cell>
        </row>
        <row r="38817">
          <cell r="F38817" t="str">
            <v>岔岔线</v>
          </cell>
          <cell r="G38817" t="str">
            <v>C313431102</v>
          </cell>
          <cell r="H38817">
            <v>1.277</v>
          </cell>
          <cell r="I38817">
            <v>1.512</v>
          </cell>
          <cell r="J38817">
            <v>0.235</v>
          </cell>
        </row>
        <row r="38818">
          <cell r="F38818" t="str">
            <v>木高线</v>
          </cell>
          <cell r="G38818" t="str">
            <v>C823431112</v>
          </cell>
          <cell r="H38818">
            <v>1</v>
          </cell>
          <cell r="I38818">
            <v>3.002</v>
          </cell>
          <cell r="J38818">
            <v>2.002</v>
          </cell>
        </row>
        <row r="38819">
          <cell r="F38819" t="str">
            <v>岔岔线</v>
          </cell>
          <cell r="G38819" t="str">
            <v>CF71431102</v>
          </cell>
          <cell r="H38819">
            <v>1</v>
          </cell>
          <cell r="I38819">
            <v>1.158</v>
          </cell>
          <cell r="J38819">
            <v>0.158</v>
          </cell>
        </row>
        <row r="38820">
          <cell r="F38820" t="str">
            <v>岔岔线</v>
          </cell>
          <cell r="G38820" t="str">
            <v>C313431102</v>
          </cell>
          <cell r="H38820">
            <v>0</v>
          </cell>
          <cell r="I38820">
            <v>1.277</v>
          </cell>
          <cell r="J38820">
            <v>1.277</v>
          </cell>
        </row>
        <row r="38821">
          <cell r="F38821" t="str">
            <v>大大线</v>
          </cell>
          <cell r="G38821" t="str">
            <v>C831431102</v>
          </cell>
          <cell r="H38821">
            <v>1</v>
          </cell>
          <cell r="I38821">
            <v>1.629</v>
          </cell>
          <cell r="J38821">
            <v>0.629</v>
          </cell>
        </row>
        <row r="38822">
          <cell r="F38822" t="str">
            <v>徐车线</v>
          </cell>
          <cell r="G38822" t="str">
            <v>C298431112</v>
          </cell>
          <cell r="H38822">
            <v>2.531</v>
          </cell>
          <cell r="I38822">
            <v>4.379</v>
          </cell>
          <cell r="J38822">
            <v>1.848</v>
          </cell>
        </row>
        <row r="38823">
          <cell r="F38823" t="str">
            <v>新新线</v>
          </cell>
          <cell r="G38823" t="str">
            <v>C33J431112</v>
          </cell>
          <cell r="H38823">
            <v>1</v>
          </cell>
          <cell r="I38823">
            <v>2.115</v>
          </cell>
          <cell r="J38823">
            <v>1.115</v>
          </cell>
        </row>
        <row r="38824">
          <cell r="F38824" t="str">
            <v>大力虎路口-白路冲</v>
          </cell>
          <cell r="G38824" t="str">
            <v>C37B431112</v>
          </cell>
          <cell r="H38824">
            <v>1.747</v>
          </cell>
          <cell r="I38824">
            <v>2.864</v>
          </cell>
          <cell r="J38824">
            <v>1.117</v>
          </cell>
        </row>
        <row r="38825">
          <cell r="F38825" t="str">
            <v>老田线</v>
          </cell>
          <cell r="G38825" t="str">
            <v>C61D431102</v>
          </cell>
          <cell r="H38825">
            <v>1</v>
          </cell>
          <cell r="I38825">
            <v>1.323</v>
          </cell>
          <cell r="J38825">
            <v>0.323</v>
          </cell>
        </row>
        <row r="38826">
          <cell r="F38826" t="str">
            <v>涧周线</v>
          </cell>
          <cell r="G38826" t="str">
            <v>C72A431112</v>
          </cell>
          <cell r="H38826">
            <v>1</v>
          </cell>
          <cell r="I38826">
            <v>1.879</v>
          </cell>
          <cell r="J38826">
            <v>0.879</v>
          </cell>
        </row>
        <row r="38827">
          <cell r="F38827" t="str">
            <v>名邓线</v>
          </cell>
          <cell r="G38827" t="str">
            <v>C21J431102</v>
          </cell>
          <cell r="H38827">
            <v>1</v>
          </cell>
          <cell r="I38827">
            <v>2.504</v>
          </cell>
          <cell r="J38827">
            <v>1.504</v>
          </cell>
        </row>
        <row r="38828">
          <cell r="F38828" t="str">
            <v>岔周线</v>
          </cell>
          <cell r="G38828" t="str">
            <v>C26J431112</v>
          </cell>
          <cell r="H38828">
            <v>1</v>
          </cell>
          <cell r="I38828">
            <v>1.361</v>
          </cell>
          <cell r="J38828">
            <v>0.361</v>
          </cell>
        </row>
        <row r="38829">
          <cell r="F38829" t="str">
            <v>仁石线</v>
          </cell>
          <cell r="G38829" t="str">
            <v>C78D431112</v>
          </cell>
          <cell r="H38829">
            <v>0.592</v>
          </cell>
          <cell r="I38829">
            <v>0.923</v>
          </cell>
          <cell r="J38829">
            <v>0.331</v>
          </cell>
        </row>
        <row r="38830">
          <cell r="F38830" t="str">
            <v>华南线</v>
          </cell>
          <cell r="G38830" t="str">
            <v>C839431112</v>
          </cell>
          <cell r="H38830">
            <v>1</v>
          </cell>
          <cell r="I38830">
            <v>2.916</v>
          </cell>
          <cell r="J38830">
            <v>1.916</v>
          </cell>
        </row>
        <row r="38831">
          <cell r="F38831" t="str">
            <v>岔球线</v>
          </cell>
          <cell r="G38831" t="str">
            <v>C51C431112</v>
          </cell>
          <cell r="H38831">
            <v>1</v>
          </cell>
          <cell r="I38831">
            <v>3.448</v>
          </cell>
          <cell r="J38831">
            <v>2.448</v>
          </cell>
        </row>
        <row r="38832">
          <cell r="F38832" t="str">
            <v>东球线</v>
          </cell>
          <cell r="G38832" t="str">
            <v>C828431112</v>
          </cell>
          <cell r="H38832">
            <v>1</v>
          </cell>
          <cell r="I38832">
            <v>1.929</v>
          </cell>
          <cell r="J38832">
            <v>0.929</v>
          </cell>
        </row>
        <row r="38833">
          <cell r="F38833" t="str">
            <v>清许线</v>
          </cell>
          <cell r="G38833" t="str">
            <v>C64C431112</v>
          </cell>
          <cell r="H38833">
            <v>1</v>
          </cell>
          <cell r="I38833">
            <v>1.594</v>
          </cell>
          <cell r="J38833">
            <v>0.594</v>
          </cell>
        </row>
        <row r="38834">
          <cell r="F38834" t="str">
            <v>何朱线</v>
          </cell>
          <cell r="G38834" t="str">
            <v>C39B431112</v>
          </cell>
          <cell r="H38834">
            <v>0.333</v>
          </cell>
          <cell r="I38834">
            <v>0.49</v>
          </cell>
          <cell r="J38834">
            <v>0.157</v>
          </cell>
        </row>
        <row r="38835">
          <cell r="F38835" t="str">
            <v>冯鸣线</v>
          </cell>
          <cell r="G38835" t="str">
            <v>C48E431112</v>
          </cell>
          <cell r="H38835">
            <v>1.522</v>
          </cell>
          <cell r="I38835">
            <v>2.346</v>
          </cell>
          <cell r="J38835">
            <v>0.824</v>
          </cell>
        </row>
        <row r="38836">
          <cell r="F38836" t="str">
            <v>新官线</v>
          </cell>
          <cell r="G38836" t="str">
            <v>C23J431112</v>
          </cell>
          <cell r="H38836">
            <v>1</v>
          </cell>
          <cell r="I38836">
            <v>1.994</v>
          </cell>
          <cell r="J38836">
            <v>0.994</v>
          </cell>
        </row>
        <row r="38837">
          <cell r="F38837" t="str">
            <v>周赵线</v>
          </cell>
          <cell r="G38837" t="str">
            <v>C56E431112</v>
          </cell>
          <cell r="H38837">
            <v>0.704</v>
          </cell>
          <cell r="I38837">
            <v>1.553</v>
          </cell>
          <cell r="J38837">
            <v>0.849</v>
          </cell>
        </row>
        <row r="38838">
          <cell r="F38838" t="str">
            <v>晓老线</v>
          </cell>
          <cell r="G38838" t="str">
            <v>CB92431112</v>
          </cell>
          <cell r="H38838">
            <v>1</v>
          </cell>
          <cell r="I38838">
            <v>1.715</v>
          </cell>
          <cell r="J38838">
            <v>0.715</v>
          </cell>
        </row>
        <row r="38839">
          <cell r="F38839" t="str">
            <v>养文线</v>
          </cell>
          <cell r="G38839" t="str">
            <v>C68D431112</v>
          </cell>
          <cell r="H38839">
            <v>0.66</v>
          </cell>
          <cell r="I38839">
            <v>1.016</v>
          </cell>
          <cell r="J38839">
            <v>0.356</v>
          </cell>
        </row>
        <row r="38840">
          <cell r="F38840" t="str">
            <v>门刘线</v>
          </cell>
          <cell r="G38840" t="str">
            <v>CB97431112</v>
          </cell>
          <cell r="H38840">
            <v>1</v>
          </cell>
          <cell r="I38840">
            <v>1.781</v>
          </cell>
          <cell r="J38840">
            <v>0.781</v>
          </cell>
        </row>
        <row r="38841">
          <cell r="F38841" t="str">
            <v>捷贺线</v>
          </cell>
          <cell r="G38841" t="str">
            <v>C35I431112</v>
          </cell>
          <cell r="H38841">
            <v>1</v>
          </cell>
          <cell r="I38841">
            <v>1.426</v>
          </cell>
          <cell r="J38841">
            <v>0.426</v>
          </cell>
        </row>
        <row r="38842">
          <cell r="F38842" t="str">
            <v>龙丁线</v>
          </cell>
          <cell r="G38842" t="str">
            <v>C669431112</v>
          </cell>
          <cell r="H38842">
            <v>1</v>
          </cell>
          <cell r="I38842">
            <v>2.876</v>
          </cell>
          <cell r="J38842">
            <v>1.876</v>
          </cell>
        </row>
        <row r="38843">
          <cell r="F38843" t="str">
            <v>岔新线</v>
          </cell>
          <cell r="G38843" t="str">
            <v>C37H431112</v>
          </cell>
          <cell r="H38843">
            <v>0.99</v>
          </cell>
          <cell r="I38843">
            <v>1.835</v>
          </cell>
          <cell r="J38843">
            <v>0.845</v>
          </cell>
        </row>
        <row r="38844">
          <cell r="F38844" t="str">
            <v>彭老线</v>
          </cell>
          <cell r="G38844" t="str">
            <v>C16A431112</v>
          </cell>
          <cell r="H38844">
            <v>1.461</v>
          </cell>
          <cell r="I38844">
            <v>2.062</v>
          </cell>
          <cell r="J38844">
            <v>0.601</v>
          </cell>
        </row>
        <row r="38845">
          <cell r="F38845" t="str">
            <v>镇永线</v>
          </cell>
          <cell r="G38845" t="str">
            <v>C185431102</v>
          </cell>
          <cell r="H38845">
            <v>1.567</v>
          </cell>
          <cell r="I38845">
            <v>2.4</v>
          </cell>
          <cell r="J38845">
            <v>0.833</v>
          </cell>
        </row>
        <row r="38846">
          <cell r="F38846" t="str">
            <v>何五线</v>
          </cell>
          <cell r="G38846" t="str">
            <v>C678431112</v>
          </cell>
          <cell r="H38846">
            <v>1</v>
          </cell>
          <cell r="I38846">
            <v>1.362</v>
          </cell>
          <cell r="J38846">
            <v>0.362</v>
          </cell>
        </row>
        <row r="38847">
          <cell r="F38847" t="str">
            <v>画塘线</v>
          </cell>
          <cell r="G38847" t="str">
            <v>CF34431112</v>
          </cell>
          <cell r="H38847">
            <v>1</v>
          </cell>
          <cell r="I38847">
            <v>3.353</v>
          </cell>
          <cell r="J38847">
            <v>2.353</v>
          </cell>
        </row>
        <row r="38848">
          <cell r="F38848" t="str">
            <v>集大线</v>
          </cell>
          <cell r="G38848" t="str">
            <v>C611431102</v>
          </cell>
          <cell r="H38848">
            <v>0.521</v>
          </cell>
          <cell r="I38848">
            <v>0.99</v>
          </cell>
          <cell r="J38848">
            <v>0.469</v>
          </cell>
        </row>
        <row r="38849">
          <cell r="F38849" t="str">
            <v>集何线</v>
          </cell>
          <cell r="G38849" t="str">
            <v>C618431102</v>
          </cell>
          <cell r="H38849">
            <v>1</v>
          </cell>
          <cell r="I38849">
            <v>2.643</v>
          </cell>
          <cell r="J38849">
            <v>1.643</v>
          </cell>
        </row>
        <row r="38850">
          <cell r="F38850" t="str">
            <v>燕枫线</v>
          </cell>
          <cell r="G38850" t="str">
            <v>CF22431112</v>
          </cell>
          <cell r="H38850">
            <v>1</v>
          </cell>
          <cell r="I38850">
            <v>3.501</v>
          </cell>
          <cell r="J38850">
            <v>2.501</v>
          </cell>
        </row>
        <row r="38851">
          <cell r="F38851" t="str">
            <v>周灵线</v>
          </cell>
          <cell r="G38851" t="str">
            <v>C198431102</v>
          </cell>
          <cell r="H38851">
            <v>2.61</v>
          </cell>
          <cell r="I38851">
            <v>4.045</v>
          </cell>
          <cell r="J38851">
            <v>1.435</v>
          </cell>
        </row>
        <row r="38852">
          <cell r="F38852" t="str">
            <v>岔一线</v>
          </cell>
          <cell r="G38852" t="str">
            <v>C42H431112</v>
          </cell>
          <cell r="H38852">
            <v>1</v>
          </cell>
          <cell r="I38852">
            <v>1.626</v>
          </cell>
          <cell r="J38852">
            <v>0.626</v>
          </cell>
        </row>
        <row r="38853">
          <cell r="F38853" t="str">
            <v>岔六线</v>
          </cell>
          <cell r="G38853" t="str">
            <v>CF62431112</v>
          </cell>
          <cell r="H38853">
            <v>1</v>
          </cell>
          <cell r="I38853">
            <v>1.921</v>
          </cell>
          <cell r="J38853">
            <v>0.921</v>
          </cell>
        </row>
        <row r="38854">
          <cell r="F38854" t="str">
            <v>岔二线</v>
          </cell>
          <cell r="G38854" t="str">
            <v>CF16431112</v>
          </cell>
          <cell r="H38854">
            <v>1</v>
          </cell>
          <cell r="I38854">
            <v>1.236</v>
          </cell>
          <cell r="J38854">
            <v>0.236</v>
          </cell>
        </row>
        <row r="38855">
          <cell r="F38855" t="str">
            <v>岔四线</v>
          </cell>
          <cell r="G38855" t="str">
            <v>CF17431112</v>
          </cell>
          <cell r="H38855">
            <v>1</v>
          </cell>
          <cell r="I38855">
            <v>1.345</v>
          </cell>
          <cell r="J38855">
            <v>0.345</v>
          </cell>
        </row>
        <row r="38856">
          <cell r="F38856" t="str">
            <v>岔庆线</v>
          </cell>
          <cell r="G38856" t="str">
            <v>C372431112</v>
          </cell>
          <cell r="H38856">
            <v>0.344</v>
          </cell>
          <cell r="I38856">
            <v>0.927</v>
          </cell>
          <cell r="J38856">
            <v>0.583</v>
          </cell>
        </row>
        <row r="38857">
          <cell r="F38857" t="str">
            <v>岔大线</v>
          </cell>
          <cell r="G38857" t="str">
            <v>CF23431112</v>
          </cell>
          <cell r="H38857">
            <v>1</v>
          </cell>
          <cell r="I38857">
            <v>2.84</v>
          </cell>
          <cell r="J38857">
            <v>1.84</v>
          </cell>
        </row>
        <row r="38858">
          <cell r="F38858" t="str">
            <v>岔陈线</v>
          </cell>
          <cell r="G38858" t="str">
            <v>CF28431112</v>
          </cell>
          <cell r="H38858">
            <v>1</v>
          </cell>
          <cell r="I38858">
            <v>2.152</v>
          </cell>
          <cell r="J38858">
            <v>1.152</v>
          </cell>
        </row>
        <row r="38859">
          <cell r="F38859" t="str">
            <v>岔新线</v>
          </cell>
          <cell r="G38859" t="str">
            <v>C171431102</v>
          </cell>
          <cell r="H38859">
            <v>1.24</v>
          </cell>
          <cell r="I38859">
            <v>2.824</v>
          </cell>
          <cell r="J38859">
            <v>1.584</v>
          </cell>
        </row>
        <row r="38860">
          <cell r="F38860" t="str">
            <v>新十线</v>
          </cell>
          <cell r="G38860" t="str">
            <v>CF13431112</v>
          </cell>
          <cell r="H38860">
            <v>1</v>
          </cell>
          <cell r="I38860">
            <v>2.604</v>
          </cell>
          <cell r="J38860">
            <v>1.604</v>
          </cell>
        </row>
        <row r="38861">
          <cell r="F38861" t="str">
            <v>岔杨线</v>
          </cell>
          <cell r="G38861" t="str">
            <v>C34H431112</v>
          </cell>
          <cell r="H38861">
            <v>0.306</v>
          </cell>
          <cell r="I38861">
            <v>0.671</v>
          </cell>
          <cell r="J38861">
            <v>0.365</v>
          </cell>
        </row>
        <row r="38862">
          <cell r="F38862" t="str">
            <v>四十线</v>
          </cell>
          <cell r="G38862" t="str">
            <v>CF15431112</v>
          </cell>
          <cell r="H38862">
            <v>1</v>
          </cell>
          <cell r="I38862">
            <v>1.573</v>
          </cell>
          <cell r="J38862">
            <v>0.573</v>
          </cell>
        </row>
        <row r="38863">
          <cell r="F38863" t="str">
            <v>岔山线</v>
          </cell>
          <cell r="G38863" t="str">
            <v>C38H431112</v>
          </cell>
          <cell r="H38863">
            <v>0.138</v>
          </cell>
          <cell r="I38863">
            <v>0.485</v>
          </cell>
          <cell r="J38863">
            <v>0.347</v>
          </cell>
        </row>
        <row r="38864">
          <cell r="F38864" t="str">
            <v>岔晓线</v>
          </cell>
          <cell r="G38864" t="str">
            <v>C166431102</v>
          </cell>
          <cell r="H38864">
            <v>1.114</v>
          </cell>
          <cell r="I38864">
            <v>2.324</v>
          </cell>
          <cell r="J38864">
            <v>1.21</v>
          </cell>
        </row>
        <row r="38865">
          <cell r="F38865" t="str">
            <v>烟魏线</v>
          </cell>
          <cell r="G38865" t="str">
            <v>C199431102</v>
          </cell>
          <cell r="H38865">
            <v>2.816</v>
          </cell>
          <cell r="I38865">
            <v>3.066</v>
          </cell>
          <cell r="J38865">
            <v>0.25</v>
          </cell>
        </row>
        <row r="38866">
          <cell r="F38866" t="str">
            <v>岔一线</v>
          </cell>
          <cell r="G38866" t="str">
            <v>C31D431102</v>
          </cell>
          <cell r="H38866">
            <v>0.44</v>
          </cell>
          <cell r="I38866">
            <v>0.972</v>
          </cell>
          <cell r="J38866">
            <v>0.532</v>
          </cell>
        </row>
        <row r="38867">
          <cell r="F38867" t="str">
            <v>岔新线</v>
          </cell>
          <cell r="G38867" t="str">
            <v>C171431102</v>
          </cell>
          <cell r="H38867">
            <v>1.24</v>
          </cell>
          <cell r="I38867">
            <v>1.741</v>
          </cell>
          <cell r="J38867">
            <v>0.501</v>
          </cell>
        </row>
        <row r="38868">
          <cell r="F38868" t="str">
            <v>岔大线</v>
          </cell>
          <cell r="G38868" t="str">
            <v>C41H431102</v>
          </cell>
          <cell r="H38868">
            <v>0.614</v>
          </cell>
          <cell r="I38868">
            <v>0.664</v>
          </cell>
          <cell r="J38868">
            <v>0.05</v>
          </cell>
        </row>
        <row r="38869">
          <cell r="F38869" t="str">
            <v>岔中线</v>
          </cell>
          <cell r="G38869" t="str">
            <v>CF76431112</v>
          </cell>
          <cell r="H38869">
            <v>1</v>
          </cell>
          <cell r="I38869">
            <v>1.804</v>
          </cell>
          <cell r="J38869">
            <v>0.804</v>
          </cell>
        </row>
        <row r="38870">
          <cell r="F38870" t="str">
            <v>于冶线</v>
          </cell>
          <cell r="G38870" t="str">
            <v>C187431102</v>
          </cell>
          <cell r="H38870">
            <v>2.077</v>
          </cell>
          <cell r="I38870">
            <v>2.82</v>
          </cell>
          <cell r="J38870">
            <v>0.743</v>
          </cell>
        </row>
        <row r="38871">
          <cell r="F38871" t="str">
            <v>岔岭线</v>
          </cell>
          <cell r="G38871" t="str">
            <v>C47H431112</v>
          </cell>
          <cell r="H38871">
            <v>0.762</v>
          </cell>
          <cell r="I38871">
            <v>0.899</v>
          </cell>
          <cell r="J38871">
            <v>0.137</v>
          </cell>
        </row>
        <row r="38872">
          <cell r="F38872" t="str">
            <v>何五线</v>
          </cell>
          <cell r="G38872" t="str">
            <v>C678431112</v>
          </cell>
          <cell r="H38872">
            <v>1</v>
          </cell>
          <cell r="I38872">
            <v>1.278</v>
          </cell>
          <cell r="J38872">
            <v>0.278</v>
          </cell>
        </row>
        <row r="38873">
          <cell r="F38873" t="str">
            <v>岔柘线</v>
          </cell>
          <cell r="G38873" t="str">
            <v>C167431102</v>
          </cell>
          <cell r="H38873">
            <v>0.64</v>
          </cell>
          <cell r="I38873">
            <v>1.193</v>
          </cell>
          <cell r="J38873">
            <v>0.553</v>
          </cell>
        </row>
        <row r="38874">
          <cell r="F38874" t="str">
            <v>岔柘线</v>
          </cell>
          <cell r="G38874" t="str">
            <v>C167431102</v>
          </cell>
          <cell r="H38874">
            <v>0.64</v>
          </cell>
          <cell r="I38874">
            <v>0.729</v>
          </cell>
          <cell r="J38874">
            <v>0.089</v>
          </cell>
        </row>
        <row r="38875">
          <cell r="F38875" t="str">
            <v>岔六线</v>
          </cell>
          <cell r="G38875" t="str">
            <v>CF25431112</v>
          </cell>
          <cell r="H38875">
            <v>1</v>
          </cell>
          <cell r="I38875">
            <v>2.564</v>
          </cell>
          <cell r="J38875">
            <v>1.564</v>
          </cell>
        </row>
        <row r="38876">
          <cell r="G38876" t="str">
            <v>V000</v>
          </cell>
          <cell r="H38876">
            <v>0</v>
          </cell>
          <cell r="I38876">
            <v>0.174</v>
          </cell>
          <cell r="J38876">
            <v>0.174</v>
          </cell>
        </row>
        <row r="38877">
          <cell r="F38877" t="str">
            <v>荷横线</v>
          </cell>
          <cell r="G38877" t="str">
            <v>C181431112</v>
          </cell>
          <cell r="H38877">
            <v>0</v>
          </cell>
          <cell r="I38877">
            <v>0.181</v>
          </cell>
          <cell r="J38877">
            <v>0.181</v>
          </cell>
        </row>
        <row r="38878">
          <cell r="F38878" t="str">
            <v>冷凉线</v>
          </cell>
          <cell r="G38878" t="str">
            <v>CA58431112</v>
          </cell>
          <cell r="H38878">
            <v>1</v>
          </cell>
          <cell r="I38878">
            <v>4.195</v>
          </cell>
          <cell r="J38878">
            <v>3.195</v>
          </cell>
        </row>
        <row r="38879">
          <cell r="F38879" t="str">
            <v>岔花线</v>
          </cell>
          <cell r="G38879" t="str">
            <v>C27C431112</v>
          </cell>
          <cell r="H38879">
            <v>2.046</v>
          </cell>
          <cell r="I38879">
            <v>2.789</v>
          </cell>
          <cell r="J38879">
            <v>0.743</v>
          </cell>
        </row>
        <row r="38880">
          <cell r="F38880" t="str">
            <v>岔上线</v>
          </cell>
          <cell r="G38880" t="str">
            <v>C366431112</v>
          </cell>
          <cell r="H38880">
            <v>0</v>
          </cell>
          <cell r="I38880">
            <v>1.41</v>
          </cell>
          <cell r="J38880">
            <v>1.41</v>
          </cell>
        </row>
        <row r="38881">
          <cell r="F38881" t="str">
            <v>岔三线</v>
          </cell>
          <cell r="G38881" t="str">
            <v>CA39431112</v>
          </cell>
          <cell r="H38881">
            <v>1.586</v>
          </cell>
          <cell r="I38881">
            <v>4.157</v>
          </cell>
          <cell r="J38881">
            <v>2.571</v>
          </cell>
        </row>
        <row r="38882">
          <cell r="F38882" t="str">
            <v>岔路口-包田</v>
          </cell>
          <cell r="G38882" t="str">
            <v>C15D431102</v>
          </cell>
          <cell r="H38882">
            <v>1.038</v>
          </cell>
          <cell r="I38882">
            <v>1.721</v>
          </cell>
          <cell r="J38882">
            <v>0.683</v>
          </cell>
        </row>
        <row r="38883">
          <cell r="F38883" t="str">
            <v>岔梁线</v>
          </cell>
          <cell r="G38883" t="str">
            <v>C913431102</v>
          </cell>
          <cell r="H38883">
            <v>0.378</v>
          </cell>
          <cell r="I38883">
            <v>0.976</v>
          </cell>
          <cell r="J38883">
            <v>0.598</v>
          </cell>
        </row>
        <row r="38884">
          <cell r="F38884" t="str">
            <v>岔北线</v>
          </cell>
          <cell r="G38884" t="str">
            <v>C97F431112</v>
          </cell>
          <cell r="H38884">
            <v>0.952</v>
          </cell>
          <cell r="I38884">
            <v>1.502</v>
          </cell>
          <cell r="J38884">
            <v>0.55</v>
          </cell>
        </row>
        <row r="38885">
          <cell r="F38885" t="str">
            <v>岔六线</v>
          </cell>
          <cell r="G38885" t="str">
            <v>C65B431112</v>
          </cell>
          <cell r="H38885">
            <v>1.741</v>
          </cell>
          <cell r="I38885">
            <v>2.153</v>
          </cell>
          <cell r="J38885">
            <v>0.412</v>
          </cell>
        </row>
        <row r="38886">
          <cell r="F38886" t="str">
            <v>岔北线</v>
          </cell>
          <cell r="G38886" t="str">
            <v>CA52431112</v>
          </cell>
          <cell r="H38886">
            <v>1</v>
          </cell>
          <cell r="I38886">
            <v>1.68</v>
          </cell>
          <cell r="J38886">
            <v>0.68</v>
          </cell>
        </row>
        <row r="38887">
          <cell r="F38887" t="str">
            <v>岔五线</v>
          </cell>
          <cell r="G38887" t="str">
            <v>C11F431112</v>
          </cell>
          <cell r="H38887">
            <v>0.654</v>
          </cell>
          <cell r="I38887">
            <v>2.144</v>
          </cell>
          <cell r="J38887">
            <v>1.49</v>
          </cell>
        </row>
        <row r="38888">
          <cell r="F38888" t="str">
            <v>岔文线</v>
          </cell>
          <cell r="G38888" t="str">
            <v>CA47431112</v>
          </cell>
          <cell r="H38888">
            <v>1</v>
          </cell>
          <cell r="I38888">
            <v>1.182</v>
          </cell>
          <cell r="J38888">
            <v>0.182</v>
          </cell>
        </row>
        <row r="38889">
          <cell r="F38889" t="str">
            <v>岔石线</v>
          </cell>
          <cell r="G38889" t="str">
            <v>CA41431112</v>
          </cell>
          <cell r="H38889">
            <v>1</v>
          </cell>
          <cell r="I38889">
            <v>1.569</v>
          </cell>
          <cell r="J38889">
            <v>0.569</v>
          </cell>
        </row>
        <row r="38890">
          <cell r="F38890" t="str">
            <v>岔三线</v>
          </cell>
          <cell r="G38890" t="str">
            <v>C12F431102</v>
          </cell>
          <cell r="H38890">
            <v>1</v>
          </cell>
          <cell r="I38890">
            <v>1.987</v>
          </cell>
          <cell r="J38890">
            <v>0.987</v>
          </cell>
        </row>
        <row r="38891">
          <cell r="F38891" t="str">
            <v>岔六线</v>
          </cell>
          <cell r="G38891" t="str">
            <v>C18G431102</v>
          </cell>
          <cell r="H38891">
            <v>0.602</v>
          </cell>
          <cell r="I38891">
            <v>1.537</v>
          </cell>
          <cell r="J38891">
            <v>0.935</v>
          </cell>
        </row>
        <row r="38892">
          <cell r="F38892" t="str">
            <v>岔西线</v>
          </cell>
          <cell r="G38892" t="str">
            <v>C383431112</v>
          </cell>
          <cell r="H38892">
            <v>1.367</v>
          </cell>
          <cell r="I38892">
            <v>1.642</v>
          </cell>
          <cell r="J38892">
            <v>0.275</v>
          </cell>
        </row>
        <row r="38893">
          <cell r="F38893" t="str">
            <v>岔夏线</v>
          </cell>
          <cell r="G38893" t="str">
            <v>C98F431112</v>
          </cell>
          <cell r="H38893">
            <v>0.429</v>
          </cell>
          <cell r="I38893">
            <v>0.606</v>
          </cell>
          <cell r="J38893">
            <v>0.177</v>
          </cell>
        </row>
        <row r="38894">
          <cell r="F38894" t="str">
            <v>岔路口-山塘岭</v>
          </cell>
          <cell r="G38894" t="str">
            <v>C24C431112</v>
          </cell>
          <cell r="H38894">
            <v>1</v>
          </cell>
          <cell r="I38894">
            <v>1.607</v>
          </cell>
          <cell r="J38894">
            <v>0.607</v>
          </cell>
        </row>
        <row r="38895">
          <cell r="F38895" t="str">
            <v>岔七线</v>
          </cell>
          <cell r="G38895" t="str">
            <v>C391431102</v>
          </cell>
          <cell r="H38895">
            <v>0</v>
          </cell>
          <cell r="I38895">
            <v>2.097</v>
          </cell>
          <cell r="J38895">
            <v>2.097</v>
          </cell>
        </row>
        <row r="38896">
          <cell r="F38896" t="str">
            <v>岔二线</v>
          </cell>
          <cell r="G38896" t="str">
            <v>CA46431112</v>
          </cell>
          <cell r="H38896">
            <v>1</v>
          </cell>
          <cell r="I38896">
            <v>1.192</v>
          </cell>
          <cell r="J38896">
            <v>0.192</v>
          </cell>
        </row>
        <row r="38897">
          <cell r="F38897" t="str">
            <v>岔油线</v>
          </cell>
          <cell r="G38897" t="str">
            <v>C85I431112</v>
          </cell>
          <cell r="H38897">
            <v>0.226</v>
          </cell>
          <cell r="I38897">
            <v>1.686</v>
          </cell>
          <cell r="J38897">
            <v>1.46</v>
          </cell>
        </row>
        <row r="38898">
          <cell r="F38898" t="str">
            <v>岔大线</v>
          </cell>
          <cell r="G38898" t="str">
            <v>C19G431112</v>
          </cell>
          <cell r="H38898">
            <v>1</v>
          </cell>
          <cell r="I38898">
            <v>1.208</v>
          </cell>
          <cell r="J38898">
            <v>0.208</v>
          </cell>
        </row>
        <row r="38899">
          <cell r="F38899" t="str">
            <v>岔张线</v>
          </cell>
          <cell r="G38899" t="str">
            <v>C21G431102</v>
          </cell>
          <cell r="H38899">
            <v>1</v>
          </cell>
          <cell r="I38899">
            <v>1.229</v>
          </cell>
          <cell r="J38899">
            <v>0.229</v>
          </cell>
        </row>
        <row r="38900">
          <cell r="F38900" t="str">
            <v>岔五线</v>
          </cell>
          <cell r="G38900" t="str">
            <v>C19F431102</v>
          </cell>
          <cell r="H38900">
            <v>0.904</v>
          </cell>
          <cell r="I38900">
            <v>1.035</v>
          </cell>
          <cell r="J38900">
            <v>0.131</v>
          </cell>
        </row>
        <row r="38901">
          <cell r="F38901" t="str">
            <v>岔孟线</v>
          </cell>
          <cell r="G38901" t="str">
            <v>C15G431102</v>
          </cell>
          <cell r="H38901">
            <v>1</v>
          </cell>
          <cell r="I38901">
            <v>2.137</v>
          </cell>
          <cell r="J38901">
            <v>1.137</v>
          </cell>
        </row>
        <row r="38902">
          <cell r="F38902" t="str">
            <v>岔二线</v>
          </cell>
          <cell r="G38902" t="str">
            <v>C13G431102</v>
          </cell>
          <cell r="H38902">
            <v>1</v>
          </cell>
          <cell r="I38902">
            <v>1.231</v>
          </cell>
          <cell r="J38902">
            <v>0.231</v>
          </cell>
        </row>
        <row r="38903">
          <cell r="F38903" t="str">
            <v>岔三线</v>
          </cell>
          <cell r="G38903" t="str">
            <v>C673431112</v>
          </cell>
          <cell r="H38903">
            <v>1</v>
          </cell>
          <cell r="I38903">
            <v>1.186</v>
          </cell>
          <cell r="J38903">
            <v>0.186</v>
          </cell>
        </row>
        <row r="38904">
          <cell r="F38904" t="str">
            <v>包阳线</v>
          </cell>
          <cell r="G38904" t="str">
            <v>C31A431102</v>
          </cell>
          <cell r="H38904">
            <v>1</v>
          </cell>
          <cell r="I38904">
            <v>3.484</v>
          </cell>
          <cell r="J38904">
            <v>2.484</v>
          </cell>
        </row>
        <row r="38905">
          <cell r="F38905" t="str">
            <v>岔五线</v>
          </cell>
          <cell r="G38905" t="str">
            <v>C19G431102</v>
          </cell>
          <cell r="H38905">
            <v>1.741</v>
          </cell>
          <cell r="I38905">
            <v>2.07</v>
          </cell>
          <cell r="J38905">
            <v>0.329</v>
          </cell>
        </row>
        <row r="38906">
          <cell r="F38906" t="str">
            <v>岔清线</v>
          </cell>
          <cell r="G38906" t="str">
            <v>CA48431112</v>
          </cell>
          <cell r="H38906">
            <v>1</v>
          </cell>
          <cell r="I38906">
            <v>1.135</v>
          </cell>
          <cell r="J38906">
            <v>0.135</v>
          </cell>
        </row>
        <row r="38907">
          <cell r="G38907" t="str">
            <v>BB09431102</v>
          </cell>
          <cell r="H38907">
            <v>0</v>
          </cell>
          <cell r="I38907">
            <v>1.592</v>
          </cell>
          <cell r="J38907">
            <v>1.592</v>
          </cell>
        </row>
        <row r="38908">
          <cell r="F38908" t="str">
            <v>V长线</v>
          </cell>
          <cell r="G38908" t="str">
            <v>C935431112</v>
          </cell>
          <cell r="H38908">
            <v>0.156</v>
          </cell>
          <cell r="I38908">
            <v>0.218</v>
          </cell>
          <cell r="J38908">
            <v>0.062</v>
          </cell>
        </row>
        <row r="38909">
          <cell r="F38909" t="str">
            <v>牛皮线</v>
          </cell>
          <cell r="G38909" t="str">
            <v>C137431102</v>
          </cell>
          <cell r="H38909">
            <v>3.441</v>
          </cell>
          <cell r="I38909">
            <v>3.834</v>
          </cell>
          <cell r="J38909">
            <v>0.393</v>
          </cell>
        </row>
        <row r="38910">
          <cell r="F38910" t="str">
            <v>邓家-邓家</v>
          </cell>
          <cell r="G38910" t="str">
            <v>C13C431102</v>
          </cell>
          <cell r="H38910">
            <v>0.494</v>
          </cell>
          <cell r="I38910">
            <v>3.2</v>
          </cell>
          <cell r="J38910">
            <v>2.706</v>
          </cell>
        </row>
        <row r="38911">
          <cell r="F38911" t="str">
            <v>岔三线</v>
          </cell>
          <cell r="G38911" t="str">
            <v>C14D431112</v>
          </cell>
          <cell r="H38911">
            <v>1</v>
          </cell>
          <cell r="I38911">
            <v>1.3</v>
          </cell>
          <cell r="J38911">
            <v>0.3</v>
          </cell>
        </row>
        <row r="38912">
          <cell r="F38912" t="str">
            <v>岔养线</v>
          </cell>
          <cell r="G38912" t="str">
            <v>CE11431102</v>
          </cell>
          <cell r="H38912">
            <v>1</v>
          </cell>
          <cell r="I38912">
            <v>2.21</v>
          </cell>
          <cell r="J38912">
            <v>1.21</v>
          </cell>
        </row>
        <row r="38913">
          <cell r="F38913" t="str">
            <v>烟魏线</v>
          </cell>
          <cell r="G38913" t="str">
            <v>C199431102</v>
          </cell>
          <cell r="H38913">
            <v>2.385</v>
          </cell>
          <cell r="I38913">
            <v>3.037</v>
          </cell>
          <cell r="J38913">
            <v>0.652</v>
          </cell>
        </row>
        <row r="38914">
          <cell r="F38914" t="str">
            <v>七狮线</v>
          </cell>
          <cell r="G38914" t="str">
            <v>C711431102</v>
          </cell>
          <cell r="H38914">
            <v>0.386</v>
          </cell>
          <cell r="I38914">
            <v>2.495</v>
          </cell>
          <cell r="J38914">
            <v>2.109</v>
          </cell>
        </row>
        <row r="38915">
          <cell r="F38915" t="str">
            <v>老一线</v>
          </cell>
          <cell r="G38915" t="str">
            <v>C712431102</v>
          </cell>
          <cell r="H38915">
            <v>1</v>
          </cell>
          <cell r="I38915">
            <v>3.866</v>
          </cell>
          <cell r="J38915">
            <v>2.866</v>
          </cell>
        </row>
        <row r="38916">
          <cell r="F38916" t="str">
            <v>七日线</v>
          </cell>
          <cell r="G38916" t="str">
            <v>C719431102</v>
          </cell>
          <cell r="H38916">
            <v>1</v>
          </cell>
          <cell r="I38916">
            <v>3.022</v>
          </cell>
          <cell r="J38916">
            <v>2.022</v>
          </cell>
        </row>
        <row r="38917">
          <cell r="F38917" t="str">
            <v>七村线</v>
          </cell>
          <cell r="G38917" t="str">
            <v>C99N431112</v>
          </cell>
          <cell r="H38917">
            <v>1</v>
          </cell>
          <cell r="I38917">
            <v>1.346</v>
          </cell>
          <cell r="J38917">
            <v>0.346</v>
          </cell>
        </row>
        <row r="38918">
          <cell r="F38918" t="str">
            <v>七狮线</v>
          </cell>
          <cell r="G38918" t="str">
            <v>C711431102</v>
          </cell>
          <cell r="H38918">
            <v>2.533</v>
          </cell>
          <cell r="I38918">
            <v>3.924</v>
          </cell>
          <cell r="J38918">
            <v>1.391</v>
          </cell>
        </row>
        <row r="38919">
          <cell r="F38919" t="str">
            <v>新组线</v>
          </cell>
          <cell r="G38919" t="str">
            <v>C716431102</v>
          </cell>
          <cell r="H38919">
            <v>1</v>
          </cell>
          <cell r="I38919">
            <v>1.214</v>
          </cell>
          <cell r="J38919">
            <v>0.214</v>
          </cell>
        </row>
        <row r="38920">
          <cell r="F38920" t="str">
            <v>清一线</v>
          </cell>
          <cell r="G38920" t="str">
            <v>C99L431112</v>
          </cell>
          <cell r="H38920">
            <v>1.745</v>
          </cell>
          <cell r="I38920">
            <v>3.222</v>
          </cell>
          <cell r="J38920">
            <v>1.477</v>
          </cell>
        </row>
        <row r="38921">
          <cell r="G38921" t="str">
            <v>BB06431102</v>
          </cell>
          <cell r="H38921">
            <v>0</v>
          </cell>
          <cell r="I38921">
            <v>0.581</v>
          </cell>
          <cell r="J38921">
            <v>0.581</v>
          </cell>
        </row>
        <row r="38922">
          <cell r="G38922" t="str">
            <v>BB07431102</v>
          </cell>
          <cell r="H38922">
            <v>0</v>
          </cell>
          <cell r="I38922">
            <v>0.942</v>
          </cell>
          <cell r="J38922">
            <v>0.942</v>
          </cell>
        </row>
        <row r="38923">
          <cell r="F38923" t="str">
            <v>七狮线</v>
          </cell>
          <cell r="G38923" t="str">
            <v>C711431102</v>
          </cell>
          <cell r="H38923">
            <v>3.925</v>
          </cell>
          <cell r="I38923">
            <v>4.809</v>
          </cell>
          <cell r="J38923">
            <v>0.884</v>
          </cell>
        </row>
        <row r="38924">
          <cell r="F38924" t="str">
            <v>向家亭</v>
          </cell>
          <cell r="G38924" t="str">
            <v>C19C431112</v>
          </cell>
          <cell r="H38924">
            <v>1.045</v>
          </cell>
          <cell r="I38924">
            <v>1.94</v>
          </cell>
          <cell r="J38924">
            <v>0.895</v>
          </cell>
        </row>
        <row r="38925">
          <cell r="F38925" t="str">
            <v>清一线</v>
          </cell>
          <cell r="G38925" t="str">
            <v>C99L431112</v>
          </cell>
          <cell r="H38925">
            <v>1</v>
          </cell>
          <cell r="I38925">
            <v>1.614</v>
          </cell>
          <cell r="J38925">
            <v>0.614</v>
          </cell>
        </row>
        <row r="38926">
          <cell r="F38926" t="str">
            <v>永江线</v>
          </cell>
          <cell r="G38926" t="str">
            <v>C99O431112</v>
          </cell>
          <cell r="H38926">
            <v>1</v>
          </cell>
          <cell r="I38926">
            <v>1.992</v>
          </cell>
          <cell r="J38926">
            <v>0.992</v>
          </cell>
        </row>
        <row r="38927">
          <cell r="F38927" t="str">
            <v>大九线</v>
          </cell>
          <cell r="G38927" t="str">
            <v>C219431102</v>
          </cell>
          <cell r="H38927">
            <v>0.951</v>
          </cell>
          <cell r="I38927">
            <v>1.954</v>
          </cell>
          <cell r="J38927">
            <v>1.003</v>
          </cell>
        </row>
        <row r="38928">
          <cell r="F38928" t="str">
            <v>岔杨线</v>
          </cell>
          <cell r="G38928" t="str">
            <v>C32F431112</v>
          </cell>
          <cell r="H38928">
            <v>1</v>
          </cell>
          <cell r="I38928">
            <v>1.91</v>
          </cell>
          <cell r="J38928">
            <v>0.91</v>
          </cell>
        </row>
        <row r="38929">
          <cell r="F38929" t="str">
            <v>土沈线</v>
          </cell>
          <cell r="G38929" t="str">
            <v>C34F431112</v>
          </cell>
          <cell r="H38929">
            <v>1.199</v>
          </cell>
          <cell r="I38929">
            <v>1.926</v>
          </cell>
          <cell r="J38929">
            <v>0.727</v>
          </cell>
        </row>
        <row r="38930">
          <cell r="F38930" t="str">
            <v>顾沈线</v>
          </cell>
          <cell r="G38930" t="str">
            <v>C35F431112</v>
          </cell>
          <cell r="H38930">
            <v>1</v>
          </cell>
          <cell r="I38930">
            <v>1.699</v>
          </cell>
          <cell r="J38930">
            <v>0.699</v>
          </cell>
        </row>
        <row r="38931">
          <cell r="F38931" t="str">
            <v>大8线</v>
          </cell>
          <cell r="G38931" t="str">
            <v>C841431112</v>
          </cell>
          <cell r="H38931">
            <v>1</v>
          </cell>
          <cell r="I38931">
            <v>1.325</v>
          </cell>
          <cell r="J38931">
            <v>0.325</v>
          </cell>
        </row>
        <row r="38932">
          <cell r="F38932" t="str">
            <v>大1线</v>
          </cell>
          <cell r="G38932" t="str">
            <v>V635431112</v>
          </cell>
          <cell r="H38932">
            <v>1</v>
          </cell>
          <cell r="I38932">
            <v>1.482</v>
          </cell>
          <cell r="J38932">
            <v>0.482</v>
          </cell>
        </row>
        <row r="38933">
          <cell r="F38933" t="str">
            <v>老老线</v>
          </cell>
          <cell r="G38933" t="str">
            <v>CA06431112</v>
          </cell>
          <cell r="H38933">
            <v>0</v>
          </cell>
          <cell r="I38933">
            <v>0.484</v>
          </cell>
          <cell r="J38933">
            <v>0.484</v>
          </cell>
        </row>
        <row r="38934">
          <cell r="F38934" t="str">
            <v>龙十线</v>
          </cell>
          <cell r="G38934" t="str">
            <v>C147431112</v>
          </cell>
          <cell r="H38934">
            <v>0</v>
          </cell>
          <cell r="I38934">
            <v>1.74</v>
          </cell>
          <cell r="J38934">
            <v>1.74</v>
          </cell>
        </row>
        <row r="38935">
          <cell r="F38935" t="str">
            <v>老长线</v>
          </cell>
          <cell r="G38935" t="str">
            <v>C299431112</v>
          </cell>
          <cell r="H38935">
            <v>1.979</v>
          </cell>
          <cell r="I38935">
            <v>2.374</v>
          </cell>
          <cell r="J38935">
            <v>0.395</v>
          </cell>
        </row>
        <row r="38936">
          <cell r="F38936" t="str">
            <v>火工线</v>
          </cell>
          <cell r="G38936" t="str">
            <v>C875431102</v>
          </cell>
          <cell r="H38936">
            <v>0</v>
          </cell>
          <cell r="I38936">
            <v>0.231</v>
          </cell>
          <cell r="J38936">
            <v>0.231</v>
          </cell>
        </row>
        <row r="38937">
          <cell r="F38937" t="str">
            <v>岔路口--高桥</v>
          </cell>
          <cell r="G38937" t="str">
            <v>C24E431112</v>
          </cell>
          <cell r="H38937">
            <v>0.331</v>
          </cell>
          <cell r="I38937">
            <v>1.392</v>
          </cell>
          <cell r="J38937">
            <v>1.061</v>
          </cell>
        </row>
        <row r="38938">
          <cell r="F38938" t="str">
            <v>南学线</v>
          </cell>
          <cell r="G38938" t="str">
            <v>C305431112</v>
          </cell>
          <cell r="H38938">
            <v>0</v>
          </cell>
          <cell r="I38938">
            <v>0.407</v>
          </cell>
          <cell r="J38938">
            <v>0.407</v>
          </cell>
        </row>
        <row r="38939">
          <cell r="F38939" t="str">
            <v>麻杨线</v>
          </cell>
          <cell r="G38939" t="str">
            <v>C55B431112</v>
          </cell>
          <cell r="H38939">
            <v>1</v>
          </cell>
          <cell r="I38939">
            <v>2.053</v>
          </cell>
          <cell r="J38939">
            <v>1.053</v>
          </cell>
        </row>
        <row r="38940">
          <cell r="F38940" t="str">
            <v>老老线</v>
          </cell>
          <cell r="G38940" t="str">
            <v>C819431112</v>
          </cell>
          <cell r="H38940">
            <v>1</v>
          </cell>
          <cell r="I38940">
            <v>1.461</v>
          </cell>
          <cell r="J38940">
            <v>0.461</v>
          </cell>
        </row>
        <row r="38941">
          <cell r="F38941" t="str">
            <v>两仁线</v>
          </cell>
          <cell r="G38941" t="str">
            <v>CB73431112</v>
          </cell>
          <cell r="H38941">
            <v>1</v>
          </cell>
          <cell r="I38941">
            <v>1.825</v>
          </cell>
          <cell r="J38941">
            <v>0.825</v>
          </cell>
        </row>
        <row r="38942">
          <cell r="F38942" t="str">
            <v>毛四线</v>
          </cell>
          <cell r="G38942" t="str">
            <v>C30F431102</v>
          </cell>
          <cell r="H38942">
            <v>1.001</v>
          </cell>
          <cell r="I38942">
            <v>1.709</v>
          </cell>
          <cell r="J38942">
            <v>0.708</v>
          </cell>
        </row>
        <row r="38943">
          <cell r="F38943" t="str">
            <v>马马线</v>
          </cell>
          <cell r="G38943" t="str">
            <v>C385431102</v>
          </cell>
          <cell r="H38943">
            <v>0</v>
          </cell>
          <cell r="I38943">
            <v>1.167</v>
          </cell>
          <cell r="J38943">
            <v>1.167</v>
          </cell>
        </row>
        <row r="38944">
          <cell r="F38944" t="str">
            <v>大洞线</v>
          </cell>
          <cell r="G38944" t="str">
            <v>C153431112</v>
          </cell>
          <cell r="H38944">
            <v>0.595</v>
          </cell>
          <cell r="I38944">
            <v>1.405</v>
          </cell>
          <cell r="J38944">
            <v>0.81</v>
          </cell>
        </row>
        <row r="38945">
          <cell r="F38945" t="str">
            <v>八六线</v>
          </cell>
          <cell r="G38945" t="str">
            <v>C36F431112</v>
          </cell>
          <cell r="H38945">
            <v>1</v>
          </cell>
          <cell r="I38945">
            <v>1.59</v>
          </cell>
          <cell r="J38945">
            <v>0.59</v>
          </cell>
        </row>
        <row r="38946">
          <cell r="F38946" t="str">
            <v>藕藕线</v>
          </cell>
          <cell r="G38946" t="str">
            <v>C844431112</v>
          </cell>
          <cell r="H38946">
            <v>1</v>
          </cell>
          <cell r="I38946">
            <v>2.175</v>
          </cell>
          <cell r="J38946">
            <v>1.175</v>
          </cell>
        </row>
        <row r="38947">
          <cell r="F38947" t="str">
            <v>藕塘村村道</v>
          </cell>
          <cell r="G38947" t="str">
            <v>C99C431112</v>
          </cell>
          <cell r="H38947">
            <v>1</v>
          </cell>
          <cell r="I38947">
            <v>1.765</v>
          </cell>
          <cell r="J38947">
            <v>0.765</v>
          </cell>
        </row>
        <row r="38948">
          <cell r="F38948" t="str">
            <v>峦五线</v>
          </cell>
          <cell r="G38948" t="str">
            <v>C29E431112</v>
          </cell>
          <cell r="H38948">
            <v>1</v>
          </cell>
          <cell r="I38948">
            <v>2.076</v>
          </cell>
          <cell r="J38948">
            <v>1.076</v>
          </cell>
        </row>
        <row r="38949">
          <cell r="F38949" t="str">
            <v>朝桥线</v>
          </cell>
          <cell r="G38949" t="str">
            <v>C338431112</v>
          </cell>
          <cell r="H38949">
            <v>2.956</v>
          </cell>
          <cell r="I38949">
            <v>3.091</v>
          </cell>
          <cell r="J38949">
            <v>0.135</v>
          </cell>
        </row>
        <row r="38950">
          <cell r="F38950" t="str">
            <v>杨五线</v>
          </cell>
          <cell r="G38950" t="str">
            <v>C45J431112</v>
          </cell>
          <cell r="H38950">
            <v>1</v>
          </cell>
          <cell r="I38950">
            <v>1.715</v>
          </cell>
          <cell r="J38950">
            <v>0.715</v>
          </cell>
        </row>
        <row r="38951">
          <cell r="F38951" t="str">
            <v>八六线</v>
          </cell>
          <cell r="G38951" t="str">
            <v>CA04431112</v>
          </cell>
          <cell r="H38951">
            <v>0</v>
          </cell>
          <cell r="I38951">
            <v>0.24</v>
          </cell>
          <cell r="J38951">
            <v>0.24</v>
          </cell>
        </row>
        <row r="38952">
          <cell r="F38952" t="str">
            <v>峦五线</v>
          </cell>
          <cell r="G38952" t="str">
            <v>C29E431112</v>
          </cell>
          <cell r="H38952">
            <v>1</v>
          </cell>
          <cell r="I38952">
            <v>1.108</v>
          </cell>
          <cell r="J38952">
            <v>0.108</v>
          </cell>
        </row>
        <row r="38953">
          <cell r="F38953" t="str">
            <v>两仁线</v>
          </cell>
          <cell r="G38953" t="str">
            <v>CB73431112</v>
          </cell>
          <cell r="H38953">
            <v>1</v>
          </cell>
          <cell r="I38953">
            <v>1.887</v>
          </cell>
          <cell r="J38953">
            <v>0.887</v>
          </cell>
        </row>
        <row r="38954">
          <cell r="F38954" t="str">
            <v>文昌线</v>
          </cell>
          <cell r="G38954" t="str">
            <v>C15E431112</v>
          </cell>
          <cell r="H38954">
            <v>0.594</v>
          </cell>
          <cell r="I38954">
            <v>1.559</v>
          </cell>
          <cell r="J38954">
            <v>0.965</v>
          </cell>
        </row>
        <row r="38955">
          <cell r="F38955" t="str">
            <v>学一线</v>
          </cell>
          <cell r="G38955" t="str">
            <v>C16E431112</v>
          </cell>
          <cell r="H38955">
            <v>0.209</v>
          </cell>
          <cell r="I38955">
            <v>0.849</v>
          </cell>
          <cell r="J38955">
            <v>0.64</v>
          </cell>
        </row>
        <row r="38956">
          <cell r="F38956" t="str">
            <v>村八线</v>
          </cell>
          <cell r="G38956" t="str">
            <v>C17E431112</v>
          </cell>
          <cell r="H38956">
            <v>1</v>
          </cell>
          <cell r="I38956">
            <v>1.513</v>
          </cell>
          <cell r="J38956">
            <v>0.513</v>
          </cell>
        </row>
        <row r="38957">
          <cell r="F38957" t="str">
            <v>泥夏线</v>
          </cell>
          <cell r="G38957" t="str">
            <v>C19F431112</v>
          </cell>
          <cell r="H38957">
            <v>1</v>
          </cell>
          <cell r="I38957">
            <v>2.348</v>
          </cell>
          <cell r="J38957">
            <v>1.348</v>
          </cell>
        </row>
        <row r="38958">
          <cell r="F38958" t="str">
            <v>岩李线</v>
          </cell>
          <cell r="G38958" t="str">
            <v>C26A431112</v>
          </cell>
          <cell r="H38958">
            <v>1</v>
          </cell>
          <cell r="I38958">
            <v>1.381</v>
          </cell>
          <cell r="J38958">
            <v>0.381</v>
          </cell>
        </row>
        <row r="38959">
          <cell r="F38959" t="str">
            <v>西西线</v>
          </cell>
          <cell r="G38959" t="str">
            <v>CC61431112</v>
          </cell>
          <cell r="H38959">
            <v>1</v>
          </cell>
          <cell r="I38959">
            <v>1.234</v>
          </cell>
          <cell r="J38959">
            <v>0.234</v>
          </cell>
        </row>
        <row r="38960">
          <cell r="F38960" t="str">
            <v>西西线</v>
          </cell>
          <cell r="G38960" t="str">
            <v>V380431102</v>
          </cell>
          <cell r="H38960">
            <v>0</v>
          </cell>
          <cell r="I38960">
            <v>0.206</v>
          </cell>
          <cell r="J38960">
            <v>0.206</v>
          </cell>
        </row>
        <row r="38961">
          <cell r="F38961" t="str">
            <v>龙大线</v>
          </cell>
          <cell r="G38961" t="str">
            <v>C234431112</v>
          </cell>
          <cell r="H38961">
            <v>2.213</v>
          </cell>
          <cell r="I38961">
            <v>3.218</v>
          </cell>
          <cell r="J38961">
            <v>1.005</v>
          </cell>
        </row>
        <row r="38962">
          <cell r="F38962" t="str">
            <v>石新线</v>
          </cell>
          <cell r="G38962" t="str">
            <v>C36E431112</v>
          </cell>
          <cell r="H38962">
            <v>1</v>
          </cell>
          <cell r="I38962">
            <v>1.371</v>
          </cell>
          <cell r="J38962">
            <v>0.371</v>
          </cell>
        </row>
        <row r="38963">
          <cell r="F38963" t="str">
            <v>樟板线</v>
          </cell>
          <cell r="G38963" t="str">
            <v>C055431102</v>
          </cell>
          <cell r="H38963">
            <v>0</v>
          </cell>
          <cell r="I38963">
            <v>0.878</v>
          </cell>
          <cell r="J38963">
            <v>0.878</v>
          </cell>
        </row>
        <row r="38964">
          <cell r="F38964" t="str">
            <v>平城线</v>
          </cell>
          <cell r="G38964" t="str">
            <v>C49J431102</v>
          </cell>
          <cell r="H38964">
            <v>0</v>
          </cell>
          <cell r="I38964">
            <v>0.192</v>
          </cell>
          <cell r="J38964">
            <v>0.192</v>
          </cell>
        </row>
        <row r="38965">
          <cell r="F38965" t="str">
            <v>赵平线</v>
          </cell>
          <cell r="G38965" t="str">
            <v>C50J431102</v>
          </cell>
          <cell r="H38965">
            <v>0</v>
          </cell>
          <cell r="I38965">
            <v>1.293</v>
          </cell>
          <cell r="J38965">
            <v>1.293</v>
          </cell>
        </row>
        <row r="38966">
          <cell r="F38966" t="str">
            <v>七谷线</v>
          </cell>
          <cell r="G38966" t="str">
            <v>C51J431102</v>
          </cell>
          <cell r="H38966">
            <v>0.205</v>
          </cell>
          <cell r="I38966">
            <v>0.763</v>
          </cell>
          <cell r="J38966">
            <v>0.558</v>
          </cell>
        </row>
        <row r="38967">
          <cell r="F38967" t="str">
            <v>板板线</v>
          </cell>
          <cell r="G38967" t="str">
            <v>C967431102</v>
          </cell>
          <cell r="H38967">
            <v>0</v>
          </cell>
          <cell r="I38967">
            <v>0.211</v>
          </cell>
          <cell r="J38967">
            <v>0.211</v>
          </cell>
        </row>
        <row r="38968">
          <cell r="F38968" t="str">
            <v>财大线</v>
          </cell>
          <cell r="G38968" t="str">
            <v>C971431102</v>
          </cell>
          <cell r="H38968">
            <v>0</v>
          </cell>
          <cell r="I38968">
            <v>1.866</v>
          </cell>
          <cell r="J38968">
            <v>1.866</v>
          </cell>
        </row>
        <row r="38969">
          <cell r="F38969" t="str">
            <v>财石线</v>
          </cell>
          <cell r="G38969" t="str">
            <v>Y251431102</v>
          </cell>
          <cell r="H38969">
            <v>3.531</v>
          </cell>
          <cell r="I38969">
            <v>4.863</v>
          </cell>
          <cell r="J38969">
            <v>1.332</v>
          </cell>
        </row>
        <row r="38970">
          <cell r="F38970" t="str">
            <v>加大线</v>
          </cell>
          <cell r="G38970" t="str">
            <v>C947431102</v>
          </cell>
          <cell r="H38970">
            <v>0.875</v>
          </cell>
          <cell r="I38970">
            <v>1.319</v>
          </cell>
          <cell r="J38970">
            <v>0.444</v>
          </cell>
        </row>
        <row r="38971">
          <cell r="F38971" t="str">
            <v>毛大线</v>
          </cell>
          <cell r="G38971" t="str">
            <v>C540431102</v>
          </cell>
          <cell r="H38971">
            <v>1.198</v>
          </cell>
          <cell r="I38971">
            <v>2.87</v>
          </cell>
          <cell r="J38971">
            <v>1.672</v>
          </cell>
        </row>
        <row r="38972">
          <cell r="F38972" t="str">
            <v>落落线</v>
          </cell>
          <cell r="G38972" t="str">
            <v>C257431102</v>
          </cell>
          <cell r="H38972">
            <v>0.839</v>
          </cell>
          <cell r="I38972">
            <v>2.196</v>
          </cell>
          <cell r="J38972">
            <v>1.357</v>
          </cell>
        </row>
        <row r="38973">
          <cell r="F38973" t="str">
            <v>和和线</v>
          </cell>
          <cell r="G38973" t="str">
            <v>C965431102</v>
          </cell>
          <cell r="H38973">
            <v>0</v>
          </cell>
          <cell r="I38973">
            <v>1.263</v>
          </cell>
          <cell r="J38973">
            <v>1.263</v>
          </cell>
        </row>
        <row r="38974">
          <cell r="F38974" t="str">
            <v>黄西线</v>
          </cell>
          <cell r="G38974" t="str">
            <v>C59A431102</v>
          </cell>
          <cell r="H38974">
            <v>0</v>
          </cell>
          <cell r="I38974">
            <v>0.621</v>
          </cell>
          <cell r="J38974">
            <v>0.621</v>
          </cell>
        </row>
        <row r="38975">
          <cell r="F38975" t="str">
            <v>井井线</v>
          </cell>
          <cell r="G38975" t="str">
            <v>C201431102</v>
          </cell>
          <cell r="H38975">
            <v>0</v>
          </cell>
          <cell r="I38975">
            <v>1.975</v>
          </cell>
          <cell r="J38975">
            <v>1.975</v>
          </cell>
        </row>
        <row r="38976">
          <cell r="F38976" t="str">
            <v>周井线</v>
          </cell>
          <cell r="G38976" t="str">
            <v>C468431102</v>
          </cell>
          <cell r="H38976">
            <v>0</v>
          </cell>
          <cell r="I38976">
            <v>0.424</v>
          </cell>
          <cell r="J38976">
            <v>0.424</v>
          </cell>
        </row>
        <row r="38977">
          <cell r="F38977" t="str">
            <v>李塘线</v>
          </cell>
          <cell r="G38977" t="str">
            <v>C48J431102</v>
          </cell>
          <cell r="H38977">
            <v>0</v>
          </cell>
          <cell r="I38977">
            <v>1.2</v>
          </cell>
          <cell r="J38977">
            <v>1.2</v>
          </cell>
        </row>
        <row r="38978">
          <cell r="F38978" t="str">
            <v>古燕线</v>
          </cell>
          <cell r="G38978" t="str">
            <v>C63I431102</v>
          </cell>
          <cell r="H38978">
            <v>0.304</v>
          </cell>
          <cell r="I38978">
            <v>0.741</v>
          </cell>
          <cell r="J38978">
            <v>0.437</v>
          </cell>
        </row>
        <row r="38979">
          <cell r="F38979" t="str">
            <v>塘大线</v>
          </cell>
          <cell r="G38979" t="str">
            <v>C963431102</v>
          </cell>
          <cell r="H38979">
            <v>0</v>
          </cell>
          <cell r="I38979">
            <v>0.458</v>
          </cell>
          <cell r="J38979">
            <v>0.458</v>
          </cell>
        </row>
        <row r="38980">
          <cell r="F38980" t="str">
            <v>红砖厂-毛屋里</v>
          </cell>
          <cell r="G38980" t="str">
            <v>C58A431102</v>
          </cell>
          <cell r="H38980">
            <v>0.725</v>
          </cell>
          <cell r="I38980">
            <v>0.892</v>
          </cell>
          <cell r="J38980">
            <v>0.167</v>
          </cell>
        </row>
        <row r="38981">
          <cell r="F38981" t="str">
            <v>毛毛线</v>
          </cell>
          <cell r="G38981" t="str">
            <v>V912431102</v>
          </cell>
          <cell r="H38981">
            <v>0</v>
          </cell>
          <cell r="I38981">
            <v>0.521</v>
          </cell>
          <cell r="J38981">
            <v>0.521</v>
          </cell>
        </row>
        <row r="38982">
          <cell r="F38982" t="str">
            <v>老石线</v>
          </cell>
          <cell r="G38982" t="str">
            <v>C82C431102</v>
          </cell>
          <cell r="H38982">
            <v>0</v>
          </cell>
          <cell r="I38982">
            <v>0.394</v>
          </cell>
          <cell r="J38982">
            <v>0.394</v>
          </cell>
        </row>
        <row r="38983">
          <cell r="F38983" t="str">
            <v>石石线</v>
          </cell>
          <cell r="G38983" t="str">
            <v>C30C431102</v>
          </cell>
          <cell r="H38983">
            <v>1.548</v>
          </cell>
          <cell r="I38983">
            <v>1.817</v>
          </cell>
          <cell r="J38983">
            <v>0.269</v>
          </cell>
        </row>
        <row r="38984">
          <cell r="G38984" t="str">
            <v>V011431102</v>
          </cell>
          <cell r="H38984">
            <v>0</v>
          </cell>
          <cell r="I38984">
            <v>0.191</v>
          </cell>
          <cell r="J38984">
            <v>0.191</v>
          </cell>
        </row>
        <row r="38985">
          <cell r="F38985" t="str">
            <v>竹竹线</v>
          </cell>
          <cell r="G38985" t="str">
            <v>C693431102</v>
          </cell>
          <cell r="H38985">
            <v>0</v>
          </cell>
          <cell r="I38985">
            <v>0.613</v>
          </cell>
          <cell r="J38985">
            <v>0.613</v>
          </cell>
        </row>
        <row r="38986">
          <cell r="F38986" t="str">
            <v>石石线</v>
          </cell>
          <cell r="G38986" t="str">
            <v>C959431102</v>
          </cell>
          <cell r="H38986">
            <v>0.91</v>
          </cell>
          <cell r="I38986">
            <v>1.151</v>
          </cell>
          <cell r="J38986">
            <v>0.241</v>
          </cell>
        </row>
        <row r="38987">
          <cell r="F38987" t="str">
            <v>罗新线</v>
          </cell>
          <cell r="G38987" t="str">
            <v>C248431102</v>
          </cell>
          <cell r="H38987">
            <v>2.606</v>
          </cell>
          <cell r="I38987">
            <v>3.687</v>
          </cell>
          <cell r="J38987">
            <v>1.081</v>
          </cell>
        </row>
        <row r="38988">
          <cell r="F38988" t="str">
            <v>滩滩线</v>
          </cell>
          <cell r="G38988" t="str">
            <v>C954431102</v>
          </cell>
          <cell r="H38988">
            <v>0</v>
          </cell>
          <cell r="I38988">
            <v>0.368</v>
          </cell>
          <cell r="J38988">
            <v>0.368</v>
          </cell>
        </row>
        <row r="38989">
          <cell r="F38989" t="str">
            <v>塘塘线</v>
          </cell>
          <cell r="G38989" t="str">
            <v>C951431102</v>
          </cell>
          <cell r="H38989">
            <v>0</v>
          </cell>
          <cell r="I38989">
            <v>1.027</v>
          </cell>
          <cell r="J38989">
            <v>1.027</v>
          </cell>
        </row>
        <row r="38990">
          <cell r="F38990" t="str">
            <v>岔据线</v>
          </cell>
          <cell r="G38990" t="str">
            <v>C48A431102</v>
          </cell>
          <cell r="H38990">
            <v>0</v>
          </cell>
          <cell r="I38990">
            <v>0.615</v>
          </cell>
          <cell r="J38990">
            <v>0.615</v>
          </cell>
        </row>
        <row r="38991">
          <cell r="F38991" t="str">
            <v>杉黄线</v>
          </cell>
          <cell r="G38991" t="str">
            <v>C81C431102</v>
          </cell>
          <cell r="H38991">
            <v>0</v>
          </cell>
          <cell r="I38991">
            <v>0.533</v>
          </cell>
          <cell r="J38991">
            <v>0.533</v>
          </cell>
        </row>
        <row r="38992">
          <cell r="F38992" t="str">
            <v>上上线</v>
          </cell>
          <cell r="G38992" t="str">
            <v>C523431102</v>
          </cell>
          <cell r="H38992">
            <v>0.509</v>
          </cell>
          <cell r="I38992">
            <v>1.031</v>
          </cell>
          <cell r="J38992">
            <v>0.522</v>
          </cell>
        </row>
        <row r="38993">
          <cell r="F38993" t="str">
            <v>井车线</v>
          </cell>
          <cell r="G38993" t="str">
            <v>C85C431102</v>
          </cell>
          <cell r="H38993">
            <v>0.777</v>
          </cell>
          <cell r="I38993">
            <v>1.345</v>
          </cell>
          <cell r="J38993">
            <v>0.568</v>
          </cell>
        </row>
        <row r="38994">
          <cell r="F38994" t="str">
            <v>新绿线</v>
          </cell>
          <cell r="G38994" t="str">
            <v>C980431102</v>
          </cell>
          <cell r="H38994">
            <v>0</v>
          </cell>
          <cell r="I38994">
            <v>0.569</v>
          </cell>
          <cell r="J38994">
            <v>0.569</v>
          </cell>
        </row>
        <row r="38995">
          <cell r="F38995" t="str">
            <v>宅宅线</v>
          </cell>
          <cell r="G38995" t="str">
            <v>C254431102</v>
          </cell>
          <cell r="H38995">
            <v>0.046</v>
          </cell>
          <cell r="I38995">
            <v>0.237</v>
          </cell>
          <cell r="J38995">
            <v>0.191</v>
          </cell>
        </row>
        <row r="38996">
          <cell r="F38996" t="str">
            <v>毛大线</v>
          </cell>
          <cell r="G38996" t="str">
            <v>C540431102</v>
          </cell>
          <cell r="H38996">
            <v>1.198</v>
          </cell>
          <cell r="I38996">
            <v>3.212</v>
          </cell>
          <cell r="J38996">
            <v>2.014</v>
          </cell>
        </row>
        <row r="38997">
          <cell r="F38997" t="str">
            <v>宅绿线</v>
          </cell>
          <cell r="G38997" t="str">
            <v>C978431102</v>
          </cell>
          <cell r="H38997">
            <v>0</v>
          </cell>
          <cell r="I38997">
            <v>1.149</v>
          </cell>
          <cell r="J38997">
            <v>1.149</v>
          </cell>
        </row>
        <row r="38998">
          <cell r="F38998" t="str">
            <v>宅宅线</v>
          </cell>
          <cell r="G38998" t="str">
            <v>C979431102</v>
          </cell>
          <cell r="H38998">
            <v>0</v>
          </cell>
          <cell r="I38998">
            <v>0.815</v>
          </cell>
          <cell r="J38998">
            <v>0.815</v>
          </cell>
        </row>
        <row r="38999">
          <cell r="F38999" t="str">
            <v>宅宅线</v>
          </cell>
          <cell r="G38999" t="str">
            <v>C988431102</v>
          </cell>
          <cell r="H38999">
            <v>0</v>
          </cell>
          <cell r="I38999">
            <v>0.295</v>
          </cell>
          <cell r="J38999">
            <v>0.295</v>
          </cell>
        </row>
        <row r="39000">
          <cell r="F39000" t="str">
            <v>煽石线</v>
          </cell>
          <cell r="G39000" t="str">
            <v>Y692431102</v>
          </cell>
          <cell r="H39000">
            <v>0</v>
          </cell>
          <cell r="I39000">
            <v>0.42</v>
          </cell>
          <cell r="J39000">
            <v>0.42</v>
          </cell>
        </row>
        <row r="39001">
          <cell r="F39001" t="str">
            <v>毛八线</v>
          </cell>
          <cell r="G39001" t="str">
            <v>C326431102</v>
          </cell>
          <cell r="H39001">
            <v>1.078</v>
          </cell>
          <cell r="I39001">
            <v>2.322</v>
          </cell>
          <cell r="J39001">
            <v>1.244</v>
          </cell>
        </row>
        <row r="39002">
          <cell r="F39002" t="str">
            <v>周s线</v>
          </cell>
          <cell r="G39002" t="str">
            <v>V889431102</v>
          </cell>
          <cell r="H39002">
            <v>0</v>
          </cell>
          <cell r="I39002">
            <v>0.233</v>
          </cell>
          <cell r="J39002">
            <v>0.233</v>
          </cell>
        </row>
        <row r="39003">
          <cell r="F39003" t="str">
            <v>周井线</v>
          </cell>
          <cell r="G39003" t="str">
            <v>C468431102</v>
          </cell>
          <cell r="H39003">
            <v>0.424</v>
          </cell>
          <cell r="I39003">
            <v>1.11</v>
          </cell>
          <cell r="J39003">
            <v>0.686</v>
          </cell>
        </row>
        <row r="39004">
          <cell r="F39004" t="str">
            <v>井桥线</v>
          </cell>
          <cell r="G39004" t="str">
            <v>C47J431102</v>
          </cell>
          <cell r="H39004">
            <v>0</v>
          </cell>
          <cell r="I39004">
            <v>0.604</v>
          </cell>
          <cell r="J39004">
            <v>0.604</v>
          </cell>
        </row>
        <row r="39005">
          <cell r="F39005" t="str">
            <v>平城线</v>
          </cell>
          <cell r="G39005" t="str">
            <v>C49J431102</v>
          </cell>
          <cell r="H39005">
            <v>0</v>
          </cell>
          <cell r="I39005">
            <v>0.166</v>
          </cell>
          <cell r="J39005">
            <v>0.166</v>
          </cell>
        </row>
        <row r="39006">
          <cell r="F39006" t="str">
            <v>周毛线</v>
          </cell>
          <cell r="G39006" t="str">
            <v>C88I431102</v>
          </cell>
          <cell r="H39006">
            <v>0</v>
          </cell>
          <cell r="I39006">
            <v>1.039</v>
          </cell>
          <cell r="J39006">
            <v>1.039</v>
          </cell>
        </row>
        <row r="39007">
          <cell r="G39007" t="str">
            <v>V017431102</v>
          </cell>
          <cell r="H39007">
            <v>0</v>
          </cell>
          <cell r="I39007">
            <v>0.173</v>
          </cell>
          <cell r="J39007">
            <v>0.173</v>
          </cell>
        </row>
        <row r="39008">
          <cell r="F39008" t="str">
            <v>李板线</v>
          </cell>
          <cell r="G39008" t="str">
            <v>C280431102</v>
          </cell>
          <cell r="H39008">
            <v>0.782</v>
          </cell>
          <cell r="I39008">
            <v>1.802</v>
          </cell>
          <cell r="J39008">
            <v>1.02</v>
          </cell>
        </row>
        <row r="39009">
          <cell r="F39009" t="str">
            <v>宋邓线</v>
          </cell>
          <cell r="G39009" t="str">
            <v>C32C431102</v>
          </cell>
          <cell r="H39009">
            <v>0</v>
          </cell>
          <cell r="I39009">
            <v>0.709</v>
          </cell>
          <cell r="J39009">
            <v>0.709</v>
          </cell>
        </row>
        <row r="39010">
          <cell r="F39010" t="str">
            <v>板白线</v>
          </cell>
          <cell r="G39010" t="str">
            <v>C56B431102</v>
          </cell>
          <cell r="H39010">
            <v>0</v>
          </cell>
          <cell r="I39010">
            <v>1.246</v>
          </cell>
          <cell r="J39010">
            <v>1.246</v>
          </cell>
        </row>
        <row r="39011">
          <cell r="F39011" t="str">
            <v>新9线</v>
          </cell>
          <cell r="G39011" t="str">
            <v>C54B431112</v>
          </cell>
          <cell r="H39011">
            <v>4.259</v>
          </cell>
          <cell r="I39011">
            <v>4.413</v>
          </cell>
          <cell r="J39011">
            <v>0.154</v>
          </cell>
        </row>
        <row r="39012">
          <cell r="F39012" t="str">
            <v>刘车线</v>
          </cell>
          <cell r="G39012" t="str">
            <v>C81G431102</v>
          </cell>
          <cell r="H39012">
            <v>1.304</v>
          </cell>
          <cell r="I39012">
            <v>1.689</v>
          </cell>
          <cell r="J39012">
            <v>0.385</v>
          </cell>
        </row>
        <row r="39013">
          <cell r="F39013" t="str">
            <v>荣唐线</v>
          </cell>
          <cell r="G39013" t="str">
            <v>C275431102</v>
          </cell>
          <cell r="H39013">
            <v>1.297</v>
          </cell>
          <cell r="I39013">
            <v>1.398</v>
          </cell>
          <cell r="J39013">
            <v>0.101</v>
          </cell>
        </row>
        <row r="39014">
          <cell r="F39014" t="str">
            <v>槐大线</v>
          </cell>
          <cell r="G39014" t="str">
            <v>C484431102</v>
          </cell>
          <cell r="H39014">
            <v>0.378</v>
          </cell>
          <cell r="I39014">
            <v>1.006</v>
          </cell>
          <cell r="J39014">
            <v>0.628</v>
          </cell>
        </row>
        <row r="39015">
          <cell r="F39015" t="str">
            <v>油岭线</v>
          </cell>
          <cell r="G39015" t="str">
            <v>C434431102</v>
          </cell>
          <cell r="H39015">
            <v>0</v>
          </cell>
          <cell r="I39015">
            <v>2.363</v>
          </cell>
          <cell r="J39015">
            <v>2.363</v>
          </cell>
        </row>
        <row r="39016">
          <cell r="F39016" t="str">
            <v>油岭线</v>
          </cell>
          <cell r="G39016" t="str">
            <v>C435431102</v>
          </cell>
          <cell r="H39016">
            <v>0</v>
          </cell>
          <cell r="I39016">
            <v>0.349</v>
          </cell>
          <cell r="J39016">
            <v>0.349</v>
          </cell>
        </row>
        <row r="39017">
          <cell r="F39017" t="str">
            <v>沈芙线</v>
          </cell>
          <cell r="G39017" t="str">
            <v>Y050431102</v>
          </cell>
          <cell r="H39017">
            <v>10.418</v>
          </cell>
          <cell r="I39017">
            <v>11.095</v>
          </cell>
          <cell r="J39017">
            <v>0.677</v>
          </cell>
        </row>
        <row r="39018">
          <cell r="F39018" t="str">
            <v>芙潘线</v>
          </cell>
          <cell r="G39018" t="str">
            <v>C104431102</v>
          </cell>
          <cell r="H39018">
            <v>0</v>
          </cell>
          <cell r="I39018">
            <v>0.788</v>
          </cell>
          <cell r="J39018">
            <v>0.788</v>
          </cell>
        </row>
        <row r="39019">
          <cell r="F39019" t="str">
            <v>拱大线</v>
          </cell>
          <cell r="G39019" t="str">
            <v>C276431102</v>
          </cell>
          <cell r="H39019">
            <v>0.745</v>
          </cell>
          <cell r="I39019">
            <v>1.157</v>
          </cell>
          <cell r="J39019">
            <v>0.412</v>
          </cell>
        </row>
        <row r="39020">
          <cell r="F39020" t="str">
            <v>芙田线</v>
          </cell>
          <cell r="G39020" t="str">
            <v>C656431102</v>
          </cell>
          <cell r="H39020">
            <v>0</v>
          </cell>
          <cell r="I39020">
            <v>0.309</v>
          </cell>
          <cell r="J39020">
            <v>0.309</v>
          </cell>
        </row>
        <row r="39021">
          <cell r="F39021" t="str">
            <v>岔赶线</v>
          </cell>
          <cell r="G39021" t="str">
            <v>C426431112</v>
          </cell>
          <cell r="H39021">
            <v>0</v>
          </cell>
          <cell r="I39021">
            <v>1.692</v>
          </cell>
          <cell r="J39021">
            <v>1.692</v>
          </cell>
        </row>
        <row r="39022">
          <cell r="F39022" t="str">
            <v>红井线</v>
          </cell>
          <cell r="G39022" t="str">
            <v>C651431102</v>
          </cell>
          <cell r="H39022">
            <v>0</v>
          </cell>
          <cell r="I39022">
            <v>0.964</v>
          </cell>
          <cell r="J39022">
            <v>0.964</v>
          </cell>
        </row>
        <row r="39023">
          <cell r="F39023" t="str">
            <v>基蒋线</v>
          </cell>
          <cell r="G39023" t="str">
            <v>C474431102</v>
          </cell>
          <cell r="H39023">
            <v>0.804</v>
          </cell>
          <cell r="I39023">
            <v>1.166</v>
          </cell>
          <cell r="J39023">
            <v>0.362</v>
          </cell>
        </row>
        <row r="39024">
          <cell r="F39024" t="str">
            <v>周周线</v>
          </cell>
          <cell r="G39024" t="str">
            <v>C64A431102</v>
          </cell>
          <cell r="H39024">
            <v>1.554</v>
          </cell>
          <cell r="I39024">
            <v>2.601</v>
          </cell>
          <cell r="J39024">
            <v>1.047</v>
          </cell>
        </row>
        <row r="39025">
          <cell r="F39025" t="str">
            <v>岔五线</v>
          </cell>
          <cell r="G39025" t="str">
            <v>VW06431102</v>
          </cell>
          <cell r="H39025">
            <v>0</v>
          </cell>
          <cell r="I39025">
            <v>0.639</v>
          </cell>
          <cell r="J39025">
            <v>0.639</v>
          </cell>
        </row>
        <row r="39026">
          <cell r="F39026" t="str">
            <v>岔四线</v>
          </cell>
          <cell r="G39026" t="str">
            <v>VW08431102</v>
          </cell>
          <cell r="H39026">
            <v>0</v>
          </cell>
          <cell r="I39026">
            <v>0.359</v>
          </cell>
          <cell r="J39026">
            <v>0.359</v>
          </cell>
        </row>
        <row r="39027">
          <cell r="F39027" t="str">
            <v>沈芙线</v>
          </cell>
          <cell r="G39027" t="str">
            <v>Y050431102</v>
          </cell>
          <cell r="H39027">
            <v>8.324</v>
          </cell>
          <cell r="I39027">
            <v>9.299</v>
          </cell>
          <cell r="J39027">
            <v>0.975</v>
          </cell>
        </row>
        <row r="39028">
          <cell r="F39028" t="str">
            <v>唐火线</v>
          </cell>
          <cell r="G39028" t="str">
            <v>C01H431102</v>
          </cell>
          <cell r="H39028">
            <v>0.72</v>
          </cell>
          <cell r="I39028">
            <v>1.782</v>
          </cell>
          <cell r="J39028">
            <v>1.062</v>
          </cell>
        </row>
        <row r="39029">
          <cell r="F39029" t="str">
            <v>陈罗线</v>
          </cell>
          <cell r="G39029" t="str">
            <v>C60G431102</v>
          </cell>
          <cell r="H39029">
            <v>0.239</v>
          </cell>
          <cell r="I39029">
            <v>2.384</v>
          </cell>
          <cell r="J39029">
            <v>2.145</v>
          </cell>
        </row>
        <row r="39030">
          <cell r="F39030" t="str">
            <v>岔斜线</v>
          </cell>
          <cell r="G39030" t="str">
            <v>C59C431102</v>
          </cell>
          <cell r="H39030">
            <v>0</v>
          </cell>
          <cell r="I39030">
            <v>0.78</v>
          </cell>
          <cell r="J39030">
            <v>0.78</v>
          </cell>
        </row>
        <row r="39031">
          <cell r="F39031" t="str">
            <v>木木线</v>
          </cell>
          <cell r="G39031" t="str">
            <v>C629431102</v>
          </cell>
          <cell r="H39031">
            <v>0</v>
          </cell>
          <cell r="I39031">
            <v>0.41</v>
          </cell>
          <cell r="J39031">
            <v>0.41</v>
          </cell>
        </row>
        <row r="39032">
          <cell r="F39032" t="str">
            <v>木联线</v>
          </cell>
          <cell r="G39032" t="str">
            <v>C631431102</v>
          </cell>
          <cell r="H39032">
            <v>0</v>
          </cell>
          <cell r="I39032">
            <v>0.161</v>
          </cell>
          <cell r="J39032">
            <v>0.161</v>
          </cell>
        </row>
        <row r="39033">
          <cell r="F39033" t="str">
            <v>龙三线</v>
          </cell>
          <cell r="G39033" t="str">
            <v>C89G431102</v>
          </cell>
          <cell r="H39033">
            <v>0</v>
          </cell>
          <cell r="I39033">
            <v>0.64</v>
          </cell>
          <cell r="J39033">
            <v>0.64</v>
          </cell>
        </row>
        <row r="39034">
          <cell r="F39034" t="str">
            <v>岔彭线</v>
          </cell>
          <cell r="G39034" t="str">
            <v>C92G431102</v>
          </cell>
          <cell r="H39034">
            <v>0</v>
          </cell>
          <cell r="I39034">
            <v>0.116</v>
          </cell>
          <cell r="J39034">
            <v>0.116</v>
          </cell>
        </row>
        <row r="39035">
          <cell r="G39035" t="str">
            <v>V000</v>
          </cell>
          <cell r="H39035">
            <v>0</v>
          </cell>
          <cell r="I39035">
            <v>0.262</v>
          </cell>
          <cell r="J39035">
            <v>0.262</v>
          </cell>
        </row>
        <row r="39036">
          <cell r="F39036" t="str">
            <v>腊树井-学校</v>
          </cell>
          <cell r="G39036" t="str">
            <v>C49B431102</v>
          </cell>
          <cell r="H39036">
            <v>1.408</v>
          </cell>
          <cell r="I39036">
            <v>2.006</v>
          </cell>
          <cell r="J39036">
            <v>0.598</v>
          </cell>
        </row>
        <row r="39037">
          <cell r="F39037" t="str">
            <v>岔田线</v>
          </cell>
          <cell r="G39037" t="str">
            <v>C634431102</v>
          </cell>
          <cell r="H39037">
            <v>0</v>
          </cell>
          <cell r="I39037">
            <v>0.356</v>
          </cell>
          <cell r="J39037">
            <v>0.356</v>
          </cell>
        </row>
        <row r="39038">
          <cell r="F39038" t="str">
            <v>梳芙线</v>
          </cell>
          <cell r="G39038" t="str">
            <v>C659431102</v>
          </cell>
          <cell r="H39038">
            <v>0</v>
          </cell>
          <cell r="I39038">
            <v>0.597</v>
          </cell>
          <cell r="J39038">
            <v>0.597</v>
          </cell>
        </row>
        <row r="39039">
          <cell r="F39039" t="str">
            <v>双梳线</v>
          </cell>
          <cell r="G39039" t="str">
            <v>C274431102</v>
          </cell>
          <cell r="H39039">
            <v>0.427</v>
          </cell>
          <cell r="I39039">
            <v>1.885</v>
          </cell>
          <cell r="J39039">
            <v>1.458</v>
          </cell>
        </row>
        <row r="39040">
          <cell r="F39040" t="str">
            <v>梳芙线</v>
          </cell>
          <cell r="G39040" t="str">
            <v>C659431102</v>
          </cell>
          <cell r="H39040">
            <v>0</v>
          </cell>
          <cell r="I39040">
            <v>0.339</v>
          </cell>
          <cell r="J39040">
            <v>0.339</v>
          </cell>
        </row>
        <row r="39041">
          <cell r="F39041" t="str">
            <v>大塘线</v>
          </cell>
          <cell r="G39041" t="str">
            <v>C66A431102</v>
          </cell>
          <cell r="H39041">
            <v>0</v>
          </cell>
          <cell r="I39041">
            <v>0.678</v>
          </cell>
          <cell r="J39041">
            <v>0.678</v>
          </cell>
        </row>
        <row r="39042">
          <cell r="F39042" t="str">
            <v>水塘线</v>
          </cell>
          <cell r="G39042" t="str">
            <v>C431431102</v>
          </cell>
          <cell r="H39042">
            <v>0.961</v>
          </cell>
          <cell r="I39042">
            <v>1.528</v>
          </cell>
          <cell r="J39042">
            <v>0.567</v>
          </cell>
        </row>
        <row r="39043">
          <cell r="F39043" t="str">
            <v>晓山线</v>
          </cell>
          <cell r="G39043" t="str">
            <v>C613431112</v>
          </cell>
          <cell r="H39043">
            <v>1</v>
          </cell>
          <cell r="I39043">
            <v>1.455</v>
          </cell>
          <cell r="J39043">
            <v>0.455</v>
          </cell>
        </row>
        <row r="39044">
          <cell r="F39044" t="str">
            <v>江金线</v>
          </cell>
          <cell r="G39044" t="str">
            <v>C14C431102</v>
          </cell>
          <cell r="H39044">
            <v>0</v>
          </cell>
          <cell r="I39044">
            <v>0.805</v>
          </cell>
          <cell r="J39044">
            <v>0.805</v>
          </cell>
        </row>
        <row r="39045">
          <cell r="F39045" t="str">
            <v>岔许线</v>
          </cell>
          <cell r="G39045" t="str">
            <v>VJ43431102</v>
          </cell>
          <cell r="H39045">
            <v>0</v>
          </cell>
          <cell r="I39045">
            <v>0.269</v>
          </cell>
          <cell r="J39045">
            <v>0.269</v>
          </cell>
        </row>
        <row r="39046">
          <cell r="F39046" t="str">
            <v>板羊线</v>
          </cell>
          <cell r="G39046" t="str">
            <v>C31B431102</v>
          </cell>
          <cell r="H39046">
            <v>1.217</v>
          </cell>
          <cell r="I39046">
            <v>1.431</v>
          </cell>
          <cell r="J39046">
            <v>0.214</v>
          </cell>
        </row>
        <row r="39047">
          <cell r="F39047" t="str">
            <v>大虎线</v>
          </cell>
          <cell r="G39047" t="str">
            <v>C32B431102</v>
          </cell>
          <cell r="H39047">
            <v>0</v>
          </cell>
          <cell r="I39047">
            <v>0.763</v>
          </cell>
          <cell r="J39047">
            <v>0.763</v>
          </cell>
        </row>
        <row r="39048">
          <cell r="F39048" t="str">
            <v>木木线</v>
          </cell>
          <cell r="G39048" t="str">
            <v>C621431102</v>
          </cell>
          <cell r="H39048">
            <v>0</v>
          </cell>
          <cell r="I39048">
            <v>1.573</v>
          </cell>
          <cell r="J39048">
            <v>1.573</v>
          </cell>
        </row>
        <row r="39049">
          <cell r="F39049" t="str">
            <v>瓦水线</v>
          </cell>
          <cell r="G39049" t="str">
            <v>C63C431102</v>
          </cell>
          <cell r="H39049">
            <v>0</v>
          </cell>
          <cell r="I39049">
            <v>0.512</v>
          </cell>
          <cell r="J39049">
            <v>0.512</v>
          </cell>
        </row>
        <row r="39050">
          <cell r="F39050" t="str">
            <v>源蔡线</v>
          </cell>
          <cell r="G39050" t="str">
            <v>C78F431102</v>
          </cell>
          <cell r="H39050">
            <v>0</v>
          </cell>
          <cell r="I39050">
            <v>0.756</v>
          </cell>
          <cell r="J39050">
            <v>0.756</v>
          </cell>
        </row>
        <row r="39051">
          <cell r="F39051" t="str">
            <v>岔平线</v>
          </cell>
          <cell r="G39051" t="str">
            <v>C26B431102</v>
          </cell>
          <cell r="H39051">
            <v>0</v>
          </cell>
          <cell r="I39051">
            <v>0.693</v>
          </cell>
          <cell r="J39051">
            <v>0.693</v>
          </cell>
        </row>
        <row r="39052">
          <cell r="F39052" t="str">
            <v>岔和线</v>
          </cell>
          <cell r="G39052" t="str">
            <v>C79F431102</v>
          </cell>
          <cell r="H39052">
            <v>0</v>
          </cell>
          <cell r="I39052">
            <v>0.407</v>
          </cell>
          <cell r="J39052">
            <v>0.407</v>
          </cell>
        </row>
        <row r="39053">
          <cell r="F39053" t="str">
            <v>禾禾线</v>
          </cell>
          <cell r="G39053" t="str">
            <v>CE96431102</v>
          </cell>
          <cell r="H39053">
            <v>0</v>
          </cell>
          <cell r="I39053">
            <v>0.545</v>
          </cell>
          <cell r="J39053">
            <v>0.545</v>
          </cell>
        </row>
        <row r="39054">
          <cell r="F39054" t="str">
            <v>禾禾线</v>
          </cell>
          <cell r="G39054" t="str">
            <v>VC77431102</v>
          </cell>
          <cell r="H39054">
            <v>0</v>
          </cell>
          <cell r="I39054">
            <v>0.315</v>
          </cell>
          <cell r="J39054">
            <v>0.315</v>
          </cell>
        </row>
        <row r="39055">
          <cell r="F39055" t="str">
            <v>茶皂线</v>
          </cell>
          <cell r="G39055" t="str">
            <v>C395431102</v>
          </cell>
          <cell r="H39055">
            <v>1.217</v>
          </cell>
          <cell r="I39055">
            <v>1.822</v>
          </cell>
          <cell r="J39055">
            <v>0.605</v>
          </cell>
        </row>
        <row r="39056">
          <cell r="F39056" t="str">
            <v>中卉线</v>
          </cell>
          <cell r="G39056" t="str">
            <v>V500431102</v>
          </cell>
          <cell r="H39056">
            <v>0</v>
          </cell>
          <cell r="I39056">
            <v>0.502</v>
          </cell>
          <cell r="J39056">
            <v>0.502</v>
          </cell>
        </row>
        <row r="39057">
          <cell r="G39057" t="str">
            <v>BB04431102</v>
          </cell>
          <cell r="H39057">
            <v>0</v>
          </cell>
          <cell r="I39057">
            <v>0.56</v>
          </cell>
          <cell r="J39057">
            <v>0.56</v>
          </cell>
        </row>
        <row r="39058">
          <cell r="F39058" t="str">
            <v>蒋杰线</v>
          </cell>
          <cell r="G39058" t="str">
            <v>C754431102</v>
          </cell>
          <cell r="H39058">
            <v>0</v>
          </cell>
          <cell r="I39058">
            <v>0.305</v>
          </cell>
          <cell r="J39058">
            <v>0.305</v>
          </cell>
        </row>
        <row r="39059">
          <cell r="F39059" t="str">
            <v>杰杰线</v>
          </cell>
          <cell r="G39059" t="str">
            <v>CD74431102</v>
          </cell>
          <cell r="H39059">
            <v>0</v>
          </cell>
          <cell r="I39059">
            <v>0.251</v>
          </cell>
          <cell r="J39059">
            <v>0.251</v>
          </cell>
        </row>
        <row r="39060">
          <cell r="F39060" t="str">
            <v>跃家村-跃家村</v>
          </cell>
          <cell r="G39060" t="str">
            <v>C416431102</v>
          </cell>
          <cell r="H39060">
            <v>2.886</v>
          </cell>
          <cell r="I39060">
            <v>3.244</v>
          </cell>
          <cell r="J39060">
            <v>0.358</v>
          </cell>
        </row>
        <row r="39061">
          <cell r="F39061" t="str">
            <v>楼楼线</v>
          </cell>
          <cell r="G39061" t="str">
            <v>C586431102</v>
          </cell>
          <cell r="H39061">
            <v>0.478</v>
          </cell>
          <cell r="I39061">
            <v>0.732</v>
          </cell>
          <cell r="J39061">
            <v>0.254</v>
          </cell>
        </row>
        <row r="39062">
          <cell r="F39062" t="str">
            <v>楼楼线</v>
          </cell>
          <cell r="G39062" t="str">
            <v>C587431102</v>
          </cell>
          <cell r="H39062">
            <v>0</v>
          </cell>
          <cell r="I39062">
            <v>0.905</v>
          </cell>
          <cell r="J39062">
            <v>0.905</v>
          </cell>
        </row>
        <row r="39063">
          <cell r="F39063" t="str">
            <v>马左线</v>
          </cell>
          <cell r="G39063" t="str">
            <v>C84F431102</v>
          </cell>
          <cell r="H39063">
            <v>0</v>
          </cell>
          <cell r="I39063">
            <v>0.91</v>
          </cell>
          <cell r="J39063">
            <v>0.91</v>
          </cell>
        </row>
        <row r="39064">
          <cell r="G39064" t="str">
            <v>V016431102</v>
          </cell>
          <cell r="H39064">
            <v>0</v>
          </cell>
          <cell r="I39064">
            <v>0.125</v>
          </cell>
          <cell r="J39064">
            <v>0.125</v>
          </cell>
        </row>
        <row r="39065">
          <cell r="F39065" t="str">
            <v>下下线</v>
          </cell>
          <cell r="G39065" t="str">
            <v>C445431102</v>
          </cell>
          <cell r="H39065">
            <v>0</v>
          </cell>
          <cell r="I39065">
            <v>1.563</v>
          </cell>
          <cell r="J39065">
            <v>1.563</v>
          </cell>
        </row>
        <row r="39066">
          <cell r="F39066" t="str">
            <v>牛牛线</v>
          </cell>
          <cell r="G39066" t="str">
            <v>CD60431102</v>
          </cell>
          <cell r="H39066">
            <v>0</v>
          </cell>
          <cell r="I39066">
            <v>0.378</v>
          </cell>
          <cell r="J39066">
            <v>0.378</v>
          </cell>
        </row>
        <row r="39067">
          <cell r="F39067" t="str">
            <v>长周线</v>
          </cell>
          <cell r="G39067" t="str">
            <v>C405431102</v>
          </cell>
          <cell r="H39067">
            <v>1.292</v>
          </cell>
          <cell r="I39067">
            <v>1.728</v>
          </cell>
          <cell r="J39067">
            <v>0.436</v>
          </cell>
        </row>
        <row r="39068">
          <cell r="F39068" t="str">
            <v>青排线</v>
          </cell>
          <cell r="G39068" t="str">
            <v>CD77431102</v>
          </cell>
          <cell r="H39068">
            <v>0</v>
          </cell>
          <cell r="I39068">
            <v>1.475</v>
          </cell>
          <cell r="J39068">
            <v>1.475</v>
          </cell>
        </row>
        <row r="39069">
          <cell r="F39069" t="str">
            <v>排排线</v>
          </cell>
          <cell r="G39069" t="str">
            <v>V998431102</v>
          </cell>
          <cell r="H39069">
            <v>0</v>
          </cell>
          <cell r="I39069">
            <v>0.369</v>
          </cell>
          <cell r="J39069">
            <v>0.369</v>
          </cell>
        </row>
        <row r="39070">
          <cell r="F39070" t="str">
            <v>坪坪线</v>
          </cell>
          <cell r="G39070" t="str">
            <v>CE56431102</v>
          </cell>
          <cell r="H39070">
            <v>0</v>
          </cell>
          <cell r="I39070">
            <v>0.426</v>
          </cell>
          <cell r="J39070">
            <v>0.426</v>
          </cell>
        </row>
        <row r="39071">
          <cell r="F39071" t="str">
            <v>坪坪线</v>
          </cell>
          <cell r="G39071" t="str">
            <v>CE57431102</v>
          </cell>
          <cell r="H39071">
            <v>0</v>
          </cell>
          <cell r="I39071">
            <v>0.463</v>
          </cell>
          <cell r="J39071">
            <v>0.463</v>
          </cell>
        </row>
        <row r="39072">
          <cell r="F39072" t="str">
            <v>青青线</v>
          </cell>
          <cell r="G39072" t="str">
            <v>CD76431102</v>
          </cell>
          <cell r="H39072">
            <v>0</v>
          </cell>
          <cell r="I39072">
            <v>0.156</v>
          </cell>
          <cell r="J39072">
            <v>0.156</v>
          </cell>
        </row>
        <row r="39073">
          <cell r="F39073" t="str">
            <v>小九线</v>
          </cell>
          <cell r="G39073" t="str">
            <v>C71F431102</v>
          </cell>
          <cell r="H39073">
            <v>0</v>
          </cell>
          <cell r="I39073">
            <v>0.98</v>
          </cell>
          <cell r="J39073">
            <v>0.98</v>
          </cell>
        </row>
        <row r="39074">
          <cell r="F39074" t="str">
            <v>山楚线</v>
          </cell>
          <cell r="G39074" t="str">
            <v>C396431102</v>
          </cell>
          <cell r="H39074">
            <v>0</v>
          </cell>
          <cell r="I39074">
            <v>0.129</v>
          </cell>
          <cell r="J39074">
            <v>0.129</v>
          </cell>
        </row>
        <row r="39075">
          <cell r="F39075" t="str">
            <v>山山线</v>
          </cell>
          <cell r="G39075" t="str">
            <v>VA72431102</v>
          </cell>
          <cell r="H39075">
            <v>0</v>
          </cell>
          <cell r="I39075">
            <v>0.523</v>
          </cell>
          <cell r="J39075">
            <v>0.523</v>
          </cell>
        </row>
        <row r="39076">
          <cell r="F39076" t="str">
            <v>瓦水线</v>
          </cell>
          <cell r="G39076" t="str">
            <v>C63C431102</v>
          </cell>
          <cell r="H39076">
            <v>0.562</v>
          </cell>
          <cell r="I39076">
            <v>1.193</v>
          </cell>
          <cell r="J39076">
            <v>0.631</v>
          </cell>
        </row>
        <row r="39077">
          <cell r="F39077" t="str">
            <v>小九线</v>
          </cell>
          <cell r="G39077" t="str">
            <v>C71F431102</v>
          </cell>
          <cell r="H39077">
            <v>0.991</v>
          </cell>
          <cell r="I39077">
            <v>1.55</v>
          </cell>
          <cell r="J39077">
            <v>0.559</v>
          </cell>
        </row>
        <row r="39078">
          <cell r="F39078" t="str">
            <v>许王线</v>
          </cell>
          <cell r="G39078" t="str">
            <v>C69E431102</v>
          </cell>
          <cell r="H39078">
            <v>0.793</v>
          </cell>
          <cell r="I39078">
            <v>1.018</v>
          </cell>
          <cell r="J39078">
            <v>0.225</v>
          </cell>
        </row>
        <row r="39079">
          <cell r="F39079" t="str">
            <v>厦厦线</v>
          </cell>
          <cell r="G39079" t="str">
            <v>CD54431102</v>
          </cell>
          <cell r="H39079">
            <v>0</v>
          </cell>
          <cell r="I39079">
            <v>0.303</v>
          </cell>
          <cell r="J39079">
            <v>0.303</v>
          </cell>
        </row>
        <row r="39080">
          <cell r="F39080" t="str">
            <v>新跃线</v>
          </cell>
          <cell r="G39080" t="str">
            <v>C63E431102</v>
          </cell>
          <cell r="H39080">
            <v>0.7</v>
          </cell>
          <cell r="I39080">
            <v>1.288</v>
          </cell>
          <cell r="J39080">
            <v>0.588</v>
          </cell>
        </row>
        <row r="39081">
          <cell r="F39081" t="str">
            <v>新新线</v>
          </cell>
          <cell r="G39081" t="str">
            <v>CE61431102</v>
          </cell>
          <cell r="H39081">
            <v>0</v>
          </cell>
          <cell r="I39081">
            <v>0.154</v>
          </cell>
          <cell r="J39081">
            <v>0.154</v>
          </cell>
        </row>
        <row r="39082">
          <cell r="F39082" t="str">
            <v>大虎线</v>
          </cell>
          <cell r="G39082" t="str">
            <v>C32B431102</v>
          </cell>
          <cell r="H39082">
            <v>0</v>
          </cell>
          <cell r="I39082">
            <v>0.352</v>
          </cell>
          <cell r="J39082">
            <v>0.352</v>
          </cell>
        </row>
        <row r="39083">
          <cell r="F39083" t="str">
            <v>杨雨线</v>
          </cell>
          <cell r="G39083" t="str">
            <v>C62F431102</v>
          </cell>
          <cell r="H39083">
            <v>0</v>
          </cell>
          <cell r="I39083">
            <v>0.815</v>
          </cell>
          <cell r="J39083">
            <v>0.815</v>
          </cell>
        </row>
        <row r="39084">
          <cell r="F39084" t="str">
            <v>渣渣线</v>
          </cell>
          <cell r="G39084" t="str">
            <v>CE52431102</v>
          </cell>
          <cell r="H39084">
            <v>0</v>
          </cell>
          <cell r="I39084">
            <v>0.331</v>
          </cell>
          <cell r="J39084">
            <v>0.331</v>
          </cell>
        </row>
        <row r="39085">
          <cell r="F39085" t="str">
            <v>赵赵线</v>
          </cell>
          <cell r="G39085" t="str">
            <v>C563431102</v>
          </cell>
          <cell r="H39085">
            <v>0</v>
          </cell>
          <cell r="I39085">
            <v>0.68</v>
          </cell>
          <cell r="J39085">
            <v>0.68</v>
          </cell>
        </row>
        <row r="39086">
          <cell r="F39086" t="str">
            <v>杨雨线</v>
          </cell>
          <cell r="G39086" t="str">
            <v>C567431102</v>
          </cell>
          <cell r="H39086">
            <v>0</v>
          </cell>
          <cell r="I39086">
            <v>2.168</v>
          </cell>
          <cell r="J39086">
            <v>2.168</v>
          </cell>
        </row>
        <row r="39087">
          <cell r="F39087" t="str">
            <v>楼坪线</v>
          </cell>
          <cell r="G39087" t="str">
            <v>C811431102</v>
          </cell>
          <cell r="H39087">
            <v>0</v>
          </cell>
          <cell r="I39087">
            <v>1.346</v>
          </cell>
          <cell r="J39087">
            <v>1.346</v>
          </cell>
        </row>
        <row r="39088">
          <cell r="F39088" t="str">
            <v>吊老线</v>
          </cell>
          <cell r="G39088" t="str">
            <v>C24B431102</v>
          </cell>
          <cell r="H39088">
            <v>0</v>
          </cell>
          <cell r="I39088">
            <v>0.097</v>
          </cell>
          <cell r="J39088">
            <v>0.097</v>
          </cell>
        </row>
        <row r="39089">
          <cell r="F39089" t="str">
            <v>何五线</v>
          </cell>
          <cell r="G39089" t="str">
            <v>C678431112</v>
          </cell>
          <cell r="H39089">
            <v>1</v>
          </cell>
          <cell r="I39089">
            <v>1.077</v>
          </cell>
          <cell r="J39089">
            <v>0.077</v>
          </cell>
        </row>
        <row r="39090">
          <cell r="F39090" t="str">
            <v>岔二线</v>
          </cell>
          <cell r="G39090" t="str">
            <v>C350431112</v>
          </cell>
          <cell r="H39090">
            <v>0</v>
          </cell>
          <cell r="I39090">
            <v>0.61</v>
          </cell>
          <cell r="J39090">
            <v>0.61</v>
          </cell>
        </row>
        <row r="39091">
          <cell r="F39091" t="str">
            <v>岔二线</v>
          </cell>
          <cell r="G39091" t="str">
            <v>C351431112</v>
          </cell>
          <cell r="H39091">
            <v>0</v>
          </cell>
          <cell r="I39091">
            <v>2.637</v>
          </cell>
          <cell r="J39091">
            <v>2.637</v>
          </cell>
        </row>
        <row r="39092">
          <cell r="F39092" t="str">
            <v>岔韩线</v>
          </cell>
          <cell r="G39092" t="str">
            <v>C761431102</v>
          </cell>
          <cell r="H39092">
            <v>0</v>
          </cell>
          <cell r="I39092">
            <v>0.573</v>
          </cell>
          <cell r="J39092">
            <v>0.573</v>
          </cell>
        </row>
        <row r="39093">
          <cell r="F39093" t="str">
            <v>岔十线</v>
          </cell>
          <cell r="G39093" t="str">
            <v>C21I431112</v>
          </cell>
          <cell r="H39093">
            <v>1.023</v>
          </cell>
          <cell r="I39093">
            <v>2.013</v>
          </cell>
          <cell r="J39093">
            <v>0.99</v>
          </cell>
        </row>
        <row r="39094">
          <cell r="F39094" t="str">
            <v>岔九线</v>
          </cell>
          <cell r="G39094" t="str">
            <v>C22I431112</v>
          </cell>
          <cell r="H39094">
            <v>1.462</v>
          </cell>
          <cell r="I39094">
            <v>2.219</v>
          </cell>
          <cell r="J39094">
            <v>0.757</v>
          </cell>
        </row>
        <row r="39095">
          <cell r="F39095" t="str">
            <v>岔十线</v>
          </cell>
          <cell r="G39095" t="str">
            <v>C763431112</v>
          </cell>
          <cell r="H39095">
            <v>0.854</v>
          </cell>
          <cell r="I39095">
            <v>1.683</v>
          </cell>
          <cell r="J39095">
            <v>0.829</v>
          </cell>
        </row>
        <row r="39096">
          <cell r="F39096" t="str">
            <v>对四线</v>
          </cell>
          <cell r="G39096" t="str">
            <v>C772431112</v>
          </cell>
          <cell r="H39096">
            <v>0.976</v>
          </cell>
          <cell r="I39096">
            <v>1.794</v>
          </cell>
          <cell r="J39096">
            <v>0.818</v>
          </cell>
        </row>
        <row r="39097">
          <cell r="F39097" t="str">
            <v>邮亭圩-邮亭圩</v>
          </cell>
          <cell r="G39097" t="str">
            <v>C11A431102</v>
          </cell>
          <cell r="H39097">
            <v>0.409</v>
          </cell>
          <cell r="I39097">
            <v>1.727</v>
          </cell>
          <cell r="J39097">
            <v>1.318</v>
          </cell>
        </row>
        <row r="39098">
          <cell r="F39098" t="str">
            <v>花早线</v>
          </cell>
          <cell r="G39098" t="str">
            <v>C15A431102</v>
          </cell>
          <cell r="H39098">
            <v>1.315</v>
          </cell>
          <cell r="I39098">
            <v>2.326</v>
          </cell>
          <cell r="J39098">
            <v>1.011</v>
          </cell>
        </row>
        <row r="39099">
          <cell r="F39099" t="str">
            <v>岔一线</v>
          </cell>
          <cell r="G39099" t="str">
            <v>C16I431112</v>
          </cell>
          <cell r="H39099">
            <v>0.631</v>
          </cell>
          <cell r="I39099">
            <v>1.435</v>
          </cell>
          <cell r="J39099">
            <v>0.804</v>
          </cell>
        </row>
        <row r="39100">
          <cell r="F39100" t="str">
            <v>岔一线</v>
          </cell>
          <cell r="G39100" t="str">
            <v>C227431112</v>
          </cell>
          <cell r="H39100">
            <v>2.594</v>
          </cell>
          <cell r="I39100">
            <v>3.613</v>
          </cell>
          <cell r="J39100">
            <v>1.019</v>
          </cell>
        </row>
        <row r="39101">
          <cell r="F39101" t="str">
            <v>滑岔线</v>
          </cell>
          <cell r="G39101" t="str">
            <v>CD24431112</v>
          </cell>
          <cell r="H39101">
            <v>0.088</v>
          </cell>
          <cell r="I39101">
            <v>1.799</v>
          </cell>
          <cell r="J39101">
            <v>1.711</v>
          </cell>
        </row>
        <row r="39102">
          <cell r="F39102" t="str">
            <v>岔门线</v>
          </cell>
          <cell r="G39102" t="str">
            <v>CD25431112</v>
          </cell>
          <cell r="H39102">
            <v>1</v>
          </cell>
          <cell r="I39102">
            <v>1.375</v>
          </cell>
          <cell r="J39102">
            <v>0.375</v>
          </cell>
        </row>
        <row r="39103">
          <cell r="F39103" t="str">
            <v>岔顿线</v>
          </cell>
          <cell r="G39103" t="str">
            <v>CD26431112</v>
          </cell>
          <cell r="H39103">
            <v>1</v>
          </cell>
          <cell r="I39103">
            <v>1.297</v>
          </cell>
          <cell r="J39103">
            <v>0.297</v>
          </cell>
        </row>
        <row r="39104">
          <cell r="F39104" t="str">
            <v>岔顿线</v>
          </cell>
          <cell r="G39104" t="str">
            <v>VD28431112</v>
          </cell>
          <cell r="H39104">
            <v>1</v>
          </cell>
          <cell r="I39104">
            <v>1.209</v>
          </cell>
          <cell r="J39104">
            <v>0.209</v>
          </cell>
        </row>
        <row r="39105">
          <cell r="F39105" t="str">
            <v>花早线</v>
          </cell>
          <cell r="G39105" t="str">
            <v>C15A431102</v>
          </cell>
          <cell r="H39105">
            <v>1.315</v>
          </cell>
          <cell r="I39105">
            <v>1.477</v>
          </cell>
          <cell r="J39105">
            <v>0.162</v>
          </cell>
        </row>
        <row r="39106">
          <cell r="F39106" t="str">
            <v>老刘线</v>
          </cell>
          <cell r="G39106" t="str">
            <v>CE37431112</v>
          </cell>
          <cell r="H39106">
            <v>1</v>
          </cell>
          <cell r="I39106">
            <v>2.065</v>
          </cell>
          <cell r="J39106">
            <v>1.065</v>
          </cell>
        </row>
        <row r="39107">
          <cell r="F39107" t="str">
            <v>岔路口-麻时塘</v>
          </cell>
          <cell r="G39107" t="str">
            <v>C95A431112</v>
          </cell>
          <cell r="H39107">
            <v>0.772</v>
          </cell>
          <cell r="I39107">
            <v>2.113</v>
          </cell>
          <cell r="J39107">
            <v>1.341</v>
          </cell>
        </row>
        <row r="39108">
          <cell r="F39108" t="str">
            <v>岔皮线</v>
          </cell>
          <cell r="G39108" t="str">
            <v>C120431102</v>
          </cell>
          <cell r="H39108">
            <v>3.852</v>
          </cell>
          <cell r="I39108">
            <v>4.03</v>
          </cell>
          <cell r="J39108">
            <v>0.178</v>
          </cell>
        </row>
        <row r="39109">
          <cell r="F39109" t="str">
            <v>岔三线</v>
          </cell>
          <cell r="G39109" t="str">
            <v>C18C431112</v>
          </cell>
          <cell r="H39109">
            <v>0.617</v>
          </cell>
          <cell r="I39109">
            <v>1.88</v>
          </cell>
          <cell r="J39109">
            <v>1.263</v>
          </cell>
        </row>
        <row r="39110">
          <cell r="F39110" t="str">
            <v>岔木线</v>
          </cell>
          <cell r="G39110" t="str">
            <v>C21C431112</v>
          </cell>
          <cell r="H39110">
            <v>1</v>
          </cell>
          <cell r="I39110">
            <v>1.577</v>
          </cell>
          <cell r="J39110">
            <v>0.577</v>
          </cell>
        </row>
        <row r="39111">
          <cell r="F39111" t="str">
            <v>岔湾线</v>
          </cell>
          <cell r="G39111" t="str">
            <v>C284431112</v>
          </cell>
          <cell r="H39111">
            <v>0</v>
          </cell>
          <cell r="I39111">
            <v>0.835</v>
          </cell>
          <cell r="J39111">
            <v>0.835</v>
          </cell>
        </row>
        <row r="39112">
          <cell r="F39112" t="str">
            <v>杉岔线</v>
          </cell>
          <cell r="G39112" t="str">
            <v>C135431102</v>
          </cell>
          <cell r="H39112">
            <v>2.059</v>
          </cell>
          <cell r="I39112">
            <v>3.085</v>
          </cell>
          <cell r="J39112">
            <v>1.026</v>
          </cell>
        </row>
        <row r="39113">
          <cell r="F39113" t="str">
            <v>梅九线</v>
          </cell>
          <cell r="G39113" t="str">
            <v>CE38431112</v>
          </cell>
          <cell r="H39113">
            <v>1</v>
          </cell>
          <cell r="I39113">
            <v>1.808</v>
          </cell>
          <cell r="J39113">
            <v>0.808</v>
          </cell>
        </row>
        <row r="39114">
          <cell r="G39114" t="str">
            <v>CH28431102</v>
          </cell>
          <cell r="H39114">
            <v>0</v>
          </cell>
          <cell r="I39114">
            <v>0.368</v>
          </cell>
          <cell r="J39114">
            <v>0.368</v>
          </cell>
        </row>
        <row r="39115">
          <cell r="F39115" t="str">
            <v>岔炮线</v>
          </cell>
          <cell r="G39115" t="str">
            <v>C451431102</v>
          </cell>
          <cell r="H39115">
            <v>1.372</v>
          </cell>
          <cell r="I39115">
            <v>1.936</v>
          </cell>
          <cell r="J39115">
            <v>0.564</v>
          </cell>
        </row>
        <row r="39116">
          <cell r="F39116" t="str">
            <v>六村线</v>
          </cell>
          <cell r="G39116" t="str">
            <v>C762431112</v>
          </cell>
          <cell r="H39116">
            <v>1</v>
          </cell>
          <cell r="I39116">
            <v>1.296</v>
          </cell>
          <cell r="J39116">
            <v>0.296</v>
          </cell>
        </row>
        <row r="39117">
          <cell r="F39117" t="str">
            <v>岔雷线</v>
          </cell>
          <cell r="G39117" t="str">
            <v>C117431102</v>
          </cell>
          <cell r="H39117">
            <v>0.994</v>
          </cell>
          <cell r="I39117">
            <v>1.811</v>
          </cell>
          <cell r="J39117">
            <v>0.817</v>
          </cell>
        </row>
        <row r="39118">
          <cell r="F39118" t="str">
            <v>木十线</v>
          </cell>
          <cell r="G39118" t="str">
            <v>C754431112</v>
          </cell>
          <cell r="H39118">
            <v>1</v>
          </cell>
          <cell r="I39118">
            <v>1.499</v>
          </cell>
          <cell r="J39118">
            <v>0.499</v>
          </cell>
        </row>
        <row r="39119">
          <cell r="G39119" t="str">
            <v>V012431102</v>
          </cell>
          <cell r="H39119">
            <v>0</v>
          </cell>
          <cell r="I39119">
            <v>1.189</v>
          </cell>
          <cell r="J39119">
            <v>1.189</v>
          </cell>
        </row>
        <row r="39120">
          <cell r="F39120" t="str">
            <v>岔前线</v>
          </cell>
          <cell r="G39120" t="str">
            <v>C108431102</v>
          </cell>
          <cell r="H39120">
            <v>1.216</v>
          </cell>
          <cell r="I39120">
            <v>3.09</v>
          </cell>
          <cell r="J39120">
            <v>1.874</v>
          </cell>
        </row>
        <row r="39121">
          <cell r="F39121" t="str">
            <v>岔前线</v>
          </cell>
          <cell r="G39121" t="str">
            <v>C818431102</v>
          </cell>
          <cell r="H39121">
            <v>1</v>
          </cell>
          <cell r="I39121">
            <v>1.697</v>
          </cell>
          <cell r="J39121">
            <v>0.697</v>
          </cell>
        </row>
        <row r="39122">
          <cell r="F39122" t="str">
            <v>岔龙线</v>
          </cell>
          <cell r="G39122" t="str">
            <v>C93A431112</v>
          </cell>
          <cell r="H39122">
            <v>1</v>
          </cell>
          <cell r="I39122">
            <v>1.55</v>
          </cell>
          <cell r="J39122">
            <v>0.55</v>
          </cell>
        </row>
        <row r="39123">
          <cell r="F39123" t="str">
            <v>永西线</v>
          </cell>
          <cell r="G39123" t="str">
            <v>C763431102</v>
          </cell>
          <cell r="H39123">
            <v>0</v>
          </cell>
          <cell r="I39123">
            <v>0.521</v>
          </cell>
          <cell r="J39123">
            <v>0.521</v>
          </cell>
        </row>
        <row r="39124">
          <cell r="F39124" t="str">
            <v>太三线</v>
          </cell>
          <cell r="G39124" t="str">
            <v>C116431102</v>
          </cell>
          <cell r="H39124">
            <v>1.652</v>
          </cell>
          <cell r="I39124">
            <v>1.893</v>
          </cell>
          <cell r="J39124">
            <v>0.241</v>
          </cell>
        </row>
        <row r="39125">
          <cell r="F39125" t="str">
            <v>拱石线</v>
          </cell>
          <cell r="G39125" t="str">
            <v>C128431102</v>
          </cell>
          <cell r="H39125">
            <v>2.335</v>
          </cell>
          <cell r="I39125">
            <v>2.704</v>
          </cell>
          <cell r="J39125">
            <v>0.369</v>
          </cell>
        </row>
        <row r="39126">
          <cell r="F39126" t="str">
            <v>小二线</v>
          </cell>
          <cell r="G39126" t="str">
            <v>C133431102</v>
          </cell>
          <cell r="H39126">
            <v>1.396</v>
          </cell>
          <cell r="I39126">
            <v>2.415</v>
          </cell>
          <cell r="J39126">
            <v>1.019</v>
          </cell>
        </row>
        <row r="39127">
          <cell r="F39127" t="str">
            <v>水滑线</v>
          </cell>
          <cell r="G39127" t="str">
            <v>C107431102</v>
          </cell>
          <cell r="H39127">
            <v>0</v>
          </cell>
          <cell r="I39127">
            <v>0.41</v>
          </cell>
          <cell r="J39127">
            <v>0.41</v>
          </cell>
        </row>
        <row r="39128">
          <cell r="F39128" t="str">
            <v>岔江线</v>
          </cell>
          <cell r="G39128" t="str">
            <v>C83A431112</v>
          </cell>
          <cell r="H39128">
            <v>1</v>
          </cell>
          <cell r="I39128">
            <v>3.393</v>
          </cell>
          <cell r="J39128">
            <v>2.393</v>
          </cell>
        </row>
        <row r="39129">
          <cell r="F39129" t="str">
            <v>岔木线</v>
          </cell>
          <cell r="G39129" t="str">
            <v>C21C431112</v>
          </cell>
          <cell r="H39129">
            <v>1.317</v>
          </cell>
          <cell r="I39129">
            <v>2.226</v>
          </cell>
          <cell r="J39129">
            <v>0.909</v>
          </cell>
        </row>
        <row r="39130">
          <cell r="F39130" t="str">
            <v>岔福线</v>
          </cell>
          <cell r="G39130" t="str">
            <v>C811431112</v>
          </cell>
          <cell r="H39130">
            <v>1</v>
          </cell>
          <cell r="I39130">
            <v>2.213</v>
          </cell>
          <cell r="J39130">
            <v>1.213</v>
          </cell>
        </row>
        <row r="39131">
          <cell r="F39131" t="str">
            <v>太六线</v>
          </cell>
          <cell r="G39131" t="str">
            <v>C819431102</v>
          </cell>
          <cell r="H39131">
            <v>1</v>
          </cell>
          <cell r="I39131">
            <v>1.741</v>
          </cell>
          <cell r="J39131">
            <v>0.741</v>
          </cell>
        </row>
        <row r="39132">
          <cell r="F39132" t="str">
            <v>庙虎线</v>
          </cell>
          <cell r="G39132" t="str">
            <v>Y476431112</v>
          </cell>
          <cell r="H39132">
            <v>21.048</v>
          </cell>
          <cell r="I39132">
            <v>21.529</v>
          </cell>
          <cell r="J39132">
            <v>0.481</v>
          </cell>
        </row>
        <row r="39133">
          <cell r="F39133" t="str">
            <v>岔湾线</v>
          </cell>
          <cell r="G39133" t="str">
            <v>C284431112</v>
          </cell>
          <cell r="H39133">
            <v>1.619</v>
          </cell>
          <cell r="I39133">
            <v>3.62</v>
          </cell>
          <cell r="J39133">
            <v>2.001</v>
          </cell>
        </row>
        <row r="39134">
          <cell r="F39134" t="str">
            <v>岔文线</v>
          </cell>
          <cell r="G39134" t="str">
            <v>C799431112</v>
          </cell>
          <cell r="H39134">
            <v>1</v>
          </cell>
          <cell r="I39134">
            <v>2.252</v>
          </cell>
          <cell r="J39134">
            <v>1.252</v>
          </cell>
        </row>
        <row r="39135">
          <cell r="F39135" t="str">
            <v>永头线</v>
          </cell>
          <cell r="G39135" t="str">
            <v>C718431112</v>
          </cell>
          <cell r="H39135">
            <v>1</v>
          </cell>
          <cell r="I39135">
            <v>2.832</v>
          </cell>
          <cell r="J39135">
            <v>1.832</v>
          </cell>
        </row>
        <row r="39136">
          <cell r="G39136" t="str">
            <v>BB05431102</v>
          </cell>
          <cell r="H39136">
            <v>0</v>
          </cell>
          <cell r="I39136">
            <v>0.625</v>
          </cell>
          <cell r="J39136">
            <v>0.625</v>
          </cell>
        </row>
        <row r="39137">
          <cell r="F39137" t="str">
            <v>李新线</v>
          </cell>
          <cell r="G39137" t="str">
            <v>C14B431102</v>
          </cell>
          <cell r="H39137">
            <v>0.682</v>
          </cell>
          <cell r="I39137">
            <v>2.074</v>
          </cell>
          <cell r="J39137">
            <v>1.392</v>
          </cell>
        </row>
        <row r="39138">
          <cell r="F39138" t="str">
            <v>岔九线</v>
          </cell>
          <cell r="G39138" t="str">
            <v>C16I431102</v>
          </cell>
          <cell r="H39138">
            <v>0.757</v>
          </cell>
          <cell r="I39138">
            <v>1.25</v>
          </cell>
          <cell r="J39138">
            <v>0.493</v>
          </cell>
        </row>
        <row r="39139">
          <cell r="F39139" t="str">
            <v>杉十线</v>
          </cell>
          <cell r="G39139" t="str">
            <v>CD94431112</v>
          </cell>
          <cell r="H39139">
            <v>1</v>
          </cell>
          <cell r="I39139">
            <v>2.269</v>
          </cell>
          <cell r="J39139">
            <v>1.269</v>
          </cell>
        </row>
        <row r="39140">
          <cell r="F39140" t="str">
            <v>岔响线</v>
          </cell>
          <cell r="G39140" t="str">
            <v>CE69431112</v>
          </cell>
          <cell r="H39140">
            <v>1</v>
          </cell>
          <cell r="I39140">
            <v>1.796</v>
          </cell>
          <cell r="J39140">
            <v>0.796</v>
          </cell>
        </row>
        <row r="39141">
          <cell r="F39141" t="str">
            <v>杉岔线</v>
          </cell>
          <cell r="G39141" t="str">
            <v>C135431102</v>
          </cell>
          <cell r="H39141">
            <v>0.838</v>
          </cell>
          <cell r="I39141">
            <v>2.059</v>
          </cell>
          <cell r="J39141">
            <v>1.221</v>
          </cell>
        </row>
        <row r="39142">
          <cell r="F39142" t="str">
            <v>李新线</v>
          </cell>
          <cell r="G39142" t="str">
            <v>C14B431102</v>
          </cell>
          <cell r="H39142">
            <v>1</v>
          </cell>
          <cell r="I39142">
            <v>1.185</v>
          </cell>
          <cell r="J39142">
            <v>0.185</v>
          </cell>
        </row>
        <row r="39143">
          <cell r="F39143" t="str">
            <v>杉二线</v>
          </cell>
          <cell r="G39143" t="str">
            <v>CD92431112</v>
          </cell>
          <cell r="H39143">
            <v>1</v>
          </cell>
          <cell r="I39143">
            <v>1.156</v>
          </cell>
          <cell r="J39143">
            <v>0.156</v>
          </cell>
        </row>
        <row r="39144">
          <cell r="F39144" t="str">
            <v>岔牌线</v>
          </cell>
          <cell r="G39144" t="str">
            <v>C11I431102</v>
          </cell>
          <cell r="H39144">
            <v>1</v>
          </cell>
          <cell r="I39144">
            <v>1.057</v>
          </cell>
          <cell r="J39144">
            <v>0.057</v>
          </cell>
        </row>
        <row r="39145">
          <cell r="F39145" t="str">
            <v>岔杨线</v>
          </cell>
          <cell r="G39145" t="str">
            <v>C12A431102</v>
          </cell>
          <cell r="H39145">
            <v>0.743</v>
          </cell>
          <cell r="I39145">
            <v>1.504</v>
          </cell>
          <cell r="J39145">
            <v>0.761</v>
          </cell>
        </row>
        <row r="39146">
          <cell r="F39146" t="str">
            <v>岔福线</v>
          </cell>
          <cell r="G39146" t="str">
            <v>C811431112</v>
          </cell>
          <cell r="H39146">
            <v>1.222</v>
          </cell>
          <cell r="I39146">
            <v>1.567</v>
          </cell>
          <cell r="J39146">
            <v>0.345</v>
          </cell>
        </row>
        <row r="39147">
          <cell r="F39147" t="str">
            <v>山土线</v>
          </cell>
          <cell r="G39147" t="str">
            <v>C547431102</v>
          </cell>
          <cell r="H39147">
            <v>2.359</v>
          </cell>
          <cell r="I39147">
            <v>2.645</v>
          </cell>
          <cell r="J39147">
            <v>0.286</v>
          </cell>
        </row>
        <row r="39148">
          <cell r="F39148" t="str">
            <v>坝坝线</v>
          </cell>
          <cell r="G39148" t="str">
            <v>C568431102</v>
          </cell>
          <cell r="H39148">
            <v>0</v>
          </cell>
          <cell r="I39148">
            <v>0.492</v>
          </cell>
          <cell r="J39148">
            <v>0.492</v>
          </cell>
        </row>
        <row r="39149">
          <cell r="F39149" t="str">
            <v>岔土线</v>
          </cell>
          <cell r="G39149" t="str">
            <v>C56J431102</v>
          </cell>
          <cell r="H39149">
            <v>0.522</v>
          </cell>
          <cell r="I39149">
            <v>1.933</v>
          </cell>
          <cell r="J39149">
            <v>1.411</v>
          </cell>
        </row>
        <row r="39150">
          <cell r="F39150" t="str">
            <v>徐程线</v>
          </cell>
          <cell r="G39150" t="str">
            <v>C79G431112</v>
          </cell>
          <cell r="H39150">
            <v>1</v>
          </cell>
          <cell r="I39150">
            <v>1.573</v>
          </cell>
          <cell r="J39150">
            <v>0.573</v>
          </cell>
        </row>
        <row r="39151">
          <cell r="F39151" t="str">
            <v>程程线</v>
          </cell>
          <cell r="G39151" t="str">
            <v>C939431112</v>
          </cell>
          <cell r="H39151">
            <v>1</v>
          </cell>
          <cell r="I39151">
            <v>1.959</v>
          </cell>
          <cell r="J39151">
            <v>0.959</v>
          </cell>
        </row>
        <row r="39152">
          <cell r="F39152" t="str">
            <v>大大线</v>
          </cell>
          <cell r="G39152" t="str">
            <v>C594431102</v>
          </cell>
          <cell r="H39152">
            <v>0</v>
          </cell>
          <cell r="I39152">
            <v>0.241</v>
          </cell>
          <cell r="J39152">
            <v>0.241</v>
          </cell>
        </row>
        <row r="39153">
          <cell r="F39153" t="str">
            <v>青青线</v>
          </cell>
          <cell r="G39153" t="str">
            <v>CD75431102</v>
          </cell>
          <cell r="H39153">
            <v>0</v>
          </cell>
          <cell r="I39153">
            <v>0.778</v>
          </cell>
          <cell r="J39153">
            <v>0.778</v>
          </cell>
        </row>
        <row r="39154">
          <cell r="F39154" t="str">
            <v>徐北线</v>
          </cell>
          <cell r="G39154" t="str">
            <v>C11C431102</v>
          </cell>
          <cell r="H39154">
            <v>1</v>
          </cell>
          <cell r="I39154">
            <v>2.544</v>
          </cell>
          <cell r="J39154">
            <v>1.544</v>
          </cell>
        </row>
        <row r="39155">
          <cell r="F39155" t="str">
            <v>珠王线</v>
          </cell>
          <cell r="G39155" t="str">
            <v>C93C431102</v>
          </cell>
          <cell r="H39155">
            <v>0</v>
          </cell>
          <cell r="I39155">
            <v>0.477</v>
          </cell>
          <cell r="J39155">
            <v>0.477</v>
          </cell>
        </row>
        <row r="39156">
          <cell r="F39156" t="str">
            <v>伐伐线</v>
          </cell>
          <cell r="G39156" t="str">
            <v>CD61431102</v>
          </cell>
          <cell r="H39156">
            <v>0</v>
          </cell>
          <cell r="I39156">
            <v>1.064</v>
          </cell>
          <cell r="J39156">
            <v>1.064</v>
          </cell>
        </row>
        <row r="39157">
          <cell r="F39157" t="str">
            <v>岔村线</v>
          </cell>
          <cell r="G39157" t="str">
            <v>C338431102</v>
          </cell>
          <cell r="H39157">
            <v>1.107</v>
          </cell>
          <cell r="I39157">
            <v>1.717</v>
          </cell>
          <cell r="J39157">
            <v>0.61</v>
          </cell>
        </row>
        <row r="39158">
          <cell r="F39158" t="str">
            <v>岔村线</v>
          </cell>
          <cell r="G39158" t="str">
            <v>C347431102</v>
          </cell>
          <cell r="H39158">
            <v>2.672</v>
          </cell>
          <cell r="I39158">
            <v>2.843</v>
          </cell>
          <cell r="J39158">
            <v>0.171</v>
          </cell>
        </row>
        <row r="39159">
          <cell r="F39159" t="str">
            <v>翻湖线</v>
          </cell>
          <cell r="G39159" t="str">
            <v>C94C431102</v>
          </cell>
          <cell r="H39159">
            <v>0</v>
          </cell>
          <cell r="I39159">
            <v>0.895</v>
          </cell>
          <cell r="J39159">
            <v>0.895</v>
          </cell>
        </row>
        <row r="39160">
          <cell r="F39160" t="str">
            <v>毛大线</v>
          </cell>
          <cell r="G39160" t="str">
            <v>C540431102</v>
          </cell>
          <cell r="H39160">
            <v>4.825</v>
          </cell>
          <cell r="I39160">
            <v>5.037</v>
          </cell>
          <cell r="J39160">
            <v>0.212</v>
          </cell>
        </row>
        <row r="39161">
          <cell r="F39161" t="str">
            <v>财石线</v>
          </cell>
          <cell r="G39161" t="str">
            <v>Y251431102</v>
          </cell>
          <cell r="H39161">
            <v>3.531</v>
          </cell>
          <cell r="I39161">
            <v>5.406</v>
          </cell>
          <cell r="J39161">
            <v>1.875</v>
          </cell>
        </row>
        <row r="39162">
          <cell r="F39162" t="str">
            <v>高枧线</v>
          </cell>
          <cell r="G39162" t="str">
            <v>C87G431112</v>
          </cell>
          <cell r="H39162">
            <v>0.645</v>
          </cell>
          <cell r="I39162">
            <v>2.915</v>
          </cell>
          <cell r="J39162">
            <v>2.27</v>
          </cell>
        </row>
        <row r="39163">
          <cell r="F39163" t="str">
            <v>高渣线</v>
          </cell>
          <cell r="G39163" t="str">
            <v>C318431112</v>
          </cell>
          <cell r="H39163">
            <v>0.819</v>
          </cell>
          <cell r="I39163">
            <v>2.031</v>
          </cell>
          <cell r="J39163">
            <v>1.212</v>
          </cell>
        </row>
        <row r="39164">
          <cell r="F39164" t="str">
            <v>克克线</v>
          </cell>
          <cell r="G39164" t="str">
            <v>CD69431112</v>
          </cell>
          <cell r="H39164">
            <v>1</v>
          </cell>
          <cell r="I39164">
            <v>2.751</v>
          </cell>
          <cell r="J39164">
            <v>1.751</v>
          </cell>
        </row>
        <row r="39165">
          <cell r="F39165" t="str">
            <v>克东线</v>
          </cell>
          <cell r="G39165" t="str">
            <v>Y686431112</v>
          </cell>
          <cell r="H39165">
            <v>1</v>
          </cell>
          <cell r="I39165">
            <v>1.457</v>
          </cell>
          <cell r="J39165">
            <v>0.457</v>
          </cell>
        </row>
        <row r="39166">
          <cell r="F39166" t="str">
            <v>假林线</v>
          </cell>
          <cell r="G39166" t="str">
            <v>C449431112</v>
          </cell>
          <cell r="H39166">
            <v>2.066</v>
          </cell>
          <cell r="I39166">
            <v>2.475</v>
          </cell>
          <cell r="J39166">
            <v>0.409</v>
          </cell>
        </row>
        <row r="39167">
          <cell r="F39167" t="str">
            <v>上队线</v>
          </cell>
          <cell r="G39167" t="str">
            <v>C71E431112</v>
          </cell>
          <cell r="H39167">
            <v>1</v>
          </cell>
          <cell r="I39167">
            <v>1.533</v>
          </cell>
          <cell r="J39167">
            <v>0.533</v>
          </cell>
        </row>
        <row r="39168">
          <cell r="F39168" t="str">
            <v>林大线</v>
          </cell>
          <cell r="G39168" t="str">
            <v>C911431102</v>
          </cell>
          <cell r="H39168">
            <v>1</v>
          </cell>
          <cell r="I39168">
            <v>1.36</v>
          </cell>
          <cell r="J39168">
            <v>0.36</v>
          </cell>
        </row>
        <row r="39169">
          <cell r="F39169" t="str">
            <v>岔左线</v>
          </cell>
          <cell r="G39169" t="str">
            <v>C93G431102</v>
          </cell>
          <cell r="H39169">
            <v>0</v>
          </cell>
          <cell r="I39169">
            <v>0.426</v>
          </cell>
          <cell r="J39169">
            <v>0.426</v>
          </cell>
        </row>
        <row r="39170">
          <cell r="F39170" t="str">
            <v>岔龙线</v>
          </cell>
          <cell r="G39170" t="str">
            <v>C54C431112</v>
          </cell>
          <cell r="H39170">
            <v>0.525</v>
          </cell>
          <cell r="I39170">
            <v>0.764</v>
          </cell>
          <cell r="J39170">
            <v>0.239</v>
          </cell>
        </row>
        <row r="39171">
          <cell r="F39171" t="str">
            <v>龙3线</v>
          </cell>
          <cell r="G39171" t="str">
            <v>C668431112</v>
          </cell>
          <cell r="H39171">
            <v>1</v>
          </cell>
          <cell r="I39171">
            <v>2.387</v>
          </cell>
          <cell r="J39171">
            <v>1.387</v>
          </cell>
        </row>
        <row r="39172">
          <cell r="F39172" t="str">
            <v>龙龙线</v>
          </cell>
          <cell r="G39172" t="str">
            <v>CF13431102</v>
          </cell>
          <cell r="H39172">
            <v>1</v>
          </cell>
          <cell r="I39172">
            <v>2.21</v>
          </cell>
          <cell r="J39172">
            <v>1.21</v>
          </cell>
        </row>
        <row r="39173">
          <cell r="F39173" t="str">
            <v>竹山脚-曹家</v>
          </cell>
          <cell r="G39173" t="str">
            <v>C74B431102</v>
          </cell>
          <cell r="H39173">
            <v>0</v>
          </cell>
          <cell r="I39173">
            <v>1.412</v>
          </cell>
          <cell r="J39173">
            <v>1.412</v>
          </cell>
        </row>
        <row r="39174">
          <cell r="F39174" t="str">
            <v>罗赵线</v>
          </cell>
          <cell r="G39174" t="str">
            <v>C879431102</v>
          </cell>
          <cell r="H39174">
            <v>0</v>
          </cell>
          <cell r="I39174">
            <v>0.764</v>
          </cell>
          <cell r="J39174">
            <v>0.764</v>
          </cell>
        </row>
        <row r="39175">
          <cell r="F39175" t="str">
            <v>马山线</v>
          </cell>
          <cell r="G39175" t="str">
            <v>C83F431102</v>
          </cell>
          <cell r="H39175">
            <v>0</v>
          </cell>
          <cell r="I39175">
            <v>0.586</v>
          </cell>
          <cell r="J39175">
            <v>0.586</v>
          </cell>
        </row>
        <row r="39176">
          <cell r="F39176" t="str">
            <v>加汪线</v>
          </cell>
          <cell r="G39176" t="str">
            <v>C85A431102</v>
          </cell>
          <cell r="H39176">
            <v>0</v>
          </cell>
          <cell r="I39176">
            <v>0.532</v>
          </cell>
          <cell r="J39176">
            <v>0.532</v>
          </cell>
        </row>
        <row r="39177">
          <cell r="F39177" t="str">
            <v>灶干线</v>
          </cell>
          <cell r="G39177" t="str">
            <v>Y469431112</v>
          </cell>
          <cell r="H39177">
            <v>2.717</v>
          </cell>
          <cell r="I39177">
            <v>5.25</v>
          </cell>
          <cell r="J39177">
            <v>2.533</v>
          </cell>
        </row>
        <row r="39178">
          <cell r="F39178" t="str">
            <v>上周线</v>
          </cell>
          <cell r="G39178" t="str">
            <v>C226431102</v>
          </cell>
          <cell r="H39178">
            <v>1.626</v>
          </cell>
          <cell r="I39178">
            <v>4.253</v>
          </cell>
          <cell r="J39178">
            <v>2.627</v>
          </cell>
        </row>
        <row r="39179">
          <cell r="F39179" t="str">
            <v>岔上线</v>
          </cell>
          <cell r="G39179" t="str">
            <v>C55C431102</v>
          </cell>
          <cell r="H39179">
            <v>0</v>
          </cell>
          <cell r="I39179">
            <v>0.899</v>
          </cell>
          <cell r="J39179">
            <v>0.899</v>
          </cell>
        </row>
        <row r="39180">
          <cell r="F39180" t="str">
            <v>石白线</v>
          </cell>
          <cell r="G39180" t="str">
            <v>C48C431102</v>
          </cell>
          <cell r="H39180">
            <v>0</v>
          </cell>
          <cell r="I39180">
            <v>0.654</v>
          </cell>
          <cell r="J39180">
            <v>0.654</v>
          </cell>
        </row>
        <row r="39181">
          <cell r="F39181" t="str">
            <v>山山线</v>
          </cell>
          <cell r="G39181" t="str">
            <v>VD87431102</v>
          </cell>
          <cell r="H39181">
            <v>0</v>
          </cell>
          <cell r="I39181">
            <v>0.211</v>
          </cell>
          <cell r="J39181">
            <v>0.211</v>
          </cell>
        </row>
        <row r="39182">
          <cell r="G39182" t="str">
            <v>BB10431102</v>
          </cell>
          <cell r="H39182">
            <v>0</v>
          </cell>
          <cell r="I39182">
            <v>0.426</v>
          </cell>
          <cell r="J39182">
            <v>0.426</v>
          </cell>
        </row>
        <row r="39183">
          <cell r="F39183" t="str">
            <v>村社线</v>
          </cell>
          <cell r="G39183" t="str">
            <v>C61B431102</v>
          </cell>
          <cell r="H39183">
            <v>0</v>
          </cell>
          <cell r="I39183">
            <v>0.735</v>
          </cell>
          <cell r="J39183">
            <v>0.735</v>
          </cell>
        </row>
        <row r="39184">
          <cell r="F39184" t="str">
            <v>田田线</v>
          </cell>
          <cell r="G39184" t="str">
            <v>C884431102</v>
          </cell>
          <cell r="H39184">
            <v>1.433</v>
          </cell>
          <cell r="I39184">
            <v>1.764</v>
          </cell>
          <cell r="J39184">
            <v>0.331</v>
          </cell>
        </row>
        <row r="39185">
          <cell r="F39185" t="str">
            <v>上上线</v>
          </cell>
          <cell r="G39185" t="str">
            <v>C334431102</v>
          </cell>
          <cell r="H39185">
            <v>0</v>
          </cell>
          <cell r="I39185">
            <v>0.236</v>
          </cell>
          <cell r="J39185">
            <v>0.236</v>
          </cell>
        </row>
        <row r="39186">
          <cell r="F39186" t="str">
            <v>水色线</v>
          </cell>
          <cell r="G39186" t="str">
            <v>C545431102</v>
          </cell>
          <cell r="H39186">
            <v>0</v>
          </cell>
          <cell r="I39186">
            <v>2.906</v>
          </cell>
          <cell r="J39186">
            <v>2.906</v>
          </cell>
        </row>
        <row r="39187">
          <cell r="F39187" t="str">
            <v>灶干线</v>
          </cell>
          <cell r="G39187" t="str">
            <v>Y469431112</v>
          </cell>
          <cell r="H39187">
            <v>7.796</v>
          </cell>
          <cell r="I39187">
            <v>8.108</v>
          </cell>
          <cell r="J39187">
            <v>0.312</v>
          </cell>
        </row>
        <row r="39188">
          <cell r="F39188" t="str">
            <v>坦坦线</v>
          </cell>
          <cell r="G39188" t="str">
            <v>C911431102</v>
          </cell>
          <cell r="H39188">
            <v>0</v>
          </cell>
          <cell r="I39188">
            <v>0.721</v>
          </cell>
          <cell r="J39188">
            <v>0.721</v>
          </cell>
        </row>
        <row r="39189">
          <cell r="F39189" t="str">
            <v>岔村线</v>
          </cell>
          <cell r="G39189" t="str">
            <v>C347431102</v>
          </cell>
          <cell r="H39189">
            <v>0.433</v>
          </cell>
          <cell r="I39189">
            <v>0.986</v>
          </cell>
          <cell r="J39189">
            <v>0.553</v>
          </cell>
        </row>
        <row r="39190">
          <cell r="F39190" t="str">
            <v>康康线</v>
          </cell>
          <cell r="G39190" t="str">
            <v>V787431102</v>
          </cell>
          <cell r="H39190">
            <v>0</v>
          </cell>
          <cell r="I39190">
            <v>0.255</v>
          </cell>
          <cell r="J39190">
            <v>0.255</v>
          </cell>
        </row>
        <row r="39191">
          <cell r="G39191" t="str">
            <v>BB08431102</v>
          </cell>
          <cell r="H39191">
            <v>0</v>
          </cell>
          <cell r="I39191">
            <v>0.262</v>
          </cell>
          <cell r="J39191">
            <v>0.262</v>
          </cell>
        </row>
        <row r="39192">
          <cell r="F39192" t="str">
            <v>大大线</v>
          </cell>
          <cell r="G39192" t="str">
            <v>C548431112</v>
          </cell>
          <cell r="H39192">
            <v>3.405</v>
          </cell>
          <cell r="I39192">
            <v>3.975</v>
          </cell>
          <cell r="J39192">
            <v>0.57</v>
          </cell>
        </row>
        <row r="39193">
          <cell r="F39193" t="str">
            <v>上队线</v>
          </cell>
          <cell r="G39193" t="str">
            <v>C71E431112</v>
          </cell>
          <cell r="H39193">
            <v>0.534</v>
          </cell>
          <cell r="I39193">
            <v>1.522</v>
          </cell>
          <cell r="J39193">
            <v>0.988</v>
          </cell>
        </row>
        <row r="39194">
          <cell r="F39194" t="str">
            <v>G上线</v>
          </cell>
          <cell r="G39194" t="str">
            <v>C993431102</v>
          </cell>
          <cell r="H39194">
            <v>0</v>
          </cell>
          <cell r="I39194">
            <v>0.784</v>
          </cell>
          <cell r="J39194">
            <v>0.784</v>
          </cell>
        </row>
        <row r="39195">
          <cell r="F39195" t="str">
            <v>田田线</v>
          </cell>
          <cell r="G39195" t="str">
            <v>C335431102</v>
          </cell>
          <cell r="H39195">
            <v>0</v>
          </cell>
          <cell r="I39195">
            <v>2.911</v>
          </cell>
          <cell r="J39195">
            <v>2.911</v>
          </cell>
        </row>
        <row r="39196">
          <cell r="F39196" t="str">
            <v>上田线</v>
          </cell>
          <cell r="G39196" t="str">
            <v>C900431102</v>
          </cell>
          <cell r="H39196">
            <v>0</v>
          </cell>
          <cell r="I39196">
            <v>0.287</v>
          </cell>
          <cell r="J39196">
            <v>0.287</v>
          </cell>
        </row>
        <row r="39197">
          <cell r="F39197" t="str">
            <v>马山线</v>
          </cell>
          <cell r="G39197" t="str">
            <v>C83F431102</v>
          </cell>
          <cell r="H39197">
            <v>0.587</v>
          </cell>
          <cell r="I39197">
            <v>2.006</v>
          </cell>
          <cell r="J39197">
            <v>1.419</v>
          </cell>
        </row>
        <row r="39198">
          <cell r="F39198" t="str">
            <v>康夏线</v>
          </cell>
          <cell r="G39198" t="str">
            <v>C916431102</v>
          </cell>
          <cell r="H39198">
            <v>0.979</v>
          </cell>
          <cell r="I39198">
            <v>1.39</v>
          </cell>
          <cell r="J39198">
            <v>0.411</v>
          </cell>
        </row>
        <row r="39199">
          <cell r="F39199" t="str">
            <v>界马线</v>
          </cell>
          <cell r="G39199" t="str">
            <v>Y249431102</v>
          </cell>
          <cell r="H39199">
            <v>0</v>
          </cell>
          <cell r="I39199">
            <v>1.518</v>
          </cell>
          <cell r="J39199">
            <v>1.518</v>
          </cell>
        </row>
        <row r="39200">
          <cell r="F39200" t="str">
            <v>长上线</v>
          </cell>
          <cell r="G39200" t="str">
            <v>C81G431102</v>
          </cell>
          <cell r="H39200">
            <v>0</v>
          </cell>
          <cell r="I39200">
            <v>0.994</v>
          </cell>
          <cell r="J39200">
            <v>0.994</v>
          </cell>
        </row>
        <row r="39201">
          <cell r="F39201" t="str">
            <v>新老线</v>
          </cell>
          <cell r="G39201" t="str">
            <v>C81F431102</v>
          </cell>
          <cell r="H39201">
            <v>0</v>
          </cell>
          <cell r="I39201">
            <v>0.533</v>
          </cell>
          <cell r="J39201">
            <v>0.533</v>
          </cell>
        </row>
        <row r="39202">
          <cell r="F39202" t="str">
            <v>3东线</v>
          </cell>
          <cell r="G39202" t="str">
            <v>C880431102</v>
          </cell>
          <cell r="H39202">
            <v>0</v>
          </cell>
          <cell r="I39202">
            <v>0.199</v>
          </cell>
          <cell r="J39202">
            <v>0.199</v>
          </cell>
        </row>
        <row r="39203">
          <cell r="F39203" t="str">
            <v>3于线</v>
          </cell>
          <cell r="G39203" t="str">
            <v>C881431102</v>
          </cell>
          <cell r="H39203">
            <v>0</v>
          </cell>
          <cell r="I39203">
            <v>0.562</v>
          </cell>
          <cell r="J39203">
            <v>0.562</v>
          </cell>
        </row>
        <row r="39204">
          <cell r="F39204" t="str">
            <v>岔白线</v>
          </cell>
          <cell r="G39204" t="str">
            <v>C328431102</v>
          </cell>
          <cell r="H39204">
            <v>0</v>
          </cell>
          <cell r="I39204">
            <v>0.914</v>
          </cell>
          <cell r="J39204">
            <v>0.914</v>
          </cell>
        </row>
        <row r="39205">
          <cell r="F39205" t="str">
            <v>白村线</v>
          </cell>
          <cell r="G39205" t="str">
            <v>C730431102</v>
          </cell>
          <cell r="H39205">
            <v>0</v>
          </cell>
          <cell r="I39205">
            <v>0.726</v>
          </cell>
          <cell r="J39205">
            <v>0.726</v>
          </cell>
        </row>
        <row r="39206">
          <cell r="F39206" t="str">
            <v>岔村线</v>
          </cell>
          <cell r="G39206" t="str">
            <v>C87A431102</v>
          </cell>
          <cell r="H39206">
            <v>0</v>
          </cell>
          <cell r="I39206">
            <v>0.797</v>
          </cell>
          <cell r="J39206">
            <v>0.797</v>
          </cell>
        </row>
        <row r="39207">
          <cell r="F39207" t="str">
            <v>克克线</v>
          </cell>
          <cell r="G39207" t="str">
            <v>CD69431112</v>
          </cell>
          <cell r="H39207">
            <v>1</v>
          </cell>
          <cell r="I39207">
            <v>1.13</v>
          </cell>
          <cell r="J39207">
            <v>0.13</v>
          </cell>
        </row>
        <row r="39208">
          <cell r="F39208" t="str">
            <v>渣渣线</v>
          </cell>
          <cell r="G39208" t="str">
            <v>CF18431102</v>
          </cell>
          <cell r="H39208">
            <v>1</v>
          </cell>
          <cell r="I39208">
            <v>1.769</v>
          </cell>
          <cell r="J39208">
            <v>0.769</v>
          </cell>
        </row>
        <row r="39209">
          <cell r="F39209" t="str">
            <v>圳圳线</v>
          </cell>
          <cell r="G39209" t="str">
            <v>CF88431112</v>
          </cell>
          <cell r="H39209">
            <v>1</v>
          </cell>
          <cell r="I39209">
            <v>1.851</v>
          </cell>
          <cell r="J39209">
            <v>0.851</v>
          </cell>
        </row>
        <row r="39210">
          <cell r="F39210" t="str">
            <v>村底线</v>
          </cell>
          <cell r="G39210" t="str">
            <v>C17C431102</v>
          </cell>
          <cell r="H39210">
            <v>0</v>
          </cell>
          <cell r="I39210">
            <v>0.257</v>
          </cell>
          <cell r="J39210">
            <v>0.257</v>
          </cell>
        </row>
        <row r="39211">
          <cell r="F39211" t="str">
            <v>坪龙线</v>
          </cell>
          <cell r="G39211" t="str">
            <v>C441431102</v>
          </cell>
          <cell r="H39211">
            <v>0.503</v>
          </cell>
          <cell r="I39211">
            <v>1.03</v>
          </cell>
          <cell r="J39211">
            <v>0.527</v>
          </cell>
        </row>
        <row r="39212">
          <cell r="F39212" t="str">
            <v>岔樟线</v>
          </cell>
          <cell r="G39212" t="str">
            <v>C64J431102</v>
          </cell>
          <cell r="H39212">
            <v>0.483</v>
          </cell>
          <cell r="I39212">
            <v>0.921</v>
          </cell>
          <cell r="J39212">
            <v>0.438</v>
          </cell>
        </row>
        <row r="39213">
          <cell r="F39213" t="str">
            <v>寨梁线</v>
          </cell>
          <cell r="G39213" t="str">
            <v>Y473431102</v>
          </cell>
          <cell r="H39213">
            <v>1.556</v>
          </cell>
          <cell r="I39213">
            <v>3.662</v>
          </cell>
          <cell r="J39213">
            <v>2.106</v>
          </cell>
        </row>
        <row r="39214">
          <cell r="F39214" t="str">
            <v>圳圳线</v>
          </cell>
          <cell r="G39214" t="str">
            <v>CF88431112</v>
          </cell>
          <cell r="H39214">
            <v>1</v>
          </cell>
          <cell r="I39214">
            <v>1.283</v>
          </cell>
          <cell r="J39214">
            <v>0.283</v>
          </cell>
        </row>
        <row r="39215">
          <cell r="F39215" t="str">
            <v>周周线</v>
          </cell>
          <cell r="G39215" t="str">
            <v>C589431102</v>
          </cell>
          <cell r="H39215">
            <v>0</v>
          </cell>
          <cell r="I39215">
            <v>1.438</v>
          </cell>
          <cell r="J39215">
            <v>1.438</v>
          </cell>
        </row>
        <row r="39216">
          <cell r="F39216" t="str">
            <v>周周线</v>
          </cell>
          <cell r="G39216" t="str">
            <v>CF01431102</v>
          </cell>
          <cell r="H39216">
            <v>0</v>
          </cell>
          <cell r="I39216">
            <v>0.985</v>
          </cell>
          <cell r="J39216">
            <v>0.985</v>
          </cell>
        </row>
        <row r="39217">
          <cell r="F39217" t="str">
            <v>诸鸡线</v>
          </cell>
          <cell r="G39217" t="str">
            <v>C325431102</v>
          </cell>
          <cell r="H39217">
            <v>0</v>
          </cell>
          <cell r="I39217">
            <v>1.829</v>
          </cell>
          <cell r="J39217">
            <v>1.829</v>
          </cell>
        </row>
        <row r="39218">
          <cell r="F39218" t="str">
            <v>诸敏线</v>
          </cell>
          <cell r="G39218" t="str">
            <v>C55I431102</v>
          </cell>
          <cell r="H39218">
            <v>0</v>
          </cell>
          <cell r="I39218">
            <v>0.669</v>
          </cell>
          <cell r="J39218">
            <v>0.669</v>
          </cell>
        </row>
        <row r="39219">
          <cell r="F39219" t="str">
            <v>岔刘线</v>
          </cell>
          <cell r="G39219" t="str">
            <v>C60E431102</v>
          </cell>
          <cell r="H39219">
            <v>0.611</v>
          </cell>
          <cell r="I39219">
            <v>2.092</v>
          </cell>
          <cell r="J39219">
            <v>1.481</v>
          </cell>
        </row>
        <row r="39220">
          <cell r="F39220" t="str">
            <v>岔据线</v>
          </cell>
          <cell r="G39220" t="str">
            <v>C84A431102</v>
          </cell>
          <cell r="H39220">
            <v>1.156</v>
          </cell>
          <cell r="I39220">
            <v>2.539</v>
          </cell>
          <cell r="J39220">
            <v>1.383</v>
          </cell>
        </row>
        <row r="39221">
          <cell r="F39221" t="str">
            <v>石石线</v>
          </cell>
          <cell r="G39221" t="str">
            <v>C30C431102</v>
          </cell>
          <cell r="H39221">
            <v>1.548</v>
          </cell>
          <cell r="I39221">
            <v>2.047</v>
          </cell>
          <cell r="J39221">
            <v>0.499</v>
          </cell>
        </row>
        <row r="39222">
          <cell r="F39222" t="str">
            <v>石雪线</v>
          </cell>
          <cell r="G39222" t="str">
            <v>C67F431102</v>
          </cell>
          <cell r="H39222">
            <v>0</v>
          </cell>
          <cell r="I39222">
            <v>1.254</v>
          </cell>
          <cell r="J39222">
            <v>1.254</v>
          </cell>
        </row>
        <row r="39223">
          <cell r="F39223" t="str">
            <v>丁雪线</v>
          </cell>
          <cell r="G39223" t="str">
            <v>C68F431102</v>
          </cell>
          <cell r="H39223">
            <v>0</v>
          </cell>
          <cell r="I39223">
            <v>1.198</v>
          </cell>
          <cell r="J39223">
            <v>1.198</v>
          </cell>
        </row>
        <row r="39224">
          <cell r="F39224" t="str">
            <v>竹竹线</v>
          </cell>
          <cell r="G39224" t="str">
            <v>C891431102</v>
          </cell>
          <cell r="H39224">
            <v>0</v>
          </cell>
          <cell r="I39224">
            <v>0.605</v>
          </cell>
          <cell r="J39224">
            <v>0.605</v>
          </cell>
        </row>
        <row r="39225">
          <cell r="F39225" t="str">
            <v>沈东线</v>
          </cell>
          <cell r="G39225" t="str">
            <v>C142431103</v>
          </cell>
          <cell r="H39225">
            <v>2.221</v>
          </cell>
          <cell r="I39225">
            <v>4.688</v>
          </cell>
          <cell r="J39225">
            <v>2.467</v>
          </cell>
        </row>
        <row r="39226">
          <cell r="G39226" t="str">
            <v>V000</v>
          </cell>
          <cell r="H39226">
            <v>0</v>
          </cell>
          <cell r="I39226">
            <v>0.343</v>
          </cell>
          <cell r="J39226">
            <v>0.343</v>
          </cell>
        </row>
        <row r="39227">
          <cell r="F39227" t="str">
            <v>杨鹑线</v>
          </cell>
          <cell r="G39227" t="str">
            <v>C98B431103</v>
          </cell>
          <cell r="H39227">
            <v>0</v>
          </cell>
          <cell r="I39227">
            <v>0.613</v>
          </cell>
          <cell r="J39227">
            <v>0.613</v>
          </cell>
        </row>
        <row r="39228">
          <cell r="F39228" t="str">
            <v>糯王线</v>
          </cell>
          <cell r="G39228" t="str">
            <v>C030431103</v>
          </cell>
          <cell r="H39228">
            <v>1.251</v>
          </cell>
          <cell r="I39228">
            <v>2.111</v>
          </cell>
          <cell r="J39228">
            <v>0.86</v>
          </cell>
        </row>
        <row r="39229">
          <cell r="F39229" t="str">
            <v>同易线</v>
          </cell>
          <cell r="G39229" t="str">
            <v>Y488431103</v>
          </cell>
          <cell r="H39229">
            <v>9.361</v>
          </cell>
          <cell r="I39229">
            <v>11.337</v>
          </cell>
          <cell r="J39229">
            <v>1.976</v>
          </cell>
        </row>
        <row r="39230">
          <cell r="F39230" t="str">
            <v>伍肖线</v>
          </cell>
          <cell r="G39230" t="str">
            <v>C272431103</v>
          </cell>
          <cell r="H39230">
            <v>0</v>
          </cell>
          <cell r="I39230">
            <v>1.023</v>
          </cell>
          <cell r="J39230">
            <v>1.023</v>
          </cell>
        </row>
        <row r="39231">
          <cell r="F39231" t="str">
            <v>江峦线</v>
          </cell>
          <cell r="G39231" t="str">
            <v>C222431103</v>
          </cell>
          <cell r="H39231">
            <v>0</v>
          </cell>
          <cell r="I39231">
            <v>0.866</v>
          </cell>
          <cell r="J39231">
            <v>0.866</v>
          </cell>
        </row>
        <row r="39232">
          <cell r="F39232" t="str">
            <v>亭小线</v>
          </cell>
          <cell r="G39232" t="str">
            <v>C60E431103</v>
          </cell>
          <cell r="H39232">
            <v>0.183</v>
          </cell>
          <cell r="I39232">
            <v>3.923</v>
          </cell>
          <cell r="J39232">
            <v>3.74</v>
          </cell>
        </row>
        <row r="39233">
          <cell r="F39233" t="str">
            <v>山后线</v>
          </cell>
          <cell r="G39233" t="str">
            <v>C011431103</v>
          </cell>
          <cell r="H39233">
            <v>0</v>
          </cell>
          <cell r="I39233">
            <v>0.737</v>
          </cell>
          <cell r="J39233">
            <v>0.737</v>
          </cell>
        </row>
        <row r="39234">
          <cell r="G39234" t="str">
            <v>V000</v>
          </cell>
          <cell r="H39234">
            <v>0</v>
          </cell>
          <cell r="I39234">
            <v>0.206</v>
          </cell>
          <cell r="J39234">
            <v>0.206</v>
          </cell>
        </row>
        <row r="39235">
          <cell r="F39235" t="str">
            <v>独马线</v>
          </cell>
          <cell r="G39235" t="str">
            <v>C43B431103</v>
          </cell>
          <cell r="H39235">
            <v>0</v>
          </cell>
          <cell r="I39235">
            <v>1.67</v>
          </cell>
          <cell r="J39235">
            <v>1.67</v>
          </cell>
        </row>
        <row r="39236">
          <cell r="F39236" t="str">
            <v>双江线</v>
          </cell>
          <cell r="G39236" t="str">
            <v>C84B431103</v>
          </cell>
          <cell r="H39236">
            <v>0</v>
          </cell>
          <cell r="I39236">
            <v>0.854</v>
          </cell>
          <cell r="J39236">
            <v>0.854</v>
          </cell>
        </row>
        <row r="39237">
          <cell r="F39237" t="str">
            <v>杨富线</v>
          </cell>
          <cell r="G39237" t="str">
            <v>C54B431103</v>
          </cell>
          <cell r="H39237">
            <v>2.499</v>
          </cell>
          <cell r="I39237">
            <v>3.025</v>
          </cell>
          <cell r="J39237">
            <v>0.526</v>
          </cell>
        </row>
        <row r="39238">
          <cell r="G39238" t="str">
            <v>V000</v>
          </cell>
          <cell r="H39238">
            <v>0</v>
          </cell>
          <cell r="I39238">
            <v>0.267</v>
          </cell>
          <cell r="J39238">
            <v>0.267</v>
          </cell>
        </row>
        <row r="39239">
          <cell r="F39239" t="str">
            <v>火亭线</v>
          </cell>
          <cell r="G39239" t="str">
            <v>C41D431103</v>
          </cell>
          <cell r="H39239">
            <v>0</v>
          </cell>
          <cell r="I39239">
            <v>0.641</v>
          </cell>
          <cell r="J39239">
            <v>0.641</v>
          </cell>
        </row>
        <row r="39240">
          <cell r="F39240" t="str">
            <v>周曹线</v>
          </cell>
          <cell r="G39240" t="str">
            <v>C91A431103</v>
          </cell>
          <cell r="H39240">
            <v>0</v>
          </cell>
          <cell r="I39240">
            <v>0.549</v>
          </cell>
          <cell r="J39240">
            <v>0.549</v>
          </cell>
        </row>
        <row r="39241">
          <cell r="F39241" t="str">
            <v>下彭线</v>
          </cell>
          <cell r="G39241" t="str">
            <v>C181431103</v>
          </cell>
          <cell r="H39241">
            <v>0</v>
          </cell>
          <cell r="I39241">
            <v>4.512</v>
          </cell>
          <cell r="J39241">
            <v>4.512</v>
          </cell>
        </row>
        <row r="39242">
          <cell r="F39242" t="str">
            <v>衫上线</v>
          </cell>
          <cell r="G39242" t="str">
            <v>C32D431103</v>
          </cell>
          <cell r="H39242">
            <v>0</v>
          </cell>
          <cell r="I39242">
            <v>1.01</v>
          </cell>
          <cell r="J39242">
            <v>1.01</v>
          </cell>
        </row>
        <row r="39243">
          <cell r="F39243" t="str">
            <v>桥下线</v>
          </cell>
          <cell r="G39243" t="str">
            <v>C72A431103</v>
          </cell>
          <cell r="H39243">
            <v>0</v>
          </cell>
          <cell r="I39243">
            <v>1.462</v>
          </cell>
          <cell r="J39243">
            <v>1.462</v>
          </cell>
        </row>
        <row r="39244">
          <cell r="F39244" t="str">
            <v>三盘院-鸭竹头</v>
          </cell>
          <cell r="G39244" t="str">
            <v>C09A431103</v>
          </cell>
          <cell r="H39244">
            <v>4.595</v>
          </cell>
          <cell r="I39244">
            <v>7.016</v>
          </cell>
          <cell r="J39244">
            <v>2.421</v>
          </cell>
        </row>
        <row r="39245">
          <cell r="F39245" t="str">
            <v>杨下线</v>
          </cell>
          <cell r="G39245" t="str">
            <v>V356431103</v>
          </cell>
          <cell r="H39245">
            <v>0</v>
          </cell>
          <cell r="I39245">
            <v>2.556</v>
          </cell>
          <cell r="J39245">
            <v>2.556</v>
          </cell>
        </row>
        <row r="39246">
          <cell r="F39246" t="str">
            <v>白大线</v>
          </cell>
          <cell r="G39246" t="str">
            <v>C369431103</v>
          </cell>
          <cell r="H39246">
            <v>1.135</v>
          </cell>
          <cell r="I39246">
            <v>2.497</v>
          </cell>
          <cell r="J39246">
            <v>1.362</v>
          </cell>
        </row>
        <row r="39247">
          <cell r="F39247" t="str">
            <v>竹力线</v>
          </cell>
          <cell r="G39247" t="str">
            <v>C68D431103</v>
          </cell>
          <cell r="H39247">
            <v>1.397</v>
          </cell>
          <cell r="I39247">
            <v>3.87</v>
          </cell>
          <cell r="J39247">
            <v>2.473</v>
          </cell>
        </row>
        <row r="39248">
          <cell r="G39248" t="str">
            <v>V000</v>
          </cell>
          <cell r="H39248">
            <v>0</v>
          </cell>
          <cell r="I39248">
            <v>0.355</v>
          </cell>
          <cell r="J39248">
            <v>0.355</v>
          </cell>
        </row>
        <row r="39249">
          <cell r="F39249" t="str">
            <v>柳竹线</v>
          </cell>
          <cell r="G39249" t="str">
            <v>C022431103</v>
          </cell>
          <cell r="H39249">
            <v>4.471</v>
          </cell>
          <cell r="I39249">
            <v>5.461</v>
          </cell>
          <cell r="J39249">
            <v>0.99</v>
          </cell>
        </row>
        <row r="39250">
          <cell r="F39250" t="str">
            <v>杨邱线</v>
          </cell>
          <cell r="G39250" t="str">
            <v>C60D431103</v>
          </cell>
          <cell r="H39250">
            <v>0.906</v>
          </cell>
          <cell r="I39250">
            <v>1.365</v>
          </cell>
          <cell r="J39250">
            <v>0.459</v>
          </cell>
        </row>
        <row r="39251">
          <cell r="F39251" t="str">
            <v>长岗-观天长</v>
          </cell>
          <cell r="G39251" t="str">
            <v>C11A431103</v>
          </cell>
          <cell r="H39251">
            <v>1</v>
          </cell>
          <cell r="I39251">
            <v>2.241</v>
          </cell>
          <cell r="J39251">
            <v>1.241</v>
          </cell>
        </row>
        <row r="39252">
          <cell r="F39252" t="str">
            <v>唐悦线</v>
          </cell>
          <cell r="G39252" t="str">
            <v>C54A431103</v>
          </cell>
          <cell r="H39252">
            <v>2.145</v>
          </cell>
          <cell r="I39252">
            <v>3.272</v>
          </cell>
          <cell r="J39252">
            <v>1.127</v>
          </cell>
        </row>
        <row r="39253">
          <cell r="F39253" t="str">
            <v>陈家组-李塘组</v>
          </cell>
          <cell r="G39253" t="str">
            <v>C16D431103</v>
          </cell>
          <cell r="H39253">
            <v>0.814</v>
          </cell>
          <cell r="I39253">
            <v>0.886</v>
          </cell>
          <cell r="J39253">
            <v>0.072</v>
          </cell>
        </row>
        <row r="39254">
          <cell r="F39254" t="str">
            <v>同易线</v>
          </cell>
          <cell r="G39254" t="str">
            <v>Y488431103</v>
          </cell>
          <cell r="H39254">
            <v>9.361</v>
          </cell>
          <cell r="I39254">
            <v>12.098</v>
          </cell>
          <cell r="J39254">
            <v>2.737</v>
          </cell>
        </row>
        <row r="39255">
          <cell r="G39255" t="str">
            <v>V000</v>
          </cell>
          <cell r="H39255">
            <v>0</v>
          </cell>
          <cell r="I39255">
            <v>0.241</v>
          </cell>
          <cell r="J39255">
            <v>0.241</v>
          </cell>
        </row>
        <row r="39256">
          <cell r="F39256" t="str">
            <v>出张线</v>
          </cell>
          <cell r="G39256" t="str">
            <v>C84D431103</v>
          </cell>
          <cell r="H39256">
            <v>0</v>
          </cell>
          <cell r="I39256">
            <v>0.537</v>
          </cell>
          <cell r="J39256">
            <v>0.537</v>
          </cell>
        </row>
        <row r="39257">
          <cell r="F39257" t="str">
            <v>水断线</v>
          </cell>
          <cell r="G39257" t="str">
            <v>C17A431103</v>
          </cell>
          <cell r="H39257">
            <v>0</v>
          </cell>
          <cell r="I39257">
            <v>3.38</v>
          </cell>
          <cell r="J39257">
            <v>3.38</v>
          </cell>
        </row>
        <row r="39258">
          <cell r="F39258" t="str">
            <v>狭江小学至狭江2组</v>
          </cell>
          <cell r="G39258" t="str">
            <v>VB94431103</v>
          </cell>
          <cell r="H39258">
            <v>0</v>
          </cell>
          <cell r="I39258">
            <v>0.351</v>
          </cell>
          <cell r="J39258">
            <v>0.351</v>
          </cell>
        </row>
        <row r="39259">
          <cell r="G39259" t="str">
            <v>V000</v>
          </cell>
          <cell r="H39259">
            <v>0</v>
          </cell>
          <cell r="I39259">
            <v>0.665</v>
          </cell>
          <cell r="J39259">
            <v>0.665</v>
          </cell>
        </row>
        <row r="39260">
          <cell r="F39260" t="str">
            <v>田洞-李家</v>
          </cell>
          <cell r="G39260" t="str">
            <v>C56D431103</v>
          </cell>
          <cell r="H39260">
            <v>2.323</v>
          </cell>
          <cell r="I39260">
            <v>2.724</v>
          </cell>
          <cell r="J39260">
            <v>0.401</v>
          </cell>
        </row>
        <row r="39261">
          <cell r="F39261" t="str">
            <v>山口组-山口组</v>
          </cell>
          <cell r="G39261" t="str">
            <v>C57D431103</v>
          </cell>
          <cell r="H39261">
            <v>0</v>
          </cell>
          <cell r="I39261">
            <v>0.227</v>
          </cell>
          <cell r="J39261">
            <v>0.227</v>
          </cell>
        </row>
        <row r="39262">
          <cell r="F39262" t="str">
            <v>陡王线</v>
          </cell>
          <cell r="G39262" t="str">
            <v>C22D431103</v>
          </cell>
          <cell r="H39262">
            <v>0</v>
          </cell>
          <cell r="I39262">
            <v>2.982</v>
          </cell>
          <cell r="J39262">
            <v>2.982</v>
          </cell>
        </row>
        <row r="39263">
          <cell r="G39263" t="str">
            <v>V000</v>
          </cell>
          <cell r="H39263">
            <v>0</v>
          </cell>
          <cell r="I39263">
            <v>0.226</v>
          </cell>
          <cell r="J39263">
            <v>0.226</v>
          </cell>
        </row>
        <row r="39264">
          <cell r="F39264" t="str">
            <v>唐悦线</v>
          </cell>
          <cell r="G39264" t="str">
            <v>C54A431103</v>
          </cell>
          <cell r="H39264">
            <v>1.191</v>
          </cell>
          <cell r="I39264">
            <v>2.145</v>
          </cell>
          <cell r="J39264">
            <v>0.954</v>
          </cell>
        </row>
        <row r="39265">
          <cell r="F39265" t="str">
            <v>岭档线</v>
          </cell>
          <cell r="G39265" t="str">
            <v>C63A431103</v>
          </cell>
          <cell r="H39265">
            <v>1.498</v>
          </cell>
          <cell r="I39265">
            <v>2.588</v>
          </cell>
          <cell r="J39265">
            <v>1.09</v>
          </cell>
        </row>
        <row r="39266">
          <cell r="F39266" t="str">
            <v>蔡张线</v>
          </cell>
          <cell r="G39266" t="str">
            <v>X079431103</v>
          </cell>
          <cell r="H39266">
            <v>19.55</v>
          </cell>
          <cell r="I39266">
            <v>22.515</v>
          </cell>
          <cell r="J39266">
            <v>2.965</v>
          </cell>
        </row>
        <row r="39267">
          <cell r="G39267" t="str">
            <v>V000</v>
          </cell>
          <cell r="H39267">
            <v>0</v>
          </cell>
          <cell r="I39267">
            <v>0.374</v>
          </cell>
          <cell r="J39267">
            <v>0.374</v>
          </cell>
        </row>
        <row r="39268">
          <cell r="F39268" t="str">
            <v>黄东线</v>
          </cell>
          <cell r="G39268" t="str">
            <v>Y300431103</v>
          </cell>
          <cell r="H39268">
            <v>0</v>
          </cell>
          <cell r="I39268">
            <v>2.045</v>
          </cell>
          <cell r="J39268">
            <v>2.045</v>
          </cell>
        </row>
        <row r="39269">
          <cell r="G39269" t="str">
            <v>V000</v>
          </cell>
          <cell r="H39269">
            <v>0</v>
          </cell>
          <cell r="I39269">
            <v>0.163</v>
          </cell>
          <cell r="J39269">
            <v>0.163</v>
          </cell>
        </row>
        <row r="39270">
          <cell r="F39270" t="str">
            <v>朱新线</v>
          </cell>
          <cell r="G39270" t="str">
            <v>C149431103</v>
          </cell>
          <cell r="H39270">
            <v>0</v>
          </cell>
          <cell r="I39270">
            <v>0.435</v>
          </cell>
          <cell r="J39270">
            <v>0.435</v>
          </cell>
        </row>
        <row r="39271">
          <cell r="F39271" t="str">
            <v>水水线</v>
          </cell>
          <cell r="G39271" t="str">
            <v>Y407431103</v>
          </cell>
          <cell r="H39271">
            <v>0</v>
          </cell>
          <cell r="I39271">
            <v>1.36</v>
          </cell>
          <cell r="J39271">
            <v>1.36</v>
          </cell>
        </row>
        <row r="39272">
          <cell r="G39272" t="str">
            <v>V000</v>
          </cell>
          <cell r="H39272">
            <v>0</v>
          </cell>
          <cell r="I39272">
            <v>0.385</v>
          </cell>
          <cell r="J39272">
            <v>0.385</v>
          </cell>
        </row>
        <row r="39273">
          <cell r="F39273" t="str">
            <v>忠烈村村道</v>
          </cell>
          <cell r="G39273" t="str">
            <v>C36E431103</v>
          </cell>
          <cell r="H39273">
            <v>0</v>
          </cell>
          <cell r="I39273">
            <v>1.482</v>
          </cell>
          <cell r="J39273">
            <v>1.482</v>
          </cell>
        </row>
        <row r="39274">
          <cell r="F39274" t="str">
            <v>水水线</v>
          </cell>
          <cell r="G39274" t="str">
            <v>Y281431103</v>
          </cell>
          <cell r="H39274">
            <v>0</v>
          </cell>
          <cell r="I39274">
            <v>0.593</v>
          </cell>
          <cell r="J39274">
            <v>0.593</v>
          </cell>
        </row>
        <row r="39275">
          <cell r="F39275" t="str">
            <v>路周线</v>
          </cell>
          <cell r="G39275" t="str">
            <v>C36A431103</v>
          </cell>
          <cell r="H39275">
            <v>2.116</v>
          </cell>
          <cell r="I39275">
            <v>2.632</v>
          </cell>
          <cell r="J39275">
            <v>0.516</v>
          </cell>
        </row>
        <row r="39276">
          <cell r="F39276" t="str">
            <v>五节桥-芹菜塘七组</v>
          </cell>
          <cell r="G39276" t="str">
            <v>C26A431103</v>
          </cell>
          <cell r="H39276">
            <v>1.781</v>
          </cell>
          <cell r="I39276">
            <v>2.411</v>
          </cell>
          <cell r="J39276">
            <v>0.63</v>
          </cell>
        </row>
        <row r="39277">
          <cell r="G39277" t="str">
            <v>V000</v>
          </cell>
          <cell r="H39277">
            <v>0</v>
          </cell>
          <cell r="I39277">
            <v>0.247</v>
          </cell>
          <cell r="J39277">
            <v>0.247</v>
          </cell>
        </row>
        <row r="39278">
          <cell r="F39278" t="str">
            <v>楚官线</v>
          </cell>
          <cell r="G39278" t="str">
            <v>Y501431103</v>
          </cell>
          <cell r="H39278">
            <v>0</v>
          </cell>
          <cell r="I39278">
            <v>0.532</v>
          </cell>
          <cell r="J39278">
            <v>0.532</v>
          </cell>
        </row>
        <row r="39279">
          <cell r="F39279" t="str">
            <v>五节桥-芹菜塘七组</v>
          </cell>
          <cell r="G39279" t="str">
            <v>C26A431103</v>
          </cell>
          <cell r="H39279">
            <v>1.781</v>
          </cell>
          <cell r="I39279">
            <v>2.759</v>
          </cell>
          <cell r="J39279">
            <v>0.978</v>
          </cell>
        </row>
        <row r="39280">
          <cell r="G39280" t="str">
            <v>V000</v>
          </cell>
          <cell r="H39280">
            <v>0</v>
          </cell>
          <cell r="I39280">
            <v>0.145</v>
          </cell>
          <cell r="J39280">
            <v>0.145</v>
          </cell>
        </row>
        <row r="39281">
          <cell r="F39281" t="str">
            <v>楚官线</v>
          </cell>
          <cell r="G39281" t="str">
            <v>Y500431103</v>
          </cell>
          <cell r="H39281">
            <v>0</v>
          </cell>
          <cell r="I39281">
            <v>0.289</v>
          </cell>
          <cell r="J39281">
            <v>0.289</v>
          </cell>
        </row>
        <row r="39282">
          <cell r="F39282" t="str">
            <v>七青线</v>
          </cell>
          <cell r="G39282" t="str">
            <v>Y492431103</v>
          </cell>
          <cell r="H39282">
            <v>17.273</v>
          </cell>
          <cell r="I39282">
            <v>18.042</v>
          </cell>
          <cell r="J39282">
            <v>0.769</v>
          </cell>
        </row>
        <row r="39283">
          <cell r="G39283" t="str">
            <v>V000</v>
          </cell>
          <cell r="H39283">
            <v>0</v>
          </cell>
          <cell r="I39283">
            <v>0.262</v>
          </cell>
          <cell r="J39283">
            <v>0.262</v>
          </cell>
        </row>
        <row r="39284">
          <cell r="F39284" t="str">
            <v>七青线</v>
          </cell>
          <cell r="G39284" t="str">
            <v>Y492431103</v>
          </cell>
          <cell r="H39284">
            <v>13.041</v>
          </cell>
          <cell r="I39284">
            <v>13.542</v>
          </cell>
          <cell r="J39284">
            <v>0.501</v>
          </cell>
        </row>
        <row r="39285">
          <cell r="F39285" t="str">
            <v>塘花线</v>
          </cell>
          <cell r="G39285" t="str">
            <v>C69E431103</v>
          </cell>
          <cell r="H39285">
            <v>0</v>
          </cell>
          <cell r="I39285">
            <v>0.938</v>
          </cell>
          <cell r="J39285">
            <v>0.938</v>
          </cell>
        </row>
        <row r="39286">
          <cell r="F39286" t="str">
            <v>荒麻线</v>
          </cell>
          <cell r="G39286" t="str">
            <v>C112431103</v>
          </cell>
          <cell r="H39286">
            <v>1.889</v>
          </cell>
          <cell r="I39286">
            <v>2.388</v>
          </cell>
          <cell r="J39286">
            <v>0.499</v>
          </cell>
        </row>
        <row r="39287">
          <cell r="G39287" t="str">
            <v>V000</v>
          </cell>
          <cell r="H39287">
            <v>0</v>
          </cell>
          <cell r="I39287">
            <v>0.476</v>
          </cell>
          <cell r="J39287">
            <v>0.476</v>
          </cell>
        </row>
        <row r="39288">
          <cell r="G39288" t="str">
            <v>V000</v>
          </cell>
          <cell r="H39288">
            <v>0</v>
          </cell>
          <cell r="I39288">
            <v>0.301</v>
          </cell>
          <cell r="J39288">
            <v>0.301</v>
          </cell>
        </row>
        <row r="39289">
          <cell r="F39289" t="str">
            <v>机七线</v>
          </cell>
          <cell r="G39289" t="str">
            <v>C28F431103</v>
          </cell>
          <cell r="H39289">
            <v>0.925</v>
          </cell>
          <cell r="I39289">
            <v>1.128</v>
          </cell>
          <cell r="J39289">
            <v>0.203</v>
          </cell>
        </row>
        <row r="39290">
          <cell r="F39290" t="str">
            <v>九凤线</v>
          </cell>
          <cell r="G39290" t="str">
            <v>Y229431121</v>
          </cell>
          <cell r="H39290">
            <v>4.179</v>
          </cell>
          <cell r="I39290">
            <v>4.733</v>
          </cell>
          <cell r="J39290">
            <v>0.554</v>
          </cell>
        </row>
        <row r="39291">
          <cell r="F39291" t="str">
            <v>大四线</v>
          </cell>
          <cell r="G39291" t="str">
            <v>CA82431121</v>
          </cell>
          <cell r="H39291">
            <v>0.841</v>
          </cell>
          <cell r="I39291">
            <v>1.321</v>
          </cell>
          <cell r="J39291">
            <v>0.48</v>
          </cell>
        </row>
        <row r="39292">
          <cell r="F39292" t="str">
            <v>凤桂线</v>
          </cell>
          <cell r="G39292" t="str">
            <v>CA36431121</v>
          </cell>
          <cell r="H39292">
            <v>0.983</v>
          </cell>
          <cell r="I39292">
            <v>2.182</v>
          </cell>
          <cell r="J39292">
            <v>1.199</v>
          </cell>
        </row>
        <row r="39293">
          <cell r="F39293" t="str">
            <v>凤桂线</v>
          </cell>
          <cell r="G39293" t="str">
            <v>CA36431121</v>
          </cell>
          <cell r="H39293">
            <v>2.182</v>
          </cell>
          <cell r="I39293">
            <v>3.73</v>
          </cell>
          <cell r="J39293">
            <v>1.548</v>
          </cell>
        </row>
        <row r="39294">
          <cell r="F39294" t="str">
            <v>凤陶线</v>
          </cell>
          <cell r="G39294" t="str">
            <v>CA39431121</v>
          </cell>
          <cell r="H39294">
            <v>0</v>
          </cell>
          <cell r="I39294">
            <v>0.193</v>
          </cell>
          <cell r="J39294">
            <v>0.193</v>
          </cell>
        </row>
        <row r="39295">
          <cell r="F39295" t="str">
            <v>鸡大线</v>
          </cell>
          <cell r="G39295" t="str">
            <v>CA06431121</v>
          </cell>
          <cell r="H39295">
            <v>2.563</v>
          </cell>
          <cell r="I39295">
            <v>3.946</v>
          </cell>
          <cell r="J39295">
            <v>1.383</v>
          </cell>
        </row>
        <row r="39296">
          <cell r="F39296" t="str">
            <v>东安至小姑石</v>
          </cell>
          <cell r="G39296" t="str">
            <v>C28A431121</v>
          </cell>
          <cell r="H39296">
            <v>0</v>
          </cell>
          <cell r="I39296">
            <v>0.808</v>
          </cell>
          <cell r="J39296">
            <v>0.808</v>
          </cell>
        </row>
        <row r="39297">
          <cell r="F39297" t="str">
            <v>白友线</v>
          </cell>
          <cell r="G39297" t="str">
            <v>CA04431121</v>
          </cell>
          <cell r="H39297">
            <v>2.833</v>
          </cell>
          <cell r="I39297">
            <v>5.133</v>
          </cell>
          <cell r="J39297">
            <v>2.3</v>
          </cell>
        </row>
        <row r="39298">
          <cell r="F39298" t="str">
            <v>三组-三组</v>
          </cell>
          <cell r="G39298" t="str">
            <v>C65C431121</v>
          </cell>
          <cell r="H39298">
            <v>0.24</v>
          </cell>
          <cell r="I39298">
            <v>1.166</v>
          </cell>
          <cell r="J39298">
            <v>0.926</v>
          </cell>
        </row>
        <row r="39299">
          <cell r="F39299" t="str">
            <v>奉家桥至高枧小学</v>
          </cell>
          <cell r="G39299" t="str">
            <v>C01A431121</v>
          </cell>
          <cell r="H39299">
            <v>0</v>
          </cell>
          <cell r="I39299">
            <v>0.12</v>
          </cell>
          <cell r="J39299">
            <v>0.12</v>
          </cell>
        </row>
        <row r="39300">
          <cell r="F39300" t="str">
            <v>三满房至石古源村</v>
          </cell>
          <cell r="G39300" t="str">
            <v>CA99431121</v>
          </cell>
          <cell r="H39300">
            <v>0</v>
          </cell>
          <cell r="I39300">
            <v>0.544</v>
          </cell>
          <cell r="J39300">
            <v>0.544</v>
          </cell>
        </row>
        <row r="39301">
          <cell r="F39301" t="str">
            <v>借升线</v>
          </cell>
          <cell r="G39301" t="str">
            <v>CA28431121</v>
          </cell>
          <cell r="H39301">
            <v>3.578</v>
          </cell>
          <cell r="I39301">
            <v>4.066</v>
          </cell>
          <cell r="J39301">
            <v>0.488</v>
          </cell>
        </row>
        <row r="39302">
          <cell r="F39302" t="str">
            <v>五房至大岭下</v>
          </cell>
          <cell r="G39302" t="str">
            <v>V920431121</v>
          </cell>
          <cell r="H39302">
            <v>0</v>
          </cell>
          <cell r="I39302">
            <v>0.494</v>
          </cell>
          <cell r="J39302">
            <v>0.494</v>
          </cell>
        </row>
        <row r="39303">
          <cell r="F39303" t="str">
            <v>C23L至大源村四组</v>
          </cell>
          <cell r="G39303" t="str">
            <v>VU35431121</v>
          </cell>
          <cell r="H39303">
            <v>0</v>
          </cell>
          <cell r="I39303">
            <v>0.43</v>
          </cell>
          <cell r="J39303">
            <v>0.43</v>
          </cell>
        </row>
        <row r="39304">
          <cell r="F39304" t="str">
            <v>大X线</v>
          </cell>
          <cell r="G39304" t="str">
            <v>C39B431121</v>
          </cell>
          <cell r="H39304">
            <v>0</v>
          </cell>
          <cell r="I39304">
            <v>0.637</v>
          </cell>
          <cell r="J39304">
            <v>0.637</v>
          </cell>
        </row>
        <row r="39305">
          <cell r="F39305" t="str">
            <v>合合线</v>
          </cell>
          <cell r="G39305" t="str">
            <v>C729431121</v>
          </cell>
          <cell r="H39305">
            <v>0.55</v>
          </cell>
          <cell r="I39305">
            <v>0.893</v>
          </cell>
          <cell r="J39305">
            <v>0.343</v>
          </cell>
        </row>
        <row r="39306">
          <cell r="F39306" t="str">
            <v>双公线</v>
          </cell>
          <cell r="G39306" t="str">
            <v>C733431121</v>
          </cell>
          <cell r="H39306">
            <v>1.439</v>
          </cell>
          <cell r="I39306">
            <v>1.545</v>
          </cell>
          <cell r="J39306">
            <v>0.106</v>
          </cell>
        </row>
        <row r="39307">
          <cell r="F39307" t="str">
            <v>黄家渡村四组至黄家渡村五组</v>
          </cell>
          <cell r="G39307" t="str">
            <v>VT73431121</v>
          </cell>
          <cell r="H39307">
            <v>0</v>
          </cell>
          <cell r="I39307">
            <v>0.644</v>
          </cell>
          <cell r="J39307">
            <v>0.644</v>
          </cell>
        </row>
        <row r="39308">
          <cell r="F39308" t="str">
            <v>Y220至C22J</v>
          </cell>
          <cell r="G39308" t="str">
            <v>C47V431121</v>
          </cell>
          <cell r="H39308">
            <v>0</v>
          </cell>
          <cell r="I39308">
            <v>0.546</v>
          </cell>
          <cell r="J39308">
            <v>0.546</v>
          </cell>
        </row>
        <row r="39309">
          <cell r="F39309" t="str">
            <v>C716至蕉溪村九组</v>
          </cell>
          <cell r="G39309" t="str">
            <v>VT85431121</v>
          </cell>
          <cell r="H39309">
            <v>0</v>
          </cell>
          <cell r="I39309">
            <v>0.377</v>
          </cell>
          <cell r="J39309">
            <v>0.377</v>
          </cell>
        </row>
        <row r="39310">
          <cell r="F39310" t="str">
            <v>丫049至十组</v>
          </cell>
          <cell r="G39310" t="str">
            <v>C50L431121</v>
          </cell>
          <cell r="H39310">
            <v>0</v>
          </cell>
          <cell r="I39310">
            <v>0.093</v>
          </cell>
          <cell r="J39310">
            <v>0.093</v>
          </cell>
        </row>
        <row r="39311">
          <cell r="F39311" t="str">
            <v>C50L至C51L</v>
          </cell>
          <cell r="G39311" t="str">
            <v>VT94431121</v>
          </cell>
          <cell r="H39311">
            <v>0</v>
          </cell>
          <cell r="I39311">
            <v>0.311</v>
          </cell>
          <cell r="J39311">
            <v>0.311</v>
          </cell>
        </row>
        <row r="39312">
          <cell r="F39312" t="str">
            <v>龙三线</v>
          </cell>
          <cell r="G39312" t="str">
            <v>CN03431121</v>
          </cell>
          <cell r="H39312">
            <v>0.293</v>
          </cell>
          <cell r="I39312">
            <v>0.396</v>
          </cell>
          <cell r="J39312">
            <v>0.103</v>
          </cell>
        </row>
        <row r="39313">
          <cell r="F39313" t="str">
            <v>C713至C719</v>
          </cell>
          <cell r="G39313" t="str">
            <v>C406431121</v>
          </cell>
          <cell r="H39313">
            <v>0</v>
          </cell>
          <cell r="I39313">
            <v>0.654</v>
          </cell>
          <cell r="J39313">
            <v>0.654</v>
          </cell>
        </row>
        <row r="39314">
          <cell r="F39314" t="str">
            <v>VT39至C751</v>
          </cell>
          <cell r="G39314" t="str">
            <v>VT41431121</v>
          </cell>
          <cell r="H39314">
            <v>0</v>
          </cell>
          <cell r="I39314">
            <v>0.473</v>
          </cell>
          <cell r="J39314">
            <v>0.473</v>
          </cell>
        </row>
        <row r="39315">
          <cell r="F39315" t="str">
            <v>C742至金家</v>
          </cell>
          <cell r="G39315" t="str">
            <v>C59J431121</v>
          </cell>
          <cell r="H39315">
            <v>0</v>
          </cell>
          <cell r="I39315">
            <v>0.392</v>
          </cell>
          <cell r="J39315">
            <v>0.392</v>
          </cell>
        </row>
        <row r="39316">
          <cell r="F39316" t="str">
            <v>学校至同心二组</v>
          </cell>
          <cell r="G39316" t="str">
            <v>C28J431121</v>
          </cell>
          <cell r="H39316">
            <v>0</v>
          </cell>
          <cell r="I39316">
            <v>0.102</v>
          </cell>
          <cell r="J39316">
            <v>0.102</v>
          </cell>
        </row>
        <row r="39317">
          <cell r="F39317" t="str">
            <v>Y221至下龙桥村七组</v>
          </cell>
          <cell r="G39317" t="str">
            <v>VT25431121</v>
          </cell>
          <cell r="H39317">
            <v>0</v>
          </cell>
          <cell r="I39317">
            <v>0.481</v>
          </cell>
          <cell r="J39317">
            <v>0.481</v>
          </cell>
        </row>
        <row r="39318">
          <cell r="F39318" t="str">
            <v>S350至星燎村五组</v>
          </cell>
          <cell r="G39318" t="str">
            <v>VU02431121</v>
          </cell>
          <cell r="H39318">
            <v>0</v>
          </cell>
          <cell r="I39318">
            <v>0.35</v>
          </cell>
          <cell r="J39318">
            <v>0.35</v>
          </cell>
        </row>
        <row r="39319">
          <cell r="F39319" t="str">
            <v>C752至月泉八组</v>
          </cell>
          <cell r="G39319" t="str">
            <v>C60L431121</v>
          </cell>
          <cell r="H39319">
            <v>0</v>
          </cell>
          <cell r="I39319">
            <v>0.185</v>
          </cell>
          <cell r="J39319">
            <v>0.185</v>
          </cell>
        </row>
        <row r="39320">
          <cell r="F39320" t="str">
            <v>月泉村一组至月泉村二组</v>
          </cell>
          <cell r="G39320" t="str">
            <v>VU67431121</v>
          </cell>
          <cell r="H39320">
            <v>0</v>
          </cell>
          <cell r="I39320">
            <v>0.503</v>
          </cell>
          <cell r="J39320">
            <v>0.503</v>
          </cell>
        </row>
        <row r="39321">
          <cell r="F39321" t="str">
            <v>CZX3至Y237</v>
          </cell>
          <cell r="G39321" t="str">
            <v>C46V431121</v>
          </cell>
          <cell r="H39321">
            <v>0</v>
          </cell>
          <cell r="I39321">
            <v>1.412</v>
          </cell>
          <cell r="J39321">
            <v>1.412</v>
          </cell>
        </row>
        <row r="39322">
          <cell r="F39322" t="str">
            <v>C722至中心村八组</v>
          </cell>
          <cell r="G39322" t="str">
            <v>VU50431121</v>
          </cell>
          <cell r="H39322">
            <v>0</v>
          </cell>
          <cell r="I39322">
            <v>1.147</v>
          </cell>
          <cell r="J39322">
            <v>1.147</v>
          </cell>
        </row>
        <row r="39323">
          <cell r="F39323" t="str">
            <v>VU49至VU55</v>
          </cell>
          <cell r="G39323" t="str">
            <v>VU54431121</v>
          </cell>
          <cell r="H39323">
            <v>0</v>
          </cell>
          <cell r="I39323">
            <v>0.511</v>
          </cell>
          <cell r="J39323">
            <v>0.511</v>
          </cell>
        </row>
        <row r="39324">
          <cell r="F39324" t="str">
            <v>丫047至砖塘</v>
          </cell>
          <cell r="G39324" t="str">
            <v>C36B431121</v>
          </cell>
          <cell r="H39324">
            <v>0</v>
          </cell>
          <cell r="I39324">
            <v>0.136</v>
          </cell>
          <cell r="J39324">
            <v>0.136</v>
          </cell>
        </row>
        <row r="39325">
          <cell r="F39325" t="str">
            <v>Y040至V51R</v>
          </cell>
          <cell r="G39325" t="str">
            <v>V49R431121</v>
          </cell>
          <cell r="H39325">
            <v>0</v>
          </cell>
          <cell r="I39325">
            <v>0.487</v>
          </cell>
          <cell r="J39325">
            <v>0.487</v>
          </cell>
        </row>
        <row r="39326">
          <cell r="F39326" t="str">
            <v>Y040至坝上村一组</v>
          </cell>
          <cell r="G39326" t="str">
            <v>V54R431121</v>
          </cell>
          <cell r="H39326">
            <v>0</v>
          </cell>
          <cell r="I39326">
            <v>0.186</v>
          </cell>
          <cell r="J39326">
            <v>0.186</v>
          </cell>
        </row>
        <row r="39327">
          <cell r="F39327" t="str">
            <v>C683至里丫塘村</v>
          </cell>
          <cell r="G39327" t="str">
            <v>C132431121</v>
          </cell>
          <cell r="H39327">
            <v>0</v>
          </cell>
          <cell r="I39327">
            <v>1.995</v>
          </cell>
          <cell r="J39327">
            <v>1.995</v>
          </cell>
        </row>
        <row r="39328">
          <cell r="F39328" t="str">
            <v>上升至工业园</v>
          </cell>
          <cell r="G39328" t="str">
            <v>C87L431121</v>
          </cell>
          <cell r="H39328">
            <v>0</v>
          </cell>
          <cell r="I39328">
            <v>0.425</v>
          </cell>
          <cell r="J39328">
            <v>0.425</v>
          </cell>
        </row>
        <row r="39329">
          <cell r="F39329" t="str">
            <v>变文线</v>
          </cell>
          <cell r="G39329" t="str">
            <v>CAK6431121</v>
          </cell>
          <cell r="H39329">
            <v>4.81</v>
          </cell>
          <cell r="I39329">
            <v>5.341</v>
          </cell>
          <cell r="J39329">
            <v>0.531</v>
          </cell>
        </row>
        <row r="39330">
          <cell r="F39330" t="str">
            <v>福福线</v>
          </cell>
          <cell r="G39330" t="str">
            <v>C668431121</v>
          </cell>
          <cell r="H39330">
            <v>0</v>
          </cell>
          <cell r="I39330">
            <v>0.093</v>
          </cell>
          <cell r="J39330">
            <v>0.093</v>
          </cell>
        </row>
        <row r="39331">
          <cell r="F39331" t="str">
            <v>C29B至岗强村五组</v>
          </cell>
          <cell r="G39331" t="str">
            <v>VV71431121</v>
          </cell>
          <cell r="H39331">
            <v>0</v>
          </cell>
          <cell r="I39331">
            <v>0.274</v>
          </cell>
          <cell r="J39331">
            <v>0.274</v>
          </cell>
        </row>
        <row r="39332">
          <cell r="F39332" t="str">
            <v>C29B至岗强村三组</v>
          </cell>
          <cell r="G39332" t="str">
            <v>VV73431121</v>
          </cell>
          <cell r="H39332">
            <v>0</v>
          </cell>
          <cell r="I39332">
            <v>0.913</v>
          </cell>
          <cell r="J39332">
            <v>0.913</v>
          </cell>
        </row>
        <row r="39333">
          <cell r="F39333" t="str">
            <v>杨阳线</v>
          </cell>
          <cell r="G39333" t="str">
            <v>C702431121</v>
          </cell>
          <cell r="H39333">
            <v>0.828</v>
          </cell>
          <cell r="I39333">
            <v>2.183</v>
          </cell>
          <cell r="J39333">
            <v>1.355</v>
          </cell>
        </row>
        <row r="39334">
          <cell r="F39334" t="str">
            <v>Y757至花桥村八组</v>
          </cell>
          <cell r="G39334" t="str">
            <v>V73R431121</v>
          </cell>
          <cell r="H39334">
            <v>0</v>
          </cell>
          <cell r="I39334">
            <v>0.372</v>
          </cell>
          <cell r="J39334">
            <v>0.372</v>
          </cell>
        </row>
        <row r="39335">
          <cell r="F39335" t="str">
            <v>福福线</v>
          </cell>
          <cell r="G39335" t="str">
            <v>C668431121</v>
          </cell>
          <cell r="H39335">
            <v>0</v>
          </cell>
          <cell r="I39335">
            <v>0.967</v>
          </cell>
          <cell r="J39335">
            <v>0.967</v>
          </cell>
        </row>
        <row r="39336">
          <cell r="F39336" t="str">
            <v>Y513至联盟村四组</v>
          </cell>
          <cell r="G39336" t="str">
            <v>VV21431121</v>
          </cell>
          <cell r="H39336">
            <v>0</v>
          </cell>
          <cell r="I39336">
            <v>0.3</v>
          </cell>
          <cell r="J39336">
            <v>0.3</v>
          </cell>
        </row>
        <row r="39337">
          <cell r="F39337" t="str">
            <v>联盟村七组至联盟村二组</v>
          </cell>
          <cell r="G39337" t="str">
            <v>VV22431121</v>
          </cell>
          <cell r="H39337">
            <v>0</v>
          </cell>
          <cell r="I39337">
            <v>0.876</v>
          </cell>
          <cell r="J39337">
            <v>0.876</v>
          </cell>
        </row>
        <row r="39338">
          <cell r="F39338" t="str">
            <v>Y781至大众村六组接木梓村CR71村道</v>
          </cell>
          <cell r="G39338" t="str">
            <v>C486431121</v>
          </cell>
          <cell r="H39338">
            <v>0</v>
          </cell>
          <cell r="I39338">
            <v>0.691</v>
          </cell>
          <cell r="J39338">
            <v>0.691</v>
          </cell>
        </row>
        <row r="39339">
          <cell r="F39339" t="str">
            <v>Y781至大众村四组</v>
          </cell>
          <cell r="G39339" t="str">
            <v>VU78431121</v>
          </cell>
          <cell r="H39339">
            <v>0</v>
          </cell>
          <cell r="I39339">
            <v>0.512</v>
          </cell>
          <cell r="J39339">
            <v>0.512</v>
          </cell>
        </row>
        <row r="39340">
          <cell r="F39340" t="str">
            <v>C691至普济桥村六组</v>
          </cell>
          <cell r="G39340" t="str">
            <v>VV82431121</v>
          </cell>
          <cell r="H39340">
            <v>0</v>
          </cell>
          <cell r="I39340">
            <v>0.362</v>
          </cell>
          <cell r="J39340">
            <v>0.362</v>
          </cell>
        </row>
        <row r="39341">
          <cell r="F39341" t="str">
            <v>S344至C45D</v>
          </cell>
          <cell r="G39341" t="str">
            <v>C43Y431121</v>
          </cell>
          <cell r="H39341">
            <v>0</v>
          </cell>
          <cell r="I39341">
            <v>0.24</v>
          </cell>
          <cell r="J39341">
            <v>0.24</v>
          </cell>
        </row>
        <row r="39342">
          <cell r="F39342" t="str">
            <v>七火线</v>
          </cell>
          <cell r="G39342" t="str">
            <v>C692431121</v>
          </cell>
          <cell r="H39342">
            <v>1.077</v>
          </cell>
          <cell r="I39342">
            <v>1.78</v>
          </cell>
          <cell r="J39342">
            <v>0.703</v>
          </cell>
        </row>
        <row r="39343">
          <cell r="F39343" t="str">
            <v>七花线</v>
          </cell>
          <cell r="G39343" t="str">
            <v>C801431121</v>
          </cell>
          <cell r="H39343">
            <v>0</v>
          </cell>
          <cell r="I39343">
            <v>1.077</v>
          </cell>
          <cell r="J39343">
            <v>1.077</v>
          </cell>
        </row>
        <row r="39344">
          <cell r="F39344" t="str">
            <v>C15M至双丰村一组</v>
          </cell>
          <cell r="G39344" t="str">
            <v>V29R431121</v>
          </cell>
          <cell r="H39344">
            <v>0</v>
          </cell>
          <cell r="I39344">
            <v>0.384</v>
          </cell>
          <cell r="J39344">
            <v>0.384</v>
          </cell>
        </row>
        <row r="39345">
          <cell r="F39345" t="str">
            <v>仁亲八组至王家院子</v>
          </cell>
          <cell r="G39345" t="str">
            <v>C80L431121</v>
          </cell>
          <cell r="H39345">
            <v>0</v>
          </cell>
          <cell r="I39345">
            <v>0.653</v>
          </cell>
          <cell r="J39345">
            <v>0.653</v>
          </cell>
        </row>
        <row r="39346">
          <cell r="F39346" t="str">
            <v>Y513至三丰村十组</v>
          </cell>
          <cell r="G39346" t="str">
            <v>VV14431121</v>
          </cell>
          <cell r="H39346">
            <v>0</v>
          </cell>
          <cell r="I39346">
            <v>0.881</v>
          </cell>
          <cell r="J39346">
            <v>0.881</v>
          </cell>
        </row>
        <row r="39347">
          <cell r="F39347" t="str">
            <v>Y513至三江村五组</v>
          </cell>
          <cell r="G39347" t="str">
            <v>VV18431121</v>
          </cell>
          <cell r="H39347">
            <v>0</v>
          </cell>
          <cell r="I39347">
            <v>0.541</v>
          </cell>
          <cell r="J39347">
            <v>0.541</v>
          </cell>
        </row>
        <row r="39348">
          <cell r="F39348" t="str">
            <v>S344至上马村委会</v>
          </cell>
          <cell r="G39348" t="str">
            <v>VV74431121</v>
          </cell>
          <cell r="H39348">
            <v>0</v>
          </cell>
          <cell r="I39348">
            <v>0.592</v>
          </cell>
          <cell r="J39348">
            <v>0.592</v>
          </cell>
        </row>
        <row r="39349">
          <cell r="F39349" t="str">
            <v>VV74至S344</v>
          </cell>
          <cell r="G39349" t="str">
            <v>VV75431121</v>
          </cell>
          <cell r="H39349">
            <v>0</v>
          </cell>
          <cell r="I39349">
            <v>0.981</v>
          </cell>
          <cell r="J39349">
            <v>0.981</v>
          </cell>
        </row>
        <row r="39350">
          <cell r="F39350" t="str">
            <v>S320至C677</v>
          </cell>
          <cell r="G39350" t="str">
            <v>C14X431121</v>
          </cell>
          <cell r="H39350">
            <v>0</v>
          </cell>
          <cell r="I39350">
            <v>1.211</v>
          </cell>
          <cell r="J39350">
            <v>1.211</v>
          </cell>
        </row>
        <row r="39351">
          <cell r="F39351" t="str">
            <v>Y040至少白村三组</v>
          </cell>
          <cell r="G39351" t="str">
            <v>V71R431121</v>
          </cell>
          <cell r="H39351">
            <v>0</v>
          </cell>
          <cell r="I39351">
            <v>0.79</v>
          </cell>
          <cell r="J39351">
            <v>0.79</v>
          </cell>
        </row>
        <row r="39352">
          <cell r="F39352" t="str">
            <v>升升线</v>
          </cell>
          <cell r="G39352" t="str">
            <v>C669431121</v>
          </cell>
          <cell r="H39352">
            <v>0.93</v>
          </cell>
          <cell r="I39352">
            <v>2.137</v>
          </cell>
          <cell r="J39352">
            <v>1.207</v>
          </cell>
        </row>
        <row r="39353">
          <cell r="F39353" t="str">
            <v>元元线</v>
          </cell>
          <cell r="G39353" t="str">
            <v>C313431121</v>
          </cell>
          <cell r="H39353">
            <v>1.228</v>
          </cell>
          <cell r="I39353">
            <v>2.631</v>
          </cell>
          <cell r="J39353">
            <v>1.403</v>
          </cell>
        </row>
        <row r="39354">
          <cell r="F39354" t="str">
            <v>CR89至温村一组</v>
          </cell>
          <cell r="G39354" t="str">
            <v>V44R431121</v>
          </cell>
          <cell r="H39354">
            <v>0</v>
          </cell>
          <cell r="I39354">
            <v>0.496</v>
          </cell>
          <cell r="J39354">
            <v>0.496</v>
          </cell>
        </row>
        <row r="39355">
          <cell r="F39355" t="str">
            <v>CR89至温村二三组</v>
          </cell>
          <cell r="G39355" t="str">
            <v>V46R431121</v>
          </cell>
          <cell r="H39355">
            <v>0</v>
          </cell>
          <cell r="I39355">
            <v>0.305</v>
          </cell>
          <cell r="J39355">
            <v>0.305</v>
          </cell>
        </row>
        <row r="39356">
          <cell r="F39356" t="str">
            <v>文武村九组至进宝塘河市村</v>
          </cell>
          <cell r="G39356" t="str">
            <v>C43R431121</v>
          </cell>
          <cell r="H39356">
            <v>0</v>
          </cell>
          <cell r="I39356">
            <v>0.231</v>
          </cell>
          <cell r="J39356">
            <v>0.231</v>
          </cell>
        </row>
        <row r="39357">
          <cell r="F39357" t="str">
            <v>Y218至Y218</v>
          </cell>
          <cell r="G39357" t="str">
            <v>VV59431121</v>
          </cell>
          <cell r="H39357">
            <v>0</v>
          </cell>
          <cell r="I39357">
            <v>0.976</v>
          </cell>
          <cell r="J39357">
            <v>0.976</v>
          </cell>
        </row>
        <row r="39358">
          <cell r="F39358" t="str">
            <v>VV66至VV66</v>
          </cell>
          <cell r="G39358" t="str">
            <v>VV68431121</v>
          </cell>
          <cell r="H39358">
            <v>0</v>
          </cell>
          <cell r="I39358">
            <v>0.336</v>
          </cell>
          <cell r="J39358">
            <v>0.336</v>
          </cell>
        </row>
        <row r="39359">
          <cell r="F39359" t="str">
            <v>S320至湘湖村二组</v>
          </cell>
          <cell r="G39359" t="str">
            <v>VV06431121</v>
          </cell>
          <cell r="H39359">
            <v>0</v>
          </cell>
          <cell r="I39359">
            <v>0.55</v>
          </cell>
          <cell r="J39359">
            <v>0.55</v>
          </cell>
        </row>
        <row r="39360">
          <cell r="F39360" t="str">
            <v>C702至小湖村四组</v>
          </cell>
          <cell r="G39360" t="str">
            <v>VU89431121</v>
          </cell>
          <cell r="H39360">
            <v>0</v>
          </cell>
          <cell r="I39360">
            <v>0.528</v>
          </cell>
          <cell r="J39360">
            <v>0.528</v>
          </cell>
        </row>
        <row r="39361">
          <cell r="F39361" t="str">
            <v>CAK4至小湖村一组</v>
          </cell>
          <cell r="G39361" t="str">
            <v>VU93431121</v>
          </cell>
          <cell r="H39361">
            <v>0</v>
          </cell>
          <cell r="I39361">
            <v>0.362</v>
          </cell>
          <cell r="J39361">
            <v>0.362</v>
          </cell>
        </row>
        <row r="39362">
          <cell r="F39362" t="str">
            <v>VU94至小湖村八组</v>
          </cell>
          <cell r="G39362" t="str">
            <v>VU95431121</v>
          </cell>
          <cell r="H39362">
            <v>0</v>
          </cell>
          <cell r="I39362">
            <v>1.25</v>
          </cell>
          <cell r="J39362">
            <v>1.25</v>
          </cell>
        </row>
        <row r="39363">
          <cell r="F39363" t="str">
            <v>C676至新春村一组</v>
          </cell>
          <cell r="G39363" t="str">
            <v>V66R431121</v>
          </cell>
          <cell r="H39363">
            <v>0</v>
          </cell>
          <cell r="I39363">
            <v>0.335</v>
          </cell>
          <cell r="J39363">
            <v>0.335</v>
          </cell>
        </row>
        <row r="39364">
          <cell r="F39364" t="str">
            <v>S320至新屋塘村四组</v>
          </cell>
          <cell r="G39364" t="str">
            <v>V82R431121</v>
          </cell>
          <cell r="H39364">
            <v>0</v>
          </cell>
          <cell r="I39364">
            <v>0.476</v>
          </cell>
          <cell r="J39364">
            <v>0.476</v>
          </cell>
        </row>
        <row r="39365">
          <cell r="F39365" t="str">
            <v>S320至烟塘村二组</v>
          </cell>
          <cell r="G39365" t="str">
            <v>VV92431121</v>
          </cell>
          <cell r="H39365">
            <v>0</v>
          </cell>
          <cell r="I39365">
            <v>0.365</v>
          </cell>
          <cell r="J39365">
            <v>0.365</v>
          </cell>
        </row>
        <row r="39366">
          <cell r="F39366" t="str">
            <v>C30M至烟塘村五组</v>
          </cell>
          <cell r="G39366" t="str">
            <v>VV94431121</v>
          </cell>
          <cell r="H39366">
            <v>0</v>
          </cell>
          <cell r="I39366">
            <v>0.251</v>
          </cell>
          <cell r="J39366">
            <v>0.251</v>
          </cell>
        </row>
        <row r="39367">
          <cell r="G39367" t="str">
            <v>AA15431121</v>
          </cell>
          <cell r="H39367">
            <v>0</v>
          </cell>
          <cell r="I39367">
            <v>0.451</v>
          </cell>
          <cell r="J39367">
            <v>0.451</v>
          </cell>
        </row>
        <row r="39368">
          <cell r="F39368" t="str">
            <v>S231至岩门口村四五组</v>
          </cell>
          <cell r="G39368" t="str">
            <v>V62R431121</v>
          </cell>
          <cell r="H39368">
            <v>0</v>
          </cell>
          <cell r="I39368">
            <v>0.309</v>
          </cell>
          <cell r="J39368">
            <v>0.309</v>
          </cell>
        </row>
        <row r="39369">
          <cell r="F39369" t="str">
            <v>S231至岩门口村八九组</v>
          </cell>
          <cell r="G39369" t="str">
            <v>V63R431121</v>
          </cell>
          <cell r="H39369">
            <v>0</v>
          </cell>
          <cell r="I39369">
            <v>0.498</v>
          </cell>
          <cell r="J39369">
            <v>0.498</v>
          </cell>
        </row>
        <row r="39370">
          <cell r="F39370" t="str">
            <v>小湖村五组至小湖村四组</v>
          </cell>
          <cell r="G39370" t="str">
            <v>VU90431121</v>
          </cell>
          <cell r="H39370">
            <v>0</v>
          </cell>
          <cell r="I39370">
            <v>0.431</v>
          </cell>
          <cell r="J39370">
            <v>0.431</v>
          </cell>
        </row>
        <row r="39371">
          <cell r="F39371" t="str">
            <v>Y041至杨桥村四组</v>
          </cell>
          <cell r="G39371" t="str">
            <v>VV11431121</v>
          </cell>
          <cell r="H39371">
            <v>0</v>
          </cell>
          <cell r="I39371">
            <v>0.309</v>
          </cell>
          <cell r="J39371">
            <v>0.309</v>
          </cell>
        </row>
        <row r="39372">
          <cell r="F39372" t="str">
            <v>S320至渔塘村十组</v>
          </cell>
          <cell r="G39372" t="str">
            <v>V80R431121</v>
          </cell>
          <cell r="H39372">
            <v>0</v>
          </cell>
          <cell r="I39372">
            <v>0.575</v>
          </cell>
          <cell r="J39372">
            <v>0.575</v>
          </cell>
        </row>
        <row r="39373">
          <cell r="F39373" t="str">
            <v>VV35至菜园村一组</v>
          </cell>
          <cell r="G39373" t="str">
            <v>VV77431121</v>
          </cell>
          <cell r="H39373">
            <v>0</v>
          </cell>
          <cell r="I39373">
            <v>0.78</v>
          </cell>
          <cell r="J39373">
            <v>0.78</v>
          </cell>
        </row>
        <row r="39374">
          <cell r="F39374" t="str">
            <v>Y756至朱家桥村三组</v>
          </cell>
          <cell r="G39374" t="str">
            <v>V58R431121</v>
          </cell>
          <cell r="H39374">
            <v>0</v>
          </cell>
          <cell r="I39374">
            <v>0.574</v>
          </cell>
          <cell r="J39374">
            <v>0.574</v>
          </cell>
        </row>
        <row r="39375">
          <cell r="F39375" t="str">
            <v>珠陵村七组至珠陵村六组</v>
          </cell>
          <cell r="G39375" t="str">
            <v>VV01431121</v>
          </cell>
          <cell r="H39375">
            <v>0</v>
          </cell>
          <cell r="I39375">
            <v>0.352</v>
          </cell>
          <cell r="J39375">
            <v>0.352</v>
          </cell>
        </row>
        <row r="39376">
          <cell r="F39376" t="str">
            <v>S320至珠玉六组</v>
          </cell>
          <cell r="G39376" t="str">
            <v>C30B431121</v>
          </cell>
          <cell r="H39376">
            <v>0</v>
          </cell>
          <cell r="I39376">
            <v>0.097</v>
          </cell>
          <cell r="J39376">
            <v>0.097</v>
          </cell>
        </row>
        <row r="39377">
          <cell r="F39377" t="str">
            <v>董家新屋至土地庙</v>
          </cell>
          <cell r="G39377" t="str">
            <v>VGU7431121</v>
          </cell>
          <cell r="H39377">
            <v>0</v>
          </cell>
          <cell r="I39377">
            <v>1.249</v>
          </cell>
          <cell r="J39377">
            <v>1.249</v>
          </cell>
        </row>
        <row r="39378">
          <cell r="F39378" t="str">
            <v>油屋至刘家凼</v>
          </cell>
          <cell r="G39378" t="str">
            <v>VGU2431121</v>
          </cell>
          <cell r="H39378">
            <v>0</v>
          </cell>
          <cell r="I39378">
            <v>0.381</v>
          </cell>
          <cell r="J39378">
            <v>0.381</v>
          </cell>
        </row>
        <row r="39379">
          <cell r="F39379" t="str">
            <v>牧牛山至青江院</v>
          </cell>
          <cell r="G39379" t="str">
            <v>VHB5431121</v>
          </cell>
          <cell r="H39379">
            <v>0</v>
          </cell>
          <cell r="I39379">
            <v>0.803</v>
          </cell>
          <cell r="J39379">
            <v>0.803</v>
          </cell>
        </row>
        <row r="39380">
          <cell r="F39380" t="str">
            <v>秧井至18组</v>
          </cell>
          <cell r="G39380" t="str">
            <v>C14H431121</v>
          </cell>
          <cell r="H39380">
            <v>0.727</v>
          </cell>
          <cell r="I39380">
            <v>0.865</v>
          </cell>
          <cell r="J39380">
            <v>0.138</v>
          </cell>
        </row>
        <row r="39381">
          <cell r="F39381" t="str">
            <v>富富线</v>
          </cell>
          <cell r="G39381" t="str">
            <v>C954431121</v>
          </cell>
          <cell r="H39381">
            <v>0.838</v>
          </cell>
          <cell r="I39381">
            <v>1.441</v>
          </cell>
          <cell r="J39381">
            <v>0.603</v>
          </cell>
        </row>
        <row r="39382">
          <cell r="F39382" t="str">
            <v>蒋家屋至李家屋</v>
          </cell>
          <cell r="G39382" t="str">
            <v>VGS7431121</v>
          </cell>
          <cell r="H39382">
            <v>0</v>
          </cell>
          <cell r="I39382">
            <v>1.012</v>
          </cell>
          <cell r="J39382">
            <v>1.012</v>
          </cell>
        </row>
        <row r="39383">
          <cell r="F39383" t="str">
            <v>谢家屋至村委会</v>
          </cell>
          <cell r="G39383" t="str">
            <v>VGT1431121</v>
          </cell>
          <cell r="H39383">
            <v>0</v>
          </cell>
          <cell r="I39383">
            <v>0.452</v>
          </cell>
          <cell r="J39383">
            <v>0.452</v>
          </cell>
        </row>
        <row r="39384">
          <cell r="F39384" t="str">
            <v>坂田至牛湾塘</v>
          </cell>
          <cell r="G39384" t="str">
            <v>VGZ8431121</v>
          </cell>
          <cell r="H39384">
            <v>0</v>
          </cell>
          <cell r="I39384">
            <v>0.328</v>
          </cell>
          <cell r="J39384">
            <v>0.328</v>
          </cell>
        </row>
        <row r="39385">
          <cell r="F39385" t="str">
            <v>焦岭冲至老屋皂</v>
          </cell>
          <cell r="G39385" t="str">
            <v>VHA2431121</v>
          </cell>
          <cell r="H39385">
            <v>0</v>
          </cell>
          <cell r="I39385">
            <v>0.279</v>
          </cell>
          <cell r="J39385">
            <v>0.279</v>
          </cell>
        </row>
        <row r="39386">
          <cell r="F39386" t="str">
            <v>横坝丘至文冲</v>
          </cell>
          <cell r="G39386" t="str">
            <v>VHA7431121</v>
          </cell>
          <cell r="H39386">
            <v>0</v>
          </cell>
          <cell r="I39386">
            <v>0.232</v>
          </cell>
          <cell r="J39386">
            <v>0.232</v>
          </cell>
        </row>
        <row r="39387">
          <cell r="F39387" t="str">
            <v>黄土岭至出家皂</v>
          </cell>
          <cell r="G39387" t="str">
            <v>VHB2431121</v>
          </cell>
          <cell r="H39387">
            <v>0</v>
          </cell>
          <cell r="I39387">
            <v>0.376</v>
          </cell>
          <cell r="J39387">
            <v>0.376</v>
          </cell>
        </row>
        <row r="39388">
          <cell r="F39388" t="str">
            <v>文冲至聚修塘</v>
          </cell>
          <cell r="G39388" t="str">
            <v>VJ35431121</v>
          </cell>
          <cell r="H39388">
            <v>0</v>
          </cell>
          <cell r="I39388">
            <v>0.862</v>
          </cell>
          <cell r="J39388">
            <v>0.862</v>
          </cell>
        </row>
        <row r="39389">
          <cell r="F39389" t="str">
            <v>马四线</v>
          </cell>
          <cell r="G39389" t="str">
            <v>C11H431121</v>
          </cell>
          <cell r="H39389">
            <v>0</v>
          </cell>
          <cell r="I39389">
            <v>0.714</v>
          </cell>
          <cell r="J39389">
            <v>0.714</v>
          </cell>
        </row>
        <row r="39390">
          <cell r="F39390" t="str">
            <v>杨家坪至2组</v>
          </cell>
          <cell r="G39390" t="str">
            <v>VGN7431121</v>
          </cell>
          <cell r="H39390">
            <v>0</v>
          </cell>
          <cell r="I39390">
            <v>0.216</v>
          </cell>
          <cell r="J39390">
            <v>0.216</v>
          </cell>
        </row>
        <row r="39391">
          <cell r="F39391" t="str">
            <v>黄泥塘至汤家皂</v>
          </cell>
          <cell r="G39391" t="str">
            <v>VGZ2431121</v>
          </cell>
          <cell r="H39391">
            <v>0</v>
          </cell>
          <cell r="I39391">
            <v>0.178</v>
          </cell>
          <cell r="J39391">
            <v>0.178</v>
          </cell>
        </row>
        <row r="39392">
          <cell r="F39392" t="str">
            <v>廖家冲至温兰冲</v>
          </cell>
          <cell r="G39392" t="str">
            <v>C10C431121</v>
          </cell>
          <cell r="H39392">
            <v>0.873</v>
          </cell>
          <cell r="I39392">
            <v>2.299</v>
          </cell>
          <cell r="J39392">
            <v>1.426</v>
          </cell>
        </row>
        <row r="39393">
          <cell r="F39393" t="str">
            <v>华火线</v>
          </cell>
          <cell r="G39393" t="str">
            <v>C983431121</v>
          </cell>
          <cell r="H39393">
            <v>1.423</v>
          </cell>
          <cell r="I39393">
            <v>1.686</v>
          </cell>
          <cell r="J39393">
            <v>0.263</v>
          </cell>
        </row>
        <row r="39394">
          <cell r="F39394" t="str">
            <v>月塘祖山至谢阿村</v>
          </cell>
          <cell r="G39394" t="str">
            <v>VGY6431121</v>
          </cell>
          <cell r="H39394">
            <v>0</v>
          </cell>
          <cell r="I39394">
            <v>0.536</v>
          </cell>
          <cell r="J39394">
            <v>0.536</v>
          </cell>
        </row>
        <row r="39395">
          <cell r="F39395" t="str">
            <v>汤家屋至娇源冲</v>
          </cell>
          <cell r="G39395" t="str">
            <v>VGZ1431121</v>
          </cell>
          <cell r="H39395">
            <v>0</v>
          </cell>
          <cell r="I39395">
            <v>1.121</v>
          </cell>
          <cell r="J39395">
            <v>1.121</v>
          </cell>
        </row>
        <row r="39396">
          <cell r="F39396" t="str">
            <v>黄家岭至和睦冲</v>
          </cell>
          <cell r="G39396" t="str">
            <v>VHD5431121</v>
          </cell>
          <cell r="H39396">
            <v>0</v>
          </cell>
          <cell r="I39396">
            <v>0.429</v>
          </cell>
          <cell r="J39396">
            <v>0.429</v>
          </cell>
        </row>
        <row r="39397">
          <cell r="F39397" t="str">
            <v>村委会至新马校</v>
          </cell>
          <cell r="G39397" t="str">
            <v>VHE1431121</v>
          </cell>
          <cell r="H39397">
            <v>0</v>
          </cell>
          <cell r="I39397">
            <v>0.295</v>
          </cell>
          <cell r="J39397">
            <v>0.295</v>
          </cell>
        </row>
        <row r="39398">
          <cell r="F39398" t="str">
            <v>瓦兹塘至四组</v>
          </cell>
          <cell r="G39398" t="str">
            <v>VHE2431121</v>
          </cell>
          <cell r="H39398">
            <v>0</v>
          </cell>
          <cell r="I39398">
            <v>0.294</v>
          </cell>
          <cell r="J39398">
            <v>0.294</v>
          </cell>
        </row>
        <row r="39399">
          <cell r="F39399" t="str">
            <v>双龙亭至中桥</v>
          </cell>
          <cell r="G39399" t="str">
            <v>VHE3431121</v>
          </cell>
          <cell r="H39399">
            <v>0</v>
          </cell>
          <cell r="I39399">
            <v>0.554</v>
          </cell>
          <cell r="J39399">
            <v>0.554</v>
          </cell>
        </row>
        <row r="39400">
          <cell r="F39400" t="str">
            <v>摇货塘至五组</v>
          </cell>
          <cell r="G39400" t="str">
            <v>VHE5431121</v>
          </cell>
          <cell r="H39400">
            <v>0</v>
          </cell>
          <cell r="I39400">
            <v>0.21</v>
          </cell>
          <cell r="J39400">
            <v>0.21</v>
          </cell>
        </row>
        <row r="39401">
          <cell r="F39401" t="str">
            <v>瓦兹塘至雁子冲</v>
          </cell>
          <cell r="G39401" t="str">
            <v>VHE6431121</v>
          </cell>
          <cell r="H39401">
            <v>0</v>
          </cell>
          <cell r="I39401">
            <v>0.617</v>
          </cell>
          <cell r="J39401">
            <v>0.617</v>
          </cell>
        </row>
        <row r="39402">
          <cell r="F39402" t="str">
            <v>瓦纸塘至荷包冲</v>
          </cell>
          <cell r="G39402" t="str">
            <v>VHE7431121</v>
          </cell>
          <cell r="H39402">
            <v>0</v>
          </cell>
          <cell r="I39402">
            <v>0.464</v>
          </cell>
          <cell r="J39402">
            <v>0.464</v>
          </cell>
        </row>
        <row r="39403">
          <cell r="F39403" t="str">
            <v>塘头堰叉口-月华</v>
          </cell>
          <cell r="G39403" t="str">
            <v>C071430426</v>
          </cell>
          <cell r="H39403">
            <v>1.401</v>
          </cell>
          <cell r="I39403">
            <v>1.627</v>
          </cell>
          <cell r="J39403">
            <v>0.226</v>
          </cell>
        </row>
        <row r="39404">
          <cell r="F39404" t="str">
            <v>狮头至长岭</v>
          </cell>
          <cell r="G39404" t="str">
            <v>VHD1431121</v>
          </cell>
          <cell r="H39404">
            <v>0</v>
          </cell>
          <cell r="I39404">
            <v>0.386</v>
          </cell>
          <cell r="J39404">
            <v>0.386</v>
          </cell>
        </row>
        <row r="39405">
          <cell r="F39405" t="str">
            <v>大燕头桥至瓦窑冲</v>
          </cell>
          <cell r="G39405" t="str">
            <v>VHD2431121</v>
          </cell>
          <cell r="H39405">
            <v>0</v>
          </cell>
          <cell r="I39405">
            <v>0.2</v>
          </cell>
          <cell r="J39405">
            <v>0.2</v>
          </cell>
        </row>
        <row r="39406">
          <cell r="F39406" t="str">
            <v>祠堂至太原</v>
          </cell>
          <cell r="G39406" t="str">
            <v>VGX8431121</v>
          </cell>
          <cell r="H39406">
            <v>0</v>
          </cell>
          <cell r="I39406">
            <v>0.206</v>
          </cell>
          <cell r="J39406">
            <v>0.206</v>
          </cell>
        </row>
        <row r="39407">
          <cell r="F39407" t="str">
            <v>燕坝边至建园</v>
          </cell>
          <cell r="G39407" t="str">
            <v>VGY1431121</v>
          </cell>
          <cell r="H39407">
            <v>0</v>
          </cell>
          <cell r="I39407">
            <v>0.111</v>
          </cell>
          <cell r="J39407">
            <v>0.111</v>
          </cell>
        </row>
        <row r="39408">
          <cell r="F39408" t="str">
            <v>许家亭村至毛塘村</v>
          </cell>
          <cell r="G39408" t="str">
            <v>C20T431121</v>
          </cell>
          <cell r="H39408">
            <v>0</v>
          </cell>
          <cell r="I39408">
            <v>0.296</v>
          </cell>
          <cell r="J39408">
            <v>0.296</v>
          </cell>
        </row>
        <row r="39409">
          <cell r="F39409" t="str">
            <v>丫刘线</v>
          </cell>
          <cell r="G39409" t="str">
            <v>C92A431121</v>
          </cell>
          <cell r="H39409">
            <v>0.874</v>
          </cell>
          <cell r="I39409">
            <v>1.97</v>
          </cell>
          <cell r="J39409">
            <v>1.096</v>
          </cell>
        </row>
        <row r="39410">
          <cell r="F39410" t="str">
            <v>杨家冲至八一堂村5组</v>
          </cell>
          <cell r="G39410" t="str">
            <v>VBA3431121</v>
          </cell>
          <cell r="H39410">
            <v>0</v>
          </cell>
          <cell r="I39410">
            <v>0.836</v>
          </cell>
          <cell r="J39410">
            <v>0.836</v>
          </cell>
        </row>
        <row r="39411">
          <cell r="F39411" t="str">
            <v>后屋院至八一堂村2组</v>
          </cell>
          <cell r="G39411" t="str">
            <v>VBA7431121</v>
          </cell>
          <cell r="H39411">
            <v>0</v>
          </cell>
          <cell r="I39411">
            <v>0.26</v>
          </cell>
          <cell r="J39411">
            <v>0.26</v>
          </cell>
        </row>
        <row r="39412">
          <cell r="F39412" t="str">
            <v>崇山村5组至崇山村7组</v>
          </cell>
          <cell r="G39412" t="str">
            <v>VCA2431121</v>
          </cell>
          <cell r="H39412">
            <v>0.518</v>
          </cell>
          <cell r="I39412">
            <v>0.957</v>
          </cell>
          <cell r="J39412">
            <v>0.439</v>
          </cell>
        </row>
        <row r="39413">
          <cell r="F39413" t="str">
            <v>柳树湾至崇山村6组</v>
          </cell>
          <cell r="G39413" t="str">
            <v>VCA3431121</v>
          </cell>
          <cell r="H39413">
            <v>0</v>
          </cell>
          <cell r="I39413">
            <v>0.548</v>
          </cell>
          <cell r="J39413">
            <v>0.548</v>
          </cell>
        </row>
        <row r="39414">
          <cell r="F39414" t="str">
            <v>观山坪至崇山村10组</v>
          </cell>
          <cell r="G39414" t="str">
            <v>VCA5431121</v>
          </cell>
          <cell r="H39414">
            <v>0</v>
          </cell>
          <cell r="I39414">
            <v>0.326</v>
          </cell>
          <cell r="J39414">
            <v>0.326</v>
          </cell>
        </row>
        <row r="39415">
          <cell r="F39415" t="str">
            <v>瓦厂塘至崇山村2组</v>
          </cell>
          <cell r="G39415" t="str">
            <v>VCA6431121</v>
          </cell>
          <cell r="H39415">
            <v>0</v>
          </cell>
          <cell r="I39415">
            <v>1.079</v>
          </cell>
          <cell r="J39415">
            <v>1.079</v>
          </cell>
        </row>
        <row r="39416">
          <cell r="F39416" t="str">
            <v>水库至人堰4组</v>
          </cell>
          <cell r="G39416" t="str">
            <v>VBB7431121</v>
          </cell>
          <cell r="H39416">
            <v>0</v>
          </cell>
          <cell r="I39416">
            <v>0.246</v>
          </cell>
          <cell r="J39416">
            <v>0.246</v>
          </cell>
        </row>
        <row r="39417">
          <cell r="F39417" t="str">
            <v>下坝冲至湖塘冲1组</v>
          </cell>
          <cell r="G39417" t="str">
            <v>C18Y431121</v>
          </cell>
          <cell r="H39417">
            <v>0</v>
          </cell>
          <cell r="I39417">
            <v>0.188</v>
          </cell>
          <cell r="J39417">
            <v>0.188</v>
          </cell>
        </row>
        <row r="39418">
          <cell r="F39418" t="str">
            <v>顺云岭至凼桥9组</v>
          </cell>
          <cell r="G39418" t="str">
            <v>VCD8431121</v>
          </cell>
          <cell r="H39418">
            <v>0</v>
          </cell>
          <cell r="I39418">
            <v>0.335</v>
          </cell>
          <cell r="J39418">
            <v>0.335</v>
          </cell>
        </row>
        <row r="39419">
          <cell r="F39419" t="str">
            <v>鬼樟线</v>
          </cell>
          <cell r="G39419" t="str">
            <v>C48M431121</v>
          </cell>
          <cell r="H39419">
            <v>0.51</v>
          </cell>
          <cell r="I39419">
            <v>1.385</v>
          </cell>
          <cell r="J39419">
            <v>0.875</v>
          </cell>
        </row>
        <row r="39420">
          <cell r="F39420" t="str">
            <v>傀儡坪至光和村8组</v>
          </cell>
          <cell r="G39420" t="str">
            <v>VAA1431121</v>
          </cell>
          <cell r="H39420">
            <v>0</v>
          </cell>
          <cell r="I39420">
            <v>0.472</v>
          </cell>
          <cell r="J39420">
            <v>0.472</v>
          </cell>
        </row>
        <row r="39421">
          <cell r="F39421" t="str">
            <v>桔子场至黄岗铺3组</v>
          </cell>
          <cell r="G39421" t="str">
            <v>VCC9431121</v>
          </cell>
          <cell r="H39421">
            <v>0</v>
          </cell>
          <cell r="I39421">
            <v>0.229</v>
          </cell>
          <cell r="J39421">
            <v>0.229</v>
          </cell>
        </row>
        <row r="39422">
          <cell r="F39422" t="str">
            <v>麻叶塘至黄岗铺1组</v>
          </cell>
          <cell r="G39422" t="str">
            <v>VCD1431121</v>
          </cell>
          <cell r="H39422">
            <v>0</v>
          </cell>
          <cell r="I39422">
            <v>0.357</v>
          </cell>
          <cell r="J39422">
            <v>0.357</v>
          </cell>
        </row>
        <row r="39423">
          <cell r="F39423" t="str">
            <v>伍家院至黄岗铺4组</v>
          </cell>
          <cell r="G39423" t="str">
            <v>VCD2431121</v>
          </cell>
          <cell r="H39423">
            <v>0</v>
          </cell>
          <cell r="I39423">
            <v>0.364</v>
          </cell>
          <cell r="J39423">
            <v>0.364</v>
          </cell>
        </row>
        <row r="39424">
          <cell r="F39424" t="str">
            <v>鱼罗线</v>
          </cell>
          <cell r="G39424" t="str">
            <v>C550431121</v>
          </cell>
          <cell r="H39424">
            <v>1.141</v>
          </cell>
          <cell r="I39424">
            <v>1.645</v>
          </cell>
          <cell r="J39424">
            <v>0.504</v>
          </cell>
        </row>
        <row r="39425">
          <cell r="F39425" t="str">
            <v>高屋氹至立新村10组</v>
          </cell>
          <cell r="G39425" t="str">
            <v>VCA1431121</v>
          </cell>
          <cell r="H39425">
            <v>0</v>
          </cell>
          <cell r="I39425">
            <v>0.563</v>
          </cell>
          <cell r="J39425">
            <v>0.563</v>
          </cell>
        </row>
        <row r="39426">
          <cell r="F39426" t="str">
            <v>堰塘至立新村9组</v>
          </cell>
          <cell r="G39426" t="str">
            <v>VEB8431121</v>
          </cell>
          <cell r="H39426">
            <v>0</v>
          </cell>
          <cell r="I39426">
            <v>0.431</v>
          </cell>
          <cell r="J39426">
            <v>0.431</v>
          </cell>
        </row>
        <row r="39427">
          <cell r="F39427" t="str">
            <v>吉安亭至刘家岭村6组</v>
          </cell>
          <cell r="G39427" t="str">
            <v>C20W431121</v>
          </cell>
          <cell r="H39427">
            <v>0</v>
          </cell>
          <cell r="I39427">
            <v>0.624</v>
          </cell>
          <cell r="J39427">
            <v>0.624</v>
          </cell>
        </row>
        <row r="39428">
          <cell r="F39428" t="str">
            <v>张家塘至石脚坪村1组</v>
          </cell>
          <cell r="G39428" t="str">
            <v>VBD7431121</v>
          </cell>
          <cell r="H39428">
            <v>0</v>
          </cell>
          <cell r="I39428">
            <v>0.221</v>
          </cell>
          <cell r="J39428">
            <v>0.221</v>
          </cell>
        </row>
        <row r="39429">
          <cell r="F39429" t="str">
            <v>岗家院至罗丫塘2组</v>
          </cell>
          <cell r="G39429" t="str">
            <v>VBB0431121</v>
          </cell>
          <cell r="H39429">
            <v>0</v>
          </cell>
          <cell r="I39429">
            <v>0.713</v>
          </cell>
          <cell r="J39429">
            <v>0.713</v>
          </cell>
        </row>
        <row r="39430">
          <cell r="F39430" t="str">
            <v>毛亭子至毛塘村5组</v>
          </cell>
          <cell r="G39430" t="str">
            <v>VBC3431121</v>
          </cell>
          <cell r="H39430">
            <v>0</v>
          </cell>
          <cell r="I39430">
            <v>0.438</v>
          </cell>
          <cell r="J39430">
            <v>0.438</v>
          </cell>
        </row>
        <row r="39431">
          <cell r="F39431" t="str">
            <v>麻托湾小学至毛塘村7组</v>
          </cell>
          <cell r="G39431" t="str">
            <v>VBC4431121</v>
          </cell>
          <cell r="H39431">
            <v>0</v>
          </cell>
          <cell r="I39431">
            <v>0.328</v>
          </cell>
          <cell r="J39431">
            <v>0.328</v>
          </cell>
        </row>
        <row r="39432">
          <cell r="F39432" t="str">
            <v>小虾塘至毛塘村12组</v>
          </cell>
          <cell r="G39432" t="str">
            <v>VBC6431121</v>
          </cell>
          <cell r="H39432">
            <v>0</v>
          </cell>
          <cell r="I39432">
            <v>0.274</v>
          </cell>
          <cell r="J39432">
            <v>0.274</v>
          </cell>
        </row>
        <row r="39433">
          <cell r="F39433" t="str">
            <v>银利来米厂至漆家坪7组</v>
          </cell>
          <cell r="G39433" t="str">
            <v>VAC2431121</v>
          </cell>
          <cell r="H39433">
            <v>0</v>
          </cell>
          <cell r="I39433">
            <v>0.516</v>
          </cell>
          <cell r="J39433">
            <v>0.516</v>
          </cell>
        </row>
        <row r="39434">
          <cell r="F39434" t="str">
            <v>黄岗铺村至庆阳村</v>
          </cell>
          <cell r="G39434" t="str">
            <v>C18X431121</v>
          </cell>
          <cell r="H39434">
            <v>0</v>
          </cell>
          <cell r="I39434">
            <v>1.714</v>
          </cell>
          <cell r="J39434">
            <v>1.714</v>
          </cell>
        </row>
        <row r="39435">
          <cell r="F39435" t="str">
            <v>刘家院至庆阳3组</v>
          </cell>
          <cell r="G39435" t="str">
            <v>VAA6431121</v>
          </cell>
          <cell r="H39435">
            <v>0</v>
          </cell>
          <cell r="I39435">
            <v>0.391</v>
          </cell>
          <cell r="J39435">
            <v>0.391</v>
          </cell>
        </row>
        <row r="39436">
          <cell r="F39436" t="str">
            <v>茶丝塘至庆阳2组</v>
          </cell>
          <cell r="G39436" t="str">
            <v>VAA7431121</v>
          </cell>
          <cell r="H39436">
            <v>0</v>
          </cell>
          <cell r="I39436">
            <v>0.557</v>
          </cell>
          <cell r="J39436">
            <v>0.557</v>
          </cell>
        </row>
        <row r="39437">
          <cell r="F39437" t="str">
            <v>浯家山至松树脚1组</v>
          </cell>
          <cell r="G39437" t="str">
            <v>VBB2431121</v>
          </cell>
          <cell r="H39437">
            <v>0</v>
          </cell>
          <cell r="I39437">
            <v>0.602</v>
          </cell>
          <cell r="J39437">
            <v>0.602</v>
          </cell>
        </row>
        <row r="39438">
          <cell r="F39438" t="str">
            <v>漆家冲至同心村1组</v>
          </cell>
          <cell r="G39438" t="str">
            <v>VAB9431121</v>
          </cell>
          <cell r="H39438">
            <v>0</v>
          </cell>
          <cell r="I39438">
            <v>0.435</v>
          </cell>
          <cell r="J39438">
            <v>0.435</v>
          </cell>
        </row>
        <row r="39439">
          <cell r="F39439" t="str">
            <v>西北线</v>
          </cell>
          <cell r="G39439" t="str">
            <v>C04D431121</v>
          </cell>
          <cell r="H39439">
            <v>0</v>
          </cell>
          <cell r="I39439">
            <v>0.319</v>
          </cell>
          <cell r="J39439">
            <v>0.319</v>
          </cell>
        </row>
        <row r="39440">
          <cell r="F39440" t="str">
            <v>五爱村至湖塘村</v>
          </cell>
          <cell r="G39440" t="str">
            <v>C18U431121</v>
          </cell>
          <cell r="H39440">
            <v>0</v>
          </cell>
          <cell r="I39440">
            <v>0.884</v>
          </cell>
          <cell r="J39440">
            <v>0.884</v>
          </cell>
        </row>
        <row r="39441">
          <cell r="F39441" t="str">
            <v>黄于线</v>
          </cell>
          <cell r="G39441" t="str">
            <v>C559431121</v>
          </cell>
          <cell r="H39441">
            <v>2.757</v>
          </cell>
          <cell r="I39441">
            <v>3.129</v>
          </cell>
          <cell r="J39441">
            <v>0.372</v>
          </cell>
        </row>
        <row r="39442">
          <cell r="F39442" t="str">
            <v>许家亭市场-蒋家院</v>
          </cell>
          <cell r="G39442" t="str">
            <v>C94A431121</v>
          </cell>
          <cell r="H39442">
            <v>1.303</v>
          </cell>
          <cell r="I39442">
            <v>2.18</v>
          </cell>
          <cell r="J39442">
            <v>0.877</v>
          </cell>
        </row>
        <row r="39443">
          <cell r="F39443" t="str">
            <v>何家冲至崇山11组</v>
          </cell>
          <cell r="G39443" t="str">
            <v>VCA8431121</v>
          </cell>
          <cell r="H39443">
            <v>0</v>
          </cell>
          <cell r="I39443">
            <v>0.44</v>
          </cell>
          <cell r="J39443">
            <v>0.44</v>
          </cell>
        </row>
        <row r="39444">
          <cell r="F39444" t="str">
            <v>曾家冲至五爱14组</v>
          </cell>
          <cell r="G39444" t="str">
            <v>VCB1431121</v>
          </cell>
          <cell r="H39444">
            <v>0</v>
          </cell>
          <cell r="I39444">
            <v>0.281</v>
          </cell>
          <cell r="J39444">
            <v>0.281</v>
          </cell>
        </row>
        <row r="39445">
          <cell r="F39445" t="str">
            <v>禾鸡山至五爱村5组</v>
          </cell>
          <cell r="G39445" t="str">
            <v>VCB4431121</v>
          </cell>
          <cell r="H39445">
            <v>0</v>
          </cell>
          <cell r="I39445">
            <v>0.378</v>
          </cell>
          <cell r="J39445">
            <v>0.378</v>
          </cell>
        </row>
        <row r="39446">
          <cell r="F39446" t="str">
            <v>枫树脚至五爱村7组</v>
          </cell>
          <cell r="G39446" t="str">
            <v>VCB6431121</v>
          </cell>
          <cell r="H39446">
            <v>0</v>
          </cell>
          <cell r="I39446">
            <v>0.41</v>
          </cell>
          <cell r="J39446">
            <v>0.41</v>
          </cell>
        </row>
        <row r="39447">
          <cell r="F39447" t="str">
            <v>九里凹至五爱村15组</v>
          </cell>
          <cell r="G39447" t="str">
            <v>VCB7431121</v>
          </cell>
          <cell r="H39447">
            <v>0</v>
          </cell>
          <cell r="I39447">
            <v>0.465</v>
          </cell>
          <cell r="J39447">
            <v>0.465</v>
          </cell>
        </row>
        <row r="39448">
          <cell r="F39448" t="str">
            <v>老鸭塘至五爱村12组</v>
          </cell>
          <cell r="G39448" t="str">
            <v>VCB8431121</v>
          </cell>
          <cell r="H39448">
            <v>0</v>
          </cell>
          <cell r="I39448">
            <v>0.324</v>
          </cell>
          <cell r="J39448">
            <v>0.324</v>
          </cell>
        </row>
        <row r="39449">
          <cell r="F39449" t="str">
            <v>枫树脚至五爱村7组</v>
          </cell>
          <cell r="G39449" t="str">
            <v>VCB6431121</v>
          </cell>
          <cell r="H39449">
            <v>0</v>
          </cell>
          <cell r="I39449">
            <v>0.971</v>
          </cell>
          <cell r="J39449">
            <v>0.971</v>
          </cell>
        </row>
        <row r="39450">
          <cell r="F39450" t="str">
            <v>曾家院至五塘冲1组</v>
          </cell>
          <cell r="G39450" t="str">
            <v>VEE1431121</v>
          </cell>
          <cell r="H39450">
            <v>0</v>
          </cell>
          <cell r="I39450">
            <v>0.67</v>
          </cell>
          <cell r="J39450">
            <v>0.67</v>
          </cell>
        </row>
        <row r="39451">
          <cell r="F39451" t="str">
            <v>中间院至新铺子村1组</v>
          </cell>
          <cell r="G39451" t="str">
            <v>VD82431121</v>
          </cell>
          <cell r="H39451">
            <v>0</v>
          </cell>
          <cell r="I39451">
            <v>0.327</v>
          </cell>
          <cell r="J39451">
            <v>0.327</v>
          </cell>
        </row>
        <row r="39452">
          <cell r="F39452" t="str">
            <v>黄同线</v>
          </cell>
          <cell r="G39452" t="str">
            <v>C025431121</v>
          </cell>
          <cell r="H39452">
            <v>2.582</v>
          </cell>
          <cell r="I39452">
            <v>3.121</v>
          </cell>
          <cell r="J39452">
            <v>0.539</v>
          </cell>
        </row>
        <row r="39453">
          <cell r="F39453" t="str">
            <v>陈家院至徐家冲村4组</v>
          </cell>
          <cell r="G39453" t="str">
            <v>VAC5431121</v>
          </cell>
          <cell r="H39453">
            <v>0</v>
          </cell>
          <cell r="I39453">
            <v>0.698</v>
          </cell>
          <cell r="J39453">
            <v>0.698</v>
          </cell>
        </row>
        <row r="39454">
          <cell r="F39454" t="str">
            <v>立新村至许家亭村</v>
          </cell>
          <cell r="G39454" t="str">
            <v>C21T431121</v>
          </cell>
          <cell r="H39454">
            <v>0</v>
          </cell>
          <cell r="I39454">
            <v>0.667</v>
          </cell>
          <cell r="J39454">
            <v>0.667</v>
          </cell>
        </row>
        <row r="39455">
          <cell r="F39455" t="str">
            <v>瓦家坪至许家亭村2组</v>
          </cell>
          <cell r="G39455" t="str">
            <v>VCB9431121</v>
          </cell>
          <cell r="H39455">
            <v>0</v>
          </cell>
          <cell r="I39455">
            <v>0.736</v>
          </cell>
          <cell r="J39455">
            <v>0.736</v>
          </cell>
        </row>
        <row r="39456">
          <cell r="F39456" t="str">
            <v>扁塘黄家至迎新村11组</v>
          </cell>
          <cell r="G39456" t="str">
            <v>VD94431121</v>
          </cell>
          <cell r="H39456">
            <v>0</v>
          </cell>
          <cell r="I39456">
            <v>0.378</v>
          </cell>
          <cell r="J39456">
            <v>0.378</v>
          </cell>
        </row>
        <row r="39457">
          <cell r="F39457" t="str">
            <v>枯吴线</v>
          </cell>
          <cell r="G39457" t="str">
            <v>C531431121</v>
          </cell>
          <cell r="H39457">
            <v>1.546</v>
          </cell>
          <cell r="I39457">
            <v>1.785</v>
          </cell>
          <cell r="J39457">
            <v>0.239</v>
          </cell>
        </row>
        <row r="39458">
          <cell r="F39458" t="str">
            <v>黄端山至徐家冲村2组</v>
          </cell>
          <cell r="G39458" t="str">
            <v>VAC4431121</v>
          </cell>
          <cell r="H39458">
            <v>0</v>
          </cell>
          <cell r="I39458">
            <v>0.407</v>
          </cell>
          <cell r="J39458">
            <v>0.407</v>
          </cell>
        </row>
        <row r="39459">
          <cell r="F39459" t="str">
            <v>花屋院至永福坪9组</v>
          </cell>
          <cell r="G39459" t="str">
            <v>VAE4431121</v>
          </cell>
          <cell r="H39459">
            <v>0</v>
          </cell>
          <cell r="I39459">
            <v>0.455</v>
          </cell>
          <cell r="J39459">
            <v>0.455</v>
          </cell>
        </row>
        <row r="39460">
          <cell r="F39460" t="str">
            <v>坝塘院至永福坪12组</v>
          </cell>
          <cell r="G39460" t="str">
            <v>VAE5431121</v>
          </cell>
          <cell r="H39460">
            <v>0</v>
          </cell>
          <cell r="I39460">
            <v>0.332</v>
          </cell>
          <cell r="J39460">
            <v>0.332</v>
          </cell>
        </row>
        <row r="39461">
          <cell r="F39461" t="str">
            <v>松树山至永福坪13组</v>
          </cell>
          <cell r="G39461" t="str">
            <v>VAE6431121</v>
          </cell>
          <cell r="H39461">
            <v>0</v>
          </cell>
          <cell r="I39461">
            <v>0.999</v>
          </cell>
          <cell r="J39461">
            <v>0.999</v>
          </cell>
        </row>
        <row r="39462">
          <cell r="F39462" t="str">
            <v>五里堆至油木岭村5组</v>
          </cell>
          <cell r="G39462" t="str">
            <v>VAB5431121</v>
          </cell>
          <cell r="H39462">
            <v>0</v>
          </cell>
          <cell r="I39462">
            <v>0.481</v>
          </cell>
          <cell r="J39462">
            <v>0.481</v>
          </cell>
        </row>
        <row r="39463">
          <cell r="F39463" t="str">
            <v>白鸽至白鸽六组</v>
          </cell>
          <cell r="G39463" t="str">
            <v>C33V431121</v>
          </cell>
          <cell r="H39463">
            <v>0</v>
          </cell>
          <cell r="I39463">
            <v>0.088</v>
          </cell>
          <cell r="J39463">
            <v>0.088</v>
          </cell>
        </row>
        <row r="39464">
          <cell r="F39464" t="str">
            <v>杨柳塘－白鸽三组</v>
          </cell>
          <cell r="G39464" t="str">
            <v>VL62431121</v>
          </cell>
          <cell r="H39464">
            <v>0</v>
          </cell>
          <cell r="I39464">
            <v>0.315</v>
          </cell>
          <cell r="J39464">
            <v>0.315</v>
          </cell>
        </row>
        <row r="39465">
          <cell r="F39465" t="str">
            <v>白毛窝至一组</v>
          </cell>
          <cell r="G39465" t="str">
            <v>VM45431121</v>
          </cell>
          <cell r="H39465">
            <v>0</v>
          </cell>
          <cell r="I39465">
            <v>0.825</v>
          </cell>
          <cell r="J39465">
            <v>0.825</v>
          </cell>
        </row>
        <row r="39466">
          <cell r="F39466" t="str">
            <v>高草头至新屋场</v>
          </cell>
          <cell r="G39466" t="str">
            <v>C47K431121</v>
          </cell>
          <cell r="H39466">
            <v>0.204</v>
          </cell>
          <cell r="I39466">
            <v>0.316</v>
          </cell>
          <cell r="J39466">
            <v>0.112</v>
          </cell>
        </row>
        <row r="39467">
          <cell r="F39467" t="str">
            <v>X006431121至从山</v>
          </cell>
          <cell r="G39467" t="str">
            <v>C296431121</v>
          </cell>
          <cell r="H39467">
            <v>1.072</v>
          </cell>
          <cell r="I39467">
            <v>1.45</v>
          </cell>
          <cell r="J39467">
            <v>0.378</v>
          </cell>
        </row>
        <row r="39468">
          <cell r="F39468" t="str">
            <v>大塘四组至铺里院</v>
          </cell>
          <cell r="G39468" t="str">
            <v>VM23431121</v>
          </cell>
          <cell r="H39468">
            <v>0</v>
          </cell>
          <cell r="I39468">
            <v>0.347</v>
          </cell>
          <cell r="J39468">
            <v>0.347</v>
          </cell>
        </row>
        <row r="39469">
          <cell r="F39469" t="str">
            <v>枫树坪十组-枫树坪八组</v>
          </cell>
          <cell r="G39469" t="str">
            <v>VM96431121</v>
          </cell>
          <cell r="H39469">
            <v>0</v>
          </cell>
          <cell r="I39469">
            <v>0.779</v>
          </cell>
          <cell r="J39469">
            <v>0.779</v>
          </cell>
        </row>
        <row r="39470">
          <cell r="F39470" t="str">
            <v>早合塘-广福十二组</v>
          </cell>
          <cell r="G39470" t="str">
            <v>VL86431121</v>
          </cell>
          <cell r="H39470">
            <v>0</v>
          </cell>
          <cell r="I39470">
            <v>0.302</v>
          </cell>
          <cell r="J39470">
            <v>0.302</v>
          </cell>
        </row>
        <row r="39471">
          <cell r="F39471" t="str">
            <v>鸟斯塘-广福九组</v>
          </cell>
          <cell r="G39471" t="str">
            <v>VL87431121</v>
          </cell>
          <cell r="H39471">
            <v>0</v>
          </cell>
          <cell r="I39471">
            <v>0.352</v>
          </cell>
          <cell r="J39471">
            <v>0.352</v>
          </cell>
        </row>
        <row r="39472">
          <cell r="F39472" t="str">
            <v>花鼓园-八组</v>
          </cell>
          <cell r="G39472" t="str">
            <v>VL89431121</v>
          </cell>
          <cell r="H39472">
            <v>0</v>
          </cell>
          <cell r="I39472">
            <v>0.588</v>
          </cell>
          <cell r="J39472">
            <v>0.588</v>
          </cell>
        </row>
        <row r="39473">
          <cell r="F39473" t="str">
            <v>花屋场南塘至韩家洲二组</v>
          </cell>
          <cell r="G39473" t="str">
            <v>C52W431121</v>
          </cell>
          <cell r="H39473">
            <v>1.202</v>
          </cell>
          <cell r="I39473">
            <v>1.95</v>
          </cell>
          <cell r="J39473">
            <v>0.748</v>
          </cell>
        </row>
        <row r="39474">
          <cell r="F39474" t="str">
            <v>白白线</v>
          </cell>
          <cell r="G39474" t="str">
            <v>C537431121</v>
          </cell>
          <cell r="H39474">
            <v>0.825</v>
          </cell>
          <cell r="I39474">
            <v>1.392</v>
          </cell>
          <cell r="J39474">
            <v>0.567</v>
          </cell>
        </row>
        <row r="39475">
          <cell r="F39475" t="str">
            <v>和睦山至和睦山</v>
          </cell>
          <cell r="G39475" t="str">
            <v>C54A431121</v>
          </cell>
          <cell r="H39475">
            <v>0.394</v>
          </cell>
          <cell r="I39475">
            <v>1.22</v>
          </cell>
          <cell r="J39475">
            <v>0.826</v>
          </cell>
        </row>
        <row r="39476">
          <cell r="F39476" t="str">
            <v>和睦山村七组-九组</v>
          </cell>
          <cell r="G39476" t="str">
            <v>VL94431121</v>
          </cell>
          <cell r="H39476">
            <v>0</v>
          </cell>
          <cell r="I39476">
            <v>0.447</v>
          </cell>
          <cell r="J39476">
            <v>0.447</v>
          </cell>
        </row>
        <row r="39477">
          <cell r="F39477" t="str">
            <v>岔升线</v>
          </cell>
          <cell r="G39477" t="str">
            <v>CC28431121</v>
          </cell>
          <cell r="H39477">
            <v>0.317</v>
          </cell>
          <cell r="I39477">
            <v>0.536</v>
          </cell>
          <cell r="J39477">
            <v>0.219</v>
          </cell>
        </row>
        <row r="39478">
          <cell r="F39478" t="str">
            <v>洪家正山-六组</v>
          </cell>
          <cell r="G39478" t="str">
            <v>VL83431121</v>
          </cell>
          <cell r="H39478">
            <v>0</v>
          </cell>
          <cell r="I39478">
            <v>1.225</v>
          </cell>
          <cell r="J39478">
            <v>1.225</v>
          </cell>
        </row>
        <row r="39479">
          <cell r="F39479" t="str">
            <v>教子冲-四组</v>
          </cell>
          <cell r="G39479" t="str">
            <v>VL85431121</v>
          </cell>
          <cell r="H39479">
            <v>0</v>
          </cell>
          <cell r="I39479">
            <v>0.805</v>
          </cell>
          <cell r="J39479">
            <v>0.805</v>
          </cell>
        </row>
        <row r="39480">
          <cell r="F39480" t="str">
            <v>厚塘张家岭至一组</v>
          </cell>
          <cell r="G39480" t="str">
            <v>VM69431121</v>
          </cell>
          <cell r="H39480">
            <v>0</v>
          </cell>
          <cell r="I39480">
            <v>0.341</v>
          </cell>
          <cell r="J39480">
            <v>0.341</v>
          </cell>
        </row>
        <row r="39481">
          <cell r="F39481" t="str">
            <v>花屋场南塘至韩家洲二组</v>
          </cell>
          <cell r="G39481" t="str">
            <v>C52W431121</v>
          </cell>
          <cell r="H39481">
            <v>0.517</v>
          </cell>
          <cell r="I39481">
            <v>1.203</v>
          </cell>
          <cell r="J39481">
            <v>0.686</v>
          </cell>
        </row>
        <row r="39482">
          <cell r="F39482" t="str">
            <v>黄家桥八组-洪家洞一组</v>
          </cell>
          <cell r="G39482" t="str">
            <v>C40V431121</v>
          </cell>
          <cell r="H39482">
            <v>0</v>
          </cell>
          <cell r="I39482">
            <v>1.222</v>
          </cell>
          <cell r="J39482">
            <v>1.222</v>
          </cell>
        </row>
        <row r="39483">
          <cell r="F39483" t="str">
            <v>教子冲-四组</v>
          </cell>
          <cell r="G39483" t="str">
            <v>VL85431121</v>
          </cell>
          <cell r="H39483">
            <v>0</v>
          </cell>
          <cell r="I39483">
            <v>0.701</v>
          </cell>
          <cell r="J39483">
            <v>0.701</v>
          </cell>
        </row>
        <row r="39484">
          <cell r="F39484" t="str">
            <v>岔路口至和平2组</v>
          </cell>
          <cell r="G39484" t="str">
            <v>C70K431121</v>
          </cell>
          <cell r="H39484">
            <v>0.342</v>
          </cell>
          <cell r="I39484">
            <v>1.149</v>
          </cell>
          <cell r="J39484">
            <v>0.807</v>
          </cell>
        </row>
        <row r="39485">
          <cell r="F39485" t="str">
            <v>黄泥塘-黄泥塘</v>
          </cell>
          <cell r="G39485" t="str">
            <v>C41A431121</v>
          </cell>
          <cell r="H39485">
            <v>1.039</v>
          </cell>
          <cell r="I39485">
            <v>1.414</v>
          </cell>
          <cell r="J39485">
            <v>0.375</v>
          </cell>
        </row>
        <row r="39486">
          <cell r="F39486" t="str">
            <v>9组-7组</v>
          </cell>
          <cell r="G39486" t="str">
            <v>C88J431121</v>
          </cell>
          <cell r="H39486">
            <v>0.827</v>
          </cell>
          <cell r="I39486">
            <v>1.164</v>
          </cell>
          <cell r="J39486">
            <v>0.337</v>
          </cell>
        </row>
        <row r="39487">
          <cell r="F39487" t="str">
            <v>村委会－杨家冲四组</v>
          </cell>
          <cell r="G39487" t="str">
            <v>VL67431121</v>
          </cell>
          <cell r="H39487">
            <v>0</v>
          </cell>
          <cell r="I39487">
            <v>0.598</v>
          </cell>
          <cell r="J39487">
            <v>0.598</v>
          </cell>
        </row>
        <row r="39488">
          <cell r="F39488" t="str">
            <v>联心二组至一组</v>
          </cell>
          <cell r="G39488" t="str">
            <v>VM35431121</v>
          </cell>
          <cell r="H39488">
            <v>0</v>
          </cell>
          <cell r="I39488">
            <v>0.41</v>
          </cell>
          <cell r="J39488">
            <v>0.41</v>
          </cell>
        </row>
        <row r="39489">
          <cell r="F39489" t="str">
            <v>镰头湾八百塘至四组</v>
          </cell>
          <cell r="G39489" t="str">
            <v>VM13431121</v>
          </cell>
          <cell r="H39489">
            <v>0</v>
          </cell>
          <cell r="I39489">
            <v>0.226</v>
          </cell>
          <cell r="J39489">
            <v>0.226</v>
          </cell>
        </row>
        <row r="39490">
          <cell r="F39490" t="str">
            <v>两塘三组至二组</v>
          </cell>
          <cell r="G39490" t="str">
            <v>VL33431121</v>
          </cell>
          <cell r="H39490">
            <v>0</v>
          </cell>
          <cell r="I39490">
            <v>0.326</v>
          </cell>
          <cell r="J39490">
            <v>0.326</v>
          </cell>
        </row>
        <row r="39491">
          <cell r="F39491" t="str">
            <v>厚记塘-梅湾二组</v>
          </cell>
          <cell r="G39491" t="str">
            <v>VM86431121</v>
          </cell>
          <cell r="H39491">
            <v>0</v>
          </cell>
          <cell r="I39491">
            <v>0.566</v>
          </cell>
          <cell r="J39491">
            <v>0.566</v>
          </cell>
        </row>
        <row r="39492">
          <cell r="F39492" t="str">
            <v>肖家-梅湾一组</v>
          </cell>
          <cell r="G39492" t="str">
            <v>VM87431121</v>
          </cell>
          <cell r="H39492">
            <v>0</v>
          </cell>
          <cell r="I39492">
            <v>0.465</v>
          </cell>
          <cell r="J39492">
            <v>0.465</v>
          </cell>
        </row>
        <row r="39493">
          <cell r="F39493" t="str">
            <v>梅湾十组-梅湾十一组</v>
          </cell>
          <cell r="G39493" t="str">
            <v>VM88431121</v>
          </cell>
          <cell r="H39493">
            <v>0</v>
          </cell>
          <cell r="I39493">
            <v>0.442</v>
          </cell>
          <cell r="J39493">
            <v>0.442</v>
          </cell>
        </row>
        <row r="39494">
          <cell r="F39494" t="str">
            <v>梅湾十组-梅湾九组</v>
          </cell>
          <cell r="G39494" t="str">
            <v>VM89431121</v>
          </cell>
          <cell r="H39494">
            <v>0</v>
          </cell>
          <cell r="I39494">
            <v>0.536</v>
          </cell>
          <cell r="J39494">
            <v>0.536</v>
          </cell>
        </row>
        <row r="39495">
          <cell r="F39495" t="str">
            <v>蟠龙村一组-蟠龙村九组</v>
          </cell>
          <cell r="G39495" t="str">
            <v>VM97431121</v>
          </cell>
          <cell r="H39495">
            <v>0</v>
          </cell>
          <cell r="I39495">
            <v>0.404</v>
          </cell>
          <cell r="J39495">
            <v>0.404</v>
          </cell>
        </row>
        <row r="39496">
          <cell r="F39496" t="str">
            <v>蟠龙村八组-蟠龙村五组</v>
          </cell>
          <cell r="G39496" t="str">
            <v>VM99431121</v>
          </cell>
          <cell r="H39496">
            <v>0</v>
          </cell>
          <cell r="I39496">
            <v>0.425</v>
          </cell>
          <cell r="J39496">
            <v>0.425</v>
          </cell>
        </row>
        <row r="39497">
          <cell r="F39497" t="str">
            <v>群群线</v>
          </cell>
          <cell r="G39497" t="str">
            <v>C268431121</v>
          </cell>
          <cell r="H39497">
            <v>1.177</v>
          </cell>
          <cell r="I39497">
            <v>1.326</v>
          </cell>
          <cell r="J39497">
            <v>0.149</v>
          </cell>
        </row>
        <row r="39498">
          <cell r="F39498" t="str">
            <v>群强坳塘至五组</v>
          </cell>
          <cell r="G39498" t="str">
            <v>VL26431121</v>
          </cell>
          <cell r="H39498">
            <v>0</v>
          </cell>
          <cell r="I39498">
            <v>0.443</v>
          </cell>
          <cell r="J39498">
            <v>0.443</v>
          </cell>
        </row>
        <row r="39499">
          <cell r="F39499" t="str">
            <v>群强至八组</v>
          </cell>
          <cell r="G39499" t="str">
            <v>VL27431121</v>
          </cell>
          <cell r="H39499">
            <v>0</v>
          </cell>
          <cell r="I39499">
            <v>0.515</v>
          </cell>
          <cell r="J39499">
            <v>0.515</v>
          </cell>
        </row>
        <row r="39500">
          <cell r="F39500" t="str">
            <v>深深线</v>
          </cell>
          <cell r="G39500" t="str">
            <v>CP06431121</v>
          </cell>
          <cell r="H39500">
            <v>0</v>
          </cell>
          <cell r="I39500">
            <v>0.693</v>
          </cell>
          <cell r="J39500">
            <v>0.693</v>
          </cell>
        </row>
        <row r="39501">
          <cell r="F39501" t="str">
            <v>胜利黄家岭至三组</v>
          </cell>
          <cell r="G39501" t="str">
            <v>VL29431121</v>
          </cell>
          <cell r="H39501">
            <v>0</v>
          </cell>
          <cell r="I39501">
            <v>0.38</v>
          </cell>
          <cell r="J39501">
            <v>0.38</v>
          </cell>
        </row>
        <row r="39502">
          <cell r="F39502" t="str">
            <v>十里三盘院至五组</v>
          </cell>
          <cell r="G39502" t="str">
            <v>VL22431121</v>
          </cell>
          <cell r="H39502">
            <v>0</v>
          </cell>
          <cell r="I39502">
            <v>0.21</v>
          </cell>
          <cell r="J39502">
            <v>0.21</v>
          </cell>
        </row>
        <row r="39503">
          <cell r="F39503" t="str">
            <v>段家平－双凤八组</v>
          </cell>
          <cell r="G39503" t="str">
            <v>VM83431121</v>
          </cell>
          <cell r="H39503">
            <v>0</v>
          </cell>
          <cell r="I39503">
            <v>0.454</v>
          </cell>
          <cell r="J39503">
            <v>0.454</v>
          </cell>
        </row>
        <row r="39504">
          <cell r="F39504" t="str">
            <v>双合二组至一组</v>
          </cell>
          <cell r="G39504" t="str">
            <v>VL19431121</v>
          </cell>
          <cell r="H39504">
            <v>0</v>
          </cell>
          <cell r="I39504">
            <v>0.392</v>
          </cell>
          <cell r="J39504">
            <v>0.392</v>
          </cell>
        </row>
        <row r="39505">
          <cell r="F39505" t="str">
            <v>滩头大塘至十组</v>
          </cell>
          <cell r="G39505" t="str">
            <v>VM29431121</v>
          </cell>
          <cell r="H39505">
            <v>0</v>
          </cell>
          <cell r="I39505">
            <v>0.54</v>
          </cell>
          <cell r="J39505">
            <v>0.54</v>
          </cell>
        </row>
        <row r="39506">
          <cell r="F39506" t="str">
            <v>冲头刘家至槽门口</v>
          </cell>
          <cell r="G39506" t="str">
            <v>C14D431121</v>
          </cell>
          <cell r="H39506">
            <v>0.112</v>
          </cell>
          <cell r="I39506">
            <v>0.335</v>
          </cell>
          <cell r="J39506">
            <v>0.223</v>
          </cell>
        </row>
        <row r="39507">
          <cell r="F39507" t="str">
            <v>烟塘至永星</v>
          </cell>
          <cell r="G39507" t="str">
            <v>C33Z431121</v>
          </cell>
          <cell r="H39507">
            <v>0.447</v>
          </cell>
          <cell r="I39507">
            <v>0.888</v>
          </cell>
          <cell r="J39507">
            <v>0.441</v>
          </cell>
        </row>
        <row r="39508">
          <cell r="F39508" t="str">
            <v>烟塘烧火窑至四组</v>
          </cell>
          <cell r="G39508" t="str">
            <v>VM18431121</v>
          </cell>
          <cell r="H39508">
            <v>0</v>
          </cell>
          <cell r="I39508">
            <v>0.299</v>
          </cell>
          <cell r="J39508">
            <v>0.299</v>
          </cell>
        </row>
        <row r="39509">
          <cell r="F39509" t="str">
            <v>烟塘鸭婆井至三组</v>
          </cell>
          <cell r="G39509" t="str">
            <v>VM19431121</v>
          </cell>
          <cell r="H39509">
            <v>0</v>
          </cell>
          <cell r="I39509">
            <v>0.388</v>
          </cell>
          <cell r="J39509">
            <v>0.388</v>
          </cell>
        </row>
        <row r="39510">
          <cell r="F39510" t="str">
            <v>羊角井四组至五组</v>
          </cell>
          <cell r="G39510" t="str">
            <v>VL01431121</v>
          </cell>
          <cell r="H39510">
            <v>0</v>
          </cell>
          <cell r="I39510">
            <v>0.337</v>
          </cell>
          <cell r="J39510">
            <v>0.337</v>
          </cell>
        </row>
        <row r="39511">
          <cell r="F39511" t="str">
            <v>杨家冲－杨家冲三组</v>
          </cell>
          <cell r="G39511" t="str">
            <v>VL66431121</v>
          </cell>
          <cell r="H39511">
            <v>0</v>
          </cell>
          <cell r="I39511">
            <v>0.715</v>
          </cell>
          <cell r="J39511">
            <v>0.715</v>
          </cell>
        </row>
        <row r="39512">
          <cell r="F39512" t="str">
            <v>永星七组至十组</v>
          </cell>
          <cell r="G39512" t="str">
            <v>VM25431121</v>
          </cell>
          <cell r="H39512">
            <v>0</v>
          </cell>
          <cell r="I39512">
            <v>1.002</v>
          </cell>
          <cell r="J39512">
            <v>1.002</v>
          </cell>
        </row>
        <row r="39513">
          <cell r="F39513" t="str">
            <v>慈慈线</v>
          </cell>
          <cell r="G39513" t="str">
            <v>C311431121</v>
          </cell>
          <cell r="H39513">
            <v>2.197</v>
          </cell>
          <cell r="I39513">
            <v>2.676</v>
          </cell>
          <cell r="J39513">
            <v>0.479</v>
          </cell>
        </row>
        <row r="39514">
          <cell r="F39514" t="str">
            <v>远景村一组-二组</v>
          </cell>
          <cell r="G39514" t="str">
            <v>VL93431121</v>
          </cell>
          <cell r="H39514">
            <v>0</v>
          </cell>
          <cell r="I39514">
            <v>0.584</v>
          </cell>
          <cell r="J39514">
            <v>0.584</v>
          </cell>
        </row>
        <row r="39515">
          <cell r="F39515" t="str">
            <v>大坪里-三组</v>
          </cell>
          <cell r="G39515" t="str">
            <v>VL78431121</v>
          </cell>
          <cell r="H39515">
            <v>0</v>
          </cell>
          <cell r="I39515">
            <v>0.523</v>
          </cell>
          <cell r="J39515">
            <v>0.523</v>
          </cell>
        </row>
        <row r="39516">
          <cell r="F39516" t="str">
            <v>中华安门口至四组</v>
          </cell>
          <cell r="G39516" t="str">
            <v>VL08431121</v>
          </cell>
          <cell r="H39516">
            <v>0</v>
          </cell>
          <cell r="I39516">
            <v>0.667</v>
          </cell>
          <cell r="J39516">
            <v>0.667</v>
          </cell>
        </row>
        <row r="39517">
          <cell r="F39517" t="str">
            <v>中华廖家至二组</v>
          </cell>
          <cell r="G39517" t="str">
            <v>VL09431121</v>
          </cell>
          <cell r="H39517">
            <v>0</v>
          </cell>
          <cell r="I39517">
            <v>0.541</v>
          </cell>
          <cell r="J39517">
            <v>0.541</v>
          </cell>
        </row>
        <row r="39518">
          <cell r="F39518" t="str">
            <v>中华颜家岭至九组</v>
          </cell>
          <cell r="G39518" t="str">
            <v>VL10431121</v>
          </cell>
          <cell r="H39518">
            <v>0</v>
          </cell>
          <cell r="I39518">
            <v>0.296</v>
          </cell>
          <cell r="J39518">
            <v>0.296</v>
          </cell>
        </row>
        <row r="39519">
          <cell r="F39519" t="str">
            <v>大院五福街--大院三组</v>
          </cell>
          <cell r="G39519" t="str">
            <v>V545431121</v>
          </cell>
          <cell r="H39519">
            <v>0</v>
          </cell>
          <cell r="I39519">
            <v>0.317</v>
          </cell>
          <cell r="J39519">
            <v>0.317</v>
          </cell>
        </row>
        <row r="39520">
          <cell r="F39520" t="str">
            <v>赵家棚峦头冲--赵家棚一组</v>
          </cell>
          <cell r="G39520" t="str">
            <v>V573431121</v>
          </cell>
          <cell r="H39520">
            <v>0</v>
          </cell>
          <cell r="I39520">
            <v>0.553</v>
          </cell>
          <cell r="J39520">
            <v>0.553</v>
          </cell>
        </row>
        <row r="39521">
          <cell r="F39521" t="str">
            <v>福兴村至碧莲2组</v>
          </cell>
          <cell r="G39521" t="str">
            <v>C00R431121</v>
          </cell>
          <cell r="H39521">
            <v>0</v>
          </cell>
          <cell r="I39521">
            <v>0.616</v>
          </cell>
          <cell r="J39521">
            <v>0.616</v>
          </cell>
        </row>
        <row r="39522">
          <cell r="F39522" t="str">
            <v>码子岭至财神塘5组</v>
          </cell>
          <cell r="G39522" t="str">
            <v>V144431121</v>
          </cell>
          <cell r="H39522">
            <v>0</v>
          </cell>
          <cell r="I39522">
            <v>0.545</v>
          </cell>
          <cell r="J39522">
            <v>0.545</v>
          </cell>
        </row>
        <row r="39523">
          <cell r="F39523" t="str">
            <v>酒平塘至15组</v>
          </cell>
          <cell r="G39523" t="str">
            <v>V159431121</v>
          </cell>
          <cell r="H39523">
            <v>0</v>
          </cell>
          <cell r="I39523">
            <v>0.552</v>
          </cell>
          <cell r="J39523">
            <v>0.552</v>
          </cell>
        </row>
        <row r="39524">
          <cell r="F39524" t="str">
            <v>坛子厂至中益5组</v>
          </cell>
          <cell r="G39524" t="str">
            <v>V134431121</v>
          </cell>
          <cell r="H39524">
            <v>0</v>
          </cell>
          <cell r="I39524">
            <v>0.351</v>
          </cell>
          <cell r="J39524">
            <v>0.351</v>
          </cell>
        </row>
        <row r="39525">
          <cell r="F39525" t="str">
            <v>庵塘山至黄梅6组</v>
          </cell>
          <cell r="G39525" t="str">
            <v>V088431121</v>
          </cell>
          <cell r="H39525">
            <v>0</v>
          </cell>
          <cell r="I39525">
            <v>0.588</v>
          </cell>
          <cell r="J39525">
            <v>0.588</v>
          </cell>
        </row>
        <row r="39526">
          <cell r="F39526" t="str">
            <v>鲁塘冲至福星桥10组</v>
          </cell>
          <cell r="G39526" t="str">
            <v>V100431121</v>
          </cell>
          <cell r="H39526">
            <v>0</v>
          </cell>
          <cell r="I39526">
            <v>0.476</v>
          </cell>
          <cell r="J39526">
            <v>0.476</v>
          </cell>
        </row>
        <row r="39527">
          <cell r="F39527" t="str">
            <v>龙桂线</v>
          </cell>
          <cell r="G39527" t="str">
            <v>C12N431121</v>
          </cell>
          <cell r="H39527">
            <v>1.116</v>
          </cell>
          <cell r="I39527">
            <v>1.696</v>
          </cell>
          <cell r="J39527">
            <v>0.58</v>
          </cell>
        </row>
        <row r="39528">
          <cell r="F39528" t="str">
            <v>伍梨线</v>
          </cell>
          <cell r="G39528" t="str">
            <v>C392431121</v>
          </cell>
          <cell r="H39528">
            <v>1.496</v>
          </cell>
          <cell r="I39528">
            <v>2.277</v>
          </cell>
          <cell r="J39528">
            <v>0.781</v>
          </cell>
        </row>
        <row r="39529">
          <cell r="F39529" t="str">
            <v>栗汪线</v>
          </cell>
          <cell r="G39529" t="str">
            <v>CT70431121</v>
          </cell>
          <cell r="H39529">
            <v>0</v>
          </cell>
          <cell r="I39529">
            <v>0.343</v>
          </cell>
          <cell r="J39529">
            <v>0.343</v>
          </cell>
        </row>
        <row r="39530">
          <cell r="F39530" t="str">
            <v>栗汪线</v>
          </cell>
          <cell r="G39530" t="str">
            <v>CT71431121</v>
          </cell>
          <cell r="H39530">
            <v>0</v>
          </cell>
          <cell r="I39530">
            <v>0.145</v>
          </cell>
          <cell r="J39530">
            <v>0.145</v>
          </cell>
        </row>
        <row r="39531">
          <cell r="F39531" t="str">
            <v>黄塘排至福星亭16组</v>
          </cell>
          <cell r="G39531" t="str">
            <v>V124431121</v>
          </cell>
          <cell r="H39531">
            <v>0</v>
          </cell>
          <cell r="I39531">
            <v>0.371</v>
          </cell>
          <cell r="J39531">
            <v>0.371</v>
          </cell>
        </row>
        <row r="39532">
          <cell r="F39532" t="str">
            <v>刘家山至勾山塘1组</v>
          </cell>
          <cell r="G39532" t="str">
            <v>V142431121</v>
          </cell>
          <cell r="H39532">
            <v>0</v>
          </cell>
          <cell r="I39532">
            <v>0.354</v>
          </cell>
          <cell r="J39532">
            <v>0.354</v>
          </cell>
        </row>
        <row r="39533">
          <cell r="F39533" t="str">
            <v>炭古线</v>
          </cell>
          <cell r="G39533" t="str">
            <v>CT29431121</v>
          </cell>
          <cell r="H39533">
            <v>0</v>
          </cell>
          <cell r="I39533">
            <v>0.376</v>
          </cell>
          <cell r="J39533">
            <v>0.376</v>
          </cell>
        </row>
        <row r="39534">
          <cell r="F39534" t="str">
            <v>普塘至18组</v>
          </cell>
          <cell r="G39534" t="str">
            <v>VA04431121</v>
          </cell>
          <cell r="H39534">
            <v>0</v>
          </cell>
          <cell r="I39534">
            <v>0.312</v>
          </cell>
          <cell r="J39534">
            <v>0.312</v>
          </cell>
        </row>
        <row r="39535">
          <cell r="F39535" t="str">
            <v>白白线</v>
          </cell>
          <cell r="G39535" t="str">
            <v>CG95431121</v>
          </cell>
          <cell r="H39535">
            <v>0</v>
          </cell>
          <cell r="I39535">
            <v>2.29</v>
          </cell>
          <cell r="J39535">
            <v>2.29</v>
          </cell>
        </row>
        <row r="39536">
          <cell r="F39536" t="str">
            <v>锅上线</v>
          </cell>
          <cell r="G39536" t="str">
            <v>CT77431121</v>
          </cell>
          <cell r="H39536">
            <v>0</v>
          </cell>
          <cell r="I39536">
            <v>0.944</v>
          </cell>
          <cell r="J39536">
            <v>0.944</v>
          </cell>
        </row>
        <row r="39537">
          <cell r="F39537" t="str">
            <v>黄梅村至龚家坪村</v>
          </cell>
          <cell r="G39537" t="str">
            <v>C00I431121</v>
          </cell>
          <cell r="H39537">
            <v>0</v>
          </cell>
          <cell r="I39537">
            <v>0.811</v>
          </cell>
          <cell r="J39537">
            <v>0.811</v>
          </cell>
        </row>
        <row r="39538">
          <cell r="F39538" t="str">
            <v>甘塘冲至2组</v>
          </cell>
          <cell r="G39538" t="str">
            <v>VA05431121</v>
          </cell>
          <cell r="H39538">
            <v>0</v>
          </cell>
          <cell r="I39538">
            <v>0.349</v>
          </cell>
          <cell r="J39538">
            <v>0.349</v>
          </cell>
        </row>
        <row r="39539">
          <cell r="F39539" t="str">
            <v>黎伍线</v>
          </cell>
          <cell r="G39539" t="str">
            <v>CT39431121</v>
          </cell>
          <cell r="H39539">
            <v>0.951</v>
          </cell>
          <cell r="I39539">
            <v>1.139</v>
          </cell>
          <cell r="J39539">
            <v>0.188</v>
          </cell>
        </row>
        <row r="39540">
          <cell r="F39540" t="str">
            <v>陈家岭至萝卜塘</v>
          </cell>
          <cell r="G39540" t="str">
            <v>C00C431121</v>
          </cell>
          <cell r="H39540">
            <v>0</v>
          </cell>
          <cell r="I39540">
            <v>0.763</v>
          </cell>
          <cell r="J39540">
            <v>0.763</v>
          </cell>
        </row>
        <row r="39541">
          <cell r="F39541" t="str">
            <v>座木线</v>
          </cell>
          <cell r="G39541" t="str">
            <v>C362431121</v>
          </cell>
          <cell r="H39541">
            <v>0.844</v>
          </cell>
          <cell r="I39541">
            <v>1.44</v>
          </cell>
          <cell r="J39541">
            <v>0.596</v>
          </cell>
        </row>
        <row r="39542">
          <cell r="F39542" t="str">
            <v>7组至小学</v>
          </cell>
          <cell r="G39542" t="str">
            <v>V092431121</v>
          </cell>
          <cell r="H39542">
            <v>0</v>
          </cell>
          <cell r="I39542">
            <v>0.503</v>
          </cell>
          <cell r="J39542">
            <v>0.503</v>
          </cell>
        </row>
        <row r="39543">
          <cell r="F39543" t="str">
            <v>木山庵至四角丘</v>
          </cell>
          <cell r="G39543" t="str">
            <v>V093431121</v>
          </cell>
          <cell r="H39543">
            <v>0</v>
          </cell>
          <cell r="I39543">
            <v>0.503</v>
          </cell>
          <cell r="J39543">
            <v>0.503</v>
          </cell>
        </row>
        <row r="39544">
          <cell r="F39544" t="str">
            <v>三星村至泥井湾村</v>
          </cell>
          <cell r="G39544" t="str">
            <v>C01T431121</v>
          </cell>
          <cell r="H39544">
            <v>0</v>
          </cell>
          <cell r="I39544">
            <v>0.556</v>
          </cell>
          <cell r="J39544">
            <v>0.556</v>
          </cell>
        </row>
        <row r="39545">
          <cell r="F39545" t="str">
            <v>对门山至三星4组</v>
          </cell>
          <cell r="G39545" t="str">
            <v>V173431121</v>
          </cell>
          <cell r="H39545">
            <v>0</v>
          </cell>
          <cell r="I39545">
            <v>0.373</v>
          </cell>
          <cell r="J39545">
            <v>0.373</v>
          </cell>
        </row>
        <row r="39546">
          <cell r="F39546" t="str">
            <v>三星村至竹山院</v>
          </cell>
          <cell r="G39546" t="str">
            <v>V174431121</v>
          </cell>
          <cell r="H39546">
            <v>0</v>
          </cell>
          <cell r="I39546">
            <v>0.24</v>
          </cell>
          <cell r="J39546">
            <v>0.24</v>
          </cell>
        </row>
        <row r="39547">
          <cell r="F39547" t="str">
            <v>豆角冲至三星9组</v>
          </cell>
          <cell r="G39547" t="str">
            <v>V178431121</v>
          </cell>
          <cell r="H39547">
            <v>0</v>
          </cell>
          <cell r="I39547">
            <v>0.225</v>
          </cell>
          <cell r="J39547">
            <v>0.225</v>
          </cell>
        </row>
        <row r="39548">
          <cell r="F39548" t="str">
            <v>白头观至沙子坪10组</v>
          </cell>
          <cell r="G39548" t="str">
            <v>V101431121</v>
          </cell>
          <cell r="H39548">
            <v>0</v>
          </cell>
          <cell r="I39548">
            <v>0.512</v>
          </cell>
          <cell r="J39548">
            <v>0.512</v>
          </cell>
        </row>
        <row r="39549">
          <cell r="F39549" t="str">
            <v>杉木塘至福星亭村</v>
          </cell>
          <cell r="G39549" t="str">
            <v>C16N431121</v>
          </cell>
          <cell r="H39549">
            <v>0</v>
          </cell>
          <cell r="I39549">
            <v>0.324</v>
          </cell>
          <cell r="J39549">
            <v>0.324</v>
          </cell>
        </row>
        <row r="39550">
          <cell r="F39550" t="str">
            <v>丁塘冲至福星亭村</v>
          </cell>
          <cell r="G39550" t="str">
            <v>V164431121</v>
          </cell>
          <cell r="H39550">
            <v>0</v>
          </cell>
          <cell r="I39550">
            <v>0.641</v>
          </cell>
          <cell r="J39550">
            <v>0.641</v>
          </cell>
        </row>
        <row r="39551">
          <cell r="F39551" t="str">
            <v>龟存线</v>
          </cell>
          <cell r="G39551" t="str">
            <v>CT80431121</v>
          </cell>
          <cell r="H39551">
            <v>0.209</v>
          </cell>
          <cell r="I39551">
            <v>0.689</v>
          </cell>
          <cell r="J39551">
            <v>0.48</v>
          </cell>
        </row>
        <row r="39552">
          <cell r="F39552" t="str">
            <v>张老集至四角丘1组</v>
          </cell>
          <cell r="G39552" t="str">
            <v>V096431121</v>
          </cell>
          <cell r="H39552">
            <v>0</v>
          </cell>
          <cell r="I39552">
            <v>0.753</v>
          </cell>
          <cell r="J39552">
            <v>0.753</v>
          </cell>
        </row>
        <row r="39553">
          <cell r="F39553" t="str">
            <v>四角丘至四角丘5组</v>
          </cell>
          <cell r="G39553" t="str">
            <v>V097431121</v>
          </cell>
          <cell r="H39553">
            <v>0</v>
          </cell>
          <cell r="I39553">
            <v>0.31</v>
          </cell>
          <cell r="J39553">
            <v>0.31</v>
          </cell>
        </row>
        <row r="39554">
          <cell r="F39554" t="str">
            <v>左湾线</v>
          </cell>
          <cell r="G39554" t="str">
            <v>CT17431121</v>
          </cell>
          <cell r="H39554">
            <v>0</v>
          </cell>
          <cell r="I39554">
            <v>0.31</v>
          </cell>
          <cell r="J39554">
            <v>0.31</v>
          </cell>
        </row>
        <row r="39555">
          <cell r="F39555" t="str">
            <v>Y003至大屋张家</v>
          </cell>
          <cell r="G39555" t="str">
            <v>C28N431121</v>
          </cell>
          <cell r="H39555">
            <v>0.923</v>
          </cell>
          <cell r="I39555">
            <v>1.079</v>
          </cell>
          <cell r="J39555">
            <v>0.156</v>
          </cell>
        </row>
        <row r="39556">
          <cell r="F39556" t="str">
            <v>上司塘至3组</v>
          </cell>
          <cell r="G39556" t="str">
            <v>VA08431121</v>
          </cell>
          <cell r="H39556">
            <v>0</v>
          </cell>
          <cell r="I39556">
            <v>0.194</v>
          </cell>
          <cell r="J39556">
            <v>0.194</v>
          </cell>
        </row>
        <row r="39557">
          <cell r="F39557" t="str">
            <v>村主路至9组</v>
          </cell>
          <cell r="G39557" t="str">
            <v>V147431121</v>
          </cell>
          <cell r="H39557">
            <v>0</v>
          </cell>
          <cell r="I39557">
            <v>0.495</v>
          </cell>
          <cell r="J39557">
            <v>0.495</v>
          </cell>
        </row>
        <row r="39558">
          <cell r="F39558" t="str">
            <v>四方塘至12组</v>
          </cell>
          <cell r="G39558" t="str">
            <v>V153431121</v>
          </cell>
          <cell r="H39558">
            <v>0</v>
          </cell>
          <cell r="I39558">
            <v>0.43</v>
          </cell>
          <cell r="J39558">
            <v>0.43</v>
          </cell>
        </row>
        <row r="39559">
          <cell r="F39559" t="str">
            <v>鼓水洞至田头冲1组</v>
          </cell>
          <cell r="G39559" t="str">
            <v>V130431121</v>
          </cell>
          <cell r="H39559">
            <v>0</v>
          </cell>
          <cell r="I39559">
            <v>0.324</v>
          </cell>
          <cell r="J39559">
            <v>0.324</v>
          </cell>
        </row>
        <row r="39560">
          <cell r="F39560" t="str">
            <v>林场村4组至林场村3组</v>
          </cell>
          <cell r="G39560" t="str">
            <v>VCE1431121</v>
          </cell>
          <cell r="H39560">
            <v>0</v>
          </cell>
          <cell r="I39560">
            <v>1.706</v>
          </cell>
          <cell r="J39560">
            <v>1.706</v>
          </cell>
        </row>
        <row r="39561">
          <cell r="F39561" t="str">
            <v>铁丝江6组至7组</v>
          </cell>
          <cell r="G39561" t="str">
            <v>V114431121</v>
          </cell>
          <cell r="H39561">
            <v>0</v>
          </cell>
          <cell r="I39561">
            <v>0.413</v>
          </cell>
          <cell r="J39561">
            <v>0.413</v>
          </cell>
        </row>
        <row r="39562">
          <cell r="F39562" t="str">
            <v>黄新线</v>
          </cell>
          <cell r="G39562" t="str">
            <v>CT36431121</v>
          </cell>
          <cell r="H39562">
            <v>0.37</v>
          </cell>
          <cell r="I39562">
            <v>0.845</v>
          </cell>
          <cell r="J39562">
            <v>0.475</v>
          </cell>
        </row>
        <row r="39563">
          <cell r="F39563" t="str">
            <v>伍家院至香塘铺5组</v>
          </cell>
          <cell r="G39563" t="str">
            <v>V054431121</v>
          </cell>
          <cell r="H39563">
            <v>0</v>
          </cell>
          <cell r="I39563">
            <v>0.65</v>
          </cell>
          <cell r="J39563">
            <v>0.65</v>
          </cell>
        </row>
        <row r="39564">
          <cell r="F39564" t="str">
            <v>友谊桥至香塘铺1组</v>
          </cell>
          <cell r="G39564" t="str">
            <v>V060431121</v>
          </cell>
          <cell r="H39564">
            <v>0</v>
          </cell>
          <cell r="I39564">
            <v>0.608</v>
          </cell>
          <cell r="J39564">
            <v>0.608</v>
          </cell>
        </row>
        <row r="39565">
          <cell r="F39565" t="str">
            <v>油理塘至11组</v>
          </cell>
          <cell r="G39565" t="str">
            <v>V061431121</v>
          </cell>
          <cell r="H39565">
            <v>0</v>
          </cell>
          <cell r="I39565">
            <v>0.565</v>
          </cell>
          <cell r="J39565">
            <v>0.565</v>
          </cell>
        </row>
        <row r="39566">
          <cell r="F39566" t="str">
            <v>接拱桥至香塘铺村1组</v>
          </cell>
          <cell r="G39566" t="str">
            <v>VCF7431121</v>
          </cell>
          <cell r="H39566">
            <v>0</v>
          </cell>
          <cell r="I39566">
            <v>0.647</v>
          </cell>
          <cell r="J39566">
            <v>0.647</v>
          </cell>
        </row>
        <row r="39567">
          <cell r="F39567" t="str">
            <v>芦新线</v>
          </cell>
          <cell r="G39567" t="str">
            <v>CZG1431121</v>
          </cell>
          <cell r="H39567">
            <v>0</v>
          </cell>
          <cell r="I39567">
            <v>1.33</v>
          </cell>
          <cell r="J39567">
            <v>1.33</v>
          </cell>
        </row>
        <row r="39568">
          <cell r="F39568" t="str">
            <v>大香线</v>
          </cell>
          <cell r="G39568" t="str">
            <v>CT75431121</v>
          </cell>
          <cell r="H39568">
            <v>0</v>
          </cell>
          <cell r="I39568">
            <v>0.889</v>
          </cell>
          <cell r="J39568">
            <v>0.889</v>
          </cell>
        </row>
        <row r="39569">
          <cell r="F39569" t="str">
            <v>八尺大院至六组</v>
          </cell>
          <cell r="G39569" t="str">
            <v>VNJ3431121</v>
          </cell>
          <cell r="H39569">
            <v>0</v>
          </cell>
          <cell r="I39569">
            <v>0.589</v>
          </cell>
          <cell r="J39569">
            <v>0.589</v>
          </cell>
        </row>
        <row r="39570">
          <cell r="F39570" t="str">
            <v>东井塘边至三组</v>
          </cell>
          <cell r="G39570" t="str">
            <v>C45S431121</v>
          </cell>
          <cell r="H39570">
            <v>0</v>
          </cell>
          <cell r="I39570">
            <v>0.572</v>
          </cell>
          <cell r="J39570">
            <v>0.572</v>
          </cell>
        </row>
        <row r="39571">
          <cell r="F39571" t="str">
            <v>观东路至东井九组</v>
          </cell>
          <cell r="G39571" t="str">
            <v>VQ74431121</v>
          </cell>
          <cell r="H39571">
            <v>0</v>
          </cell>
          <cell r="I39571">
            <v>0.401</v>
          </cell>
          <cell r="J39571">
            <v>0.401</v>
          </cell>
        </row>
        <row r="39572">
          <cell r="F39572" t="str">
            <v>欧家铺新屋院至九组</v>
          </cell>
          <cell r="G39572" t="str">
            <v>VQ83431121</v>
          </cell>
          <cell r="H39572">
            <v>0</v>
          </cell>
          <cell r="I39572">
            <v>0.28</v>
          </cell>
          <cell r="J39572">
            <v>0.28</v>
          </cell>
        </row>
        <row r="39573">
          <cell r="F39573" t="str">
            <v>东木市场至三组</v>
          </cell>
          <cell r="G39573" t="str">
            <v>C48T431121</v>
          </cell>
          <cell r="H39573">
            <v>0</v>
          </cell>
          <cell r="I39573">
            <v>0.314</v>
          </cell>
          <cell r="J39573">
            <v>0.314</v>
          </cell>
        </row>
        <row r="39574">
          <cell r="F39574" t="str">
            <v>东木樟树里至四组</v>
          </cell>
          <cell r="G39574" t="str">
            <v>VQ89431121</v>
          </cell>
          <cell r="H39574">
            <v>0</v>
          </cell>
          <cell r="I39574">
            <v>0.104</v>
          </cell>
          <cell r="J39574">
            <v>0.104</v>
          </cell>
        </row>
        <row r="39575">
          <cell r="F39575" t="str">
            <v>东木渡槽至六组</v>
          </cell>
          <cell r="G39575" t="str">
            <v>VQ92431121</v>
          </cell>
          <cell r="H39575">
            <v>0</v>
          </cell>
          <cell r="I39575">
            <v>0.122</v>
          </cell>
          <cell r="J39575">
            <v>0.122</v>
          </cell>
        </row>
        <row r="39576">
          <cell r="F39576" t="str">
            <v>双合老祖山至六组</v>
          </cell>
          <cell r="G39576" t="str">
            <v>VQ67431121</v>
          </cell>
          <cell r="H39576">
            <v>0</v>
          </cell>
          <cell r="I39576">
            <v>0.381</v>
          </cell>
          <cell r="J39576">
            <v>0.381</v>
          </cell>
        </row>
        <row r="39577">
          <cell r="F39577" t="str">
            <v>珠烟线</v>
          </cell>
          <cell r="G39577" t="str">
            <v>CP12431121</v>
          </cell>
          <cell r="H39577">
            <v>1.309</v>
          </cell>
          <cell r="I39577">
            <v>2.708</v>
          </cell>
          <cell r="J39577">
            <v>1.399</v>
          </cell>
        </row>
        <row r="39578">
          <cell r="F39578" t="str">
            <v>裕华半塘至六组</v>
          </cell>
          <cell r="G39578" t="str">
            <v>VNJ2431121</v>
          </cell>
          <cell r="H39578">
            <v>0</v>
          </cell>
          <cell r="I39578">
            <v>0.642</v>
          </cell>
          <cell r="J39578">
            <v>0.642</v>
          </cell>
        </row>
        <row r="39579">
          <cell r="F39579" t="str">
            <v>花观线一郑家冲</v>
          </cell>
          <cell r="G39579" t="str">
            <v>C54O431121</v>
          </cell>
          <cell r="H39579">
            <v>1.006</v>
          </cell>
          <cell r="I39579">
            <v>1.249</v>
          </cell>
          <cell r="J39579">
            <v>0.243</v>
          </cell>
        </row>
        <row r="39580">
          <cell r="F39580" t="str">
            <v>花山亭子至九组</v>
          </cell>
          <cell r="G39580" t="str">
            <v>VQ56431121</v>
          </cell>
          <cell r="H39580">
            <v>0</v>
          </cell>
          <cell r="I39580">
            <v>1.249</v>
          </cell>
          <cell r="J39580">
            <v>1.249</v>
          </cell>
        </row>
        <row r="39581">
          <cell r="F39581" t="str">
            <v>花利线</v>
          </cell>
          <cell r="G39581" t="str">
            <v>CZE6431121</v>
          </cell>
          <cell r="H39581">
            <v>0.713</v>
          </cell>
          <cell r="I39581">
            <v>1.642</v>
          </cell>
          <cell r="J39581">
            <v>0.929</v>
          </cell>
        </row>
        <row r="39582">
          <cell r="F39582" t="str">
            <v>银星吴家院至二组</v>
          </cell>
          <cell r="G39582" t="str">
            <v>VQ51431121</v>
          </cell>
          <cell r="H39582">
            <v>0</v>
          </cell>
          <cell r="I39582">
            <v>0.521</v>
          </cell>
          <cell r="J39582">
            <v>0.521</v>
          </cell>
        </row>
        <row r="39583">
          <cell r="F39583" t="str">
            <v>联兴八组至水库</v>
          </cell>
          <cell r="G39583" t="str">
            <v>VQ22431121</v>
          </cell>
          <cell r="H39583">
            <v>0</v>
          </cell>
          <cell r="I39583">
            <v>0.411</v>
          </cell>
          <cell r="J39583">
            <v>0.411</v>
          </cell>
        </row>
        <row r="39584">
          <cell r="F39584" t="str">
            <v>团结廖家桥至雷家院</v>
          </cell>
          <cell r="G39584" t="str">
            <v>C390431121</v>
          </cell>
          <cell r="H39584">
            <v>0</v>
          </cell>
          <cell r="I39584">
            <v>0.238</v>
          </cell>
          <cell r="J39584">
            <v>0.238</v>
          </cell>
        </row>
        <row r="39585">
          <cell r="F39585" t="str">
            <v>团结浑冲塘至老屋里</v>
          </cell>
          <cell r="G39585" t="str">
            <v>VQ13431121</v>
          </cell>
          <cell r="H39585">
            <v>0</v>
          </cell>
          <cell r="I39585">
            <v>0.489</v>
          </cell>
          <cell r="J39585">
            <v>0.489</v>
          </cell>
        </row>
        <row r="39586">
          <cell r="F39586" t="str">
            <v>团结廖家桥至九组</v>
          </cell>
          <cell r="G39586" t="str">
            <v>VQ14431121</v>
          </cell>
          <cell r="H39586">
            <v>0</v>
          </cell>
          <cell r="I39586">
            <v>0.314</v>
          </cell>
          <cell r="J39586">
            <v>0.314</v>
          </cell>
        </row>
        <row r="39587">
          <cell r="F39587" t="str">
            <v>龙井上中塘至六组</v>
          </cell>
          <cell r="G39587" t="str">
            <v>VQ34431121</v>
          </cell>
          <cell r="H39587">
            <v>0</v>
          </cell>
          <cell r="I39587">
            <v>0.928</v>
          </cell>
          <cell r="J39587">
            <v>0.928</v>
          </cell>
        </row>
        <row r="39588">
          <cell r="F39588" t="str">
            <v>漫山徐家院至九组</v>
          </cell>
          <cell r="G39588" t="str">
            <v>VP70431121</v>
          </cell>
          <cell r="H39588">
            <v>0</v>
          </cell>
          <cell r="I39588">
            <v>0.046</v>
          </cell>
          <cell r="J39588">
            <v>0.046</v>
          </cell>
        </row>
        <row r="39589">
          <cell r="F39589" t="str">
            <v>漫山陈家院至塘家</v>
          </cell>
          <cell r="G39589" t="str">
            <v>VP71431121</v>
          </cell>
          <cell r="H39589">
            <v>0</v>
          </cell>
          <cell r="I39589">
            <v>0.561</v>
          </cell>
          <cell r="J39589">
            <v>0.561</v>
          </cell>
        </row>
        <row r="39590">
          <cell r="F39590" t="str">
            <v>漫山雷家漕至张家院</v>
          </cell>
          <cell r="G39590" t="str">
            <v>VP75431121</v>
          </cell>
          <cell r="H39590">
            <v>0</v>
          </cell>
          <cell r="I39590">
            <v>0.219</v>
          </cell>
          <cell r="J39590">
            <v>0.219</v>
          </cell>
        </row>
        <row r="39591">
          <cell r="F39591" t="str">
            <v>漫山樟树院至三组</v>
          </cell>
          <cell r="G39591" t="str">
            <v>VP80431121</v>
          </cell>
          <cell r="H39591">
            <v>0</v>
          </cell>
          <cell r="I39591">
            <v>0.348</v>
          </cell>
          <cell r="J39591">
            <v>0.348</v>
          </cell>
        </row>
        <row r="39592">
          <cell r="F39592" t="str">
            <v>漫山新屋院子至谢家院</v>
          </cell>
          <cell r="G39592" t="str">
            <v>VP81431121</v>
          </cell>
          <cell r="H39592">
            <v>0</v>
          </cell>
          <cell r="I39592">
            <v>0.264</v>
          </cell>
          <cell r="J39592">
            <v>0.264</v>
          </cell>
        </row>
        <row r="39593">
          <cell r="F39593" t="str">
            <v>任塘六组至学校</v>
          </cell>
          <cell r="G39593" t="str">
            <v>C36X431121</v>
          </cell>
          <cell r="H39593">
            <v>0</v>
          </cell>
          <cell r="I39593">
            <v>0.391</v>
          </cell>
          <cell r="J39593">
            <v>0.391</v>
          </cell>
        </row>
        <row r="39594">
          <cell r="F39594" t="str">
            <v>梅花大院至六组</v>
          </cell>
          <cell r="G39594" t="str">
            <v>C372431121</v>
          </cell>
          <cell r="H39594">
            <v>0</v>
          </cell>
          <cell r="I39594">
            <v>0.986</v>
          </cell>
          <cell r="J39594">
            <v>0.986</v>
          </cell>
        </row>
        <row r="39595">
          <cell r="F39595" t="str">
            <v>下天堂至五组</v>
          </cell>
          <cell r="G39595" t="str">
            <v>VND3431121</v>
          </cell>
          <cell r="H39595">
            <v>0</v>
          </cell>
          <cell r="I39595">
            <v>0.444</v>
          </cell>
          <cell r="J39595">
            <v>0.444</v>
          </cell>
        </row>
        <row r="39596">
          <cell r="F39596" t="str">
            <v>欧家铺至钢铁</v>
          </cell>
          <cell r="G39596" t="str">
            <v>C49R431121</v>
          </cell>
          <cell r="H39596">
            <v>0</v>
          </cell>
          <cell r="I39596">
            <v>0.693</v>
          </cell>
          <cell r="J39596">
            <v>0.693</v>
          </cell>
        </row>
        <row r="39597">
          <cell r="F39597" t="str">
            <v>欧家铺流光丘至一组</v>
          </cell>
          <cell r="G39597" t="str">
            <v>VQ80431121</v>
          </cell>
          <cell r="H39597">
            <v>0</v>
          </cell>
          <cell r="I39597">
            <v>0.203</v>
          </cell>
          <cell r="J39597">
            <v>0.203</v>
          </cell>
        </row>
        <row r="39598">
          <cell r="F39598" t="str">
            <v>欧家铺双把塘至二组</v>
          </cell>
          <cell r="G39598" t="str">
            <v>VQ82431121</v>
          </cell>
          <cell r="H39598">
            <v>0</v>
          </cell>
          <cell r="I39598">
            <v>0.524</v>
          </cell>
          <cell r="J39598">
            <v>0.524</v>
          </cell>
        </row>
        <row r="39599">
          <cell r="F39599" t="str">
            <v>欧家铺学校至四组</v>
          </cell>
          <cell r="G39599" t="str">
            <v>VQ84431121</v>
          </cell>
          <cell r="H39599">
            <v>0</v>
          </cell>
          <cell r="I39599">
            <v>0.599</v>
          </cell>
          <cell r="J39599">
            <v>0.599</v>
          </cell>
        </row>
        <row r="39600">
          <cell r="F39600" t="str">
            <v>欧家铺至十一组</v>
          </cell>
          <cell r="G39600" t="str">
            <v>VQ85431121</v>
          </cell>
          <cell r="H39600">
            <v>0</v>
          </cell>
          <cell r="I39600">
            <v>0.402</v>
          </cell>
          <cell r="J39600">
            <v>0.402</v>
          </cell>
        </row>
        <row r="39601">
          <cell r="F39601" t="str">
            <v>樟子岭至三胜水厍</v>
          </cell>
          <cell r="G39601" t="str">
            <v>C75F431121</v>
          </cell>
          <cell r="H39601">
            <v>0</v>
          </cell>
          <cell r="I39601">
            <v>0.497</v>
          </cell>
          <cell r="J39601">
            <v>0.497</v>
          </cell>
        </row>
        <row r="39602">
          <cell r="F39602" t="str">
            <v>长冲至张家里</v>
          </cell>
          <cell r="G39602" t="str">
            <v>C73F431121</v>
          </cell>
          <cell r="H39602">
            <v>0</v>
          </cell>
          <cell r="I39602">
            <v>0.18</v>
          </cell>
          <cell r="J39602">
            <v>0.18</v>
          </cell>
        </row>
        <row r="39603">
          <cell r="F39603" t="str">
            <v>三胜塘边至一组</v>
          </cell>
          <cell r="G39603" t="str">
            <v>VNC6431121</v>
          </cell>
          <cell r="H39603">
            <v>0</v>
          </cell>
          <cell r="I39603">
            <v>0.404</v>
          </cell>
          <cell r="J39603">
            <v>0.404</v>
          </cell>
        </row>
        <row r="39604">
          <cell r="F39604" t="str">
            <v>三胜一组至十一组</v>
          </cell>
          <cell r="G39604" t="str">
            <v>VNC7431121</v>
          </cell>
          <cell r="H39604">
            <v>0</v>
          </cell>
          <cell r="I39604">
            <v>0.296</v>
          </cell>
          <cell r="J39604">
            <v>0.296</v>
          </cell>
        </row>
        <row r="39605">
          <cell r="F39605" t="str">
            <v>师公井三组至二组</v>
          </cell>
          <cell r="G39605" t="str">
            <v>VNB1431121</v>
          </cell>
          <cell r="H39605">
            <v>0</v>
          </cell>
          <cell r="I39605">
            <v>0.372</v>
          </cell>
          <cell r="J39605">
            <v>0.372</v>
          </cell>
        </row>
        <row r="39606">
          <cell r="F39606" t="str">
            <v>三联1组-三联1组</v>
          </cell>
          <cell r="G39606" t="str">
            <v>C390431121</v>
          </cell>
          <cell r="H39606">
            <v>0</v>
          </cell>
          <cell r="I39606">
            <v>0.113</v>
          </cell>
          <cell r="J39606">
            <v>0.113</v>
          </cell>
        </row>
        <row r="39607">
          <cell r="F39607" t="str">
            <v>双龙新屋里至四组</v>
          </cell>
          <cell r="G39607" t="str">
            <v>C546431121</v>
          </cell>
          <cell r="H39607">
            <v>0</v>
          </cell>
          <cell r="I39607">
            <v>0.28</v>
          </cell>
          <cell r="J39607">
            <v>0.28</v>
          </cell>
        </row>
        <row r="39608">
          <cell r="F39608" t="str">
            <v>双龙六组至七组</v>
          </cell>
          <cell r="G39608" t="str">
            <v>VNB4431121</v>
          </cell>
          <cell r="H39608">
            <v>0</v>
          </cell>
          <cell r="I39608">
            <v>0.068</v>
          </cell>
          <cell r="J39608">
            <v>0.068</v>
          </cell>
        </row>
        <row r="39609">
          <cell r="F39609" t="str">
            <v>观三线</v>
          </cell>
          <cell r="G39609" t="str">
            <v>X058431121</v>
          </cell>
          <cell r="H39609">
            <v>7.11</v>
          </cell>
          <cell r="I39609">
            <v>7.73</v>
          </cell>
          <cell r="J39609">
            <v>0.62</v>
          </cell>
        </row>
        <row r="39610">
          <cell r="F39610" t="str">
            <v>瓦屋双树塘至一组</v>
          </cell>
          <cell r="G39610" t="str">
            <v>VQ75431121</v>
          </cell>
          <cell r="H39610">
            <v>0</v>
          </cell>
          <cell r="I39610">
            <v>0.344</v>
          </cell>
          <cell r="J39610">
            <v>0.344</v>
          </cell>
        </row>
        <row r="39611">
          <cell r="F39611" t="str">
            <v>瓦屋清角山至三组</v>
          </cell>
          <cell r="G39611" t="str">
            <v>VQ76431121</v>
          </cell>
          <cell r="H39611">
            <v>0</v>
          </cell>
          <cell r="I39611">
            <v>0.605</v>
          </cell>
          <cell r="J39611">
            <v>0.605</v>
          </cell>
        </row>
        <row r="39612">
          <cell r="F39612" t="str">
            <v>东仙线</v>
          </cell>
          <cell r="G39612" t="str">
            <v>C624431121</v>
          </cell>
          <cell r="H39612">
            <v>0.424</v>
          </cell>
          <cell r="I39612">
            <v>0.528</v>
          </cell>
          <cell r="J39612">
            <v>0.104</v>
          </cell>
        </row>
        <row r="39613">
          <cell r="F39613" t="str">
            <v>仙神岭黄家院至四组</v>
          </cell>
          <cell r="G39613" t="str">
            <v>VNA6431121</v>
          </cell>
          <cell r="H39613">
            <v>0</v>
          </cell>
          <cell r="I39613">
            <v>0.352</v>
          </cell>
          <cell r="J39613">
            <v>0.352</v>
          </cell>
        </row>
        <row r="39614">
          <cell r="F39614" t="str">
            <v>S320-烟竹</v>
          </cell>
          <cell r="G39614" t="str">
            <v>C12B431121</v>
          </cell>
          <cell r="H39614">
            <v>0.364</v>
          </cell>
          <cell r="I39614">
            <v>0.938</v>
          </cell>
          <cell r="J39614">
            <v>0.574</v>
          </cell>
        </row>
        <row r="39615">
          <cell r="F39615" t="str">
            <v>沿沽12组至10组</v>
          </cell>
          <cell r="G39615" t="str">
            <v>C02E431121</v>
          </cell>
          <cell r="H39615">
            <v>0</v>
          </cell>
          <cell r="I39615">
            <v>0.092</v>
          </cell>
          <cell r="J39615">
            <v>0.092</v>
          </cell>
        </row>
        <row r="39616">
          <cell r="F39616" t="str">
            <v>沿沽十组至一组</v>
          </cell>
          <cell r="G39616" t="str">
            <v>VNH3431121</v>
          </cell>
          <cell r="H39616">
            <v>0</v>
          </cell>
          <cell r="I39616">
            <v>0.669</v>
          </cell>
          <cell r="J39616">
            <v>0.669</v>
          </cell>
        </row>
        <row r="39617">
          <cell r="F39617" t="str">
            <v>叶家井彭家院至十组</v>
          </cell>
          <cell r="G39617" t="str">
            <v>VQ28431121</v>
          </cell>
          <cell r="H39617">
            <v>0</v>
          </cell>
          <cell r="I39617">
            <v>0.351</v>
          </cell>
          <cell r="J39617">
            <v>0.351</v>
          </cell>
        </row>
        <row r="39618">
          <cell r="F39618" t="str">
            <v>银星大屋院至一组</v>
          </cell>
          <cell r="G39618" t="str">
            <v>C512431121</v>
          </cell>
          <cell r="H39618">
            <v>0</v>
          </cell>
          <cell r="I39618">
            <v>0.234</v>
          </cell>
          <cell r="J39618">
            <v>0.234</v>
          </cell>
        </row>
        <row r="39619">
          <cell r="F39619" t="str">
            <v>云峰唐家院至六组</v>
          </cell>
          <cell r="G39619" t="str">
            <v>VNH9431121</v>
          </cell>
          <cell r="H39619">
            <v>0</v>
          </cell>
          <cell r="I39619">
            <v>0.81</v>
          </cell>
          <cell r="J39619">
            <v>0.81</v>
          </cell>
        </row>
        <row r="39620">
          <cell r="F39620" t="str">
            <v>C98Q至白木村五组</v>
          </cell>
          <cell r="G39620" t="str">
            <v>VS84431121</v>
          </cell>
          <cell r="H39620">
            <v>0</v>
          </cell>
          <cell r="I39620">
            <v>0.917</v>
          </cell>
          <cell r="J39620">
            <v>0.917</v>
          </cell>
        </row>
        <row r="39621">
          <cell r="F39621" t="str">
            <v>半边街村四组至半边街村三组</v>
          </cell>
          <cell r="G39621" t="str">
            <v>VR90431121</v>
          </cell>
          <cell r="H39621">
            <v>0</v>
          </cell>
          <cell r="I39621">
            <v>0.572</v>
          </cell>
          <cell r="J39621">
            <v>0.572</v>
          </cell>
        </row>
        <row r="39622">
          <cell r="F39622" t="str">
            <v>张家冲至茶亭村三组</v>
          </cell>
          <cell r="G39622" t="str">
            <v>VS39431121</v>
          </cell>
          <cell r="H39622">
            <v>0</v>
          </cell>
          <cell r="I39622">
            <v>0.561</v>
          </cell>
          <cell r="J39622">
            <v>0.561</v>
          </cell>
        </row>
        <row r="39623">
          <cell r="F39623" t="str">
            <v>转角楼至煤矿</v>
          </cell>
          <cell r="G39623" t="str">
            <v>C50O431121</v>
          </cell>
          <cell r="H39623">
            <v>0.903</v>
          </cell>
          <cell r="I39623">
            <v>1.399</v>
          </cell>
          <cell r="J39623">
            <v>0.496</v>
          </cell>
        </row>
        <row r="39624">
          <cell r="F39624" t="str">
            <v>Y054至Y054</v>
          </cell>
          <cell r="G39624" t="str">
            <v>VS16431121</v>
          </cell>
          <cell r="H39624">
            <v>0</v>
          </cell>
          <cell r="I39624">
            <v>0.406</v>
          </cell>
          <cell r="J39624">
            <v>0.406</v>
          </cell>
        </row>
        <row r="39625">
          <cell r="F39625" t="str">
            <v>C583至C41N</v>
          </cell>
          <cell r="G39625" t="str">
            <v>VS17431121</v>
          </cell>
          <cell r="H39625">
            <v>0</v>
          </cell>
          <cell r="I39625">
            <v>0.534</v>
          </cell>
          <cell r="J39625">
            <v>0.534</v>
          </cell>
        </row>
        <row r="39626">
          <cell r="F39626" t="str">
            <v>C816至官锋村二组</v>
          </cell>
          <cell r="G39626" t="str">
            <v>VT07431121</v>
          </cell>
          <cell r="H39626">
            <v>0</v>
          </cell>
          <cell r="I39626">
            <v>0.434</v>
          </cell>
          <cell r="J39626">
            <v>0.434</v>
          </cell>
        </row>
        <row r="39627">
          <cell r="F39627" t="str">
            <v>宰树院渡口至金盆村四组</v>
          </cell>
          <cell r="G39627" t="str">
            <v>VS71431121</v>
          </cell>
          <cell r="H39627">
            <v>0</v>
          </cell>
          <cell r="I39627">
            <v>0.154</v>
          </cell>
          <cell r="J39627">
            <v>0.154</v>
          </cell>
        </row>
        <row r="39628">
          <cell r="F39628" t="str">
            <v>VS73至金盆村九组</v>
          </cell>
          <cell r="G39628" t="str">
            <v>VS74431121</v>
          </cell>
          <cell r="H39628">
            <v>0</v>
          </cell>
          <cell r="I39628">
            <v>0.536</v>
          </cell>
          <cell r="J39628">
            <v>0.536</v>
          </cell>
        </row>
        <row r="39629">
          <cell r="F39629" t="str">
            <v>Y521至金盆村十组</v>
          </cell>
          <cell r="G39629" t="str">
            <v>VS75431121</v>
          </cell>
          <cell r="H39629">
            <v>0</v>
          </cell>
          <cell r="I39629">
            <v>0.574</v>
          </cell>
          <cell r="J39629">
            <v>0.574</v>
          </cell>
        </row>
        <row r="39630">
          <cell r="F39630" t="str">
            <v>VS21至官冲村二组</v>
          </cell>
          <cell r="G39630" t="str">
            <v>VS22431121</v>
          </cell>
          <cell r="H39630">
            <v>0</v>
          </cell>
          <cell r="I39630">
            <v>0.685</v>
          </cell>
          <cell r="J39630">
            <v>0.685</v>
          </cell>
        </row>
        <row r="39631">
          <cell r="F39631" t="str">
            <v>Y224至满竹村三组</v>
          </cell>
          <cell r="G39631" t="str">
            <v>VS23431121</v>
          </cell>
          <cell r="H39631">
            <v>0</v>
          </cell>
          <cell r="I39631">
            <v>0.262</v>
          </cell>
          <cell r="J39631">
            <v>0.262</v>
          </cell>
        </row>
        <row r="39632">
          <cell r="F39632" t="str">
            <v>Y223至瓢塘村四组</v>
          </cell>
          <cell r="G39632" t="str">
            <v>VT02431121</v>
          </cell>
          <cell r="H39632">
            <v>0</v>
          </cell>
          <cell r="I39632">
            <v>0.337</v>
          </cell>
          <cell r="J39632">
            <v>0.337</v>
          </cell>
        </row>
        <row r="39633">
          <cell r="F39633" t="str">
            <v>Y223至瓢塘村八组</v>
          </cell>
          <cell r="G39633" t="str">
            <v>VT03431121</v>
          </cell>
          <cell r="H39633">
            <v>0</v>
          </cell>
          <cell r="I39633">
            <v>0.416</v>
          </cell>
          <cell r="J39633">
            <v>0.416</v>
          </cell>
        </row>
        <row r="39634">
          <cell r="F39634" t="str">
            <v>Y223至官锋村一组</v>
          </cell>
          <cell r="G39634" t="str">
            <v>VT04431121</v>
          </cell>
          <cell r="H39634">
            <v>0</v>
          </cell>
          <cell r="I39634">
            <v>0.615</v>
          </cell>
          <cell r="J39634">
            <v>0.615</v>
          </cell>
        </row>
        <row r="39635">
          <cell r="F39635" t="str">
            <v>VT04至瓢塘村六组</v>
          </cell>
          <cell r="G39635" t="str">
            <v>VT05431121</v>
          </cell>
          <cell r="H39635">
            <v>0</v>
          </cell>
          <cell r="I39635">
            <v>0.32</v>
          </cell>
          <cell r="J39635">
            <v>0.32</v>
          </cell>
        </row>
        <row r="39636">
          <cell r="F39636" t="str">
            <v>Y521至清吉村八组</v>
          </cell>
          <cell r="G39636" t="str">
            <v>VS83431121</v>
          </cell>
          <cell r="H39636">
            <v>0</v>
          </cell>
          <cell r="I39636">
            <v>0.544</v>
          </cell>
          <cell r="J39636">
            <v>0.544</v>
          </cell>
        </row>
        <row r="39637">
          <cell r="F39637" t="str">
            <v>Y521至庆塘村上渡口</v>
          </cell>
          <cell r="G39637" t="str">
            <v>VS76431121</v>
          </cell>
          <cell r="H39637">
            <v>0</v>
          </cell>
          <cell r="I39637">
            <v>0.431</v>
          </cell>
          <cell r="J39637">
            <v>0.431</v>
          </cell>
        </row>
        <row r="39638">
          <cell r="F39638" t="str">
            <v>前程村一组至前程村二组</v>
          </cell>
          <cell r="G39638" t="str">
            <v>VS54431121</v>
          </cell>
          <cell r="H39638">
            <v>0</v>
          </cell>
          <cell r="I39638">
            <v>0.386</v>
          </cell>
          <cell r="J39638">
            <v>0.386</v>
          </cell>
        </row>
        <row r="39639">
          <cell r="F39639" t="str">
            <v>桐木四组至六组</v>
          </cell>
          <cell r="G39639" t="str">
            <v>C34N431121</v>
          </cell>
          <cell r="H39639">
            <v>0.366</v>
          </cell>
          <cell r="I39639">
            <v>0.733</v>
          </cell>
          <cell r="J39639">
            <v>0.367</v>
          </cell>
        </row>
        <row r="39640">
          <cell r="F39640" t="str">
            <v>C818至下埠头十二组</v>
          </cell>
          <cell r="G39640" t="str">
            <v>C90Q431121</v>
          </cell>
          <cell r="H39640">
            <v>0.142</v>
          </cell>
          <cell r="I39640">
            <v>1.912</v>
          </cell>
          <cell r="J39640">
            <v>1.77</v>
          </cell>
        </row>
        <row r="39641">
          <cell r="F39641" t="str">
            <v>下埠头村七八组至下埠头村九组</v>
          </cell>
          <cell r="G39641" t="str">
            <v>VS65431121</v>
          </cell>
          <cell r="H39641">
            <v>0</v>
          </cell>
          <cell r="I39641">
            <v>0.307</v>
          </cell>
          <cell r="J39641">
            <v>0.307</v>
          </cell>
        </row>
        <row r="39642">
          <cell r="F39642" t="str">
            <v>S344至S344</v>
          </cell>
          <cell r="G39642" t="str">
            <v>VS35431121</v>
          </cell>
          <cell r="H39642">
            <v>0</v>
          </cell>
          <cell r="I39642">
            <v>0.335</v>
          </cell>
          <cell r="J39642">
            <v>0.335</v>
          </cell>
        </row>
        <row r="39643">
          <cell r="F39643" t="str">
            <v>老鸭塘至五爱村12组</v>
          </cell>
          <cell r="G39643" t="str">
            <v>VCB8431121</v>
          </cell>
          <cell r="H39643">
            <v>0</v>
          </cell>
          <cell r="I39643">
            <v>2.464</v>
          </cell>
          <cell r="J39643">
            <v>2.464</v>
          </cell>
        </row>
        <row r="39644">
          <cell r="F39644" t="str">
            <v>移白线</v>
          </cell>
          <cell r="G39644" t="str">
            <v>C525431121</v>
          </cell>
          <cell r="H39644">
            <v>4.409</v>
          </cell>
          <cell r="I39644">
            <v>4.645</v>
          </cell>
          <cell r="J39644">
            <v>0.236</v>
          </cell>
        </row>
        <row r="39645">
          <cell r="F39645" t="str">
            <v>S320至白龙村五组</v>
          </cell>
          <cell r="G39645" t="str">
            <v>VR10431121</v>
          </cell>
          <cell r="H39645">
            <v>0</v>
          </cell>
          <cell r="I39645">
            <v>0.856</v>
          </cell>
          <cell r="J39645">
            <v>0.856</v>
          </cell>
        </row>
        <row r="39646">
          <cell r="F39646" t="str">
            <v>长肖线</v>
          </cell>
          <cell r="G39646" t="str">
            <v>C795431121</v>
          </cell>
          <cell r="H39646">
            <v>1.022</v>
          </cell>
          <cell r="I39646">
            <v>1.619</v>
          </cell>
          <cell r="J39646">
            <v>0.597</v>
          </cell>
        </row>
        <row r="39647">
          <cell r="F39647" t="str">
            <v>S344至长冲村六组</v>
          </cell>
          <cell r="G39647" t="str">
            <v>V767431121</v>
          </cell>
          <cell r="H39647">
            <v>0</v>
          </cell>
          <cell r="I39647">
            <v>0.573</v>
          </cell>
          <cell r="J39647">
            <v>0.573</v>
          </cell>
        </row>
        <row r="39648">
          <cell r="F39648" t="str">
            <v>叉路口至杨家屋</v>
          </cell>
          <cell r="G39648" t="str">
            <v>C43E431121</v>
          </cell>
          <cell r="H39648">
            <v>0.4</v>
          </cell>
          <cell r="I39648">
            <v>1.114</v>
          </cell>
          <cell r="J39648">
            <v>0.714</v>
          </cell>
        </row>
        <row r="39649">
          <cell r="F39649" t="str">
            <v>毛大线</v>
          </cell>
          <cell r="G39649" t="str">
            <v>C787431121</v>
          </cell>
          <cell r="H39649">
            <v>1.445</v>
          </cell>
          <cell r="I39649">
            <v>2.347</v>
          </cell>
          <cell r="J39649">
            <v>0.902</v>
          </cell>
        </row>
        <row r="39650">
          <cell r="F39650" t="str">
            <v>S231至大塘村九组</v>
          </cell>
          <cell r="G39650" t="str">
            <v>V753431121</v>
          </cell>
          <cell r="H39650">
            <v>0</v>
          </cell>
          <cell r="I39650">
            <v>0.974</v>
          </cell>
          <cell r="J39650">
            <v>0.974</v>
          </cell>
        </row>
        <row r="39651">
          <cell r="F39651" t="str">
            <v>黎黎线</v>
          </cell>
          <cell r="G39651" t="str">
            <v>C071431121</v>
          </cell>
          <cell r="H39651">
            <v>0</v>
          </cell>
          <cell r="I39651">
            <v>0.541</v>
          </cell>
          <cell r="J39651">
            <v>0.541</v>
          </cell>
        </row>
        <row r="39652">
          <cell r="F39652" t="str">
            <v>枫樟塘村六组至枫樟塘村七组</v>
          </cell>
          <cell r="G39652" t="str">
            <v>V741431121</v>
          </cell>
          <cell r="H39652">
            <v>0</v>
          </cell>
          <cell r="I39652">
            <v>0.291</v>
          </cell>
          <cell r="J39652">
            <v>0.291</v>
          </cell>
        </row>
        <row r="39653">
          <cell r="F39653" t="str">
            <v>C82N至黑仕村十二组</v>
          </cell>
          <cell r="G39653" t="str">
            <v>V782431121</v>
          </cell>
          <cell r="H39653">
            <v>0</v>
          </cell>
          <cell r="I39653">
            <v>0.324</v>
          </cell>
          <cell r="J39653">
            <v>0.324</v>
          </cell>
        </row>
        <row r="39654">
          <cell r="F39654" t="str">
            <v>C44B至农民村九组</v>
          </cell>
          <cell r="G39654" t="str">
            <v>V787431121</v>
          </cell>
          <cell r="H39654">
            <v>0</v>
          </cell>
          <cell r="I39654">
            <v>0.257</v>
          </cell>
          <cell r="J39654">
            <v>0.257</v>
          </cell>
        </row>
        <row r="39655">
          <cell r="F39655" t="str">
            <v>C761至农民村四组</v>
          </cell>
          <cell r="G39655" t="str">
            <v>V788431121</v>
          </cell>
          <cell r="H39655">
            <v>0</v>
          </cell>
          <cell r="I39655">
            <v>1</v>
          </cell>
          <cell r="J39655">
            <v>1</v>
          </cell>
        </row>
        <row r="39656">
          <cell r="F39656" t="str">
            <v>VR48至石云村三组</v>
          </cell>
          <cell r="G39656" t="str">
            <v>VR49431121</v>
          </cell>
          <cell r="H39656">
            <v>0</v>
          </cell>
          <cell r="I39656">
            <v>0.447</v>
          </cell>
          <cell r="J39656">
            <v>0.447</v>
          </cell>
        </row>
        <row r="39657">
          <cell r="F39657" t="str">
            <v>黑仕村二组至西冲村十组</v>
          </cell>
          <cell r="G39657" t="str">
            <v>C493431121</v>
          </cell>
          <cell r="H39657">
            <v>1.777</v>
          </cell>
          <cell r="I39657">
            <v>2.136</v>
          </cell>
          <cell r="J39657">
            <v>0.359</v>
          </cell>
        </row>
        <row r="39658">
          <cell r="F39658" t="str">
            <v>西冲村四组至C760</v>
          </cell>
          <cell r="G39658" t="str">
            <v>V783431121</v>
          </cell>
          <cell r="H39658">
            <v>0</v>
          </cell>
          <cell r="I39658">
            <v>0.627</v>
          </cell>
          <cell r="J39658">
            <v>0.627</v>
          </cell>
        </row>
        <row r="39659">
          <cell r="F39659" t="str">
            <v>下下线</v>
          </cell>
          <cell r="G39659" t="str">
            <v>CY03431121</v>
          </cell>
          <cell r="H39659">
            <v>1.794</v>
          </cell>
          <cell r="I39659">
            <v>2.596</v>
          </cell>
          <cell r="J39659">
            <v>0.802</v>
          </cell>
        </row>
        <row r="39660">
          <cell r="F39660" t="str">
            <v>义义线</v>
          </cell>
          <cell r="G39660" t="str">
            <v>C773431121</v>
          </cell>
          <cell r="H39660">
            <v>1.737</v>
          </cell>
          <cell r="I39660">
            <v>2.092</v>
          </cell>
          <cell r="J39660">
            <v>0.355</v>
          </cell>
        </row>
        <row r="39661">
          <cell r="F39661" t="str">
            <v>村委会至祠堂坪村3组</v>
          </cell>
          <cell r="G39661" t="str">
            <v>VD43431121</v>
          </cell>
          <cell r="H39661">
            <v>0</v>
          </cell>
          <cell r="I39661">
            <v>0.368</v>
          </cell>
          <cell r="J39661">
            <v>0.368</v>
          </cell>
        </row>
        <row r="39662">
          <cell r="F39662" t="str">
            <v>坐斋线</v>
          </cell>
          <cell r="G39662" t="str">
            <v>C84H431121</v>
          </cell>
          <cell r="H39662">
            <v>0</v>
          </cell>
          <cell r="I39662">
            <v>0.118</v>
          </cell>
          <cell r="J39662">
            <v>0.118</v>
          </cell>
        </row>
        <row r="39663">
          <cell r="F39663" t="str">
            <v>邓家桥至大麻冲村3组</v>
          </cell>
          <cell r="G39663" t="str">
            <v>VD65431121</v>
          </cell>
          <cell r="H39663">
            <v>0</v>
          </cell>
          <cell r="I39663">
            <v>0.173</v>
          </cell>
          <cell r="J39663">
            <v>0.173</v>
          </cell>
        </row>
        <row r="39664">
          <cell r="F39664" t="str">
            <v>罐子岭至戴家湾7组</v>
          </cell>
          <cell r="G39664" t="str">
            <v>VD48431121</v>
          </cell>
          <cell r="H39664">
            <v>0</v>
          </cell>
          <cell r="I39664">
            <v>0.148</v>
          </cell>
          <cell r="J39664">
            <v>0.148</v>
          </cell>
        </row>
        <row r="39665">
          <cell r="F39665" t="str">
            <v>刘家院至岗边村10组</v>
          </cell>
          <cell r="G39665" t="str">
            <v>VE56431121</v>
          </cell>
          <cell r="H39665">
            <v>0</v>
          </cell>
          <cell r="I39665">
            <v>0.428</v>
          </cell>
          <cell r="J39665">
            <v>0.428</v>
          </cell>
        </row>
        <row r="39666">
          <cell r="F39666" t="str">
            <v>伍家院至岗边湾11组</v>
          </cell>
          <cell r="G39666" t="str">
            <v>VE57431121</v>
          </cell>
          <cell r="H39666">
            <v>0</v>
          </cell>
          <cell r="I39666">
            <v>0.265</v>
          </cell>
          <cell r="J39666">
            <v>0.265</v>
          </cell>
        </row>
        <row r="39667">
          <cell r="F39667" t="str">
            <v>豆家岭至九龙寺村7组</v>
          </cell>
          <cell r="G39667" t="str">
            <v>VD72431121</v>
          </cell>
          <cell r="H39667">
            <v>0</v>
          </cell>
          <cell r="I39667">
            <v>0.222</v>
          </cell>
          <cell r="J39667">
            <v>0.222</v>
          </cell>
        </row>
        <row r="39668">
          <cell r="F39668" t="str">
            <v>刘家塘至九龙寺村4组</v>
          </cell>
          <cell r="G39668" t="str">
            <v>VD73431121</v>
          </cell>
          <cell r="H39668">
            <v>0</v>
          </cell>
          <cell r="I39668">
            <v>0.331</v>
          </cell>
          <cell r="J39668">
            <v>0.331</v>
          </cell>
        </row>
        <row r="39669">
          <cell r="F39669" t="str">
            <v>桐三线</v>
          </cell>
          <cell r="G39669" t="str">
            <v>C443431121</v>
          </cell>
          <cell r="H39669">
            <v>0.989</v>
          </cell>
          <cell r="I39669">
            <v>1.079</v>
          </cell>
          <cell r="J39669">
            <v>0.09</v>
          </cell>
        </row>
        <row r="39670">
          <cell r="F39670" t="str">
            <v>黎峰路至老屋冲1组</v>
          </cell>
          <cell r="G39670" t="str">
            <v>VE50431121</v>
          </cell>
          <cell r="H39670">
            <v>0</v>
          </cell>
          <cell r="I39670">
            <v>0.322</v>
          </cell>
          <cell r="J39670">
            <v>0.322</v>
          </cell>
        </row>
        <row r="39671">
          <cell r="G39671" t="str">
            <v>V000</v>
          </cell>
          <cell r="H39671">
            <v>0</v>
          </cell>
          <cell r="I39671">
            <v>0.442</v>
          </cell>
          <cell r="J39671">
            <v>0.442</v>
          </cell>
        </row>
        <row r="39672">
          <cell r="F39672" t="str">
            <v>单老线</v>
          </cell>
          <cell r="G39672" t="str">
            <v>C45E431121</v>
          </cell>
          <cell r="H39672">
            <v>0.373</v>
          </cell>
          <cell r="I39672">
            <v>1.353</v>
          </cell>
          <cell r="J39672">
            <v>0.98</v>
          </cell>
        </row>
        <row r="39673">
          <cell r="F39673" t="str">
            <v>中如塘至马嘶坪10组</v>
          </cell>
          <cell r="G39673" t="str">
            <v>VE78431121</v>
          </cell>
          <cell r="H39673">
            <v>0</v>
          </cell>
          <cell r="I39673">
            <v>0.591</v>
          </cell>
          <cell r="J39673">
            <v>0.591</v>
          </cell>
        </row>
        <row r="39674">
          <cell r="F39674" t="str">
            <v>黄家桥至培子塘11组</v>
          </cell>
          <cell r="G39674" t="str">
            <v>VE75431121</v>
          </cell>
          <cell r="H39674">
            <v>0</v>
          </cell>
          <cell r="I39674">
            <v>0.283</v>
          </cell>
          <cell r="J39674">
            <v>0.283</v>
          </cell>
        </row>
        <row r="39675">
          <cell r="F39675" t="str">
            <v>倪南桥-倪南桥</v>
          </cell>
          <cell r="G39675" t="str">
            <v>C81A431121</v>
          </cell>
          <cell r="H39675">
            <v>0.929</v>
          </cell>
          <cell r="I39675">
            <v>1.154</v>
          </cell>
          <cell r="J39675">
            <v>0.225</v>
          </cell>
        </row>
        <row r="39676">
          <cell r="F39676" t="str">
            <v>蒋三线</v>
          </cell>
          <cell r="G39676" t="str">
            <v>C82A431121</v>
          </cell>
          <cell r="H39676">
            <v>0</v>
          </cell>
          <cell r="I39676">
            <v>0.358</v>
          </cell>
          <cell r="J39676">
            <v>0.358</v>
          </cell>
        </row>
        <row r="39677">
          <cell r="F39677" t="str">
            <v>灯吴线</v>
          </cell>
          <cell r="G39677" t="str">
            <v>C52E431121</v>
          </cell>
          <cell r="H39677">
            <v>0</v>
          </cell>
          <cell r="I39677">
            <v>0.454</v>
          </cell>
          <cell r="J39677">
            <v>0.454</v>
          </cell>
        </row>
        <row r="39678">
          <cell r="F39678" t="str">
            <v>铁三线</v>
          </cell>
          <cell r="G39678" t="str">
            <v>C55E431121</v>
          </cell>
          <cell r="H39678">
            <v>0</v>
          </cell>
          <cell r="I39678">
            <v>0.349</v>
          </cell>
          <cell r="J39678">
            <v>0.349</v>
          </cell>
        </row>
        <row r="39679">
          <cell r="F39679" t="str">
            <v>大双线</v>
          </cell>
          <cell r="G39679" t="str">
            <v>CF04431121</v>
          </cell>
          <cell r="H39679">
            <v>0.293</v>
          </cell>
          <cell r="I39679">
            <v>0.971</v>
          </cell>
          <cell r="J39679">
            <v>0.678</v>
          </cell>
        </row>
        <row r="39680">
          <cell r="F39680" t="str">
            <v>双梨线</v>
          </cell>
          <cell r="G39680" t="str">
            <v>CF14431121</v>
          </cell>
          <cell r="H39680">
            <v>0</v>
          </cell>
          <cell r="I39680">
            <v>0.67</v>
          </cell>
          <cell r="J39680">
            <v>0.67</v>
          </cell>
        </row>
        <row r="39681">
          <cell r="F39681" t="str">
            <v>连锅头至双塘村11组</v>
          </cell>
          <cell r="G39681" t="str">
            <v>VD02431121</v>
          </cell>
          <cell r="H39681">
            <v>0</v>
          </cell>
          <cell r="I39681">
            <v>0.555</v>
          </cell>
          <cell r="J39681">
            <v>0.555</v>
          </cell>
        </row>
        <row r="39682">
          <cell r="F39682" t="str">
            <v>村双线</v>
          </cell>
          <cell r="G39682" t="str">
            <v>C58E431121</v>
          </cell>
          <cell r="H39682">
            <v>0</v>
          </cell>
          <cell r="I39682">
            <v>0.353</v>
          </cell>
          <cell r="J39682">
            <v>0.353</v>
          </cell>
        </row>
        <row r="39683">
          <cell r="F39683" t="str">
            <v>张家院至铁脚湾村20组</v>
          </cell>
          <cell r="G39683" t="str">
            <v>VE64431121</v>
          </cell>
          <cell r="H39683">
            <v>0</v>
          </cell>
          <cell r="I39683">
            <v>0.294</v>
          </cell>
          <cell r="J39683">
            <v>0.294</v>
          </cell>
        </row>
        <row r="39684">
          <cell r="F39684" t="str">
            <v>张家院至铁脚湾村22组</v>
          </cell>
          <cell r="G39684" t="str">
            <v>VE65431121</v>
          </cell>
          <cell r="H39684">
            <v>0</v>
          </cell>
          <cell r="I39684">
            <v>0.557</v>
          </cell>
          <cell r="J39684">
            <v>0.557</v>
          </cell>
        </row>
        <row r="39685">
          <cell r="F39685" t="str">
            <v>蔡家院至铁脚湾村23组</v>
          </cell>
          <cell r="G39685" t="str">
            <v>VE67431121</v>
          </cell>
          <cell r="H39685">
            <v>0</v>
          </cell>
          <cell r="I39685">
            <v>0.614</v>
          </cell>
          <cell r="J39685">
            <v>0.614</v>
          </cell>
        </row>
        <row r="39686">
          <cell r="F39686" t="str">
            <v>黄泥塘至铁脚湾村12组</v>
          </cell>
          <cell r="G39686" t="str">
            <v>VE69431121</v>
          </cell>
          <cell r="H39686">
            <v>0</v>
          </cell>
          <cell r="I39686">
            <v>0.573</v>
          </cell>
          <cell r="J39686">
            <v>0.573</v>
          </cell>
        </row>
        <row r="39687">
          <cell r="F39687" t="str">
            <v>木庵山至铁脚湾村3组</v>
          </cell>
          <cell r="G39687" t="str">
            <v>VE72431121</v>
          </cell>
          <cell r="H39687">
            <v>0</v>
          </cell>
          <cell r="I39687">
            <v>0.247</v>
          </cell>
          <cell r="J39687">
            <v>0.247</v>
          </cell>
        </row>
        <row r="39688">
          <cell r="F39688" t="str">
            <v>村双线</v>
          </cell>
          <cell r="G39688" t="str">
            <v>C58E431121</v>
          </cell>
          <cell r="H39688">
            <v>0.671</v>
          </cell>
          <cell r="I39688">
            <v>0.997</v>
          </cell>
          <cell r="J39688">
            <v>0.326</v>
          </cell>
        </row>
        <row r="39689">
          <cell r="F39689" t="str">
            <v>余余线</v>
          </cell>
          <cell r="G39689" t="str">
            <v>C092431121</v>
          </cell>
          <cell r="H39689">
            <v>0.838</v>
          </cell>
          <cell r="I39689">
            <v>4.353</v>
          </cell>
          <cell r="J39689">
            <v>3.515</v>
          </cell>
        </row>
        <row r="39690">
          <cell r="F39690" t="str">
            <v>毛立山至新塘10组</v>
          </cell>
          <cell r="G39690" t="str">
            <v>VE37431121</v>
          </cell>
          <cell r="H39690">
            <v>0</v>
          </cell>
          <cell r="I39690">
            <v>0.297</v>
          </cell>
          <cell r="J39690">
            <v>0.297</v>
          </cell>
        </row>
        <row r="39691">
          <cell r="F39691" t="str">
            <v>赓家湾至新塘9组</v>
          </cell>
          <cell r="G39691" t="str">
            <v>VE39431121</v>
          </cell>
          <cell r="H39691">
            <v>0</v>
          </cell>
          <cell r="I39691">
            <v>0.638</v>
          </cell>
          <cell r="J39691">
            <v>0.638</v>
          </cell>
        </row>
        <row r="39692">
          <cell r="F39692" t="str">
            <v>刘家院至杨家岭村2组</v>
          </cell>
          <cell r="G39692" t="str">
            <v>VD76431121</v>
          </cell>
          <cell r="H39692">
            <v>0</v>
          </cell>
          <cell r="I39692">
            <v>0.308</v>
          </cell>
          <cell r="J39692">
            <v>0.308</v>
          </cell>
        </row>
        <row r="39693">
          <cell r="F39693" t="str">
            <v>杨家岭至杨家岭村7组</v>
          </cell>
          <cell r="G39693" t="str">
            <v>VD78431121</v>
          </cell>
          <cell r="H39693">
            <v>0</v>
          </cell>
          <cell r="I39693">
            <v>0.281</v>
          </cell>
          <cell r="J39693">
            <v>0.281</v>
          </cell>
        </row>
        <row r="39694">
          <cell r="F39694" t="str">
            <v>倪家院至张公坪村6组</v>
          </cell>
          <cell r="G39694" t="str">
            <v>C21Z431121</v>
          </cell>
          <cell r="H39694">
            <v>0</v>
          </cell>
          <cell r="I39694">
            <v>0.347</v>
          </cell>
          <cell r="J39694">
            <v>0.347</v>
          </cell>
        </row>
        <row r="39695">
          <cell r="F39695" t="str">
            <v>倪家院至张公坪村5组</v>
          </cell>
          <cell r="G39695" t="str">
            <v>VD39431121</v>
          </cell>
          <cell r="H39695">
            <v>0</v>
          </cell>
          <cell r="I39695">
            <v>0.392</v>
          </cell>
          <cell r="J39695">
            <v>0.392</v>
          </cell>
        </row>
        <row r="39696">
          <cell r="F39696" t="str">
            <v>月季间至竹茶冲村12组</v>
          </cell>
          <cell r="G39696" t="str">
            <v>VD70431121</v>
          </cell>
          <cell r="H39696">
            <v>0</v>
          </cell>
          <cell r="I39696">
            <v>0.521</v>
          </cell>
          <cell r="J39696">
            <v>0.521</v>
          </cell>
        </row>
        <row r="39697">
          <cell r="F39697" t="str">
            <v>花屋院至祝益村7组</v>
          </cell>
          <cell r="G39697" t="str">
            <v>VD62431121</v>
          </cell>
          <cell r="H39697">
            <v>0</v>
          </cell>
          <cell r="I39697">
            <v>0.572</v>
          </cell>
          <cell r="J39697">
            <v>0.572</v>
          </cell>
        </row>
        <row r="39698">
          <cell r="F39698" t="str">
            <v>C165至板桥村七组</v>
          </cell>
          <cell r="G39698" t="str">
            <v>V712431121</v>
          </cell>
          <cell r="H39698">
            <v>0</v>
          </cell>
          <cell r="I39698">
            <v>0.701</v>
          </cell>
          <cell r="J39698">
            <v>0.701</v>
          </cell>
        </row>
        <row r="39699">
          <cell r="F39699" t="str">
            <v>板桥村十三组至板桥村十四组</v>
          </cell>
          <cell r="G39699" t="str">
            <v>V715431121</v>
          </cell>
          <cell r="H39699">
            <v>0</v>
          </cell>
          <cell r="I39699">
            <v>0.314</v>
          </cell>
          <cell r="J39699">
            <v>0.314</v>
          </cell>
        </row>
        <row r="39700">
          <cell r="F39700" t="str">
            <v>泉塘坝村三组至菜芽村二组</v>
          </cell>
          <cell r="G39700" t="str">
            <v>C13U431121</v>
          </cell>
          <cell r="H39700">
            <v>0</v>
          </cell>
          <cell r="I39700">
            <v>0.752</v>
          </cell>
          <cell r="J39700">
            <v>0.752</v>
          </cell>
        </row>
        <row r="39701">
          <cell r="F39701" t="str">
            <v>Y214至茶园村二组</v>
          </cell>
          <cell r="G39701" t="str">
            <v>V703431121</v>
          </cell>
          <cell r="H39701">
            <v>0</v>
          </cell>
          <cell r="I39701">
            <v>1.565</v>
          </cell>
          <cell r="J39701">
            <v>1.565</v>
          </cell>
        </row>
        <row r="39702">
          <cell r="F39702" t="str">
            <v>大岭村十组至大岭村五组</v>
          </cell>
          <cell r="G39702" t="str">
            <v>V692431121</v>
          </cell>
          <cell r="H39702">
            <v>0</v>
          </cell>
          <cell r="I39702">
            <v>0.796</v>
          </cell>
          <cell r="J39702">
            <v>0.796</v>
          </cell>
        </row>
        <row r="39703">
          <cell r="F39703" t="str">
            <v>S345至大塘村冲一组</v>
          </cell>
          <cell r="G39703" t="str">
            <v>V722431121</v>
          </cell>
          <cell r="H39703">
            <v>0</v>
          </cell>
          <cell r="I39703">
            <v>0.874</v>
          </cell>
          <cell r="J39703">
            <v>0.874</v>
          </cell>
        </row>
        <row r="39704">
          <cell r="F39704" t="str">
            <v>大塘冲村二组至大塘冲村八组</v>
          </cell>
          <cell r="G39704" t="str">
            <v>V723431121</v>
          </cell>
          <cell r="H39704">
            <v>0</v>
          </cell>
          <cell r="I39704">
            <v>0.842</v>
          </cell>
          <cell r="J39704">
            <v>0.842</v>
          </cell>
        </row>
        <row r="39705">
          <cell r="F39705" t="str">
            <v>S009至大塘冲村七组</v>
          </cell>
          <cell r="G39705" t="str">
            <v>V724431121</v>
          </cell>
          <cell r="H39705">
            <v>0</v>
          </cell>
          <cell r="I39705">
            <v>0.276</v>
          </cell>
          <cell r="J39705">
            <v>0.276</v>
          </cell>
        </row>
        <row r="39706">
          <cell r="F39706" t="str">
            <v>Y215至道塘九组</v>
          </cell>
          <cell r="G39706" t="str">
            <v>V689431121</v>
          </cell>
          <cell r="H39706">
            <v>0</v>
          </cell>
          <cell r="I39706">
            <v>0.371</v>
          </cell>
          <cell r="J39706">
            <v>0.371</v>
          </cell>
        </row>
        <row r="39707">
          <cell r="F39707" t="str">
            <v>滴水岩村八组至香花坝</v>
          </cell>
          <cell r="G39707" t="str">
            <v>C44Y431121</v>
          </cell>
          <cell r="H39707">
            <v>0</v>
          </cell>
          <cell r="I39707">
            <v>0.342</v>
          </cell>
          <cell r="J39707">
            <v>0.342</v>
          </cell>
        </row>
        <row r="39708">
          <cell r="F39708" t="str">
            <v>Y214至滴水村一组</v>
          </cell>
          <cell r="G39708" t="str">
            <v>V683431121</v>
          </cell>
          <cell r="H39708">
            <v>0</v>
          </cell>
          <cell r="I39708">
            <v>0.691</v>
          </cell>
          <cell r="J39708">
            <v>0.691</v>
          </cell>
        </row>
        <row r="39709">
          <cell r="F39709" t="str">
            <v>X064至坦坪村二组</v>
          </cell>
          <cell r="G39709" t="str">
            <v>V669431121</v>
          </cell>
          <cell r="H39709">
            <v>0</v>
          </cell>
          <cell r="I39709">
            <v>2.494</v>
          </cell>
          <cell r="J39709">
            <v>2.494</v>
          </cell>
        </row>
        <row r="39710">
          <cell r="F39710" t="str">
            <v>Y214至老山湾村二组</v>
          </cell>
          <cell r="G39710" t="str">
            <v>V696431121</v>
          </cell>
          <cell r="H39710">
            <v>0</v>
          </cell>
          <cell r="I39710">
            <v>0.276</v>
          </cell>
          <cell r="J39710">
            <v>0.276</v>
          </cell>
        </row>
        <row r="39711">
          <cell r="F39711" t="str">
            <v>Y214至老山湾村四组</v>
          </cell>
          <cell r="G39711" t="str">
            <v>V698431121</v>
          </cell>
          <cell r="H39711">
            <v>0</v>
          </cell>
          <cell r="I39711">
            <v>0.199</v>
          </cell>
          <cell r="J39711">
            <v>0.199</v>
          </cell>
        </row>
        <row r="39712">
          <cell r="F39712" t="str">
            <v>Y214至老山湾村六组</v>
          </cell>
          <cell r="G39712" t="str">
            <v>V699431121</v>
          </cell>
          <cell r="H39712">
            <v>0</v>
          </cell>
          <cell r="I39712">
            <v>0.231</v>
          </cell>
          <cell r="J39712">
            <v>0.231</v>
          </cell>
        </row>
        <row r="39713">
          <cell r="F39713" t="str">
            <v>老山湾村六组至七组</v>
          </cell>
          <cell r="G39713" t="str">
            <v>V700431121</v>
          </cell>
          <cell r="H39713">
            <v>0</v>
          </cell>
          <cell r="I39713">
            <v>0.27</v>
          </cell>
          <cell r="J39713">
            <v>0.27</v>
          </cell>
        </row>
        <row r="39714">
          <cell r="F39714" t="str">
            <v>茅滴至老鸭五组</v>
          </cell>
          <cell r="G39714" t="str">
            <v>V608431121</v>
          </cell>
          <cell r="H39714">
            <v>0</v>
          </cell>
          <cell r="I39714">
            <v>0.315</v>
          </cell>
          <cell r="J39714">
            <v>0.315</v>
          </cell>
        </row>
        <row r="39715">
          <cell r="F39715" t="str">
            <v>茅滴至老鸭四组</v>
          </cell>
          <cell r="G39715" t="str">
            <v>V609431121</v>
          </cell>
          <cell r="H39715">
            <v>0</v>
          </cell>
          <cell r="I39715">
            <v>0.328</v>
          </cell>
          <cell r="J39715">
            <v>0.328</v>
          </cell>
        </row>
        <row r="39716">
          <cell r="F39716" t="str">
            <v>Y213至芒冬塘</v>
          </cell>
          <cell r="G39716" t="str">
            <v>C53X431121</v>
          </cell>
          <cell r="H39716">
            <v>0</v>
          </cell>
          <cell r="I39716">
            <v>0.474</v>
          </cell>
          <cell r="J39716">
            <v>0.474</v>
          </cell>
        </row>
        <row r="39717">
          <cell r="F39717" t="str">
            <v>G322至大岭村</v>
          </cell>
          <cell r="G39717" t="str">
            <v>C55R431121</v>
          </cell>
          <cell r="H39717">
            <v>0</v>
          </cell>
          <cell r="I39717">
            <v>2.047</v>
          </cell>
          <cell r="J39717">
            <v>2.047</v>
          </cell>
        </row>
        <row r="39718">
          <cell r="F39718" t="str">
            <v>泉泉线</v>
          </cell>
          <cell r="G39718" t="str">
            <v>C180431121</v>
          </cell>
          <cell r="H39718">
            <v>1.655</v>
          </cell>
          <cell r="I39718">
            <v>1.94</v>
          </cell>
          <cell r="J39718">
            <v>0.285</v>
          </cell>
        </row>
        <row r="39719">
          <cell r="F39719" t="str">
            <v>C180至泉塘坝村一组</v>
          </cell>
          <cell r="G39719" t="str">
            <v>V604431121</v>
          </cell>
          <cell r="H39719">
            <v>0</v>
          </cell>
          <cell r="I39719">
            <v>0.413</v>
          </cell>
          <cell r="J39719">
            <v>0.413</v>
          </cell>
        </row>
        <row r="39720">
          <cell r="F39720" t="str">
            <v>G322至泉塘坝村一组</v>
          </cell>
          <cell r="G39720" t="str">
            <v>V605431121</v>
          </cell>
          <cell r="H39720">
            <v>0</v>
          </cell>
          <cell r="I39720">
            <v>0.636</v>
          </cell>
          <cell r="J39720">
            <v>0.636</v>
          </cell>
        </row>
        <row r="39721">
          <cell r="F39721" t="str">
            <v>C27K至容驷村八组</v>
          </cell>
          <cell r="G39721" t="str">
            <v>V674431121</v>
          </cell>
          <cell r="H39721">
            <v>0</v>
          </cell>
          <cell r="I39721">
            <v>0.083</v>
          </cell>
          <cell r="J39721">
            <v>0.083</v>
          </cell>
        </row>
        <row r="39722">
          <cell r="F39722" t="str">
            <v>三塘至三房雷家</v>
          </cell>
          <cell r="G39722" t="str">
            <v>C01L431121</v>
          </cell>
          <cell r="H39722">
            <v>0.814</v>
          </cell>
          <cell r="I39722">
            <v>1.365</v>
          </cell>
          <cell r="J39722">
            <v>0.551</v>
          </cell>
        </row>
        <row r="39723">
          <cell r="F39723" t="str">
            <v>三房村一组至三房村四组</v>
          </cell>
          <cell r="G39723" t="str">
            <v>V663431121</v>
          </cell>
          <cell r="H39723">
            <v>0</v>
          </cell>
          <cell r="I39723">
            <v>0.541</v>
          </cell>
          <cell r="J39723">
            <v>0.541</v>
          </cell>
        </row>
        <row r="39724">
          <cell r="F39724" t="str">
            <v>X064至三塘村四组</v>
          </cell>
          <cell r="G39724" t="str">
            <v>V665431121</v>
          </cell>
          <cell r="H39724">
            <v>0</v>
          </cell>
          <cell r="I39724">
            <v>0.475</v>
          </cell>
          <cell r="J39724">
            <v>0.475</v>
          </cell>
        </row>
        <row r="39725">
          <cell r="F39725" t="str">
            <v>CM72至坦坪村七组</v>
          </cell>
          <cell r="G39725" t="str">
            <v>V667431121</v>
          </cell>
          <cell r="H39725">
            <v>0</v>
          </cell>
          <cell r="I39725">
            <v>0.517</v>
          </cell>
          <cell r="J39725">
            <v>0.517</v>
          </cell>
        </row>
        <row r="39726">
          <cell r="F39726" t="str">
            <v>X064至坦坪村二组</v>
          </cell>
          <cell r="G39726" t="str">
            <v>V669431121</v>
          </cell>
          <cell r="H39726">
            <v>0</v>
          </cell>
          <cell r="I39726">
            <v>0.926</v>
          </cell>
          <cell r="J39726">
            <v>0.926</v>
          </cell>
        </row>
        <row r="39727">
          <cell r="F39727" t="str">
            <v>高詹线</v>
          </cell>
          <cell r="G39727" t="str">
            <v>C515431121</v>
          </cell>
          <cell r="H39727">
            <v>1.134</v>
          </cell>
          <cell r="I39727">
            <v>1.245</v>
          </cell>
          <cell r="J39727">
            <v>0.111</v>
          </cell>
        </row>
        <row r="39728">
          <cell r="F39728" t="str">
            <v>C175至周塘村十组</v>
          </cell>
          <cell r="G39728" t="str">
            <v>V672431121</v>
          </cell>
          <cell r="H39728">
            <v>0</v>
          </cell>
          <cell r="I39728">
            <v>0.316</v>
          </cell>
          <cell r="J39728">
            <v>0.316</v>
          </cell>
        </row>
        <row r="39729">
          <cell r="F39729" t="str">
            <v>X064至C14J</v>
          </cell>
          <cell r="G39729" t="str">
            <v>V625431121</v>
          </cell>
          <cell r="H39729">
            <v>0</v>
          </cell>
          <cell r="I39729">
            <v>0.185</v>
          </cell>
          <cell r="J39729">
            <v>0.185</v>
          </cell>
        </row>
        <row r="39730">
          <cell r="F39730" t="str">
            <v>X064至富里村十一组</v>
          </cell>
          <cell r="G39730" t="str">
            <v>V681431121</v>
          </cell>
          <cell r="H39730">
            <v>0</v>
          </cell>
          <cell r="I39730">
            <v>0.264</v>
          </cell>
          <cell r="J39730">
            <v>0.264</v>
          </cell>
        </row>
        <row r="39731">
          <cell r="F39731" t="str">
            <v>大至线</v>
          </cell>
          <cell r="G39731" t="str">
            <v>C835431121</v>
          </cell>
          <cell r="H39731">
            <v>1.219</v>
          </cell>
          <cell r="I39731">
            <v>1.9</v>
          </cell>
          <cell r="J39731">
            <v>0.681</v>
          </cell>
        </row>
        <row r="39732">
          <cell r="F39732" t="str">
            <v>亭子口至戴家院</v>
          </cell>
          <cell r="G39732" t="str">
            <v>VHP4431121</v>
          </cell>
          <cell r="H39732">
            <v>0</v>
          </cell>
          <cell r="I39732">
            <v>0.505</v>
          </cell>
          <cell r="J39732">
            <v>0.505</v>
          </cell>
        </row>
        <row r="39733">
          <cell r="F39733" t="str">
            <v>楼底下至三居委会</v>
          </cell>
          <cell r="G39733" t="str">
            <v>C63B431121</v>
          </cell>
          <cell r="H39733">
            <v>0</v>
          </cell>
          <cell r="I39733">
            <v>0.341</v>
          </cell>
          <cell r="J39733">
            <v>0.341</v>
          </cell>
        </row>
        <row r="39734">
          <cell r="F39734" t="str">
            <v>枫树园-枫树</v>
          </cell>
          <cell r="G39734" t="str">
            <v>C72E431121</v>
          </cell>
          <cell r="H39734">
            <v>0.328</v>
          </cell>
          <cell r="I39734">
            <v>0.496</v>
          </cell>
          <cell r="J39734">
            <v>0.168</v>
          </cell>
        </row>
        <row r="39735">
          <cell r="F39735" t="str">
            <v>申家-申家</v>
          </cell>
          <cell r="G39735" t="str">
            <v>C69B431121</v>
          </cell>
          <cell r="H39735">
            <v>0</v>
          </cell>
          <cell r="I39735">
            <v>0.285</v>
          </cell>
          <cell r="J39735">
            <v>0.285</v>
          </cell>
        </row>
        <row r="39736">
          <cell r="F39736" t="str">
            <v>大爷坪至摇儿院</v>
          </cell>
          <cell r="G39736" t="str">
            <v>VHR8431121</v>
          </cell>
          <cell r="H39736">
            <v>0</v>
          </cell>
          <cell r="I39736">
            <v>0.225</v>
          </cell>
          <cell r="J39736">
            <v>0.225</v>
          </cell>
        </row>
        <row r="39737">
          <cell r="F39737" t="str">
            <v>杉树嘴至一组</v>
          </cell>
          <cell r="G39737" t="str">
            <v>VJB6431121</v>
          </cell>
          <cell r="H39737">
            <v>0</v>
          </cell>
          <cell r="I39737">
            <v>0.1</v>
          </cell>
          <cell r="J39737">
            <v>0.1</v>
          </cell>
        </row>
        <row r="39738">
          <cell r="F39738" t="str">
            <v>五老线</v>
          </cell>
          <cell r="G39738" t="str">
            <v>CF43431121</v>
          </cell>
          <cell r="H39738">
            <v>0</v>
          </cell>
          <cell r="I39738">
            <v>0.568</v>
          </cell>
          <cell r="J39738">
            <v>0.568</v>
          </cell>
        </row>
        <row r="39739">
          <cell r="F39739" t="str">
            <v>胡三线</v>
          </cell>
          <cell r="G39739" t="str">
            <v>CF61431121</v>
          </cell>
          <cell r="H39739">
            <v>0.742</v>
          </cell>
          <cell r="I39739">
            <v>1.72</v>
          </cell>
          <cell r="J39739">
            <v>0.978</v>
          </cell>
        </row>
        <row r="39740">
          <cell r="F39740" t="str">
            <v>周家院至肖家岭</v>
          </cell>
          <cell r="G39740" t="str">
            <v>VHQ7431121</v>
          </cell>
          <cell r="H39740">
            <v>0</v>
          </cell>
          <cell r="I39740">
            <v>0.098</v>
          </cell>
          <cell r="J39740">
            <v>0.098</v>
          </cell>
        </row>
        <row r="39741">
          <cell r="F39741" t="str">
            <v>喝罗摊桥至二组</v>
          </cell>
          <cell r="G39741" t="str">
            <v>VHQ9431121</v>
          </cell>
          <cell r="H39741">
            <v>0</v>
          </cell>
          <cell r="I39741">
            <v>0.308</v>
          </cell>
          <cell r="J39741">
            <v>0.308</v>
          </cell>
        </row>
        <row r="39742">
          <cell r="F39742" t="str">
            <v>屋门塘至黑神庙</v>
          </cell>
          <cell r="G39742" t="str">
            <v>VHR4431121</v>
          </cell>
          <cell r="H39742">
            <v>0</v>
          </cell>
          <cell r="I39742">
            <v>0.276</v>
          </cell>
          <cell r="J39742">
            <v>0.276</v>
          </cell>
        </row>
        <row r="39743">
          <cell r="F39743" t="str">
            <v>井唐冲至四方塘</v>
          </cell>
          <cell r="G39743" t="str">
            <v>VHV7431121</v>
          </cell>
          <cell r="H39743">
            <v>0</v>
          </cell>
          <cell r="I39743">
            <v>0.162</v>
          </cell>
          <cell r="J39743">
            <v>0.162</v>
          </cell>
        </row>
        <row r="39744">
          <cell r="F39744" t="str">
            <v>杨名坳至李子塘</v>
          </cell>
          <cell r="G39744" t="str">
            <v>VHV8431121</v>
          </cell>
          <cell r="H39744">
            <v>0</v>
          </cell>
          <cell r="I39744">
            <v>0.177</v>
          </cell>
          <cell r="J39744">
            <v>0.177</v>
          </cell>
        </row>
        <row r="39745">
          <cell r="F39745" t="str">
            <v>许许线</v>
          </cell>
          <cell r="G39745" t="str">
            <v>C985431121</v>
          </cell>
          <cell r="H39745">
            <v>0</v>
          </cell>
          <cell r="I39745">
            <v>0.25</v>
          </cell>
          <cell r="J39745">
            <v>0.25</v>
          </cell>
        </row>
        <row r="39746">
          <cell r="F39746" t="str">
            <v>桥头至村委会</v>
          </cell>
          <cell r="G39746" t="str">
            <v>VHX9431121</v>
          </cell>
          <cell r="H39746">
            <v>0</v>
          </cell>
          <cell r="I39746">
            <v>0.447</v>
          </cell>
          <cell r="J39746">
            <v>0.447</v>
          </cell>
        </row>
        <row r="39747">
          <cell r="F39747" t="str">
            <v>四组至芝麻坪</v>
          </cell>
          <cell r="G39747" t="str">
            <v>VHT2431121</v>
          </cell>
          <cell r="H39747">
            <v>0</v>
          </cell>
          <cell r="I39747">
            <v>0.15</v>
          </cell>
          <cell r="J39747">
            <v>0.15</v>
          </cell>
        </row>
        <row r="39748">
          <cell r="F39748" t="str">
            <v>菜家院至三组</v>
          </cell>
          <cell r="G39748" t="str">
            <v>VHX8431121</v>
          </cell>
          <cell r="H39748">
            <v>0</v>
          </cell>
          <cell r="I39748">
            <v>0.205</v>
          </cell>
          <cell r="J39748">
            <v>0.205</v>
          </cell>
        </row>
        <row r="39749">
          <cell r="F39749" t="str">
            <v>村委会至七组</v>
          </cell>
          <cell r="G39749" t="str">
            <v>VJC1431121</v>
          </cell>
          <cell r="H39749">
            <v>0</v>
          </cell>
          <cell r="I39749">
            <v>0.343</v>
          </cell>
          <cell r="J39749">
            <v>0.343</v>
          </cell>
        </row>
        <row r="39750">
          <cell r="F39750" t="str">
            <v>胡曾线</v>
          </cell>
          <cell r="G39750" t="str">
            <v>C871431121</v>
          </cell>
          <cell r="H39750">
            <v>0.133</v>
          </cell>
          <cell r="I39750">
            <v>1.522</v>
          </cell>
          <cell r="J39750">
            <v>1.389</v>
          </cell>
        </row>
        <row r="39751">
          <cell r="F39751" t="str">
            <v>花果山至一组</v>
          </cell>
          <cell r="G39751" t="str">
            <v>VHT8431121</v>
          </cell>
          <cell r="H39751">
            <v>0</v>
          </cell>
          <cell r="I39751">
            <v>0.107</v>
          </cell>
          <cell r="J39751">
            <v>0.107</v>
          </cell>
        </row>
        <row r="39752">
          <cell r="F39752" t="str">
            <v>柏家院至梓禾冲水库</v>
          </cell>
          <cell r="G39752" t="str">
            <v>VJG1431121</v>
          </cell>
          <cell r="H39752">
            <v>0</v>
          </cell>
          <cell r="I39752">
            <v>0.513</v>
          </cell>
          <cell r="J39752">
            <v>0.513</v>
          </cell>
        </row>
        <row r="39753">
          <cell r="F39753" t="str">
            <v>于家坪至十二组</v>
          </cell>
          <cell r="G39753" t="str">
            <v>VHW8431121</v>
          </cell>
          <cell r="H39753">
            <v>0</v>
          </cell>
          <cell r="I39753">
            <v>0.433</v>
          </cell>
          <cell r="J39753">
            <v>0.433</v>
          </cell>
        </row>
        <row r="39754">
          <cell r="F39754" t="str">
            <v>源源线</v>
          </cell>
          <cell r="G39754" t="str">
            <v>C833431121</v>
          </cell>
          <cell r="H39754">
            <v>0</v>
          </cell>
          <cell r="I39754">
            <v>0.732</v>
          </cell>
          <cell r="J39754">
            <v>0.732</v>
          </cell>
        </row>
        <row r="39755">
          <cell r="F39755" t="str">
            <v>村小学至下家冲</v>
          </cell>
          <cell r="G39755" t="str">
            <v>VJE1431121</v>
          </cell>
          <cell r="H39755">
            <v>0</v>
          </cell>
          <cell r="I39755">
            <v>0.348</v>
          </cell>
          <cell r="J39755">
            <v>0.348</v>
          </cell>
        </row>
        <row r="39756">
          <cell r="F39756" t="str">
            <v>大木岭至源头岭</v>
          </cell>
          <cell r="G39756" t="str">
            <v>VJE2431121</v>
          </cell>
          <cell r="H39756">
            <v>0</v>
          </cell>
          <cell r="I39756">
            <v>0.812</v>
          </cell>
          <cell r="J39756">
            <v>0.812</v>
          </cell>
        </row>
        <row r="39757">
          <cell r="G39757" t="str">
            <v>V000</v>
          </cell>
          <cell r="H39757">
            <v>0</v>
          </cell>
          <cell r="I39757">
            <v>0.111</v>
          </cell>
          <cell r="J39757">
            <v>0.111</v>
          </cell>
        </row>
        <row r="39758">
          <cell r="F39758" t="str">
            <v>唐家岭至大堡桥</v>
          </cell>
          <cell r="G39758" t="str">
            <v>C47S431121</v>
          </cell>
          <cell r="H39758">
            <v>0</v>
          </cell>
          <cell r="I39758">
            <v>0.713</v>
          </cell>
          <cell r="J39758">
            <v>0.713</v>
          </cell>
        </row>
        <row r="39759">
          <cell r="F39759" t="str">
            <v>皂五线</v>
          </cell>
          <cell r="G39759" t="str">
            <v>C65O431121</v>
          </cell>
          <cell r="H39759">
            <v>0.089</v>
          </cell>
          <cell r="I39759">
            <v>0.66</v>
          </cell>
          <cell r="J39759">
            <v>0.571</v>
          </cell>
        </row>
        <row r="39760">
          <cell r="F39760" t="str">
            <v>谢家院至五组</v>
          </cell>
          <cell r="G39760" t="str">
            <v>V261431121</v>
          </cell>
          <cell r="H39760">
            <v>0</v>
          </cell>
          <cell r="I39760">
            <v>0.895</v>
          </cell>
          <cell r="J39760">
            <v>0.895</v>
          </cell>
        </row>
        <row r="39761">
          <cell r="F39761" t="str">
            <v>七姊桥至书门前</v>
          </cell>
          <cell r="G39761" t="str">
            <v>V289431121</v>
          </cell>
          <cell r="H39761">
            <v>0</v>
          </cell>
          <cell r="I39761">
            <v>0.536</v>
          </cell>
          <cell r="J39761">
            <v>0.536</v>
          </cell>
        </row>
        <row r="39762">
          <cell r="F39762" t="str">
            <v>鞍洞山至庐山</v>
          </cell>
          <cell r="G39762" t="str">
            <v>V279431121</v>
          </cell>
          <cell r="H39762">
            <v>0</v>
          </cell>
          <cell r="I39762">
            <v>0.411</v>
          </cell>
          <cell r="J39762">
            <v>0.411</v>
          </cell>
        </row>
        <row r="39763">
          <cell r="F39763" t="str">
            <v>居民点至九组</v>
          </cell>
          <cell r="G39763" t="str">
            <v>V280431121</v>
          </cell>
          <cell r="H39763">
            <v>0</v>
          </cell>
          <cell r="I39763">
            <v>0.809</v>
          </cell>
          <cell r="J39763">
            <v>0.809</v>
          </cell>
        </row>
        <row r="39764">
          <cell r="F39764" t="str">
            <v>桂里牌至水库</v>
          </cell>
          <cell r="G39764" t="str">
            <v>C04T431121</v>
          </cell>
          <cell r="H39764">
            <v>0</v>
          </cell>
          <cell r="I39764">
            <v>0.491</v>
          </cell>
          <cell r="J39764">
            <v>0.491</v>
          </cell>
        </row>
        <row r="39765">
          <cell r="F39765" t="str">
            <v>亭子塘至刘家冲</v>
          </cell>
          <cell r="G39765" t="str">
            <v>C48Z431121</v>
          </cell>
          <cell r="H39765">
            <v>0</v>
          </cell>
          <cell r="I39765">
            <v>0.367</v>
          </cell>
          <cell r="J39765">
            <v>0.367</v>
          </cell>
        </row>
        <row r="39766">
          <cell r="F39766" t="str">
            <v>深塘至四组</v>
          </cell>
          <cell r="G39766" t="str">
            <v>V318431121</v>
          </cell>
          <cell r="H39766">
            <v>0</v>
          </cell>
          <cell r="I39766">
            <v>0.473</v>
          </cell>
          <cell r="J39766">
            <v>0.473</v>
          </cell>
        </row>
        <row r="39767">
          <cell r="F39767" t="str">
            <v>新屋院至二组</v>
          </cell>
          <cell r="G39767" t="str">
            <v>V387431121</v>
          </cell>
          <cell r="H39767">
            <v>0</v>
          </cell>
          <cell r="I39767">
            <v>0.048</v>
          </cell>
          <cell r="J39767">
            <v>0.048</v>
          </cell>
        </row>
        <row r="39768">
          <cell r="F39768" t="str">
            <v>半土线</v>
          </cell>
          <cell r="G39768" t="str">
            <v>C058431121</v>
          </cell>
          <cell r="H39768">
            <v>0.819</v>
          </cell>
          <cell r="I39768">
            <v>0.997</v>
          </cell>
          <cell r="J39768">
            <v>0.178</v>
          </cell>
        </row>
        <row r="39769">
          <cell r="F39769" t="str">
            <v>三角皂至书家岭</v>
          </cell>
          <cell r="G39769" t="str">
            <v>V303431121</v>
          </cell>
          <cell r="H39769">
            <v>0</v>
          </cell>
          <cell r="I39769">
            <v>0.898</v>
          </cell>
          <cell r="J39769">
            <v>0.898</v>
          </cell>
        </row>
        <row r="39770">
          <cell r="F39770" t="str">
            <v>邓家院至伍家岭</v>
          </cell>
          <cell r="G39770" t="str">
            <v>V305431121</v>
          </cell>
          <cell r="H39770">
            <v>0</v>
          </cell>
          <cell r="I39770">
            <v>0.508</v>
          </cell>
          <cell r="J39770">
            <v>0.508</v>
          </cell>
        </row>
        <row r="39771">
          <cell r="F39771" t="str">
            <v>谢家岭至白江埠渡口</v>
          </cell>
          <cell r="G39771" t="str">
            <v>C036431121</v>
          </cell>
          <cell r="H39771">
            <v>0</v>
          </cell>
          <cell r="I39771">
            <v>0.689</v>
          </cell>
          <cell r="J39771">
            <v>0.689</v>
          </cell>
        </row>
        <row r="39772">
          <cell r="F39772" t="str">
            <v>五五线</v>
          </cell>
          <cell r="G39772" t="str">
            <v>C077431121</v>
          </cell>
          <cell r="H39772">
            <v>0</v>
          </cell>
          <cell r="I39772">
            <v>0.765</v>
          </cell>
          <cell r="J39772">
            <v>0.765</v>
          </cell>
        </row>
        <row r="39773">
          <cell r="F39773" t="str">
            <v>谭陈线</v>
          </cell>
          <cell r="G39773" t="str">
            <v>C07A431121</v>
          </cell>
          <cell r="H39773">
            <v>0</v>
          </cell>
          <cell r="I39773">
            <v>0.275</v>
          </cell>
          <cell r="J39773">
            <v>0.275</v>
          </cell>
        </row>
        <row r="39774">
          <cell r="G39774" t="str">
            <v>V000</v>
          </cell>
          <cell r="H39774">
            <v>0</v>
          </cell>
          <cell r="I39774">
            <v>0.113</v>
          </cell>
          <cell r="J39774">
            <v>0.113</v>
          </cell>
        </row>
        <row r="39775">
          <cell r="F39775" t="str">
            <v>胡家岭至七组</v>
          </cell>
          <cell r="G39775" t="str">
            <v>V267431121</v>
          </cell>
          <cell r="H39775">
            <v>0</v>
          </cell>
          <cell r="I39775">
            <v>0.268</v>
          </cell>
          <cell r="J39775">
            <v>0.268</v>
          </cell>
        </row>
        <row r="39776">
          <cell r="F39776" t="str">
            <v>石山边至柿花塘</v>
          </cell>
          <cell r="G39776" t="str">
            <v>V269431121</v>
          </cell>
          <cell r="H39776">
            <v>0</v>
          </cell>
          <cell r="I39776">
            <v>0.4</v>
          </cell>
          <cell r="J39776">
            <v>0.4</v>
          </cell>
        </row>
        <row r="39777">
          <cell r="F39777" t="str">
            <v>陈塘口至塘华</v>
          </cell>
          <cell r="G39777" t="str">
            <v>C066431121</v>
          </cell>
          <cell r="H39777">
            <v>0</v>
          </cell>
          <cell r="I39777">
            <v>0.194</v>
          </cell>
          <cell r="J39777">
            <v>0.194</v>
          </cell>
        </row>
        <row r="39778">
          <cell r="F39778" t="str">
            <v>三曾线</v>
          </cell>
          <cell r="G39778" t="str">
            <v>C082431121</v>
          </cell>
          <cell r="H39778">
            <v>0.707</v>
          </cell>
          <cell r="I39778">
            <v>1.59</v>
          </cell>
          <cell r="J39778">
            <v>0.883</v>
          </cell>
        </row>
        <row r="39779">
          <cell r="G39779" t="str">
            <v>AA11431121</v>
          </cell>
          <cell r="H39779">
            <v>0</v>
          </cell>
          <cell r="I39779">
            <v>0.13</v>
          </cell>
          <cell r="J39779">
            <v>0.13</v>
          </cell>
        </row>
        <row r="39780">
          <cell r="F39780" t="str">
            <v>三曾线</v>
          </cell>
          <cell r="G39780" t="str">
            <v>C082431121</v>
          </cell>
          <cell r="H39780">
            <v>1.657</v>
          </cell>
          <cell r="I39780">
            <v>1.946</v>
          </cell>
          <cell r="J39780">
            <v>0.289</v>
          </cell>
        </row>
        <row r="39781">
          <cell r="F39781" t="str">
            <v>石家铺至园岭场</v>
          </cell>
          <cell r="G39781" t="str">
            <v>V366431121</v>
          </cell>
          <cell r="H39781">
            <v>0</v>
          </cell>
          <cell r="I39781">
            <v>0.448</v>
          </cell>
          <cell r="J39781">
            <v>0.448</v>
          </cell>
        </row>
        <row r="39782">
          <cell r="F39782" t="str">
            <v>罗家坪至廖家院</v>
          </cell>
          <cell r="G39782" t="str">
            <v>C04W431121</v>
          </cell>
          <cell r="H39782">
            <v>0</v>
          </cell>
          <cell r="I39782">
            <v>0.299</v>
          </cell>
          <cell r="J39782">
            <v>0.299</v>
          </cell>
        </row>
        <row r="39783">
          <cell r="F39783" t="str">
            <v>书家巷至二组</v>
          </cell>
          <cell r="G39783" t="str">
            <v>V334431121</v>
          </cell>
          <cell r="H39783">
            <v>0</v>
          </cell>
          <cell r="I39783">
            <v>0.422</v>
          </cell>
          <cell r="J39783">
            <v>0.422</v>
          </cell>
        </row>
        <row r="39784">
          <cell r="F39784" t="str">
            <v>土地坪至柏家院</v>
          </cell>
          <cell r="G39784" t="str">
            <v>V258431121</v>
          </cell>
          <cell r="H39784">
            <v>0</v>
          </cell>
          <cell r="I39784">
            <v>0.78</v>
          </cell>
          <cell r="J39784">
            <v>0.78</v>
          </cell>
        </row>
        <row r="39785">
          <cell r="F39785" t="str">
            <v>丁家嘴至三组</v>
          </cell>
          <cell r="G39785" t="str">
            <v>V259431121</v>
          </cell>
          <cell r="H39785">
            <v>0</v>
          </cell>
          <cell r="I39785">
            <v>0.2</v>
          </cell>
          <cell r="J39785">
            <v>0.2</v>
          </cell>
        </row>
        <row r="39786">
          <cell r="F39786" t="str">
            <v>吴泥线</v>
          </cell>
          <cell r="G39786" t="str">
            <v>CZA1431121</v>
          </cell>
          <cell r="H39786">
            <v>2.455</v>
          </cell>
          <cell r="I39786">
            <v>3.924</v>
          </cell>
          <cell r="J39786">
            <v>1.469</v>
          </cell>
        </row>
        <row r="39787">
          <cell r="F39787" t="str">
            <v>大码巷至一组</v>
          </cell>
          <cell r="G39787" t="str">
            <v>V320431121</v>
          </cell>
          <cell r="H39787">
            <v>0</v>
          </cell>
          <cell r="I39787">
            <v>0.534</v>
          </cell>
          <cell r="J39787">
            <v>0.534</v>
          </cell>
        </row>
        <row r="39788">
          <cell r="F39788" t="str">
            <v>廖家院至一组</v>
          </cell>
          <cell r="G39788" t="str">
            <v>V321431121</v>
          </cell>
          <cell r="H39788">
            <v>0</v>
          </cell>
          <cell r="I39788">
            <v>0.335</v>
          </cell>
          <cell r="J39788">
            <v>0.335</v>
          </cell>
        </row>
        <row r="39789">
          <cell r="F39789" t="str">
            <v>八角塘至王家岭</v>
          </cell>
          <cell r="G39789" t="str">
            <v>V322431121</v>
          </cell>
          <cell r="H39789">
            <v>0</v>
          </cell>
          <cell r="I39789">
            <v>0.331</v>
          </cell>
          <cell r="J39789">
            <v>0.331</v>
          </cell>
        </row>
        <row r="39790">
          <cell r="F39790" t="str">
            <v>丝于线</v>
          </cell>
          <cell r="G39790" t="str">
            <v>CO05431121</v>
          </cell>
          <cell r="H39790">
            <v>0</v>
          </cell>
          <cell r="I39790">
            <v>0.504</v>
          </cell>
          <cell r="J39790">
            <v>0.504</v>
          </cell>
        </row>
        <row r="39791">
          <cell r="F39791" t="str">
            <v>同同线</v>
          </cell>
          <cell r="G39791" t="str">
            <v>CO07431121</v>
          </cell>
          <cell r="H39791">
            <v>0</v>
          </cell>
          <cell r="I39791">
            <v>0.762</v>
          </cell>
          <cell r="J39791">
            <v>0.762</v>
          </cell>
        </row>
        <row r="39792">
          <cell r="F39792" t="str">
            <v>金豪线</v>
          </cell>
          <cell r="G39792" t="str">
            <v>C224431121</v>
          </cell>
          <cell r="H39792">
            <v>1.059</v>
          </cell>
          <cell r="I39792">
            <v>1.285</v>
          </cell>
          <cell r="J39792">
            <v>0.226</v>
          </cell>
        </row>
        <row r="39793">
          <cell r="F39793" t="str">
            <v>杉黄线</v>
          </cell>
          <cell r="G39793" t="str">
            <v>CN11431121</v>
          </cell>
          <cell r="H39793">
            <v>0.561</v>
          </cell>
          <cell r="I39793">
            <v>0.688</v>
          </cell>
          <cell r="J39793">
            <v>0.127</v>
          </cell>
        </row>
        <row r="39794">
          <cell r="F39794" t="str">
            <v>黄公岭二组-三组</v>
          </cell>
          <cell r="G39794" t="str">
            <v>V449431121</v>
          </cell>
          <cell r="H39794">
            <v>0</v>
          </cell>
          <cell r="I39794">
            <v>0.362</v>
          </cell>
          <cell r="J39794">
            <v>0.362</v>
          </cell>
        </row>
        <row r="39795">
          <cell r="F39795" t="str">
            <v>下合塘-黄公岭一组</v>
          </cell>
          <cell r="G39795" t="str">
            <v>V450431121</v>
          </cell>
          <cell r="H39795">
            <v>0</v>
          </cell>
          <cell r="I39795">
            <v>0.429</v>
          </cell>
          <cell r="J39795">
            <v>0.429</v>
          </cell>
        </row>
        <row r="39796">
          <cell r="F39796" t="str">
            <v>金豪线</v>
          </cell>
          <cell r="G39796" t="str">
            <v>C224431121</v>
          </cell>
          <cell r="H39796">
            <v>1.285</v>
          </cell>
          <cell r="I39796">
            <v>2.046</v>
          </cell>
          <cell r="J39796">
            <v>0.761</v>
          </cell>
        </row>
        <row r="39797">
          <cell r="F39797" t="str">
            <v>里塘二组--里塘一组</v>
          </cell>
          <cell r="G39797" t="str">
            <v>V528431121</v>
          </cell>
          <cell r="H39797">
            <v>0</v>
          </cell>
          <cell r="I39797">
            <v>0.572</v>
          </cell>
          <cell r="J39797">
            <v>0.572</v>
          </cell>
        </row>
        <row r="39798">
          <cell r="F39798" t="str">
            <v>石湖完小--良衙里一组</v>
          </cell>
          <cell r="G39798" t="str">
            <v>C11W431121</v>
          </cell>
          <cell r="H39798">
            <v>0</v>
          </cell>
          <cell r="I39798">
            <v>0.28</v>
          </cell>
          <cell r="J39798">
            <v>0.28</v>
          </cell>
        </row>
        <row r="39799">
          <cell r="F39799" t="str">
            <v>两江村七组-六组</v>
          </cell>
          <cell r="G39799" t="str">
            <v>V456431121</v>
          </cell>
          <cell r="H39799">
            <v>0</v>
          </cell>
          <cell r="I39799">
            <v>0.182</v>
          </cell>
          <cell r="J39799">
            <v>0.182</v>
          </cell>
        </row>
        <row r="39800">
          <cell r="F39800" t="str">
            <v>棉花土至百亩田</v>
          </cell>
          <cell r="G39800" t="str">
            <v>C07J431121</v>
          </cell>
          <cell r="H39800">
            <v>0.589</v>
          </cell>
          <cell r="I39800">
            <v>0.734</v>
          </cell>
          <cell r="J39800">
            <v>0.145</v>
          </cell>
        </row>
        <row r="39801">
          <cell r="F39801" t="str">
            <v>古木村七组-上马六组</v>
          </cell>
          <cell r="G39801" t="str">
            <v>C09T431121</v>
          </cell>
          <cell r="H39801">
            <v>0</v>
          </cell>
          <cell r="I39801">
            <v>1.129</v>
          </cell>
          <cell r="J39801">
            <v>1.129</v>
          </cell>
        </row>
        <row r="39802">
          <cell r="F39802" t="str">
            <v>上马四组-上马四组</v>
          </cell>
          <cell r="G39802" t="str">
            <v>C35A431121</v>
          </cell>
          <cell r="H39802">
            <v>0.331</v>
          </cell>
          <cell r="I39802">
            <v>0.554</v>
          </cell>
          <cell r="J39802">
            <v>0.223</v>
          </cell>
        </row>
        <row r="39803">
          <cell r="F39803" t="str">
            <v>升宏单树院--升宏三组</v>
          </cell>
          <cell r="G39803" t="str">
            <v>V495431121</v>
          </cell>
          <cell r="H39803">
            <v>0</v>
          </cell>
          <cell r="I39803">
            <v>0.447</v>
          </cell>
          <cell r="J39803">
            <v>0.447</v>
          </cell>
        </row>
        <row r="39804">
          <cell r="F39804" t="str">
            <v>走马村-昌芜塘</v>
          </cell>
          <cell r="G39804" t="str">
            <v>C07Z431121</v>
          </cell>
          <cell r="H39804">
            <v>0</v>
          </cell>
          <cell r="I39804">
            <v>0.59</v>
          </cell>
          <cell r="J39804">
            <v>0.59</v>
          </cell>
        </row>
        <row r="39805">
          <cell r="F39805" t="str">
            <v>庵子门口--嶷山</v>
          </cell>
          <cell r="G39805" t="str">
            <v>V428431121</v>
          </cell>
          <cell r="H39805">
            <v>0</v>
          </cell>
          <cell r="I39805">
            <v>0.486</v>
          </cell>
          <cell r="J39805">
            <v>0.486</v>
          </cell>
        </row>
        <row r="39806">
          <cell r="F39806" t="str">
            <v>瑶古冲--副业场</v>
          </cell>
          <cell r="G39806" t="str">
            <v>V454431121</v>
          </cell>
          <cell r="H39806">
            <v>0</v>
          </cell>
          <cell r="I39806">
            <v>0.421</v>
          </cell>
          <cell r="J39806">
            <v>0.421</v>
          </cell>
        </row>
        <row r="39807">
          <cell r="F39807" t="str">
            <v>同同线</v>
          </cell>
          <cell r="G39807" t="str">
            <v>CO07431121</v>
          </cell>
          <cell r="H39807">
            <v>1.205</v>
          </cell>
          <cell r="I39807">
            <v>1.413</v>
          </cell>
          <cell r="J39807">
            <v>0.208</v>
          </cell>
        </row>
        <row r="39808">
          <cell r="F39808" t="str">
            <v>五五线</v>
          </cell>
          <cell r="G39808" t="str">
            <v>C235431121</v>
          </cell>
          <cell r="H39808">
            <v>2.039</v>
          </cell>
          <cell r="I39808">
            <v>2.892</v>
          </cell>
          <cell r="J39808">
            <v>0.853</v>
          </cell>
        </row>
        <row r="39809">
          <cell r="F39809" t="str">
            <v>Y035至五星</v>
          </cell>
          <cell r="G39809" t="str">
            <v>C37A431121</v>
          </cell>
          <cell r="H39809">
            <v>0.813</v>
          </cell>
          <cell r="I39809">
            <v>0.996</v>
          </cell>
          <cell r="J39809">
            <v>0.183</v>
          </cell>
        </row>
        <row r="39810">
          <cell r="F39810" t="str">
            <v>香山七组--香山六组</v>
          </cell>
          <cell r="G39810" t="str">
            <v>V531431121</v>
          </cell>
          <cell r="H39810">
            <v>0</v>
          </cell>
          <cell r="I39810">
            <v>0.374</v>
          </cell>
          <cell r="J39810">
            <v>0.374</v>
          </cell>
        </row>
        <row r="39811">
          <cell r="F39811" t="str">
            <v>香山三组--香山四组</v>
          </cell>
          <cell r="G39811" t="str">
            <v>V533431121</v>
          </cell>
          <cell r="H39811">
            <v>0</v>
          </cell>
          <cell r="I39811">
            <v>0.735</v>
          </cell>
          <cell r="J39811">
            <v>0.735</v>
          </cell>
        </row>
        <row r="39812">
          <cell r="F39812" t="str">
            <v>杨杨线</v>
          </cell>
          <cell r="G39812" t="str">
            <v>C212431121</v>
          </cell>
          <cell r="H39812">
            <v>1.755</v>
          </cell>
          <cell r="I39812">
            <v>2.083</v>
          </cell>
          <cell r="J39812">
            <v>0.328</v>
          </cell>
        </row>
        <row r="39813">
          <cell r="F39813" t="str">
            <v>嶷山三塘公家--嶷山十二组</v>
          </cell>
          <cell r="G39813" t="str">
            <v>C11V431121</v>
          </cell>
          <cell r="H39813">
            <v>0</v>
          </cell>
          <cell r="I39813">
            <v>0.464</v>
          </cell>
          <cell r="J39813">
            <v>0.464</v>
          </cell>
        </row>
        <row r="39814">
          <cell r="F39814" t="str">
            <v>嶷山六组--嶷山九组</v>
          </cell>
          <cell r="G39814" t="str">
            <v>V494431121</v>
          </cell>
          <cell r="H39814">
            <v>0</v>
          </cell>
          <cell r="I39814">
            <v>0.486</v>
          </cell>
          <cell r="J39814">
            <v>0.486</v>
          </cell>
        </row>
        <row r="39815">
          <cell r="F39815" t="str">
            <v>嶷山八组---嶷山十三组</v>
          </cell>
          <cell r="G39815" t="str">
            <v>V522431121</v>
          </cell>
          <cell r="H39815">
            <v>0</v>
          </cell>
          <cell r="I39815">
            <v>0.694</v>
          </cell>
          <cell r="J39815">
            <v>0.694</v>
          </cell>
        </row>
        <row r="39816">
          <cell r="F39816" t="str">
            <v>邓家院至大屋1组</v>
          </cell>
          <cell r="G39816" t="str">
            <v>VC47431121</v>
          </cell>
          <cell r="H39816">
            <v>0</v>
          </cell>
          <cell r="I39816">
            <v>0.4</v>
          </cell>
          <cell r="J39816">
            <v>0.4</v>
          </cell>
        </row>
        <row r="39817">
          <cell r="F39817" t="str">
            <v>下寿线</v>
          </cell>
          <cell r="G39817" t="str">
            <v>C490431121</v>
          </cell>
          <cell r="H39817">
            <v>1.676</v>
          </cell>
          <cell r="I39817">
            <v>2.812</v>
          </cell>
          <cell r="J39817">
            <v>1.136</v>
          </cell>
        </row>
        <row r="39818">
          <cell r="F39818" t="str">
            <v>丁源冲村至官山坪村</v>
          </cell>
          <cell r="G39818" t="str">
            <v>C49X431121</v>
          </cell>
          <cell r="H39818">
            <v>0</v>
          </cell>
          <cell r="I39818">
            <v>0.993</v>
          </cell>
          <cell r="J39818">
            <v>0.993</v>
          </cell>
        </row>
        <row r="39819">
          <cell r="F39819" t="str">
            <v>黄祁线</v>
          </cell>
          <cell r="G39819" t="str">
            <v>CK37431121</v>
          </cell>
          <cell r="H39819">
            <v>0</v>
          </cell>
          <cell r="I39819">
            <v>1.128</v>
          </cell>
          <cell r="J39819">
            <v>1.128</v>
          </cell>
        </row>
        <row r="39820">
          <cell r="F39820" t="str">
            <v>中间亭至黄泥塘村15组</v>
          </cell>
          <cell r="G39820" t="str">
            <v>VC76431121</v>
          </cell>
          <cell r="H39820">
            <v>0</v>
          </cell>
          <cell r="I39820">
            <v>0.626</v>
          </cell>
          <cell r="J39820">
            <v>0.626</v>
          </cell>
        </row>
        <row r="39821">
          <cell r="F39821" t="str">
            <v>大塘冲至黄泥塘村3组</v>
          </cell>
          <cell r="G39821" t="str">
            <v>VC78431121</v>
          </cell>
          <cell r="H39821">
            <v>0</v>
          </cell>
          <cell r="I39821">
            <v>0.649</v>
          </cell>
          <cell r="J39821">
            <v>0.649</v>
          </cell>
        </row>
        <row r="39822">
          <cell r="F39822" t="str">
            <v>介士岭至联江村4组</v>
          </cell>
          <cell r="G39822" t="str">
            <v>VC81431121</v>
          </cell>
          <cell r="H39822">
            <v>0</v>
          </cell>
          <cell r="I39822">
            <v>0.458</v>
          </cell>
          <cell r="J39822">
            <v>0.458</v>
          </cell>
        </row>
        <row r="39823">
          <cell r="F39823" t="str">
            <v>鲁干线</v>
          </cell>
          <cell r="G39823" t="str">
            <v>C42E431121</v>
          </cell>
          <cell r="H39823">
            <v>0.863</v>
          </cell>
          <cell r="I39823">
            <v>1.215</v>
          </cell>
          <cell r="J39823">
            <v>0.352</v>
          </cell>
        </row>
        <row r="39824">
          <cell r="F39824" t="str">
            <v>石山排至马边塘村7组</v>
          </cell>
          <cell r="G39824" t="str">
            <v>VC67431121</v>
          </cell>
          <cell r="H39824">
            <v>0</v>
          </cell>
          <cell r="I39824">
            <v>0.42</v>
          </cell>
          <cell r="J39824">
            <v>0.42</v>
          </cell>
        </row>
        <row r="39825">
          <cell r="F39825" t="str">
            <v>豆山塘至马边塘11组</v>
          </cell>
          <cell r="G39825" t="str">
            <v>VC69431121</v>
          </cell>
          <cell r="H39825">
            <v>0</v>
          </cell>
          <cell r="I39825">
            <v>0.391</v>
          </cell>
          <cell r="J39825">
            <v>0.391</v>
          </cell>
        </row>
        <row r="39826">
          <cell r="F39826" t="str">
            <v>下寿线</v>
          </cell>
          <cell r="G39826" t="str">
            <v>C490431121</v>
          </cell>
          <cell r="H39826">
            <v>4.315</v>
          </cell>
          <cell r="I39826">
            <v>4.552</v>
          </cell>
          <cell r="J39826">
            <v>0.237</v>
          </cell>
        </row>
        <row r="39827">
          <cell r="F39827" t="str">
            <v>五房院至南河岭村13组</v>
          </cell>
          <cell r="G39827" t="str">
            <v>VE04431121</v>
          </cell>
          <cell r="H39827">
            <v>0</v>
          </cell>
          <cell r="I39827">
            <v>0.454</v>
          </cell>
          <cell r="J39827">
            <v>0.454</v>
          </cell>
        </row>
        <row r="39828">
          <cell r="F39828" t="str">
            <v>五房院至南河岭4组</v>
          </cell>
          <cell r="G39828" t="str">
            <v>VE06431121</v>
          </cell>
          <cell r="H39828">
            <v>0</v>
          </cell>
          <cell r="I39828">
            <v>0.462</v>
          </cell>
          <cell r="J39828">
            <v>0.462</v>
          </cell>
        </row>
        <row r="39829">
          <cell r="F39829" t="str">
            <v>老修屋至南河岭3组</v>
          </cell>
          <cell r="G39829" t="str">
            <v>VE07431121</v>
          </cell>
          <cell r="H39829">
            <v>0</v>
          </cell>
          <cell r="I39829">
            <v>0.356</v>
          </cell>
          <cell r="J39829">
            <v>0.356</v>
          </cell>
        </row>
        <row r="39830">
          <cell r="F39830" t="str">
            <v>窦家院至南河岭6组</v>
          </cell>
          <cell r="G39830" t="str">
            <v>VE09431121</v>
          </cell>
          <cell r="H39830">
            <v>0</v>
          </cell>
          <cell r="I39830">
            <v>0.508</v>
          </cell>
          <cell r="J39830">
            <v>0.508</v>
          </cell>
        </row>
        <row r="39831">
          <cell r="F39831" t="str">
            <v>黄家院至农科村1组</v>
          </cell>
          <cell r="G39831" t="str">
            <v>VE15431121</v>
          </cell>
          <cell r="H39831">
            <v>0</v>
          </cell>
          <cell r="I39831">
            <v>0.375</v>
          </cell>
          <cell r="J39831">
            <v>0.375</v>
          </cell>
        </row>
        <row r="39832">
          <cell r="F39832" t="str">
            <v>李老线</v>
          </cell>
          <cell r="G39832" t="str">
            <v>CS94431121</v>
          </cell>
          <cell r="H39832">
            <v>0</v>
          </cell>
          <cell r="I39832">
            <v>0.294</v>
          </cell>
          <cell r="J39832">
            <v>0.294</v>
          </cell>
        </row>
        <row r="39833">
          <cell r="F39833" t="str">
            <v>黄路线</v>
          </cell>
          <cell r="G39833" t="str">
            <v>C489431121</v>
          </cell>
          <cell r="H39833">
            <v>2.662</v>
          </cell>
          <cell r="I39833">
            <v>4.258</v>
          </cell>
          <cell r="J39833">
            <v>1.596</v>
          </cell>
        </row>
        <row r="39834">
          <cell r="F39834" t="str">
            <v>龙脑渡至桥塘村7组</v>
          </cell>
          <cell r="G39834" t="str">
            <v>VE20431121</v>
          </cell>
          <cell r="H39834">
            <v>0</v>
          </cell>
          <cell r="I39834">
            <v>0.591</v>
          </cell>
          <cell r="J39834">
            <v>0.591</v>
          </cell>
        </row>
        <row r="39835">
          <cell r="F39835" t="str">
            <v>曾家塘至桥塘村6组</v>
          </cell>
          <cell r="G39835" t="str">
            <v>VE21431121</v>
          </cell>
          <cell r="H39835">
            <v>0</v>
          </cell>
          <cell r="I39835">
            <v>0.277</v>
          </cell>
          <cell r="J39835">
            <v>0.277</v>
          </cell>
        </row>
        <row r="39836">
          <cell r="F39836" t="str">
            <v>丙星塘至清太5组</v>
          </cell>
          <cell r="G39836" t="str">
            <v>C42S431121</v>
          </cell>
          <cell r="H39836">
            <v>1.44</v>
          </cell>
          <cell r="I39836">
            <v>2.429</v>
          </cell>
          <cell r="J39836">
            <v>0.989</v>
          </cell>
        </row>
        <row r="39837">
          <cell r="F39837" t="str">
            <v>杨木塘角至清太4组</v>
          </cell>
          <cell r="G39837" t="str">
            <v>VC58431121</v>
          </cell>
          <cell r="H39837">
            <v>0</v>
          </cell>
          <cell r="I39837">
            <v>0.35</v>
          </cell>
          <cell r="J39837">
            <v>0.35</v>
          </cell>
        </row>
        <row r="39838">
          <cell r="F39838" t="str">
            <v>王家岭至幸福桥村4组</v>
          </cell>
          <cell r="G39838" t="str">
            <v>VC86431121</v>
          </cell>
          <cell r="H39838">
            <v>0</v>
          </cell>
          <cell r="I39838">
            <v>0.865</v>
          </cell>
          <cell r="J39838">
            <v>0.865</v>
          </cell>
        </row>
        <row r="39839">
          <cell r="F39839" t="str">
            <v>杆子塘至立志塘1组</v>
          </cell>
          <cell r="G39839" t="str">
            <v>C17X431121</v>
          </cell>
          <cell r="H39839">
            <v>0.753</v>
          </cell>
          <cell r="I39839">
            <v>1.033</v>
          </cell>
          <cell r="J39839">
            <v>0.28</v>
          </cell>
        </row>
        <row r="39840">
          <cell r="F39840" t="str">
            <v>成大线</v>
          </cell>
          <cell r="G39840" t="str">
            <v>C508431121</v>
          </cell>
          <cell r="H39840">
            <v>0.661</v>
          </cell>
          <cell r="I39840">
            <v>1.365</v>
          </cell>
          <cell r="J39840">
            <v>0.704</v>
          </cell>
        </row>
        <row r="39841">
          <cell r="F39841" t="str">
            <v>菜家冲至丁源冲6组</v>
          </cell>
          <cell r="G39841" t="str">
            <v>VE02431121</v>
          </cell>
          <cell r="H39841">
            <v>0</v>
          </cell>
          <cell r="I39841">
            <v>0.598</v>
          </cell>
          <cell r="J39841">
            <v>0.598</v>
          </cell>
        </row>
        <row r="39842">
          <cell r="F39842" t="str">
            <v>老祠堂至伍房院8组</v>
          </cell>
          <cell r="G39842" t="str">
            <v>VC50431121</v>
          </cell>
          <cell r="H39842">
            <v>0</v>
          </cell>
          <cell r="I39842">
            <v>0.376</v>
          </cell>
          <cell r="J39842">
            <v>0.376</v>
          </cell>
        </row>
        <row r="39843">
          <cell r="F39843" t="str">
            <v>山塘冲至五房院2组</v>
          </cell>
          <cell r="G39843" t="str">
            <v>VC54431121</v>
          </cell>
          <cell r="H39843">
            <v>0</v>
          </cell>
          <cell r="I39843">
            <v>0.344</v>
          </cell>
          <cell r="J39843">
            <v>0.344</v>
          </cell>
        </row>
        <row r="39844">
          <cell r="F39844" t="str">
            <v>普陶线</v>
          </cell>
          <cell r="G39844" t="str">
            <v>C92M431121</v>
          </cell>
          <cell r="H39844">
            <v>0</v>
          </cell>
          <cell r="I39844">
            <v>0.765</v>
          </cell>
          <cell r="J39844">
            <v>0.765</v>
          </cell>
        </row>
        <row r="39845">
          <cell r="F39845" t="str">
            <v>丙星塘至清太5组</v>
          </cell>
          <cell r="G39845" t="str">
            <v>C42S431121</v>
          </cell>
          <cell r="H39845">
            <v>1.44</v>
          </cell>
          <cell r="I39845">
            <v>1.638</v>
          </cell>
          <cell r="J39845">
            <v>0.198</v>
          </cell>
        </row>
        <row r="39846">
          <cell r="F39846" t="str">
            <v>老头山至7组</v>
          </cell>
          <cell r="G39846" t="str">
            <v>VB06431121</v>
          </cell>
          <cell r="H39846">
            <v>0</v>
          </cell>
          <cell r="I39846">
            <v>0.512</v>
          </cell>
          <cell r="J39846">
            <v>0.512</v>
          </cell>
        </row>
        <row r="39847">
          <cell r="F39847" t="str">
            <v>荒塘至9组</v>
          </cell>
          <cell r="G39847" t="str">
            <v>VB08431121</v>
          </cell>
          <cell r="H39847">
            <v>0</v>
          </cell>
          <cell r="I39847">
            <v>0.361</v>
          </cell>
          <cell r="J39847">
            <v>0.361</v>
          </cell>
        </row>
        <row r="39848">
          <cell r="F39848" t="str">
            <v>海子坪至白溪8组</v>
          </cell>
          <cell r="G39848" t="str">
            <v>C17W431121</v>
          </cell>
          <cell r="H39848">
            <v>0</v>
          </cell>
          <cell r="I39848">
            <v>0.497</v>
          </cell>
          <cell r="J39848">
            <v>0.497</v>
          </cell>
        </row>
        <row r="39849">
          <cell r="F39849" t="str">
            <v>供销社至白溪5组</v>
          </cell>
          <cell r="G39849" t="str">
            <v>VA62431121</v>
          </cell>
          <cell r="H39849">
            <v>0</v>
          </cell>
          <cell r="I39849">
            <v>0.92</v>
          </cell>
          <cell r="J39849">
            <v>0.92</v>
          </cell>
        </row>
        <row r="39850">
          <cell r="F39850" t="str">
            <v>杨塘冲至白溪1组</v>
          </cell>
          <cell r="G39850" t="str">
            <v>VA63431121</v>
          </cell>
          <cell r="H39850">
            <v>0</v>
          </cell>
          <cell r="I39850">
            <v>0.375</v>
          </cell>
          <cell r="J39850">
            <v>0.375</v>
          </cell>
        </row>
        <row r="39851">
          <cell r="F39851" t="str">
            <v>蔡罗线</v>
          </cell>
          <cell r="G39851" t="str">
            <v>C404431121</v>
          </cell>
          <cell r="H39851">
            <v>1.559</v>
          </cell>
          <cell r="I39851">
            <v>2.029</v>
          </cell>
          <cell r="J39851">
            <v>0.47</v>
          </cell>
        </row>
        <row r="39852">
          <cell r="F39852" t="str">
            <v>长白线</v>
          </cell>
          <cell r="G39852" t="str">
            <v>C87F431121</v>
          </cell>
          <cell r="H39852">
            <v>0.458</v>
          </cell>
          <cell r="I39852">
            <v>1.187</v>
          </cell>
          <cell r="J39852">
            <v>0.729</v>
          </cell>
        </row>
        <row r="39853">
          <cell r="G39853" t="str">
            <v>V000</v>
          </cell>
          <cell r="H39853">
            <v>0</v>
          </cell>
          <cell r="I39853">
            <v>0.338</v>
          </cell>
          <cell r="J39853">
            <v>0.338</v>
          </cell>
        </row>
        <row r="39854">
          <cell r="F39854" t="str">
            <v>村桐线</v>
          </cell>
          <cell r="G39854" t="str">
            <v>C30O431121</v>
          </cell>
          <cell r="H39854">
            <v>0.359</v>
          </cell>
          <cell r="I39854">
            <v>1.077</v>
          </cell>
          <cell r="J39854">
            <v>0.718</v>
          </cell>
        </row>
        <row r="39855">
          <cell r="F39855" t="str">
            <v>李家院至4组</v>
          </cell>
          <cell r="G39855" t="str">
            <v>C86F431121</v>
          </cell>
          <cell r="H39855">
            <v>0</v>
          </cell>
          <cell r="I39855">
            <v>0.567</v>
          </cell>
          <cell r="J39855">
            <v>0.567</v>
          </cell>
        </row>
        <row r="39856">
          <cell r="F39856" t="str">
            <v>十石线</v>
          </cell>
          <cell r="G39856" t="str">
            <v>C89F431121</v>
          </cell>
          <cell r="H39856">
            <v>0.488</v>
          </cell>
          <cell r="I39856">
            <v>1.094</v>
          </cell>
          <cell r="J39856">
            <v>0.606</v>
          </cell>
        </row>
        <row r="39857">
          <cell r="F39857" t="str">
            <v>路三线</v>
          </cell>
          <cell r="G39857" t="str">
            <v>CG88431121</v>
          </cell>
          <cell r="H39857">
            <v>0.282</v>
          </cell>
          <cell r="I39857">
            <v>0.463</v>
          </cell>
          <cell r="J39857">
            <v>0.181</v>
          </cell>
        </row>
        <row r="39858">
          <cell r="F39858" t="str">
            <v>桐子坪至长滩桥5组</v>
          </cell>
          <cell r="G39858" t="str">
            <v>VA66431121</v>
          </cell>
          <cell r="H39858">
            <v>0</v>
          </cell>
          <cell r="I39858">
            <v>0.592</v>
          </cell>
          <cell r="J39858">
            <v>0.592</v>
          </cell>
        </row>
        <row r="39859">
          <cell r="F39859" t="str">
            <v>杨家岭至长滩桥3组</v>
          </cell>
          <cell r="G39859" t="str">
            <v>VA67431121</v>
          </cell>
          <cell r="H39859">
            <v>0</v>
          </cell>
          <cell r="I39859">
            <v>0.402</v>
          </cell>
          <cell r="J39859">
            <v>0.402</v>
          </cell>
        </row>
        <row r="39860">
          <cell r="F39860" t="str">
            <v>村桐线</v>
          </cell>
          <cell r="G39860" t="str">
            <v>C86F431121</v>
          </cell>
          <cell r="H39860">
            <v>0.359</v>
          </cell>
          <cell r="I39860">
            <v>1.966</v>
          </cell>
          <cell r="J39860">
            <v>1.607</v>
          </cell>
        </row>
        <row r="39861">
          <cell r="F39861" t="str">
            <v>十石线</v>
          </cell>
          <cell r="G39861" t="str">
            <v>C89F431121</v>
          </cell>
          <cell r="H39861">
            <v>0</v>
          </cell>
          <cell r="I39861">
            <v>0.202</v>
          </cell>
          <cell r="J39861">
            <v>0.202</v>
          </cell>
        </row>
        <row r="39862">
          <cell r="F39862" t="str">
            <v>张家院至成功村5组</v>
          </cell>
          <cell r="G39862" t="str">
            <v>VB13431121</v>
          </cell>
          <cell r="H39862">
            <v>0</v>
          </cell>
          <cell r="I39862">
            <v>0.308</v>
          </cell>
          <cell r="J39862">
            <v>0.308</v>
          </cell>
        </row>
        <row r="39863">
          <cell r="F39863" t="str">
            <v>新塘湾至成功村10组</v>
          </cell>
          <cell r="G39863" t="str">
            <v>VB14431121</v>
          </cell>
          <cell r="H39863">
            <v>0</v>
          </cell>
          <cell r="I39863">
            <v>0.399</v>
          </cell>
          <cell r="J39863">
            <v>0.399</v>
          </cell>
        </row>
        <row r="39864">
          <cell r="F39864" t="str">
            <v>石段线</v>
          </cell>
          <cell r="G39864" t="str">
            <v>CH23431121</v>
          </cell>
          <cell r="H39864">
            <v>0.636</v>
          </cell>
          <cell r="I39864">
            <v>0.875</v>
          </cell>
          <cell r="J39864">
            <v>0.239</v>
          </cell>
        </row>
        <row r="39865">
          <cell r="F39865" t="str">
            <v>段家亭水库至8组</v>
          </cell>
          <cell r="G39865" t="str">
            <v>VB52431121</v>
          </cell>
          <cell r="H39865">
            <v>0</v>
          </cell>
          <cell r="I39865">
            <v>0.432</v>
          </cell>
          <cell r="J39865">
            <v>0.432</v>
          </cell>
        </row>
        <row r="39866">
          <cell r="F39866" t="str">
            <v>桐桐线</v>
          </cell>
          <cell r="G39866" t="str">
            <v>C70A431121</v>
          </cell>
          <cell r="H39866">
            <v>0.401</v>
          </cell>
          <cell r="I39866">
            <v>0.54</v>
          </cell>
          <cell r="J39866">
            <v>0.139</v>
          </cell>
        </row>
        <row r="39867">
          <cell r="F39867" t="str">
            <v>桂家巷至鹅婆氹8组</v>
          </cell>
          <cell r="G39867" t="str">
            <v>VA85431121</v>
          </cell>
          <cell r="H39867">
            <v>0</v>
          </cell>
          <cell r="I39867">
            <v>0.354</v>
          </cell>
          <cell r="J39867">
            <v>0.354</v>
          </cell>
        </row>
        <row r="39868">
          <cell r="F39868" t="str">
            <v>塘鞋线</v>
          </cell>
          <cell r="G39868" t="str">
            <v>C26I431121</v>
          </cell>
          <cell r="H39868">
            <v>0</v>
          </cell>
          <cell r="I39868">
            <v>0.235</v>
          </cell>
          <cell r="J39868">
            <v>0.235</v>
          </cell>
        </row>
        <row r="39869">
          <cell r="F39869" t="str">
            <v>肖家亭至鞋底塘</v>
          </cell>
          <cell r="G39869" t="str">
            <v>VA55431121</v>
          </cell>
          <cell r="H39869">
            <v>0</v>
          </cell>
          <cell r="I39869">
            <v>0.866</v>
          </cell>
          <cell r="J39869">
            <v>0.866</v>
          </cell>
        </row>
        <row r="39870">
          <cell r="F39870" t="str">
            <v>鸟窝塘至高码头8组</v>
          </cell>
          <cell r="G39870" t="str">
            <v>VA57431121</v>
          </cell>
          <cell r="H39870">
            <v>0</v>
          </cell>
          <cell r="I39870">
            <v>0.276</v>
          </cell>
          <cell r="J39870">
            <v>0.276</v>
          </cell>
        </row>
        <row r="39871">
          <cell r="F39871" t="str">
            <v>海子坪至15组</v>
          </cell>
          <cell r="G39871" t="str">
            <v>VA60431121</v>
          </cell>
          <cell r="H39871">
            <v>0</v>
          </cell>
          <cell r="I39871">
            <v>0.513</v>
          </cell>
          <cell r="J39871">
            <v>0.513</v>
          </cell>
        </row>
        <row r="39872">
          <cell r="F39872" t="str">
            <v>海子坪至4组</v>
          </cell>
          <cell r="G39872" t="str">
            <v>VA61431121</v>
          </cell>
          <cell r="H39872">
            <v>0</v>
          </cell>
          <cell r="I39872">
            <v>0.407</v>
          </cell>
          <cell r="J39872">
            <v>0.407</v>
          </cell>
        </row>
        <row r="39873">
          <cell r="F39873" t="str">
            <v>庵木山至沟河7组</v>
          </cell>
          <cell r="G39873" t="str">
            <v>VB82431121</v>
          </cell>
          <cell r="H39873">
            <v>0</v>
          </cell>
          <cell r="I39873">
            <v>0.257</v>
          </cell>
          <cell r="J39873">
            <v>0.257</v>
          </cell>
        </row>
        <row r="39874">
          <cell r="F39874" t="str">
            <v>新屋院至3组</v>
          </cell>
          <cell r="G39874" t="str">
            <v>VB68431121</v>
          </cell>
          <cell r="H39874">
            <v>0</v>
          </cell>
          <cell r="I39874">
            <v>0.29</v>
          </cell>
          <cell r="J39874">
            <v>0.29</v>
          </cell>
        </row>
        <row r="39875">
          <cell r="F39875" t="str">
            <v>刘家院至宝塔村1组</v>
          </cell>
          <cell r="G39875" t="str">
            <v>VB19431121</v>
          </cell>
          <cell r="H39875">
            <v>0</v>
          </cell>
          <cell r="I39875">
            <v>0.413</v>
          </cell>
          <cell r="J39875">
            <v>0.413</v>
          </cell>
        </row>
        <row r="39876">
          <cell r="F39876" t="str">
            <v>松画线</v>
          </cell>
          <cell r="G39876" t="str">
            <v>C28I431121</v>
          </cell>
          <cell r="H39876">
            <v>0.735</v>
          </cell>
          <cell r="I39876">
            <v>4.338</v>
          </cell>
          <cell r="J39876">
            <v>3.603</v>
          </cell>
        </row>
        <row r="39877">
          <cell r="F39877" t="str">
            <v>林场村4组至林场村3组</v>
          </cell>
          <cell r="G39877" t="str">
            <v>VCE1431121</v>
          </cell>
          <cell r="H39877">
            <v>0</v>
          </cell>
          <cell r="I39877">
            <v>1.032</v>
          </cell>
          <cell r="J39877">
            <v>1.032</v>
          </cell>
        </row>
        <row r="39878">
          <cell r="F39878" t="str">
            <v>新屋院至4组</v>
          </cell>
          <cell r="G39878" t="str">
            <v>VA78431121</v>
          </cell>
          <cell r="H39878">
            <v>0</v>
          </cell>
          <cell r="I39878">
            <v>0.374</v>
          </cell>
          <cell r="J39878">
            <v>0.374</v>
          </cell>
        </row>
        <row r="39879">
          <cell r="F39879" t="str">
            <v>土石塘至3组</v>
          </cell>
          <cell r="G39879" t="str">
            <v>VB44431121</v>
          </cell>
          <cell r="H39879">
            <v>0</v>
          </cell>
          <cell r="I39879">
            <v>0.922</v>
          </cell>
          <cell r="J39879">
            <v>0.922</v>
          </cell>
        </row>
        <row r="39880">
          <cell r="F39880" t="str">
            <v>贺家院至12组</v>
          </cell>
          <cell r="G39880" t="str">
            <v>VB45431121</v>
          </cell>
          <cell r="H39880">
            <v>0</v>
          </cell>
          <cell r="I39880">
            <v>0.379</v>
          </cell>
          <cell r="J39880">
            <v>0.379</v>
          </cell>
        </row>
        <row r="39881">
          <cell r="F39881" t="str">
            <v>黄老山至泥井湾7组</v>
          </cell>
          <cell r="G39881" t="str">
            <v>C16U431121</v>
          </cell>
          <cell r="H39881">
            <v>0</v>
          </cell>
          <cell r="I39881">
            <v>0.788</v>
          </cell>
          <cell r="J39881">
            <v>0.788</v>
          </cell>
        </row>
        <row r="39882">
          <cell r="F39882" t="str">
            <v>老谷线</v>
          </cell>
          <cell r="G39882" t="str">
            <v>CH45431121</v>
          </cell>
          <cell r="H39882">
            <v>0.631</v>
          </cell>
          <cell r="I39882">
            <v>0.934</v>
          </cell>
          <cell r="J39882">
            <v>0.303</v>
          </cell>
        </row>
        <row r="39883">
          <cell r="F39883" t="str">
            <v>彭彭线</v>
          </cell>
          <cell r="G39883" t="str">
            <v>CI14431121</v>
          </cell>
          <cell r="H39883">
            <v>0</v>
          </cell>
          <cell r="I39883">
            <v>0.843</v>
          </cell>
          <cell r="J39883">
            <v>0.843</v>
          </cell>
        </row>
        <row r="39884">
          <cell r="F39884" t="str">
            <v>涂家冲至泥井湾14组</v>
          </cell>
          <cell r="G39884" t="str">
            <v>VA40431121</v>
          </cell>
          <cell r="H39884">
            <v>0</v>
          </cell>
          <cell r="I39884">
            <v>1.068</v>
          </cell>
          <cell r="J39884">
            <v>1.068</v>
          </cell>
        </row>
        <row r="39885">
          <cell r="F39885" t="str">
            <v>汪家岭至蒲草塘4组</v>
          </cell>
          <cell r="G39885" t="str">
            <v>VA33431121</v>
          </cell>
          <cell r="H39885">
            <v>0</v>
          </cell>
          <cell r="I39885">
            <v>0.246</v>
          </cell>
          <cell r="J39885">
            <v>0.246</v>
          </cell>
        </row>
        <row r="39886">
          <cell r="F39886" t="str">
            <v>红薯家至8组</v>
          </cell>
          <cell r="G39886" t="str">
            <v>VA35431121</v>
          </cell>
          <cell r="H39886">
            <v>0</v>
          </cell>
          <cell r="I39886">
            <v>0.194</v>
          </cell>
          <cell r="J39886">
            <v>0.194</v>
          </cell>
        </row>
        <row r="39887">
          <cell r="F39887" t="str">
            <v>广铁线</v>
          </cell>
          <cell r="G39887" t="str">
            <v>CH82431121</v>
          </cell>
          <cell r="H39887">
            <v>1.068</v>
          </cell>
          <cell r="I39887">
            <v>1.719</v>
          </cell>
          <cell r="J39887">
            <v>0.651</v>
          </cell>
        </row>
        <row r="39888">
          <cell r="F39888" t="str">
            <v>候家栋至青云村2组</v>
          </cell>
          <cell r="G39888" t="str">
            <v>VA46431121</v>
          </cell>
          <cell r="H39888">
            <v>0</v>
          </cell>
          <cell r="I39888">
            <v>0.66</v>
          </cell>
          <cell r="J39888">
            <v>0.66</v>
          </cell>
        </row>
        <row r="39889">
          <cell r="F39889" t="str">
            <v>黎石路至三角湾6组</v>
          </cell>
          <cell r="G39889" t="str">
            <v>C19S431121</v>
          </cell>
          <cell r="H39889">
            <v>0</v>
          </cell>
          <cell r="I39889">
            <v>0.834</v>
          </cell>
          <cell r="J39889">
            <v>0.834</v>
          </cell>
        </row>
        <row r="39890">
          <cell r="F39890" t="str">
            <v>三胡线</v>
          </cell>
          <cell r="G39890" t="str">
            <v>C421431121</v>
          </cell>
          <cell r="H39890">
            <v>1.754</v>
          </cell>
          <cell r="I39890">
            <v>1.967</v>
          </cell>
          <cell r="J39890">
            <v>0.213</v>
          </cell>
        </row>
        <row r="39891">
          <cell r="F39891" t="str">
            <v>倪南桥-倪南桥</v>
          </cell>
          <cell r="G39891" t="str">
            <v>C81A431121</v>
          </cell>
          <cell r="H39891">
            <v>1.302</v>
          </cell>
          <cell r="I39891">
            <v>1.413</v>
          </cell>
          <cell r="J39891">
            <v>0.111</v>
          </cell>
        </row>
        <row r="39892">
          <cell r="F39892" t="str">
            <v>栏家坪至三角湾4组</v>
          </cell>
          <cell r="G39892" t="str">
            <v>VB26431121</v>
          </cell>
          <cell r="H39892">
            <v>0</v>
          </cell>
          <cell r="I39892">
            <v>0.334</v>
          </cell>
          <cell r="J39892">
            <v>0.334</v>
          </cell>
        </row>
        <row r="39893">
          <cell r="F39893" t="str">
            <v>新屋院至三角湾5组</v>
          </cell>
          <cell r="G39893" t="str">
            <v>VB30431121</v>
          </cell>
          <cell r="H39893">
            <v>0</v>
          </cell>
          <cell r="I39893">
            <v>0.263</v>
          </cell>
          <cell r="J39893">
            <v>0.263</v>
          </cell>
        </row>
        <row r="39894">
          <cell r="G39894" t="str">
            <v>V000</v>
          </cell>
          <cell r="H39894">
            <v>0</v>
          </cell>
          <cell r="I39894">
            <v>0.39</v>
          </cell>
          <cell r="J39894">
            <v>0.39</v>
          </cell>
        </row>
        <row r="39895">
          <cell r="F39895" t="str">
            <v>虾大线</v>
          </cell>
          <cell r="G39895" t="str">
            <v>CF08431121</v>
          </cell>
          <cell r="H39895">
            <v>1.104</v>
          </cell>
          <cell r="I39895">
            <v>1.51</v>
          </cell>
          <cell r="J39895">
            <v>0.406</v>
          </cell>
        </row>
        <row r="39896">
          <cell r="F39896" t="str">
            <v>响种线</v>
          </cell>
          <cell r="G39896" t="str">
            <v>C67P431121</v>
          </cell>
          <cell r="H39896">
            <v>0</v>
          </cell>
          <cell r="I39896">
            <v>0.835</v>
          </cell>
          <cell r="J39896">
            <v>0.835</v>
          </cell>
        </row>
        <row r="39897">
          <cell r="F39897" t="str">
            <v>农科站至丝塘冲8组</v>
          </cell>
          <cell r="G39897" t="str">
            <v>VA47431121</v>
          </cell>
          <cell r="H39897">
            <v>0</v>
          </cell>
          <cell r="I39897">
            <v>0.386</v>
          </cell>
          <cell r="J39897">
            <v>0.386</v>
          </cell>
        </row>
        <row r="39898">
          <cell r="F39898" t="str">
            <v>五桂塘至丝塘冲7组</v>
          </cell>
          <cell r="G39898" t="str">
            <v>VA48431121</v>
          </cell>
          <cell r="H39898">
            <v>0</v>
          </cell>
          <cell r="I39898">
            <v>0.377</v>
          </cell>
          <cell r="J39898">
            <v>0.377</v>
          </cell>
        </row>
        <row r="39899">
          <cell r="F39899" t="str">
            <v>经济场至丝塘冲5组</v>
          </cell>
          <cell r="G39899" t="str">
            <v>VA50431121</v>
          </cell>
          <cell r="H39899">
            <v>0</v>
          </cell>
          <cell r="I39899">
            <v>0.472</v>
          </cell>
          <cell r="J39899">
            <v>0.472</v>
          </cell>
        </row>
        <row r="39900">
          <cell r="F39900" t="str">
            <v>对门院至同德堂9组</v>
          </cell>
          <cell r="G39900" t="str">
            <v>C19T431121</v>
          </cell>
          <cell r="H39900">
            <v>0</v>
          </cell>
          <cell r="I39900">
            <v>1.196</v>
          </cell>
          <cell r="J39900">
            <v>1.196</v>
          </cell>
        </row>
        <row r="39901">
          <cell r="F39901" t="str">
            <v>山亩塘至5组</v>
          </cell>
          <cell r="G39901" t="str">
            <v>VB36431121</v>
          </cell>
          <cell r="H39901">
            <v>0</v>
          </cell>
          <cell r="I39901">
            <v>0.563</v>
          </cell>
          <cell r="J39901">
            <v>0.563</v>
          </cell>
        </row>
        <row r="39902">
          <cell r="F39902" t="str">
            <v>贺家院至12组</v>
          </cell>
          <cell r="G39902" t="str">
            <v>VB45431121</v>
          </cell>
          <cell r="H39902">
            <v>0</v>
          </cell>
          <cell r="I39902">
            <v>0.164</v>
          </cell>
          <cell r="J39902">
            <v>0.164</v>
          </cell>
        </row>
        <row r="39903">
          <cell r="F39903" t="str">
            <v>大邹线</v>
          </cell>
          <cell r="G39903" t="str">
            <v>CC98431121</v>
          </cell>
          <cell r="H39903">
            <v>0.63</v>
          </cell>
          <cell r="I39903">
            <v>0.92</v>
          </cell>
          <cell r="J39903">
            <v>0.29</v>
          </cell>
        </row>
        <row r="39904">
          <cell r="F39904" t="str">
            <v>高码头村至乌塘村</v>
          </cell>
          <cell r="G39904" t="str">
            <v>C16Z431121</v>
          </cell>
          <cell r="H39904">
            <v>0</v>
          </cell>
          <cell r="I39904">
            <v>0.243</v>
          </cell>
          <cell r="J39904">
            <v>0.243</v>
          </cell>
        </row>
        <row r="39905">
          <cell r="F39905" t="str">
            <v>李下线</v>
          </cell>
          <cell r="G39905" t="str">
            <v>C88C431121</v>
          </cell>
          <cell r="H39905">
            <v>0</v>
          </cell>
          <cell r="I39905">
            <v>0.547</v>
          </cell>
          <cell r="J39905">
            <v>0.547</v>
          </cell>
        </row>
        <row r="39906">
          <cell r="F39906" t="str">
            <v>长塘排至乌塘5组</v>
          </cell>
          <cell r="G39906" t="str">
            <v>VA91431121</v>
          </cell>
          <cell r="H39906">
            <v>0</v>
          </cell>
          <cell r="I39906">
            <v>0.544</v>
          </cell>
          <cell r="J39906">
            <v>0.544</v>
          </cell>
        </row>
        <row r="39907">
          <cell r="F39907" t="str">
            <v>大兴塘至乌塘9组</v>
          </cell>
          <cell r="G39907" t="str">
            <v>VA93431121</v>
          </cell>
          <cell r="H39907">
            <v>0</v>
          </cell>
          <cell r="I39907">
            <v>0.834</v>
          </cell>
          <cell r="J39907">
            <v>0.834</v>
          </cell>
        </row>
        <row r="39908">
          <cell r="F39908" t="str">
            <v>荒塘至岩塘冲16组</v>
          </cell>
          <cell r="G39908" t="str">
            <v>VB88431121</v>
          </cell>
          <cell r="H39908">
            <v>0</v>
          </cell>
          <cell r="I39908">
            <v>0.49</v>
          </cell>
          <cell r="J39908">
            <v>0.49</v>
          </cell>
        </row>
        <row r="39909">
          <cell r="F39909" t="str">
            <v>邓家排至狭江15组</v>
          </cell>
          <cell r="G39909" t="str">
            <v>VB97431121</v>
          </cell>
          <cell r="H39909">
            <v>0</v>
          </cell>
          <cell r="I39909">
            <v>0.514</v>
          </cell>
          <cell r="J39909">
            <v>0.514</v>
          </cell>
        </row>
        <row r="39910">
          <cell r="F39910" t="str">
            <v>新对线</v>
          </cell>
          <cell r="G39910" t="str">
            <v>C39D431121</v>
          </cell>
          <cell r="H39910">
            <v>0</v>
          </cell>
          <cell r="I39910">
            <v>0.335</v>
          </cell>
          <cell r="J39910">
            <v>0.335</v>
          </cell>
        </row>
        <row r="39911">
          <cell r="F39911" t="str">
            <v>张家排至岩塘冲3组</v>
          </cell>
          <cell r="G39911" t="str">
            <v>VB92431121</v>
          </cell>
          <cell r="H39911">
            <v>0</v>
          </cell>
          <cell r="I39911">
            <v>0.495</v>
          </cell>
          <cell r="J39911">
            <v>0.495</v>
          </cell>
        </row>
        <row r="39912">
          <cell r="F39912" t="str">
            <v>天龙米业至羊古脑8组</v>
          </cell>
          <cell r="G39912" t="str">
            <v>VB79431121</v>
          </cell>
          <cell r="H39912">
            <v>0</v>
          </cell>
          <cell r="I39912">
            <v>0.405</v>
          </cell>
          <cell r="J39912">
            <v>0.405</v>
          </cell>
        </row>
        <row r="39913">
          <cell r="F39913" t="str">
            <v>胡金线</v>
          </cell>
          <cell r="G39913" t="str">
            <v>C25I431121</v>
          </cell>
          <cell r="H39913">
            <v>0</v>
          </cell>
          <cell r="I39913">
            <v>0.51</v>
          </cell>
          <cell r="J39913">
            <v>0.51</v>
          </cell>
        </row>
        <row r="39914">
          <cell r="F39914" t="str">
            <v>打塘至张家岭1组</v>
          </cell>
          <cell r="G39914" t="str">
            <v>VA96431121</v>
          </cell>
          <cell r="H39914">
            <v>0</v>
          </cell>
          <cell r="I39914">
            <v>0.351</v>
          </cell>
          <cell r="J39914">
            <v>0.351</v>
          </cell>
        </row>
        <row r="39915">
          <cell r="F39915" t="str">
            <v>鸡公井至白露甸1组</v>
          </cell>
          <cell r="G39915" t="str">
            <v>V041431121</v>
          </cell>
          <cell r="H39915">
            <v>0</v>
          </cell>
          <cell r="I39915">
            <v>0.08</v>
          </cell>
          <cell r="J39915">
            <v>0.08</v>
          </cell>
        </row>
        <row r="39916">
          <cell r="F39916" t="str">
            <v>张长线</v>
          </cell>
          <cell r="G39916" t="str">
            <v>C018431121</v>
          </cell>
          <cell r="H39916">
            <v>0</v>
          </cell>
          <cell r="I39916">
            <v>0.987</v>
          </cell>
          <cell r="J39916">
            <v>0.987</v>
          </cell>
        </row>
        <row r="39917">
          <cell r="F39917" t="str">
            <v>鸡公井至白露甸1组</v>
          </cell>
          <cell r="G39917" t="str">
            <v>V041431121</v>
          </cell>
          <cell r="H39917">
            <v>0</v>
          </cell>
          <cell r="I39917">
            <v>1.163</v>
          </cell>
          <cell r="J39917">
            <v>1.163</v>
          </cell>
        </row>
        <row r="39918">
          <cell r="F39918" t="str">
            <v>唐均线</v>
          </cell>
          <cell r="G39918" t="str">
            <v>C039431121</v>
          </cell>
          <cell r="H39918">
            <v>0.769</v>
          </cell>
          <cell r="I39918">
            <v>1.17</v>
          </cell>
          <cell r="J39918">
            <v>0.401</v>
          </cell>
        </row>
        <row r="39919">
          <cell r="F39919" t="str">
            <v>石晒线</v>
          </cell>
          <cell r="G39919" t="str">
            <v>C002431121</v>
          </cell>
          <cell r="H39919">
            <v>1.247</v>
          </cell>
          <cell r="I39919">
            <v>1.327</v>
          </cell>
          <cell r="J39919">
            <v>0.08</v>
          </cell>
        </row>
        <row r="39920">
          <cell r="F39920" t="str">
            <v>百百线</v>
          </cell>
          <cell r="G39920" t="str">
            <v>CC74431121</v>
          </cell>
          <cell r="H39920">
            <v>1.138</v>
          </cell>
          <cell r="I39920">
            <v>1.427</v>
          </cell>
          <cell r="J39920">
            <v>0.289</v>
          </cell>
        </row>
        <row r="39921">
          <cell r="F39921" t="str">
            <v>大塘至唐家院</v>
          </cell>
          <cell r="G39921" t="str">
            <v>VHG2431121</v>
          </cell>
          <cell r="H39921">
            <v>0</v>
          </cell>
          <cell r="I39921">
            <v>0.316</v>
          </cell>
          <cell r="J39921">
            <v>0.316</v>
          </cell>
        </row>
        <row r="39922">
          <cell r="F39922" t="str">
            <v>石禾塘至四组</v>
          </cell>
          <cell r="G39922" t="str">
            <v>VHJ2431121</v>
          </cell>
          <cell r="H39922">
            <v>0</v>
          </cell>
          <cell r="I39922">
            <v>0.822</v>
          </cell>
          <cell r="J39922">
            <v>0.822</v>
          </cell>
        </row>
        <row r="39923">
          <cell r="F39923" t="str">
            <v>石禾塘至老屋院</v>
          </cell>
          <cell r="G39923" t="str">
            <v>VHJ3431121</v>
          </cell>
          <cell r="H39923">
            <v>0</v>
          </cell>
          <cell r="I39923">
            <v>0.12</v>
          </cell>
          <cell r="J39923">
            <v>0.12</v>
          </cell>
        </row>
        <row r="39924">
          <cell r="F39924" t="str">
            <v>王家院至张家老院</v>
          </cell>
          <cell r="G39924" t="str">
            <v>VHJ6431121</v>
          </cell>
          <cell r="H39924">
            <v>0</v>
          </cell>
          <cell r="I39924">
            <v>0.147</v>
          </cell>
          <cell r="J39924">
            <v>0.147</v>
          </cell>
        </row>
        <row r="39925">
          <cell r="F39925" t="str">
            <v>岔路口至饶家冲</v>
          </cell>
          <cell r="G39925" t="str">
            <v>C11L431121</v>
          </cell>
          <cell r="H39925">
            <v>0</v>
          </cell>
          <cell r="I39925">
            <v>0.211</v>
          </cell>
          <cell r="J39925">
            <v>0.211</v>
          </cell>
        </row>
        <row r="39926">
          <cell r="F39926" t="str">
            <v>陈家岭至周家岭</v>
          </cell>
          <cell r="G39926" t="str">
            <v>V026431121</v>
          </cell>
          <cell r="H39926">
            <v>0</v>
          </cell>
          <cell r="I39926">
            <v>0.355</v>
          </cell>
          <cell r="J39926">
            <v>0.355</v>
          </cell>
        </row>
        <row r="39927">
          <cell r="F39927" t="str">
            <v>百六线</v>
          </cell>
          <cell r="G39927" t="str">
            <v>CG36431121</v>
          </cell>
          <cell r="H39927">
            <v>0.735</v>
          </cell>
          <cell r="I39927">
            <v>1.012</v>
          </cell>
          <cell r="J39927">
            <v>0.277</v>
          </cell>
        </row>
        <row r="39928">
          <cell r="F39928" t="str">
            <v>沙子冲至芹菜甸村6组</v>
          </cell>
          <cell r="G39928" t="str">
            <v>VD08431121</v>
          </cell>
          <cell r="H39928">
            <v>0</v>
          </cell>
          <cell r="I39928">
            <v>0.725</v>
          </cell>
          <cell r="J39928">
            <v>0.725</v>
          </cell>
        </row>
        <row r="39929">
          <cell r="F39929" t="str">
            <v>村委会至芹菜甸村5组</v>
          </cell>
          <cell r="G39929" t="str">
            <v>VD09431121</v>
          </cell>
          <cell r="H39929">
            <v>0</v>
          </cell>
          <cell r="I39929">
            <v>0.228</v>
          </cell>
          <cell r="J39929">
            <v>0.228</v>
          </cell>
        </row>
        <row r="39930">
          <cell r="F39930" t="str">
            <v>马嘶冲至芹菜甸村3组</v>
          </cell>
          <cell r="G39930" t="str">
            <v>VD10431121</v>
          </cell>
          <cell r="H39930">
            <v>0</v>
          </cell>
          <cell r="I39930">
            <v>0.245</v>
          </cell>
          <cell r="J39930">
            <v>0.245</v>
          </cell>
        </row>
        <row r="39931">
          <cell r="F39931" t="str">
            <v>四群线</v>
          </cell>
          <cell r="G39931" t="str">
            <v>CP95431121</v>
          </cell>
          <cell r="H39931">
            <v>0</v>
          </cell>
          <cell r="I39931">
            <v>0.295</v>
          </cell>
          <cell r="J39931">
            <v>0.295</v>
          </cell>
        </row>
        <row r="39932">
          <cell r="F39932" t="str">
            <v>群力2组至柒家山</v>
          </cell>
          <cell r="G39932" t="str">
            <v>V021431121</v>
          </cell>
          <cell r="H39932">
            <v>0</v>
          </cell>
          <cell r="I39932">
            <v>0.381</v>
          </cell>
          <cell r="J39932">
            <v>0.381</v>
          </cell>
        </row>
        <row r="39933">
          <cell r="F39933" t="str">
            <v>岔路口至群力4组</v>
          </cell>
          <cell r="G39933" t="str">
            <v>V023431121</v>
          </cell>
          <cell r="H39933">
            <v>0</v>
          </cell>
          <cell r="I39933">
            <v>0.406</v>
          </cell>
          <cell r="J39933">
            <v>0.406</v>
          </cell>
        </row>
        <row r="39934">
          <cell r="F39934" t="str">
            <v>湖塘角至爱国1组</v>
          </cell>
          <cell r="G39934" t="str">
            <v>V017431121</v>
          </cell>
          <cell r="H39934">
            <v>0</v>
          </cell>
          <cell r="I39934">
            <v>0.221</v>
          </cell>
          <cell r="J39934">
            <v>0.221</v>
          </cell>
        </row>
        <row r="39935">
          <cell r="F39935" t="str">
            <v>水七线</v>
          </cell>
          <cell r="G39935" t="str">
            <v>V434431121</v>
          </cell>
          <cell r="H39935">
            <v>0</v>
          </cell>
          <cell r="I39935">
            <v>0.529</v>
          </cell>
          <cell r="J39935">
            <v>0.529</v>
          </cell>
        </row>
        <row r="39936">
          <cell r="F39936" t="str">
            <v>十轻村村道</v>
          </cell>
          <cell r="G39936" t="str">
            <v>C31G431121</v>
          </cell>
          <cell r="H39936">
            <v>0</v>
          </cell>
          <cell r="I39936">
            <v>0.669</v>
          </cell>
          <cell r="J39936">
            <v>0.669</v>
          </cell>
        </row>
        <row r="39937">
          <cell r="F39937" t="str">
            <v>潭刘线</v>
          </cell>
          <cell r="G39937" t="str">
            <v>C194431121</v>
          </cell>
          <cell r="H39937">
            <v>0.71</v>
          </cell>
          <cell r="I39937">
            <v>1.166</v>
          </cell>
          <cell r="J39937">
            <v>0.456</v>
          </cell>
        </row>
        <row r="39938">
          <cell r="F39938" t="str">
            <v>化工场至杨家院</v>
          </cell>
          <cell r="G39938" t="str">
            <v>VHG5431121</v>
          </cell>
          <cell r="H39938">
            <v>0</v>
          </cell>
          <cell r="I39938">
            <v>0.236</v>
          </cell>
          <cell r="J39938">
            <v>0.236</v>
          </cell>
        </row>
        <row r="39939">
          <cell r="G39939" t="str">
            <v>AA12431121</v>
          </cell>
          <cell r="H39939">
            <v>0</v>
          </cell>
          <cell r="I39939">
            <v>0.184</v>
          </cell>
          <cell r="J39939">
            <v>0.184</v>
          </cell>
        </row>
        <row r="39940">
          <cell r="F39940" t="str">
            <v>阳四线</v>
          </cell>
          <cell r="G39940" t="str">
            <v>V442431121</v>
          </cell>
          <cell r="H39940">
            <v>0</v>
          </cell>
          <cell r="I39940">
            <v>0.256</v>
          </cell>
          <cell r="J39940">
            <v>0.256</v>
          </cell>
        </row>
        <row r="39941">
          <cell r="F39941" t="str">
            <v>花浯线</v>
          </cell>
          <cell r="G39941" t="str">
            <v>Y235431121</v>
          </cell>
          <cell r="H39941">
            <v>2.982</v>
          </cell>
          <cell r="I39941">
            <v>3.507</v>
          </cell>
          <cell r="J39941">
            <v>0.525</v>
          </cell>
        </row>
        <row r="39942">
          <cell r="F39942" t="str">
            <v>湘祁10组至9组</v>
          </cell>
          <cell r="G39942" t="str">
            <v>V009431121</v>
          </cell>
          <cell r="H39942">
            <v>0</v>
          </cell>
          <cell r="I39942">
            <v>0.451</v>
          </cell>
          <cell r="J39942">
            <v>0.451</v>
          </cell>
        </row>
        <row r="39943">
          <cell r="F39943" t="str">
            <v>岔路口至湘祁5组</v>
          </cell>
          <cell r="G39943" t="str">
            <v>V010431121</v>
          </cell>
          <cell r="H39943">
            <v>0</v>
          </cell>
          <cell r="I39943">
            <v>0.334</v>
          </cell>
          <cell r="J39943">
            <v>0.334</v>
          </cell>
        </row>
        <row r="39944">
          <cell r="F39944" t="str">
            <v>岔路口至金家冲</v>
          </cell>
          <cell r="G39944" t="str">
            <v>V012431121</v>
          </cell>
          <cell r="H39944">
            <v>0</v>
          </cell>
          <cell r="I39944">
            <v>0.528</v>
          </cell>
          <cell r="J39944">
            <v>0.528</v>
          </cell>
        </row>
        <row r="39945">
          <cell r="F39945" t="str">
            <v>岔路口至湘祁6组</v>
          </cell>
          <cell r="G39945" t="str">
            <v>V013431121</v>
          </cell>
          <cell r="H39945">
            <v>0</v>
          </cell>
          <cell r="I39945">
            <v>0.643</v>
          </cell>
          <cell r="J39945">
            <v>0.643</v>
          </cell>
        </row>
        <row r="39946">
          <cell r="F39946" t="str">
            <v>岔路口至螃蟹山</v>
          </cell>
          <cell r="G39946" t="str">
            <v>V014431121</v>
          </cell>
          <cell r="H39946">
            <v>0</v>
          </cell>
          <cell r="I39946">
            <v>0.371</v>
          </cell>
          <cell r="J39946">
            <v>0.371</v>
          </cell>
        </row>
        <row r="39947">
          <cell r="F39947" t="str">
            <v>桥十线</v>
          </cell>
          <cell r="G39947" t="str">
            <v>V410431121</v>
          </cell>
          <cell r="H39947">
            <v>0</v>
          </cell>
          <cell r="I39947">
            <v>0.299</v>
          </cell>
          <cell r="J39947">
            <v>0.299</v>
          </cell>
        </row>
        <row r="39948">
          <cell r="F39948" t="str">
            <v>大房院-六组</v>
          </cell>
          <cell r="G39948" t="str">
            <v>C03A431121</v>
          </cell>
          <cell r="H39948">
            <v>0.162</v>
          </cell>
          <cell r="I39948">
            <v>0.455</v>
          </cell>
          <cell r="J39948">
            <v>0.293</v>
          </cell>
        </row>
        <row r="39949">
          <cell r="F39949" t="str">
            <v>水官线</v>
          </cell>
          <cell r="G39949" t="str">
            <v>C445431121</v>
          </cell>
          <cell r="H39949">
            <v>2.084</v>
          </cell>
          <cell r="I39949">
            <v>2.729</v>
          </cell>
          <cell r="J39949">
            <v>0.645</v>
          </cell>
        </row>
        <row r="39950">
          <cell r="F39950" t="str">
            <v>岔路口至新塘湾8组</v>
          </cell>
          <cell r="G39950" t="str">
            <v>V001431121</v>
          </cell>
          <cell r="H39950">
            <v>0.005</v>
          </cell>
          <cell r="I39950">
            <v>0.369</v>
          </cell>
          <cell r="J39950">
            <v>0.364</v>
          </cell>
        </row>
        <row r="39951">
          <cell r="F39951" t="str">
            <v>阳司塘至永福</v>
          </cell>
          <cell r="G39951" t="str">
            <v>C00E431121</v>
          </cell>
          <cell r="H39951">
            <v>0</v>
          </cell>
          <cell r="I39951">
            <v>0.777</v>
          </cell>
          <cell r="J39951">
            <v>0.777</v>
          </cell>
        </row>
        <row r="39952">
          <cell r="F39952" t="str">
            <v>高詹线</v>
          </cell>
          <cell r="G39952" t="str">
            <v>C515431121</v>
          </cell>
          <cell r="H39952">
            <v>0</v>
          </cell>
          <cell r="I39952">
            <v>1.144</v>
          </cell>
          <cell r="J39952">
            <v>1.144</v>
          </cell>
        </row>
        <row r="39953">
          <cell r="F39953" t="str">
            <v>徐杨线</v>
          </cell>
          <cell r="G39953" t="str">
            <v>C54D431121</v>
          </cell>
          <cell r="H39953">
            <v>0.344</v>
          </cell>
          <cell r="I39953">
            <v>1.368</v>
          </cell>
          <cell r="J39953">
            <v>1.024</v>
          </cell>
        </row>
        <row r="39954">
          <cell r="F39954" t="str">
            <v>广福坪至三组</v>
          </cell>
          <cell r="G39954" t="str">
            <v>VH17431121</v>
          </cell>
          <cell r="H39954">
            <v>0</v>
          </cell>
          <cell r="I39954">
            <v>0.476</v>
          </cell>
          <cell r="J39954">
            <v>0.476</v>
          </cell>
        </row>
        <row r="39955">
          <cell r="F39955" t="str">
            <v>对门院至敖鱼嘴</v>
          </cell>
          <cell r="G39955" t="str">
            <v>VH19431121</v>
          </cell>
          <cell r="H39955">
            <v>0</v>
          </cell>
          <cell r="I39955">
            <v>0.329</v>
          </cell>
          <cell r="J39955">
            <v>0.329</v>
          </cell>
        </row>
        <row r="39956">
          <cell r="F39956" t="str">
            <v>黄花园至唐家院</v>
          </cell>
          <cell r="G39956" t="str">
            <v>VG45431121</v>
          </cell>
          <cell r="H39956">
            <v>0</v>
          </cell>
          <cell r="I39956">
            <v>0.519</v>
          </cell>
          <cell r="J39956">
            <v>0.519</v>
          </cell>
        </row>
        <row r="39957">
          <cell r="F39957" t="str">
            <v>上唐家院至下唐家院</v>
          </cell>
          <cell r="G39957" t="str">
            <v>VG47431121</v>
          </cell>
          <cell r="H39957">
            <v>0</v>
          </cell>
          <cell r="I39957">
            <v>0.579</v>
          </cell>
          <cell r="J39957">
            <v>0.579</v>
          </cell>
        </row>
        <row r="39958">
          <cell r="F39958" t="str">
            <v>圈子塘至四组</v>
          </cell>
          <cell r="G39958" t="str">
            <v>VG49431121</v>
          </cell>
          <cell r="H39958">
            <v>0</v>
          </cell>
          <cell r="I39958">
            <v>0.363</v>
          </cell>
          <cell r="J39958">
            <v>0.363</v>
          </cell>
        </row>
        <row r="39959">
          <cell r="F39959" t="str">
            <v>村委会至炮蒌院</v>
          </cell>
          <cell r="G39959" t="str">
            <v>VG51431121</v>
          </cell>
          <cell r="H39959">
            <v>0</v>
          </cell>
          <cell r="I39959">
            <v>0.65</v>
          </cell>
          <cell r="J39959">
            <v>0.65</v>
          </cell>
        </row>
        <row r="39960">
          <cell r="F39960" t="str">
            <v>饶家院至一组</v>
          </cell>
          <cell r="G39960" t="str">
            <v>VG52431121</v>
          </cell>
          <cell r="H39960">
            <v>0</v>
          </cell>
          <cell r="I39960">
            <v>0.332</v>
          </cell>
          <cell r="J39960">
            <v>0.332</v>
          </cell>
        </row>
        <row r="39961">
          <cell r="F39961" t="str">
            <v>石晒线</v>
          </cell>
          <cell r="G39961" t="str">
            <v>C002431121</v>
          </cell>
          <cell r="H39961">
            <v>0.277</v>
          </cell>
          <cell r="I39961">
            <v>0.835</v>
          </cell>
          <cell r="J39961">
            <v>0.558</v>
          </cell>
        </row>
        <row r="39962">
          <cell r="F39962" t="str">
            <v>李家塘至虾旁冲</v>
          </cell>
          <cell r="G39962" t="str">
            <v>VF44431121</v>
          </cell>
          <cell r="H39962">
            <v>0</v>
          </cell>
          <cell r="I39962">
            <v>0.247</v>
          </cell>
          <cell r="J39962">
            <v>0.247</v>
          </cell>
        </row>
        <row r="39963">
          <cell r="F39963" t="str">
            <v>罗家院至五组</v>
          </cell>
          <cell r="G39963" t="str">
            <v>VF54431121</v>
          </cell>
          <cell r="H39963">
            <v>0</v>
          </cell>
          <cell r="I39963">
            <v>0.27</v>
          </cell>
          <cell r="J39963">
            <v>0.27</v>
          </cell>
        </row>
        <row r="39964">
          <cell r="F39964" t="str">
            <v>水库岭至刘家院</v>
          </cell>
          <cell r="G39964" t="str">
            <v>VF71431121</v>
          </cell>
          <cell r="H39964">
            <v>0</v>
          </cell>
          <cell r="I39964">
            <v>0.373</v>
          </cell>
          <cell r="J39964">
            <v>0.373</v>
          </cell>
        </row>
        <row r="39965">
          <cell r="F39965" t="str">
            <v>喜鹊塘至萝卜皂</v>
          </cell>
          <cell r="G39965" t="str">
            <v>VF74431121</v>
          </cell>
          <cell r="H39965">
            <v>0</v>
          </cell>
          <cell r="I39965">
            <v>0.593</v>
          </cell>
          <cell r="J39965">
            <v>0.593</v>
          </cell>
        </row>
        <row r="39966">
          <cell r="F39966" t="str">
            <v>赵家院至园林场</v>
          </cell>
          <cell r="G39966" t="str">
            <v>VF76431121</v>
          </cell>
          <cell r="H39966">
            <v>0</v>
          </cell>
          <cell r="I39966">
            <v>1.287</v>
          </cell>
          <cell r="J39966">
            <v>1.287</v>
          </cell>
        </row>
        <row r="39967">
          <cell r="F39967" t="str">
            <v>龙村线</v>
          </cell>
          <cell r="G39967" t="str">
            <v>Y058431121</v>
          </cell>
          <cell r="H39967">
            <v>3.739</v>
          </cell>
          <cell r="I39967">
            <v>4.164</v>
          </cell>
          <cell r="J39967">
            <v>0.425</v>
          </cell>
        </row>
        <row r="39968">
          <cell r="F39968" t="str">
            <v>六光线</v>
          </cell>
          <cell r="G39968" t="str">
            <v>C58D431121</v>
          </cell>
          <cell r="H39968">
            <v>0.318</v>
          </cell>
          <cell r="I39968">
            <v>1.115</v>
          </cell>
          <cell r="J39968">
            <v>0.797</v>
          </cell>
        </row>
        <row r="39969">
          <cell r="F39969" t="str">
            <v>任角皂至二组</v>
          </cell>
          <cell r="G39969" t="str">
            <v>VH35431121</v>
          </cell>
          <cell r="H39969">
            <v>0</v>
          </cell>
          <cell r="I39969">
            <v>0.313</v>
          </cell>
          <cell r="J39969">
            <v>0.313</v>
          </cell>
        </row>
        <row r="39970">
          <cell r="F39970" t="str">
            <v>七夕梁至反坳塘</v>
          </cell>
          <cell r="G39970" t="str">
            <v>VH36431121</v>
          </cell>
          <cell r="H39970">
            <v>0</v>
          </cell>
          <cell r="I39970">
            <v>0.56</v>
          </cell>
          <cell r="J39970">
            <v>0.56</v>
          </cell>
        </row>
        <row r="39971">
          <cell r="F39971" t="str">
            <v>村委会至三组</v>
          </cell>
          <cell r="G39971" t="str">
            <v>VH38431121</v>
          </cell>
          <cell r="H39971">
            <v>0</v>
          </cell>
          <cell r="I39971">
            <v>0.409</v>
          </cell>
          <cell r="J39971">
            <v>0.409</v>
          </cell>
        </row>
        <row r="39972">
          <cell r="F39972" t="str">
            <v>村小学至四组</v>
          </cell>
          <cell r="G39972" t="str">
            <v>VH39431121</v>
          </cell>
          <cell r="H39972">
            <v>0</v>
          </cell>
          <cell r="I39972">
            <v>0.39</v>
          </cell>
          <cell r="J39972">
            <v>0.39</v>
          </cell>
        </row>
        <row r="39973">
          <cell r="F39973" t="str">
            <v>骡子山至祖山岭</v>
          </cell>
          <cell r="G39973" t="str">
            <v>VH41431121</v>
          </cell>
          <cell r="H39973">
            <v>0</v>
          </cell>
          <cell r="I39973">
            <v>0.482</v>
          </cell>
          <cell r="J39973">
            <v>0.482</v>
          </cell>
        </row>
        <row r="39974">
          <cell r="F39974" t="str">
            <v>郭子塘至江冲</v>
          </cell>
          <cell r="G39974" t="str">
            <v>VG73431121</v>
          </cell>
          <cell r="H39974">
            <v>0</v>
          </cell>
          <cell r="I39974">
            <v>0.352</v>
          </cell>
          <cell r="J39974">
            <v>0.352</v>
          </cell>
        </row>
        <row r="39975">
          <cell r="F39975" t="str">
            <v>栗山至升庵皂</v>
          </cell>
          <cell r="G39975" t="str">
            <v>VG74431121</v>
          </cell>
          <cell r="H39975">
            <v>0</v>
          </cell>
          <cell r="I39975">
            <v>0.681</v>
          </cell>
          <cell r="J39975">
            <v>0.681</v>
          </cell>
        </row>
        <row r="39976">
          <cell r="F39976" t="str">
            <v>对门岭至荷叶塘</v>
          </cell>
          <cell r="G39976" t="str">
            <v>VG76431121</v>
          </cell>
          <cell r="H39976">
            <v>0</v>
          </cell>
          <cell r="I39976">
            <v>0.821</v>
          </cell>
          <cell r="J39976">
            <v>0.821</v>
          </cell>
        </row>
        <row r="39977">
          <cell r="F39977" t="str">
            <v>祠堂至六组</v>
          </cell>
          <cell r="G39977" t="str">
            <v>VG77431121</v>
          </cell>
          <cell r="H39977">
            <v>0</v>
          </cell>
          <cell r="I39977">
            <v>0.151</v>
          </cell>
          <cell r="J39977">
            <v>0.151</v>
          </cell>
        </row>
        <row r="39978">
          <cell r="F39978" t="str">
            <v>河龙皂至大桥湾停车场</v>
          </cell>
          <cell r="G39978" t="str">
            <v>VF96431121</v>
          </cell>
          <cell r="H39978">
            <v>0</v>
          </cell>
          <cell r="I39978">
            <v>0.802</v>
          </cell>
          <cell r="J39978">
            <v>0.802</v>
          </cell>
        </row>
        <row r="39979">
          <cell r="F39979" t="str">
            <v>板栗树至雷家祖山</v>
          </cell>
          <cell r="G39979" t="str">
            <v>VF98431121</v>
          </cell>
          <cell r="H39979">
            <v>0</v>
          </cell>
          <cell r="I39979">
            <v>0.512</v>
          </cell>
          <cell r="J39979">
            <v>0.512</v>
          </cell>
        </row>
        <row r="39980">
          <cell r="F39980" t="str">
            <v>栗山桥至蒋家冲</v>
          </cell>
          <cell r="G39980" t="str">
            <v>VH87431121</v>
          </cell>
          <cell r="H39980">
            <v>0</v>
          </cell>
          <cell r="I39980">
            <v>0.471</v>
          </cell>
          <cell r="J39980">
            <v>0.471</v>
          </cell>
        </row>
        <row r="39981">
          <cell r="F39981" t="str">
            <v>路口至三塘水库</v>
          </cell>
          <cell r="G39981" t="str">
            <v>VF99431121</v>
          </cell>
          <cell r="H39981">
            <v>0</v>
          </cell>
          <cell r="I39981">
            <v>0.596</v>
          </cell>
          <cell r="J39981">
            <v>0.596</v>
          </cell>
        </row>
        <row r="39982">
          <cell r="F39982" t="str">
            <v>滴水坪至烂泥冲</v>
          </cell>
          <cell r="G39982" t="str">
            <v>VH80431121</v>
          </cell>
          <cell r="H39982">
            <v>0</v>
          </cell>
          <cell r="I39982">
            <v>0.711</v>
          </cell>
          <cell r="J39982">
            <v>0.711</v>
          </cell>
        </row>
        <row r="39983">
          <cell r="F39983" t="str">
            <v>蒋家石山至新大岭</v>
          </cell>
          <cell r="G39983" t="str">
            <v>C23W431121</v>
          </cell>
          <cell r="H39983">
            <v>0</v>
          </cell>
          <cell r="I39983">
            <v>0.455</v>
          </cell>
          <cell r="J39983">
            <v>0.455</v>
          </cell>
        </row>
        <row r="39984">
          <cell r="F39984" t="str">
            <v>大岗边至一组</v>
          </cell>
          <cell r="G39984" t="str">
            <v>C23T431121</v>
          </cell>
          <cell r="H39984">
            <v>0</v>
          </cell>
          <cell r="I39984">
            <v>0.173</v>
          </cell>
          <cell r="J39984">
            <v>0.173</v>
          </cell>
        </row>
        <row r="39985">
          <cell r="F39985" t="str">
            <v>大阳家桥至八组</v>
          </cell>
          <cell r="G39985" t="str">
            <v>VH60431121</v>
          </cell>
          <cell r="H39985">
            <v>0</v>
          </cell>
          <cell r="I39985">
            <v>0.428</v>
          </cell>
          <cell r="J39985">
            <v>0.428</v>
          </cell>
        </row>
        <row r="39986">
          <cell r="F39986" t="str">
            <v>新周家院至陈家大院</v>
          </cell>
          <cell r="G39986" t="str">
            <v>VH53431121</v>
          </cell>
          <cell r="H39986">
            <v>0</v>
          </cell>
          <cell r="I39986">
            <v>0.545</v>
          </cell>
          <cell r="J39986">
            <v>0.545</v>
          </cell>
        </row>
        <row r="39987">
          <cell r="F39987" t="str">
            <v>反木线</v>
          </cell>
          <cell r="G39987" t="str">
            <v>C152431121</v>
          </cell>
          <cell r="H39987">
            <v>0.994</v>
          </cell>
          <cell r="I39987">
            <v>1.515</v>
          </cell>
          <cell r="J39987">
            <v>0.521</v>
          </cell>
        </row>
        <row r="39988">
          <cell r="F39988" t="str">
            <v>横冲口-横冲口</v>
          </cell>
          <cell r="G39988" t="str">
            <v>C21A431121</v>
          </cell>
          <cell r="H39988">
            <v>0</v>
          </cell>
          <cell r="I39988">
            <v>0.05</v>
          </cell>
          <cell r="J39988">
            <v>0.05</v>
          </cell>
        </row>
        <row r="39989">
          <cell r="F39989" t="str">
            <v>鲤陈线</v>
          </cell>
          <cell r="G39989" t="str">
            <v>C22A431121</v>
          </cell>
          <cell r="H39989">
            <v>0.511</v>
          </cell>
          <cell r="I39989">
            <v>0.974</v>
          </cell>
          <cell r="J39989">
            <v>0.463</v>
          </cell>
        </row>
        <row r="39990">
          <cell r="F39990" t="str">
            <v>黑月线</v>
          </cell>
          <cell r="G39990" t="str">
            <v>C146431121</v>
          </cell>
          <cell r="H39990">
            <v>0.962</v>
          </cell>
          <cell r="I39990">
            <v>2.115</v>
          </cell>
          <cell r="J39990">
            <v>1.153</v>
          </cell>
        </row>
        <row r="39991">
          <cell r="F39991" t="str">
            <v>金子观至七组</v>
          </cell>
          <cell r="G39991" t="str">
            <v>VH68431121</v>
          </cell>
          <cell r="H39991">
            <v>0</v>
          </cell>
          <cell r="I39991">
            <v>0.445</v>
          </cell>
          <cell r="J39991">
            <v>0.445</v>
          </cell>
        </row>
        <row r="39992">
          <cell r="F39992" t="str">
            <v>沙滩甸至牛栏头</v>
          </cell>
          <cell r="G39992" t="str">
            <v>VH69431121</v>
          </cell>
          <cell r="H39992">
            <v>0</v>
          </cell>
          <cell r="I39992">
            <v>0.421</v>
          </cell>
          <cell r="J39992">
            <v>0.421</v>
          </cell>
        </row>
        <row r="39993">
          <cell r="F39993" t="str">
            <v>老蒋线</v>
          </cell>
          <cell r="G39993" t="str">
            <v>C112431121</v>
          </cell>
          <cell r="H39993">
            <v>1.24</v>
          </cell>
          <cell r="I39993">
            <v>1.485</v>
          </cell>
          <cell r="J39993">
            <v>0.245</v>
          </cell>
        </row>
        <row r="39994">
          <cell r="F39994" t="str">
            <v>肖家院至马背岭</v>
          </cell>
          <cell r="G39994" t="str">
            <v>VF92431121</v>
          </cell>
          <cell r="H39994">
            <v>0</v>
          </cell>
          <cell r="I39994">
            <v>0.353</v>
          </cell>
          <cell r="J39994">
            <v>0.353</v>
          </cell>
        </row>
        <row r="39995">
          <cell r="F39995" t="str">
            <v>长长线</v>
          </cell>
          <cell r="G39995" t="str">
            <v>C097431121</v>
          </cell>
          <cell r="H39995">
            <v>2.909</v>
          </cell>
          <cell r="I39995">
            <v>3.605</v>
          </cell>
          <cell r="J39995">
            <v>0.696</v>
          </cell>
        </row>
        <row r="39996">
          <cell r="F39996" t="str">
            <v>汤瓦线</v>
          </cell>
          <cell r="G39996" t="str">
            <v>CE58431121</v>
          </cell>
          <cell r="H39996">
            <v>0.822</v>
          </cell>
          <cell r="I39996">
            <v>1.32</v>
          </cell>
          <cell r="J39996">
            <v>0.498</v>
          </cell>
        </row>
        <row r="39997">
          <cell r="F39997" t="str">
            <v>张家院至八组</v>
          </cell>
          <cell r="G39997" t="str">
            <v>VG53431121</v>
          </cell>
          <cell r="H39997">
            <v>0</v>
          </cell>
          <cell r="I39997">
            <v>0.135</v>
          </cell>
          <cell r="J39997">
            <v>0.135</v>
          </cell>
        </row>
        <row r="39998">
          <cell r="F39998" t="str">
            <v>张家山至大里塘</v>
          </cell>
          <cell r="G39998" t="str">
            <v>VG56431121</v>
          </cell>
          <cell r="H39998">
            <v>0</v>
          </cell>
          <cell r="I39998">
            <v>0.236</v>
          </cell>
          <cell r="J39998">
            <v>0.236</v>
          </cell>
        </row>
        <row r="39999">
          <cell r="F39999" t="str">
            <v>碟子塘至樟树皂</v>
          </cell>
          <cell r="G39999" t="str">
            <v>VG37431121</v>
          </cell>
          <cell r="H39999">
            <v>0</v>
          </cell>
          <cell r="I39999">
            <v>0.445</v>
          </cell>
          <cell r="J39999">
            <v>0.445</v>
          </cell>
        </row>
        <row r="40000">
          <cell r="F40000" t="str">
            <v>清水塘至陈家堰</v>
          </cell>
          <cell r="G40000" t="str">
            <v>C231431121</v>
          </cell>
          <cell r="H40000">
            <v>0</v>
          </cell>
          <cell r="I40000">
            <v>0.698</v>
          </cell>
          <cell r="J40000">
            <v>0.698</v>
          </cell>
        </row>
        <row r="40001">
          <cell r="F40001" t="str">
            <v>四亩丘至螃家皂</v>
          </cell>
          <cell r="G40001" t="str">
            <v>VF38431121</v>
          </cell>
          <cell r="H40001">
            <v>0</v>
          </cell>
          <cell r="I40001">
            <v>0.205</v>
          </cell>
          <cell r="J40001">
            <v>0.205</v>
          </cell>
        </row>
        <row r="40002">
          <cell r="F40002" t="str">
            <v>杨明塘至徐家院</v>
          </cell>
          <cell r="G40002" t="str">
            <v>VH30431121</v>
          </cell>
          <cell r="H40002">
            <v>0</v>
          </cell>
          <cell r="I40002">
            <v>0.776</v>
          </cell>
          <cell r="J40002">
            <v>0.776</v>
          </cell>
        </row>
        <row r="40003">
          <cell r="F40003" t="str">
            <v>蒋家石山至新大岭</v>
          </cell>
          <cell r="G40003" t="str">
            <v>C23W431121</v>
          </cell>
          <cell r="H40003">
            <v>0</v>
          </cell>
          <cell r="I40003">
            <v>0.486</v>
          </cell>
          <cell r="J40003">
            <v>0.486</v>
          </cell>
        </row>
        <row r="40004">
          <cell r="F40004" t="str">
            <v>石井坳至两头塘</v>
          </cell>
          <cell r="G40004" t="str">
            <v>VG89431121</v>
          </cell>
          <cell r="H40004">
            <v>0</v>
          </cell>
          <cell r="I40004">
            <v>0.502</v>
          </cell>
          <cell r="J40004">
            <v>0.502</v>
          </cell>
        </row>
        <row r="40005">
          <cell r="F40005" t="str">
            <v>石头塘至兰屋院</v>
          </cell>
          <cell r="G40005" t="str">
            <v>VG90431121</v>
          </cell>
          <cell r="H40005">
            <v>0</v>
          </cell>
          <cell r="I40005">
            <v>0.35</v>
          </cell>
          <cell r="J40005">
            <v>0.35</v>
          </cell>
        </row>
        <row r="40006">
          <cell r="F40006" t="str">
            <v>基站至胡家岭</v>
          </cell>
          <cell r="G40006" t="str">
            <v>VG92431121</v>
          </cell>
          <cell r="H40006">
            <v>0</v>
          </cell>
          <cell r="I40006">
            <v>0.262</v>
          </cell>
          <cell r="J40006">
            <v>0.262</v>
          </cell>
        </row>
        <row r="40007">
          <cell r="F40007" t="str">
            <v>龙龙线</v>
          </cell>
          <cell r="G40007" t="str">
            <v>C13G431121</v>
          </cell>
          <cell r="H40007">
            <v>0</v>
          </cell>
          <cell r="I40007">
            <v>0.366</v>
          </cell>
          <cell r="J40007">
            <v>0.366</v>
          </cell>
        </row>
        <row r="40008">
          <cell r="F40008" t="str">
            <v>六光线</v>
          </cell>
          <cell r="G40008" t="str">
            <v>C58D431121</v>
          </cell>
          <cell r="H40008">
            <v>0.318</v>
          </cell>
          <cell r="I40008">
            <v>1.122</v>
          </cell>
          <cell r="J40008">
            <v>0.804</v>
          </cell>
        </row>
        <row r="40009">
          <cell r="F40009" t="str">
            <v>泽冲至五组</v>
          </cell>
          <cell r="G40009" t="str">
            <v>VH07431121</v>
          </cell>
          <cell r="H40009">
            <v>0</v>
          </cell>
          <cell r="I40009">
            <v>0.51</v>
          </cell>
          <cell r="J40009">
            <v>0.51</v>
          </cell>
        </row>
        <row r="40010">
          <cell r="F40010" t="str">
            <v>路边塘至六组</v>
          </cell>
          <cell r="G40010" t="str">
            <v>VH08431121</v>
          </cell>
          <cell r="H40010">
            <v>0</v>
          </cell>
          <cell r="I40010">
            <v>0.295</v>
          </cell>
          <cell r="J40010">
            <v>0.295</v>
          </cell>
        </row>
        <row r="40011">
          <cell r="F40011" t="str">
            <v>李家塘至虾旁冲</v>
          </cell>
          <cell r="G40011" t="str">
            <v>VF44431121</v>
          </cell>
          <cell r="H40011">
            <v>0</v>
          </cell>
          <cell r="I40011">
            <v>0.313</v>
          </cell>
          <cell r="J40011">
            <v>0.313</v>
          </cell>
        </row>
        <row r="40012">
          <cell r="F40012" t="str">
            <v>祠堂边至板冲</v>
          </cell>
          <cell r="G40012" t="str">
            <v>VF83431121</v>
          </cell>
          <cell r="H40012">
            <v>0</v>
          </cell>
          <cell r="I40012">
            <v>2.939</v>
          </cell>
          <cell r="J40012">
            <v>2.939</v>
          </cell>
        </row>
        <row r="40013">
          <cell r="F40013" t="str">
            <v>月塘至谭四皂</v>
          </cell>
          <cell r="G40013" t="str">
            <v>C26X431121</v>
          </cell>
          <cell r="H40013">
            <v>0</v>
          </cell>
          <cell r="I40013">
            <v>1.305</v>
          </cell>
          <cell r="J40013">
            <v>1.305</v>
          </cell>
        </row>
        <row r="40014">
          <cell r="G40014" t="str">
            <v>V000</v>
          </cell>
          <cell r="H40014">
            <v>0</v>
          </cell>
          <cell r="I40014">
            <v>0.148</v>
          </cell>
          <cell r="J40014">
            <v>0.148</v>
          </cell>
        </row>
        <row r="40015">
          <cell r="F40015" t="str">
            <v>高潮至吊楼院</v>
          </cell>
          <cell r="G40015" t="str">
            <v>VH70431121</v>
          </cell>
          <cell r="H40015">
            <v>0</v>
          </cell>
          <cell r="I40015">
            <v>1.046</v>
          </cell>
          <cell r="J40015">
            <v>1.046</v>
          </cell>
        </row>
        <row r="40016">
          <cell r="F40016" t="str">
            <v>太平至八庙</v>
          </cell>
          <cell r="G40016" t="str">
            <v>C60A431121</v>
          </cell>
          <cell r="H40016">
            <v>0.353</v>
          </cell>
          <cell r="I40016">
            <v>0.674</v>
          </cell>
          <cell r="J40016">
            <v>0.321</v>
          </cell>
        </row>
        <row r="40017">
          <cell r="F40017" t="str">
            <v>桥一线</v>
          </cell>
          <cell r="G40017" t="str">
            <v>CL75431121</v>
          </cell>
          <cell r="H40017">
            <v>0.697</v>
          </cell>
          <cell r="I40017">
            <v>1.489</v>
          </cell>
          <cell r="J40017">
            <v>0.792</v>
          </cell>
        </row>
        <row r="40018">
          <cell r="F40018" t="str">
            <v>柏树小学至黄泥塘</v>
          </cell>
          <cell r="G40018" t="str">
            <v>VN13431121</v>
          </cell>
          <cell r="H40018">
            <v>0</v>
          </cell>
          <cell r="I40018">
            <v>0.946</v>
          </cell>
          <cell r="J40018">
            <v>0.946</v>
          </cell>
        </row>
        <row r="40019">
          <cell r="F40019" t="str">
            <v>豪鸭线</v>
          </cell>
          <cell r="G40019" t="str">
            <v>CZ32431121</v>
          </cell>
          <cell r="H40019">
            <v>3.565</v>
          </cell>
          <cell r="I40019">
            <v>6.271</v>
          </cell>
          <cell r="J40019">
            <v>2.706</v>
          </cell>
        </row>
        <row r="40020">
          <cell r="F40020" t="str">
            <v>大户拱桥边至对家台</v>
          </cell>
          <cell r="G40020" t="str">
            <v>VN11431121</v>
          </cell>
          <cell r="H40020">
            <v>0</v>
          </cell>
          <cell r="I40020">
            <v>0.534</v>
          </cell>
          <cell r="J40020">
            <v>0.534</v>
          </cell>
        </row>
        <row r="40021">
          <cell r="F40021" t="str">
            <v>三合2组至三合4组</v>
          </cell>
          <cell r="G40021" t="str">
            <v>C48I431121</v>
          </cell>
          <cell r="H40021">
            <v>0.508</v>
          </cell>
          <cell r="I40021">
            <v>1.161</v>
          </cell>
          <cell r="J40021">
            <v>0.653</v>
          </cell>
        </row>
        <row r="40022">
          <cell r="F40022" t="str">
            <v>村委会至大桥7组</v>
          </cell>
          <cell r="G40022" t="str">
            <v>C63I431121</v>
          </cell>
          <cell r="H40022">
            <v>0.537</v>
          </cell>
          <cell r="I40022">
            <v>1.249</v>
          </cell>
          <cell r="J40022">
            <v>0.712</v>
          </cell>
        </row>
        <row r="40023">
          <cell r="F40023" t="str">
            <v>大屋牛栏桥至六组</v>
          </cell>
          <cell r="G40023" t="str">
            <v>C40P431121</v>
          </cell>
          <cell r="H40023">
            <v>0</v>
          </cell>
          <cell r="I40023">
            <v>0.393</v>
          </cell>
          <cell r="J40023">
            <v>0.393</v>
          </cell>
        </row>
        <row r="40024">
          <cell r="F40024" t="str">
            <v>汪芭线</v>
          </cell>
          <cell r="G40024" t="str">
            <v>CZ24431121</v>
          </cell>
          <cell r="H40024">
            <v>1.934</v>
          </cell>
          <cell r="I40024">
            <v>2.173</v>
          </cell>
          <cell r="J40024">
            <v>0.239</v>
          </cell>
        </row>
        <row r="40025">
          <cell r="F40025" t="str">
            <v>肖凤公路至福善亭三组</v>
          </cell>
          <cell r="G40025" t="str">
            <v>VN24431121</v>
          </cell>
          <cell r="H40025">
            <v>0</v>
          </cell>
          <cell r="I40025">
            <v>0.205</v>
          </cell>
          <cell r="J40025">
            <v>0.205</v>
          </cell>
        </row>
        <row r="40026">
          <cell r="F40026" t="str">
            <v>肖凤公路至福善亭一组</v>
          </cell>
          <cell r="G40026" t="str">
            <v>VN26431121</v>
          </cell>
          <cell r="H40026">
            <v>0</v>
          </cell>
          <cell r="I40026">
            <v>0.433</v>
          </cell>
          <cell r="J40026">
            <v>0.433</v>
          </cell>
        </row>
        <row r="40027">
          <cell r="F40027" t="str">
            <v>栗套线</v>
          </cell>
          <cell r="G40027" t="str">
            <v>C338431121</v>
          </cell>
          <cell r="H40027">
            <v>0.612</v>
          </cell>
          <cell r="I40027">
            <v>0.885</v>
          </cell>
          <cell r="J40027">
            <v>0.273</v>
          </cell>
        </row>
        <row r="40028">
          <cell r="F40028" t="str">
            <v>护民八组至一组</v>
          </cell>
          <cell r="G40028" t="str">
            <v>C51F431121</v>
          </cell>
          <cell r="H40028">
            <v>0</v>
          </cell>
          <cell r="I40028">
            <v>1.222</v>
          </cell>
          <cell r="J40028">
            <v>1.222</v>
          </cell>
        </row>
        <row r="40029">
          <cell r="F40029" t="str">
            <v>太平至八庙</v>
          </cell>
          <cell r="G40029" t="str">
            <v>C60A431121</v>
          </cell>
          <cell r="H40029">
            <v>0.756</v>
          </cell>
          <cell r="I40029">
            <v>1.001</v>
          </cell>
          <cell r="J40029">
            <v>0.245</v>
          </cell>
        </row>
        <row r="40030">
          <cell r="F40030" t="str">
            <v>金星白鹤亭至十一组</v>
          </cell>
          <cell r="G40030" t="str">
            <v>VN33431121</v>
          </cell>
          <cell r="H40030">
            <v>0</v>
          </cell>
          <cell r="I40030">
            <v>1.08</v>
          </cell>
          <cell r="J40030">
            <v>1.08</v>
          </cell>
        </row>
        <row r="40031">
          <cell r="F40031" t="str">
            <v>九龙中井至十三组</v>
          </cell>
          <cell r="G40031" t="str">
            <v>VN28431121</v>
          </cell>
          <cell r="H40031">
            <v>0</v>
          </cell>
          <cell r="I40031">
            <v>0.416</v>
          </cell>
          <cell r="J40031">
            <v>0.416</v>
          </cell>
        </row>
        <row r="40032">
          <cell r="F40032" t="str">
            <v>九龙十三组至十四组</v>
          </cell>
          <cell r="G40032" t="str">
            <v>VN29431121</v>
          </cell>
          <cell r="H40032">
            <v>0</v>
          </cell>
          <cell r="I40032">
            <v>0.389</v>
          </cell>
          <cell r="J40032">
            <v>0.389</v>
          </cell>
        </row>
        <row r="40033">
          <cell r="F40033" t="str">
            <v>九泥十一组至葡萄场</v>
          </cell>
          <cell r="G40033" t="str">
            <v>VP58431121</v>
          </cell>
          <cell r="H40033">
            <v>0</v>
          </cell>
          <cell r="I40033">
            <v>1.701</v>
          </cell>
          <cell r="J40033">
            <v>1.701</v>
          </cell>
        </row>
        <row r="40034">
          <cell r="F40034" t="str">
            <v>人栗线</v>
          </cell>
          <cell r="G40034" t="str">
            <v>C339431121</v>
          </cell>
          <cell r="H40034">
            <v>0</v>
          </cell>
          <cell r="I40034">
            <v>0.113</v>
          </cell>
          <cell r="J40034">
            <v>0.113</v>
          </cell>
        </row>
        <row r="40035">
          <cell r="F40035" t="str">
            <v>栗木下杨家至二组</v>
          </cell>
          <cell r="G40035" t="str">
            <v>VN40431121</v>
          </cell>
          <cell r="H40035">
            <v>0</v>
          </cell>
          <cell r="I40035">
            <v>0.459</v>
          </cell>
          <cell r="J40035">
            <v>0.459</v>
          </cell>
        </row>
        <row r="40036">
          <cell r="F40036" t="str">
            <v>牛岭至肖凤公路</v>
          </cell>
          <cell r="G40036" t="str">
            <v>C35T431121</v>
          </cell>
          <cell r="H40036">
            <v>0</v>
          </cell>
          <cell r="I40036">
            <v>1.508</v>
          </cell>
          <cell r="J40036">
            <v>1.508</v>
          </cell>
        </row>
        <row r="40037">
          <cell r="F40037" t="str">
            <v>豪鸭线</v>
          </cell>
          <cell r="G40037" t="str">
            <v>CZ32431121</v>
          </cell>
          <cell r="H40037">
            <v>3.565</v>
          </cell>
          <cell r="I40037">
            <v>5.394</v>
          </cell>
          <cell r="J40037">
            <v>1.829</v>
          </cell>
        </row>
        <row r="40038">
          <cell r="F40038" t="str">
            <v>Y337431121-上白露</v>
          </cell>
          <cell r="G40038" t="str">
            <v>C57A431121</v>
          </cell>
          <cell r="H40038">
            <v>1.821</v>
          </cell>
          <cell r="I40038">
            <v>1.893</v>
          </cell>
          <cell r="J40038">
            <v>0.072</v>
          </cell>
        </row>
        <row r="40039">
          <cell r="F40039" t="str">
            <v>清太线</v>
          </cell>
          <cell r="G40039" t="str">
            <v>C314431121</v>
          </cell>
          <cell r="H40039">
            <v>1.755</v>
          </cell>
          <cell r="I40039">
            <v>2.79</v>
          </cell>
          <cell r="J40039">
            <v>1.035</v>
          </cell>
        </row>
        <row r="40040">
          <cell r="F40040" t="str">
            <v>Y311至上白田13组</v>
          </cell>
          <cell r="G40040" t="str">
            <v>C34I431121</v>
          </cell>
          <cell r="H40040">
            <v>0</v>
          </cell>
          <cell r="I40040">
            <v>0.368</v>
          </cell>
          <cell r="J40040">
            <v>0.368</v>
          </cell>
        </row>
        <row r="40041">
          <cell r="F40041" t="str">
            <v>太平樟树边至一组</v>
          </cell>
          <cell r="G40041" t="str">
            <v>VP26431121</v>
          </cell>
          <cell r="H40041">
            <v>0</v>
          </cell>
          <cell r="I40041">
            <v>0.209</v>
          </cell>
          <cell r="J40041">
            <v>0.209</v>
          </cell>
        </row>
        <row r="40042">
          <cell r="F40042" t="str">
            <v>桐梓学校边至四组</v>
          </cell>
          <cell r="G40042" t="str">
            <v>VP20431121</v>
          </cell>
          <cell r="H40042">
            <v>0</v>
          </cell>
          <cell r="I40042">
            <v>0.28</v>
          </cell>
          <cell r="J40042">
            <v>0.28</v>
          </cell>
        </row>
        <row r="40043">
          <cell r="F40043" t="str">
            <v>下白田观帝桥至二组</v>
          </cell>
          <cell r="G40043" t="str">
            <v>VN85431121</v>
          </cell>
          <cell r="H40043">
            <v>0</v>
          </cell>
          <cell r="I40043">
            <v>0.399</v>
          </cell>
          <cell r="J40043">
            <v>0.399</v>
          </cell>
        </row>
        <row r="40044">
          <cell r="F40044" t="str">
            <v>村委会至水库</v>
          </cell>
          <cell r="G40044" t="str">
            <v>VJ15431121</v>
          </cell>
          <cell r="H40044">
            <v>0</v>
          </cell>
          <cell r="I40044">
            <v>0.355</v>
          </cell>
          <cell r="J40044">
            <v>0.355</v>
          </cell>
        </row>
        <row r="40045">
          <cell r="F40045" t="str">
            <v>瓦叶塘至祁东双九村</v>
          </cell>
          <cell r="G40045" t="str">
            <v>C250431121</v>
          </cell>
          <cell r="H40045">
            <v>0</v>
          </cell>
          <cell r="I40045">
            <v>0.569</v>
          </cell>
          <cell r="J40045">
            <v>0.569</v>
          </cell>
        </row>
        <row r="40046">
          <cell r="F40046" t="str">
            <v>油冲-油冲</v>
          </cell>
          <cell r="G40046" t="str">
            <v>C897431121</v>
          </cell>
          <cell r="H40046">
            <v>0.844</v>
          </cell>
          <cell r="I40046">
            <v>3.366</v>
          </cell>
          <cell r="J40046">
            <v>2.522</v>
          </cell>
        </row>
        <row r="40047">
          <cell r="F40047" t="str">
            <v>一五线</v>
          </cell>
          <cell r="G40047" t="str">
            <v>CI89431121</v>
          </cell>
          <cell r="H40047">
            <v>2.893</v>
          </cell>
          <cell r="I40047">
            <v>4.421</v>
          </cell>
          <cell r="J40047">
            <v>1.528</v>
          </cell>
        </row>
        <row r="40048">
          <cell r="F40048" t="str">
            <v>桔子园至安安堂</v>
          </cell>
          <cell r="G40048" t="str">
            <v>VGL4431121</v>
          </cell>
          <cell r="H40048">
            <v>0</v>
          </cell>
          <cell r="I40048">
            <v>0.665</v>
          </cell>
          <cell r="J40048">
            <v>0.665</v>
          </cell>
        </row>
        <row r="40049">
          <cell r="F40049" t="str">
            <v>陈家台桥至大泉小学</v>
          </cell>
          <cell r="G40049" t="str">
            <v>VK13431121</v>
          </cell>
          <cell r="H40049">
            <v>0</v>
          </cell>
          <cell r="I40049">
            <v>0.481</v>
          </cell>
          <cell r="J40049">
            <v>0.481</v>
          </cell>
        </row>
        <row r="40050">
          <cell r="F40050" t="str">
            <v>上头岭至石皂</v>
          </cell>
          <cell r="G40050" t="str">
            <v>VJ66431121</v>
          </cell>
          <cell r="H40050">
            <v>0</v>
          </cell>
          <cell r="I40050">
            <v>0.382</v>
          </cell>
          <cell r="J40050">
            <v>0.382</v>
          </cell>
        </row>
        <row r="40051">
          <cell r="F40051" t="str">
            <v>茶园至二组</v>
          </cell>
          <cell r="G40051" t="str">
            <v>VJ69431121</v>
          </cell>
          <cell r="H40051">
            <v>0</v>
          </cell>
          <cell r="I40051">
            <v>0.396</v>
          </cell>
          <cell r="J40051">
            <v>0.396</v>
          </cell>
        </row>
        <row r="40052">
          <cell r="F40052" t="str">
            <v>楠木唣水库-楠木唣水库</v>
          </cell>
          <cell r="G40052" t="str">
            <v>C88B431121</v>
          </cell>
          <cell r="H40052">
            <v>1.077</v>
          </cell>
          <cell r="I40052">
            <v>1.871</v>
          </cell>
          <cell r="J40052">
            <v>0.794</v>
          </cell>
        </row>
        <row r="40053">
          <cell r="F40053" t="str">
            <v>黑山桥至峦塘</v>
          </cell>
          <cell r="G40053" t="str">
            <v>VGF6431121</v>
          </cell>
          <cell r="H40053">
            <v>0</v>
          </cell>
          <cell r="I40053">
            <v>0.606</v>
          </cell>
          <cell r="J40053">
            <v>0.606</v>
          </cell>
        </row>
        <row r="40054">
          <cell r="F40054" t="str">
            <v>斗亩塘至山块前</v>
          </cell>
          <cell r="G40054" t="str">
            <v>VGF8431121</v>
          </cell>
          <cell r="H40054">
            <v>0</v>
          </cell>
          <cell r="I40054">
            <v>0.324</v>
          </cell>
          <cell r="J40054">
            <v>0.324</v>
          </cell>
        </row>
        <row r="40055">
          <cell r="F40055" t="str">
            <v>8组至文家屋</v>
          </cell>
          <cell r="G40055" t="str">
            <v>C23Y431121</v>
          </cell>
          <cell r="H40055">
            <v>0</v>
          </cell>
          <cell r="I40055">
            <v>0.627</v>
          </cell>
          <cell r="J40055">
            <v>0.627</v>
          </cell>
        </row>
        <row r="40056">
          <cell r="F40056" t="str">
            <v>钟家坪至十组</v>
          </cell>
          <cell r="G40056" t="str">
            <v>VGA5431121</v>
          </cell>
          <cell r="H40056">
            <v>0</v>
          </cell>
          <cell r="I40056">
            <v>0.148</v>
          </cell>
          <cell r="J40056">
            <v>0.148</v>
          </cell>
        </row>
        <row r="40057">
          <cell r="F40057" t="str">
            <v>长岐佬至下玉石</v>
          </cell>
          <cell r="G40057" t="str">
            <v>VGB3431121</v>
          </cell>
          <cell r="H40057">
            <v>0</v>
          </cell>
          <cell r="I40057">
            <v>0.408</v>
          </cell>
          <cell r="J40057">
            <v>0.408</v>
          </cell>
        </row>
        <row r="40058">
          <cell r="F40058" t="str">
            <v>凼丘田至上玉石</v>
          </cell>
          <cell r="G40058" t="str">
            <v>VGB4431121</v>
          </cell>
          <cell r="H40058">
            <v>0</v>
          </cell>
          <cell r="I40058">
            <v>0.229</v>
          </cell>
          <cell r="J40058">
            <v>0.229</v>
          </cell>
        </row>
        <row r="40059">
          <cell r="F40059" t="str">
            <v>黄黄线</v>
          </cell>
          <cell r="G40059" t="str">
            <v>C49O431121</v>
          </cell>
          <cell r="H40059">
            <v>0</v>
          </cell>
          <cell r="I40059">
            <v>0.195</v>
          </cell>
          <cell r="J40059">
            <v>0.195</v>
          </cell>
        </row>
        <row r="40060">
          <cell r="F40060" t="str">
            <v>邓家冲至茅屋塘</v>
          </cell>
          <cell r="G40060" t="str">
            <v>VGM2431121</v>
          </cell>
          <cell r="H40060">
            <v>0</v>
          </cell>
          <cell r="I40060">
            <v>0.405</v>
          </cell>
          <cell r="J40060">
            <v>0.405</v>
          </cell>
        </row>
        <row r="40061">
          <cell r="F40061" t="str">
            <v>郑家冲至高龙桥</v>
          </cell>
          <cell r="G40061" t="str">
            <v>C294431121</v>
          </cell>
          <cell r="H40061">
            <v>0</v>
          </cell>
          <cell r="I40061">
            <v>1.549</v>
          </cell>
          <cell r="J40061">
            <v>1.549</v>
          </cell>
        </row>
        <row r="40062">
          <cell r="F40062" t="str">
            <v>高高线</v>
          </cell>
          <cell r="G40062" t="str">
            <v>C917431121</v>
          </cell>
          <cell r="H40062">
            <v>0</v>
          </cell>
          <cell r="I40062">
            <v>0.348</v>
          </cell>
          <cell r="J40062">
            <v>0.348</v>
          </cell>
        </row>
        <row r="40063">
          <cell r="F40063" t="str">
            <v>花屋里至九组</v>
          </cell>
          <cell r="G40063" t="str">
            <v>VJ30431121</v>
          </cell>
          <cell r="H40063">
            <v>0</v>
          </cell>
          <cell r="I40063">
            <v>0.364</v>
          </cell>
          <cell r="J40063">
            <v>0.364</v>
          </cell>
        </row>
        <row r="40064">
          <cell r="F40064" t="str">
            <v>码头口至拱桥边</v>
          </cell>
          <cell r="G40064" t="str">
            <v>VJ33431121</v>
          </cell>
          <cell r="H40064">
            <v>0</v>
          </cell>
          <cell r="I40064">
            <v>0.202</v>
          </cell>
          <cell r="J40064">
            <v>0.202</v>
          </cell>
        </row>
        <row r="40065">
          <cell r="F40065" t="str">
            <v>眉毛冲至二组</v>
          </cell>
          <cell r="G40065" t="str">
            <v>VH96431121</v>
          </cell>
          <cell r="H40065">
            <v>0</v>
          </cell>
          <cell r="I40065">
            <v>0.379</v>
          </cell>
          <cell r="J40065">
            <v>0.379</v>
          </cell>
        </row>
        <row r="40066">
          <cell r="F40066" t="str">
            <v>丘家屋至井塘</v>
          </cell>
          <cell r="G40066" t="str">
            <v>VH98431121</v>
          </cell>
          <cell r="H40066">
            <v>0</v>
          </cell>
          <cell r="I40066">
            <v>0.31</v>
          </cell>
          <cell r="J40066">
            <v>0.31</v>
          </cell>
        </row>
        <row r="40067">
          <cell r="F40067" t="str">
            <v>季江堰至楼上屋</v>
          </cell>
          <cell r="G40067" t="str">
            <v>C32V431121</v>
          </cell>
          <cell r="H40067">
            <v>0</v>
          </cell>
          <cell r="I40067">
            <v>0.592</v>
          </cell>
          <cell r="J40067">
            <v>0.592</v>
          </cell>
        </row>
        <row r="40068">
          <cell r="F40068" t="str">
            <v>李子塘至上屋院</v>
          </cell>
          <cell r="G40068" t="str">
            <v>VK36431121</v>
          </cell>
          <cell r="H40068">
            <v>0</v>
          </cell>
          <cell r="I40068">
            <v>0.358</v>
          </cell>
          <cell r="J40068">
            <v>0.358</v>
          </cell>
        </row>
        <row r="40069">
          <cell r="F40069" t="str">
            <v>顺十线</v>
          </cell>
          <cell r="G40069" t="str">
            <v>CJ33431121</v>
          </cell>
          <cell r="H40069">
            <v>0.565</v>
          </cell>
          <cell r="I40069">
            <v>1.033</v>
          </cell>
          <cell r="J40069">
            <v>0.468</v>
          </cell>
        </row>
        <row r="40070">
          <cell r="F40070" t="str">
            <v>横坝冲至谭树边</v>
          </cell>
          <cell r="G40070" t="str">
            <v>VHA8431121</v>
          </cell>
          <cell r="H40070">
            <v>0</v>
          </cell>
          <cell r="I40070">
            <v>0.347</v>
          </cell>
          <cell r="J40070">
            <v>0.347</v>
          </cell>
        </row>
        <row r="40071">
          <cell r="F40071" t="str">
            <v>高高线</v>
          </cell>
          <cell r="G40071" t="str">
            <v>C89B431121</v>
          </cell>
          <cell r="H40071">
            <v>0</v>
          </cell>
          <cell r="I40071">
            <v>0.458</v>
          </cell>
          <cell r="J40071">
            <v>0.458</v>
          </cell>
        </row>
        <row r="40072">
          <cell r="F40072" t="str">
            <v>红旗至二组</v>
          </cell>
          <cell r="G40072" t="str">
            <v>VGG1431121</v>
          </cell>
          <cell r="H40072">
            <v>0</v>
          </cell>
          <cell r="I40072">
            <v>0.368</v>
          </cell>
          <cell r="J40072">
            <v>0.368</v>
          </cell>
        </row>
        <row r="40073">
          <cell r="F40073" t="str">
            <v>陈家屋至祖山</v>
          </cell>
          <cell r="G40073" t="str">
            <v>VK40431121</v>
          </cell>
          <cell r="H40073">
            <v>0</v>
          </cell>
          <cell r="I40073">
            <v>0.287</v>
          </cell>
          <cell r="J40073">
            <v>0.287</v>
          </cell>
        </row>
        <row r="40074">
          <cell r="F40074" t="str">
            <v>祁东丁家湾至黑山桥</v>
          </cell>
          <cell r="G40074" t="str">
            <v>C24S431121</v>
          </cell>
          <cell r="H40074">
            <v>0</v>
          </cell>
          <cell r="I40074">
            <v>1.48</v>
          </cell>
          <cell r="J40074">
            <v>1.48</v>
          </cell>
        </row>
        <row r="40075">
          <cell r="F40075" t="str">
            <v>龙左线</v>
          </cell>
          <cell r="G40075" t="str">
            <v>C940431121</v>
          </cell>
          <cell r="H40075">
            <v>1.629</v>
          </cell>
          <cell r="I40075">
            <v>2.238</v>
          </cell>
          <cell r="J40075">
            <v>0.609</v>
          </cell>
        </row>
        <row r="40076">
          <cell r="F40076" t="str">
            <v>桑戴线</v>
          </cell>
          <cell r="G40076" t="str">
            <v>C941431121</v>
          </cell>
          <cell r="H40076">
            <v>0</v>
          </cell>
          <cell r="I40076">
            <v>0.154</v>
          </cell>
          <cell r="J40076">
            <v>0.154</v>
          </cell>
        </row>
        <row r="40077">
          <cell r="F40077" t="str">
            <v>桑戴线</v>
          </cell>
          <cell r="G40077" t="str">
            <v>C942431121</v>
          </cell>
          <cell r="H40077">
            <v>0</v>
          </cell>
          <cell r="I40077">
            <v>0.411</v>
          </cell>
          <cell r="J40077">
            <v>0.411</v>
          </cell>
        </row>
        <row r="40078">
          <cell r="F40078" t="str">
            <v>新新线</v>
          </cell>
          <cell r="G40078" t="str">
            <v>C992431121</v>
          </cell>
          <cell r="H40078">
            <v>0.247</v>
          </cell>
          <cell r="I40078">
            <v>0.363</v>
          </cell>
          <cell r="J40078">
            <v>0.116</v>
          </cell>
        </row>
        <row r="40079">
          <cell r="F40079" t="str">
            <v>谭云桥至陈家湾</v>
          </cell>
          <cell r="G40079" t="str">
            <v>VGE4431121</v>
          </cell>
          <cell r="H40079">
            <v>0</v>
          </cell>
          <cell r="I40079">
            <v>0.415</v>
          </cell>
          <cell r="J40079">
            <v>0.415</v>
          </cell>
        </row>
        <row r="40080">
          <cell r="F40080" t="str">
            <v>大屋至坪山园</v>
          </cell>
          <cell r="G40080" t="str">
            <v>VGE7431121</v>
          </cell>
          <cell r="H40080">
            <v>0</v>
          </cell>
          <cell r="I40080">
            <v>0.35</v>
          </cell>
          <cell r="J40080">
            <v>0.35</v>
          </cell>
        </row>
        <row r="40081">
          <cell r="F40081" t="str">
            <v>羊赵线</v>
          </cell>
          <cell r="G40081" t="str">
            <v>C903431121</v>
          </cell>
          <cell r="H40081">
            <v>0</v>
          </cell>
          <cell r="I40081">
            <v>0.463</v>
          </cell>
          <cell r="J40081">
            <v>0.463</v>
          </cell>
        </row>
        <row r="40082">
          <cell r="F40082" t="str">
            <v>大清线</v>
          </cell>
          <cell r="G40082" t="str">
            <v>Y507431121</v>
          </cell>
          <cell r="H40082">
            <v>4.436</v>
          </cell>
          <cell r="I40082">
            <v>5.055</v>
          </cell>
          <cell r="J40082">
            <v>0.619</v>
          </cell>
        </row>
        <row r="40083">
          <cell r="F40083" t="str">
            <v>九圆线</v>
          </cell>
          <cell r="G40083" t="str">
            <v>C921431121</v>
          </cell>
          <cell r="H40083">
            <v>0.249</v>
          </cell>
          <cell r="I40083">
            <v>0.653</v>
          </cell>
          <cell r="J40083">
            <v>0.404</v>
          </cell>
        </row>
        <row r="40084">
          <cell r="F40084" t="str">
            <v>清菱线</v>
          </cell>
          <cell r="G40084" t="str">
            <v>C902431121</v>
          </cell>
          <cell r="H40084">
            <v>1.75</v>
          </cell>
          <cell r="I40084">
            <v>2.679</v>
          </cell>
          <cell r="J40084">
            <v>0.929</v>
          </cell>
        </row>
        <row r="40085">
          <cell r="F40085" t="str">
            <v>上千填至棉花园</v>
          </cell>
          <cell r="G40085" t="str">
            <v>VK09431121</v>
          </cell>
          <cell r="H40085">
            <v>0</v>
          </cell>
          <cell r="I40085">
            <v>0.334</v>
          </cell>
          <cell r="J40085">
            <v>0.334</v>
          </cell>
        </row>
        <row r="40086">
          <cell r="F40086" t="str">
            <v>竹园至月台</v>
          </cell>
          <cell r="G40086" t="str">
            <v>C308431121</v>
          </cell>
          <cell r="H40086">
            <v>0</v>
          </cell>
          <cell r="I40086">
            <v>1.339</v>
          </cell>
          <cell r="J40086">
            <v>1.339</v>
          </cell>
        </row>
        <row r="40087">
          <cell r="F40087" t="str">
            <v>厚家至月台</v>
          </cell>
          <cell r="G40087" t="str">
            <v>C84B431121</v>
          </cell>
          <cell r="H40087">
            <v>0</v>
          </cell>
          <cell r="I40087">
            <v>0.34</v>
          </cell>
          <cell r="J40087">
            <v>0.34</v>
          </cell>
        </row>
        <row r="40088">
          <cell r="F40088" t="str">
            <v>石井村5组至石湾村7组</v>
          </cell>
          <cell r="G40088" t="str">
            <v>C85O431121</v>
          </cell>
          <cell r="H40088">
            <v>0</v>
          </cell>
          <cell r="I40088">
            <v>0.197</v>
          </cell>
          <cell r="J40088">
            <v>0.197</v>
          </cell>
        </row>
        <row r="40089">
          <cell r="F40089" t="str">
            <v>剑瓦线</v>
          </cell>
          <cell r="G40089" t="str">
            <v>C994431121</v>
          </cell>
          <cell r="H40089">
            <v>0.163</v>
          </cell>
          <cell r="I40089">
            <v>0.644</v>
          </cell>
          <cell r="J40089">
            <v>0.481</v>
          </cell>
        </row>
        <row r="40090">
          <cell r="F40090" t="str">
            <v>友谊桥至祖山坪</v>
          </cell>
          <cell r="G40090" t="str">
            <v>VGK9431121</v>
          </cell>
          <cell r="H40090">
            <v>0</v>
          </cell>
          <cell r="I40090">
            <v>0.402</v>
          </cell>
          <cell r="J40090">
            <v>0.402</v>
          </cell>
        </row>
        <row r="40091">
          <cell r="F40091" t="str">
            <v>村小学至对门</v>
          </cell>
          <cell r="G40091" t="str">
            <v>VK94431121</v>
          </cell>
          <cell r="H40091">
            <v>0</v>
          </cell>
          <cell r="I40091">
            <v>0.41</v>
          </cell>
          <cell r="J40091">
            <v>0.41</v>
          </cell>
        </row>
        <row r="40092">
          <cell r="F40092" t="str">
            <v>刘戴线</v>
          </cell>
          <cell r="G40092" t="str">
            <v>C909431121</v>
          </cell>
          <cell r="H40092">
            <v>0.654</v>
          </cell>
          <cell r="I40092">
            <v>0.985</v>
          </cell>
          <cell r="J40092">
            <v>0.331</v>
          </cell>
        </row>
        <row r="40093">
          <cell r="F40093" t="str">
            <v>樟树岭至岩门口</v>
          </cell>
          <cell r="G40093" t="str">
            <v>VGJ2431121</v>
          </cell>
          <cell r="H40093">
            <v>0</v>
          </cell>
          <cell r="I40093">
            <v>0.263</v>
          </cell>
          <cell r="J40093">
            <v>0.263</v>
          </cell>
        </row>
        <row r="40094">
          <cell r="F40094" t="str">
            <v>李家-纸马</v>
          </cell>
          <cell r="G40094" t="str">
            <v>C83B431121</v>
          </cell>
          <cell r="H40094">
            <v>0.536</v>
          </cell>
          <cell r="I40094">
            <v>0.726</v>
          </cell>
          <cell r="J40094">
            <v>0.19</v>
          </cell>
        </row>
        <row r="40095">
          <cell r="F40095" t="str">
            <v>村小学至对门</v>
          </cell>
          <cell r="G40095" t="str">
            <v>VK94431121</v>
          </cell>
          <cell r="H40095">
            <v>0</v>
          </cell>
          <cell r="I40095">
            <v>0.281</v>
          </cell>
          <cell r="J40095">
            <v>0.281</v>
          </cell>
        </row>
        <row r="40096">
          <cell r="F40096" t="str">
            <v>葫芦山至二组</v>
          </cell>
          <cell r="G40096" t="str">
            <v>C82G431121</v>
          </cell>
          <cell r="H40096">
            <v>0.356</v>
          </cell>
          <cell r="I40096">
            <v>0.703</v>
          </cell>
          <cell r="J40096">
            <v>0.347</v>
          </cell>
        </row>
        <row r="40097">
          <cell r="F40097" t="str">
            <v>鸡笼山至冷水冲</v>
          </cell>
          <cell r="G40097" t="str">
            <v>VJ44431121</v>
          </cell>
          <cell r="H40097">
            <v>0</v>
          </cell>
          <cell r="I40097">
            <v>0.677</v>
          </cell>
          <cell r="J40097">
            <v>0.677</v>
          </cell>
        </row>
        <row r="40098">
          <cell r="F40098" t="str">
            <v>肖家铺至对门甸</v>
          </cell>
          <cell r="G40098" t="str">
            <v>VK28431121</v>
          </cell>
          <cell r="H40098">
            <v>0</v>
          </cell>
          <cell r="I40098">
            <v>0.6</v>
          </cell>
          <cell r="J40098">
            <v>0.6</v>
          </cell>
        </row>
        <row r="40099">
          <cell r="F40099" t="str">
            <v>美皇院至五组</v>
          </cell>
          <cell r="G40099" t="str">
            <v>VK30431121</v>
          </cell>
          <cell r="H40099">
            <v>0</v>
          </cell>
          <cell r="I40099">
            <v>0.311</v>
          </cell>
          <cell r="J40099">
            <v>0.311</v>
          </cell>
        </row>
        <row r="40100">
          <cell r="F40100" t="str">
            <v>盐小线</v>
          </cell>
          <cell r="G40100" t="str">
            <v>C916431121</v>
          </cell>
          <cell r="H40100">
            <v>0.415</v>
          </cell>
          <cell r="I40100">
            <v>1.304</v>
          </cell>
          <cell r="J40100">
            <v>0.889</v>
          </cell>
        </row>
        <row r="40101">
          <cell r="F40101" t="str">
            <v>豪清线</v>
          </cell>
          <cell r="G40101" t="str">
            <v>CI62431121</v>
          </cell>
          <cell r="H40101">
            <v>0.929</v>
          </cell>
          <cell r="I40101">
            <v>1.053</v>
          </cell>
          <cell r="J40101">
            <v>0.124</v>
          </cell>
        </row>
        <row r="40102">
          <cell r="F40102" t="str">
            <v>前进至二组</v>
          </cell>
          <cell r="G40102" t="str">
            <v>VJ79431121</v>
          </cell>
          <cell r="H40102">
            <v>0</v>
          </cell>
          <cell r="I40102">
            <v>0.434</v>
          </cell>
          <cell r="J40102">
            <v>0.434</v>
          </cell>
        </row>
        <row r="40103">
          <cell r="F40103" t="str">
            <v>永锡线</v>
          </cell>
          <cell r="G40103" t="str">
            <v>C930431121</v>
          </cell>
          <cell r="H40103">
            <v>1.08</v>
          </cell>
          <cell r="I40103">
            <v>2.076</v>
          </cell>
          <cell r="J40103">
            <v>0.996</v>
          </cell>
        </row>
        <row r="40104">
          <cell r="F40104" t="str">
            <v>村委会至青山青峰</v>
          </cell>
          <cell r="G40104" t="str">
            <v>VGE9431121</v>
          </cell>
          <cell r="H40104">
            <v>0</v>
          </cell>
          <cell r="I40104">
            <v>0.498</v>
          </cell>
          <cell r="J40104">
            <v>0.498</v>
          </cell>
        </row>
        <row r="40105">
          <cell r="F40105" t="str">
            <v>庙山嘴至八子门</v>
          </cell>
          <cell r="G40105" t="str">
            <v>VJ53431121</v>
          </cell>
          <cell r="H40105">
            <v>0</v>
          </cell>
          <cell r="I40105">
            <v>0.617</v>
          </cell>
          <cell r="J40105">
            <v>0.617</v>
          </cell>
        </row>
        <row r="40106">
          <cell r="F40106" t="str">
            <v>市场边至七组</v>
          </cell>
          <cell r="G40106" t="str">
            <v>VJ02431121</v>
          </cell>
          <cell r="H40106">
            <v>0</v>
          </cell>
          <cell r="I40106">
            <v>0.453</v>
          </cell>
          <cell r="J40106">
            <v>0.453</v>
          </cell>
        </row>
        <row r="40107">
          <cell r="F40107" t="str">
            <v>牌楼至冲头湾</v>
          </cell>
          <cell r="G40107" t="str">
            <v>VK44431121</v>
          </cell>
          <cell r="H40107">
            <v>0</v>
          </cell>
          <cell r="I40107">
            <v>0.848</v>
          </cell>
          <cell r="J40107">
            <v>0.848</v>
          </cell>
        </row>
        <row r="40108">
          <cell r="F40108" t="str">
            <v>隔壁院至老屋院</v>
          </cell>
          <cell r="G40108" t="str">
            <v>VK45431121</v>
          </cell>
          <cell r="H40108">
            <v>0</v>
          </cell>
          <cell r="I40108">
            <v>0.308</v>
          </cell>
          <cell r="J40108">
            <v>0.308</v>
          </cell>
        </row>
        <row r="40109">
          <cell r="F40109" t="str">
            <v>等水塘至陈家排</v>
          </cell>
          <cell r="G40109" t="str">
            <v>C03J431121</v>
          </cell>
          <cell r="H40109">
            <v>1.936</v>
          </cell>
          <cell r="I40109">
            <v>2.475</v>
          </cell>
          <cell r="J40109">
            <v>0.539</v>
          </cell>
        </row>
        <row r="40110">
          <cell r="F40110" t="str">
            <v>高家老屋至金竹</v>
          </cell>
          <cell r="G40110" t="str">
            <v>C04C431121</v>
          </cell>
          <cell r="H40110">
            <v>0</v>
          </cell>
          <cell r="I40110">
            <v>0.6</v>
          </cell>
          <cell r="J40110">
            <v>0.6</v>
          </cell>
        </row>
        <row r="40111">
          <cell r="F40111" t="str">
            <v>铺里至钟家岭</v>
          </cell>
          <cell r="G40111" t="str">
            <v>C40Q431121</v>
          </cell>
          <cell r="H40111">
            <v>0</v>
          </cell>
          <cell r="I40111">
            <v>0.605</v>
          </cell>
          <cell r="J40111">
            <v>0.605</v>
          </cell>
        </row>
        <row r="40112">
          <cell r="F40112" t="str">
            <v>半清线</v>
          </cell>
          <cell r="G40112" t="str">
            <v>C948431121</v>
          </cell>
          <cell r="H40112">
            <v>0.835</v>
          </cell>
          <cell r="I40112">
            <v>1.21</v>
          </cell>
          <cell r="J40112">
            <v>0.375</v>
          </cell>
        </row>
        <row r="40113">
          <cell r="F40113" t="str">
            <v>万塘冲-万塘冲</v>
          </cell>
          <cell r="G40113" t="str">
            <v>C22C431121</v>
          </cell>
          <cell r="H40113">
            <v>0</v>
          </cell>
          <cell r="I40113">
            <v>0.839</v>
          </cell>
          <cell r="J40113">
            <v>0.839</v>
          </cell>
        </row>
        <row r="40114">
          <cell r="F40114" t="str">
            <v>胡家冲至九组</v>
          </cell>
          <cell r="G40114" t="str">
            <v>VJ48431121</v>
          </cell>
          <cell r="H40114">
            <v>0</v>
          </cell>
          <cell r="I40114">
            <v>0.457</v>
          </cell>
          <cell r="J40114">
            <v>0.457</v>
          </cell>
        </row>
        <row r="40115">
          <cell r="F40115" t="str">
            <v>李家大院至羊义塘</v>
          </cell>
          <cell r="G40115" t="str">
            <v>C12J431121</v>
          </cell>
          <cell r="H40115">
            <v>0.684</v>
          </cell>
          <cell r="I40115">
            <v>1.54</v>
          </cell>
          <cell r="J40115">
            <v>0.856</v>
          </cell>
        </row>
        <row r="40116">
          <cell r="F40116" t="str">
            <v>李家大院至羊义塘</v>
          </cell>
          <cell r="G40116" t="str">
            <v>C12J431121</v>
          </cell>
          <cell r="H40116">
            <v>0</v>
          </cell>
          <cell r="I40116">
            <v>0.657</v>
          </cell>
          <cell r="J40116">
            <v>0.657</v>
          </cell>
        </row>
        <row r="40117">
          <cell r="F40117" t="str">
            <v>和洪线</v>
          </cell>
          <cell r="G40117" t="str">
            <v>Y735431121</v>
          </cell>
          <cell r="H40117">
            <v>5.172</v>
          </cell>
          <cell r="I40117">
            <v>6.18</v>
          </cell>
          <cell r="J40117">
            <v>1.008</v>
          </cell>
        </row>
        <row r="40118">
          <cell r="F40118" t="str">
            <v>田弄-仓头五组</v>
          </cell>
          <cell r="G40118" t="str">
            <v>C63G431122</v>
          </cell>
          <cell r="H40118">
            <v>0</v>
          </cell>
          <cell r="I40118">
            <v>1.415</v>
          </cell>
          <cell r="J40118">
            <v>1.415</v>
          </cell>
        </row>
        <row r="40119">
          <cell r="F40119" t="str">
            <v>中中线</v>
          </cell>
          <cell r="G40119" t="str">
            <v>C280431122</v>
          </cell>
          <cell r="H40119">
            <v>0</v>
          </cell>
          <cell r="I40119">
            <v>3.888</v>
          </cell>
          <cell r="J40119">
            <v>3.888</v>
          </cell>
        </row>
        <row r="40120">
          <cell r="G40120" t="str">
            <v>V000</v>
          </cell>
          <cell r="H40120">
            <v>0</v>
          </cell>
          <cell r="I40120">
            <v>0.672</v>
          </cell>
          <cell r="J40120">
            <v>0.672</v>
          </cell>
        </row>
        <row r="40121">
          <cell r="F40121" t="str">
            <v>杳柳线</v>
          </cell>
          <cell r="G40121" t="str">
            <v>C06C431122</v>
          </cell>
          <cell r="H40121">
            <v>0</v>
          </cell>
          <cell r="I40121">
            <v>2.695</v>
          </cell>
          <cell r="J40121">
            <v>2.695</v>
          </cell>
        </row>
        <row r="40122">
          <cell r="F40122" t="str">
            <v>大陈线</v>
          </cell>
          <cell r="G40122" t="str">
            <v>C46C431122</v>
          </cell>
          <cell r="H40122">
            <v>0</v>
          </cell>
          <cell r="I40122">
            <v>0.669</v>
          </cell>
          <cell r="J40122">
            <v>0.669</v>
          </cell>
        </row>
        <row r="40123">
          <cell r="F40123" t="str">
            <v>陡坡-十组</v>
          </cell>
          <cell r="G40123" t="str">
            <v>C57A431122</v>
          </cell>
          <cell r="H40123">
            <v>0</v>
          </cell>
          <cell r="I40123">
            <v>0.707</v>
          </cell>
          <cell r="J40123">
            <v>0.707</v>
          </cell>
        </row>
        <row r="40124">
          <cell r="F40124" t="str">
            <v>荷旺线</v>
          </cell>
          <cell r="G40124" t="str">
            <v>C274431122</v>
          </cell>
          <cell r="H40124">
            <v>0</v>
          </cell>
          <cell r="I40124">
            <v>0.489</v>
          </cell>
          <cell r="J40124">
            <v>0.489</v>
          </cell>
        </row>
        <row r="40125">
          <cell r="G40125" t="str">
            <v>V000</v>
          </cell>
          <cell r="H40125">
            <v>0</v>
          </cell>
          <cell r="I40125">
            <v>0.254</v>
          </cell>
          <cell r="J40125">
            <v>0.254</v>
          </cell>
        </row>
        <row r="40126">
          <cell r="F40126" t="str">
            <v>猪村线</v>
          </cell>
          <cell r="G40126" t="str">
            <v>C87A431122</v>
          </cell>
          <cell r="H40126">
            <v>0</v>
          </cell>
          <cell r="I40126">
            <v>0.875</v>
          </cell>
          <cell r="J40126">
            <v>0.875</v>
          </cell>
        </row>
        <row r="40127">
          <cell r="F40127" t="str">
            <v>岩猪线</v>
          </cell>
          <cell r="G40127" t="str">
            <v>C286431122</v>
          </cell>
          <cell r="H40127">
            <v>1.618</v>
          </cell>
          <cell r="I40127">
            <v>2.686</v>
          </cell>
          <cell r="J40127">
            <v>1.068</v>
          </cell>
        </row>
        <row r="40128">
          <cell r="G40128" t="str">
            <v>C346431122</v>
          </cell>
          <cell r="H40128">
            <v>0</v>
          </cell>
          <cell r="I40128">
            <v>0.407</v>
          </cell>
          <cell r="J40128">
            <v>0.407</v>
          </cell>
        </row>
        <row r="40129">
          <cell r="F40129" t="str">
            <v>老树-连塘小树</v>
          </cell>
          <cell r="G40129" t="str">
            <v>C31C431122</v>
          </cell>
          <cell r="H40129">
            <v>0.188</v>
          </cell>
          <cell r="I40129">
            <v>1.292</v>
          </cell>
          <cell r="J40129">
            <v>1.104</v>
          </cell>
        </row>
        <row r="40130">
          <cell r="G40130" t="str">
            <v>V000</v>
          </cell>
          <cell r="H40130">
            <v>0</v>
          </cell>
          <cell r="I40130">
            <v>0.911</v>
          </cell>
          <cell r="J40130">
            <v>0.911</v>
          </cell>
        </row>
        <row r="40131">
          <cell r="F40131" t="str">
            <v>东大路口-柳溪十组</v>
          </cell>
          <cell r="G40131" t="str">
            <v>C25G431122</v>
          </cell>
          <cell r="H40131">
            <v>0</v>
          </cell>
          <cell r="I40131">
            <v>0.944</v>
          </cell>
          <cell r="J40131">
            <v>0.944</v>
          </cell>
        </row>
        <row r="40132">
          <cell r="F40132" t="str">
            <v>路九线</v>
          </cell>
          <cell r="G40132" t="str">
            <v>C568431122</v>
          </cell>
          <cell r="H40132">
            <v>0</v>
          </cell>
          <cell r="I40132">
            <v>4.263</v>
          </cell>
          <cell r="J40132">
            <v>4.263</v>
          </cell>
        </row>
        <row r="40133">
          <cell r="F40133" t="str">
            <v>罗白线</v>
          </cell>
          <cell r="G40133" t="str">
            <v>C281431122</v>
          </cell>
          <cell r="H40133">
            <v>0</v>
          </cell>
          <cell r="I40133">
            <v>0.735</v>
          </cell>
          <cell r="J40133">
            <v>0.735</v>
          </cell>
        </row>
        <row r="40134">
          <cell r="F40134" t="str">
            <v>永东路口-鹿鸣四组</v>
          </cell>
          <cell r="G40134" t="str">
            <v>C04C431122</v>
          </cell>
          <cell r="H40134">
            <v>0</v>
          </cell>
          <cell r="I40134">
            <v>0.753</v>
          </cell>
          <cell r="J40134">
            <v>0.753</v>
          </cell>
        </row>
        <row r="40135">
          <cell r="F40135" t="str">
            <v>宥江桥-高雅寺</v>
          </cell>
          <cell r="G40135" t="str">
            <v>C54B431122</v>
          </cell>
          <cell r="H40135">
            <v>0</v>
          </cell>
          <cell r="I40135">
            <v>0.704</v>
          </cell>
          <cell r="J40135">
            <v>0.704</v>
          </cell>
        </row>
        <row r="40136">
          <cell r="F40136" t="str">
            <v>永东公路至小埠头</v>
          </cell>
          <cell r="G40136" t="str">
            <v>C60G431122</v>
          </cell>
          <cell r="H40136">
            <v>0</v>
          </cell>
          <cell r="I40136">
            <v>0.429</v>
          </cell>
          <cell r="J40136">
            <v>0.429</v>
          </cell>
        </row>
        <row r="40137">
          <cell r="F40137" t="str">
            <v>鹿鸣中心-鹿鸣中心</v>
          </cell>
          <cell r="G40137" t="str">
            <v>C61A431122</v>
          </cell>
          <cell r="H40137">
            <v>1.229</v>
          </cell>
          <cell r="I40137">
            <v>1.321</v>
          </cell>
          <cell r="J40137">
            <v>0.092</v>
          </cell>
        </row>
        <row r="40138">
          <cell r="F40138" t="str">
            <v>永东路口-公墓山</v>
          </cell>
          <cell r="G40138" t="str">
            <v>C93F431122</v>
          </cell>
          <cell r="H40138">
            <v>0</v>
          </cell>
          <cell r="I40138">
            <v>0.868</v>
          </cell>
          <cell r="J40138">
            <v>0.868</v>
          </cell>
        </row>
        <row r="40139">
          <cell r="F40139" t="str">
            <v>路口至欣荣公司</v>
          </cell>
          <cell r="G40139" t="str">
            <v>C95G431122</v>
          </cell>
          <cell r="H40139">
            <v>0</v>
          </cell>
          <cell r="I40139">
            <v>0.442</v>
          </cell>
          <cell r="J40139">
            <v>0.442</v>
          </cell>
        </row>
        <row r="40140">
          <cell r="F40140" t="str">
            <v>小麻塘到泥湫塘(南冲边)</v>
          </cell>
          <cell r="G40140" t="str">
            <v>C25C431122</v>
          </cell>
          <cell r="H40140">
            <v>0</v>
          </cell>
          <cell r="I40140">
            <v>1.848</v>
          </cell>
          <cell r="J40140">
            <v>1.848</v>
          </cell>
        </row>
        <row r="40141">
          <cell r="F40141" t="str">
            <v>邓小线</v>
          </cell>
          <cell r="G40141" t="str">
            <v>C277431122</v>
          </cell>
          <cell r="H40141">
            <v>0</v>
          </cell>
          <cell r="I40141">
            <v>2.44</v>
          </cell>
          <cell r="J40141">
            <v>2.44</v>
          </cell>
        </row>
        <row r="40142">
          <cell r="F40142" t="str">
            <v>山头至锦花弄</v>
          </cell>
          <cell r="G40142" t="str">
            <v>C74F431122</v>
          </cell>
          <cell r="H40142">
            <v>0</v>
          </cell>
          <cell r="I40142">
            <v>0.531</v>
          </cell>
          <cell r="J40142">
            <v>0.531</v>
          </cell>
        </row>
        <row r="40143">
          <cell r="F40143" t="str">
            <v>车站路-神山</v>
          </cell>
          <cell r="G40143" t="str">
            <v>C03G431122</v>
          </cell>
          <cell r="H40143">
            <v>0.409</v>
          </cell>
          <cell r="I40143">
            <v>1.583</v>
          </cell>
          <cell r="J40143">
            <v>1.174</v>
          </cell>
        </row>
        <row r="40144">
          <cell r="F40144" t="str">
            <v>大江口蔡家4组-白牙市</v>
          </cell>
          <cell r="G40144" t="str">
            <v>C710431122</v>
          </cell>
          <cell r="H40144">
            <v>0</v>
          </cell>
          <cell r="I40144">
            <v>1.353</v>
          </cell>
          <cell r="J40144">
            <v>1.353</v>
          </cell>
        </row>
        <row r="40145">
          <cell r="G40145" t="str">
            <v>V000</v>
          </cell>
          <cell r="H40145">
            <v>0</v>
          </cell>
          <cell r="I40145">
            <v>0.509</v>
          </cell>
          <cell r="J40145">
            <v>0.509</v>
          </cell>
        </row>
        <row r="40146">
          <cell r="F40146" t="str">
            <v>岩猪线</v>
          </cell>
          <cell r="G40146" t="str">
            <v>C286431122</v>
          </cell>
          <cell r="H40146">
            <v>0</v>
          </cell>
          <cell r="I40146">
            <v>1.618</v>
          </cell>
          <cell r="J40146">
            <v>1.618</v>
          </cell>
        </row>
        <row r="40147">
          <cell r="F40147" t="str">
            <v>三三线</v>
          </cell>
          <cell r="G40147" t="str">
            <v>C285431122</v>
          </cell>
          <cell r="H40147">
            <v>0</v>
          </cell>
          <cell r="I40147">
            <v>3.206</v>
          </cell>
          <cell r="J40147">
            <v>3.206</v>
          </cell>
        </row>
        <row r="40148">
          <cell r="G40148" t="str">
            <v>C714431122</v>
          </cell>
          <cell r="H40148">
            <v>0</v>
          </cell>
          <cell r="I40148">
            <v>0.148</v>
          </cell>
          <cell r="J40148">
            <v>0.148</v>
          </cell>
        </row>
        <row r="40149">
          <cell r="G40149" t="str">
            <v>V000</v>
          </cell>
          <cell r="H40149">
            <v>0</v>
          </cell>
          <cell r="I40149">
            <v>0.206</v>
          </cell>
          <cell r="J40149">
            <v>0.206</v>
          </cell>
        </row>
        <row r="40150">
          <cell r="F40150" t="str">
            <v>人燕线</v>
          </cell>
          <cell r="G40150" t="str">
            <v>C268431122</v>
          </cell>
          <cell r="H40150">
            <v>0</v>
          </cell>
          <cell r="I40150">
            <v>0.832</v>
          </cell>
          <cell r="J40150">
            <v>0.832</v>
          </cell>
        </row>
        <row r="40151">
          <cell r="F40151" t="str">
            <v>桐子山-六组</v>
          </cell>
          <cell r="G40151" t="str">
            <v>C01G431122</v>
          </cell>
          <cell r="H40151">
            <v>0</v>
          </cell>
          <cell r="I40151">
            <v>0.597</v>
          </cell>
          <cell r="J40151">
            <v>0.597</v>
          </cell>
        </row>
        <row r="40152">
          <cell r="F40152" t="str">
            <v>路口-五组</v>
          </cell>
          <cell r="G40152" t="str">
            <v>C99F431122</v>
          </cell>
          <cell r="H40152">
            <v>0</v>
          </cell>
          <cell r="I40152">
            <v>0.685</v>
          </cell>
          <cell r="J40152">
            <v>0.685</v>
          </cell>
        </row>
        <row r="40153">
          <cell r="F40153" t="str">
            <v>永东路口-鹿鸣四组</v>
          </cell>
          <cell r="G40153" t="str">
            <v>C60G431122</v>
          </cell>
          <cell r="H40153">
            <v>0</v>
          </cell>
          <cell r="I40153">
            <v>0.232</v>
          </cell>
          <cell r="J40153">
            <v>0.232</v>
          </cell>
        </row>
        <row r="40154">
          <cell r="F40154" t="str">
            <v>文星五组-一组</v>
          </cell>
          <cell r="G40154" t="str">
            <v>V111431122</v>
          </cell>
          <cell r="H40154">
            <v>0</v>
          </cell>
          <cell r="I40154">
            <v>0.888</v>
          </cell>
          <cell r="J40154">
            <v>0.888</v>
          </cell>
        </row>
        <row r="40155">
          <cell r="F40155" t="str">
            <v>路小线</v>
          </cell>
          <cell r="G40155" t="str">
            <v>C206431122</v>
          </cell>
          <cell r="H40155">
            <v>0</v>
          </cell>
          <cell r="I40155">
            <v>0.281</v>
          </cell>
          <cell r="J40155">
            <v>0.281</v>
          </cell>
        </row>
        <row r="40156">
          <cell r="F40156" t="str">
            <v>小力-三组</v>
          </cell>
          <cell r="G40156" t="str">
            <v>C36G431122</v>
          </cell>
          <cell r="H40156">
            <v>0</v>
          </cell>
          <cell r="I40156">
            <v>0.274</v>
          </cell>
          <cell r="J40156">
            <v>0.274</v>
          </cell>
        </row>
        <row r="40157">
          <cell r="F40157" t="str">
            <v>大江口信吗麻塘村部-5组</v>
          </cell>
          <cell r="G40157" t="str">
            <v>V272431122</v>
          </cell>
          <cell r="H40157">
            <v>0</v>
          </cell>
          <cell r="I40157">
            <v>0.777</v>
          </cell>
          <cell r="J40157">
            <v>0.777</v>
          </cell>
        </row>
        <row r="40158">
          <cell r="F40158" t="str">
            <v>小稻线</v>
          </cell>
          <cell r="G40158" t="str">
            <v>C483431122</v>
          </cell>
          <cell r="H40158">
            <v>0</v>
          </cell>
          <cell r="I40158">
            <v>1.052</v>
          </cell>
          <cell r="J40158">
            <v>1.052</v>
          </cell>
        </row>
        <row r="40159">
          <cell r="F40159" t="str">
            <v>六组-十组</v>
          </cell>
          <cell r="G40159" t="str">
            <v>C49G431122</v>
          </cell>
          <cell r="H40159">
            <v>0.345</v>
          </cell>
          <cell r="I40159">
            <v>1.422</v>
          </cell>
          <cell r="J40159">
            <v>1.077</v>
          </cell>
        </row>
        <row r="40160">
          <cell r="F40160" t="str">
            <v>大陶线</v>
          </cell>
          <cell r="G40160" t="str">
            <v>C281431122</v>
          </cell>
          <cell r="H40160">
            <v>0.507</v>
          </cell>
          <cell r="I40160">
            <v>3.882</v>
          </cell>
          <cell r="J40160">
            <v>3.375</v>
          </cell>
        </row>
        <row r="40161">
          <cell r="F40161" t="str">
            <v>砖厂-一组</v>
          </cell>
          <cell r="G40161" t="str">
            <v>C87G431122</v>
          </cell>
          <cell r="H40161">
            <v>0</v>
          </cell>
          <cell r="I40161">
            <v>0.838</v>
          </cell>
          <cell r="J40161">
            <v>0.838</v>
          </cell>
        </row>
        <row r="40162">
          <cell r="F40162" t="str">
            <v>砖厂-三组</v>
          </cell>
          <cell r="G40162" t="str">
            <v>C88G431122</v>
          </cell>
          <cell r="H40162">
            <v>0</v>
          </cell>
          <cell r="I40162">
            <v>0.819</v>
          </cell>
          <cell r="J40162">
            <v>0.819</v>
          </cell>
        </row>
        <row r="40163">
          <cell r="F40163" t="str">
            <v>鹿鸣中心-鹿鸣中心</v>
          </cell>
          <cell r="G40163" t="str">
            <v>C61A431122</v>
          </cell>
          <cell r="H40163">
            <v>0</v>
          </cell>
          <cell r="I40163">
            <v>0.204</v>
          </cell>
          <cell r="J40163">
            <v>0.204</v>
          </cell>
        </row>
        <row r="40164">
          <cell r="F40164" t="str">
            <v>平屋村-平屋村</v>
          </cell>
          <cell r="G40164" t="str">
            <v>C93B431122</v>
          </cell>
          <cell r="H40164">
            <v>0.564</v>
          </cell>
          <cell r="I40164">
            <v>1.739</v>
          </cell>
          <cell r="J40164">
            <v>1.175</v>
          </cell>
        </row>
        <row r="40165">
          <cell r="F40165" t="str">
            <v>宥江桥-十组</v>
          </cell>
          <cell r="G40165" t="str">
            <v>C89G431122</v>
          </cell>
          <cell r="H40165">
            <v>0</v>
          </cell>
          <cell r="I40165">
            <v>0.699</v>
          </cell>
          <cell r="J40165">
            <v>0.699</v>
          </cell>
        </row>
        <row r="40166">
          <cell r="F40166" t="str">
            <v>周落线</v>
          </cell>
          <cell r="G40166" t="str">
            <v>C155431122</v>
          </cell>
          <cell r="H40166">
            <v>0</v>
          </cell>
          <cell r="I40166">
            <v>1.543</v>
          </cell>
          <cell r="J40166">
            <v>1.543</v>
          </cell>
        </row>
        <row r="40167">
          <cell r="F40167" t="str">
            <v>高花线</v>
          </cell>
          <cell r="G40167" t="str">
            <v>C508431122</v>
          </cell>
          <cell r="H40167">
            <v>0.39</v>
          </cell>
          <cell r="I40167">
            <v>1.893</v>
          </cell>
          <cell r="J40167">
            <v>1.503</v>
          </cell>
        </row>
        <row r="40168">
          <cell r="F40168" t="str">
            <v>坝头村村道</v>
          </cell>
          <cell r="G40168" t="str">
            <v>C09D431122</v>
          </cell>
          <cell r="H40168">
            <v>0</v>
          </cell>
          <cell r="I40168">
            <v>0.882</v>
          </cell>
          <cell r="J40168">
            <v>0.882</v>
          </cell>
        </row>
        <row r="40169">
          <cell r="G40169" t="str">
            <v>V000</v>
          </cell>
          <cell r="H40169">
            <v>0</v>
          </cell>
          <cell r="I40169">
            <v>0.623</v>
          </cell>
          <cell r="J40169">
            <v>0.623</v>
          </cell>
        </row>
        <row r="40170">
          <cell r="F40170" t="str">
            <v>沙赶线</v>
          </cell>
          <cell r="G40170" t="str">
            <v>C552431122</v>
          </cell>
          <cell r="H40170">
            <v>0</v>
          </cell>
          <cell r="I40170">
            <v>2.35</v>
          </cell>
          <cell r="J40170">
            <v>2.35</v>
          </cell>
        </row>
        <row r="40171">
          <cell r="F40171" t="str">
            <v>白石5组-电地坪</v>
          </cell>
          <cell r="G40171" t="str">
            <v>C54C431122</v>
          </cell>
          <cell r="H40171">
            <v>0.841</v>
          </cell>
          <cell r="I40171">
            <v>1.352</v>
          </cell>
          <cell r="J40171">
            <v>0.511</v>
          </cell>
        </row>
        <row r="40172">
          <cell r="F40172" t="str">
            <v>大井院子-亭子脚</v>
          </cell>
          <cell r="G40172" t="str">
            <v>C13C431122</v>
          </cell>
          <cell r="H40172">
            <v>0.198</v>
          </cell>
          <cell r="I40172">
            <v>0.872</v>
          </cell>
          <cell r="J40172">
            <v>0.674</v>
          </cell>
        </row>
        <row r="40173">
          <cell r="F40173" t="str">
            <v>黄郭线</v>
          </cell>
          <cell r="G40173" t="str">
            <v>C245431122</v>
          </cell>
          <cell r="H40173">
            <v>1.572</v>
          </cell>
          <cell r="I40173">
            <v>1.681</v>
          </cell>
          <cell r="J40173">
            <v>0.109</v>
          </cell>
        </row>
        <row r="40174">
          <cell r="F40174" t="str">
            <v>老公社-新安塘</v>
          </cell>
          <cell r="G40174" t="str">
            <v>C67A431122</v>
          </cell>
          <cell r="H40174">
            <v>0</v>
          </cell>
          <cell r="I40174">
            <v>0.857</v>
          </cell>
          <cell r="J40174">
            <v>0.857</v>
          </cell>
        </row>
        <row r="40175">
          <cell r="F40175" t="str">
            <v>冷桥线</v>
          </cell>
          <cell r="G40175" t="str">
            <v>C10C431122</v>
          </cell>
          <cell r="H40175">
            <v>0</v>
          </cell>
          <cell r="I40175">
            <v>0.84</v>
          </cell>
          <cell r="J40175">
            <v>0.84</v>
          </cell>
        </row>
        <row r="40176">
          <cell r="F40176" t="str">
            <v>重白线</v>
          </cell>
          <cell r="G40176" t="str">
            <v>C414431122</v>
          </cell>
          <cell r="H40176">
            <v>0</v>
          </cell>
          <cell r="I40176">
            <v>0.717</v>
          </cell>
          <cell r="J40176">
            <v>0.717</v>
          </cell>
        </row>
        <row r="40177">
          <cell r="G40177" t="str">
            <v>AA19431122</v>
          </cell>
          <cell r="H40177">
            <v>0</v>
          </cell>
          <cell r="I40177">
            <v>0.669</v>
          </cell>
          <cell r="J40177">
            <v>0.669</v>
          </cell>
        </row>
        <row r="40178">
          <cell r="F40178" t="str">
            <v>乐1线</v>
          </cell>
          <cell r="G40178" t="str">
            <v>C549431122</v>
          </cell>
          <cell r="H40178">
            <v>0</v>
          </cell>
          <cell r="I40178">
            <v>2.257</v>
          </cell>
          <cell r="J40178">
            <v>2.257</v>
          </cell>
        </row>
        <row r="40179">
          <cell r="F40179" t="str">
            <v>乐福一组-妙龙十组</v>
          </cell>
          <cell r="G40179" t="str">
            <v>C650431122</v>
          </cell>
          <cell r="H40179">
            <v>0</v>
          </cell>
          <cell r="I40179">
            <v>1.98</v>
          </cell>
          <cell r="J40179">
            <v>1.98</v>
          </cell>
        </row>
        <row r="40180">
          <cell r="F40180" t="str">
            <v>亭陇线</v>
          </cell>
          <cell r="G40180" t="str">
            <v>C71A431122</v>
          </cell>
          <cell r="H40180">
            <v>0</v>
          </cell>
          <cell r="I40180">
            <v>0.462</v>
          </cell>
          <cell r="J40180">
            <v>0.462</v>
          </cell>
        </row>
        <row r="40181">
          <cell r="F40181" t="str">
            <v>南火线</v>
          </cell>
          <cell r="G40181" t="str">
            <v>C238431122</v>
          </cell>
          <cell r="H40181">
            <v>0</v>
          </cell>
          <cell r="I40181">
            <v>0.619</v>
          </cell>
          <cell r="J40181">
            <v>0.619</v>
          </cell>
        </row>
        <row r="40182">
          <cell r="F40182" t="str">
            <v>南溪一组-东大路口</v>
          </cell>
          <cell r="G40182" t="str">
            <v>V186431122</v>
          </cell>
          <cell r="H40182">
            <v>0</v>
          </cell>
          <cell r="I40182">
            <v>0.514</v>
          </cell>
          <cell r="J40182">
            <v>0.514</v>
          </cell>
        </row>
        <row r="40183">
          <cell r="G40183" t="str">
            <v>AA03431122</v>
          </cell>
          <cell r="H40183">
            <v>0</v>
          </cell>
          <cell r="I40183">
            <v>0.704</v>
          </cell>
          <cell r="J40183">
            <v>0.704</v>
          </cell>
        </row>
        <row r="40184">
          <cell r="G40184" t="str">
            <v>AA07431122</v>
          </cell>
          <cell r="H40184">
            <v>0</v>
          </cell>
          <cell r="I40184">
            <v>0.491</v>
          </cell>
          <cell r="J40184">
            <v>0.491</v>
          </cell>
        </row>
        <row r="40185">
          <cell r="F40185" t="str">
            <v>路田线</v>
          </cell>
          <cell r="G40185" t="str">
            <v>C175431122</v>
          </cell>
          <cell r="H40185">
            <v>5.664</v>
          </cell>
          <cell r="I40185">
            <v>7.023</v>
          </cell>
          <cell r="J40185">
            <v>1.359</v>
          </cell>
        </row>
        <row r="40186">
          <cell r="G40186" t="str">
            <v>V000</v>
          </cell>
          <cell r="H40186">
            <v>0</v>
          </cell>
          <cell r="I40186">
            <v>0.23</v>
          </cell>
          <cell r="J40186">
            <v>0.23</v>
          </cell>
        </row>
        <row r="40187">
          <cell r="F40187" t="str">
            <v>路湾线</v>
          </cell>
          <cell r="G40187" t="str">
            <v>C463431122</v>
          </cell>
          <cell r="H40187">
            <v>1.146</v>
          </cell>
          <cell r="I40187">
            <v>1.725</v>
          </cell>
          <cell r="J40187">
            <v>0.579</v>
          </cell>
        </row>
        <row r="40188">
          <cell r="F40188" t="str">
            <v>大杨线</v>
          </cell>
          <cell r="G40188" t="str">
            <v>C11C431122</v>
          </cell>
          <cell r="H40188">
            <v>0</v>
          </cell>
          <cell r="I40188">
            <v>2.004</v>
          </cell>
          <cell r="J40188">
            <v>2.004</v>
          </cell>
        </row>
        <row r="40189">
          <cell r="F40189" t="str">
            <v>蔡西线</v>
          </cell>
          <cell r="G40189" t="str">
            <v>C88A431122</v>
          </cell>
          <cell r="H40189">
            <v>0</v>
          </cell>
          <cell r="I40189">
            <v>0.346</v>
          </cell>
          <cell r="J40189">
            <v>0.346</v>
          </cell>
        </row>
        <row r="40190">
          <cell r="F40190" t="str">
            <v>麻拐塘-麻拐塘</v>
          </cell>
          <cell r="G40190" t="str">
            <v>C08C431122</v>
          </cell>
          <cell r="H40190">
            <v>0.605</v>
          </cell>
          <cell r="I40190">
            <v>1.804</v>
          </cell>
          <cell r="J40190">
            <v>1.199</v>
          </cell>
        </row>
        <row r="40191">
          <cell r="F40191" t="str">
            <v>路口-塘白公路</v>
          </cell>
          <cell r="G40191" t="str">
            <v>C41F431122</v>
          </cell>
          <cell r="H40191">
            <v>2.163</v>
          </cell>
          <cell r="I40191">
            <v>3.11</v>
          </cell>
          <cell r="J40191">
            <v>0.947</v>
          </cell>
        </row>
        <row r="40192">
          <cell r="F40192" t="str">
            <v>町里桥至三组</v>
          </cell>
          <cell r="G40192" t="str">
            <v>C66B431122</v>
          </cell>
          <cell r="H40192">
            <v>0</v>
          </cell>
          <cell r="I40192">
            <v>0.809</v>
          </cell>
          <cell r="J40192">
            <v>0.809</v>
          </cell>
        </row>
        <row r="40193">
          <cell r="F40193" t="str">
            <v>岔尹线</v>
          </cell>
          <cell r="G40193" t="str">
            <v>C043431122</v>
          </cell>
          <cell r="H40193">
            <v>1.77</v>
          </cell>
          <cell r="I40193">
            <v>1.967</v>
          </cell>
          <cell r="J40193">
            <v>0.197</v>
          </cell>
        </row>
        <row r="40194">
          <cell r="F40194" t="str">
            <v>斗山二组至同乐二组</v>
          </cell>
          <cell r="G40194" t="str">
            <v>C18D431122</v>
          </cell>
          <cell r="H40194">
            <v>0</v>
          </cell>
          <cell r="I40194">
            <v>0.336</v>
          </cell>
          <cell r="J40194">
            <v>0.336</v>
          </cell>
        </row>
        <row r="40195">
          <cell r="F40195" t="str">
            <v>易井线</v>
          </cell>
          <cell r="G40195" t="str">
            <v>C543431122</v>
          </cell>
          <cell r="H40195">
            <v>0.445</v>
          </cell>
          <cell r="I40195">
            <v>0.822</v>
          </cell>
          <cell r="J40195">
            <v>0.377</v>
          </cell>
        </row>
        <row r="40196">
          <cell r="F40196" t="str">
            <v>斗山五组至六组</v>
          </cell>
          <cell r="G40196" t="str">
            <v>C36D431122</v>
          </cell>
          <cell r="H40196">
            <v>0</v>
          </cell>
          <cell r="I40196">
            <v>0.446</v>
          </cell>
          <cell r="J40196">
            <v>0.446</v>
          </cell>
        </row>
        <row r="40197">
          <cell r="F40197" t="str">
            <v>新车线</v>
          </cell>
          <cell r="G40197" t="str">
            <v>C009431122</v>
          </cell>
          <cell r="H40197">
            <v>8.774</v>
          </cell>
          <cell r="I40197">
            <v>9.259</v>
          </cell>
          <cell r="J40197">
            <v>0.485</v>
          </cell>
        </row>
        <row r="40198">
          <cell r="F40198" t="str">
            <v>三角至土马</v>
          </cell>
          <cell r="G40198" t="str">
            <v>C88D431122</v>
          </cell>
          <cell r="H40198">
            <v>2.09</v>
          </cell>
          <cell r="I40198">
            <v>2.787</v>
          </cell>
          <cell r="J40198">
            <v>0.697</v>
          </cell>
        </row>
        <row r="40199">
          <cell r="F40199" t="str">
            <v>泗水X013至张家</v>
          </cell>
          <cell r="G40199" t="str">
            <v>C88F431122</v>
          </cell>
          <cell r="H40199">
            <v>0</v>
          </cell>
          <cell r="I40199">
            <v>0.241</v>
          </cell>
          <cell r="J40199">
            <v>0.241</v>
          </cell>
        </row>
        <row r="40200">
          <cell r="F40200" t="str">
            <v>田大线</v>
          </cell>
          <cell r="G40200" t="str">
            <v>C052431122</v>
          </cell>
          <cell r="H40200">
            <v>0</v>
          </cell>
          <cell r="I40200">
            <v>1.485</v>
          </cell>
          <cell r="J40200">
            <v>1.485</v>
          </cell>
        </row>
        <row r="40201">
          <cell r="F40201" t="str">
            <v>五组至八组</v>
          </cell>
          <cell r="G40201" t="str">
            <v>C16H431122</v>
          </cell>
          <cell r="H40201">
            <v>0</v>
          </cell>
          <cell r="I40201">
            <v>1.88</v>
          </cell>
          <cell r="J40201">
            <v>1.88</v>
          </cell>
        </row>
        <row r="40202">
          <cell r="F40202" t="str">
            <v>新车线</v>
          </cell>
          <cell r="G40202" t="str">
            <v>C009431122</v>
          </cell>
          <cell r="H40202">
            <v>0</v>
          </cell>
          <cell r="I40202">
            <v>2.986</v>
          </cell>
          <cell r="J40202">
            <v>2.986</v>
          </cell>
        </row>
        <row r="40203">
          <cell r="F40203" t="str">
            <v>清白线</v>
          </cell>
          <cell r="G40203" t="str">
            <v>C361431122</v>
          </cell>
          <cell r="H40203">
            <v>0</v>
          </cell>
          <cell r="I40203">
            <v>0.386</v>
          </cell>
          <cell r="J40203">
            <v>0.386</v>
          </cell>
        </row>
        <row r="40204">
          <cell r="F40204" t="str">
            <v>茶町线</v>
          </cell>
          <cell r="G40204" t="str">
            <v>C044431122</v>
          </cell>
          <cell r="H40204">
            <v>2.103</v>
          </cell>
          <cell r="I40204">
            <v>4.79</v>
          </cell>
          <cell r="J40204">
            <v>2.687</v>
          </cell>
        </row>
        <row r="40205">
          <cell r="F40205" t="str">
            <v>斗山五组至六组</v>
          </cell>
          <cell r="G40205" t="str">
            <v>C36D431122</v>
          </cell>
          <cell r="H40205">
            <v>0</v>
          </cell>
          <cell r="I40205">
            <v>1.114</v>
          </cell>
          <cell r="J40205">
            <v>1.114</v>
          </cell>
        </row>
        <row r="40206">
          <cell r="F40206" t="str">
            <v>岔黄线</v>
          </cell>
          <cell r="G40206" t="str">
            <v>C034431122</v>
          </cell>
          <cell r="H40206">
            <v>0</v>
          </cell>
          <cell r="I40206">
            <v>0.563</v>
          </cell>
          <cell r="J40206">
            <v>0.563</v>
          </cell>
        </row>
        <row r="40207">
          <cell r="F40207" t="str">
            <v>清白线</v>
          </cell>
          <cell r="G40207" t="str">
            <v>C361431122</v>
          </cell>
          <cell r="H40207">
            <v>0</v>
          </cell>
          <cell r="I40207">
            <v>0.919</v>
          </cell>
          <cell r="J40207">
            <v>0.919</v>
          </cell>
        </row>
        <row r="40208">
          <cell r="F40208" t="str">
            <v>芭蕉-山边</v>
          </cell>
          <cell r="G40208" t="str">
            <v>C84C431122</v>
          </cell>
          <cell r="H40208">
            <v>0</v>
          </cell>
          <cell r="I40208">
            <v>0.29</v>
          </cell>
          <cell r="J40208">
            <v>0.29</v>
          </cell>
        </row>
        <row r="40209">
          <cell r="F40209" t="str">
            <v>祖湖线</v>
          </cell>
          <cell r="G40209" t="str">
            <v>C18E431122</v>
          </cell>
          <cell r="H40209">
            <v>0</v>
          </cell>
          <cell r="I40209">
            <v>1.094</v>
          </cell>
          <cell r="J40209">
            <v>1.094</v>
          </cell>
        </row>
        <row r="40210">
          <cell r="F40210" t="str">
            <v>冷牛公路-茶山坪村6组-5组</v>
          </cell>
          <cell r="G40210" t="str">
            <v>VZ36431122</v>
          </cell>
          <cell r="H40210">
            <v>0</v>
          </cell>
          <cell r="I40210">
            <v>1.284</v>
          </cell>
          <cell r="J40210">
            <v>1.284</v>
          </cell>
        </row>
        <row r="40211">
          <cell r="F40211" t="str">
            <v>华杉线</v>
          </cell>
          <cell r="G40211" t="str">
            <v>C24E431122</v>
          </cell>
          <cell r="H40211">
            <v>0</v>
          </cell>
          <cell r="I40211">
            <v>0.231</v>
          </cell>
          <cell r="J40211">
            <v>0.231</v>
          </cell>
        </row>
        <row r="40212">
          <cell r="F40212" t="str">
            <v>端玉线</v>
          </cell>
          <cell r="G40212" t="str">
            <v>C607431122</v>
          </cell>
          <cell r="H40212">
            <v>0</v>
          </cell>
          <cell r="I40212">
            <v>1.253</v>
          </cell>
          <cell r="J40212">
            <v>1.253</v>
          </cell>
        </row>
        <row r="40213">
          <cell r="F40213" t="str">
            <v>拱桥3、4组</v>
          </cell>
          <cell r="G40213" t="str">
            <v>VZ02431122</v>
          </cell>
          <cell r="H40213">
            <v>0</v>
          </cell>
          <cell r="I40213">
            <v>0.214</v>
          </cell>
          <cell r="J40213">
            <v>0.214</v>
          </cell>
        </row>
        <row r="40214">
          <cell r="F40214" t="str">
            <v>拱桥6、7组</v>
          </cell>
          <cell r="G40214" t="str">
            <v>VZ05431122</v>
          </cell>
          <cell r="H40214">
            <v>0</v>
          </cell>
          <cell r="I40214">
            <v>0.831</v>
          </cell>
          <cell r="J40214">
            <v>0.831</v>
          </cell>
        </row>
        <row r="40215">
          <cell r="F40215" t="str">
            <v>五三线</v>
          </cell>
          <cell r="G40215" t="str">
            <v>C219431122</v>
          </cell>
          <cell r="H40215">
            <v>0</v>
          </cell>
          <cell r="I40215">
            <v>0.635</v>
          </cell>
          <cell r="J40215">
            <v>0.635</v>
          </cell>
        </row>
        <row r="40216">
          <cell r="F40216" t="str">
            <v>路口-华石</v>
          </cell>
          <cell r="G40216" t="str">
            <v>C68A431122</v>
          </cell>
          <cell r="H40216">
            <v>0.281</v>
          </cell>
          <cell r="I40216">
            <v>1.135</v>
          </cell>
          <cell r="J40216">
            <v>0.854</v>
          </cell>
        </row>
        <row r="40217">
          <cell r="F40217" t="str">
            <v>华石村3组-4组</v>
          </cell>
          <cell r="G40217" t="str">
            <v>VZ23431122</v>
          </cell>
          <cell r="H40217">
            <v>0</v>
          </cell>
          <cell r="I40217">
            <v>0.357</v>
          </cell>
          <cell r="J40217">
            <v>0.357</v>
          </cell>
        </row>
        <row r="40218">
          <cell r="F40218" t="str">
            <v>新屋村7组-8组</v>
          </cell>
          <cell r="G40218" t="str">
            <v>VZ25431122</v>
          </cell>
          <cell r="H40218">
            <v>0</v>
          </cell>
          <cell r="I40218">
            <v>1.563</v>
          </cell>
          <cell r="J40218">
            <v>1.563</v>
          </cell>
        </row>
        <row r="40219">
          <cell r="F40219" t="str">
            <v>金麻线</v>
          </cell>
          <cell r="G40219" t="str">
            <v>C84B431122</v>
          </cell>
          <cell r="H40219">
            <v>0</v>
          </cell>
          <cell r="I40219">
            <v>0.82</v>
          </cell>
          <cell r="J40219">
            <v>0.82</v>
          </cell>
        </row>
        <row r="40220">
          <cell r="G40220" t="str">
            <v>V000</v>
          </cell>
          <cell r="H40220">
            <v>0</v>
          </cell>
          <cell r="I40220">
            <v>0.298</v>
          </cell>
          <cell r="J40220">
            <v>0.298</v>
          </cell>
        </row>
        <row r="40221">
          <cell r="F40221" t="str">
            <v>村村线</v>
          </cell>
          <cell r="G40221" t="str">
            <v>C134431122</v>
          </cell>
          <cell r="H40221">
            <v>0</v>
          </cell>
          <cell r="I40221">
            <v>0.5</v>
          </cell>
          <cell r="J40221">
            <v>0.5</v>
          </cell>
        </row>
        <row r="40222">
          <cell r="F40222" t="str">
            <v>土凉线</v>
          </cell>
          <cell r="G40222" t="str">
            <v>C594431122</v>
          </cell>
          <cell r="H40222">
            <v>0</v>
          </cell>
          <cell r="I40222">
            <v>1.933</v>
          </cell>
          <cell r="J40222">
            <v>1.933</v>
          </cell>
        </row>
        <row r="40223">
          <cell r="F40223" t="str">
            <v>苏江六九组-罗家一组</v>
          </cell>
          <cell r="G40223" t="str">
            <v>C781431122</v>
          </cell>
          <cell r="H40223">
            <v>0</v>
          </cell>
          <cell r="I40223">
            <v>1.281</v>
          </cell>
          <cell r="J40223">
            <v>1.281</v>
          </cell>
        </row>
        <row r="40224">
          <cell r="F40224" t="str">
            <v>柿子坪-禾厂</v>
          </cell>
          <cell r="G40224" t="str">
            <v>C34A431122</v>
          </cell>
          <cell r="H40224">
            <v>0.643</v>
          </cell>
          <cell r="I40224">
            <v>1.987</v>
          </cell>
          <cell r="J40224">
            <v>1.344</v>
          </cell>
        </row>
        <row r="40225">
          <cell r="F40225" t="str">
            <v>六竹线</v>
          </cell>
          <cell r="G40225" t="str">
            <v>C590431122</v>
          </cell>
          <cell r="H40225">
            <v>0</v>
          </cell>
          <cell r="I40225">
            <v>1.477</v>
          </cell>
          <cell r="J40225">
            <v>1.477</v>
          </cell>
        </row>
        <row r="40226">
          <cell r="F40226" t="str">
            <v>五一线</v>
          </cell>
          <cell r="G40226" t="str">
            <v>C87B431122</v>
          </cell>
          <cell r="H40226">
            <v>0</v>
          </cell>
          <cell r="I40226">
            <v>0.358</v>
          </cell>
          <cell r="J40226">
            <v>0.358</v>
          </cell>
        </row>
        <row r="40227">
          <cell r="F40227" t="str">
            <v>三翟线</v>
          </cell>
          <cell r="G40227" t="str">
            <v>C83B431122</v>
          </cell>
          <cell r="H40227">
            <v>0</v>
          </cell>
          <cell r="I40227">
            <v>0.799</v>
          </cell>
          <cell r="J40227">
            <v>0.799</v>
          </cell>
        </row>
        <row r="40228">
          <cell r="F40228" t="str">
            <v>小下线</v>
          </cell>
          <cell r="G40228" t="str">
            <v>C591431122</v>
          </cell>
          <cell r="H40228">
            <v>0</v>
          </cell>
          <cell r="I40228">
            <v>1.255</v>
          </cell>
          <cell r="J40228">
            <v>1.255</v>
          </cell>
        </row>
        <row r="40229">
          <cell r="F40229" t="str">
            <v>新柴线</v>
          </cell>
          <cell r="G40229" t="str">
            <v>C35A431122</v>
          </cell>
          <cell r="H40229">
            <v>0</v>
          </cell>
          <cell r="I40229">
            <v>1.341</v>
          </cell>
          <cell r="J40229">
            <v>1.341</v>
          </cell>
        </row>
        <row r="40230">
          <cell r="F40230" t="str">
            <v>杨梓洞4组-6组</v>
          </cell>
          <cell r="G40230" t="str">
            <v>C40A431122</v>
          </cell>
          <cell r="H40230">
            <v>0</v>
          </cell>
          <cell r="I40230">
            <v>0.422</v>
          </cell>
          <cell r="J40230">
            <v>0.422</v>
          </cell>
        </row>
        <row r="40231">
          <cell r="F40231" t="str">
            <v>岩岩线</v>
          </cell>
          <cell r="G40231" t="str">
            <v>C125431122</v>
          </cell>
          <cell r="H40231">
            <v>0</v>
          </cell>
          <cell r="I40231">
            <v>0.79</v>
          </cell>
          <cell r="J40231">
            <v>0.79</v>
          </cell>
        </row>
        <row r="40232">
          <cell r="F40232" t="str">
            <v>油塘村10组-12组</v>
          </cell>
          <cell r="G40232" t="str">
            <v>VZ62431122</v>
          </cell>
          <cell r="H40232">
            <v>0</v>
          </cell>
          <cell r="I40232">
            <v>0.351</v>
          </cell>
          <cell r="J40232">
            <v>0.351</v>
          </cell>
        </row>
        <row r="40233">
          <cell r="F40233" t="str">
            <v>油塘村4组-1、2组</v>
          </cell>
          <cell r="G40233" t="str">
            <v>VZ63431122</v>
          </cell>
          <cell r="H40233">
            <v>0</v>
          </cell>
          <cell r="I40233">
            <v>0.761</v>
          </cell>
          <cell r="J40233">
            <v>0.761</v>
          </cell>
        </row>
        <row r="40234">
          <cell r="F40234" t="str">
            <v>俞月线</v>
          </cell>
          <cell r="G40234" t="str">
            <v>C476431122</v>
          </cell>
          <cell r="H40234">
            <v>1.548</v>
          </cell>
          <cell r="I40234">
            <v>2.161</v>
          </cell>
          <cell r="J40234">
            <v>0.613</v>
          </cell>
        </row>
        <row r="40235">
          <cell r="F40235" t="str">
            <v>俞家村7组-9组</v>
          </cell>
          <cell r="G40235" t="str">
            <v>VZ59431122</v>
          </cell>
          <cell r="H40235">
            <v>0</v>
          </cell>
          <cell r="I40235">
            <v>0.456</v>
          </cell>
          <cell r="J40235">
            <v>0.456</v>
          </cell>
        </row>
        <row r="40236">
          <cell r="F40236" t="str">
            <v>端玉线</v>
          </cell>
          <cell r="G40236" t="str">
            <v>C607431122</v>
          </cell>
          <cell r="H40236">
            <v>0</v>
          </cell>
          <cell r="I40236">
            <v>1.275</v>
          </cell>
          <cell r="J40236">
            <v>1.275</v>
          </cell>
        </row>
        <row r="40237">
          <cell r="F40237" t="str">
            <v>黄迎线</v>
          </cell>
          <cell r="G40237" t="str">
            <v>C046431122</v>
          </cell>
          <cell r="H40237">
            <v>4.373</v>
          </cell>
          <cell r="I40237">
            <v>5</v>
          </cell>
          <cell r="J40237">
            <v>0.627</v>
          </cell>
        </row>
        <row r="40238">
          <cell r="F40238" t="str">
            <v>枣木村2组-下里山6组</v>
          </cell>
          <cell r="G40238" t="str">
            <v>C590431122</v>
          </cell>
          <cell r="H40238">
            <v>0</v>
          </cell>
          <cell r="I40238">
            <v>0.242</v>
          </cell>
          <cell r="J40238">
            <v>0.242</v>
          </cell>
        </row>
        <row r="40239">
          <cell r="F40239" t="str">
            <v>唐施线</v>
          </cell>
          <cell r="G40239" t="str">
            <v>C410431122</v>
          </cell>
          <cell r="H40239">
            <v>1.833</v>
          </cell>
          <cell r="I40239">
            <v>2.975</v>
          </cell>
          <cell r="J40239">
            <v>1.142</v>
          </cell>
        </row>
        <row r="40240">
          <cell r="F40240" t="str">
            <v>九洲线</v>
          </cell>
          <cell r="G40240" t="str">
            <v>C587431122</v>
          </cell>
          <cell r="H40240">
            <v>0</v>
          </cell>
          <cell r="I40240">
            <v>1.946</v>
          </cell>
          <cell r="J40240">
            <v>1.946</v>
          </cell>
        </row>
        <row r="40241">
          <cell r="F40241" t="str">
            <v>S237-珠塘口村6组</v>
          </cell>
          <cell r="G40241" t="str">
            <v>VZ40431122</v>
          </cell>
          <cell r="H40241">
            <v>0</v>
          </cell>
          <cell r="I40241">
            <v>0.305</v>
          </cell>
          <cell r="J40241">
            <v>0.305</v>
          </cell>
        </row>
        <row r="40242">
          <cell r="F40242" t="str">
            <v>S237-珠塘口4组</v>
          </cell>
          <cell r="G40242" t="str">
            <v>VZ41431122</v>
          </cell>
          <cell r="H40242">
            <v>0</v>
          </cell>
          <cell r="I40242">
            <v>0.766</v>
          </cell>
          <cell r="J40242">
            <v>0.766</v>
          </cell>
        </row>
        <row r="40243">
          <cell r="F40243" t="str">
            <v>六八线</v>
          </cell>
          <cell r="G40243" t="str">
            <v>C14E431122</v>
          </cell>
          <cell r="H40243">
            <v>0</v>
          </cell>
          <cell r="I40243">
            <v>0.794</v>
          </cell>
          <cell r="J40243">
            <v>0.794</v>
          </cell>
        </row>
        <row r="40244">
          <cell r="F40244" t="str">
            <v>七暴线</v>
          </cell>
          <cell r="G40244" t="str">
            <v>C589431122</v>
          </cell>
          <cell r="H40244">
            <v>0</v>
          </cell>
          <cell r="I40244">
            <v>0.404</v>
          </cell>
          <cell r="J40244">
            <v>0.404</v>
          </cell>
        </row>
        <row r="40245">
          <cell r="F40245" t="str">
            <v>横塘白滩河3组-寿竹塘12组</v>
          </cell>
          <cell r="G40245" t="str">
            <v>C746431122</v>
          </cell>
          <cell r="H40245">
            <v>0</v>
          </cell>
          <cell r="I40245">
            <v>1.04</v>
          </cell>
          <cell r="J40245">
            <v>1.04</v>
          </cell>
        </row>
        <row r="40246">
          <cell r="F40246" t="str">
            <v>弯屋2组至大栗8组</v>
          </cell>
          <cell r="G40246" t="str">
            <v>C55D431122</v>
          </cell>
          <cell r="H40246">
            <v>0</v>
          </cell>
          <cell r="I40246">
            <v>0.659</v>
          </cell>
          <cell r="J40246">
            <v>0.659</v>
          </cell>
        </row>
        <row r="40247">
          <cell r="F40247" t="str">
            <v>横塘大栗山-滑石头</v>
          </cell>
          <cell r="G40247" t="str">
            <v>C747431122</v>
          </cell>
          <cell r="H40247">
            <v>0</v>
          </cell>
          <cell r="I40247">
            <v>2.063</v>
          </cell>
          <cell r="J40247">
            <v>2.063</v>
          </cell>
        </row>
        <row r="40248">
          <cell r="F40248" t="str">
            <v>s237横塘-大栗山14组</v>
          </cell>
          <cell r="G40248" t="str">
            <v>V426431122</v>
          </cell>
          <cell r="H40248">
            <v>0</v>
          </cell>
          <cell r="I40248">
            <v>1.507</v>
          </cell>
          <cell r="J40248">
            <v>1.507</v>
          </cell>
        </row>
        <row r="40249">
          <cell r="F40249" t="str">
            <v>横塘带家3组-1组</v>
          </cell>
          <cell r="G40249" t="str">
            <v>C741431122</v>
          </cell>
          <cell r="H40249">
            <v>0</v>
          </cell>
          <cell r="I40249">
            <v>0.83</v>
          </cell>
          <cell r="J40249">
            <v>0.83</v>
          </cell>
        </row>
        <row r="40250">
          <cell r="G40250" t="str">
            <v>AA13431122</v>
          </cell>
          <cell r="H40250">
            <v>0</v>
          </cell>
          <cell r="I40250">
            <v>0.918</v>
          </cell>
          <cell r="J40250">
            <v>0.918</v>
          </cell>
        </row>
        <row r="40251">
          <cell r="F40251" t="str">
            <v>枫林一组至二组</v>
          </cell>
          <cell r="G40251" t="str">
            <v>C43D431122</v>
          </cell>
          <cell r="H40251">
            <v>0</v>
          </cell>
          <cell r="I40251">
            <v>0.572</v>
          </cell>
          <cell r="J40251">
            <v>0.572</v>
          </cell>
        </row>
        <row r="40252">
          <cell r="F40252" t="str">
            <v>横塘石柱-枫木山</v>
          </cell>
          <cell r="G40252" t="str">
            <v>C348431122</v>
          </cell>
          <cell r="H40252">
            <v>0</v>
          </cell>
          <cell r="I40252">
            <v>1.771</v>
          </cell>
          <cell r="J40252">
            <v>1.771</v>
          </cell>
        </row>
        <row r="40253">
          <cell r="F40253" t="str">
            <v>横塘滑石头2组-6组</v>
          </cell>
          <cell r="G40253" t="str">
            <v>V419431122</v>
          </cell>
          <cell r="H40253">
            <v>0</v>
          </cell>
          <cell r="I40253">
            <v>0.491</v>
          </cell>
          <cell r="J40253">
            <v>0.491</v>
          </cell>
        </row>
        <row r="40254">
          <cell r="F40254" t="str">
            <v>矮龙线</v>
          </cell>
          <cell r="G40254" t="str">
            <v>C320431122</v>
          </cell>
          <cell r="H40254">
            <v>4.857</v>
          </cell>
          <cell r="I40254">
            <v>6.72</v>
          </cell>
          <cell r="J40254">
            <v>1.863</v>
          </cell>
        </row>
        <row r="40255">
          <cell r="F40255" t="str">
            <v>金银山至七组</v>
          </cell>
          <cell r="G40255" t="str">
            <v>C53D431122</v>
          </cell>
          <cell r="H40255">
            <v>0</v>
          </cell>
          <cell r="I40255">
            <v>2.898</v>
          </cell>
          <cell r="J40255">
            <v>2.898</v>
          </cell>
        </row>
        <row r="40256">
          <cell r="F40256" t="str">
            <v>横塘上坟-望明</v>
          </cell>
          <cell r="G40256" t="str">
            <v>C739431122</v>
          </cell>
          <cell r="H40256">
            <v>0</v>
          </cell>
          <cell r="I40256">
            <v>0.603</v>
          </cell>
          <cell r="J40256">
            <v>0.603</v>
          </cell>
        </row>
        <row r="40257">
          <cell r="F40257" t="str">
            <v>仇石线</v>
          </cell>
          <cell r="G40257" t="str">
            <v>C504431122</v>
          </cell>
          <cell r="H40257">
            <v>0</v>
          </cell>
          <cell r="I40257">
            <v>2.533</v>
          </cell>
          <cell r="J40257">
            <v>2.533</v>
          </cell>
        </row>
        <row r="40258">
          <cell r="F40258" t="str">
            <v>横塘寿竹塘-大坪</v>
          </cell>
          <cell r="G40258" t="str">
            <v>C721431122</v>
          </cell>
          <cell r="H40258">
            <v>0</v>
          </cell>
          <cell r="I40258">
            <v>2.103</v>
          </cell>
          <cell r="J40258">
            <v>2.103</v>
          </cell>
        </row>
        <row r="40259">
          <cell r="F40259" t="str">
            <v>寿寿线</v>
          </cell>
          <cell r="G40259" t="str">
            <v>C92A431122</v>
          </cell>
          <cell r="H40259">
            <v>0</v>
          </cell>
          <cell r="I40259">
            <v>0.716</v>
          </cell>
          <cell r="J40259">
            <v>0.716</v>
          </cell>
        </row>
        <row r="40260">
          <cell r="F40260" t="str">
            <v>寿寿线</v>
          </cell>
          <cell r="G40260" t="str">
            <v>V304431122</v>
          </cell>
          <cell r="H40260">
            <v>0</v>
          </cell>
          <cell r="I40260">
            <v>1.505</v>
          </cell>
          <cell r="J40260">
            <v>1.505</v>
          </cell>
        </row>
        <row r="40261">
          <cell r="F40261" t="str">
            <v>大陡线</v>
          </cell>
          <cell r="G40261" t="str">
            <v>C335431122</v>
          </cell>
          <cell r="H40261">
            <v>0</v>
          </cell>
          <cell r="I40261">
            <v>0.345</v>
          </cell>
          <cell r="J40261">
            <v>0.345</v>
          </cell>
        </row>
        <row r="40262">
          <cell r="F40262" t="str">
            <v>陡岗セ组至村小学</v>
          </cell>
          <cell r="G40262" t="str">
            <v>C47D431122</v>
          </cell>
          <cell r="H40262">
            <v>0</v>
          </cell>
          <cell r="I40262">
            <v>0.827</v>
          </cell>
          <cell r="J40262">
            <v>0.827</v>
          </cell>
        </row>
        <row r="40263">
          <cell r="F40263" t="str">
            <v>黎旺线</v>
          </cell>
          <cell r="G40263" t="str">
            <v>C325431122</v>
          </cell>
          <cell r="H40263">
            <v>0.882</v>
          </cell>
          <cell r="I40263">
            <v>1.836</v>
          </cell>
          <cell r="J40263">
            <v>0.954</v>
          </cell>
        </row>
        <row r="40264">
          <cell r="F40264" t="str">
            <v>新村弄二组至中心塘水库四组</v>
          </cell>
          <cell r="G40264" t="str">
            <v>C54D431122</v>
          </cell>
          <cell r="H40264">
            <v>0</v>
          </cell>
          <cell r="I40264">
            <v>1.119</v>
          </cell>
          <cell r="J40264">
            <v>1.119</v>
          </cell>
        </row>
        <row r="40265">
          <cell r="F40265" t="str">
            <v>大克线</v>
          </cell>
          <cell r="G40265" t="str">
            <v>C518431122</v>
          </cell>
          <cell r="H40265">
            <v>0</v>
          </cell>
          <cell r="I40265">
            <v>0.045</v>
          </cell>
          <cell r="J40265">
            <v>0.045</v>
          </cell>
        </row>
        <row r="40266">
          <cell r="F40266" t="str">
            <v>鸭头路口至鸭头村</v>
          </cell>
          <cell r="G40266" t="str">
            <v>C96A431122</v>
          </cell>
          <cell r="H40266">
            <v>0</v>
          </cell>
          <cell r="I40266">
            <v>0.709</v>
          </cell>
          <cell r="J40266">
            <v>0.709</v>
          </cell>
        </row>
        <row r="40267">
          <cell r="F40267" t="str">
            <v>南李线</v>
          </cell>
          <cell r="G40267" t="str">
            <v>C287431122</v>
          </cell>
          <cell r="H40267">
            <v>0</v>
          </cell>
          <cell r="I40267">
            <v>0.86</v>
          </cell>
          <cell r="J40267">
            <v>0.86</v>
          </cell>
        </row>
        <row r="40268">
          <cell r="F40268" t="str">
            <v>鸭龙线</v>
          </cell>
          <cell r="G40268" t="str">
            <v>C91D431122</v>
          </cell>
          <cell r="H40268">
            <v>0</v>
          </cell>
          <cell r="I40268">
            <v>0.328</v>
          </cell>
          <cell r="J40268">
            <v>0.328</v>
          </cell>
        </row>
        <row r="40269">
          <cell r="F40269" t="str">
            <v>七观线</v>
          </cell>
          <cell r="G40269" t="str">
            <v>C05H431122</v>
          </cell>
          <cell r="H40269">
            <v>2.87</v>
          </cell>
          <cell r="I40269">
            <v>3.926</v>
          </cell>
          <cell r="J40269">
            <v>1.056</v>
          </cell>
        </row>
        <row r="40270">
          <cell r="F40270" t="str">
            <v>花远线</v>
          </cell>
          <cell r="G40270" t="str">
            <v>CA36431122</v>
          </cell>
          <cell r="H40270">
            <v>0</v>
          </cell>
          <cell r="I40270">
            <v>1.512</v>
          </cell>
          <cell r="J40270">
            <v>1.512</v>
          </cell>
        </row>
        <row r="40271">
          <cell r="G40271" t="str">
            <v>V000</v>
          </cell>
          <cell r="H40271">
            <v>0</v>
          </cell>
          <cell r="I40271">
            <v>0.244</v>
          </cell>
          <cell r="J40271">
            <v>0.244</v>
          </cell>
        </row>
        <row r="40272">
          <cell r="F40272" t="str">
            <v>文庾线</v>
          </cell>
          <cell r="G40272" t="str">
            <v>C271431122</v>
          </cell>
          <cell r="H40272">
            <v>0</v>
          </cell>
          <cell r="I40272">
            <v>0.411</v>
          </cell>
          <cell r="J40272">
            <v>0.411</v>
          </cell>
        </row>
        <row r="40273">
          <cell r="F40273" t="str">
            <v>大大线</v>
          </cell>
          <cell r="G40273" t="str">
            <v>C632431122</v>
          </cell>
          <cell r="H40273">
            <v>0</v>
          </cell>
          <cell r="I40273">
            <v>1.451</v>
          </cell>
          <cell r="J40273">
            <v>1.451</v>
          </cell>
        </row>
        <row r="40274">
          <cell r="F40274" t="str">
            <v>角里路口至一组</v>
          </cell>
          <cell r="G40274" t="str">
            <v>C86G431122</v>
          </cell>
          <cell r="H40274">
            <v>0</v>
          </cell>
          <cell r="I40274">
            <v>1.951</v>
          </cell>
          <cell r="J40274">
            <v>1.951</v>
          </cell>
        </row>
        <row r="40275">
          <cell r="F40275" t="str">
            <v>四四线</v>
          </cell>
          <cell r="G40275" t="str">
            <v>C614431122</v>
          </cell>
          <cell r="H40275">
            <v>0</v>
          </cell>
          <cell r="I40275">
            <v>2.005</v>
          </cell>
          <cell r="J40275">
            <v>2.005</v>
          </cell>
        </row>
        <row r="40276">
          <cell r="F40276" t="str">
            <v>熊家-白鹤</v>
          </cell>
          <cell r="G40276" t="str">
            <v>C02H431122</v>
          </cell>
          <cell r="H40276">
            <v>0.186</v>
          </cell>
          <cell r="I40276">
            <v>1.047</v>
          </cell>
          <cell r="J40276">
            <v>0.861</v>
          </cell>
        </row>
        <row r="40277">
          <cell r="F40277" t="str">
            <v>羊快线-白鹤老屋陈家</v>
          </cell>
          <cell r="G40277" t="str">
            <v>C03H431122</v>
          </cell>
          <cell r="H40277">
            <v>0</v>
          </cell>
          <cell r="I40277">
            <v>1.687</v>
          </cell>
          <cell r="J40277">
            <v>1.687</v>
          </cell>
        </row>
        <row r="40278">
          <cell r="F40278" t="str">
            <v>山三线</v>
          </cell>
          <cell r="G40278" t="str">
            <v>C443431122</v>
          </cell>
          <cell r="H40278">
            <v>0</v>
          </cell>
          <cell r="I40278">
            <v>0.758</v>
          </cell>
          <cell r="J40278">
            <v>0.758</v>
          </cell>
        </row>
        <row r="40279">
          <cell r="F40279" t="str">
            <v>白白线</v>
          </cell>
          <cell r="G40279" t="str">
            <v>C619431122</v>
          </cell>
          <cell r="H40279">
            <v>0</v>
          </cell>
          <cell r="I40279">
            <v>1.306</v>
          </cell>
          <cell r="J40279">
            <v>1.306</v>
          </cell>
        </row>
        <row r="40280">
          <cell r="F40280" t="str">
            <v>磨白线</v>
          </cell>
          <cell r="G40280" t="str">
            <v>C153431122</v>
          </cell>
          <cell r="H40280">
            <v>0</v>
          </cell>
          <cell r="I40280">
            <v>2.324</v>
          </cell>
          <cell r="J40280">
            <v>2.324</v>
          </cell>
        </row>
        <row r="40281">
          <cell r="F40281" t="str">
            <v>白竹-五组</v>
          </cell>
          <cell r="G40281" t="str">
            <v>C79G431122</v>
          </cell>
          <cell r="H40281">
            <v>0</v>
          </cell>
          <cell r="I40281">
            <v>0.248</v>
          </cell>
          <cell r="J40281">
            <v>0.248</v>
          </cell>
        </row>
        <row r="40282">
          <cell r="F40282" t="str">
            <v>宝丰-五组</v>
          </cell>
          <cell r="G40282" t="str">
            <v>C63F431122</v>
          </cell>
          <cell r="H40282">
            <v>1.316</v>
          </cell>
          <cell r="I40282">
            <v>1.856</v>
          </cell>
          <cell r="J40282">
            <v>0.54</v>
          </cell>
        </row>
        <row r="40283">
          <cell r="F40283" t="str">
            <v>井头圩长冲2组-大江口新麻塘</v>
          </cell>
          <cell r="G40283" t="str">
            <v>C715431122</v>
          </cell>
          <cell r="H40283">
            <v>0</v>
          </cell>
          <cell r="I40283">
            <v>1.896</v>
          </cell>
          <cell r="J40283">
            <v>1.896</v>
          </cell>
        </row>
        <row r="40284">
          <cell r="F40284" t="str">
            <v>g207-井头圩长冲8组</v>
          </cell>
          <cell r="G40284" t="str">
            <v>C717431122</v>
          </cell>
          <cell r="H40284">
            <v>0</v>
          </cell>
          <cell r="I40284">
            <v>0.952</v>
          </cell>
          <cell r="J40284">
            <v>0.952</v>
          </cell>
        </row>
        <row r="40285">
          <cell r="F40285" t="str">
            <v>路口至龙家</v>
          </cell>
          <cell r="G40285" t="str">
            <v>C82F431122</v>
          </cell>
          <cell r="H40285">
            <v>3.508</v>
          </cell>
          <cell r="I40285">
            <v>4.095</v>
          </cell>
          <cell r="J40285">
            <v>0.587</v>
          </cell>
        </row>
        <row r="40286">
          <cell r="F40286" t="str">
            <v>火车站-兰家村</v>
          </cell>
          <cell r="G40286" t="str">
            <v>C34B431122</v>
          </cell>
          <cell r="H40286">
            <v>0</v>
          </cell>
          <cell r="I40286">
            <v>1.079</v>
          </cell>
          <cell r="J40286">
            <v>1.079</v>
          </cell>
        </row>
        <row r="40287">
          <cell r="F40287" t="str">
            <v>对门院子－界牌</v>
          </cell>
          <cell r="G40287" t="str">
            <v>C62F431122</v>
          </cell>
          <cell r="H40287">
            <v>0</v>
          </cell>
          <cell r="I40287">
            <v>0.606</v>
          </cell>
          <cell r="J40287">
            <v>0.606</v>
          </cell>
        </row>
        <row r="40288">
          <cell r="F40288" t="str">
            <v>井头圩大树脚1组-东芦公路</v>
          </cell>
          <cell r="G40288" t="str">
            <v>C726431122</v>
          </cell>
          <cell r="H40288">
            <v>0</v>
          </cell>
          <cell r="I40288">
            <v>1.599</v>
          </cell>
          <cell r="J40288">
            <v>1.599</v>
          </cell>
        </row>
        <row r="40289">
          <cell r="F40289" t="str">
            <v>小蒋线</v>
          </cell>
          <cell r="G40289" t="str">
            <v>C625431122</v>
          </cell>
          <cell r="H40289">
            <v>0</v>
          </cell>
          <cell r="I40289">
            <v>1.41</v>
          </cell>
          <cell r="J40289">
            <v>1.41</v>
          </cell>
        </row>
        <row r="40290">
          <cell r="F40290" t="str">
            <v>宝丰-五组</v>
          </cell>
          <cell r="G40290" t="str">
            <v>C63F431122</v>
          </cell>
          <cell r="H40290">
            <v>0</v>
          </cell>
          <cell r="I40290">
            <v>1.311</v>
          </cell>
          <cell r="J40290">
            <v>1.311</v>
          </cell>
        </row>
        <row r="40291">
          <cell r="F40291" t="str">
            <v>田弄至路口</v>
          </cell>
          <cell r="G40291" t="str">
            <v>C75G431122</v>
          </cell>
          <cell r="H40291">
            <v>0.416</v>
          </cell>
          <cell r="I40291">
            <v>0.909</v>
          </cell>
          <cell r="J40291">
            <v>0.493</v>
          </cell>
        </row>
        <row r="40292">
          <cell r="F40292" t="str">
            <v>油大线</v>
          </cell>
          <cell r="G40292" t="str">
            <v>C74G431122</v>
          </cell>
          <cell r="H40292">
            <v>0</v>
          </cell>
          <cell r="I40292">
            <v>1.24</v>
          </cell>
          <cell r="J40292">
            <v>1.24</v>
          </cell>
        </row>
        <row r="40293">
          <cell r="F40293" t="str">
            <v>路口至三.四组</v>
          </cell>
          <cell r="G40293" t="str">
            <v>C38C431122</v>
          </cell>
          <cell r="H40293">
            <v>0.674</v>
          </cell>
          <cell r="I40293">
            <v>1.498</v>
          </cell>
          <cell r="J40293">
            <v>0.824</v>
          </cell>
        </row>
        <row r="40294">
          <cell r="F40294" t="str">
            <v>城东加油站路口至十一组</v>
          </cell>
          <cell r="G40294" t="str">
            <v>C81F431122</v>
          </cell>
          <cell r="H40294">
            <v>0.49</v>
          </cell>
          <cell r="I40294">
            <v>1.063</v>
          </cell>
          <cell r="J40294">
            <v>0.573</v>
          </cell>
        </row>
        <row r="40295">
          <cell r="G40295" t="str">
            <v>V000</v>
          </cell>
          <cell r="H40295">
            <v>0</v>
          </cell>
          <cell r="I40295">
            <v>0.427</v>
          </cell>
          <cell r="J40295">
            <v>0.427</v>
          </cell>
        </row>
        <row r="40296">
          <cell r="F40296" t="str">
            <v>井头圩兰家3组-4组</v>
          </cell>
          <cell r="G40296" t="str">
            <v>V332431122</v>
          </cell>
          <cell r="H40296">
            <v>0</v>
          </cell>
          <cell r="I40296">
            <v>1.548</v>
          </cell>
          <cell r="J40296">
            <v>1.548</v>
          </cell>
        </row>
        <row r="40297">
          <cell r="F40297" t="str">
            <v>路口-鲤鱼</v>
          </cell>
          <cell r="G40297" t="str">
            <v>C57B431122</v>
          </cell>
          <cell r="H40297">
            <v>0</v>
          </cell>
          <cell r="I40297">
            <v>0.864</v>
          </cell>
          <cell r="J40297">
            <v>0.864</v>
          </cell>
        </row>
        <row r="40298">
          <cell r="F40298" t="str">
            <v>鲤鱼-四组</v>
          </cell>
          <cell r="G40298" t="str">
            <v>C69F431122</v>
          </cell>
          <cell r="H40298">
            <v>3.086</v>
          </cell>
          <cell r="I40298">
            <v>4.063</v>
          </cell>
          <cell r="J40298">
            <v>0.977</v>
          </cell>
        </row>
        <row r="40299">
          <cell r="F40299" t="str">
            <v>一路线</v>
          </cell>
          <cell r="G40299" t="str">
            <v>C473431122</v>
          </cell>
          <cell r="H40299">
            <v>0.405</v>
          </cell>
          <cell r="I40299">
            <v>1.457</v>
          </cell>
          <cell r="J40299">
            <v>1.052</v>
          </cell>
        </row>
        <row r="40300">
          <cell r="G40300" t="str">
            <v>V000</v>
          </cell>
          <cell r="H40300">
            <v>0</v>
          </cell>
          <cell r="I40300">
            <v>0.191</v>
          </cell>
          <cell r="J40300">
            <v>0.191</v>
          </cell>
        </row>
        <row r="40301">
          <cell r="F40301" t="str">
            <v>角里路口至一组</v>
          </cell>
          <cell r="G40301" t="str">
            <v>C86G431122</v>
          </cell>
          <cell r="H40301">
            <v>0</v>
          </cell>
          <cell r="I40301">
            <v>4.622</v>
          </cell>
          <cell r="J40301">
            <v>4.622</v>
          </cell>
        </row>
        <row r="40302">
          <cell r="F40302" t="str">
            <v>七田线</v>
          </cell>
          <cell r="G40302" t="str">
            <v>C151431122</v>
          </cell>
          <cell r="H40302">
            <v>2.392</v>
          </cell>
          <cell r="I40302">
            <v>3.045</v>
          </cell>
          <cell r="J40302">
            <v>0.653</v>
          </cell>
        </row>
        <row r="40303">
          <cell r="F40303" t="str">
            <v>士磨线</v>
          </cell>
          <cell r="G40303" t="str">
            <v>C623431122</v>
          </cell>
          <cell r="H40303">
            <v>0</v>
          </cell>
          <cell r="I40303">
            <v>0.609</v>
          </cell>
          <cell r="J40303">
            <v>0.609</v>
          </cell>
        </row>
        <row r="40304">
          <cell r="F40304" t="str">
            <v>井头圩石板铺水库-13组</v>
          </cell>
          <cell r="G40304" t="str">
            <v>V379431122</v>
          </cell>
          <cell r="H40304">
            <v>0</v>
          </cell>
          <cell r="I40304">
            <v>1.267</v>
          </cell>
          <cell r="J40304">
            <v>1.267</v>
          </cell>
        </row>
        <row r="40305">
          <cell r="G40305" t="str">
            <v>V000</v>
          </cell>
          <cell r="H40305">
            <v>0</v>
          </cell>
          <cell r="I40305">
            <v>0.22</v>
          </cell>
          <cell r="J40305">
            <v>0.22</v>
          </cell>
        </row>
        <row r="40306">
          <cell r="F40306" t="str">
            <v>路口-铁崖五组</v>
          </cell>
          <cell r="G40306" t="str">
            <v>C81G431122</v>
          </cell>
          <cell r="H40306">
            <v>0</v>
          </cell>
          <cell r="I40306">
            <v>0.229</v>
          </cell>
          <cell r="J40306">
            <v>0.229</v>
          </cell>
        </row>
        <row r="40307">
          <cell r="F40307" t="str">
            <v>町塘线</v>
          </cell>
          <cell r="G40307" t="str">
            <v>C633431122</v>
          </cell>
          <cell r="H40307">
            <v>0</v>
          </cell>
          <cell r="I40307">
            <v>1.897</v>
          </cell>
          <cell r="J40307">
            <v>1.897</v>
          </cell>
        </row>
        <row r="40308">
          <cell r="F40308" t="str">
            <v>冷东-霞栖一组</v>
          </cell>
          <cell r="G40308" t="str">
            <v>C93C431122</v>
          </cell>
          <cell r="H40308">
            <v>0</v>
          </cell>
          <cell r="I40308">
            <v>0.139</v>
          </cell>
          <cell r="J40308">
            <v>0.139</v>
          </cell>
        </row>
        <row r="40309">
          <cell r="F40309" t="str">
            <v>冷东-霞栖一组</v>
          </cell>
          <cell r="G40309" t="str">
            <v>C95B431122</v>
          </cell>
          <cell r="H40309">
            <v>0</v>
          </cell>
          <cell r="I40309">
            <v>1.366</v>
          </cell>
          <cell r="J40309">
            <v>1.366</v>
          </cell>
        </row>
        <row r="40310">
          <cell r="F40310" t="str">
            <v>大福-邬家二组</v>
          </cell>
          <cell r="G40310" t="str">
            <v>C83F431122</v>
          </cell>
          <cell r="H40310">
            <v>0</v>
          </cell>
          <cell r="I40310">
            <v>0.963</v>
          </cell>
          <cell r="J40310">
            <v>0.963</v>
          </cell>
        </row>
        <row r="40311">
          <cell r="F40311" t="str">
            <v>顾塘路口至小江口村</v>
          </cell>
          <cell r="G40311" t="str">
            <v>C44A431122</v>
          </cell>
          <cell r="H40311">
            <v>0</v>
          </cell>
          <cell r="I40311">
            <v>0.852</v>
          </cell>
          <cell r="J40311">
            <v>0.852</v>
          </cell>
        </row>
        <row r="40312">
          <cell r="F40312" t="str">
            <v>井头圩长冲2组-s348</v>
          </cell>
          <cell r="G40312" t="str">
            <v>C717431122</v>
          </cell>
          <cell r="H40312">
            <v>0</v>
          </cell>
          <cell r="I40312">
            <v>0.534</v>
          </cell>
          <cell r="J40312">
            <v>0.534</v>
          </cell>
        </row>
        <row r="40313">
          <cell r="F40313" t="str">
            <v>路口至小江口九十组</v>
          </cell>
          <cell r="G40313" t="str">
            <v>C80F431122</v>
          </cell>
          <cell r="H40313">
            <v>0</v>
          </cell>
          <cell r="I40313">
            <v>0.531</v>
          </cell>
          <cell r="J40313">
            <v>0.531</v>
          </cell>
        </row>
        <row r="40314">
          <cell r="F40314" t="str">
            <v>Y599路囗-新开町六组</v>
          </cell>
          <cell r="G40314" t="str">
            <v>C78G431122</v>
          </cell>
          <cell r="H40314">
            <v>0</v>
          </cell>
          <cell r="I40314">
            <v>1.483</v>
          </cell>
          <cell r="J40314">
            <v>1.483</v>
          </cell>
        </row>
        <row r="40315">
          <cell r="F40315" t="str">
            <v>荷荷线</v>
          </cell>
          <cell r="G40315" t="str">
            <v>C91B431122</v>
          </cell>
          <cell r="H40315">
            <v>0</v>
          </cell>
          <cell r="I40315">
            <v>0.923</v>
          </cell>
          <cell r="J40315">
            <v>0.923</v>
          </cell>
        </row>
        <row r="40316">
          <cell r="F40316" t="str">
            <v>熊家-白鹤</v>
          </cell>
          <cell r="G40316" t="str">
            <v>C02H431122</v>
          </cell>
          <cell r="H40316">
            <v>0</v>
          </cell>
          <cell r="I40316">
            <v>0.185</v>
          </cell>
          <cell r="J40316">
            <v>0.185</v>
          </cell>
        </row>
        <row r="40317">
          <cell r="F40317" t="str">
            <v>羊快线-白鹤老屋陈家</v>
          </cell>
          <cell r="G40317" t="str">
            <v>C03H431122</v>
          </cell>
          <cell r="H40317">
            <v>0</v>
          </cell>
          <cell r="I40317">
            <v>0.974</v>
          </cell>
          <cell r="J40317">
            <v>0.974</v>
          </cell>
        </row>
        <row r="40318">
          <cell r="F40318" t="str">
            <v>大井岩路口至四.五组</v>
          </cell>
          <cell r="G40318" t="str">
            <v>C84G431122</v>
          </cell>
          <cell r="H40318">
            <v>0</v>
          </cell>
          <cell r="I40318">
            <v>0.862</v>
          </cell>
          <cell r="J40318">
            <v>0.862</v>
          </cell>
        </row>
        <row r="40319">
          <cell r="F40319" t="str">
            <v>唐施线</v>
          </cell>
          <cell r="G40319" t="str">
            <v>C410431122</v>
          </cell>
          <cell r="H40319">
            <v>0</v>
          </cell>
          <cell r="I40319">
            <v>0.67</v>
          </cell>
          <cell r="J40319">
            <v>0.67</v>
          </cell>
        </row>
        <row r="40320">
          <cell r="F40320" t="str">
            <v>S217至苦竹山</v>
          </cell>
          <cell r="G40320" t="str">
            <v>C08B431122</v>
          </cell>
          <cell r="H40320">
            <v>0</v>
          </cell>
          <cell r="I40320">
            <v>0.895</v>
          </cell>
          <cell r="J40320">
            <v>0.895</v>
          </cell>
        </row>
        <row r="40321">
          <cell r="F40321" t="str">
            <v>小周家岭至海角塘</v>
          </cell>
          <cell r="G40321" t="str">
            <v>C66E431122</v>
          </cell>
          <cell r="H40321">
            <v>0</v>
          </cell>
          <cell r="I40321">
            <v>0.864</v>
          </cell>
          <cell r="J40321">
            <v>0.864</v>
          </cell>
        </row>
        <row r="40322">
          <cell r="F40322" t="str">
            <v>赵腰线</v>
          </cell>
          <cell r="G40322" t="str">
            <v>C050431122</v>
          </cell>
          <cell r="H40322">
            <v>2.594</v>
          </cell>
          <cell r="I40322">
            <v>3.222</v>
          </cell>
          <cell r="J40322">
            <v>0.628</v>
          </cell>
        </row>
        <row r="40323">
          <cell r="F40323" t="str">
            <v>平樟线</v>
          </cell>
          <cell r="G40323" t="str">
            <v>C554431122</v>
          </cell>
          <cell r="H40323">
            <v>0</v>
          </cell>
          <cell r="I40323">
            <v>0.477</v>
          </cell>
          <cell r="J40323">
            <v>0.477</v>
          </cell>
        </row>
        <row r="40324">
          <cell r="F40324" t="str">
            <v>斑陶线</v>
          </cell>
          <cell r="G40324" t="str">
            <v>C243431122</v>
          </cell>
          <cell r="H40324">
            <v>0</v>
          </cell>
          <cell r="I40324">
            <v>1.637</v>
          </cell>
          <cell r="J40324">
            <v>1.637</v>
          </cell>
        </row>
        <row r="40325">
          <cell r="F40325" t="str">
            <v>对江3组-西江桥村2组</v>
          </cell>
          <cell r="G40325" t="str">
            <v>C773431122</v>
          </cell>
          <cell r="H40325">
            <v>0.377</v>
          </cell>
          <cell r="I40325">
            <v>1.105</v>
          </cell>
          <cell r="J40325">
            <v>0.728</v>
          </cell>
        </row>
        <row r="40326">
          <cell r="F40326" t="str">
            <v>路潮线</v>
          </cell>
          <cell r="G40326" t="str">
            <v>C408431122</v>
          </cell>
          <cell r="H40326">
            <v>3.423</v>
          </cell>
          <cell r="I40326">
            <v>4.064</v>
          </cell>
          <cell r="J40326">
            <v>0.641</v>
          </cell>
        </row>
        <row r="40327">
          <cell r="F40327" t="str">
            <v>路口至6组</v>
          </cell>
          <cell r="G40327" t="str">
            <v>C14B431122</v>
          </cell>
          <cell r="H40327">
            <v>0</v>
          </cell>
          <cell r="I40327">
            <v>0.208</v>
          </cell>
          <cell r="J40327">
            <v>0.208</v>
          </cell>
        </row>
        <row r="40328">
          <cell r="F40328" t="str">
            <v>S217至村中心</v>
          </cell>
          <cell r="G40328" t="str">
            <v>C24A431122</v>
          </cell>
          <cell r="H40328">
            <v>6.649</v>
          </cell>
          <cell r="I40328">
            <v>8.729</v>
          </cell>
          <cell r="J40328">
            <v>2.08</v>
          </cell>
        </row>
        <row r="40329">
          <cell r="F40329" t="str">
            <v>石田线</v>
          </cell>
          <cell r="G40329" t="str">
            <v>C071431122</v>
          </cell>
          <cell r="H40329">
            <v>0.786</v>
          </cell>
          <cell r="I40329">
            <v>1.866</v>
          </cell>
          <cell r="J40329">
            <v>1.08</v>
          </cell>
        </row>
        <row r="40330">
          <cell r="F40330" t="str">
            <v>周增线</v>
          </cell>
          <cell r="G40330" t="str">
            <v>C394431122</v>
          </cell>
          <cell r="H40330">
            <v>0</v>
          </cell>
          <cell r="I40330">
            <v>1.001</v>
          </cell>
          <cell r="J40330">
            <v>1.001</v>
          </cell>
        </row>
        <row r="40331">
          <cell r="F40331" t="str">
            <v>绣竹线</v>
          </cell>
          <cell r="G40331" t="str">
            <v>C392431122</v>
          </cell>
          <cell r="H40331">
            <v>1.408</v>
          </cell>
          <cell r="I40331">
            <v>1.832</v>
          </cell>
          <cell r="J40331">
            <v>0.424</v>
          </cell>
        </row>
        <row r="40332">
          <cell r="F40332" t="str">
            <v>社塘-社塘</v>
          </cell>
          <cell r="G40332" t="str">
            <v>C61C431122</v>
          </cell>
          <cell r="H40332">
            <v>0</v>
          </cell>
          <cell r="I40332">
            <v>0.726</v>
          </cell>
          <cell r="J40332">
            <v>0.726</v>
          </cell>
        </row>
        <row r="40333">
          <cell r="F40333" t="str">
            <v>唐施线</v>
          </cell>
          <cell r="G40333" t="str">
            <v>C410431122</v>
          </cell>
          <cell r="H40333">
            <v>0.673</v>
          </cell>
          <cell r="I40333">
            <v>1.806</v>
          </cell>
          <cell r="J40333">
            <v>1.133</v>
          </cell>
        </row>
        <row r="40334">
          <cell r="F40334" t="str">
            <v>新学线</v>
          </cell>
          <cell r="G40334" t="str">
            <v>C092431122</v>
          </cell>
          <cell r="H40334">
            <v>1.668</v>
          </cell>
          <cell r="I40334">
            <v>3.248</v>
          </cell>
          <cell r="J40334">
            <v>1.58</v>
          </cell>
        </row>
        <row r="40335">
          <cell r="F40335" t="str">
            <v>路水线</v>
          </cell>
          <cell r="G40335" t="str">
            <v>C396431122</v>
          </cell>
          <cell r="H40335">
            <v>0</v>
          </cell>
          <cell r="I40335">
            <v>0.609</v>
          </cell>
          <cell r="J40335">
            <v>0.609</v>
          </cell>
        </row>
        <row r="40336">
          <cell r="F40336" t="str">
            <v>唐唐线</v>
          </cell>
          <cell r="G40336" t="str">
            <v>C084431122</v>
          </cell>
          <cell r="H40336">
            <v>2.325</v>
          </cell>
          <cell r="I40336">
            <v>2.976</v>
          </cell>
          <cell r="J40336">
            <v>0.651</v>
          </cell>
        </row>
        <row r="40337">
          <cell r="F40337" t="str">
            <v>芦新至黄家亭林场</v>
          </cell>
          <cell r="G40337" t="str">
            <v>C22G431122</v>
          </cell>
          <cell r="H40337">
            <v>1.954</v>
          </cell>
          <cell r="I40337">
            <v>2.669</v>
          </cell>
          <cell r="J40337">
            <v>0.715</v>
          </cell>
        </row>
        <row r="40338">
          <cell r="F40338" t="str">
            <v>路口至四古岭</v>
          </cell>
          <cell r="G40338" t="str">
            <v>C73E431122</v>
          </cell>
          <cell r="H40338">
            <v>0</v>
          </cell>
          <cell r="I40338">
            <v>0.865</v>
          </cell>
          <cell r="J40338">
            <v>0.865</v>
          </cell>
        </row>
        <row r="40339">
          <cell r="F40339" t="str">
            <v>小小线</v>
          </cell>
          <cell r="G40339" t="str">
            <v>C601431122</v>
          </cell>
          <cell r="H40339">
            <v>0.451</v>
          </cell>
          <cell r="I40339">
            <v>0.634</v>
          </cell>
          <cell r="J40339">
            <v>0.183</v>
          </cell>
        </row>
        <row r="40340">
          <cell r="F40340" t="str">
            <v>窝波岭至白马冲</v>
          </cell>
          <cell r="G40340" t="str">
            <v>C10B431122</v>
          </cell>
          <cell r="H40340">
            <v>0</v>
          </cell>
          <cell r="I40340">
            <v>2.677</v>
          </cell>
          <cell r="J40340">
            <v>2.677</v>
          </cell>
        </row>
        <row r="40341">
          <cell r="F40341" t="str">
            <v>赵腰线</v>
          </cell>
          <cell r="G40341" t="str">
            <v>C050431122</v>
          </cell>
          <cell r="H40341">
            <v>3.285</v>
          </cell>
          <cell r="I40341">
            <v>4.209</v>
          </cell>
          <cell r="J40341">
            <v>0.924</v>
          </cell>
        </row>
        <row r="40342">
          <cell r="F40342" t="str">
            <v>赵腰线</v>
          </cell>
          <cell r="G40342" t="str">
            <v>C050431122</v>
          </cell>
          <cell r="H40342">
            <v>0.358</v>
          </cell>
          <cell r="I40342">
            <v>0.901</v>
          </cell>
          <cell r="J40342">
            <v>0.543</v>
          </cell>
        </row>
        <row r="40343">
          <cell r="F40343" t="str">
            <v>七金线</v>
          </cell>
          <cell r="G40343" t="str">
            <v>C104431122</v>
          </cell>
          <cell r="H40343">
            <v>0</v>
          </cell>
          <cell r="I40343">
            <v>1.287</v>
          </cell>
          <cell r="J40343">
            <v>1.287</v>
          </cell>
        </row>
        <row r="40344">
          <cell r="F40344" t="str">
            <v>新坪线</v>
          </cell>
          <cell r="G40344" t="str">
            <v>C572431122</v>
          </cell>
          <cell r="H40344">
            <v>0</v>
          </cell>
          <cell r="I40344">
            <v>0.461</v>
          </cell>
          <cell r="J40344">
            <v>0.461</v>
          </cell>
        </row>
        <row r="40345">
          <cell r="F40345" t="str">
            <v>派陶线</v>
          </cell>
          <cell r="G40345" t="str">
            <v>C580431122</v>
          </cell>
          <cell r="H40345">
            <v>0</v>
          </cell>
          <cell r="I40345">
            <v>0.55</v>
          </cell>
          <cell r="J40345">
            <v>0.55</v>
          </cell>
        </row>
        <row r="40346">
          <cell r="F40346" t="str">
            <v>李杜线</v>
          </cell>
          <cell r="G40346" t="str">
            <v>C600431122</v>
          </cell>
          <cell r="H40346">
            <v>0</v>
          </cell>
          <cell r="I40346">
            <v>1.028</v>
          </cell>
          <cell r="J40346">
            <v>1.028</v>
          </cell>
        </row>
        <row r="40347">
          <cell r="F40347" t="str">
            <v>沙子山大院子至沙子山小院子</v>
          </cell>
          <cell r="G40347" t="str">
            <v>C70D431122</v>
          </cell>
          <cell r="H40347">
            <v>0</v>
          </cell>
          <cell r="I40347">
            <v>0.518</v>
          </cell>
          <cell r="J40347">
            <v>0.518</v>
          </cell>
        </row>
        <row r="40348">
          <cell r="F40348" t="str">
            <v>毛塘8组-6组</v>
          </cell>
          <cell r="G40348" t="str">
            <v>C74D431122</v>
          </cell>
          <cell r="H40348">
            <v>2.174</v>
          </cell>
          <cell r="I40348">
            <v>2.533</v>
          </cell>
          <cell r="J40348">
            <v>0.359</v>
          </cell>
        </row>
        <row r="40349">
          <cell r="F40349" t="str">
            <v>白竹园至白竹园</v>
          </cell>
          <cell r="G40349" t="str">
            <v>C62D431122</v>
          </cell>
          <cell r="H40349">
            <v>0</v>
          </cell>
          <cell r="I40349">
            <v>1.022</v>
          </cell>
          <cell r="J40349">
            <v>1.022</v>
          </cell>
        </row>
        <row r="40350">
          <cell r="F40350" t="str">
            <v>市泉线</v>
          </cell>
          <cell r="G40350" t="str">
            <v>C117431122</v>
          </cell>
          <cell r="H40350">
            <v>1.258</v>
          </cell>
          <cell r="I40350">
            <v>1.373</v>
          </cell>
          <cell r="J40350">
            <v>0.115</v>
          </cell>
        </row>
        <row r="40351">
          <cell r="F40351" t="str">
            <v>三口塘小院子至三口塘</v>
          </cell>
          <cell r="G40351" t="str">
            <v>C64D431122</v>
          </cell>
          <cell r="H40351">
            <v>1.221</v>
          </cell>
          <cell r="I40351">
            <v>1.683</v>
          </cell>
          <cell r="J40351">
            <v>0.462</v>
          </cell>
        </row>
        <row r="40352">
          <cell r="F40352" t="str">
            <v>水溪10组-天堂村9组</v>
          </cell>
          <cell r="G40352" t="str">
            <v>C770431122</v>
          </cell>
          <cell r="H40352">
            <v>0</v>
          </cell>
          <cell r="I40352">
            <v>1.013</v>
          </cell>
          <cell r="J40352">
            <v>1.013</v>
          </cell>
        </row>
        <row r="40353">
          <cell r="F40353" t="str">
            <v>三口塘小院子至三口塘</v>
          </cell>
          <cell r="G40353" t="str">
            <v>C64D431122</v>
          </cell>
          <cell r="H40353">
            <v>0</v>
          </cell>
          <cell r="I40353">
            <v>0.874</v>
          </cell>
          <cell r="J40353">
            <v>0.874</v>
          </cell>
        </row>
        <row r="40354">
          <cell r="F40354" t="str">
            <v>廖飞塘-阳狮岭</v>
          </cell>
          <cell r="G40354" t="str">
            <v>C22B431122</v>
          </cell>
          <cell r="H40354">
            <v>0</v>
          </cell>
          <cell r="I40354">
            <v>0.755</v>
          </cell>
          <cell r="J40354">
            <v>0.755</v>
          </cell>
        </row>
        <row r="40355">
          <cell r="F40355" t="str">
            <v>泉水至陶家</v>
          </cell>
          <cell r="G40355" t="str">
            <v>C77D431122</v>
          </cell>
          <cell r="H40355">
            <v>1.622</v>
          </cell>
          <cell r="I40355">
            <v>2.412</v>
          </cell>
          <cell r="J40355">
            <v>0.79</v>
          </cell>
        </row>
        <row r="40356">
          <cell r="F40356" t="str">
            <v>毛塘8组-6组</v>
          </cell>
          <cell r="G40356" t="str">
            <v>C74D431122</v>
          </cell>
          <cell r="H40356">
            <v>0</v>
          </cell>
          <cell r="I40356">
            <v>0.916</v>
          </cell>
          <cell r="J40356">
            <v>0.916</v>
          </cell>
        </row>
        <row r="40357">
          <cell r="F40357" t="str">
            <v>赵腰线</v>
          </cell>
          <cell r="G40357" t="str">
            <v>C050431122</v>
          </cell>
          <cell r="H40357">
            <v>4.21</v>
          </cell>
          <cell r="I40357">
            <v>4.633</v>
          </cell>
          <cell r="J40357">
            <v>0.423</v>
          </cell>
        </row>
        <row r="40358">
          <cell r="F40358" t="str">
            <v>李杜线</v>
          </cell>
          <cell r="G40358" t="str">
            <v>C600431122</v>
          </cell>
          <cell r="H40358">
            <v>1.851</v>
          </cell>
          <cell r="I40358">
            <v>2.386</v>
          </cell>
          <cell r="J40358">
            <v>0.535</v>
          </cell>
        </row>
        <row r="40359">
          <cell r="F40359" t="str">
            <v>大大线</v>
          </cell>
          <cell r="G40359" t="str">
            <v>C567431122</v>
          </cell>
          <cell r="H40359">
            <v>0</v>
          </cell>
          <cell r="I40359">
            <v>1.058</v>
          </cell>
          <cell r="J40359">
            <v>1.058</v>
          </cell>
        </row>
        <row r="40360">
          <cell r="F40360" t="str">
            <v>路口至新塘路口</v>
          </cell>
          <cell r="G40360" t="str">
            <v>C68B431122</v>
          </cell>
          <cell r="H40360">
            <v>2.294</v>
          </cell>
          <cell r="I40360">
            <v>3.54</v>
          </cell>
          <cell r="J40360">
            <v>1.246</v>
          </cell>
        </row>
        <row r="40361">
          <cell r="F40361" t="str">
            <v>清清线</v>
          </cell>
          <cell r="G40361" t="str">
            <v>C02A431122</v>
          </cell>
          <cell r="H40361">
            <v>0</v>
          </cell>
          <cell r="I40361">
            <v>0.87</v>
          </cell>
          <cell r="J40361">
            <v>0.87</v>
          </cell>
        </row>
        <row r="40362">
          <cell r="G40362" t="str">
            <v>V000</v>
          </cell>
          <cell r="H40362">
            <v>0</v>
          </cell>
          <cell r="I40362">
            <v>0.353</v>
          </cell>
          <cell r="J40362">
            <v>0.353</v>
          </cell>
        </row>
        <row r="40363">
          <cell r="F40363" t="str">
            <v>路荆线</v>
          </cell>
          <cell r="G40363" t="str">
            <v>C001431122</v>
          </cell>
          <cell r="H40363">
            <v>0</v>
          </cell>
          <cell r="I40363">
            <v>0.78</v>
          </cell>
          <cell r="J40363">
            <v>0.78</v>
          </cell>
        </row>
        <row r="40364">
          <cell r="F40364" t="str">
            <v>岔八线</v>
          </cell>
          <cell r="G40364" t="str">
            <v>C251431122</v>
          </cell>
          <cell r="H40364">
            <v>0.88</v>
          </cell>
          <cell r="I40364">
            <v>1.84</v>
          </cell>
          <cell r="J40364">
            <v>0.96</v>
          </cell>
        </row>
        <row r="40365">
          <cell r="F40365" t="str">
            <v>刘刘线</v>
          </cell>
          <cell r="G40365" t="str">
            <v>C019431122</v>
          </cell>
          <cell r="H40365">
            <v>1.132</v>
          </cell>
          <cell r="I40365">
            <v>1.886</v>
          </cell>
          <cell r="J40365">
            <v>0.754</v>
          </cell>
        </row>
        <row r="40366">
          <cell r="F40366" t="str">
            <v>唐小线</v>
          </cell>
          <cell r="G40366" t="str">
            <v>C216431122</v>
          </cell>
          <cell r="H40366">
            <v>0</v>
          </cell>
          <cell r="I40366">
            <v>0.212</v>
          </cell>
          <cell r="J40366">
            <v>0.212</v>
          </cell>
        </row>
        <row r="40367">
          <cell r="F40367" t="str">
            <v>安塘水库至俄塘院子</v>
          </cell>
          <cell r="G40367" t="str">
            <v>C09A431122</v>
          </cell>
          <cell r="H40367">
            <v>0</v>
          </cell>
          <cell r="I40367">
            <v>2.844</v>
          </cell>
          <cell r="J40367">
            <v>2.844</v>
          </cell>
        </row>
        <row r="40368">
          <cell r="F40368" t="str">
            <v>奄百线</v>
          </cell>
          <cell r="G40368" t="str">
            <v>C524431122</v>
          </cell>
          <cell r="H40368">
            <v>0</v>
          </cell>
          <cell r="I40368">
            <v>0.993</v>
          </cell>
          <cell r="J40368">
            <v>0.993</v>
          </cell>
        </row>
        <row r="40369">
          <cell r="F40369" t="str">
            <v>大黎线</v>
          </cell>
          <cell r="G40369" t="str">
            <v>C051431122</v>
          </cell>
          <cell r="H40369">
            <v>0</v>
          </cell>
          <cell r="I40369">
            <v>0.492</v>
          </cell>
          <cell r="J40369">
            <v>0.492</v>
          </cell>
        </row>
        <row r="40370">
          <cell r="F40370" t="str">
            <v>桐新线</v>
          </cell>
          <cell r="G40370" t="str">
            <v>C382431122</v>
          </cell>
          <cell r="H40370">
            <v>7.975</v>
          </cell>
          <cell r="I40370">
            <v>8.449</v>
          </cell>
          <cell r="J40370">
            <v>0.474</v>
          </cell>
        </row>
        <row r="40371">
          <cell r="F40371" t="str">
            <v>岳柘线</v>
          </cell>
          <cell r="G40371" t="str">
            <v>C528431122</v>
          </cell>
          <cell r="H40371">
            <v>0</v>
          </cell>
          <cell r="I40371">
            <v>1.56</v>
          </cell>
          <cell r="J40371">
            <v>1.56</v>
          </cell>
        </row>
        <row r="40372">
          <cell r="F40372" t="str">
            <v>路口至奄子山</v>
          </cell>
          <cell r="G40372" t="str">
            <v>C96E431122</v>
          </cell>
          <cell r="H40372">
            <v>0</v>
          </cell>
          <cell r="I40372">
            <v>0.695</v>
          </cell>
          <cell r="J40372">
            <v>0.695</v>
          </cell>
        </row>
        <row r="40373">
          <cell r="F40373" t="str">
            <v>老政府至老政府</v>
          </cell>
          <cell r="G40373" t="str">
            <v>C92E431122</v>
          </cell>
          <cell r="H40373">
            <v>0</v>
          </cell>
          <cell r="I40373">
            <v>0.575</v>
          </cell>
          <cell r="J40373">
            <v>0.575</v>
          </cell>
        </row>
        <row r="40374">
          <cell r="G40374" t="str">
            <v>V000</v>
          </cell>
          <cell r="H40374">
            <v>0</v>
          </cell>
          <cell r="I40374">
            <v>0.23</v>
          </cell>
          <cell r="J40374">
            <v>0.23</v>
          </cell>
        </row>
        <row r="40375">
          <cell r="F40375" t="str">
            <v>路刘线</v>
          </cell>
          <cell r="G40375" t="str">
            <v>C201431122</v>
          </cell>
          <cell r="H40375">
            <v>0.633</v>
          </cell>
          <cell r="I40375">
            <v>1.751</v>
          </cell>
          <cell r="J40375">
            <v>1.118</v>
          </cell>
        </row>
        <row r="40376">
          <cell r="F40376" t="str">
            <v>柘塘村十二组-柘塘村四组</v>
          </cell>
          <cell r="G40376" t="str">
            <v>V697431122</v>
          </cell>
          <cell r="H40376">
            <v>0</v>
          </cell>
          <cell r="I40376">
            <v>0.55</v>
          </cell>
          <cell r="J40376">
            <v>0.55</v>
          </cell>
        </row>
        <row r="40377">
          <cell r="F40377" t="str">
            <v>祖湖线</v>
          </cell>
          <cell r="G40377" t="str">
            <v>C18E431122</v>
          </cell>
          <cell r="H40377">
            <v>0</v>
          </cell>
          <cell r="I40377">
            <v>0.63</v>
          </cell>
          <cell r="J40377">
            <v>0.63</v>
          </cell>
        </row>
        <row r="40378">
          <cell r="F40378" t="str">
            <v>大洲线</v>
          </cell>
          <cell r="G40378" t="str">
            <v>C302431122</v>
          </cell>
          <cell r="H40378">
            <v>1.502</v>
          </cell>
          <cell r="I40378">
            <v>4.947</v>
          </cell>
          <cell r="J40378">
            <v>3.445</v>
          </cell>
        </row>
        <row r="40379">
          <cell r="F40379" t="str">
            <v>石期市大启7组-8组</v>
          </cell>
          <cell r="G40379" t="str">
            <v>V457431122</v>
          </cell>
          <cell r="H40379">
            <v>0</v>
          </cell>
          <cell r="I40379">
            <v>0.895</v>
          </cell>
          <cell r="J40379">
            <v>0.895</v>
          </cell>
        </row>
        <row r="40380">
          <cell r="F40380" t="str">
            <v>大克线</v>
          </cell>
          <cell r="G40380" t="str">
            <v>C518431122</v>
          </cell>
          <cell r="H40380">
            <v>0</v>
          </cell>
          <cell r="I40380">
            <v>0.704</v>
          </cell>
          <cell r="J40380">
            <v>0.704</v>
          </cell>
        </row>
        <row r="40381">
          <cell r="F40381" t="str">
            <v>田富线</v>
          </cell>
          <cell r="G40381" t="str">
            <v>C23C431122</v>
          </cell>
          <cell r="H40381">
            <v>0</v>
          </cell>
          <cell r="I40381">
            <v>1.038</v>
          </cell>
          <cell r="J40381">
            <v>1.038</v>
          </cell>
        </row>
        <row r="40382">
          <cell r="F40382" t="str">
            <v>建河-207国道养路班</v>
          </cell>
          <cell r="G40382" t="str">
            <v>C21C431122</v>
          </cell>
          <cell r="H40382">
            <v>0</v>
          </cell>
          <cell r="I40382">
            <v>3.603</v>
          </cell>
          <cell r="J40382">
            <v>3.603</v>
          </cell>
        </row>
        <row r="40383">
          <cell r="F40383" t="str">
            <v>李李线</v>
          </cell>
          <cell r="G40383" t="str">
            <v>C512431122</v>
          </cell>
          <cell r="H40383">
            <v>0.99</v>
          </cell>
          <cell r="I40383">
            <v>2.344</v>
          </cell>
          <cell r="J40383">
            <v>1.354</v>
          </cell>
        </row>
        <row r="40384">
          <cell r="G40384" t="str">
            <v>V000</v>
          </cell>
          <cell r="H40384">
            <v>0</v>
          </cell>
          <cell r="I40384">
            <v>0.258</v>
          </cell>
          <cell r="J40384">
            <v>0.258</v>
          </cell>
        </row>
        <row r="40385">
          <cell r="F40385" t="str">
            <v>周君线</v>
          </cell>
          <cell r="G40385" t="str">
            <v>C492431122</v>
          </cell>
          <cell r="H40385">
            <v>0</v>
          </cell>
          <cell r="I40385">
            <v>2.73</v>
          </cell>
          <cell r="J40385">
            <v>2.73</v>
          </cell>
        </row>
        <row r="40386">
          <cell r="F40386" t="str">
            <v>石期市马头8组-10组</v>
          </cell>
          <cell r="G40386" t="str">
            <v>V486431122</v>
          </cell>
          <cell r="H40386">
            <v>0</v>
          </cell>
          <cell r="I40386">
            <v>1.448</v>
          </cell>
          <cell r="J40386">
            <v>1.448</v>
          </cell>
        </row>
        <row r="40387">
          <cell r="F40387" t="str">
            <v>石期市屈家3组-零陵区</v>
          </cell>
          <cell r="G40387" t="str">
            <v>C749431122</v>
          </cell>
          <cell r="H40387">
            <v>0</v>
          </cell>
          <cell r="I40387">
            <v>0.86</v>
          </cell>
          <cell r="J40387">
            <v>0.86</v>
          </cell>
        </row>
        <row r="40388">
          <cell r="F40388" t="str">
            <v>石马线</v>
          </cell>
          <cell r="G40388" t="str">
            <v>C138431122</v>
          </cell>
          <cell r="H40388">
            <v>0</v>
          </cell>
          <cell r="I40388">
            <v>1.484</v>
          </cell>
          <cell r="J40388">
            <v>1.484</v>
          </cell>
        </row>
        <row r="40389">
          <cell r="F40389" t="str">
            <v>石期市石马3组</v>
          </cell>
          <cell r="G40389" t="str">
            <v>V484431122</v>
          </cell>
          <cell r="H40389">
            <v>0</v>
          </cell>
          <cell r="I40389">
            <v>0.278</v>
          </cell>
          <cell r="J40389">
            <v>0.278</v>
          </cell>
        </row>
        <row r="40390">
          <cell r="F40390" t="str">
            <v>横塘石柱2组-石角12组</v>
          </cell>
          <cell r="G40390" t="str">
            <v>C736431122</v>
          </cell>
          <cell r="H40390">
            <v>0</v>
          </cell>
          <cell r="I40390">
            <v>1.53</v>
          </cell>
          <cell r="J40390">
            <v>1.53</v>
          </cell>
        </row>
        <row r="40391">
          <cell r="F40391" t="str">
            <v>石期市九井-双车</v>
          </cell>
          <cell r="G40391" t="str">
            <v>C807431122</v>
          </cell>
          <cell r="H40391">
            <v>0</v>
          </cell>
          <cell r="I40391">
            <v>2.665</v>
          </cell>
          <cell r="J40391">
            <v>2.665</v>
          </cell>
        </row>
        <row r="40392">
          <cell r="F40392" t="str">
            <v>万大线</v>
          </cell>
          <cell r="G40392" t="str">
            <v>C89A431122</v>
          </cell>
          <cell r="H40392">
            <v>0</v>
          </cell>
          <cell r="I40392">
            <v>1.073</v>
          </cell>
          <cell r="J40392">
            <v>1.073</v>
          </cell>
        </row>
        <row r="40393">
          <cell r="F40393" t="str">
            <v>新石线</v>
          </cell>
          <cell r="G40393" t="str">
            <v>C299431122</v>
          </cell>
          <cell r="H40393">
            <v>1.205</v>
          </cell>
          <cell r="I40393">
            <v>2.303</v>
          </cell>
          <cell r="J40393">
            <v>1.098</v>
          </cell>
        </row>
        <row r="40394">
          <cell r="F40394" t="str">
            <v>台凡市12组-g207</v>
          </cell>
          <cell r="G40394" t="str">
            <v>C758431122</v>
          </cell>
          <cell r="H40394">
            <v>0</v>
          </cell>
          <cell r="I40394">
            <v>0.708</v>
          </cell>
          <cell r="J40394">
            <v>0.708</v>
          </cell>
        </row>
        <row r="40395">
          <cell r="F40395" t="str">
            <v>清西线</v>
          </cell>
          <cell r="G40395" t="str">
            <v>C307431122</v>
          </cell>
          <cell r="H40395">
            <v>1.3</v>
          </cell>
          <cell r="I40395">
            <v>1.871</v>
          </cell>
          <cell r="J40395">
            <v>0.571</v>
          </cell>
        </row>
        <row r="40396">
          <cell r="F40396" t="str">
            <v>y101-西冲7组</v>
          </cell>
          <cell r="G40396" t="str">
            <v>V438431122</v>
          </cell>
          <cell r="H40396">
            <v>0</v>
          </cell>
          <cell r="I40396">
            <v>0.307</v>
          </cell>
          <cell r="J40396">
            <v>0.307</v>
          </cell>
        </row>
        <row r="40397">
          <cell r="F40397" t="str">
            <v>鲁塘-晓埠塘</v>
          </cell>
          <cell r="G40397" t="str">
            <v>C00D431122</v>
          </cell>
          <cell r="H40397">
            <v>1.802</v>
          </cell>
          <cell r="I40397">
            <v>2.439</v>
          </cell>
          <cell r="J40397">
            <v>0.637</v>
          </cell>
        </row>
        <row r="40398">
          <cell r="G40398" t="str">
            <v>V000</v>
          </cell>
          <cell r="H40398">
            <v>0</v>
          </cell>
          <cell r="I40398">
            <v>1.04</v>
          </cell>
          <cell r="J40398">
            <v>1.04</v>
          </cell>
        </row>
        <row r="40399">
          <cell r="G40399" t="str">
            <v>AA17431122</v>
          </cell>
          <cell r="H40399">
            <v>0</v>
          </cell>
          <cell r="I40399">
            <v>0.357</v>
          </cell>
          <cell r="J40399">
            <v>0.357</v>
          </cell>
        </row>
        <row r="40400">
          <cell r="F40400" t="str">
            <v>新元线</v>
          </cell>
          <cell r="G40400" t="str">
            <v>C18C431122</v>
          </cell>
          <cell r="H40400">
            <v>0</v>
          </cell>
          <cell r="I40400">
            <v>1.631</v>
          </cell>
          <cell r="J40400">
            <v>1.631</v>
          </cell>
        </row>
        <row r="40401">
          <cell r="F40401" t="str">
            <v>刘定线</v>
          </cell>
          <cell r="G40401" t="str">
            <v>C19C431122</v>
          </cell>
          <cell r="H40401">
            <v>0</v>
          </cell>
          <cell r="I40401">
            <v>2.853</v>
          </cell>
          <cell r="J40401">
            <v>2.853</v>
          </cell>
        </row>
        <row r="40402">
          <cell r="F40402" t="str">
            <v>石期市新合-横塘三公井</v>
          </cell>
          <cell r="G40402" t="str">
            <v>C750431122</v>
          </cell>
          <cell r="H40402">
            <v>0</v>
          </cell>
          <cell r="I40402">
            <v>0.834</v>
          </cell>
          <cell r="J40402">
            <v>0.834</v>
          </cell>
        </row>
        <row r="40403">
          <cell r="F40403" t="str">
            <v>竹冶线</v>
          </cell>
          <cell r="G40403" t="str">
            <v>C20C431122</v>
          </cell>
          <cell r="H40403">
            <v>0</v>
          </cell>
          <cell r="I40403">
            <v>1.071</v>
          </cell>
          <cell r="J40403">
            <v>1.071</v>
          </cell>
        </row>
        <row r="40404">
          <cell r="F40404" t="str">
            <v>竹溪路口至杨家组</v>
          </cell>
          <cell r="G40404" t="str">
            <v>C82D431122</v>
          </cell>
          <cell r="H40404">
            <v>0</v>
          </cell>
          <cell r="I40404">
            <v>0.439</v>
          </cell>
          <cell r="J40404">
            <v>0.439</v>
          </cell>
        </row>
        <row r="40405">
          <cell r="F40405" t="str">
            <v>枧田-吉星</v>
          </cell>
          <cell r="G40405" t="str">
            <v>C55A431122</v>
          </cell>
          <cell r="H40405">
            <v>0.305</v>
          </cell>
          <cell r="I40405">
            <v>0.711</v>
          </cell>
          <cell r="J40405">
            <v>0.406</v>
          </cell>
        </row>
        <row r="40406">
          <cell r="F40406" t="str">
            <v>三石线</v>
          </cell>
          <cell r="G40406" t="str">
            <v>C577431122</v>
          </cell>
          <cell r="H40406">
            <v>0</v>
          </cell>
          <cell r="I40406">
            <v>1.53</v>
          </cell>
          <cell r="J40406">
            <v>1.53</v>
          </cell>
        </row>
        <row r="40407">
          <cell r="G40407" t="str">
            <v>AA50431122</v>
          </cell>
          <cell r="H40407">
            <v>0</v>
          </cell>
          <cell r="I40407">
            <v>0.592</v>
          </cell>
          <cell r="J40407">
            <v>0.592</v>
          </cell>
        </row>
        <row r="40408">
          <cell r="F40408" t="str">
            <v>双大线</v>
          </cell>
          <cell r="G40408" t="str">
            <v>C461431122</v>
          </cell>
          <cell r="H40408">
            <v>0</v>
          </cell>
          <cell r="I40408">
            <v>1.274</v>
          </cell>
          <cell r="J40408">
            <v>1.274</v>
          </cell>
        </row>
        <row r="40409">
          <cell r="F40409" t="str">
            <v>下军山至上军</v>
          </cell>
          <cell r="G40409" t="str">
            <v>C31D431122</v>
          </cell>
          <cell r="H40409">
            <v>0</v>
          </cell>
          <cell r="I40409">
            <v>1.155</v>
          </cell>
          <cell r="J40409">
            <v>1.155</v>
          </cell>
        </row>
        <row r="40410">
          <cell r="F40410" t="str">
            <v>沙子铺桥头至李家院子</v>
          </cell>
          <cell r="G40410" t="str">
            <v>C28D431122</v>
          </cell>
          <cell r="H40410">
            <v>0</v>
          </cell>
          <cell r="I40410">
            <v>0.633</v>
          </cell>
          <cell r="J40410">
            <v>0.633</v>
          </cell>
        </row>
        <row r="40411">
          <cell r="F40411" t="str">
            <v>竹冲五组至什田三组</v>
          </cell>
          <cell r="G40411" t="str">
            <v>C80D431122</v>
          </cell>
          <cell r="H40411">
            <v>0</v>
          </cell>
          <cell r="I40411">
            <v>0.87</v>
          </cell>
          <cell r="J40411">
            <v>0.87</v>
          </cell>
        </row>
        <row r="40412">
          <cell r="F40412" t="str">
            <v>九组至十组</v>
          </cell>
          <cell r="G40412" t="str">
            <v>C33D431122</v>
          </cell>
          <cell r="H40412">
            <v>0</v>
          </cell>
          <cell r="I40412">
            <v>0.317</v>
          </cell>
          <cell r="J40412">
            <v>0.317</v>
          </cell>
        </row>
        <row r="40413">
          <cell r="F40413" t="str">
            <v>石白线</v>
          </cell>
          <cell r="G40413" t="str">
            <v>AA10431122</v>
          </cell>
          <cell r="H40413">
            <v>4.381</v>
          </cell>
          <cell r="I40413">
            <v>5.353</v>
          </cell>
          <cell r="J40413">
            <v>0.972</v>
          </cell>
        </row>
        <row r="40414">
          <cell r="G40414" t="str">
            <v>V000</v>
          </cell>
          <cell r="H40414">
            <v>0</v>
          </cell>
          <cell r="I40414">
            <v>0.246</v>
          </cell>
          <cell r="J40414">
            <v>0.246</v>
          </cell>
        </row>
        <row r="40415">
          <cell r="F40415" t="str">
            <v>新江小学至二.八组</v>
          </cell>
          <cell r="G40415" t="str">
            <v>C27D431122</v>
          </cell>
          <cell r="H40415">
            <v>0</v>
          </cell>
          <cell r="I40415">
            <v>0.381</v>
          </cell>
          <cell r="J40415">
            <v>0.381</v>
          </cell>
        </row>
        <row r="40416">
          <cell r="F40416" t="str">
            <v>九组至七组</v>
          </cell>
          <cell r="G40416" t="str">
            <v>C30D431122</v>
          </cell>
          <cell r="H40416">
            <v>0.528</v>
          </cell>
          <cell r="I40416">
            <v>1.163</v>
          </cell>
          <cell r="J40416">
            <v>0.635</v>
          </cell>
        </row>
        <row r="40417">
          <cell r="F40417" t="str">
            <v>五.七组至村委会</v>
          </cell>
          <cell r="G40417" t="str">
            <v>C25D431122</v>
          </cell>
          <cell r="H40417">
            <v>0</v>
          </cell>
          <cell r="I40417">
            <v>0.456</v>
          </cell>
          <cell r="J40417">
            <v>0.456</v>
          </cell>
        </row>
        <row r="40418">
          <cell r="F40418" t="str">
            <v>大克线</v>
          </cell>
          <cell r="G40418" t="str">
            <v>C518431122</v>
          </cell>
          <cell r="H40418">
            <v>0</v>
          </cell>
          <cell r="I40418">
            <v>2.159</v>
          </cell>
          <cell r="J40418">
            <v>2.159</v>
          </cell>
        </row>
        <row r="40419">
          <cell r="F40419" t="str">
            <v>路田线</v>
          </cell>
          <cell r="G40419" t="str">
            <v>C247431122</v>
          </cell>
          <cell r="H40419">
            <v>1.984</v>
          </cell>
          <cell r="I40419">
            <v>3.177</v>
          </cell>
          <cell r="J40419">
            <v>1.193</v>
          </cell>
        </row>
        <row r="40420">
          <cell r="F40420" t="str">
            <v>车脚路口-五组</v>
          </cell>
          <cell r="G40420" t="str">
            <v>C19F431122</v>
          </cell>
          <cell r="H40420">
            <v>0.775</v>
          </cell>
          <cell r="I40420">
            <v>2.031</v>
          </cell>
          <cell r="J40420">
            <v>1.256</v>
          </cell>
        </row>
        <row r="40421">
          <cell r="F40421" t="str">
            <v>路口-乔家</v>
          </cell>
          <cell r="G40421" t="str">
            <v>C02B431122</v>
          </cell>
          <cell r="H40421">
            <v>0.704</v>
          </cell>
          <cell r="I40421">
            <v>2.347</v>
          </cell>
          <cell r="J40421">
            <v>1.643</v>
          </cell>
        </row>
        <row r="40422">
          <cell r="F40422" t="str">
            <v>调元-十二组</v>
          </cell>
          <cell r="G40422" t="str">
            <v>C71C431122</v>
          </cell>
          <cell r="H40422">
            <v>0</v>
          </cell>
          <cell r="I40422">
            <v>0.596</v>
          </cell>
          <cell r="J40422">
            <v>0.596</v>
          </cell>
        </row>
        <row r="40423">
          <cell r="F40423" t="str">
            <v>东大线-合力七组</v>
          </cell>
          <cell r="G40423" t="str">
            <v>C23F431122</v>
          </cell>
          <cell r="H40423">
            <v>0</v>
          </cell>
          <cell r="I40423">
            <v>1.483</v>
          </cell>
          <cell r="J40423">
            <v>1.483</v>
          </cell>
        </row>
        <row r="40424">
          <cell r="F40424" t="str">
            <v>龙口小学-龙桥头</v>
          </cell>
          <cell r="G40424" t="str">
            <v>C28F431122</v>
          </cell>
          <cell r="H40424">
            <v>0.875</v>
          </cell>
          <cell r="I40424">
            <v>1.81</v>
          </cell>
          <cell r="J40424">
            <v>0.935</v>
          </cell>
        </row>
        <row r="40425">
          <cell r="F40425" t="str">
            <v>八组-八组</v>
          </cell>
          <cell r="G40425" t="str">
            <v>C14C431122</v>
          </cell>
          <cell r="H40425">
            <v>0</v>
          </cell>
          <cell r="I40425">
            <v>0.441</v>
          </cell>
          <cell r="J40425">
            <v>0.441</v>
          </cell>
        </row>
        <row r="40426">
          <cell r="F40426" t="str">
            <v>花街-高岩</v>
          </cell>
          <cell r="G40426" t="str">
            <v>C02F431122</v>
          </cell>
          <cell r="H40426">
            <v>1.566</v>
          </cell>
          <cell r="I40426">
            <v>2.217</v>
          </cell>
          <cell r="J40426">
            <v>0.651</v>
          </cell>
        </row>
        <row r="40427">
          <cell r="F40427" t="str">
            <v>龙口小学-龙桥头</v>
          </cell>
          <cell r="G40427" t="str">
            <v>C28F431122</v>
          </cell>
          <cell r="H40427">
            <v>0</v>
          </cell>
          <cell r="I40427">
            <v>0.874</v>
          </cell>
          <cell r="J40427">
            <v>0.874</v>
          </cell>
        </row>
        <row r="40428">
          <cell r="F40428" t="str">
            <v>路口-龙口</v>
          </cell>
          <cell r="G40428" t="str">
            <v>C53B431122</v>
          </cell>
          <cell r="H40428">
            <v>0</v>
          </cell>
          <cell r="I40428">
            <v>2.091</v>
          </cell>
          <cell r="J40428">
            <v>2.091</v>
          </cell>
        </row>
        <row r="40429">
          <cell r="F40429" t="str">
            <v>调五线</v>
          </cell>
          <cell r="G40429" t="str">
            <v>C489431122</v>
          </cell>
          <cell r="H40429">
            <v>5.491</v>
          </cell>
          <cell r="I40429">
            <v>5.769</v>
          </cell>
          <cell r="J40429">
            <v>0.278</v>
          </cell>
        </row>
        <row r="40430">
          <cell r="F40430" t="str">
            <v>车脚路口-五组</v>
          </cell>
          <cell r="G40430" t="str">
            <v>C19F431122</v>
          </cell>
          <cell r="H40430">
            <v>0</v>
          </cell>
          <cell r="I40430">
            <v>0.658</v>
          </cell>
          <cell r="J40430">
            <v>0.658</v>
          </cell>
        </row>
        <row r="40431">
          <cell r="F40431" t="str">
            <v>东冷路口-皂洲一组</v>
          </cell>
          <cell r="G40431" t="str">
            <v>V158431122</v>
          </cell>
          <cell r="H40431">
            <v>0</v>
          </cell>
          <cell r="I40431">
            <v>0.232</v>
          </cell>
          <cell r="J40431">
            <v>0.232</v>
          </cell>
        </row>
        <row r="40432">
          <cell r="F40432" t="str">
            <v>路口-圣公庵</v>
          </cell>
          <cell r="G40432" t="str">
            <v>C07C431122</v>
          </cell>
          <cell r="H40432">
            <v>0.174</v>
          </cell>
          <cell r="I40432">
            <v>1.339</v>
          </cell>
          <cell r="J40432">
            <v>1.165</v>
          </cell>
        </row>
        <row r="40433">
          <cell r="F40433" t="str">
            <v>路胡线</v>
          </cell>
          <cell r="G40433" t="str">
            <v>C265431122</v>
          </cell>
          <cell r="H40433">
            <v>2.649</v>
          </cell>
          <cell r="I40433">
            <v>8.325</v>
          </cell>
          <cell r="J40433">
            <v>5.676</v>
          </cell>
        </row>
        <row r="40434">
          <cell r="F40434" t="str">
            <v>张家亭-原种场</v>
          </cell>
          <cell r="G40434" t="str">
            <v>C56G431122</v>
          </cell>
          <cell r="H40434">
            <v>0</v>
          </cell>
          <cell r="I40434">
            <v>1.307</v>
          </cell>
          <cell r="J40434">
            <v>1.307</v>
          </cell>
        </row>
        <row r="40435">
          <cell r="F40435" t="str">
            <v>花广线</v>
          </cell>
          <cell r="G40435" t="str">
            <v>C507431122</v>
          </cell>
          <cell r="H40435">
            <v>0.671</v>
          </cell>
          <cell r="I40435">
            <v>1.642</v>
          </cell>
          <cell r="J40435">
            <v>0.971</v>
          </cell>
        </row>
        <row r="40436">
          <cell r="F40436" t="str">
            <v>花桥9组至10组</v>
          </cell>
          <cell r="G40436" t="str">
            <v>C76C431122</v>
          </cell>
          <cell r="H40436">
            <v>0</v>
          </cell>
          <cell r="I40436">
            <v>1.385</v>
          </cell>
          <cell r="J40436">
            <v>1.385</v>
          </cell>
        </row>
        <row r="40437">
          <cell r="F40437" t="str">
            <v>白马渡-黄家</v>
          </cell>
          <cell r="G40437" t="str">
            <v>C88D431124</v>
          </cell>
          <cell r="H40437">
            <v>0</v>
          </cell>
          <cell r="I40437">
            <v>1.034</v>
          </cell>
          <cell r="J40437">
            <v>1.034</v>
          </cell>
        </row>
        <row r="40438">
          <cell r="F40438" t="str">
            <v>龙报线</v>
          </cell>
          <cell r="G40438" t="str">
            <v>C186431124</v>
          </cell>
          <cell r="H40438">
            <v>0.898</v>
          </cell>
          <cell r="I40438">
            <v>1.37</v>
          </cell>
          <cell r="J40438">
            <v>0.472</v>
          </cell>
        </row>
        <row r="40439">
          <cell r="F40439" t="str">
            <v>海龙-龙海</v>
          </cell>
          <cell r="G40439" t="str">
            <v>C62D431124</v>
          </cell>
          <cell r="H40439">
            <v>0</v>
          </cell>
          <cell r="I40439">
            <v>0.417</v>
          </cell>
          <cell r="J40439">
            <v>0.417</v>
          </cell>
        </row>
        <row r="40440">
          <cell r="F40440" t="str">
            <v>海龙-大泥山村</v>
          </cell>
          <cell r="G40440" t="str">
            <v>C63D431124</v>
          </cell>
          <cell r="H40440">
            <v>0</v>
          </cell>
          <cell r="I40440">
            <v>0.658</v>
          </cell>
          <cell r="J40440">
            <v>0.658</v>
          </cell>
        </row>
        <row r="40441">
          <cell r="F40441" t="str">
            <v>海龙-上枧村</v>
          </cell>
          <cell r="G40441" t="str">
            <v>C64D431124</v>
          </cell>
          <cell r="H40441">
            <v>0</v>
          </cell>
          <cell r="I40441">
            <v>0.727</v>
          </cell>
          <cell r="J40441">
            <v>0.727</v>
          </cell>
        </row>
        <row r="40442">
          <cell r="F40442" t="str">
            <v>南冲-x063</v>
          </cell>
          <cell r="G40442" t="str">
            <v>C28M431124</v>
          </cell>
          <cell r="H40442">
            <v>0</v>
          </cell>
          <cell r="I40442">
            <v>0.914</v>
          </cell>
          <cell r="J40442">
            <v>0.914</v>
          </cell>
        </row>
        <row r="40443">
          <cell r="F40443" t="str">
            <v>泥泥线</v>
          </cell>
          <cell r="G40443" t="str">
            <v>C347431124</v>
          </cell>
          <cell r="H40443">
            <v>0</v>
          </cell>
          <cell r="I40443">
            <v>1.052</v>
          </cell>
          <cell r="J40443">
            <v>1.052</v>
          </cell>
        </row>
        <row r="40444">
          <cell r="F40444" t="str">
            <v>清溪-海龙</v>
          </cell>
          <cell r="G40444" t="str">
            <v>C31M431124</v>
          </cell>
          <cell r="H40444">
            <v>0</v>
          </cell>
          <cell r="I40444">
            <v>0.881</v>
          </cell>
          <cell r="J40444">
            <v>0.881</v>
          </cell>
        </row>
        <row r="40445">
          <cell r="F40445" t="str">
            <v>社复-社复</v>
          </cell>
          <cell r="G40445" t="str">
            <v>C35M431124</v>
          </cell>
          <cell r="H40445">
            <v>0</v>
          </cell>
          <cell r="I40445">
            <v>0.933</v>
          </cell>
          <cell r="J40445">
            <v>0.933</v>
          </cell>
        </row>
        <row r="40446">
          <cell r="F40446" t="str">
            <v>清野线</v>
          </cell>
          <cell r="G40446" t="str">
            <v>C089431124</v>
          </cell>
          <cell r="H40446">
            <v>0.625</v>
          </cell>
          <cell r="I40446">
            <v>2.935</v>
          </cell>
          <cell r="J40446">
            <v>2.31</v>
          </cell>
        </row>
        <row r="40447">
          <cell r="F40447" t="str">
            <v>鸭子坪-湾田</v>
          </cell>
          <cell r="G40447" t="str">
            <v>C37M431124</v>
          </cell>
          <cell r="H40447">
            <v>1.236</v>
          </cell>
          <cell r="I40447">
            <v>6.96</v>
          </cell>
          <cell r="J40447">
            <v>5.724</v>
          </cell>
        </row>
        <row r="40448">
          <cell r="F40448" t="str">
            <v>坝边-庙头</v>
          </cell>
          <cell r="G40448" t="str">
            <v>VA36431124</v>
          </cell>
          <cell r="H40448">
            <v>0</v>
          </cell>
          <cell r="I40448">
            <v>0.743</v>
          </cell>
          <cell r="J40448">
            <v>0.743</v>
          </cell>
        </row>
        <row r="40449">
          <cell r="F40449" t="str">
            <v>唐家山-许家洞</v>
          </cell>
          <cell r="G40449" t="str">
            <v>C82D431124</v>
          </cell>
          <cell r="H40449">
            <v>0</v>
          </cell>
          <cell r="I40449">
            <v>1.031</v>
          </cell>
          <cell r="J40449">
            <v>1.031</v>
          </cell>
        </row>
        <row r="40450">
          <cell r="F40450" t="str">
            <v>白竹线</v>
          </cell>
          <cell r="G40450" t="str">
            <v>C396431124</v>
          </cell>
          <cell r="H40450">
            <v>0</v>
          </cell>
          <cell r="I40450">
            <v>1.294</v>
          </cell>
          <cell r="J40450">
            <v>1.294</v>
          </cell>
        </row>
        <row r="40451">
          <cell r="F40451" t="str">
            <v>柱兴-百泥山</v>
          </cell>
          <cell r="G40451" t="str">
            <v>VF78431124</v>
          </cell>
          <cell r="H40451">
            <v>0</v>
          </cell>
          <cell r="I40451">
            <v>2.156</v>
          </cell>
          <cell r="J40451">
            <v>2.156</v>
          </cell>
        </row>
        <row r="40452">
          <cell r="F40452" t="str">
            <v>畜牧场村-大洼里</v>
          </cell>
          <cell r="G40452" t="str">
            <v>VF80431124</v>
          </cell>
          <cell r="H40452">
            <v>0</v>
          </cell>
          <cell r="I40452">
            <v>1.165</v>
          </cell>
          <cell r="J40452">
            <v>1.165</v>
          </cell>
        </row>
        <row r="40453">
          <cell r="F40453" t="str">
            <v>黑广线</v>
          </cell>
          <cell r="G40453" t="str">
            <v>C891431124</v>
          </cell>
          <cell r="H40453">
            <v>0</v>
          </cell>
          <cell r="I40453">
            <v>1.501</v>
          </cell>
          <cell r="J40453">
            <v>1.501</v>
          </cell>
        </row>
        <row r="40454">
          <cell r="F40454" t="str">
            <v>广文铺-广文铺一组</v>
          </cell>
          <cell r="G40454" t="str">
            <v>C79J431124</v>
          </cell>
          <cell r="H40454">
            <v>0</v>
          </cell>
          <cell r="I40454">
            <v>0.574</v>
          </cell>
          <cell r="J40454">
            <v>0.574</v>
          </cell>
        </row>
        <row r="40455">
          <cell r="F40455" t="str">
            <v>金鸡垒-S234</v>
          </cell>
          <cell r="G40455" t="str">
            <v>VF76431124</v>
          </cell>
          <cell r="H40455">
            <v>0</v>
          </cell>
          <cell r="I40455">
            <v>0.644</v>
          </cell>
          <cell r="J40455">
            <v>0.644</v>
          </cell>
        </row>
        <row r="40456">
          <cell r="F40456" t="str">
            <v>S323-周家村</v>
          </cell>
          <cell r="G40456" t="str">
            <v>C12M431124</v>
          </cell>
          <cell r="H40456">
            <v>0.445</v>
          </cell>
          <cell r="I40456">
            <v>1.606</v>
          </cell>
          <cell r="J40456">
            <v>1.161</v>
          </cell>
        </row>
        <row r="40457">
          <cell r="G40457" t="str">
            <v>V000</v>
          </cell>
          <cell r="H40457">
            <v>0</v>
          </cell>
          <cell r="I40457">
            <v>0.29</v>
          </cell>
          <cell r="J40457">
            <v>0.29</v>
          </cell>
        </row>
        <row r="40458">
          <cell r="F40458" t="str">
            <v>四常线</v>
          </cell>
          <cell r="G40458" t="str">
            <v>X089431124</v>
          </cell>
          <cell r="H40458">
            <v>13.492</v>
          </cell>
          <cell r="I40458">
            <v>13.632</v>
          </cell>
          <cell r="J40458">
            <v>0.14</v>
          </cell>
        </row>
        <row r="40459">
          <cell r="F40459" t="str">
            <v>Y423-三里井</v>
          </cell>
          <cell r="G40459" t="str">
            <v>C57J431124</v>
          </cell>
          <cell r="H40459">
            <v>0</v>
          </cell>
          <cell r="I40459">
            <v>0.167</v>
          </cell>
          <cell r="J40459">
            <v>0.167</v>
          </cell>
        </row>
        <row r="40460">
          <cell r="F40460" t="str">
            <v>三里井-三里井一组</v>
          </cell>
          <cell r="G40460" t="str">
            <v>C59J431124</v>
          </cell>
          <cell r="H40460">
            <v>0.362</v>
          </cell>
          <cell r="I40460">
            <v>0.513</v>
          </cell>
          <cell r="J40460">
            <v>0.151</v>
          </cell>
        </row>
        <row r="40461">
          <cell r="F40461" t="str">
            <v>三里井-三里井一组</v>
          </cell>
          <cell r="G40461" t="str">
            <v>C61J431124</v>
          </cell>
          <cell r="H40461">
            <v>0</v>
          </cell>
          <cell r="I40461">
            <v>0.809</v>
          </cell>
          <cell r="J40461">
            <v>0.809</v>
          </cell>
        </row>
        <row r="40462">
          <cell r="F40462" t="str">
            <v>三里井-三里井三组</v>
          </cell>
          <cell r="G40462" t="str">
            <v>C64J431124</v>
          </cell>
          <cell r="H40462">
            <v>0</v>
          </cell>
          <cell r="I40462">
            <v>0.206</v>
          </cell>
          <cell r="J40462">
            <v>0.206</v>
          </cell>
        </row>
        <row r="40463">
          <cell r="F40463" t="str">
            <v>Y423-三里井</v>
          </cell>
          <cell r="G40463" t="str">
            <v>C65J431124</v>
          </cell>
          <cell r="H40463">
            <v>0</v>
          </cell>
          <cell r="I40463">
            <v>0.996</v>
          </cell>
          <cell r="J40463">
            <v>0.996</v>
          </cell>
        </row>
        <row r="40464">
          <cell r="F40464" t="str">
            <v>陀仂复-龙岭头</v>
          </cell>
          <cell r="G40464" t="str">
            <v>VF76431124</v>
          </cell>
          <cell r="H40464">
            <v>0</v>
          </cell>
          <cell r="I40464">
            <v>0.263</v>
          </cell>
          <cell r="J40464">
            <v>0.263</v>
          </cell>
        </row>
        <row r="40465">
          <cell r="F40465" t="str">
            <v>小小线</v>
          </cell>
          <cell r="G40465" t="str">
            <v>C19A431124</v>
          </cell>
          <cell r="H40465">
            <v>0.692</v>
          </cell>
          <cell r="I40465">
            <v>1.37</v>
          </cell>
          <cell r="J40465">
            <v>0.678</v>
          </cell>
        </row>
        <row r="40466">
          <cell r="F40466" t="str">
            <v>白芒铺-何家</v>
          </cell>
          <cell r="G40466" t="str">
            <v>C31D431124</v>
          </cell>
          <cell r="H40466">
            <v>0</v>
          </cell>
          <cell r="I40466">
            <v>0.215</v>
          </cell>
          <cell r="J40466">
            <v>0.215</v>
          </cell>
        </row>
        <row r="40467">
          <cell r="F40467" t="str">
            <v>野竹福-杨家</v>
          </cell>
          <cell r="G40467" t="str">
            <v>C22O431124</v>
          </cell>
          <cell r="H40467">
            <v>0</v>
          </cell>
          <cell r="I40467">
            <v>1.446</v>
          </cell>
          <cell r="J40467">
            <v>1.446</v>
          </cell>
        </row>
        <row r="40468">
          <cell r="F40468" t="str">
            <v>X089-杨家岭</v>
          </cell>
          <cell r="G40468" t="str">
            <v>VF60431124</v>
          </cell>
          <cell r="H40468">
            <v>0</v>
          </cell>
          <cell r="I40468">
            <v>0.543</v>
          </cell>
          <cell r="J40468">
            <v>0.543</v>
          </cell>
        </row>
        <row r="40469">
          <cell r="F40469" t="str">
            <v>S323线-野竹福二组</v>
          </cell>
          <cell r="G40469" t="str">
            <v>C67J431124</v>
          </cell>
          <cell r="H40469">
            <v>0</v>
          </cell>
          <cell r="I40469">
            <v>0.352</v>
          </cell>
          <cell r="J40469">
            <v>0.352</v>
          </cell>
        </row>
        <row r="40470">
          <cell r="F40470" t="str">
            <v>S323-野竹福三组</v>
          </cell>
          <cell r="G40470" t="str">
            <v>C68J431124</v>
          </cell>
          <cell r="H40470">
            <v>0</v>
          </cell>
          <cell r="I40470">
            <v>1.355</v>
          </cell>
          <cell r="J40470">
            <v>1.355</v>
          </cell>
        </row>
        <row r="40471">
          <cell r="F40471" t="str">
            <v>S323-野竹福六组</v>
          </cell>
          <cell r="G40471" t="str">
            <v>C75J431124</v>
          </cell>
          <cell r="H40471">
            <v>0</v>
          </cell>
          <cell r="I40471">
            <v>0.181</v>
          </cell>
          <cell r="J40471">
            <v>0.181</v>
          </cell>
        </row>
        <row r="40472">
          <cell r="F40472" t="str">
            <v>竹林-竹林</v>
          </cell>
          <cell r="G40472" t="str">
            <v>C17A431124</v>
          </cell>
          <cell r="H40472">
            <v>0.277</v>
          </cell>
          <cell r="I40472">
            <v>0.632</v>
          </cell>
          <cell r="J40472">
            <v>0.355</v>
          </cell>
        </row>
        <row r="40473">
          <cell r="F40473" t="str">
            <v>南塘尾-南塘尾一组</v>
          </cell>
          <cell r="G40473" t="str">
            <v>C80L431124</v>
          </cell>
          <cell r="H40473">
            <v>1.507</v>
          </cell>
          <cell r="I40473">
            <v>4.016</v>
          </cell>
          <cell r="J40473">
            <v>2.509</v>
          </cell>
        </row>
        <row r="40474">
          <cell r="F40474" t="str">
            <v>万万线</v>
          </cell>
          <cell r="G40474" t="str">
            <v>C665431124</v>
          </cell>
          <cell r="H40474">
            <v>0</v>
          </cell>
          <cell r="I40474">
            <v>0.561</v>
          </cell>
          <cell r="J40474">
            <v>0.561</v>
          </cell>
        </row>
        <row r="40475">
          <cell r="F40475" t="str">
            <v>东阳社区－寇公社区</v>
          </cell>
          <cell r="G40475" t="str">
            <v>C21N431124</v>
          </cell>
          <cell r="H40475">
            <v>0</v>
          </cell>
          <cell r="I40475">
            <v>0.515</v>
          </cell>
          <cell r="J40475">
            <v>0.515</v>
          </cell>
        </row>
        <row r="40476">
          <cell r="F40476" t="str">
            <v>白泥塘-白泥塘四组</v>
          </cell>
          <cell r="G40476" t="str">
            <v>C58C431124</v>
          </cell>
          <cell r="H40476">
            <v>0</v>
          </cell>
          <cell r="I40476">
            <v>1.191</v>
          </cell>
          <cell r="J40476">
            <v>1.191</v>
          </cell>
        </row>
        <row r="40477">
          <cell r="F40477" t="str">
            <v>五里牌-香元树</v>
          </cell>
          <cell r="G40477" t="str">
            <v>C31C431124</v>
          </cell>
          <cell r="H40477">
            <v>0</v>
          </cell>
          <cell r="I40477">
            <v>0.882</v>
          </cell>
          <cell r="J40477">
            <v>0.882</v>
          </cell>
        </row>
        <row r="40478">
          <cell r="F40478" t="str">
            <v>八家-祥乐福</v>
          </cell>
          <cell r="G40478" t="str">
            <v>VD12431124</v>
          </cell>
          <cell r="H40478">
            <v>0</v>
          </cell>
          <cell r="I40478">
            <v>0.228</v>
          </cell>
          <cell r="J40478">
            <v>0.228</v>
          </cell>
        </row>
        <row r="40479">
          <cell r="F40479" t="str">
            <v>X081-陈家</v>
          </cell>
          <cell r="G40479" t="str">
            <v>VB93431124</v>
          </cell>
          <cell r="H40479">
            <v>0</v>
          </cell>
          <cell r="I40479">
            <v>0.893</v>
          </cell>
          <cell r="J40479">
            <v>0.893</v>
          </cell>
        </row>
        <row r="40480">
          <cell r="F40480" t="str">
            <v>新秀线</v>
          </cell>
          <cell r="G40480" t="str">
            <v>C604431124</v>
          </cell>
          <cell r="H40480">
            <v>0</v>
          </cell>
          <cell r="I40480">
            <v>5.927</v>
          </cell>
          <cell r="J40480">
            <v>5.927</v>
          </cell>
        </row>
        <row r="40481">
          <cell r="F40481" t="str">
            <v>雷雷线</v>
          </cell>
          <cell r="G40481" t="str">
            <v>C234431124</v>
          </cell>
          <cell r="H40481">
            <v>0</v>
          </cell>
          <cell r="I40481">
            <v>1.759</v>
          </cell>
          <cell r="J40481">
            <v>1.759</v>
          </cell>
        </row>
        <row r="40482">
          <cell r="F40482" t="str">
            <v>午莫线</v>
          </cell>
          <cell r="G40482" t="str">
            <v>Y675431124</v>
          </cell>
          <cell r="H40482">
            <v>4.509</v>
          </cell>
          <cell r="I40482">
            <v>4.572</v>
          </cell>
          <cell r="J40482">
            <v>0.063</v>
          </cell>
        </row>
        <row r="40483">
          <cell r="F40483" t="str">
            <v>洪家宅-石坝庙</v>
          </cell>
          <cell r="G40483" t="str">
            <v>C33A431124</v>
          </cell>
          <cell r="H40483">
            <v>1.003</v>
          </cell>
          <cell r="I40483">
            <v>3.803</v>
          </cell>
          <cell r="J40483">
            <v>2.8</v>
          </cell>
        </row>
        <row r="40484">
          <cell r="F40484" t="str">
            <v>上汶-李家山</v>
          </cell>
          <cell r="G40484" t="str">
            <v>VB79431124</v>
          </cell>
          <cell r="H40484">
            <v>0</v>
          </cell>
          <cell r="I40484">
            <v>1.119</v>
          </cell>
          <cell r="J40484">
            <v>1.119</v>
          </cell>
        </row>
        <row r="40485">
          <cell r="F40485" t="str">
            <v>黄龙村-色子园</v>
          </cell>
          <cell r="G40485" t="str">
            <v>C71A431124</v>
          </cell>
          <cell r="H40485">
            <v>0</v>
          </cell>
          <cell r="I40485">
            <v>1.32</v>
          </cell>
          <cell r="J40485">
            <v>1.32</v>
          </cell>
        </row>
        <row r="40486">
          <cell r="F40486" t="str">
            <v>桐溪尾-滕元湖</v>
          </cell>
          <cell r="G40486" t="str">
            <v>C75N431124</v>
          </cell>
          <cell r="H40486">
            <v>0</v>
          </cell>
          <cell r="I40486">
            <v>1.025</v>
          </cell>
          <cell r="J40486">
            <v>1.025</v>
          </cell>
        </row>
        <row r="40487">
          <cell r="F40487" t="str">
            <v>土岗至张家</v>
          </cell>
          <cell r="G40487" t="str">
            <v>C74A431124</v>
          </cell>
          <cell r="H40487">
            <v>0</v>
          </cell>
          <cell r="I40487">
            <v>2.212</v>
          </cell>
          <cell r="J40487">
            <v>2.212</v>
          </cell>
        </row>
        <row r="40488">
          <cell r="F40488" t="str">
            <v>下汶家-下汶家</v>
          </cell>
          <cell r="G40488" t="str">
            <v>C40N431124</v>
          </cell>
          <cell r="H40488">
            <v>0</v>
          </cell>
          <cell r="I40488">
            <v>1.112</v>
          </cell>
          <cell r="J40488">
            <v>1.112</v>
          </cell>
        </row>
        <row r="40489">
          <cell r="F40489" t="str">
            <v>新茶-小洞口</v>
          </cell>
          <cell r="G40489" t="str">
            <v>VB80431124</v>
          </cell>
          <cell r="H40489">
            <v>0</v>
          </cell>
          <cell r="I40489">
            <v>0.371</v>
          </cell>
          <cell r="J40489">
            <v>0.371</v>
          </cell>
        </row>
        <row r="40490">
          <cell r="F40490" t="str">
            <v>龙眼塘-三十工</v>
          </cell>
          <cell r="G40490" t="str">
            <v>C69N431124</v>
          </cell>
          <cell r="H40490">
            <v>0.496</v>
          </cell>
          <cell r="I40490">
            <v>1.921</v>
          </cell>
          <cell r="J40490">
            <v>1.425</v>
          </cell>
        </row>
        <row r="40491">
          <cell r="F40491" t="str">
            <v>新秀线</v>
          </cell>
          <cell r="G40491" t="str">
            <v>C604431124</v>
          </cell>
          <cell r="H40491">
            <v>5.927</v>
          </cell>
          <cell r="I40491">
            <v>6.642</v>
          </cell>
          <cell r="J40491">
            <v>0.715</v>
          </cell>
        </row>
        <row r="40492">
          <cell r="F40492" t="str">
            <v>板塘至蒋家</v>
          </cell>
          <cell r="G40492" t="str">
            <v>C35O431124</v>
          </cell>
          <cell r="H40492">
            <v>0.518</v>
          </cell>
          <cell r="I40492">
            <v>2.122</v>
          </cell>
          <cell r="J40492">
            <v>1.604</v>
          </cell>
        </row>
        <row r="40493">
          <cell r="F40493" t="str">
            <v>板塘至板塘老村</v>
          </cell>
          <cell r="G40493" t="str">
            <v>C36O431124</v>
          </cell>
          <cell r="H40493">
            <v>0</v>
          </cell>
          <cell r="I40493">
            <v>0.581</v>
          </cell>
          <cell r="J40493">
            <v>0.581</v>
          </cell>
        </row>
        <row r="40494">
          <cell r="F40494" t="str">
            <v>渡拱桥-老茶山</v>
          </cell>
          <cell r="G40494" t="str">
            <v>C027431124</v>
          </cell>
          <cell r="H40494">
            <v>0.435</v>
          </cell>
          <cell r="I40494">
            <v>0.534</v>
          </cell>
          <cell r="J40494">
            <v>0.099</v>
          </cell>
        </row>
        <row r="40495">
          <cell r="F40495" t="str">
            <v>G207线-常青</v>
          </cell>
          <cell r="G40495" t="str">
            <v>C35N431124</v>
          </cell>
          <cell r="H40495">
            <v>1.699</v>
          </cell>
          <cell r="I40495">
            <v>2.516</v>
          </cell>
          <cell r="J40495">
            <v>0.817</v>
          </cell>
        </row>
        <row r="40496">
          <cell r="F40496" t="str">
            <v>白面下-赤坝塘</v>
          </cell>
          <cell r="G40496" t="str">
            <v>C04A431124</v>
          </cell>
          <cell r="H40496">
            <v>0</v>
          </cell>
          <cell r="I40496">
            <v>0.641</v>
          </cell>
          <cell r="J40496">
            <v>0.641</v>
          </cell>
        </row>
        <row r="40497">
          <cell r="F40497" t="str">
            <v>赤坝螗-腾江脚</v>
          </cell>
          <cell r="G40497" t="str">
            <v>C54O431124</v>
          </cell>
          <cell r="H40497">
            <v>0</v>
          </cell>
          <cell r="I40497">
            <v>2.126</v>
          </cell>
          <cell r="J40497">
            <v>2.126</v>
          </cell>
        </row>
        <row r="40498">
          <cell r="F40498" t="str">
            <v>兴寺线</v>
          </cell>
          <cell r="G40498" t="str">
            <v>Y684431124</v>
          </cell>
          <cell r="H40498">
            <v>7.56</v>
          </cell>
          <cell r="I40498">
            <v>7.871</v>
          </cell>
          <cell r="J40498">
            <v>0.311</v>
          </cell>
        </row>
        <row r="40499">
          <cell r="F40499" t="str">
            <v>兴坪-兴坪渡口</v>
          </cell>
          <cell r="G40499" t="str">
            <v>C34O431124</v>
          </cell>
          <cell r="H40499">
            <v>0</v>
          </cell>
          <cell r="I40499">
            <v>1.439</v>
          </cell>
          <cell r="J40499">
            <v>1.439</v>
          </cell>
        </row>
        <row r="40500">
          <cell r="F40500" t="str">
            <v>G207-石家村六组</v>
          </cell>
          <cell r="G40500" t="str">
            <v>VE29431124</v>
          </cell>
          <cell r="H40500">
            <v>0</v>
          </cell>
          <cell r="I40500">
            <v>2.579</v>
          </cell>
          <cell r="J40500">
            <v>2.579</v>
          </cell>
        </row>
        <row r="40501">
          <cell r="F40501" t="str">
            <v>胡家至小胡家</v>
          </cell>
          <cell r="G40501" t="str">
            <v>C46M431124</v>
          </cell>
          <cell r="H40501">
            <v>0</v>
          </cell>
          <cell r="I40501">
            <v>0.279</v>
          </cell>
          <cell r="J40501">
            <v>0.279</v>
          </cell>
        </row>
        <row r="40502">
          <cell r="F40502" t="str">
            <v>顾小线</v>
          </cell>
          <cell r="G40502" t="str">
            <v>C284431124</v>
          </cell>
          <cell r="H40502">
            <v>0</v>
          </cell>
          <cell r="I40502">
            <v>2.876</v>
          </cell>
          <cell r="J40502">
            <v>2.876</v>
          </cell>
        </row>
        <row r="40503">
          <cell r="F40503" t="str">
            <v>G207至石家</v>
          </cell>
          <cell r="G40503" t="str">
            <v>C37N431124</v>
          </cell>
          <cell r="H40503">
            <v>0</v>
          </cell>
          <cell r="I40503">
            <v>0.429</v>
          </cell>
          <cell r="J40503">
            <v>0.429</v>
          </cell>
        </row>
        <row r="40504">
          <cell r="F40504" t="str">
            <v>石家村-达头山村</v>
          </cell>
          <cell r="G40504" t="str">
            <v>VE30431124</v>
          </cell>
          <cell r="H40504">
            <v>0</v>
          </cell>
          <cell r="I40504">
            <v>0.706</v>
          </cell>
          <cell r="J40504">
            <v>0.706</v>
          </cell>
        </row>
        <row r="40505">
          <cell r="F40505" t="str">
            <v>石家村-新坝</v>
          </cell>
          <cell r="G40505" t="str">
            <v>VE31431124</v>
          </cell>
          <cell r="H40505">
            <v>0</v>
          </cell>
          <cell r="I40505">
            <v>0.324</v>
          </cell>
          <cell r="J40505">
            <v>0.324</v>
          </cell>
        </row>
        <row r="40506">
          <cell r="F40506" t="str">
            <v>东山-魏家</v>
          </cell>
          <cell r="G40506" t="str">
            <v>C12N431124</v>
          </cell>
          <cell r="H40506">
            <v>0</v>
          </cell>
          <cell r="I40506">
            <v>2.077</v>
          </cell>
          <cell r="J40506">
            <v>2.077</v>
          </cell>
        </row>
        <row r="40507">
          <cell r="F40507" t="str">
            <v>G207-石家村六组</v>
          </cell>
          <cell r="G40507" t="str">
            <v>VE31431124</v>
          </cell>
          <cell r="H40507">
            <v>0</v>
          </cell>
          <cell r="I40507">
            <v>0.757</v>
          </cell>
          <cell r="J40507">
            <v>0.757</v>
          </cell>
        </row>
        <row r="40508">
          <cell r="F40508" t="str">
            <v>八组-一组</v>
          </cell>
          <cell r="G40508" t="str">
            <v>VC74431124</v>
          </cell>
          <cell r="H40508">
            <v>0</v>
          </cell>
          <cell r="I40508">
            <v>0.233</v>
          </cell>
          <cell r="J40508">
            <v>0.233</v>
          </cell>
        </row>
        <row r="40509">
          <cell r="F40509" t="str">
            <v>G207-春秋塘二组</v>
          </cell>
          <cell r="G40509" t="str">
            <v>C55G431124</v>
          </cell>
          <cell r="H40509">
            <v>1.312</v>
          </cell>
          <cell r="I40509">
            <v>2.155</v>
          </cell>
          <cell r="J40509">
            <v>0.843</v>
          </cell>
        </row>
        <row r="40510">
          <cell r="F40510" t="str">
            <v>上上线</v>
          </cell>
          <cell r="G40510" t="str">
            <v>CB05431124</v>
          </cell>
          <cell r="H40510">
            <v>0</v>
          </cell>
          <cell r="I40510">
            <v>0.578</v>
          </cell>
          <cell r="J40510">
            <v>0.578</v>
          </cell>
        </row>
        <row r="40511">
          <cell r="F40511" t="str">
            <v>马家-白面塘</v>
          </cell>
          <cell r="G40511" t="str">
            <v>VD96431124</v>
          </cell>
          <cell r="H40511">
            <v>0</v>
          </cell>
          <cell r="I40511">
            <v>1.432</v>
          </cell>
          <cell r="J40511">
            <v>1.432</v>
          </cell>
        </row>
        <row r="40512">
          <cell r="F40512" t="str">
            <v>大理源-S010</v>
          </cell>
          <cell r="G40512" t="str">
            <v>VF88431124</v>
          </cell>
          <cell r="H40512">
            <v>0</v>
          </cell>
          <cell r="I40512">
            <v>3.34</v>
          </cell>
          <cell r="J40512">
            <v>3.34</v>
          </cell>
        </row>
        <row r="40513">
          <cell r="F40513" t="str">
            <v>柑李线</v>
          </cell>
          <cell r="G40513" t="str">
            <v>C393431124</v>
          </cell>
          <cell r="H40513">
            <v>0</v>
          </cell>
          <cell r="I40513">
            <v>1.261</v>
          </cell>
          <cell r="J40513">
            <v>1.261</v>
          </cell>
        </row>
        <row r="40514">
          <cell r="F40514" t="str">
            <v>柑古线-百竹园</v>
          </cell>
          <cell r="G40514" t="str">
            <v>C53D431124</v>
          </cell>
          <cell r="H40514">
            <v>0.214</v>
          </cell>
          <cell r="I40514">
            <v>0.903</v>
          </cell>
          <cell r="J40514">
            <v>0.689</v>
          </cell>
        </row>
        <row r="40515">
          <cell r="F40515" t="str">
            <v>内内线</v>
          </cell>
          <cell r="G40515" t="str">
            <v>C117431124</v>
          </cell>
          <cell r="H40515">
            <v>0</v>
          </cell>
          <cell r="I40515">
            <v>1.868</v>
          </cell>
          <cell r="J40515">
            <v>1.868</v>
          </cell>
        </row>
        <row r="40516">
          <cell r="F40516" t="str">
            <v>柑子园学校-柑子园镇</v>
          </cell>
          <cell r="G40516" t="str">
            <v>X178431124</v>
          </cell>
          <cell r="H40516">
            <v>0</v>
          </cell>
          <cell r="I40516">
            <v>0.471</v>
          </cell>
          <cell r="J40516">
            <v>0.471</v>
          </cell>
        </row>
        <row r="40517">
          <cell r="F40517" t="str">
            <v>柑子园学校-柑子园镇</v>
          </cell>
          <cell r="G40517" t="str">
            <v>X180431124</v>
          </cell>
          <cell r="H40517">
            <v>0</v>
          </cell>
          <cell r="I40517">
            <v>0.93</v>
          </cell>
          <cell r="J40517">
            <v>0.93</v>
          </cell>
        </row>
        <row r="40518">
          <cell r="F40518" t="str">
            <v>同心-杨家</v>
          </cell>
          <cell r="G40518" t="str">
            <v>C46D431124</v>
          </cell>
          <cell r="H40518">
            <v>0</v>
          </cell>
          <cell r="I40518">
            <v>1.051</v>
          </cell>
          <cell r="J40518">
            <v>1.051</v>
          </cell>
        </row>
        <row r="40519">
          <cell r="F40519" t="str">
            <v>五福-S323</v>
          </cell>
          <cell r="G40519" t="str">
            <v>C15M431124</v>
          </cell>
          <cell r="H40519">
            <v>1.655</v>
          </cell>
          <cell r="I40519">
            <v>2.031</v>
          </cell>
          <cell r="J40519">
            <v>0.376</v>
          </cell>
        </row>
        <row r="40520">
          <cell r="F40520" t="str">
            <v>五福线</v>
          </cell>
          <cell r="G40520" t="str">
            <v>C312431124</v>
          </cell>
          <cell r="H40520">
            <v>2.291</v>
          </cell>
          <cell r="I40520">
            <v>2.697</v>
          </cell>
          <cell r="J40520">
            <v>0.406</v>
          </cell>
        </row>
        <row r="40521">
          <cell r="F40521" t="str">
            <v>岔柑线</v>
          </cell>
          <cell r="G40521" t="str">
            <v>C88A431124</v>
          </cell>
          <cell r="H40521">
            <v>0</v>
          </cell>
          <cell r="I40521">
            <v>1.142</v>
          </cell>
          <cell r="J40521">
            <v>1.142</v>
          </cell>
        </row>
        <row r="40522">
          <cell r="F40522" t="str">
            <v>大理源-S010</v>
          </cell>
          <cell r="G40522" t="str">
            <v>VF88431124</v>
          </cell>
          <cell r="H40522">
            <v>0</v>
          </cell>
          <cell r="I40522">
            <v>1.616</v>
          </cell>
          <cell r="J40522">
            <v>1.616</v>
          </cell>
        </row>
        <row r="40523">
          <cell r="F40523" t="str">
            <v>茶墨线</v>
          </cell>
          <cell r="G40523" t="str">
            <v>CW03431124</v>
          </cell>
          <cell r="H40523">
            <v>0</v>
          </cell>
          <cell r="I40523">
            <v>1.046</v>
          </cell>
          <cell r="J40523">
            <v>1.046</v>
          </cell>
        </row>
        <row r="40524">
          <cell r="F40524" t="str">
            <v>s323线-狗爪坝</v>
          </cell>
          <cell r="G40524" t="str">
            <v>C48D431124</v>
          </cell>
          <cell r="H40524">
            <v>0.391</v>
          </cell>
          <cell r="I40524">
            <v>1.481</v>
          </cell>
          <cell r="J40524">
            <v>1.09</v>
          </cell>
        </row>
        <row r="40525">
          <cell r="F40525" t="str">
            <v>岔柑线</v>
          </cell>
          <cell r="G40525" t="str">
            <v>C88A431124</v>
          </cell>
          <cell r="H40525">
            <v>1.142</v>
          </cell>
          <cell r="I40525">
            <v>2.047</v>
          </cell>
          <cell r="J40525">
            <v>0.905</v>
          </cell>
        </row>
        <row r="40526">
          <cell r="F40526" t="str">
            <v>大理源-S010</v>
          </cell>
          <cell r="G40526" t="str">
            <v>C401431124</v>
          </cell>
          <cell r="H40526">
            <v>0</v>
          </cell>
          <cell r="I40526">
            <v>0.209</v>
          </cell>
          <cell r="J40526">
            <v>0.209</v>
          </cell>
        </row>
        <row r="40527">
          <cell r="F40527" t="str">
            <v>马家-白面塘</v>
          </cell>
          <cell r="G40527" t="str">
            <v>VD96431124</v>
          </cell>
          <cell r="H40527">
            <v>0</v>
          </cell>
          <cell r="I40527">
            <v>0.341</v>
          </cell>
          <cell r="J40527">
            <v>0.341</v>
          </cell>
        </row>
        <row r="40528">
          <cell r="F40528" t="str">
            <v>内阴线</v>
          </cell>
          <cell r="G40528" t="str">
            <v>CAH8431124</v>
          </cell>
          <cell r="H40528">
            <v>0.876</v>
          </cell>
          <cell r="I40528">
            <v>2.91</v>
          </cell>
          <cell r="J40528">
            <v>2.034</v>
          </cell>
        </row>
        <row r="40529">
          <cell r="F40529" t="str">
            <v>丰村洞一组-丰村洞一组</v>
          </cell>
          <cell r="G40529" t="str">
            <v>C33K431124</v>
          </cell>
          <cell r="H40529">
            <v>0</v>
          </cell>
          <cell r="I40529">
            <v>2.474</v>
          </cell>
          <cell r="J40529">
            <v>2.474</v>
          </cell>
        </row>
        <row r="40530">
          <cell r="F40530" t="str">
            <v>Y187-草鱼塘</v>
          </cell>
          <cell r="G40530" t="str">
            <v>C81K431124</v>
          </cell>
          <cell r="H40530">
            <v>0</v>
          </cell>
          <cell r="I40530">
            <v>0.975</v>
          </cell>
          <cell r="J40530">
            <v>0.975</v>
          </cell>
        </row>
        <row r="40531">
          <cell r="F40531" t="str">
            <v>Y187-草鱼塘</v>
          </cell>
          <cell r="G40531" t="str">
            <v>C82K431124</v>
          </cell>
          <cell r="H40531">
            <v>0</v>
          </cell>
          <cell r="I40531">
            <v>0.632</v>
          </cell>
          <cell r="J40531">
            <v>0.632</v>
          </cell>
        </row>
        <row r="40532">
          <cell r="F40532" t="str">
            <v>X069-中湖洞</v>
          </cell>
          <cell r="G40532" t="str">
            <v>C95K431124</v>
          </cell>
          <cell r="H40532">
            <v>0</v>
          </cell>
          <cell r="I40532">
            <v>0.538</v>
          </cell>
          <cell r="J40532">
            <v>0.538</v>
          </cell>
        </row>
        <row r="40533">
          <cell r="F40533" t="str">
            <v>兴兴线</v>
          </cell>
          <cell r="G40533" t="str">
            <v>C697431124</v>
          </cell>
          <cell r="H40533">
            <v>0</v>
          </cell>
          <cell r="I40533">
            <v>0.672</v>
          </cell>
          <cell r="J40533">
            <v>0.672</v>
          </cell>
        </row>
        <row r="40534">
          <cell r="F40534" t="str">
            <v>南泥线</v>
          </cell>
          <cell r="G40534" t="str">
            <v>C364431124</v>
          </cell>
          <cell r="H40534">
            <v>0</v>
          </cell>
          <cell r="I40534">
            <v>1.923</v>
          </cell>
          <cell r="J40534">
            <v>1.923</v>
          </cell>
        </row>
        <row r="40535">
          <cell r="F40535" t="str">
            <v>Y186-军洞</v>
          </cell>
          <cell r="G40535" t="str">
            <v>C42K431124</v>
          </cell>
          <cell r="H40535">
            <v>0</v>
          </cell>
          <cell r="I40535">
            <v>1.161</v>
          </cell>
          <cell r="J40535">
            <v>1.161</v>
          </cell>
        </row>
        <row r="40536">
          <cell r="F40536" t="str">
            <v>沙沙线</v>
          </cell>
          <cell r="G40536" t="str">
            <v>C499431124</v>
          </cell>
          <cell r="H40536">
            <v>0</v>
          </cell>
          <cell r="I40536">
            <v>0.312</v>
          </cell>
          <cell r="J40536">
            <v>0.312</v>
          </cell>
        </row>
        <row r="40537">
          <cell r="F40537" t="str">
            <v>蚣坝-莲塘尾</v>
          </cell>
          <cell r="G40537" t="str">
            <v>C03O431124</v>
          </cell>
          <cell r="H40537">
            <v>6.102</v>
          </cell>
          <cell r="I40537">
            <v>6.697</v>
          </cell>
          <cell r="J40537">
            <v>0.595</v>
          </cell>
        </row>
        <row r="40538">
          <cell r="F40538" t="str">
            <v>麦子塘-麦子塘一组</v>
          </cell>
          <cell r="G40538" t="str">
            <v>C79L431124</v>
          </cell>
          <cell r="H40538">
            <v>0</v>
          </cell>
          <cell r="I40538">
            <v>0.638</v>
          </cell>
          <cell r="J40538">
            <v>0.638</v>
          </cell>
        </row>
        <row r="40539">
          <cell r="F40539" t="str">
            <v>沙子河- 沙子河十二组</v>
          </cell>
          <cell r="G40539" t="str">
            <v>C95F431124</v>
          </cell>
          <cell r="H40539">
            <v>0</v>
          </cell>
          <cell r="I40539">
            <v>0.287</v>
          </cell>
          <cell r="J40539">
            <v>0.287</v>
          </cell>
        </row>
        <row r="40540">
          <cell r="F40540" t="str">
            <v>阳上线</v>
          </cell>
          <cell r="G40540" t="str">
            <v>C365431124</v>
          </cell>
          <cell r="H40540">
            <v>1.476</v>
          </cell>
          <cell r="I40540">
            <v>2.508</v>
          </cell>
          <cell r="J40540">
            <v>1.032</v>
          </cell>
        </row>
        <row r="40541">
          <cell r="F40541" t="str">
            <v>沙沙线</v>
          </cell>
          <cell r="G40541" t="str">
            <v>C573431124</v>
          </cell>
          <cell r="H40541">
            <v>0</v>
          </cell>
          <cell r="I40541">
            <v>1.129</v>
          </cell>
          <cell r="J40541">
            <v>1.129</v>
          </cell>
        </row>
        <row r="40542">
          <cell r="F40542" t="str">
            <v>糖糖线</v>
          </cell>
          <cell r="G40542" t="str">
            <v>C464431124</v>
          </cell>
          <cell r="H40542">
            <v>0</v>
          </cell>
          <cell r="I40542">
            <v>0.858</v>
          </cell>
          <cell r="J40542">
            <v>0.858</v>
          </cell>
        </row>
        <row r="40543">
          <cell r="F40543" t="str">
            <v>下湖洞-下湖洞二组</v>
          </cell>
          <cell r="G40543" t="str">
            <v>C20K431124</v>
          </cell>
          <cell r="H40543">
            <v>0</v>
          </cell>
          <cell r="I40543">
            <v>2.635</v>
          </cell>
          <cell r="J40543">
            <v>2.635</v>
          </cell>
        </row>
        <row r="40544">
          <cell r="F40544" t="str">
            <v>X069-下湖洞五组</v>
          </cell>
          <cell r="G40544" t="str">
            <v>C22K431124</v>
          </cell>
          <cell r="H40544">
            <v>0</v>
          </cell>
          <cell r="I40544">
            <v>0.559</v>
          </cell>
          <cell r="J40544">
            <v>0.559</v>
          </cell>
        </row>
        <row r="40545">
          <cell r="F40545" t="str">
            <v>Y189-油榨屋</v>
          </cell>
          <cell r="G40545" t="str">
            <v>VG02431124</v>
          </cell>
          <cell r="H40545">
            <v>0</v>
          </cell>
          <cell r="I40545">
            <v>0.395</v>
          </cell>
          <cell r="J40545">
            <v>0.395</v>
          </cell>
        </row>
        <row r="40546">
          <cell r="F40546" t="str">
            <v>X069-小塘复二组</v>
          </cell>
          <cell r="G40546" t="str">
            <v>C10L431124</v>
          </cell>
          <cell r="H40546">
            <v>0</v>
          </cell>
          <cell r="I40546">
            <v>0.829</v>
          </cell>
          <cell r="J40546">
            <v>0.829</v>
          </cell>
        </row>
        <row r="40547">
          <cell r="F40547" t="str">
            <v>X069-小塘复三组</v>
          </cell>
          <cell r="G40547" t="str">
            <v>C11L431124</v>
          </cell>
          <cell r="H40547">
            <v>0.159</v>
          </cell>
          <cell r="I40547">
            <v>0.723</v>
          </cell>
          <cell r="J40547">
            <v>0.564</v>
          </cell>
        </row>
        <row r="40548">
          <cell r="F40548" t="str">
            <v>小塘复-小塘复四组</v>
          </cell>
          <cell r="G40548" t="str">
            <v>C16L431124</v>
          </cell>
          <cell r="H40548">
            <v>0</v>
          </cell>
          <cell r="I40548">
            <v>0.874</v>
          </cell>
          <cell r="J40548">
            <v>0.874</v>
          </cell>
        </row>
        <row r="40549">
          <cell r="F40549" t="str">
            <v>X069-叶子山</v>
          </cell>
          <cell r="G40549" t="str">
            <v>C55A431124</v>
          </cell>
          <cell r="H40549">
            <v>0</v>
          </cell>
          <cell r="I40549">
            <v>1.714</v>
          </cell>
          <cell r="J40549">
            <v>1.714</v>
          </cell>
        </row>
        <row r="40550">
          <cell r="F40550" t="str">
            <v>张家-舟子山</v>
          </cell>
          <cell r="G40550" t="str">
            <v>C94N431124</v>
          </cell>
          <cell r="H40550">
            <v>0</v>
          </cell>
          <cell r="I40550">
            <v>0.548</v>
          </cell>
          <cell r="J40550">
            <v>0.548</v>
          </cell>
        </row>
        <row r="40551">
          <cell r="F40551" t="str">
            <v>张家-舟子山</v>
          </cell>
          <cell r="G40551" t="str">
            <v>C95N431124</v>
          </cell>
          <cell r="H40551">
            <v>0</v>
          </cell>
          <cell r="I40551">
            <v>0.7</v>
          </cell>
          <cell r="J40551">
            <v>0.7</v>
          </cell>
        </row>
        <row r="40552">
          <cell r="F40552" t="str">
            <v>张家-舟子山</v>
          </cell>
          <cell r="G40552" t="str">
            <v>C98N431124</v>
          </cell>
          <cell r="H40552">
            <v>0</v>
          </cell>
          <cell r="I40552">
            <v>0.966</v>
          </cell>
          <cell r="J40552">
            <v>0.966</v>
          </cell>
        </row>
        <row r="40553">
          <cell r="F40553" t="str">
            <v>蚣洲线</v>
          </cell>
          <cell r="G40553" t="str">
            <v>C129431124</v>
          </cell>
          <cell r="H40553">
            <v>1.261</v>
          </cell>
          <cell r="I40553">
            <v>2.569</v>
          </cell>
          <cell r="J40553">
            <v>1.308</v>
          </cell>
        </row>
        <row r="40554">
          <cell r="F40554" t="str">
            <v>糖洲线</v>
          </cell>
          <cell r="G40554" t="str">
            <v>C463431124</v>
          </cell>
          <cell r="H40554">
            <v>0</v>
          </cell>
          <cell r="I40554">
            <v>2.088</v>
          </cell>
          <cell r="J40554">
            <v>2.088</v>
          </cell>
        </row>
        <row r="40555">
          <cell r="F40555" t="str">
            <v>浪石--上洞</v>
          </cell>
          <cell r="G40555" t="str">
            <v>C63O431124</v>
          </cell>
          <cell r="H40555">
            <v>0</v>
          </cell>
          <cell r="I40555">
            <v>1.139</v>
          </cell>
          <cell r="J40555">
            <v>1.139</v>
          </cell>
        </row>
        <row r="40556">
          <cell r="F40556" t="str">
            <v>老屋地一周家头</v>
          </cell>
          <cell r="G40556" t="str">
            <v>C65O431124</v>
          </cell>
          <cell r="H40556">
            <v>0.982</v>
          </cell>
          <cell r="I40556">
            <v>2.11</v>
          </cell>
          <cell r="J40556">
            <v>1.128</v>
          </cell>
        </row>
        <row r="40557">
          <cell r="F40557" t="str">
            <v>沙窝-红乡</v>
          </cell>
          <cell r="G40557" t="str">
            <v>C57N431124</v>
          </cell>
          <cell r="H40557">
            <v>0</v>
          </cell>
          <cell r="I40557">
            <v>1.514</v>
          </cell>
          <cell r="J40557">
            <v>1.514</v>
          </cell>
        </row>
        <row r="40558">
          <cell r="F40558" t="str">
            <v>深海-塘寨面</v>
          </cell>
          <cell r="G40558" t="str">
            <v>C80O431124</v>
          </cell>
          <cell r="H40558">
            <v>0</v>
          </cell>
          <cell r="I40558">
            <v>1.511</v>
          </cell>
          <cell r="J40558">
            <v>1.511</v>
          </cell>
        </row>
        <row r="40559">
          <cell r="F40559" t="str">
            <v>插花坪一大朋江</v>
          </cell>
          <cell r="G40559" t="str">
            <v>C83O431124</v>
          </cell>
          <cell r="H40559">
            <v>0</v>
          </cell>
          <cell r="I40559">
            <v>12.905</v>
          </cell>
          <cell r="J40559">
            <v>12.905</v>
          </cell>
        </row>
        <row r="40560">
          <cell r="F40560" t="str">
            <v>佳花线</v>
          </cell>
          <cell r="G40560" t="str">
            <v>C247431124</v>
          </cell>
          <cell r="H40560">
            <v>0</v>
          </cell>
          <cell r="I40560">
            <v>3.489</v>
          </cell>
          <cell r="J40560">
            <v>3.489</v>
          </cell>
        </row>
        <row r="40561">
          <cell r="F40561" t="str">
            <v>佳花线</v>
          </cell>
          <cell r="G40561" t="str">
            <v>CC36431124</v>
          </cell>
          <cell r="H40561">
            <v>0</v>
          </cell>
          <cell r="I40561">
            <v>1.226</v>
          </cell>
          <cell r="J40561">
            <v>1.226</v>
          </cell>
        </row>
        <row r="40562">
          <cell r="F40562" t="str">
            <v>洪楠线</v>
          </cell>
          <cell r="G40562" t="str">
            <v>C628431124</v>
          </cell>
          <cell r="H40562">
            <v>4.728</v>
          </cell>
          <cell r="I40562">
            <v>8.194</v>
          </cell>
          <cell r="J40562">
            <v>3.466</v>
          </cell>
        </row>
        <row r="40563">
          <cell r="F40563" t="str">
            <v>湾子岭一满竹坳</v>
          </cell>
          <cell r="G40563" t="str">
            <v>C63M431124</v>
          </cell>
          <cell r="H40563">
            <v>0</v>
          </cell>
          <cell r="I40563">
            <v>0.728</v>
          </cell>
          <cell r="J40563">
            <v>0.728</v>
          </cell>
        </row>
        <row r="40564">
          <cell r="F40564" t="str">
            <v>泥杨线</v>
          </cell>
          <cell r="G40564" t="str">
            <v>Y552431124</v>
          </cell>
          <cell r="H40564">
            <v>0</v>
          </cell>
          <cell r="I40564">
            <v>2.203</v>
          </cell>
          <cell r="J40564">
            <v>2.203</v>
          </cell>
        </row>
        <row r="40565">
          <cell r="F40565" t="str">
            <v>乐中线</v>
          </cell>
          <cell r="G40565" t="str">
            <v>C526431124</v>
          </cell>
          <cell r="H40565">
            <v>0</v>
          </cell>
          <cell r="I40565">
            <v>1.323</v>
          </cell>
          <cell r="J40565">
            <v>1.323</v>
          </cell>
        </row>
        <row r="40566">
          <cell r="F40566" t="str">
            <v>乐中线</v>
          </cell>
          <cell r="G40566" t="str">
            <v>CC42431124</v>
          </cell>
          <cell r="H40566">
            <v>0</v>
          </cell>
          <cell r="I40566">
            <v>0.604</v>
          </cell>
          <cell r="J40566">
            <v>0.604</v>
          </cell>
        </row>
        <row r="40567">
          <cell r="F40567" t="str">
            <v>XO65-赤源</v>
          </cell>
          <cell r="G40567" t="str">
            <v>C43H431124</v>
          </cell>
          <cell r="H40567">
            <v>0</v>
          </cell>
          <cell r="I40567">
            <v>0.77</v>
          </cell>
          <cell r="J40567">
            <v>0.77</v>
          </cell>
        </row>
        <row r="40568">
          <cell r="F40568" t="str">
            <v>Y174-赤源二组</v>
          </cell>
          <cell r="G40568" t="str">
            <v>C44H431124</v>
          </cell>
          <cell r="H40568">
            <v>0</v>
          </cell>
          <cell r="I40568">
            <v>0.634</v>
          </cell>
          <cell r="J40568">
            <v>0.634</v>
          </cell>
        </row>
        <row r="40569">
          <cell r="F40569" t="str">
            <v>Y415-梅花小村</v>
          </cell>
          <cell r="G40569" t="str">
            <v>C50H431124</v>
          </cell>
          <cell r="H40569">
            <v>0</v>
          </cell>
          <cell r="I40569">
            <v>1.973</v>
          </cell>
          <cell r="J40569">
            <v>1.973</v>
          </cell>
        </row>
        <row r="40570">
          <cell r="G40570" t="str">
            <v>V000</v>
          </cell>
          <cell r="H40570">
            <v>0</v>
          </cell>
          <cell r="I40570">
            <v>0.304</v>
          </cell>
          <cell r="J40570">
            <v>0.304</v>
          </cell>
        </row>
        <row r="40571">
          <cell r="F40571" t="str">
            <v>X065-砂路源</v>
          </cell>
          <cell r="G40571" t="str">
            <v>C65A431124</v>
          </cell>
          <cell r="H40571">
            <v>0</v>
          </cell>
          <cell r="I40571">
            <v>0.3</v>
          </cell>
          <cell r="J40571">
            <v>0.3</v>
          </cell>
        </row>
        <row r="40572">
          <cell r="F40572" t="str">
            <v>先田村-先田四组</v>
          </cell>
          <cell r="G40572" t="str">
            <v>C27I431124</v>
          </cell>
          <cell r="H40572">
            <v>0</v>
          </cell>
          <cell r="I40572">
            <v>1.195</v>
          </cell>
          <cell r="J40572">
            <v>1.195</v>
          </cell>
        </row>
        <row r="40573">
          <cell r="F40573" t="str">
            <v>社上线</v>
          </cell>
          <cell r="G40573" t="str">
            <v>CAV6431124</v>
          </cell>
          <cell r="H40573">
            <v>0</v>
          </cell>
          <cell r="I40573">
            <v>1.59</v>
          </cell>
          <cell r="J40573">
            <v>1.59</v>
          </cell>
        </row>
        <row r="40574">
          <cell r="F40574" t="str">
            <v>乐黄线</v>
          </cell>
          <cell r="G40574" t="str">
            <v>C403431124</v>
          </cell>
          <cell r="H40574">
            <v>0</v>
          </cell>
          <cell r="I40574">
            <v>9.567</v>
          </cell>
          <cell r="J40574">
            <v>9.567</v>
          </cell>
        </row>
        <row r="40575">
          <cell r="F40575" t="str">
            <v>龙凤线</v>
          </cell>
          <cell r="G40575" t="str">
            <v>CAY9431124</v>
          </cell>
          <cell r="H40575">
            <v>0</v>
          </cell>
          <cell r="I40575">
            <v>3.957</v>
          </cell>
          <cell r="J40575">
            <v>3.957</v>
          </cell>
        </row>
        <row r="40576">
          <cell r="F40576" t="str">
            <v>桥头-上岭</v>
          </cell>
          <cell r="G40576" t="str">
            <v>C78E431124</v>
          </cell>
          <cell r="H40576">
            <v>0</v>
          </cell>
          <cell r="I40576">
            <v>0.544</v>
          </cell>
          <cell r="J40576">
            <v>0.544</v>
          </cell>
        </row>
        <row r="40577">
          <cell r="F40577" t="str">
            <v>半半线</v>
          </cell>
          <cell r="G40577" t="str">
            <v>C082431124</v>
          </cell>
          <cell r="H40577">
            <v>3.239</v>
          </cell>
          <cell r="I40577">
            <v>10.886</v>
          </cell>
          <cell r="J40577">
            <v>7.647</v>
          </cell>
        </row>
        <row r="40578">
          <cell r="F40578" t="str">
            <v>大罗线</v>
          </cell>
          <cell r="G40578" t="str">
            <v>Y291431124</v>
          </cell>
          <cell r="H40578">
            <v>4.486</v>
          </cell>
          <cell r="I40578">
            <v>5.667</v>
          </cell>
          <cell r="J40578">
            <v>1.181</v>
          </cell>
        </row>
        <row r="40579">
          <cell r="F40579" t="str">
            <v>大伟-大坪</v>
          </cell>
          <cell r="G40579" t="str">
            <v>C06M431124</v>
          </cell>
          <cell r="H40579">
            <v>0</v>
          </cell>
          <cell r="I40579">
            <v>1.355</v>
          </cell>
          <cell r="J40579">
            <v>1.355</v>
          </cell>
        </row>
        <row r="40580">
          <cell r="F40580" t="str">
            <v>桂宅岩-上杨家</v>
          </cell>
          <cell r="G40580" t="str">
            <v>C76E431124</v>
          </cell>
          <cell r="H40580">
            <v>0</v>
          </cell>
          <cell r="I40580">
            <v>0.999</v>
          </cell>
          <cell r="J40580">
            <v>0.999</v>
          </cell>
        </row>
        <row r="40581">
          <cell r="F40581" t="str">
            <v>梅子园-梅子园小村</v>
          </cell>
          <cell r="G40581" t="str">
            <v>C32F431124</v>
          </cell>
          <cell r="H40581">
            <v>1.349</v>
          </cell>
          <cell r="I40581">
            <v>3.229</v>
          </cell>
          <cell r="J40581">
            <v>1.88</v>
          </cell>
        </row>
        <row r="40582">
          <cell r="F40582" t="str">
            <v>落桥线</v>
          </cell>
          <cell r="G40582" t="str">
            <v>C214431124</v>
          </cell>
          <cell r="H40582">
            <v>2.506</v>
          </cell>
          <cell r="I40582">
            <v>3.471</v>
          </cell>
          <cell r="J40582">
            <v>0.965</v>
          </cell>
        </row>
        <row r="40583">
          <cell r="F40583" t="str">
            <v>狮狮线</v>
          </cell>
          <cell r="G40583" t="str">
            <v>CAZ9431124</v>
          </cell>
          <cell r="H40583">
            <v>0.65</v>
          </cell>
          <cell r="I40583">
            <v>1.819</v>
          </cell>
          <cell r="J40583">
            <v>1.169</v>
          </cell>
        </row>
        <row r="40584">
          <cell r="F40584" t="str">
            <v>坪白线</v>
          </cell>
          <cell r="G40584" t="str">
            <v>C148431124</v>
          </cell>
          <cell r="H40584">
            <v>0.186</v>
          </cell>
          <cell r="I40584">
            <v>1.254</v>
          </cell>
          <cell r="J40584">
            <v>1.068</v>
          </cell>
        </row>
        <row r="40585">
          <cell r="F40585" t="str">
            <v>铁楼屋至冲岭</v>
          </cell>
          <cell r="G40585" t="str">
            <v>V156431124</v>
          </cell>
          <cell r="H40585">
            <v>0</v>
          </cell>
          <cell r="I40585">
            <v>0.434</v>
          </cell>
          <cell r="J40585">
            <v>0.434</v>
          </cell>
        </row>
        <row r="40586">
          <cell r="F40586" t="str">
            <v>秋下线</v>
          </cell>
          <cell r="G40586" t="str">
            <v>C015431124</v>
          </cell>
          <cell r="H40586">
            <v>1.016</v>
          </cell>
          <cell r="I40586">
            <v>1.64</v>
          </cell>
          <cell r="J40586">
            <v>0.624</v>
          </cell>
        </row>
        <row r="40587">
          <cell r="F40587" t="str">
            <v>大地夫-暗村洞</v>
          </cell>
          <cell r="G40587" t="str">
            <v>C05D431124</v>
          </cell>
          <cell r="H40587">
            <v>0.624</v>
          </cell>
          <cell r="I40587">
            <v>3.152</v>
          </cell>
          <cell r="J40587">
            <v>2.528</v>
          </cell>
        </row>
        <row r="40588">
          <cell r="F40588" t="str">
            <v>秋下线</v>
          </cell>
          <cell r="G40588" t="str">
            <v>C208431124</v>
          </cell>
          <cell r="H40588">
            <v>1.016</v>
          </cell>
          <cell r="I40588">
            <v>1.202</v>
          </cell>
          <cell r="J40588">
            <v>0.186</v>
          </cell>
        </row>
        <row r="40589">
          <cell r="F40589" t="str">
            <v>三桂至丁家岭</v>
          </cell>
          <cell r="G40589" t="str">
            <v>V127431124</v>
          </cell>
          <cell r="H40589">
            <v>0</v>
          </cell>
          <cell r="I40589">
            <v>1.133</v>
          </cell>
          <cell r="J40589">
            <v>1.133</v>
          </cell>
        </row>
        <row r="40590">
          <cell r="F40590" t="str">
            <v>上坝至周仔江</v>
          </cell>
          <cell r="G40590" t="str">
            <v>CBB2431124</v>
          </cell>
          <cell r="H40590">
            <v>0</v>
          </cell>
          <cell r="I40590">
            <v>1.852</v>
          </cell>
          <cell r="J40590">
            <v>1.852</v>
          </cell>
        </row>
        <row r="40591">
          <cell r="F40591" t="str">
            <v>三桂至社湾</v>
          </cell>
          <cell r="G40591" t="str">
            <v>V133431124</v>
          </cell>
          <cell r="H40591">
            <v>0</v>
          </cell>
          <cell r="I40591">
            <v>0.667</v>
          </cell>
          <cell r="J40591">
            <v>0.667</v>
          </cell>
        </row>
        <row r="40592">
          <cell r="F40592" t="str">
            <v>上坝至映山岭</v>
          </cell>
          <cell r="G40592" t="str">
            <v>V135431124</v>
          </cell>
          <cell r="H40592">
            <v>0</v>
          </cell>
          <cell r="I40592">
            <v>0.637</v>
          </cell>
          <cell r="J40592">
            <v>0.637</v>
          </cell>
        </row>
        <row r="40593">
          <cell r="F40593" t="str">
            <v>狮子山-大团园</v>
          </cell>
          <cell r="G40593" t="str">
            <v>C07A431124</v>
          </cell>
          <cell r="H40593">
            <v>1.697</v>
          </cell>
          <cell r="I40593">
            <v>2.648</v>
          </cell>
          <cell r="J40593">
            <v>0.951</v>
          </cell>
        </row>
        <row r="40594">
          <cell r="F40594" t="str">
            <v>太平桥-大桥头村</v>
          </cell>
          <cell r="G40594" t="str">
            <v>VB46431124</v>
          </cell>
          <cell r="H40594">
            <v>0</v>
          </cell>
          <cell r="I40594">
            <v>0.409</v>
          </cell>
          <cell r="J40594">
            <v>0.409</v>
          </cell>
        </row>
        <row r="40595">
          <cell r="F40595" t="str">
            <v>幸福洞-幸福洞</v>
          </cell>
          <cell r="G40595" t="str">
            <v>C35C431124</v>
          </cell>
          <cell r="H40595">
            <v>0</v>
          </cell>
          <cell r="I40595">
            <v>0.565</v>
          </cell>
          <cell r="J40595">
            <v>0.565</v>
          </cell>
        </row>
        <row r="40596">
          <cell r="F40596" t="str">
            <v>老泥线</v>
          </cell>
          <cell r="G40596" t="str">
            <v>Y156431124</v>
          </cell>
          <cell r="H40596">
            <v>2.531</v>
          </cell>
          <cell r="I40596">
            <v>3.532</v>
          </cell>
          <cell r="J40596">
            <v>1.001</v>
          </cell>
        </row>
        <row r="40597">
          <cell r="F40597" t="str">
            <v>X068-莲塘</v>
          </cell>
          <cell r="G40597" t="str">
            <v>C95I431124</v>
          </cell>
          <cell r="H40597">
            <v>0</v>
          </cell>
          <cell r="I40597">
            <v>0.322</v>
          </cell>
          <cell r="J40597">
            <v>0.322</v>
          </cell>
        </row>
        <row r="40598">
          <cell r="F40598" t="str">
            <v>Y421-石枧三组</v>
          </cell>
          <cell r="G40598" t="str">
            <v>C47I431124</v>
          </cell>
          <cell r="H40598">
            <v>0.721</v>
          </cell>
          <cell r="I40598">
            <v>1.933</v>
          </cell>
          <cell r="J40598">
            <v>1.212</v>
          </cell>
        </row>
        <row r="40599">
          <cell r="F40599" t="str">
            <v>幸大线</v>
          </cell>
          <cell r="G40599" t="str">
            <v>CAC0431124</v>
          </cell>
          <cell r="H40599">
            <v>0</v>
          </cell>
          <cell r="I40599">
            <v>3.23</v>
          </cell>
          <cell r="J40599">
            <v>3.23</v>
          </cell>
        </row>
        <row r="40600">
          <cell r="F40600" t="str">
            <v>东方-住兴</v>
          </cell>
          <cell r="G40600" t="str">
            <v>C79B431124</v>
          </cell>
          <cell r="H40600">
            <v>0</v>
          </cell>
          <cell r="I40600">
            <v>2.466</v>
          </cell>
          <cell r="J40600">
            <v>2.466</v>
          </cell>
        </row>
        <row r="40601">
          <cell r="F40601" t="str">
            <v>X069-七里岗</v>
          </cell>
          <cell r="G40601" t="str">
            <v>C93B431124</v>
          </cell>
          <cell r="H40601">
            <v>2.114</v>
          </cell>
          <cell r="I40601">
            <v>2.556</v>
          </cell>
          <cell r="J40601">
            <v>0.442</v>
          </cell>
        </row>
        <row r="40602">
          <cell r="F40602" t="str">
            <v>Y190-S323</v>
          </cell>
          <cell r="G40602" t="str">
            <v>C81B431124</v>
          </cell>
          <cell r="H40602">
            <v>0</v>
          </cell>
          <cell r="I40602">
            <v>0.99</v>
          </cell>
          <cell r="J40602">
            <v>0.99</v>
          </cell>
        </row>
        <row r="40603">
          <cell r="F40603" t="str">
            <v>石门-石门一组</v>
          </cell>
          <cell r="G40603" t="str">
            <v>C55B431124</v>
          </cell>
          <cell r="H40603">
            <v>0</v>
          </cell>
          <cell r="I40603">
            <v>0.821</v>
          </cell>
          <cell r="J40603">
            <v>0.821</v>
          </cell>
        </row>
        <row r="40604">
          <cell r="F40604" t="str">
            <v>坝石线</v>
          </cell>
          <cell r="G40604" t="str">
            <v>C700431124</v>
          </cell>
          <cell r="H40604">
            <v>0</v>
          </cell>
          <cell r="I40604">
            <v>0.859</v>
          </cell>
          <cell r="J40604">
            <v>0.859</v>
          </cell>
        </row>
        <row r="40605">
          <cell r="F40605" t="str">
            <v>虎车线</v>
          </cell>
          <cell r="G40605" t="str">
            <v>Y674431124</v>
          </cell>
          <cell r="H40605">
            <v>2.011</v>
          </cell>
          <cell r="I40605">
            <v>3.74</v>
          </cell>
          <cell r="J40605">
            <v>1.729</v>
          </cell>
        </row>
        <row r="40606">
          <cell r="F40606" t="str">
            <v>福六田-福六田三组</v>
          </cell>
          <cell r="G40606" t="str">
            <v>C05G431124</v>
          </cell>
          <cell r="H40606">
            <v>0</v>
          </cell>
          <cell r="I40606">
            <v>0.86</v>
          </cell>
          <cell r="J40606">
            <v>0.86</v>
          </cell>
        </row>
        <row r="40607">
          <cell r="F40607" t="str">
            <v>福福线</v>
          </cell>
          <cell r="G40607" t="str">
            <v>CB93431124</v>
          </cell>
          <cell r="H40607">
            <v>0</v>
          </cell>
          <cell r="I40607">
            <v>0.149</v>
          </cell>
          <cell r="J40607">
            <v>0.149</v>
          </cell>
        </row>
        <row r="40608">
          <cell r="F40608" t="str">
            <v>C09G-蒋元</v>
          </cell>
          <cell r="G40608" t="str">
            <v>VG63431124</v>
          </cell>
          <cell r="H40608">
            <v>0</v>
          </cell>
          <cell r="I40608">
            <v>0.489</v>
          </cell>
          <cell r="J40608">
            <v>0.489</v>
          </cell>
        </row>
        <row r="40609">
          <cell r="G40609" t="str">
            <v>V000</v>
          </cell>
          <cell r="H40609">
            <v>0</v>
          </cell>
          <cell r="I40609">
            <v>0.2</v>
          </cell>
          <cell r="J40609">
            <v>0.2</v>
          </cell>
        </row>
        <row r="40610">
          <cell r="F40610" t="str">
            <v>X070-井塘村</v>
          </cell>
          <cell r="G40610" t="str">
            <v>C09G431124</v>
          </cell>
          <cell r="H40610">
            <v>0</v>
          </cell>
          <cell r="I40610">
            <v>1.21</v>
          </cell>
          <cell r="J40610">
            <v>1.21</v>
          </cell>
        </row>
        <row r="40611">
          <cell r="F40611" t="str">
            <v>黄莲线</v>
          </cell>
          <cell r="G40611" t="str">
            <v>Y570431124</v>
          </cell>
          <cell r="H40611">
            <v>7.624</v>
          </cell>
          <cell r="I40611">
            <v>8.346</v>
          </cell>
          <cell r="J40611">
            <v>0.722</v>
          </cell>
        </row>
        <row r="40612">
          <cell r="G40612" t="str">
            <v>AA03431124</v>
          </cell>
          <cell r="H40612">
            <v>0</v>
          </cell>
          <cell r="I40612">
            <v>0.934</v>
          </cell>
          <cell r="J40612">
            <v>0.934</v>
          </cell>
        </row>
        <row r="40613">
          <cell r="F40613" t="str">
            <v>后沙线</v>
          </cell>
          <cell r="G40613" t="str">
            <v>Y555431124</v>
          </cell>
          <cell r="H40613">
            <v>7.105</v>
          </cell>
          <cell r="I40613">
            <v>7.43</v>
          </cell>
          <cell r="J40613">
            <v>0.325</v>
          </cell>
        </row>
        <row r="40614">
          <cell r="F40614" t="str">
            <v>莲上线</v>
          </cell>
          <cell r="G40614" t="str">
            <v>C008431124</v>
          </cell>
          <cell r="H40614">
            <v>0</v>
          </cell>
          <cell r="I40614">
            <v>2.686</v>
          </cell>
          <cell r="J40614">
            <v>2.686</v>
          </cell>
        </row>
        <row r="40615">
          <cell r="F40615" t="str">
            <v>C09G-蒋元</v>
          </cell>
          <cell r="G40615" t="str">
            <v>VG63431124</v>
          </cell>
          <cell r="H40615">
            <v>0</v>
          </cell>
          <cell r="I40615">
            <v>1.751</v>
          </cell>
          <cell r="J40615">
            <v>1.751</v>
          </cell>
        </row>
        <row r="40616">
          <cell r="F40616" t="str">
            <v>井头-井头一组</v>
          </cell>
          <cell r="G40616" t="str">
            <v>C88G431124</v>
          </cell>
          <cell r="H40616">
            <v>0</v>
          </cell>
          <cell r="I40616">
            <v>1.443</v>
          </cell>
          <cell r="J40616">
            <v>1.443</v>
          </cell>
        </row>
        <row r="40617">
          <cell r="F40617" t="str">
            <v>丙田-丙田二组</v>
          </cell>
          <cell r="G40617" t="str">
            <v>C62G431124</v>
          </cell>
          <cell r="H40617">
            <v>0</v>
          </cell>
          <cell r="I40617">
            <v>0.239</v>
          </cell>
          <cell r="J40617">
            <v>0.239</v>
          </cell>
        </row>
        <row r="40618">
          <cell r="F40618" t="str">
            <v>Y173-大洞三组</v>
          </cell>
          <cell r="G40618" t="str">
            <v>C81G431124</v>
          </cell>
          <cell r="H40618">
            <v>0</v>
          </cell>
          <cell r="I40618">
            <v>1.092</v>
          </cell>
          <cell r="J40618">
            <v>1.092</v>
          </cell>
        </row>
        <row r="40619">
          <cell r="F40619" t="str">
            <v>大刘-大刘二组</v>
          </cell>
          <cell r="G40619" t="str">
            <v>C03D431124</v>
          </cell>
          <cell r="H40619">
            <v>0</v>
          </cell>
          <cell r="I40619">
            <v>1.008</v>
          </cell>
          <cell r="J40619">
            <v>1.008</v>
          </cell>
        </row>
        <row r="40620">
          <cell r="F40620" t="str">
            <v>大刘-大刘三组</v>
          </cell>
          <cell r="G40620" t="str">
            <v>C49E431124</v>
          </cell>
          <cell r="H40620">
            <v>0</v>
          </cell>
          <cell r="I40620">
            <v>2.502</v>
          </cell>
          <cell r="J40620">
            <v>2.502</v>
          </cell>
        </row>
        <row r="40621">
          <cell r="F40621" t="str">
            <v>接龙头-接龙头一组</v>
          </cell>
          <cell r="G40621" t="str">
            <v>C61G431124</v>
          </cell>
          <cell r="H40621">
            <v>0</v>
          </cell>
          <cell r="I40621">
            <v>2.627</v>
          </cell>
          <cell r="J40621">
            <v>2.627</v>
          </cell>
        </row>
        <row r="40622">
          <cell r="F40622" t="str">
            <v>牛牛线</v>
          </cell>
          <cell r="G40622" t="str">
            <v>CBL0431124</v>
          </cell>
          <cell r="H40622">
            <v>0</v>
          </cell>
          <cell r="I40622">
            <v>1.967</v>
          </cell>
          <cell r="J40622">
            <v>1.967</v>
          </cell>
        </row>
        <row r="40623">
          <cell r="F40623" t="str">
            <v>下下线</v>
          </cell>
          <cell r="G40623" t="str">
            <v>CA57431124</v>
          </cell>
          <cell r="H40623">
            <v>0</v>
          </cell>
          <cell r="I40623">
            <v>1.868</v>
          </cell>
          <cell r="J40623">
            <v>1.868</v>
          </cell>
        </row>
        <row r="40624">
          <cell r="F40624" t="str">
            <v>S323-山口铺</v>
          </cell>
          <cell r="G40624" t="str">
            <v>C17F431124</v>
          </cell>
          <cell r="H40624">
            <v>0</v>
          </cell>
          <cell r="I40624">
            <v>0.584</v>
          </cell>
          <cell r="J40624">
            <v>0.584</v>
          </cell>
        </row>
        <row r="40625">
          <cell r="F40625" t="str">
            <v>太泥线</v>
          </cell>
          <cell r="G40625" t="str">
            <v>Y566431124</v>
          </cell>
          <cell r="H40625">
            <v>11.765</v>
          </cell>
          <cell r="I40625">
            <v>14.28</v>
          </cell>
          <cell r="J40625">
            <v>2.515</v>
          </cell>
        </row>
        <row r="40626">
          <cell r="F40626" t="str">
            <v>石石线</v>
          </cell>
          <cell r="G40626" t="str">
            <v>CBI5431124</v>
          </cell>
          <cell r="H40626">
            <v>0</v>
          </cell>
          <cell r="I40626">
            <v>3.067</v>
          </cell>
          <cell r="J40626">
            <v>3.067</v>
          </cell>
        </row>
        <row r="40627">
          <cell r="F40627" t="str">
            <v>井头村-斯屋岭</v>
          </cell>
          <cell r="G40627" t="str">
            <v>C85G431124</v>
          </cell>
          <cell r="H40627">
            <v>0</v>
          </cell>
          <cell r="I40627">
            <v>1.024</v>
          </cell>
          <cell r="J40627">
            <v>1.024</v>
          </cell>
        </row>
        <row r="40628">
          <cell r="F40628" t="str">
            <v>太家至义家</v>
          </cell>
          <cell r="G40628" t="str">
            <v>V027431124</v>
          </cell>
          <cell r="H40628">
            <v>0</v>
          </cell>
          <cell r="I40628">
            <v>0.373</v>
          </cell>
          <cell r="J40628">
            <v>0.373</v>
          </cell>
        </row>
        <row r="40629">
          <cell r="F40629" t="str">
            <v>太家至1组</v>
          </cell>
          <cell r="G40629" t="str">
            <v>V029431124</v>
          </cell>
          <cell r="H40629">
            <v>0</v>
          </cell>
          <cell r="I40629">
            <v>0.281</v>
          </cell>
          <cell r="J40629">
            <v>0.281</v>
          </cell>
        </row>
        <row r="40630">
          <cell r="F40630" t="str">
            <v>太泥线</v>
          </cell>
          <cell r="G40630" t="str">
            <v>Y566431124</v>
          </cell>
          <cell r="H40630">
            <v>3.977</v>
          </cell>
          <cell r="I40630">
            <v>4.789</v>
          </cell>
          <cell r="J40630">
            <v>0.812</v>
          </cell>
        </row>
        <row r="40631">
          <cell r="F40631" t="str">
            <v>Y173-唐家五 组</v>
          </cell>
          <cell r="G40631" t="str">
            <v>C71G431124</v>
          </cell>
          <cell r="H40631">
            <v>0</v>
          </cell>
          <cell r="I40631">
            <v>0.336</v>
          </cell>
          <cell r="J40631">
            <v>0.336</v>
          </cell>
        </row>
        <row r="40632">
          <cell r="F40632" t="str">
            <v>下下线</v>
          </cell>
          <cell r="G40632" t="str">
            <v>CB56431124</v>
          </cell>
          <cell r="H40632">
            <v>0</v>
          </cell>
          <cell r="I40632">
            <v>0.154</v>
          </cell>
          <cell r="J40632">
            <v>0.154</v>
          </cell>
        </row>
        <row r="40633">
          <cell r="F40633" t="str">
            <v>雁峰-雁峰一组</v>
          </cell>
          <cell r="G40633" t="str">
            <v>C99C431124</v>
          </cell>
          <cell r="H40633">
            <v>0</v>
          </cell>
          <cell r="I40633">
            <v>0.624</v>
          </cell>
          <cell r="J40633">
            <v>0.624</v>
          </cell>
        </row>
        <row r="40634">
          <cell r="F40634" t="str">
            <v>富足湾-大井头</v>
          </cell>
          <cell r="G40634" t="str">
            <v>C42A431124</v>
          </cell>
          <cell r="H40634">
            <v>0</v>
          </cell>
          <cell r="I40634">
            <v>1.442</v>
          </cell>
          <cell r="J40634">
            <v>1.442</v>
          </cell>
        </row>
        <row r="40635">
          <cell r="F40635" t="str">
            <v>大井头村-黄家岭</v>
          </cell>
          <cell r="G40635" t="str">
            <v>VG46431124</v>
          </cell>
          <cell r="H40635">
            <v>0</v>
          </cell>
          <cell r="I40635">
            <v>0.237</v>
          </cell>
          <cell r="J40635">
            <v>0.237</v>
          </cell>
        </row>
        <row r="40636">
          <cell r="F40636" t="str">
            <v>申洞-黎家兴</v>
          </cell>
          <cell r="G40636" t="str">
            <v>VF61431124</v>
          </cell>
          <cell r="H40636">
            <v>0</v>
          </cell>
          <cell r="I40636">
            <v>0.618</v>
          </cell>
          <cell r="J40636">
            <v>0.618</v>
          </cell>
        </row>
        <row r="40637">
          <cell r="F40637" t="str">
            <v>鸡公神-魏家</v>
          </cell>
          <cell r="G40637" t="str">
            <v>C76M431124</v>
          </cell>
          <cell r="H40637">
            <v>0</v>
          </cell>
          <cell r="I40637">
            <v>0.497</v>
          </cell>
          <cell r="J40637">
            <v>0.497</v>
          </cell>
        </row>
        <row r="40638">
          <cell r="F40638" t="str">
            <v>金狮庵-莫里洞</v>
          </cell>
          <cell r="G40638" t="str">
            <v>C78M431124</v>
          </cell>
          <cell r="H40638">
            <v>0</v>
          </cell>
          <cell r="I40638">
            <v>0.576</v>
          </cell>
          <cell r="J40638">
            <v>0.576</v>
          </cell>
        </row>
        <row r="40639">
          <cell r="F40639" t="str">
            <v>杨打线</v>
          </cell>
          <cell r="G40639" t="str">
            <v>CAX2431124</v>
          </cell>
          <cell r="H40639">
            <v>0.713</v>
          </cell>
          <cell r="I40639">
            <v>2.292</v>
          </cell>
          <cell r="J40639">
            <v>1.579</v>
          </cell>
        </row>
        <row r="40640">
          <cell r="F40640" t="str">
            <v>三角洞-恩海</v>
          </cell>
          <cell r="G40640" t="str">
            <v>C32E431124</v>
          </cell>
          <cell r="H40640">
            <v>0</v>
          </cell>
          <cell r="I40640">
            <v>0.465</v>
          </cell>
          <cell r="J40640">
            <v>0.465</v>
          </cell>
        </row>
        <row r="40641">
          <cell r="G40641" t="str">
            <v>AA09431124</v>
          </cell>
          <cell r="H40641">
            <v>0</v>
          </cell>
          <cell r="I40641">
            <v>0.348</v>
          </cell>
          <cell r="J40641">
            <v>0.348</v>
          </cell>
        </row>
        <row r="40642">
          <cell r="F40642" t="str">
            <v>郑家-宁远杉树园</v>
          </cell>
          <cell r="G40642" t="str">
            <v>C91M431124</v>
          </cell>
          <cell r="H40642">
            <v>0</v>
          </cell>
          <cell r="I40642">
            <v>0.477</v>
          </cell>
          <cell r="J40642">
            <v>0.477</v>
          </cell>
        </row>
        <row r="40643">
          <cell r="F40643" t="str">
            <v>郑家-青山塘村</v>
          </cell>
          <cell r="G40643" t="str">
            <v>C92M431124</v>
          </cell>
          <cell r="H40643">
            <v>0</v>
          </cell>
          <cell r="I40643">
            <v>0.847</v>
          </cell>
          <cell r="J40643">
            <v>0.847</v>
          </cell>
        </row>
        <row r="40644">
          <cell r="F40644" t="str">
            <v>岩岩线</v>
          </cell>
          <cell r="G40644" t="str">
            <v>Y433431124</v>
          </cell>
          <cell r="H40644">
            <v>3.13</v>
          </cell>
          <cell r="I40644">
            <v>3.268</v>
          </cell>
          <cell r="J40644">
            <v>0.138</v>
          </cell>
        </row>
        <row r="40645">
          <cell r="F40645" t="str">
            <v>长长线</v>
          </cell>
          <cell r="G40645" t="str">
            <v>C881431124</v>
          </cell>
          <cell r="H40645">
            <v>0</v>
          </cell>
          <cell r="I40645">
            <v>0.683</v>
          </cell>
          <cell r="J40645">
            <v>0.683</v>
          </cell>
        </row>
        <row r="40646">
          <cell r="F40646" t="str">
            <v>青幸线</v>
          </cell>
          <cell r="G40646" t="str">
            <v>Y677431124</v>
          </cell>
          <cell r="H40646">
            <v>7.33</v>
          </cell>
          <cell r="I40646">
            <v>7.476</v>
          </cell>
          <cell r="J40646">
            <v>0.146</v>
          </cell>
        </row>
        <row r="40647">
          <cell r="F40647" t="str">
            <v>万万线</v>
          </cell>
          <cell r="G40647" t="str">
            <v>C663431124</v>
          </cell>
          <cell r="H40647">
            <v>0</v>
          </cell>
          <cell r="I40647">
            <v>0.913</v>
          </cell>
          <cell r="J40647">
            <v>0.913</v>
          </cell>
        </row>
        <row r="40648">
          <cell r="F40648" t="str">
            <v>五一村-五一村一组</v>
          </cell>
          <cell r="G40648" t="str">
            <v>C10C431124</v>
          </cell>
          <cell r="H40648">
            <v>0</v>
          </cell>
          <cell r="I40648">
            <v>0.778</v>
          </cell>
          <cell r="J40648">
            <v>0.778</v>
          </cell>
        </row>
        <row r="40649">
          <cell r="F40649" t="str">
            <v>五五线</v>
          </cell>
          <cell r="G40649" t="str">
            <v>C560431124</v>
          </cell>
          <cell r="H40649">
            <v>0</v>
          </cell>
          <cell r="I40649">
            <v>1.011</v>
          </cell>
          <cell r="J40649">
            <v>1.011</v>
          </cell>
        </row>
        <row r="40650">
          <cell r="F40650" t="str">
            <v>浪洪线</v>
          </cell>
          <cell r="G40650" t="str">
            <v>X124431124</v>
          </cell>
          <cell r="H40650">
            <v>0</v>
          </cell>
          <cell r="I40650">
            <v>2.14</v>
          </cell>
          <cell r="J40650">
            <v>2.14</v>
          </cell>
        </row>
        <row r="40651">
          <cell r="F40651" t="str">
            <v>沿河村-沿河村一组</v>
          </cell>
          <cell r="G40651" t="str">
            <v>C15C431124</v>
          </cell>
          <cell r="H40651">
            <v>0</v>
          </cell>
          <cell r="I40651">
            <v>0.709</v>
          </cell>
          <cell r="J40651">
            <v>0.709</v>
          </cell>
        </row>
        <row r="40652">
          <cell r="F40652" t="str">
            <v>下堡线</v>
          </cell>
          <cell r="G40652" t="str">
            <v>C265431124</v>
          </cell>
          <cell r="H40652">
            <v>0</v>
          </cell>
          <cell r="I40652">
            <v>1.57</v>
          </cell>
          <cell r="J40652">
            <v>1.57</v>
          </cell>
        </row>
        <row r="40653">
          <cell r="F40653" t="str">
            <v>布竹源-塘背</v>
          </cell>
          <cell r="G40653" t="str">
            <v>V090431124</v>
          </cell>
          <cell r="H40653">
            <v>0</v>
          </cell>
          <cell r="I40653">
            <v>0.834</v>
          </cell>
          <cell r="J40653">
            <v>0.834</v>
          </cell>
        </row>
        <row r="40654">
          <cell r="F40654" t="str">
            <v>长余洞--长余洞</v>
          </cell>
          <cell r="G40654" t="str">
            <v>C77O431124</v>
          </cell>
          <cell r="H40654">
            <v>2.656</v>
          </cell>
          <cell r="I40654">
            <v>3.035</v>
          </cell>
          <cell r="J40654">
            <v>0.379</v>
          </cell>
        </row>
        <row r="40655">
          <cell r="F40655" t="str">
            <v>存桥线</v>
          </cell>
          <cell r="G40655" t="str">
            <v>C244431124</v>
          </cell>
          <cell r="H40655">
            <v>0</v>
          </cell>
          <cell r="I40655">
            <v>0.711</v>
          </cell>
          <cell r="J40655">
            <v>0.711</v>
          </cell>
        </row>
        <row r="40656">
          <cell r="F40656" t="str">
            <v>神大线</v>
          </cell>
          <cell r="G40656" t="str">
            <v>CBB3431124</v>
          </cell>
          <cell r="H40656">
            <v>2.733</v>
          </cell>
          <cell r="I40656">
            <v>4.86</v>
          </cell>
          <cell r="J40656">
            <v>2.127</v>
          </cell>
        </row>
        <row r="40657">
          <cell r="F40657" t="str">
            <v>红安岭-金坑园</v>
          </cell>
          <cell r="G40657" t="str">
            <v>C79O431124</v>
          </cell>
          <cell r="H40657">
            <v>0</v>
          </cell>
          <cell r="I40657">
            <v>1.341</v>
          </cell>
          <cell r="J40657">
            <v>1.341</v>
          </cell>
        </row>
        <row r="40658">
          <cell r="F40658" t="str">
            <v>蒋棚线</v>
          </cell>
          <cell r="G40658" t="str">
            <v>CAB4431124</v>
          </cell>
          <cell r="H40658">
            <v>0</v>
          </cell>
          <cell r="I40658">
            <v>2.536</v>
          </cell>
          <cell r="J40658">
            <v>2.536</v>
          </cell>
        </row>
        <row r="40659">
          <cell r="F40659" t="str">
            <v>坪白线</v>
          </cell>
          <cell r="G40659" t="str">
            <v>C148431124</v>
          </cell>
          <cell r="H40659">
            <v>2.336</v>
          </cell>
          <cell r="I40659">
            <v>2.499</v>
          </cell>
          <cell r="J40659">
            <v>0.163</v>
          </cell>
        </row>
        <row r="40660">
          <cell r="F40660" t="str">
            <v>岭背-牛弯球</v>
          </cell>
          <cell r="G40660" t="str">
            <v>C35B431124</v>
          </cell>
          <cell r="H40660">
            <v>0</v>
          </cell>
          <cell r="I40660">
            <v>1.217</v>
          </cell>
          <cell r="J40660">
            <v>1.217</v>
          </cell>
        </row>
        <row r="40661">
          <cell r="F40661" t="str">
            <v>下源-蒋家岭梨子岗</v>
          </cell>
          <cell r="G40661" t="str">
            <v>V079431124</v>
          </cell>
          <cell r="H40661">
            <v>0</v>
          </cell>
          <cell r="I40661">
            <v>0.377</v>
          </cell>
          <cell r="J40661">
            <v>0.377</v>
          </cell>
        </row>
        <row r="40662">
          <cell r="F40662" t="str">
            <v>齐家湾-毛家</v>
          </cell>
          <cell r="G40662" t="str">
            <v>C14D431124</v>
          </cell>
          <cell r="H40662">
            <v>0</v>
          </cell>
          <cell r="I40662">
            <v>0.787</v>
          </cell>
          <cell r="J40662">
            <v>0.787</v>
          </cell>
        </row>
        <row r="40663">
          <cell r="F40663" t="str">
            <v>S066-齐家湾</v>
          </cell>
          <cell r="G40663" t="str">
            <v>C37B431124</v>
          </cell>
          <cell r="H40663">
            <v>0</v>
          </cell>
          <cell r="I40663">
            <v>0.289</v>
          </cell>
          <cell r="J40663">
            <v>0.289</v>
          </cell>
        </row>
        <row r="40664">
          <cell r="F40664" t="str">
            <v>水下线</v>
          </cell>
          <cell r="G40664" t="str">
            <v>C251431124</v>
          </cell>
          <cell r="H40664">
            <v>0</v>
          </cell>
          <cell r="I40664">
            <v>1.89</v>
          </cell>
          <cell r="J40664">
            <v>1.89</v>
          </cell>
        </row>
        <row r="40665">
          <cell r="F40665" t="str">
            <v>下下线</v>
          </cell>
          <cell r="G40665" t="str">
            <v>C063431124</v>
          </cell>
          <cell r="H40665">
            <v>1.037</v>
          </cell>
          <cell r="I40665">
            <v>1.383</v>
          </cell>
          <cell r="J40665">
            <v>0.346</v>
          </cell>
        </row>
        <row r="40666">
          <cell r="F40666" t="str">
            <v>大伟-马头庆</v>
          </cell>
          <cell r="G40666" t="str">
            <v>C06D431124</v>
          </cell>
          <cell r="H40666">
            <v>0.516</v>
          </cell>
          <cell r="I40666">
            <v>1.097</v>
          </cell>
          <cell r="J40666">
            <v>0.581</v>
          </cell>
        </row>
        <row r="40667">
          <cell r="F40667" t="str">
            <v>向明-桐子平</v>
          </cell>
          <cell r="G40667" t="str">
            <v>C22D431124</v>
          </cell>
          <cell r="H40667">
            <v>0</v>
          </cell>
          <cell r="I40667">
            <v>1.794</v>
          </cell>
          <cell r="J40667">
            <v>1.794</v>
          </cell>
        </row>
        <row r="40668">
          <cell r="F40668" t="str">
            <v>小伟-五路村</v>
          </cell>
          <cell r="G40668" t="str">
            <v>C23D431124</v>
          </cell>
          <cell r="H40668">
            <v>0</v>
          </cell>
          <cell r="I40668">
            <v>0.299</v>
          </cell>
          <cell r="J40668">
            <v>0.299</v>
          </cell>
        </row>
        <row r="40669">
          <cell r="F40669" t="str">
            <v>长竹线</v>
          </cell>
          <cell r="G40669" t="str">
            <v>Y774431124</v>
          </cell>
          <cell r="H40669">
            <v>3.321</v>
          </cell>
          <cell r="I40669">
            <v>6.483</v>
          </cell>
          <cell r="J40669">
            <v>3.162</v>
          </cell>
        </row>
        <row r="40670">
          <cell r="F40670" t="str">
            <v>岗下-岗下一组</v>
          </cell>
          <cell r="G40670" t="str">
            <v>C03K431124</v>
          </cell>
          <cell r="H40670">
            <v>0</v>
          </cell>
          <cell r="I40670">
            <v>0.593</v>
          </cell>
          <cell r="J40670">
            <v>0.593</v>
          </cell>
        </row>
        <row r="40671">
          <cell r="F40671" t="str">
            <v>下汶家-下汶家</v>
          </cell>
          <cell r="G40671" t="str">
            <v>C40N431124</v>
          </cell>
          <cell r="H40671">
            <v>1.112</v>
          </cell>
          <cell r="I40671">
            <v>1.867</v>
          </cell>
          <cell r="J40671">
            <v>0.755</v>
          </cell>
        </row>
        <row r="40672">
          <cell r="F40672" t="str">
            <v>小小线</v>
          </cell>
          <cell r="G40672" t="str">
            <v>C850431124</v>
          </cell>
          <cell r="H40672">
            <v>0</v>
          </cell>
          <cell r="I40672">
            <v>0.64</v>
          </cell>
          <cell r="J40672">
            <v>0.64</v>
          </cell>
        </row>
        <row r="40673">
          <cell r="F40673" t="str">
            <v>X065-赤源</v>
          </cell>
          <cell r="G40673" t="str">
            <v>C61H431124</v>
          </cell>
          <cell r="H40673">
            <v>0</v>
          </cell>
          <cell r="I40673">
            <v>1.642</v>
          </cell>
          <cell r="J40673">
            <v>1.642</v>
          </cell>
        </row>
        <row r="40674">
          <cell r="F40674" t="str">
            <v>石坝至背山</v>
          </cell>
          <cell r="G40674" t="str">
            <v>C277431127</v>
          </cell>
          <cell r="H40674">
            <v>1.597</v>
          </cell>
          <cell r="I40674">
            <v>3.901</v>
          </cell>
          <cell r="J40674">
            <v>2.304</v>
          </cell>
        </row>
        <row r="40675">
          <cell r="F40675" t="str">
            <v>S351至上下村</v>
          </cell>
          <cell r="G40675" t="str">
            <v>C106431127</v>
          </cell>
          <cell r="H40675">
            <v>3.296</v>
          </cell>
          <cell r="I40675">
            <v>4.15</v>
          </cell>
          <cell r="J40675">
            <v>0.854</v>
          </cell>
        </row>
        <row r="40676">
          <cell r="F40676" t="str">
            <v>楠市至冬茅山</v>
          </cell>
          <cell r="G40676" t="str">
            <v>Y621431127</v>
          </cell>
          <cell r="H40676">
            <v>3.78</v>
          </cell>
          <cell r="I40676">
            <v>4.374</v>
          </cell>
          <cell r="J40676">
            <v>0.594</v>
          </cell>
        </row>
        <row r="40677">
          <cell r="F40677" t="str">
            <v>S912至洞庭</v>
          </cell>
          <cell r="G40677" t="str">
            <v>C257431127</v>
          </cell>
          <cell r="H40677">
            <v>0.851</v>
          </cell>
          <cell r="I40677">
            <v>0.97</v>
          </cell>
          <cell r="J40677">
            <v>0.119</v>
          </cell>
        </row>
        <row r="40678">
          <cell r="F40678" t="str">
            <v>Y620至虎溪</v>
          </cell>
          <cell r="G40678" t="str">
            <v>C340431127</v>
          </cell>
          <cell r="H40678">
            <v>0.391</v>
          </cell>
          <cell r="I40678">
            <v>0.916</v>
          </cell>
          <cell r="J40678">
            <v>0.525</v>
          </cell>
        </row>
        <row r="40679">
          <cell r="F40679" t="str">
            <v>X030至石坝</v>
          </cell>
          <cell r="G40679" t="str">
            <v>C276431127</v>
          </cell>
          <cell r="H40679">
            <v>1.268</v>
          </cell>
          <cell r="I40679">
            <v>1.863</v>
          </cell>
          <cell r="J40679">
            <v>0.595</v>
          </cell>
        </row>
        <row r="40680">
          <cell r="F40680" t="str">
            <v>C260至新屋地</v>
          </cell>
          <cell r="G40680" t="str">
            <v>V098431127</v>
          </cell>
          <cell r="H40680">
            <v>0</v>
          </cell>
          <cell r="I40680">
            <v>0.476</v>
          </cell>
          <cell r="J40680">
            <v>0.476</v>
          </cell>
        </row>
        <row r="40681">
          <cell r="G40681" t="str">
            <v>V000</v>
          </cell>
          <cell r="H40681">
            <v>0</v>
          </cell>
          <cell r="I40681">
            <v>0.257</v>
          </cell>
          <cell r="J40681">
            <v>0.257</v>
          </cell>
        </row>
        <row r="40682">
          <cell r="F40682" t="str">
            <v>C240至断井坳</v>
          </cell>
          <cell r="G40682" t="str">
            <v>V209431127</v>
          </cell>
          <cell r="H40682">
            <v>0</v>
          </cell>
          <cell r="I40682">
            <v>0.407</v>
          </cell>
          <cell r="J40682">
            <v>0.407</v>
          </cell>
        </row>
        <row r="40683">
          <cell r="F40683" t="str">
            <v>Y948至蓝江</v>
          </cell>
          <cell r="G40683" t="str">
            <v>C63A431127</v>
          </cell>
          <cell r="H40683">
            <v>0</v>
          </cell>
          <cell r="I40683">
            <v>2.221</v>
          </cell>
          <cell r="J40683">
            <v>2.221</v>
          </cell>
        </row>
        <row r="40684">
          <cell r="F40684" t="str">
            <v>马鞍山至杨家坪</v>
          </cell>
          <cell r="G40684" t="str">
            <v>V192431127</v>
          </cell>
          <cell r="H40684">
            <v>0</v>
          </cell>
          <cell r="I40684">
            <v>0.501</v>
          </cell>
          <cell r="J40684">
            <v>0.501</v>
          </cell>
        </row>
        <row r="40685">
          <cell r="F40685" t="str">
            <v>X045至何家</v>
          </cell>
          <cell r="G40685" t="str">
            <v>V227431127</v>
          </cell>
          <cell r="H40685">
            <v>0</v>
          </cell>
          <cell r="I40685">
            <v>2.363</v>
          </cell>
          <cell r="J40685">
            <v>2.363</v>
          </cell>
        </row>
        <row r="40686">
          <cell r="F40686" t="str">
            <v>蓝江公路</v>
          </cell>
          <cell r="G40686" t="str">
            <v>V510431127</v>
          </cell>
          <cell r="H40686">
            <v>0</v>
          </cell>
          <cell r="I40686">
            <v>0.225</v>
          </cell>
          <cell r="J40686">
            <v>0.225</v>
          </cell>
        </row>
        <row r="40687">
          <cell r="F40687" t="str">
            <v>C238至坪洞</v>
          </cell>
          <cell r="G40687" t="str">
            <v>V193431127</v>
          </cell>
          <cell r="H40687">
            <v>0</v>
          </cell>
          <cell r="I40687">
            <v>1.655</v>
          </cell>
          <cell r="J40687">
            <v>1.655</v>
          </cell>
        </row>
        <row r="40688">
          <cell r="F40688" t="str">
            <v>X045至龙家源</v>
          </cell>
          <cell r="G40688" t="str">
            <v>V196431127</v>
          </cell>
          <cell r="H40688">
            <v>0</v>
          </cell>
          <cell r="I40688">
            <v>2.04</v>
          </cell>
          <cell r="J40688">
            <v>2.04</v>
          </cell>
        </row>
        <row r="40689">
          <cell r="F40689" t="str">
            <v>荆竹林场至石梯头</v>
          </cell>
          <cell r="G40689" t="str">
            <v>Y371431127</v>
          </cell>
          <cell r="H40689">
            <v>0</v>
          </cell>
          <cell r="I40689">
            <v>3.506</v>
          </cell>
          <cell r="J40689">
            <v>3.506</v>
          </cell>
        </row>
        <row r="40690">
          <cell r="F40690" t="str">
            <v>湘粤路至西南村</v>
          </cell>
          <cell r="G40690" t="str">
            <v>C01A431127</v>
          </cell>
          <cell r="H40690">
            <v>1.415</v>
          </cell>
          <cell r="I40690">
            <v>3.361</v>
          </cell>
          <cell r="J40690">
            <v>1.946</v>
          </cell>
        </row>
        <row r="40691">
          <cell r="F40691" t="str">
            <v>X053至罗汉田</v>
          </cell>
          <cell r="G40691" t="str">
            <v>AA22431127</v>
          </cell>
          <cell r="H40691">
            <v>0</v>
          </cell>
          <cell r="I40691">
            <v>0.622</v>
          </cell>
          <cell r="J40691">
            <v>0.622</v>
          </cell>
        </row>
        <row r="40692">
          <cell r="F40692" t="str">
            <v>湘粤路至西南村</v>
          </cell>
          <cell r="G40692" t="str">
            <v>C01A431127</v>
          </cell>
          <cell r="H40692">
            <v>1.415</v>
          </cell>
          <cell r="I40692">
            <v>3.277</v>
          </cell>
          <cell r="J40692">
            <v>1.862</v>
          </cell>
        </row>
        <row r="40693">
          <cell r="F40693" t="str">
            <v>上洞至小洞</v>
          </cell>
          <cell r="G40693" t="str">
            <v>Y368431127</v>
          </cell>
          <cell r="H40693">
            <v>10.361</v>
          </cell>
          <cell r="I40693">
            <v>11.482</v>
          </cell>
          <cell r="J40693">
            <v>1.121</v>
          </cell>
        </row>
        <row r="40694">
          <cell r="F40694" t="str">
            <v>史家-铁钉寨</v>
          </cell>
          <cell r="G40694" t="str">
            <v>C55A431127</v>
          </cell>
          <cell r="H40694">
            <v>0</v>
          </cell>
          <cell r="I40694">
            <v>3.051</v>
          </cell>
          <cell r="J40694">
            <v>3.051</v>
          </cell>
        </row>
        <row r="40695">
          <cell r="F40695" t="str">
            <v>C080至湖海村</v>
          </cell>
          <cell r="G40695" t="str">
            <v>V265431127</v>
          </cell>
          <cell r="H40695">
            <v>0</v>
          </cell>
          <cell r="I40695">
            <v>0.446</v>
          </cell>
          <cell r="J40695">
            <v>0.446</v>
          </cell>
        </row>
        <row r="40696">
          <cell r="F40696" t="str">
            <v>S107至石尾坝</v>
          </cell>
          <cell r="G40696" t="str">
            <v>C345431127</v>
          </cell>
          <cell r="H40696">
            <v>0</v>
          </cell>
          <cell r="I40696">
            <v>0.745</v>
          </cell>
          <cell r="J40696">
            <v>0.745</v>
          </cell>
        </row>
        <row r="40697">
          <cell r="F40697" t="str">
            <v>小江洞至栗江</v>
          </cell>
          <cell r="G40697" t="str">
            <v>C063431127</v>
          </cell>
          <cell r="H40697">
            <v>0</v>
          </cell>
          <cell r="I40697">
            <v>1.686</v>
          </cell>
          <cell r="J40697">
            <v>1.686</v>
          </cell>
        </row>
        <row r="40698">
          <cell r="F40698" t="str">
            <v>S107至火烧冲</v>
          </cell>
          <cell r="G40698" t="str">
            <v>V519431127</v>
          </cell>
          <cell r="H40698">
            <v>0</v>
          </cell>
          <cell r="I40698">
            <v>0.463</v>
          </cell>
          <cell r="J40698">
            <v>0.463</v>
          </cell>
        </row>
        <row r="40699">
          <cell r="F40699" t="str">
            <v>S232至牛栏塘</v>
          </cell>
          <cell r="G40699" t="str">
            <v>C086431127</v>
          </cell>
          <cell r="H40699">
            <v>1.373</v>
          </cell>
          <cell r="I40699">
            <v>2.63</v>
          </cell>
          <cell r="J40699">
            <v>1.257</v>
          </cell>
        </row>
        <row r="40700">
          <cell r="F40700" t="str">
            <v>C062至石坪</v>
          </cell>
          <cell r="G40700" t="str">
            <v>V254431127</v>
          </cell>
          <cell r="H40700">
            <v>0</v>
          </cell>
          <cell r="I40700">
            <v>1.029</v>
          </cell>
          <cell r="J40700">
            <v>1.029</v>
          </cell>
        </row>
        <row r="40701">
          <cell r="F40701" t="str">
            <v>井湾至水家渡</v>
          </cell>
          <cell r="G40701" t="str">
            <v>C202431127</v>
          </cell>
          <cell r="H40701">
            <v>0.856</v>
          </cell>
          <cell r="I40701">
            <v>2.978</v>
          </cell>
          <cell r="J40701">
            <v>2.122</v>
          </cell>
        </row>
        <row r="40702">
          <cell r="F40702" t="str">
            <v>Y618至桐木冲</v>
          </cell>
          <cell r="G40702" t="str">
            <v>V246431127</v>
          </cell>
          <cell r="H40702">
            <v>0</v>
          </cell>
          <cell r="I40702">
            <v>0.424</v>
          </cell>
          <cell r="J40702">
            <v>0.424</v>
          </cell>
        </row>
        <row r="40703">
          <cell r="F40703" t="str">
            <v>C068至桐子坪</v>
          </cell>
          <cell r="G40703" t="str">
            <v>V260431127</v>
          </cell>
          <cell r="H40703">
            <v>0</v>
          </cell>
          <cell r="I40703">
            <v>0.438</v>
          </cell>
          <cell r="J40703">
            <v>0.438</v>
          </cell>
        </row>
        <row r="40704">
          <cell r="F40704" t="str">
            <v>牛形至喇叭口</v>
          </cell>
          <cell r="G40704" t="str">
            <v>V498431127</v>
          </cell>
          <cell r="H40704">
            <v>0</v>
          </cell>
          <cell r="I40704">
            <v>0.184</v>
          </cell>
          <cell r="J40704">
            <v>0.184</v>
          </cell>
        </row>
        <row r="40705">
          <cell r="F40705" t="str">
            <v>S107至鹊峰</v>
          </cell>
          <cell r="G40705" t="str">
            <v>C067431127</v>
          </cell>
          <cell r="H40705">
            <v>2.331</v>
          </cell>
          <cell r="I40705">
            <v>2.765</v>
          </cell>
          <cell r="J40705">
            <v>0.434</v>
          </cell>
        </row>
        <row r="40706">
          <cell r="G40706" t="str">
            <v>CA02431127</v>
          </cell>
          <cell r="H40706">
            <v>0</v>
          </cell>
          <cell r="I40706">
            <v>3.198</v>
          </cell>
          <cell r="J40706">
            <v>3.198</v>
          </cell>
        </row>
        <row r="40707">
          <cell r="F40707" t="str">
            <v>1.7KM-0.4KM</v>
          </cell>
          <cell r="G40707" t="str">
            <v>C21A431127</v>
          </cell>
          <cell r="H40707">
            <v>0.4</v>
          </cell>
          <cell r="I40707">
            <v>1.64</v>
          </cell>
          <cell r="J40707">
            <v>1.24</v>
          </cell>
        </row>
        <row r="40708">
          <cell r="F40708" t="str">
            <v>S351至黄家</v>
          </cell>
          <cell r="G40708" t="str">
            <v>V372431127</v>
          </cell>
          <cell r="H40708">
            <v>0</v>
          </cell>
          <cell r="I40708">
            <v>0.498</v>
          </cell>
          <cell r="J40708">
            <v>0.498</v>
          </cell>
        </row>
        <row r="40709">
          <cell r="F40709" t="str">
            <v>福兴至唐家湾</v>
          </cell>
          <cell r="G40709" t="str">
            <v>C66B431127</v>
          </cell>
          <cell r="H40709">
            <v>0</v>
          </cell>
          <cell r="I40709">
            <v>0.728</v>
          </cell>
          <cell r="J40709">
            <v>0.728</v>
          </cell>
        </row>
        <row r="40710">
          <cell r="F40710" t="str">
            <v>甘溪至甘洋洞</v>
          </cell>
          <cell r="G40710" t="str">
            <v>V327431127</v>
          </cell>
          <cell r="H40710">
            <v>0</v>
          </cell>
          <cell r="I40710">
            <v>0.966</v>
          </cell>
          <cell r="J40710">
            <v>0.966</v>
          </cell>
        </row>
        <row r="40711">
          <cell r="F40711" t="str">
            <v>S351至均田</v>
          </cell>
          <cell r="G40711" t="str">
            <v>C290431127</v>
          </cell>
          <cell r="H40711">
            <v>3.852</v>
          </cell>
          <cell r="I40711">
            <v>5.536</v>
          </cell>
          <cell r="J40711">
            <v>1.684</v>
          </cell>
        </row>
        <row r="40712">
          <cell r="F40712" t="str">
            <v>Y084至新换连</v>
          </cell>
          <cell r="G40712" t="str">
            <v>V453431127</v>
          </cell>
          <cell r="H40712">
            <v>0</v>
          </cell>
          <cell r="I40712">
            <v>1.528</v>
          </cell>
          <cell r="J40712">
            <v>1.528</v>
          </cell>
        </row>
        <row r="40713">
          <cell r="G40713" t="str">
            <v>CA14431127</v>
          </cell>
          <cell r="H40713">
            <v>0</v>
          </cell>
          <cell r="I40713">
            <v>2.461</v>
          </cell>
          <cell r="J40713">
            <v>2.461</v>
          </cell>
        </row>
        <row r="40714">
          <cell r="F40714" t="str">
            <v>Y210至甘雾亭</v>
          </cell>
          <cell r="G40714" t="str">
            <v>C68B431127</v>
          </cell>
          <cell r="H40714">
            <v>0</v>
          </cell>
          <cell r="I40714">
            <v>0.446</v>
          </cell>
          <cell r="J40714">
            <v>0.446</v>
          </cell>
        </row>
        <row r="40715">
          <cell r="F40715" t="str">
            <v>S231至老屋场</v>
          </cell>
          <cell r="G40715" t="str">
            <v>V475431127</v>
          </cell>
          <cell r="H40715">
            <v>0</v>
          </cell>
          <cell r="I40715">
            <v>0.442</v>
          </cell>
          <cell r="J40715">
            <v>0.442</v>
          </cell>
        </row>
        <row r="40716">
          <cell r="F40716" t="str">
            <v>上下村至桐油坪</v>
          </cell>
          <cell r="G40716" t="str">
            <v>C64B431127</v>
          </cell>
          <cell r="H40716">
            <v>0</v>
          </cell>
          <cell r="I40716">
            <v>0.849</v>
          </cell>
          <cell r="J40716">
            <v>0.849</v>
          </cell>
        </row>
        <row r="40717">
          <cell r="F40717" t="str">
            <v>上下村至岩口井</v>
          </cell>
          <cell r="G40717" t="str">
            <v>C65B431127</v>
          </cell>
          <cell r="H40717">
            <v>0</v>
          </cell>
          <cell r="I40717">
            <v>0.12</v>
          </cell>
          <cell r="J40717">
            <v>0.12</v>
          </cell>
        </row>
        <row r="40718">
          <cell r="F40718" t="str">
            <v>Y297至子荣</v>
          </cell>
          <cell r="G40718" t="str">
            <v>C29A431127</v>
          </cell>
          <cell r="H40718">
            <v>0.639</v>
          </cell>
          <cell r="I40718">
            <v>0.803</v>
          </cell>
          <cell r="J40718">
            <v>0.164</v>
          </cell>
        </row>
        <row r="40719">
          <cell r="F40719" t="str">
            <v>S351至朱家坪</v>
          </cell>
          <cell r="G40719" t="str">
            <v>C101431127</v>
          </cell>
          <cell r="H40719">
            <v>1.523</v>
          </cell>
          <cell r="I40719">
            <v>1.596</v>
          </cell>
          <cell r="J40719">
            <v>0.073</v>
          </cell>
        </row>
        <row r="40720">
          <cell r="F40720" t="str">
            <v>Y206至子塘</v>
          </cell>
          <cell r="G40720" t="str">
            <v>C130431127</v>
          </cell>
          <cell r="H40720">
            <v>0.587</v>
          </cell>
          <cell r="I40720">
            <v>1.232</v>
          </cell>
          <cell r="J40720">
            <v>0.645</v>
          </cell>
        </row>
        <row r="40721">
          <cell r="F40721" t="str">
            <v>Y619至下五家村</v>
          </cell>
          <cell r="G40721" t="str">
            <v>V149431127</v>
          </cell>
          <cell r="H40721">
            <v>0</v>
          </cell>
          <cell r="I40721">
            <v>0.328</v>
          </cell>
          <cell r="J40721">
            <v>0.328</v>
          </cell>
        </row>
        <row r="40722">
          <cell r="F40722" t="str">
            <v>X114至高良头</v>
          </cell>
          <cell r="G40722" t="str">
            <v>C137431127</v>
          </cell>
          <cell r="H40722">
            <v>1.265</v>
          </cell>
          <cell r="I40722">
            <v>1.635</v>
          </cell>
          <cell r="J40722">
            <v>0.37</v>
          </cell>
        </row>
        <row r="40723">
          <cell r="F40723" t="str">
            <v>C137至窝冲</v>
          </cell>
          <cell r="G40723" t="str">
            <v>V140431127</v>
          </cell>
          <cell r="H40723">
            <v>0</v>
          </cell>
          <cell r="I40723">
            <v>0.809</v>
          </cell>
          <cell r="J40723">
            <v>0.809</v>
          </cell>
        </row>
        <row r="40724">
          <cell r="F40724" t="str">
            <v>高良头至联营</v>
          </cell>
          <cell r="G40724" t="str">
            <v>Y623431127</v>
          </cell>
          <cell r="H40724">
            <v>0.7</v>
          </cell>
          <cell r="I40724">
            <v>2.992</v>
          </cell>
          <cell r="J40724">
            <v>2.292</v>
          </cell>
        </row>
        <row r="40725">
          <cell r="F40725" t="str">
            <v>X082至洞尾</v>
          </cell>
          <cell r="G40725" t="str">
            <v>C39A431127</v>
          </cell>
          <cell r="H40725">
            <v>0.383</v>
          </cell>
          <cell r="I40725">
            <v>1.001</v>
          </cell>
          <cell r="J40725">
            <v>0.618</v>
          </cell>
        </row>
        <row r="40726">
          <cell r="F40726" t="str">
            <v>0.1KM-0.1KM</v>
          </cell>
          <cell r="G40726" t="str">
            <v>C40A431127</v>
          </cell>
          <cell r="H40726">
            <v>0</v>
          </cell>
          <cell r="I40726">
            <v>1.134</v>
          </cell>
          <cell r="J40726">
            <v>1.134</v>
          </cell>
        </row>
        <row r="40727">
          <cell r="F40727" t="str">
            <v>Y949至青布</v>
          </cell>
          <cell r="G40727" t="str">
            <v>C36A431127</v>
          </cell>
          <cell r="H40727">
            <v>0</v>
          </cell>
          <cell r="I40727">
            <v>1.296</v>
          </cell>
          <cell r="J40727">
            <v>1.296</v>
          </cell>
        </row>
        <row r="40728">
          <cell r="F40728" t="str">
            <v>高良头至联营</v>
          </cell>
          <cell r="G40728" t="str">
            <v>Y623431127</v>
          </cell>
          <cell r="H40728">
            <v>3.391</v>
          </cell>
          <cell r="I40728">
            <v>5.483</v>
          </cell>
          <cell r="J40728">
            <v>2.092</v>
          </cell>
        </row>
        <row r="40729">
          <cell r="F40729" t="str">
            <v>XO52至保岗小学</v>
          </cell>
          <cell r="G40729" t="str">
            <v>C27B431127</v>
          </cell>
          <cell r="H40729">
            <v>1.31</v>
          </cell>
          <cell r="I40729">
            <v>7.707</v>
          </cell>
          <cell r="J40729">
            <v>6.397</v>
          </cell>
        </row>
        <row r="40730">
          <cell r="F40730" t="str">
            <v>C142至马罗代</v>
          </cell>
          <cell r="G40730" t="str">
            <v>C35A431127</v>
          </cell>
          <cell r="H40730">
            <v>0</v>
          </cell>
          <cell r="I40730">
            <v>1.555</v>
          </cell>
          <cell r="J40730">
            <v>1.555</v>
          </cell>
        </row>
        <row r="40731">
          <cell r="F40731" t="str">
            <v>下洞至杜家围</v>
          </cell>
          <cell r="G40731" t="str">
            <v>C50B431127</v>
          </cell>
          <cell r="H40731">
            <v>0</v>
          </cell>
          <cell r="I40731">
            <v>0.351</v>
          </cell>
          <cell r="J40731">
            <v>0.351</v>
          </cell>
        </row>
        <row r="40732">
          <cell r="G40732" t="str">
            <v>AA24431127</v>
          </cell>
          <cell r="H40732">
            <v>0</v>
          </cell>
          <cell r="I40732">
            <v>0.908</v>
          </cell>
          <cell r="J40732">
            <v>0.908</v>
          </cell>
        </row>
        <row r="40733">
          <cell r="F40733" t="str">
            <v>X052至亮堂湖</v>
          </cell>
          <cell r="G40733" t="str">
            <v>C05A431127</v>
          </cell>
          <cell r="H40733">
            <v>0</v>
          </cell>
          <cell r="I40733">
            <v>0.91</v>
          </cell>
          <cell r="J40733">
            <v>0.91</v>
          </cell>
        </row>
        <row r="40734">
          <cell r="F40734" t="str">
            <v>XO52至保岗小学</v>
          </cell>
          <cell r="G40734" t="str">
            <v>C27B431127</v>
          </cell>
          <cell r="H40734">
            <v>0</v>
          </cell>
          <cell r="I40734">
            <v>3.885</v>
          </cell>
          <cell r="J40734">
            <v>3.885</v>
          </cell>
        </row>
        <row r="40735">
          <cell r="F40735" t="str">
            <v>S216-塘复</v>
          </cell>
          <cell r="G40735" t="str">
            <v>C08A431127</v>
          </cell>
          <cell r="H40735">
            <v>0.933</v>
          </cell>
          <cell r="I40735">
            <v>2.669</v>
          </cell>
          <cell r="J40735">
            <v>1.736</v>
          </cell>
        </row>
        <row r="40736">
          <cell r="F40736" t="str">
            <v>大富头至大富头小学</v>
          </cell>
          <cell r="G40736" t="str">
            <v>C118431127</v>
          </cell>
          <cell r="H40736">
            <v>0.389</v>
          </cell>
          <cell r="I40736">
            <v>0.88</v>
          </cell>
          <cell r="J40736">
            <v>0.491</v>
          </cell>
        </row>
        <row r="40737">
          <cell r="F40737" t="str">
            <v>V004至灌下洞</v>
          </cell>
          <cell r="G40737" t="str">
            <v>V334431127</v>
          </cell>
          <cell r="H40737">
            <v>0</v>
          </cell>
          <cell r="I40737">
            <v>0.687</v>
          </cell>
          <cell r="J40737">
            <v>0.687</v>
          </cell>
        </row>
        <row r="40738">
          <cell r="F40738" t="str">
            <v>S354至孟家</v>
          </cell>
          <cell r="G40738" t="str">
            <v>V335431127</v>
          </cell>
          <cell r="H40738">
            <v>0</v>
          </cell>
          <cell r="I40738">
            <v>1.679</v>
          </cell>
          <cell r="J40738">
            <v>1.679</v>
          </cell>
        </row>
        <row r="40739">
          <cell r="F40739" t="str">
            <v>果木至老桐木冲</v>
          </cell>
          <cell r="G40739" t="str">
            <v>V013431127</v>
          </cell>
          <cell r="H40739">
            <v>0</v>
          </cell>
          <cell r="I40739">
            <v>0.345</v>
          </cell>
          <cell r="J40739">
            <v>0.345</v>
          </cell>
        </row>
        <row r="40740">
          <cell r="F40740" t="str">
            <v>和平至青山脚</v>
          </cell>
          <cell r="G40740" t="str">
            <v>V005431127</v>
          </cell>
          <cell r="H40740">
            <v>0</v>
          </cell>
          <cell r="I40740">
            <v>0.657</v>
          </cell>
          <cell r="J40740">
            <v>0.657</v>
          </cell>
        </row>
        <row r="40741">
          <cell r="F40741" t="str">
            <v>Y165至葫芦冲</v>
          </cell>
          <cell r="G40741" t="str">
            <v>V046431127</v>
          </cell>
          <cell r="H40741">
            <v>0</v>
          </cell>
          <cell r="I40741">
            <v>4.694</v>
          </cell>
          <cell r="J40741">
            <v>4.694</v>
          </cell>
        </row>
        <row r="40742">
          <cell r="F40742" t="str">
            <v>X052至箭岭</v>
          </cell>
          <cell r="G40742" t="str">
            <v>C06A431127</v>
          </cell>
          <cell r="H40742">
            <v>0</v>
          </cell>
          <cell r="I40742">
            <v>2.675</v>
          </cell>
          <cell r="J40742">
            <v>2.675</v>
          </cell>
        </row>
        <row r="40743">
          <cell r="F40743" t="str">
            <v>X052至南蛇洞</v>
          </cell>
          <cell r="G40743" t="str">
            <v>C07A431127</v>
          </cell>
          <cell r="H40743">
            <v>0</v>
          </cell>
          <cell r="I40743">
            <v>0.755</v>
          </cell>
          <cell r="J40743">
            <v>0.755</v>
          </cell>
        </row>
        <row r="40744">
          <cell r="F40744" t="str">
            <v>S354至四亩田</v>
          </cell>
          <cell r="G40744" t="str">
            <v>V038431127</v>
          </cell>
          <cell r="H40744">
            <v>0</v>
          </cell>
          <cell r="I40744">
            <v>0.397</v>
          </cell>
          <cell r="J40744">
            <v>0.397</v>
          </cell>
        </row>
        <row r="40745">
          <cell r="F40745" t="str">
            <v>大蒋家至小蒋家</v>
          </cell>
          <cell r="G40745" t="str">
            <v>V082431127</v>
          </cell>
          <cell r="H40745">
            <v>0</v>
          </cell>
          <cell r="I40745">
            <v>1.243</v>
          </cell>
          <cell r="J40745">
            <v>1.243</v>
          </cell>
        </row>
        <row r="40746">
          <cell r="F40746" t="str">
            <v>杨伯九至占兴岭</v>
          </cell>
          <cell r="G40746" t="str">
            <v>AA14431127</v>
          </cell>
          <cell r="H40746">
            <v>0</v>
          </cell>
          <cell r="I40746">
            <v>0.217</v>
          </cell>
          <cell r="J40746">
            <v>0.217</v>
          </cell>
        </row>
        <row r="40747">
          <cell r="F40747" t="str">
            <v>S912至文星</v>
          </cell>
          <cell r="G40747" t="str">
            <v>C059431127</v>
          </cell>
          <cell r="H40747">
            <v>0</v>
          </cell>
          <cell r="I40747">
            <v>1.37</v>
          </cell>
          <cell r="J40747">
            <v>1.37</v>
          </cell>
        </row>
        <row r="40748">
          <cell r="F40748" t="str">
            <v>杨伯九至占兴岭</v>
          </cell>
          <cell r="G40748" t="str">
            <v>V528431127</v>
          </cell>
          <cell r="H40748">
            <v>0</v>
          </cell>
          <cell r="I40748">
            <v>1.232</v>
          </cell>
          <cell r="J40748">
            <v>1.232</v>
          </cell>
        </row>
        <row r="40749">
          <cell r="F40749" t="str">
            <v>和平至青山脚</v>
          </cell>
          <cell r="G40749" t="str">
            <v>V005431127</v>
          </cell>
          <cell r="H40749">
            <v>0</v>
          </cell>
          <cell r="I40749">
            <v>0.382</v>
          </cell>
          <cell r="J40749">
            <v>0.382</v>
          </cell>
        </row>
        <row r="40750">
          <cell r="F40750" t="str">
            <v>东方大道至桐木冲</v>
          </cell>
          <cell r="G40750" t="str">
            <v>C359431127</v>
          </cell>
          <cell r="H40750">
            <v>0</v>
          </cell>
          <cell r="I40750">
            <v>1.307</v>
          </cell>
          <cell r="J40750">
            <v>1.307</v>
          </cell>
        </row>
        <row r="40751">
          <cell r="F40751" t="str">
            <v>排田至排沙洞</v>
          </cell>
          <cell r="G40751" t="str">
            <v>C82B431127</v>
          </cell>
          <cell r="H40751">
            <v>0.71</v>
          </cell>
          <cell r="I40751">
            <v>1.547</v>
          </cell>
          <cell r="J40751">
            <v>0.837</v>
          </cell>
        </row>
        <row r="40752">
          <cell r="F40752" t="str">
            <v>S912至东侧</v>
          </cell>
          <cell r="G40752" t="str">
            <v>C011431127</v>
          </cell>
          <cell r="H40752">
            <v>3.315</v>
          </cell>
          <cell r="I40752">
            <v>4.183</v>
          </cell>
          <cell r="J40752">
            <v>0.868</v>
          </cell>
        </row>
        <row r="40753">
          <cell r="F40753" t="str">
            <v>水口村至吴家</v>
          </cell>
          <cell r="G40753" t="str">
            <v>V419431127</v>
          </cell>
          <cell r="H40753">
            <v>0</v>
          </cell>
          <cell r="I40753">
            <v>0.492</v>
          </cell>
          <cell r="J40753">
            <v>0.492</v>
          </cell>
        </row>
        <row r="40754">
          <cell r="F40754" t="str">
            <v>S216-塘复</v>
          </cell>
          <cell r="G40754" t="str">
            <v>C08A431127</v>
          </cell>
          <cell r="H40754">
            <v>0.535</v>
          </cell>
          <cell r="I40754">
            <v>0.933</v>
          </cell>
          <cell r="J40754">
            <v>0.398</v>
          </cell>
        </row>
        <row r="40755">
          <cell r="F40755" t="str">
            <v>S912至万山</v>
          </cell>
          <cell r="G40755" t="str">
            <v>C052431127</v>
          </cell>
          <cell r="H40755">
            <v>0.295</v>
          </cell>
          <cell r="I40755">
            <v>0.371</v>
          </cell>
          <cell r="J40755">
            <v>0.076</v>
          </cell>
        </row>
        <row r="40756">
          <cell r="F40756" t="str">
            <v>西埠头至黄茅岭茶场</v>
          </cell>
          <cell r="G40756" t="str">
            <v>C234431127</v>
          </cell>
          <cell r="H40756">
            <v>0</v>
          </cell>
          <cell r="I40756">
            <v>1.331</v>
          </cell>
          <cell r="J40756">
            <v>1.331</v>
          </cell>
        </row>
        <row r="40757">
          <cell r="F40757" t="str">
            <v>龙泉至岩口</v>
          </cell>
          <cell r="G40757" t="str">
            <v>C045431127</v>
          </cell>
          <cell r="H40757">
            <v>2.337</v>
          </cell>
          <cell r="I40757">
            <v>3.55</v>
          </cell>
          <cell r="J40757">
            <v>1.213</v>
          </cell>
        </row>
        <row r="40758">
          <cell r="F40758" t="str">
            <v>岩口洞至李子山</v>
          </cell>
          <cell r="G40758" t="str">
            <v>V052431127</v>
          </cell>
          <cell r="H40758">
            <v>0</v>
          </cell>
          <cell r="I40758">
            <v>0.133</v>
          </cell>
          <cell r="J40758">
            <v>0.133</v>
          </cell>
        </row>
        <row r="40759">
          <cell r="F40759" t="str">
            <v>岩口洞至岩口铺</v>
          </cell>
          <cell r="G40759" t="str">
            <v>V053431127</v>
          </cell>
          <cell r="H40759">
            <v>0</v>
          </cell>
          <cell r="I40759">
            <v>0.346</v>
          </cell>
          <cell r="J40759">
            <v>0.346</v>
          </cell>
        </row>
        <row r="40760">
          <cell r="F40760" t="str">
            <v>源头洞至西埠头</v>
          </cell>
          <cell r="G40760" t="str">
            <v>V027431127</v>
          </cell>
          <cell r="H40760">
            <v>0</v>
          </cell>
          <cell r="I40760">
            <v>1.725</v>
          </cell>
          <cell r="J40760">
            <v>1.725</v>
          </cell>
        </row>
        <row r="40761">
          <cell r="F40761" t="str">
            <v>Y165至珠凤塘</v>
          </cell>
          <cell r="G40761" t="str">
            <v>C047431127</v>
          </cell>
          <cell r="H40761">
            <v>2.183</v>
          </cell>
          <cell r="I40761">
            <v>3.136</v>
          </cell>
          <cell r="J40761">
            <v>0.953</v>
          </cell>
        </row>
        <row r="40762">
          <cell r="F40762" t="str">
            <v>虾公井至老鼠坪</v>
          </cell>
          <cell r="G40762" t="str">
            <v>V066431127</v>
          </cell>
          <cell r="H40762">
            <v>0</v>
          </cell>
          <cell r="I40762">
            <v>0.959</v>
          </cell>
          <cell r="J40762">
            <v>0.959</v>
          </cell>
        </row>
        <row r="40763">
          <cell r="F40763" t="str">
            <v>樟树脚至老鼠坪</v>
          </cell>
          <cell r="G40763" t="str">
            <v>V067431127</v>
          </cell>
          <cell r="H40763">
            <v>0</v>
          </cell>
          <cell r="I40763">
            <v>1.089</v>
          </cell>
          <cell r="J40763">
            <v>1.089</v>
          </cell>
        </row>
        <row r="40764">
          <cell r="F40764" t="str">
            <v>井下岭至何家</v>
          </cell>
          <cell r="G40764" t="str">
            <v>V069431127</v>
          </cell>
          <cell r="H40764">
            <v>0</v>
          </cell>
          <cell r="I40764">
            <v>0.588</v>
          </cell>
          <cell r="J40764">
            <v>0.588</v>
          </cell>
        </row>
        <row r="40765">
          <cell r="F40765" t="str">
            <v>梅溪至大洞</v>
          </cell>
          <cell r="G40765" t="str">
            <v>V380431127</v>
          </cell>
          <cell r="H40765">
            <v>2.43</v>
          </cell>
          <cell r="I40765">
            <v>3.508</v>
          </cell>
          <cell r="J40765">
            <v>1.078</v>
          </cell>
        </row>
        <row r="40766">
          <cell r="F40766" t="str">
            <v>C328至蒋家</v>
          </cell>
          <cell r="G40766" t="str">
            <v>C327431127</v>
          </cell>
          <cell r="H40766">
            <v>0</v>
          </cell>
          <cell r="I40766">
            <v>0.083</v>
          </cell>
          <cell r="J40766">
            <v>0.083</v>
          </cell>
        </row>
        <row r="40767">
          <cell r="F40767" t="str">
            <v>Y624至石盘头</v>
          </cell>
          <cell r="G40767" t="str">
            <v>V315431127</v>
          </cell>
          <cell r="H40767">
            <v>0</v>
          </cell>
          <cell r="I40767">
            <v>0.09</v>
          </cell>
          <cell r="J40767">
            <v>0.09</v>
          </cell>
        </row>
        <row r="40768">
          <cell r="F40768" t="str">
            <v>楼溪至萝卜冲</v>
          </cell>
          <cell r="G40768" t="str">
            <v>C361431127</v>
          </cell>
          <cell r="H40768">
            <v>2.968</v>
          </cell>
          <cell r="I40768">
            <v>6.117</v>
          </cell>
          <cell r="J40768">
            <v>3.149</v>
          </cell>
        </row>
        <row r="40769">
          <cell r="F40769" t="str">
            <v>梅溪至新梅溪</v>
          </cell>
          <cell r="G40769" t="str">
            <v>V319431127</v>
          </cell>
          <cell r="H40769">
            <v>0</v>
          </cell>
          <cell r="I40769">
            <v>0.527</v>
          </cell>
          <cell r="J40769">
            <v>0.527</v>
          </cell>
        </row>
        <row r="40770">
          <cell r="F40770" t="str">
            <v>S107至桐木林</v>
          </cell>
          <cell r="G40770" t="str">
            <v>C323431127</v>
          </cell>
          <cell r="H40770">
            <v>0.74</v>
          </cell>
          <cell r="I40770">
            <v>0.836</v>
          </cell>
          <cell r="J40770">
            <v>0.096</v>
          </cell>
        </row>
        <row r="40771">
          <cell r="F40771" t="str">
            <v>C333至陈家寨</v>
          </cell>
          <cell r="G40771" t="str">
            <v>V251431127</v>
          </cell>
          <cell r="H40771">
            <v>0</v>
          </cell>
          <cell r="I40771">
            <v>1.912</v>
          </cell>
          <cell r="J40771">
            <v>1.912</v>
          </cell>
        </row>
        <row r="40772">
          <cell r="F40772" t="str">
            <v>渣湾至太平</v>
          </cell>
          <cell r="G40772" t="str">
            <v>C313431127</v>
          </cell>
          <cell r="H40772">
            <v>2.024</v>
          </cell>
          <cell r="I40772">
            <v>2.952</v>
          </cell>
          <cell r="J40772">
            <v>0.928</v>
          </cell>
        </row>
        <row r="40773">
          <cell r="G40773" t="str">
            <v>V000</v>
          </cell>
          <cell r="H40773">
            <v>0</v>
          </cell>
          <cell r="I40773">
            <v>0.257</v>
          </cell>
          <cell r="J40773">
            <v>0.257</v>
          </cell>
        </row>
        <row r="40774">
          <cell r="F40774" t="str">
            <v>Y695至红花冲</v>
          </cell>
          <cell r="G40774" t="str">
            <v>V508431127</v>
          </cell>
          <cell r="H40774">
            <v>0</v>
          </cell>
          <cell r="I40774">
            <v>3.446</v>
          </cell>
          <cell r="J40774">
            <v>3.446</v>
          </cell>
        </row>
        <row r="40775">
          <cell r="G40775" t="str">
            <v>C91B431127</v>
          </cell>
          <cell r="H40775">
            <v>0</v>
          </cell>
          <cell r="I40775">
            <v>1.948</v>
          </cell>
          <cell r="J40775">
            <v>1.948</v>
          </cell>
        </row>
        <row r="40776">
          <cell r="F40776" t="str">
            <v>C090至曹家坪</v>
          </cell>
          <cell r="G40776" t="str">
            <v>C86A431127</v>
          </cell>
          <cell r="H40776">
            <v>1.173</v>
          </cell>
          <cell r="I40776">
            <v>1.769</v>
          </cell>
          <cell r="J40776">
            <v>0.596</v>
          </cell>
        </row>
        <row r="40777">
          <cell r="F40777" t="str">
            <v>永桥至小佳田</v>
          </cell>
          <cell r="G40777" t="str">
            <v>V503431127</v>
          </cell>
          <cell r="H40777">
            <v>0</v>
          </cell>
          <cell r="I40777">
            <v>2.412</v>
          </cell>
          <cell r="J40777">
            <v>2.412</v>
          </cell>
        </row>
        <row r="40778">
          <cell r="F40778" t="str">
            <v>S107至沿山</v>
          </cell>
          <cell r="G40778" t="str">
            <v>C321431127</v>
          </cell>
          <cell r="H40778">
            <v>0.94</v>
          </cell>
          <cell r="I40778">
            <v>1.237</v>
          </cell>
          <cell r="J40778">
            <v>0.297</v>
          </cell>
        </row>
        <row r="40779">
          <cell r="F40779" t="str">
            <v>渣湾至太平</v>
          </cell>
          <cell r="G40779" t="str">
            <v>C313431127</v>
          </cell>
          <cell r="H40779">
            <v>0.433</v>
          </cell>
          <cell r="I40779">
            <v>2.024</v>
          </cell>
          <cell r="J40779">
            <v>1.591</v>
          </cell>
        </row>
        <row r="40780">
          <cell r="F40780" t="str">
            <v>C090至马山脚</v>
          </cell>
          <cell r="G40780" t="str">
            <v>V310431127</v>
          </cell>
          <cell r="H40780">
            <v>0</v>
          </cell>
          <cell r="I40780">
            <v>0.309</v>
          </cell>
          <cell r="J40780">
            <v>0.309</v>
          </cell>
        </row>
        <row r="40781">
          <cell r="F40781" t="str">
            <v>C090至段家坊</v>
          </cell>
          <cell r="G40781" t="str">
            <v>V507431127</v>
          </cell>
          <cell r="H40781">
            <v>0</v>
          </cell>
          <cell r="I40781">
            <v>0.86</v>
          </cell>
          <cell r="J40781">
            <v>0.86</v>
          </cell>
        </row>
        <row r="40782">
          <cell r="F40782" t="str">
            <v>S107至桐木林</v>
          </cell>
          <cell r="G40782" t="str">
            <v>C323431127</v>
          </cell>
          <cell r="H40782">
            <v>0.74</v>
          </cell>
          <cell r="I40782">
            <v>1.218</v>
          </cell>
          <cell r="J40782">
            <v>0.478</v>
          </cell>
        </row>
        <row r="40783">
          <cell r="F40783" t="str">
            <v>S107至桐木林</v>
          </cell>
          <cell r="G40783" t="str">
            <v>C323431127</v>
          </cell>
          <cell r="H40783">
            <v>0.74</v>
          </cell>
          <cell r="I40783">
            <v>4.236</v>
          </cell>
          <cell r="J40783">
            <v>3.496</v>
          </cell>
        </row>
        <row r="40784">
          <cell r="F40784" t="str">
            <v>栗木爻至蒋家</v>
          </cell>
          <cell r="G40784" t="str">
            <v>V500431127</v>
          </cell>
          <cell r="H40784">
            <v>0</v>
          </cell>
          <cell r="I40784">
            <v>2.382</v>
          </cell>
          <cell r="J40784">
            <v>2.382</v>
          </cell>
        </row>
        <row r="40785">
          <cell r="F40785" t="str">
            <v>S351至均田</v>
          </cell>
          <cell r="G40785" t="str">
            <v>C290431127</v>
          </cell>
          <cell r="H40785">
            <v>3.852</v>
          </cell>
          <cell r="I40785">
            <v>4.122</v>
          </cell>
          <cell r="J40785">
            <v>0.27</v>
          </cell>
        </row>
        <row r="40786">
          <cell r="F40786" t="str">
            <v>总市至栗木爻</v>
          </cell>
          <cell r="G40786" t="str">
            <v>Y624431127</v>
          </cell>
          <cell r="H40786">
            <v>2.6</v>
          </cell>
          <cell r="I40786">
            <v>4.974</v>
          </cell>
          <cell r="J40786">
            <v>2.374</v>
          </cell>
        </row>
        <row r="40787">
          <cell r="F40787" t="str">
            <v>大富头至金银塘</v>
          </cell>
          <cell r="G40787" t="str">
            <v>C055431127</v>
          </cell>
          <cell r="H40787">
            <v>3.896</v>
          </cell>
          <cell r="I40787">
            <v>5.549</v>
          </cell>
          <cell r="J40787">
            <v>1.653</v>
          </cell>
        </row>
        <row r="40788">
          <cell r="F40788" t="str">
            <v>Y365至塔黄</v>
          </cell>
          <cell r="G40788" t="str">
            <v>C311431127</v>
          </cell>
          <cell r="H40788">
            <v>0</v>
          </cell>
          <cell r="I40788">
            <v>1.026</v>
          </cell>
          <cell r="J40788">
            <v>1.026</v>
          </cell>
        </row>
        <row r="40789">
          <cell r="F40789" t="str">
            <v>新村至歧山</v>
          </cell>
          <cell r="G40789" t="str">
            <v>C302431127</v>
          </cell>
          <cell r="H40789">
            <v>2.866</v>
          </cell>
          <cell r="I40789">
            <v>3.932</v>
          </cell>
          <cell r="J40789">
            <v>1.066</v>
          </cell>
        </row>
        <row r="40790">
          <cell r="F40790" t="str">
            <v>Y956至新安</v>
          </cell>
          <cell r="G40790" t="str">
            <v>C83A431127</v>
          </cell>
          <cell r="H40790">
            <v>0</v>
          </cell>
          <cell r="I40790">
            <v>0.153</v>
          </cell>
          <cell r="J40790">
            <v>0.153</v>
          </cell>
        </row>
        <row r="40791">
          <cell r="F40791" t="str">
            <v>楼溪至萝卜冲</v>
          </cell>
          <cell r="G40791" t="str">
            <v>C361431127</v>
          </cell>
          <cell r="H40791">
            <v>6.151</v>
          </cell>
          <cell r="I40791">
            <v>7.444</v>
          </cell>
          <cell r="J40791">
            <v>1.293</v>
          </cell>
        </row>
        <row r="40792">
          <cell r="F40792" t="str">
            <v>总市至栗木爻</v>
          </cell>
          <cell r="G40792" t="str">
            <v>Y624431127</v>
          </cell>
          <cell r="H40792">
            <v>8.086</v>
          </cell>
          <cell r="I40792">
            <v>8.21</v>
          </cell>
          <cell r="J40792">
            <v>0.124</v>
          </cell>
        </row>
        <row r="40793">
          <cell r="F40793" t="str">
            <v>老湾田执洋</v>
          </cell>
          <cell r="G40793" t="str">
            <v>V467431127</v>
          </cell>
          <cell r="H40793">
            <v>0.905</v>
          </cell>
          <cell r="I40793">
            <v>1.642</v>
          </cell>
          <cell r="J40793">
            <v>0.737</v>
          </cell>
        </row>
        <row r="40794">
          <cell r="F40794" t="str">
            <v>C305至老执洋</v>
          </cell>
          <cell r="G40794" t="str">
            <v>V468431127</v>
          </cell>
          <cell r="H40794">
            <v>0</v>
          </cell>
          <cell r="I40794">
            <v>1.805</v>
          </cell>
          <cell r="J40794">
            <v>1.805</v>
          </cell>
        </row>
        <row r="40795">
          <cell r="F40795" t="str">
            <v>C306至广坪岭</v>
          </cell>
          <cell r="G40795" t="str">
            <v>C36B431127</v>
          </cell>
          <cell r="H40795">
            <v>0</v>
          </cell>
          <cell r="I40795">
            <v>0.98</v>
          </cell>
          <cell r="J40795">
            <v>0.98</v>
          </cell>
        </row>
        <row r="40796">
          <cell r="F40796" t="str">
            <v>楼溪至萝卜冲</v>
          </cell>
          <cell r="G40796" t="str">
            <v>C361431127</v>
          </cell>
          <cell r="H40796">
            <v>8.227</v>
          </cell>
          <cell r="I40796">
            <v>10.022</v>
          </cell>
          <cell r="J40796">
            <v>1.795</v>
          </cell>
        </row>
        <row r="40797">
          <cell r="F40797" t="str">
            <v>Y620至虎溪</v>
          </cell>
          <cell r="G40797" t="str">
            <v>C340431127</v>
          </cell>
          <cell r="H40797">
            <v>0.391</v>
          </cell>
          <cell r="I40797">
            <v>0.771</v>
          </cell>
          <cell r="J40797">
            <v>0.38</v>
          </cell>
        </row>
        <row r="40798">
          <cell r="F40798" t="str">
            <v>C171至李家园</v>
          </cell>
          <cell r="G40798" t="str">
            <v>V208431127</v>
          </cell>
          <cell r="H40798">
            <v>0</v>
          </cell>
          <cell r="I40798">
            <v>3.857</v>
          </cell>
          <cell r="J40798">
            <v>3.857</v>
          </cell>
        </row>
        <row r="40799">
          <cell r="G40799" t="str">
            <v>AA20431127</v>
          </cell>
          <cell r="H40799">
            <v>0</v>
          </cell>
          <cell r="I40799">
            <v>0.853</v>
          </cell>
          <cell r="J40799">
            <v>0.853</v>
          </cell>
        </row>
        <row r="40800">
          <cell r="F40800" t="str">
            <v>Y366至大塘</v>
          </cell>
          <cell r="G40800" t="str">
            <v>C193431127</v>
          </cell>
          <cell r="H40800">
            <v>0</v>
          </cell>
          <cell r="I40800">
            <v>4.822</v>
          </cell>
          <cell r="J40800">
            <v>4.822</v>
          </cell>
        </row>
        <row r="40801">
          <cell r="F40801" t="str">
            <v>Y367至山口岭</v>
          </cell>
          <cell r="G40801" t="str">
            <v>V494431127</v>
          </cell>
          <cell r="H40801">
            <v>0</v>
          </cell>
          <cell r="I40801">
            <v>0.961</v>
          </cell>
          <cell r="J40801">
            <v>0.961</v>
          </cell>
        </row>
        <row r="40802">
          <cell r="F40802" t="str">
            <v>Y366至红凉亭</v>
          </cell>
          <cell r="G40802" t="str">
            <v>V495431127</v>
          </cell>
          <cell r="H40802">
            <v>0</v>
          </cell>
          <cell r="I40802">
            <v>0.992</v>
          </cell>
          <cell r="J40802">
            <v>0.992</v>
          </cell>
        </row>
        <row r="40803">
          <cell r="F40803" t="str">
            <v>田家至上清涵</v>
          </cell>
          <cell r="G40803" t="str">
            <v>V317431127</v>
          </cell>
          <cell r="H40803">
            <v>2.436</v>
          </cell>
          <cell r="I40803">
            <v>3.814</v>
          </cell>
          <cell r="J40803">
            <v>1.378</v>
          </cell>
        </row>
        <row r="40804">
          <cell r="F40804" t="str">
            <v>S353至龙桥</v>
          </cell>
          <cell r="G40804" t="str">
            <v>V321431127</v>
          </cell>
          <cell r="H40804">
            <v>0</v>
          </cell>
          <cell r="I40804">
            <v>1.706</v>
          </cell>
          <cell r="J40804">
            <v>1.706</v>
          </cell>
        </row>
        <row r="40805">
          <cell r="F40805" t="str">
            <v>C186至黄家</v>
          </cell>
          <cell r="G40805" t="str">
            <v>C348431127</v>
          </cell>
          <cell r="H40805">
            <v>0</v>
          </cell>
          <cell r="I40805">
            <v>0.796</v>
          </cell>
          <cell r="J40805">
            <v>0.796</v>
          </cell>
        </row>
        <row r="40806">
          <cell r="F40806" t="str">
            <v>C175至走马冲</v>
          </cell>
          <cell r="G40806" t="str">
            <v>V306431127</v>
          </cell>
          <cell r="H40806">
            <v>0</v>
          </cell>
          <cell r="I40806">
            <v>0.334</v>
          </cell>
          <cell r="J40806">
            <v>0.334</v>
          </cell>
        </row>
        <row r="40807">
          <cell r="F40807" t="str">
            <v>Y366至山岭圭</v>
          </cell>
          <cell r="G40807" t="str">
            <v>V285431127</v>
          </cell>
          <cell r="H40807">
            <v>0</v>
          </cell>
          <cell r="I40807">
            <v>1.595</v>
          </cell>
          <cell r="J40807">
            <v>1.595</v>
          </cell>
        </row>
        <row r="40808">
          <cell r="F40808" t="str">
            <v>田心铺至廖狮岭</v>
          </cell>
          <cell r="G40808" t="str">
            <v>Y366431127</v>
          </cell>
          <cell r="H40808">
            <v>8.216</v>
          </cell>
          <cell r="I40808">
            <v>21.069</v>
          </cell>
          <cell r="J40808">
            <v>12.853</v>
          </cell>
        </row>
        <row r="40809">
          <cell r="F40809" t="str">
            <v>大塘至上源洞</v>
          </cell>
          <cell r="G40809" t="str">
            <v>C212431127</v>
          </cell>
          <cell r="H40809">
            <v>0.381</v>
          </cell>
          <cell r="I40809">
            <v>1.594</v>
          </cell>
          <cell r="J40809">
            <v>1.213</v>
          </cell>
        </row>
        <row r="40810">
          <cell r="F40810" t="str">
            <v>C193至庙脚</v>
          </cell>
          <cell r="G40810" t="str">
            <v>V279431127</v>
          </cell>
          <cell r="H40810">
            <v>0</v>
          </cell>
          <cell r="I40810">
            <v>0.231</v>
          </cell>
          <cell r="J40810">
            <v>0.231</v>
          </cell>
        </row>
        <row r="40811">
          <cell r="F40811" t="str">
            <v>叉路口-梓木境</v>
          </cell>
          <cell r="G40811" t="str">
            <v>C42A431127</v>
          </cell>
          <cell r="H40811">
            <v>0</v>
          </cell>
          <cell r="I40811">
            <v>0.372</v>
          </cell>
          <cell r="J40811">
            <v>0.372</v>
          </cell>
        </row>
        <row r="40812">
          <cell r="F40812" t="str">
            <v>C169至上何</v>
          </cell>
          <cell r="G40812" t="str">
            <v>V318431127</v>
          </cell>
          <cell r="H40812">
            <v>0</v>
          </cell>
          <cell r="I40812">
            <v>0.542</v>
          </cell>
          <cell r="J40812">
            <v>0.542</v>
          </cell>
        </row>
        <row r="40813">
          <cell r="F40813" t="str">
            <v>S353至下何</v>
          </cell>
          <cell r="G40813" t="str">
            <v>V521431127</v>
          </cell>
          <cell r="H40813">
            <v>0</v>
          </cell>
          <cell r="I40813">
            <v>1.108</v>
          </cell>
          <cell r="J40813">
            <v>1.108</v>
          </cell>
        </row>
        <row r="40814">
          <cell r="F40814" t="str">
            <v>S353至石井</v>
          </cell>
          <cell r="G40814" t="str">
            <v>C364431127</v>
          </cell>
          <cell r="H40814">
            <v>0</v>
          </cell>
          <cell r="I40814">
            <v>1.836</v>
          </cell>
          <cell r="J40814">
            <v>1.836</v>
          </cell>
        </row>
        <row r="40815">
          <cell r="F40815" t="str">
            <v>田心至李家</v>
          </cell>
          <cell r="G40815" t="str">
            <v>Y622431127</v>
          </cell>
          <cell r="H40815">
            <v>2.797</v>
          </cell>
          <cell r="I40815">
            <v>3.823</v>
          </cell>
          <cell r="J40815">
            <v>1.026</v>
          </cell>
        </row>
        <row r="40816">
          <cell r="F40816" t="str">
            <v>X051至田心铺</v>
          </cell>
          <cell r="G40816" t="str">
            <v>C92B431127</v>
          </cell>
          <cell r="H40816">
            <v>0</v>
          </cell>
          <cell r="I40816">
            <v>0.438</v>
          </cell>
          <cell r="J40816">
            <v>0.438</v>
          </cell>
        </row>
        <row r="40817">
          <cell r="F40817" t="str">
            <v>S232至五都</v>
          </cell>
          <cell r="G40817" t="str">
            <v>C197431127</v>
          </cell>
          <cell r="H40817">
            <v>1.201</v>
          </cell>
          <cell r="I40817">
            <v>6.412</v>
          </cell>
          <cell r="J40817">
            <v>5.211</v>
          </cell>
        </row>
        <row r="40818">
          <cell r="F40818" t="str">
            <v>S353至下清涵</v>
          </cell>
          <cell r="G40818" t="str">
            <v>C162431127</v>
          </cell>
          <cell r="H40818">
            <v>1.048</v>
          </cell>
          <cell r="I40818">
            <v>1.696</v>
          </cell>
          <cell r="J40818">
            <v>0.648</v>
          </cell>
        </row>
        <row r="40819">
          <cell r="F40819" t="str">
            <v>牛形至喇叭口</v>
          </cell>
          <cell r="G40819" t="str">
            <v>V498431127</v>
          </cell>
          <cell r="H40819">
            <v>0</v>
          </cell>
          <cell r="I40819">
            <v>1.787</v>
          </cell>
          <cell r="J40819">
            <v>1.787</v>
          </cell>
        </row>
        <row r="40820">
          <cell r="F40820" t="str">
            <v>Y945至板屋</v>
          </cell>
          <cell r="G40820" t="str">
            <v>C45A431127</v>
          </cell>
          <cell r="H40820">
            <v>0.654</v>
          </cell>
          <cell r="I40820">
            <v>3.382</v>
          </cell>
          <cell r="J40820">
            <v>2.728</v>
          </cell>
        </row>
        <row r="40821">
          <cell r="F40821" t="str">
            <v>上面村至新圩村</v>
          </cell>
          <cell r="G40821" t="str">
            <v>V211431127</v>
          </cell>
          <cell r="H40821">
            <v>0</v>
          </cell>
          <cell r="I40821">
            <v>0.808</v>
          </cell>
          <cell r="J40821">
            <v>0.808</v>
          </cell>
        </row>
        <row r="40822">
          <cell r="F40822" t="str">
            <v>竹山村村道</v>
          </cell>
          <cell r="G40822" t="str">
            <v>AA10431127</v>
          </cell>
          <cell r="H40822">
            <v>0</v>
          </cell>
          <cell r="I40822">
            <v>0.044</v>
          </cell>
          <cell r="J40822">
            <v>0.044</v>
          </cell>
        </row>
        <row r="40823">
          <cell r="F40823" t="str">
            <v>Y622至邹家</v>
          </cell>
          <cell r="G40823" t="str">
            <v>C177431127</v>
          </cell>
          <cell r="H40823">
            <v>0.373</v>
          </cell>
          <cell r="I40823">
            <v>2.101</v>
          </cell>
          <cell r="J40823">
            <v>1.728</v>
          </cell>
        </row>
        <row r="40824">
          <cell r="F40824" t="str">
            <v>田心至李家</v>
          </cell>
          <cell r="G40824" t="str">
            <v>Y622431127</v>
          </cell>
          <cell r="H40824">
            <v>1.699</v>
          </cell>
          <cell r="I40824">
            <v>2.5</v>
          </cell>
          <cell r="J40824">
            <v>0.801</v>
          </cell>
        </row>
        <row r="40825">
          <cell r="F40825" t="str">
            <v>长潭组公路</v>
          </cell>
          <cell r="G40825" t="str">
            <v>V098431302</v>
          </cell>
          <cell r="H40825">
            <v>0</v>
          </cell>
          <cell r="I40825">
            <v>0.554</v>
          </cell>
          <cell r="J40825">
            <v>0.554</v>
          </cell>
        </row>
        <row r="40826">
          <cell r="F40826" t="str">
            <v>下王组公路</v>
          </cell>
          <cell r="G40826" t="str">
            <v>V099431302</v>
          </cell>
          <cell r="H40826">
            <v>0</v>
          </cell>
          <cell r="I40826">
            <v>0.498</v>
          </cell>
          <cell r="J40826">
            <v>0.498</v>
          </cell>
        </row>
        <row r="40827">
          <cell r="F40827" t="str">
            <v>华实至石口村</v>
          </cell>
          <cell r="G40827" t="str">
            <v>V400431302</v>
          </cell>
          <cell r="H40827">
            <v>0</v>
          </cell>
          <cell r="I40827">
            <v>0.659</v>
          </cell>
          <cell r="J40827">
            <v>0.659</v>
          </cell>
        </row>
        <row r="40828">
          <cell r="F40828" t="str">
            <v>观冲-红星学校</v>
          </cell>
          <cell r="G40828" t="str">
            <v>C60B431302</v>
          </cell>
          <cell r="H40828">
            <v>0.501</v>
          </cell>
          <cell r="I40828">
            <v>1.86</v>
          </cell>
          <cell r="J40828">
            <v>1.359</v>
          </cell>
        </row>
        <row r="40829">
          <cell r="F40829" t="str">
            <v>石口组公路</v>
          </cell>
          <cell r="G40829" t="str">
            <v>V402431302</v>
          </cell>
          <cell r="H40829">
            <v>0</v>
          </cell>
          <cell r="I40829">
            <v>0.513</v>
          </cell>
          <cell r="J40829">
            <v>0.513</v>
          </cell>
        </row>
        <row r="40830">
          <cell r="F40830" t="str">
            <v>杉山-泉丰</v>
          </cell>
          <cell r="G40830" t="str">
            <v>X019431302</v>
          </cell>
          <cell r="H40830">
            <v>9.799</v>
          </cell>
          <cell r="I40830">
            <v>10.219</v>
          </cell>
          <cell r="J40830">
            <v>0.42</v>
          </cell>
        </row>
        <row r="40831">
          <cell r="F40831" t="str">
            <v>西阳-石口</v>
          </cell>
          <cell r="G40831" t="str">
            <v>Y384431302</v>
          </cell>
          <cell r="H40831">
            <v>2.83</v>
          </cell>
          <cell r="I40831">
            <v>3.171</v>
          </cell>
          <cell r="J40831">
            <v>0.341</v>
          </cell>
        </row>
        <row r="40832">
          <cell r="F40832" t="str">
            <v>鲢鱼嘴-勤俭组</v>
          </cell>
          <cell r="G40832" t="str">
            <v>C08B431302</v>
          </cell>
          <cell r="H40832">
            <v>0</v>
          </cell>
          <cell r="I40832">
            <v>0.137</v>
          </cell>
          <cell r="J40832">
            <v>0.137</v>
          </cell>
        </row>
        <row r="40833">
          <cell r="F40833" t="str">
            <v>西阳村-永兴村</v>
          </cell>
          <cell r="G40833" t="str">
            <v>C645431302</v>
          </cell>
          <cell r="H40833">
            <v>0</v>
          </cell>
          <cell r="I40833">
            <v>0.856</v>
          </cell>
          <cell r="J40833">
            <v>0.856</v>
          </cell>
        </row>
        <row r="40834">
          <cell r="F40834" t="str">
            <v>中阳客运站-娄湘公路</v>
          </cell>
          <cell r="G40834" t="str">
            <v>Y692431302</v>
          </cell>
          <cell r="H40834">
            <v>0</v>
          </cell>
          <cell r="I40834">
            <v>1.139</v>
          </cell>
          <cell r="J40834">
            <v>1.139</v>
          </cell>
        </row>
        <row r="40835">
          <cell r="F40835" t="str">
            <v>学校操坪至刘家台</v>
          </cell>
          <cell r="G40835" t="str">
            <v>C59C431302</v>
          </cell>
          <cell r="H40835">
            <v>0.193</v>
          </cell>
          <cell r="I40835">
            <v>0.331</v>
          </cell>
          <cell r="J40835">
            <v>0.138</v>
          </cell>
        </row>
        <row r="40836">
          <cell r="F40836" t="str">
            <v>三槐组-青龙桥</v>
          </cell>
          <cell r="G40836" t="str">
            <v>Y704431302</v>
          </cell>
          <cell r="H40836">
            <v>2.37</v>
          </cell>
          <cell r="I40836">
            <v>3.219</v>
          </cell>
          <cell r="J40836">
            <v>0.849</v>
          </cell>
        </row>
        <row r="40837">
          <cell r="F40837" t="str">
            <v>中阳客运站-娄湘公路</v>
          </cell>
          <cell r="G40837" t="str">
            <v>Y692431302</v>
          </cell>
          <cell r="H40837">
            <v>0</v>
          </cell>
          <cell r="I40837">
            <v>0.054</v>
          </cell>
          <cell r="J40837">
            <v>0.054</v>
          </cell>
        </row>
        <row r="40838">
          <cell r="F40838" t="str">
            <v>大屋-芦家</v>
          </cell>
          <cell r="G40838" t="str">
            <v>C15A431302</v>
          </cell>
          <cell r="H40838">
            <v>0</v>
          </cell>
          <cell r="I40838">
            <v>0.418</v>
          </cell>
          <cell r="J40838">
            <v>0.418</v>
          </cell>
        </row>
        <row r="40839">
          <cell r="F40839" t="str">
            <v>新屋-花屋</v>
          </cell>
          <cell r="G40839" t="str">
            <v>C70B431302</v>
          </cell>
          <cell r="H40839">
            <v>0</v>
          </cell>
          <cell r="I40839">
            <v>0.798</v>
          </cell>
          <cell r="J40839">
            <v>0.798</v>
          </cell>
        </row>
        <row r="40840">
          <cell r="F40840" t="str">
            <v>渔场-渔场</v>
          </cell>
          <cell r="G40840" t="str">
            <v>C11A431302</v>
          </cell>
          <cell r="H40840">
            <v>1.651</v>
          </cell>
          <cell r="I40840">
            <v>1.722</v>
          </cell>
          <cell r="J40840">
            <v>0.071</v>
          </cell>
        </row>
        <row r="40841">
          <cell r="F40841" t="str">
            <v>黄杆组-涟源印溪村</v>
          </cell>
          <cell r="G40841" t="str">
            <v>V104431302</v>
          </cell>
          <cell r="H40841">
            <v>0</v>
          </cell>
          <cell r="I40841">
            <v>0.077</v>
          </cell>
          <cell r="J40841">
            <v>0.077</v>
          </cell>
        </row>
        <row r="40842">
          <cell r="F40842" t="str">
            <v>代销点-乌石冲</v>
          </cell>
          <cell r="G40842" t="str">
            <v>C64A431302</v>
          </cell>
          <cell r="H40842">
            <v>0</v>
          </cell>
          <cell r="I40842">
            <v>0.553</v>
          </cell>
          <cell r="J40842">
            <v>0.553</v>
          </cell>
        </row>
        <row r="40843">
          <cell r="F40843" t="str">
            <v>养牛场-石板塘</v>
          </cell>
          <cell r="G40843" t="str">
            <v>CC53431302</v>
          </cell>
          <cell r="H40843">
            <v>0</v>
          </cell>
          <cell r="I40843">
            <v>0.349</v>
          </cell>
          <cell r="J40843">
            <v>0.349</v>
          </cell>
        </row>
        <row r="40844">
          <cell r="F40844" t="str">
            <v>花溪-杉山蔬菜基地</v>
          </cell>
          <cell r="G40844" t="str">
            <v>C306431302</v>
          </cell>
          <cell r="H40844">
            <v>0.839</v>
          </cell>
          <cell r="I40844">
            <v>1.146</v>
          </cell>
          <cell r="J40844">
            <v>0.307</v>
          </cell>
        </row>
        <row r="40845">
          <cell r="F40845" t="str">
            <v>黑猪场-合心组</v>
          </cell>
          <cell r="G40845" t="str">
            <v>V199431302</v>
          </cell>
          <cell r="H40845">
            <v>0</v>
          </cell>
          <cell r="I40845">
            <v>0.523</v>
          </cell>
          <cell r="J40845">
            <v>0.523</v>
          </cell>
        </row>
        <row r="40846">
          <cell r="F40846" t="str">
            <v>西坪至田湾</v>
          </cell>
          <cell r="G40846" t="str">
            <v>C64A431302</v>
          </cell>
          <cell r="H40846">
            <v>0</v>
          </cell>
          <cell r="I40846">
            <v>0.831</v>
          </cell>
          <cell r="J40846">
            <v>0.831</v>
          </cell>
        </row>
        <row r="40847">
          <cell r="F40847" t="str">
            <v>下栗组公路</v>
          </cell>
          <cell r="G40847" t="str">
            <v>V076431302</v>
          </cell>
          <cell r="H40847">
            <v>0</v>
          </cell>
          <cell r="I40847">
            <v>0.555</v>
          </cell>
          <cell r="J40847">
            <v>0.555</v>
          </cell>
        </row>
        <row r="40848">
          <cell r="F40848" t="str">
            <v>元家冲组工程</v>
          </cell>
          <cell r="G40848" t="str">
            <v>V066431302</v>
          </cell>
          <cell r="H40848">
            <v>0</v>
          </cell>
          <cell r="I40848">
            <v>0.279</v>
          </cell>
          <cell r="J40848">
            <v>0.279</v>
          </cell>
        </row>
        <row r="40849">
          <cell r="F40849" t="str">
            <v>麻嘴-看云</v>
          </cell>
          <cell r="G40849" t="str">
            <v>C114431302</v>
          </cell>
          <cell r="H40849">
            <v>3.372</v>
          </cell>
          <cell r="I40849">
            <v>3.598</v>
          </cell>
          <cell r="J40849">
            <v>0.226</v>
          </cell>
        </row>
        <row r="40850">
          <cell r="F40850" t="str">
            <v>张家组-金树组</v>
          </cell>
          <cell r="G40850" t="str">
            <v>VS39431382</v>
          </cell>
          <cell r="H40850">
            <v>0</v>
          </cell>
          <cell r="I40850">
            <v>0.624</v>
          </cell>
          <cell r="J40850">
            <v>0.624</v>
          </cell>
        </row>
        <row r="40851">
          <cell r="F40851" t="str">
            <v>矿部-茶亭子</v>
          </cell>
          <cell r="G40851" t="str">
            <v>Y721431302</v>
          </cell>
          <cell r="H40851">
            <v>5.765</v>
          </cell>
          <cell r="I40851">
            <v>6.126</v>
          </cell>
          <cell r="J40851">
            <v>0.361</v>
          </cell>
        </row>
        <row r="40852">
          <cell r="F40852" t="str">
            <v>一工区-大桥</v>
          </cell>
          <cell r="G40852" t="str">
            <v>CC50431302</v>
          </cell>
          <cell r="H40852">
            <v>0.9</v>
          </cell>
          <cell r="I40852">
            <v>1.097</v>
          </cell>
          <cell r="J40852">
            <v>0.197</v>
          </cell>
        </row>
        <row r="40853">
          <cell r="F40853" t="str">
            <v>矿部-茶亭子</v>
          </cell>
          <cell r="G40853" t="str">
            <v>Y660431302</v>
          </cell>
          <cell r="H40853">
            <v>1.899</v>
          </cell>
          <cell r="I40853">
            <v>2.547</v>
          </cell>
          <cell r="J40853">
            <v>0.648</v>
          </cell>
        </row>
        <row r="40854">
          <cell r="F40854" t="str">
            <v>木山-X019</v>
          </cell>
          <cell r="G40854" t="str">
            <v>Y661431302</v>
          </cell>
          <cell r="H40854">
            <v>5.399</v>
          </cell>
          <cell r="I40854">
            <v>5.814</v>
          </cell>
          <cell r="J40854">
            <v>0.415</v>
          </cell>
        </row>
        <row r="40855">
          <cell r="F40855" t="str">
            <v>王莲坳-塘角里</v>
          </cell>
          <cell r="G40855" t="str">
            <v>CC81431302</v>
          </cell>
          <cell r="H40855">
            <v>0</v>
          </cell>
          <cell r="I40855">
            <v>0.128</v>
          </cell>
          <cell r="J40855">
            <v>0.128</v>
          </cell>
        </row>
        <row r="40856">
          <cell r="F40856" t="str">
            <v>木山-X019</v>
          </cell>
          <cell r="G40856" t="str">
            <v>Y661431302</v>
          </cell>
          <cell r="H40856">
            <v>6.618</v>
          </cell>
          <cell r="I40856">
            <v>6.819</v>
          </cell>
          <cell r="J40856">
            <v>0.201</v>
          </cell>
        </row>
        <row r="40857">
          <cell r="F40857" t="str">
            <v>升家组-蒋家组</v>
          </cell>
          <cell r="G40857" t="str">
            <v>V236431302</v>
          </cell>
          <cell r="H40857">
            <v>0</v>
          </cell>
          <cell r="I40857">
            <v>0.168</v>
          </cell>
          <cell r="J40857">
            <v>0.168</v>
          </cell>
        </row>
        <row r="40858">
          <cell r="F40858" t="str">
            <v>永基-乡林场</v>
          </cell>
          <cell r="G40858" t="str">
            <v>CC64431302</v>
          </cell>
          <cell r="H40858">
            <v>0</v>
          </cell>
          <cell r="I40858">
            <v>0.736</v>
          </cell>
          <cell r="J40858">
            <v>0.736</v>
          </cell>
        </row>
        <row r="40859">
          <cell r="F40859" t="str">
            <v>回龙煤矿-三甲</v>
          </cell>
          <cell r="G40859" t="str">
            <v>C42A431302</v>
          </cell>
          <cell r="H40859">
            <v>0</v>
          </cell>
          <cell r="I40859">
            <v>0.289</v>
          </cell>
          <cell r="J40859">
            <v>0.289</v>
          </cell>
        </row>
        <row r="40860">
          <cell r="F40860" t="str">
            <v>乡政府-新屋</v>
          </cell>
          <cell r="G40860" t="str">
            <v>C046431302</v>
          </cell>
          <cell r="H40860">
            <v>0.716</v>
          </cell>
          <cell r="I40860">
            <v>1.557</v>
          </cell>
          <cell r="J40860">
            <v>0.841</v>
          </cell>
        </row>
        <row r="40861">
          <cell r="F40861" t="str">
            <v>周家组-养猪场</v>
          </cell>
          <cell r="G40861" t="str">
            <v>C243431302</v>
          </cell>
          <cell r="H40861">
            <v>0.352</v>
          </cell>
          <cell r="I40861">
            <v>0.495</v>
          </cell>
          <cell r="J40861">
            <v>0.143</v>
          </cell>
        </row>
        <row r="40862">
          <cell r="F40862" t="str">
            <v>共荣至荷叶</v>
          </cell>
          <cell r="G40862" t="str">
            <v>V092431302</v>
          </cell>
          <cell r="H40862">
            <v>0</v>
          </cell>
          <cell r="I40862">
            <v>0.224</v>
          </cell>
          <cell r="J40862">
            <v>0.224</v>
          </cell>
        </row>
        <row r="40863">
          <cell r="F40863" t="str">
            <v>中心小学-乡林场</v>
          </cell>
          <cell r="G40863" t="str">
            <v>C01B431302</v>
          </cell>
          <cell r="H40863">
            <v>0</v>
          </cell>
          <cell r="I40863">
            <v>0.971</v>
          </cell>
          <cell r="J40863">
            <v>0.971</v>
          </cell>
        </row>
        <row r="40864">
          <cell r="F40864" t="str">
            <v>黄杆组-涟源印溪村</v>
          </cell>
          <cell r="G40864" t="str">
            <v>V104431302</v>
          </cell>
          <cell r="H40864">
            <v>0</v>
          </cell>
          <cell r="I40864">
            <v>0.532</v>
          </cell>
          <cell r="J40864">
            <v>0.532</v>
          </cell>
        </row>
        <row r="40865">
          <cell r="F40865" t="str">
            <v>村部-欢兴组</v>
          </cell>
          <cell r="G40865" t="str">
            <v>C22C431302</v>
          </cell>
          <cell r="H40865">
            <v>0</v>
          </cell>
          <cell r="I40865">
            <v>0.2</v>
          </cell>
          <cell r="J40865">
            <v>0.2</v>
          </cell>
        </row>
        <row r="40866">
          <cell r="F40866" t="str">
            <v>小江湾-赛辉</v>
          </cell>
          <cell r="G40866" t="str">
            <v>C005431302</v>
          </cell>
          <cell r="H40866">
            <v>1.045</v>
          </cell>
          <cell r="I40866">
            <v>1.128</v>
          </cell>
          <cell r="J40866">
            <v>0.083</v>
          </cell>
        </row>
        <row r="40867">
          <cell r="F40867" t="str">
            <v>三甲-渣林</v>
          </cell>
          <cell r="G40867" t="str">
            <v>Y005431302</v>
          </cell>
          <cell r="H40867">
            <v>0</v>
          </cell>
          <cell r="I40867">
            <v>0.185</v>
          </cell>
          <cell r="J40867">
            <v>0.185</v>
          </cell>
        </row>
        <row r="40868">
          <cell r="F40868" t="str">
            <v>共兴组-水口林场</v>
          </cell>
          <cell r="G40868" t="str">
            <v>CC65431302</v>
          </cell>
          <cell r="H40868">
            <v>0</v>
          </cell>
          <cell r="I40868">
            <v>0.14</v>
          </cell>
          <cell r="J40868">
            <v>0.14</v>
          </cell>
        </row>
        <row r="40869">
          <cell r="G40869" t="str">
            <v>V000</v>
          </cell>
          <cell r="H40869">
            <v>0</v>
          </cell>
          <cell r="I40869">
            <v>0.446</v>
          </cell>
          <cell r="J40869">
            <v>0.446</v>
          </cell>
        </row>
        <row r="40870">
          <cell r="G40870" t="str">
            <v>C914431302</v>
          </cell>
          <cell r="H40870">
            <v>0</v>
          </cell>
          <cell r="I40870">
            <v>0.057</v>
          </cell>
          <cell r="J40870">
            <v>0.057</v>
          </cell>
        </row>
        <row r="40871">
          <cell r="F40871" t="str">
            <v>雅塘-梧桐</v>
          </cell>
          <cell r="G40871" t="str">
            <v>Y701431302</v>
          </cell>
          <cell r="H40871">
            <v>0</v>
          </cell>
          <cell r="I40871">
            <v>0.255</v>
          </cell>
          <cell r="J40871">
            <v>0.255</v>
          </cell>
        </row>
        <row r="40872">
          <cell r="F40872" t="str">
            <v>大塘-天井</v>
          </cell>
          <cell r="G40872" t="str">
            <v>C88B431302</v>
          </cell>
          <cell r="H40872">
            <v>0</v>
          </cell>
          <cell r="I40872">
            <v>0.59</v>
          </cell>
          <cell r="J40872">
            <v>0.59</v>
          </cell>
        </row>
        <row r="40873">
          <cell r="F40873" t="str">
            <v>东风组-野猫坝</v>
          </cell>
          <cell r="G40873" t="str">
            <v>C402431302</v>
          </cell>
          <cell r="H40873">
            <v>0.622</v>
          </cell>
          <cell r="I40873">
            <v>1.128</v>
          </cell>
          <cell r="J40873">
            <v>0.506</v>
          </cell>
        </row>
        <row r="40874">
          <cell r="F40874" t="str">
            <v>东风组-野猫坝</v>
          </cell>
          <cell r="G40874" t="str">
            <v>CC76431302</v>
          </cell>
          <cell r="H40874">
            <v>0</v>
          </cell>
          <cell r="I40874">
            <v>0.742</v>
          </cell>
          <cell r="J40874">
            <v>0.742</v>
          </cell>
        </row>
        <row r="40875">
          <cell r="F40875" t="str">
            <v>东风组-野猫坝</v>
          </cell>
          <cell r="G40875" t="str">
            <v>CC78431302</v>
          </cell>
          <cell r="H40875">
            <v>0</v>
          </cell>
          <cell r="I40875">
            <v>0.123</v>
          </cell>
          <cell r="J40875">
            <v>0.123</v>
          </cell>
        </row>
        <row r="40876">
          <cell r="F40876" t="str">
            <v>蛟龙组-龙家组</v>
          </cell>
          <cell r="G40876" t="str">
            <v>V156431302</v>
          </cell>
          <cell r="H40876">
            <v>0</v>
          </cell>
          <cell r="I40876">
            <v>0.24</v>
          </cell>
          <cell r="J40876">
            <v>0.24</v>
          </cell>
        </row>
        <row r="40877">
          <cell r="F40877" t="str">
            <v>木冲-朱家段</v>
          </cell>
          <cell r="G40877" t="str">
            <v>C36B431302</v>
          </cell>
          <cell r="H40877">
            <v>0</v>
          </cell>
          <cell r="I40877">
            <v>0.396</v>
          </cell>
          <cell r="J40877">
            <v>0.396</v>
          </cell>
        </row>
        <row r="40878">
          <cell r="F40878" t="str">
            <v>连接线-陈家组</v>
          </cell>
          <cell r="G40878" t="str">
            <v>V347431302</v>
          </cell>
          <cell r="H40878">
            <v>0</v>
          </cell>
          <cell r="I40878">
            <v>0.557</v>
          </cell>
          <cell r="J40878">
            <v>0.557</v>
          </cell>
        </row>
        <row r="40879">
          <cell r="F40879" t="str">
            <v>鸭窝坳-古塘</v>
          </cell>
          <cell r="G40879" t="str">
            <v>C84B431302</v>
          </cell>
          <cell r="H40879">
            <v>0</v>
          </cell>
          <cell r="I40879">
            <v>0.305</v>
          </cell>
          <cell r="J40879">
            <v>0.305</v>
          </cell>
        </row>
        <row r="40880">
          <cell r="F40880" t="str">
            <v>春华组公路</v>
          </cell>
          <cell r="G40880" t="str">
            <v>V015431302</v>
          </cell>
          <cell r="H40880">
            <v>0</v>
          </cell>
          <cell r="I40880">
            <v>1.063</v>
          </cell>
          <cell r="J40880">
            <v>1.063</v>
          </cell>
        </row>
        <row r="40881">
          <cell r="F40881" t="str">
            <v>彭家-乡茶场</v>
          </cell>
          <cell r="G40881" t="str">
            <v>CC62431302</v>
          </cell>
          <cell r="H40881">
            <v>0</v>
          </cell>
          <cell r="I40881">
            <v>0.188</v>
          </cell>
          <cell r="J40881">
            <v>0.188</v>
          </cell>
        </row>
        <row r="40882">
          <cell r="F40882" t="str">
            <v>岔路口-苍山组</v>
          </cell>
          <cell r="G40882" t="str">
            <v>V115431302</v>
          </cell>
          <cell r="H40882">
            <v>0</v>
          </cell>
          <cell r="I40882">
            <v>0.125</v>
          </cell>
          <cell r="J40882">
            <v>0.125</v>
          </cell>
        </row>
        <row r="40883">
          <cell r="F40883" t="str">
            <v>金塘兴家塘-娄星区大树村</v>
          </cell>
          <cell r="G40883" t="str">
            <v>CQ09431302</v>
          </cell>
          <cell r="H40883">
            <v>0</v>
          </cell>
          <cell r="I40883">
            <v>0.201</v>
          </cell>
          <cell r="J40883">
            <v>0.201</v>
          </cell>
        </row>
        <row r="40884">
          <cell r="F40884" t="str">
            <v>白水泥厂-浒石</v>
          </cell>
          <cell r="G40884" t="str">
            <v>C53A431302</v>
          </cell>
          <cell r="H40884">
            <v>0</v>
          </cell>
          <cell r="I40884">
            <v>1.284</v>
          </cell>
          <cell r="J40884">
            <v>1.284</v>
          </cell>
        </row>
        <row r="40885">
          <cell r="F40885" t="str">
            <v>梨子至槐柳公路</v>
          </cell>
          <cell r="G40885" t="str">
            <v>V036431302</v>
          </cell>
          <cell r="H40885">
            <v>0</v>
          </cell>
          <cell r="I40885">
            <v>0.24</v>
          </cell>
          <cell r="J40885">
            <v>0.24</v>
          </cell>
        </row>
        <row r="40886">
          <cell r="F40886" t="str">
            <v>石埠-乡林场</v>
          </cell>
          <cell r="G40886" t="str">
            <v>C74A431302</v>
          </cell>
          <cell r="H40886">
            <v>1.095</v>
          </cell>
          <cell r="I40886">
            <v>2.008</v>
          </cell>
          <cell r="J40886">
            <v>0.913</v>
          </cell>
        </row>
        <row r="40887">
          <cell r="G40887" t="str">
            <v>V000</v>
          </cell>
          <cell r="H40887">
            <v>0</v>
          </cell>
          <cell r="I40887">
            <v>0.33</v>
          </cell>
          <cell r="J40887">
            <v>0.33</v>
          </cell>
        </row>
        <row r="40888">
          <cell r="F40888" t="str">
            <v>石埠-小冲</v>
          </cell>
          <cell r="G40888" t="str">
            <v>Y685431302</v>
          </cell>
          <cell r="H40888">
            <v>0</v>
          </cell>
          <cell r="I40888">
            <v>0.201</v>
          </cell>
          <cell r="J40888">
            <v>0.201</v>
          </cell>
        </row>
        <row r="40889">
          <cell r="F40889" t="str">
            <v>梨子至槐柳公路</v>
          </cell>
          <cell r="G40889" t="str">
            <v>V036431302</v>
          </cell>
          <cell r="H40889">
            <v>0</v>
          </cell>
          <cell r="I40889">
            <v>0.439</v>
          </cell>
          <cell r="J40889">
            <v>0.439</v>
          </cell>
        </row>
        <row r="40890">
          <cell r="F40890" t="str">
            <v>梨子组-新栗组</v>
          </cell>
          <cell r="G40890" t="str">
            <v>V151431302</v>
          </cell>
          <cell r="H40890">
            <v>0</v>
          </cell>
          <cell r="I40890">
            <v>0.156</v>
          </cell>
          <cell r="J40890">
            <v>0.156</v>
          </cell>
        </row>
        <row r="40891">
          <cell r="F40891" t="str">
            <v>路口-桔场</v>
          </cell>
          <cell r="G40891" t="str">
            <v>Y391431302</v>
          </cell>
          <cell r="H40891">
            <v>2.819</v>
          </cell>
          <cell r="I40891">
            <v>2.86</v>
          </cell>
          <cell r="J40891">
            <v>0.041</v>
          </cell>
        </row>
        <row r="40892">
          <cell r="F40892" t="str">
            <v>磨石至福善</v>
          </cell>
          <cell r="G40892" t="str">
            <v>C624431302</v>
          </cell>
          <cell r="H40892">
            <v>0</v>
          </cell>
          <cell r="I40892">
            <v>0.454</v>
          </cell>
          <cell r="J40892">
            <v>0.454</v>
          </cell>
        </row>
        <row r="40893">
          <cell r="F40893" t="str">
            <v>万宝群益村连接茶园下洲村</v>
          </cell>
          <cell r="G40893" t="str">
            <v>C617431302</v>
          </cell>
          <cell r="H40893">
            <v>0</v>
          </cell>
          <cell r="I40893">
            <v>0.344</v>
          </cell>
          <cell r="J40893">
            <v>0.344</v>
          </cell>
        </row>
        <row r="40894">
          <cell r="F40894" t="str">
            <v>电站-儒介冲-杨柳</v>
          </cell>
          <cell r="G40894" t="str">
            <v>C035431302</v>
          </cell>
          <cell r="H40894">
            <v>1.638</v>
          </cell>
          <cell r="I40894">
            <v>2.212</v>
          </cell>
          <cell r="J40894">
            <v>0.574</v>
          </cell>
        </row>
        <row r="40895">
          <cell r="F40895" t="str">
            <v>白毛组公路</v>
          </cell>
          <cell r="G40895" t="str">
            <v>V022431302</v>
          </cell>
          <cell r="H40895">
            <v>0</v>
          </cell>
          <cell r="I40895">
            <v>0.304</v>
          </cell>
          <cell r="J40895">
            <v>0.304</v>
          </cell>
        </row>
        <row r="40896">
          <cell r="F40896" t="str">
            <v>茶园-建农</v>
          </cell>
          <cell r="G40896" t="str">
            <v>Y582431302</v>
          </cell>
          <cell r="H40896">
            <v>2.955</v>
          </cell>
          <cell r="I40896">
            <v>3.638</v>
          </cell>
          <cell r="J40896">
            <v>0.683</v>
          </cell>
        </row>
        <row r="40897">
          <cell r="F40897" t="str">
            <v>塘群村至石塘村</v>
          </cell>
          <cell r="G40897" t="str">
            <v>C601431302</v>
          </cell>
          <cell r="H40897">
            <v>0</v>
          </cell>
          <cell r="I40897">
            <v>0.28</v>
          </cell>
          <cell r="J40897">
            <v>0.28</v>
          </cell>
        </row>
        <row r="40898">
          <cell r="F40898" t="str">
            <v>上木组公路</v>
          </cell>
          <cell r="G40898" t="str">
            <v>V014431302</v>
          </cell>
          <cell r="H40898">
            <v>0</v>
          </cell>
          <cell r="I40898">
            <v>0.404</v>
          </cell>
          <cell r="J40898">
            <v>0.404</v>
          </cell>
        </row>
        <row r="40899">
          <cell r="F40899" t="str">
            <v>石埠-小冲</v>
          </cell>
          <cell r="G40899" t="str">
            <v>Y395431302</v>
          </cell>
          <cell r="H40899">
            <v>2.118</v>
          </cell>
          <cell r="I40899">
            <v>2.254</v>
          </cell>
          <cell r="J40899">
            <v>0.136</v>
          </cell>
        </row>
        <row r="40900">
          <cell r="F40900" t="str">
            <v>万宝群益村连接茶园下洲村</v>
          </cell>
          <cell r="G40900" t="str">
            <v>C617431302</v>
          </cell>
          <cell r="H40900">
            <v>0.653</v>
          </cell>
          <cell r="I40900">
            <v>0.892</v>
          </cell>
          <cell r="J40900">
            <v>0.239</v>
          </cell>
        </row>
        <row r="40901">
          <cell r="F40901" t="str">
            <v>彭家-乡茶场</v>
          </cell>
          <cell r="G40901" t="str">
            <v>CC63431302</v>
          </cell>
          <cell r="H40901">
            <v>0</v>
          </cell>
          <cell r="I40901">
            <v>0.571</v>
          </cell>
          <cell r="J40901">
            <v>0.571</v>
          </cell>
        </row>
        <row r="40902">
          <cell r="F40902" t="str">
            <v>独居坳-青山水库</v>
          </cell>
          <cell r="G40902" t="str">
            <v>C43A431302</v>
          </cell>
          <cell r="H40902">
            <v>0</v>
          </cell>
          <cell r="I40902">
            <v>0.222</v>
          </cell>
          <cell r="J40902">
            <v>0.222</v>
          </cell>
        </row>
        <row r="40903">
          <cell r="F40903" t="str">
            <v>粮站-付家渡口</v>
          </cell>
          <cell r="G40903" t="str">
            <v>C251431302</v>
          </cell>
          <cell r="H40903">
            <v>1.427</v>
          </cell>
          <cell r="I40903">
            <v>1.753</v>
          </cell>
          <cell r="J40903">
            <v>0.326</v>
          </cell>
        </row>
        <row r="40904">
          <cell r="F40904" t="str">
            <v>东群小学-东二组</v>
          </cell>
          <cell r="G40904" t="str">
            <v>V117431302</v>
          </cell>
          <cell r="H40904">
            <v>0</v>
          </cell>
          <cell r="I40904">
            <v>0.604</v>
          </cell>
          <cell r="J40904">
            <v>0.604</v>
          </cell>
        </row>
        <row r="40905">
          <cell r="F40905" t="str">
            <v>坳上组-上湾组</v>
          </cell>
          <cell r="G40905" t="str">
            <v>V357431302</v>
          </cell>
          <cell r="H40905">
            <v>0</v>
          </cell>
          <cell r="I40905">
            <v>0.572</v>
          </cell>
          <cell r="J40905">
            <v>0.572</v>
          </cell>
        </row>
        <row r="40906">
          <cell r="F40906" t="str">
            <v>城山3组-铎利线</v>
          </cell>
          <cell r="G40906" t="str">
            <v>V344431381</v>
          </cell>
          <cell r="H40906">
            <v>0</v>
          </cell>
          <cell r="I40906">
            <v>0.647</v>
          </cell>
          <cell r="J40906">
            <v>0.647</v>
          </cell>
        </row>
        <row r="40907">
          <cell r="F40907" t="str">
            <v>碉底湾-碉底湾</v>
          </cell>
          <cell r="G40907" t="str">
            <v>C539431381</v>
          </cell>
          <cell r="H40907">
            <v>0</v>
          </cell>
          <cell r="I40907">
            <v>0.271</v>
          </cell>
          <cell r="J40907">
            <v>0.271</v>
          </cell>
        </row>
        <row r="40908">
          <cell r="F40908" t="str">
            <v>大坪-眉山</v>
          </cell>
          <cell r="G40908" t="str">
            <v>V343431381</v>
          </cell>
          <cell r="H40908">
            <v>0</v>
          </cell>
          <cell r="I40908">
            <v>2.245</v>
          </cell>
          <cell r="J40908">
            <v>2.245</v>
          </cell>
        </row>
        <row r="40909">
          <cell r="F40909" t="str">
            <v>官溪五组-官溪七组</v>
          </cell>
          <cell r="G40909" t="str">
            <v>V540431381</v>
          </cell>
          <cell r="H40909">
            <v>0</v>
          </cell>
          <cell r="I40909">
            <v>1.255</v>
          </cell>
          <cell r="J40909">
            <v>1.255</v>
          </cell>
        </row>
        <row r="40910">
          <cell r="F40910" t="str">
            <v>合林叉路口—涟源犀牛石</v>
          </cell>
          <cell r="G40910" t="str">
            <v>C20A431381</v>
          </cell>
          <cell r="H40910">
            <v>0</v>
          </cell>
          <cell r="I40910">
            <v>0.508</v>
          </cell>
          <cell r="J40910">
            <v>0.508</v>
          </cell>
        </row>
        <row r="40911">
          <cell r="F40911" t="str">
            <v>城山3组-铎利线</v>
          </cell>
          <cell r="G40911" t="str">
            <v>V344431381</v>
          </cell>
          <cell r="H40911">
            <v>0</v>
          </cell>
          <cell r="I40911">
            <v>0.228</v>
          </cell>
          <cell r="J40911">
            <v>0.228</v>
          </cell>
        </row>
        <row r="40912">
          <cell r="G40912" t="str">
            <v>V000</v>
          </cell>
          <cell r="H40912">
            <v>0</v>
          </cell>
          <cell r="I40912">
            <v>0.31</v>
          </cell>
          <cell r="J40912">
            <v>0.31</v>
          </cell>
        </row>
        <row r="40913">
          <cell r="F40913" t="str">
            <v>木桥边-井立潭</v>
          </cell>
          <cell r="G40913" t="str">
            <v>V354431381</v>
          </cell>
          <cell r="H40913">
            <v>0</v>
          </cell>
          <cell r="I40913">
            <v>0.763</v>
          </cell>
          <cell r="J40913">
            <v>0.763</v>
          </cell>
        </row>
        <row r="40914">
          <cell r="F40914" t="str">
            <v>石柱村-大冲村</v>
          </cell>
          <cell r="G40914" t="str">
            <v>Y036431381</v>
          </cell>
          <cell r="H40914">
            <v>0.645</v>
          </cell>
          <cell r="I40914">
            <v>1.046</v>
          </cell>
          <cell r="J40914">
            <v>0.401</v>
          </cell>
        </row>
        <row r="40915">
          <cell r="F40915" t="str">
            <v>槐花7组-闵家坳岔路口</v>
          </cell>
          <cell r="G40915" t="str">
            <v>C180431381</v>
          </cell>
          <cell r="H40915">
            <v>0</v>
          </cell>
          <cell r="I40915">
            <v>0.223</v>
          </cell>
          <cell r="J40915">
            <v>0.223</v>
          </cell>
        </row>
        <row r="40916">
          <cell r="F40916" t="str">
            <v>槐花7组-闵家坳岔路口</v>
          </cell>
          <cell r="G40916" t="str">
            <v>CD55431381</v>
          </cell>
          <cell r="H40916">
            <v>0</v>
          </cell>
          <cell r="I40916">
            <v>0.299</v>
          </cell>
          <cell r="J40916">
            <v>0.299</v>
          </cell>
        </row>
        <row r="40917">
          <cell r="F40917" t="str">
            <v>槐花小学—金连</v>
          </cell>
          <cell r="G40917" t="str">
            <v>C39A431381</v>
          </cell>
          <cell r="H40917">
            <v>0</v>
          </cell>
          <cell r="I40917">
            <v>0.356</v>
          </cell>
          <cell r="J40917">
            <v>0.356</v>
          </cell>
        </row>
        <row r="40918">
          <cell r="F40918" t="str">
            <v>过磅房—龙光13</v>
          </cell>
          <cell r="G40918" t="str">
            <v>C72A431381</v>
          </cell>
          <cell r="H40918">
            <v>0</v>
          </cell>
          <cell r="I40918">
            <v>0.498</v>
          </cell>
          <cell r="J40918">
            <v>0.498</v>
          </cell>
        </row>
        <row r="40919">
          <cell r="F40919" t="str">
            <v>台上院-龙潭花花塘</v>
          </cell>
          <cell r="G40919" t="str">
            <v>C26C431381</v>
          </cell>
          <cell r="H40919">
            <v>0</v>
          </cell>
          <cell r="I40919">
            <v>0.151</v>
          </cell>
          <cell r="J40919">
            <v>0.151</v>
          </cell>
        </row>
        <row r="40920">
          <cell r="F40920" t="str">
            <v>4组-5组</v>
          </cell>
          <cell r="G40920" t="str">
            <v>V305431381</v>
          </cell>
          <cell r="H40920">
            <v>0</v>
          </cell>
          <cell r="I40920">
            <v>0.639</v>
          </cell>
          <cell r="J40920">
            <v>0.639</v>
          </cell>
        </row>
        <row r="40921">
          <cell r="F40921" t="str">
            <v>石坑-木杉坳</v>
          </cell>
          <cell r="G40921" t="str">
            <v>V383431381</v>
          </cell>
          <cell r="H40921">
            <v>0</v>
          </cell>
          <cell r="I40921">
            <v>0.475</v>
          </cell>
          <cell r="J40921">
            <v>0.475</v>
          </cell>
        </row>
        <row r="40922">
          <cell r="F40922" t="str">
            <v>金竹-合平</v>
          </cell>
          <cell r="G40922" t="str">
            <v>Y043431381</v>
          </cell>
          <cell r="H40922">
            <v>4.64</v>
          </cell>
          <cell r="I40922">
            <v>5.086</v>
          </cell>
          <cell r="J40922">
            <v>0.446</v>
          </cell>
        </row>
        <row r="40923">
          <cell r="F40923" t="str">
            <v>石湾1组-石湾4组</v>
          </cell>
          <cell r="G40923" t="str">
            <v>V336431381</v>
          </cell>
          <cell r="H40923">
            <v>0</v>
          </cell>
          <cell r="I40923">
            <v>0.779</v>
          </cell>
          <cell r="J40923">
            <v>0.779</v>
          </cell>
        </row>
        <row r="40924">
          <cell r="F40924" t="str">
            <v>村委会-石溪3组</v>
          </cell>
          <cell r="G40924" t="str">
            <v>C837431381</v>
          </cell>
          <cell r="H40924">
            <v>0</v>
          </cell>
          <cell r="I40924">
            <v>0.667</v>
          </cell>
          <cell r="J40924">
            <v>0.667</v>
          </cell>
        </row>
        <row r="40925">
          <cell r="F40925" t="str">
            <v>村委会-石溪3组</v>
          </cell>
          <cell r="G40925" t="str">
            <v>V302431381</v>
          </cell>
          <cell r="H40925">
            <v>0</v>
          </cell>
          <cell r="I40925">
            <v>0.16</v>
          </cell>
          <cell r="J40925">
            <v>0.16</v>
          </cell>
        </row>
        <row r="40926">
          <cell r="F40926" t="str">
            <v>石溪5组-石溪1组</v>
          </cell>
          <cell r="G40926" t="str">
            <v>V303431381</v>
          </cell>
          <cell r="H40926">
            <v>0</v>
          </cell>
          <cell r="I40926">
            <v>0.505</v>
          </cell>
          <cell r="J40926">
            <v>0.505</v>
          </cell>
        </row>
        <row r="40927">
          <cell r="F40927" t="str">
            <v>铎利线-铎山中学</v>
          </cell>
          <cell r="G40927" t="str">
            <v>V325431381</v>
          </cell>
          <cell r="H40927">
            <v>0</v>
          </cell>
          <cell r="I40927">
            <v>0.643</v>
          </cell>
          <cell r="J40927">
            <v>0.643</v>
          </cell>
        </row>
        <row r="40928">
          <cell r="F40928" t="str">
            <v>石柱村-大冲村</v>
          </cell>
          <cell r="G40928" t="str">
            <v>Y036431381</v>
          </cell>
          <cell r="H40928">
            <v>0.317</v>
          </cell>
          <cell r="I40928">
            <v>0.645</v>
          </cell>
          <cell r="J40928">
            <v>0.328</v>
          </cell>
        </row>
        <row r="40929">
          <cell r="F40929" t="str">
            <v>石溪5组-石溪1组</v>
          </cell>
          <cell r="G40929" t="str">
            <v>V303431381</v>
          </cell>
          <cell r="H40929">
            <v>0</v>
          </cell>
          <cell r="I40929">
            <v>0.218</v>
          </cell>
          <cell r="J40929">
            <v>0.218</v>
          </cell>
        </row>
        <row r="40930">
          <cell r="F40930" t="str">
            <v>塘溪-新台</v>
          </cell>
          <cell r="G40930" t="str">
            <v>V330431381</v>
          </cell>
          <cell r="H40930">
            <v>0</v>
          </cell>
          <cell r="I40930">
            <v>0.363</v>
          </cell>
          <cell r="J40930">
            <v>0.363</v>
          </cell>
        </row>
        <row r="40931">
          <cell r="F40931" t="str">
            <v>叉路口—茶场</v>
          </cell>
          <cell r="G40931" t="str">
            <v>CA12431381</v>
          </cell>
          <cell r="H40931">
            <v>0</v>
          </cell>
          <cell r="I40931">
            <v>0.586</v>
          </cell>
          <cell r="J40931">
            <v>0.586</v>
          </cell>
        </row>
        <row r="40932">
          <cell r="F40932" t="str">
            <v>咸宜12组-塘溪村</v>
          </cell>
          <cell r="G40932" t="str">
            <v>V332431381</v>
          </cell>
          <cell r="H40932">
            <v>0</v>
          </cell>
          <cell r="I40932">
            <v>0.93</v>
          </cell>
          <cell r="J40932">
            <v>0.93</v>
          </cell>
        </row>
        <row r="40933">
          <cell r="F40933" t="str">
            <v>城山村-大坪村</v>
          </cell>
          <cell r="G40933" t="str">
            <v>YY58431381</v>
          </cell>
          <cell r="H40933">
            <v>1.667</v>
          </cell>
          <cell r="I40933">
            <v>2.528</v>
          </cell>
          <cell r="J40933">
            <v>0.861</v>
          </cell>
        </row>
        <row r="40934">
          <cell r="F40934" t="str">
            <v>台上院-龙潭花花塘</v>
          </cell>
          <cell r="G40934" t="str">
            <v>C26C431381</v>
          </cell>
          <cell r="H40934">
            <v>0.151</v>
          </cell>
          <cell r="I40934">
            <v>0.545</v>
          </cell>
          <cell r="J40934">
            <v>0.394</v>
          </cell>
        </row>
        <row r="40935">
          <cell r="F40935" t="str">
            <v>禾青村10组-里福桥</v>
          </cell>
          <cell r="G40935" t="str">
            <v>V131431381</v>
          </cell>
          <cell r="H40935">
            <v>0</v>
          </cell>
          <cell r="I40935">
            <v>1.945</v>
          </cell>
          <cell r="J40935">
            <v>1.945</v>
          </cell>
        </row>
        <row r="40936">
          <cell r="F40936" t="str">
            <v>义方-建新</v>
          </cell>
          <cell r="G40936" t="str">
            <v>C637431381</v>
          </cell>
          <cell r="H40936">
            <v>0.326</v>
          </cell>
          <cell r="I40936">
            <v>0.582</v>
          </cell>
          <cell r="J40936">
            <v>0.256</v>
          </cell>
        </row>
        <row r="40937">
          <cell r="F40937" t="str">
            <v>里福1组=球溪村</v>
          </cell>
          <cell r="G40937" t="str">
            <v>V146431381</v>
          </cell>
          <cell r="H40937">
            <v>0</v>
          </cell>
          <cell r="I40937">
            <v>0.529</v>
          </cell>
          <cell r="J40937">
            <v>0.529</v>
          </cell>
        </row>
        <row r="40938">
          <cell r="F40938" t="str">
            <v>义方7组-义方7组</v>
          </cell>
          <cell r="G40938" t="str">
            <v>C47C431381</v>
          </cell>
          <cell r="H40938">
            <v>0</v>
          </cell>
          <cell r="I40938">
            <v>0.423</v>
          </cell>
          <cell r="J40938">
            <v>0.423</v>
          </cell>
        </row>
        <row r="40939">
          <cell r="F40939" t="str">
            <v>球溪村1组-禾青村新庵堂</v>
          </cell>
          <cell r="G40939" t="str">
            <v>V142431381</v>
          </cell>
          <cell r="H40939">
            <v>0</v>
          </cell>
          <cell r="I40939">
            <v>0.322</v>
          </cell>
          <cell r="J40939">
            <v>0.322</v>
          </cell>
        </row>
        <row r="40940">
          <cell r="F40940" t="str">
            <v>永盛—铜钟2组</v>
          </cell>
          <cell r="G40940" t="str">
            <v>C222431381</v>
          </cell>
          <cell r="H40940">
            <v>0.28</v>
          </cell>
          <cell r="I40940">
            <v>1.531</v>
          </cell>
          <cell r="J40940">
            <v>1.251</v>
          </cell>
        </row>
        <row r="40941">
          <cell r="F40941" t="str">
            <v>义方-建新</v>
          </cell>
          <cell r="G40941" t="str">
            <v>C637431381</v>
          </cell>
          <cell r="H40941">
            <v>0</v>
          </cell>
          <cell r="I40941">
            <v>0.326</v>
          </cell>
          <cell r="J40941">
            <v>0.326</v>
          </cell>
        </row>
        <row r="40942">
          <cell r="F40942" t="str">
            <v>石头垅-当正村</v>
          </cell>
          <cell r="G40942" t="str">
            <v>V408431381</v>
          </cell>
          <cell r="H40942">
            <v>0</v>
          </cell>
          <cell r="I40942">
            <v>0.861</v>
          </cell>
          <cell r="J40942">
            <v>0.861</v>
          </cell>
        </row>
        <row r="40943">
          <cell r="F40943" t="str">
            <v>合坪1组-振兴</v>
          </cell>
          <cell r="G40943" t="str">
            <v>V403431381</v>
          </cell>
          <cell r="H40943">
            <v>0</v>
          </cell>
          <cell r="I40943">
            <v>0.317</v>
          </cell>
          <cell r="J40943">
            <v>0.317</v>
          </cell>
        </row>
        <row r="40944">
          <cell r="F40944" t="str">
            <v>对门山-老屋</v>
          </cell>
          <cell r="G40944" t="str">
            <v>V399431381</v>
          </cell>
          <cell r="H40944">
            <v>0</v>
          </cell>
          <cell r="I40944">
            <v>0.829</v>
          </cell>
          <cell r="J40944">
            <v>0.829</v>
          </cell>
        </row>
        <row r="40945">
          <cell r="F40945" t="str">
            <v>石井石灰厂—茶山</v>
          </cell>
          <cell r="G40945" t="str">
            <v>C18B431381</v>
          </cell>
          <cell r="H40945">
            <v>0</v>
          </cell>
          <cell r="I40945">
            <v>0.783</v>
          </cell>
          <cell r="J40945">
            <v>0.783</v>
          </cell>
        </row>
        <row r="40946">
          <cell r="F40946" t="str">
            <v>杨源-杨源十组</v>
          </cell>
          <cell r="G40946" t="str">
            <v>V422431381</v>
          </cell>
          <cell r="H40946">
            <v>0</v>
          </cell>
          <cell r="I40946">
            <v>1.216</v>
          </cell>
          <cell r="J40946">
            <v>1.216</v>
          </cell>
        </row>
        <row r="40947">
          <cell r="F40947" t="str">
            <v>麻溪四组-坪塘</v>
          </cell>
          <cell r="G40947" t="str">
            <v>V424431381</v>
          </cell>
          <cell r="H40947">
            <v>0</v>
          </cell>
          <cell r="I40947">
            <v>0.868</v>
          </cell>
          <cell r="J40947">
            <v>0.868</v>
          </cell>
        </row>
        <row r="40948">
          <cell r="F40948" t="str">
            <v>当正-太平</v>
          </cell>
          <cell r="G40948" t="str">
            <v>V417431381</v>
          </cell>
          <cell r="H40948">
            <v>0</v>
          </cell>
          <cell r="I40948">
            <v>0.57</v>
          </cell>
          <cell r="J40948">
            <v>0.57</v>
          </cell>
        </row>
        <row r="40949">
          <cell r="F40949" t="str">
            <v>振新-振新二组</v>
          </cell>
          <cell r="G40949" t="str">
            <v>V438431381</v>
          </cell>
          <cell r="H40949">
            <v>0</v>
          </cell>
          <cell r="I40949">
            <v>0.714</v>
          </cell>
          <cell r="J40949">
            <v>0.714</v>
          </cell>
        </row>
        <row r="40950">
          <cell r="F40950" t="str">
            <v>颜家冲-颜家冲</v>
          </cell>
          <cell r="G40950" t="str">
            <v>C237431381</v>
          </cell>
          <cell r="H40950">
            <v>0</v>
          </cell>
          <cell r="I40950">
            <v>1.888</v>
          </cell>
          <cell r="J40950">
            <v>1.888</v>
          </cell>
        </row>
        <row r="40951">
          <cell r="F40951" t="str">
            <v>42车队—养鸡场</v>
          </cell>
          <cell r="G40951" t="str">
            <v>C61A431381</v>
          </cell>
          <cell r="H40951">
            <v>0</v>
          </cell>
          <cell r="I40951">
            <v>0.279</v>
          </cell>
          <cell r="J40951">
            <v>0.279</v>
          </cell>
        </row>
        <row r="40952">
          <cell r="F40952" t="str">
            <v>建溪-岩口塘冲</v>
          </cell>
          <cell r="G40952" t="str">
            <v>V470431381</v>
          </cell>
          <cell r="H40952">
            <v>0</v>
          </cell>
          <cell r="I40952">
            <v>3.683</v>
          </cell>
          <cell r="J40952">
            <v>3.683</v>
          </cell>
        </row>
        <row r="40953">
          <cell r="F40953" t="str">
            <v>木杉坳-塘冲</v>
          </cell>
          <cell r="G40953" t="str">
            <v>Y044431381</v>
          </cell>
          <cell r="H40953">
            <v>1.74</v>
          </cell>
          <cell r="I40953">
            <v>2.54</v>
          </cell>
          <cell r="J40953">
            <v>0.8</v>
          </cell>
        </row>
        <row r="40954">
          <cell r="F40954" t="str">
            <v>毛易铺坳上—清—城惶庙</v>
          </cell>
          <cell r="G40954" t="str">
            <v>C36C431381</v>
          </cell>
          <cell r="H40954">
            <v>0</v>
          </cell>
          <cell r="I40954">
            <v>0.47</v>
          </cell>
          <cell r="J40954">
            <v>0.47</v>
          </cell>
        </row>
        <row r="40955">
          <cell r="F40955" t="str">
            <v>变电站—楠木山</v>
          </cell>
          <cell r="G40955" t="str">
            <v>C413431381</v>
          </cell>
          <cell r="H40955">
            <v>0.929</v>
          </cell>
          <cell r="I40955">
            <v>1.349</v>
          </cell>
          <cell r="J40955">
            <v>0.42</v>
          </cell>
        </row>
        <row r="40956">
          <cell r="F40956" t="str">
            <v>清一七组-清一八组</v>
          </cell>
          <cell r="G40956" t="str">
            <v>V459431381</v>
          </cell>
          <cell r="H40956">
            <v>0</v>
          </cell>
          <cell r="I40956">
            <v>0.414</v>
          </cell>
          <cell r="J40956">
            <v>0.414</v>
          </cell>
        </row>
        <row r="40957">
          <cell r="F40957" t="str">
            <v>树下-树下</v>
          </cell>
          <cell r="G40957" t="str">
            <v>C182431381</v>
          </cell>
          <cell r="H40957">
            <v>1.218</v>
          </cell>
          <cell r="I40957">
            <v>1.943</v>
          </cell>
          <cell r="J40957">
            <v>0.725</v>
          </cell>
        </row>
        <row r="40958">
          <cell r="F40958" t="str">
            <v>学堂排-二工区</v>
          </cell>
          <cell r="G40958" t="str">
            <v>CD49431381</v>
          </cell>
          <cell r="H40958">
            <v>1.284</v>
          </cell>
          <cell r="I40958">
            <v>3.02</v>
          </cell>
          <cell r="J40958">
            <v>1.736</v>
          </cell>
        </row>
        <row r="40959">
          <cell r="F40959" t="str">
            <v>九江—九江9组</v>
          </cell>
          <cell r="G40959" t="str">
            <v>C431431381</v>
          </cell>
          <cell r="H40959">
            <v>0.257</v>
          </cell>
          <cell r="I40959">
            <v>0.379</v>
          </cell>
          <cell r="J40959">
            <v>0.122</v>
          </cell>
        </row>
        <row r="40960">
          <cell r="F40960" t="str">
            <v>南阳4组-9组</v>
          </cell>
          <cell r="G40960" t="str">
            <v>V045431381</v>
          </cell>
          <cell r="H40960">
            <v>0</v>
          </cell>
          <cell r="I40960">
            <v>0.874</v>
          </cell>
          <cell r="J40960">
            <v>0.874</v>
          </cell>
        </row>
        <row r="40961">
          <cell r="F40961" t="str">
            <v>南阳6组-10组</v>
          </cell>
          <cell r="G40961" t="str">
            <v>V047431381</v>
          </cell>
          <cell r="H40961">
            <v>0</v>
          </cell>
          <cell r="I40961">
            <v>0.793</v>
          </cell>
          <cell r="J40961">
            <v>0.793</v>
          </cell>
        </row>
        <row r="40962">
          <cell r="F40962" t="str">
            <v>新屋村-新屋村</v>
          </cell>
          <cell r="G40962" t="str">
            <v>YY12431381</v>
          </cell>
          <cell r="H40962">
            <v>0.562</v>
          </cell>
          <cell r="I40962">
            <v>1.135</v>
          </cell>
          <cell r="J40962">
            <v>0.573</v>
          </cell>
        </row>
        <row r="40963">
          <cell r="F40963" t="str">
            <v>养路班—罗家</v>
          </cell>
          <cell r="G40963" t="str">
            <v>C266431381</v>
          </cell>
          <cell r="H40963">
            <v>0.899</v>
          </cell>
          <cell r="I40963">
            <v>2.126</v>
          </cell>
          <cell r="J40963">
            <v>1.227</v>
          </cell>
        </row>
        <row r="40964">
          <cell r="F40964" t="str">
            <v>石船村-S217</v>
          </cell>
          <cell r="G40964" t="str">
            <v>YY13431381</v>
          </cell>
          <cell r="H40964">
            <v>2.466</v>
          </cell>
          <cell r="I40964">
            <v>2.928</v>
          </cell>
          <cell r="J40964">
            <v>0.462</v>
          </cell>
        </row>
        <row r="40965">
          <cell r="F40965" t="str">
            <v>九江-新屋</v>
          </cell>
          <cell r="G40965" t="str">
            <v>Y582431381</v>
          </cell>
          <cell r="H40965">
            <v>0</v>
          </cell>
          <cell r="I40965">
            <v>0.152</v>
          </cell>
          <cell r="J40965">
            <v>0.152</v>
          </cell>
        </row>
        <row r="40966">
          <cell r="F40966" t="str">
            <v>裕沅叉路口—张家坊</v>
          </cell>
          <cell r="G40966" t="str">
            <v>C17A431381</v>
          </cell>
          <cell r="H40966">
            <v>0</v>
          </cell>
          <cell r="I40966">
            <v>0.544</v>
          </cell>
          <cell r="J40966">
            <v>0.544</v>
          </cell>
        </row>
        <row r="40967">
          <cell r="F40967" t="str">
            <v>恒兴—王坪湾</v>
          </cell>
          <cell r="G40967" t="str">
            <v>C213431381</v>
          </cell>
          <cell r="H40967">
            <v>0</v>
          </cell>
          <cell r="I40967">
            <v>1.442</v>
          </cell>
          <cell r="J40967">
            <v>1.442</v>
          </cell>
        </row>
        <row r="40968">
          <cell r="F40968" t="str">
            <v>长铺2组-寨下桥</v>
          </cell>
          <cell r="G40968" t="str">
            <v>V442431381</v>
          </cell>
          <cell r="H40968">
            <v>0</v>
          </cell>
          <cell r="I40968">
            <v>0.31</v>
          </cell>
          <cell r="J40968">
            <v>0.31</v>
          </cell>
        </row>
        <row r="40969">
          <cell r="G40969" t="str">
            <v>V000</v>
          </cell>
          <cell r="H40969">
            <v>0</v>
          </cell>
          <cell r="I40969">
            <v>0.327</v>
          </cell>
          <cell r="J40969">
            <v>0.327</v>
          </cell>
        </row>
        <row r="40970">
          <cell r="F40970" t="str">
            <v>炉竹村-黄场村</v>
          </cell>
          <cell r="G40970" t="str">
            <v>Y588431381</v>
          </cell>
          <cell r="H40970">
            <v>3.648</v>
          </cell>
          <cell r="I40970">
            <v>4.579</v>
          </cell>
          <cell r="J40970">
            <v>0.931</v>
          </cell>
        </row>
        <row r="40971">
          <cell r="F40971" t="str">
            <v>炉竹村-黄场村</v>
          </cell>
          <cell r="G40971" t="str">
            <v>Y588431381</v>
          </cell>
          <cell r="H40971">
            <v>0.683</v>
          </cell>
          <cell r="I40971">
            <v>2.329</v>
          </cell>
          <cell r="J40971">
            <v>1.646</v>
          </cell>
        </row>
        <row r="40972">
          <cell r="F40972" t="str">
            <v>南宫村3组-丛岭村</v>
          </cell>
          <cell r="G40972" t="str">
            <v>V224431381</v>
          </cell>
          <cell r="H40972">
            <v>0</v>
          </cell>
          <cell r="I40972">
            <v>0.535</v>
          </cell>
          <cell r="J40972">
            <v>0.535</v>
          </cell>
        </row>
        <row r="40973">
          <cell r="F40973" t="str">
            <v>尧公寨六组至十组</v>
          </cell>
          <cell r="G40973" t="str">
            <v>VHAC431381</v>
          </cell>
          <cell r="H40973">
            <v>0</v>
          </cell>
          <cell r="I40973">
            <v>0.52</v>
          </cell>
          <cell r="J40973">
            <v>0.52</v>
          </cell>
        </row>
        <row r="40974">
          <cell r="F40974" t="str">
            <v>银溪-高峰</v>
          </cell>
          <cell r="G40974" t="str">
            <v>X215431381</v>
          </cell>
          <cell r="H40974">
            <v>3.443</v>
          </cell>
          <cell r="I40974">
            <v>5.501</v>
          </cell>
          <cell r="J40974">
            <v>2.058</v>
          </cell>
        </row>
        <row r="40975">
          <cell r="F40975" t="str">
            <v>马井村5组-白云村</v>
          </cell>
          <cell r="G40975" t="str">
            <v>V170431381</v>
          </cell>
          <cell r="H40975">
            <v>0</v>
          </cell>
          <cell r="I40975">
            <v>0.266</v>
          </cell>
          <cell r="J40975">
            <v>0.266</v>
          </cell>
        </row>
        <row r="40976">
          <cell r="F40976" t="str">
            <v>船山村小学-船山村4组</v>
          </cell>
          <cell r="G40976" t="str">
            <v>V196431381</v>
          </cell>
          <cell r="H40976">
            <v>0</v>
          </cell>
          <cell r="I40976">
            <v>0.545</v>
          </cell>
          <cell r="J40976">
            <v>0.545</v>
          </cell>
        </row>
        <row r="40977">
          <cell r="F40977" t="str">
            <v>雷弯里-雷弯里</v>
          </cell>
          <cell r="G40977" t="str">
            <v>C506431381</v>
          </cell>
          <cell r="H40977">
            <v>0</v>
          </cell>
          <cell r="I40977">
            <v>2.863</v>
          </cell>
          <cell r="J40977">
            <v>2.863</v>
          </cell>
        </row>
        <row r="40978">
          <cell r="F40978" t="str">
            <v>洞下-洞下三组</v>
          </cell>
          <cell r="G40978" t="str">
            <v>V188431381</v>
          </cell>
          <cell r="H40978">
            <v>0</v>
          </cell>
          <cell r="I40978">
            <v>0.655</v>
          </cell>
          <cell r="J40978">
            <v>0.655</v>
          </cell>
        </row>
        <row r="40979">
          <cell r="F40979" t="str">
            <v>利民-樊家</v>
          </cell>
          <cell r="G40979" t="str">
            <v>C612431381</v>
          </cell>
          <cell r="H40979">
            <v>1.43</v>
          </cell>
          <cell r="I40979">
            <v>2.352</v>
          </cell>
          <cell r="J40979">
            <v>0.922</v>
          </cell>
        </row>
        <row r="40980">
          <cell r="F40980" t="str">
            <v>毛矿线-樊家村5组</v>
          </cell>
          <cell r="G40980" t="str">
            <v>C834431381</v>
          </cell>
          <cell r="H40980">
            <v>0</v>
          </cell>
          <cell r="I40980">
            <v>1.06</v>
          </cell>
          <cell r="J40980">
            <v>1.06</v>
          </cell>
        </row>
        <row r="40981">
          <cell r="F40981" t="str">
            <v>船山村小学-船山村4组</v>
          </cell>
          <cell r="G40981" t="str">
            <v>V196431381</v>
          </cell>
          <cell r="H40981">
            <v>0</v>
          </cell>
          <cell r="I40981">
            <v>0.377</v>
          </cell>
          <cell r="J40981">
            <v>0.377</v>
          </cell>
        </row>
        <row r="40982">
          <cell r="F40982" t="str">
            <v>高峰—樟木</v>
          </cell>
          <cell r="G40982" t="str">
            <v>C119431381</v>
          </cell>
          <cell r="H40982">
            <v>0</v>
          </cell>
          <cell r="I40982">
            <v>1.817</v>
          </cell>
          <cell r="J40982">
            <v>1.817</v>
          </cell>
        </row>
        <row r="40983">
          <cell r="F40983" t="str">
            <v>银溪-高峰</v>
          </cell>
          <cell r="G40983" t="str">
            <v>X215431381</v>
          </cell>
          <cell r="H40983">
            <v>1.421</v>
          </cell>
          <cell r="I40983">
            <v>3.188</v>
          </cell>
          <cell r="J40983">
            <v>1.767</v>
          </cell>
        </row>
        <row r="40984">
          <cell r="F40984" t="str">
            <v>马井村5组-白云村</v>
          </cell>
          <cell r="G40984" t="str">
            <v>V170431381</v>
          </cell>
          <cell r="H40984">
            <v>0</v>
          </cell>
          <cell r="I40984">
            <v>0.728</v>
          </cell>
          <cell r="J40984">
            <v>0.728</v>
          </cell>
        </row>
        <row r="40985">
          <cell r="F40985" t="str">
            <v>肆公山-肆公山</v>
          </cell>
          <cell r="G40985" t="str">
            <v>C510431381</v>
          </cell>
          <cell r="H40985">
            <v>0</v>
          </cell>
          <cell r="I40985">
            <v>1.732</v>
          </cell>
          <cell r="J40985">
            <v>1.732</v>
          </cell>
        </row>
        <row r="40986">
          <cell r="F40986" t="str">
            <v>水托8组-水托基地</v>
          </cell>
          <cell r="G40986" t="str">
            <v>V191431381</v>
          </cell>
          <cell r="H40986">
            <v>0</v>
          </cell>
          <cell r="I40986">
            <v>0.621</v>
          </cell>
          <cell r="J40986">
            <v>0.621</v>
          </cell>
        </row>
        <row r="40987">
          <cell r="G40987" t="str">
            <v>AA06431381</v>
          </cell>
          <cell r="H40987">
            <v>0</v>
          </cell>
          <cell r="I40987">
            <v>0.286</v>
          </cell>
          <cell r="J40987">
            <v>0.286</v>
          </cell>
        </row>
        <row r="40988">
          <cell r="F40988" t="str">
            <v>万民桥-新生</v>
          </cell>
          <cell r="G40988" t="str">
            <v>V186431381</v>
          </cell>
          <cell r="H40988">
            <v>0</v>
          </cell>
          <cell r="I40988">
            <v>1.53</v>
          </cell>
          <cell r="J40988">
            <v>1.53</v>
          </cell>
        </row>
        <row r="40989">
          <cell r="F40989" t="str">
            <v>岩山里-岩山里</v>
          </cell>
          <cell r="G40989" t="str">
            <v>C175431381</v>
          </cell>
          <cell r="H40989">
            <v>0.139</v>
          </cell>
          <cell r="I40989">
            <v>1.167</v>
          </cell>
          <cell r="J40989">
            <v>1.028</v>
          </cell>
        </row>
        <row r="40990">
          <cell r="F40990" t="str">
            <v>双木—联盟</v>
          </cell>
          <cell r="G40990" t="str">
            <v>C130431381</v>
          </cell>
          <cell r="H40990">
            <v>0</v>
          </cell>
          <cell r="I40990">
            <v>2.089</v>
          </cell>
          <cell r="J40990">
            <v>2.089</v>
          </cell>
        </row>
        <row r="40991">
          <cell r="F40991" t="str">
            <v>王官冲-丁家湾</v>
          </cell>
          <cell r="G40991" t="str">
            <v>C59C431381</v>
          </cell>
          <cell r="H40991">
            <v>0</v>
          </cell>
          <cell r="I40991">
            <v>2.425</v>
          </cell>
          <cell r="J40991">
            <v>2.425</v>
          </cell>
        </row>
        <row r="40992">
          <cell r="F40992" t="str">
            <v>派出所—全球</v>
          </cell>
          <cell r="G40992" t="str">
            <v>C129431381</v>
          </cell>
          <cell r="H40992">
            <v>1.63</v>
          </cell>
          <cell r="I40992">
            <v>1.82</v>
          </cell>
          <cell r="J40992">
            <v>0.19</v>
          </cell>
        </row>
        <row r="40993">
          <cell r="F40993" t="str">
            <v>胜利村4组-双木村</v>
          </cell>
          <cell r="G40993" t="str">
            <v>V244431381</v>
          </cell>
          <cell r="H40993">
            <v>0</v>
          </cell>
          <cell r="I40993">
            <v>0.62</v>
          </cell>
          <cell r="J40993">
            <v>0.62</v>
          </cell>
        </row>
        <row r="40994">
          <cell r="F40994" t="str">
            <v>官家—双木</v>
          </cell>
          <cell r="G40994" t="str">
            <v>C70A431381</v>
          </cell>
          <cell r="H40994">
            <v>0</v>
          </cell>
          <cell r="I40994">
            <v>1.552</v>
          </cell>
          <cell r="J40994">
            <v>1.552</v>
          </cell>
        </row>
        <row r="40995">
          <cell r="F40995" t="str">
            <v>滴水7组-滴水7组</v>
          </cell>
          <cell r="G40995" t="str">
            <v>CA48431381</v>
          </cell>
          <cell r="H40995">
            <v>0</v>
          </cell>
          <cell r="I40995">
            <v>0.225</v>
          </cell>
          <cell r="J40995">
            <v>0.225</v>
          </cell>
        </row>
        <row r="40996">
          <cell r="F40996" t="str">
            <v>安桥—滴水冲</v>
          </cell>
          <cell r="G40996" t="str">
            <v>C32A431381</v>
          </cell>
          <cell r="H40996">
            <v>0</v>
          </cell>
          <cell r="I40996">
            <v>1.498</v>
          </cell>
          <cell r="J40996">
            <v>1.498</v>
          </cell>
        </row>
        <row r="40997">
          <cell r="F40997" t="str">
            <v>工班—利民村部</v>
          </cell>
          <cell r="G40997" t="str">
            <v>C397431381</v>
          </cell>
          <cell r="H40997">
            <v>0.474</v>
          </cell>
          <cell r="I40997">
            <v>1.468</v>
          </cell>
          <cell r="J40997">
            <v>0.994</v>
          </cell>
        </row>
        <row r="40998">
          <cell r="F40998" t="str">
            <v>毛易林场-滴水村学校</v>
          </cell>
          <cell r="G40998" t="str">
            <v>CT03431381</v>
          </cell>
          <cell r="H40998">
            <v>0</v>
          </cell>
          <cell r="I40998">
            <v>1.77</v>
          </cell>
          <cell r="J40998">
            <v>1.77</v>
          </cell>
        </row>
        <row r="40999">
          <cell r="F40999" t="str">
            <v>水口山-养殖场</v>
          </cell>
          <cell r="G40999" t="str">
            <v>C049431381</v>
          </cell>
          <cell r="H40999">
            <v>2.082</v>
          </cell>
          <cell r="I40999">
            <v>2.303</v>
          </cell>
          <cell r="J40999">
            <v>0.221</v>
          </cell>
        </row>
        <row r="41000">
          <cell r="F41000" t="str">
            <v>铁山五组-侯家</v>
          </cell>
          <cell r="G41000" t="str">
            <v>V514431381</v>
          </cell>
          <cell r="H41000">
            <v>0</v>
          </cell>
          <cell r="I41000">
            <v>0.408</v>
          </cell>
          <cell r="J41000">
            <v>0.408</v>
          </cell>
        </row>
        <row r="41001">
          <cell r="F41001" t="str">
            <v>工班—利民村部</v>
          </cell>
          <cell r="G41001" t="str">
            <v>C397431381</v>
          </cell>
          <cell r="H41001">
            <v>0.474</v>
          </cell>
          <cell r="I41001">
            <v>0.622</v>
          </cell>
          <cell r="J41001">
            <v>0.148</v>
          </cell>
        </row>
        <row r="41002">
          <cell r="F41002" t="str">
            <v>木瓜桥—木瓜8组</v>
          </cell>
          <cell r="G41002" t="str">
            <v>C86A431381</v>
          </cell>
          <cell r="H41002">
            <v>0</v>
          </cell>
          <cell r="I41002">
            <v>0.352</v>
          </cell>
          <cell r="J41002">
            <v>0.352</v>
          </cell>
        </row>
        <row r="41003">
          <cell r="F41003" t="str">
            <v>上铁二组-上铁一组</v>
          </cell>
          <cell r="G41003" t="str">
            <v>V523431381</v>
          </cell>
          <cell r="H41003">
            <v>0</v>
          </cell>
          <cell r="I41003">
            <v>0.558</v>
          </cell>
          <cell r="J41003">
            <v>0.558</v>
          </cell>
        </row>
        <row r="41004">
          <cell r="F41004" t="str">
            <v>邓子冲—2组</v>
          </cell>
          <cell r="G41004" t="str">
            <v>C88B431381</v>
          </cell>
          <cell r="H41004">
            <v>0</v>
          </cell>
          <cell r="I41004">
            <v>0.249</v>
          </cell>
          <cell r="J41004">
            <v>0.249</v>
          </cell>
        </row>
        <row r="41005">
          <cell r="F41005" t="str">
            <v>杨家塘—杨家湾</v>
          </cell>
          <cell r="G41005" t="str">
            <v>C485431381</v>
          </cell>
          <cell r="H41005">
            <v>1.432</v>
          </cell>
          <cell r="I41005">
            <v>1.665</v>
          </cell>
          <cell r="J41005">
            <v>0.233</v>
          </cell>
        </row>
        <row r="41006">
          <cell r="F41006" t="str">
            <v>杨新村1组-周头村2组</v>
          </cell>
          <cell r="G41006" t="str">
            <v>V611431381</v>
          </cell>
          <cell r="H41006">
            <v>0</v>
          </cell>
          <cell r="I41006">
            <v>0.29</v>
          </cell>
          <cell r="J41006">
            <v>0.29</v>
          </cell>
        </row>
        <row r="41007">
          <cell r="F41007" t="str">
            <v>岩山湾-银溪十三组</v>
          </cell>
          <cell r="G41007" t="str">
            <v>V489431381</v>
          </cell>
          <cell r="H41007">
            <v>0</v>
          </cell>
          <cell r="I41007">
            <v>0.269</v>
          </cell>
          <cell r="J41007">
            <v>0.269</v>
          </cell>
        </row>
        <row r="41008">
          <cell r="F41008" t="str">
            <v>樟木村-银溪村</v>
          </cell>
          <cell r="G41008" t="str">
            <v>YD54431381</v>
          </cell>
          <cell r="H41008">
            <v>1.639</v>
          </cell>
          <cell r="I41008">
            <v>2.136</v>
          </cell>
          <cell r="J41008">
            <v>0.497</v>
          </cell>
        </row>
        <row r="41009">
          <cell r="F41009" t="str">
            <v>杨新村1组-周头村2组</v>
          </cell>
          <cell r="G41009" t="str">
            <v>V611431381</v>
          </cell>
          <cell r="H41009">
            <v>0</v>
          </cell>
          <cell r="I41009">
            <v>0.792</v>
          </cell>
          <cell r="J41009">
            <v>0.792</v>
          </cell>
        </row>
        <row r="41010">
          <cell r="F41010" t="str">
            <v>候家—梓芳</v>
          </cell>
          <cell r="G41010" t="str">
            <v>C29A431381</v>
          </cell>
          <cell r="H41010">
            <v>0</v>
          </cell>
          <cell r="I41010">
            <v>0.868</v>
          </cell>
          <cell r="J41010">
            <v>0.868</v>
          </cell>
        </row>
        <row r="41011">
          <cell r="F41011" t="str">
            <v>牛背岭-楼梯坡</v>
          </cell>
          <cell r="G41011" t="str">
            <v>C545431381</v>
          </cell>
          <cell r="H41011">
            <v>0</v>
          </cell>
          <cell r="I41011">
            <v>4.443</v>
          </cell>
          <cell r="J41011">
            <v>4.443</v>
          </cell>
        </row>
        <row r="41012">
          <cell r="F41012" t="str">
            <v>梓改—7组</v>
          </cell>
          <cell r="G41012" t="str">
            <v>C99B431381</v>
          </cell>
          <cell r="H41012">
            <v>0</v>
          </cell>
          <cell r="I41012">
            <v>0.512</v>
          </cell>
          <cell r="J41012">
            <v>0.512</v>
          </cell>
        </row>
        <row r="41013">
          <cell r="F41013" t="str">
            <v>南宫村-坝塘村3组</v>
          </cell>
          <cell r="G41013" t="str">
            <v>C113431381</v>
          </cell>
          <cell r="H41013">
            <v>0</v>
          </cell>
          <cell r="I41013">
            <v>1.345</v>
          </cell>
          <cell r="J41013">
            <v>1.345</v>
          </cell>
        </row>
        <row r="41014">
          <cell r="F41014" t="str">
            <v>南宫村-坝塘村3组</v>
          </cell>
          <cell r="G41014" t="str">
            <v>V218431381</v>
          </cell>
          <cell r="H41014">
            <v>0</v>
          </cell>
          <cell r="I41014">
            <v>1.615</v>
          </cell>
          <cell r="J41014">
            <v>1.615</v>
          </cell>
        </row>
        <row r="41015">
          <cell r="F41015" t="str">
            <v>坳上—塘道湾</v>
          </cell>
          <cell r="G41015" t="str">
            <v>C86B431381</v>
          </cell>
          <cell r="H41015">
            <v>0</v>
          </cell>
          <cell r="I41015">
            <v>0.539</v>
          </cell>
          <cell r="J41015">
            <v>0.539</v>
          </cell>
        </row>
        <row r="41016">
          <cell r="F41016" t="str">
            <v>军诚路—一园艺场</v>
          </cell>
          <cell r="G41016" t="str">
            <v>C52C431381</v>
          </cell>
          <cell r="H41016">
            <v>0</v>
          </cell>
          <cell r="I41016">
            <v>0.122</v>
          </cell>
          <cell r="J41016">
            <v>0.122</v>
          </cell>
        </row>
        <row r="41017">
          <cell r="F41017" t="str">
            <v>白杨村2组-金瓶村</v>
          </cell>
          <cell r="G41017" t="str">
            <v>V282431381</v>
          </cell>
          <cell r="H41017">
            <v>0</v>
          </cell>
          <cell r="I41017">
            <v>0.704</v>
          </cell>
          <cell r="J41017">
            <v>0.704</v>
          </cell>
        </row>
        <row r="41018">
          <cell r="F41018" t="str">
            <v>胜利村4组-双木村</v>
          </cell>
          <cell r="G41018" t="str">
            <v>V244431381</v>
          </cell>
          <cell r="H41018">
            <v>0</v>
          </cell>
          <cell r="I41018">
            <v>2.375</v>
          </cell>
          <cell r="J41018">
            <v>2.375</v>
          </cell>
        </row>
        <row r="41019">
          <cell r="F41019" t="str">
            <v>新屋岭—学宗岭</v>
          </cell>
          <cell r="G41019" t="str">
            <v>C465431381</v>
          </cell>
          <cell r="H41019">
            <v>1.906</v>
          </cell>
          <cell r="I41019">
            <v>5.068</v>
          </cell>
          <cell r="J41019">
            <v>3.162</v>
          </cell>
        </row>
        <row r="41020">
          <cell r="F41020" t="str">
            <v>双木村-杨家村3组</v>
          </cell>
          <cell r="G41020" t="str">
            <v>V248431381</v>
          </cell>
          <cell r="H41020">
            <v>0</v>
          </cell>
          <cell r="I41020">
            <v>0.677</v>
          </cell>
          <cell r="J41020">
            <v>0.677</v>
          </cell>
        </row>
        <row r="41021">
          <cell r="F41021" t="str">
            <v>杨家6组—杨家小学</v>
          </cell>
          <cell r="G41021" t="str">
            <v>C254431381</v>
          </cell>
          <cell r="H41021">
            <v>0</v>
          </cell>
          <cell r="I41021">
            <v>0.519</v>
          </cell>
          <cell r="J41021">
            <v>0.519</v>
          </cell>
        </row>
        <row r="41022">
          <cell r="F41022" t="str">
            <v>佘元5组—红行里</v>
          </cell>
          <cell r="G41022" t="str">
            <v>C76A431381</v>
          </cell>
          <cell r="H41022">
            <v>0</v>
          </cell>
          <cell r="I41022">
            <v>0.541</v>
          </cell>
          <cell r="J41022">
            <v>0.541</v>
          </cell>
        </row>
        <row r="41023">
          <cell r="F41023" t="str">
            <v>星子岭—全球</v>
          </cell>
          <cell r="G41023" t="str">
            <v>V241431381</v>
          </cell>
          <cell r="H41023">
            <v>0</v>
          </cell>
          <cell r="I41023">
            <v>2.189</v>
          </cell>
          <cell r="J41023">
            <v>2.189</v>
          </cell>
        </row>
        <row r="41024">
          <cell r="F41024" t="str">
            <v>井寨巷-井寨巷</v>
          </cell>
          <cell r="G41024" t="str">
            <v>C110431381</v>
          </cell>
          <cell r="H41024">
            <v>0.343</v>
          </cell>
          <cell r="I41024">
            <v>0.536</v>
          </cell>
          <cell r="J41024">
            <v>0.193</v>
          </cell>
        </row>
        <row r="41025">
          <cell r="F41025" t="str">
            <v>杨家村-中连村</v>
          </cell>
          <cell r="G41025" t="str">
            <v>YY35431381</v>
          </cell>
          <cell r="H41025">
            <v>0.301</v>
          </cell>
          <cell r="I41025">
            <v>0.994</v>
          </cell>
          <cell r="J41025">
            <v>0.693</v>
          </cell>
        </row>
        <row r="41026">
          <cell r="F41026" t="str">
            <v>石泥塘-栗山</v>
          </cell>
          <cell r="G41026" t="str">
            <v>V964430124</v>
          </cell>
        </row>
        <row r="41026">
          <cell r="J41026">
            <v>0.493</v>
          </cell>
        </row>
        <row r="41027">
          <cell r="F41027" t="str">
            <v>枣壳塘—沿江九组</v>
          </cell>
          <cell r="G41027" t="str">
            <v>C428430124</v>
          </cell>
        </row>
        <row r="41027">
          <cell r="J41027">
            <v>1.589</v>
          </cell>
        </row>
        <row r="41028">
          <cell r="F41028" t="str">
            <v>银家湾-林家冲</v>
          </cell>
          <cell r="G41028" t="str">
            <v>V619430124</v>
          </cell>
        </row>
        <row r="41028">
          <cell r="J41028">
            <v>0.252</v>
          </cell>
        </row>
        <row r="41029">
          <cell r="F41029" t="str">
            <v>磨潭桥-胜利桥</v>
          </cell>
          <cell r="G41029" t="str">
            <v>V969430124</v>
          </cell>
        </row>
        <row r="41029">
          <cell r="J41029">
            <v>1.822</v>
          </cell>
        </row>
        <row r="41030">
          <cell r="F41030" t="str">
            <v>廖家冲一同升四组</v>
          </cell>
          <cell r="G41030" t="str">
            <v>V972430124</v>
          </cell>
        </row>
        <row r="41030">
          <cell r="J41030">
            <v>1.648</v>
          </cell>
        </row>
        <row r="41031">
          <cell r="F41031" t="str">
            <v>藕塘-竹山湾</v>
          </cell>
          <cell r="G41031" t="str">
            <v>V973430124</v>
          </cell>
        </row>
        <row r="41031">
          <cell r="J41031">
            <v>0.935</v>
          </cell>
        </row>
        <row r="41032">
          <cell r="F41032" t="str">
            <v>曲水组-半边组</v>
          </cell>
          <cell r="G41032" t="str">
            <v>V090430124</v>
          </cell>
        </row>
        <row r="41032">
          <cell r="J41032">
            <v>1.035</v>
          </cell>
        </row>
        <row r="41033">
          <cell r="F41033" t="str">
            <v>毛茨山组-老屋冲组</v>
          </cell>
          <cell r="G41033" t="str">
            <v>V970430124</v>
          </cell>
        </row>
        <row r="41033">
          <cell r="J41033">
            <v>1.045</v>
          </cell>
        </row>
        <row r="41034">
          <cell r="F41034" t="str">
            <v>下岐界-上屋组</v>
          </cell>
          <cell r="G41034" t="str">
            <v>CC63430124</v>
          </cell>
        </row>
        <row r="41034">
          <cell r="J41034">
            <v>2.217</v>
          </cell>
        </row>
        <row r="41035">
          <cell r="F41035" t="str">
            <v>喜鹊拢-牛车拢 0.2</v>
          </cell>
          <cell r="G41035" t="str">
            <v>V971430124</v>
          </cell>
        </row>
        <row r="41035">
          <cell r="J41035">
            <v>0.891</v>
          </cell>
        </row>
        <row r="41036">
          <cell r="F41036" t="str">
            <v>通树湾-清泉寺</v>
          </cell>
          <cell r="G41036" t="str">
            <v>V974430124</v>
          </cell>
        </row>
        <row r="41036">
          <cell r="J41036">
            <v>3.372</v>
          </cell>
        </row>
        <row r="41037">
          <cell r="F41037" t="str">
            <v>滴水岩组—陶家组</v>
          </cell>
          <cell r="G41037" t="str">
            <v>V961430124</v>
          </cell>
        </row>
        <row r="41037">
          <cell r="J41037">
            <v>1.499</v>
          </cell>
        </row>
        <row r="41038">
          <cell r="F41038" t="str">
            <v>紫龙湾大桥—宁灰公路加油站</v>
          </cell>
          <cell r="G41038" t="str">
            <v>V960430124</v>
          </cell>
        </row>
        <row r="41038">
          <cell r="J41038">
            <v>0.605</v>
          </cell>
        </row>
        <row r="41039">
          <cell r="F41039" t="str">
            <v>沩河村四线-沩河村三线</v>
          </cell>
          <cell r="G41039" t="str">
            <v>VG81430124</v>
          </cell>
        </row>
        <row r="41039">
          <cell r="J41039">
            <v>0.634</v>
          </cell>
        </row>
        <row r="41040">
          <cell r="F41040" t="str">
            <v>养鱼塘-石子塘</v>
          </cell>
          <cell r="G41040" t="str">
            <v>Y617430124</v>
          </cell>
        </row>
        <row r="41040">
          <cell r="J41040">
            <v>0.918</v>
          </cell>
        </row>
        <row r="41041">
          <cell r="F41041" t="str">
            <v>麦子坳-插花1</v>
          </cell>
          <cell r="G41041" t="str">
            <v>V965430124</v>
          </cell>
        </row>
        <row r="41041">
          <cell r="J41041">
            <v>1.207</v>
          </cell>
        </row>
        <row r="41042">
          <cell r="F41042" t="str">
            <v>白竹山-竹山湾2</v>
          </cell>
          <cell r="G41042" t="str">
            <v>V966430124</v>
          </cell>
        </row>
        <row r="41042">
          <cell r="J41042">
            <v>0.941</v>
          </cell>
        </row>
        <row r="41043">
          <cell r="F41043" t="str">
            <v>李健宅-杉树湾</v>
          </cell>
          <cell r="G41043" t="str">
            <v>V963430124</v>
          </cell>
        </row>
        <row r="41043">
          <cell r="J41043">
            <v>0.912</v>
          </cell>
        </row>
        <row r="41044">
          <cell r="F41044" t="str">
            <v>泉水坝-马槽坑</v>
          </cell>
          <cell r="G41044" t="str">
            <v>V967430124</v>
          </cell>
        </row>
        <row r="41044">
          <cell r="J41044">
            <v>0.88</v>
          </cell>
        </row>
        <row r="41045">
          <cell r="F41045" t="str">
            <v>南塘水库—坝湾</v>
          </cell>
          <cell r="G41045" t="str">
            <v>C40H430124</v>
          </cell>
        </row>
        <row r="41045">
          <cell r="J41045">
            <v>1.721</v>
          </cell>
        </row>
        <row r="41046">
          <cell r="F41046" t="str">
            <v>村部-西后塘</v>
          </cell>
          <cell r="G41046" t="str">
            <v>VF84430124</v>
          </cell>
        </row>
        <row r="41046">
          <cell r="J41046">
            <v>0.765</v>
          </cell>
        </row>
        <row r="41047">
          <cell r="F41047" t="str">
            <v>泉家冲-大坪2</v>
          </cell>
          <cell r="G41047" t="str">
            <v>V968430124</v>
          </cell>
        </row>
        <row r="41047">
          <cell r="J41047">
            <v>1.045</v>
          </cell>
        </row>
        <row r="41048">
          <cell r="F41048" t="str">
            <v>张家塘组-岳龙组</v>
          </cell>
          <cell r="G41048" t="str">
            <v>VJ25430124</v>
          </cell>
        </row>
        <row r="41048">
          <cell r="J41048">
            <v>2.052</v>
          </cell>
        </row>
        <row r="41049">
          <cell r="F41049" t="str">
            <v>金家—杨家冲</v>
          </cell>
          <cell r="G41049" t="str">
            <v>C44D430124</v>
          </cell>
        </row>
        <row r="41049">
          <cell r="J41049">
            <v>0.217</v>
          </cell>
        </row>
        <row r="41050">
          <cell r="F41050" t="str">
            <v>元家组龙大组公路</v>
          </cell>
          <cell r="G41050" t="str">
            <v>V015430124</v>
          </cell>
        </row>
        <row r="41050">
          <cell r="J41050">
            <v>0.728</v>
          </cell>
        </row>
        <row r="41051">
          <cell r="F41051" t="str">
            <v>大塘组一六亩组</v>
          </cell>
          <cell r="G41051" t="str">
            <v>V962430124</v>
          </cell>
        </row>
        <row r="41051">
          <cell r="J41051">
            <v>0.742</v>
          </cell>
        </row>
        <row r="41052">
          <cell r="F41052" t="str">
            <v>铁路-莲香公路</v>
          </cell>
          <cell r="G41052" t="str">
            <v>C40X430181</v>
          </cell>
        </row>
        <row r="41052">
          <cell r="J41052">
            <v>0.32</v>
          </cell>
        </row>
        <row r="41053">
          <cell r="F41053" t="str">
            <v>远坊-莲花（回水湾）</v>
          </cell>
          <cell r="G41053" t="str">
            <v>V563430181</v>
          </cell>
        </row>
        <row r="41053">
          <cell r="J41053">
            <v>0.449</v>
          </cell>
        </row>
        <row r="41054">
          <cell r="F41054" t="str">
            <v>先锋-塘下</v>
          </cell>
          <cell r="G41054" t="str">
            <v>V528430181</v>
          </cell>
        </row>
        <row r="41054">
          <cell r="J41054">
            <v>0.623</v>
          </cell>
        </row>
        <row r="41055">
          <cell r="F41055" t="str">
            <v>桃花-先锋</v>
          </cell>
          <cell r="G41055" t="str">
            <v>VA75430181</v>
          </cell>
        </row>
        <row r="41055">
          <cell r="J41055">
            <v>0.677</v>
          </cell>
        </row>
        <row r="41056">
          <cell r="F41056" t="str">
            <v>新屋-小风冲公路</v>
          </cell>
          <cell r="G41056" t="str">
            <v>C45O430181</v>
          </cell>
        </row>
        <row r="41056">
          <cell r="J41056">
            <v>1.086</v>
          </cell>
        </row>
        <row r="41057">
          <cell r="F41057" t="str">
            <v>卢家桥-牛山组1</v>
          </cell>
          <cell r="G41057" t="str">
            <v>V548430181</v>
          </cell>
        </row>
        <row r="41057">
          <cell r="J41057">
            <v>0.839</v>
          </cell>
        </row>
        <row r="41058">
          <cell r="F41058" t="str">
            <v>陈家-天井</v>
          </cell>
          <cell r="G41058" t="str">
            <v>V007430181</v>
          </cell>
        </row>
        <row r="41058">
          <cell r="J41058">
            <v>0.492</v>
          </cell>
        </row>
        <row r="41059">
          <cell r="F41059" t="str">
            <v>陈家-天井</v>
          </cell>
          <cell r="G41059" t="str">
            <v>V538430181</v>
          </cell>
        </row>
        <row r="41059">
          <cell r="J41059">
            <v>0.572</v>
          </cell>
        </row>
        <row r="41060">
          <cell r="F41060" t="str">
            <v>五神-太湾公路</v>
          </cell>
          <cell r="G41060" t="str">
            <v>V54C430181</v>
          </cell>
        </row>
        <row r="41060">
          <cell r="J41060">
            <v>0.503</v>
          </cell>
        </row>
        <row r="41061">
          <cell r="F41061" t="str">
            <v>连山片主干道--大公</v>
          </cell>
          <cell r="G41061" t="str">
            <v>V050430181</v>
          </cell>
        </row>
        <row r="41061">
          <cell r="J41061">
            <v>0.386</v>
          </cell>
        </row>
        <row r="41062">
          <cell r="F41062" t="str">
            <v>S206-胡家</v>
          </cell>
          <cell r="G41062" t="str">
            <v>V761430181</v>
          </cell>
        </row>
        <row r="41062">
          <cell r="J41062">
            <v>0.355</v>
          </cell>
        </row>
        <row r="41063">
          <cell r="F41063" t="str">
            <v>金牌村-油铺-祠堂</v>
          </cell>
          <cell r="G41063" t="str">
            <v>V579430181</v>
          </cell>
        </row>
        <row r="41063">
          <cell r="J41063">
            <v>0.754</v>
          </cell>
        </row>
        <row r="41064">
          <cell r="F41064" t="str">
            <v>元塘-金田公路</v>
          </cell>
          <cell r="G41064" t="str">
            <v>C04Y430181</v>
          </cell>
        </row>
        <row r="41064">
          <cell r="J41064">
            <v>0.866</v>
          </cell>
        </row>
        <row r="41065">
          <cell r="F41065" t="str">
            <v>杨家-林家公路</v>
          </cell>
          <cell r="G41065" t="str">
            <v>C634430181</v>
          </cell>
        </row>
        <row r="41065">
          <cell r="J41065">
            <v>1.135</v>
          </cell>
        </row>
        <row r="41066">
          <cell r="F41066" t="str">
            <v>花木走廊-高岭公路</v>
          </cell>
          <cell r="G41066" t="str">
            <v>C96I430181</v>
          </cell>
        </row>
        <row r="41066">
          <cell r="J41066">
            <v>0.883</v>
          </cell>
        </row>
        <row r="41067">
          <cell r="F41067" t="str">
            <v>新桥-伏冲</v>
          </cell>
          <cell r="G41067" t="str">
            <v>V053430181</v>
          </cell>
        </row>
        <row r="41067">
          <cell r="J41067">
            <v>2.471</v>
          </cell>
        </row>
        <row r="41068">
          <cell r="F41068" t="str">
            <v>秧边-吊楼</v>
          </cell>
          <cell r="G41068" t="str">
            <v>V055430181</v>
          </cell>
        </row>
        <row r="41068">
          <cell r="J41068">
            <v>1.615</v>
          </cell>
        </row>
        <row r="41069">
          <cell r="F41069" t="str">
            <v>莲塘-唐家</v>
          </cell>
          <cell r="G41069" t="str">
            <v>V057430181</v>
          </cell>
        </row>
        <row r="41069">
          <cell r="J41069">
            <v>0.9</v>
          </cell>
        </row>
        <row r="41070">
          <cell r="F41070" t="str">
            <v>上方线</v>
          </cell>
          <cell r="G41070" t="str">
            <v>VF21430223</v>
          </cell>
        </row>
        <row r="41070">
          <cell r="J41070">
            <v>0.212</v>
          </cell>
        </row>
        <row r="41071">
          <cell r="F41071" t="str">
            <v>渡立线</v>
          </cell>
          <cell r="G41071" t="str">
            <v>C34D430302</v>
          </cell>
        </row>
        <row r="41071">
          <cell r="J41071">
            <v>0.619</v>
          </cell>
        </row>
        <row r="41072">
          <cell r="F41072" t="str">
            <v>双丰村白云组</v>
          </cell>
          <cell r="G41072" t="str">
            <v>V277430302</v>
          </cell>
        </row>
        <row r="41072">
          <cell r="J41072">
            <v>0.764</v>
          </cell>
        </row>
        <row r="41073">
          <cell r="F41073" t="str">
            <v>老彭线</v>
          </cell>
          <cell r="G41073" t="str">
            <v>V165430302</v>
          </cell>
        </row>
        <row r="41073">
          <cell r="J41073">
            <v>0.303</v>
          </cell>
        </row>
        <row r="41074">
          <cell r="F41074" t="str">
            <v>七月线</v>
          </cell>
          <cell r="G41074" t="str">
            <v>V610430302</v>
          </cell>
        </row>
        <row r="41074">
          <cell r="J41074">
            <v>0.502</v>
          </cell>
        </row>
        <row r="41075">
          <cell r="F41075" t="str">
            <v>麦田组</v>
          </cell>
          <cell r="G41075" t="str">
            <v>V536430302</v>
          </cell>
        </row>
        <row r="41075">
          <cell r="J41075">
            <v>0.782</v>
          </cell>
        </row>
        <row r="41076">
          <cell r="F41076" t="str">
            <v>NULL</v>
          </cell>
          <cell r="G41076" t="str">
            <v>C141430302</v>
          </cell>
        </row>
        <row r="41076">
          <cell r="J41076">
            <v>1.374</v>
          </cell>
        </row>
        <row r="41077">
          <cell r="F41077" t="str">
            <v>NULL</v>
          </cell>
          <cell r="G41077" t="str">
            <v>V562430302</v>
          </cell>
        </row>
        <row r="41077">
          <cell r="J41077">
            <v>2.16</v>
          </cell>
        </row>
        <row r="41078">
          <cell r="F41078" t="str">
            <v>石邹线</v>
          </cell>
          <cell r="G41078" t="str">
            <v>V389430302</v>
          </cell>
        </row>
        <row r="41078">
          <cell r="J41078">
            <v>1.679</v>
          </cell>
        </row>
        <row r="41079">
          <cell r="F41079" t="str">
            <v>NULL</v>
          </cell>
          <cell r="G41079" t="str">
            <v>V554430302</v>
          </cell>
        </row>
        <row r="41079">
          <cell r="J41079">
            <v>1.547</v>
          </cell>
        </row>
        <row r="41080">
          <cell r="F41080" t="str">
            <v>人钟线</v>
          </cell>
          <cell r="G41080" t="str">
            <v>C91C430321</v>
          </cell>
        </row>
        <row r="41080">
          <cell r="J41080">
            <v>0.946</v>
          </cell>
        </row>
        <row r="41081">
          <cell r="F41081" t="str">
            <v>竹郭线</v>
          </cell>
          <cell r="G41081" t="str">
            <v>C25M430321</v>
          </cell>
        </row>
        <row r="41081">
          <cell r="J41081">
            <v>2.298</v>
          </cell>
        </row>
        <row r="41082">
          <cell r="F41082" t="str">
            <v>十五组</v>
          </cell>
          <cell r="G41082" t="str">
            <v>C152430381</v>
          </cell>
        </row>
        <row r="41082">
          <cell r="J41082">
            <v>1.032</v>
          </cell>
        </row>
        <row r="41083">
          <cell r="F41083" t="str">
            <v>黄栗山-中间冲</v>
          </cell>
          <cell r="G41083" t="str">
            <v>CT56430381</v>
          </cell>
        </row>
        <row r="41083">
          <cell r="J41083">
            <v>1.247</v>
          </cell>
        </row>
        <row r="41084">
          <cell r="F41084" t="str">
            <v>十一组</v>
          </cell>
          <cell r="G41084" t="str">
            <v>V862430381</v>
          </cell>
        </row>
        <row r="41084">
          <cell r="J41084">
            <v>1.072</v>
          </cell>
        </row>
        <row r="41085">
          <cell r="F41085" t="str">
            <v>新水线</v>
          </cell>
          <cell r="G41085" t="str">
            <v>V978430382</v>
          </cell>
        </row>
        <row r="41085">
          <cell r="J41085">
            <v>3.068</v>
          </cell>
        </row>
        <row r="41086">
          <cell r="F41086" t="str">
            <v>学门-东亮小学</v>
          </cell>
          <cell r="G41086" t="str">
            <v>C428430421</v>
          </cell>
        </row>
        <row r="41086">
          <cell r="J41086">
            <v>0.73</v>
          </cell>
        </row>
        <row r="41087">
          <cell r="F41087" t="str">
            <v>太坪村德禄组</v>
          </cell>
          <cell r="G41087" t="str">
            <v>V275430421</v>
          </cell>
        </row>
        <row r="41087">
          <cell r="J41087">
            <v>0.755</v>
          </cell>
        </row>
        <row r="41088">
          <cell r="F41088" t="str">
            <v>前进村白竹组至双峰</v>
          </cell>
          <cell r="G41088" t="str">
            <v>CT86430421</v>
          </cell>
        </row>
        <row r="41088">
          <cell r="J41088">
            <v>1.914</v>
          </cell>
        </row>
        <row r="41089">
          <cell r="F41089" t="str">
            <v>杉桥和睦村老山组</v>
          </cell>
          <cell r="G41089" t="str">
            <v>V37E430421</v>
          </cell>
        </row>
        <row r="41089">
          <cell r="J41089">
            <v>2.252</v>
          </cell>
        </row>
        <row r="41090">
          <cell r="F41090" t="str">
            <v>荷花村背冲组</v>
          </cell>
          <cell r="G41090" t="str">
            <v>VQ29430421</v>
          </cell>
        </row>
        <row r="41090">
          <cell r="J41090">
            <v>0.187</v>
          </cell>
        </row>
        <row r="41091">
          <cell r="F41091" t="str">
            <v>荷花村如意组</v>
          </cell>
          <cell r="G41091" t="str">
            <v>VQ30430421</v>
          </cell>
        </row>
        <row r="41091">
          <cell r="J41091">
            <v>0.746</v>
          </cell>
        </row>
        <row r="41092">
          <cell r="F41092" t="str">
            <v>清子塘组</v>
          </cell>
          <cell r="G41092" t="str">
            <v>V5G2430421</v>
          </cell>
        </row>
        <row r="41092">
          <cell r="J41092">
            <v>3.23</v>
          </cell>
        </row>
        <row r="41093">
          <cell r="F41093" t="str">
            <v>南九线</v>
          </cell>
          <cell r="G41093" t="str">
            <v>C873430422</v>
          </cell>
        </row>
        <row r="41093">
          <cell r="J41093">
            <v>1.011</v>
          </cell>
        </row>
        <row r="41094">
          <cell r="F41094" t="str">
            <v>幸福13组</v>
          </cell>
          <cell r="G41094" t="str">
            <v>V007430422</v>
          </cell>
        </row>
        <row r="41094">
          <cell r="J41094">
            <v>0.969</v>
          </cell>
        </row>
        <row r="41095">
          <cell r="F41095" t="str">
            <v>旦老线</v>
          </cell>
          <cell r="G41095" t="str">
            <v>CW50430422</v>
          </cell>
        </row>
        <row r="41095">
          <cell r="J41095">
            <v>1.555</v>
          </cell>
        </row>
        <row r="41096">
          <cell r="F41096" t="str">
            <v>娥公组</v>
          </cell>
          <cell r="G41096" t="str">
            <v>CW56430422</v>
          </cell>
        </row>
        <row r="41096">
          <cell r="J41096">
            <v>0.374</v>
          </cell>
        </row>
        <row r="41097">
          <cell r="F41097" t="str">
            <v>荷叶塘-新塘村部</v>
          </cell>
          <cell r="G41097" t="str">
            <v>CW63430422</v>
          </cell>
        </row>
        <row r="41097">
          <cell r="J41097">
            <v>1.103</v>
          </cell>
        </row>
        <row r="41098">
          <cell r="F41098" t="str">
            <v>杉引线</v>
          </cell>
          <cell r="G41098" t="str">
            <v>C832430422</v>
          </cell>
        </row>
        <row r="41098">
          <cell r="J41098">
            <v>1.964</v>
          </cell>
        </row>
        <row r="41099">
          <cell r="F41099" t="str">
            <v>竹福线</v>
          </cell>
          <cell r="G41099" t="str">
            <v>X098430422</v>
          </cell>
        </row>
        <row r="41099">
          <cell r="J41099">
            <v>1.673</v>
          </cell>
        </row>
        <row r="41100">
          <cell r="F41100" t="str">
            <v>上竹园-水库</v>
          </cell>
          <cell r="G41100" t="str">
            <v>CM79430422</v>
          </cell>
        </row>
        <row r="41100">
          <cell r="J41100">
            <v>0.664</v>
          </cell>
        </row>
        <row r="41101">
          <cell r="F41101" t="str">
            <v>东村百叶-龙溪桥水库</v>
          </cell>
          <cell r="G41101" t="str">
            <v>CM74430422</v>
          </cell>
        </row>
        <row r="41101">
          <cell r="J41101">
            <v>1.634</v>
          </cell>
        </row>
        <row r="41102">
          <cell r="F41102" t="str">
            <v>新建组</v>
          </cell>
          <cell r="G41102" t="str">
            <v>V978430422</v>
          </cell>
        </row>
        <row r="41102">
          <cell r="J41102">
            <v>1.521</v>
          </cell>
        </row>
        <row r="41103">
          <cell r="F41103" t="str">
            <v>小丰干-三古</v>
          </cell>
          <cell r="G41103" t="str">
            <v>CM05430422</v>
          </cell>
        </row>
        <row r="41103">
          <cell r="J41103">
            <v>1.69</v>
          </cell>
        </row>
        <row r="41104">
          <cell r="F41104" t="str">
            <v>大基塘组-启功组</v>
          </cell>
          <cell r="G41104" t="str">
            <v>CV62430422</v>
          </cell>
        </row>
        <row r="41104">
          <cell r="J41104">
            <v>1.552</v>
          </cell>
        </row>
        <row r="41105">
          <cell r="F41105" t="str">
            <v>均黄线</v>
          </cell>
          <cell r="G41105" t="str">
            <v>CT06430422</v>
          </cell>
        </row>
        <row r="41105">
          <cell r="J41105">
            <v>2.073</v>
          </cell>
        </row>
        <row r="41106">
          <cell r="F41106" t="str">
            <v>胡家组</v>
          </cell>
          <cell r="G41106" t="str">
            <v>CM92430422</v>
          </cell>
        </row>
        <row r="41106">
          <cell r="J41106">
            <v>1.63</v>
          </cell>
        </row>
        <row r="41107">
          <cell r="F41107" t="str">
            <v>冷泉进口-冷泉大屋</v>
          </cell>
          <cell r="G41107" t="str">
            <v>VT25430422</v>
          </cell>
        </row>
        <row r="41107">
          <cell r="J41107">
            <v>0.807</v>
          </cell>
        </row>
        <row r="41108">
          <cell r="F41108" t="str">
            <v>罗家组-彭家组</v>
          </cell>
          <cell r="G41108" t="str">
            <v>V283430422</v>
          </cell>
        </row>
        <row r="41108">
          <cell r="J41108">
            <v>0.429</v>
          </cell>
        </row>
        <row r="41109">
          <cell r="F41109" t="str">
            <v>新屋岭-金子组</v>
          </cell>
          <cell r="G41109" t="str">
            <v>V277430422</v>
          </cell>
        </row>
        <row r="41109">
          <cell r="J41109">
            <v>0.94</v>
          </cell>
        </row>
        <row r="41110">
          <cell r="F41110" t="str">
            <v>两路口五组-两路口六组</v>
          </cell>
          <cell r="G41110" t="str">
            <v>VI18430424</v>
          </cell>
        </row>
        <row r="41110">
          <cell r="J41110">
            <v>0.776</v>
          </cell>
        </row>
        <row r="41111">
          <cell r="F41111" t="str">
            <v>添塘至双托界</v>
          </cell>
          <cell r="G41111" t="str">
            <v>C87C430424</v>
          </cell>
        </row>
        <row r="41111">
          <cell r="J41111">
            <v>0.829</v>
          </cell>
        </row>
        <row r="41112">
          <cell r="F41112" t="str">
            <v>茶亭-茶亭</v>
          </cell>
          <cell r="G41112" t="str">
            <v>C928430424</v>
          </cell>
        </row>
        <row r="41112">
          <cell r="J41112">
            <v>0.656</v>
          </cell>
        </row>
        <row r="41113">
          <cell r="F41113" t="str">
            <v>双托乡道至浅塘</v>
          </cell>
          <cell r="G41113" t="str">
            <v>C91C430424</v>
          </cell>
        </row>
        <row r="41113">
          <cell r="J41113">
            <v>0.42</v>
          </cell>
        </row>
        <row r="41114">
          <cell r="F41114" t="str">
            <v>双托岔口至双托村部</v>
          </cell>
          <cell r="G41114" t="str">
            <v>C92C430424</v>
          </cell>
        </row>
        <row r="41114">
          <cell r="J41114">
            <v>0.562</v>
          </cell>
        </row>
        <row r="41115">
          <cell r="F41115" t="str">
            <v>双托乡道-双托</v>
          </cell>
          <cell r="G41115" t="str">
            <v>C931430424</v>
          </cell>
        </row>
        <row r="41115">
          <cell r="J41115">
            <v>0.679</v>
          </cell>
        </row>
        <row r="41116">
          <cell r="F41116" t="str">
            <v>双托村八组至七组</v>
          </cell>
          <cell r="G41116" t="str">
            <v>VD57430424</v>
          </cell>
        </row>
        <row r="41116">
          <cell r="J41116">
            <v>0.408</v>
          </cell>
        </row>
        <row r="41117">
          <cell r="F41117" t="str">
            <v>蓟江潭村16组（原双托村6组）</v>
          </cell>
          <cell r="G41117" t="str">
            <v>VZ73430424</v>
          </cell>
        </row>
        <row r="41117">
          <cell r="J41117">
            <v>0.17</v>
          </cell>
        </row>
        <row r="41118">
          <cell r="F41118" t="str">
            <v>清泉村十组至九组</v>
          </cell>
          <cell r="G41118" t="str">
            <v>VD14430424</v>
          </cell>
        </row>
        <row r="41118">
          <cell r="J41118">
            <v>0.387</v>
          </cell>
        </row>
        <row r="41119">
          <cell r="F41119" t="str">
            <v>清泉村9组（原清泉村9组）</v>
          </cell>
          <cell r="G41119" t="str">
            <v>VZ83430424</v>
          </cell>
        </row>
        <row r="41119">
          <cell r="J41119">
            <v>0.151</v>
          </cell>
        </row>
        <row r="41120">
          <cell r="F41120" t="str">
            <v>茶亭村十一组至十组</v>
          </cell>
          <cell r="G41120" t="str">
            <v>CD53430424</v>
          </cell>
        </row>
        <row r="41120">
          <cell r="J41120">
            <v>0.101</v>
          </cell>
        </row>
        <row r="41121">
          <cell r="F41121" t="str">
            <v>茶亭村十一组至十组</v>
          </cell>
          <cell r="G41121" t="str">
            <v>VD44430424</v>
          </cell>
        </row>
        <row r="41121">
          <cell r="J41121">
            <v>0.287</v>
          </cell>
        </row>
        <row r="41122">
          <cell r="F41122" t="str">
            <v>茶亭村村道至十组</v>
          </cell>
          <cell r="G41122" t="str">
            <v>VD45430424</v>
          </cell>
        </row>
        <row r="41122">
          <cell r="J41122">
            <v>0.484</v>
          </cell>
        </row>
        <row r="41123">
          <cell r="F41123" t="str">
            <v>石桥村一组至二组</v>
          </cell>
          <cell r="G41123" t="str">
            <v>VD41430424</v>
          </cell>
        </row>
        <row r="41123">
          <cell r="J41123">
            <v>0.614</v>
          </cell>
        </row>
        <row r="41124">
          <cell r="F41124" t="str">
            <v>东冲村七组~六组</v>
          </cell>
          <cell r="G41124" t="str">
            <v>C41F430424</v>
          </cell>
        </row>
        <row r="41124">
          <cell r="J41124">
            <v>0.743</v>
          </cell>
        </row>
        <row r="41125">
          <cell r="F41125" t="str">
            <v>S212-合江一组</v>
          </cell>
          <cell r="G41125" t="str">
            <v>VL19430424</v>
          </cell>
        </row>
        <row r="41125">
          <cell r="J41125">
            <v>0.451</v>
          </cell>
        </row>
        <row r="41126">
          <cell r="F41126" t="str">
            <v>龙虎1组-7组</v>
          </cell>
          <cell r="G41126" t="str">
            <v>VMA8430424</v>
          </cell>
        </row>
        <row r="41126">
          <cell r="J41126">
            <v>0.396</v>
          </cell>
        </row>
        <row r="41127">
          <cell r="F41127" t="str">
            <v>进化一组至金湖三组</v>
          </cell>
          <cell r="G41127" t="str">
            <v>C0K7430424</v>
          </cell>
        </row>
        <row r="41127">
          <cell r="J41127">
            <v>1.226</v>
          </cell>
        </row>
        <row r="41128">
          <cell r="F41128" t="str">
            <v>和平砼-三浒四组</v>
          </cell>
          <cell r="G41128" t="str">
            <v>C51B430424</v>
          </cell>
        </row>
        <row r="41128">
          <cell r="J41128">
            <v>1.291</v>
          </cell>
        </row>
        <row r="41129">
          <cell r="F41129" t="str">
            <v>和平村10组</v>
          </cell>
          <cell r="G41129" t="str">
            <v>VZB5430424</v>
          </cell>
        </row>
        <row r="41129">
          <cell r="J41129">
            <v>0.67</v>
          </cell>
        </row>
        <row r="41130">
          <cell r="F41130" t="str">
            <v>进化二组至二组屋场</v>
          </cell>
          <cell r="G41130" t="str">
            <v>VY12430424</v>
          </cell>
        </row>
        <row r="41130">
          <cell r="J41130">
            <v>0.127</v>
          </cell>
        </row>
        <row r="41131">
          <cell r="F41131" t="str">
            <v>原金山村到进化2组</v>
          </cell>
          <cell r="G41131" t="str">
            <v>VZS3430424</v>
          </cell>
        </row>
        <row r="41131">
          <cell r="J41131">
            <v>0.507</v>
          </cell>
        </row>
        <row r="41132">
          <cell r="F41132" t="str">
            <v>大洪线-衡南洪市Y334</v>
          </cell>
          <cell r="G41132" t="str">
            <v>C348430424</v>
          </cell>
        </row>
        <row r="41132">
          <cell r="J41132">
            <v>0.551</v>
          </cell>
        </row>
        <row r="41133">
          <cell r="F41133" t="str">
            <v>石龙砼至石龙水库</v>
          </cell>
          <cell r="G41133" t="str">
            <v>C46C430424</v>
          </cell>
        </row>
        <row r="41133">
          <cell r="J41133">
            <v>0.492</v>
          </cell>
        </row>
        <row r="41134">
          <cell r="F41134" t="str">
            <v>石龙村三组到三组</v>
          </cell>
          <cell r="G41134" t="str">
            <v>VP52430424</v>
          </cell>
        </row>
        <row r="41134">
          <cell r="J41134">
            <v>0.289</v>
          </cell>
        </row>
        <row r="41135">
          <cell r="F41135" t="str">
            <v>大泉至石滩</v>
          </cell>
          <cell r="G41135" t="str">
            <v>C48C430424</v>
          </cell>
        </row>
        <row r="41135">
          <cell r="J41135">
            <v>0.171</v>
          </cell>
        </row>
        <row r="41136">
          <cell r="F41136" t="str">
            <v>大泉一组至三组</v>
          </cell>
          <cell r="G41136" t="str">
            <v>VP94430424</v>
          </cell>
        </row>
        <row r="41136">
          <cell r="J41136">
            <v>0.36</v>
          </cell>
        </row>
        <row r="41137">
          <cell r="F41137" t="str">
            <v>大泉村3组（原大泉村3组）</v>
          </cell>
          <cell r="G41137" t="str">
            <v>VZ59430424</v>
          </cell>
        </row>
        <row r="41137">
          <cell r="J41137">
            <v>0.181</v>
          </cell>
        </row>
        <row r="41138">
          <cell r="F41138" t="str">
            <v>进宝岔口至进宝十二组</v>
          </cell>
          <cell r="G41138" t="str">
            <v>C26C430424</v>
          </cell>
        </row>
        <row r="41138">
          <cell r="J41138">
            <v>0.806</v>
          </cell>
        </row>
        <row r="41139">
          <cell r="F41139" t="str">
            <v>欧塘村20组（原新虎村1组）</v>
          </cell>
          <cell r="G41139" t="str">
            <v>CJD5430424</v>
          </cell>
        </row>
        <row r="41139">
          <cell r="J41139">
            <v>1.118</v>
          </cell>
        </row>
        <row r="41140">
          <cell r="F41140" t="str">
            <v>良建村二组到二组</v>
          </cell>
          <cell r="G41140" t="str">
            <v>VP83430424</v>
          </cell>
        </row>
        <row r="41140">
          <cell r="J41140">
            <v>0.526</v>
          </cell>
        </row>
        <row r="41141">
          <cell r="F41141" t="str">
            <v>乙田砼至大山二组</v>
          </cell>
          <cell r="G41141" t="str">
            <v>C24C430424</v>
          </cell>
        </row>
        <row r="41141">
          <cell r="J41141">
            <v>0.442</v>
          </cell>
        </row>
        <row r="41142">
          <cell r="F41142" t="str">
            <v>新白村12组（原大山村2组）</v>
          </cell>
          <cell r="G41142" t="str">
            <v>VZ57430424</v>
          </cell>
        </row>
        <row r="41142">
          <cell r="J41142">
            <v>0.149</v>
          </cell>
        </row>
        <row r="41143">
          <cell r="F41143" t="str">
            <v>大岭八组至施茶八组</v>
          </cell>
          <cell r="G41143" t="str">
            <v>C91A430424</v>
          </cell>
        </row>
        <row r="41143">
          <cell r="J41143">
            <v>0.548</v>
          </cell>
        </row>
        <row r="41144">
          <cell r="F41144" t="str">
            <v>吴南线-山竹十二组</v>
          </cell>
          <cell r="G41144" t="str">
            <v>VS74430424</v>
          </cell>
        </row>
        <row r="41144">
          <cell r="J41144">
            <v>0.455</v>
          </cell>
        </row>
        <row r="41145">
          <cell r="F41145" t="str">
            <v>吴南线-山竹二组</v>
          </cell>
          <cell r="G41145" t="str">
            <v>VS76430424</v>
          </cell>
        </row>
        <row r="41145">
          <cell r="J41145">
            <v>0.524</v>
          </cell>
        </row>
        <row r="41146">
          <cell r="F41146" t="str">
            <v>大藕线五组至李家桥一组</v>
          </cell>
          <cell r="G41146" t="str">
            <v>C871430424</v>
          </cell>
        </row>
        <row r="41146">
          <cell r="J41146">
            <v>0.514</v>
          </cell>
        </row>
        <row r="41147">
          <cell r="F41147" t="str">
            <v>黄奇村二组至一组</v>
          </cell>
          <cell r="G41147" t="str">
            <v>CT23430424</v>
          </cell>
        </row>
        <row r="41147">
          <cell r="J41147">
            <v>0.362</v>
          </cell>
        </row>
        <row r="41148">
          <cell r="F41148" t="str">
            <v>黄琦村1组（原黄琦村1组 ）</v>
          </cell>
          <cell r="G41148" t="str">
            <v>VZ89430424</v>
          </cell>
        </row>
        <row r="41148">
          <cell r="J41148">
            <v>0.225</v>
          </cell>
        </row>
        <row r="41149">
          <cell r="F41149" t="str">
            <v>李木冲</v>
          </cell>
          <cell r="G41149" t="str">
            <v>CBA9430426</v>
          </cell>
        </row>
        <row r="41149">
          <cell r="J41149">
            <v>0.741</v>
          </cell>
        </row>
        <row r="41150">
          <cell r="F41150" t="str">
            <v>皮桥~太和</v>
          </cell>
          <cell r="G41150" t="str">
            <v>CB84430426</v>
          </cell>
        </row>
        <row r="41150">
          <cell r="J41150">
            <v>0.998</v>
          </cell>
        </row>
        <row r="41151">
          <cell r="F41151" t="str">
            <v>田塘村碑-延桥排</v>
          </cell>
          <cell r="G41151" t="str">
            <v>CE65430426</v>
          </cell>
        </row>
        <row r="41151">
          <cell r="J41151">
            <v>0.775</v>
          </cell>
        </row>
        <row r="41152">
          <cell r="F41152" t="str">
            <v>鳌鱼口-鳌鱼学校</v>
          </cell>
          <cell r="G41152" t="str">
            <v>CEU8430426</v>
          </cell>
        </row>
        <row r="41152">
          <cell r="J41152">
            <v>0.859</v>
          </cell>
        </row>
        <row r="41153">
          <cell r="F41153" t="str">
            <v>密山</v>
          </cell>
          <cell r="G41153" t="str">
            <v>VVA7430426</v>
          </cell>
        </row>
        <row r="41153">
          <cell r="J41153">
            <v>0.676</v>
          </cell>
        </row>
        <row r="41154">
          <cell r="F41154" t="str">
            <v>圆圆塘-石板铺村10组</v>
          </cell>
          <cell r="G41154" t="str">
            <v>CEG4430426</v>
          </cell>
        </row>
        <row r="41154">
          <cell r="J41154">
            <v>0.551</v>
          </cell>
        </row>
        <row r="41155">
          <cell r="F41155" t="str">
            <v>日升村小学-长源村桥边</v>
          </cell>
          <cell r="G41155" t="str">
            <v>CAQ6430426</v>
          </cell>
        </row>
        <row r="41155">
          <cell r="J41155">
            <v>0.521</v>
          </cell>
        </row>
        <row r="41156">
          <cell r="F41156" t="str">
            <v>河边路口～鸭婆塘</v>
          </cell>
          <cell r="G41156" t="str">
            <v>CB08430426</v>
          </cell>
        </row>
        <row r="41156">
          <cell r="J41156">
            <v>0.511</v>
          </cell>
        </row>
        <row r="41157">
          <cell r="F41157" t="str">
            <v>百吉新村部</v>
          </cell>
          <cell r="G41157" t="str">
            <v>VV1V430426</v>
          </cell>
        </row>
        <row r="41157">
          <cell r="J41157">
            <v>0.807</v>
          </cell>
        </row>
        <row r="41158">
          <cell r="F41158" t="str">
            <v>尧丫塘~邓家塘</v>
          </cell>
          <cell r="G41158" t="str">
            <v>C12C430426</v>
          </cell>
        </row>
        <row r="41158">
          <cell r="J41158">
            <v>1.144</v>
          </cell>
        </row>
        <row r="41159">
          <cell r="F41159" t="str">
            <v>祖兴堂-子弹组</v>
          </cell>
          <cell r="G41159" t="str">
            <v>C29D430426</v>
          </cell>
        </row>
        <row r="41159">
          <cell r="J41159">
            <v>1.507</v>
          </cell>
        </row>
        <row r="41160">
          <cell r="F41160" t="str">
            <v>白鹭塘-枫塘村8组</v>
          </cell>
          <cell r="G41160" t="str">
            <v>VZ34430426</v>
          </cell>
        </row>
        <row r="41160">
          <cell r="J41160">
            <v>0.477</v>
          </cell>
        </row>
        <row r="41161">
          <cell r="F41161" t="str">
            <v>尚义-莲子塘</v>
          </cell>
          <cell r="G41161" t="str">
            <v>CFC2430426</v>
          </cell>
        </row>
        <row r="41161">
          <cell r="J41161">
            <v>0.534</v>
          </cell>
        </row>
        <row r="41162">
          <cell r="F41162" t="str">
            <v>分界冲-沟龙村5组</v>
          </cell>
          <cell r="G41162" t="str">
            <v>CEA5430426</v>
          </cell>
        </row>
        <row r="41162">
          <cell r="J41162">
            <v>1.315</v>
          </cell>
        </row>
        <row r="41163">
          <cell r="F41163" t="str">
            <v>尹家排村1组</v>
          </cell>
          <cell r="G41163" t="str">
            <v>VTX1430426</v>
          </cell>
        </row>
        <row r="41163">
          <cell r="J41163">
            <v>0.533</v>
          </cell>
        </row>
        <row r="41164">
          <cell r="F41164" t="str">
            <v>柏树边-刘家排村1组</v>
          </cell>
          <cell r="G41164" t="str">
            <v>VTX3430426</v>
          </cell>
        </row>
        <row r="41164">
          <cell r="J41164">
            <v>0.371</v>
          </cell>
        </row>
        <row r="41165">
          <cell r="F41165" t="str">
            <v>江边-刘家排村6组</v>
          </cell>
          <cell r="G41165" t="str">
            <v>VTX4430426</v>
          </cell>
        </row>
        <row r="41165">
          <cell r="J41165">
            <v>0.327</v>
          </cell>
        </row>
        <row r="41166">
          <cell r="F41166" t="str">
            <v>罗家岭-二组</v>
          </cell>
          <cell r="G41166" t="str">
            <v>CEQ8430426</v>
          </cell>
        </row>
        <row r="41166">
          <cell r="J41166">
            <v>0.618</v>
          </cell>
        </row>
        <row r="41167">
          <cell r="F41167" t="str">
            <v>小双江桥-东村一组</v>
          </cell>
          <cell r="G41167" t="str">
            <v>CAU4430426</v>
          </cell>
        </row>
        <row r="41167">
          <cell r="J41167">
            <v>0.614</v>
          </cell>
        </row>
        <row r="41168">
          <cell r="F41168" t="str">
            <v>路口亭至赤竹冲</v>
          </cell>
          <cell r="G41168" t="str">
            <v>C21D430481</v>
          </cell>
        </row>
        <row r="41168">
          <cell r="J41168">
            <v>0.717</v>
          </cell>
        </row>
        <row r="41169">
          <cell r="F41169" t="str">
            <v>桥边至曹家</v>
          </cell>
          <cell r="G41169" t="str">
            <v>C95E430481</v>
          </cell>
        </row>
        <row r="41169">
          <cell r="J41169">
            <v>0.453</v>
          </cell>
        </row>
        <row r="41170">
          <cell r="F41170" t="str">
            <v>下不头至村小</v>
          </cell>
          <cell r="G41170" t="str">
            <v>CX63430481</v>
          </cell>
        </row>
        <row r="41170">
          <cell r="J41170">
            <v>1.729</v>
          </cell>
        </row>
        <row r="41171">
          <cell r="F41171" t="str">
            <v>小伍家岭至打谷塘</v>
          </cell>
          <cell r="G41171" t="str">
            <v>C06H430481</v>
          </cell>
        </row>
        <row r="41171">
          <cell r="J41171">
            <v>1.458</v>
          </cell>
        </row>
        <row r="41172">
          <cell r="F41172" t="str">
            <v>9组</v>
          </cell>
          <cell r="G41172" t="str">
            <v>VP18430481</v>
          </cell>
        </row>
        <row r="41172">
          <cell r="J41172">
            <v>0.276</v>
          </cell>
        </row>
        <row r="41173">
          <cell r="F41173" t="str">
            <v>易兰至横岭</v>
          </cell>
          <cell r="G41173" t="str">
            <v>VC12430481</v>
          </cell>
        </row>
        <row r="41173">
          <cell r="J41173">
            <v>0.82</v>
          </cell>
        </row>
        <row r="41174">
          <cell r="F41174" t="str">
            <v>箱里口至栗冲里</v>
          </cell>
          <cell r="G41174" t="str">
            <v>C85M430481</v>
          </cell>
        </row>
        <row r="41174">
          <cell r="J41174">
            <v>0.895</v>
          </cell>
        </row>
        <row r="41175">
          <cell r="F41175" t="str">
            <v>桐木12组</v>
          </cell>
          <cell r="G41175" t="str">
            <v>CF81430481</v>
          </cell>
        </row>
        <row r="41175">
          <cell r="J41175">
            <v>1.492</v>
          </cell>
        </row>
        <row r="41176">
          <cell r="F41176" t="str">
            <v>胡家至贺家</v>
          </cell>
          <cell r="G41176" t="str">
            <v>C65E430481</v>
          </cell>
        </row>
        <row r="41176">
          <cell r="J41176">
            <v>0.475</v>
          </cell>
        </row>
        <row r="41177">
          <cell r="F41177" t="str">
            <v>新亭子至土亭子</v>
          </cell>
          <cell r="G41177" t="str">
            <v>C01C430481</v>
          </cell>
        </row>
        <row r="41177">
          <cell r="J41177">
            <v>1.32</v>
          </cell>
        </row>
        <row r="41178">
          <cell r="F41178" t="str">
            <v>沿河至杉山</v>
          </cell>
          <cell r="G41178" t="str">
            <v>VC22430481</v>
          </cell>
        </row>
        <row r="41178">
          <cell r="J41178">
            <v>1.019</v>
          </cell>
        </row>
        <row r="41179">
          <cell r="F41179" t="str">
            <v>毛沙塘-毛沙塘</v>
          </cell>
          <cell r="G41179" t="str">
            <v>CE68430481</v>
          </cell>
        </row>
        <row r="41179">
          <cell r="J41179">
            <v>0.375</v>
          </cell>
        </row>
        <row r="41180">
          <cell r="F41180" t="str">
            <v>双泉1组</v>
          </cell>
          <cell r="G41180" t="str">
            <v>VQ29430481</v>
          </cell>
        </row>
        <row r="41180">
          <cell r="J41180">
            <v>0.348</v>
          </cell>
        </row>
        <row r="41181">
          <cell r="F41181" t="str">
            <v>草鱼岭至陆家</v>
          </cell>
          <cell r="G41181" t="str">
            <v>CT99430481</v>
          </cell>
        </row>
        <row r="41181">
          <cell r="J41181">
            <v>1.411</v>
          </cell>
        </row>
        <row r="41182">
          <cell r="F41182" t="str">
            <v>C34J线-五七村8组</v>
          </cell>
          <cell r="G41182" t="str">
            <v>VG22430481</v>
          </cell>
        </row>
        <row r="41182">
          <cell r="J41182">
            <v>0.98</v>
          </cell>
        </row>
        <row r="41183">
          <cell r="F41183" t="str">
            <v>罗家塘至周里冲</v>
          </cell>
          <cell r="G41183" t="str">
            <v>C60J430481</v>
          </cell>
        </row>
        <row r="41183">
          <cell r="J41183">
            <v>0.388</v>
          </cell>
        </row>
        <row r="41184">
          <cell r="F41184" t="str">
            <v>杉木亭至周家</v>
          </cell>
          <cell r="G41184" t="str">
            <v>C19E430481</v>
          </cell>
        </row>
        <row r="41184">
          <cell r="J41184">
            <v>0.353</v>
          </cell>
        </row>
        <row r="41185">
          <cell r="F41185" t="str">
            <v>C19E线-板陂村6组</v>
          </cell>
          <cell r="G41185" t="str">
            <v>V280430481</v>
          </cell>
        </row>
        <row r="41185">
          <cell r="J41185">
            <v>0.436</v>
          </cell>
        </row>
        <row r="41186">
          <cell r="F41186" t="str">
            <v>渔波7组</v>
          </cell>
          <cell r="G41186" t="str">
            <v>VQ13430481</v>
          </cell>
        </row>
        <row r="41186">
          <cell r="J41186">
            <v>0.544</v>
          </cell>
        </row>
        <row r="41187">
          <cell r="F41187" t="str">
            <v>王差10组</v>
          </cell>
          <cell r="G41187" t="str">
            <v>VQ80430481</v>
          </cell>
        </row>
        <row r="41187">
          <cell r="J41187">
            <v>0.599</v>
          </cell>
        </row>
        <row r="41188">
          <cell r="F41188" t="str">
            <v>宗白湾至老水车</v>
          </cell>
          <cell r="G41188" t="str">
            <v>CD86430481</v>
          </cell>
        </row>
        <row r="41188">
          <cell r="J41188">
            <v>0.939</v>
          </cell>
        </row>
        <row r="41189">
          <cell r="F41189" t="str">
            <v>塔水2组</v>
          </cell>
          <cell r="G41189" t="str">
            <v>VQ30430481</v>
          </cell>
        </row>
        <row r="41189">
          <cell r="J41189">
            <v>0.637</v>
          </cell>
        </row>
        <row r="41190">
          <cell r="F41190" t="str">
            <v>S107-金招村村部</v>
          </cell>
          <cell r="G41190" t="str">
            <v>CS55430482</v>
          </cell>
        </row>
        <row r="41190">
          <cell r="J41190">
            <v>0.878</v>
          </cell>
        </row>
        <row r="41191">
          <cell r="F41191" t="str">
            <v>潭家组</v>
          </cell>
          <cell r="G41191" t="str">
            <v>VQ65430482</v>
          </cell>
        </row>
        <row r="41191">
          <cell r="J41191">
            <v>0.496</v>
          </cell>
        </row>
        <row r="41192">
          <cell r="F41192" t="str">
            <v>村道--鲤鱼瓦子坵组</v>
          </cell>
          <cell r="G41192" t="str">
            <v>V22N430482</v>
          </cell>
        </row>
        <row r="41192">
          <cell r="J41192">
            <v>0.246</v>
          </cell>
        </row>
        <row r="41193">
          <cell r="F41193" t="str">
            <v>S214--兰田村龙家组</v>
          </cell>
          <cell r="G41193" t="str">
            <v>V83N430482</v>
          </cell>
        </row>
        <row r="41193">
          <cell r="J41193">
            <v>0.567</v>
          </cell>
        </row>
        <row r="41194">
          <cell r="F41194" t="str">
            <v>联上组</v>
          </cell>
          <cell r="G41194" t="str">
            <v>VQ76430482</v>
          </cell>
        </row>
        <row r="41194">
          <cell r="J41194">
            <v>0.797</v>
          </cell>
        </row>
        <row r="41195">
          <cell r="F41195" t="str">
            <v>泉塘二组</v>
          </cell>
          <cell r="G41195" t="str">
            <v>VQ77430482</v>
          </cell>
        </row>
        <row r="41195">
          <cell r="J41195">
            <v>0.443</v>
          </cell>
        </row>
        <row r="41196">
          <cell r="F41196" t="str">
            <v>太丘村道-太丘村七组</v>
          </cell>
          <cell r="G41196" t="str">
            <v>V12G430482</v>
          </cell>
        </row>
        <row r="41196">
          <cell r="J41196">
            <v>0.356</v>
          </cell>
        </row>
        <row r="41197">
          <cell r="F41197" t="str">
            <v>X206-五坳村老湾组</v>
          </cell>
          <cell r="G41197" t="str">
            <v>V36G430482</v>
          </cell>
        </row>
        <row r="41197">
          <cell r="J41197">
            <v>0.426</v>
          </cell>
        </row>
        <row r="41198">
          <cell r="F41198" t="str">
            <v>长源-寨子</v>
          </cell>
          <cell r="G41198" t="str">
            <v>C42A430482</v>
          </cell>
        </row>
        <row r="41198">
          <cell r="J41198">
            <v>0.701</v>
          </cell>
        </row>
        <row r="41199">
          <cell r="F41199" t="str">
            <v>Y526-石江村</v>
          </cell>
          <cell r="G41199" t="str">
            <v>V27C430482</v>
          </cell>
        </row>
        <row r="41199">
          <cell r="J41199">
            <v>0.951</v>
          </cell>
        </row>
        <row r="41200">
          <cell r="F41200" t="str">
            <v>宜台组</v>
          </cell>
          <cell r="G41200" t="str">
            <v>VL18430482</v>
          </cell>
        </row>
        <row r="41200">
          <cell r="J41200">
            <v>0.855</v>
          </cell>
        </row>
        <row r="41201">
          <cell r="F41201" t="str">
            <v>三房村村道</v>
          </cell>
          <cell r="G41201" t="str">
            <v>CL26430482</v>
          </cell>
        </row>
        <row r="41201">
          <cell r="J41201">
            <v>0.806</v>
          </cell>
        </row>
        <row r="41202">
          <cell r="F41202" t="str">
            <v>畔冲组</v>
          </cell>
          <cell r="G41202" t="str">
            <v>CA29430482</v>
          </cell>
        </row>
        <row r="41202">
          <cell r="J41202">
            <v>0.649</v>
          </cell>
        </row>
        <row r="41203">
          <cell r="F41203" t="str">
            <v>平洲车塘组-平洲村复兴组</v>
          </cell>
          <cell r="G41203" t="str">
            <v>V393430482</v>
          </cell>
        </row>
        <row r="41203">
          <cell r="J41203">
            <v>1.204</v>
          </cell>
        </row>
        <row r="41204">
          <cell r="F41204" t="str">
            <v>梅江村道-梅江村山冲组</v>
          </cell>
          <cell r="G41204" t="str">
            <v>V362430482</v>
          </cell>
        </row>
        <row r="41204">
          <cell r="J41204">
            <v>0.673</v>
          </cell>
        </row>
        <row r="41205">
          <cell r="F41205" t="str">
            <v>杨家－张家</v>
          </cell>
          <cell r="G41205" t="str">
            <v>C07F430482</v>
          </cell>
        </row>
        <row r="41205">
          <cell r="J41205">
            <v>0.489</v>
          </cell>
        </row>
        <row r="41206">
          <cell r="F41206" t="str">
            <v>南阳村道-南阳村石子组</v>
          </cell>
          <cell r="G41206" t="str">
            <v>V603430482</v>
          </cell>
        </row>
        <row r="41206">
          <cell r="J41206">
            <v>0.937</v>
          </cell>
        </row>
        <row r="41207">
          <cell r="F41207" t="str">
            <v>S225-湾塘村瑶上组</v>
          </cell>
          <cell r="G41207" t="str">
            <v>CT64430482</v>
          </cell>
        </row>
        <row r="41207">
          <cell r="J41207">
            <v>0.627</v>
          </cell>
        </row>
        <row r="41208">
          <cell r="F41208" t="str">
            <v>南东线</v>
          </cell>
          <cell r="G41208" t="str">
            <v>C25A430482</v>
          </cell>
        </row>
        <row r="41208">
          <cell r="J41208">
            <v>0.776</v>
          </cell>
        </row>
        <row r="41209">
          <cell r="F41209" t="str">
            <v>Y496至新联三组</v>
          </cell>
          <cell r="G41209" t="str">
            <v>C53E430482</v>
          </cell>
        </row>
        <row r="41209">
          <cell r="J41209">
            <v>1.372</v>
          </cell>
        </row>
        <row r="41210">
          <cell r="F41210" t="str">
            <v>YB39-迎新村蒋家组</v>
          </cell>
          <cell r="G41210" t="str">
            <v>V09S430482</v>
          </cell>
        </row>
        <row r="41210">
          <cell r="J41210">
            <v>0.682</v>
          </cell>
        </row>
        <row r="41211">
          <cell r="F41211" t="str">
            <v>YB26-源龙村汤家组</v>
          </cell>
          <cell r="G41211" t="str">
            <v>VX97430482</v>
          </cell>
        </row>
        <row r="41211">
          <cell r="J41211">
            <v>1.52</v>
          </cell>
        </row>
        <row r="41212">
          <cell r="F41212" t="str">
            <v>小泉村大洲组</v>
          </cell>
          <cell r="G41212" t="str">
            <v>V56S430482</v>
          </cell>
        </row>
        <row r="41212">
          <cell r="J41212">
            <v>1.631</v>
          </cell>
        </row>
        <row r="41213">
          <cell r="F41213" t="str">
            <v>S107-红阳村3组</v>
          </cell>
          <cell r="G41213" t="str">
            <v>VX12430482</v>
          </cell>
        </row>
        <row r="41213">
          <cell r="J41213">
            <v>0.565</v>
          </cell>
        </row>
        <row r="41214">
          <cell r="F41214" t="str">
            <v>大水线</v>
          </cell>
          <cell r="G41214" t="str">
            <v>CD52430521</v>
          </cell>
        </row>
        <row r="41214">
          <cell r="J41214">
            <v>0.65</v>
          </cell>
        </row>
        <row r="41215">
          <cell r="F41215" t="str">
            <v>中莫线</v>
          </cell>
          <cell r="G41215" t="str">
            <v>CD53430521</v>
          </cell>
        </row>
        <row r="41215">
          <cell r="J41215">
            <v>0.966</v>
          </cell>
        </row>
        <row r="41216">
          <cell r="F41216" t="str">
            <v>白角塘组-黄龙井组</v>
          </cell>
          <cell r="G41216" t="str">
            <v>V335430521</v>
          </cell>
        </row>
        <row r="41216">
          <cell r="J41216">
            <v>0.39</v>
          </cell>
        </row>
        <row r="41217">
          <cell r="F41217" t="str">
            <v>吉康塘-猪婆冲组</v>
          </cell>
          <cell r="G41217" t="str">
            <v>V337430521</v>
          </cell>
        </row>
        <row r="41217">
          <cell r="J41217">
            <v>0.424</v>
          </cell>
        </row>
        <row r="41218">
          <cell r="F41218" t="str">
            <v>世流线</v>
          </cell>
          <cell r="G41218" t="str">
            <v>CN33430521</v>
          </cell>
        </row>
        <row r="41218">
          <cell r="J41218">
            <v>1.302</v>
          </cell>
        </row>
        <row r="41219">
          <cell r="F41219" t="str">
            <v>湖山公路-清水塘组</v>
          </cell>
          <cell r="G41219" t="str">
            <v>V931430521</v>
          </cell>
        </row>
        <row r="41219">
          <cell r="J41219">
            <v>0.408</v>
          </cell>
        </row>
        <row r="41220">
          <cell r="F41220" t="str">
            <v>王家-冲头石</v>
          </cell>
          <cell r="G41220" t="str">
            <v>V703430521</v>
          </cell>
        </row>
        <row r="41220">
          <cell r="J41220">
            <v>0.473</v>
          </cell>
        </row>
        <row r="41221">
          <cell r="F41221" t="str">
            <v>候家-候家</v>
          </cell>
          <cell r="G41221" t="str">
            <v>V604430522</v>
          </cell>
        </row>
        <row r="41221">
          <cell r="J41221">
            <v>0.49</v>
          </cell>
        </row>
        <row r="41222">
          <cell r="F41222" t="str">
            <v>宪老线</v>
          </cell>
          <cell r="G41222" t="str">
            <v>C42F430522</v>
          </cell>
        </row>
        <row r="41222">
          <cell r="J41222">
            <v>0.658</v>
          </cell>
        </row>
        <row r="41223">
          <cell r="F41223" t="str">
            <v>司老线</v>
          </cell>
          <cell r="G41223" t="str">
            <v>C93B430522</v>
          </cell>
        </row>
        <row r="41223">
          <cell r="J41223">
            <v>0.377</v>
          </cell>
        </row>
        <row r="41224">
          <cell r="F41224" t="str">
            <v>鹰彭线</v>
          </cell>
          <cell r="G41224" t="str">
            <v>V601430522</v>
          </cell>
        </row>
        <row r="41224">
          <cell r="J41224">
            <v>1.689</v>
          </cell>
        </row>
        <row r="41225">
          <cell r="F41225" t="str">
            <v>省道至小乐冲</v>
          </cell>
          <cell r="G41225" t="str">
            <v>V602430522</v>
          </cell>
        </row>
        <row r="41225">
          <cell r="J41225">
            <v>1.984</v>
          </cell>
        </row>
        <row r="41226">
          <cell r="F41226" t="str">
            <v>乡道至柱子冲</v>
          </cell>
          <cell r="G41226" t="str">
            <v>V603430522</v>
          </cell>
        </row>
        <row r="41226">
          <cell r="J41226">
            <v>1.404</v>
          </cell>
        </row>
        <row r="41227">
          <cell r="F41227" t="str">
            <v>大水坑-基冲</v>
          </cell>
          <cell r="G41227" t="str">
            <v>V605430522</v>
          </cell>
        </row>
        <row r="41227">
          <cell r="J41227">
            <v>1.385</v>
          </cell>
        </row>
        <row r="41228">
          <cell r="F41228" t="str">
            <v>十古线—长田垅</v>
          </cell>
          <cell r="G41228" t="str">
            <v>V606430522</v>
          </cell>
        </row>
        <row r="41228">
          <cell r="J41228">
            <v>0.364</v>
          </cell>
        </row>
        <row r="41229">
          <cell r="F41229" t="str">
            <v>茅坪-枫木山</v>
          </cell>
          <cell r="G41229" t="str">
            <v>C362430522</v>
          </cell>
        </row>
        <row r="41229">
          <cell r="J41229">
            <v>1.16</v>
          </cell>
        </row>
        <row r="41230">
          <cell r="F41230" t="str">
            <v>国道-观音桥</v>
          </cell>
        </row>
        <row r="41230">
          <cell r="J41230">
            <v>0.284</v>
          </cell>
        </row>
        <row r="41231">
          <cell r="F41231" t="str">
            <v>红合园-村道</v>
          </cell>
        </row>
        <row r="41231">
          <cell r="J41231">
            <v>0.308</v>
          </cell>
        </row>
        <row r="41232">
          <cell r="F41232" t="str">
            <v>粱志线</v>
          </cell>
          <cell r="G41232" t="str">
            <v>C698430522</v>
          </cell>
        </row>
        <row r="41232">
          <cell r="J41232">
            <v>0.684</v>
          </cell>
        </row>
        <row r="41233">
          <cell r="F41233" t="str">
            <v>陡岭-陡岭</v>
          </cell>
          <cell r="G41233" t="str">
            <v>C237430522</v>
          </cell>
        </row>
        <row r="41233">
          <cell r="J41233">
            <v>0.239</v>
          </cell>
        </row>
        <row r="41234">
          <cell r="F41234" t="str">
            <v>前进-前进</v>
          </cell>
          <cell r="G41234" t="str">
            <v>V589430522</v>
          </cell>
        </row>
        <row r="41234">
          <cell r="J41234">
            <v>1.003</v>
          </cell>
        </row>
        <row r="41235">
          <cell r="F41235" t="str">
            <v>村支部-村支部</v>
          </cell>
          <cell r="G41235" t="str">
            <v>V590430522</v>
          </cell>
        </row>
        <row r="41235">
          <cell r="J41235">
            <v>0.793</v>
          </cell>
        </row>
        <row r="41236">
          <cell r="F41236" t="str">
            <v>双沈线—胡家冲</v>
          </cell>
          <cell r="G41236" t="str">
            <v>V591430522</v>
          </cell>
        </row>
        <row r="41236">
          <cell r="J41236">
            <v>0.229</v>
          </cell>
        </row>
        <row r="41237">
          <cell r="F41237" t="str">
            <v>三早线</v>
          </cell>
          <cell r="G41237" t="str">
            <v>V592430522</v>
          </cell>
        </row>
        <row r="41237">
          <cell r="J41237">
            <v>0.524</v>
          </cell>
        </row>
        <row r="41238">
          <cell r="F41238" t="str">
            <v>苏家湾</v>
          </cell>
          <cell r="G41238" t="str">
            <v>V593430522</v>
          </cell>
        </row>
        <row r="41238">
          <cell r="J41238">
            <v>0.718</v>
          </cell>
        </row>
        <row r="41239">
          <cell r="F41239" t="str">
            <v>大渡线</v>
          </cell>
          <cell r="G41239" t="str">
            <v>VF89430522</v>
          </cell>
        </row>
        <row r="41239">
          <cell r="J41239">
            <v>1.093</v>
          </cell>
        </row>
        <row r="41240">
          <cell r="F41240" t="str">
            <v>横冲</v>
          </cell>
          <cell r="G41240" t="str">
            <v>V594430522</v>
          </cell>
        </row>
        <row r="41240">
          <cell r="J41240">
            <v>0.51</v>
          </cell>
        </row>
        <row r="41241">
          <cell r="F41241" t="str">
            <v>大坪虾</v>
          </cell>
          <cell r="G41241" t="str">
            <v>V595430522</v>
          </cell>
        </row>
        <row r="41241">
          <cell r="J41241">
            <v>0.479</v>
          </cell>
        </row>
        <row r="41242">
          <cell r="F41242" t="str">
            <v>小水江-小水江村</v>
          </cell>
          <cell r="G41242" t="str">
            <v>C410430522</v>
          </cell>
        </row>
        <row r="41242">
          <cell r="J41242">
            <v>0.749</v>
          </cell>
        </row>
        <row r="41243">
          <cell r="F41243" t="str">
            <v>县道至肖家院子</v>
          </cell>
          <cell r="G41243" t="str">
            <v>V597430522</v>
          </cell>
        </row>
        <row r="41243">
          <cell r="J41243">
            <v>0.334</v>
          </cell>
        </row>
        <row r="41244">
          <cell r="F41244" t="str">
            <v>冲老里路</v>
          </cell>
          <cell r="G41244" t="str">
            <v>V598430522</v>
          </cell>
        </row>
        <row r="41244">
          <cell r="J41244">
            <v>0.702</v>
          </cell>
        </row>
        <row r="41245">
          <cell r="F41245" t="str">
            <v>江边-江边学校</v>
          </cell>
          <cell r="G41245" t="str">
            <v>V599430522</v>
          </cell>
        </row>
        <row r="41245">
          <cell r="J41245">
            <v>1.249</v>
          </cell>
        </row>
        <row r="41246">
          <cell r="F41246" t="str">
            <v>乡道到侯家湾</v>
          </cell>
          <cell r="G41246" t="str">
            <v>V600430522</v>
          </cell>
        </row>
        <row r="41246">
          <cell r="J41246">
            <v>0.794</v>
          </cell>
        </row>
        <row r="41247">
          <cell r="F41247" t="str">
            <v>下夫夷-下夫夷</v>
          </cell>
          <cell r="G41247" t="str">
            <v>V000430523</v>
          </cell>
        </row>
        <row r="41247">
          <cell r="J41247">
            <v>0.283</v>
          </cell>
        </row>
        <row r="41248">
          <cell r="F41248" t="str">
            <v>下夫夷-下夫夷</v>
          </cell>
          <cell r="G41248" t="str">
            <v>VZ34430523</v>
          </cell>
        </row>
        <row r="41248">
          <cell r="J41248">
            <v>0.405</v>
          </cell>
        </row>
        <row r="41249">
          <cell r="F41249" t="str">
            <v>上罗塘-上罗塘</v>
          </cell>
          <cell r="G41249" t="str">
            <v>VR92430523</v>
          </cell>
        </row>
        <row r="41249">
          <cell r="J41249">
            <v>0.924</v>
          </cell>
        </row>
        <row r="41250">
          <cell r="F41250" t="str">
            <v>大石线</v>
          </cell>
          <cell r="G41250" t="str">
            <v>C16U430523</v>
          </cell>
        </row>
        <row r="41250">
          <cell r="J41250">
            <v>0.226</v>
          </cell>
        </row>
        <row r="41251">
          <cell r="F41251" t="str">
            <v>乡道至泉塘</v>
          </cell>
          <cell r="G41251" t="str">
            <v>V082430523</v>
          </cell>
        </row>
        <row r="41251">
          <cell r="J41251">
            <v>0.452</v>
          </cell>
        </row>
        <row r="41252">
          <cell r="F41252" t="str">
            <v>桥老线</v>
          </cell>
          <cell r="G41252" t="str">
            <v>C88P430523</v>
          </cell>
        </row>
        <row r="41252">
          <cell r="J41252">
            <v>0.44</v>
          </cell>
        </row>
        <row r="41253">
          <cell r="F41253" t="str">
            <v>九组-十组</v>
          </cell>
          <cell r="G41253" t="str">
            <v>VB49430523</v>
          </cell>
        </row>
        <row r="41253">
          <cell r="J41253">
            <v>0.335</v>
          </cell>
        </row>
        <row r="41254">
          <cell r="F41254" t="str">
            <v>岳岳线</v>
          </cell>
          <cell r="G41254" t="str">
            <v>C57J430523</v>
          </cell>
        </row>
        <row r="41254">
          <cell r="J41254">
            <v>0.415</v>
          </cell>
        </row>
        <row r="41255">
          <cell r="F41255" t="str">
            <v>莫八线</v>
          </cell>
          <cell r="G41255" t="str">
            <v>C01K430523</v>
          </cell>
        </row>
        <row r="41255">
          <cell r="J41255">
            <v>0.414</v>
          </cell>
        </row>
        <row r="41256">
          <cell r="F41256" t="str">
            <v>陈家-夹口山水库</v>
          </cell>
          <cell r="G41256" t="str">
            <v>VB81430523</v>
          </cell>
        </row>
        <row r="41256">
          <cell r="J41256">
            <v>0.906</v>
          </cell>
        </row>
        <row r="41257">
          <cell r="F41257" t="str">
            <v>学校-太平桥</v>
          </cell>
          <cell r="G41257" t="str">
            <v>VM47430523</v>
          </cell>
        </row>
        <row r="41257">
          <cell r="J41257">
            <v>0.456</v>
          </cell>
        </row>
        <row r="41258">
          <cell r="F41258" t="str">
            <v>黄土岭-二房头</v>
          </cell>
          <cell r="G41258" t="str">
            <v>VM30430523</v>
          </cell>
        </row>
        <row r="41258">
          <cell r="J41258">
            <v>0.31</v>
          </cell>
        </row>
        <row r="41259">
          <cell r="F41259" t="str">
            <v>油源线</v>
          </cell>
          <cell r="G41259" t="str">
            <v>C73R430523</v>
          </cell>
        </row>
        <row r="41259">
          <cell r="J41259">
            <v>1.653</v>
          </cell>
        </row>
        <row r="41260">
          <cell r="F41260" t="str">
            <v>肖记塘-田庄八组</v>
          </cell>
          <cell r="G41260" t="str">
            <v>V430430523</v>
          </cell>
        </row>
        <row r="41260">
          <cell r="J41260">
            <v>0.593</v>
          </cell>
        </row>
        <row r="41261">
          <cell r="F41261" t="str">
            <v>豹新线</v>
          </cell>
          <cell r="G41261" t="str">
            <v>C41M430523</v>
          </cell>
        </row>
        <row r="41261">
          <cell r="J41261">
            <v>0.421</v>
          </cell>
        </row>
        <row r="41262">
          <cell r="F41262" t="str">
            <v>省道-潮水院子</v>
          </cell>
          <cell r="G41262" t="str">
            <v>VZ62430523</v>
          </cell>
        </row>
        <row r="41262">
          <cell r="J41262">
            <v>0.675</v>
          </cell>
        </row>
        <row r="41263">
          <cell r="F41263" t="str">
            <v>庐桩线</v>
          </cell>
          <cell r="G41263" t="str">
            <v>C54L430523</v>
          </cell>
        </row>
        <row r="41263">
          <cell r="J41263">
            <v>0.489</v>
          </cell>
        </row>
        <row r="41264">
          <cell r="F41264" t="str">
            <v>雷天线</v>
          </cell>
          <cell r="G41264" t="str">
            <v>C36I430523</v>
          </cell>
        </row>
        <row r="41264">
          <cell r="J41264">
            <v>0.348</v>
          </cell>
        </row>
        <row r="41265">
          <cell r="F41265" t="str">
            <v>狼岭上-狼岭上</v>
          </cell>
          <cell r="G41265" t="str">
            <v>VQ15430523</v>
          </cell>
        </row>
        <row r="41265">
          <cell r="J41265">
            <v>0.281</v>
          </cell>
        </row>
        <row r="41266">
          <cell r="F41266" t="str">
            <v>老石桥-老石桥</v>
          </cell>
          <cell r="G41266" t="str">
            <v>VP77430523</v>
          </cell>
        </row>
        <row r="41266">
          <cell r="J41266">
            <v>0.171</v>
          </cell>
        </row>
        <row r="41267">
          <cell r="F41267" t="str">
            <v>墙陆线</v>
          </cell>
          <cell r="G41267" t="str">
            <v>C322430523</v>
          </cell>
        </row>
        <row r="41267">
          <cell r="J41267">
            <v>0.495</v>
          </cell>
        </row>
        <row r="41268">
          <cell r="F41268" t="str">
            <v>余家至上小冲</v>
          </cell>
          <cell r="G41268" t="str">
            <v>VZ76430523</v>
          </cell>
        </row>
        <row r="41268">
          <cell r="J41268">
            <v>0.418</v>
          </cell>
        </row>
        <row r="41269">
          <cell r="F41269" t="str">
            <v>石竹山至石竹山</v>
          </cell>
          <cell r="G41269" t="str">
            <v>VZ77430523</v>
          </cell>
        </row>
        <row r="41269">
          <cell r="J41269">
            <v>0.224</v>
          </cell>
        </row>
        <row r="41270">
          <cell r="F41270" t="str">
            <v>十四线</v>
          </cell>
          <cell r="G41270" t="str">
            <v>C37K430523</v>
          </cell>
        </row>
        <row r="41270">
          <cell r="J41270">
            <v>0.473</v>
          </cell>
        </row>
        <row r="41271">
          <cell r="F41271" t="str">
            <v>祠背里至祠背里</v>
          </cell>
          <cell r="G41271" t="str">
            <v>VR70430523</v>
          </cell>
        </row>
        <row r="41271">
          <cell r="J41271">
            <v>0.568</v>
          </cell>
        </row>
        <row r="41272">
          <cell r="F41272" t="str">
            <v>陈家-黄家坪</v>
          </cell>
          <cell r="G41272" t="str">
            <v>VR06430523</v>
          </cell>
        </row>
        <row r="41272">
          <cell r="J41272">
            <v>1.453</v>
          </cell>
        </row>
        <row r="41273">
          <cell r="F41273" t="str">
            <v>桥二线</v>
          </cell>
          <cell r="G41273" t="str">
            <v>C25K430523</v>
          </cell>
        </row>
        <row r="41273">
          <cell r="J41273">
            <v>0.335</v>
          </cell>
        </row>
        <row r="41274">
          <cell r="F41274" t="str">
            <v>新塘线</v>
          </cell>
          <cell r="G41274" t="str">
            <v>C39T430523</v>
          </cell>
        </row>
        <row r="41274">
          <cell r="J41274">
            <v>1.095</v>
          </cell>
        </row>
        <row r="41275">
          <cell r="F41275" t="str">
            <v>老湾线</v>
          </cell>
          <cell r="G41275" t="str">
            <v>C83D430523</v>
          </cell>
        </row>
        <row r="41275">
          <cell r="J41275">
            <v>0.273</v>
          </cell>
        </row>
        <row r="41276">
          <cell r="F41276" t="str">
            <v>毛下线</v>
          </cell>
          <cell r="G41276" t="str">
            <v>C67C430523</v>
          </cell>
        </row>
        <row r="41276">
          <cell r="J41276">
            <v>0.797</v>
          </cell>
        </row>
        <row r="41277">
          <cell r="F41277" t="str">
            <v>陡芦线</v>
          </cell>
          <cell r="G41277" t="str">
            <v>C02C430523</v>
          </cell>
        </row>
        <row r="41277">
          <cell r="J41277">
            <v>0.844</v>
          </cell>
        </row>
        <row r="41278">
          <cell r="F41278" t="str">
            <v>孟家塘至孟家塘</v>
          </cell>
          <cell r="G41278" t="str">
            <v>V315430523</v>
          </cell>
        </row>
        <row r="41278">
          <cell r="J41278">
            <v>0.885</v>
          </cell>
        </row>
        <row r="41279">
          <cell r="F41279" t="str">
            <v>大毛线</v>
          </cell>
          <cell r="G41279" t="str">
            <v>C05B430523</v>
          </cell>
        </row>
        <row r="41279">
          <cell r="J41279">
            <v>0.831</v>
          </cell>
        </row>
        <row r="41280">
          <cell r="F41280" t="str">
            <v>龙龙线</v>
          </cell>
          <cell r="G41280" t="str">
            <v>C01R430523</v>
          </cell>
        </row>
        <row r="41280">
          <cell r="J41280">
            <v>0.333</v>
          </cell>
        </row>
        <row r="41281">
          <cell r="F41281" t="str">
            <v>涛对线</v>
          </cell>
          <cell r="G41281" t="str">
            <v>C03R430523</v>
          </cell>
        </row>
        <row r="41281">
          <cell r="J41281">
            <v>0.135</v>
          </cell>
        </row>
        <row r="41282">
          <cell r="F41282" t="str">
            <v>涛家岭-对门院子</v>
          </cell>
          <cell r="G41282" t="str">
            <v>VL64430523</v>
          </cell>
        </row>
        <row r="41282">
          <cell r="J41282">
            <v>0.285</v>
          </cell>
        </row>
        <row r="41283">
          <cell r="F41283" t="str">
            <v>陈家一峦山</v>
          </cell>
          <cell r="G41283" t="str">
            <v>VL65430523</v>
          </cell>
        </row>
        <row r="41283">
          <cell r="J41283">
            <v>0.252</v>
          </cell>
        </row>
        <row r="41284">
          <cell r="F41284" t="str">
            <v>肖桥线</v>
          </cell>
          <cell r="G41284" t="str">
            <v>C62Q430523</v>
          </cell>
        </row>
        <row r="41284">
          <cell r="J41284">
            <v>0.888</v>
          </cell>
        </row>
        <row r="41285">
          <cell r="F41285" t="str">
            <v>水花线</v>
          </cell>
          <cell r="G41285" t="str">
            <v>C384430523</v>
          </cell>
        </row>
        <row r="41285">
          <cell r="J41285">
            <v>0.427</v>
          </cell>
        </row>
        <row r="41286">
          <cell r="F41286" t="str">
            <v>雷打塘-雷打塘</v>
          </cell>
          <cell r="G41286" t="str">
            <v>VL70430523</v>
          </cell>
        </row>
        <row r="41286">
          <cell r="J41286">
            <v>0.55</v>
          </cell>
        </row>
        <row r="41287">
          <cell r="F41287" t="str">
            <v>新屋院子-雷打塘</v>
          </cell>
          <cell r="G41287" t="str">
            <v>VL71430523</v>
          </cell>
        </row>
        <row r="41287">
          <cell r="J41287">
            <v>0.422</v>
          </cell>
        </row>
        <row r="41288">
          <cell r="F41288" t="str">
            <v>彭家-彭家</v>
          </cell>
          <cell r="G41288" t="str">
            <v>VL80430523</v>
          </cell>
        </row>
        <row r="41288">
          <cell r="J41288">
            <v>0.706</v>
          </cell>
        </row>
        <row r="41289">
          <cell r="F41289" t="str">
            <v>肖八至新屋</v>
          </cell>
          <cell r="G41289" t="str">
            <v>C96Q430523</v>
          </cell>
        </row>
        <row r="41289">
          <cell r="J41289">
            <v>1.479</v>
          </cell>
        </row>
        <row r="41290">
          <cell r="F41290" t="str">
            <v>中学至文冲</v>
          </cell>
          <cell r="G41290" t="str">
            <v>C464430523</v>
          </cell>
        </row>
        <row r="41290">
          <cell r="J41290">
            <v>0.799</v>
          </cell>
        </row>
        <row r="41291">
          <cell r="F41291" t="str">
            <v>白旗冲-白旗冲</v>
          </cell>
          <cell r="G41291" t="str">
            <v>C31A430523</v>
          </cell>
        </row>
        <row r="41291">
          <cell r="J41291">
            <v>0.407</v>
          </cell>
        </row>
        <row r="41292">
          <cell r="F41292" t="str">
            <v>新木塘-王家</v>
          </cell>
          <cell r="G41292" t="str">
            <v>VE02430523</v>
          </cell>
        </row>
        <row r="41292">
          <cell r="J41292">
            <v>0.47</v>
          </cell>
        </row>
        <row r="41293">
          <cell r="F41293" t="str">
            <v>新下线</v>
          </cell>
          <cell r="G41293" t="str">
            <v>C16H430523</v>
          </cell>
        </row>
        <row r="41293">
          <cell r="J41293">
            <v>0.859</v>
          </cell>
        </row>
        <row r="41294">
          <cell r="F41294" t="str">
            <v>赵老线</v>
          </cell>
          <cell r="G41294" t="str">
            <v>C78E430523</v>
          </cell>
        </row>
        <row r="41294">
          <cell r="J41294">
            <v>0.258</v>
          </cell>
        </row>
        <row r="41295">
          <cell r="F41295" t="str">
            <v>桥矮线</v>
          </cell>
          <cell r="G41295" t="str">
            <v>C79E430523</v>
          </cell>
        </row>
        <row r="41295">
          <cell r="J41295">
            <v>1.022</v>
          </cell>
        </row>
        <row r="41296">
          <cell r="F41296" t="str">
            <v>方井塘-变电站</v>
          </cell>
          <cell r="G41296" t="str">
            <v>VC40430523</v>
          </cell>
        </row>
        <row r="41296">
          <cell r="J41296">
            <v>0.791</v>
          </cell>
        </row>
        <row r="41297">
          <cell r="F41297" t="str">
            <v>石石线</v>
          </cell>
          <cell r="G41297" t="str">
            <v>C23F430523</v>
          </cell>
        </row>
        <row r="41297">
          <cell r="J41297">
            <v>0.412</v>
          </cell>
        </row>
        <row r="41298">
          <cell r="F41298" t="str">
            <v>七石线</v>
          </cell>
          <cell r="G41298" t="str">
            <v>C28F430523</v>
          </cell>
        </row>
        <row r="41298">
          <cell r="J41298">
            <v>0.284</v>
          </cell>
        </row>
        <row r="41299">
          <cell r="F41299" t="str">
            <v>吴双线</v>
          </cell>
          <cell r="G41299" t="str">
            <v>C72T430523</v>
          </cell>
        </row>
        <row r="41299">
          <cell r="J41299">
            <v>0.401</v>
          </cell>
        </row>
        <row r="41300">
          <cell r="F41300" t="str">
            <v>观音塘村七组至油菜院子</v>
          </cell>
          <cell r="G41300" t="str">
            <v>V939430524</v>
          </cell>
        </row>
        <row r="41300">
          <cell r="J41300">
            <v>0.567</v>
          </cell>
        </row>
        <row r="41301">
          <cell r="F41301" t="str">
            <v>大桐线</v>
          </cell>
          <cell r="G41301" t="str">
            <v>C52P430524</v>
          </cell>
        </row>
        <row r="41301">
          <cell r="J41301">
            <v>0.104</v>
          </cell>
        </row>
        <row r="41302">
          <cell r="F41302" t="str">
            <v>严塘村五组至三组</v>
          </cell>
          <cell r="G41302" t="str">
            <v>VB49430524</v>
          </cell>
        </row>
        <row r="41302">
          <cell r="J41302">
            <v>0.175</v>
          </cell>
        </row>
        <row r="41303">
          <cell r="F41303" t="str">
            <v>桥边至湴田湾</v>
          </cell>
          <cell r="G41303" t="str">
            <v>V952430524</v>
          </cell>
        </row>
        <row r="41303">
          <cell r="J41303">
            <v>0.624</v>
          </cell>
        </row>
        <row r="41304">
          <cell r="F41304" t="str">
            <v>十字路－盐冲</v>
          </cell>
          <cell r="G41304" t="str">
            <v>C002430524</v>
          </cell>
        </row>
        <row r="41304">
          <cell r="J41304">
            <v>0.405</v>
          </cell>
        </row>
        <row r="41305">
          <cell r="F41305" t="str">
            <v>上黄村三四组路口至三四组</v>
          </cell>
          <cell r="G41305" t="str">
            <v>V942430524</v>
          </cell>
        </row>
        <row r="41305">
          <cell r="J41305">
            <v>0.837</v>
          </cell>
        </row>
        <row r="41306">
          <cell r="F41306" t="str">
            <v>梨子坳-聂家</v>
          </cell>
          <cell r="G41306" t="str">
            <v>V945430524</v>
          </cell>
        </row>
        <row r="41306">
          <cell r="J41306">
            <v>0.651</v>
          </cell>
        </row>
        <row r="41307">
          <cell r="F41307" t="str">
            <v>高凤村十一组路口至十一组</v>
          </cell>
          <cell r="G41307" t="str">
            <v>VG63430524</v>
          </cell>
        </row>
        <row r="41307">
          <cell r="J41307">
            <v>0.659</v>
          </cell>
        </row>
        <row r="41308">
          <cell r="F41308" t="str">
            <v>中信村-崇山村</v>
          </cell>
          <cell r="G41308" t="str">
            <v>Y037430524</v>
          </cell>
        </row>
        <row r="41308">
          <cell r="J41308">
            <v>0.293</v>
          </cell>
        </row>
        <row r="41309">
          <cell r="F41309" t="str">
            <v>桥边－胡家冲</v>
          </cell>
          <cell r="G41309" t="str">
            <v>V947430524</v>
          </cell>
        </row>
        <row r="41309">
          <cell r="J41309">
            <v>0.612</v>
          </cell>
        </row>
        <row r="41310">
          <cell r="F41310" t="str">
            <v>学校－枣家山</v>
          </cell>
          <cell r="G41310" t="str">
            <v>C87G430524</v>
          </cell>
        </row>
        <row r="41310">
          <cell r="J41310">
            <v>0.568</v>
          </cell>
        </row>
        <row r="41311">
          <cell r="F41311" t="str">
            <v>彭升-彭升</v>
          </cell>
          <cell r="G41311" t="str">
            <v>C02A430524</v>
          </cell>
        </row>
        <row r="41311">
          <cell r="J41311">
            <v>0.931</v>
          </cell>
        </row>
        <row r="41312">
          <cell r="F41312" t="str">
            <v>朝堂-朝堂</v>
          </cell>
          <cell r="G41312" t="str">
            <v>C00C430524</v>
          </cell>
        </row>
        <row r="41312">
          <cell r="J41312">
            <v>1.249</v>
          </cell>
        </row>
        <row r="41313">
          <cell r="F41313" t="str">
            <v>一组叉口至一组</v>
          </cell>
          <cell r="G41313" t="str">
            <v>C29L430524</v>
          </cell>
        </row>
        <row r="41313">
          <cell r="J41313">
            <v>0.618</v>
          </cell>
        </row>
        <row r="41314">
          <cell r="F41314" t="str">
            <v>刘家园-稠树</v>
          </cell>
          <cell r="G41314" t="str">
            <v>V956430524</v>
          </cell>
        </row>
        <row r="41314">
          <cell r="J41314">
            <v>0.6</v>
          </cell>
        </row>
        <row r="41315">
          <cell r="F41315" t="str">
            <v>砖坪-砖坪</v>
          </cell>
          <cell r="G41315" t="str">
            <v>C604430524</v>
          </cell>
        </row>
        <row r="41315">
          <cell r="J41315">
            <v>0.39</v>
          </cell>
        </row>
        <row r="41316">
          <cell r="F41316" t="str">
            <v>青山坳－流水排</v>
          </cell>
          <cell r="G41316" t="str">
            <v>Y001430524</v>
          </cell>
        </row>
        <row r="41316">
          <cell r="J41316">
            <v>0.932</v>
          </cell>
        </row>
        <row r="41317">
          <cell r="F41317" t="str">
            <v>龙口湾至郑氏宗祠</v>
          </cell>
          <cell r="G41317" t="str">
            <v>V957430524</v>
          </cell>
        </row>
        <row r="41317">
          <cell r="J41317">
            <v>0.54</v>
          </cell>
        </row>
        <row r="41318">
          <cell r="F41318" t="str">
            <v>看泥线</v>
          </cell>
          <cell r="G41318" t="str">
            <v>C82D430524</v>
          </cell>
        </row>
        <row r="41318">
          <cell r="J41318">
            <v>0.237</v>
          </cell>
        </row>
        <row r="41319">
          <cell r="F41319" t="str">
            <v>龙腾村马嘴坳至大林场</v>
          </cell>
          <cell r="G41319" t="str">
            <v>VJ74430524</v>
          </cell>
        </row>
        <row r="41319">
          <cell r="J41319">
            <v>0.748</v>
          </cell>
        </row>
        <row r="41320">
          <cell r="F41320" t="str">
            <v>易十线</v>
          </cell>
          <cell r="G41320" t="str">
            <v>C16E430524</v>
          </cell>
        </row>
        <row r="41320">
          <cell r="J41320">
            <v>0.817</v>
          </cell>
        </row>
        <row r="41321">
          <cell r="F41321" t="str">
            <v>杉木岭－燕子坳</v>
          </cell>
          <cell r="G41321" t="str">
            <v>V958430524</v>
          </cell>
        </row>
        <row r="41321">
          <cell r="J41321">
            <v>1.577</v>
          </cell>
        </row>
        <row r="41322">
          <cell r="F41322" t="str">
            <v>中上线</v>
          </cell>
          <cell r="G41322" t="str">
            <v>C93E430524</v>
          </cell>
        </row>
        <row r="41322">
          <cell r="J41322">
            <v>1.093</v>
          </cell>
        </row>
        <row r="41323">
          <cell r="F41323" t="str">
            <v>中学线</v>
          </cell>
          <cell r="G41323" t="str">
            <v>C94E430524</v>
          </cell>
        </row>
        <row r="41323">
          <cell r="J41323">
            <v>0.828</v>
          </cell>
        </row>
        <row r="41324">
          <cell r="F41324" t="str">
            <v>油溪坪村岩屋山至矮岭</v>
          </cell>
          <cell r="G41324" t="str">
            <v>V955430524</v>
          </cell>
        </row>
        <row r="41324">
          <cell r="J41324">
            <v>1.474</v>
          </cell>
        </row>
        <row r="41325">
          <cell r="F41325" t="str">
            <v>石背至大冲</v>
          </cell>
          <cell r="G41325" t="str">
            <v>C915430524</v>
          </cell>
        </row>
        <row r="41325">
          <cell r="J41325">
            <v>1.429</v>
          </cell>
        </row>
        <row r="41326">
          <cell r="F41326" t="str">
            <v>省道路口－高家七组</v>
          </cell>
          <cell r="G41326" t="str">
            <v>V959430524</v>
          </cell>
        </row>
        <row r="41326">
          <cell r="J41326">
            <v>0.68</v>
          </cell>
        </row>
        <row r="41327">
          <cell r="F41327" t="str">
            <v>渡现－下易家冲</v>
          </cell>
          <cell r="G41327" t="str">
            <v>C902430524</v>
          </cell>
        </row>
        <row r="41327">
          <cell r="J41327">
            <v>1.29</v>
          </cell>
        </row>
        <row r="41328">
          <cell r="F41328" t="str">
            <v>县道路口－浪沙田</v>
          </cell>
          <cell r="G41328" t="str">
            <v>C836430524</v>
          </cell>
        </row>
        <row r="41328">
          <cell r="J41328">
            <v>0.933</v>
          </cell>
        </row>
        <row r="41329">
          <cell r="F41329" t="str">
            <v>石里坪至罗家</v>
          </cell>
          <cell r="G41329" t="str">
            <v>V940430524</v>
          </cell>
        </row>
        <row r="41329">
          <cell r="J41329">
            <v>1.02</v>
          </cell>
        </row>
        <row r="41330">
          <cell r="F41330" t="str">
            <v>大磨洲村九组至十组</v>
          </cell>
          <cell r="G41330" t="str">
            <v>VS51430524</v>
          </cell>
        </row>
        <row r="41330">
          <cell r="J41330">
            <v>0.463</v>
          </cell>
        </row>
        <row r="41331">
          <cell r="F41331" t="str">
            <v>木公田-铅锌矿</v>
          </cell>
          <cell r="G41331" t="str">
            <v>V943430524</v>
          </cell>
        </row>
        <row r="41331">
          <cell r="J41331">
            <v>3.022</v>
          </cell>
        </row>
        <row r="41332">
          <cell r="F41332" t="str">
            <v>虾溪村坝上至栗山排</v>
          </cell>
          <cell r="G41332" t="str">
            <v>V944430524</v>
          </cell>
        </row>
        <row r="41332">
          <cell r="J41332">
            <v>1.073</v>
          </cell>
        </row>
        <row r="41333">
          <cell r="F41333" t="str">
            <v>谭七线</v>
          </cell>
          <cell r="G41333" t="str">
            <v>V941430524</v>
          </cell>
        </row>
        <row r="41333">
          <cell r="J41333">
            <v>0.912</v>
          </cell>
        </row>
        <row r="41334">
          <cell r="F41334" t="str">
            <v>坪社线</v>
          </cell>
          <cell r="G41334" t="str">
            <v>C67E430524</v>
          </cell>
        </row>
        <row r="41334">
          <cell r="J41334">
            <v>0.707</v>
          </cell>
        </row>
        <row r="41335">
          <cell r="F41335" t="str">
            <v>栗村线</v>
          </cell>
          <cell r="G41335" t="str">
            <v>C72E430524</v>
          </cell>
        </row>
        <row r="41335">
          <cell r="J41335">
            <v>0.715</v>
          </cell>
        </row>
        <row r="41336">
          <cell r="F41336" t="str">
            <v>学牢线</v>
          </cell>
          <cell r="G41336" t="str">
            <v>C18H430524</v>
          </cell>
        </row>
        <row r="41336">
          <cell r="J41336">
            <v>1.114</v>
          </cell>
        </row>
        <row r="41337">
          <cell r="F41337" t="str">
            <v>城背村必子冲至油菜冲</v>
          </cell>
          <cell r="G41337" t="str">
            <v>VA63430524</v>
          </cell>
        </row>
        <row r="41337">
          <cell r="J41337">
            <v>0.181</v>
          </cell>
        </row>
        <row r="41338">
          <cell r="F41338" t="str">
            <v>星子坪村三组至七组</v>
          </cell>
          <cell r="G41338" t="str">
            <v>V946430524</v>
          </cell>
        </row>
        <row r="41338">
          <cell r="J41338">
            <v>0.529</v>
          </cell>
        </row>
        <row r="41339">
          <cell r="F41339" t="str">
            <v>正八线</v>
          </cell>
          <cell r="G41339" t="str">
            <v>C11F430524</v>
          </cell>
        </row>
        <row r="41339">
          <cell r="J41339">
            <v>1.029</v>
          </cell>
        </row>
        <row r="41340">
          <cell r="F41340" t="str">
            <v>叉二线</v>
          </cell>
          <cell r="G41340" t="str">
            <v>C09F430524</v>
          </cell>
        </row>
        <row r="41340">
          <cell r="J41340">
            <v>2.534</v>
          </cell>
        </row>
        <row r="41341">
          <cell r="F41341" t="str">
            <v>月形山</v>
          </cell>
          <cell r="G41341" t="str">
            <v>V948430524</v>
          </cell>
        </row>
        <row r="41341">
          <cell r="J41341">
            <v>0.723</v>
          </cell>
        </row>
        <row r="41342">
          <cell r="F41342" t="str">
            <v>中心至广子冲</v>
          </cell>
          <cell r="G41342" t="str">
            <v>V949430524</v>
          </cell>
        </row>
        <row r="41342">
          <cell r="J41342">
            <v>0.445</v>
          </cell>
        </row>
        <row r="41343">
          <cell r="F41343" t="str">
            <v>寨田线</v>
          </cell>
          <cell r="G41343" t="str">
            <v>V950430524</v>
          </cell>
        </row>
        <row r="41343">
          <cell r="J41343">
            <v>1.407</v>
          </cell>
        </row>
        <row r="41344">
          <cell r="F41344" t="str">
            <v>光龙村红卫至大田</v>
          </cell>
          <cell r="G41344" t="str">
            <v>VF53430524</v>
          </cell>
        </row>
        <row r="41344">
          <cell r="J41344">
            <v>1.59</v>
          </cell>
        </row>
        <row r="41345">
          <cell r="F41345" t="str">
            <v>加太线</v>
          </cell>
          <cell r="G41345" t="str">
            <v>C28F430524</v>
          </cell>
        </row>
        <row r="41345">
          <cell r="J41345">
            <v>0.638</v>
          </cell>
        </row>
        <row r="41346">
          <cell r="F41346" t="str">
            <v>文明村富善桥至民都湾</v>
          </cell>
          <cell r="G41346" t="str">
            <v>VF74430524</v>
          </cell>
        </row>
        <row r="41346">
          <cell r="J41346">
            <v>0.63</v>
          </cell>
        </row>
        <row r="41347">
          <cell r="F41347" t="str">
            <v>白马山林场杉木坪至洋溪江</v>
          </cell>
          <cell r="G41347" t="str">
            <v>C50S430524</v>
          </cell>
        </row>
        <row r="41347">
          <cell r="J41347">
            <v>0.443</v>
          </cell>
        </row>
        <row r="41348">
          <cell r="F41348" t="str">
            <v>肖家垅村颜家坪至湾里</v>
          </cell>
          <cell r="G41348" t="str">
            <v>VF49430524</v>
          </cell>
        </row>
        <row r="41348">
          <cell r="J41348">
            <v>0.582</v>
          </cell>
        </row>
        <row r="41349">
          <cell r="F41349" t="str">
            <v>张家山村南公坳至八角冲</v>
          </cell>
          <cell r="G41349" t="str">
            <v>VV59430524</v>
          </cell>
        </row>
        <row r="41349">
          <cell r="J41349">
            <v>1.498</v>
          </cell>
        </row>
        <row r="41350">
          <cell r="F41350" t="str">
            <v>庙四线</v>
          </cell>
          <cell r="G41350" t="str">
            <v>C53M430524</v>
          </cell>
        </row>
        <row r="41350">
          <cell r="J41350">
            <v>1.087</v>
          </cell>
        </row>
        <row r="41351">
          <cell r="F41351" t="str">
            <v>白山口村桃家庄至水库</v>
          </cell>
          <cell r="G41351" t="str">
            <v>V951430524</v>
          </cell>
        </row>
        <row r="41351">
          <cell r="J41351">
            <v>2.113</v>
          </cell>
        </row>
        <row r="41352">
          <cell r="F41352" t="str">
            <v>施进-施进</v>
          </cell>
          <cell r="G41352" t="str">
            <v>V953430524</v>
          </cell>
        </row>
        <row r="41352">
          <cell r="J41352">
            <v>1.315</v>
          </cell>
        </row>
        <row r="41353">
          <cell r="F41353" t="str">
            <v>下邵家至蔡家冲</v>
          </cell>
          <cell r="G41353" t="str">
            <v>V954430524</v>
          </cell>
        </row>
        <row r="41353">
          <cell r="J41353">
            <v>1.437</v>
          </cell>
        </row>
        <row r="41354">
          <cell r="F41354" t="str">
            <v>贺家组至田组</v>
          </cell>
          <cell r="G41354" t="str">
            <v>V916430525</v>
          </cell>
        </row>
        <row r="41354">
          <cell r="J41354">
            <v>0.634</v>
          </cell>
        </row>
        <row r="41355">
          <cell r="F41355" t="str">
            <v>岔红线</v>
          </cell>
          <cell r="G41355" t="str">
            <v>C86N430525</v>
          </cell>
        </row>
        <row r="41355">
          <cell r="J41355">
            <v>1.151</v>
          </cell>
        </row>
        <row r="41356">
          <cell r="F41356" t="str">
            <v>岔红线</v>
          </cell>
          <cell r="G41356" t="str">
            <v>C87N430525</v>
          </cell>
        </row>
        <row r="41356">
          <cell r="J41356">
            <v>1.272</v>
          </cell>
        </row>
        <row r="41357">
          <cell r="F41357" t="str">
            <v>洪田院子</v>
          </cell>
          <cell r="G41357" t="str">
            <v>V913430525</v>
          </cell>
        </row>
        <row r="41357">
          <cell r="J41357">
            <v>0.741</v>
          </cell>
        </row>
        <row r="41358">
          <cell r="F41358" t="str">
            <v>胜利组</v>
          </cell>
          <cell r="G41358" t="str">
            <v>V925430525</v>
          </cell>
        </row>
        <row r="41358">
          <cell r="J41358">
            <v>0.702</v>
          </cell>
        </row>
        <row r="41359">
          <cell r="F41359" t="str">
            <v>南泥组</v>
          </cell>
          <cell r="G41359" t="str">
            <v>V914430525</v>
          </cell>
        </row>
        <row r="41359">
          <cell r="J41359">
            <v>1.631</v>
          </cell>
        </row>
        <row r="41360">
          <cell r="F41360" t="str">
            <v>定田线</v>
          </cell>
          <cell r="G41360" t="str">
            <v>C52Q430525</v>
          </cell>
        </row>
        <row r="41360">
          <cell r="J41360">
            <v>0.61</v>
          </cell>
        </row>
        <row r="41361">
          <cell r="F41361" t="str">
            <v>长万路</v>
          </cell>
          <cell r="G41361" t="str">
            <v>V074430525</v>
          </cell>
        </row>
        <row r="41361">
          <cell r="J41361">
            <v>0.289</v>
          </cell>
        </row>
        <row r="41362">
          <cell r="F41362" t="str">
            <v>岩下8组卫生室至河源张帮屋</v>
          </cell>
          <cell r="G41362" t="str">
            <v>V917430525</v>
          </cell>
        </row>
        <row r="41362">
          <cell r="J41362">
            <v>0.852</v>
          </cell>
        </row>
        <row r="41363">
          <cell r="F41363" t="str">
            <v>柏树村一组</v>
          </cell>
          <cell r="G41363" t="str">
            <v>VD15430525</v>
          </cell>
        </row>
        <row r="41363">
          <cell r="J41363">
            <v>0.715</v>
          </cell>
        </row>
        <row r="41364">
          <cell r="F41364" t="str">
            <v>院子-排行桥</v>
          </cell>
          <cell r="G41364" t="str">
            <v>C347430525</v>
          </cell>
        </row>
        <row r="41364">
          <cell r="J41364">
            <v>0.656</v>
          </cell>
        </row>
        <row r="41365">
          <cell r="F41365" t="str">
            <v>村道至蛇形地</v>
          </cell>
          <cell r="G41365" t="str">
            <v>V918430525</v>
          </cell>
        </row>
        <row r="41365">
          <cell r="J41365">
            <v>0.243</v>
          </cell>
        </row>
        <row r="41366">
          <cell r="F41366" t="str">
            <v>李李线</v>
          </cell>
          <cell r="G41366" t="str">
            <v>V919430525</v>
          </cell>
        </row>
        <row r="41366">
          <cell r="J41366">
            <v>0.749</v>
          </cell>
        </row>
        <row r="41367">
          <cell r="F41367" t="str">
            <v>大中线</v>
          </cell>
          <cell r="G41367" t="str">
            <v>VX72430525</v>
          </cell>
        </row>
        <row r="41367">
          <cell r="J41367">
            <v>0.567</v>
          </cell>
        </row>
        <row r="41368">
          <cell r="F41368" t="str">
            <v>刘生塘线</v>
          </cell>
          <cell r="G41368" t="str">
            <v>V920430525</v>
          </cell>
        </row>
        <row r="41368">
          <cell r="J41368">
            <v>0.963</v>
          </cell>
        </row>
        <row r="41369">
          <cell r="F41369" t="str">
            <v>上下线</v>
          </cell>
          <cell r="G41369" t="str">
            <v>V551430525</v>
          </cell>
        </row>
        <row r="41369">
          <cell r="J41369">
            <v>0.449</v>
          </cell>
        </row>
        <row r="41370">
          <cell r="F41370" t="str">
            <v>茶双线</v>
          </cell>
          <cell r="G41370" t="str">
            <v>V921430525</v>
          </cell>
        </row>
        <row r="41370">
          <cell r="J41370">
            <v>0.974</v>
          </cell>
        </row>
        <row r="41371">
          <cell r="F41371" t="str">
            <v>3穿线</v>
          </cell>
          <cell r="G41371" t="str">
            <v>C88K430525</v>
          </cell>
        </row>
        <row r="41371">
          <cell r="J41371">
            <v>0.921</v>
          </cell>
        </row>
        <row r="41372">
          <cell r="F41372" t="str">
            <v>新龙-田塘里</v>
          </cell>
          <cell r="G41372" t="str">
            <v>C44A430525</v>
          </cell>
        </row>
        <row r="41372">
          <cell r="J41372">
            <v>0.752</v>
          </cell>
        </row>
        <row r="41373">
          <cell r="F41373" t="str">
            <v>油铺组</v>
          </cell>
          <cell r="G41373" t="str">
            <v>V922430525</v>
          </cell>
        </row>
        <row r="41373">
          <cell r="J41373">
            <v>1.155</v>
          </cell>
        </row>
        <row r="41374">
          <cell r="F41374" t="str">
            <v>曹菜线</v>
          </cell>
          <cell r="G41374" t="str">
            <v>C36E430525</v>
          </cell>
        </row>
        <row r="41374">
          <cell r="J41374">
            <v>1.068</v>
          </cell>
        </row>
        <row r="41375">
          <cell r="F41375" t="str">
            <v>向家-塘冲水库</v>
          </cell>
          <cell r="G41375" t="str">
            <v>V915430525</v>
          </cell>
        </row>
        <row r="41375">
          <cell r="J41375">
            <v>0.462</v>
          </cell>
        </row>
        <row r="41376">
          <cell r="F41376" t="str">
            <v>新亭七组</v>
          </cell>
          <cell r="G41376" t="str">
            <v>V926430525</v>
          </cell>
        </row>
        <row r="41376">
          <cell r="J41376">
            <v>0.462</v>
          </cell>
        </row>
        <row r="41377">
          <cell r="F41377" t="str">
            <v>院九线</v>
          </cell>
          <cell r="G41377" t="str">
            <v>V927430525</v>
          </cell>
        </row>
        <row r="41377">
          <cell r="J41377">
            <v>0.64</v>
          </cell>
        </row>
        <row r="41378">
          <cell r="F41378" t="str">
            <v>二组</v>
          </cell>
          <cell r="G41378" t="str">
            <v>VE86430525</v>
          </cell>
        </row>
        <row r="41378">
          <cell r="J41378">
            <v>2.386</v>
          </cell>
        </row>
        <row r="41379">
          <cell r="F41379" t="str">
            <v>金坪路</v>
          </cell>
          <cell r="G41379" t="str">
            <v>V22E430525</v>
          </cell>
        </row>
        <row r="41379">
          <cell r="J41379">
            <v>0.53</v>
          </cell>
        </row>
        <row r="41380">
          <cell r="F41380" t="str">
            <v>井棉路</v>
          </cell>
          <cell r="G41380" t="str">
            <v>V23E430525</v>
          </cell>
        </row>
        <row r="41380">
          <cell r="J41380">
            <v>0.272</v>
          </cell>
        </row>
        <row r="41381">
          <cell r="F41381" t="str">
            <v>庄上路</v>
          </cell>
          <cell r="G41381" t="str">
            <v>V88D430525</v>
          </cell>
        </row>
        <row r="41381">
          <cell r="J41381">
            <v>0.628</v>
          </cell>
        </row>
        <row r="41382">
          <cell r="F41382" t="str">
            <v>兰田线</v>
          </cell>
          <cell r="G41382" t="str">
            <v>V923430525</v>
          </cell>
        </row>
        <row r="41382">
          <cell r="J41382">
            <v>0.445</v>
          </cell>
        </row>
        <row r="41383">
          <cell r="F41383" t="str">
            <v>医羊线</v>
          </cell>
          <cell r="G41383" t="str">
            <v>V924430525</v>
          </cell>
        </row>
        <row r="41383">
          <cell r="J41383">
            <v>0.755</v>
          </cell>
        </row>
        <row r="41384">
          <cell r="F41384" t="str">
            <v>渣塘-渣塘</v>
          </cell>
          <cell r="G41384" t="str">
            <v>C234430525</v>
          </cell>
        </row>
        <row r="41384">
          <cell r="J41384">
            <v>0.449</v>
          </cell>
        </row>
        <row r="41385">
          <cell r="F41385" t="str">
            <v>蒋家水至高坡</v>
          </cell>
          <cell r="G41385" t="str">
            <v>V979430527</v>
          </cell>
        </row>
        <row r="41385">
          <cell r="J41385">
            <v>1.659</v>
          </cell>
        </row>
        <row r="41386">
          <cell r="F41386" t="str">
            <v>青草洞-吴家</v>
          </cell>
          <cell r="G41386" t="str">
            <v>V032430527</v>
          </cell>
        </row>
        <row r="41386">
          <cell r="J41386">
            <v>1.473</v>
          </cell>
        </row>
        <row r="41387">
          <cell r="F41387" t="str">
            <v>马安山-梨树</v>
          </cell>
          <cell r="G41387" t="str">
            <v>V980430527</v>
          </cell>
        </row>
        <row r="41387">
          <cell r="J41387">
            <v>1.962</v>
          </cell>
        </row>
        <row r="41388">
          <cell r="F41388" t="str">
            <v>长岩线</v>
          </cell>
          <cell r="G41388" t="str">
            <v>V982430527</v>
          </cell>
        </row>
        <row r="41388">
          <cell r="J41388">
            <v>2.141</v>
          </cell>
        </row>
        <row r="41389">
          <cell r="F41389" t="str">
            <v>黄毛线</v>
          </cell>
          <cell r="G41389" t="str">
            <v>C215430527</v>
          </cell>
        </row>
        <row r="41389">
          <cell r="J41389">
            <v>0.698</v>
          </cell>
        </row>
        <row r="41390">
          <cell r="F41390" t="str">
            <v>鱼鳞五组-鱼鳞五组</v>
          </cell>
          <cell r="G41390" t="str">
            <v>C084430527</v>
          </cell>
        </row>
        <row r="41390">
          <cell r="J41390">
            <v>1.088</v>
          </cell>
        </row>
        <row r="41391">
          <cell r="F41391" t="str">
            <v>岳溪江大桥至红岩</v>
          </cell>
          <cell r="G41391" t="str">
            <v>C13A430527</v>
          </cell>
        </row>
        <row r="41391">
          <cell r="J41391">
            <v>2.607</v>
          </cell>
        </row>
        <row r="41392">
          <cell r="F41392" t="str">
            <v>庙焰线</v>
          </cell>
          <cell r="G41392" t="str">
            <v>C04E430527</v>
          </cell>
        </row>
        <row r="41392">
          <cell r="J41392">
            <v>1.269</v>
          </cell>
        </row>
        <row r="41393">
          <cell r="F41393" t="str">
            <v>塘头水-塘头水</v>
          </cell>
          <cell r="G41393" t="str">
            <v>C62A430527</v>
          </cell>
        </row>
        <row r="41393">
          <cell r="J41393">
            <v>1.726</v>
          </cell>
        </row>
        <row r="41394">
          <cell r="F41394" t="str">
            <v>枫树庵-塘头水</v>
          </cell>
          <cell r="G41394" t="str">
            <v>V704430527</v>
          </cell>
        </row>
        <row r="41394">
          <cell r="J41394">
            <v>0.383</v>
          </cell>
        </row>
        <row r="41395">
          <cell r="F41395" t="str">
            <v>木盘线</v>
          </cell>
          <cell r="G41395" t="str">
            <v>V981430527</v>
          </cell>
        </row>
        <row r="41395">
          <cell r="J41395">
            <v>0.551</v>
          </cell>
        </row>
        <row r="41396">
          <cell r="F41396" t="str">
            <v>铁柑线</v>
          </cell>
          <cell r="G41396" t="str">
            <v>V997430528</v>
          </cell>
        </row>
        <row r="41396">
          <cell r="J41396">
            <v>1.316</v>
          </cell>
        </row>
        <row r="41397">
          <cell r="F41397" t="str">
            <v>岩鸬线</v>
          </cell>
          <cell r="G41397" t="str">
            <v>V575430528</v>
          </cell>
        </row>
        <row r="41397">
          <cell r="J41397">
            <v>1.066</v>
          </cell>
        </row>
        <row r="41398">
          <cell r="F41398" t="str">
            <v>林柳线</v>
          </cell>
          <cell r="G41398" t="str">
            <v>V581430528</v>
          </cell>
        </row>
        <row r="41398">
          <cell r="J41398">
            <v>0.672</v>
          </cell>
        </row>
        <row r="41399">
          <cell r="F41399" t="str">
            <v>巴山-大园里</v>
          </cell>
          <cell r="G41399" t="str">
            <v>V994430528</v>
          </cell>
        </row>
        <row r="41399">
          <cell r="J41399">
            <v>0.262</v>
          </cell>
        </row>
        <row r="41400">
          <cell r="F41400" t="str">
            <v>岩烟线</v>
          </cell>
          <cell r="G41400" t="str">
            <v>V996430528</v>
          </cell>
        </row>
        <row r="41400">
          <cell r="J41400">
            <v>0.581</v>
          </cell>
        </row>
        <row r="41401">
          <cell r="F41401" t="str">
            <v>天祖山-老屋院子</v>
          </cell>
          <cell r="G41401" t="str">
            <v>V587430528</v>
          </cell>
        </row>
        <row r="41401">
          <cell r="J41401">
            <v>0.321</v>
          </cell>
        </row>
        <row r="41402">
          <cell r="F41402" t="str">
            <v>大桥边至铺上</v>
          </cell>
          <cell r="G41402" t="str">
            <v>V995430528</v>
          </cell>
        </row>
        <row r="41402">
          <cell r="J41402">
            <v>0.51</v>
          </cell>
        </row>
        <row r="41403">
          <cell r="F41403" t="str">
            <v>旺柏线</v>
          </cell>
          <cell r="G41403" t="str">
            <v>C46W430528</v>
          </cell>
        </row>
        <row r="41403">
          <cell r="J41403">
            <v>0.621</v>
          </cell>
        </row>
        <row r="41404">
          <cell r="F41404" t="str">
            <v>石板坨至木机塘</v>
          </cell>
          <cell r="G41404" t="str">
            <v>C86Y430528</v>
          </cell>
        </row>
        <row r="41404">
          <cell r="J41404">
            <v>0.764</v>
          </cell>
        </row>
        <row r="41405">
          <cell r="F41405" t="str">
            <v>碾米厂-桐木冲</v>
          </cell>
          <cell r="G41405" t="str">
            <v>V998430528</v>
          </cell>
        </row>
        <row r="41405">
          <cell r="J41405">
            <v>0.796</v>
          </cell>
        </row>
        <row r="41406">
          <cell r="F41406" t="str">
            <v>英里山至梨水冲</v>
          </cell>
          <cell r="G41406" t="str">
            <v>C28Q430528</v>
          </cell>
        </row>
        <row r="41406">
          <cell r="J41406">
            <v>1.956</v>
          </cell>
        </row>
        <row r="41407">
          <cell r="F41407" t="str">
            <v>叉路口-楼子水</v>
          </cell>
          <cell r="G41407" t="str">
            <v>V576430528</v>
          </cell>
        </row>
        <row r="41407">
          <cell r="J41407">
            <v>2.339</v>
          </cell>
        </row>
        <row r="41408">
          <cell r="F41408" t="str">
            <v>八二线</v>
          </cell>
          <cell r="G41408" t="str">
            <v>C54Z430528</v>
          </cell>
        </row>
        <row r="41408">
          <cell r="J41408">
            <v>0.739</v>
          </cell>
        </row>
        <row r="41409">
          <cell r="F41409" t="str">
            <v>粟石线</v>
          </cell>
          <cell r="G41409" t="str">
            <v>C43S430528</v>
          </cell>
        </row>
        <row r="41409">
          <cell r="J41409">
            <v>1.126</v>
          </cell>
        </row>
        <row r="41410">
          <cell r="F41410" t="str">
            <v>砖石线</v>
          </cell>
          <cell r="G41410" t="str">
            <v>VC35430528</v>
          </cell>
        </row>
        <row r="41410">
          <cell r="J41410">
            <v>0.221</v>
          </cell>
        </row>
        <row r="41411">
          <cell r="F41411" t="str">
            <v>黄周线</v>
          </cell>
          <cell r="G41411" t="str">
            <v>CM78430528</v>
          </cell>
        </row>
        <row r="41411">
          <cell r="J41411">
            <v>1.611</v>
          </cell>
        </row>
        <row r="41412">
          <cell r="F41412" t="str">
            <v>原十线</v>
          </cell>
          <cell r="G41412" t="str">
            <v>C36S430528</v>
          </cell>
        </row>
        <row r="41412">
          <cell r="J41412">
            <v>0.578</v>
          </cell>
        </row>
        <row r="41413">
          <cell r="F41413" t="str">
            <v>徐家院子-和尚岭</v>
          </cell>
          <cell r="G41413" t="str">
            <v>V999430528</v>
          </cell>
        </row>
        <row r="41413">
          <cell r="J41413">
            <v>3.134</v>
          </cell>
        </row>
        <row r="41414">
          <cell r="F41414" t="str">
            <v>高桐线</v>
          </cell>
          <cell r="G41414" t="str">
            <v>C21M430528</v>
          </cell>
        </row>
        <row r="41414">
          <cell r="J41414">
            <v>0.542</v>
          </cell>
        </row>
        <row r="41415">
          <cell r="F41415" t="str">
            <v>观音塘线</v>
          </cell>
          <cell r="G41415" t="str">
            <v>V94Z430528</v>
          </cell>
        </row>
        <row r="41415">
          <cell r="J41415">
            <v>0.197</v>
          </cell>
        </row>
        <row r="41416">
          <cell r="F41416" t="str">
            <v>柳山桥至大古岭</v>
          </cell>
          <cell r="G41416" t="str">
            <v>C039430528</v>
          </cell>
        </row>
        <row r="41416">
          <cell r="J41416">
            <v>1.894</v>
          </cell>
        </row>
        <row r="41417">
          <cell r="F41417" t="str">
            <v>老村部至赵家江边</v>
          </cell>
          <cell r="G41417" t="str">
            <v>C77M430528</v>
          </cell>
        </row>
        <row r="41417">
          <cell r="J41417">
            <v>0.582</v>
          </cell>
        </row>
        <row r="41418">
          <cell r="F41418" t="str">
            <v>大古岭至银背山</v>
          </cell>
          <cell r="G41418" t="str">
            <v>V100430528</v>
          </cell>
        </row>
        <row r="41418">
          <cell r="J41418">
            <v>0.293</v>
          </cell>
        </row>
        <row r="41419">
          <cell r="F41419" t="str">
            <v>柳山街至大湾</v>
          </cell>
          <cell r="G41419" t="str">
            <v>V582430528</v>
          </cell>
        </row>
        <row r="41419">
          <cell r="J41419">
            <v>0.992</v>
          </cell>
        </row>
        <row r="41420">
          <cell r="F41420" t="str">
            <v>湾里-樟树山</v>
          </cell>
          <cell r="G41420" t="str">
            <v>V578430528</v>
          </cell>
        </row>
        <row r="41420">
          <cell r="J41420">
            <v>1.819</v>
          </cell>
        </row>
        <row r="41421">
          <cell r="F41421" t="str">
            <v>刘李线</v>
          </cell>
          <cell r="G41421" t="str">
            <v>V583430528</v>
          </cell>
        </row>
        <row r="41421">
          <cell r="J41421">
            <v>1.05</v>
          </cell>
        </row>
        <row r="41422">
          <cell r="F41422" t="str">
            <v>茶弯线</v>
          </cell>
          <cell r="G41422" t="str">
            <v>C042430528</v>
          </cell>
        </row>
        <row r="41422">
          <cell r="J41422">
            <v>0.814</v>
          </cell>
        </row>
        <row r="41423">
          <cell r="F41423" t="str">
            <v>柘田庙边-15组</v>
          </cell>
          <cell r="G41423" t="str">
            <v>V577430528</v>
          </cell>
        </row>
        <row r="41423">
          <cell r="J41423">
            <v>0.948</v>
          </cell>
        </row>
        <row r="41424">
          <cell r="F41424" t="str">
            <v>必头线</v>
          </cell>
          <cell r="G41424" t="str">
            <v>V584430528</v>
          </cell>
        </row>
        <row r="41424">
          <cell r="J41424">
            <v>1.16</v>
          </cell>
        </row>
        <row r="41425">
          <cell r="F41425" t="str">
            <v>杨天线</v>
          </cell>
          <cell r="G41425" t="str">
            <v>V585430528</v>
          </cell>
        </row>
        <row r="41425">
          <cell r="J41425">
            <v>1.489</v>
          </cell>
        </row>
        <row r="41426">
          <cell r="F41426" t="str">
            <v>白竹小学至下湾</v>
          </cell>
          <cell r="G41426" t="str">
            <v>C98N430528</v>
          </cell>
        </row>
        <row r="41426">
          <cell r="J41426">
            <v>2.252</v>
          </cell>
        </row>
        <row r="41427">
          <cell r="F41427" t="str">
            <v>罗马山水库至胡家</v>
          </cell>
          <cell r="G41427" t="str">
            <v>C91N430528</v>
          </cell>
        </row>
        <row r="41427">
          <cell r="J41427">
            <v>0.65</v>
          </cell>
        </row>
        <row r="41428">
          <cell r="F41428" t="str">
            <v>架马至胡坎冲</v>
          </cell>
          <cell r="G41428" t="str">
            <v>V586430528</v>
          </cell>
        </row>
        <row r="41428">
          <cell r="J41428">
            <v>0.995</v>
          </cell>
        </row>
        <row r="41429">
          <cell r="F41429" t="str">
            <v>清水塘至潘家</v>
          </cell>
          <cell r="G41429" t="str">
            <v>C58O430528</v>
          </cell>
        </row>
        <row r="41429">
          <cell r="J41429">
            <v>0.751</v>
          </cell>
        </row>
        <row r="41430">
          <cell r="F41430" t="str">
            <v>常上线</v>
          </cell>
          <cell r="G41430" t="str">
            <v>C64O430528</v>
          </cell>
        </row>
        <row r="41430">
          <cell r="J41430">
            <v>0.505</v>
          </cell>
        </row>
        <row r="41431">
          <cell r="F41431" t="str">
            <v>东风大圳-岩门前</v>
          </cell>
          <cell r="G41431" t="str">
            <v>V580430528</v>
          </cell>
        </row>
        <row r="41431">
          <cell r="J41431">
            <v>0.707</v>
          </cell>
        </row>
        <row r="41432">
          <cell r="F41432" t="str">
            <v>杨家井口边-湾一组</v>
          </cell>
          <cell r="G41432" t="str">
            <v>V579430528</v>
          </cell>
        </row>
        <row r="41432">
          <cell r="J41432">
            <v>0.876</v>
          </cell>
        </row>
        <row r="41433">
          <cell r="F41433" t="str">
            <v>罗家塘-大拓坪</v>
          </cell>
          <cell r="G41433" t="str">
            <v>V986430581</v>
          </cell>
        </row>
        <row r="41433">
          <cell r="J41433">
            <v>1.162</v>
          </cell>
        </row>
        <row r="41434">
          <cell r="F41434" t="str">
            <v>万家园-下房</v>
          </cell>
          <cell r="G41434" t="str">
            <v>V987430581</v>
          </cell>
        </row>
        <row r="41434">
          <cell r="J41434">
            <v>0.927</v>
          </cell>
        </row>
        <row r="41435">
          <cell r="F41435" t="str">
            <v>水到关桥上-张家岭</v>
          </cell>
          <cell r="G41435" t="str">
            <v>V988430581</v>
          </cell>
        </row>
        <row r="41435">
          <cell r="J41435">
            <v>1.105</v>
          </cell>
        </row>
        <row r="41436">
          <cell r="F41436" t="str">
            <v>安家塘-枫岭塘</v>
          </cell>
          <cell r="G41436" t="str">
            <v>VQ39430581</v>
          </cell>
        </row>
        <row r="41436">
          <cell r="J41436">
            <v>0.522</v>
          </cell>
        </row>
        <row r="41437">
          <cell r="F41437" t="str">
            <v>江禾线</v>
          </cell>
          <cell r="G41437" t="str">
            <v>C029430581</v>
          </cell>
        </row>
        <row r="41437">
          <cell r="J41437">
            <v>0.406</v>
          </cell>
        </row>
        <row r="41438">
          <cell r="F41438" t="str">
            <v>新何线</v>
          </cell>
          <cell r="G41438" t="str">
            <v>V984430581</v>
          </cell>
        </row>
        <row r="41438">
          <cell r="J41438">
            <v>0.948</v>
          </cell>
        </row>
        <row r="41439">
          <cell r="F41439" t="str">
            <v>小山坳-背底山</v>
          </cell>
          <cell r="G41439" t="str">
            <v>VP83430581</v>
          </cell>
        </row>
        <row r="41439">
          <cell r="J41439">
            <v>0.43</v>
          </cell>
        </row>
        <row r="41440">
          <cell r="F41440" t="str">
            <v>五村线</v>
          </cell>
          <cell r="G41440" t="str">
            <v>C63A430581</v>
          </cell>
        </row>
        <row r="41440">
          <cell r="J41440">
            <v>1.157</v>
          </cell>
        </row>
        <row r="41441">
          <cell r="F41441" t="str">
            <v>大会场-水果山</v>
          </cell>
          <cell r="G41441" t="str">
            <v>V790430581</v>
          </cell>
        </row>
        <row r="41441">
          <cell r="J41441">
            <v>0.205</v>
          </cell>
        </row>
        <row r="41442">
          <cell r="F41442" t="str">
            <v>九家塘-孙家冲</v>
          </cell>
          <cell r="G41442" t="str">
            <v>V794430581</v>
          </cell>
        </row>
        <row r="41442">
          <cell r="J41442">
            <v>0.651</v>
          </cell>
        </row>
        <row r="41443">
          <cell r="F41443" t="str">
            <v>老金线</v>
          </cell>
          <cell r="G41443" t="str">
            <v>C16I430581</v>
          </cell>
        </row>
        <row r="41443">
          <cell r="J41443">
            <v>0.328</v>
          </cell>
        </row>
        <row r="41444">
          <cell r="F41444" t="str">
            <v>周家坝上-周家</v>
          </cell>
          <cell r="G41444" t="str">
            <v>VA45430581</v>
          </cell>
        </row>
        <row r="41444">
          <cell r="J41444">
            <v>0.416</v>
          </cell>
        </row>
        <row r="41445">
          <cell r="F41445" t="str">
            <v>塘门前-大院子</v>
          </cell>
          <cell r="G41445" t="str">
            <v>V250430581</v>
          </cell>
        </row>
        <row r="41445">
          <cell r="J41445">
            <v>0.448</v>
          </cell>
        </row>
        <row r="41446">
          <cell r="F41446" t="str">
            <v>黄师岭-糠利冲水库</v>
          </cell>
          <cell r="G41446" t="str">
            <v>V983430581</v>
          </cell>
        </row>
        <row r="41446">
          <cell r="J41446">
            <v>0.335</v>
          </cell>
        </row>
        <row r="41447">
          <cell r="F41447" t="str">
            <v>戴大线</v>
          </cell>
          <cell r="G41447" t="str">
            <v>C394430581</v>
          </cell>
        </row>
        <row r="41447">
          <cell r="J41447">
            <v>0.479</v>
          </cell>
        </row>
        <row r="41448">
          <cell r="F41448" t="str">
            <v>书院里-水深江</v>
          </cell>
          <cell r="G41448" t="str">
            <v>V985430581</v>
          </cell>
        </row>
        <row r="41448">
          <cell r="J41448">
            <v>1.33</v>
          </cell>
        </row>
        <row r="41449">
          <cell r="F41449" t="str">
            <v>中石线</v>
          </cell>
          <cell r="G41449" t="str">
            <v>C82K430581</v>
          </cell>
        </row>
        <row r="41449">
          <cell r="J41449">
            <v>0.571</v>
          </cell>
        </row>
        <row r="41450">
          <cell r="F41450" t="str">
            <v>中石线</v>
          </cell>
          <cell r="G41450" t="str">
            <v>C83K430581</v>
          </cell>
        </row>
        <row r="41450">
          <cell r="J41450">
            <v>0.691</v>
          </cell>
        </row>
        <row r="41451">
          <cell r="F41451" t="str">
            <v>乡九线</v>
          </cell>
          <cell r="G41451" t="str">
            <v>V989430581</v>
          </cell>
        </row>
        <row r="41451">
          <cell r="J41451">
            <v>0.225</v>
          </cell>
        </row>
        <row r="41452">
          <cell r="F41452" t="str">
            <v>长资路</v>
          </cell>
          <cell r="G41452" t="str">
            <v>C420430624</v>
          </cell>
        </row>
        <row r="41452">
          <cell r="J41452">
            <v>1.605</v>
          </cell>
        </row>
        <row r="41453">
          <cell r="F41453" t="str">
            <v>二官路</v>
          </cell>
          <cell r="G41453" t="str">
            <v>C84B430624</v>
          </cell>
        </row>
        <row r="41453">
          <cell r="J41453">
            <v>0.827</v>
          </cell>
        </row>
        <row r="41454">
          <cell r="F41454" t="str">
            <v>公渡组-三早组</v>
          </cell>
          <cell r="G41454" t="str">
            <v>V975430626</v>
          </cell>
        </row>
        <row r="41454">
          <cell r="J41454">
            <v>0.243</v>
          </cell>
        </row>
        <row r="41455">
          <cell r="F41455" t="str">
            <v>一组-五组</v>
          </cell>
          <cell r="G41455" t="str">
            <v>VVG4430626</v>
          </cell>
        </row>
        <row r="41455">
          <cell r="J41455">
            <v>0.514</v>
          </cell>
        </row>
        <row r="41456">
          <cell r="F41456" t="str">
            <v>石板塘-大塘组</v>
          </cell>
          <cell r="G41456" t="str">
            <v>V602430626</v>
          </cell>
        </row>
        <row r="41456">
          <cell r="J41456">
            <v>0.635</v>
          </cell>
        </row>
        <row r="41457">
          <cell r="F41457" t="str">
            <v>门前塘-秧田组</v>
          </cell>
          <cell r="G41457" t="str">
            <v>V604430626</v>
          </cell>
        </row>
        <row r="41457">
          <cell r="J41457">
            <v>0.467</v>
          </cell>
        </row>
        <row r="41458">
          <cell r="F41458" t="str">
            <v>茶子组-汤家组</v>
          </cell>
          <cell r="G41458" t="str">
            <v>VCB3430626</v>
          </cell>
        </row>
        <row r="41458">
          <cell r="J41458">
            <v>0.55</v>
          </cell>
        </row>
        <row r="41459">
          <cell r="F41459" t="str">
            <v>S308-汤家组</v>
          </cell>
          <cell r="G41459" t="str">
            <v>V607430626</v>
          </cell>
        </row>
        <row r="41459">
          <cell r="J41459">
            <v>1.646</v>
          </cell>
        </row>
        <row r="41460">
          <cell r="F41460" t="str">
            <v>旺家组-注家组</v>
          </cell>
          <cell r="G41460" t="str">
            <v>V976430626</v>
          </cell>
        </row>
        <row r="41460">
          <cell r="J41460">
            <v>0.59</v>
          </cell>
        </row>
        <row r="41461">
          <cell r="F41461" t="str">
            <v>小洞至红毛洞</v>
          </cell>
          <cell r="G41461" t="str">
            <v>VF99430626</v>
          </cell>
        </row>
        <row r="41461">
          <cell r="J41461">
            <v>0.428</v>
          </cell>
        </row>
        <row r="41462">
          <cell r="F41462" t="str">
            <v>塘坡里-龙坑</v>
          </cell>
          <cell r="G41462" t="str">
            <v>C65I430626</v>
          </cell>
        </row>
        <row r="41462">
          <cell r="J41462">
            <v>1.718</v>
          </cell>
        </row>
        <row r="41463">
          <cell r="F41463" t="str">
            <v>大旁组-新建组</v>
          </cell>
          <cell r="G41463" t="str">
            <v>V808430626</v>
          </cell>
        </row>
        <row r="41463">
          <cell r="J41463">
            <v>0.409</v>
          </cell>
        </row>
        <row r="41464">
          <cell r="F41464" t="str">
            <v>黄泥坑-碧云洞</v>
          </cell>
          <cell r="G41464" t="str">
            <v>C56D430626</v>
          </cell>
        </row>
        <row r="41464">
          <cell r="J41464">
            <v>1.459</v>
          </cell>
        </row>
        <row r="41465">
          <cell r="F41465" t="str">
            <v>路口-三黄</v>
          </cell>
          <cell r="G41465" t="str">
            <v>VA80430626</v>
          </cell>
        </row>
        <row r="41465">
          <cell r="J41465">
            <v>0.231</v>
          </cell>
        </row>
        <row r="41466">
          <cell r="F41466" t="str">
            <v>上洞组-张家</v>
          </cell>
          <cell r="G41466" t="str">
            <v>V3A3430626</v>
          </cell>
        </row>
        <row r="41466">
          <cell r="J41466">
            <v>0.731</v>
          </cell>
        </row>
        <row r="41467">
          <cell r="F41467" t="str">
            <v>汤家组-五组</v>
          </cell>
          <cell r="G41467" t="str">
            <v>V3A4430626</v>
          </cell>
        </row>
        <row r="41467">
          <cell r="J41467">
            <v>0.632</v>
          </cell>
        </row>
        <row r="41468">
          <cell r="F41468" t="str">
            <v>卸甲洲10组-卸甲洲5组</v>
          </cell>
          <cell r="G41468" t="str">
            <v>VL02430703</v>
          </cell>
        </row>
        <row r="41468">
          <cell r="J41468">
            <v>0.758</v>
          </cell>
        </row>
        <row r="41469">
          <cell r="F41469" t="str">
            <v>烟云山村自然村1</v>
          </cell>
          <cell r="G41469" t="str">
            <v>VA29430703</v>
          </cell>
        </row>
        <row r="41469">
          <cell r="J41469">
            <v>0.767</v>
          </cell>
        </row>
        <row r="41470">
          <cell r="F41470" t="str">
            <v>祝家垱村自然村1</v>
          </cell>
          <cell r="G41470" t="str">
            <v>VA34430703</v>
          </cell>
        </row>
        <row r="41470">
          <cell r="J41470">
            <v>0.509</v>
          </cell>
        </row>
        <row r="41471">
          <cell r="F41471" t="str">
            <v>黄公咀村自然村1</v>
          </cell>
          <cell r="G41471" t="str">
            <v>VA27430703</v>
          </cell>
        </row>
        <row r="41471">
          <cell r="J41471">
            <v>0.534</v>
          </cell>
        </row>
        <row r="41472">
          <cell r="F41472" t="str">
            <v>团垱坪村自然村1</v>
          </cell>
          <cell r="G41472" t="str">
            <v>VA26430703</v>
          </cell>
        </row>
        <row r="41472">
          <cell r="J41472">
            <v>0.648</v>
          </cell>
        </row>
        <row r="41473">
          <cell r="F41473" t="str">
            <v>新时堰村自然村2</v>
          </cell>
          <cell r="G41473" t="str">
            <v>VA24430703</v>
          </cell>
        </row>
        <row r="41473">
          <cell r="J41473">
            <v>0.408</v>
          </cell>
        </row>
        <row r="41474">
          <cell r="F41474" t="str">
            <v>杜家十五组</v>
          </cell>
          <cell r="G41474" t="str">
            <v>C457430721</v>
          </cell>
        </row>
        <row r="41474">
          <cell r="J41474">
            <v>1.511</v>
          </cell>
        </row>
        <row r="41475">
          <cell r="F41475" t="str">
            <v>Y沙线</v>
          </cell>
          <cell r="G41475" t="str">
            <v>C38A430721</v>
          </cell>
        </row>
        <row r="41475">
          <cell r="J41475">
            <v>1.286</v>
          </cell>
        </row>
        <row r="41476">
          <cell r="F41476" t="str">
            <v>蚕林场</v>
          </cell>
          <cell r="G41476" t="str">
            <v>C36F430721</v>
          </cell>
        </row>
        <row r="41476">
          <cell r="J41476">
            <v>4.251</v>
          </cell>
        </row>
        <row r="41477">
          <cell r="F41477" t="str">
            <v>姚家五组</v>
          </cell>
          <cell r="G41477" t="str">
            <v>C37F430721</v>
          </cell>
        </row>
        <row r="41477">
          <cell r="J41477">
            <v>2.277</v>
          </cell>
        </row>
        <row r="41478">
          <cell r="F41478" t="str">
            <v>马坡一组</v>
          </cell>
          <cell r="G41478" t="str">
            <v>C28F430721</v>
          </cell>
        </row>
        <row r="41478">
          <cell r="J41478">
            <v>0.601</v>
          </cell>
        </row>
        <row r="41479">
          <cell r="F41479" t="str">
            <v>NULL</v>
          </cell>
          <cell r="G41479" t="str">
            <v>V914430721</v>
          </cell>
        </row>
        <row r="41479">
          <cell r="J41479">
            <v>1.773</v>
          </cell>
        </row>
        <row r="41480">
          <cell r="F41480" t="str">
            <v>杨锐德-刘昌忠</v>
          </cell>
          <cell r="G41480" t="str">
            <v>V155430722</v>
          </cell>
        </row>
        <row r="41480">
          <cell r="J41480">
            <v>0.846</v>
          </cell>
        </row>
        <row r="41481">
          <cell r="F41481" t="str">
            <v>邓明辉-亚麻高</v>
          </cell>
          <cell r="G41481" t="str">
            <v>CM53430722</v>
          </cell>
        </row>
        <row r="41481">
          <cell r="J41481">
            <v>1.199</v>
          </cell>
        </row>
        <row r="41482">
          <cell r="F41482" t="str">
            <v>万花嘴-秋家湾</v>
          </cell>
          <cell r="G41482" t="str">
            <v>VJ15430722</v>
          </cell>
        </row>
        <row r="41482">
          <cell r="J41482">
            <v>0.726</v>
          </cell>
        </row>
        <row r="41483">
          <cell r="F41483" t="str">
            <v>保南村部--帅家昏</v>
          </cell>
          <cell r="G41483" t="str">
            <v>V000430722</v>
          </cell>
        </row>
        <row r="41483">
          <cell r="J41483">
            <v>2.309</v>
          </cell>
        </row>
        <row r="41484">
          <cell r="F41484" t="str">
            <v>肖家汊-易家冲</v>
          </cell>
          <cell r="G41484" t="str">
            <v>VT85430722</v>
          </cell>
        </row>
        <row r="41484">
          <cell r="J41484">
            <v>0.51</v>
          </cell>
        </row>
        <row r="41485">
          <cell r="F41485" t="str">
            <v>小光冲-董家塘</v>
          </cell>
          <cell r="G41485" t="str">
            <v>VV36430722</v>
          </cell>
        </row>
        <row r="41485">
          <cell r="J41485">
            <v>0.849</v>
          </cell>
        </row>
        <row r="41486">
          <cell r="F41486" t="str">
            <v>郭家冲-新立</v>
          </cell>
          <cell r="G41486" t="str">
            <v>CH66430722</v>
          </cell>
        </row>
        <row r="41486">
          <cell r="J41486">
            <v>1.193</v>
          </cell>
        </row>
        <row r="41487">
          <cell r="F41487" t="str">
            <v>青峰路-张家村</v>
          </cell>
          <cell r="G41487" t="str">
            <v>V266430722</v>
          </cell>
        </row>
        <row r="41487">
          <cell r="J41487">
            <v>1.104</v>
          </cell>
        </row>
        <row r="41488">
          <cell r="F41488" t="str">
            <v>大屋湾-曾家湾</v>
          </cell>
          <cell r="G41488" t="str">
            <v>C529430722</v>
          </cell>
        </row>
        <row r="41488">
          <cell r="J41488">
            <v>1.022</v>
          </cell>
        </row>
        <row r="41489">
          <cell r="F41489" t="str">
            <v>张公坝至荔枝冲</v>
          </cell>
          <cell r="G41489" t="str">
            <v>VR81430722</v>
          </cell>
        </row>
        <row r="41489">
          <cell r="J41489">
            <v>0.82</v>
          </cell>
        </row>
        <row r="41490">
          <cell r="F41490" t="str">
            <v>牛西冲-水竹山</v>
          </cell>
          <cell r="G41490" t="str">
            <v>CK05430722</v>
          </cell>
        </row>
        <row r="41490">
          <cell r="J41490">
            <v>0.474</v>
          </cell>
        </row>
        <row r="41491">
          <cell r="F41491" t="str">
            <v>十一组-童菊香</v>
          </cell>
          <cell r="G41491" t="str">
            <v>VQ98430722</v>
          </cell>
        </row>
        <row r="41491">
          <cell r="J41491">
            <v>0.368</v>
          </cell>
        </row>
        <row r="41492">
          <cell r="F41492" t="str">
            <v>二组至六组</v>
          </cell>
          <cell r="G41492" t="str">
            <v>CN91430722</v>
          </cell>
        </row>
        <row r="41492">
          <cell r="J41492">
            <v>1.878</v>
          </cell>
        </row>
        <row r="41493">
          <cell r="F41493" t="str">
            <v>一组至二组</v>
          </cell>
          <cell r="G41493" t="str">
            <v>V789430722</v>
          </cell>
        </row>
        <row r="41493">
          <cell r="J41493">
            <v>0.99</v>
          </cell>
        </row>
        <row r="41494">
          <cell r="F41494" t="str">
            <v>正龙村四组至八组</v>
          </cell>
          <cell r="G41494" t="str">
            <v>CK34430722</v>
          </cell>
        </row>
        <row r="41494">
          <cell r="J41494">
            <v>2.566</v>
          </cell>
        </row>
        <row r="41495">
          <cell r="F41495" t="str">
            <v>朱赤路-方家组</v>
          </cell>
          <cell r="G41495" t="str">
            <v>CL29430722</v>
          </cell>
        </row>
        <row r="41495">
          <cell r="J41495">
            <v>1.277</v>
          </cell>
        </row>
        <row r="41496">
          <cell r="F41496" t="str">
            <v>唐纯凤屋场-任清平屋场</v>
          </cell>
          <cell r="G41496" t="str">
            <v>V000430723</v>
          </cell>
        </row>
        <row r="41496">
          <cell r="J41496">
            <v>0.146</v>
          </cell>
        </row>
        <row r="41497">
          <cell r="F41497" t="str">
            <v>唐纯凤屋场-任清平屋场</v>
          </cell>
          <cell r="G41497" t="str">
            <v>VN35430723</v>
          </cell>
        </row>
        <row r="41497">
          <cell r="J41497">
            <v>0.198</v>
          </cell>
        </row>
        <row r="41498">
          <cell r="F41498" t="str">
            <v>花圃八组-七组</v>
          </cell>
          <cell r="G41498" t="str">
            <v>VZ66430723</v>
          </cell>
        </row>
        <row r="41498">
          <cell r="J41498">
            <v>0.747</v>
          </cell>
        </row>
        <row r="41499">
          <cell r="F41499" t="str">
            <v>加油站-S302</v>
          </cell>
          <cell r="G41499" t="str">
            <v>VM88430723</v>
          </cell>
        </row>
        <row r="41499">
          <cell r="J41499">
            <v>0.434</v>
          </cell>
        </row>
        <row r="41500">
          <cell r="F41500" t="str">
            <v>李家三组-十组</v>
          </cell>
          <cell r="G41500" t="str">
            <v>CX01430723</v>
          </cell>
        </row>
        <row r="41500">
          <cell r="J41500">
            <v>0.379</v>
          </cell>
        </row>
        <row r="41501">
          <cell r="F41501" t="str">
            <v>王家大堰-湖北界</v>
          </cell>
          <cell r="G41501" t="str">
            <v>VN37430723</v>
          </cell>
        </row>
        <row r="41501">
          <cell r="J41501">
            <v>0.905</v>
          </cell>
        </row>
        <row r="41502">
          <cell r="F41502" t="str">
            <v>长桐线</v>
          </cell>
          <cell r="G41502" t="str">
            <v>C51A430723</v>
          </cell>
        </row>
        <row r="41502">
          <cell r="J41502">
            <v>0.687</v>
          </cell>
        </row>
        <row r="41503">
          <cell r="F41503" t="str">
            <v>官东电排桥-七支</v>
          </cell>
          <cell r="G41503" t="str">
            <v>CX20430723</v>
          </cell>
        </row>
        <row r="41503">
          <cell r="J41503">
            <v>3.178</v>
          </cell>
        </row>
        <row r="41504">
          <cell r="F41504" t="str">
            <v>水汆洞水库-岩板垱</v>
          </cell>
          <cell r="G41504" t="str">
            <v>V000430723</v>
          </cell>
        </row>
        <row r="41504">
          <cell r="J41504">
            <v>1.258</v>
          </cell>
        </row>
        <row r="41505">
          <cell r="F41505" t="str">
            <v>水汆洞水库-岩板垱</v>
          </cell>
          <cell r="G41505" t="str">
            <v>VN18430723</v>
          </cell>
        </row>
        <row r="41505">
          <cell r="J41505">
            <v>0.177</v>
          </cell>
        </row>
        <row r="41506">
          <cell r="F41506" t="str">
            <v>游崇新家-李昌保屋场</v>
          </cell>
          <cell r="G41506" t="str">
            <v>VD73430723</v>
          </cell>
        </row>
        <row r="41506">
          <cell r="J41506">
            <v>1.496</v>
          </cell>
        </row>
        <row r="41507">
          <cell r="F41507" t="str">
            <v>习子铺-苏业建（10队）</v>
          </cell>
          <cell r="G41507" t="str">
            <v>VM57430723</v>
          </cell>
        </row>
        <row r="41507">
          <cell r="J41507">
            <v>1.085</v>
          </cell>
        </row>
        <row r="41508">
          <cell r="F41508" t="str">
            <v>丁马路-十四组</v>
          </cell>
          <cell r="G41508" t="str">
            <v>V091430723</v>
          </cell>
        </row>
        <row r="41508">
          <cell r="J41508">
            <v>0.487</v>
          </cell>
        </row>
        <row r="41509">
          <cell r="F41509" t="str">
            <v>永固三组-四组</v>
          </cell>
          <cell r="G41509" t="str">
            <v>V560430723</v>
          </cell>
        </row>
        <row r="41509">
          <cell r="J41509">
            <v>0.469</v>
          </cell>
        </row>
        <row r="41510">
          <cell r="F41510" t="str">
            <v>赵昌河家-赵学淼屋场</v>
          </cell>
          <cell r="G41510" t="str">
            <v>VN79430723</v>
          </cell>
        </row>
        <row r="41510">
          <cell r="J41510">
            <v>0.209</v>
          </cell>
        </row>
        <row r="41511">
          <cell r="F41511" t="str">
            <v>大堰界-大堰界</v>
          </cell>
          <cell r="G41511" t="str">
            <v>C37A430723</v>
          </cell>
        </row>
        <row r="41511">
          <cell r="J41511">
            <v>0.948</v>
          </cell>
        </row>
        <row r="41512">
          <cell r="F41512" t="str">
            <v>古堰水库-松林十一组</v>
          </cell>
          <cell r="G41512" t="str">
            <v>VN60430723</v>
          </cell>
        </row>
        <row r="41512">
          <cell r="J41512">
            <v>0.854</v>
          </cell>
        </row>
        <row r="41513">
          <cell r="F41513" t="str">
            <v>白马三组-雷公洞</v>
          </cell>
          <cell r="G41513" t="str">
            <v>V022430723</v>
          </cell>
        </row>
        <row r="41513">
          <cell r="J41513">
            <v>0.673</v>
          </cell>
        </row>
        <row r="41514">
          <cell r="F41514" t="str">
            <v>NULL</v>
          </cell>
          <cell r="G41514" t="str">
            <v>V488430723</v>
          </cell>
        </row>
        <row r="41514">
          <cell r="J41514">
            <v>0.715</v>
          </cell>
        </row>
        <row r="41515">
          <cell r="F41515" t="str">
            <v>板桥湾-双桥堰</v>
          </cell>
          <cell r="G41515" t="str">
            <v>VM47430723</v>
          </cell>
        </row>
        <row r="41515">
          <cell r="J41515">
            <v>1.052</v>
          </cell>
        </row>
        <row r="41516">
          <cell r="F41516" t="str">
            <v>涔南村村道</v>
          </cell>
          <cell r="G41516" t="str">
            <v>C45E430723</v>
          </cell>
        </row>
        <row r="41516">
          <cell r="J41516">
            <v>0.609</v>
          </cell>
        </row>
        <row r="41517">
          <cell r="F41517" t="str">
            <v>跑马岭-枞龙山</v>
          </cell>
          <cell r="G41517" t="str">
            <v>VM51430723</v>
          </cell>
        </row>
        <row r="41517">
          <cell r="J41517">
            <v>0.765</v>
          </cell>
        </row>
        <row r="41518">
          <cell r="F41518" t="str">
            <v>涔南四组-江华屋旁</v>
          </cell>
          <cell r="G41518" t="str">
            <v>VM54430723</v>
          </cell>
        </row>
        <row r="41518">
          <cell r="J41518">
            <v>1.263</v>
          </cell>
        </row>
        <row r="41519">
          <cell r="F41519" t="str">
            <v>毛家岔渡口-八家洲</v>
          </cell>
          <cell r="G41519" t="str">
            <v>CX40430723</v>
          </cell>
        </row>
        <row r="41519">
          <cell r="J41519">
            <v>2.76</v>
          </cell>
        </row>
        <row r="41520">
          <cell r="F41520" t="str">
            <v>四龙渠-水塔湖</v>
          </cell>
          <cell r="G41520" t="str">
            <v>VN51430723</v>
          </cell>
        </row>
        <row r="41520">
          <cell r="J41520">
            <v>0.415</v>
          </cell>
        </row>
        <row r="41521">
          <cell r="F41521" t="str">
            <v>鸡场-二龙</v>
          </cell>
          <cell r="G41521" t="str">
            <v>VN70430723</v>
          </cell>
        </row>
        <row r="41521">
          <cell r="J41521">
            <v>1.362</v>
          </cell>
        </row>
        <row r="41522">
          <cell r="F41522" t="str">
            <v>金桥窝火堰-曹门湾</v>
          </cell>
          <cell r="G41522" t="str">
            <v>VZ08430723</v>
          </cell>
        </row>
        <row r="41522">
          <cell r="J41522">
            <v>2.024</v>
          </cell>
        </row>
        <row r="41523">
          <cell r="F41523" t="str">
            <v>观山堡林场-成泉屋场</v>
          </cell>
          <cell r="G41523" t="str">
            <v>VZ03430723</v>
          </cell>
        </row>
        <row r="41523">
          <cell r="J41523">
            <v>2.091</v>
          </cell>
        </row>
        <row r="41524">
          <cell r="F41524" t="str">
            <v>火内线</v>
          </cell>
          <cell r="G41524" t="str">
            <v>C81E430724</v>
          </cell>
        </row>
        <row r="41524">
          <cell r="J41524">
            <v>0.826</v>
          </cell>
        </row>
        <row r="41525">
          <cell r="F41525" t="str">
            <v>红光</v>
          </cell>
          <cell r="G41525" t="str">
            <v>VF04430724</v>
          </cell>
        </row>
        <row r="41525">
          <cell r="J41525">
            <v>0.524</v>
          </cell>
        </row>
        <row r="41526">
          <cell r="F41526" t="str">
            <v>合溪</v>
          </cell>
          <cell r="G41526" t="str">
            <v>VF17430724</v>
          </cell>
        </row>
        <row r="41526">
          <cell r="J41526">
            <v>0.954</v>
          </cell>
        </row>
        <row r="41527">
          <cell r="F41527" t="str">
            <v>高双线—南干渠</v>
          </cell>
          <cell r="G41527" t="str">
            <v>CV27430724</v>
          </cell>
        </row>
        <row r="41527">
          <cell r="J41527">
            <v>2.475</v>
          </cell>
        </row>
        <row r="41528">
          <cell r="F41528" t="str">
            <v>雷水村栎树组</v>
          </cell>
          <cell r="G41528" t="str">
            <v>V003430724</v>
          </cell>
        </row>
        <row r="41528">
          <cell r="J41528">
            <v>1.29</v>
          </cell>
        </row>
        <row r="41529">
          <cell r="F41529" t="str">
            <v>朝乡线</v>
          </cell>
          <cell r="G41529" t="str">
            <v>CB10430725</v>
          </cell>
        </row>
        <row r="41529">
          <cell r="J41529">
            <v>1.761</v>
          </cell>
        </row>
        <row r="41530">
          <cell r="F41530" t="str">
            <v>钱家湾－苍子峪</v>
          </cell>
          <cell r="G41530" t="str">
            <v>VD63430725</v>
          </cell>
        </row>
        <row r="41530">
          <cell r="J41530">
            <v>0.615</v>
          </cell>
        </row>
        <row r="41531">
          <cell r="F41531" t="str">
            <v>桐木岗-朝门</v>
          </cell>
          <cell r="G41531" t="str">
            <v>V923430725</v>
          </cell>
        </row>
        <row r="41531">
          <cell r="J41531">
            <v>1.238</v>
          </cell>
        </row>
        <row r="41532">
          <cell r="F41532" t="str">
            <v>笔井线</v>
          </cell>
          <cell r="G41532" t="str">
            <v>C318430725</v>
          </cell>
        </row>
        <row r="41532">
          <cell r="J41532">
            <v>0.546</v>
          </cell>
        </row>
        <row r="41533">
          <cell r="F41533" t="str">
            <v>卓桥村-卓桥村</v>
          </cell>
          <cell r="G41533" t="str">
            <v>Y285430725</v>
          </cell>
        </row>
        <row r="41533">
          <cell r="J41533">
            <v>2.053</v>
          </cell>
        </row>
        <row r="41534">
          <cell r="F41534" t="str">
            <v>刘云红-荷花堰</v>
          </cell>
          <cell r="G41534" t="str">
            <v>VU99430725</v>
          </cell>
        </row>
        <row r="41534">
          <cell r="J41534">
            <v>1.293</v>
          </cell>
        </row>
        <row r="41535">
          <cell r="F41535" t="str">
            <v>灰坪－张家峪</v>
          </cell>
          <cell r="G41535" t="str">
            <v>VF82430725</v>
          </cell>
        </row>
        <row r="41535">
          <cell r="J41535">
            <v>1.713</v>
          </cell>
        </row>
        <row r="41536">
          <cell r="F41536" t="str">
            <v>刺树垭-杨家山大湾</v>
          </cell>
          <cell r="G41536" t="str">
            <v>VT05430725</v>
          </cell>
        </row>
        <row r="41536">
          <cell r="J41536">
            <v>1.936</v>
          </cell>
        </row>
        <row r="41537">
          <cell r="F41537" t="str">
            <v>柳白线</v>
          </cell>
          <cell r="G41537" t="str">
            <v>CC14430725</v>
          </cell>
        </row>
        <row r="41537">
          <cell r="J41537">
            <v>1.594</v>
          </cell>
        </row>
        <row r="41538">
          <cell r="F41538" t="str">
            <v>吴明忠-大妇育</v>
          </cell>
          <cell r="G41538" t="str">
            <v>VU30430725</v>
          </cell>
        </row>
        <row r="41538">
          <cell r="J41538">
            <v>0.727</v>
          </cell>
        </row>
        <row r="41539">
          <cell r="F41539" t="str">
            <v>张道洲-石牛岗</v>
          </cell>
          <cell r="G41539" t="str">
            <v>VU32430725</v>
          </cell>
        </row>
        <row r="41539">
          <cell r="J41539">
            <v>0.787</v>
          </cell>
        </row>
        <row r="41540">
          <cell r="F41540" t="str">
            <v>殷家桥村-柿子坪村</v>
          </cell>
          <cell r="G41540" t="str">
            <v>Y439430725</v>
          </cell>
        </row>
        <row r="41540">
          <cell r="J41540">
            <v>3.147</v>
          </cell>
        </row>
        <row r="41541">
          <cell r="F41541" t="str">
            <v>曙光7组-曙光9组</v>
          </cell>
          <cell r="G41541" t="str">
            <v>V695430725</v>
          </cell>
        </row>
        <row r="41541">
          <cell r="J41541">
            <v>1.502</v>
          </cell>
        </row>
        <row r="41542">
          <cell r="F41542" t="str">
            <v>聂家坪-汉宫庙</v>
          </cell>
          <cell r="G41542" t="str">
            <v>C045430725</v>
          </cell>
        </row>
        <row r="41542">
          <cell r="J41542">
            <v>2.905</v>
          </cell>
        </row>
        <row r="41543">
          <cell r="F41543" t="str">
            <v>雷聂线</v>
          </cell>
          <cell r="G41543" t="str">
            <v>C044430725</v>
          </cell>
        </row>
        <row r="41543">
          <cell r="J41543">
            <v>0.954</v>
          </cell>
        </row>
        <row r="41544">
          <cell r="F41544" t="str">
            <v>曙光村部-曙光12组</v>
          </cell>
          <cell r="G41544" t="str">
            <v>V698430725</v>
          </cell>
        </row>
        <row r="41544">
          <cell r="J41544">
            <v>1.656</v>
          </cell>
        </row>
        <row r="41545">
          <cell r="F41545" t="str">
            <v>丁家岗-八组</v>
          </cell>
          <cell r="G41545" t="str">
            <v>V234430725</v>
          </cell>
        </row>
        <row r="41545">
          <cell r="J41545">
            <v>0.978</v>
          </cell>
        </row>
        <row r="41546">
          <cell r="F41546" t="str">
            <v>聂树垭－老屋湾</v>
          </cell>
          <cell r="G41546" t="str">
            <v>VH13430725</v>
          </cell>
        </row>
        <row r="41546">
          <cell r="J41546">
            <v>1.007</v>
          </cell>
        </row>
        <row r="41547">
          <cell r="F41547" t="str">
            <v>刘红星-方家坡</v>
          </cell>
          <cell r="G41547" t="str">
            <v>VS57430725</v>
          </cell>
        </row>
        <row r="41547">
          <cell r="J41547">
            <v>1.015</v>
          </cell>
        </row>
        <row r="41548">
          <cell r="F41548" t="str">
            <v>刘唐发-李家山</v>
          </cell>
          <cell r="G41548" t="str">
            <v>V41N430725</v>
          </cell>
        </row>
        <row r="41548">
          <cell r="J41548">
            <v>1.726</v>
          </cell>
        </row>
        <row r="41549">
          <cell r="F41549" t="str">
            <v>村部－刘友秋</v>
          </cell>
          <cell r="G41549" t="str">
            <v>VX98430725</v>
          </cell>
        </row>
        <row r="41549">
          <cell r="J41549">
            <v>1.1</v>
          </cell>
        </row>
        <row r="41550">
          <cell r="F41550" t="str">
            <v>红光6组-5组</v>
          </cell>
          <cell r="G41550" t="str">
            <v>V011430781</v>
          </cell>
        </row>
        <row r="41550">
          <cell r="J41550">
            <v>0.14</v>
          </cell>
        </row>
        <row r="41551">
          <cell r="F41551" t="str">
            <v>红光6组-5组</v>
          </cell>
          <cell r="G41551" t="str">
            <v>VV62430781</v>
          </cell>
        </row>
        <row r="41551">
          <cell r="J41551">
            <v>0.619</v>
          </cell>
        </row>
        <row r="41552">
          <cell r="F41552" t="str">
            <v>金泉8组-金泉6组</v>
          </cell>
          <cell r="G41552" t="str">
            <v>V196430781</v>
          </cell>
        </row>
        <row r="41552">
          <cell r="J41552">
            <v>1.642</v>
          </cell>
        </row>
        <row r="41553">
          <cell r="F41553" t="str">
            <v>戚家村9组-戚家村10组</v>
          </cell>
          <cell r="G41553" t="str">
            <v>V354430781</v>
          </cell>
        </row>
        <row r="41553">
          <cell r="J41553">
            <v>0.571</v>
          </cell>
        </row>
        <row r="41554">
          <cell r="F41554" t="str">
            <v>地磅房-张家湾</v>
          </cell>
          <cell r="G41554" t="str">
            <v>V01A430802</v>
          </cell>
        </row>
        <row r="41554">
          <cell r="J41554">
            <v>1.152</v>
          </cell>
        </row>
        <row r="41555">
          <cell r="F41555" t="str">
            <v>大枞榔-杨家溶</v>
          </cell>
          <cell r="G41555" t="str">
            <v>C97A430802</v>
          </cell>
        </row>
        <row r="41555">
          <cell r="J41555">
            <v>0.999</v>
          </cell>
        </row>
        <row r="41556">
          <cell r="F41556" t="str">
            <v>响水洞-二寸界</v>
          </cell>
          <cell r="G41556" t="str">
            <v>CV21430802</v>
          </cell>
        </row>
        <row r="41556">
          <cell r="J41556">
            <v>0.593</v>
          </cell>
        </row>
        <row r="41557">
          <cell r="F41557" t="str">
            <v>兴隆街-秋木湾</v>
          </cell>
          <cell r="G41557" t="str">
            <v>C090430802</v>
          </cell>
        </row>
        <row r="41557">
          <cell r="J41557">
            <v>1.918</v>
          </cell>
        </row>
        <row r="41558">
          <cell r="F41558" t="str">
            <v>两岔-赵家</v>
          </cell>
          <cell r="G41558" t="str">
            <v>C97B430802</v>
          </cell>
        </row>
        <row r="41558">
          <cell r="J41558">
            <v>2.091</v>
          </cell>
        </row>
        <row r="41559">
          <cell r="F41559" t="str">
            <v>长岭岗-立新</v>
          </cell>
          <cell r="G41559" t="str">
            <v>VS17430802</v>
          </cell>
        </row>
        <row r="41559">
          <cell r="J41559">
            <v>0.671</v>
          </cell>
        </row>
        <row r="41560">
          <cell r="F41560" t="str">
            <v>桑塔-下湾</v>
          </cell>
          <cell r="G41560" t="str">
            <v>VT16430802</v>
          </cell>
        </row>
        <row r="41560">
          <cell r="J41560">
            <v>1.926</v>
          </cell>
        </row>
        <row r="41561">
          <cell r="F41561" t="str">
            <v>长垭-伍家湾</v>
          </cell>
          <cell r="G41561" t="str">
            <v>VT17430802</v>
          </cell>
        </row>
        <row r="41561">
          <cell r="J41561">
            <v>0.334</v>
          </cell>
        </row>
        <row r="41562">
          <cell r="F41562" t="str">
            <v>梅子溪-陈家山</v>
          </cell>
          <cell r="G41562" t="str">
            <v>C88C430802</v>
          </cell>
        </row>
        <row r="41562">
          <cell r="J41562">
            <v>0.768</v>
          </cell>
        </row>
        <row r="41563">
          <cell r="F41563" t="str">
            <v>漆树坡-瓦儿岗</v>
          </cell>
          <cell r="G41563" t="str">
            <v>C439430802</v>
          </cell>
        </row>
        <row r="41563">
          <cell r="J41563">
            <v>0.876</v>
          </cell>
        </row>
        <row r="41564">
          <cell r="F41564" t="str">
            <v>红岗-干田垭</v>
          </cell>
          <cell r="G41564" t="str">
            <v>VB07430802</v>
          </cell>
        </row>
        <row r="41564">
          <cell r="J41564">
            <v>1.541</v>
          </cell>
        </row>
        <row r="41565">
          <cell r="F41565" t="str">
            <v>樟树坡-榨垭</v>
          </cell>
          <cell r="G41565" t="str">
            <v>C02C430802</v>
          </cell>
        </row>
        <row r="41565">
          <cell r="J41565">
            <v>2.023</v>
          </cell>
        </row>
        <row r="41566">
          <cell r="F41566" t="str">
            <v>马鞍山村十字路口至赫家湾</v>
          </cell>
          <cell r="G41566" t="str">
            <v>V57H430821</v>
          </cell>
        </row>
        <row r="41566">
          <cell r="J41566">
            <v>0.979</v>
          </cell>
        </row>
        <row r="41567">
          <cell r="F41567" t="str">
            <v>沙家咀-刘家坡</v>
          </cell>
          <cell r="G41567" t="str">
            <v>C324430822</v>
          </cell>
        </row>
        <row r="41567">
          <cell r="J41567">
            <v>1.061</v>
          </cell>
        </row>
        <row r="41568">
          <cell r="F41568" t="str">
            <v>联乡-杨家台</v>
          </cell>
          <cell r="G41568" t="str">
            <v>C29L430822</v>
          </cell>
        </row>
        <row r="41568">
          <cell r="J41568">
            <v>4.15</v>
          </cell>
        </row>
        <row r="41569">
          <cell r="F41569" t="str">
            <v>吴家台-红岩山组</v>
          </cell>
          <cell r="G41569" t="str">
            <v>CJ14430822</v>
          </cell>
        </row>
        <row r="41569">
          <cell r="J41569">
            <v>2.555</v>
          </cell>
        </row>
        <row r="41570">
          <cell r="F41570" t="str">
            <v>云丰-窑冲峪</v>
          </cell>
          <cell r="G41570" t="str">
            <v>C573430822</v>
          </cell>
        </row>
        <row r="41570">
          <cell r="J41570">
            <v>2.308</v>
          </cell>
        </row>
        <row r="41571">
          <cell r="F41571" t="str">
            <v>刘家洛-上老屋场</v>
          </cell>
          <cell r="G41571" t="str">
            <v>CL29430822</v>
          </cell>
        </row>
        <row r="41571">
          <cell r="J41571">
            <v>1.568</v>
          </cell>
        </row>
        <row r="41572">
          <cell r="F41572" t="str">
            <v>杨家峪至道路峪路</v>
          </cell>
          <cell r="G41572" t="str">
            <v>CL75430822</v>
          </cell>
        </row>
        <row r="41572">
          <cell r="J41572">
            <v>1.022</v>
          </cell>
        </row>
        <row r="41573">
          <cell r="F41573" t="str">
            <v>仙鹅村部-张家台</v>
          </cell>
          <cell r="G41573" t="str">
            <v>C01M430822</v>
          </cell>
        </row>
        <row r="41573">
          <cell r="J41573">
            <v>0.275</v>
          </cell>
        </row>
        <row r="41574">
          <cell r="F41574" t="str">
            <v>罗潭村-候家湾</v>
          </cell>
          <cell r="G41574" t="str">
            <v>C562430822</v>
          </cell>
        </row>
        <row r="41574">
          <cell r="J41574">
            <v>1.594</v>
          </cell>
        </row>
        <row r="41575">
          <cell r="F41575" t="str">
            <v>油坊－洪溪峪</v>
          </cell>
          <cell r="G41575" t="str">
            <v>CQ78430822</v>
          </cell>
        </row>
        <row r="41575">
          <cell r="J41575">
            <v>1.783</v>
          </cell>
        </row>
        <row r="41576">
          <cell r="F41576" t="str">
            <v>新屋组－老屋组</v>
          </cell>
          <cell r="G41576" t="str">
            <v>CQ20430822</v>
          </cell>
        </row>
        <row r="41576">
          <cell r="J41576">
            <v>0.411</v>
          </cell>
        </row>
        <row r="41577">
          <cell r="F41577" t="str">
            <v>丝梨树-小毛岩</v>
          </cell>
          <cell r="G41577" t="str">
            <v>C676430822</v>
          </cell>
        </row>
        <row r="41577">
          <cell r="J41577">
            <v>1.791</v>
          </cell>
        </row>
        <row r="41578">
          <cell r="F41578" t="str">
            <v>干溪-六五岗</v>
          </cell>
          <cell r="G41578" t="str">
            <v>C14M430822</v>
          </cell>
        </row>
        <row r="41578">
          <cell r="J41578">
            <v>0.715</v>
          </cell>
        </row>
        <row r="41579">
          <cell r="F41579" t="str">
            <v>芦斗溪-白杨塔</v>
          </cell>
          <cell r="G41579" t="str">
            <v>C11F430822</v>
          </cell>
        </row>
        <row r="41579">
          <cell r="J41579">
            <v>0.739</v>
          </cell>
        </row>
        <row r="41580">
          <cell r="F41580" t="str">
            <v>新村坪-岩屋沟</v>
          </cell>
          <cell r="G41580" t="str">
            <v>C552430822</v>
          </cell>
        </row>
        <row r="41580">
          <cell r="J41580">
            <v>2.177</v>
          </cell>
        </row>
        <row r="41581">
          <cell r="F41581" t="str">
            <v>卢家-青家湾</v>
          </cell>
          <cell r="G41581" t="str">
            <v>C10S430822</v>
          </cell>
        </row>
        <row r="41581">
          <cell r="J41581">
            <v>2.728</v>
          </cell>
        </row>
        <row r="41582">
          <cell r="F41582" t="str">
            <v>小溪沟-李家湾</v>
          </cell>
          <cell r="G41582" t="str">
            <v>C10T430822</v>
          </cell>
        </row>
        <row r="41582">
          <cell r="J41582">
            <v>1.121</v>
          </cell>
        </row>
        <row r="41583">
          <cell r="F41583" t="str">
            <v>大木塘－彭家湾</v>
          </cell>
          <cell r="G41583" t="str">
            <v>C389430822</v>
          </cell>
        </row>
        <row r="41583">
          <cell r="J41583">
            <v>1.42</v>
          </cell>
        </row>
        <row r="41584">
          <cell r="F41584" t="str">
            <v>独木桥-唐家湾</v>
          </cell>
          <cell r="G41584" t="str">
            <v>C349430822</v>
          </cell>
        </row>
        <row r="41584">
          <cell r="J41584">
            <v>2.45</v>
          </cell>
        </row>
        <row r="41585">
          <cell r="F41585" t="str">
            <v>干田洛-龙山峪</v>
          </cell>
          <cell r="G41585" t="str">
            <v>CA01430822</v>
          </cell>
        </row>
        <row r="41585">
          <cell r="J41585">
            <v>2.168</v>
          </cell>
        </row>
        <row r="41586">
          <cell r="F41586" t="str">
            <v>走马坪村至前村坪村</v>
          </cell>
          <cell r="G41586" t="str">
            <v>CA07430822</v>
          </cell>
        </row>
        <row r="41586">
          <cell r="J41586">
            <v>2.059</v>
          </cell>
        </row>
        <row r="41587">
          <cell r="F41587" t="str">
            <v>跃进-弯塘</v>
          </cell>
          <cell r="G41587" t="str">
            <v>CC48430902</v>
          </cell>
        </row>
        <row r="41587">
          <cell r="J41587">
            <v>0.533</v>
          </cell>
        </row>
        <row r="41588">
          <cell r="F41588" t="str">
            <v>王家村-高意坝</v>
          </cell>
          <cell r="G41588" t="str">
            <v>VC35430902</v>
          </cell>
        </row>
        <row r="41588">
          <cell r="J41588">
            <v>0.371</v>
          </cell>
        </row>
        <row r="41589">
          <cell r="F41589" t="str">
            <v>杜家塘组</v>
          </cell>
          <cell r="G41589" t="str">
            <v>V103430902</v>
          </cell>
        </row>
        <row r="41589">
          <cell r="J41589">
            <v>0.995</v>
          </cell>
        </row>
        <row r="41590">
          <cell r="F41590" t="str">
            <v>刘家铺组</v>
          </cell>
          <cell r="G41590" t="str">
            <v>V104430902</v>
          </cell>
        </row>
        <row r="41590">
          <cell r="J41590">
            <v>0.372</v>
          </cell>
        </row>
        <row r="41591">
          <cell r="F41591" t="str">
            <v>胡家坪组</v>
          </cell>
          <cell r="G41591" t="str">
            <v>VC41430902</v>
          </cell>
        </row>
        <row r="41591">
          <cell r="J41591">
            <v>0.796</v>
          </cell>
        </row>
        <row r="41592">
          <cell r="F41592" t="str">
            <v>NULL</v>
          </cell>
          <cell r="G41592" t="str">
            <v>VC89430902</v>
          </cell>
        </row>
        <row r="41592">
          <cell r="J41592">
            <v>0.583</v>
          </cell>
        </row>
        <row r="41593">
          <cell r="F41593" t="str">
            <v>藕塘</v>
          </cell>
          <cell r="G41593" t="str">
            <v>VZ07430902</v>
          </cell>
        </row>
        <row r="41593">
          <cell r="J41593">
            <v>0.587</v>
          </cell>
        </row>
        <row r="41594">
          <cell r="F41594" t="str">
            <v>陈家村组</v>
          </cell>
          <cell r="G41594" t="str">
            <v>VZ09430902</v>
          </cell>
        </row>
        <row r="41594">
          <cell r="J41594">
            <v>0.941</v>
          </cell>
        </row>
        <row r="41595">
          <cell r="F41595" t="str">
            <v>石板村组</v>
          </cell>
          <cell r="G41595" t="str">
            <v>VZ26430902</v>
          </cell>
        </row>
        <row r="41595">
          <cell r="J41595">
            <v>0.614</v>
          </cell>
        </row>
        <row r="41596">
          <cell r="F41596" t="str">
            <v>1组-2组</v>
          </cell>
          <cell r="G41596" t="str">
            <v>V100430902</v>
          </cell>
        </row>
        <row r="41596">
          <cell r="J41596">
            <v>0.521</v>
          </cell>
        </row>
        <row r="41597">
          <cell r="F41597" t="str">
            <v>16组</v>
          </cell>
          <cell r="G41597" t="str">
            <v>CZ04430902</v>
          </cell>
        </row>
        <row r="41597">
          <cell r="J41597">
            <v>0.337</v>
          </cell>
        </row>
        <row r="41598">
          <cell r="F41598" t="str">
            <v>晚子里组-晚子里组</v>
          </cell>
          <cell r="G41598" t="str">
            <v>V614430902</v>
          </cell>
        </row>
        <row r="41598">
          <cell r="J41598">
            <v>0.992</v>
          </cell>
        </row>
        <row r="41599">
          <cell r="F41599" t="str">
            <v>李昌港组</v>
          </cell>
          <cell r="G41599" t="str">
            <v>V102430902</v>
          </cell>
        </row>
        <row r="41599">
          <cell r="J41599">
            <v>0.39</v>
          </cell>
        </row>
        <row r="41600">
          <cell r="F41600" t="str">
            <v>庙山组</v>
          </cell>
          <cell r="G41600" t="str">
            <v>CX33430902</v>
          </cell>
        </row>
        <row r="41600">
          <cell r="J41600">
            <v>0.573</v>
          </cell>
        </row>
        <row r="41601">
          <cell r="F41601" t="str">
            <v>胡家村-川坳里</v>
          </cell>
          <cell r="G41601" t="str">
            <v>C552430902</v>
          </cell>
        </row>
        <row r="41601">
          <cell r="J41601">
            <v>0.566</v>
          </cell>
        </row>
        <row r="41602">
          <cell r="F41602" t="str">
            <v>断堤口--里路村</v>
          </cell>
          <cell r="G41602" t="str">
            <v>CX17430902</v>
          </cell>
        </row>
        <row r="41602">
          <cell r="J41602">
            <v>0.677</v>
          </cell>
        </row>
        <row r="41603">
          <cell r="F41603" t="str">
            <v>学校路</v>
          </cell>
          <cell r="G41603" t="str">
            <v>V101430902</v>
          </cell>
        </row>
        <row r="41603">
          <cell r="J41603">
            <v>0.648</v>
          </cell>
        </row>
        <row r="41604">
          <cell r="F41604" t="str">
            <v>许家湾组至樟虎塘组</v>
          </cell>
          <cell r="G41604" t="str">
            <v>V613430902</v>
          </cell>
        </row>
        <row r="41604">
          <cell r="J41604">
            <v>1.556</v>
          </cell>
        </row>
        <row r="41605">
          <cell r="F41605" t="str">
            <v>黑泥塘组</v>
          </cell>
          <cell r="G41605" t="str">
            <v>C144430902</v>
          </cell>
        </row>
        <row r="41605">
          <cell r="J41605">
            <v>1.5</v>
          </cell>
        </row>
        <row r="41606">
          <cell r="F41606" t="str">
            <v>电排桥-电排桥</v>
          </cell>
          <cell r="G41606" t="str">
            <v>V612430902</v>
          </cell>
        </row>
        <row r="41606">
          <cell r="J41606">
            <v>0.797</v>
          </cell>
        </row>
        <row r="41607">
          <cell r="F41607" t="str">
            <v>毛安冲</v>
          </cell>
          <cell r="G41607" t="str">
            <v>V000430922</v>
          </cell>
        </row>
        <row r="41607">
          <cell r="J41607">
            <v>0.237</v>
          </cell>
        </row>
        <row r="41608">
          <cell r="F41608" t="str">
            <v>毛安冲</v>
          </cell>
          <cell r="G41608" t="str">
            <v>Z030430922</v>
          </cell>
        </row>
        <row r="41608">
          <cell r="J41608">
            <v>0.147</v>
          </cell>
        </row>
        <row r="41609">
          <cell r="F41609" t="str">
            <v>港观线</v>
          </cell>
          <cell r="G41609" t="str">
            <v>C09J430922</v>
          </cell>
        </row>
        <row r="41609">
          <cell r="J41609">
            <v>1.389</v>
          </cell>
        </row>
        <row r="41610">
          <cell r="F41610" t="str">
            <v>中千线</v>
          </cell>
          <cell r="G41610" t="str">
            <v>C38I430922</v>
          </cell>
        </row>
        <row r="41610">
          <cell r="J41610">
            <v>0.272</v>
          </cell>
        </row>
        <row r="41611">
          <cell r="F41611" t="str">
            <v>南岳线</v>
          </cell>
          <cell r="G41611" t="str">
            <v>V614430922</v>
          </cell>
        </row>
        <row r="41611">
          <cell r="J41611">
            <v>0.495</v>
          </cell>
        </row>
        <row r="41612">
          <cell r="F41612" t="str">
            <v>马颈坳</v>
          </cell>
          <cell r="G41612" t="str">
            <v>Z125430922</v>
          </cell>
        </row>
        <row r="41612">
          <cell r="J41612">
            <v>0.512</v>
          </cell>
        </row>
        <row r="41613">
          <cell r="F41613" t="str">
            <v>合新组</v>
          </cell>
          <cell r="G41613" t="str">
            <v>V603430922</v>
          </cell>
        </row>
        <row r="41613">
          <cell r="J41613">
            <v>0.567</v>
          </cell>
        </row>
        <row r="41614">
          <cell r="F41614" t="str">
            <v>二房湾</v>
          </cell>
          <cell r="G41614" t="str">
            <v>Z341430922</v>
          </cell>
        </row>
        <row r="41614">
          <cell r="J41614">
            <v>0.142</v>
          </cell>
        </row>
        <row r="41615">
          <cell r="F41615" t="str">
            <v>春村线</v>
          </cell>
          <cell r="G41615" t="str">
            <v>C97A430922</v>
          </cell>
        </row>
        <row r="41615">
          <cell r="J41615">
            <v>0.944</v>
          </cell>
        </row>
        <row r="41616">
          <cell r="F41616" t="str">
            <v>廖子冲</v>
          </cell>
          <cell r="G41616" t="str">
            <v>C26J430922</v>
          </cell>
        </row>
        <row r="41616">
          <cell r="J41616">
            <v>0.627</v>
          </cell>
        </row>
        <row r="41617">
          <cell r="F41617" t="str">
            <v>近近线</v>
          </cell>
          <cell r="G41617" t="str">
            <v>C15B430922</v>
          </cell>
        </row>
        <row r="41617">
          <cell r="J41617">
            <v>0.576</v>
          </cell>
        </row>
        <row r="41618">
          <cell r="F41618" t="str">
            <v>油油线</v>
          </cell>
          <cell r="G41618" t="str">
            <v>C54B430922</v>
          </cell>
        </row>
        <row r="41618">
          <cell r="J41618">
            <v>0.957</v>
          </cell>
        </row>
        <row r="41619">
          <cell r="F41619" t="str">
            <v>团竹山-曹家厅</v>
          </cell>
          <cell r="G41619" t="str">
            <v>V349430922</v>
          </cell>
        </row>
        <row r="41619">
          <cell r="J41619">
            <v>1.295</v>
          </cell>
        </row>
        <row r="41620">
          <cell r="F41620" t="str">
            <v>水口山－幸福冲</v>
          </cell>
          <cell r="G41620" t="str">
            <v>CE07430922</v>
          </cell>
        </row>
        <row r="41620">
          <cell r="J41620">
            <v>0.689</v>
          </cell>
        </row>
        <row r="41621">
          <cell r="F41621" t="str">
            <v>书房组</v>
          </cell>
          <cell r="G41621" t="str">
            <v>V008430922</v>
          </cell>
        </row>
        <row r="41621">
          <cell r="J41621">
            <v>0.885</v>
          </cell>
        </row>
        <row r="41622">
          <cell r="F41622" t="str">
            <v>棋盘冲</v>
          </cell>
          <cell r="G41622" t="str">
            <v>V007430922</v>
          </cell>
        </row>
        <row r="41622">
          <cell r="J41622">
            <v>0.931</v>
          </cell>
        </row>
        <row r="41623">
          <cell r="F41623" t="str">
            <v>永永线</v>
          </cell>
          <cell r="G41623" t="str">
            <v>C46D430922</v>
          </cell>
        </row>
        <row r="41623">
          <cell r="J41623">
            <v>1.333</v>
          </cell>
        </row>
        <row r="41624">
          <cell r="F41624" t="str">
            <v>萝麻线</v>
          </cell>
          <cell r="G41624" t="str">
            <v>CH42430922</v>
          </cell>
        </row>
        <row r="41624">
          <cell r="J41624">
            <v>0.242</v>
          </cell>
        </row>
        <row r="41625">
          <cell r="F41625" t="str">
            <v>砖屋里</v>
          </cell>
          <cell r="G41625" t="str">
            <v>Z324430922</v>
          </cell>
        </row>
        <row r="41625">
          <cell r="J41625">
            <v>0.591</v>
          </cell>
        </row>
        <row r="41626">
          <cell r="F41626" t="str">
            <v>大唐冲、古家湾</v>
          </cell>
          <cell r="G41626" t="str">
            <v>Z080430922</v>
          </cell>
        </row>
        <row r="41626">
          <cell r="J41626">
            <v>1.473</v>
          </cell>
        </row>
        <row r="41627">
          <cell r="F41627" t="str">
            <v>郭家洲</v>
          </cell>
          <cell r="G41627" t="str">
            <v>Z097430922</v>
          </cell>
        </row>
        <row r="41627">
          <cell r="J41627">
            <v>0.253</v>
          </cell>
        </row>
        <row r="41628">
          <cell r="F41628" t="str">
            <v>NULL</v>
          </cell>
          <cell r="G41628" t="str">
            <v>C22N430922</v>
          </cell>
        </row>
        <row r="41628">
          <cell r="J41628">
            <v>0.665</v>
          </cell>
        </row>
        <row r="41629">
          <cell r="F41629" t="str">
            <v>马大线</v>
          </cell>
          <cell r="G41629" t="str">
            <v>C24F430922</v>
          </cell>
        </row>
        <row r="41629">
          <cell r="J41629">
            <v>0.604</v>
          </cell>
        </row>
        <row r="41630">
          <cell r="F41630" t="str">
            <v>渔杨线</v>
          </cell>
          <cell r="G41630" t="str">
            <v>C766430922</v>
          </cell>
        </row>
        <row r="41630">
          <cell r="J41630">
            <v>0.689</v>
          </cell>
        </row>
        <row r="41631">
          <cell r="F41631" t="str">
            <v>NULL</v>
          </cell>
          <cell r="G41631" t="str">
            <v>CN76430922</v>
          </cell>
        </row>
        <row r="41631">
          <cell r="J41631">
            <v>0.529</v>
          </cell>
        </row>
        <row r="41632">
          <cell r="F41632" t="str">
            <v>昌张线</v>
          </cell>
          <cell r="G41632" t="str">
            <v>C53L430922</v>
          </cell>
        </row>
        <row r="41632">
          <cell r="J41632">
            <v>0.692</v>
          </cell>
        </row>
        <row r="41633">
          <cell r="F41633" t="str">
            <v>螃海阴桥-规划点</v>
          </cell>
          <cell r="G41633" t="str">
            <v>CZ80430923</v>
          </cell>
        </row>
        <row r="41633">
          <cell r="J41633">
            <v>0.791</v>
          </cell>
        </row>
        <row r="41634">
          <cell r="F41634" t="str">
            <v>李家</v>
          </cell>
          <cell r="G41634" t="str">
            <v>V891430923</v>
          </cell>
        </row>
        <row r="41634">
          <cell r="J41634">
            <v>0.923</v>
          </cell>
        </row>
        <row r="41635">
          <cell r="F41635" t="str">
            <v>油竹线</v>
          </cell>
          <cell r="G41635" t="str">
            <v>C872430923</v>
          </cell>
        </row>
        <row r="41635">
          <cell r="J41635">
            <v>0.931</v>
          </cell>
        </row>
        <row r="41636">
          <cell r="F41636" t="str">
            <v>竹八线</v>
          </cell>
          <cell r="G41636" t="str">
            <v>CJ13430923</v>
          </cell>
        </row>
        <row r="41636">
          <cell r="J41636">
            <v>0.249</v>
          </cell>
        </row>
        <row r="41637">
          <cell r="F41637" t="str">
            <v>茶谷线</v>
          </cell>
          <cell r="G41637" t="str">
            <v>CR48430923</v>
          </cell>
        </row>
        <row r="41637">
          <cell r="J41637">
            <v>0.376</v>
          </cell>
        </row>
        <row r="41638">
          <cell r="F41638" t="str">
            <v>黄独线</v>
          </cell>
          <cell r="G41638" t="str">
            <v>V893430923</v>
          </cell>
        </row>
        <row r="41638">
          <cell r="J41638">
            <v>0.461</v>
          </cell>
        </row>
        <row r="41639">
          <cell r="F41639" t="str">
            <v>向里湾-碴子溪</v>
          </cell>
          <cell r="G41639" t="str">
            <v>C219430923</v>
          </cell>
        </row>
        <row r="41639">
          <cell r="J41639">
            <v>1.455</v>
          </cell>
        </row>
        <row r="41640">
          <cell r="F41640" t="str">
            <v>NULL</v>
          </cell>
          <cell r="G41640" t="str">
            <v>CG05430923</v>
          </cell>
        </row>
        <row r="41640">
          <cell r="J41640">
            <v>0.56</v>
          </cell>
        </row>
        <row r="41641">
          <cell r="F41641" t="str">
            <v>NULL</v>
          </cell>
          <cell r="G41641" t="str">
            <v>VM10430923</v>
          </cell>
        </row>
        <row r="41641">
          <cell r="J41641">
            <v>0.263</v>
          </cell>
        </row>
        <row r="41642">
          <cell r="F41642" t="str">
            <v>胡家沟至望岩板</v>
          </cell>
          <cell r="G41642" t="str">
            <v>CQ29430923</v>
          </cell>
        </row>
        <row r="41642">
          <cell r="J41642">
            <v>0.464</v>
          </cell>
        </row>
        <row r="41643">
          <cell r="F41643" t="str">
            <v>介黄线</v>
          </cell>
          <cell r="G41643" t="str">
            <v>V892430923</v>
          </cell>
        </row>
        <row r="41643">
          <cell r="J41643">
            <v>0.789</v>
          </cell>
        </row>
        <row r="41644">
          <cell r="F41644" t="str">
            <v>狮刘线</v>
          </cell>
          <cell r="G41644" t="str">
            <v>C20C430923</v>
          </cell>
        </row>
        <row r="41644">
          <cell r="J41644">
            <v>1.137</v>
          </cell>
        </row>
        <row r="41645">
          <cell r="F41645" t="str">
            <v>中心组</v>
          </cell>
          <cell r="G41645" t="str">
            <v>V890430923</v>
          </cell>
        </row>
        <row r="41645">
          <cell r="J41645">
            <v>0.492</v>
          </cell>
        </row>
        <row r="41646">
          <cell r="F41646" t="str">
            <v>小溪里-小溪里</v>
          </cell>
          <cell r="G41646" t="str">
            <v>CC76430923</v>
          </cell>
        </row>
        <row r="41646">
          <cell r="J41646">
            <v>0.755</v>
          </cell>
        </row>
        <row r="41647">
          <cell r="F41647" t="str">
            <v>杨家-车吾</v>
          </cell>
          <cell r="G41647" t="str">
            <v>CH12430923</v>
          </cell>
        </row>
        <row r="41647">
          <cell r="J41647">
            <v>1.358</v>
          </cell>
        </row>
        <row r="41648">
          <cell r="F41648" t="str">
            <v>木桃口至木桃组</v>
          </cell>
          <cell r="G41648" t="str">
            <v>VE19430923</v>
          </cell>
        </row>
        <row r="41648">
          <cell r="J41648">
            <v>0.161</v>
          </cell>
        </row>
        <row r="41649">
          <cell r="F41649" t="str">
            <v>中段至木桃组</v>
          </cell>
          <cell r="G41649" t="str">
            <v>VE20430923</v>
          </cell>
        </row>
        <row r="41649">
          <cell r="J41649">
            <v>0.442</v>
          </cell>
        </row>
        <row r="41650">
          <cell r="F41650" t="str">
            <v>民兵线</v>
          </cell>
          <cell r="G41650" t="str">
            <v>CZZ1430981</v>
          </cell>
        </row>
        <row r="41650">
          <cell r="J41650">
            <v>1.794</v>
          </cell>
        </row>
        <row r="41651">
          <cell r="F41651" t="str">
            <v>黄泥坳-斗元冲</v>
          </cell>
          <cell r="G41651" t="str">
            <v>C29C431003</v>
          </cell>
        </row>
        <row r="41651">
          <cell r="J41651">
            <v>1.462</v>
          </cell>
        </row>
        <row r="41652">
          <cell r="F41652" t="str">
            <v>十三组</v>
          </cell>
          <cell r="G41652" t="str">
            <v>V837431003</v>
          </cell>
        </row>
        <row r="41652">
          <cell r="J41652">
            <v>0.195</v>
          </cell>
        </row>
        <row r="41653">
          <cell r="F41653" t="str">
            <v>村委会－西曲江</v>
          </cell>
          <cell r="G41653" t="str">
            <v>C831431003</v>
          </cell>
        </row>
        <row r="41653">
          <cell r="J41653">
            <v>0.24</v>
          </cell>
        </row>
        <row r="41654">
          <cell r="F41654" t="str">
            <v>新丰组</v>
          </cell>
          <cell r="G41654" t="str">
            <v>V945431003</v>
          </cell>
        </row>
        <row r="41654">
          <cell r="J41654">
            <v>0.337</v>
          </cell>
        </row>
        <row r="41655">
          <cell r="F41655" t="str">
            <v>NULL</v>
          </cell>
          <cell r="G41655" t="str">
            <v>V925431003</v>
          </cell>
        </row>
        <row r="41655">
          <cell r="J41655">
            <v>2.896</v>
          </cell>
        </row>
        <row r="41656">
          <cell r="F41656" t="str">
            <v>料场-梧桐坪</v>
          </cell>
          <cell r="G41656" t="str">
            <v>V827431003</v>
          </cell>
        </row>
        <row r="41656">
          <cell r="J41656">
            <v>4.044</v>
          </cell>
        </row>
        <row r="41657">
          <cell r="F41657" t="str">
            <v>倒银塘-玻屋塘</v>
          </cell>
          <cell r="G41657" t="str">
            <v>C53D431003</v>
          </cell>
        </row>
        <row r="41657">
          <cell r="J41657">
            <v>0.174</v>
          </cell>
        </row>
        <row r="41658">
          <cell r="F41658" t="str">
            <v>中心完小－五组</v>
          </cell>
          <cell r="G41658" t="str">
            <v>C845431003</v>
          </cell>
        </row>
        <row r="41658">
          <cell r="J41658">
            <v>0.465</v>
          </cell>
        </row>
        <row r="41659">
          <cell r="F41659" t="str">
            <v>上云线</v>
          </cell>
          <cell r="G41659" t="str">
            <v>C227431003</v>
          </cell>
        </row>
        <row r="41659">
          <cell r="J41659">
            <v>2.542</v>
          </cell>
        </row>
        <row r="41660">
          <cell r="F41660" t="str">
            <v>卫生院-邹家</v>
          </cell>
          <cell r="G41660" t="str">
            <v>C72C431021</v>
          </cell>
        </row>
        <row r="41660">
          <cell r="J41660">
            <v>0.754</v>
          </cell>
        </row>
        <row r="41661">
          <cell r="F41661" t="str">
            <v>王家洞-马下</v>
          </cell>
          <cell r="G41661" t="str">
            <v>C74C431021</v>
          </cell>
        </row>
        <row r="41661">
          <cell r="J41661">
            <v>1.052</v>
          </cell>
        </row>
        <row r="41662">
          <cell r="F41662" t="str">
            <v>夏梁-上山岭</v>
          </cell>
          <cell r="G41662" t="str">
            <v>C435431021</v>
          </cell>
        </row>
        <row r="41662">
          <cell r="J41662">
            <v>1.15</v>
          </cell>
        </row>
        <row r="41663">
          <cell r="F41663" t="str">
            <v>新桥-茶陵洲</v>
          </cell>
          <cell r="G41663" t="str">
            <v>C57C431022</v>
          </cell>
        </row>
        <row r="41663">
          <cell r="J41663">
            <v>1.651</v>
          </cell>
        </row>
        <row r="41664">
          <cell r="F41664" t="str">
            <v>庙上口-七工田</v>
          </cell>
          <cell r="G41664" t="str">
            <v>C476431022</v>
          </cell>
        </row>
        <row r="41664">
          <cell r="J41664">
            <v>1.19</v>
          </cell>
        </row>
        <row r="41665">
          <cell r="F41665" t="str">
            <v>来福坪9组</v>
          </cell>
          <cell r="G41665" t="str">
            <v>C617431022</v>
          </cell>
        </row>
        <row r="41665">
          <cell r="J41665">
            <v>0.633</v>
          </cell>
        </row>
        <row r="41666">
          <cell r="F41666" t="str">
            <v>NULL</v>
          </cell>
          <cell r="G41666" t="str">
            <v>C26H431022</v>
          </cell>
        </row>
        <row r="41666">
          <cell r="J41666">
            <v>0.194</v>
          </cell>
        </row>
        <row r="41667">
          <cell r="F41667" t="str">
            <v>园岭上-石古</v>
          </cell>
          <cell r="G41667" t="str">
            <v>V609431022</v>
          </cell>
        </row>
        <row r="41667">
          <cell r="J41667">
            <v>0.738</v>
          </cell>
        </row>
        <row r="41668">
          <cell r="F41668" t="str">
            <v>供销社-小蜡冲</v>
          </cell>
          <cell r="G41668" t="str">
            <v>C095431022</v>
          </cell>
        </row>
        <row r="41668">
          <cell r="J41668">
            <v>0.568</v>
          </cell>
        </row>
        <row r="41669">
          <cell r="F41669" t="str">
            <v>黄家路口-鹧鸪洞黄家</v>
          </cell>
          <cell r="G41669" t="str">
            <v>C87E431022</v>
          </cell>
        </row>
        <row r="41669">
          <cell r="J41669">
            <v>0.24</v>
          </cell>
        </row>
        <row r="41670">
          <cell r="F41670" t="str">
            <v>肖家至早禾冲</v>
          </cell>
          <cell r="G41670" t="str">
            <v>V608431022</v>
          </cell>
        </row>
        <row r="41670">
          <cell r="J41670">
            <v>1.185</v>
          </cell>
        </row>
        <row r="41671">
          <cell r="F41671" t="str">
            <v>祥背村17组</v>
          </cell>
          <cell r="G41671" t="str">
            <v>V627431022</v>
          </cell>
        </row>
        <row r="41671">
          <cell r="J41671">
            <v>1.342</v>
          </cell>
        </row>
        <row r="41672">
          <cell r="F41672" t="str">
            <v>铁老线</v>
          </cell>
          <cell r="G41672" t="str">
            <v>V007431022</v>
          </cell>
        </row>
        <row r="41672">
          <cell r="J41672">
            <v>0.531</v>
          </cell>
        </row>
        <row r="41673">
          <cell r="F41673" t="str">
            <v>蛇山-李家</v>
          </cell>
          <cell r="G41673" t="str">
            <v>C203431022</v>
          </cell>
        </row>
        <row r="41673">
          <cell r="J41673">
            <v>0.548</v>
          </cell>
        </row>
        <row r="41674">
          <cell r="F41674" t="str">
            <v>枧坪村3.4组</v>
          </cell>
          <cell r="G41674" t="str">
            <v>V624431022</v>
          </cell>
        </row>
        <row r="41674">
          <cell r="J41674">
            <v>0.503</v>
          </cell>
        </row>
        <row r="41675">
          <cell r="F41675" t="str">
            <v>鸡发坳-江下路</v>
          </cell>
          <cell r="G41675" t="str">
            <v>C35B431022</v>
          </cell>
        </row>
        <row r="41675">
          <cell r="J41675">
            <v>0.821</v>
          </cell>
        </row>
        <row r="41676">
          <cell r="F41676" t="str">
            <v>山上凉亭-学校背后</v>
          </cell>
          <cell r="G41676" t="str">
            <v>CA39431022</v>
          </cell>
        </row>
        <row r="41676">
          <cell r="J41676">
            <v>1.298</v>
          </cell>
        </row>
        <row r="41677">
          <cell r="F41677" t="str">
            <v>官家冲-龙家</v>
          </cell>
          <cell r="G41677" t="str">
            <v>C848431022</v>
          </cell>
        </row>
        <row r="41677">
          <cell r="J41677">
            <v>1.633</v>
          </cell>
        </row>
        <row r="41678">
          <cell r="F41678" t="str">
            <v>大坪一老湾</v>
          </cell>
          <cell r="G41678" t="str">
            <v>C85H431023</v>
          </cell>
        </row>
        <row r="41678">
          <cell r="J41678">
            <v>0.518</v>
          </cell>
        </row>
        <row r="41679">
          <cell r="F41679" t="str">
            <v>叉路口一塘冲</v>
          </cell>
          <cell r="G41679" t="str">
            <v>C90A431023</v>
          </cell>
        </row>
        <row r="41679">
          <cell r="J41679">
            <v>1.145</v>
          </cell>
        </row>
        <row r="41680">
          <cell r="F41680" t="str">
            <v>S212一龙门一</v>
          </cell>
          <cell r="G41680" t="str">
            <v>C28J431023</v>
          </cell>
        </row>
        <row r="41680">
          <cell r="J41680">
            <v>0.261</v>
          </cell>
        </row>
        <row r="41681">
          <cell r="F41681" t="str">
            <v>大山垅组、龙门湾</v>
          </cell>
          <cell r="G41681" t="str">
            <v>VZ41431023</v>
          </cell>
        </row>
        <row r="41681">
          <cell r="J41681">
            <v>0.714</v>
          </cell>
        </row>
        <row r="41682">
          <cell r="F41682" t="str">
            <v>NULL</v>
          </cell>
          <cell r="G41682" t="str">
            <v>C62I431023</v>
          </cell>
        </row>
        <row r="41682">
          <cell r="J41682">
            <v>0.906</v>
          </cell>
        </row>
        <row r="41683">
          <cell r="F41683" t="str">
            <v>棉花坪一井头</v>
          </cell>
          <cell r="G41683" t="str">
            <v>C27K431023</v>
          </cell>
        </row>
        <row r="41683">
          <cell r="J41683">
            <v>0.659</v>
          </cell>
        </row>
        <row r="41684">
          <cell r="F41684" t="str">
            <v>杨家一大园</v>
          </cell>
          <cell r="G41684" t="str">
            <v>C42K431023</v>
          </cell>
        </row>
        <row r="41684">
          <cell r="J41684">
            <v>0.415</v>
          </cell>
        </row>
        <row r="41685">
          <cell r="F41685" t="str">
            <v>北龙一边屋</v>
          </cell>
          <cell r="G41685" t="str">
            <v>C39H431023</v>
          </cell>
        </row>
        <row r="41685">
          <cell r="J41685">
            <v>0.854</v>
          </cell>
        </row>
        <row r="41686">
          <cell r="F41686" t="str">
            <v>丁家-刘家</v>
          </cell>
          <cell r="G41686" t="str">
            <v>C29B431023</v>
          </cell>
        </row>
        <row r="41686">
          <cell r="J41686">
            <v>1.255</v>
          </cell>
        </row>
        <row r="41687">
          <cell r="F41687" t="str">
            <v>申明亭-刘家</v>
          </cell>
          <cell r="G41687" t="str">
            <v>C591431023</v>
          </cell>
        </row>
        <row r="41687">
          <cell r="J41687">
            <v>1.319</v>
          </cell>
        </row>
        <row r="41688">
          <cell r="F41688" t="str">
            <v>村部-三官保林场</v>
          </cell>
          <cell r="G41688" t="str">
            <v>C18A431023</v>
          </cell>
        </row>
        <row r="41688">
          <cell r="J41688">
            <v>2.177</v>
          </cell>
        </row>
        <row r="41689">
          <cell r="F41689" t="str">
            <v>10组-11组</v>
          </cell>
          <cell r="G41689" t="str">
            <v>C63Q431023</v>
          </cell>
        </row>
        <row r="41689">
          <cell r="J41689">
            <v>0.725</v>
          </cell>
        </row>
        <row r="41690">
          <cell r="F41690" t="str">
            <v>茶满丘一上垅</v>
          </cell>
          <cell r="G41690" t="str">
            <v>C80K431023</v>
          </cell>
        </row>
        <row r="41690">
          <cell r="J41690">
            <v>0.576</v>
          </cell>
        </row>
        <row r="41691">
          <cell r="F41691" t="str">
            <v>Y421-上牛</v>
          </cell>
          <cell r="G41691" t="str">
            <v>C97F431023</v>
          </cell>
        </row>
        <row r="41691">
          <cell r="J41691">
            <v>0.626</v>
          </cell>
        </row>
        <row r="41692">
          <cell r="F41692" t="str">
            <v>大坪-庄上</v>
          </cell>
          <cell r="G41692" t="str">
            <v>C270431023</v>
          </cell>
        </row>
        <row r="41692">
          <cell r="J41692">
            <v>0.608</v>
          </cell>
        </row>
        <row r="41693">
          <cell r="F41693" t="str">
            <v>铁龙桥-茶园</v>
          </cell>
          <cell r="G41693" t="str">
            <v>C43B431023</v>
          </cell>
        </row>
        <row r="41693">
          <cell r="J41693">
            <v>0.47</v>
          </cell>
        </row>
        <row r="41694">
          <cell r="F41694" t="str">
            <v>茶园-板冲</v>
          </cell>
          <cell r="G41694" t="str">
            <v>C44B431023</v>
          </cell>
        </row>
        <row r="41694">
          <cell r="J41694">
            <v>0.22</v>
          </cell>
        </row>
        <row r="41695">
          <cell r="F41695" t="str">
            <v>台下-大塘垅</v>
          </cell>
          <cell r="G41695" t="str">
            <v>C244431023</v>
          </cell>
        </row>
        <row r="41695">
          <cell r="J41695">
            <v>1.042</v>
          </cell>
        </row>
        <row r="41696">
          <cell r="F41696" t="str">
            <v>叉路口-毛家冲</v>
          </cell>
          <cell r="G41696" t="str">
            <v>C13F431025</v>
          </cell>
        </row>
        <row r="41696">
          <cell r="J41696">
            <v>0.803</v>
          </cell>
        </row>
        <row r="41697">
          <cell r="F41697" t="str">
            <v>李家边</v>
          </cell>
          <cell r="G41697" t="str">
            <v>V040431025</v>
          </cell>
        </row>
        <row r="41697">
          <cell r="J41697">
            <v>0.636</v>
          </cell>
        </row>
        <row r="41698">
          <cell r="F41698" t="str">
            <v>温泉桥-新屋场</v>
          </cell>
          <cell r="G41698" t="str">
            <v>C61D431025</v>
          </cell>
        </row>
        <row r="41698">
          <cell r="J41698">
            <v>0.578</v>
          </cell>
        </row>
        <row r="41699">
          <cell r="F41699" t="str">
            <v>叉路口-青石背</v>
          </cell>
          <cell r="G41699" t="str">
            <v>C27C431025</v>
          </cell>
        </row>
        <row r="41699">
          <cell r="J41699">
            <v>1.507</v>
          </cell>
        </row>
        <row r="41700">
          <cell r="F41700" t="str">
            <v>斗水坪-肖家湾</v>
          </cell>
          <cell r="G41700" t="str">
            <v>C36D431025</v>
          </cell>
        </row>
        <row r="41700">
          <cell r="J41700">
            <v>0.614</v>
          </cell>
        </row>
        <row r="41701">
          <cell r="F41701" t="str">
            <v>叉路口-西龙庙</v>
          </cell>
          <cell r="G41701" t="str">
            <v>C37D431025</v>
          </cell>
        </row>
        <row r="41701">
          <cell r="J41701">
            <v>1.425</v>
          </cell>
        </row>
        <row r="41702">
          <cell r="F41702" t="str">
            <v>西龙庙</v>
          </cell>
          <cell r="G41702" t="str">
            <v>V000431025</v>
          </cell>
        </row>
        <row r="41702">
          <cell r="J41702">
            <v>0.153</v>
          </cell>
        </row>
        <row r="41703">
          <cell r="F41703" t="str">
            <v>叉路口-荒塘里</v>
          </cell>
          <cell r="G41703" t="str">
            <v>C95A431025</v>
          </cell>
        </row>
        <row r="41703">
          <cell r="J41703">
            <v>0.953</v>
          </cell>
        </row>
        <row r="41704">
          <cell r="F41704" t="str">
            <v>万水乡-李罗</v>
          </cell>
          <cell r="G41704" t="str">
            <v>Y940431025</v>
          </cell>
        </row>
        <row r="41704">
          <cell r="J41704">
            <v>1.987</v>
          </cell>
        </row>
        <row r="41705">
          <cell r="F41705" t="str">
            <v>叉路口-芹菜</v>
          </cell>
          <cell r="G41705" t="str">
            <v>C162431025</v>
          </cell>
        </row>
        <row r="41705">
          <cell r="J41705">
            <v>0.841</v>
          </cell>
        </row>
        <row r="41706">
          <cell r="F41706" t="str">
            <v>方家屋背-方家</v>
          </cell>
          <cell r="G41706" t="str">
            <v>C46S431026</v>
          </cell>
        </row>
        <row r="41706">
          <cell r="J41706">
            <v>0.15</v>
          </cell>
        </row>
        <row r="41707">
          <cell r="F41707" t="str">
            <v>大屋场</v>
          </cell>
          <cell r="G41707" t="str">
            <v>C555431026</v>
          </cell>
        </row>
        <row r="41707">
          <cell r="J41707">
            <v>0.214</v>
          </cell>
        </row>
        <row r="41708">
          <cell r="F41708" t="str">
            <v>洞心组通组路硬化</v>
          </cell>
          <cell r="G41708" t="str">
            <v>C93Q431026</v>
          </cell>
        </row>
        <row r="41708">
          <cell r="J41708">
            <v>0.379</v>
          </cell>
        </row>
        <row r="41709">
          <cell r="F41709" t="str">
            <v>小水屋背-寿段</v>
          </cell>
          <cell r="G41709" t="str">
            <v>C564431026</v>
          </cell>
        </row>
        <row r="41709">
          <cell r="J41709">
            <v>0.423</v>
          </cell>
        </row>
        <row r="41710">
          <cell r="F41710" t="str">
            <v>张家组</v>
          </cell>
          <cell r="G41710" t="str">
            <v>C99N431026</v>
          </cell>
        </row>
        <row r="41710">
          <cell r="J41710">
            <v>0.708</v>
          </cell>
        </row>
        <row r="41711">
          <cell r="F41711" t="str">
            <v>石王线</v>
          </cell>
          <cell r="G41711" t="str">
            <v>V896431028</v>
          </cell>
        </row>
        <row r="41711">
          <cell r="J41711">
            <v>1.369</v>
          </cell>
        </row>
        <row r="41712">
          <cell r="F41712" t="str">
            <v>上茶线</v>
          </cell>
          <cell r="G41712" t="str">
            <v>C21L431028</v>
          </cell>
        </row>
        <row r="41712">
          <cell r="J41712">
            <v>0.464</v>
          </cell>
        </row>
        <row r="41713">
          <cell r="F41713" t="str">
            <v>枫树线</v>
          </cell>
          <cell r="G41713" t="str">
            <v>C97E431028</v>
          </cell>
        </row>
        <row r="41713">
          <cell r="J41713">
            <v>2.403</v>
          </cell>
        </row>
        <row r="41714">
          <cell r="F41714" t="str">
            <v>枫树组</v>
          </cell>
          <cell r="G41714" t="str">
            <v>V895431028</v>
          </cell>
        </row>
        <row r="41714">
          <cell r="J41714">
            <v>0.275</v>
          </cell>
        </row>
        <row r="41715">
          <cell r="F41715" t="str">
            <v>桥左线</v>
          </cell>
          <cell r="G41715" t="str">
            <v>C59E431028</v>
          </cell>
        </row>
        <row r="41715">
          <cell r="J41715">
            <v>0.606</v>
          </cell>
        </row>
        <row r="41716">
          <cell r="F41716" t="str">
            <v>焕塘组</v>
          </cell>
          <cell r="G41716" t="str">
            <v>C88N431028</v>
          </cell>
        </row>
        <row r="41716">
          <cell r="J41716">
            <v>0.443</v>
          </cell>
        </row>
        <row r="41717">
          <cell r="F41717" t="str">
            <v>曾家组</v>
          </cell>
          <cell r="G41717" t="str">
            <v>V894431028</v>
          </cell>
        </row>
        <row r="41717">
          <cell r="J41717">
            <v>0.485</v>
          </cell>
        </row>
        <row r="41718">
          <cell r="F41718" t="str">
            <v>风期坳－庄子坑大桥</v>
          </cell>
          <cell r="G41718" t="str">
            <v>C866431081</v>
          </cell>
        </row>
        <row r="41718">
          <cell r="J41718">
            <v>2.974</v>
          </cell>
        </row>
        <row r="41719">
          <cell r="F41719" t="str">
            <v>龙形坳组</v>
          </cell>
          <cell r="G41719" t="str">
            <v>C289431081</v>
          </cell>
        </row>
        <row r="41719">
          <cell r="J41719">
            <v>0.743</v>
          </cell>
        </row>
        <row r="41720">
          <cell r="F41720" t="str">
            <v>龙石线</v>
          </cell>
          <cell r="G41720" t="str">
            <v>C92F431081</v>
          </cell>
        </row>
        <row r="41720">
          <cell r="J41720">
            <v>0.253</v>
          </cell>
        </row>
        <row r="41721">
          <cell r="F41721" t="str">
            <v>NULL</v>
          </cell>
          <cell r="G41721" t="str">
            <v>C586431081</v>
          </cell>
        </row>
        <row r="41721">
          <cell r="J41721">
            <v>2.823</v>
          </cell>
        </row>
        <row r="41722">
          <cell r="F41722" t="str">
            <v>南头湾-鲁塘</v>
          </cell>
          <cell r="G41722" t="str">
            <v>C025431081</v>
          </cell>
        </row>
        <row r="41722">
          <cell r="J41722">
            <v>1.811</v>
          </cell>
        </row>
        <row r="41723">
          <cell r="F41723" t="str">
            <v>长石线</v>
          </cell>
          <cell r="G41723" t="str">
            <v>C10B431081</v>
          </cell>
        </row>
        <row r="41723">
          <cell r="J41723">
            <v>0.828</v>
          </cell>
        </row>
        <row r="41724">
          <cell r="F41724" t="str">
            <v>石拱-后山</v>
          </cell>
          <cell r="G41724" t="str">
            <v>C410431081</v>
          </cell>
        </row>
        <row r="41724">
          <cell r="J41724">
            <v>0.378</v>
          </cell>
        </row>
        <row r="41725">
          <cell r="F41725" t="str">
            <v>村部-柘木坪</v>
          </cell>
          <cell r="G41725" t="str">
            <v>C660431081</v>
          </cell>
        </row>
        <row r="41725">
          <cell r="J41725">
            <v>1.409</v>
          </cell>
        </row>
        <row r="41726">
          <cell r="F41726" t="str">
            <v>NULL</v>
          </cell>
          <cell r="G41726" t="str">
            <v>C37N431081</v>
          </cell>
        </row>
        <row r="41726">
          <cell r="J41726">
            <v>0.253</v>
          </cell>
        </row>
        <row r="41727">
          <cell r="F41727" t="str">
            <v>波水楠水坳-皮石五庙山</v>
          </cell>
          <cell r="G41727" t="str">
            <v>X042431081</v>
          </cell>
        </row>
        <row r="41727">
          <cell r="J41727">
            <v>0.79</v>
          </cell>
        </row>
        <row r="41728">
          <cell r="F41728" t="str">
            <v>石三线</v>
          </cell>
          <cell r="G41728" t="str">
            <v>C739431102</v>
          </cell>
        </row>
        <row r="41728">
          <cell r="J41728">
            <v>0.691</v>
          </cell>
        </row>
        <row r="41729">
          <cell r="F41729" t="str">
            <v>岔胡线</v>
          </cell>
          <cell r="G41729" t="str">
            <v>C73I431102</v>
          </cell>
        </row>
        <row r="41729">
          <cell r="J41729">
            <v>0.299</v>
          </cell>
        </row>
        <row r="41730">
          <cell r="F41730" t="str">
            <v>岔一线</v>
          </cell>
          <cell r="G41730" t="str">
            <v>CA61431102</v>
          </cell>
        </row>
        <row r="41730">
          <cell r="J41730">
            <v>0.686</v>
          </cell>
        </row>
        <row r="41731">
          <cell r="F41731" t="str">
            <v>铁汪线</v>
          </cell>
          <cell r="G41731" t="str">
            <v>C51G431102</v>
          </cell>
        </row>
        <row r="41731">
          <cell r="J41731">
            <v>0.507</v>
          </cell>
        </row>
        <row r="41732">
          <cell r="F41732" t="str">
            <v>鱼甘线</v>
          </cell>
          <cell r="G41732" t="str">
            <v>C14C431102</v>
          </cell>
        </row>
        <row r="41732">
          <cell r="J41732">
            <v>0.495</v>
          </cell>
        </row>
        <row r="41733">
          <cell r="F41733" t="str">
            <v>石上线</v>
          </cell>
          <cell r="G41733" t="str">
            <v>C41E431102</v>
          </cell>
        </row>
        <row r="41733">
          <cell r="J41733">
            <v>1.116</v>
          </cell>
        </row>
        <row r="41734">
          <cell r="F41734" t="str">
            <v>村村线</v>
          </cell>
          <cell r="G41734" t="str">
            <v>C81A431102</v>
          </cell>
        </row>
        <row r="41734">
          <cell r="J41734">
            <v>0.951</v>
          </cell>
        </row>
        <row r="41735">
          <cell r="F41735" t="str">
            <v>岔四线</v>
          </cell>
          <cell r="G41735" t="str">
            <v>C16H431102</v>
          </cell>
        </row>
        <row r="41735">
          <cell r="J41735">
            <v>1.326</v>
          </cell>
        </row>
        <row r="41736">
          <cell r="F41736" t="str">
            <v>塔塔线</v>
          </cell>
          <cell r="G41736" t="str">
            <v>CB55431102</v>
          </cell>
        </row>
        <row r="41736">
          <cell r="J41736">
            <v>0.827</v>
          </cell>
        </row>
        <row r="41737">
          <cell r="F41737" t="str">
            <v>八六线</v>
          </cell>
          <cell r="G41737" t="str">
            <v>CC36431102</v>
          </cell>
        </row>
        <row r="41737">
          <cell r="J41737">
            <v>0.954</v>
          </cell>
        </row>
        <row r="41738">
          <cell r="F41738" t="str">
            <v>西黄线</v>
          </cell>
          <cell r="G41738" t="str">
            <v>C253431102</v>
          </cell>
        </row>
        <row r="41738">
          <cell r="J41738">
            <v>0.452</v>
          </cell>
        </row>
        <row r="41739">
          <cell r="F41739" t="str">
            <v>上黄线</v>
          </cell>
          <cell r="G41739" t="str">
            <v>C943431102</v>
          </cell>
        </row>
        <row r="41739">
          <cell r="J41739">
            <v>0.11</v>
          </cell>
        </row>
        <row r="41740">
          <cell r="F41740" t="str">
            <v>岩哲线</v>
          </cell>
          <cell r="G41740" t="str">
            <v>C239431102</v>
          </cell>
        </row>
        <row r="41740">
          <cell r="J41740">
            <v>0.757</v>
          </cell>
        </row>
        <row r="41741">
          <cell r="F41741" t="str">
            <v>滩滩线</v>
          </cell>
          <cell r="G41741" t="str">
            <v>C954431102</v>
          </cell>
        </row>
        <row r="41741">
          <cell r="J41741">
            <v>0.441</v>
          </cell>
        </row>
        <row r="41742">
          <cell r="F41742" t="str">
            <v>鲁门线</v>
          </cell>
          <cell r="G41742" t="str">
            <v>C50B431102</v>
          </cell>
        </row>
        <row r="41742">
          <cell r="J41742">
            <v>0.282</v>
          </cell>
        </row>
        <row r="41743">
          <cell r="F41743" t="str">
            <v>桥公塘亭子里</v>
          </cell>
          <cell r="G41743" t="str">
            <v>CH02431102</v>
          </cell>
        </row>
        <row r="41743">
          <cell r="J41743">
            <v>1.231</v>
          </cell>
        </row>
        <row r="41744">
          <cell r="F41744" t="str">
            <v>拱门-西村</v>
          </cell>
          <cell r="G41744" t="str">
            <v>C28B431102</v>
          </cell>
        </row>
        <row r="41744">
          <cell r="J41744">
            <v>0.481</v>
          </cell>
        </row>
        <row r="41745">
          <cell r="F41745" t="str">
            <v>下下线</v>
          </cell>
          <cell r="G41745" t="str">
            <v>C445431102</v>
          </cell>
        </row>
        <row r="41745">
          <cell r="J41745">
            <v>0.283</v>
          </cell>
        </row>
        <row r="41746">
          <cell r="F41746" t="str">
            <v>岔郑线</v>
          </cell>
          <cell r="G41746" t="str">
            <v>C131431102</v>
          </cell>
        </row>
        <row r="41746">
          <cell r="J41746">
            <v>0.444</v>
          </cell>
        </row>
        <row r="41747">
          <cell r="F41747" t="str">
            <v>岔十线</v>
          </cell>
          <cell r="G41747" t="str">
            <v>CD85431102</v>
          </cell>
        </row>
        <row r="41747">
          <cell r="J41747">
            <v>0.557</v>
          </cell>
        </row>
        <row r="41748">
          <cell r="F41748" t="str">
            <v>斗新线</v>
          </cell>
          <cell r="G41748" t="str">
            <v>C79D431103</v>
          </cell>
        </row>
        <row r="41748">
          <cell r="J41748">
            <v>0.674</v>
          </cell>
        </row>
        <row r="41749">
          <cell r="F41749" t="str">
            <v>斗子山</v>
          </cell>
          <cell r="G41749" t="str">
            <v>V077431103</v>
          </cell>
        </row>
        <row r="41749">
          <cell r="J41749">
            <v>0.204</v>
          </cell>
        </row>
        <row r="41750">
          <cell r="F41750" t="str">
            <v>菱角塘-89组</v>
          </cell>
          <cell r="G41750" t="str">
            <v>V938431103</v>
          </cell>
        </row>
        <row r="41750">
          <cell r="J41750">
            <v>1.418</v>
          </cell>
        </row>
        <row r="41751">
          <cell r="F41751" t="str">
            <v>五福亭-新菱家塘</v>
          </cell>
          <cell r="G41751" t="str">
            <v>V036431103</v>
          </cell>
        </row>
        <row r="41751">
          <cell r="J41751">
            <v>1.973</v>
          </cell>
        </row>
        <row r="41752">
          <cell r="F41752" t="str">
            <v>三口塘-吴家</v>
          </cell>
          <cell r="G41752" t="str">
            <v>C87C431103</v>
          </cell>
        </row>
        <row r="41752">
          <cell r="J41752">
            <v>0.283</v>
          </cell>
        </row>
        <row r="41753">
          <cell r="F41753" t="str">
            <v>介排塘组</v>
          </cell>
          <cell r="G41753" t="str">
            <v>V090431103</v>
          </cell>
        </row>
        <row r="41753">
          <cell r="J41753">
            <v>0.669</v>
          </cell>
        </row>
        <row r="41754">
          <cell r="F41754" t="str">
            <v>大柘线</v>
          </cell>
          <cell r="G41754" t="str">
            <v>C226431103</v>
          </cell>
        </row>
        <row r="41754">
          <cell r="J41754">
            <v>0.338</v>
          </cell>
        </row>
        <row r="41755">
          <cell r="F41755" t="str">
            <v>徐家组</v>
          </cell>
          <cell r="G41755" t="str">
            <v>V104431103</v>
          </cell>
        </row>
        <row r="41755">
          <cell r="J41755">
            <v>0.774</v>
          </cell>
        </row>
        <row r="41756">
          <cell r="F41756" t="str">
            <v>二二线</v>
          </cell>
          <cell r="G41756" t="str">
            <v>C039431103</v>
          </cell>
        </row>
        <row r="41756">
          <cell r="J41756">
            <v>0.317</v>
          </cell>
        </row>
        <row r="41757">
          <cell r="F41757" t="str">
            <v>下三组――丁角塘</v>
          </cell>
          <cell r="G41757" t="str">
            <v>V297431103</v>
          </cell>
        </row>
        <row r="41757">
          <cell r="J41757">
            <v>0.482</v>
          </cell>
        </row>
        <row r="41758">
          <cell r="F41758" t="str">
            <v>老青线</v>
          </cell>
          <cell r="G41758" t="str">
            <v>C424431103</v>
          </cell>
        </row>
        <row r="41758">
          <cell r="J41758">
            <v>0.538</v>
          </cell>
        </row>
        <row r="41759">
          <cell r="F41759" t="str">
            <v>原零陵地区煤矿――青山组</v>
          </cell>
          <cell r="G41759" t="str">
            <v>V346431103</v>
          </cell>
        </row>
        <row r="41759">
          <cell r="J41759">
            <v>0.748</v>
          </cell>
        </row>
        <row r="41760">
          <cell r="F41760" t="str">
            <v>普黄路――庙山组</v>
          </cell>
          <cell r="G41760" t="str">
            <v>V347431103</v>
          </cell>
        </row>
        <row r="41760">
          <cell r="J41760">
            <v>0.336</v>
          </cell>
        </row>
        <row r="41761">
          <cell r="F41761" t="str">
            <v>村公路――蒋家组</v>
          </cell>
          <cell r="G41761" t="str">
            <v>V281431103</v>
          </cell>
        </row>
        <row r="41761">
          <cell r="J41761">
            <v>0.399</v>
          </cell>
        </row>
        <row r="41762">
          <cell r="F41762" t="str">
            <v>村级公路――周家组</v>
          </cell>
          <cell r="G41762" t="str">
            <v>V368431103</v>
          </cell>
        </row>
        <row r="41762">
          <cell r="J41762">
            <v>0.274</v>
          </cell>
        </row>
        <row r="41763">
          <cell r="F41763" t="str">
            <v>地地线</v>
          </cell>
          <cell r="G41763" t="str">
            <v>C024431103</v>
          </cell>
        </row>
        <row r="41763">
          <cell r="J41763">
            <v>1.044</v>
          </cell>
        </row>
        <row r="41764">
          <cell r="F41764" t="str">
            <v>石花线</v>
          </cell>
          <cell r="G41764" t="str">
            <v>V250431103</v>
          </cell>
        </row>
        <row r="41764">
          <cell r="J41764">
            <v>0.711</v>
          </cell>
        </row>
        <row r="41765">
          <cell r="F41765" t="str">
            <v>上，中，下堆三个组至普杉路</v>
          </cell>
          <cell r="G41765" t="str">
            <v>V253431103</v>
          </cell>
        </row>
        <row r="41765">
          <cell r="J41765">
            <v>1.04</v>
          </cell>
        </row>
        <row r="41766">
          <cell r="F41766" t="str">
            <v>石花线</v>
          </cell>
          <cell r="G41766" t="str">
            <v>X080431103</v>
          </cell>
        </row>
        <row r="41766">
          <cell r="J41766">
            <v>1.112</v>
          </cell>
        </row>
        <row r="41767">
          <cell r="F41767" t="str">
            <v>湾里组――杨家组</v>
          </cell>
          <cell r="G41767" t="str">
            <v>V937431103</v>
          </cell>
        </row>
        <row r="41767">
          <cell r="J41767">
            <v>0.766</v>
          </cell>
        </row>
        <row r="41768">
          <cell r="F41768" t="str">
            <v>村级路――唐跃忠家</v>
          </cell>
          <cell r="G41768" t="str">
            <v>V361431103</v>
          </cell>
        </row>
        <row r="41768">
          <cell r="J41768">
            <v>0.524</v>
          </cell>
        </row>
        <row r="41769">
          <cell r="F41769" t="str">
            <v>村级路――大井口片</v>
          </cell>
          <cell r="G41769" t="str">
            <v>V362431103</v>
          </cell>
        </row>
        <row r="41769">
          <cell r="J41769">
            <v>0.542</v>
          </cell>
        </row>
        <row r="41770">
          <cell r="F41770" t="str">
            <v>后后线</v>
          </cell>
          <cell r="G41770" t="str">
            <v>C023431103</v>
          </cell>
        </row>
        <row r="41770">
          <cell r="J41770">
            <v>0.302</v>
          </cell>
        </row>
        <row r="41771">
          <cell r="F41771" t="str">
            <v>五邓线</v>
          </cell>
          <cell r="G41771" t="str">
            <v>C10A431103</v>
          </cell>
        </row>
        <row r="41771">
          <cell r="J41771">
            <v>0.525</v>
          </cell>
        </row>
        <row r="41772">
          <cell r="F41772" t="str">
            <v>正大线</v>
          </cell>
          <cell r="G41772" t="str">
            <v>C53B431103</v>
          </cell>
        </row>
        <row r="41772">
          <cell r="J41772">
            <v>0.525</v>
          </cell>
        </row>
        <row r="41773">
          <cell r="F41773" t="str">
            <v>正一至大陈组</v>
          </cell>
          <cell r="G41773" t="str">
            <v>V238431103</v>
          </cell>
        </row>
        <row r="41773">
          <cell r="J41773">
            <v>0.78</v>
          </cell>
        </row>
        <row r="41774">
          <cell r="F41774" t="str">
            <v>田头至小陈组</v>
          </cell>
          <cell r="G41774" t="str">
            <v>V239431103</v>
          </cell>
        </row>
        <row r="41774">
          <cell r="J41774">
            <v>0.46</v>
          </cell>
        </row>
        <row r="41775">
          <cell r="F41775" t="str">
            <v>竹6,7,8组段</v>
          </cell>
          <cell r="G41775" t="str">
            <v>V243431103</v>
          </cell>
        </row>
        <row r="41775">
          <cell r="J41775">
            <v>0.153</v>
          </cell>
        </row>
        <row r="41776">
          <cell r="F41776" t="str">
            <v>蒋蒋线</v>
          </cell>
          <cell r="G41776" t="str">
            <v>V685431103</v>
          </cell>
        </row>
        <row r="41776">
          <cell r="J41776">
            <v>0.345</v>
          </cell>
        </row>
        <row r="41777">
          <cell r="F41777" t="str">
            <v>祠马线</v>
          </cell>
          <cell r="G41777" t="str">
            <v>C92E431103</v>
          </cell>
        </row>
        <row r="41777">
          <cell r="J41777">
            <v>0.626</v>
          </cell>
        </row>
        <row r="41778">
          <cell r="F41778" t="str">
            <v>水节塘组</v>
          </cell>
          <cell r="G41778" t="str">
            <v>V212431103</v>
          </cell>
        </row>
        <row r="41778">
          <cell r="J41778">
            <v>0.155</v>
          </cell>
        </row>
        <row r="41779">
          <cell r="F41779" t="str">
            <v>彭文线</v>
          </cell>
          <cell r="G41779" t="str">
            <v>C305431103</v>
          </cell>
        </row>
        <row r="41779">
          <cell r="J41779">
            <v>0.448</v>
          </cell>
        </row>
        <row r="41780">
          <cell r="F41780" t="str">
            <v>罗家组禾屋组</v>
          </cell>
          <cell r="G41780" t="str">
            <v>V215431103</v>
          </cell>
        </row>
        <row r="41780">
          <cell r="J41780">
            <v>0.665</v>
          </cell>
        </row>
        <row r="41781">
          <cell r="F41781" t="str">
            <v>槽上线</v>
          </cell>
          <cell r="G41781" t="str">
            <v>C088431103</v>
          </cell>
        </row>
        <row r="41781">
          <cell r="J41781">
            <v>0.749</v>
          </cell>
        </row>
        <row r="41782">
          <cell r="F41782" t="str">
            <v>二二线</v>
          </cell>
          <cell r="G41782" t="str">
            <v>V936431103</v>
          </cell>
        </row>
        <row r="41782">
          <cell r="J41782">
            <v>0.465</v>
          </cell>
        </row>
        <row r="41783">
          <cell r="F41783" t="str">
            <v>里楼-日洋</v>
          </cell>
          <cell r="G41783" t="str">
            <v>C12B431103</v>
          </cell>
        </row>
        <row r="41783">
          <cell r="J41783">
            <v>0.618</v>
          </cell>
        </row>
        <row r="41784">
          <cell r="F41784" t="str">
            <v>朱家组</v>
          </cell>
          <cell r="G41784" t="str">
            <v>V136431103</v>
          </cell>
        </row>
        <row r="41784">
          <cell r="J41784">
            <v>0.287</v>
          </cell>
        </row>
        <row r="41785">
          <cell r="F41785" t="str">
            <v>雷萝线</v>
          </cell>
          <cell r="G41785" t="str">
            <v>CZG3431121</v>
          </cell>
        </row>
        <row r="41785">
          <cell r="J41785">
            <v>1.049</v>
          </cell>
        </row>
        <row r="41786">
          <cell r="F41786" t="str">
            <v>唐家冲至龚家坪村2组</v>
          </cell>
          <cell r="G41786" t="str">
            <v>V977431121</v>
          </cell>
        </row>
        <row r="41786">
          <cell r="J41786">
            <v>0.855</v>
          </cell>
        </row>
        <row r="41787">
          <cell r="F41787" t="str">
            <v>樟木山-樟木山</v>
          </cell>
          <cell r="G41787" t="str">
            <v>C72I431121</v>
          </cell>
        </row>
        <row r="41787">
          <cell r="J41787">
            <v>0.261</v>
          </cell>
        </row>
        <row r="41788">
          <cell r="F41788" t="str">
            <v>祁东青塘村至下陆野</v>
          </cell>
          <cell r="G41788" t="str">
            <v>C27X431121</v>
          </cell>
        </row>
        <row r="41788">
          <cell r="J41788">
            <v>1.234</v>
          </cell>
        </row>
        <row r="41789">
          <cell r="F41789" t="str">
            <v>打大线</v>
          </cell>
          <cell r="G41789" t="str">
            <v>CZ90431121</v>
          </cell>
        </row>
        <row r="41789">
          <cell r="J41789">
            <v>0.494</v>
          </cell>
        </row>
        <row r="41790">
          <cell r="F41790" t="str">
            <v>友谊亭至祁东颜家村</v>
          </cell>
          <cell r="G41790" t="str">
            <v>C26U431121</v>
          </cell>
        </row>
        <row r="41790">
          <cell r="J41790">
            <v>1.798</v>
          </cell>
        </row>
        <row r="41791">
          <cell r="F41791" t="str">
            <v>虎啸塘村</v>
          </cell>
          <cell r="G41791" t="str">
            <v>V903431122</v>
          </cell>
        </row>
        <row r="41791">
          <cell r="J41791">
            <v>0.455</v>
          </cell>
        </row>
        <row r="41792">
          <cell r="F41792" t="str">
            <v>大江口石塘-井头圩鲤鱼</v>
          </cell>
          <cell r="G41792" t="str">
            <v>C714431122</v>
          </cell>
        </row>
        <row r="41792">
          <cell r="J41792">
            <v>0.291</v>
          </cell>
        </row>
        <row r="41793">
          <cell r="F41793" t="str">
            <v>上届头村14组</v>
          </cell>
          <cell r="G41793" t="str">
            <v>V906431122</v>
          </cell>
        </row>
        <row r="41793">
          <cell r="J41793">
            <v>2.381</v>
          </cell>
        </row>
        <row r="41794">
          <cell r="F41794" t="str">
            <v>艳塘坳五组-六组</v>
          </cell>
          <cell r="G41794" t="str">
            <v>V907431122</v>
          </cell>
        </row>
        <row r="41794">
          <cell r="J41794">
            <v>0.798</v>
          </cell>
        </row>
        <row r="41795">
          <cell r="F41795" t="str">
            <v>麻里源-石峰八组</v>
          </cell>
          <cell r="G41795" t="str">
            <v>V908431122</v>
          </cell>
        </row>
        <row r="41795">
          <cell r="J41795">
            <v>1.401</v>
          </cell>
        </row>
        <row r="41796">
          <cell r="F41796" t="str">
            <v>三潭村15、16组</v>
          </cell>
          <cell r="G41796" t="str">
            <v>V910431122</v>
          </cell>
        </row>
        <row r="41796">
          <cell r="J41796">
            <v>1.679</v>
          </cell>
        </row>
        <row r="41797">
          <cell r="F41797" t="str">
            <v>杨家村1组</v>
          </cell>
          <cell r="G41797" t="str">
            <v>V911431122</v>
          </cell>
        </row>
        <row r="41797">
          <cell r="J41797">
            <v>0.442</v>
          </cell>
        </row>
        <row r="41798">
          <cell r="F41798" t="str">
            <v>刺刘线</v>
          </cell>
          <cell r="G41798" t="str">
            <v>C352431122</v>
          </cell>
        </row>
        <row r="41798">
          <cell r="J41798">
            <v>0.769</v>
          </cell>
        </row>
        <row r="41799">
          <cell r="F41799" t="str">
            <v>NULL</v>
          </cell>
          <cell r="G41799" t="str">
            <v>V100431122</v>
          </cell>
        </row>
        <row r="41799">
          <cell r="J41799">
            <v>5.79</v>
          </cell>
        </row>
        <row r="41800">
          <cell r="F41800" t="str">
            <v>S217-车游村6组</v>
          </cell>
          <cell r="G41800" t="str">
            <v>VZ37431122</v>
          </cell>
        </row>
        <row r="41800">
          <cell r="J41800">
            <v>0.253</v>
          </cell>
        </row>
        <row r="41801">
          <cell r="F41801" t="str">
            <v>油塘村7、15组</v>
          </cell>
          <cell r="G41801" t="str">
            <v>V912431122</v>
          </cell>
        </row>
        <row r="41801">
          <cell r="J41801">
            <v>0.613</v>
          </cell>
        </row>
        <row r="41802">
          <cell r="F41802" t="str">
            <v>坝坝线</v>
          </cell>
          <cell r="G41802" t="str">
            <v>V899431122</v>
          </cell>
        </row>
        <row r="41802">
          <cell r="J41802">
            <v>0.29</v>
          </cell>
        </row>
        <row r="41803">
          <cell r="F41803" t="str">
            <v>星火村15、16组</v>
          </cell>
          <cell r="G41803" t="str">
            <v>V909431122</v>
          </cell>
        </row>
        <row r="41803">
          <cell r="J41803">
            <v>0.353</v>
          </cell>
        </row>
        <row r="41804">
          <cell r="F41804" t="str">
            <v>大宽5组-7组</v>
          </cell>
          <cell r="G41804" t="str">
            <v>VW08431122</v>
          </cell>
        </row>
        <row r="41804">
          <cell r="J41804">
            <v>0.868</v>
          </cell>
        </row>
        <row r="41805">
          <cell r="F41805" t="str">
            <v>沙子山小院子至沙子山大院子</v>
          </cell>
          <cell r="G41805" t="str">
            <v>V900431122</v>
          </cell>
        </row>
        <row r="41805">
          <cell r="J41805">
            <v>0.363</v>
          </cell>
        </row>
        <row r="41806">
          <cell r="F41806" t="str">
            <v>毛家村10、11组</v>
          </cell>
          <cell r="G41806" t="str">
            <v>V901431122</v>
          </cell>
        </row>
        <row r="41806">
          <cell r="J41806">
            <v>1.089</v>
          </cell>
        </row>
        <row r="41807">
          <cell r="F41807" t="str">
            <v>毛家村13、14、15组</v>
          </cell>
          <cell r="G41807" t="str">
            <v>V902431122</v>
          </cell>
        </row>
        <row r="41807">
          <cell r="J41807">
            <v>0.748</v>
          </cell>
        </row>
        <row r="41808">
          <cell r="F41808" t="str">
            <v>大塘线</v>
          </cell>
          <cell r="G41808" t="str">
            <v>Y001431122</v>
          </cell>
        </row>
        <row r="41808">
          <cell r="J41808">
            <v>0.798</v>
          </cell>
        </row>
        <row r="41809">
          <cell r="F41809" t="str">
            <v>卜头村9、6、5、6组</v>
          </cell>
          <cell r="G41809" t="str">
            <v>V904431122</v>
          </cell>
        </row>
        <row r="41809">
          <cell r="J41809">
            <v>1.302</v>
          </cell>
        </row>
        <row r="41810">
          <cell r="F41810" t="str">
            <v>金大线</v>
          </cell>
          <cell r="G41810" t="str">
            <v>C401431122</v>
          </cell>
        </row>
        <row r="41810">
          <cell r="J41810">
            <v>1.09</v>
          </cell>
        </row>
        <row r="41811">
          <cell r="F41811" t="str">
            <v>柳柳线</v>
          </cell>
          <cell r="G41811" t="str">
            <v>C566431122</v>
          </cell>
        </row>
        <row r="41811">
          <cell r="J41811">
            <v>0.948</v>
          </cell>
        </row>
        <row r="41812">
          <cell r="F41812" t="str">
            <v>芦江村10、12、13组</v>
          </cell>
          <cell r="G41812" t="str">
            <v>V905431122</v>
          </cell>
        </row>
        <row r="41812">
          <cell r="J41812">
            <v>0.834</v>
          </cell>
        </row>
        <row r="41813">
          <cell r="F41813" t="str">
            <v>彭彭线</v>
          </cell>
          <cell r="G41813" t="str">
            <v>C263431124</v>
          </cell>
        </row>
        <row r="41813">
          <cell r="J41813">
            <v>0.564</v>
          </cell>
        </row>
        <row r="41814">
          <cell r="F41814" t="str">
            <v>三三线</v>
          </cell>
          <cell r="G41814" t="str">
            <v>C050431124</v>
          </cell>
        </row>
        <row r="41814">
          <cell r="J41814">
            <v>1.676</v>
          </cell>
        </row>
        <row r="41815">
          <cell r="F41815" t="str">
            <v>莲洲线</v>
          </cell>
          <cell r="G41815" t="str">
            <v>Y580431124</v>
          </cell>
        </row>
        <row r="41815">
          <cell r="J41815">
            <v>0.319</v>
          </cell>
        </row>
        <row r="41816">
          <cell r="F41816" t="str">
            <v>冯茶线</v>
          </cell>
          <cell r="G41816" t="str">
            <v>C108431124</v>
          </cell>
        </row>
        <row r="41816">
          <cell r="J41816">
            <v>1.506</v>
          </cell>
        </row>
        <row r="41817">
          <cell r="F41817" t="str">
            <v>渔江洲—向荣</v>
          </cell>
          <cell r="G41817" t="str">
            <v>C032431124</v>
          </cell>
        </row>
        <row r="41817">
          <cell r="J41817">
            <v>0.848</v>
          </cell>
        </row>
        <row r="41818">
          <cell r="F41818" t="str">
            <v>桃唐线</v>
          </cell>
          <cell r="G41818" t="str">
            <v>V007431124</v>
          </cell>
        </row>
        <row r="41818">
          <cell r="J41818">
            <v>0.15</v>
          </cell>
        </row>
        <row r="41819">
          <cell r="F41819" t="str">
            <v>上乐海-上乐海一组</v>
          </cell>
          <cell r="G41819" t="str">
            <v>C35F431124</v>
          </cell>
        </row>
        <row r="41819">
          <cell r="J41819">
            <v>0.797</v>
          </cell>
        </row>
        <row r="41820">
          <cell r="F41820" t="str">
            <v>安安线</v>
          </cell>
          <cell r="G41820" t="str">
            <v>Y779431124</v>
          </cell>
        </row>
        <row r="41820">
          <cell r="J41820">
            <v>1.122</v>
          </cell>
        </row>
        <row r="41821">
          <cell r="F41821" t="str">
            <v>下白-新屋</v>
          </cell>
          <cell r="G41821" t="str">
            <v>V070431124</v>
          </cell>
        </row>
        <row r="41821">
          <cell r="J41821">
            <v>0.1</v>
          </cell>
        </row>
        <row r="41822">
          <cell r="F41822" t="str">
            <v>阳家场村—烟竹坪村</v>
          </cell>
          <cell r="G41822" t="str">
            <v>VX31431124</v>
          </cell>
        </row>
        <row r="41822">
          <cell r="J41822">
            <v>0.367</v>
          </cell>
        </row>
        <row r="41823">
          <cell r="F41823" t="str">
            <v>4、5组村口—满人屋、水轮泵</v>
          </cell>
          <cell r="G41823" t="str">
            <v>C35F431124</v>
          </cell>
        </row>
        <row r="41823">
          <cell r="J41823">
            <v>0.465</v>
          </cell>
        </row>
        <row r="41824">
          <cell r="F41824" t="str">
            <v>新富线</v>
          </cell>
          <cell r="G41824" t="str">
            <v>C442431125</v>
          </cell>
        </row>
        <row r="41824">
          <cell r="J41824">
            <v>2.225</v>
          </cell>
        </row>
        <row r="41825">
          <cell r="F41825" t="str">
            <v>周城线</v>
          </cell>
          <cell r="G41825" t="str">
            <v>C125431125</v>
          </cell>
        </row>
        <row r="41825">
          <cell r="J41825">
            <v>1.003</v>
          </cell>
        </row>
        <row r="41826">
          <cell r="F41826" t="str">
            <v>下圩v2</v>
          </cell>
          <cell r="G41826" t="str">
            <v>C13C431125</v>
          </cell>
        </row>
        <row r="41826">
          <cell r="J41826">
            <v>0.456</v>
          </cell>
        </row>
        <row r="41827">
          <cell r="F41827" t="str">
            <v>杉猪线</v>
          </cell>
          <cell r="G41827" t="str">
            <v>VI42431125</v>
          </cell>
        </row>
        <row r="41827">
          <cell r="J41827">
            <v>0.414</v>
          </cell>
        </row>
        <row r="41828">
          <cell r="F41828" t="str">
            <v>下白象v1</v>
          </cell>
          <cell r="G41828" t="str">
            <v>C13C431125</v>
          </cell>
        </row>
        <row r="41828">
          <cell r="J41828">
            <v>0.195</v>
          </cell>
        </row>
        <row r="41829">
          <cell r="F41829" t="str">
            <v>古古线</v>
          </cell>
          <cell r="G41829" t="str">
            <v>V935431125</v>
          </cell>
        </row>
        <row r="41829">
          <cell r="J41829">
            <v>0.508</v>
          </cell>
        </row>
        <row r="41830">
          <cell r="F41830" t="str">
            <v>徐老线</v>
          </cell>
          <cell r="G41830" t="str">
            <v>C182431126</v>
          </cell>
        </row>
        <row r="41830">
          <cell r="J41830">
            <v>0.38</v>
          </cell>
        </row>
        <row r="41831">
          <cell r="F41831" t="str">
            <v>东山岭老村</v>
          </cell>
          <cell r="G41831" t="str">
            <v>V909431126</v>
          </cell>
        </row>
        <row r="41831">
          <cell r="J41831">
            <v>0.355</v>
          </cell>
        </row>
        <row r="41832">
          <cell r="F41832" t="str">
            <v>石门咀线</v>
          </cell>
          <cell r="G41832" t="str">
            <v>C67G431126</v>
          </cell>
        </row>
        <row r="41832">
          <cell r="J41832">
            <v>0.343</v>
          </cell>
        </row>
        <row r="41833">
          <cell r="F41833" t="str">
            <v>Y619至瓦房子</v>
          </cell>
          <cell r="G41833" t="str">
            <v>V151431127</v>
          </cell>
        </row>
        <row r="41833">
          <cell r="J41833">
            <v>0.928</v>
          </cell>
        </row>
        <row r="41834">
          <cell r="F41834" t="str">
            <v>C287至罗家</v>
          </cell>
          <cell r="G41834" t="str">
            <v>C40G431127</v>
          </cell>
        </row>
        <row r="41834">
          <cell r="J41834">
            <v>3.304</v>
          </cell>
        </row>
        <row r="41835">
          <cell r="F41835" t="str">
            <v>上槎至陈家</v>
          </cell>
          <cell r="G41835" t="str">
            <v>V013431128</v>
          </cell>
        </row>
        <row r="41835">
          <cell r="J41835">
            <v>0.486</v>
          </cell>
        </row>
        <row r="41836">
          <cell r="F41836" t="str">
            <v>新祁公路-钟家</v>
          </cell>
          <cell r="G41836" t="str">
            <v>VX17431128</v>
          </cell>
        </row>
        <row r="41836">
          <cell r="J41836">
            <v>0.242</v>
          </cell>
        </row>
        <row r="41837">
          <cell r="F41837" t="str">
            <v>新祁公路-烈士墓</v>
          </cell>
          <cell r="G41837" t="str">
            <v>VX41431128</v>
          </cell>
        </row>
        <row r="41837">
          <cell r="J41837">
            <v>0.19</v>
          </cell>
        </row>
        <row r="41838">
          <cell r="F41838" t="str">
            <v>三蒋线</v>
          </cell>
          <cell r="G41838" t="str">
            <v>C486431128</v>
          </cell>
        </row>
        <row r="41838">
          <cell r="J41838">
            <v>0.468</v>
          </cell>
        </row>
        <row r="41839">
          <cell r="F41839" t="str">
            <v>陈家-苎麻园</v>
          </cell>
          <cell r="G41839" t="str">
            <v>C608431128</v>
          </cell>
        </row>
        <row r="41839">
          <cell r="J41839">
            <v>0.484</v>
          </cell>
        </row>
        <row r="41840">
          <cell r="F41840" t="str">
            <v>刘定元至新屋场</v>
          </cell>
          <cell r="G41840" t="str">
            <v>V607431128</v>
          </cell>
        </row>
        <row r="41840">
          <cell r="J41840">
            <v>0.581</v>
          </cell>
        </row>
        <row r="41841">
          <cell r="F41841" t="str">
            <v>黄泥坪至刘家</v>
          </cell>
          <cell r="G41841" t="str">
            <v>V006431128</v>
          </cell>
        </row>
        <row r="41841">
          <cell r="J41841">
            <v>0.574</v>
          </cell>
        </row>
        <row r="41842">
          <cell r="F41842" t="str">
            <v>牛水线</v>
          </cell>
          <cell r="G41842" t="str">
            <v>C471431129</v>
          </cell>
        </row>
        <row r="41842">
          <cell r="J41842">
            <v>0.218</v>
          </cell>
        </row>
        <row r="41843">
          <cell r="F41843" t="str">
            <v>桥头至雷家</v>
          </cell>
          <cell r="G41843" t="str">
            <v>V931431129</v>
          </cell>
        </row>
        <row r="41843">
          <cell r="J41843">
            <v>0.378</v>
          </cell>
        </row>
        <row r="41844">
          <cell r="F41844" t="str">
            <v>稻破线</v>
          </cell>
          <cell r="G41844" t="str">
            <v>C473431129</v>
          </cell>
        </row>
        <row r="41844">
          <cell r="J41844">
            <v>1.21</v>
          </cell>
        </row>
        <row r="41845">
          <cell r="F41845" t="str">
            <v>香花井-断石桥</v>
          </cell>
          <cell r="G41845" t="str">
            <v>C38A431129</v>
          </cell>
        </row>
        <row r="41845">
          <cell r="J41845">
            <v>0.256</v>
          </cell>
        </row>
        <row r="41846">
          <cell r="F41846" t="str">
            <v>虾塘至牛角湾</v>
          </cell>
          <cell r="G41846" t="str">
            <v>C73E431129</v>
          </cell>
        </row>
        <row r="41846">
          <cell r="J41846">
            <v>0.415</v>
          </cell>
        </row>
        <row r="41847">
          <cell r="F41847" t="str">
            <v>G207至新铺村</v>
          </cell>
          <cell r="G41847" t="str">
            <v>V932431129</v>
          </cell>
        </row>
        <row r="41847">
          <cell r="J41847">
            <v>0.245</v>
          </cell>
        </row>
        <row r="41848">
          <cell r="F41848" t="str">
            <v>牛石线</v>
          </cell>
          <cell r="G41848" t="str">
            <v>C564431129</v>
          </cell>
        </row>
        <row r="41848">
          <cell r="J41848">
            <v>0.503</v>
          </cell>
        </row>
        <row r="41849">
          <cell r="F41849" t="str">
            <v>新麻线</v>
          </cell>
          <cell r="G41849" t="str">
            <v>V441431129</v>
          </cell>
        </row>
        <row r="41849">
          <cell r="J41849">
            <v>0.336</v>
          </cell>
        </row>
        <row r="41850">
          <cell r="F41850" t="str">
            <v>黄毛至杉木口村</v>
          </cell>
          <cell r="G41850" t="str">
            <v>C724431129</v>
          </cell>
        </row>
        <row r="41850">
          <cell r="J41850">
            <v>4.239</v>
          </cell>
        </row>
        <row r="41851">
          <cell r="F41851" t="str">
            <v>杉木口至粗江口</v>
          </cell>
          <cell r="G41851" t="str">
            <v>V933431129</v>
          </cell>
        </row>
        <row r="41851">
          <cell r="J41851">
            <v>1.563</v>
          </cell>
        </row>
        <row r="41852">
          <cell r="F41852" t="str">
            <v>集力干村至湖广村</v>
          </cell>
          <cell r="G41852" t="str">
            <v>V934431129</v>
          </cell>
        </row>
        <row r="41852">
          <cell r="J41852">
            <v>3.128</v>
          </cell>
        </row>
        <row r="41853">
          <cell r="F41853" t="str">
            <v>电垭上至姑婆溪湾组</v>
          </cell>
          <cell r="G41853" t="str">
            <v>V611431222</v>
          </cell>
        </row>
        <row r="41853">
          <cell r="J41853">
            <v>3.355</v>
          </cell>
        </row>
        <row r="41854">
          <cell r="F41854" t="str">
            <v>池头至岩矶头组</v>
          </cell>
          <cell r="G41854" t="str">
            <v>V573431222</v>
          </cell>
        </row>
        <row r="41854">
          <cell r="J41854">
            <v>0.438</v>
          </cell>
        </row>
        <row r="41855">
          <cell r="F41855" t="str">
            <v>合仁坪至长岭岗金矿</v>
          </cell>
          <cell r="G41855" t="str">
            <v>V009431222</v>
          </cell>
        </row>
        <row r="41855">
          <cell r="J41855">
            <v>3.336</v>
          </cell>
        </row>
        <row r="41856">
          <cell r="F41856" t="str">
            <v>合仁坪至长岭岗金矿</v>
          </cell>
          <cell r="G41856" t="str">
            <v>Z17A431222</v>
          </cell>
        </row>
        <row r="41856">
          <cell r="J41856">
            <v>0.877</v>
          </cell>
        </row>
        <row r="41857">
          <cell r="F41857" t="str">
            <v>油榨园-大棚岭</v>
          </cell>
          <cell r="G41857" t="str">
            <v>V447431223</v>
          </cell>
        </row>
        <row r="41857">
          <cell r="J41857">
            <v>0.319</v>
          </cell>
        </row>
        <row r="41858">
          <cell r="F41858" t="str">
            <v>村委会-板栗冲村</v>
          </cell>
          <cell r="G41858" t="str">
            <v>VA27431223</v>
          </cell>
        </row>
        <row r="41858">
          <cell r="J41858">
            <v>0.622</v>
          </cell>
        </row>
        <row r="41859">
          <cell r="F41859" t="str">
            <v>野鸡岩至大面坡</v>
          </cell>
          <cell r="G41859" t="str">
            <v>C045431223</v>
          </cell>
        </row>
        <row r="41859">
          <cell r="J41859">
            <v>1.919</v>
          </cell>
        </row>
        <row r="41860">
          <cell r="F41860" t="str">
            <v>茶园-寨脚</v>
          </cell>
          <cell r="G41860" t="str">
            <v>CA77431223</v>
          </cell>
        </row>
        <row r="41860">
          <cell r="J41860">
            <v>0.618</v>
          </cell>
        </row>
        <row r="41861">
          <cell r="F41861" t="str">
            <v>烟竹冲-村道</v>
          </cell>
          <cell r="G41861" t="str">
            <v>V897431223</v>
          </cell>
        </row>
        <row r="41861">
          <cell r="J41861">
            <v>0.645</v>
          </cell>
        </row>
        <row r="41862">
          <cell r="F41862" t="str">
            <v>岩子岭-下溪台村</v>
          </cell>
          <cell r="G41862" t="str">
            <v>VA88431223</v>
          </cell>
        </row>
        <row r="41862">
          <cell r="J41862">
            <v>0.633</v>
          </cell>
        </row>
        <row r="41863">
          <cell r="F41863" t="str">
            <v>S223-羊毛垅</v>
          </cell>
          <cell r="G41863" t="str">
            <v>V898431223</v>
          </cell>
        </row>
        <row r="41863">
          <cell r="J41863">
            <v>1.19</v>
          </cell>
        </row>
        <row r="41864">
          <cell r="F41864" t="str">
            <v>神洞溪-神洞溪四组</v>
          </cell>
          <cell r="G41864" t="str">
            <v>C57C431223</v>
          </cell>
        </row>
        <row r="41864">
          <cell r="J41864">
            <v>0.563</v>
          </cell>
        </row>
        <row r="41865">
          <cell r="F41865" t="str">
            <v>石家塘-石家塘4.5组</v>
          </cell>
          <cell r="G41865" t="str">
            <v>V458431223</v>
          </cell>
        </row>
        <row r="41865">
          <cell r="J41865">
            <v>0.414</v>
          </cell>
        </row>
        <row r="41866">
          <cell r="F41866" t="str">
            <v>白沙村肖子坪-白沙村二组</v>
          </cell>
          <cell r="G41866" t="str">
            <v>VM11431224</v>
          </cell>
        </row>
        <row r="41866">
          <cell r="J41866">
            <v>0.794</v>
          </cell>
        </row>
        <row r="41867">
          <cell r="F41867" t="str">
            <v>白岩头村田岭上-白岩头村八组</v>
          </cell>
          <cell r="G41867" t="str">
            <v>VM61431224</v>
          </cell>
        </row>
        <row r="41867">
          <cell r="J41867">
            <v>0.744</v>
          </cell>
        </row>
        <row r="41868">
          <cell r="F41868" t="str">
            <v>白岩头村亮罩坳-白岩头村三组</v>
          </cell>
          <cell r="G41868" t="str">
            <v>VM62431224</v>
          </cell>
        </row>
        <row r="41868">
          <cell r="J41868">
            <v>2.452</v>
          </cell>
        </row>
        <row r="41869">
          <cell r="F41869" t="str">
            <v>虎皮溪村罗屋冲-虎皮溪村七组</v>
          </cell>
          <cell r="G41869" t="str">
            <v>C3M4431224</v>
          </cell>
        </row>
        <row r="41869">
          <cell r="J41869">
            <v>0.937</v>
          </cell>
        </row>
        <row r="41870">
          <cell r="F41870" t="str">
            <v>江星村四组-江星村八组</v>
          </cell>
          <cell r="G41870" t="str">
            <v>VM73431224</v>
          </cell>
        </row>
        <row r="41870">
          <cell r="J41870">
            <v>0.787</v>
          </cell>
        </row>
        <row r="41871">
          <cell r="F41871" t="str">
            <v>江星村四组-江星村五组</v>
          </cell>
          <cell r="G41871" t="str">
            <v>VM75431224</v>
          </cell>
        </row>
        <row r="41871">
          <cell r="J41871">
            <v>0.601</v>
          </cell>
        </row>
        <row r="41872">
          <cell r="F41872" t="str">
            <v>蛤蟆洞至造吉坪</v>
          </cell>
          <cell r="G41872" t="str">
            <v>Z75A431224</v>
          </cell>
        </row>
        <row r="41872">
          <cell r="J41872">
            <v>2.487</v>
          </cell>
        </row>
        <row r="41873">
          <cell r="F41873" t="str">
            <v>桐油坡村部至十六组</v>
          </cell>
          <cell r="G41873" t="str">
            <v>Z97A431224</v>
          </cell>
        </row>
        <row r="41873">
          <cell r="J41873">
            <v>2.027</v>
          </cell>
        </row>
        <row r="41874">
          <cell r="F41874" t="str">
            <v>乡道-四组</v>
          </cell>
          <cell r="G41874" t="str">
            <v>V686431224</v>
          </cell>
        </row>
        <row r="41874">
          <cell r="J41874">
            <v>0.879</v>
          </cell>
        </row>
        <row r="41875">
          <cell r="F41875" t="str">
            <v>水同湾至扶家溪</v>
          </cell>
          <cell r="G41875" t="str">
            <v>CB42431224</v>
          </cell>
        </row>
        <row r="41875">
          <cell r="J41875">
            <v>0.857</v>
          </cell>
        </row>
        <row r="41876">
          <cell r="F41876" t="str">
            <v>白竹坪-白竹溪</v>
          </cell>
          <cell r="G41876" t="str">
            <v>CF40431224</v>
          </cell>
        </row>
        <row r="41876">
          <cell r="J41876">
            <v>5.083</v>
          </cell>
        </row>
        <row r="41877">
          <cell r="F41877" t="str">
            <v>四组线</v>
          </cell>
          <cell r="G41877" t="str">
            <v>C19E431224</v>
          </cell>
        </row>
        <row r="41877">
          <cell r="J41877">
            <v>2.599</v>
          </cell>
        </row>
        <row r="41878">
          <cell r="F41878" t="str">
            <v>11组-14组</v>
          </cell>
          <cell r="G41878" t="str">
            <v>C5X8431224</v>
          </cell>
        </row>
        <row r="41878">
          <cell r="J41878">
            <v>2.3</v>
          </cell>
        </row>
        <row r="41879">
          <cell r="F41879" t="str">
            <v>金塘至橼木岭</v>
          </cell>
          <cell r="G41879" t="str">
            <v>CA78431224</v>
          </cell>
        </row>
        <row r="41879">
          <cell r="J41879">
            <v>3.421</v>
          </cell>
        </row>
        <row r="41880">
          <cell r="F41880" t="str">
            <v>丰收至丰收小学</v>
          </cell>
          <cell r="G41880" t="str">
            <v>C191431224</v>
          </cell>
        </row>
        <row r="41880">
          <cell r="J41880">
            <v>0.801</v>
          </cell>
        </row>
        <row r="41881">
          <cell r="F41881" t="str">
            <v>山门垅-园艺场</v>
          </cell>
          <cell r="G41881" t="str">
            <v>C04A431224</v>
          </cell>
        </row>
        <row r="41881">
          <cell r="J41881">
            <v>2.041</v>
          </cell>
        </row>
        <row r="41882">
          <cell r="F41882" t="str">
            <v>散水冲村四组-散水冲村六组</v>
          </cell>
          <cell r="G41882" t="str">
            <v>VL81431224</v>
          </cell>
        </row>
        <row r="41882">
          <cell r="J41882">
            <v>1.219</v>
          </cell>
        </row>
        <row r="41883">
          <cell r="F41883" t="str">
            <v>初水江-密江</v>
          </cell>
          <cell r="G41883" t="str">
            <v>VW36431224</v>
          </cell>
        </row>
        <row r="41883">
          <cell r="J41883">
            <v>1.215</v>
          </cell>
        </row>
        <row r="41884">
          <cell r="F41884" t="str">
            <v>紫金至三组</v>
          </cell>
          <cell r="G41884" t="str">
            <v>C671431224</v>
          </cell>
        </row>
        <row r="41884">
          <cell r="J41884">
            <v>1.016</v>
          </cell>
        </row>
        <row r="41885">
          <cell r="F41885" t="str">
            <v>锡泥至2组</v>
          </cell>
          <cell r="G41885" t="str">
            <v>Z78B431224</v>
          </cell>
        </row>
        <row r="41885">
          <cell r="J41885">
            <v>2.595</v>
          </cell>
        </row>
        <row r="41886">
          <cell r="F41886" t="str">
            <v>红岩山至木兰</v>
          </cell>
          <cell r="G41886" t="str">
            <v>CB60431224</v>
          </cell>
        </row>
        <row r="41886">
          <cell r="J41886">
            <v>2.414</v>
          </cell>
        </row>
        <row r="41887">
          <cell r="F41887" t="str">
            <v>黑塘三组至五组</v>
          </cell>
          <cell r="G41887" t="str">
            <v>CB57431224</v>
          </cell>
        </row>
        <row r="41887">
          <cell r="J41887">
            <v>1.322</v>
          </cell>
        </row>
        <row r="41888">
          <cell r="F41888" t="str">
            <v>柑子元</v>
          </cell>
          <cell r="G41888" t="str">
            <v>VC34431224</v>
          </cell>
        </row>
        <row r="41888">
          <cell r="J41888">
            <v>2.067</v>
          </cell>
        </row>
        <row r="41889">
          <cell r="F41889" t="str">
            <v>罗汉垴至匡家坨</v>
          </cell>
          <cell r="G41889" t="str">
            <v>C140431224</v>
          </cell>
        </row>
        <row r="41889">
          <cell r="J41889">
            <v>0.643</v>
          </cell>
        </row>
        <row r="41890">
          <cell r="F41890" t="str">
            <v>兰花-牛栏山</v>
          </cell>
          <cell r="G41890" t="str">
            <v>Z16A431224</v>
          </cell>
        </row>
        <row r="41890">
          <cell r="J41890">
            <v>1.528</v>
          </cell>
        </row>
        <row r="41891">
          <cell r="F41891" t="str">
            <v>白云庵至小湾</v>
          </cell>
          <cell r="G41891" t="str">
            <v>C95A431224</v>
          </cell>
        </row>
        <row r="41891">
          <cell r="J41891">
            <v>0.731</v>
          </cell>
        </row>
        <row r="41892">
          <cell r="F41892" t="str">
            <v>二房头至河家潭</v>
          </cell>
          <cell r="G41892" t="str">
            <v>C68D431224</v>
          </cell>
        </row>
        <row r="41892">
          <cell r="J41892">
            <v>0.464</v>
          </cell>
        </row>
        <row r="41893">
          <cell r="F41893" t="str">
            <v>福田湾桥至金子洞</v>
          </cell>
          <cell r="G41893" t="str">
            <v>C30D431224</v>
          </cell>
        </row>
        <row r="41893">
          <cell r="J41893">
            <v>3.196</v>
          </cell>
        </row>
        <row r="41894">
          <cell r="F41894" t="str">
            <v>灶坪至刘家洞</v>
          </cell>
          <cell r="G41894" t="str">
            <v>C47A431224</v>
          </cell>
        </row>
        <row r="41894">
          <cell r="J41894">
            <v>4.939</v>
          </cell>
        </row>
        <row r="41895">
          <cell r="F41895" t="str">
            <v>岩子坑至南竹坑</v>
          </cell>
          <cell r="G41895" t="str">
            <v>CX76431224</v>
          </cell>
        </row>
        <row r="41895">
          <cell r="J41895">
            <v>2.88</v>
          </cell>
        </row>
        <row r="41896">
          <cell r="F41896" t="str">
            <v>舒家院子-白木岩</v>
          </cell>
          <cell r="G41896" t="str">
            <v>CA50431224</v>
          </cell>
        </row>
        <row r="41896">
          <cell r="J41896">
            <v>2.23</v>
          </cell>
        </row>
        <row r="41897">
          <cell r="F41897" t="str">
            <v>叉路口-五组</v>
          </cell>
          <cell r="G41897" t="str">
            <v>C75P431224</v>
          </cell>
        </row>
        <row r="41897">
          <cell r="J41897">
            <v>1.687</v>
          </cell>
        </row>
        <row r="41898">
          <cell r="F41898" t="str">
            <v>省道-7组</v>
          </cell>
          <cell r="G41898" t="str">
            <v>V778431224</v>
          </cell>
        </row>
        <row r="41898">
          <cell r="J41898">
            <v>1.658</v>
          </cell>
        </row>
        <row r="41899">
          <cell r="F41899" t="str">
            <v>村部-村部</v>
          </cell>
          <cell r="G41899" t="str">
            <v>C032431224</v>
          </cell>
        </row>
        <row r="41899">
          <cell r="J41899">
            <v>2.161</v>
          </cell>
        </row>
        <row r="41900">
          <cell r="F41900" t="str">
            <v>过江坡-梅家山</v>
          </cell>
          <cell r="G41900" t="str">
            <v>C233431224</v>
          </cell>
        </row>
        <row r="41900">
          <cell r="J41900">
            <v>3.841</v>
          </cell>
        </row>
        <row r="41901">
          <cell r="F41901" t="str">
            <v>朱家园村十五组-朱家园十二组</v>
          </cell>
          <cell r="G41901" t="str">
            <v>V544431224</v>
          </cell>
        </row>
        <row r="41901">
          <cell r="J41901">
            <v>1.165</v>
          </cell>
        </row>
        <row r="41902">
          <cell r="F41902" t="str">
            <v>朱家园村七组-朱家园村十一组</v>
          </cell>
          <cell r="G41902" t="str">
            <v>V548431224</v>
          </cell>
        </row>
        <row r="41902">
          <cell r="J41902">
            <v>3.391</v>
          </cell>
        </row>
        <row r="41903">
          <cell r="F41903" t="str">
            <v>一组-十四组</v>
          </cell>
          <cell r="G41903" t="str">
            <v>C6Y7431224</v>
          </cell>
        </row>
        <row r="41903">
          <cell r="J41903">
            <v>2.375</v>
          </cell>
        </row>
        <row r="41904">
          <cell r="F41904" t="str">
            <v>炳溪土地庙至鱼马坡</v>
          </cell>
          <cell r="G41904" t="str">
            <v>VZ50431225</v>
          </cell>
        </row>
        <row r="41904">
          <cell r="J41904">
            <v>1.133</v>
          </cell>
        </row>
        <row r="41905">
          <cell r="F41905" t="str">
            <v>粟向平门口-白腊田</v>
          </cell>
          <cell r="G41905" t="str">
            <v>V116431225</v>
          </cell>
        </row>
        <row r="41905">
          <cell r="J41905">
            <v>3.399</v>
          </cell>
        </row>
        <row r="41906">
          <cell r="F41906" t="str">
            <v>玉龙桥口-八角凉亭</v>
          </cell>
          <cell r="G41906" t="str">
            <v>V876431225</v>
          </cell>
        </row>
        <row r="41906">
          <cell r="J41906">
            <v>1.458</v>
          </cell>
        </row>
        <row r="41907">
          <cell r="F41907" t="str">
            <v>门口堂-魏家冲</v>
          </cell>
          <cell r="G41907" t="str">
            <v>V885431225</v>
          </cell>
        </row>
        <row r="41907">
          <cell r="J41907">
            <v>0.403</v>
          </cell>
        </row>
        <row r="41908">
          <cell r="F41908" t="str">
            <v>花桥口-高马冲口</v>
          </cell>
          <cell r="G41908" t="str">
            <v>V859431225</v>
          </cell>
        </row>
        <row r="41908">
          <cell r="J41908">
            <v>1.437</v>
          </cell>
        </row>
        <row r="41909">
          <cell r="F41909" t="str">
            <v>对门溪-道家</v>
          </cell>
          <cell r="G41909" t="str">
            <v>V871431225</v>
          </cell>
        </row>
        <row r="41909">
          <cell r="J41909">
            <v>1.041</v>
          </cell>
        </row>
        <row r="41910">
          <cell r="F41910" t="str">
            <v>转湾田至苦力冲</v>
          </cell>
          <cell r="G41910" t="str">
            <v>VZ58431225</v>
          </cell>
        </row>
        <row r="41910">
          <cell r="J41910">
            <v>0.471</v>
          </cell>
        </row>
        <row r="41911">
          <cell r="F41911" t="str">
            <v>平盘冲-架涧口</v>
          </cell>
          <cell r="G41911" t="str">
            <v>V030431225</v>
          </cell>
        </row>
        <row r="41911">
          <cell r="J41911">
            <v>0.668</v>
          </cell>
        </row>
        <row r="41912">
          <cell r="F41912" t="str">
            <v>板泥田至宝架</v>
          </cell>
          <cell r="G41912" t="str">
            <v>VZ97431225</v>
          </cell>
        </row>
        <row r="41912">
          <cell r="J41912">
            <v>1.023</v>
          </cell>
        </row>
        <row r="41913">
          <cell r="F41913" t="str">
            <v>覃家洞口-老屋场</v>
          </cell>
          <cell r="G41913" t="str">
            <v>V041431225</v>
          </cell>
        </row>
        <row r="41913">
          <cell r="J41913">
            <v>3.175</v>
          </cell>
        </row>
        <row r="41914">
          <cell r="F41914" t="str">
            <v>阳隆店门口-冷水井</v>
          </cell>
          <cell r="G41914" t="str">
            <v>V470431225</v>
          </cell>
        </row>
        <row r="41914">
          <cell r="J41914">
            <v>2.281</v>
          </cell>
        </row>
        <row r="41915">
          <cell r="F41915" t="str">
            <v>老团寨上-马塘冲</v>
          </cell>
          <cell r="G41915" t="str">
            <v>VZ25431225</v>
          </cell>
        </row>
        <row r="41915">
          <cell r="J41915">
            <v>0.695</v>
          </cell>
        </row>
        <row r="41916">
          <cell r="F41916" t="str">
            <v>李家窑-马上坡</v>
          </cell>
          <cell r="G41916" t="str">
            <v>VZ02431225</v>
          </cell>
        </row>
        <row r="41916">
          <cell r="J41916">
            <v>0.198</v>
          </cell>
        </row>
        <row r="41917">
          <cell r="F41917" t="str">
            <v>乡镇府门口-卫生院</v>
          </cell>
          <cell r="G41917" t="str">
            <v>VZ04431225</v>
          </cell>
        </row>
        <row r="41917">
          <cell r="J41917">
            <v>1.067</v>
          </cell>
        </row>
        <row r="41918">
          <cell r="F41918" t="str">
            <v>新园段上-马蹄团</v>
          </cell>
          <cell r="G41918" t="str">
            <v>V679431225</v>
          </cell>
        </row>
        <row r="41918">
          <cell r="J41918">
            <v>1.445</v>
          </cell>
        </row>
        <row r="41919">
          <cell r="F41919" t="str">
            <v>梅子溪-杨家界</v>
          </cell>
          <cell r="G41919" t="str">
            <v>VZ32431225</v>
          </cell>
        </row>
        <row r="41919">
          <cell r="J41919">
            <v>2.435</v>
          </cell>
        </row>
        <row r="41920">
          <cell r="F41920" t="str">
            <v>鸭公冲-狗皮田</v>
          </cell>
          <cell r="G41920" t="str">
            <v>VZ33431225</v>
          </cell>
        </row>
        <row r="41920">
          <cell r="J41920">
            <v>2.273</v>
          </cell>
        </row>
        <row r="41921">
          <cell r="F41921" t="str">
            <v>桥头-丁家</v>
          </cell>
          <cell r="G41921" t="str">
            <v>VZ39431225</v>
          </cell>
        </row>
        <row r="41921">
          <cell r="J41921">
            <v>0.472</v>
          </cell>
        </row>
        <row r="41922">
          <cell r="F41922" t="str">
            <v>木寨团-十一组</v>
          </cell>
          <cell r="G41922" t="str">
            <v>VZ13431225</v>
          </cell>
        </row>
        <row r="41922">
          <cell r="J41922">
            <v>0.389</v>
          </cell>
        </row>
        <row r="41923">
          <cell r="F41923" t="str">
            <v>大长田-界溪</v>
          </cell>
          <cell r="G41923" t="str">
            <v>V813431225</v>
          </cell>
        </row>
        <row r="41923">
          <cell r="J41923">
            <v>1.169</v>
          </cell>
        </row>
        <row r="41924">
          <cell r="F41924" t="str">
            <v>雷公嘴水库至塘里一组</v>
          </cell>
          <cell r="G41924" t="str">
            <v>V714431226</v>
          </cell>
        </row>
        <row r="41924">
          <cell r="J41924">
            <v>2.121</v>
          </cell>
        </row>
        <row r="41925">
          <cell r="F41925" t="str">
            <v>大酉村</v>
          </cell>
          <cell r="G41925" t="str">
            <v>VZ10431226</v>
          </cell>
        </row>
        <row r="41925">
          <cell r="J41925">
            <v>1.29</v>
          </cell>
        </row>
        <row r="41926">
          <cell r="F41926" t="str">
            <v>田垄头-大洞坪</v>
          </cell>
          <cell r="G41926" t="str">
            <v>VZ26431227</v>
          </cell>
        </row>
        <row r="41926">
          <cell r="J41926">
            <v>1.432</v>
          </cell>
        </row>
        <row r="41927">
          <cell r="F41927" t="str">
            <v>牛场边-公组冲</v>
          </cell>
          <cell r="G41927" t="str">
            <v>V718431227</v>
          </cell>
        </row>
        <row r="41927">
          <cell r="J41927">
            <v>1.104</v>
          </cell>
        </row>
        <row r="41928">
          <cell r="F41928" t="str">
            <v>洞脑路口-洞脑</v>
          </cell>
          <cell r="G41928" t="str">
            <v>V760431227</v>
          </cell>
        </row>
        <row r="41928">
          <cell r="J41928">
            <v>1.144</v>
          </cell>
        </row>
        <row r="41929">
          <cell r="F41929" t="str">
            <v>八夺-岑寨</v>
          </cell>
          <cell r="G41929" t="str">
            <v>V402431227</v>
          </cell>
        </row>
        <row r="41929">
          <cell r="J41929">
            <v>1.5</v>
          </cell>
        </row>
        <row r="41930">
          <cell r="F41930" t="str">
            <v>等口坝-老行</v>
          </cell>
          <cell r="G41930" t="str">
            <v>C182431227</v>
          </cell>
        </row>
        <row r="41930">
          <cell r="J41930">
            <v>3.27</v>
          </cell>
        </row>
        <row r="41931">
          <cell r="F41931" t="str">
            <v>村道-交寨</v>
          </cell>
          <cell r="G41931" t="str">
            <v>VZ14431227</v>
          </cell>
        </row>
        <row r="41931">
          <cell r="J41931">
            <v>0.242</v>
          </cell>
        </row>
        <row r="41932">
          <cell r="F41932" t="str">
            <v>四路-吉元</v>
          </cell>
          <cell r="G41932" t="str">
            <v>V438431227</v>
          </cell>
        </row>
        <row r="41932">
          <cell r="J41932">
            <v>1.162</v>
          </cell>
        </row>
        <row r="41933">
          <cell r="F41933" t="str">
            <v>古溪路口-古溪</v>
          </cell>
          <cell r="G41933" t="str">
            <v>C193431227</v>
          </cell>
        </row>
        <row r="41933">
          <cell r="J41933">
            <v>2.42</v>
          </cell>
        </row>
        <row r="41934">
          <cell r="F41934" t="str">
            <v>绞两河-红岩坡</v>
          </cell>
          <cell r="G41934" t="str">
            <v>VZ17431227</v>
          </cell>
        </row>
        <row r="41934">
          <cell r="J41934">
            <v>0.361</v>
          </cell>
        </row>
        <row r="41935">
          <cell r="F41935" t="str">
            <v>阿梅干-菜塘</v>
          </cell>
          <cell r="G41935" t="str">
            <v>C099431227</v>
          </cell>
        </row>
        <row r="41935">
          <cell r="J41935">
            <v>1.239</v>
          </cell>
        </row>
        <row r="41936">
          <cell r="F41936" t="str">
            <v>塘寨村部-塘上组</v>
          </cell>
          <cell r="G41936" t="str">
            <v>C104431227</v>
          </cell>
        </row>
        <row r="41936">
          <cell r="J41936">
            <v>0.593</v>
          </cell>
        </row>
        <row r="41937">
          <cell r="F41937" t="str">
            <v>草坪-石板</v>
          </cell>
          <cell r="G41937" t="str">
            <v>V072431227</v>
          </cell>
        </row>
        <row r="41937">
          <cell r="J41937">
            <v>0.515</v>
          </cell>
        </row>
        <row r="41938">
          <cell r="F41938" t="str">
            <v>茶溪下-茶溪上</v>
          </cell>
          <cell r="G41938" t="str">
            <v>V088431227</v>
          </cell>
        </row>
        <row r="41938">
          <cell r="J41938">
            <v>0.765</v>
          </cell>
        </row>
        <row r="41939">
          <cell r="F41939" t="str">
            <v>刘家坡下-刘家坡上</v>
          </cell>
          <cell r="G41939" t="str">
            <v>V090431227</v>
          </cell>
        </row>
        <row r="41939">
          <cell r="J41939">
            <v>0.685</v>
          </cell>
        </row>
        <row r="41940">
          <cell r="F41940" t="str">
            <v>杨柳沟-东坡</v>
          </cell>
          <cell r="G41940" t="str">
            <v>V168431227</v>
          </cell>
        </row>
        <row r="41940">
          <cell r="J41940">
            <v>1.265</v>
          </cell>
        </row>
        <row r="41941">
          <cell r="F41941" t="str">
            <v>约溪-正龙</v>
          </cell>
          <cell r="G41941" t="str">
            <v>V674431227</v>
          </cell>
        </row>
        <row r="41941">
          <cell r="J41941">
            <v>0.716</v>
          </cell>
        </row>
        <row r="41942">
          <cell r="F41942" t="str">
            <v>茂三路口-茂三</v>
          </cell>
          <cell r="G41942" t="str">
            <v>V881431227</v>
          </cell>
        </row>
        <row r="41942">
          <cell r="J41942">
            <v>1.046</v>
          </cell>
        </row>
        <row r="41943">
          <cell r="F41943" t="str">
            <v>边山至过路坵</v>
          </cell>
          <cell r="G41943" t="str">
            <v>VS45431228</v>
          </cell>
        </row>
        <row r="41943">
          <cell r="J41943">
            <v>0.458</v>
          </cell>
        </row>
        <row r="41944">
          <cell r="F41944" t="str">
            <v>岩坳-小岔</v>
          </cell>
          <cell r="G41944" t="str">
            <v>V098431228</v>
          </cell>
        </row>
        <row r="41944">
          <cell r="J41944">
            <v>2.069</v>
          </cell>
        </row>
        <row r="41945">
          <cell r="F41945" t="str">
            <v>庙边至张家院子</v>
          </cell>
          <cell r="G41945" t="str">
            <v>V314431228</v>
          </cell>
        </row>
        <row r="41945">
          <cell r="J41945">
            <v>0.783</v>
          </cell>
        </row>
        <row r="41946">
          <cell r="F41946" t="str">
            <v>洪溪至王甲山</v>
          </cell>
          <cell r="G41946" t="str">
            <v>VS12431228</v>
          </cell>
        </row>
        <row r="41946">
          <cell r="J41946">
            <v>1.107</v>
          </cell>
        </row>
        <row r="41947">
          <cell r="F41947" t="str">
            <v>火烧店至三元冲</v>
          </cell>
          <cell r="G41947" t="str">
            <v>VS03431228</v>
          </cell>
        </row>
        <row r="41947">
          <cell r="J41947">
            <v>1.012</v>
          </cell>
        </row>
        <row r="41948">
          <cell r="F41948" t="str">
            <v>文溪-李家界</v>
          </cell>
          <cell r="G41948" t="str">
            <v>C155431229</v>
          </cell>
        </row>
        <row r="41948">
          <cell r="J41948">
            <v>1.658</v>
          </cell>
        </row>
        <row r="41949">
          <cell r="F41949" t="str">
            <v>和平-善里</v>
          </cell>
          <cell r="G41949" t="str">
            <v>C181431229</v>
          </cell>
        </row>
        <row r="41949">
          <cell r="J41949">
            <v>1.621</v>
          </cell>
        </row>
        <row r="41950">
          <cell r="F41950" t="str">
            <v>黄通坳-大陆坡</v>
          </cell>
          <cell r="G41950" t="str">
            <v>V084431281</v>
          </cell>
        </row>
        <row r="41950">
          <cell r="J41950">
            <v>2.457</v>
          </cell>
        </row>
        <row r="41951">
          <cell r="F41951" t="str">
            <v>占禾基—打谷冲</v>
          </cell>
          <cell r="G41951" t="str">
            <v>V000431281</v>
          </cell>
        </row>
        <row r="41951">
          <cell r="J41951">
            <v>0.142</v>
          </cell>
        </row>
        <row r="41952">
          <cell r="F41952" t="str">
            <v>龙三线</v>
          </cell>
          <cell r="G41952" t="str">
            <v>C64B431281</v>
          </cell>
        </row>
        <row r="41952">
          <cell r="J41952">
            <v>2.245</v>
          </cell>
        </row>
        <row r="41953">
          <cell r="F41953" t="str">
            <v>岩山脚—新家田</v>
          </cell>
          <cell r="G41953" t="str">
            <v>V929431281</v>
          </cell>
        </row>
        <row r="41953">
          <cell r="J41953">
            <v>0.19</v>
          </cell>
        </row>
        <row r="41954">
          <cell r="F41954" t="str">
            <v>大田脚-枫木田</v>
          </cell>
          <cell r="G41954" t="str">
            <v>V763431281</v>
          </cell>
        </row>
        <row r="41954">
          <cell r="J41954">
            <v>0.264</v>
          </cell>
        </row>
        <row r="41955">
          <cell r="F41955" t="str">
            <v>周家湾—上店</v>
          </cell>
          <cell r="G41955" t="str">
            <v>V930431281</v>
          </cell>
        </row>
        <row r="41955">
          <cell r="J41955">
            <v>0.999</v>
          </cell>
        </row>
        <row r="41956">
          <cell r="F41956" t="str">
            <v>泉龙溪-蒋仕学家</v>
          </cell>
          <cell r="G41956" t="str">
            <v>V928431281</v>
          </cell>
        </row>
        <row r="41956">
          <cell r="J41956">
            <v>1.44</v>
          </cell>
        </row>
        <row r="41957">
          <cell r="F41957" t="str">
            <v>社山冲组 胡家-李灯前家</v>
          </cell>
          <cell r="G41957" t="str">
            <v>V000431281</v>
          </cell>
        </row>
        <row r="41957">
          <cell r="J41957">
            <v>0.166</v>
          </cell>
        </row>
        <row r="41958">
          <cell r="F41958" t="str">
            <v>林家坳-雷打岩</v>
          </cell>
          <cell r="G41958" t="str">
            <v>V035431281</v>
          </cell>
        </row>
        <row r="41958">
          <cell r="J41958">
            <v>2.043</v>
          </cell>
        </row>
        <row r="41959">
          <cell r="F41959" t="str">
            <v>回基塘-蔬菜基地</v>
          </cell>
          <cell r="G41959" t="str">
            <v>C30B431302</v>
          </cell>
        </row>
        <row r="41959">
          <cell r="J41959">
            <v>1.519</v>
          </cell>
        </row>
        <row r="41960">
          <cell r="F41960" t="str">
            <v>乐善至田坪公路</v>
          </cell>
          <cell r="G41960" t="str">
            <v>C602431302</v>
          </cell>
        </row>
        <row r="41960">
          <cell r="J41960">
            <v>0.469</v>
          </cell>
        </row>
        <row r="41961">
          <cell r="F41961" t="str">
            <v>双中-塘底</v>
          </cell>
          <cell r="G41961" t="str">
            <v>Y771431321</v>
          </cell>
        </row>
        <row r="41961">
          <cell r="J41961">
            <v>0.633</v>
          </cell>
        </row>
        <row r="41962">
          <cell r="F41962" t="str">
            <v>村部-天井</v>
          </cell>
          <cell r="G41962" t="str">
            <v>CC84431321</v>
          </cell>
        </row>
        <row r="41962">
          <cell r="J41962">
            <v>0.781</v>
          </cell>
        </row>
        <row r="41963">
          <cell r="F41963" t="str">
            <v>皂角庙-隆回塘水库</v>
          </cell>
          <cell r="G41963" t="str">
            <v>CC90431321</v>
          </cell>
        </row>
        <row r="41963">
          <cell r="J41963">
            <v>2.965</v>
          </cell>
        </row>
        <row r="41964">
          <cell r="F41964" t="str">
            <v>老屋</v>
          </cell>
          <cell r="G41964" t="str">
            <v>VJA9431321</v>
          </cell>
        </row>
        <row r="41964">
          <cell r="J41964">
            <v>0.506</v>
          </cell>
        </row>
        <row r="41965">
          <cell r="F41965" t="str">
            <v>碎石场-太和冲</v>
          </cell>
          <cell r="G41965" t="str">
            <v>C53C431321</v>
          </cell>
        </row>
        <row r="41965">
          <cell r="J41965">
            <v>0.922</v>
          </cell>
        </row>
        <row r="41966">
          <cell r="F41966" t="str">
            <v>李家组</v>
          </cell>
          <cell r="G41966" t="str">
            <v>CD66431321</v>
          </cell>
        </row>
        <row r="41966">
          <cell r="J41966">
            <v>1.235</v>
          </cell>
        </row>
        <row r="41967">
          <cell r="F41967" t="str">
            <v>娄底组</v>
          </cell>
          <cell r="G41967" t="str">
            <v>C76B431321</v>
          </cell>
        </row>
        <row r="41967">
          <cell r="J41967">
            <v>0.192</v>
          </cell>
        </row>
        <row r="41968">
          <cell r="F41968" t="str">
            <v>花仁线新屋组-和家组</v>
          </cell>
          <cell r="G41968" t="str">
            <v>CM53431321</v>
          </cell>
        </row>
        <row r="41968">
          <cell r="J41968">
            <v>0.549</v>
          </cell>
        </row>
        <row r="41969">
          <cell r="F41969" t="str">
            <v>谭家组</v>
          </cell>
          <cell r="G41969" t="str">
            <v>V20A431321</v>
          </cell>
        </row>
        <row r="41969">
          <cell r="J41969">
            <v>0.497</v>
          </cell>
        </row>
        <row r="41970">
          <cell r="F41970" t="str">
            <v>青凡公路-大金公路</v>
          </cell>
          <cell r="G41970" t="str">
            <v>CZ23431321</v>
          </cell>
        </row>
        <row r="41970">
          <cell r="J41970">
            <v>0.408</v>
          </cell>
        </row>
        <row r="41971">
          <cell r="F41971" t="str">
            <v>银神-凡平</v>
          </cell>
          <cell r="G41971" t="str">
            <v>Y838431321</v>
          </cell>
        </row>
        <row r="41971">
          <cell r="J41971">
            <v>0.276</v>
          </cell>
        </row>
        <row r="41972">
          <cell r="F41972" t="str">
            <v>野毛乇-谊思塘</v>
          </cell>
          <cell r="G41972" t="str">
            <v>C12D431321</v>
          </cell>
        </row>
        <row r="41972">
          <cell r="J41972">
            <v>0.162</v>
          </cell>
        </row>
        <row r="41973">
          <cell r="F41973" t="str">
            <v>集同-民兴</v>
          </cell>
          <cell r="G41973" t="str">
            <v>Y398431321</v>
          </cell>
        </row>
        <row r="41973">
          <cell r="J41973">
            <v>1.252</v>
          </cell>
        </row>
        <row r="41974">
          <cell r="F41974" t="str">
            <v>青龙-泽塘</v>
          </cell>
          <cell r="G41974" t="str">
            <v>CG23431321</v>
          </cell>
        </row>
        <row r="41974">
          <cell r="J41974">
            <v>1.084</v>
          </cell>
        </row>
        <row r="41975">
          <cell r="F41975" t="str">
            <v>青广路-李德生屋</v>
          </cell>
          <cell r="G41975" t="str">
            <v>V78N431321</v>
          </cell>
        </row>
        <row r="41975">
          <cell r="J41975">
            <v>0.695</v>
          </cell>
        </row>
        <row r="41976">
          <cell r="F41976" t="str">
            <v>牛尾山-邓家组</v>
          </cell>
          <cell r="G41976" t="str">
            <v>CN90431321</v>
          </cell>
        </row>
        <row r="41976">
          <cell r="J41976">
            <v>0.93</v>
          </cell>
        </row>
        <row r="41977">
          <cell r="F41977" t="str">
            <v>东山公路-余庆组</v>
          </cell>
          <cell r="G41977" t="str">
            <v>V08M431321</v>
          </cell>
        </row>
        <row r="41977">
          <cell r="J41977">
            <v>0.226</v>
          </cell>
        </row>
        <row r="41978">
          <cell r="F41978" t="str">
            <v>彭家组</v>
          </cell>
          <cell r="G41978" t="str">
            <v>Y905431321</v>
          </cell>
        </row>
        <row r="41978">
          <cell r="J41978">
            <v>0.254</v>
          </cell>
        </row>
        <row r="41979">
          <cell r="F41979" t="str">
            <v>新桥-泉塘</v>
          </cell>
          <cell r="G41979" t="str">
            <v>CW51431321</v>
          </cell>
        </row>
        <row r="41979">
          <cell r="J41979">
            <v>0.466</v>
          </cell>
        </row>
        <row r="41980">
          <cell r="F41980" t="str">
            <v>新桥至豆生坪</v>
          </cell>
          <cell r="G41980" t="str">
            <v>CW54431321</v>
          </cell>
        </row>
        <row r="41980">
          <cell r="J41980">
            <v>0.537</v>
          </cell>
        </row>
        <row r="41981">
          <cell r="F41981" t="str">
            <v>龙山-余家</v>
          </cell>
          <cell r="G41981" t="str">
            <v>CE46431321</v>
          </cell>
        </row>
        <row r="41981">
          <cell r="J41981">
            <v>0.479</v>
          </cell>
        </row>
        <row r="41982">
          <cell r="F41982" t="str">
            <v>卫星-沙塘</v>
          </cell>
          <cell r="G41982" t="str">
            <v>CT01431321</v>
          </cell>
        </row>
        <row r="41982">
          <cell r="J41982">
            <v>0.192</v>
          </cell>
        </row>
        <row r="41983">
          <cell r="F41983" t="str">
            <v>勤耕-洲台</v>
          </cell>
          <cell r="G41983" t="str">
            <v>VX63431321</v>
          </cell>
        </row>
        <row r="41983">
          <cell r="J41983">
            <v>0.389</v>
          </cell>
        </row>
        <row r="41984">
          <cell r="F41984" t="str">
            <v>泉山-双泉</v>
          </cell>
          <cell r="G41984" t="str">
            <v>Y482431321</v>
          </cell>
        </row>
        <row r="41984">
          <cell r="J41984">
            <v>0.221</v>
          </cell>
        </row>
        <row r="41985">
          <cell r="F41985" t="str">
            <v>碑基坳-龙山</v>
          </cell>
          <cell r="G41985" t="str">
            <v>CF39431321</v>
          </cell>
        </row>
        <row r="41985">
          <cell r="J41985">
            <v>2.071</v>
          </cell>
        </row>
        <row r="41986">
          <cell r="F41986" t="str">
            <v>咸立路-新屋</v>
          </cell>
          <cell r="G41986" t="str">
            <v>CN96431321</v>
          </cell>
        </row>
        <row r="41986">
          <cell r="J41986">
            <v>0.945</v>
          </cell>
        </row>
        <row r="41987">
          <cell r="F41987" t="str">
            <v>洞井-当年</v>
          </cell>
          <cell r="G41987" t="str">
            <v>V482431321</v>
          </cell>
        </row>
        <row r="41987">
          <cell r="J41987">
            <v>0.549</v>
          </cell>
        </row>
        <row r="41988">
          <cell r="F41988" t="str">
            <v>良家垅-乌龟冲水库</v>
          </cell>
          <cell r="G41988" t="str">
            <v>C44F431321</v>
          </cell>
        </row>
        <row r="41988">
          <cell r="J41988">
            <v>0.923</v>
          </cell>
        </row>
        <row r="41989">
          <cell r="F41989" t="str">
            <v>朱家坝-贺家坪</v>
          </cell>
          <cell r="G41989" t="str">
            <v>C49I431321</v>
          </cell>
        </row>
        <row r="41989">
          <cell r="J41989">
            <v>0.485</v>
          </cell>
        </row>
        <row r="41990">
          <cell r="F41990" t="str">
            <v>大门堂-杉山湾</v>
          </cell>
          <cell r="G41990" t="str">
            <v>C01F431321</v>
          </cell>
        </row>
        <row r="41990">
          <cell r="J41990">
            <v>0.446</v>
          </cell>
        </row>
        <row r="41991">
          <cell r="F41991" t="str">
            <v>五十线--茅草屋</v>
          </cell>
          <cell r="G41991" t="str">
            <v>V73R431321</v>
          </cell>
        </row>
        <row r="41991">
          <cell r="J41991">
            <v>0.544</v>
          </cell>
        </row>
        <row r="41992">
          <cell r="F41992" t="str">
            <v>石灰山-朱家</v>
          </cell>
          <cell r="G41992" t="str">
            <v>CP88431321</v>
          </cell>
        </row>
        <row r="41992">
          <cell r="J41992">
            <v>0.412</v>
          </cell>
        </row>
        <row r="41993">
          <cell r="F41993" t="str">
            <v>沙子-同子</v>
          </cell>
          <cell r="G41993" t="str">
            <v>C354431321</v>
          </cell>
        </row>
        <row r="41993">
          <cell r="J41993">
            <v>0.495</v>
          </cell>
        </row>
        <row r="41994">
          <cell r="F41994" t="str">
            <v>学校-杀牛坳</v>
          </cell>
          <cell r="G41994" t="str">
            <v>C64G431321</v>
          </cell>
        </row>
        <row r="41994">
          <cell r="J41994">
            <v>1.082</v>
          </cell>
        </row>
        <row r="41995">
          <cell r="F41995" t="str">
            <v>白木冲-红家冲</v>
          </cell>
          <cell r="G41995" t="str">
            <v>CN26431321</v>
          </cell>
        </row>
        <row r="41995">
          <cell r="J41995">
            <v>1.346</v>
          </cell>
        </row>
        <row r="41996">
          <cell r="F41996" t="str">
            <v>定源-磨石冲</v>
          </cell>
          <cell r="G41996" t="str">
            <v>Y306431321</v>
          </cell>
        </row>
        <row r="41996">
          <cell r="J41996">
            <v>0.334</v>
          </cell>
        </row>
        <row r="41997">
          <cell r="F41997" t="str">
            <v>上厂组</v>
          </cell>
          <cell r="G41997" t="str">
            <v>Y475431321</v>
          </cell>
        </row>
        <row r="41997">
          <cell r="J41997">
            <v>1.007</v>
          </cell>
        </row>
        <row r="41998">
          <cell r="F41998" t="str">
            <v>村道-肖万塘</v>
          </cell>
          <cell r="G41998" t="str">
            <v>CR29431321</v>
          </cell>
        </row>
        <row r="41998">
          <cell r="J41998">
            <v>1.424</v>
          </cell>
        </row>
        <row r="41999">
          <cell r="F41999" t="str">
            <v>乡道-大坪组</v>
          </cell>
          <cell r="G41999" t="str">
            <v>V90B431321</v>
          </cell>
        </row>
        <row r="41999">
          <cell r="J41999">
            <v>0.306</v>
          </cell>
        </row>
        <row r="42000">
          <cell r="F42000" t="str">
            <v>排上-常坳</v>
          </cell>
          <cell r="G42000" t="str">
            <v>CE02431321</v>
          </cell>
        </row>
        <row r="42000">
          <cell r="J42000">
            <v>0.341</v>
          </cell>
        </row>
        <row r="42001">
          <cell r="F42001" t="str">
            <v>三组</v>
          </cell>
          <cell r="G42001" t="str">
            <v>V826431322</v>
          </cell>
        </row>
        <row r="42001">
          <cell r="J42001">
            <v>0.302</v>
          </cell>
        </row>
        <row r="42002">
          <cell r="F42002" t="str">
            <v>九组</v>
          </cell>
          <cell r="G42002" t="str">
            <v>V832431322</v>
          </cell>
        </row>
        <row r="42002">
          <cell r="J42002">
            <v>0.35</v>
          </cell>
        </row>
        <row r="42003">
          <cell r="F42003" t="str">
            <v>鹅溪村三组至四组</v>
          </cell>
          <cell r="G42003" t="str">
            <v>VSAL431322</v>
          </cell>
        </row>
        <row r="42003">
          <cell r="J42003">
            <v>0.24</v>
          </cell>
        </row>
        <row r="42004">
          <cell r="F42004" t="str">
            <v>富溪村柳树场至垃圾站</v>
          </cell>
          <cell r="G42004" t="str">
            <v>VS00431322</v>
          </cell>
        </row>
        <row r="42004">
          <cell r="J42004">
            <v>0.422</v>
          </cell>
        </row>
        <row r="42005">
          <cell r="F42005" t="str">
            <v>方家湾-方家湾</v>
          </cell>
          <cell r="G42005" t="str">
            <v>CM04431322</v>
          </cell>
        </row>
        <row r="42005">
          <cell r="J42005">
            <v>0.472</v>
          </cell>
        </row>
        <row r="42006">
          <cell r="F42006" t="str">
            <v>岩泉学校-大沟桥</v>
          </cell>
          <cell r="G42006" t="str">
            <v>CP85431322</v>
          </cell>
        </row>
        <row r="42006">
          <cell r="J42006">
            <v>0.594</v>
          </cell>
        </row>
        <row r="42007">
          <cell r="F42007" t="str">
            <v>六组</v>
          </cell>
          <cell r="G42007" t="str">
            <v>V601431322</v>
          </cell>
        </row>
        <row r="42007">
          <cell r="J42007">
            <v>0.303</v>
          </cell>
        </row>
        <row r="42008">
          <cell r="F42008" t="str">
            <v>杏子下组</v>
          </cell>
          <cell r="G42008" t="str">
            <v>C35L431322</v>
          </cell>
        </row>
        <row r="42008">
          <cell r="J42008">
            <v>0.628</v>
          </cell>
        </row>
        <row r="42009">
          <cell r="F42009" t="str">
            <v>竹山下组</v>
          </cell>
          <cell r="G42009" t="str">
            <v>V603431322</v>
          </cell>
        </row>
        <row r="42009">
          <cell r="J42009">
            <v>0.647</v>
          </cell>
        </row>
        <row r="42010">
          <cell r="F42010" t="str">
            <v>石槽门至城坪村</v>
          </cell>
          <cell r="G42010" t="str">
            <v>C37C431322</v>
          </cell>
        </row>
        <row r="42010">
          <cell r="J42010">
            <v>0.237</v>
          </cell>
        </row>
        <row r="42011">
          <cell r="F42011" t="str">
            <v>城坪村</v>
          </cell>
          <cell r="G42011" t="str">
            <v>V712431322</v>
          </cell>
        </row>
        <row r="42011">
          <cell r="J42011">
            <v>0.387</v>
          </cell>
        </row>
        <row r="42012">
          <cell r="F42012" t="str">
            <v>腊树坳五组-毛山园</v>
          </cell>
          <cell r="G42012" t="str">
            <v>C430431322</v>
          </cell>
        </row>
        <row r="42012">
          <cell r="J42012">
            <v>0.534</v>
          </cell>
        </row>
        <row r="42013">
          <cell r="F42013" t="str">
            <v>卢家村</v>
          </cell>
          <cell r="G42013" t="str">
            <v>V654431322</v>
          </cell>
        </row>
        <row r="42013">
          <cell r="J42013">
            <v>0.254</v>
          </cell>
        </row>
        <row r="42014">
          <cell r="F42014" t="str">
            <v>6组</v>
          </cell>
          <cell r="G42014" t="str">
            <v>V909431322</v>
          </cell>
        </row>
        <row r="42014">
          <cell r="J42014">
            <v>0.4</v>
          </cell>
        </row>
        <row r="42015">
          <cell r="F42015" t="str">
            <v>源竹村十四组至胜农村</v>
          </cell>
          <cell r="G42015" t="str">
            <v>C2C2431322</v>
          </cell>
        </row>
        <row r="42015">
          <cell r="J42015">
            <v>0.946</v>
          </cell>
        </row>
        <row r="42016">
          <cell r="F42016" t="str">
            <v>源竹村十四组至胜农村</v>
          </cell>
          <cell r="G42016" t="str">
            <v>CL21431322</v>
          </cell>
        </row>
        <row r="42016">
          <cell r="J42016">
            <v>0.625</v>
          </cell>
        </row>
        <row r="42017">
          <cell r="F42017" t="str">
            <v>洞头山-吉山村</v>
          </cell>
          <cell r="G42017" t="str">
            <v>CN57431322</v>
          </cell>
        </row>
        <row r="42017">
          <cell r="J42017">
            <v>0.475</v>
          </cell>
        </row>
        <row r="42018">
          <cell r="F42018" t="str">
            <v>9组</v>
          </cell>
          <cell r="G42018" t="str">
            <v>V013431322</v>
          </cell>
        </row>
        <row r="42018">
          <cell r="J42018">
            <v>0.701</v>
          </cell>
        </row>
        <row r="42019">
          <cell r="F42019" t="str">
            <v>建整扶贫桥端至向北水口</v>
          </cell>
          <cell r="G42019" t="str">
            <v>C82I431322</v>
          </cell>
        </row>
        <row r="42019">
          <cell r="J42019">
            <v>1.246</v>
          </cell>
        </row>
        <row r="42020">
          <cell r="F42020" t="str">
            <v>村部坪至大坪里</v>
          </cell>
          <cell r="G42020" t="str">
            <v>C83I431322</v>
          </cell>
        </row>
        <row r="42020">
          <cell r="J42020">
            <v>2.589</v>
          </cell>
        </row>
        <row r="42021">
          <cell r="F42021" t="str">
            <v>白沙村建整扶贫桥至白沙水的冲</v>
          </cell>
          <cell r="G42021" t="str">
            <v>CMDB431322</v>
          </cell>
        </row>
        <row r="42021">
          <cell r="J42021">
            <v>0.483</v>
          </cell>
        </row>
        <row r="42022">
          <cell r="F42022" t="str">
            <v>横江村-横江村</v>
          </cell>
          <cell r="G42022" t="str">
            <v>Y049431322</v>
          </cell>
        </row>
        <row r="42022">
          <cell r="J42022">
            <v>4.274</v>
          </cell>
        </row>
        <row r="42023">
          <cell r="F42023" t="str">
            <v>董家工区3组</v>
          </cell>
          <cell r="G42023" t="str">
            <v>V105431322</v>
          </cell>
        </row>
        <row r="42023">
          <cell r="J42023">
            <v>1.728</v>
          </cell>
        </row>
        <row r="42024">
          <cell r="F42024" t="str">
            <v>大安山</v>
          </cell>
          <cell r="G42024" t="str">
            <v>V498431322</v>
          </cell>
        </row>
        <row r="42024">
          <cell r="J42024">
            <v>0.527</v>
          </cell>
        </row>
        <row r="42025">
          <cell r="F42025" t="str">
            <v>枫木村</v>
          </cell>
          <cell r="G42025" t="str">
            <v>V506431322</v>
          </cell>
        </row>
        <row r="42025">
          <cell r="J42025">
            <v>0.983</v>
          </cell>
        </row>
        <row r="42026">
          <cell r="F42026" t="str">
            <v>枫木村二组至一组</v>
          </cell>
          <cell r="G42026" t="str">
            <v>VZFB431322</v>
          </cell>
        </row>
        <row r="42026">
          <cell r="J42026">
            <v>0.498</v>
          </cell>
        </row>
        <row r="42027">
          <cell r="F42027" t="str">
            <v>刘西仁家至邬九娥家</v>
          </cell>
          <cell r="G42027" t="str">
            <v>V496431322</v>
          </cell>
        </row>
        <row r="42027">
          <cell r="J42027">
            <v>0.405</v>
          </cell>
        </row>
        <row r="42028">
          <cell r="F42028" t="str">
            <v>南山</v>
          </cell>
          <cell r="G42028" t="str">
            <v>V650431322</v>
          </cell>
        </row>
        <row r="42028">
          <cell r="J42028">
            <v>0.66</v>
          </cell>
        </row>
        <row r="42029">
          <cell r="F42029" t="str">
            <v>南山</v>
          </cell>
          <cell r="G42029" t="str">
            <v>VZD0431322</v>
          </cell>
        </row>
        <row r="42029">
          <cell r="J42029">
            <v>0.295</v>
          </cell>
        </row>
        <row r="42030">
          <cell r="F42030" t="str">
            <v>中水田村六组至石桥湾村</v>
          </cell>
          <cell r="G42030" t="str">
            <v>CZD1431322</v>
          </cell>
        </row>
        <row r="42030">
          <cell r="J42030">
            <v>0.248</v>
          </cell>
        </row>
        <row r="42031">
          <cell r="F42031" t="str">
            <v>吴成灿到吴成其</v>
          </cell>
          <cell r="G42031" t="str">
            <v>V649431322</v>
          </cell>
        </row>
        <row r="42031">
          <cell r="J42031">
            <v>0.177</v>
          </cell>
        </row>
        <row r="42032">
          <cell r="F42032" t="str">
            <v>上水田</v>
          </cell>
          <cell r="G42032" t="str">
            <v>V663431322</v>
          </cell>
        </row>
        <row r="42032">
          <cell r="J42032">
            <v>0.24</v>
          </cell>
        </row>
        <row r="42033">
          <cell r="F42033" t="str">
            <v>上水田村一组至二组</v>
          </cell>
          <cell r="G42033" t="str">
            <v>VZDF431322</v>
          </cell>
        </row>
        <row r="42033">
          <cell r="J42033">
            <v>0.111</v>
          </cell>
        </row>
        <row r="42034">
          <cell r="F42034" t="str">
            <v>建山坝渔场专用道</v>
          </cell>
          <cell r="G42034" t="str">
            <v>Z16A431322</v>
          </cell>
        </row>
        <row r="42034">
          <cell r="J42034">
            <v>1.144</v>
          </cell>
        </row>
        <row r="42035">
          <cell r="F42035" t="str">
            <v>梓木心</v>
          </cell>
          <cell r="G42035" t="str">
            <v>VZFJ431322</v>
          </cell>
        </row>
        <row r="42035">
          <cell r="J42035">
            <v>0.222</v>
          </cell>
        </row>
        <row r="42036">
          <cell r="F42036" t="str">
            <v>3、5、7组</v>
          </cell>
          <cell r="G42036" t="str">
            <v>V531431322</v>
          </cell>
        </row>
        <row r="42036">
          <cell r="J42036">
            <v>1.828</v>
          </cell>
        </row>
        <row r="42037">
          <cell r="F42037" t="str">
            <v>吴家湾组</v>
          </cell>
          <cell r="G42037" t="str">
            <v>Y001431322</v>
          </cell>
        </row>
        <row r="42037">
          <cell r="J42037">
            <v>0.756</v>
          </cell>
        </row>
        <row r="42038">
          <cell r="F42038" t="str">
            <v>大湾村-大湾村</v>
          </cell>
          <cell r="G42038" t="str">
            <v>YX03431322</v>
          </cell>
        </row>
        <row r="42038">
          <cell r="J42038">
            <v>1.54</v>
          </cell>
        </row>
        <row r="42039">
          <cell r="F42039" t="str">
            <v>8组</v>
          </cell>
          <cell r="G42039" t="str">
            <v>V455431322</v>
          </cell>
        </row>
        <row r="42039">
          <cell r="J42039">
            <v>0.493</v>
          </cell>
        </row>
        <row r="42040">
          <cell r="F42040" t="str">
            <v>石板氹西组</v>
          </cell>
          <cell r="G42040" t="str">
            <v>V479431322</v>
          </cell>
        </row>
        <row r="42040">
          <cell r="J42040">
            <v>0.67</v>
          </cell>
        </row>
        <row r="42041">
          <cell r="F42041" t="str">
            <v>NULL</v>
          </cell>
          <cell r="G42041" t="str">
            <v>V477431322</v>
          </cell>
        </row>
        <row r="42041">
          <cell r="J42041">
            <v>0.783</v>
          </cell>
        </row>
        <row r="42042">
          <cell r="F42042" t="str">
            <v>大井边至郎山村</v>
          </cell>
          <cell r="G42042" t="str">
            <v>CE62431322</v>
          </cell>
        </row>
        <row r="42042">
          <cell r="J42042">
            <v>0.208</v>
          </cell>
        </row>
        <row r="42043">
          <cell r="F42043" t="str">
            <v>大井边至郎山村</v>
          </cell>
          <cell r="G42043" t="str">
            <v>V474431322</v>
          </cell>
        </row>
        <row r="42043">
          <cell r="J42043">
            <v>0.524</v>
          </cell>
        </row>
        <row r="42044">
          <cell r="F42044" t="str">
            <v>大井边至郎山村</v>
          </cell>
          <cell r="G42044" t="str">
            <v>V768431322</v>
          </cell>
        </row>
        <row r="42044">
          <cell r="J42044">
            <v>0.551</v>
          </cell>
        </row>
        <row r="42045">
          <cell r="F42045" t="str">
            <v>尚家坡至七组</v>
          </cell>
          <cell r="G42045" t="str">
            <v>VIEF431322</v>
          </cell>
        </row>
        <row r="42045">
          <cell r="J42045">
            <v>0.734</v>
          </cell>
        </row>
        <row r="42046">
          <cell r="F42046" t="str">
            <v>大新村五组至三组</v>
          </cell>
          <cell r="G42046" t="str">
            <v>VIEJ431322</v>
          </cell>
        </row>
        <row r="42046">
          <cell r="J42046">
            <v>0.235</v>
          </cell>
        </row>
        <row r="42047">
          <cell r="F42047" t="str">
            <v>伍家垅组</v>
          </cell>
          <cell r="G42047" t="str">
            <v>C25P431322</v>
          </cell>
        </row>
        <row r="42047">
          <cell r="J42047">
            <v>0.349</v>
          </cell>
        </row>
        <row r="42048">
          <cell r="F42048" t="str">
            <v>NULL</v>
          </cell>
          <cell r="G42048" t="str">
            <v>V486431322</v>
          </cell>
        </row>
        <row r="42048">
          <cell r="J42048">
            <v>0.486</v>
          </cell>
        </row>
        <row r="42049">
          <cell r="F42049" t="str">
            <v>九组至十六组</v>
          </cell>
          <cell r="G42049" t="str">
            <v>C51P431322</v>
          </cell>
        </row>
        <row r="42049">
          <cell r="J42049">
            <v>2.497</v>
          </cell>
        </row>
        <row r="42050">
          <cell r="F42050" t="str">
            <v>明星村三组至五组</v>
          </cell>
          <cell r="G42050" t="str">
            <v>VFAU431322</v>
          </cell>
        </row>
        <row r="42050">
          <cell r="J42050">
            <v>0.837</v>
          </cell>
        </row>
        <row r="42051">
          <cell r="F42051" t="str">
            <v>塘湾里</v>
          </cell>
          <cell r="G42051" t="str">
            <v>V491431322</v>
          </cell>
        </row>
        <row r="42051">
          <cell r="J42051">
            <v>0.498</v>
          </cell>
        </row>
        <row r="42052">
          <cell r="F42052" t="str">
            <v>小门村至星光村</v>
          </cell>
          <cell r="G42052" t="str">
            <v>CFAM431322</v>
          </cell>
        </row>
        <row r="42052">
          <cell r="J42052">
            <v>0.304</v>
          </cell>
        </row>
        <row r="42053">
          <cell r="F42053" t="str">
            <v>孟公镇新塘村至新岩村</v>
          </cell>
          <cell r="G42053" t="str">
            <v>CFCH431322</v>
          </cell>
        </row>
        <row r="42053">
          <cell r="J42053">
            <v>0.234</v>
          </cell>
        </row>
        <row r="42054">
          <cell r="F42054" t="str">
            <v>俄龙村</v>
          </cell>
          <cell r="G42054" t="str">
            <v>V399431322</v>
          </cell>
        </row>
        <row r="42054">
          <cell r="J42054">
            <v>0.312</v>
          </cell>
        </row>
        <row r="42055">
          <cell r="F42055" t="str">
            <v>火星院至杨万珍</v>
          </cell>
          <cell r="G42055" t="str">
            <v>V682431322</v>
          </cell>
        </row>
        <row r="42055">
          <cell r="J42055">
            <v>0.403</v>
          </cell>
        </row>
        <row r="42056">
          <cell r="F42056" t="str">
            <v>火星村四组至七组</v>
          </cell>
          <cell r="G42056" t="str">
            <v>VYDB431322</v>
          </cell>
        </row>
        <row r="42056">
          <cell r="J42056">
            <v>0.206</v>
          </cell>
        </row>
        <row r="42057">
          <cell r="F42057" t="str">
            <v>石山里至曹家屋</v>
          </cell>
          <cell r="G42057" t="str">
            <v>C65J431322</v>
          </cell>
        </row>
        <row r="42057">
          <cell r="J42057">
            <v>0.179</v>
          </cell>
        </row>
        <row r="42058">
          <cell r="F42058" t="str">
            <v>尖山涧村五组至曹家镇集富村</v>
          </cell>
          <cell r="G42058" t="str">
            <v>CYFT431322</v>
          </cell>
        </row>
        <row r="42058">
          <cell r="J42058">
            <v>0.447</v>
          </cell>
        </row>
        <row r="42059">
          <cell r="F42059" t="str">
            <v>石山凸至八井冲</v>
          </cell>
          <cell r="G42059" t="str">
            <v>C77E431322</v>
          </cell>
        </row>
        <row r="42059">
          <cell r="J42059">
            <v>0.545</v>
          </cell>
        </row>
        <row r="42060">
          <cell r="F42060" t="str">
            <v>月池塘村六组至九组</v>
          </cell>
          <cell r="G42060" t="str">
            <v>VYFE431322</v>
          </cell>
        </row>
        <row r="42060">
          <cell r="J42060">
            <v>0.517</v>
          </cell>
        </row>
        <row r="42061">
          <cell r="F42061" t="str">
            <v>六组</v>
          </cell>
          <cell r="G42061" t="str">
            <v>V423431322</v>
          </cell>
        </row>
        <row r="42061">
          <cell r="J42061">
            <v>0.252</v>
          </cell>
        </row>
        <row r="42062">
          <cell r="F42062" t="str">
            <v>5组</v>
          </cell>
          <cell r="G42062" t="str">
            <v>V444431322</v>
          </cell>
        </row>
        <row r="42062">
          <cell r="J42062">
            <v>0.331</v>
          </cell>
        </row>
        <row r="42063">
          <cell r="F42063" t="str">
            <v>8组</v>
          </cell>
          <cell r="G42063" t="str">
            <v>V525431322</v>
          </cell>
        </row>
        <row r="42063">
          <cell r="J42063">
            <v>0.284</v>
          </cell>
        </row>
        <row r="42064">
          <cell r="F42064" t="str">
            <v>NULL</v>
          </cell>
          <cell r="G42064" t="str">
            <v>V526431322</v>
          </cell>
        </row>
        <row r="42064">
          <cell r="J42064">
            <v>0.647</v>
          </cell>
        </row>
        <row r="42065">
          <cell r="F42065" t="str">
            <v>6组</v>
          </cell>
          <cell r="G42065" t="str">
            <v>V528431322</v>
          </cell>
        </row>
        <row r="42065">
          <cell r="J42065">
            <v>0.67</v>
          </cell>
        </row>
        <row r="42066">
          <cell r="F42066" t="str">
            <v>建新市场至落马桥</v>
          </cell>
          <cell r="G42066" t="str">
            <v>C964431322</v>
          </cell>
        </row>
        <row r="42066">
          <cell r="J42066">
            <v>0.41</v>
          </cell>
        </row>
        <row r="42067">
          <cell r="F42067" t="str">
            <v>大湾学校-沙田-段家院</v>
          </cell>
          <cell r="G42067" t="str">
            <v>CL67431322</v>
          </cell>
        </row>
        <row r="42067">
          <cell r="J42067">
            <v>0.369</v>
          </cell>
        </row>
        <row r="42068">
          <cell r="F42068" t="str">
            <v>落马桥村八组至七组</v>
          </cell>
          <cell r="G42068" t="str">
            <v>VHDG431322</v>
          </cell>
        </row>
        <row r="42068">
          <cell r="J42068">
            <v>0.615</v>
          </cell>
        </row>
        <row r="42069">
          <cell r="F42069" t="str">
            <v>进山岭-进山岭</v>
          </cell>
          <cell r="G42069" t="str">
            <v>C969431322</v>
          </cell>
        </row>
        <row r="42069">
          <cell r="J42069">
            <v>0.627</v>
          </cell>
        </row>
        <row r="42070">
          <cell r="F42070" t="str">
            <v>东古岭组</v>
          </cell>
          <cell r="G42070" t="str">
            <v>V519431322</v>
          </cell>
        </row>
        <row r="42070">
          <cell r="J42070">
            <v>0.349</v>
          </cell>
        </row>
        <row r="42071">
          <cell r="F42071" t="str">
            <v>烂月岭至村支部</v>
          </cell>
          <cell r="G42071" t="str">
            <v>C51B431322</v>
          </cell>
        </row>
        <row r="42071">
          <cell r="J42071">
            <v>0.295</v>
          </cell>
        </row>
        <row r="42072">
          <cell r="F42072" t="str">
            <v>羊撞村十组至九组</v>
          </cell>
          <cell r="G42072" t="str">
            <v>VHEH431322</v>
          </cell>
        </row>
        <row r="42072">
          <cell r="J42072">
            <v>0.128</v>
          </cell>
        </row>
        <row r="42073">
          <cell r="F42073" t="str">
            <v>凤南坪-十三组</v>
          </cell>
          <cell r="G42073" t="str">
            <v>C170431322</v>
          </cell>
        </row>
        <row r="42073">
          <cell r="J42073">
            <v>1.53</v>
          </cell>
        </row>
        <row r="42074">
          <cell r="F42074" t="str">
            <v>NULL</v>
          </cell>
          <cell r="G42074" t="str">
            <v>CG06431322</v>
          </cell>
        </row>
        <row r="42074">
          <cell r="J42074">
            <v>1.745</v>
          </cell>
        </row>
        <row r="42075">
          <cell r="F42075" t="str">
            <v>NULL</v>
          </cell>
          <cell r="G42075" t="str">
            <v>V979431322</v>
          </cell>
        </row>
        <row r="42075">
          <cell r="J42075">
            <v>0.446</v>
          </cell>
        </row>
        <row r="42076">
          <cell r="F42076" t="str">
            <v>日升村十组至八组</v>
          </cell>
          <cell r="G42076" t="str">
            <v>VXBB431322</v>
          </cell>
        </row>
        <row r="42076">
          <cell r="J42076">
            <v>0.598</v>
          </cell>
        </row>
        <row r="42077">
          <cell r="F42077" t="str">
            <v>苦竹山4组至5组</v>
          </cell>
          <cell r="G42077" t="str">
            <v>C62A431322</v>
          </cell>
        </row>
        <row r="42077">
          <cell r="J42077">
            <v>0.397</v>
          </cell>
        </row>
        <row r="42078">
          <cell r="F42078" t="str">
            <v>湖广村1-日升</v>
          </cell>
          <cell r="G42078" t="str">
            <v>CI09431322</v>
          </cell>
        </row>
        <row r="42078">
          <cell r="J42078">
            <v>0.711</v>
          </cell>
        </row>
        <row r="42079">
          <cell r="F42079" t="str">
            <v>龙坪桥至鸵背山</v>
          </cell>
          <cell r="G42079" t="str">
            <v>C83K431322</v>
          </cell>
        </row>
        <row r="42079">
          <cell r="J42079">
            <v>0.572</v>
          </cell>
        </row>
        <row r="42080">
          <cell r="F42080" t="str">
            <v>龙坪村十六组至黄石公路十一组</v>
          </cell>
          <cell r="G42080" t="str">
            <v>CPBL431322</v>
          </cell>
        </row>
        <row r="42080">
          <cell r="J42080">
            <v>0.755</v>
          </cell>
        </row>
        <row r="42081">
          <cell r="F42081" t="str">
            <v>青树村二组至龙寨村</v>
          </cell>
          <cell r="G42081" t="str">
            <v>CPDI431322</v>
          </cell>
        </row>
        <row r="42081">
          <cell r="J42081">
            <v>0.196</v>
          </cell>
        </row>
        <row r="42082">
          <cell r="F42082" t="str">
            <v>建整桥至樟树坪</v>
          </cell>
          <cell r="G42082" t="str">
            <v>C45K431322</v>
          </cell>
        </row>
        <row r="42082">
          <cell r="J42082">
            <v>1.801</v>
          </cell>
        </row>
        <row r="42083">
          <cell r="F42083" t="str">
            <v>课堂坪</v>
          </cell>
          <cell r="G42083" t="str">
            <v>V943431322</v>
          </cell>
        </row>
        <row r="42083">
          <cell r="J42083">
            <v>0.411</v>
          </cell>
        </row>
        <row r="42084">
          <cell r="F42084" t="str">
            <v>刘自林家至扶宗见家</v>
          </cell>
          <cell r="G42084" t="str">
            <v>V015431322</v>
          </cell>
        </row>
        <row r="42084">
          <cell r="J42084">
            <v>1.245</v>
          </cell>
        </row>
        <row r="42085">
          <cell r="F42085" t="str">
            <v>大坪村</v>
          </cell>
          <cell r="G42085" t="str">
            <v>V344431322</v>
          </cell>
        </row>
        <row r="42085">
          <cell r="J42085">
            <v>0.421</v>
          </cell>
        </row>
        <row r="42086">
          <cell r="F42086" t="str">
            <v>山中麻子塘至庙塘里</v>
          </cell>
          <cell r="G42086" t="str">
            <v>C586431322</v>
          </cell>
        </row>
        <row r="42086">
          <cell r="J42086">
            <v>0.384</v>
          </cell>
        </row>
        <row r="42087">
          <cell r="F42087" t="str">
            <v>神仙岭村十二组至十组</v>
          </cell>
          <cell r="G42087" t="str">
            <v>V350431322</v>
          </cell>
        </row>
        <row r="42087">
          <cell r="J42087">
            <v>1.502</v>
          </cell>
        </row>
        <row r="42088">
          <cell r="F42088" t="str">
            <v>神仙岭祈安亭至桐子山林场</v>
          </cell>
          <cell r="G42088" t="str">
            <v>V990431322</v>
          </cell>
        </row>
        <row r="42088">
          <cell r="J42088">
            <v>1.678</v>
          </cell>
        </row>
        <row r="42089">
          <cell r="F42089" t="str">
            <v>王家村四组至六组</v>
          </cell>
          <cell r="G42089" t="str">
            <v>VWGV431322</v>
          </cell>
        </row>
        <row r="42089">
          <cell r="J42089">
            <v>0.632</v>
          </cell>
        </row>
        <row r="42090">
          <cell r="F42090" t="str">
            <v>芭蕉山12,13组</v>
          </cell>
          <cell r="G42090" t="str">
            <v>V014431322</v>
          </cell>
        </row>
        <row r="42090">
          <cell r="J42090">
            <v>1.502</v>
          </cell>
        </row>
        <row r="42091">
          <cell r="F42091" t="str">
            <v>芭蕉山1、5、6组</v>
          </cell>
          <cell r="G42091" t="str">
            <v>V991431322</v>
          </cell>
        </row>
        <row r="42091">
          <cell r="J42091">
            <v>2.484</v>
          </cell>
        </row>
        <row r="42092">
          <cell r="F42092" t="str">
            <v>桥洞至大田村五组</v>
          </cell>
          <cell r="G42092" t="str">
            <v>C331431322</v>
          </cell>
        </row>
        <row r="42092">
          <cell r="J42092">
            <v>2.391</v>
          </cell>
        </row>
        <row r="42093">
          <cell r="F42093" t="str">
            <v>2组</v>
          </cell>
          <cell r="G42093" t="str">
            <v>V703431322</v>
          </cell>
        </row>
        <row r="42093">
          <cell r="J42093">
            <v>1.478</v>
          </cell>
        </row>
        <row r="42094">
          <cell r="F42094" t="str">
            <v>NULL</v>
          </cell>
          <cell r="G42094" t="str">
            <v>V705431322</v>
          </cell>
        </row>
        <row r="42094">
          <cell r="J42094">
            <v>0.381</v>
          </cell>
        </row>
        <row r="42095">
          <cell r="F42095" t="str">
            <v>NULL</v>
          </cell>
          <cell r="G42095" t="str">
            <v>V706431322</v>
          </cell>
        </row>
        <row r="42095">
          <cell r="J42095">
            <v>0.332</v>
          </cell>
        </row>
        <row r="42096">
          <cell r="F42096" t="str">
            <v>欣欣四队至楼下</v>
          </cell>
          <cell r="G42096" t="str">
            <v>CN27431322</v>
          </cell>
        </row>
        <row r="42096">
          <cell r="J42096">
            <v>1.704</v>
          </cell>
        </row>
        <row r="42097">
          <cell r="F42097" t="str">
            <v>桥坪6、8、9、10组</v>
          </cell>
          <cell r="G42097" t="str">
            <v>V999431322</v>
          </cell>
        </row>
        <row r="42097">
          <cell r="J42097">
            <v>1.164</v>
          </cell>
        </row>
        <row r="42098">
          <cell r="F42098" t="str">
            <v>风树湾至老久队</v>
          </cell>
          <cell r="G42098" t="str">
            <v>VKAW431322</v>
          </cell>
        </row>
        <row r="42098">
          <cell r="J42098">
            <v>0.535</v>
          </cell>
        </row>
        <row r="42099">
          <cell r="F42099" t="str">
            <v>岐山至九头漕</v>
          </cell>
          <cell r="G42099" t="str">
            <v>VKAY431322</v>
          </cell>
        </row>
        <row r="42099">
          <cell r="J42099">
            <v>0.814</v>
          </cell>
        </row>
        <row r="42100">
          <cell r="F42100" t="str">
            <v>曾家冲至王业</v>
          </cell>
          <cell r="G42100" t="str">
            <v>CKDB431322</v>
          </cell>
        </row>
        <row r="42100">
          <cell r="J42100">
            <v>1.143</v>
          </cell>
        </row>
        <row r="42101">
          <cell r="F42101" t="str">
            <v>5组</v>
          </cell>
          <cell r="G42101" t="str">
            <v>V566431322</v>
          </cell>
        </row>
        <row r="42101">
          <cell r="J42101">
            <v>0.797</v>
          </cell>
        </row>
        <row r="42102">
          <cell r="F42102" t="str">
            <v>汤家门前-雷巴井</v>
          </cell>
          <cell r="G42102" t="str">
            <v>C261431322</v>
          </cell>
        </row>
        <row r="42102">
          <cell r="J42102">
            <v>1.311</v>
          </cell>
        </row>
        <row r="42103">
          <cell r="F42103" t="str">
            <v>西河镇对家村至孟公镇红光村</v>
          </cell>
          <cell r="G42103" t="str">
            <v>CEAL431322</v>
          </cell>
        </row>
        <row r="42103">
          <cell r="J42103">
            <v>1.711</v>
          </cell>
        </row>
        <row r="42104">
          <cell r="F42104" t="str">
            <v>滑石村</v>
          </cell>
          <cell r="G42104" t="str">
            <v>V918431322</v>
          </cell>
        </row>
        <row r="42104">
          <cell r="J42104">
            <v>0.31</v>
          </cell>
        </row>
        <row r="42105">
          <cell r="F42105" t="str">
            <v>滑石村</v>
          </cell>
          <cell r="G42105" t="str">
            <v>V919431322</v>
          </cell>
        </row>
        <row r="42105">
          <cell r="J42105">
            <v>0.407</v>
          </cell>
        </row>
        <row r="42106">
          <cell r="F42106" t="str">
            <v>西河镇双蹄村至小桃村</v>
          </cell>
          <cell r="G42106" t="str">
            <v>V991431322</v>
          </cell>
        </row>
        <row r="42106">
          <cell r="J42106">
            <v>0.616</v>
          </cell>
        </row>
        <row r="42107">
          <cell r="F42107" t="str">
            <v>十二组伍东安至胡昌砍家</v>
          </cell>
          <cell r="G42107" t="str">
            <v>V992431322</v>
          </cell>
        </row>
        <row r="42107">
          <cell r="J42107">
            <v>0.303</v>
          </cell>
        </row>
        <row r="42108">
          <cell r="F42108" t="str">
            <v>西河镇滑石村至矿山村</v>
          </cell>
          <cell r="G42108" t="str">
            <v>V993431322</v>
          </cell>
        </row>
        <row r="42108">
          <cell r="J42108">
            <v>1.187</v>
          </cell>
        </row>
        <row r="42109">
          <cell r="F42109" t="str">
            <v>七一村四组至七组</v>
          </cell>
          <cell r="G42109" t="str">
            <v>VEEE431322</v>
          </cell>
        </row>
        <row r="42109">
          <cell r="J42109">
            <v>1.49</v>
          </cell>
        </row>
        <row r="42110">
          <cell r="F42110" t="str">
            <v>鸭桥村土桥至一组</v>
          </cell>
          <cell r="G42110" t="str">
            <v>VECA431322</v>
          </cell>
        </row>
        <row r="42110">
          <cell r="J42110">
            <v>0.867</v>
          </cell>
        </row>
        <row r="42111">
          <cell r="F42111" t="str">
            <v>西河镇横阳村至鸭桥村</v>
          </cell>
          <cell r="G42111" t="str">
            <v>CEBT431322</v>
          </cell>
        </row>
        <row r="42111">
          <cell r="J42111">
            <v>0.548</v>
          </cell>
        </row>
        <row r="42112">
          <cell r="F42112" t="str">
            <v>活动中心到一组</v>
          </cell>
          <cell r="G42112" t="str">
            <v>V802431322</v>
          </cell>
        </row>
        <row r="42112">
          <cell r="J42112">
            <v>0.849</v>
          </cell>
        </row>
        <row r="42113">
          <cell r="F42113" t="str">
            <v>天马村一组至十二组</v>
          </cell>
          <cell r="G42113" t="str">
            <v>VEBS431322</v>
          </cell>
        </row>
        <row r="42113">
          <cell r="J42113">
            <v>0.343</v>
          </cell>
        </row>
        <row r="42114">
          <cell r="F42114" t="str">
            <v>天马村一组至十二组</v>
          </cell>
          <cell r="G42114" t="str">
            <v>VEBS431322</v>
          </cell>
        </row>
        <row r="42114">
          <cell r="J42114">
            <v>0.171</v>
          </cell>
        </row>
        <row r="42115">
          <cell r="F42115" t="str">
            <v>西河广场-老红砖厂</v>
          </cell>
          <cell r="G42115" t="str">
            <v>CL12431322</v>
          </cell>
        </row>
        <row r="42115">
          <cell r="J42115">
            <v>0.61</v>
          </cell>
        </row>
        <row r="42116">
          <cell r="F42116" t="str">
            <v>三板坡下至稗冲</v>
          </cell>
          <cell r="G42116" t="str">
            <v>CC67431322</v>
          </cell>
        </row>
        <row r="42116">
          <cell r="J42116">
            <v>0.24</v>
          </cell>
        </row>
        <row r="42117">
          <cell r="F42117" t="str">
            <v>湴冲3组曾德里至3组曾竹茂</v>
          </cell>
          <cell r="G42117" t="str">
            <v>V680431322</v>
          </cell>
        </row>
        <row r="42117">
          <cell r="J42117">
            <v>0.553</v>
          </cell>
        </row>
        <row r="42118">
          <cell r="F42118" t="str">
            <v>建荣村八组</v>
          </cell>
          <cell r="G42118" t="str">
            <v>VNJK431322</v>
          </cell>
        </row>
        <row r="42118">
          <cell r="J42118">
            <v>0.301</v>
          </cell>
        </row>
        <row r="42119">
          <cell r="F42119" t="str">
            <v>泥潭村八组至四组</v>
          </cell>
          <cell r="G42119" t="str">
            <v>VNAG431322</v>
          </cell>
        </row>
        <row r="42119">
          <cell r="J42119">
            <v>0.439</v>
          </cell>
        </row>
        <row r="42120">
          <cell r="F42120" t="str">
            <v>对门柱-伍家湾</v>
          </cell>
          <cell r="G42120" t="str">
            <v>C70C431322</v>
          </cell>
        </row>
        <row r="42120">
          <cell r="J42120">
            <v>0.41</v>
          </cell>
        </row>
        <row r="42121">
          <cell r="F42121" t="str">
            <v>5组</v>
          </cell>
          <cell r="G42121" t="str">
            <v>V378431322</v>
          </cell>
        </row>
        <row r="42121">
          <cell r="J42121">
            <v>0.396</v>
          </cell>
        </row>
        <row r="42122">
          <cell r="F42122" t="str">
            <v>陶家桥十二组至八组</v>
          </cell>
          <cell r="G42122" t="str">
            <v>VNEB431322</v>
          </cell>
        </row>
        <row r="42122">
          <cell r="J42122">
            <v>0.43</v>
          </cell>
        </row>
        <row r="42123">
          <cell r="F42123" t="str">
            <v>明星-青田里</v>
          </cell>
          <cell r="G42123" t="str">
            <v>CL40431322</v>
          </cell>
        </row>
        <row r="42123">
          <cell r="J42123">
            <v>0.243</v>
          </cell>
        </row>
        <row r="42124">
          <cell r="F42124" t="str">
            <v>7组</v>
          </cell>
          <cell r="G42124" t="str">
            <v>V367431322</v>
          </cell>
        </row>
        <row r="42124">
          <cell r="J42124">
            <v>0.411</v>
          </cell>
        </row>
        <row r="42125">
          <cell r="F42125" t="str">
            <v>大范溪八组至联星村</v>
          </cell>
          <cell r="G42125" t="str">
            <v>VNFQ431322</v>
          </cell>
        </row>
        <row r="42125">
          <cell r="J42125">
            <v>0.658</v>
          </cell>
        </row>
        <row r="42126">
          <cell r="F42126" t="str">
            <v>长田村</v>
          </cell>
          <cell r="G42126" t="str">
            <v>V661431322</v>
          </cell>
        </row>
        <row r="42126">
          <cell r="J42126">
            <v>0.629</v>
          </cell>
        </row>
        <row r="42127">
          <cell r="F42127" t="str">
            <v>田心派刘道勇家至烂田湾刘寄坤家</v>
          </cell>
          <cell r="G42127" t="str">
            <v>V560431322</v>
          </cell>
        </row>
        <row r="42127">
          <cell r="J42127">
            <v>1.445</v>
          </cell>
        </row>
        <row r="42128">
          <cell r="F42128" t="str">
            <v>黄家岭三组肖祥美至七组游和爱家</v>
          </cell>
          <cell r="G42128" t="str">
            <v>V561431322</v>
          </cell>
        </row>
        <row r="42128">
          <cell r="J42128">
            <v>0.766</v>
          </cell>
        </row>
        <row r="42129">
          <cell r="F42129" t="str">
            <v>谢家至懂溪</v>
          </cell>
          <cell r="G42129" t="str">
            <v>C783431322</v>
          </cell>
        </row>
        <row r="42129">
          <cell r="J42129">
            <v>0.423</v>
          </cell>
        </row>
        <row r="42130">
          <cell r="F42130" t="str">
            <v>干家5组至2组</v>
          </cell>
          <cell r="G42130" t="str">
            <v>C55G431322</v>
          </cell>
        </row>
        <row r="42130">
          <cell r="J42130">
            <v>0.085</v>
          </cell>
        </row>
        <row r="42131">
          <cell r="F42131" t="str">
            <v>2.3组</v>
          </cell>
          <cell r="G42131" t="str">
            <v>V356431322</v>
          </cell>
        </row>
        <row r="42131">
          <cell r="J42131">
            <v>0.109</v>
          </cell>
        </row>
        <row r="42132">
          <cell r="F42132" t="str">
            <v>段家院</v>
          </cell>
          <cell r="G42132" t="str">
            <v>V357431322</v>
          </cell>
        </row>
        <row r="42132">
          <cell r="J42132">
            <v>0.368</v>
          </cell>
        </row>
        <row r="42133">
          <cell r="F42133" t="str">
            <v>中如村道</v>
          </cell>
          <cell r="G42133" t="str">
            <v>C75M431322</v>
          </cell>
        </row>
        <row r="42133">
          <cell r="J42133">
            <v>0.456</v>
          </cell>
        </row>
        <row r="42134">
          <cell r="F42134" t="str">
            <v>2组</v>
          </cell>
          <cell r="G42134" t="str">
            <v>V352431322</v>
          </cell>
        </row>
        <row r="42134">
          <cell r="J42134">
            <v>0.193</v>
          </cell>
        </row>
        <row r="42135">
          <cell r="F42135" t="str">
            <v>8组</v>
          </cell>
          <cell r="G42135" t="str">
            <v>V358431322</v>
          </cell>
        </row>
        <row r="42135">
          <cell r="J42135">
            <v>0.42</v>
          </cell>
        </row>
        <row r="42136">
          <cell r="F42136" t="str">
            <v>县道X051线-铁石冲</v>
          </cell>
          <cell r="G42136" t="str">
            <v>C791431322</v>
          </cell>
        </row>
        <row r="42136">
          <cell r="J42136">
            <v>0.262</v>
          </cell>
        </row>
        <row r="42137">
          <cell r="F42137" t="str">
            <v>2.9组</v>
          </cell>
          <cell r="G42137" t="str">
            <v>V361431322</v>
          </cell>
        </row>
        <row r="42137">
          <cell r="J42137">
            <v>0.138</v>
          </cell>
        </row>
        <row r="42138">
          <cell r="F42138" t="str">
            <v>7组</v>
          </cell>
          <cell r="G42138" t="str">
            <v>VT0F431322</v>
          </cell>
        </row>
        <row r="42138">
          <cell r="J42138">
            <v>0.641</v>
          </cell>
        </row>
        <row r="42139">
          <cell r="F42139" t="str">
            <v>谢家院至陈德冲</v>
          </cell>
          <cell r="G42139" t="str">
            <v>C80I431322</v>
          </cell>
        </row>
        <row r="42139">
          <cell r="J42139">
            <v>1.241</v>
          </cell>
        </row>
        <row r="42140">
          <cell r="F42140" t="str">
            <v>光溪村二组至桃树村</v>
          </cell>
          <cell r="G42140" t="str">
            <v>CVDT431322</v>
          </cell>
        </row>
        <row r="42140">
          <cell r="J42140">
            <v>0.36</v>
          </cell>
        </row>
        <row r="42141">
          <cell r="F42141" t="str">
            <v>亭子坳-红岩村</v>
          </cell>
          <cell r="G42141" t="str">
            <v>CB29431322</v>
          </cell>
        </row>
        <row r="42141">
          <cell r="J42141">
            <v>1.376</v>
          </cell>
        </row>
        <row r="42142">
          <cell r="F42142" t="str">
            <v>光溪村一组至坐石村</v>
          </cell>
          <cell r="G42142" t="str">
            <v>CVDS431322</v>
          </cell>
        </row>
        <row r="42142">
          <cell r="J42142">
            <v>0.66</v>
          </cell>
        </row>
        <row r="42143">
          <cell r="F42143" t="str">
            <v>S334-当正9组</v>
          </cell>
          <cell r="G42143" t="str">
            <v>V413431381</v>
          </cell>
        </row>
        <row r="42143">
          <cell r="J42143">
            <v>0.349</v>
          </cell>
        </row>
        <row r="42144">
          <cell r="F42144" t="str">
            <v>7组</v>
          </cell>
          <cell r="G42144" t="str">
            <v>VC55431381</v>
          </cell>
        </row>
        <row r="42144">
          <cell r="J42144">
            <v>0.592</v>
          </cell>
        </row>
        <row r="42145">
          <cell r="F42145" t="str">
            <v>麻溪3组—六冲</v>
          </cell>
          <cell r="G42145" t="str">
            <v>C630431381</v>
          </cell>
        </row>
        <row r="42145">
          <cell r="J42145">
            <v>0.313</v>
          </cell>
        </row>
        <row r="42146">
          <cell r="F42146" t="str">
            <v>官家1组</v>
          </cell>
          <cell r="G42146" t="str">
            <v>V000431381</v>
          </cell>
        </row>
        <row r="42146">
          <cell r="J42146">
            <v>0.346</v>
          </cell>
        </row>
        <row r="42147">
          <cell r="F42147" t="str">
            <v>马井村-合心4组</v>
          </cell>
          <cell r="G42147" t="str">
            <v>V177431381</v>
          </cell>
        </row>
        <row r="42147">
          <cell r="J42147">
            <v>0.519</v>
          </cell>
        </row>
        <row r="42148">
          <cell r="F42148" t="str">
            <v>10组</v>
          </cell>
          <cell r="G42148" t="str">
            <v>VCD0431381</v>
          </cell>
        </row>
        <row r="42148">
          <cell r="J42148">
            <v>0.243</v>
          </cell>
        </row>
        <row r="42149">
          <cell r="F42149" t="str">
            <v>1组</v>
          </cell>
          <cell r="G42149" t="str">
            <v>VCF6431381</v>
          </cell>
        </row>
        <row r="42149">
          <cell r="J42149">
            <v>0.445</v>
          </cell>
        </row>
        <row r="42150">
          <cell r="F42150" t="str">
            <v>艳山红—姜家院</v>
          </cell>
          <cell r="G42150" t="str">
            <v>C18C431381</v>
          </cell>
        </row>
        <row r="42150">
          <cell r="J42150">
            <v>0.764</v>
          </cell>
        </row>
        <row r="42151">
          <cell r="F42151" t="str">
            <v>天宝—大建</v>
          </cell>
          <cell r="G42151" t="str">
            <v>C46A431381</v>
          </cell>
        </row>
        <row r="42151">
          <cell r="J42151">
            <v>0.444</v>
          </cell>
        </row>
        <row r="42152">
          <cell r="F42152" t="str">
            <v>1组</v>
          </cell>
          <cell r="G42152" t="str">
            <v>VCC3431381</v>
          </cell>
        </row>
        <row r="42152">
          <cell r="J42152">
            <v>0.545</v>
          </cell>
        </row>
        <row r="42153">
          <cell r="F42153" t="str">
            <v>3组</v>
          </cell>
          <cell r="G42153" t="str">
            <v>VC75431381</v>
          </cell>
        </row>
        <row r="42153">
          <cell r="J42153">
            <v>0.31</v>
          </cell>
        </row>
        <row r="42154">
          <cell r="F42154" t="str">
            <v>渣渡桥-渣渡十组</v>
          </cell>
          <cell r="G42154" t="str">
            <v>V507431381</v>
          </cell>
        </row>
        <row r="42154">
          <cell r="J42154">
            <v>1.202</v>
          </cell>
        </row>
        <row r="42155">
          <cell r="F42155" t="str">
            <v>金湾村7组-金瓶村</v>
          </cell>
          <cell r="G42155" t="str">
            <v>V256431381</v>
          </cell>
        </row>
        <row r="42155">
          <cell r="J42155">
            <v>0.127</v>
          </cell>
        </row>
        <row r="42156">
          <cell r="F42156" t="str">
            <v>林场—谭家</v>
          </cell>
          <cell r="G42156" t="str">
            <v>C33A431381</v>
          </cell>
        </row>
        <row r="42156">
          <cell r="J42156">
            <v>0.329</v>
          </cell>
        </row>
        <row r="42157">
          <cell r="F42157" t="str">
            <v>贫困户安置点</v>
          </cell>
          <cell r="G42157" t="str">
            <v>VB18431381</v>
          </cell>
        </row>
        <row r="42157">
          <cell r="J42157">
            <v>0.31</v>
          </cell>
        </row>
        <row r="42158">
          <cell r="F42158" t="str">
            <v>车站-邹家村</v>
          </cell>
          <cell r="G42158" t="str">
            <v>CF78431382</v>
          </cell>
        </row>
        <row r="42158">
          <cell r="J42158">
            <v>0.507</v>
          </cell>
        </row>
        <row r="42159">
          <cell r="F42159" t="str">
            <v>下莄组</v>
          </cell>
          <cell r="G42159" t="str">
            <v>VG22431382</v>
          </cell>
        </row>
        <row r="42159">
          <cell r="J42159">
            <v>0.862</v>
          </cell>
        </row>
        <row r="42160">
          <cell r="F42160" t="str">
            <v>枫树村-甘溪村十一组</v>
          </cell>
          <cell r="G42160" t="str">
            <v>V03E431382</v>
          </cell>
        </row>
        <row r="42160">
          <cell r="J42160">
            <v>0.432</v>
          </cell>
        </row>
        <row r="42161">
          <cell r="F42161" t="str">
            <v>九组-九组</v>
          </cell>
          <cell r="G42161" t="str">
            <v>VG24431382</v>
          </cell>
        </row>
        <row r="42161">
          <cell r="J42161">
            <v>0.43</v>
          </cell>
        </row>
        <row r="42162">
          <cell r="F42162" t="str">
            <v>六组_三组</v>
          </cell>
          <cell r="G42162" t="str">
            <v>C79E431382</v>
          </cell>
        </row>
        <row r="42162">
          <cell r="J42162">
            <v>0.623</v>
          </cell>
        </row>
        <row r="42163">
          <cell r="F42163" t="str">
            <v>雷家组-涟溪鱼场</v>
          </cell>
          <cell r="G42163" t="str">
            <v>VG13431382</v>
          </cell>
        </row>
        <row r="42163">
          <cell r="J42163">
            <v>0.445</v>
          </cell>
        </row>
        <row r="42164">
          <cell r="F42164" t="str">
            <v>大冲组-新屋组</v>
          </cell>
          <cell r="G42164" t="str">
            <v>VG23431382</v>
          </cell>
        </row>
        <row r="42164">
          <cell r="J42164">
            <v>0.573</v>
          </cell>
        </row>
        <row r="42165">
          <cell r="F42165" t="str">
            <v>枫坪组</v>
          </cell>
          <cell r="G42165" t="str">
            <v>VG10431382</v>
          </cell>
        </row>
        <row r="42165">
          <cell r="J42165">
            <v>0.455</v>
          </cell>
        </row>
        <row r="42166">
          <cell r="F42166" t="str">
            <v>曾家组</v>
          </cell>
          <cell r="G42166" t="str">
            <v>VG04431382</v>
          </cell>
        </row>
        <row r="42166">
          <cell r="J42166">
            <v>0.806</v>
          </cell>
        </row>
        <row r="42167">
          <cell r="F42167" t="str">
            <v>永茂组</v>
          </cell>
          <cell r="G42167" t="str">
            <v>VG18431382</v>
          </cell>
        </row>
        <row r="42167">
          <cell r="J42167">
            <v>0.97</v>
          </cell>
        </row>
        <row r="42168">
          <cell r="F42168" t="str">
            <v>内冲组</v>
          </cell>
          <cell r="G42168" t="str">
            <v>VG12431382</v>
          </cell>
        </row>
        <row r="42168">
          <cell r="J42168">
            <v>0.813</v>
          </cell>
        </row>
        <row r="42169">
          <cell r="F42169" t="str">
            <v>干新组</v>
          </cell>
          <cell r="G42169" t="str">
            <v>VG01431382</v>
          </cell>
        </row>
        <row r="42169">
          <cell r="J42169">
            <v>1.062</v>
          </cell>
        </row>
        <row r="42170">
          <cell r="F42170" t="str">
            <v>新屋组</v>
          </cell>
          <cell r="G42170" t="str">
            <v>VG15431382</v>
          </cell>
        </row>
        <row r="42170">
          <cell r="J42170">
            <v>0.875</v>
          </cell>
        </row>
        <row r="42171">
          <cell r="F42171" t="str">
            <v>切家组</v>
          </cell>
          <cell r="G42171" t="str">
            <v>VG16431382</v>
          </cell>
        </row>
        <row r="42171">
          <cell r="J42171">
            <v>0.566</v>
          </cell>
        </row>
        <row r="42172">
          <cell r="F42172" t="str">
            <v>兔子组</v>
          </cell>
          <cell r="G42172" t="str">
            <v>VG02431382</v>
          </cell>
        </row>
        <row r="42172">
          <cell r="J42172">
            <v>0.433</v>
          </cell>
        </row>
        <row r="42173">
          <cell r="F42173" t="str">
            <v>太平组</v>
          </cell>
          <cell r="G42173" t="str">
            <v>VG17431382</v>
          </cell>
        </row>
        <row r="42173">
          <cell r="J42173">
            <v>0.513</v>
          </cell>
        </row>
        <row r="42174">
          <cell r="F42174" t="str">
            <v>李家村</v>
          </cell>
          <cell r="G42174" t="str">
            <v>VG25431382</v>
          </cell>
        </row>
        <row r="42174">
          <cell r="J42174">
            <v>0.813</v>
          </cell>
        </row>
        <row r="42175">
          <cell r="F42175" t="str">
            <v>岩山里—柴山</v>
          </cell>
          <cell r="G42175" t="str">
            <v>VG09431382</v>
          </cell>
        </row>
        <row r="42175">
          <cell r="J42175">
            <v>0.425</v>
          </cell>
        </row>
        <row r="42176">
          <cell r="F42176" t="str">
            <v>新屋组-禾青组</v>
          </cell>
          <cell r="G42176" t="str">
            <v>VG06431382</v>
          </cell>
        </row>
        <row r="42176">
          <cell r="J42176">
            <v>0.491</v>
          </cell>
        </row>
        <row r="42177">
          <cell r="F42177" t="str">
            <v>新屋组</v>
          </cell>
          <cell r="G42177" t="str">
            <v>VG07431382</v>
          </cell>
        </row>
        <row r="42177">
          <cell r="J42177">
            <v>0.762</v>
          </cell>
        </row>
        <row r="42178">
          <cell r="F42178" t="str">
            <v>瓦丘村-田茶水库渔场</v>
          </cell>
          <cell r="G42178" t="str">
            <v>VG08431382</v>
          </cell>
        </row>
        <row r="42178">
          <cell r="J42178">
            <v>0.417</v>
          </cell>
        </row>
        <row r="42179">
          <cell r="F42179" t="str">
            <v>三组</v>
          </cell>
          <cell r="G42179" t="str">
            <v>VG21431382</v>
          </cell>
        </row>
        <row r="42179">
          <cell r="J42179">
            <v>0.664</v>
          </cell>
        </row>
        <row r="42180">
          <cell r="F42180" t="str">
            <v>大树组</v>
          </cell>
          <cell r="G42180" t="str">
            <v>VG20431382</v>
          </cell>
        </row>
        <row r="42180">
          <cell r="J42180">
            <v>0.913</v>
          </cell>
        </row>
        <row r="42181">
          <cell r="F42181" t="str">
            <v>雷鸣-德园</v>
          </cell>
          <cell r="G42181" t="str">
            <v>C784431382</v>
          </cell>
        </row>
        <row r="42181">
          <cell r="J42181">
            <v>0.369</v>
          </cell>
        </row>
        <row r="42182">
          <cell r="F42182" t="str">
            <v>一组-六组</v>
          </cell>
          <cell r="G42182" t="str">
            <v>VG14431382</v>
          </cell>
        </row>
        <row r="42182">
          <cell r="J42182">
            <v>0.783</v>
          </cell>
        </row>
        <row r="42183">
          <cell r="F42183" t="str">
            <v>溢塘-大塘组</v>
          </cell>
          <cell r="G42183" t="str">
            <v>CE80431382</v>
          </cell>
        </row>
        <row r="42183">
          <cell r="J42183">
            <v>1.136</v>
          </cell>
        </row>
        <row r="42184">
          <cell r="F42184" t="str">
            <v>新屋组</v>
          </cell>
          <cell r="G42184" t="str">
            <v>VG19431382</v>
          </cell>
        </row>
        <row r="42184">
          <cell r="J42184">
            <v>0.551</v>
          </cell>
        </row>
        <row r="42185">
          <cell r="F42185" t="str">
            <v>矮寨镇树尔村组公路</v>
          </cell>
          <cell r="G42185" t="str">
            <v>C900433101</v>
          </cell>
        </row>
        <row r="42185">
          <cell r="J42185">
            <v>0.613</v>
          </cell>
        </row>
        <row r="42186">
          <cell r="F42186" t="str">
            <v>丹青镇中上村组公路</v>
          </cell>
          <cell r="G42186" t="str">
            <v>C910433101</v>
          </cell>
        </row>
        <row r="42186">
          <cell r="J42186">
            <v>0.315</v>
          </cell>
        </row>
        <row r="42187">
          <cell r="F42187" t="str">
            <v>己略乡简台村1组</v>
          </cell>
          <cell r="G42187" t="str">
            <v>C907433101</v>
          </cell>
        </row>
        <row r="42187">
          <cell r="J42187">
            <v>1.301</v>
          </cell>
        </row>
        <row r="42188">
          <cell r="F42188" t="str">
            <v>太坪镇巴颜村4组</v>
          </cell>
          <cell r="G42188" t="str">
            <v>C944433101</v>
          </cell>
        </row>
        <row r="42188">
          <cell r="J42188">
            <v>0.628</v>
          </cell>
        </row>
        <row r="42189">
          <cell r="F42189" t="str">
            <v>桥头-燕子寨</v>
          </cell>
          <cell r="G42189" t="str">
            <v>C268433101</v>
          </cell>
        </row>
        <row r="42189">
          <cell r="J42189">
            <v>0.387</v>
          </cell>
        </row>
        <row r="42190">
          <cell r="F42190" t="str">
            <v>总潭溪-都蛮</v>
          </cell>
          <cell r="G42190" t="str">
            <v>C461433122</v>
          </cell>
        </row>
        <row r="42190">
          <cell r="J42190">
            <v>4.687</v>
          </cell>
        </row>
        <row r="42191">
          <cell r="F42191" t="str">
            <v>白毛坳到二郎坪</v>
          </cell>
          <cell r="G42191" t="str">
            <v>V917433122</v>
          </cell>
        </row>
        <row r="42191">
          <cell r="J42191">
            <v>2.781</v>
          </cell>
        </row>
        <row r="42192">
          <cell r="F42192" t="str">
            <v>闲凉坳-补丁</v>
          </cell>
          <cell r="G42192" t="str">
            <v>C670433123</v>
          </cell>
        </row>
        <row r="42192">
          <cell r="J42192">
            <v>0.349</v>
          </cell>
        </row>
        <row r="42193">
          <cell r="F42193" t="str">
            <v>比了禾路口-比了禾</v>
          </cell>
          <cell r="G42193" t="str">
            <v>V746433123</v>
          </cell>
        </row>
        <row r="42193">
          <cell r="J42193">
            <v>0.524</v>
          </cell>
        </row>
        <row r="42194">
          <cell r="F42194" t="str">
            <v>民主路口-民主3组</v>
          </cell>
          <cell r="G42194" t="str">
            <v>C39A433123</v>
          </cell>
        </row>
        <row r="42194">
          <cell r="J42194">
            <v>0.997</v>
          </cell>
        </row>
        <row r="42195">
          <cell r="F42195" t="str">
            <v>三组通组路</v>
          </cell>
          <cell r="G42195" t="str">
            <v>C907433123</v>
          </cell>
        </row>
        <row r="42195">
          <cell r="J42195">
            <v>0.18</v>
          </cell>
        </row>
        <row r="42196">
          <cell r="F42196" t="str">
            <v>补丁-小补丁</v>
          </cell>
          <cell r="G42196" t="str">
            <v>C229433123</v>
          </cell>
        </row>
        <row r="42196">
          <cell r="J42196">
            <v>0.923</v>
          </cell>
        </row>
        <row r="42197">
          <cell r="F42197" t="str">
            <v>闲凉坳-补丁</v>
          </cell>
          <cell r="G42197" t="str">
            <v>C670433123</v>
          </cell>
        </row>
        <row r="42197">
          <cell r="J42197">
            <v>0.279</v>
          </cell>
        </row>
        <row r="42198">
          <cell r="F42198" t="str">
            <v>闲凉坳-补丁</v>
          </cell>
          <cell r="G42198" t="str">
            <v>C670433123</v>
          </cell>
        </row>
        <row r="42198">
          <cell r="J42198">
            <v>1.602</v>
          </cell>
        </row>
        <row r="42199">
          <cell r="F42199" t="str">
            <v>X090K4+000处-老家田</v>
          </cell>
          <cell r="G42199" t="str">
            <v>V621433123</v>
          </cell>
        </row>
        <row r="42199">
          <cell r="J42199">
            <v>0.552</v>
          </cell>
        </row>
        <row r="42200">
          <cell r="F42200" t="str">
            <v>村主道-月亮头</v>
          </cell>
          <cell r="G42200" t="str">
            <v>C876433123</v>
          </cell>
        </row>
        <row r="42200">
          <cell r="J42200">
            <v>0.266</v>
          </cell>
        </row>
        <row r="42201">
          <cell r="F42201" t="str">
            <v>清水哨-雷打坪</v>
          </cell>
          <cell r="G42201" t="str">
            <v>C492433123</v>
          </cell>
        </row>
        <row r="42201">
          <cell r="J42201">
            <v>0.841</v>
          </cell>
        </row>
        <row r="42202">
          <cell r="F42202" t="str">
            <v>王老坳路口-王老坳</v>
          </cell>
          <cell r="G42202" t="str">
            <v>V683433123</v>
          </cell>
        </row>
        <row r="42202">
          <cell r="J42202">
            <v>0.102</v>
          </cell>
        </row>
        <row r="42203">
          <cell r="F42203" t="str">
            <v>红光安置点</v>
          </cell>
          <cell r="G42203" t="str">
            <v>C836433123</v>
          </cell>
        </row>
        <row r="42203">
          <cell r="J42203">
            <v>0.688</v>
          </cell>
        </row>
        <row r="42204">
          <cell r="F42204" t="str">
            <v>都良田-千丘田</v>
          </cell>
          <cell r="G42204" t="str">
            <v>C592433123</v>
          </cell>
        </row>
        <row r="42204">
          <cell r="J42204">
            <v>1.501</v>
          </cell>
        </row>
        <row r="42205">
          <cell r="F42205" t="str">
            <v>都良田路口-都良田</v>
          </cell>
          <cell r="G42205" t="str">
            <v>V234433123</v>
          </cell>
        </row>
        <row r="42205">
          <cell r="J42205">
            <v>0.246</v>
          </cell>
        </row>
        <row r="42206">
          <cell r="F42206" t="str">
            <v>麻草坪-吹门哨</v>
          </cell>
          <cell r="G42206" t="str">
            <v>V084433123</v>
          </cell>
        </row>
        <row r="42206">
          <cell r="J42206">
            <v>0.806</v>
          </cell>
        </row>
        <row r="42207">
          <cell r="F42207" t="str">
            <v>C408K0+300处-关上坪</v>
          </cell>
          <cell r="G42207" t="str">
            <v>C38A433123</v>
          </cell>
        </row>
        <row r="42207">
          <cell r="J42207">
            <v>2.724</v>
          </cell>
        </row>
        <row r="42208">
          <cell r="F42208" t="str">
            <v>胜花-营盘</v>
          </cell>
          <cell r="G42208" t="str">
            <v>C219433123</v>
          </cell>
        </row>
        <row r="42208">
          <cell r="J42208">
            <v>0.626</v>
          </cell>
        </row>
        <row r="42209">
          <cell r="F42209" t="str">
            <v>中路—塘公坨</v>
          </cell>
          <cell r="G42209" t="str">
            <v>C812433123</v>
          </cell>
        </row>
        <row r="42209">
          <cell r="J42209">
            <v>0.112</v>
          </cell>
        </row>
        <row r="42210">
          <cell r="F42210" t="str">
            <v>山腊公路—社区1组</v>
          </cell>
          <cell r="G42210" t="str">
            <v>C911433123</v>
          </cell>
        </row>
        <row r="42210">
          <cell r="J42210">
            <v>0.409</v>
          </cell>
        </row>
        <row r="42211">
          <cell r="F42211" t="str">
            <v>王家院子-张家喇</v>
          </cell>
          <cell r="G42211" t="str">
            <v>C889433123</v>
          </cell>
        </row>
        <row r="42211">
          <cell r="J42211">
            <v>0.695</v>
          </cell>
        </row>
        <row r="42212">
          <cell r="F42212" t="str">
            <v>且茶焦溪坡-牛儿山竹湾堡</v>
          </cell>
          <cell r="G42212" t="str">
            <v>C338433126</v>
          </cell>
        </row>
        <row r="42212">
          <cell r="J42212">
            <v>1.12</v>
          </cell>
        </row>
        <row r="42213">
          <cell r="F42213" t="str">
            <v>主路至熊云娥家</v>
          </cell>
          <cell r="G42213" t="str">
            <v>VA26433127</v>
          </cell>
        </row>
        <row r="42213">
          <cell r="J42213">
            <v>0.652</v>
          </cell>
        </row>
        <row r="42214">
          <cell r="F42214" t="str">
            <v>老寨至大湾沟</v>
          </cell>
          <cell r="G42214" t="str">
            <v>C164433130</v>
          </cell>
        </row>
        <row r="42214">
          <cell r="J42214">
            <v>3.118</v>
          </cell>
        </row>
        <row r="42215">
          <cell r="F42215" t="str">
            <v>庙垭至翟家坡</v>
          </cell>
          <cell r="G42215" t="str">
            <v>VB67433130</v>
          </cell>
        </row>
        <row r="42215">
          <cell r="J42215">
            <v>5.221</v>
          </cell>
        </row>
        <row r="42216">
          <cell r="F42216" t="str">
            <v>工班至坡脚</v>
          </cell>
          <cell r="G42216" t="str">
            <v>VE09433130</v>
          </cell>
        </row>
        <row r="42216">
          <cell r="J42216">
            <v>0.639</v>
          </cell>
        </row>
        <row r="42217">
          <cell r="F42217" t="str">
            <v>王八车至卡拉湖</v>
          </cell>
          <cell r="G42217" t="str">
            <v>C562433130</v>
          </cell>
        </row>
        <row r="42217">
          <cell r="J42217">
            <v>1.173</v>
          </cell>
        </row>
        <row r="42218">
          <cell r="F42218" t="str">
            <v>王八车至卡拉湖</v>
          </cell>
          <cell r="G42218" t="str">
            <v>V981433130</v>
          </cell>
        </row>
        <row r="42218">
          <cell r="J42218">
            <v>0.172</v>
          </cell>
        </row>
        <row r="42219">
          <cell r="F42219" t="str">
            <v>石科至三分</v>
          </cell>
          <cell r="G42219" t="str">
            <v>C39A433130</v>
          </cell>
        </row>
        <row r="42219">
          <cell r="J42219">
            <v>3.922</v>
          </cell>
        </row>
        <row r="42220">
          <cell r="F42220" t="str">
            <v>陈家寨至冉家寨</v>
          </cell>
          <cell r="G42220" t="str">
            <v>C207433130</v>
          </cell>
        </row>
        <row r="42220">
          <cell r="J42220">
            <v>1.19</v>
          </cell>
        </row>
        <row r="42221">
          <cell r="F42221" t="str">
            <v>土车至可大</v>
          </cell>
          <cell r="G42221" t="str">
            <v>C37A433130</v>
          </cell>
        </row>
        <row r="42221">
          <cell r="J42221">
            <v>1.545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18年农村公路建设投资计划汇总表"/>
      <sheetName val="2018年农村公路建设8000切块36.8亿投资10.68亿补"/>
      <sheetName val="2018年农村公路建设计划明细表"/>
      <sheetName val="汇总表"/>
      <sheetName val="Sheet1"/>
    </sheetNames>
    <sheetDataSet>
      <sheetData sheetId="0"/>
      <sheetData sheetId="1"/>
      <sheetData sheetId="2"/>
      <sheetData sheetId="3">
        <row r="12">
          <cell r="F12" t="str">
            <v>芙蓉区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 t="str">
            <v>天心区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 t="str">
            <v>岳麓区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 t="str">
            <v>开福区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 t="str">
            <v>雨花区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 t="str">
            <v>望城区</v>
          </cell>
          <cell r="G17">
            <v>9</v>
          </cell>
          <cell r="H17">
            <v>7.908</v>
          </cell>
          <cell r="I17">
            <v>237.24</v>
          </cell>
          <cell r="J17">
            <v>79.08</v>
          </cell>
        </row>
        <row r="18">
          <cell r="F18" t="str">
            <v>长沙县</v>
          </cell>
          <cell r="G18">
            <v>43</v>
          </cell>
          <cell r="H18">
            <v>28.167</v>
          </cell>
          <cell r="I18">
            <v>845.01</v>
          </cell>
          <cell r="J18">
            <v>281.67</v>
          </cell>
        </row>
        <row r="19">
          <cell r="F19" t="str">
            <v>宁乡县</v>
          </cell>
          <cell r="G19">
            <v>61</v>
          </cell>
          <cell r="H19">
            <v>57.211</v>
          </cell>
          <cell r="I19">
            <v>1716.33</v>
          </cell>
          <cell r="J19">
            <v>572.11</v>
          </cell>
        </row>
        <row r="20">
          <cell r="F20" t="str">
            <v>浏阳市</v>
          </cell>
          <cell r="G20">
            <v>7</v>
          </cell>
          <cell r="H20">
            <v>13.77</v>
          </cell>
          <cell r="I20">
            <v>413.1</v>
          </cell>
          <cell r="J20">
            <v>137.7</v>
          </cell>
        </row>
        <row r="21">
          <cell r="F21">
            <v>0</v>
          </cell>
          <cell r="G21">
            <v>48</v>
          </cell>
          <cell r="H21">
            <v>49.002</v>
          </cell>
          <cell r="I21">
            <v>1470.06</v>
          </cell>
          <cell r="J21">
            <v>490.02</v>
          </cell>
        </row>
        <row r="22">
          <cell r="F22" t="str">
            <v>荷塘区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 t="str">
            <v>芦淞区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F24" t="str">
            <v>石峰区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F25" t="str">
            <v>天元区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F26" t="str">
            <v>株洲县</v>
          </cell>
          <cell r="G26">
            <v>12</v>
          </cell>
          <cell r="H26">
            <v>11.58</v>
          </cell>
          <cell r="I26">
            <v>347.4</v>
          </cell>
          <cell r="J26">
            <v>115.8</v>
          </cell>
        </row>
        <row r="27">
          <cell r="F27" t="str">
            <v>攸县</v>
          </cell>
          <cell r="G27">
            <v>11</v>
          </cell>
          <cell r="H27">
            <v>16.155</v>
          </cell>
          <cell r="I27">
            <v>484.65</v>
          </cell>
          <cell r="J27">
            <v>161.55</v>
          </cell>
        </row>
        <row r="28">
          <cell r="F28" t="str">
            <v>茶陵县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F29" t="str">
            <v>炎陵县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F30" t="str">
            <v>醴陵市</v>
          </cell>
          <cell r="G30">
            <v>25</v>
          </cell>
          <cell r="H30">
            <v>21.267</v>
          </cell>
          <cell r="I30">
            <v>638.01</v>
          </cell>
          <cell r="J30">
            <v>212.67</v>
          </cell>
        </row>
        <row r="31">
          <cell r="F31">
            <v>0</v>
          </cell>
          <cell r="G31">
            <v>127</v>
          </cell>
          <cell r="H31">
            <v>134.907</v>
          </cell>
          <cell r="I31">
            <v>4047.21</v>
          </cell>
          <cell r="J31">
            <v>1349.07</v>
          </cell>
        </row>
        <row r="32">
          <cell r="F32" t="str">
            <v>雨湖区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F33" t="str">
            <v>岳塘区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F34" t="str">
            <v>湘潭县</v>
          </cell>
          <cell r="G34">
            <v>105</v>
          </cell>
          <cell r="H34">
            <v>109.328</v>
          </cell>
          <cell r="I34">
            <v>3279.84</v>
          </cell>
          <cell r="J34">
            <v>1093.28</v>
          </cell>
        </row>
        <row r="35">
          <cell r="F35" t="str">
            <v>湘乡市</v>
          </cell>
          <cell r="G35">
            <v>22</v>
          </cell>
          <cell r="H35">
            <v>25.579</v>
          </cell>
          <cell r="I35">
            <v>767.37</v>
          </cell>
          <cell r="J35">
            <v>255.79</v>
          </cell>
        </row>
        <row r="36">
          <cell r="F36" t="str">
            <v>韶山市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484</v>
          </cell>
          <cell r="H37">
            <v>521.028</v>
          </cell>
          <cell r="I37">
            <v>15630.84</v>
          </cell>
          <cell r="J37">
            <v>5210.28</v>
          </cell>
        </row>
        <row r="38">
          <cell r="F38" t="str">
            <v>珠晖区</v>
          </cell>
          <cell r="G38">
            <v>1</v>
          </cell>
          <cell r="H38">
            <v>1.24</v>
          </cell>
          <cell r="I38">
            <v>37.2</v>
          </cell>
          <cell r="J38">
            <v>12.4</v>
          </cell>
        </row>
        <row r="39">
          <cell r="F39" t="str">
            <v>雁峰区</v>
          </cell>
          <cell r="G39">
            <v>0</v>
          </cell>
          <cell r="H39">
            <v>1.462</v>
          </cell>
          <cell r="I39">
            <v>43.86</v>
          </cell>
          <cell r="J39">
            <v>14.62</v>
          </cell>
        </row>
        <row r="40">
          <cell r="F40" t="str">
            <v>石鼓区</v>
          </cell>
          <cell r="G40">
            <v>5</v>
          </cell>
          <cell r="H40">
            <v>5.33</v>
          </cell>
          <cell r="I40">
            <v>159.9</v>
          </cell>
          <cell r="J40">
            <v>53.3</v>
          </cell>
        </row>
        <row r="41">
          <cell r="F41" t="str">
            <v>蒸湘区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 t="str">
            <v>南岳区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 t="str">
            <v>衡阳县</v>
          </cell>
          <cell r="G43">
            <v>144</v>
          </cell>
          <cell r="H43">
            <v>97.954</v>
          </cell>
          <cell r="I43">
            <v>2938.62</v>
          </cell>
          <cell r="J43">
            <v>979.54</v>
          </cell>
        </row>
        <row r="44">
          <cell r="F44" t="str">
            <v>衡南县</v>
          </cell>
          <cell r="G44">
            <v>152</v>
          </cell>
          <cell r="H44">
            <v>208.534</v>
          </cell>
          <cell r="I44">
            <v>6256.02</v>
          </cell>
          <cell r="J44">
            <v>2085.34</v>
          </cell>
        </row>
        <row r="45">
          <cell r="F45" t="str">
            <v>衡山县</v>
          </cell>
          <cell r="G45">
            <v>24</v>
          </cell>
          <cell r="H45">
            <v>21.572</v>
          </cell>
          <cell r="I45">
            <v>647.16</v>
          </cell>
          <cell r="J45">
            <v>215.72</v>
          </cell>
        </row>
        <row r="46">
          <cell r="F46" t="str">
            <v>衡东县</v>
          </cell>
          <cell r="G46">
            <v>17</v>
          </cell>
          <cell r="H46">
            <v>21.375</v>
          </cell>
          <cell r="I46">
            <v>641.25</v>
          </cell>
          <cell r="J46">
            <v>213.75</v>
          </cell>
        </row>
        <row r="47">
          <cell r="F47" t="str">
            <v>祁东县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 t="str">
            <v>耒阳市</v>
          </cell>
          <cell r="G48">
            <v>68</v>
          </cell>
          <cell r="H48">
            <v>82.983</v>
          </cell>
          <cell r="I48">
            <v>2489.49</v>
          </cell>
          <cell r="J48">
            <v>829.83</v>
          </cell>
        </row>
        <row r="49">
          <cell r="F49" t="str">
            <v>常宁市</v>
          </cell>
          <cell r="G49">
            <v>73</v>
          </cell>
          <cell r="H49">
            <v>80.578</v>
          </cell>
          <cell r="I49">
            <v>2417.34</v>
          </cell>
          <cell r="J49">
            <v>805.78</v>
          </cell>
        </row>
        <row r="50">
          <cell r="F50">
            <v>0</v>
          </cell>
          <cell r="G50">
            <v>3752</v>
          </cell>
          <cell r="H50">
            <v>3002.824</v>
          </cell>
          <cell r="I50">
            <v>90084.72</v>
          </cell>
          <cell r="J50">
            <v>37036.592</v>
          </cell>
        </row>
        <row r="51">
          <cell r="F51" t="str">
            <v>双清区</v>
          </cell>
          <cell r="G51">
            <v>6</v>
          </cell>
          <cell r="H51">
            <v>4.192</v>
          </cell>
          <cell r="I51">
            <v>125.76</v>
          </cell>
          <cell r="J51">
            <v>41.92</v>
          </cell>
        </row>
        <row r="52">
          <cell r="F52" t="str">
            <v>大祥区</v>
          </cell>
          <cell r="G52">
            <v>13</v>
          </cell>
          <cell r="H52">
            <v>6.269</v>
          </cell>
          <cell r="I52">
            <v>188.07</v>
          </cell>
          <cell r="J52">
            <v>62.69</v>
          </cell>
        </row>
        <row r="53">
          <cell r="F53" t="str">
            <v>北塔区</v>
          </cell>
          <cell r="G53">
            <v>5</v>
          </cell>
          <cell r="H53">
            <v>9.735</v>
          </cell>
          <cell r="I53">
            <v>292.05</v>
          </cell>
          <cell r="J53">
            <v>97.35</v>
          </cell>
        </row>
        <row r="54">
          <cell r="F54" t="str">
            <v>邵东县</v>
          </cell>
          <cell r="G54">
            <v>97</v>
          </cell>
          <cell r="H54">
            <v>73.19</v>
          </cell>
          <cell r="I54">
            <v>2195.7</v>
          </cell>
          <cell r="J54">
            <v>731.9</v>
          </cell>
        </row>
        <row r="55">
          <cell r="F55" t="str">
            <v>新邵县</v>
          </cell>
          <cell r="G55">
            <v>680</v>
          </cell>
          <cell r="H55">
            <v>602.344</v>
          </cell>
          <cell r="I55">
            <v>18070.32</v>
          </cell>
          <cell r="J55">
            <v>7424.004</v>
          </cell>
        </row>
        <row r="56">
          <cell r="F56" t="str">
            <v>邵阳县</v>
          </cell>
          <cell r="G56">
            <v>580</v>
          </cell>
          <cell r="H56">
            <v>383.274</v>
          </cell>
          <cell r="I56">
            <v>11498.22</v>
          </cell>
          <cell r="J56">
            <v>4731.558</v>
          </cell>
        </row>
        <row r="57">
          <cell r="F57" t="str">
            <v>隆回县</v>
          </cell>
          <cell r="G57">
            <v>569</v>
          </cell>
          <cell r="H57">
            <v>555.969</v>
          </cell>
          <cell r="I57">
            <v>16679.07</v>
          </cell>
          <cell r="J57">
            <v>6722.202</v>
          </cell>
        </row>
        <row r="58">
          <cell r="F58" t="str">
            <v>洞口县</v>
          </cell>
          <cell r="G58">
            <v>491</v>
          </cell>
          <cell r="H58">
            <v>332.789</v>
          </cell>
          <cell r="I58">
            <v>9983.67</v>
          </cell>
          <cell r="J58">
            <v>4100.727</v>
          </cell>
        </row>
        <row r="59">
          <cell r="F59" t="str">
            <v>绥宁县</v>
          </cell>
          <cell r="G59">
            <v>99</v>
          </cell>
          <cell r="H59">
            <v>124.134</v>
          </cell>
          <cell r="I59">
            <v>3724.02</v>
          </cell>
          <cell r="J59">
            <v>1523.79</v>
          </cell>
        </row>
        <row r="60">
          <cell r="F60" t="str">
            <v>新宁县</v>
          </cell>
          <cell r="G60">
            <v>516</v>
          </cell>
          <cell r="H60">
            <v>419.797</v>
          </cell>
          <cell r="I60">
            <v>12593.91</v>
          </cell>
          <cell r="J60">
            <v>5267.007</v>
          </cell>
        </row>
        <row r="61">
          <cell r="F61" t="str">
            <v>城步苗族自治县</v>
          </cell>
          <cell r="G61">
            <v>199</v>
          </cell>
          <cell r="H61">
            <v>146.624</v>
          </cell>
          <cell r="I61">
            <v>4398.72</v>
          </cell>
          <cell r="J61">
            <v>2199.36</v>
          </cell>
        </row>
        <row r="62">
          <cell r="F62" t="str">
            <v>武冈市</v>
          </cell>
          <cell r="G62">
            <v>497</v>
          </cell>
          <cell r="H62">
            <v>344.507</v>
          </cell>
          <cell r="I62">
            <v>10335.21</v>
          </cell>
          <cell r="J62">
            <v>4134.084</v>
          </cell>
        </row>
        <row r="63">
          <cell r="F63">
            <v>0</v>
          </cell>
          <cell r="G63">
            <v>1301</v>
          </cell>
          <cell r="H63">
            <v>1698.236</v>
          </cell>
          <cell r="I63">
            <v>50947.08</v>
          </cell>
          <cell r="J63">
            <v>19325.314</v>
          </cell>
        </row>
        <row r="64">
          <cell r="F64" t="str">
            <v>岳阳楼区</v>
          </cell>
          <cell r="G64">
            <v>3</v>
          </cell>
          <cell r="H64">
            <v>1.96</v>
          </cell>
          <cell r="I64">
            <v>58.8</v>
          </cell>
          <cell r="J64">
            <v>19.6</v>
          </cell>
        </row>
        <row r="65">
          <cell r="F65" t="str">
            <v>云溪区</v>
          </cell>
          <cell r="G65">
            <v>1</v>
          </cell>
          <cell r="H65">
            <v>7.154</v>
          </cell>
          <cell r="I65">
            <v>214.62</v>
          </cell>
          <cell r="J65">
            <v>71.54</v>
          </cell>
        </row>
        <row r="66">
          <cell r="F66" t="str">
            <v>君山区</v>
          </cell>
          <cell r="G66">
            <v>4</v>
          </cell>
          <cell r="H66">
            <v>17.527</v>
          </cell>
          <cell r="I66">
            <v>525.81</v>
          </cell>
          <cell r="J66">
            <v>175.27</v>
          </cell>
        </row>
        <row r="67">
          <cell r="F67" t="str">
            <v>岳阳县</v>
          </cell>
          <cell r="G67">
            <v>110</v>
          </cell>
          <cell r="H67">
            <v>137.113</v>
          </cell>
          <cell r="I67">
            <v>4113.39</v>
          </cell>
          <cell r="J67">
            <v>1371.13</v>
          </cell>
        </row>
        <row r="68">
          <cell r="F68" t="str">
            <v>华容县</v>
          </cell>
          <cell r="G68">
            <v>64</v>
          </cell>
          <cell r="H68">
            <v>119.643</v>
          </cell>
          <cell r="I68">
            <v>3589.29</v>
          </cell>
          <cell r="J68">
            <v>1196.43</v>
          </cell>
        </row>
        <row r="69">
          <cell r="F69" t="str">
            <v>湘阴县</v>
          </cell>
          <cell r="G69">
            <v>23</v>
          </cell>
          <cell r="H69">
            <v>46.633</v>
          </cell>
          <cell r="I69">
            <v>1398.99</v>
          </cell>
          <cell r="J69">
            <v>466.33</v>
          </cell>
        </row>
        <row r="70">
          <cell r="F70" t="str">
            <v>平江县</v>
          </cell>
          <cell r="G70">
            <v>978</v>
          </cell>
          <cell r="H70">
            <v>1171.477</v>
          </cell>
          <cell r="I70">
            <v>35144.31</v>
          </cell>
          <cell r="J70">
            <v>14057.724</v>
          </cell>
        </row>
        <row r="71">
          <cell r="F71" t="str">
            <v>汨罗市</v>
          </cell>
          <cell r="G71">
            <v>34</v>
          </cell>
          <cell r="H71">
            <v>72.671</v>
          </cell>
          <cell r="I71">
            <v>2180.13</v>
          </cell>
          <cell r="J71">
            <v>726.71</v>
          </cell>
        </row>
        <row r="72">
          <cell r="F72" t="str">
            <v>屈原区</v>
          </cell>
          <cell r="G72">
            <v>3</v>
          </cell>
          <cell r="H72">
            <v>1.968</v>
          </cell>
          <cell r="I72">
            <v>59.04</v>
          </cell>
          <cell r="J72">
            <v>19.68</v>
          </cell>
        </row>
        <row r="73">
          <cell r="F73" t="str">
            <v>临湘市</v>
          </cell>
          <cell r="G73">
            <v>81</v>
          </cell>
          <cell r="H73">
            <v>122.09</v>
          </cell>
          <cell r="I73">
            <v>3662.7</v>
          </cell>
          <cell r="J73">
            <v>1220.9</v>
          </cell>
        </row>
        <row r="74">
          <cell r="F74">
            <v>0</v>
          </cell>
          <cell r="G74">
            <v>754</v>
          </cell>
          <cell r="H74">
            <v>1057.803</v>
          </cell>
          <cell r="I74">
            <v>31734.09</v>
          </cell>
          <cell r="J74">
            <v>10578.03</v>
          </cell>
        </row>
        <row r="75">
          <cell r="F75" t="str">
            <v>武陵区</v>
          </cell>
          <cell r="G75">
            <v>0</v>
          </cell>
          <cell r="H75">
            <v>0.88</v>
          </cell>
          <cell r="I75">
            <v>26.4</v>
          </cell>
          <cell r="J75">
            <v>8.8</v>
          </cell>
        </row>
        <row r="76">
          <cell r="F76" t="str">
            <v>鼎城区</v>
          </cell>
          <cell r="G76">
            <v>116</v>
          </cell>
          <cell r="H76">
            <v>175.415</v>
          </cell>
          <cell r="I76">
            <v>5262.45</v>
          </cell>
          <cell r="J76">
            <v>1754.15</v>
          </cell>
        </row>
        <row r="77">
          <cell r="F77" t="str">
            <v>西洞庭区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F78" t="str">
            <v>安乡县</v>
          </cell>
          <cell r="G78">
            <v>110</v>
          </cell>
          <cell r="H78">
            <v>180.178</v>
          </cell>
          <cell r="I78">
            <v>5405.34</v>
          </cell>
          <cell r="J78">
            <v>1801.78</v>
          </cell>
        </row>
        <row r="79">
          <cell r="F79" t="str">
            <v>汉寿县</v>
          </cell>
          <cell r="G79">
            <v>25</v>
          </cell>
          <cell r="H79">
            <v>45.508</v>
          </cell>
          <cell r="I79">
            <v>1365.24</v>
          </cell>
          <cell r="J79">
            <v>455.08</v>
          </cell>
        </row>
        <row r="80">
          <cell r="F80" t="str">
            <v>西湖区</v>
          </cell>
          <cell r="G80">
            <v>0</v>
          </cell>
          <cell r="H80">
            <v>2.876</v>
          </cell>
          <cell r="I80">
            <v>86.28</v>
          </cell>
          <cell r="J80">
            <v>28.76</v>
          </cell>
        </row>
        <row r="81">
          <cell r="F81" t="str">
            <v>澧县</v>
          </cell>
          <cell r="G81">
            <v>183</v>
          </cell>
          <cell r="H81">
            <v>209.478</v>
          </cell>
          <cell r="I81">
            <v>6284.34</v>
          </cell>
          <cell r="J81">
            <v>2094.78</v>
          </cell>
        </row>
        <row r="82">
          <cell r="F82" t="str">
            <v>临澧县</v>
          </cell>
          <cell r="G82">
            <v>194</v>
          </cell>
          <cell r="H82">
            <v>224.253</v>
          </cell>
          <cell r="I82">
            <v>6727.59</v>
          </cell>
          <cell r="J82">
            <v>2242.53</v>
          </cell>
        </row>
        <row r="83">
          <cell r="F83" t="str">
            <v>桃源县</v>
          </cell>
          <cell r="G83">
            <v>86</v>
          </cell>
          <cell r="H83">
            <v>173.849</v>
          </cell>
          <cell r="I83">
            <v>5215.47</v>
          </cell>
          <cell r="J83">
            <v>1738.49</v>
          </cell>
        </row>
        <row r="84">
          <cell r="F84" t="str">
            <v>石门县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F85" t="str">
            <v>津市市</v>
          </cell>
          <cell r="G85">
            <v>40</v>
          </cell>
          <cell r="H85">
            <v>45.366</v>
          </cell>
          <cell r="I85">
            <v>1360.98</v>
          </cell>
          <cell r="J85">
            <v>453.66</v>
          </cell>
        </row>
        <row r="86">
          <cell r="F86">
            <v>0</v>
          </cell>
          <cell r="G86">
            <v>1652</v>
          </cell>
          <cell r="H86">
            <v>2202.972</v>
          </cell>
          <cell r="I86">
            <v>66089.16</v>
          </cell>
          <cell r="J86">
            <v>29096.511</v>
          </cell>
        </row>
        <row r="87">
          <cell r="F87" t="str">
            <v>永定区</v>
          </cell>
          <cell r="G87">
            <v>257</v>
          </cell>
          <cell r="H87">
            <v>311.027</v>
          </cell>
          <cell r="I87">
            <v>9330.81</v>
          </cell>
          <cell r="J87">
            <v>3744.522</v>
          </cell>
        </row>
        <row r="88">
          <cell r="F88" t="str">
            <v>武陵源区</v>
          </cell>
          <cell r="G88">
            <v>41</v>
          </cell>
          <cell r="H88">
            <v>27.381</v>
          </cell>
          <cell r="I88">
            <v>821.43</v>
          </cell>
          <cell r="J88">
            <v>328.572</v>
          </cell>
        </row>
        <row r="89">
          <cell r="F89" t="str">
            <v>慈利县</v>
          </cell>
          <cell r="G89">
            <v>723</v>
          </cell>
          <cell r="H89">
            <v>984.11</v>
          </cell>
          <cell r="I89">
            <v>29523.3</v>
          </cell>
          <cell r="J89">
            <v>11816.607</v>
          </cell>
        </row>
        <row r="90">
          <cell r="F90" t="str">
            <v>桑植县</v>
          </cell>
          <cell r="G90">
            <v>631</v>
          </cell>
          <cell r="H90">
            <v>880.454</v>
          </cell>
          <cell r="I90">
            <v>26413.62</v>
          </cell>
          <cell r="J90">
            <v>13206.81</v>
          </cell>
        </row>
        <row r="91">
          <cell r="F91">
            <v>0</v>
          </cell>
          <cell r="G91">
            <v>618</v>
          </cell>
          <cell r="H91">
            <v>1135.979</v>
          </cell>
          <cell r="I91">
            <v>34079.37</v>
          </cell>
          <cell r="J91">
            <v>13056.652</v>
          </cell>
        </row>
        <row r="92">
          <cell r="F92" t="str">
            <v>资阳区</v>
          </cell>
          <cell r="G92">
            <v>9</v>
          </cell>
          <cell r="H92">
            <v>10.551</v>
          </cell>
          <cell r="I92">
            <v>316.53</v>
          </cell>
          <cell r="J92">
            <v>105.51</v>
          </cell>
        </row>
        <row r="93">
          <cell r="F93" t="str">
            <v>赫山区</v>
          </cell>
          <cell r="G93">
            <v>19</v>
          </cell>
          <cell r="H93">
            <v>18.808</v>
          </cell>
          <cell r="I93">
            <v>564.24</v>
          </cell>
          <cell r="J93">
            <v>188.08</v>
          </cell>
        </row>
        <row r="94">
          <cell r="F94" t="str">
            <v>大通湖区</v>
          </cell>
          <cell r="G94">
            <v>12</v>
          </cell>
          <cell r="H94">
            <v>33.837</v>
          </cell>
          <cell r="I94">
            <v>1015.11</v>
          </cell>
          <cell r="J94">
            <v>338.37</v>
          </cell>
        </row>
        <row r="95">
          <cell r="F95" t="str">
            <v>南县</v>
          </cell>
          <cell r="G95">
            <v>47</v>
          </cell>
          <cell r="H95">
            <v>126.565</v>
          </cell>
          <cell r="I95">
            <v>3796.95</v>
          </cell>
          <cell r="J95">
            <v>1265.65</v>
          </cell>
        </row>
        <row r="96">
          <cell r="F96" t="str">
            <v>桃江县</v>
          </cell>
          <cell r="G96">
            <v>43</v>
          </cell>
          <cell r="H96">
            <v>27.153</v>
          </cell>
          <cell r="I96">
            <v>814.59</v>
          </cell>
          <cell r="J96">
            <v>271.53</v>
          </cell>
        </row>
        <row r="97">
          <cell r="F97" t="str">
            <v>安化县</v>
          </cell>
          <cell r="G97">
            <v>457</v>
          </cell>
          <cell r="H97">
            <v>848.431</v>
          </cell>
          <cell r="I97">
            <v>25452.93</v>
          </cell>
          <cell r="J97">
            <v>10181.172</v>
          </cell>
        </row>
        <row r="98">
          <cell r="F98" t="str">
            <v>沅江市</v>
          </cell>
          <cell r="G98">
            <v>31</v>
          </cell>
          <cell r="H98">
            <v>70.634</v>
          </cell>
          <cell r="I98">
            <v>2119.02</v>
          </cell>
          <cell r="J98">
            <v>706.34</v>
          </cell>
        </row>
        <row r="99">
          <cell r="F99">
            <v>0</v>
          </cell>
          <cell r="G99">
            <v>1257</v>
          </cell>
          <cell r="H99">
            <v>1224.204</v>
          </cell>
          <cell r="I99">
            <v>36726.12</v>
          </cell>
          <cell r="J99">
            <v>14120.196</v>
          </cell>
        </row>
        <row r="100">
          <cell r="F100" t="str">
            <v>北湖区</v>
          </cell>
          <cell r="G100">
            <v>25</v>
          </cell>
          <cell r="H100">
            <v>31.607</v>
          </cell>
          <cell r="I100">
            <v>948.21</v>
          </cell>
          <cell r="J100">
            <v>316.07</v>
          </cell>
        </row>
        <row r="101">
          <cell r="F101" t="str">
            <v>苏仙区</v>
          </cell>
          <cell r="G101">
            <v>42</v>
          </cell>
          <cell r="H101">
            <v>42.119</v>
          </cell>
          <cell r="I101">
            <v>1263.57</v>
          </cell>
          <cell r="J101">
            <v>421.19</v>
          </cell>
        </row>
        <row r="102">
          <cell r="F102" t="str">
            <v>桂阳县</v>
          </cell>
          <cell r="G102">
            <v>57</v>
          </cell>
          <cell r="H102">
            <v>78.064</v>
          </cell>
          <cell r="I102">
            <v>2341.92</v>
          </cell>
          <cell r="J102">
            <v>780.64</v>
          </cell>
        </row>
        <row r="103">
          <cell r="F103" t="str">
            <v>宜章县</v>
          </cell>
          <cell r="G103">
            <v>430</v>
          </cell>
          <cell r="H103">
            <v>501.855</v>
          </cell>
          <cell r="I103">
            <v>15055.65</v>
          </cell>
          <cell r="J103">
            <v>6022.26</v>
          </cell>
        </row>
        <row r="104">
          <cell r="F104" t="str">
            <v>永兴县</v>
          </cell>
          <cell r="G104">
            <v>29</v>
          </cell>
          <cell r="H104">
            <v>37.07</v>
          </cell>
          <cell r="I104">
            <v>1112.1</v>
          </cell>
          <cell r="J104">
            <v>370.7</v>
          </cell>
        </row>
        <row r="105">
          <cell r="F105" t="str">
            <v>嘉禾县</v>
          </cell>
          <cell r="G105">
            <v>19</v>
          </cell>
          <cell r="H105">
            <v>24.494</v>
          </cell>
          <cell r="I105">
            <v>734.82</v>
          </cell>
          <cell r="J105">
            <v>244.94</v>
          </cell>
        </row>
        <row r="106">
          <cell r="F106" t="str">
            <v>临武县</v>
          </cell>
          <cell r="G106">
            <v>49</v>
          </cell>
          <cell r="H106">
            <v>54.792</v>
          </cell>
          <cell r="I106">
            <v>1643.76</v>
          </cell>
          <cell r="J106">
            <v>547.92</v>
          </cell>
        </row>
        <row r="107">
          <cell r="F107" t="str">
            <v>汝城县</v>
          </cell>
          <cell r="G107">
            <v>109</v>
          </cell>
          <cell r="H107">
            <v>105.96</v>
          </cell>
          <cell r="I107">
            <v>3178.8</v>
          </cell>
          <cell r="J107">
            <v>1271.52</v>
          </cell>
        </row>
        <row r="108">
          <cell r="F108" t="str">
            <v>桂东县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F109" t="str">
            <v>安仁县</v>
          </cell>
          <cell r="G109">
            <v>461</v>
          </cell>
          <cell r="H109">
            <v>331.263</v>
          </cell>
          <cell r="I109">
            <v>9937.89</v>
          </cell>
          <cell r="J109">
            <v>3975.156</v>
          </cell>
        </row>
        <row r="110">
          <cell r="F110" t="str">
            <v>资兴市</v>
          </cell>
          <cell r="G110">
            <v>36</v>
          </cell>
          <cell r="H110">
            <v>16.98</v>
          </cell>
          <cell r="I110">
            <v>509.4</v>
          </cell>
          <cell r="J110">
            <v>169.8</v>
          </cell>
        </row>
        <row r="111">
          <cell r="F111">
            <v>0</v>
          </cell>
          <cell r="G111">
            <v>663</v>
          </cell>
          <cell r="H111">
            <v>1077.409</v>
          </cell>
          <cell r="I111">
            <v>32322.27</v>
          </cell>
          <cell r="J111">
            <v>12240.05</v>
          </cell>
        </row>
        <row r="112">
          <cell r="F112" t="str">
            <v>零陵区</v>
          </cell>
          <cell r="G112">
            <v>73</v>
          </cell>
          <cell r="H112">
            <v>126.233</v>
          </cell>
          <cell r="I112">
            <v>3786.99</v>
          </cell>
          <cell r="J112">
            <v>1298.73</v>
          </cell>
        </row>
        <row r="113">
          <cell r="F113" t="str">
            <v>冷水滩区</v>
          </cell>
          <cell r="G113">
            <v>24</v>
          </cell>
          <cell r="H113">
            <v>40.609</v>
          </cell>
          <cell r="I113">
            <v>1218.27</v>
          </cell>
          <cell r="J113">
            <v>406.09</v>
          </cell>
        </row>
        <row r="114">
          <cell r="F114" t="str">
            <v>金洞区</v>
          </cell>
          <cell r="G114">
            <v>10</v>
          </cell>
          <cell r="H114">
            <v>49.248</v>
          </cell>
          <cell r="I114">
            <v>1477.44</v>
          </cell>
          <cell r="J114">
            <v>547.415</v>
          </cell>
        </row>
        <row r="115">
          <cell r="F115" t="str">
            <v>祁阳县</v>
          </cell>
          <cell r="G115">
            <v>163</v>
          </cell>
          <cell r="H115">
            <v>120.946</v>
          </cell>
          <cell r="I115">
            <v>3628.38</v>
          </cell>
          <cell r="J115">
            <v>1214.455</v>
          </cell>
        </row>
        <row r="116">
          <cell r="F116" t="str">
            <v>东安县</v>
          </cell>
          <cell r="G116">
            <v>51</v>
          </cell>
          <cell r="H116">
            <v>69.832</v>
          </cell>
          <cell r="I116">
            <v>2094.96</v>
          </cell>
          <cell r="J116">
            <v>699.625</v>
          </cell>
        </row>
        <row r="117">
          <cell r="F117" t="str">
            <v>双牌县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F118" t="str">
            <v>道县</v>
          </cell>
          <cell r="G118">
            <v>57</v>
          </cell>
          <cell r="H118">
            <v>128.654</v>
          </cell>
          <cell r="I118">
            <v>3859.62</v>
          </cell>
          <cell r="J118">
            <v>1352.17</v>
          </cell>
        </row>
        <row r="119">
          <cell r="F119" t="str">
            <v>迴龙圩管理区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F120" t="str">
            <v>江永县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F121" t="str">
            <v>宁远县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F122" t="str">
            <v>蓝山县</v>
          </cell>
          <cell r="G122">
            <v>55</v>
          </cell>
          <cell r="H122">
            <v>130.197</v>
          </cell>
          <cell r="I122">
            <v>3905.91</v>
          </cell>
          <cell r="J122">
            <v>1530.755</v>
          </cell>
        </row>
        <row r="123">
          <cell r="F123" t="str">
            <v>新田县</v>
          </cell>
          <cell r="G123">
            <v>82</v>
          </cell>
          <cell r="H123">
            <v>113.077</v>
          </cell>
          <cell r="I123">
            <v>3392.31</v>
          </cell>
          <cell r="J123">
            <v>1373.538</v>
          </cell>
        </row>
        <row r="124">
          <cell r="F124" t="str">
            <v>江华瑶族自治县</v>
          </cell>
          <cell r="G124">
            <v>148</v>
          </cell>
          <cell r="H124">
            <v>298.613</v>
          </cell>
          <cell r="I124">
            <v>8958.39</v>
          </cell>
          <cell r="J124">
            <v>3817.272</v>
          </cell>
        </row>
        <row r="125">
          <cell r="F125">
            <v>0</v>
          </cell>
          <cell r="G125">
            <v>2667</v>
          </cell>
          <cell r="H125">
            <v>4154.325</v>
          </cell>
          <cell r="I125">
            <v>124629.75</v>
          </cell>
          <cell r="J125">
            <v>54090.357</v>
          </cell>
        </row>
        <row r="126">
          <cell r="F126" t="str">
            <v>鹤城区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F127" t="str">
            <v>中方县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F128" t="str">
            <v>沅陵县</v>
          </cell>
          <cell r="G128">
            <v>1062</v>
          </cell>
          <cell r="H128">
            <v>1760.555</v>
          </cell>
          <cell r="I128">
            <v>52816.65</v>
          </cell>
          <cell r="J128">
            <v>22426.14</v>
          </cell>
        </row>
        <row r="129">
          <cell r="F129" t="str">
            <v>辰溪县</v>
          </cell>
          <cell r="G129">
            <v>298</v>
          </cell>
          <cell r="H129">
            <v>304.701</v>
          </cell>
          <cell r="I129">
            <v>9141.03</v>
          </cell>
          <cell r="J129">
            <v>3764.769</v>
          </cell>
        </row>
        <row r="130">
          <cell r="F130" t="str">
            <v>溆浦县</v>
          </cell>
          <cell r="G130">
            <v>330</v>
          </cell>
          <cell r="H130">
            <v>506.216</v>
          </cell>
          <cell r="I130">
            <v>15186.48</v>
          </cell>
          <cell r="J130">
            <v>6497.436</v>
          </cell>
        </row>
        <row r="131">
          <cell r="F131" t="str">
            <v>会同县</v>
          </cell>
          <cell r="G131">
            <v>104</v>
          </cell>
          <cell r="H131">
            <v>160.463</v>
          </cell>
          <cell r="I131">
            <v>4813.89</v>
          </cell>
          <cell r="J131">
            <v>1934.031</v>
          </cell>
        </row>
        <row r="132">
          <cell r="F132" t="str">
            <v>麻阳苗族自治县</v>
          </cell>
          <cell r="G132">
            <v>236</v>
          </cell>
          <cell r="H132">
            <v>405.723</v>
          </cell>
          <cell r="I132">
            <v>12171.69</v>
          </cell>
          <cell r="J132">
            <v>6085.845</v>
          </cell>
        </row>
        <row r="133">
          <cell r="F133" t="str">
            <v>新晃侗族自治县</v>
          </cell>
          <cell r="G133">
            <v>180</v>
          </cell>
          <cell r="H133">
            <v>257.595</v>
          </cell>
          <cell r="I133">
            <v>7727.85</v>
          </cell>
          <cell r="J133">
            <v>3421.455</v>
          </cell>
        </row>
        <row r="134">
          <cell r="F134" t="str">
            <v>芷江侗族自治县</v>
          </cell>
          <cell r="G134">
            <v>195</v>
          </cell>
          <cell r="H134">
            <v>244.701</v>
          </cell>
          <cell r="I134">
            <v>7341.03</v>
          </cell>
          <cell r="J134">
            <v>3000.264</v>
          </cell>
        </row>
        <row r="135">
          <cell r="F135" t="str">
            <v>靖州苗族侗族自治县</v>
          </cell>
          <cell r="G135">
            <v>133</v>
          </cell>
          <cell r="H135">
            <v>269.009</v>
          </cell>
          <cell r="I135">
            <v>8070.27</v>
          </cell>
          <cell r="J135">
            <v>3323.805</v>
          </cell>
        </row>
        <row r="136">
          <cell r="F136" t="str">
            <v>通道侗族自治县</v>
          </cell>
          <cell r="G136">
            <v>118</v>
          </cell>
          <cell r="H136">
            <v>230.756</v>
          </cell>
          <cell r="I136">
            <v>6922.68</v>
          </cell>
          <cell r="J136">
            <v>3461.34</v>
          </cell>
        </row>
        <row r="137">
          <cell r="F137" t="str">
            <v>洪江区</v>
          </cell>
          <cell r="G137">
            <v>11</v>
          </cell>
          <cell r="H137">
            <v>14.606</v>
          </cell>
          <cell r="I137">
            <v>438.18</v>
          </cell>
          <cell r="J137">
            <v>175.272</v>
          </cell>
        </row>
        <row r="138">
          <cell r="F138" t="str">
            <v>洪江市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0</v>
          </cell>
          <cell r="G139">
            <v>1693</v>
          </cell>
          <cell r="H139">
            <v>2064.822</v>
          </cell>
          <cell r="I139">
            <v>61944.66</v>
          </cell>
          <cell r="J139">
            <v>25129.499</v>
          </cell>
        </row>
        <row r="140">
          <cell r="F140" t="str">
            <v>娄星区</v>
          </cell>
          <cell r="G140">
            <v>6</v>
          </cell>
          <cell r="H140">
            <v>5.914</v>
          </cell>
          <cell r="I140">
            <v>177.42</v>
          </cell>
          <cell r="J140">
            <v>59.14</v>
          </cell>
        </row>
        <row r="141">
          <cell r="F141" t="str">
            <v>双峰县</v>
          </cell>
          <cell r="G141">
            <v>785</v>
          </cell>
          <cell r="H141">
            <v>776.242</v>
          </cell>
          <cell r="I141">
            <v>23287.26</v>
          </cell>
          <cell r="J141">
            <v>9314.904</v>
          </cell>
        </row>
        <row r="142">
          <cell r="F142" t="str">
            <v>新化县</v>
          </cell>
          <cell r="G142">
            <v>572</v>
          </cell>
          <cell r="H142">
            <v>938.634</v>
          </cell>
          <cell r="I142">
            <v>28159.02</v>
          </cell>
          <cell r="J142">
            <v>11673.747</v>
          </cell>
        </row>
        <row r="143">
          <cell r="F143" t="str">
            <v>冷水江市</v>
          </cell>
          <cell r="G143">
            <v>17</v>
          </cell>
          <cell r="H143">
            <v>23.338</v>
          </cell>
          <cell r="I143">
            <v>700.14</v>
          </cell>
          <cell r="J143">
            <v>233.38</v>
          </cell>
        </row>
        <row r="144">
          <cell r="F144" t="str">
            <v>涟源市</v>
          </cell>
          <cell r="G144">
            <v>313</v>
          </cell>
          <cell r="H144">
            <v>320.694</v>
          </cell>
          <cell r="I144">
            <v>9620.82</v>
          </cell>
          <cell r="J144">
            <v>3848.328</v>
          </cell>
        </row>
        <row r="145">
          <cell r="F145">
            <v>0</v>
          </cell>
          <cell r="G145">
            <v>1449</v>
          </cell>
          <cell r="H145">
            <v>2016.416</v>
          </cell>
          <cell r="I145">
            <v>60492.48</v>
          </cell>
          <cell r="J145">
            <v>30246.24</v>
          </cell>
        </row>
        <row r="146">
          <cell r="F146" t="str">
            <v>吉首市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F147" t="str">
            <v>泸溪县</v>
          </cell>
          <cell r="G147">
            <v>299</v>
          </cell>
          <cell r="H147">
            <v>387.277</v>
          </cell>
          <cell r="I147">
            <v>11618.31</v>
          </cell>
          <cell r="J147">
            <v>5809.155</v>
          </cell>
        </row>
        <row r="148">
          <cell r="F148" t="str">
            <v>凤凰县</v>
          </cell>
          <cell r="G148">
            <v>274</v>
          </cell>
          <cell r="H148">
            <v>303.354</v>
          </cell>
          <cell r="I148">
            <v>9100.62</v>
          </cell>
          <cell r="J148">
            <v>4550.31</v>
          </cell>
        </row>
        <row r="149">
          <cell r="F149" t="str">
            <v>花垣县</v>
          </cell>
          <cell r="G149">
            <v>105</v>
          </cell>
          <cell r="H149">
            <v>122.624</v>
          </cell>
          <cell r="I149">
            <v>3678.72</v>
          </cell>
          <cell r="J149">
            <v>1839.36</v>
          </cell>
        </row>
        <row r="150">
          <cell r="F150" t="str">
            <v>保靖县</v>
          </cell>
          <cell r="G150">
            <v>110</v>
          </cell>
          <cell r="H150">
            <v>172.517</v>
          </cell>
          <cell r="I150">
            <v>5175.51</v>
          </cell>
          <cell r="J150">
            <v>2587.755</v>
          </cell>
        </row>
        <row r="151">
          <cell r="F151" t="str">
            <v>古丈县</v>
          </cell>
          <cell r="G151">
            <v>210</v>
          </cell>
          <cell r="H151">
            <v>442.51</v>
          </cell>
          <cell r="I151">
            <v>13275.3</v>
          </cell>
          <cell r="J151">
            <v>6637.65</v>
          </cell>
        </row>
        <row r="152">
          <cell r="F152" t="str">
            <v>永顺县</v>
          </cell>
          <cell r="G152">
            <v>224</v>
          </cell>
          <cell r="H152">
            <v>309.858</v>
          </cell>
          <cell r="I152">
            <v>9295.74</v>
          </cell>
          <cell r="J152">
            <v>4647.87</v>
          </cell>
        </row>
        <row r="153">
          <cell r="F153" t="str">
            <v>龙山县</v>
          </cell>
          <cell r="G153">
            <v>227</v>
          </cell>
          <cell r="H153">
            <v>278.276</v>
          </cell>
          <cell r="I153">
            <v>8348.28</v>
          </cell>
          <cell r="J153">
            <v>4174.14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茶陵县</v>
          </cell>
          <cell r="B3" t="str">
            <v>茶陵县 合计</v>
          </cell>
          <cell r="C3" t="str">
            <v>2017预脱贫县</v>
          </cell>
        </row>
        <row r="4">
          <cell r="A4" t="str">
            <v>炎陵县</v>
          </cell>
          <cell r="B4" t="str">
            <v>炎陵县 合计</v>
          </cell>
          <cell r="C4" t="str">
            <v>2017预脱贫县</v>
          </cell>
        </row>
        <row r="5">
          <cell r="A5" t="str">
            <v>祁东县</v>
          </cell>
          <cell r="B5" t="str">
            <v>祁东县 合计</v>
          </cell>
          <cell r="C5" t="str">
            <v>2017预脱贫县</v>
          </cell>
        </row>
        <row r="6">
          <cell r="A6" t="str">
            <v>绥宁县</v>
          </cell>
          <cell r="B6" t="str">
            <v>绥宁县 合计</v>
          </cell>
          <cell r="C6" t="str">
            <v>2018拟脱贫县</v>
          </cell>
        </row>
        <row r="7">
          <cell r="A7" t="str">
            <v>武冈市</v>
          </cell>
          <cell r="B7" t="str">
            <v>武冈市 合计</v>
          </cell>
          <cell r="C7" t="str">
            <v>2018拟脱贫县</v>
          </cell>
        </row>
        <row r="8">
          <cell r="A8" t="str">
            <v>平江县</v>
          </cell>
          <cell r="B8" t="str">
            <v>平江县 合计</v>
          </cell>
          <cell r="C8" t="str">
            <v>2018拟脱贫县</v>
          </cell>
        </row>
        <row r="9">
          <cell r="A9" t="str">
            <v>石门县</v>
          </cell>
          <cell r="B9" t="str">
            <v>石门县 合计</v>
          </cell>
          <cell r="C9" t="str">
            <v>2017预脱贫县</v>
          </cell>
        </row>
        <row r="10">
          <cell r="A10" t="str">
            <v>永定区</v>
          </cell>
          <cell r="B10" t="str">
            <v>永定区 合计</v>
          </cell>
          <cell r="C10" t="str">
            <v>2018拟脱贫县</v>
          </cell>
        </row>
        <row r="11">
          <cell r="A11" t="str">
            <v>武陵源区</v>
          </cell>
          <cell r="B11" t="str">
            <v>武陵源区 合计</v>
          </cell>
          <cell r="C11" t="str">
            <v>2016已脱贫县</v>
          </cell>
        </row>
        <row r="12">
          <cell r="A12" t="str">
            <v>慈利县</v>
          </cell>
          <cell r="B12" t="str">
            <v>慈利县 合计</v>
          </cell>
          <cell r="C12" t="str">
            <v>2018拟脱贫县</v>
          </cell>
        </row>
        <row r="13">
          <cell r="A13" t="str">
            <v>安化县</v>
          </cell>
          <cell r="B13" t="str">
            <v>安化县 合计</v>
          </cell>
          <cell r="C13" t="str">
            <v>2018拟脱贫县</v>
          </cell>
        </row>
        <row r="14">
          <cell r="A14" t="str">
            <v>宜章县</v>
          </cell>
          <cell r="B14" t="str">
            <v>宜章县 合计</v>
          </cell>
          <cell r="C14" t="str">
            <v>2018拟脱贫县</v>
          </cell>
        </row>
        <row r="15">
          <cell r="A15" t="str">
            <v>汝城县</v>
          </cell>
          <cell r="B15" t="str">
            <v>汝城县 合计</v>
          </cell>
          <cell r="C15" t="str">
            <v>2018拟脱贫县</v>
          </cell>
        </row>
        <row r="16">
          <cell r="A16" t="str">
            <v>桂东县</v>
          </cell>
          <cell r="B16" t="str">
            <v>桂东县 合计</v>
          </cell>
          <cell r="C16" t="str">
            <v>2017预脱贫县</v>
          </cell>
        </row>
        <row r="17">
          <cell r="A17" t="str">
            <v>安仁县</v>
          </cell>
          <cell r="B17" t="str">
            <v>安仁县 合计</v>
          </cell>
          <cell r="C17" t="str">
            <v>2018拟脱贫县</v>
          </cell>
        </row>
        <row r="18">
          <cell r="A18" t="str">
            <v>双牌县</v>
          </cell>
          <cell r="B18" t="str">
            <v>双牌县 合计</v>
          </cell>
          <cell r="C18" t="str">
            <v>2017预脱贫县</v>
          </cell>
        </row>
        <row r="19">
          <cell r="A19" t="str">
            <v>江永县</v>
          </cell>
          <cell r="B19" t="str">
            <v>江永县 合计</v>
          </cell>
          <cell r="C19" t="str">
            <v>2017预脱贫县</v>
          </cell>
        </row>
        <row r="20">
          <cell r="A20" t="str">
            <v>宁远县</v>
          </cell>
          <cell r="B20" t="str">
            <v>宁远县 合计</v>
          </cell>
          <cell r="C20" t="str">
            <v>2017预脱贫县</v>
          </cell>
        </row>
        <row r="21">
          <cell r="A21" t="str">
            <v>新田县</v>
          </cell>
          <cell r="B21" t="str">
            <v>新田县 合计</v>
          </cell>
          <cell r="C21" t="str">
            <v>2018拟脱贫县</v>
          </cell>
        </row>
        <row r="22">
          <cell r="A22" t="str">
            <v>鹤城区</v>
          </cell>
          <cell r="B22" t="str">
            <v>鹤城区 合计</v>
          </cell>
          <cell r="C22" t="str">
            <v>2017预脱贫县</v>
          </cell>
        </row>
        <row r="23">
          <cell r="A23" t="str">
            <v>中方县</v>
          </cell>
          <cell r="B23" t="str">
            <v>中方县 合计</v>
          </cell>
          <cell r="C23" t="str">
            <v>2017预脱贫县</v>
          </cell>
        </row>
        <row r="24">
          <cell r="A24" t="str">
            <v>辰溪县</v>
          </cell>
          <cell r="B24" t="str">
            <v>辰溪县 合计</v>
          </cell>
          <cell r="C24" t="str">
            <v>2018拟脱贫县</v>
          </cell>
        </row>
        <row r="25">
          <cell r="A25" t="str">
            <v>会同县</v>
          </cell>
          <cell r="B25" t="str">
            <v>会同县 合计</v>
          </cell>
          <cell r="C25" t="str">
            <v>2018拟脱贫县</v>
          </cell>
        </row>
        <row r="26">
          <cell r="A26" t="str">
            <v>芷江侗族自治县</v>
          </cell>
          <cell r="B26" t="str">
            <v>芷江侗族自治县 合计</v>
          </cell>
          <cell r="C26" t="str">
            <v>2018拟脱贫县</v>
          </cell>
        </row>
        <row r="27">
          <cell r="A27" t="str">
            <v>靖州苗族侗族自治县</v>
          </cell>
          <cell r="B27" t="str">
            <v>靖州苗族侗族自治县 合计</v>
          </cell>
          <cell r="C27" t="str">
            <v>2018拟脱贫县</v>
          </cell>
        </row>
        <row r="28">
          <cell r="A28" t="str">
            <v>洪江区</v>
          </cell>
          <cell r="B28" t="str">
            <v>洪江区 合计</v>
          </cell>
          <cell r="C28" t="str">
            <v>2016已脱贫县</v>
          </cell>
        </row>
        <row r="29">
          <cell r="A29" t="str">
            <v>洪江市</v>
          </cell>
          <cell r="B29" t="str">
            <v>洪江市 合计</v>
          </cell>
          <cell r="C29" t="str">
            <v>2017预脱贫县</v>
          </cell>
        </row>
        <row r="30">
          <cell r="A30" t="str">
            <v>双峰县</v>
          </cell>
          <cell r="B30" t="str">
            <v>双峰县 合计</v>
          </cell>
          <cell r="C30" t="str">
            <v>2018拟脱贫县</v>
          </cell>
        </row>
        <row r="31">
          <cell r="A31" t="str">
            <v>吉首市</v>
          </cell>
          <cell r="B31" t="str">
            <v>吉首市 合计</v>
          </cell>
          <cell r="C31" t="str">
            <v>2017预脱贫县</v>
          </cell>
        </row>
        <row r="32">
          <cell r="A32" t="str">
            <v>龙山县</v>
          </cell>
          <cell r="B32" t="str">
            <v>龙山县 合计</v>
          </cell>
          <cell r="C32" t="str">
            <v>2018拟脱贫县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51个贫困县台账表"/>
      <sheetName val="窄路加宽总台账"/>
      <sheetName val="全省总台账（含明细）"/>
      <sheetName val="说明"/>
      <sheetName val="备案步骤"/>
      <sheetName val="Sheet1"/>
    </sheetNames>
    <sheetDataSet>
      <sheetData sheetId="0"/>
      <sheetData sheetId="1"/>
      <sheetData sheetId="2">
        <row r="7">
          <cell r="C7" t="str">
            <v>岳麓区小计</v>
          </cell>
        </row>
        <row r="7">
          <cell r="J7">
            <v>8.955</v>
          </cell>
        </row>
        <row r="8">
          <cell r="C8" t="str">
            <v>岳麓区</v>
          </cell>
          <cell r="D8">
            <v>430104</v>
          </cell>
          <cell r="E8" t="str">
            <v>三类</v>
          </cell>
          <cell r="F8" t="str">
            <v>C062430104</v>
          </cell>
          <cell r="G8" t="str">
            <v>大水田-大水田西</v>
          </cell>
          <cell r="H8">
            <v>0</v>
          </cell>
          <cell r="I8">
            <v>0.879</v>
          </cell>
          <cell r="J8">
            <v>0.879</v>
          </cell>
        </row>
        <row r="9">
          <cell r="C9" t="str">
            <v>岳麓区</v>
          </cell>
          <cell r="D9">
            <v>430104</v>
          </cell>
          <cell r="E9" t="str">
            <v>三类</v>
          </cell>
          <cell r="F9" t="str">
            <v>C554430104</v>
          </cell>
          <cell r="G9" t="str">
            <v>化字塘-张家塘</v>
          </cell>
          <cell r="H9">
            <v>0</v>
          </cell>
          <cell r="I9">
            <v>3.539</v>
          </cell>
          <cell r="J9">
            <v>3.539</v>
          </cell>
        </row>
        <row r="10">
          <cell r="C10" t="str">
            <v>岳麓区</v>
          </cell>
          <cell r="D10">
            <v>430104</v>
          </cell>
          <cell r="E10" t="str">
            <v>三类</v>
          </cell>
          <cell r="F10" t="str">
            <v>C693430104</v>
          </cell>
          <cell r="G10" t="str">
            <v>九五采石场-九五采石场</v>
          </cell>
          <cell r="H10">
            <v>0</v>
          </cell>
          <cell r="I10">
            <v>2.021</v>
          </cell>
          <cell r="J10">
            <v>1.191</v>
          </cell>
        </row>
        <row r="11">
          <cell r="C11" t="str">
            <v>岳麓区</v>
          </cell>
          <cell r="D11">
            <v>430104</v>
          </cell>
          <cell r="E11" t="str">
            <v>三类</v>
          </cell>
          <cell r="F11" t="str">
            <v>X160430104</v>
          </cell>
          <cell r="G11" t="str">
            <v>天台-欧家塘</v>
          </cell>
          <cell r="H11">
            <v>0</v>
          </cell>
          <cell r="I11">
            <v>17.088</v>
          </cell>
          <cell r="J11">
            <v>3.346</v>
          </cell>
        </row>
        <row r="12">
          <cell r="C12" t="str">
            <v>望城区小计</v>
          </cell>
        </row>
        <row r="12">
          <cell r="J12">
            <v>41.562</v>
          </cell>
        </row>
        <row r="13">
          <cell r="C13" t="str">
            <v>望城区</v>
          </cell>
          <cell r="D13">
            <v>430112</v>
          </cell>
          <cell r="E13" t="str">
            <v>三类</v>
          </cell>
          <cell r="F13" t="str">
            <v>C079430112</v>
          </cell>
          <cell r="G13" t="str">
            <v>桥汩线-二中</v>
          </cell>
          <cell r="H13">
            <v>0</v>
          </cell>
          <cell r="I13">
            <v>1.385</v>
          </cell>
          <cell r="J13">
            <v>1.385</v>
          </cell>
        </row>
        <row r="14">
          <cell r="C14" t="str">
            <v>望城区</v>
          </cell>
          <cell r="D14">
            <v>430112</v>
          </cell>
          <cell r="E14" t="str">
            <v>三类</v>
          </cell>
          <cell r="F14" t="str">
            <v>C080430112</v>
          </cell>
          <cell r="G14" t="str">
            <v>林场-林场</v>
          </cell>
          <cell r="H14">
            <v>0.697</v>
          </cell>
          <cell r="I14">
            <v>2.528</v>
          </cell>
          <cell r="J14">
            <v>1.831</v>
          </cell>
        </row>
        <row r="15">
          <cell r="C15" t="str">
            <v>望城区</v>
          </cell>
          <cell r="D15">
            <v>430112</v>
          </cell>
          <cell r="E15" t="str">
            <v>三类</v>
          </cell>
          <cell r="F15" t="str">
            <v>C136430112</v>
          </cell>
          <cell r="G15" t="str">
            <v>付家塘-九峰水库</v>
          </cell>
          <cell r="H15">
            <v>0</v>
          </cell>
          <cell r="I15">
            <v>3.051</v>
          </cell>
          <cell r="J15">
            <v>3.051</v>
          </cell>
        </row>
        <row r="16">
          <cell r="C16" t="str">
            <v>望城区</v>
          </cell>
          <cell r="D16">
            <v>430112</v>
          </cell>
          <cell r="E16" t="str">
            <v>三类</v>
          </cell>
          <cell r="F16" t="str">
            <v>C188430112</v>
          </cell>
          <cell r="G16" t="str">
            <v>山岭坪-祥云下大屋</v>
          </cell>
          <cell r="H16">
            <v>0</v>
          </cell>
          <cell r="I16">
            <v>2.772</v>
          </cell>
          <cell r="J16">
            <v>2.772</v>
          </cell>
        </row>
        <row r="17">
          <cell r="C17" t="str">
            <v>望城区</v>
          </cell>
          <cell r="D17">
            <v>430112</v>
          </cell>
          <cell r="E17" t="str">
            <v>三类</v>
          </cell>
          <cell r="F17" t="str">
            <v>C285430112</v>
          </cell>
          <cell r="G17" t="str">
            <v>刘家祠堂-刘家祠堂</v>
          </cell>
          <cell r="H17">
            <v>0</v>
          </cell>
          <cell r="I17">
            <v>2.775</v>
          </cell>
          <cell r="J17">
            <v>2.775</v>
          </cell>
        </row>
        <row r="18">
          <cell r="C18" t="str">
            <v>望城区</v>
          </cell>
          <cell r="D18">
            <v>430112</v>
          </cell>
          <cell r="E18" t="str">
            <v>三类</v>
          </cell>
          <cell r="F18" t="str">
            <v>C685430112</v>
          </cell>
          <cell r="G18" t="str">
            <v>砖厂-村部</v>
          </cell>
          <cell r="H18">
            <v>0</v>
          </cell>
          <cell r="I18">
            <v>2.534</v>
          </cell>
          <cell r="J18">
            <v>2.534</v>
          </cell>
        </row>
        <row r="19">
          <cell r="C19" t="str">
            <v>望城区</v>
          </cell>
          <cell r="D19">
            <v>430112</v>
          </cell>
          <cell r="E19" t="str">
            <v>三类</v>
          </cell>
          <cell r="F19" t="str">
            <v>Y413430112</v>
          </cell>
          <cell r="G19" t="str">
            <v>四斗坡-五杉</v>
          </cell>
          <cell r="H19">
            <v>0</v>
          </cell>
          <cell r="I19">
            <v>4.799</v>
          </cell>
          <cell r="J19">
            <v>0.808</v>
          </cell>
        </row>
        <row r="20">
          <cell r="C20" t="str">
            <v>望城区</v>
          </cell>
          <cell r="D20">
            <v>430112</v>
          </cell>
          <cell r="E20" t="str">
            <v>三类</v>
          </cell>
          <cell r="F20" t="str">
            <v>Y418430112</v>
          </cell>
          <cell r="G20" t="str">
            <v>新队-劳光水库</v>
          </cell>
          <cell r="H20">
            <v>0</v>
          </cell>
          <cell r="I20">
            <v>1.699</v>
          </cell>
          <cell r="J20">
            <v>1.699</v>
          </cell>
        </row>
        <row r="21">
          <cell r="C21" t="str">
            <v>望城区</v>
          </cell>
          <cell r="D21">
            <v>430112</v>
          </cell>
          <cell r="E21" t="str">
            <v>三类</v>
          </cell>
          <cell r="F21" t="str">
            <v>Y425430112</v>
          </cell>
          <cell r="G21" t="str">
            <v>新队-荷塘冲</v>
          </cell>
          <cell r="H21">
            <v>0</v>
          </cell>
          <cell r="I21">
            <v>3.101</v>
          </cell>
          <cell r="J21">
            <v>0.66</v>
          </cell>
        </row>
        <row r="22">
          <cell r="C22" t="str">
            <v>望城区</v>
          </cell>
          <cell r="D22">
            <v>430112</v>
          </cell>
          <cell r="E22" t="str">
            <v>三类</v>
          </cell>
          <cell r="F22" t="str">
            <v>Y472430112</v>
          </cell>
          <cell r="G22" t="str">
            <v>高裕北路-高裕中路</v>
          </cell>
          <cell r="H22">
            <v>0</v>
          </cell>
          <cell r="I22">
            <v>5.398</v>
          </cell>
          <cell r="J22">
            <v>3.514</v>
          </cell>
        </row>
        <row r="23">
          <cell r="C23" t="str">
            <v>望城区</v>
          </cell>
          <cell r="D23">
            <v>430112</v>
          </cell>
          <cell r="E23" t="str">
            <v>三类</v>
          </cell>
          <cell r="F23" t="str">
            <v>Y479430112</v>
          </cell>
          <cell r="G23" t="str">
            <v>八曲-黄华</v>
          </cell>
          <cell r="H23">
            <v>0</v>
          </cell>
          <cell r="I23">
            <v>4.46</v>
          </cell>
          <cell r="J23">
            <v>4.46</v>
          </cell>
        </row>
        <row r="24">
          <cell r="C24" t="str">
            <v>望城区</v>
          </cell>
          <cell r="D24">
            <v>430112</v>
          </cell>
          <cell r="E24" t="str">
            <v>三类</v>
          </cell>
          <cell r="F24" t="str">
            <v>Y481430112</v>
          </cell>
          <cell r="G24" t="str">
            <v>金山-金盘</v>
          </cell>
          <cell r="H24">
            <v>0</v>
          </cell>
          <cell r="I24">
            <v>1.2</v>
          </cell>
          <cell r="J24">
            <v>0.762</v>
          </cell>
        </row>
        <row r="25">
          <cell r="C25" t="str">
            <v>望城区</v>
          </cell>
          <cell r="D25">
            <v>430112</v>
          </cell>
          <cell r="E25" t="str">
            <v>三类</v>
          </cell>
          <cell r="F25" t="str">
            <v>Y495430112</v>
          </cell>
          <cell r="G25" t="str">
            <v>里湖村-古冲村</v>
          </cell>
          <cell r="H25">
            <v>0</v>
          </cell>
          <cell r="I25">
            <v>6.318</v>
          </cell>
          <cell r="J25">
            <v>4.898</v>
          </cell>
        </row>
        <row r="26">
          <cell r="C26" t="str">
            <v>望城区</v>
          </cell>
          <cell r="D26">
            <v>430112</v>
          </cell>
          <cell r="E26" t="str">
            <v>三类</v>
          </cell>
          <cell r="F26" t="str">
            <v>Y496430112</v>
          </cell>
          <cell r="G26" t="str">
            <v>五里堆-六都坳</v>
          </cell>
          <cell r="H26">
            <v>0</v>
          </cell>
          <cell r="I26">
            <v>4.293</v>
          </cell>
          <cell r="J26">
            <v>0.593</v>
          </cell>
        </row>
        <row r="27">
          <cell r="C27" t="str">
            <v>望城区</v>
          </cell>
          <cell r="D27">
            <v>430112</v>
          </cell>
          <cell r="E27" t="str">
            <v>三类</v>
          </cell>
          <cell r="F27" t="str">
            <v>Y504430112</v>
          </cell>
          <cell r="G27" t="str">
            <v>大江村-白若黄泥小学</v>
          </cell>
          <cell r="H27">
            <v>0</v>
          </cell>
          <cell r="I27">
            <v>1.808</v>
          </cell>
          <cell r="J27">
            <v>1.808</v>
          </cell>
        </row>
        <row r="28">
          <cell r="C28" t="str">
            <v>望城区</v>
          </cell>
          <cell r="D28">
            <v>430112</v>
          </cell>
          <cell r="E28" t="str">
            <v>三类</v>
          </cell>
          <cell r="F28" t="str">
            <v>Y496430112</v>
          </cell>
          <cell r="G28" t="str">
            <v>五良公路</v>
          </cell>
          <cell r="H28">
            <v>0</v>
          </cell>
          <cell r="I28">
            <v>5.498</v>
          </cell>
          <cell r="J28">
            <v>5.498</v>
          </cell>
        </row>
        <row r="29">
          <cell r="C29" t="str">
            <v>望城区</v>
          </cell>
          <cell r="D29">
            <v>430112</v>
          </cell>
          <cell r="E29" t="str">
            <v>三类</v>
          </cell>
          <cell r="F29" t="str">
            <v>Y512430112</v>
          </cell>
          <cell r="G29" t="str">
            <v>灵云公路</v>
          </cell>
          <cell r="H29">
            <v>0</v>
          </cell>
          <cell r="I29">
            <v>2.214</v>
          </cell>
          <cell r="J29">
            <v>2.514</v>
          </cell>
        </row>
        <row r="30">
          <cell r="C30" t="str">
            <v>长沙县小计</v>
          </cell>
        </row>
        <row r="30">
          <cell r="J30">
            <v>80.494</v>
          </cell>
        </row>
        <row r="31">
          <cell r="C31" t="str">
            <v>长沙县</v>
          </cell>
          <cell r="D31">
            <v>430121</v>
          </cell>
          <cell r="E31" t="str">
            <v>三类</v>
          </cell>
          <cell r="F31" t="str">
            <v>C073430121</v>
          </cell>
          <cell r="G31" t="str">
            <v>李家屋-李家屋</v>
          </cell>
          <cell r="H31">
            <v>0.728</v>
          </cell>
          <cell r="I31">
            <v>3.574</v>
          </cell>
          <cell r="J31">
            <v>2.846</v>
          </cell>
        </row>
        <row r="32">
          <cell r="C32" t="str">
            <v>长沙县</v>
          </cell>
          <cell r="D32">
            <v>430121</v>
          </cell>
          <cell r="E32" t="str">
            <v>三类</v>
          </cell>
          <cell r="F32" t="str">
            <v>C115430121</v>
          </cell>
          <cell r="G32" t="str">
            <v>九栋大屋-桃源村村部</v>
          </cell>
          <cell r="H32">
            <v>0</v>
          </cell>
          <cell r="I32">
            <v>3.354</v>
          </cell>
          <cell r="J32">
            <v>3.354</v>
          </cell>
        </row>
        <row r="33">
          <cell r="C33" t="str">
            <v>长沙县</v>
          </cell>
          <cell r="D33">
            <v>430121</v>
          </cell>
          <cell r="E33" t="str">
            <v>三类</v>
          </cell>
          <cell r="F33" t="str">
            <v>C137430121</v>
          </cell>
          <cell r="G33" t="str">
            <v>虹桥-正坡</v>
          </cell>
          <cell r="H33">
            <v>0</v>
          </cell>
          <cell r="I33">
            <v>3.478</v>
          </cell>
          <cell r="J33">
            <v>3.478</v>
          </cell>
        </row>
        <row r="34">
          <cell r="C34" t="str">
            <v>长沙县</v>
          </cell>
          <cell r="D34">
            <v>430121</v>
          </cell>
          <cell r="E34" t="str">
            <v>三类</v>
          </cell>
          <cell r="F34" t="str">
            <v>C161430121</v>
          </cell>
          <cell r="G34" t="str">
            <v>株树塘-株树塘</v>
          </cell>
          <cell r="H34">
            <v>0</v>
          </cell>
          <cell r="I34">
            <v>2.352</v>
          </cell>
          <cell r="J34">
            <v>1.009</v>
          </cell>
        </row>
        <row r="35">
          <cell r="C35" t="str">
            <v>长沙县</v>
          </cell>
          <cell r="D35">
            <v>430121</v>
          </cell>
          <cell r="E35" t="str">
            <v>三类</v>
          </cell>
          <cell r="F35" t="str">
            <v>C393430121</v>
          </cell>
          <cell r="G35" t="str">
            <v>土地湾-土地湾</v>
          </cell>
          <cell r="H35">
            <v>0</v>
          </cell>
          <cell r="I35">
            <v>4.372</v>
          </cell>
          <cell r="J35">
            <v>4.372</v>
          </cell>
        </row>
        <row r="36">
          <cell r="C36" t="str">
            <v>长沙县</v>
          </cell>
          <cell r="D36">
            <v>430121</v>
          </cell>
          <cell r="E36" t="str">
            <v>三类</v>
          </cell>
          <cell r="F36" t="str">
            <v>C486430121</v>
          </cell>
          <cell r="G36" t="str">
            <v>肖家学校-眉头寺</v>
          </cell>
          <cell r="H36">
            <v>0.748</v>
          </cell>
          <cell r="I36">
            <v>4.098</v>
          </cell>
          <cell r="J36">
            <v>1.004</v>
          </cell>
        </row>
        <row r="37">
          <cell r="C37" t="str">
            <v>长沙县</v>
          </cell>
          <cell r="D37">
            <v>430121</v>
          </cell>
          <cell r="E37" t="str">
            <v>三类</v>
          </cell>
          <cell r="F37" t="str">
            <v>C710430121</v>
          </cell>
          <cell r="G37" t="str">
            <v>乌川小学-长冲口</v>
          </cell>
          <cell r="H37">
            <v>0</v>
          </cell>
          <cell r="I37">
            <v>1.453</v>
          </cell>
          <cell r="J37">
            <v>1.453</v>
          </cell>
        </row>
        <row r="38">
          <cell r="C38" t="str">
            <v>长沙县</v>
          </cell>
          <cell r="D38">
            <v>430121</v>
          </cell>
          <cell r="E38" t="str">
            <v>三类</v>
          </cell>
          <cell r="F38" t="str">
            <v>X150430121</v>
          </cell>
          <cell r="G38" t="str">
            <v>菜园-回龙</v>
          </cell>
          <cell r="H38">
            <v>0</v>
          </cell>
          <cell r="I38">
            <v>15.176</v>
          </cell>
          <cell r="J38">
            <v>0.1</v>
          </cell>
        </row>
        <row r="39">
          <cell r="C39" t="str">
            <v>长沙县</v>
          </cell>
          <cell r="D39">
            <v>430121</v>
          </cell>
          <cell r="E39" t="str">
            <v>三类</v>
          </cell>
          <cell r="F39" t="str">
            <v>X151430121</v>
          </cell>
          <cell r="G39" t="str">
            <v>金家湾-善坑</v>
          </cell>
          <cell r="H39">
            <v>0</v>
          </cell>
          <cell r="I39">
            <v>8.566</v>
          </cell>
          <cell r="J39">
            <v>6.349</v>
          </cell>
        </row>
        <row r="40">
          <cell r="C40" t="str">
            <v>长沙县</v>
          </cell>
          <cell r="D40">
            <v>430121</v>
          </cell>
          <cell r="E40" t="str">
            <v>三类</v>
          </cell>
          <cell r="F40" t="str">
            <v>X153430121</v>
          </cell>
          <cell r="G40" t="str">
            <v>堤湾里-石板桥</v>
          </cell>
          <cell r="H40">
            <v>0</v>
          </cell>
          <cell r="I40">
            <v>15.644</v>
          </cell>
          <cell r="J40">
            <v>8.625</v>
          </cell>
        </row>
        <row r="41">
          <cell r="C41" t="str">
            <v>长沙县</v>
          </cell>
          <cell r="D41">
            <v>430121</v>
          </cell>
          <cell r="E41" t="str">
            <v>三类</v>
          </cell>
          <cell r="F41" t="str">
            <v>Y207430121</v>
          </cell>
          <cell r="G41" t="str">
            <v>龙泉-南门坡</v>
          </cell>
          <cell r="H41">
            <v>0</v>
          </cell>
          <cell r="I41">
            <v>5.814</v>
          </cell>
          <cell r="J41">
            <v>0.935</v>
          </cell>
        </row>
        <row r="42">
          <cell r="C42" t="str">
            <v>长沙县</v>
          </cell>
          <cell r="D42">
            <v>430121</v>
          </cell>
          <cell r="E42" t="str">
            <v>三类</v>
          </cell>
          <cell r="F42" t="str">
            <v>Y212430121</v>
          </cell>
          <cell r="G42" t="str">
            <v>跃进村-双江村</v>
          </cell>
          <cell r="H42">
            <v>0</v>
          </cell>
          <cell r="I42">
            <v>6.321</v>
          </cell>
          <cell r="J42">
            <v>1.919</v>
          </cell>
        </row>
        <row r="43">
          <cell r="C43" t="str">
            <v>长沙县</v>
          </cell>
          <cell r="D43">
            <v>430121</v>
          </cell>
          <cell r="E43" t="str">
            <v>三类</v>
          </cell>
          <cell r="F43" t="str">
            <v>Y216430121</v>
          </cell>
          <cell r="G43" t="str">
            <v>蔡家山-栏木桥</v>
          </cell>
          <cell r="H43">
            <v>0</v>
          </cell>
          <cell r="I43">
            <v>10.96</v>
          </cell>
          <cell r="J43">
            <v>5.152</v>
          </cell>
        </row>
        <row r="44">
          <cell r="C44" t="str">
            <v>长沙县</v>
          </cell>
          <cell r="D44">
            <v>430121</v>
          </cell>
          <cell r="E44" t="str">
            <v>三类</v>
          </cell>
          <cell r="F44" t="str">
            <v>Y232430121</v>
          </cell>
          <cell r="G44" t="str">
            <v>洞井村-YH56</v>
          </cell>
          <cell r="H44">
            <v>0</v>
          </cell>
          <cell r="I44">
            <v>6.525</v>
          </cell>
          <cell r="J44">
            <v>6.525</v>
          </cell>
        </row>
        <row r="45">
          <cell r="C45" t="str">
            <v>长沙县</v>
          </cell>
          <cell r="D45">
            <v>430121</v>
          </cell>
          <cell r="E45" t="str">
            <v>三类</v>
          </cell>
          <cell r="F45" t="str">
            <v>Y239430121</v>
          </cell>
          <cell r="G45" t="str">
            <v>开福村-金田村</v>
          </cell>
          <cell r="H45">
            <v>0</v>
          </cell>
          <cell r="I45">
            <v>2.925</v>
          </cell>
          <cell r="J45">
            <v>2.925</v>
          </cell>
        </row>
        <row r="46">
          <cell r="C46" t="str">
            <v>长沙县</v>
          </cell>
          <cell r="D46">
            <v>430121</v>
          </cell>
          <cell r="E46" t="str">
            <v>三类</v>
          </cell>
          <cell r="F46" t="str">
            <v>Y249430121</v>
          </cell>
          <cell r="G46" t="str">
            <v>荣河村-金凤村</v>
          </cell>
          <cell r="H46">
            <v>0</v>
          </cell>
          <cell r="I46">
            <v>10.594</v>
          </cell>
          <cell r="J46">
            <v>9.595</v>
          </cell>
        </row>
        <row r="47">
          <cell r="C47" t="str">
            <v>长沙县</v>
          </cell>
          <cell r="D47">
            <v>430121</v>
          </cell>
          <cell r="E47" t="str">
            <v>三类</v>
          </cell>
          <cell r="F47" t="str">
            <v>Y320430121</v>
          </cell>
          <cell r="G47" t="str">
            <v>石门-东斯港</v>
          </cell>
          <cell r="H47">
            <v>0</v>
          </cell>
          <cell r="I47">
            <v>6.995</v>
          </cell>
          <cell r="J47">
            <v>6.995</v>
          </cell>
        </row>
        <row r="48">
          <cell r="C48" t="str">
            <v>长沙县</v>
          </cell>
          <cell r="D48">
            <v>430121</v>
          </cell>
          <cell r="E48" t="str">
            <v>三类</v>
          </cell>
          <cell r="F48" t="str">
            <v>Y325430121</v>
          </cell>
          <cell r="G48" t="str">
            <v>双溪村-蒿山村</v>
          </cell>
          <cell r="H48">
            <v>0</v>
          </cell>
          <cell r="I48">
            <v>4.488</v>
          </cell>
          <cell r="J48">
            <v>0.69</v>
          </cell>
        </row>
        <row r="49">
          <cell r="C49" t="str">
            <v>长沙县</v>
          </cell>
          <cell r="D49">
            <v>430121</v>
          </cell>
          <cell r="E49" t="str">
            <v>三类</v>
          </cell>
          <cell r="F49" t="str">
            <v>Y337430121</v>
          </cell>
          <cell r="G49" t="str">
            <v>月塘村-莲河村</v>
          </cell>
          <cell r="H49">
            <v>6.712</v>
          </cell>
          <cell r="I49">
            <v>9.812</v>
          </cell>
          <cell r="J49">
            <v>3.1</v>
          </cell>
        </row>
        <row r="50">
          <cell r="C50" t="str">
            <v>长沙县</v>
          </cell>
          <cell r="D50">
            <v>430121</v>
          </cell>
          <cell r="E50" t="str">
            <v>三类</v>
          </cell>
          <cell r="F50" t="str">
            <v>Y358430121</v>
          </cell>
          <cell r="G50" t="str">
            <v>观佳村-脱甲村</v>
          </cell>
          <cell r="H50">
            <v>0</v>
          </cell>
          <cell r="I50">
            <v>17.15</v>
          </cell>
          <cell r="J50">
            <v>1.277</v>
          </cell>
        </row>
        <row r="51">
          <cell r="C51" t="str">
            <v>长沙县</v>
          </cell>
          <cell r="D51">
            <v>430121</v>
          </cell>
          <cell r="E51" t="str">
            <v>三类</v>
          </cell>
          <cell r="F51" t="str">
            <v>Y372430121</v>
          </cell>
          <cell r="G51" t="str">
            <v>风华-胡塘</v>
          </cell>
          <cell r="H51">
            <v>0</v>
          </cell>
          <cell r="I51">
            <v>2.736</v>
          </cell>
          <cell r="J51">
            <v>2.736</v>
          </cell>
        </row>
        <row r="52">
          <cell r="C52" t="str">
            <v>长沙县</v>
          </cell>
          <cell r="D52">
            <v>430121</v>
          </cell>
          <cell r="E52" t="str">
            <v>三类</v>
          </cell>
          <cell r="F52" t="str">
            <v>Y375430121</v>
          </cell>
          <cell r="G52" t="str">
            <v>学校-罗家沙</v>
          </cell>
          <cell r="H52">
            <v>0</v>
          </cell>
          <cell r="I52">
            <v>6.202</v>
          </cell>
          <cell r="J52">
            <v>2.019</v>
          </cell>
        </row>
        <row r="53">
          <cell r="C53" t="str">
            <v>长沙县</v>
          </cell>
          <cell r="D53">
            <v>430121</v>
          </cell>
          <cell r="E53" t="str">
            <v>三类</v>
          </cell>
          <cell r="F53" t="str">
            <v>Y389430121</v>
          </cell>
          <cell r="G53" t="str">
            <v>霸里-青山水库</v>
          </cell>
          <cell r="H53">
            <v>0</v>
          </cell>
          <cell r="I53">
            <v>7.655</v>
          </cell>
          <cell r="J53">
            <v>4.036</v>
          </cell>
        </row>
        <row r="54">
          <cell r="C54" t="str">
            <v>宁乡县小计</v>
          </cell>
        </row>
        <row r="54">
          <cell r="J54">
            <v>283.461</v>
          </cell>
        </row>
        <row r="55">
          <cell r="C55" t="str">
            <v>宁乡县</v>
          </cell>
          <cell r="D55">
            <v>430124</v>
          </cell>
          <cell r="E55" t="str">
            <v>三类</v>
          </cell>
          <cell r="F55" t="str">
            <v>C013430124</v>
          </cell>
          <cell r="G55" t="str">
            <v>麦子园-雷洞坡</v>
          </cell>
          <cell r="H55">
            <v>0</v>
          </cell>
          <cell r="I55">
            <v>9.657</v>
          </cell>
          <cell r="J55">
            <v>6.542</v>
          </cell>
        </row>
        <row r="56">
          <cell r="C56" t="str">
            <v>宁乡县</v>
          </cell>
          <cell r="D56">
            <v>430124</v>
          </cell>
          <cell r="E56" t="str">
            <v>三类</v>
          </cell>
          <cell r="F56" t="str">
            <v>C016430124</v>
          </cell>
          <cell r="G56" t="str">
            <v>肖家坳-石龙关</v>
          </cell>
          <cell r="H56">
            <v>0</v>
          </cell>
          <cell r="I56">
            <v>2.486</v>
          </cell>
          <cell r="J56">
            <v>2.486</v>
          </cell>
        </row>
        <row r="57">
          <cell r="C57" t="str">
            <v>宁乡县</v>
          </cell>
          <cell r="D57">
            <v>430124</v>
          </cell>
          <cell r="E57" t="str">
            <v>三类</v>
          </cell>
          <cell r="F57" t="str">
            <v>C026430124</v>
          </cell>
          <cell r="G57" t="str">
            <v>峡山管理所—新塘桥</v>
          </cell>
          <cell r="H57">
            <v>0</v>
          </cell>
          <cell r="I57">
            <v>3.245</v>
          </cell>
          <cell r="J57">
            <v>3.245</v>
          </cell>
        </row>
        <row r="58">
          <cell r="C58" t="str">
            <v>宁乡县</v>
          </cell>
          <cell r="D58">
            <v>430124</v>
          </cell>
          <cell r="E58" t="str">
            <v>三类</v>
          </cell>
          <cell r="F58" t="str">
            <v>C061430124</v>
          </cell>
          <cell r="G58" t="str">
            <v>国税—朱华场</v>
          </cell>
          <cell r="H58">
            <v>0</v>
          </cell>
          <cell r="I58">
            <v>1.564</v>
          </cell>
          <cell r="J58">
            <v>1.564</v>
          </cell>
        </row>
        <row r="59">
          <cell r="C59" t="str">
            <v>宁乡县</v>
          </cell>
          <cell r="D59">
            <v>430124</v>
          </cell>
          <cell r="E59" t="str">
            <v>三类</v>
          </cell>
          <cell r="F59" t="str">
            <v>C066430124</v>
          </cell>
          <cell r="G59" t="str">
            <v>秦家—许家</v>
          </cell>
          <cell r="H59">
            <v>0</v>
          </cell>
          <cell r="I59">
            <v>2.529</v>
          </cell>
          <cell r="J59">
            <v>2.529</v>
          </cell>
        </row>
        <row r="60">
          <cell r="C60" t="str">
            <v>宁乡县</v>
          </cell>
          <cell r="D60">
            <v>430124</v>
          </cell>
          <cell r="E60" t="str">
            <v>三类</v>
          </cell>
          <cell r="F60" t="str">
            <v>C076430124</v>
          </cell>
          <cell r="G60" t="str">
            <v>古乡学校—河西</v>
          </cell>
          <cell r="H60">
            <v>0</v>
          </cell>
          <cell r="I60">
            <v>4.709</v>
          </cell>
          <cell r="J60">
            <v>4.709</v>
          </cell>
        </row>
        <row r="61">
          <cell r="C61" t="str">
            <v>宁乡县</v>
          </cell>
          <cell r="D61">
            <v>430124</v>
          </cell>
          <cell r="E61" t="str">
            <v>三类</v>
          </cell>
          <cell r="F61" t="str">
            <v>C080430124</v>
          </cell>
          <cell r="G61" t="str">
            <v>唐市大桥一大屋</v>
          </cell>
          <cell r="H61">
            <v>0</v>
          </cell>
          <cell r="I61">
            <v>4.159</v>
          </cell>
          <cell r="J61">
            <v>4.159</v>
          </cell>
        </row>
        <row r="62">
          <cell r="C62" t="str">
            <v>宁乡县</v>
          </cell>
          <cell r="D62">
            <v>430124</v>
          </cell>
          <cell r="E62" t="str">
            <v>三类</v>
          </cell>
          <cell r="F62" t="str">
            <v>C083430124</v>
          </cell>
          <cell r="G62" t="str">
            <v>枝子桥—何家</v>
          </cell>
          <cell r="H62">
            <v>0</v>
          </cell>
          <cell r="I62">
            <v>1.953</v>
          </cell>
          <cell r="J62">
            <v>1.953</v>
          </cell>
        </row>
        <row r="63">
          <cell r="C63" t="str">
            <v>宁乡县</v>
          </cell>
          <cell r="D63">
            <v>430124</v>
          </cell>
          <cell r="E63" t="str">
            <v>三类</v>
          </cell>
          <cell r="F63" t="str">
            <v>C086430124</v>
          </cell>
          <cell r="G63" t="str">
            <v>乱莽山—庆功塘</v>
          </cell>
          <cell r="H63">
            <v>0</v>
          </cell>
          <cell r="I63">
            <v>1.46</v>
          </cell>
          <cell r="J63">
            <v>1.46</v>
          </cell>
        </row>
        <row r="64">
          <cell r="C64" t="str">
            <v>宁乡县</v>
          </cell>
          <cell r="D64">
            <v>430124</v>
          </cell>
          <cell r="E64" t="str">
            <v>三类</v>
          </cell>
          <cell r="F64" t="str">
            <v>C095430124</v>
          </cell>
          <cell r="G64" t="str">
            <v>防治站—香山庵</v>
          </cell>
          <cell r="H64">
            <v>0</v>
          </cell>
          <cell r="I64">
            <v>2.535</v>
          </cell>
          <cell r="J64">
            <v>1.473</v>
          </cell>
        </row>
        <row r="65">
          <cell r="C65" t="str">
            <v>宁乡县</v>
          </cell>
          <cell r="D65">
            <v>430124</v>
          </cell>
          <cell r="E65" t="str">
            <v>三类</v>
          </cell>
          <cell r="F65" t="str">
            <v>C205430124</v>
          </cell>
          <cell r="G65" t="str">
            <v>横塘—杨塘</v>
          </cell>
          <cell r="H65">
            <v>0</v>
          </cell>
          <cell r="I65">
            <v>2.721</v>
          </cell>
          <cell r="J65">
            <v>2.721</v>
          </cell>
        </row>
        <row r="66">
          <cell r="C66" t="str">
            <v>宁乡县</v>
          </cell>
          <cell r="D66">
            <v>430124</v>
          </cell>
          <cell r="E66" t="str">
            <v>三类</v>
          </cell>
          <cell r="F66" t="str">
            <v>C213430124</v>
          </cell>
          <cell r="G66" t="str">
            <v>中学—木巷</v>
          </cell>
          <cell r="H66">
            <v>0</v>
          </cell>
          <cell r="I66">
            <v>2.3</v>
          </cell>
          <cell r="J66">
            <v>2.065</v>
          </cell>
        </row>
        <row r="67">
          <cell r="C67" t="str">
            <v>宁乡县</v>
          </cell>
          <cell r="D67">
            <v>430124</v>
          </cell>
          <cell r="E67" t="str">
            <v>三类</v>
          </cell>
          <cell r="F67" t="str">
            <v>C238430124</v>
          </cell>
          <cell r="G67" t="str">
            <v>神仙桥-鲁塘</v>
          </cell>
          <cell r="H67">
            <v>0</v>
          </cell>
          <cell r="I67">
            <v>4.919</v>
          </cell>
          <cell r="J67">
            <v>1.268</v>
          </cell>
        </row>
        <row r="68">
          <cell r="C68" t="str">
            <v>宁乡县</v>
          </cell>
          <cell r="D68">
            <v>430124</v>
          </cell>
          <cell r="E68" t="str">
            <v>三类</v>
          </cell>
          <cell r="F68" t="str">
            <v>C306430124</v>
          </cell>
          <cell r="G68" t="str">
            <v>塘湾—易家拢</v>
          </cell>
          <cell r="H68">
            <v>0</v>
          </cell>
          <cell r="I68">
            <v>2.226</v>
          </cell>
          <cell r="J68">
            <v>2.226</v>
          </cell>
        </row>
        <row r="69">
          <cell r="C69" t="str">
            <v>宁乡县</v>
          </cell>
          <cell r="D69">
            <v>430124</v>
          </cell>
          <cell r="E69" t="str">
            <v>三类</v>
          </cell>
          <cell r="F69" t="str">
            <v>C313430124</v>
          </cell>
          <cell r="G69" t="str">
            <v>潭溪—灵光坳</v>
          </cell>
          <cell r="H69">
            <v>0</v>
          </cell>
          <cell r="I69">
            <v>3.945</v>
          </cell>
          <cell r="J69">
            <v>3.945</v>
          </cell>
        </row>
        <row r="70">
          <cell r="C70" t="str">
            <v>宁乡县</v>
          </cell>
          <cell r="D70">
            <v>430124</v>
          </cell>
          <cell r="E70" t="str">
            <v>三类</v>
          </cell>
          <cell r="F70" t="str">
            <v>C314430124</v>
          </cell>
          <cell r="G70" t="str">
            <v>白花坳—马安</v>
          </cell>
          <cell r="H70">
            <v>0</v>
          </cell>
          <cell r="I70">
            <v>4.501</v>
          </cell>
          <cell r="J70">
            <v>4.501</v>
          </cell>
        </row>
        <row r="71">
          <cell r="C71" t="str">
            <v>宁乡县</v>
          </cell>
          <cell r="D71">
            <v>430124</v>
          </cell>
          <cell r="E71" t="str">
            <v>三类</v>
          </cell>
          <cell r="F71" t="str">
            <v>C320430124</v>
          </cell>
          <cell r="G71" t="str">
            <v>川塔一石灰冲</v>
          </cell>
          <cell r="H71">
            <v>0</v>
          </cell>
          <cell r="I71">
            <v>2.551</v>
          </cell>
          <cell r="J71">
            <v>2.551</v>
          </cell>
        </row>
        <row r="72">
          <cell r="C72" t="str">
            <v>宁乡县</v>
          </cell>
          <cell r="D72">
            <v>430124</v>
          </cell>
          <cell r="E72" t="str">
            <v>三类</v>
          </cell>
          <cell r="F72" t="str">
            <v>C321430124</v>
          </cell>
          <cell r="G72" t="str">
            <v>狮子冲—王家湾</v>
          </cell>
          <cell r="H72">
            <v>0</v>
          </cell>
          <cell r="I72">
            <v>2.978</v>
          </cell>
          <cell r="J72">
            <v>2.978</v>
          </cell>
        </row>
        <row r="73">
          <cell r="C73" t="str">
            <v>宁乡县</v>
          </cell>
          <cell r="D73">
            <v>430124</v>
          </cell>
          <cell r="E73" t="str">
            <v>三类</v>
          </cell>
          <cell r="F73" t="str">
            <v>C323430124</v>
          </cell>
          <cell r="G73" t="str">
            <v>兰花尾—押石</v>
          </cell>
          <cell r="H73">
            <v>0</v>
          </cell>
          <cell r="I73">
            <v>3.216</v>
          </cell>
          <cell r="J73">
            <v>3.216</v>
          </cell>
        </row>
        <row r="74">
          <cell r="C74" t="str">
            <v>宁乡县</v>
          </cell>
          <cell r="D74">
            <v>430124</v>
          </cell>
          <cell r="E74" t="str">
            <v>三类</v>
          </cell>
          <cell r="F74" t="str">
            <v>C328430124</v>
          </cell>
          <cell r="G74" t="str">
            <v>枫树坳-信文</v>
          </cell>
          <cell r="H74">
            <v>0</v>
          </cell>
          <cell r="I74">
            <v>2.563</v>
          </cell>
          <cell r="J74">
            <v>2.563</v>
          </cell>
        </row>
        <row r="75">
          <cell r="C75" t="str">
            <v>宁乡县</v>
          </cell>
          <cell r="D75">
            <v>430124</v>
          </cell>
          <cell r="E75" t="str">
            <v>三类</v>
          </cell>
          <cell r="F75" t="str">
            <v>C330430124</v>
          </cell>
          <cell r="G75" t="str">
            <v>水口山—五星</v>
          </cell>
          <cell r="H75">
            <v>0</v>
          </cell>
          <cell r="I75">
            <v>2.249</v>
          </cell>
          <cell r="J75">
            <v>2.25</v>
          </cell>
        </row>
        <row r="76">
          <cell r="C76" t="str">
            <v>宁乡县</v>
          </cell>
          <cell r="D76">
            <v>430124</v>
          </cell>
          <cell r="E76" t="str">
            <v>三类</v>
          </cell>
          <cell r="F76" t="str">
            <v>C336430124</v>
          </cell>
          <cell r="G76" t="str">
            <v>书山公路—七—水库</v>
          </cell>
          <cell r="H76">
            <v>0</v>
          </cell>
          <cell r="I76">
            <v>2.217</v>
          </cell>
          <cell r="J76">
            <v>2.217</v>
          </cell>
        </row>
        <row r="77">
          <cell r="C77" t="str">
            <v>宁乡县</v>
          </cell>
          <cell r="D77">
            <v>430124</v>
          </cell>
          <cell r="E77" t="str">
            <v>三类</v>
          </cell>
          <cell r="F77" t="str">
            <v>C337430124</v>
          </cell>
          <cell r="G77" t="str">
            <v>官山一组-边山路界</v>
          </cell>
          <cell r="H77">
            <v>0</v>
          </cell>
          <cell r="I77">
            <v>3.932</v>
          </cell>
          <cell r="J77">
            <v>3.932</v>
          </cell>
        </row>
        <row r="78">
          <cell r="C78" t="str">
            <v>宁乡县</v>
          </cell>
          <cell r="D78">
            <v>430124</v>
          </cell>
          <cell r="E78" t="str">
            <v>三类</v>
          </cell>
          <cell r="F78" t="str">
            <v>C359430124</v>
          </cell>
          <cell r="G78" t="str">
            <v>桥头-唐家湾</v>
          </cell>
          <cell r="H78">
            <v>0</v>
          </cell>
          <cell r="I78">
            <v>2.05</v>
          </cell>
          <cell r="J78">
            <v>2.05</v>
          </cell>
        </row>
        <row r="79">
          <cell r="C79" t="str">
            <v>宁乡县</v>
          </cell>
          <cell r="D79">
            <v>430124</v>
          </cell>
          <cell r="E79" t="str">
            <v>三类</v>
          </cell>
          <cell r="F79" t="str">
            <v>C360430124</v>
          </cell>
          <cell r="G79" t="str">
            <v>钦家段-新铺</v>
          </cell>
          <cell r="H79">
            <v>0</v>
          </cell>
          <cell r="I79">
            <v>4.256</v>
          </cell>
          <cell r="J79">
            <v>3.73</v>
          </cell>
        </row>
        <row r="80">
          <cell r="C80" t="str">
            <v>宁乡县</v>
          </cell>
          <cell r="D80">
            <v>430124</v>
          </cell>
          <cell r="E80" t="str">
            <v>三类</v>
          </cell>
          <cell r="F80" t="str">
            <v>C363430124</v>
          </cell>
          <cell r="G80" t="str">
            <v>洪山学校—流大</v>
          </cell>
          <cell r="H80">
            <v>0</v>
          </cell>
          <cell r="I80">
            <v>3.52</v>
          </cell>
          <cell r="J80">
            <v>3.52</v>
          </cell>
        </row>
        <row r="81">
          <cell r="C81" t="str">
            <v>宁乡县</v>
          </cell>
          <cell r="D81">
            <v>430124</v>
          </cell>
          <cell r="E81" t="str">
            <v>三类</v>
          </cell>
          <cell r="F81" t="str">
            <v>C416430124</v>
          </cell>
          <cell r="G81" t="str">
            <v>八角亭桥一龟山校</v>
          </cell>
          <cell r="H81">
            <v>0</v>
          </cell>
          <cell r="I81">
            <v>3.658</v>
          </cell>
          <cell r="J81">
            <v>3.658</v>
          </cell>
        </row>
        <row r="82">
          <cell r="C82" t="str">
            <v>宁乡县</v>
          </cell>
          <cell r="D82">
            <v>430124</v>
          </cell>
          <cell r="E82" t="str">
            <v>三类</v>
          </cell>
          <cell r="F82" t="str">
            <v>C439430124</v>
          </cell>
          <cell r="G82" t="str">
            <v>团山岭-书湖</v>
          </cell>
          <cell r="H82">
            <v>0</v>
          </cell>
          <cell r="I82">
            <v>2.722</v>
          </cell>
          <cell r="J82">
            <v>2.722</v>
          </cell>
        </row>
        <row r="83">
          <cell r="C83" t="str">
            <v>宁乡县</v>
          </cell>
          <cell r="D83">
            <v>430124</v>
          </cell>
          <cell r="E83" t="str">
            <v>三类</v>
          </cell>
          <cell r="F83" t="str">
            <v>C470430124</v>
          </cell>
          <cell r="G83" t="str">
            <v>梦花楼—水家冲</v>
          </cell>
          <cell r="H83">
            <v>0</v>
          </cell>
          <cell r="I83">
            <v>2.075</v>
          </cell>
          <cell r="J83">
            <v>1.809</v>
          </cell>
        </row>
        <row r="84">
          <cell r="C84" t="str">
            <v>宁乡县</v>
          </cell>
          <cell r="D84">
            <v>430124</v>
          </cell>
          <cell r="E84" t="str">
            <v>三类</v>
          </cell>
          <cell r="F84" t="str">
            <v>C480430124</v>
          </cell>
          <cell r="G84" t="str">
            <v>沙湾一国庆水库</v>
          </cell>
          <cell r="H84">
            <v>0</v>
          </cell>
          <cell r="I84">
            <v>3.003</v>
          </cell>
          <cell r="J84">
            <v>3.003</v>
          </cell>
        </row>
        <row r="85">
          <cell r="C85" t="str">
            <v>宁乡县</v>
          </cell>
          <cell r="D85">
            <v>430124</v>
          </cell>
          <cell r="E85" t="str">
            <v>三类</v>
          </cell>
          <cell r="F85" t="str">
            <v>C482430124</v>
          </cell>
          <cell r="G85" t="str">
            <v>檀木桥一龚家冲</v>
          </cell>
          <cell r="H85">
            <v>0</v>
          </cell>
          <cell r="I85">
            <v>1.289</v>
          </cell>
          <cell r="J85">
            <v>1.289</v>
          </cell>
        </row>
        <row r="86">
          <cell r="C86" t="str">
            <v>宁乡县</v>
          </cell>
          <cell r="D86">
            <v>430124</v>
          </cell>
          <cell r="E86" t="str">
            <v>三类</v>
          </cell>
          <cell r="F86" t="str">
            <v>C506430124</v>
          </cell>
          <cell r="G86" t="str">
            <v>刘家湾—李家台</v>
          </cell>
          <cell r="H86">
            <v>0</v>
          </cell>
          <cell r="I86">
            <v>1.32</v>
          </cell>
          <cell r="J86">
            <v>1.32</v>
          </cell>
        </row>
        <row r="87">
          <cell r="C87" t="str">
            <v>宁乡县</v>
          </cell>
          <cell r="D87">
            <v>430124</v>
          </cell>
          <cell r="E87" t="str">
            <v>三类</v>
          </cell>
          <cell r="F87" t="str">
            <v>C530430124</v>
          </cell>
          <cell r="G87" t="str">
            <v>回水湾—刘家</v>
          </cell>
          <cell r="H87">
            <v>0</v>
          </cell>
          <cell r="I87">
            <v>1.083</v>
          </cell>
          <cell r="J87">
            <v>1.082</v>
          </cell>
        </row>
        <row r="88">
          <cell r="C88" t="str">
            <v>宁乡县</v>
          </cell>
          <cell r="D88">
            <v>430124</v>
          </cell>
          <cell r="E88" t="str">
            <v>三类</v>
          </cell>
          <cell r="F88" t="str">
            <v>C554430124</v>
          </cell>
          <cell r="G88" t="str">
            <v>新桥-茶园</v>
          </cell>
          <cell r="H88">
            <v>0</v>
          </cell>
          <cell r="I88">
            <v>1.468</v>
          </cell>
          <cell r="J88">
            <v>1.468</v>
          </cell>
        </row>
        <row r="89">
          <cell r="C89" t="str">
            <v>宁乡县</v>
          </cell>
          <cell r="D89">
            <v>430124</v>
          </cell>
          <cell r="E89" t="str">
            <v>三类</v>
          </cell>
          <cell r="F89" t="str">
            <v>C564430124</v>
          </cell>
          <cell r="G89" t="str">
            <v>朱山桥—庸谷场</v>
          </cell>
          <cell r="H89">
            <v>0</v>
          </cell>
          <cell r="I89">
            <v>4.241</v>
          </cell>
          <cell r="J89">
            <v>4.241</v>
          </cell>
        </row>
        <row r="90">
          <cell r="C90" t="str">
            <v>宁乡县</v>
          </cell>
          <cell r="D90">
            <v>430124</v>
          </cell>
          <cell r="E90" t="str">
            <v>三类</v>
          </cell>
          <cell r="F90" t="str">
            <v>C568430124</v>
          </cell>
          <cell r="G90" t="str">
            <v>兰花屋场—阳西塘</v>
          </cell>
          <cell r="H90">
            <v>0</v>
          </cell>
          <cell r="I90">
            <v>6.762</v>
          </cell>
          <cell r="J90">
            <v>6.762</v>
          </cell>
        </row>
        <row r="91">
          <cell r="C91" t="str">
            <v>宁乡县</v>
          </cell>
          <cell r="D91">
            <v>430124</v>
          </cell>
          <cell r="E91" t="str">
            <v>三类</v>
          </cell>
          <cell r="F91" t="str">
            <v>C611430124</v>
          </cell>
          <cell r="G91" t="str">
            <v>铁冲桥—小学</v>
          </cell>
          <cell r="H91">
            <v>0</v>
          </cell>
          <cell r="I91">
            <v>0.892</v>
          </cell>
          <cell r="J91">
            <v>0.892</v>
          </cell>
        </row>
        <row r="92">
          <cell r="C92" t="str">
            <v>宁乡县</v>
          </cell>
          <cell r="D92">
            <v>430124</v>
          </cell>
          <cell r="E92" t="str">
            <v>三类</v>
          </cell>
          <cell r="F92" t="str">
            <v>C612430124</v>
          </cell>
          <cell r="G92" t="str">
            <v>青山一双丰小学</v>
          </cell>
          <cell r="H92">
            <v>0</v>
          </cell>
          <cell r="I92">
            <v>1.923</v>
          </cell>
          <cell r="J92">
            <v>1.923</v>
          </cell>
        </row>
        <row r="93">
          <cell r="C93" t="str">
            <v>宁乡县</v>
          </cell>
          <cell r="D93">
            <v>430124</v>
          </cell>
          <cell r="E93" t="str">
            <v>三类</v>
          </cell>
          <cell r="F93" t="str">
            <v>C613430124</v>
          </cell>
          <cell r="G93" t="str">
            <v>余家-竹鸡</v>
          </cell>
          <cell r="H93">
            <v>0</v>
          </cell>
          <cell r="I93">
            <v>3.817</v>
          </cell>
          <cell r="J93">
            <v>3.001</v>
          </cell>
        </row>
        <row r="94">
          <cell r="C94" t="str">
            <v>宁乡县</v>
          </cell>
          <cell r="D94">
            <v>430124</v>
          </cell>
          <cell r="E94" t="str">
            <v>三类</v>
          </cell>
          <cell r="F94" t="str">
            <v>C617430124</v>
          </cell>
          <cell r="G94" t="str">
            <v>新屋里一立新水库</v>
          </cell>
          <cell r="H94">
            <v>0</v>
          </cell>
          <cell r="I94">
            <v>4.157</v>
          </cell>
          <cell r="J94">
            <v>4.157</v>
          </cell>
        </row>
        <row r="95">
          <cell r="C95" t="str">
            <v>宁乡县</v>
          </cell>
          <cell r="D95">
            <v>430124</v>
          </cell>
          <cell r="E95" t="str">
            <v>三类</v>
          </cell>
          <cell r="F95" t="str">
            <v>C621430124</v>
          </cell>
          <cell r="G95" t="str">
            <v>金山桥-石龙山</v>
          </cell>
          <cell r="H95">
            <v>0</v>
          </cell>
          <cell r="I95">
            <v>1.589</v>
          </cell>
          <cell r="J95">
            <v>1.589</v>
          </cell>
        </row>
        <row r="96">
          <cell r="C96" t="str">
            <v>宁乡县</v>
          </cell>
          <cell r="D96">
            <v>430124</v>
          </cell>
          <cell r="E96" t="str">
            <v>三类</v>
          </cell>
          <cell r="F96" t="str">
            <v>C623430124</v>
          </cell>
          <cell r="G96" t="str">
            <v>小河-云山</v>
          </cell>
          <cell r="H96">
            <v>0</v>
          </cell>
          <cell r="I96">
            <v>2.223</v>
          </cell>
          <cell r="J96">
            <v>2.223</v>
          </cell>
        </row>
        <row r="97">
          <cell r="C97" t="str">
            <v>宁乡县</v>
          </cell>
          <cell r="D97">
            <v>430124</v>
          </cell>
          <cell r="E97" t="str">
            <v>三类</v>
          </cell>
          <cell r="F97" t="str">
            <v>C625430124</v>
          </cell>
          <cell r="G97" t="str">
            <v>亚光饭店—金坪</v>
          </cell>
          <cell r="H97">
            <v>0</v>
          </cell>
          <cell r="I97">
            <v>3.414</v>
          </cell>
          <cell r="J97">
            <v>3.414</v>
          </cell>
        </row>
        <row r="98">
          <cell r="C98" t="str">
            <v>宁乡县</v>
          </cell>
          <cell r="D98">
            <v>430124</v>
          </cell>
          <cell r="E98" t="str">
            <v>三类</v>
          </cell>
          <cell r="F98" t="str">
            <v>C638430124</v>
          </cell>
          <cell r="G98" t="str">
            <v>皂谷湾一高兰峰</v>
          </cell>
          <cell r="H98">
            <v>0</v>
          </cell>
          <cell r="I98">
            <v>2.943</v>
          </cell>
          <cell r="J98">
            <v>2.943</v>
          </cell>
        </row>
        <row r="99">
          <cell r="C99" t="str">
            <v>宁乡县</v>
          </cell>
          <cell r="D99">
            <v>430124</v>
          </cell>
          <cell r="E99" t="str">
            <v>三类</v>
          </cell>
          <cell r="F99" t="str">
            <v>C757430124</v>
          </cell>
          <cell r="G99" t="str">
            <v>万家—排头</v>
          </cell>
          <cell r="H99">
            <v>0</v>
          </cell>
          <cell r="I99">
            <v>4.338</v>
          </cell>
          <cell r="J99">
            <v>4.338</v>
          </cell>
        </row>
        <row r="100">
          <cell r="C100" t="str">
            <v>宁乡县</v>
          </cell>
          <cell r="D100">
            <v>430124</v>
          </cell>
          <cell r="E100" t="str">
            <v>三类</v>
          </cell>
          <cell r="F100" t="str">
            <v>C760430124</v>
          </cell>
          <cell r="G100" t="str">
            <v>黄金湾-株树咀</v>
          </cell>
          <cell r="H100">
            <v>0</v>
          </cell>
          <cell r="I100">
            <v>2.067</v>
          </cell>
          <cell r="J100">
            <v>2.067</v>
          </cell>
        </row>
        <row r="101">
          <cell r="C101" t="str">
            <v>宁乡县</v>
          </cell>
          <cell r="D101">
            <v>430124</v>
          </cell>
          <cell r="E101" t="str">
            <v>三类</v>
          </cell>
          <cell r="F101" t="str">
            <v>C764430124</v>
          </cell>
          <cell r="G101" t="str">
            <v>腊树湾—青山锰矿</v>
          </cell>
          <cell r="H101">
            <v>0</v>
          </cell>
          <cell r="I101">
            <v>2.004</v>
          </cell>
          <cell r="J101">
            <v>2.004</v>
          </cell>
        </row>
        <row r="102">
          <cell r="C102" t="str">
            <v>宁乡县</v>
          </cell>
          <cell r="D102">
            <v>430124</v>
          </cell>
          <cell r="E102" t="str">
            <v>三类</v>
          </cell>
          <cell r="F102" t="str">
            <v>C790430124</v>
          </cell>
          <cell r="G102" t="str">
            <v>双溪-铁家</v>
          </cell>
          <cell r="H102">
            <v>0</v>
          </cell>
          <cell r="I102">
            <v>0.432</v>
          </cell>
          <cell r="J102">
            <v>0.432</v>
          </cell>
        </row>
        <row r="103">
          <cell r="C103" t="str">
            <v>宁乡县</v>
          </cell>
          <cell r="D103">
            <v>430124</v>
          </cell>
          <cell r="E103" t="str">
            <v>三类</v>
          </cell>
          <cell r="F103" t="str">
            <v>C792430124</v>
          </cell>
          <cell r="G103" t="str">
            <v>沈家坝一横雷线</v>
          </cell>
          <cell r="H103">
            <v>0</v>
          </cell>
          <cell r="I103">
            <v>0.915</v>
          </cell>
          <cell r="J103">
            <v>0.915</v>
          </cell>
        </row>
        <row r="104">
          <cell r="C104" t="str">
            <v>宁乡县</v>
          </cell>
          <cell r="D104">
            <v>430124</v>
          </cell>
          <cell r="E104" t="str">
            <v>三类</v>
          </cell>
          <cell r="F104" t="str">
            <v>C795430124</v>
          </cell>
          <cell r="G104" t="str">
            <v>宁峰—云山书院</v>
          </cell>
          <cell r="H104">
            <v>0</v>
          </cell>
          <cell r="I104">
            <v>3.572</v>
          </cell>
          <cell r="J104">
            <v>3.572</v>
          </cell>
        </row>
        <row r="105">
          <cell r="C105" t="str">
            <v>宁乡县</v>
          </cell>
          <cell r="D105">
            <v>430124</v>
          </cell>
          <cell r="E105" t="str">
            <v>三类</v>
          </cell>
          <cell r="F105" t="str">
            <v>C801430124</v>
          </cell>
          <cell r="G105" t="str">
            <v>万江—陈子园</v>
          </cell>
          <cell r="H105">
            <v>0</v>
          </cell>
          <cell r="I105">
            <v>4.465</v>
          </cell>
          <cell r="J105">
            <v>3.271</v>
          </cell>
        </row>
        <row r="106">
          <cell r="C106" t="str">
            <v>宁乡县</v>
          </cell>
          <cell r="D106">
            <v>430124</v>
          </cell>
          <cell r="E106" t="str">
            <v>三类</v>
          </cell>
          <cell r="F106" t="str">
            <v>C810430124</v>
          </cell>
          <cell r="G106" t="str">
            <v>新塘—吴家井</v>
          </cell>
          <cell r="H106">
            <v>0</v>
          </cell>
          <cell r="I106">
            <v>4.303</v>
          </cell>
          <cell r="J106">
            <v>4.303</v>
          </cell>
        </row>
        <row r="107">
          <cell r="C107" t="str">
            <v>宁乡县</v>
          </cell>
          <cell r="D107">
            <v>430124</v>
          </cell>
          <cell r="E107" t="str">
            <v>三类</v>
          </cell>
          <cell r="F107" t="str">
            <v>C811430124</v>
          </cell>
          <cell r="G107" t="str">
            <v>甘家—踏水桥</v>
          </cell>
          <cell r="H107">
            <v>0</v>
          </cell>
          <cell r="I107">
            <v>3.443</v>
          </cell>
          <cell r="J107">
            <v>2.858</v>
          </cell>
        </row>
        <row r="108">
          <cell r="C108" t="str">
            <v>宁乡县</v>
          </cell>
          <cell r="D108">
            <v>430124</v>
          </cell>
          <cell r="E108" t="str">
            <v>三类</v>
          </cell>
          <cell r="F108" t="str">
            <v>C813430124</v>
          </cell>
          <cell r="G108" t="str">
            <v>柳树—横冲</v>
          </cell>
          <cell r="H108">
            <v>0</v>
          </cell>
          <cell r="I108">
            <v>2.745</v>
          </cell>
          <cell r="J108">
            <v>2.13</v>
          </cell>
        </row>
        <row r="109">
          <cell r="C109" t="str">
            <v>宁乡县</v>
          </cell>
          <cell r="D109">
            <v>430124</v>
          </cell>
          <cell r="E109" t="str">
            <v>三类</v>
          </cell>
          <cell r="F109" t="str">
            <v>C819430124</v>
          </cell>
          <cell r="G109" t="str">
            <v>宁黄路口一水泥厂</v>
          </cell>
          <cell r="H109">
            <v>0</v>
          </cell>
          <cell r="I109">
            <v>4.494</v>
          </cell>
          <cell r="J109">
            <v>3.781</v>
          </cell>
        </row>
        <row r="110">
          <cell r="C110" t="str">
            <v>宁乡县</v>
          </cell>
          <cell r="D110">
            <v>430124</v>
          </cell>
          <cell r="E110" t="str">
            <v>三类</v>
          </cell>
          <cell r="F110" t="str">
            <v>C821430124</v>
          </cell>
          <cell r="G110" t="str">
            <v>胜溪水库-擂拳咀</v>
          </cell>
          <cell r="H110">
            <v>0</v>
          </cell>
          <cell r="I110">
            <v>2.829</v>
          </cell>
          <cell r="J110">
            <v>2.829</v>
          </cell>
        </row>
        <row r="111">
          <cell r="C111" t="str">
            <v>宁乡县</v>
          </cell>
          <cell r="D111">
            <v>430124</v>
          </cell>
          <cell r="E111" t="str">
            <v>三类</v>
          </cell>
          <cell r="F111" t="str">
            <v>C825430124</v>
          </cell>
          <cell r="G111" t="str">
            <v>老屋-水库尾</v>
          </cell>
          <cell r="H111">
            <v>0</v>
          </cell>
          <cell r="I111">
            <v>2.872</v>
          </cell>
          <cell r="J111">
            <v>2.872</v>
          </cell>
        </row>
        <row r="112">
          <cell r="C112" t="str">
            <v>宁乡县</v>
          </cell>
          <cell r="D112">
            <v>430124</v>
          </cell>
          <cell r="E112" t="str">
            <v>三类</v>
          </cell>
          <cell r="F112" t="str">
            <v>C834430124</v>
          </cell>
          <cell r="G112" t="str">
            <v>长山塘—林基塘</v>
          </cell>
          <cell r="H112">
            <v>0</v>
          </cell>
          <cell r="I112">
            <v>3.266</v>
          </cell>
          <cell r="J112">
            <v>3.266</v>
          </cell>
        </row>
        <row r="113">
          <cell r="C113" t="str">
            <v>宁乡县</v>
          </cell>
          <cell r="D113">
            <v>430124</v>
          </cell>
          <cell r="E113" t="str">
            <v>三类</v>
          </cell>
          <cell r="F113" t="str">
            <v>C838430124</v>
          </cell>
          <cell r="G113" t="str">
            <v>卢福泰—鸦雀塘</v>
          </cell>
          <cell r="H113">
            <v>0</v>
          </cell>
          <cell r="I113">
            <v>3.448</v>
          </cell>
          <cell r="J113">
            <v>2.233</v>
          </cell>
        </row>
        <row r="114">
          <cell r="C114" t="str">
            <v>宁乡县</v>
          </cell>
          <cell r="D114">
            <v>430124</v>
          </cell>
          <cell r="E114" t="str">
            <v>三类</v>
          </cell>
          <cell r="F114" t="str">
            <v>C868430124</v>
          </cell>
          <cell r="G114" t="str">
            <v>黄祖沩—王家冲</v>
          </cell>
          <cell r="H114">
            <v>0</v>
          </cell>
          <cell r="I114">
            <v>4.468</v>
          </cell>
          <cell r="J114">
            <v>4.468</v>
          </cell>
        </row>
        <row r="115">
          <cell r="C115" t="str">
            <v>宁乡县</v>
          </cell>
          <cell r="D115">
            <v>430124</v>
          </cell>
          <cell r="E115" t="str">
            <v>三类</v>
          </cell>
          <cell r="F115" t="str">
            <v>C879430124</v>
          </cell>
          <cell r="G115" t="str">
            <v>十中—中小</v>
          </cell>
          <cell r="H115">
            <v>0</v>
          </cell>
          <cell r="I115">
            <v>1.416</v>
          </cell>
          <cell r="J115">
            <v>1.416</v>
          </cell>
        </row>
        <row r="116">
          <cell r="C116" t="str">
            <v>宁乡县</v>
          </cell>
          <cell r="D116">
            <v>430124</v>
          </cell>
          <cell r="E116" t="str">
            <v>三类</v>
          </cell>
          <cell r="F116" t="str">
            <v>C880430124</v>
          </cell>
          <cell r="G116" t="str">
            <v>弓潭—五星</v>
          </cell>
          <cell r="H116">
            <v>0</v>
          </cell>
          <cell r="I116">
            <v>2.294</v>
          </cell>
          <cell r="J116">
            <v>1.115</v>
          </cell>
        </row>
        <row r="117">
          <cell r="C117" t="str">
            <v>宁乡县</v>
          </cell>
          <cell r="D117">
            <v>430124</v>
          </cell>
          <cell r="E117" t="str">
            <v>三类</v>
          </cell>
          <cell r="F117" t="str">
            <v>C884430124</v>
          </cell>
          <cell r="G117" t="str">
            <v>宁安桥—青山</v>
          </cell>
          <cell r="H117">
            <v>0</v>
          </cell>
          <cell r="I117">
            <v>4.293</v>
          </cell>
          <cell r="J117">
            <v>4.293</v>
          </cell>
        </row>
        <row r="118">
          <cell r="C118" t="str">
            <v>宁乡县</v>
          </cell>
          <cell r="D118">
            <v>430124</v>
          </cell>
          <cell r="E118" t="str">
            <v>三类</v>
          </cell>
          <cell r="F118" t="str">
            <v>C886430124</v>
          </cell>
          <cell r="G118" t="str">
            <v>福宜桥一坝湾</v>
          </cell>
          <cell r="H118">
            <v>0</v>
          </cell>
          <cell r="I118">
            <v>3.073</v>
          </cell>
          <cell r="J118">
            <v>3.073</v>
          </cell>
        </row>
        <row r="119">
          <cell r="C119" t="str">
            <v>宁乡县</v>
          </cell>
          <cell r="D119">
            <v>430124</v>
          </cell>
          <cell r="E119" t="str">
            <v>三类</v>
          </cell>
          <cell r="F119" t="str">
            <v>C889430124</v>
          </cell>
          <cell r="G119" t="str">
            <v>杨柳桥—官山</v>
          </cell>
          <cell r="H119">
            <v>0</v>
          </cell>
          <cell r="I119">
            <v>3.07</v>
          </cell>
          <cell r="J119">
            <v>1.162</v>
          </cell>
        </row>
        <row r="120">
          <cell r="C120" t="str">
            <v>宁乡县</v>
          </cell>
          <cell r="D120">
            <v>430124</v>
          </cell>
          <cell r="E120" t="str">
            <v>三类</v>
          </cell>
          <cell r="F120" t="str">
            <v>C891430124</v>
          </cell>
          <cell r="G120" t="str">
            <v>七—水库—小狮</v>
          </cell>
          <cell r="H120">
            <v>0</v>
          </cell>
          <cell r="I120">
            <v>3.29</v>
          </cell>
          <cell r="J120">
            <v>3.29</v>
          </cell>
        </row>
        <row r="121">
          <cell r="C121" t="str">
            <v>宁乡县</v>
          </cell>
          <cell r="D121">
            <v>430124</v>
          </cell>
          <cell r="E121" t="str">
            <v>三类</v>
          </cell>
          <cell r="F121" t="str">
            <v>C927430124</v>
          </cell>
          <cell r="G121" t="str">
            <v>电杆厂-聂家湾</v>
          </cell>
          <cell r="H121">
            <v>0</v>
          </cell>
          <cell r="I121">
            <v>4.888</v>
          </cell>
          <cell r="J121">
            <v>4.888</v>
          </cell>
        </row>
        <row r="122">
          <cell r="C122" t="str">
            <v>宁乡县</v>
          </cell>
          <cell r="D122">
            <v>430124</v>
          </cell>
          <cell r="E122" t="str">
            <v>三类</v>
          </cell>
          <cell r="F122" t="str">
            <v>C998430124</v>
          </cell>
          <cell r="G122" t="str">
            <v>南桥-九折仑</v>
          </cell>
          <cell r="H122">
            <v>1.955</v>
          </cell>
          <cell r="I122">
            <v>7.249</v>
          </cell>
          <cell r="J122">
            <v>5.294</v>
          </cell>
        </row>
        <row r="123">
          <cell r="C123" t="str">
            <v>宁乡县</v>
          </cell>
          <cell r="D123">
            <v>430124</v>
          </cell>
          <cell r="E123" t="str">
            <v>三类</v>
          </cell>
          <cell r="F123" t="str">
            <v>CA15430124</v>
          </cell>
          <cell r="G123" t="str">
            <v>油榨塘—千公塘</v>
          </cell>
          <cell r="H123">
            <v>0</v>
          </cell>
          <cell r="I123">
            <v>2.685</v>
          </cell>
          <cell r="J123">
            <v>2.685</v>
          </cell>
        </row>
        <row r="124">
          <cell r="C124" t="str">
            <v>宁乡县</v>
          </cell>
          <cell r="D124">
            <v>430124</v>
          </cell>
          <cell r="E124" t="str">
            <v>三类</v>
          </cell>
          <cell r="F124" t="str">
            <v>CA31430124</v>
          </cell>
          <cell r="G124" t="str">
            <v>王家冲—新田坳</v>
          </cell>
          <cell r="H124">
            <v>0</v>
          </cell>
          <cell r="I124">
            <v>1.524</v>
          </cell>
          <cell r="J124">
            <v>1.524</v>
          </cell>
        </row>
        <row r="125">
          <cell r="C125" t="str">
            <v>宁乡县</v>
          </cell>
          <cell r="D125">
            <v>430124</v>
          </cell>
          <cell r="E125" t="str">
            <v>三类</v>
          </cell>
          <cell r="F125" t="str">
            <v>CA69430124</v>
          </cell>
          <cell r="G125" t="str">
            <v>稽塘-香山</v>
          </cell>
          <cell r="H125">
            <v>0</v>
          </cell>
          <cell r="I125">
            <v>2.156</v>
          </cell>
          <cell r="J125">
            <v>2.156</v>
          </cell>
        </row>
        <row r="126">
          <cell r="C126" t="str">
            <v>宁乡县</v>
          </cell>
          <cell r="D126">
            <v>430124</v>
          </cell>
          <cell r="E126" t="str">
            <v>三类</v>
          </cell>
          <cell r="F126" t="str">
            <v>CA85430124</v>
          </cell>
          <cell r="G126" t="str">
            <v>梓冲坪一南塘</v>
          </cell>
          <cell r="H126">
            <v>0</v>
          </cell>
          <cell r="I126">
            <v>3.528</v>
          </cell>
          <cell r="J126">
            <v>3.528</v>
          </cell>
        </row>
        <row r="127">
          <cell r="C127" t="str">
            <v>宁乡县</v>
          </cell>
          <cell r="D127">
            <v>430124</v>
          </cell>
          <cell r="E127" t="str">
            <v>三类</v>
          </cell>
          <cell r="F127" t="str">
            <v>CB08430124</v>
          </cell>
          <cell r="G127" t="str">
            <v>金星—雪峰</v>
          </cell>
          <cell r="H127">
            <v>0</v>
          </cell>
          <cell r="I127">
            <v>3.072</v>
          </cell>
          <cell r="J127">
            <v>3.072</v>
          </cell>
        </row>
        <row r="128">
          <cell r="C128" t="str">
            <v>宁乡县</v>
          </cell>
          <cell r="D128">
            <v>430124</v>
          </cell>
          <cell r="E128" t="str">
            <v>三类</v>
          </cell>
          <cell r="F128" t="str">
            <v>CB57430124</v>
          </cell>
          <cell r="G128" t="str">
            <v>毛家—小卫</v>
          </cell>
          <cell r="H128">
            <v>0</v>
          </cell>
          <cell r="I128">
            <v>2.283</v>
          </cell>
          <cell r="J128">
            <v>2.283</v>
          </cell>
        </row>
        <row r="129">
          <cell r="C129" t="str">
            <v>宁乡县</v>
          </cell>
          <cell r="D129">
            <v>430124</v>
          </cell>
          <cell r="E129" t="str">
            <v>三类</v>
          </cell>
          <cell r="F129" t="str">
            <v>CB59430124</v>
          </cell>
          <cell r="G129" t="str">
            <v>竹湾桥—油梓</v>
          </cell>
          <cell r="H129">
            <v>0</v>
          </cell>
          <cell r="I129">
            <v>1.899</v>
          </cell>
          <cell r="J129">
            <v>1.899</v>
          </cell>
        </row>
        <row r="130">
          <cell r="C130" t="str">
            <v>宁乡县</v>
          </cell>
          <cell r="D130">
            <v>430124</v>
          </cell>
          <cell r="E130" t="str">
            <v>三类</v>
          </cell>
          <cell r="F130" t="str">
            <v>CB74430124</v>
          </cell>
          <cell r="G130" t="str">
            <v>农市场—乱莽山</v>
          </cell>
          <cell r="H130">
            <v>0</v>
          </cell>
          <cell r="I130">
            <v>0.205</v>
          </cell>
          <cell r="J130">
            <v>0.205</v>
          </cell>
        </row>
        <row r="131">
          <cell r="C131" t="str">
            <v>宁乡县</v>
          </cell>
          <cell r="D131">
            <v>430124</v>
          </cell>
          <cell r="E131" t="str">
            <v>三类</v>
          </cell>
          <cell r="F131" t="str">
            <v>CC29430124</v>
          </cell>
          <cell r="G131" t="str">
            <v>李家坝-胡基塘</v>
          </cell>
          <cell r="H131">
            <v>0</v>
          </cell>
          <cell r="I131">
            <v>2.518</v>
          </cell>
          <cell r="J131">
            <v>1.699</v>
          </cell>
        </row>
        <row r="132">
          <cell r="C132" t="str">
            <v>宁乡县</v>
          </cell>
          <cell r="D132">
            <v>430124</v>
          </cell>
          <cell r="E132" t="str">
            <v>三类</v>
          </cell>
          <cell r="F132" t="str">
            <v>CC34430124</v>
          </cell>
          <cell r="G132" t="str">
            <v>木瓜冲—廖家山</v>
          </cell>
          <cell r="H132">
            <v>0</v>
          </cell>
          <cell r="I132">
            <v>1.637</v>
          </cell>
          <cell r="J132">
            <v>0.808</v>
          </cell>
        </row>
        <row r="133">
          <cell r="C133" t="str">
            <v>宁乡县</v>
          </cell>
          <cell r="D133">
            <v>430124</v>
          </cell>
          <cell r="E133" t="str">
            <v>三类</v>
          </cell>
          <cell r="F133" t="str">
            <v>CC64430124</v>
          </cell>
          <cell r="G133" t="str">
            <v>黄埔塘-许家组</v>
          </cell>
          <cell r="H133">
            <v>0</v>
          </cell>
          <cell r="I133">
            <v>1.548</v>
          </cell>
          <cell r="J133">
            <v>1.548</v>
          </cell>
        </row>
        <row r="134">
          <cell r="C134" t="str">
            <v>宁乡县</v>
          </cell>
          <cell r="D134">
            <v>430124</v>
          </cell>
          <cell r="E134" t="str">
            <v>三类</v>
          </cell>
          <cell r="F134" t="str">
            <v>CC68430124</v>
          </cell>
          <cell r="G134" t="str">
            <v>后背湾-干塘子</v>
          </cell>
          <cell r="H134">
            <v>0</v>
          </cell>
          <cell r="I134">
            <v>1.205</v>
          </cell>
          <cell r="J134">
            <v>1.205</v>
          </cell>
        </row>
        <row r="135">
          <cell r="C135" t="str">
            <v>宁乡县</v>
          </cell>
          <cell r="D135">
            <v>430124</v>
          </cell>
          <cell r="E135" t="str">
            <v>三类</v>
          </cell>
          <cell r="F135" t="str">
            <v>Cd12430124</v>
          </cell>
          <cell r="G135" t="str">
            <v>踏水桥-横灰线</v>
          </cell>
          <cell r="H135">
            <v>0</v>
          </cell>
          <cell r="I135">
            <v>2.741</v>
          </cell>
          <cell r="J135">
            <v>0.243</v>
          </cell>
        </row>
        <row r="136">
          <cell r="C136" t="str">
            <v>宁乡县</v>
          </cell>
          <cell r="D136">
            <v>430124</v>
          </cell>
          <cell r="E136" t="str">
            <v>三类</v>
          </cell>
          <cell r="F136" t="str">
            <v>CF04430124</v>
          </cell>
          <cell r="G136" t="str">
            <v>黄泥－三星</v>
          </cell>
          <cell r="H136">
            <v>0</v>
          </cell>
          <cell r="I136">
            <v>0.659</v>
          </cell>
          <cell r="J136">
            <v>0.659</v>
          </cell>
        </row>
        <row r="137">
          <cell r="C137" t="str">
            <v>宁乡县</v>
          </cell>
          <cell r="D137">
            <v>430124</v>
          </cell>
          <cell r="E137" t="str">
            <v>三类</v>
          </cell>
          <cell r="F137" t="str">
            <v>VK11430124</v>
          </cell>
          <cell r="G137" t="str">
            <v>茆田学校-先锋垄</v>
          </cell>
          <cell r="H137">
            <v>0</v>
          </cell>
          <cell r="I137">
            <v>0.765</v>
          </cell>
          <cell r="J137">
            <v>0.421</v>
          </cell>
        </row>
        <row r="138">
          <cell r="C138" t="str">
            <v>宁乡县</v>
          </cell>
          <cell r="D138">
            <v>430124</v>
          </cell>
          <cell r="E138" t="str">
            <v>三类</v>
          </cell>
          <cell r="F138" t="str">
            <v>VS19430124</v>
          </cell>
          <cell r="G138" t="str">
            <v>土桥子-南太湖水库</v>
          </cell>
          <cell r="H138">
            <v>0</v>
          </cell>
          <cell r="I138">
            <v>0.828</v>
          </cell>
          <cell r="J138">
            <v>0.826</v>
          </cell>
        </row>
        <row r="139">
          <cell r="C139" t="str">
            <v>宁乡县</v>
          </cell>
          <cell r="D139">
            <v>430124</v>
          </cell>
          <cell r="E139" t="str">
            <v>三类</v>
          </cell>
          <cell r="F139" t="str">
            <v>X202430124</v>
          </cell>
          <cell r="G139" t="str">
            <v>大石桥-株树山</v>
          </cell>
          <cell r="H139">
            <v>2.397</v>
          </cell>
          <cell r="I139">
            <v>6.928</v>
          </cell>
          <cell r="J139">
            <v>2.774</v>
          </cell>
        </row>
        <row r="140">
          <cell r="C140" t="str">
            <v>宁乡县</v>
          </cell>
          <cell r="D140">
            <v>430124</v>
          </cell>
          <cell r="E140" t="str">
            <v>三类</v>
          </cell>
          <cell r="F140" t="str">
            <v>X214430124</v>
          </cell>
          <cell r="G140" t="str">
            <v>炭素厂—老宁横线</v>
          </cell>
          <cell r="H140">
            <v>0</v>
          </cell>
          <cell r="I140">
            <v>9.575</v>
          </cell>
          <cell r="J140">
            <v>4.457</v>
          </cell>
        </row>
        <row r="141">
          <cell r="C141" t="str">
            <v>宁乡县</v>
          </cell>
          <cell r="D141">
            <v>430124</v>
          </cell>
          <cell r="E141" t="str">
            <v>三类</v>
          </cell>
          <cell r="F141" t="str">
            <v>X215430124</v>
          </cell>
          <cell r="G141" t="str">
            <v>旁塘-政府</v>
          </cell>
          <cell r="H141">
            <v>0</v>
          </cell>
          <cell r="I141">
            <v>2.615</v>
          </cell>
          <cell r="J141">
            <v>0.901</v>
          </cell>
        </row>
        <row r="142">
          <cell r="C142" t="str">
            <v>宁乡县</v>
          </cell>
          <cell r="D142">
            <v>430124</v>
          </cell>
          <cell r="E142" t="str">
            <v>三类</v>
          </cell>
          <cell r="F142" t="str">
            <v>Y607430124</v>
          </cell>
          <cell r="G142" t="str">
            <v>信用社-双江湾</v>
          </cell>
          <cell r="H142">
            <v>0.966</v>
          </cell>
          <cell r="I142">
            <v>11.412</v>
          </cell>
          <cell r="J142">
            <v>0.196</v>
          </cell>
        </row>
        <row r="143">
          <cell r="C143" t="str">
            <v>宁乡县</v>
          </cell>
          <cell r="D143">
            <v>430124</v>
          </cell>
          <cell r="E143" t="str">
            <v>三类</v>
          </cell>
          <cell r="F143" t="str">
            <v>Y613430124</v>
          </cell>
          <cell r="G143" t="str">
            <v>五七公路－石笋小学</v>
          </cell>
          <cell r="H143">
            <v>0.582</v>
          </cell>
          <cell r="I143">
            <v>6.735</v>
          </cell>
          <cell r="J143">
            <v>4.229</v>
          </cell>
        </row>
        <row r="144">
          <cell r="C144" t="str">
            <v>宁乡县</v>
          </cell>
          <cell r="D144">
            <v>430124</v>
          </cell>
          <cell r="E144" t="str">
            <v>三类</v>
          </cell>
          <cell r="F144" t="str">
            <v>Y618430124</v>
          </cell>
          <cell r="G144" t="str">
            <v>梅双公路－野猫塘</v>
          </cell>
          <cell r="H144">
            <v>0</v>
          </cell>
          <cell r="I144">
            <v>6.686</v>
          </cell>
          <cell r="J144">
            <v>3.617</v>
          </cell>
        </row>
        <row r="145">
          <cell r="C145" t="str">
            <v>宁乡县</v>
          </cell>
          <cell r="D145">
            <v>430124</v>
          </cell>
          <cell r="E145" t="str">
            <v>三类</v>
          </cell>
          <cell r="F145" t="str">
            <v>Y623430124</v>
          </cell>
          <cell r="G145" t="str">
            <v>南坝路口－候老线</v>
          </cell>
          <cell r="H145">
            <v>0</v>
          </cell>
          <cell r="I145">
            <v>6.128</v>
          </cell>
          <cell r="J145">
            <v>6.128</v>
          </cell>
        </row>
        <row r="146">
          <cell r="C146" t="str">
            <v>宁乡县</v>
          </cell>
          <cell r="D146">
            <v>430124</v>
          </cell>
          <cell r="E146" t="str">
            <v>三类</v>
          </cell>
          <cell r="F146" t="str">
            <v>Y631430124</v>
          </cell>
          <cell r="G146" t="str">
            <v>老毛线-集镇</v>
          </cell>
          <cell r="H146">
            <v>3.277</v>
          </cell>
          <cell r="I146">
            <v>4.295</v>
          </cell>
          <cell r="J146">
            <v>1.018</v>
          </cell>
        </row>
        <row r="147">
          <cell r="C147" t="str">
            <v>宁乡县</v>
          </cell>
          <cell r="D147">
            <v>430124</v>
          </cell>
          <cell r="E147" t="str">
            <v>三类</v>
          </cell>
          <cell r="F147" t="str">
            <v>Y634430124</v>
          </cell>
          <cell r="G147" t="str">
            <v>长田-大龙界</v>
          </cell>
          <cell r="H147">
            <v>0</v>
          </cell>
          <cell r="I147">
            <v>6.235</v>
          </cell>
          <cell r="J147">
            <v>6.235</v>
          </cell>
        </row>
        <row r="148">
          <cell r="C148" t="str">
            <v>宁乡县</v>
          </cell>
          <cell r="D148">
            <v>430124</v>
          </cell>
          <cell r="E148" t="str">
            <v>三类</v>
          </cell>
          <cell r="F148" t="str">
            <v>Y648430124</v>
          </cell>
          <cell r="G148" t="str">
            <v>麻田闸-东风</v>
          </cell>
          <cell r="H148">
            <v>0</v>
          </cell>
          <cell r="I148">
            <v>9.307</v>
          </cell>
          <cell r="J148">
            <v>4.362</v>
          </cell>
        </row>
        <row r="149">
          <cell r="C149" t="str">
            <v>宁乡县</v>
          </cell>
          <cell r="D149">
            <v>430124</v>
          </cell>
          <cell r="E149" t="str">
            <v>三类</v>
          </cell>
          <cell r="F149" t="str">
            <v>Y652430124</v>
          </cell>
          <cell r="G149" t="str">
            <v>粮站-益阳界</v>
          </cell>
          <cell r="H149">
            <v>0</v>
          </cell>
          <cell r="I149">
            <v>4.535</v>
          </cell>
          <cell r="J149">
            <v>2.003</v>
          </cell>
        </row>
        <row r="150">
          <cell r="C150" t="str">
            <v>宁乡县</v>
          </cell>
          <cell r="D150">
            <v>430124</v>
          </cell>
          <cell r="E150" t="str">
            <v>三类</v>
          </cell>
          <cell r="F150" t="str">
            <v>Y658430124</v>
          </cell>
          <cell r="G150" t="str">
            <v>井冲-苏家亭</v>
          </cell>
          <cell r="H150">
            <v>0</v>
          </cell>
          <cell r="I150">
            <v>9.215</v>
          </cell>
          <cell r="J150">
            <v>7.289</v>
          </cell>
        </row>
        <row r="151">
          <cell r="C151" t="str">
            <v>宁乡县</v>
          </cell>
          <cell r="D151">
            <v>430124</v>
          </cell>
          <cell r="E151" t="str">
            <v>三类</v>
          </cell>
          <cell r="F151" t="str">
            <v>Y659430124</v>
          </cell>
          <cell r="G151" t="str">
            <v>喻秋良店－花园堂</v>
          </cell>
          <cell r="H151">
            <v>0</v>
          </cell>
          <cell r="I151">
            <v>4.253</v>
          </cell>
          <cell r="J151">
            <v>3.684</v>
          </cell>
        </row>
        <row r="152">
          <cell r="C152" t="str">
            <v>宁乡县</v>
          </cell>
          <cell r="D152">
            <v>430124</v>
          </cell>
          <cell r="E152" t="str">
            <v>三类</v>
          </cell>
          <cell r="F152" t="str">
            <v>Y662430124</v>
          </cell>
          <cell r="G152" t="str">
            <v>启仁村部-烂屋子弯</v>
          </cell>
          <cell r="H152">
            <v>0</v>
          </cell>
          <cell r="I152">
            <v>5.201</v>
          </cell>
          <cell r="J152">
            <v>3.327</v>
          </cell>
        </row>
        <row r="153">
          <cell r="C153" t="str">
            <v>宁乡县</v>
          </cell>
          <cell r="D153">
            <v>430124</v>
          </cell>
          <cell r="E153" t="str">
            <v>三类</v>
          </cell>
          <cell r="F153" t="str">
            <v>Y663430124</v>
          </cell>
          <cell r="G153" t="str">
            <v>吴家-砖厂</v>
          </cell>
          <cell r="H153">
            <v>0</v>
          </cell>
          <cell r="I153">
            <v>6.574</v>
          </cell>
          <cell r="J153">
            <v>3.373</v>
          </cell>
        </row>
        <row r="154">
          <cell r="C154" t="str">
            <v>宁乡县</v>
          </cell>
          <cell r="D154">
            <v>430124</v>
          </cell>
          <cell r="E154" t="str">
            <v>三类</v>
          </cell>
          <cell r="F154" t="str">
            <v>Y664430124</v>
          </cell>
          <cell r="G154" t="str">
            <v>上全－水竹</v>
          </cell>
          <cell r="H154">
            <v>7.433</v>
          </cell>
          <cell r="I154">
            <v>11.351</v>
          </cell>
          <cell r="J154">
            <v>1.676</v>
          </cell>
        </row>
        <row r="155">
          <cell r="C155" t="str">
            <v>宁乡县</v>
          </cell>
          <cell r="D155">
            <v>430124</v>
          </cell>
          <cell r="E155" t="str">
            <v>三类</v>
          </cell>
          <cell r="F155" t="str">
            <v>Y677430124</v>
          </cell>
          <cell r="G155" t="str">
            <v>珊瑚－金泉</v>
          </cell>
          <cell r="H155">
            <v>0</v>
          </cell>
          <cell r="I155">
            <v>6.945</v>
          </cell>
          <cell r="J155">
            <v>1.934</v>
          </cell>
        </row>
        <row r="156">
          <cell r="C156" t="str">
            <v>宁乡县</v>
          </cell>
          <cell r="D156">
            <v>430124</v>
          </cell>
          <cell r="E156" t="str">
            <v>三类</v>
          </cell>
          <cell r="F156" t="str">
            <v>Y685430124</v>
          </cell>
          <cell r="G156" t="str">
            <v>仕堂-盘石</v>
          </cell>
          <cell r="H156">
            <v>0</v>
          </cell>
          <cell r="I156">
            <v>10.459</v>
          </cell>
          <cell r="J156">
            <v>8.278</v>
          </cell>
        </row>
        <row r="157">
          <cell r="C157" t="str">
            <v>浏阳市小计</v>
          </cell>
        </row>
        <row r="157">
          <cell r="J157">
            <v>57.356</v>
          </cell>
        </row>
        <row r="158">
          <cell r="C158" t="str">
            <v>浏阳市</v>
          </cell>
          <cell r="D158">
            <v>430181</v>
          </cell>
          <cell r="E158" t="str">
            <v>三类</v>
          </cell>
          <cell r="F158" t="str">
            <v>C044430181</v>
          </cell>
          <cell r="G158" t="str">
            <v>桃花-草坪</v>
          </cell>
          <cell r="H158">
            <v>0</v>
          </cell>
          <cell r="I158">
            <v>6.587</v>
          </cell>
          <cell r="J158">
            <v>2.395</v>
          </cell>
        </row>
        <row r="159">
          <cell r="C159" t="str">
            <v>浏阳市</v>
          </cell>
          <cell r="D159">
            <v>430181</v>
          </cell>
          <cell r="E159" t="str">
            <v>三类</v>
          </cell>
          <cell r="F159" t="str">
            <v>C209430181</v>
          </cell>
          <cell r="G159" t="str">
            <v>长青-长青</v>
          </cell>
          <cell r="H159">
            <v>0</v>
          </cell>
          <cell r="I159">
            <v>3.891</v>
          </cell>
          <cell r="J159">
            <v>3.154</v>
          </cell>
        </row>
        <row r="160">
          <cell r="C160" t="str">
            <v>浏阳市</v>
          </cell>
          <cell r="D160">
            <v>430181</v>
          </cell>
          <cell r="E160" t="str">
            <v>三类</v>
          </cell>
          <cell r="F160" t="str">
            <v>C218430181</v>
          </cell>
          <cell r="G160" t="str">
            <v>石潭-楠竹</v>
          </cell>
          <cell r="H160">
            <v>1.553</v>
          </cell>
          <cell r="I160">
            <v>4.044</v>
          </cell>
          <cell r="J160">
            <v>1.19</v>
          </cell>
        </row>
        <row r="161">
          <cell r="C161" t="str">
            <v>浏阳市</v>
          </cell>
          <cell r="D161">
            <v>430181</v>
          </cell>
          <cell r="E161" t="str">
            <v>三类</v>
          </cell>
          <cell r="F161" t="str">
            <v>C294430181</v>
          </cell>
          <cell r="G161" t="str">
            <v>双江口-双江口</v>
          </cell>
          <cell r="H161">
            <v>0</v>
          </cell>
          <cell r="I161">
            <v>6.088</v>
          </cell>
          <cell r="J161">
            <v>1.094</v>
          </cell>
        </row>
        <row r="162">
          <cell r="C162" t="str">
            <v>浏阳市</v>
          </cell>
          <cell r="D162">
            <v>430181</v>
          </cell>
          <cell r="E162" t="str">
            <v>三类</v>
          </cell>
          <cell r="F162" t="str">
            <v>C335430181</v>
          </cell>
          <cell r="G162" t="str">
            <v>贯头坳-增加公路</v>
          </cell>
          <cell r="H162">
            <v>0</v>
          </cell>
          <cell r="I162">
            <v>3.212</v>
          </cell>
          <cell r="J162">
            <v>3.212</v>
          </cell>
        </row>
        <row r="163">
          <cell r="C163" t="str">
            <v>浏阳市</v>
          </cell>
          <cell r="D163">
            <v>430181</v>
          </cell>
          <cell r="E163" t="str">
            <v>三类</v>
          </cell>
          <cell r="F163" t="str">
            <v>C344430181</v>
          </cell>
          <cell r="G163" t="str">
            <v>车关组-寨下</v>
          </cell>
          <cell r="H163">
            <v>0</v>
          </cell>
          <cell r="I163">
            <v>2.293</v>
          </cell>
          <cell r="J163">
            <v>1.693</v>
          </cell>
        </row>
        <row r="164">
          <cell r="C164" t="str">
            <v>浏阳市</v>
          </cell>
          <cell r="D164">
            <v>430181</v>
          </cell>
          <cell r="E164" t="str">
            <v>三类</v>
          </cell>
          <cell r="F164" t="str">
            <v>C348430181</v>
          </cell>
          <cell r="G164" t="str">
            <v>牙际山-梅公岭公路</v>
          </cell>
          <cell r="H164">
            <v>0</v>
          </cell>
          <cell r="I164">
            <v>4.615</v>
          </cell>
          <cell r="J164">
            <v>4.615</v>
          </cell>
        </row>
        <row r="165">
          <cell r="C165" t="str">
            <v>浏阳市</v>
          </cell>
          <cell r="D165">
            <v>430181</v>
          </cell>
          <cell r="E165" t="str">
            <v>三类</v>
          </cell>
          <cell r="F165" t="str">
            <v>C446430181</v>
          </cell>
          <cell r="G165" t="str">
            <v>渡槽-渡槽</v>
          </cell>
          <cell r="H165">
            <v>0</v>
          </cell>
          <cell r="I165">
            <v>6.434</v>
          </cell>
          <cell r="J165">
            <v>5.492</v>
          </cell>
        </row>
        <row r="166">
          <cell r="C166" t="str">
            <v>浏阳市</v>
          </cell>
          <cell r="D166">
            <v>430181</v>
          </cell>
          <cell r="E166" t="str">
            <v>三类</v>
          </cell>
          <cell r="F166" t="str">
            <v>C457430181</v>
          </cell>
          <cell r="G166" t="str">
            <v>牵山-牵山</v>
          </cell>
          <cell r="H166">
            <v>0</v>
          </cell>
          <cell r="I166">
            <v>5.004</v>
          </cell>
          <cell r="J166">
            <v>1.208</v>
          </cell>
        </row>
        <row r="167">
          <cell r="C167" t="str">
            <v>浏阳市</v>
          </cell>
          <cell r="D167">
            <v>430181</v>
          </cell>
          <cell r="E167" t="str">
            <v>三类</v>
          </cell>
          <cell r="F167" t="str">
            <v>C474430181</v>
          </cell>
          <cell r="G167" t="str">
            <v>佛岭-七洞</v>
          </cell>
          <cell r="H167">
            <v>0</v>
          </cell>
          <cell r="I167">
            <v>3.468</v>
          </cell>
          <cell r="J167">
            <v>3.468</v>
          </cell>
        </row>
        <row r="168">
          <cell r="C168" t="str">
            <v>浏阳市</v>
          </cell>
          <cell r="D168">
            <v>430181</v>
          </cell>
          <cell r="E168" t="str">
            <v>三类</v>
          </cell>
          <cell r="F168" t="str">
            <v>C522430181</v>
          </cell>
          <cell r="G168" t="str">
            <v>堪头-堪头</v>
          </cell>
          <cell r="H168">
            <v>0</v>
          </cell>
          <cell r="I168">
            <v>3.809</v>
          </cell>
          <cell r="J168">
            <v>2.61</v>
          </cell>
        </row>
        <row r="169">
          <cell r="C169" t="str">
            <v>浏阳市</v>
          </cell>
          <cell r="D169">
            <v>430181</v>
          </cell>
          <cell r="E169" t="str">
            <v>三类</v>
          </cell>
          <cell r="F169" t="str">
            <v>X120430181</v>
          </cell>
          <cell r="G169" t="str">
            <v>田心村-麻洲居委会</v>
          </cell>
          <cell r="H169">
            <v>0</v>
          </cell>
          <cell r="I169">
            <v>12.7</v>
          </cell>
          <cell r="J169">
            <v>1.289</v>
          </cell>
        </row>
        <row r="170">
          <cell r="C170" t="str">
            <v>浏阳市</v>
          </cell>
          <cell r="D170">
            <v>430181</v>
          </cell>
          <cell r="E170" t="str">
            <v>三类</v>
          </cell>
          <cell r="F170" t="str">
            <v>X124430181</v>
          </cell>
          <cell r="G170" t="str">
            <v>永和-仙洲</v>
          </cell>
          <cell r="H170">
            <v>0</v>
          </cell>
          <cell r="I170">
            <v>10.567</v>
          </cell>
          <cell r="J170">
            <v>0.647</v>
          </cell>
        </row>
        <row r="171">
          <cell r="C171" t="str">
            <v>浏阳市</v>
          </cell>
          <cell r="D171">
            <v>430181</v>
          </cell>
          <cell r="E171" t="str">
            <v>三类</v>
          </cell>
          <cell r="F171" t="str">
            <v>X130430181</v>
          </cell>
          <cell r="G171" t="str">
            <v>集镇村-石灰嘴村</v>
          </cell>
          <cell r="H171">
            <v>0</v>
          </cell>
          <cell r="I171">
            <v>13.483</v>
          </cell>
          <cell r="J171">
            <v>0.805</v>
          </cell>
        </row>
        <row r="172">
          <cell r="C172" t="str">
            <v>浏阳市</v>
          </cell>
          <cell r="D172">
            <v>430181</v>
          </cell>
          <cell r="E172" t="str">
            <v>三类</v>
          </cell>
          <cell r="F172" t="str">
            <v>Y006430181</v>
          </cell>
          <cell r="G172" t="str">
            <v>观音塘-大力冲口</v>
          </cell>
          <cell r="H172">
            <v>0</v>
          </cell>
          <cell r="I172">
            <v>7.669</v>
          </cell>
          <cell r="J172">
            <v>1.017</v>
          </cell>
        </row>
        <row r="173">
          <cell r="C173" t="str">
            <v>浏阳市</v>
          </cell>
          <cell r="D173">
            <v>430181</v>
          </cell>
          <cell r="E173" t="str">
            <v>三类</v>
          </cell>
          <cell r="F173" t="str">
            <v>Y018430181</v>
          </cell>
          <cell r="G173" t="str">
            <v>沿溪-富岭</v>
          </cell>
          <cell r="H173">
            <v>0</v>
          </cell>
          <cell r="I173">
            <v>17.014</v>
          </cell>
          <cell r="J173">
            <v>2.272</v>
          </cell>
        </row>
        <row r="174">
          <cell r="C174" t="str">
            <v>浏阳市</v>
          </cell>
          <cell r="D174">
            <v>430181</v>
          </cell>
          <cell r="E174" t="str">
            <v>三类</v>
          </cell>
          <cell r="F174" t="str">
            <v>Y022430181</v>
          </cell>
          <cell r="G174" t="str">
            <v>白露-白果</v>
          </cell>
          <cell r="H174">
            <v>0</v>
          </cell>
          <cell r="I174">
            <v>16.055</v>
          </cell>
          <cell r="J174">
            <v>3.014</v>
          </cell>
        </row>
        <row r="175">
          <cell r="C175" t="str">
            <v>浏阳市</v>
          </cell>
          <cell r="D175">
            <v>430181</v>
          </cell>
          <cell r="E175" t="str">
            <v>三类</v>
          </cell>
          <cell r="F175" t="str">
            <v>Y040430181</v>
          </cell>
          <cell r="G175" t="str">
            <v>马家村-青新村</v>
          </cell>
          <cell r="H175">
            <v>0</v>
          </cell>
          <cell r="I175">
            <v>15.525</v>
          </cell>
          <cell r="J175">
            <v>2.677</v>
          </cell>
        </row>
        <row r="176">
          <cell r="C176" t="str">
            <v>浏阳市</v>
          </cell>
          <cell r="D176">
            <v>430181</v>
          </cell>
          <cell r="E176" t="str">
            <v>三类</v>
          </cell>
          <cell r="F176" t="str">
            <v>Y042430181</v>
          </cell>
          <cell r="G176" t="str">
            <v>集镇-迎龙村</v>
          </cell>
          <cell r="H176">
            <v>0</v>
          </cell>
          <cell r="I176">
            <v>11.652</v>
          </cell>
          <cell r="J176">
            <v>1.564</v>
          </cell>
        </row>
        <row r="177">
          <cell r="C177" t="str">
            <v>浏阳市</v>
          </cell>
          <cell r="D177">
            <v>430181</v>
          </cell>
          <cell r="E177" t="str">
            <v>三类</v>
          </cell>
          <cell r="F177" t="str">
            <v>Y052430181</v>
          </cell>
          <cell r="G177" t="str">
            <v>渡头村-荷园村</v>
          </cell>
          <cell r="H177">
            <v>0</v>
          </cell>
          <cell r="I177">
            <v>4.907</v>
          </cell>
          <cell r="J177">
            <v>3.543</v>
          </cell>
        </row>
        <row r="178">
          <cell r="C178" t="str">
            <v>浏阳市</v>
          </cell>
          <cell r="D178">
            <v>430181</v>
          </cell>
          <cell r="E178" t="str">
            <v>三类</v>
          </cell>
          <cell r="F178" t="str">
            <v>Y092430181</v>
          </cell>
          <cell r="G178" t="str">
            <v>社港-黄浒</v>
          </cell>
          <cell r="H178">
            <v>0</v>
          </cell>
          <cell r="I178">
            <v>8.875</v>
          </cell>
          <cell r="J178">
            <v>4.877</v>
          </cell>
        </row>
        <row r="179">
          <cell r="C179" t="str">
            <v>浏阳市</v>
          </cell>
          <cell r="D179">
            <v>430181</v>
          </cell>
          <cell r="E179" t="str">
            <v>三类</v>
          </cell>
          <cell r="F179" t="str">
            <v>Y129430181</v>
          </cell>
          <cell r="G179" t="str">
            <v>茶叶组-谢家</v>
          </cell>
          <cell r="H179">
            <v>0</v>
          </cell>
          <cell r="I179">
            <v>11.178</v>
          </cell>
          <cell r="J179">
            <v>1.299</v>
          </cell>
        </row>
        <row r="180">
          <cell r="C180" t="str">
            <v>浏阳市</v>
          </cell>
          <cell r="D180">
            <v>430181</v>
          </cell>
          <cell r="E180" t="str">
            <v>三类</v>
          </cell>
          <cell r="F180" t="str">
            <v>Y130430181</v>
          </cell>
          <cell r="G180" t="str">
            <v>珠江-双江</v>
          </cell>
          <cell r="H180">
            <v>0</v>
          </cell>
          <cell r="I180">
            <v>6.382</v>
          </cell>
          <cell r="J180">
            <v>4.221</v>
          </cell>
        </row>
        <row r="181">
          <cell r="J181">
            <v>1156.411</v>
          </cell>
        </row>
        <row r="182">
          <cell r="C182" t="str">
            <v>荷塘区小计</v>
          </cell>
        </row>
        <row r="182">
          <cell r="J182">
            <v>4.892</v>
          </cell>
        </row>
        <row r="183">
          <cell r="C183" t="str">
            <v>荷塘区</v>
          </cell>
          <cell r="D183">
            <v>430202</v>
          </cell>
          <cell r="E183" t="str">
            <v>三类</v>
          </cell>
          <cell r="F183" t="str">
            <v>C117430202</v>
          </cell>
          <cell r="G183" t="str">
            <v>村部-上弯组</v>
          </cell>
          <cell r="H183">
            <v>0</v>
          </cell>
          <cell r="I183">
            <v>1.815</v>
          </cell>
          <cell r="J183">
            <v>1.815</v>
          </cell>
        </row>
        <row r="184">
          <cell r="C184" t="str">
            <v>荷塘区</v>
          </cell>
          <cell r="D184">
            <v>430202</v>
          </cell>
          <cell r="E184" t="str">
            <v>三类</v>
          </cell>
          <cell r="F184" t="str">
            <v>C118430202</v>
          </cell>
          <cell r="G184" t="str">
            <v>株树组-村部</v>
          </cell>
          <cell r="H184">
            <v>0</v>
          </cell>
          <cell r="I184">
            <v>3.077</v>
          </cell>
          <cell r="J184">
            <v>3.077</v>
          </cell>
        </row>
        <row r="185">
          <cell r="C185" t="str">
            <v>芦淞区小计</v>
          </cell>
        </row>
        <row r="185">
          <cell r="J185">
            <v>15.858</v>
          </cell>
        </row>
        <row r="186">
          <cell r="C186" t="str">
            <v>芦淞区</v>
          </cell>
          <cell r="D186">
            <v>430203</v>
          </cell>
          <cell r="E186" t="str">
            <v>三类</v>
          </cell>
          <cell r="F186" t="str">
            <v>C154430203</v>
          </cell>
          <cell r="G186" t="str">
            <v>花贯线</v>
          </cell>
          <cell r="H186">
            <v>0</v>
          </cell>
          <cell r="I186">
            <v>1.37</v>
          </cell>
          <cell r="J186">
            <v>1.37</v>
          </cell>
        </row>
        <row r="187">
          <cell r="C187" t="str">
            <v>芦淞区</v>
          </cell>
          <cell r="D187">
            <v>430203</v>
          </cell>
          <cell r="E187" t="str">
            <v>三类</v>
          </cell>
          <cell r="F187" t="str">
            <v>C169430203</v>
          </cell>
          <cell r="G187" t="str">
            <v>花油线</v>
          </cell>
          <cell r="H187">
            <v>0</v>
          </cell>
          <cell r="I187">
            <v>2.004</v>
          </cell>
          <cell r="J187">
            <v>2.004</v>
          </cell>
        </row>
        <row r="188">
          <cell r="C188" t="str">
            <v>芦淞区</v>
          </cell>
          <cell r="D188">
            <v>430203</v>
          </cell>
          <cell r="E188" t="str">
            <v>三类</v>
          </cell>
          <cell r="F188" t="str">
            <v>C318430203</v>
          </cell>
          <cell r="G188" t="str">
            <v>太平桥-太平桥</v>
          </cell>
          <cell r="H188">
            <v>0</v>
          </cell>
          <cell r="I188">
            <v>3.984</v>
          </cell>
          <cell r="J188">
            <v>3.984</v>
          </cell>
        </row>
        <row r="189">
          <cell r="C189" t="str">
            <v>芦淞区</v>
          </cell>
          <cell r="D189">
            <v>430203</v>
          </cell>
          <cell r="E189" t="str">
            <v>三类</v>
          </cell>
          <cell r="F189" t="str">
            <v>Y043430203</v>
          </cell>
          <cell r="G189" t="str">
            <v>残梅村-大岭村</v>
          </cell>
          <cell r="H189">
            <v>0</v>
          </cell>
          <cell r="I189">
            <v>5.593</v>
          </cell>
          <cell r="J189">
            <v>4.097</v>
          </cell>
        </row>
        <row r="190">
          <cell r="C190" t="str">
            <v>芦淞区</v>
          </cell>
          <cell r="D190">
            <v>430203</v>
          </cell>
          <cell r="E190" t="str">
            <v>三类</v>
          </cell>
          <cell r="F190" t="str">
            <v>Y045430203</v>
          </cell>
          <cell r="G190" t="str">
            <v>苦竹村-大京</v>
          </cell>
          <cell r="H190">
            <v>0</v>
          </cell>
          <cell r="I190">
            <v>4.403</v>
          </cell>
          <cell r="J190">
            <v>4.403</v>
          </cell>
        </row>
        <row r="191">
          <cell r="C191" t="str">
            <v>石峰区小计</v>
          </cell>
        </row>
        <row r="191">
          <cell r="J191">
            <v>5.647</v>
          </cell>
        </row>
        <row r="192">
          <cell r="C192" t="str">
            <v>石峰区</v>
          </cell>
          <cell r="D192">
            <v>430204</v>
          </cell>
          <cell r="E192" t="str">
            <v>三类</v>
          </cell>
          <cell r="F192" t="str">
            <v>C051430204</v>
          </cell>
          <cell r="G192" t="str">
            <v>教导队-清水塘</v>
          </cell>
          <cell r="H192">
            <v>0</v>
          </cell>
          <cell r="I192">
            <v>3.822</v>
          </cell>
          <cell r="J192">
            <v>2.344</v>
          </cell>
        </row>
        <row r="193">
          <cell r="C193" t="str">
            <v>石峰区</v>
          </cell>
          <cell r="D193">
            <v>430204</v>
          </cell>
          <cell r="E193" t="str">
            <v>三类</v>
          </cell>
          <cell r="F193" t="str">
            <v>C230430204</v>
          </cell>
          <cell r="G193" t="str">
            <v>2白马-白马1</v>
          </cell>
          <cell r="H193">
            <v>0</v>
          </cell>
          <cell r="I193">
            <v>2.396</v>
          </cell>
          <cell r="J193">
            <v>2.396</v>
          </cell>
        </row>
        <row r="194">
          <cell r="C194" t="str">
            <v>石峰区</v>
          </cell>
          <cell r="D194">
            <v>430204</v>
          </cell>
          <cell r="E194" t="str">
            <v>三类</v>
          </cell>
          <cell r="F194" t="str">
            <v>Y005430204</v>
          </cell>
          <cell r="G194" t="str">
            <v>霞湾-长石</v>
          </cell>
          <cell r="H194">
            <v>3.499</v>
          </cell>
          <cell r="I194">
            <v>4.938</v>
          </cell>
          <cell r="J194">
            <v>0.907</v>
          </cell>
        </row>
        <row r="195">
          <cell r="C195" t="str">
            <v>天元区小计</v>
          </cell>
        </row>
        <row r="195">
          <cell r="J195">
            <v>28.292</v>
          </cell>
        </row>
        <row r="196">
          <cell r="C196" t="str">
            <v>天元区</v>
          </cell>
          <cell r="D196">
            <v>430211</v>
          </cell>
          <cell r="E196" t="str">
            <v>三类</v>
          </cell>
          <cell r="F196" t="str">
            <v>C038430211</v>
          </cell>
          <cell r="G196" t="str">
            <v>茶亭组-野鸭一组</v>
          </cell>
          <cell r="H196">
            <v>0</v>
          </cell>
          <cell r="I196">
            <v>3.294</v>
          </cell>
          <cell r="J196">
            <v>3.294</v>
          </cell>
        </row>
        <row r="197">
          <cell r="C197" t="str">
            <v>天元区</v>
          </cell>
          <cell r="D197">
            <v>430211</v>
          </cell>
          <cell r="E197" t="str">
            <v>三类</v>
          </cell>
          <cell r="F197" t="str">
            <v>C041430211</v>
          </cell>
          <cell r="G197" t="str">
            <v>王延线</v>
          </cell>
          <cell r="H197">
            <v>0</v>
          </cell>
          <cell r="I197">
            <v>1.759</v>
          </cell>
          <cell r="J197">
            <v>1.759</v>
          </cell>
        </row>
        <row r="198">
          <cell r="C198" t="str">
            <v>天元区</v>
          </cell>
          <cell r="D198">
            <v>430211</v>
          </cell>
          <cell r="E198" t="str">
            <v>三类</v>
          </cell>
          <cell r="F198" t="str">
            <v>C050430211</v>
          </cell>
          <cell r="G198" t="str">
            <v>上游-上游</v>
          </cell>
          <cell r="H198">
            <v>1.305</v>
          </cell>
          <cell r="I198">
            <v>3.813</v>
          </cell>
          <cell r="J198">
            <v>2.508</v>
          </cell>
        </row>
        <row r="199">
          <cell r="C199" t="str">
            <v>天元区</v>
          </cell>
          <cell r="D199">
            <v>430211</v>
          </cell>
          <cell r="E199" t="str">
            <v>三类</v>
          </cell>
          <cell r="F199" t="str">
            <v>C072430211</v>
          </cell>
          <cell r="G199" t="str">
            <v>莲花组-谭塘</v>
          </cell>
          <cell r="H199">
            <v>0</v>
          </cell>
          <cell r="I199">
            <v>2.297</v>
          </cell>
          <cell r="J199">
            <v>2.297</v>
          </cell>
        </row>
        <row r="200">
          <cell r="C200" t="str">
            <v>天元区</v>
          </cell>
          <cell r="D200">
            <v>430211</v>
          </cell>
          <cell r="E200" t="str">
            <v>三类</v>
          </cell>
          <cell r="F200" t="str">
            <v>C159430211</v>
          </cell>
          <cell r="G200" t="str">
            <v>村部-村部</v>
          </cell>
          <cell r="H200">
            <v>0</v>
          </cell>
          <cell r="I200">
            <v>3.303</v>
          </cell>
          <cell r="J200">
            <v>3.303</v>
          </cell>
        </row>
        <row r="201">
          <cell r="C201" t="str">
            <v>天元区</v>
          </cell>
          <cell r="D201">
            <v>430211</v>
          </cell>
          <cell r="E201" t="str">
            <v>三类</v>
          </cell>
          <cell r="F201" t="str">
            <v>C307430211</v>
          </cell>
          <cell r="G201" t="str">
            <v>大袁线</v>
          </cell>
          <cell r="H201">
            <v>0</v>
          </cell>
          <cell r="I201">
            <v>2.188</v>
          </cell>
          <cell r="J201">
            <v>2.188</v>
          </cell>
        </row>
        <row r="202">
          <cell r="C202" t="str">
            <v>天元区</v>
          </cell>
          <cell r="D202">
            <v>430211</v>
          </cell>
          <cell r="E202" t="str">
            <v>三类</v>
          </cell>
          <cell r="F202" t="str">
            <v>X031430211</v>
          </cell>
          <cell r="G202" t="str">
            <v>石亭-建强</v>
          </cell>
          <cell r="H202">
            <v>0.603</v>
          </cell>
          <cell r="I202">
            <v>0.674</v>
          </cell>
          <cell r="J202">
            <v>0.071</v>
          </cell>
        </row>
        <row r="203">
          <cell r="C203" t="str">
            <v>天元区</v>
          </cell>
          <cell r="D203">
            <v>430211</v>
          </cell>
          <cell r="E203" t="str">
            <v>三类</v>
          </cell>
          <cell r="F203" t="str">
            <v>Y042430211</v>
          </cell>
          <cell r="G203" t="str">
            <v>马道坪村-护塘村</v>
          </cell>
          <cell r="H203">
            <v>0</v>
          </cell>
          <cell r="I203">
            <v>12.962</v>
          </cell>
          <cell r="J203">
            <v>12.679</v>
          </cell>
        </row>
        <row r="204">
          <cell r="C204" t="str">
            <v>天元区</v>
          </cell>
          <cell r="D204">
            <v>430211</v>
          </cell>
          <cell r="E204" t="str">
            <v>三类</v>
          </cell>
          <cell r="F204" t="str">
            <v>Y044430211</v>
          </cell>
          <cell r="G204" t="str">
            <v>胜塘村-砖桥村</v>
          </cell>
          <cell r="H204">
            <v>3.88</v>
          </cell>
          <cell r="I204">
            <v>4.073</v>
          </cell>
          <cell r="J204">
            <v>0.193</v>
          </cell>
        </row>
        <row r="205">
          <cell r="C205" t="str">
            <v>株洲县小计</v>
          </cell>
        </row>
        <row r="205">
          <cell r="J205">
            <v>112.843</v>
          </cell>
        </row>
        <row r="206">
          <cell r="C206" t="str">
            <v>株洲县</v>
          </cell>
          <cell r="D206">
            <v>430221</v>
          </cell>
          <cell r="E206" t="str">
            <v>三类</v>
          </cell>
          <cell r="F206" t="str">
            <v>C038430221</v>
          </cell>
          <cell r="G206" t="str">
            <v>何李线</v>
          </cell>
          <cell r="H206">
            <v>0</v>
          </cell>
          <cell r="I206">
            <v>1.179</v>
          </cell>
          <cell r="J206">
            <v>1.179</v>
          </cell>
        </row>
        <row r="207">
          <cell r="C207" t="str">
            <v>株洲县</v>
          </cell>
          <cell r="D207">
            <v>430221</v>
          </cell>
          <cell r="E207" t="str">
            <v>三类</v>
          </cell>
          <cell r="F207" t="str">
            <v>C053430221</v>
          </cell>
          <cell r="G207" t="str">
            <v>一队-七队</v>
          </cell>
          <cell r="H207">
            <v>0</v>
          </cell>
          <cell r="I207">
            <v>0.992</v>
          </cell>
          <cell r="J207">
            <v>0.992</v>
          </cell>
        </row>
        <row r="208">
          <cell r="C208" t="str">
            <v>株洲县</v>
          </cell>
          <cell r="D208">
            <v>430221</v>
          </cell>
          <cell r="E208" t="str">
            <v>三类</v>
          </cell>
          <cell r="F208" t="str">
            <v>C088430221</v>
          </cell>
          <cell r="G208" t="str">
            <v>义牛线</v>
          </cell>
          <cell r="H208">
            <v>0</v>
          </cell>
          <cell r="I208">
            <v>2.309</v>
          </cell>
          <cell r="J208">
            <v>2.309</v>
          </cell>
        </row>
        <row r="209">
          <cell r="C209" t="str">
            <v>株洲县</v>
          </cell>
          <cell r="D209">
            <v>430221</v>
          </cell>
          <cell r="E209" t="str">
            <v>三类</v>
          </cell>
          <cell r="F209" t="str">
            <v>C100430221</v>
          </cell>
          <cell r="G209" t="str">
            <v>黄九线</v>
          </cell>
          <cell r="H209">
            <v>0</v>
          </cell>
          <cell r="I209">
            <v>2.598</v>
          </cell>
          <cell r="J209">
            <v>2.598</v>
          </cell>
        </row>
        <row r="210">
          <cell r="C210" t="str">
            <v>株洲县</v>
          </cell>
          <cell r="D210">
            <v>430221</v>
          </cell>
          <cell r="E210" t="str">
            <v>三类</v>
          </cell>
          <cell r="F210" t="str">
            <v>C128430221</v>
          </cell>
          <cell r="G210" t="str">
            <v>马鞍组-牛角冲</v>
          </cell>
          <cell r="H210">
            <v>0</v>
          </cell>
          <cell r="I210">
            <v>3.177</v>
          </cell>
          <cell r="J210">
            <v>3.177</v>
          </cell>
        </row>
        <row r="211">
          <cell r="C211" t="str">
            <v>株洲县</v>
          </cell>
          <cell r="D211">
            <v>430221</v>
          </cell>
          <cell r="E211" t="str">
            <v>三类</v>
          </cell>
          <cell r="F211" t="str">
            <v>C130430221</v>
          </cell>
          <cell r="G211" t="str">
            <v>茶园-村部</v>
          </cell>
          <cell r="H211">
            <v>0</v>
          </cell>
          <cell r="I211">
            <v>2.604</v>
          </cell>
          <cell r="J211">
            <v>2.604</v>
          </cell>
        </row>
        <row r="212">
          <cell r="C212" t="str">
            <v>株洲县</v>
          </cell>
          <cell r="D212">
            <v>430221</v>
          </cell>
          <cell r="E212" t="str">
            <v>三类</v>
          </cell>
          <cell r="F212" t="str">
            <v>C175430221</v>
          </cell>
          <cell r="G212" t="str">
            <v>何芋冲-行家坳</v>
          </cell>
          <cell r="H212">
            <v>0</v>
          </cell>
          <cell r="I212">
            <v>2.958</v>
          </cell>
          <cell r="J212">
            <v>2.958</v>
          </cell>
        </row>
        <row r="213">
          <cell r="C213" t="str">
            <v>株洲县</v>
          </cell>
          <cell r="D213">
            <v>430221</v>
          </cell>
          <cell r="E213" t="str">
            <v>三类</v>
          </cell>
          <cell r="F213" t="str">
            <v>C176430221</v>
          </cell>
          <cell r="G213" t="str">
            <v>化龙珠-芦下组</v>
          </cell>
          <cell r="H213">
            <v>0</v>
          </cell>
          <cell r="I213">
            <v>0.998</v>
          </cell>
          <cell r="J213">
            <v>0.998</v>
          </cell>
        </row>
        <row r="214">
          <cell r="C214" t="str">
            <v>株洲县</v>
          </cell>
          <cell r="D214">
            <v>430221</v>
          </cell>
          <cell r="E214" t="str">
            <v>三类</v>
          </cell>
          <cell r="F214" t="str">
            <v>C246430221</v>
          </cell>
          <cell r="G214" t="str">
            <v>玉米岭-深塘坡</v>
          </cell>
          <cell r="H214">
            <v>0</v>
          </cell>
          <cell r="I214">
            <v>0.996</v>
          </cell>
          <cell r="J214">
            <v>0.996</v>
          </cell>
        </row>
        <row r="215">
          <cell r="C215" t="str">
            <v>株洲县</v>
          </cell>
          <cell r="D215">
            <v>430221</v>
          </cell>
          <cell r="E215" t="str">
            <v>三类</v>
          </cell>
          <cell r="F215" t="str">
            <v>C253430221</v>
          </cell>
          <cell r="G215" t="str">
            <v>下岸组-下岸组</v>
          </cell>
          <cell r="H215">
            <v>0</v>
          </cell>
          <cell r="I215">
            <v>2.596</v>
          </cell>
          <cell r="J215">
            <v>2.596</v>
          </cell>
        </row>
        <row r="216">
          <cell r="C216" t="str">
            <v>株洲县</v>
          </cell>
          <cell r="D216">
            <v>430221</v>
          </cell>
          <cell r="E216" t="str">
            <v>三类</v>
          </cell>
          <cell r="F216" t="str">
            <v>C303430221</v>
          </cell>
          <cell r="G216" t="str">
            <v>村部-村部</v>
          </cell>
          <cell r="H216">
            <v>1.11</v>
          </cell>
          <cell r="I216">
            <v>3.408</v>
          </cell>
          <cell r="J216">
            <v>2.298</v>
          </cell>
        </row>
        <row r="217">
          <cell r="C217" t="str">
            <v>株洲县</v>
          </cell>
          <cell r="D217">
            <v>430221</v>
          </cell>
          <cell r="E217" t="str">
            <v>三类</v>
          </cell>
          <cell r="F217" t="str">
            <v>C339430221</v>
          </cell>
          <cell r="G217" t="str">
            <v>双江-凤凰</v>
          </cell>
          <cell r="H217">
            <v>0</v>
          </cell>
          <cell r="I217">
            <v>3.367</v>
          </cell>
          <cell r="J217">
            <v>3.367</v>
          </cell>
        </row>
        <row r="218">
          <cell r="C218" t="str">
            <v>株洲县</v>
          </cell>
          <cell r="D218">
            <v>430221</v>
          </cell>
          <cell r="E218" t="str">
            <v>三类</v>
          </cell>
          <cell r="F218" t="str">
            <v>C342430221</v>
          </cell>
          <cell r="G218" t="str">
            <v>黄蜜-凤山</v>
          </cell>
          <cell r="H218">
            <v>0</v>
          </cell>
          <cell r="I218">
            <v>4.283</v>
          </cell>
          <cell r="J218">
            <v>1.541</v>
          </cell>
        </row>
        <row r="219">
          <cell r="C219" t="str">
            <v>株洲县</v>
          </cell>
          <cell r="D219">
            <v>430221</v>
          </cell>
          <cell r="E219" t="str">
            <v>三类</v>
          </cell>
          <cell r="F219" t="str">
            <v>X015430221</v>
          </cell>
          <cell r="G219" t="str">
            <v>电站一五里墩</v>
          </cell>
          <cell r="H219">
            <v>0</v>
          </cell>
          <cell r="I219">
            <v>17.163</v>
          </cell>
          <cell r="J219">
            <v>0.911</v>
          </cell>
        </row>
        <row r="220">
          <cell r="C220" t="str">
            <v>株洲县</v>
          </cell>
          <cell r="D220">
            <v>430221</v>
          </cell>
          <cell r="E220" t="str">
            <v>三类</v>
          </cell>
          <cell r="F220" t="str">
            <v>X035430221</v>
          </cell>
          <cell r="G220" t="str">
            <v>浒涧村－龙门村</v>
          </cell>
          <cell r="H220">
            <v>0</v>
          </cell>
          <cell r="I220">
            <v>6.014</v>
          </cell>
          <cell r="J220">
            <v>6.014</v>
          </cell>
        </row>
        <row r="221">
          <cell r="C221" t="str">
            <v>株洲县</v>
          </cell>
          <cell r="D221">
            <v>430221</v>
          </cell>
          <cell r="E221" t="str">
            <v>三类</v>
          </cell>
          <cell r="F221" t="str">
            <v>X037430223</v>
          </cell>
          <cell r="G221" t="str">
            <v>坪阳庙乡-朱亭镇</v>
          </cell>
          <cell r="H221">
            <v>28.404</v>
          </cell>
          <cell r="I221">
            <v>49.537</v>
          </cell>
          <cell r="J221">
            <v>7.679</v>
          </cell>
        </row>
        <row r="222">
          <cell r="C222" t="str">
            <v>株洲县</v>
          </cell>
          <cell r="D222">
            <v>430221</v>
          </cell>
          <cell r="E222" t="str">
            <v>三类</v>
          </cell>
          <cell r="F222" t="str">
            <v>X038430221</v>
          </cell>
          <cell r="G222" t="str">
            <v>马洲-太湖</v>
          </cell>
          <cell r="H222">
            <v>0</v>
          </cell>
          <cell r="I222">
            <v>18.236</v>
          </cell>
          <cell r="J222">
            <v>3.229</v>
          </cell>
        </row>
        <row r="223">
          <cell r="C223" t="str">
            <v>株洲县</v>
          </cell>
          <cell r="D223">
            <v>430221</v>
          </cell>
          <cell r="E223" t="str">
            <v>三类</v>
          </cell>
          <cell r="F223" t="str">
            <v>X039430221</v>
          </cell>
          <cell r="G223" t="str">
            <v>仙娥村－泉龙村</v>
          </cell>
          <cell r="H223">
            <v>0</v>
          </cell>
          <cell r="I223">
            <v>10.77</v>
          </cell>
          <cell r="J223">
            <v>1.966</v>
          </cell>
        </row>
        <row r="224">
          <cell r="C224" t="str">
            <v>株洲县</v>
          </cell>
          <cell r="D224">
            <v>430221</v>
          </cell>
          <cell r="E224" t="str">
            <v>三类</v>
          </cell>
          <cell r="F224" t="str">
            <v>X040430221</v>
          </cell>
          <cell r="G224" t="str">
            <v>赵山村－石塘村</v>
          </cell>
          <cell r="H224">
            <v>0</v>
          </cell>
          <cell r="I224">
            <v>9.403</v>
          </cell>
          <cell r="J224">
            <v>2.76</v>
          </cell>
        </row>
        <row r="225">
          <cell r="C225" t="str">
            <v>株洲县</v>
          </cell>
          <cell r="D225">
            <v>430221</v>
          </cell>
          <cell r="E225" t="str">
            <v>三类</v>
          </cell>
          <cell r="F225" t="str">
            <v>X041430221</v>
          </cell>
          <cell r="G225" t="str">
            <v>先锋-腰塘</v>
          </cell>
          <cell r="H225">
            <v>7.514</v>
          </cell>
          <cell r="I225">
            <v>13.63</v>
          </cell>
          <cell r="J225">
            <v>6.115</v>
          </cell>
        </row>
        <row r="226">
          <cell r="C226" t="str">
            <v>株洲县</v>
          </cell>
          <cell r="D226">
            <v>430221</v>
          </cell>
          <cell r="E226" t="str">
            <v>三类</v>
          </cell>
          <cell r="F226" t="str">
            <v>X042430221</v>
          </cell>
          <cell r="G226" t="str">
            <v>石龙村－王十万村</v>
          </cell>
          <cell r="H226">
            <v>0</v>
          </cell>
          <cell r="I226">
            <v>8.349</v>
          </cell>
          <cell r="J226">
            <v>3.194</v>
          </cell>
        </row>
        <row r="227">
          <cell r="C227" t="str">
            <v>株洲县</v>
          </cell>
          <cell r="D227">
            <v>430221</v>
          </cell>
          <cell r="E227" t="str">
            <v>三类</v>
          </cell>
          <cell r="F227" t="str">
            <v>X047430221</v>
          </cell>
          <cell r="G227" t="str">
            <v>黄泥-西冲</v>
          </cell>
          <cell r="H227">
            <v>0</v>
          </cell>
          <cell r="I227">
            <v>14.308</v>
          </cell>
          <cell r="J227">
            <v>11.911</v>
          </cell>
        </row>
        <row r="228">
          <cell r="C228" t="str">
            <v>株洲县</v>
          </cell>
          <cell r="D228">
            <v>430221</v>
          </cell>
          <cell r="E228" t="str">
            <v>三类</v>
          </cell>
          <cell r="F228" t="str">
            <v>X059430221</v>
          </cell>
          <cell r="G228" t="str">
            <v>妙泉村-斋江村</v>
          </cell>
          <cell r="H228">
            <v>0</v>
          </cell>
          <cell r="I228">
            <v>2.32</v>
          </cell>
          <cell r="J228">
            <v>2.32</v>
          </cell>
        </row>
        <row r="229">
          <cell r="C229" t="str">
            <v>株洲县</v>
          </cell>
          <cell r="D229">
            <v>430221</v>
          </cell>
          <cell r="E229" t="str">
            <v>三类</v>
          </cell>
          <cell r="F229" t="str">
            <v>Y101430221</v>
          </cell>
          <cell r="G229" t="str">
            <v>陈家山村-雷家桥村</v>
          </cell>
          <cell r="H229">
            <v>0</v>
          </cell>
          <cell r="I229">
            <v>3.085</v>
          </cell>
          <cell r="J229">
            <v>3.085</v>
          </cell>
        </row>
        <row r="230">
          <cell r="C230" t="str">
            <v>株洲县</v>
          </cell>
          <cell r="D230">
            <v>430221</v>
          </cell>
          <cell r="E230" t="str">
            <v>三类</v>
          </cell>
          <cell r="F230" t="str">
            <v>Y105430221</v>
          </cell>
          <cell r="G230" t="str">
            <v>X222-花园村</v>
          </cell>
          <cell r="H230">
            <v>4.053</v>
          </cell>
          <cell r="I230">
            <v>6.554</v>
          </cell>
          <cell r="J230">
            <v>2.501</v>
          </cell>
        </row>
        <row r="231">
          <cell r="C231" t="str">
            <v>株洲县</v>
          </cell>
          <cell r="D231">
            <v>430221</v>
          </cell>
          <cell r="E231" t="str">
            <v>三类</v>
          </cell>
          <cell r="F231" t="str">
            <v>Y114430221</v>
          </cell>
          <cell r="G231" t="str">
            <v>YH31-北坪村</v>
          </cell>
          <cell r="H231">
            <v>0</v>
          </cell>
          <cell r="I231">
            <v>5.878</v>
          </cell>
          <cell r="J231">
            <v>5.878</v>
          </cell>
        </row>
        <row r="232">
          <cell r="C232" t="str">
            <v>株洲县</v>
          </cell>
          <cell r="D232">
            <v>430221</v>
          </cell>
          <cell r="E232" t="str">
            <v>三类</v>
          </cell>
          <cell r="F232" t="str">
            <v>Y121430221</v>
          </cell>
          <cell r="G232" t="str">
            <v>南塘桥一东冲</v>
          </cell>
          <cell r="H232">
            <v>0</v>
          </cell>
          <cell r="I232">
            <v>3.943</v>
          </cell>
          <cell r="J232">
            <v>3.943</v>
          </cell>
        </row>
        <row r="233">
          <cell r="C233" t="str">
            <v>株洲县</v>
          </cell>
          <cell r="D233">
            <v>430221</v>
          </cell>
          <cell r="E233" t="str">
            <v>三类</v>
          </cell>
          <cell r="F233" t="str">
            <v>Y126430221</v>
          </cell>
          <cell r="G233" t="str">
            <v>长形村-黄花村</v>
          </cell>
          <cell r="H233">
            <v>0</v>
          </cell>
          <cell r="I233">
            <v>4.095</v>
          </cell>
          <cell r="J233">
            <v>4.095</v>
          </cell>
        </row>
        <row r="234">
          <cell r="C234" t="str">
            <v>株洲县</v>
          </cell>
          <cell r="D234">
            <v>430221</v>
          </cell>
          <cell r="E234" t="str">
            <v>三类</v>
          </cell>
          <cell r="F234" t="str">
            <v>Y136430221</v>
          </cell>
          <cell r="G234" t="str">
            <v>S215-双江村</v>
          </cell>
          <cell r="H234">
            <v>0</v>
          </cell>
          <cell r="I234">
            <v>6.081</v>
          </cell>
          <cell r="J234">
            <v>6.081</v>
          </cell>
        </row>
        <row r="235">
          <cell r="C235" t="str">
            <v>株洲县</v>
          </cell>
          <cell r="D235">
            <v>430221</v>
          </cell>
          <cell r="E235" t="str">
            <v>三类</v>
          </cell>
          <cell r="F235" t="str">
            <v>Y139430221</v>
          </cell>
          <cell r="G235" t="str">
            <v>龙茹线</v>
          </cell>
          <cell r="H235">
            <v>0</v>
          </cell>
          <cell r="I235">
            <v>2.005</v>
          </cell>
          <cell r="J235">
            <v>2.005</v>
          </cell>
        </row>
        <row r="236">
          <cell r="C236" t="str">
            <v>株洲县</v>
          </cell>
          <cell r="D236">
            <v>430221</v>
          </cell>
          <cell r="E236" t="str">
            <v>三类</v>
          </cell>
          <cell r="F236" t="str">
            <v>Y142430221</v>
          </cell>
          <cell r="G236" t="str">
            <v>黄龙村-小花村</v>
          </cell>
          <cell r="H236">
            <v>0</v>
          </cell>
          <cell r="I236">
            <v>5.592</v>
          </cell>
          <cell r="J236">
            <v>4.793</v>
          </cell>
        </row>
        <row r="237">
          <cell r="C237" t="str">
            <v>株洲县</v>
          </cell>
          <cell r="D237">
            <v>430221</v>
          </cell>
          <cell r="E237" t="str">
            <v>三类</v>
          </cell>
          <cell r="F237" t="str">
            <v>Y144430221</v>
          </cell>
          <cell r="G237" t="str">
            <v>福冲村-福冲村</v>
          </cell>
          <cell r="H237">
            <v>0</v>
          </cell>
          <cell r="I237">
            <v>0.061</v>
          </cell>
          <cell r="J237">
            <v>0.061</v>
          </cell>
        </row>
        <row r="238">
          <cell r="C238" t="str">
            <v>株洲县</v>
          </cell>
          <cell r="D238">
            <v>430221</v>
          </cell>
          <cell r="E238" t="str">
            <v>三类</v>
          </cell>
          <cell r="F238" t="str">
            <v>Y159430221</v>
          </cell>
          <cell r="G238" t="str">
            <v>S357-神山村</v>
          </cell>
          <cell r="H238">
            <v>7.46</v>
          </cell>
          <cell r="I238">
            <v>12.301</v>
          </cell>
          <cell r="J238">
            <v>4.841</v>
          </cell>
        </row>
        <row r="239">
          <cell r="C239" t="str">
            <v>株洲县</v>
          </cell>
          <cell r="D239">
            <v>430221</v>
          </cell>
          <cell r="E239" t="str">
            <v>三类</v>
          </cell>
          <cell r="F239" t="str">
            <v>Y282430281</v>
          </cell>
          <cell r="G239" t="str">
            <v>长岭坳村-株洲县</v>
          </cell>
          <cell r="H239">
            <v>6.28</v>
          </cell>
          <cell r="I239">
            <v>8.128</v>
          </cell>
          <cell r="J239">
            <v>1.848</v>
          </cell>
        </row>
        <row r="240">
          <cell r="C240" t="str">
            <v>攸县小计</v>
          </cell>
        </row>
        <row r="240">
          <cell r="J240">
            <v>221.921</v>
          </cell>
        </row>
        <row r="241">
          <cell r="C241" t="str">
            <v>攸县</v>
          </cell>
          <cell r="D241">
            <v>430223</v>
          </cell>
          <cell r="E241" t="str">
            <v>三类</v>
          </cell>
          <cell r="F241" t="str">
            <v>C009430223</v>
          </cell>
          <cell r="G241" t="str">
            <v>柘木桥-下中庵</v>
          </cell>
          <cell r="H241">
            <v>2.65</v>
          </cell>
          <cell r="I241">
            <v>13.054</v>
          </cell>
          <cell r="J241">
            <v>8.817</v>
          </cell>
        </row>
        <row r="242">
          <cell r="C242" t="str">
            <v>攸县</v>
          </cell>
          <cell r="D242">
            <v>430223</v>
          </cell>
          <cell r="E242" t="str">
            <v>三类</v>
          </cell>
          <cell r="F242" t="str">
            <v>C018430223</v>
          </cell>
          <cell r="G242" t="str">
            <v>塔下线</v>
          </cell>
          <cell r="H242">
            <v>0</v>
          </cell>
          <cell r="I242">
            <v>4.096</v>
          </cell>
          <cell r="J242">
            <v>3.389</v>
          </cell>
        </row>
        <row r="243">
          <cell r="C243" t="str">
            <v>攸县</v>
          </cell>
          <cell r="D243">
            <v>430223</v>
          </cell>
          <cell r="E243" t="str">
            <v>三类</v>
          </cell>
          <cell r="F243" t="str">
            <v>C026430223</v>
          </cell>
          <cell r="G243" t="str">
            <v>龙盘洲-王家场</v>
          </cell>
          <cell r="H243">
            <v>0</v>
          </cell>
          <cell r="I243">
            <v>3.039</v>
          </cell>
          <cell r="J243">
            <v>3.039</v>
          </cell>
        </row>
        <row r="244">
          <cell r="C244" t="str">
            <v>攸县</v>
          </cell>
          <cell r="D244">
            <v>430223</v>
          </cell>
          <cell r="E244" t="str">
            <v>三类</v>
          </cell>
          <cell r="F244" t="str">
            <v>C028430223</v>
          </cell>
          <cell r="G244" t="str">
            <v>东屋-东屋</v>
          </cell>
          <cell r="H244">
            <v>0</v>
          </cell>
          <cell r="I244">
            <v>3.188</v>
          </cell>
          <cell r="J244">
            <v>3.188</v>
          </cell>
        </row>
        <row r="245">
          <cell r="C245" t="str">
            <v>攸县</v>
          </cell>
          <cell r="D245">
            <v>430223</v>
          </cell>
          <cell r="E245" t="str">
            <v>三类</v>
          </cell>
          <cell r="F245" t="str">
            <v>C031430223</v>
          </cell>
          <cell r="G245" t="str">
            <v>方向岭-村委</v>
          </cell>
          <cell r="H245">
            <v>0</v>
          </cell>
          <cell r="I245">
            <v>4.115</v>
          </cell>
          <cell r="J245">
            <v>1.668</v>
          </cell>
        </row>
        <row r="246">
          <cell r="C246" t="str">
            <v>攸县</v>
          </cell>
          <cell r="D246">
            <v>430223</v>
          </cell>
          <cell r="E246" t="str">
            <v>三类</v>
          </cell>
          <cell r="F246" t="str">
            <v>C038430223</v>
          </cell>
          <cell r="G246" t="str">
            <v>宝彭线</v>
          </cell>
          <cell r="H246">
            <v>0</v>
          </cell>
          <cell r="I246">
            <v>2.195</v>
          </cell>
          <cell r="J246">
            <v>2.195</v>
          </cell>
        </row>
        <row r="247">
          <cell r="C247" t="str">
            <v>攸县</v>
          </cell>
          <cell r="D247">
            <v>430223</v>
          </cell>
          <cell r="E247" t="str">
            <v>三类</v>
          </cell>
          <cell r="F247" t="str">
            <v>C044430223</v>
          </cell>
          <cell r="G247" t="str">
            <v>刘北线</v>
          </cell>
          <cell r="H247">
            <v>0</v>
          </cell>
          <cell r="I247">
            <v>3.725</v>
          </cell>
          <cell r="J247">
            <v>3.249</v>
          </cell>
        </row>
        <row r="248">
          <cell r="C248" t="str">
            <v>攸县</v>
          </cell>
          <cell r="D248">
            <v>430223</v>
          </cell>
          <cell r="E248" t="str">
            <v>三类</v>
          </cell>
          <cell r="F248" t="str">
            <v>C047430223</v>
          </cell>
          <cell r="G248" t="str">
            <v>台文线</v>
          </cell>
          <cell r="H248">
            <v>0</v>
          </cell>
          <cell r="I248">
            <v>1.711</v>
          </cell>
          <cell r="J248">
            <v>1.711</v>
          </cell>
        </row>
        <row r="249">
          <cell r="C249" t="str">
            <v>攸县</v>
          </cell>
          <cell r="D249">
            <v>430223</v>
          </cell>
          <cell r="E249" t="str">
            <v>三类</v>
          </cell>
          <cell r="F249" t="str">
            <v>C052430223</v>
          </cell>
          <cell r="G249" t="str">
            <v>胡沈线</v>
          </cell>
          <cell r="H249">
            <v>0</v>
          </cell>
          <cell r="I249">
            <v>3.432</v>
          </cell>
          <cell r="J249">
            <v>3.432</v>
          </cell>
        </row>
        <row r="250">
          <cell r="C250" t="str">
            <v>攸县</v>
          </cell>
          <cell r="D250">
            <v>430223</v>
          </cell>
          <cell r="E250" t="str">
            <v>三类</v>
          </cell>
          <cell r="F250" t="str">
            <v>C062430223</v>
          </cell>
          <cell r="G250" t="str">
            <v>龟星线</v>
          </cell>
          <cell r="H250">
            <v>0</v>
          </cell>
          <cell r="I250">
            <v>2.349</v>
          </cell>
          <cell r="J250">
            <v>2.349</v>
          </cell>
        </row>
        <row r="251">
          <cell r="C251" t="str">
            <v>攸县</v>
          </cell>
          <cell r="D251">
            <v>430223</v>
          </cell>
          <cell r="E251" t="str">
            <v>三类</v>
          </cell>
          <cell r="F251" t="str">
            <v>C063430223</v>
          </cell>
          <cell r="G251" t="str">
            <v>瓦炉线</v>
          </cell>
          <cell r="H251">
            <v>0</v>
          </cell>
          <cell r="I251">
            <v>1.039</v>
          </cell>
          <cell r="J251">
            <v>1.039</v>
          </cell>
        </row>
        <row r="252">
          <cell r="C252" t="str">
            <v>攸县</v>
          </cell>
          <cell r="D252">
            <v>430223</v>
          </cell>
          <cell r="E252" t="str">
            <v>三类</v>
          </cell>
          <cell r="F252" t="str">
            <v>C065430223</v>
          </cell>
          <cell r="G252" t="str">
            <v>瓦莲线</v>
          </cell>
          <cell r="H252">
            <v>0</v>
          </cell>
          <cell r="I252">
            <v>0.659</v>
          </cell>
          <cell r="J252">
            <v>0.659</v>
          </cell>
        </row>
        <row r="253">
          <cell r="C253" t="str">
            <v>攸县</v>
          </cell>
          <cell r="D253">
            <v>430223</v>
          </cell>
          <cell r="E253" t="str">
            <v>三类</v>
          </cell>
          <cell r="F253" t="str">
            <v>C069430223</v>
          </cell>
          <cell r="G253" t="str">
            <v>长岭坳-圳江</v>
          </cell>
          <cell r="H253">
            <v>2.524</v>
          </cell>
          <cell r="I253">
            <v>4.259</v>
          </cell>
          <cell r="J253">
            <v>1.735</v>
          </cell>
        </row>
        <row r="254">
          <cell r="C254" t="str">
            <v>攸县</v>
          </cell>
          <cell r="D254">
            <v>430223</v>
          </cell>
          <cell r="E254" t="str">
            <v>三类</v>
          </cell>
          <cell r="F254" t="str">
            <v>C071430223</v>
          </cell>
          <cell r="G254" t="str">
            <v>界候线</v>
          </cell>
          <cell r="H254">
            <v>0.103</v>
          </cell>
          <cell r="I254">
            <v>0.998</v>
          </cell>
          <cell r="J254">
            <v>0.895</v>
          </cell>
        </row>
        <row r="255">
          <cell r="C255" t="str">
            <v>攸县</v>
          </cell>
          <cell r="D255">
            <v>430223</v>
          </cell>
          <cell r="E255" t="str">
            <v>三类</v>
          </cell>
          <cell r="F255" t="str">
            <v>C072430223</v>
          </cell>
          <cell r="G255" t="str">
            <v>凉合线</v>
          </cell>
          <cell r="H255">
            <v>0</v>
          </cell>
          <cell r="I255">
            <v>2.622</v>
          </cell>
          <cell r="J255">
            <v>2.622</v>
          </cell>
        </row>
        <row r="256">
          <cell r="C256" t="str">
            <v>攸县</v>
          </cell>
          <cell r="D256">
            <v>430223</v>
          </cell>
          <cell r="E256" t="str">
            <v>三类</v>
          </cell>
          <cell r="F256" t="str">
            <v>C080430223</v>
          </cell>
          <cell r="G256" t="str">
            <v>王沙亚-彭家坡</v>
          </cell>
          <cell r="H256">
            <v>0</v>
          </cell>
          <cell r="I256">
            <v>2.394</v>
          </cell>
          <cell r="J256">
            <v>2.394</v>
          </cell>
        </row>
        <row r="257">
          <cell r="C257" t="str">
            <v>攸县</v>
          </cell>
          <cell r="D257">
            <v>430223</v>
          </cell>
          <cell r="E257" t="str">
            <v>三类</v>
          </cell>
          <cell r="F257" t="str">
            <v>C196430223</v>
          </cell>
          <cell r="G257" t="str">
            <v>月观线</v>
          </cell>
          <cell r="H257">
            <v>0</v>
          </cell>
          <cell r="I257">
            <v>2.716</v>
          </cell>
          <cell r="J257">
            <v>2.716</v>
          </cell>
        </row>
        <row r="258">
          <cell r="C258" t="str">
            <v>攸县</v>
          </cell>
          <cell r="D258">
            <v>430223</v>
          </cell>
          <cell r="E258" t="str">
            <v>三类</v>
          </cell>
          <cell r="F258" t="str">
            <v>C214430223</v>
          </cell>
          <cell r="G258" t="str">
            <v>下半线</v>
          </cell>
          <cell r="H258">
            <v>0</v>
          </cell>
          <cell r="I258">
            <v>0.928</v>
          </cell>
          <cell r="J258">
            <v>0.928</v>
          </cell>
        </row>
        <row r="259">
          <cell r="C259" t="str">
            <v>攸县</v>
          </cell>
          <cell r="D259">
            <v>430223</v>
          </cell>
          <cell r="E259" t="str">
            <v>三类</v>
          </cell>
          <cell r="F259" t="str">
            <v>C239430223</v>
          </cell>
          <cell r="G259" t="str">
            <v>长岭坳-江平</v>
          </cell>
          <cell r="H259">
            <v>0</v>
          </cell>
          <cell r="I259">
            <v>2.09</v>
          </cell>
          <cell r="J259">
            <v>2.09</v>
          </cell>
        </row>
        <row r="260">
          <cell r="C260" t="str">
            <v>攸县</v>
          </cell>
          <cell r="D260">
            <v>430223</v>
          </cell>
          <cell r="E260" t="str">
            <v>三类</v>
          </cell>
          <cell r="F260" t="str">
            <v>C273430223</v>
          </cell>
          <cell r="G260" t="str">
            <v>下新屋-池家</v>
          </cell>
          <cell r="H260">
            <v>0</v>
          </cell>
          <cell r="I260">
            <v>2.481</v>
          </cell>
          <cell r="J260">
            <v>2.481</v>
          </cell>
        </row>
        <row r="261">
          <cell r="C261" t="str">
            <v>攸县</v>
          </cell>
          <cell r="D261">
            <v>430223</v>
          </cell>
          <cell r="E261" t="str">
            <v>三类</v>
          </cell>
          <cell r="F261" t="str">
            <v>C275430223</v>
          </cell>
          <cell r="G261" t="str">
            <v>胡村线</v>
          </cell>
          <cell r="H261">
            <v>0</v>
          </cell>
          <cell r="I261">
            <v>0.476</v>
          </cell>
          <cell r="J261">
            <v>0.476</v>
          </cell>
        </row>
        <row r="262">
          <cell r="C262" t="str">
            <v>攸县</v>
          </cell>
          <cell r="D262">
            <v>430223</v>
          </cell>
          <cell r="E262" t="str">
            <v>三类</v>
          </cell>
          <cell r="F262" t="str">
            <v>C276430223</v>
          </cell>
          <cell r="G262" t="str">
            <v>上陈线</v>
          </cell>
          <cell r="H262">
            <v>0</v>
          </cell>
          <cell r="I262">
            <v>1.362</v>
          </cell>
          <cell r="J262">
            <v>1.362</v>
          </cell>
        </row>
        <row r="263">
          <cell r="C263" t="str">
            <v>攸县</v>
          </cell>
          <cell r="D263">
            <v>430223</v>
          </cell>
          <cell r="E263" t="str">
            <v>三类</v>
          </cell>
          <cell r="F263" t="str">
            <v>C280430223</v>
          </cell>
          <cell r="G263" t="str">
            <v>交管站-部上</v>
          </cell>
          <cell r="H263">
            <v>0</v>
          </cell>
          <cell r="I263">
            <v>3.357</v>
          </cell>
          <cell r="J263">
            <v>1.749</v>
          </cell>
        </row>
        <row r="264">
          <cell r="C264" t="str">
            <v>攸县</v>
          </cell>
          <cell r="D264">
            <v>430223</v>
          </cell>
          <cell r="E264" t="str">
            <v>三类</v>
          </cell>
          <cell r="F264" t="str">
            <v>C288430223</v>
          </cell>
          <cell r="G264" t="str">
            <v>陈家-陈家</v>
          </cell>
          <cell r="H264">
            <v>1.798</v>
          </cell>
          <cell r="I264">
            <v>3.968</v>
          </cell>
          <cell r="J264">
            <v>2.17</v>
          </cell>
        </row>
        <row r="265">
          <cell r="C265" t="str">
            <v>攸县</v>
          </cell>
          <cell r="D265">
            <v>430223</v>
          </cell>
          <cell r="E265" t="str">
            <v>三类</v>
          </cell>
          <cell r="F265" t="str">
            <v>C300430223</v>
          </cell>
          <cell r="G265" t="str">
            <v>邹家-圳塘</v>
          </cell>
          <cell r="H265">
            <v>0</v>
          </cell>
          <cell r="I265">
            <v>3.21</v>
          </cell>
          <cell r="J265">
            <v>3.21</v>
          </cell>
        </row>
        <row r="266">
          <cell r="C266" t="str">
            <v>攸县</v>
          </cell>
          <cell r="D266">
            <v>430223</v>
          </cell>
          <cell r="E266" t="str">
            <v>三类</v>
          </cell>
          <cell r="F266" t="str">
            <v>C312430223</v>
          </cell>
          <cell r="G266" t="str">
            <v>台摇线</v>
          </cell>
          <cell r="H266">
            <v>0</v>
          </cell>
          <cell r="I266">
            <v>0.977</v>
          </cell>
          <cell r="J266">
            <v>0.977</v>
          </cell>
        </row>
        <row r="267">
          <cell r="C267" t="str">
            <v>攸县</v>
          </cell>
          <cell r="D267">
            <v>430223</v>
          </cell>
          <cell r="E267" t="str">
            <v>三类</v>
          </cell>
          <cell r="F267" t="str">
            <v>C322430223</v>
          </cell>
          <cell r="G267" t="str">
            <v>江口大桥-过家塘</v>
          </cell>
          <cell r="H267">
            <v>0</v>
          </cell>
          <cell r="I267">
            <v>2.193</v>
          </cell>
          <cell r="J267">
            <v>2.193</v>
          </cell>
        </row>
        <row r="268">
          <cell r="C268" t="str">
            <v>攸县</v>
          </cell>
          <cell r="D268">
            <v>430223</v>
          </cell>
          <cell r="E268" t="str">
            <v>三类</v>
          </cell>
          <cell r="F268" t="str">
            <v>C400430223</v>
          </cell>
          <cell r="G268" t="str">
            <v>北江-北江</v>
          </cell>
          <cell r="H268">
            <v>0</v>
          </cell>
          <cell r="I268">
            <v>4.795</v>
          </cell>
          <cell r="J268">
            <v>4.795</v>
          </cell>
        </row>
        <row r="269">
          <cell r="C269" t="str">
            <v>攸县</v>
          </cell>
          <cell r="D269">
            <v>430223</v>
          </cell>
          <cell r="E269" t="str">
            <v>三类</v>
          </cell>
          <cell r="F269" t="str">
            <v>C405430223</v>
          </cell>
          <cell r="G269" t="str">
            <v>皮塘-皮塘</v>
          </cell>
          <cell r="H269">
            <v>0</v>
          </cell>
          <cell r="I269">
            <v>2.191</v>
          </cell>
          <cell r="J269">
            <v>2.191</v>
          </cell>
        </row>
        <row r="270">
          <cell r="C270" t="str">
            <v>攸县</v>
          </cell>
          <cell r="D270">
            <v>430223</v>
          </cell>
          <cell r="E270" t="str">
            <v>三类</v>
          </cell>
          <cell r="F270" t="str">
            <v>C421430223</v>
          </cell>
          <cell r="G270" t="str">
            <v>湖塘1-界市</v>
          </cell>
          <cell r="H270">
            <v>0</v>
          </cell>
          <cell r="I270">
            <v>3.654</v>
          </cell>
          <cell r="J270">
            <v>1.102</v>
          </cell>
        </row>
        <row r="271">
          <cell r="C271" t="str">
            <v>攸县</v>
          </cell>
          <cell r="D271">
            <v>430223</v>
          </cell>
          <cell r="E271" t="str">
            <v>三类</v>
          </cell>
          <cell r="F271" t="str">
            <v>C424430223</v>
          </cell>
          <cell r="G271" t="str">
            <v>村委-牌坊</v>
          </cell>
          <cell r="H271">
            <v>0</v>
          </cell>
          <cell r="I271">
            <v>8.231</v>
          </cell>
          <cell r="J271">
            <v>5.807</v>
          </cell>
        </row>
        <row r="272">
          <cell r="C272" t="str">
            <v>攸县</v>
          </cell>
          <cell r="D272">
            <v>430223</v>
          </cell>
          <cell r="E272" t="str">
            <v>三类</v>
          </cell>
          <cell r="F272" t="str">
            <v>C434430223</v>
          </cell>
          <cell r="G272" t="str">
            <v>大龙线</v>
          </cell>
          <cell r="H272">
            <v>0</v>
          </cell>
          <cell r="I272">
            <v>0.758</v>
          </cell>
          <cell r="J272">
            <v>0.758</v>
          </cell>
        </row>
        <row r="273">
          <cell r="C273" t="str">
            <v>攸县</v>
          </cell>
          <cell r="D273">
            <v>430223</v>
          </cell>
          <cell r="E273" t="str">
            <v>三类</v>
          </cell>
          <cell r="F273" t="str">
            <v>C443430223</v>
          </cell>
          <cell r="G273" t="str">
            <v>师塘-永兴</v>
          </cell>
          <cell r="H273">
            <v>0</v>
          </cell>
          <cell r="I273">
            <v>1.619</v>
          </cell>
          <cell r="J273">
            <v>1.619</v>
          </cell>
        </row>
        <row r="274">
          <cell r="C274" t="str">
            <v>攸县</v>
          </cell>
          <cell r="D274">
            <v>430223</v>
          </cell>
          <cell r="E274" t="str">
            <v>三类</v>
          </cell>
          <cell r="F274" t="str">
            <v>C446430223</v>
          </cell>
          <cell r="G274" t="str">
            <v>村委-村委</v>
          </cell>
          <cell r="H274">
            <v>0.569</v>
          </cell>
          <cell r="I274">
            <v>2.679</v>
          </cell>
          <cell r="J274">
            <v>2.11</v>
          </cell>
        </row>
        <row r="275">
          <cell r="C275" t="str">
            <v>攸县</v>
          </cell>
          <cell r="D275">
            <v>430223</v>
          </cell>
          <cell r="E275" t="str">
            <v>三类</v>
          </cell>
          <cell r="F275" t="str">
            <v>C456430223</v>
          </cell>
          <cell r="G275" t="str">
            <v>杉萍线</v>
          </cell>
          <cell r="H275">
            <v>0</v>
          </cell>
          <cell r="I275">
            <v>4.056</v>
          </cell>
          <cell r="J275">
            <v>4.056</v>
          </cell>
        </row>
        <row r="276">
          <cell r="C276" t="str">
            <v>攸县</v>
          </cell>
          <cell r="D276">
            <v>430223</v>
          </cell>
          <cell r="E276" t="str">
            <v>三类</v>
          </cell>
          <cell r="F276" t="str">
            <v>C458430223</v>
          </cell>
          <cell r="G276" t="str">
            <v>荷冲-董家铺</v>
          </cell>
          <cell r="H276">
            <v>0</v>
          </cell>
          <cell r="I276">
            <v>2.97</v>
          </cell>
          <cell r="J276">
            <v>2.97</v>
          </cell>
        </row>
        <row r="277">
          <cell r="C277" t="str">
            <v>攸县</v>
          </cell>
          <cell r="D277">
            <v>430223</v>
          </cell>
          <cell r="E277" t="str">
            <v>三类</v>
          </cell>
          <cell r="F277" t="str">
            <v>C476430223</v>
          </cell>
          <cell r="G277" t="str">
            <v>扶燕-董家冲</v>
          </cell>
          <cell r="H277">
            <v>0</v>
          </cell>
          <cell r="I277">
            <v>2.181</v>
          </cell>
          <cell r="J277">
            <v>2.181</v>
          </cell>
        </row>
        <row r="278">
          <cell r="C278" t="str">
            <v>攸县</v>
          </cell>
          <cell r="D278">
            <v>430223</v>
          </cell>
          <cell r="E278" t="str">
            <v>三类</v>
          </cell>
          <cell r="F278" t="str">
            <v>C497430223</v>
          </cell>
          <cell r="G278" t="str">
            <v>坡塘线</v>
          </cell>
          <cell r="H278">
            <v>0</v>
          </cell>
          <cell r="I278">
            <v>6.877</v>
          </cell>
          <cell r="J278">
            <v>6.607</v>
          </cell>
        </row>
        <row r="279">
          <cell r="C279" t="str">
            <v>攸县</v>
          </cell>
          <cell r="D279">
            <v>430223</v>
          </cell>
          <cell r="E279" t="str">
            <v>三类</v>
          </cell>
          <cell r="F279" t="str">
            <v>C503430223</v>
          </cell>
          <cell r="G279" t="str">
            <v>老上线</v>
          </cell>
          <cell r="H279">
            <v>0</v>
          </cell>
          <cell r="I279">
            <v>1.973</v>
          </cell>
          <cell r="J279">
            <v>1.973</v>
          </cell>
        </row>
        <row r="280">
          <cell r="C280" t="str">
            <v>攸县</v>
          </cell>
          <cell r="D280">
            <v>430223</v>
          </cell>
          <cell r="E280" t="str">
            <v>三类</v>
          </cell>
          <cell r="F280" t="str">
            <v>C505430223</v>
          </cell>
          <cell r="G280" t="str">
            <v>双双线</v>
          </cell>
          <cell r="H280">
            <v>0</v>
          </cell>
          <cell r="I280">
            <v>2.925</v>
          </cell>
          <cell r="J280">
            <v>2.925</v>
          </cell>
        </row>
        <row r="281">
          <cell r="C281" t="str">
            <v>攸县</v>
          </cell>
          <cell r="D281">
            <v>430223</v>
          </cell>
          <cell r="E281" t="str">
            <v>三类</v>
          </cell>
          <cell r="F281" t="str">
            <v>C506430223</v>
          </cell>
          <cell r="G281" t="str">
            <v>鹅形-双凡</v>
          </cell>
          <cell r="H281">
            <v>0</v>
          </cell>
          <cell r="I281">
            <v>6.133</v>
          </cell>
          <cell r="J281">
            <v>1.002</v>
          </cell>
        </row>
        <row r="282">
          <cell r="C282" t="str">
            <v>攸县</v>
          </cell>
          <cell r="D282">
            <v>430223</v>
          </cell>
          <cell r="E282" t="str">
            <v>三类</v>
          </cell>
          <cell r="F282" t="str">
            <v>C507430223</v>
          </cell>
          <cell r="G282" t="str">
            <v>龙泉-龙泉</v>
          </cell>
          <cell r="H282">
            <v>0</v>
          </cell>
          <cell r="I282">
            <v>2.032</v>
          </cell>
          <cell r="J282">
            <v>2.032</v>
          </cell>
        </row>
        <row r="283">
          <cell r="C283" t="str">
            <v>攸县</v>
          </cell>
          <cell r="D283">
            <v>430223</v>
          </cell>
          <cell r="E283" t="str">
            <v>三类</v>
          </cell>
          <cell r="F283" t="str">
            <v>C509430223</v>
          </cell>
          <cell r="G283" t="str">
            <v>冲肖线</v>
          </cell>
          <cell r="H283">
            <v>0</v>
          </cell>
          <cell r="I283">
            <v>5.251</v>
          </cell>
          <cell r="J283">
            <v>5.251</v>
          </cell>
        </row>
        <row r="284">
          <cell r="C284" t="str">
            <v>攸县</v>
          </cell>
          <cell r="D284">
            <v>430223</v>
          </cell>
          <cell r="E284" t="str">
            <v>三类</v>
          </cell>
          <cell r="F284" t="str">
            <v>C514430223</v>
          </cell>
          <cell r="G284" t="str">
            <v>荷联线</v>
          </cell>
          <cell r="H284">
            <v>0</v>
          </cell>
          <cell r="I284">
            <v>1.717</v>
          </cell>
          <cell r="J284">
            <v>1.717</v>
          </cell>
        </row>
        <row r="285">
          <cell r="C285" t="str">
            <v>攸县</v>
          </cell>
          <cell r="D285">
            <v>430223</v>
          </cell>
          <cell r="E285" t="str">
            <v>三类</v>
          </cell>
          <cell r="F285" t="str">
            <v>C603430223</v>
          </cell>
          <cell r="G285" t="str">
            <v>大田线</v>
          </cell>
          <cell r="H285">
            <v>0.78</v>
          </cell>
          <cell r="I285">
            <v>2.522</v>
          </cell>
          <cell r="J285">
            <v>1.742</v>
          </cell>
        </row>
        <row r="286">
          <cell r="C286" t="str">
            <v>攸县</v>
          </cell>
          <cell r="D286">
            <v>430223</v>
          </cell>
          <cell r="E286" t="str">
            <v>三类</v>
          </cell>
          <cell r="F286" t="str">
            <v>C614430223</v>
          </cell>
          <cell r="G286" t="str">
            <v>桐毛岭-联明村</v>
          </cell>
          <cell r="H286">
            <v>0</v>
          </cell>
          <cell r="I286">
            <v>1.988</v>
          </cell>
          <cell r="J286">
            <v>1.988</v>
          </cell>
        </row>
        <row r="287">
          <cell r="C287" t="str">
            <v>攸县</v>
          </cell>
          <cell r="D287">
            <v>430223</v>
          </cell>
          <cell r="E287" t="str">
            <v>三类</v>
          </cell>
          <cell r="F287" t="str">
            <v>C635430223</v>
          </cell>
          <cell r="G287" t="str">
            <v>龙江-天虎塘</v>
          </cell>
          <cell r="H287">
            <v>0</v>
          </cell>
          <cell r="I287">
            <v>2.053</v>
          </cell>
          <cell r="J287">
            <v>2.053</v>
          </cell>
        </row>
        <row r="288">
          <cell r="C288" t="str">
            <v>攸县</v>
          </cell>
          <cell r="D288">
            <v>430223</v>
          </cell>
          <cell r="E288" t="str">
            <v>三类</v>
          </cell>
          <cell r="F288" t="str">
            <v>C667430223</v>
          </cell>
          <cell r="G288" t="str">
            <v>桥头-麻土岸</v>
          </cell>
          <cell r="H288">
            <v>0</v>
          </cell>
          <cell r="I288">
            <v>1.223</v>
          </cell>
          <cell r="J288">
            <v>1.223</v>
          </cell>
        </row>
        <row r="289">
          <cell r="C289" t="str">
            <v>攸县</v>
          </cell>
          <cell r="D289">
            <v>430223</v>
          </cell>
          <cell r="E289" t="str">
            <v>三类</v>
          </cell>
          <cell r="F289" t="str">
            <v>C707430223</v>
          </cell>
          <cell r="G289" t="str">
            <v>陈长线</v>
          </cell>
          <cell r="H289">
            <v>0</v>
          </cell>
          <cell r="I289">
            <v>2.403</v>
          </cell>
          <cell r="J289">
            <v>2.403</v>
          </cell>
        </row>
        <row r="290">
          <cell r="C290" t="str">
            <v>攸县</v>
          </cell>
          <cell r="D290">
            <v>430223</v>
          </cell>
          <cell r="E290" t="str">
            <v>三类</v>
          </cell>
          <cell r="F290" t="str">
            <v>C725430223</v>
          </cell>
          <cell r="G290" t="str">
            <v>村大线</v>
          </cell>
          <cell r="H290">
            <v>0</v>
          </cell>
          <cell r="I290">
            <v>1.023</v>
          </cell>
          <cell r="J290">
            <v>1.023</v>
          </cell>
        </row>
        <row r="291">
          <cell r="C291" t="str">
            <v>攸县</v>
          </cell>
          <cell r="D291">
            <v>430223</v>
          </cell>
          <cell r="E291" t="str">
            <v>三类</v>
          </cell>
          <cell r="F291" t="str">
            <v>C782430223</v>
          </cell>
          <cell r="G291" t="str">
            <v>塘白线</v>
          </cell>
          <cell r="H291">
            <v>0</v>
          </cell>
          <cell r="I291">
            <v>2.166</v>
          </cell>
          <cell r="J291">
            <v>2.166</v>
          </cell>
        </row>
        <row r="292">
          <cell r="C292" t="str">
            <v>攸县</v>
          </cell>
          <cell r="D292">
            <v>430223</v>
          </cell>
          <cell r="E292" t="str">
            <v>三类</v>
          </cell>
          <cell r="F292" t="str">
            <v>X046430221</v>
          </cell>
          <cell r="G292" t="str">
            <v>龙潭乡-鸭塘铺乡</v>
          </cell>
          <cell r="H292">
            <v>6.747</v>
          </cell>
          <cell r="I292">
            <v>43.787</v>
          </cell>
          <cell r="J292">
            <v>1.641</v>
          </cell>
        </row>
        <row r="293">
          <cell r="C293" t="str">
            <v>攸县</v>
          </cell>
          <cell r="D293">
            <v>430223</v>
          </cell>
          <cell r="E293" t="str">
            <v>三类</v>
          </cell>
          <cell r="F293" t="str">
            <v>X099430281</v>
          </cell>
          <cell r="G293" t="str">
            <v>大障镇－皇图岭镇</v>
          </cell>
          <cell r="H293">
            <v>4.395</v>
          </cell>
          <cell r="I293">
            <v>5.751</v>
          </cell>
          <cell r="J293">
            <v>0.665</v>
          </cell>
        </row>
        <row r="294">
          <cell r="C294" t="str">
            <v>攸县</v>
          </cell>
          <cell r="D294">
            <v>430223</v>
          </cell>
          <cell r="E294" t="str">
            <v>三类</v>
          </cell>
          <cell r="F294" t="str">
            <v>X104430223</v>
          </cell>
          <cell r="G294" t="str">
            <v>港口村-长岭村</v>
          </cell>
          <cell r="H294">
            <v>0</v>
          </cell>
          <cell r="I294">
            <v>19.917</v>
          </cell>
          <cell r="J294">
            <v>1.7</v>
          </cell>
        </row>
        <row r="295">
          <cell r="C295" t="str">
            <v>攸县</v>
          </cell>
          <cell r="D295">
            <v>430223</v>
          </cell>
          <cell r="E295" t="str">
            <v>三类</v>
          </cell>
          <cell r="F295" t="str">
            <v>X111430223</v>
          </cell>
          <cell r="G295" t="str">
            <v>大兴村-罗潭村</v>
          </cell>
          <cell r="H295">
            <v>0</v>
          </cell>
          <cell r="I295">
            <v>25.667</v>
          </cell>
          <cell r="J295">
            <v>7.365</v>
          </cell>
        </row>
        <row r="296">
          <cell r="C296" t="str">
            <v>攸县</v>
          </cell>
          <cell r="D296">
            <v>430223</v>
          </cell>
          <cell r="E296" t="str">
            <v>三类</v>
          </cell>
          <cell r="F296" t="str">
            <v>X112430223</v>
          </cell>
          <cell r="G296" t="str">
            <v>大板村-恒树垅村</v>
          </cell>
          <cell r="H296">
            <v>0</v>
          </cell>
          <cell r="I296">
            <v>20.546</v>
          </cell>
          <cell r="J296">
            <v>2.217</v>
          </cell>
        </row>
        <row r="297">
          <cell r="C297" t="str">
            <v>攸县</v>
          </cell>
          <cell r="D297">
            <v>430223</v>
          </cell>
          <cell r="E297" t="str">
            <v>三类</v>
          </cell>
          <cell r="F297" t="str">
            <v>X117430223</v>
          </cell>
          <cell r="G297" t="str">
            <v>黄双桥村-龙湖村</v>
          </cell>
          <cell r="H297">
            <v>0</v>
          </cell>
          <cell r="I297">
            <v>11.573</v>
          </cell>
          <cell r="J297">
            <v>0.02</v>
          </cell>
        </row>
        <row r="298">
          <cell r="C298" t="str">
            <v>攸县</v>
          </cell>
          <cell r="D298">
            <v>430223</v>
          </cell>
          <cell r="E298" t="str">
            <v>三类</v>
          </cell>
          <cell r="F298" t="str">
            <v>X122430223</v>
          </cell>
          <cell r="G298" t="str">
            <v>大屋村-巨田村</v>
          </cell>
          <cell r="H298">
            <v>5.967</v>
          </cell>
          <cell r="I298">
            <v>20.07</v>
          </cell>
          <cell r="J298">
            <v>0.308</v>
          </cell>
        </row>
        <row r="299">
          <cell r="C299" t="str">
            <v>攸县</v>
          </cell>
          <cell r="D299">
            <v>430223</v>
          </cell>
          <cell r="E299" t="str">
            <v>三类</v>
          </cell>
          <cell r="F299" t="str">
            <v>X124430224</v>
          </cell>
          <cell r="G299" t="str">
            <v>候联村-龙新村</v>
          </cell>
          <cell r="H299">
            <v>4.19</v>
          </cell>
          <cell r="I299">
            <v>23.018</v>
          </cell>
          <cell r="J299">
            <v>5.309</v>
          </cell>
        </row>
        <row r="300">
          <cell r="C300" t="str">
            <v>攸县</v>
          </cell>
          <cell r="D300">
            <v>430223</v>
          </cell>
          <cell r="E300" t="str">
            <v>三类</v>
          </cell>
          <cell r="F300" t="str">
            <v>X126430223</v>
          </cell>
          <cell r="G300" t="str">
            <v>库前村-大丰村</v>
          </cell>
          <cell r="H300">
            <v>0</v>
          </cell>
          <cell r="I300">
            <v>10.73</v>
          </cell>
          <cell r="J300">
            <v>1.988</v>
          </cell>
        </row>
        <row r="301">
          <cell r="C301" t="str">
            <v>攸县</v>
          </cell>
          <cell r="D301">
            <v>430223</v>
          </cell>
          <cell r="E301" t="str">
            <v>三类</v>
          </cell>
          <cell r="F301" t="str">
            <v>X128430223</v>
          </cell>
          <cell r="G301" t="str">
            <v>大龙村-阳升观村</v>
          </cell>
          <cell r="H301">
            <v>0</v>
          </cell>
          <cell r="I301">
            <v>8.258</v>
          </cell>
          <cell r="J301">
            <v>6.735</v>
          </cell>
        </row>
        <row r="302">
          <cell r="C302" t="str">
            <v>攸县</v>
          </cell>
          <cell r="D302">
            <v>430223</v>
          </cell>
          <cell r="E302" t="str">
            <v>三类</v>
          </cell>
          <cell r="F302" t="str">
            <v>X133430223</v>
          </cell>
          <cell r="G302" t="str">
            <v>东院村-江冲村</v>
          </cell>
          <cell r="H302">
            <v>0</v>
          </cell>
          <cell r="I302">
            <v>7.591</v>
          </cell>
          <cell r="J302">
            <v>4.986</v>
          </cell>
        </row>
        <row r="303">
          <cell r="C303" t="str">
            <v>攸县</v>
          </cell>
          <cell r="D303">
            <v>430223</v>
          </cell>
          <cell r="E303" t="str">
            <v>三类</v>
          </cell>
          <cell r="F303" t="str">
            <v>X139430223</v>
          </cell>
          <cell r="G303" t="str">
            <v>谭桥村-苏洲村</v>
          </cell>
          <cell r="H303">
            <v>0</v>
          </cell>
          <cell r="I303">
            <v>10.704</v>
          </cell>
          <cell r="J303">
            <v>2.754</v>
          </cell>
        </row>
        <row r="304">
          <cell r="C304" t="str">
            <v>攸县</v>
          </cell>
          <cell r="D304">
            <v>430223</v>
          </cell>
          <cell r="E304" t="str">
            <v>三类</v>
          </cell>
          <cell r="F304" t="str">
            <v>Y304430223</v>
          </cell>
          <cell r="G304" t="str">
            <v>老漕村-新漕村</v>
          </cell>
          <cell r="H304">
            <v>3.765</v>
          </cell>
          <cell r="I304">
            <v>8.194</v>
          </cell>
          <cell r="J304">
            <v>3.068</v>
          </cell>
        </row>
        <row r="305">
          <cell r="C305" t="str">
            <v>攸县</v>
          </cell>
          <cell r="D305">
            <v>430223</v>
          </cell>
          <cell r="E305" t="str">
            <v>三类</v>
          </cell>
          <cell r="F305" t="str">
            <v>Y306430223</v>
          </cell>
          <cell r="G305" t="str">
            <v>东院村-下洞村</v>
          </cell>
          <cell r="H305">
            <v>10.872</v>
          </cell>
          <cell r="I305">
            <v>13.796</v>
          </cell>
          <cell r="J305">
            <v>2.924</v>
          </cell>
        </row>
        <row r="306">
          <cell r="C306" t="str">
            <v>攸县</v>
          </cell>
          <cell r="D306">
            <v>430223</v>
          </cell>
          <cell r="E306" t="str">
            <v>三类</v>
          </cell>
          <cell r="F306" t="str">
            <v>Y311430223</v>
          </cell>
          <cell r="G306" t="str">
            <v>高龙村-田心村</v>
          </cell>
          <cell r="H306">
            <v>0</v>
          </cell>
          <cell r="I306">
            <v>5.596</v>
          </cell>
          <cell r="J306">
            <v>1.671</v>
          </cell>
        </row>
        <row r="307">
          <cell r="C307" t="str">
            <v>攸县</v>
          </cell>
          <cell r="D307">
            <v>430223</v>
          </cell>
          <cell r="E307" t="str">
            <v>三类</v>
          </cell>
          <cell r="F307" t="str">
            <v>Y318430223</v>
          </cell>
          <cell r="G307" t="str">
            <v>龙和村-长岭村</v>
          </cell>
          <cell r="H307">
            <v>0</v>
          </cell>
          <cell r="I307">
            <v>7.793</v>
          </cell>
          <cell r="J307">
            <v>2.445</v>
          </cell>
        </row>
        <row r="308">
          <cell r="C308" t="str">
            <v>攸县</v>
          </cell>
          <cell r="D308">
            <v>430223</v>
          </cell>
          <cell r="E308" t="str">
            <v>三类</v>
          </cell>
          <cell r="F308" t="str">
            <v>Y321430223</v>
          </cell>
          <cell r="G308" t="str">
            <v>龙旺村-北联村</v>
          </cell>
          <cell r="H308">
            <v>0</v>
          </cell>
          <cell r="I308">
            <v>8.657</v>
          </cell>
          <cell r="J308">
            <v>3.209</v>
          </cell>
        </row>
        <row r="309">
          <cell r="C309" t="str">
            <v>攸县</v>
          </cell>
          <cell r="D309">
            <v>430223</v>
          </cell>
          <cell r="E309" t="str">
            <v>三类</v>
          </cell>
          <cell r="F309" t="str">
            <v>Y323430223</v>
          </cell>
          <cell r="G309" t="str">
            <v>罗坪村-慈丰山村</v>
          </cell>
          <cell r="H309">
            <v>7.337</v>
          </cell>
          <cell r="I309">
            <v>12.048</v>
          </cell>
          <cell r="J309">
            <v>4.711</v>
          </cell>
        </row>
        <row r="310">
          <cell r="C310" t="str">
            <v>攸县</v>
          </cell>
          <cell r="D310">
            <v>430223</v>
          </cell>
          <cell r="E310" t="str">
            <v>三类</v>
          </cell>
          <cell r="F310" t="str">
            <v>Y329430223</v>
          </cell>
          <cell r="G310" t="str">
            <v>宝山村-严湖村</v>
          </cell>
          <cell r="H310">
            <v>6.181</v>
          </cell>
          <cell r="I310">
            <v>11.539</v>
          </cell>
          <cell r="J310">
            <v>2.024</v>
          </cell>
        </row>
        <row r="311">
          <cell r="C311" t="str">
            <v>攸县</v>
          </cell>
          <cell r="D311">
            <v>430223</v>
          </cell>
          <cell r="E311" t="str">
            <v>三类</v>
          </cell>
          <cell r="F311" t="str">
            <v>Y336430223</v>
          </cell>
          <cell r="G311" t="str">
            <v>观塘冲村-新陂村</v>
          </cell>
          <cell r="H311">
            <v>0</v>
          </cell>
          <cell r="I311">
            <v>1.61</v>
          </cell>
          <cell r="J311">
            <v>1.61</v>
          </cell>
        </row>
        <row r="312">
          <cell r="C312" t="str">
            <v>攸县</v>
          </cell>
          <cell r="D312">
            <v>430223</v>
          </cell>
          <cell r="E312" t="str">
            <v>三类</v>
          </cell>
          <cell r="F312" t="str">
            <v>Y337430223</v>
          </cell>
          <cell r="G312" t="str">
            <v>回龙村-善桥村</v>
          </cell>
          <cell r="H312">
            <v>0</v>
          </cell>
          <cell r="I312">
            <v>15.784</v>
          </cell>
          <cell r="J312">
            <v>0.767</v>
          </cell>
        </row>
        <row r="313">
          <cell r="C313" t="str">
            <v>攸县</v>
          </cell>
          <cell r="D313">
            <v>430223</v>
          </cell>
          <cell r="E313" t="str">
            <v>三类</v>
          </cell>
          <cell r="F313" t="str">
            <v>Y345430223</v>
          </cell>
          <cell r="G313" t="str">
            <v>枧头村-月龙村</v>
          </cell>
          <cell r="H313">
            <v>3.362</v>
          </cell>
          <cell r="I313">
            <v>5.973</v>
          </cell>
          <cell r="J313">
            <v>2.611</v>
          </cell>
        </row>
        <row r="314">
          <cell r="C314" t="str">
            <v>攸县</v>
          </cell>
          <cell r="D314">
            <v>430223</v>
          </cell>
          <cell r="E314" t="str">
            <v>三类</v>
          </cell>
          <cell r="F314" t="str">
            <v>Y346430223</v>
          </cell>
          <cell r="G314" t="str">
            <v>下洞村-居联村</v>
          </cell>
          <cell r="H314">
            <v>0</v>
          </cell>
          <cell r="I314">
            <v>10.364</v>
          </cell>
          <cell r="J314">
            <v>1.503</v>
          </cell>
        </row>
        <row r="315">
          <cell r="C315" t="str">
            <v>攸县</v>
          </cell>
          <cell r="D315">
            <v>430223</v>
          </cell>
          <cell r="E315" t="str">
            <v>三类</v>
          </cell>
          <cell r="F315" t="str">
            <v>Y348430223</v>
          </cell>
          <cell r="G315" t="str">
            <v>山田村-新朝村</v>
          </cell>
          <cell r="H315">
            <v>2.123</v>
          </cell>
          <cell r="I315">
            <v>9.744</v>
          </cell>
          <cell r="J315">
            <v>1.013</v>
          </cell>
        </row>
        <row r="316">
          <cell r="C316" t="str">
            <v>攸县</v>
          </cell>
          <cell r="D316">
            <v>430223</v>
          </cell>
          <cell r="E316" t="str">
            <v>三类</v>
          </cell>
          <cell r="F316" t="str">
            <v>Y349430223</v>
          </cell>
          <cell r="G316" t="str">
            <v>何岭村-老头岭村</v>
          </cell>
          <cell r="H316">
            <v>3.863</v>
          </cell>
          <cell r="I316">
            <v>5.04</v>
          </cell>
          <cell r="J316">
            <v>0.814</v>
          </cell>
        </row>
        <row r="317">
          <cell r="C317" t="str">
            <v>攸县</v>
          </cell>
          <cell r="D317">
            <v>430223</v>
          </cell>
          <cell r="E317" t="str">
            <v>三类</v>
          </cell>
          <cell r="F317" t="str">
            <v>Y353430223</v>
          </cell>
          <cell r="G317" t="str">
            <v>善胜村-佳联村</v>
          </cell>
          <cell r="H317">
            <v>5.289</v>
          </cell>
          <cell r="I317">
            <v>7.54</v>
          </cell>
          <cell r="J317">
            <v>2.251</v>
          </cell>
        </row>
        <row r="318">
          <cell r="C318" t="str">
            <v>攸县</v>
          </cell>
          <cell r="D318">
            <v>430223</v>
          </cell>
          <cell r="E318" t="str">
            <v>三类</v>
          </cell>
          <cell r="F318" t="str">
            <v>Y355430223</v>
          </cell>
          <cell r="G318" t="str">
            <v>宋家洲村-凉江村</v>
          </cell>
          <cell r="H318">
            <v>0</v>
          </cell>
          <cell r="I318">
            <v>17.798</v>
          </cell>
          <cell r="J318">
            <v>2.344</v>
          </cell>
        </row>
        <row r="319">
          <cell r="C319" t="str">
            <v>攸县</v>
          </cell>
          <cell r="D319">
            <v>430223</v>
          </cell>
          <cell r="E319" t="str">
            <v>三类</v>
          </cell>
          <cell r="F319" t="str">
            <v>Y356430223</v>
          </cell>
          <cell r="G319" t="str">
            <v>瑶塘村-乌坳村</v>
          </cell>
          <cell r="H319">
            <v>1.61</v>
          </cell>
          <cell r="I319">
            <v>5.645</v>
          </cell>
          <cell r="J319">
            <v>2.159</v>
          </cell>
        </row>
        <row r="320">
          <cell r="C320" t="str">
            <v>攸县</v>
          </cell>
          <cell r="D320">
            <v>430223</v>
          </cell>
          <cell r="E320" t="str">
            <v>三类</v>
          </cell>
          <cell r="F320" t="str">
            <v>Y361430223</v>
          </cell>
          <cell r="G320" t="str">
            <v>佳联村-黄家垅村</v>
          </cell>
          <cell r="H320">
            <v>0</v>
          </cell>
          <cell r="I320">
            <v>4.395</v>
          </cell>
          <cell r="J320">
            <v>1.14</v>
          </cell>
        </row>
        <row r="321">
          <cell r="C321" t="str">
            <v>攸县</v>
          </cell>
          <cell r="D321">
            <v>430223</v>
          </cell>
          <cell r="E321" t="str">
            <v>三类</v>
          </cell>
          <cell r="F321" t="str">
            <v>Y363430223</v>
          </cell>
          <cell r="G321" t="str">
            <v>潭家垅村-平田村</v>
          </cell>
          <cell r="H321">
            <v>0.758</v>
          </cell>
          <cell r="I321">
            <v>2.321</v>
          </cell>
          <cell r="J321">
            <v>1.563</v>
          </cell>
        </row>
        <row r="322">
          <cell r="C322" t="str">
            <v>攸县</v>
          </cell>
          <cell r="D322">
            <v>430223</v>
          </cell>
          <cell r="E322" t="str">
            <v>三类</v>
          </cell>
          <cell r="F322" t="str">
            <v>Y365430223</v>
          </cell>
          <cell r="G322" t="str">
            <v>扶竹冲村-扶竹冲村</v>
          </cell>
          <cell r="H322">
            <v>0</v>
          </cell>
          <cell r="I322">
            <v>3.879</v>
          </cell>
          <cell r="J322">
            <v>3.879</v>
          </cell>
        </row>
        <row r="323">
          <cell r="C323" t="str">
            <v>攸县</v>
          </cell>
          <cell r="D323">
            <v>430223</v>
          </cell>
          <cell r="E323" t="str">
            <v>三类</v>
          </cell>
          <cell r="F323" t="str">
            <v>Y380430223</v>
          </cell>
          <cell r="G323" t="str">
            <v>旺田村-旺田村</v>
          </cell>
          <cell r="H323">
            <v>0</v>
          </cell>
          <cell r="I323">
            <v>1.69</v>
          </cell>
          <cell r="J323">
            <v>0.735</v>
          </cell>
        </row>
        <row r="324">
          <cell r="C324" t="str">
            <v>攸县</v>
          </cell>
          <cell r="D324">
            <v>430223</v>
          </cell>
          <cell r="E324" t="str">
            <v>三类</v>
          </cell>
          <cell r="F324" t="str">
            <v>Y384430223</v>
          </cell>
          <cell r="G324" t="str">
            <v>存垅村-旺田村</v>
          </cell>
          <cell r="H324">
            <v>0</v>
          </cell>
          <cell r="I324">
            <v>10.23</v>
          </cell>
          <cell r="J324">
            <v>6.81</v>
          </cell>
        </row>
        <row r="325">
          <cell r="C325" t="str">
            <v>攸县</v>
          </cell>
          <cell r="D325">
            <v>430223</v>
          </cell>
          <cell r="E325" t="str">
            <v>三类</v>
          </cell>
          <cell r="F325" t="str">
            <v>Y318430223</v>
          </cell>
          <cell r="G325" t="str">
            <v>龙和村-长岭村</v>
          </cell>
          <cell r="H325">
            <v>2.794</v>
          </cell>
          <cell r="I325">
            <v>7.759</v>
          </cell>
          <cell r="J325">
            <v>4.965</v>
          </cell>
        </row>
        <row r="326">
          <cell r="C326" t="str">
            <v>攸县</v>
          </cell>
          <cell r="D326">
            <v>430223</v>
          </cell>
          <cell r="E326" t="str">
            <v>三类</v>
          </cell>
          <cell r="F326" t="str">
            <v>X104430223</v>
          </cell>
          <cell r="G326" t="str">
            <v>港口村-长岭村</v>
          </cell>
          <cell r="H326">
            <v>16.718</v>
          </cell>
          <cell r="I326">
            <v>18.108</v>
          </cell>
          <cell r="J326">
            <v>1.39</v>
          </cell>
        </row>
        <row r="327">
          <cell r="C327" t="str">
            <v>攸县</v>
          </cell>
          <cell r="D327">
            <v>430223</v>
          </cell>
          <cell r="E327" t="str">
            <v>三类</v>
          </cell>
          <cell r="F327" t="str">
            <v>X099430223</v>
          </cell>
          <cell r="G327" t="str">
            <v>大障镇－皇图岭镇</v>
          </cell>
          <cell r="H327">
            <v>5.061</v>
          </cell>
          <cell r="I327">
            <v>5.752</v>
          </cell>
          <cell r="J327">
            <v>0.691</v>
          </cell>
        </row>
        <row r="328">
          <cell r="C328" t="str">
            <v>攸县</v>
          </cell>
          <cell r="D328">
            <v>430223</v>
          </cell>
          <cell r="E328" t="str">
            <v>三类</v>
          </cell>
          <cell r="F328" t="str">
            <v>Y316430223</v>
          </cell>
          <cell r="G328" t="str">
            <v>阴泉村-阴泉村</v>
          </cell>
          <cell r="H328">
            <v>0</v>
          </cell>
          <cell r="I328">
            <v>2.454</v>
          </cell>
          <cell r="J328">
            <v>2.454</v>
          </cell>
        </row>
        <row r="329">
          <cell r="C329" t="str">
            <v>攸县</v>
          </cell>
          <cell r="D329">
            <v>430223</v>
          </cell>
          <cell r="E329" t="str">
            <v>三类</v>
          </cell>
          <cell r="F329" t="str">
            <v>Y316430223</v>
          </cell>
          <cell r="G329" t="str">
            <v>阴泉村-阴泉村</v>
          </cell>
          <cell r="H329">
            <v>2.454</v>
          </cell>
          <cell r="I329">
            <v>5.509</v>
          </cell>
          <cell r="J329">
            <v>3.055</v>
          </cell>
        </row>
        <row r="330">
          <cell r="C330" t="str">
            <v>茶陵县小计</v>
          </cell>
        </row>
        <row r="330">
          <cell r="J330">
            <v>300.665</v>
          </cell>
        </row>
        <row r="331">
          <cell r="C331" t="str">
            <v>茶陵县</v>
          </cell>
          <cell r="D331">
            <v>430224</v>
          </cell>
          <cell r="E331" t="str">
            <v>一类</v>
          </cell>
          <cell r="F331" t="str">
            <v>C025430224</v>
          </cell>
          <cell r="G331" t="str">
            <v>小垅-小垅</v>
          </cell>
          <cell r="H331">
            <v>1.039</v>
          </cell>
          <cell r="I331">
            <v>5.903</v>
          </cell>
          <cell r="J331">
            <v>4.864</v>
          </cell>
        </row>
        <row r="332">
          <cell r="C332" t="str">
            <v>茶陵县</v>
          </cell>
          <cell r="D332">
            <v>430224</v>
          </cell>
          <cell r="E332" t="str">
            <v>一类</v>
          </cell>
          <cell r="F332" t="str">
            <v>C026430224</v>
          </cell>
          <cell r="G332" t="str">
            <v>麦庄-龙树庵</v>
          </cell>
          <cell r="H332">
            <v>0</v>
          </cell>
          <cell r="I332">
            <v>6.473</v>
          </cell>
          <cell r="J332">
            <v>6.473</v>
          </cell>
        </row>
        <row r="333">
          <cell r="C333" t="str">
            <v>茶陵县</v>
          </cell>
          <cell r="D333">
            <v>430224</v>
          </cell>
          <cell r="E333" t="str">
            <v>一类</v>
          </cell>
          <cell r="F333" t="str">
            <v>C031430224</v>
          </cell>
          <cell r="G333" t="str">
            <v>白石电站-石鼓村</v>
          </cell>
          <cell r="H333">
            <v>0</v>
          </cell>
          <cell r="I333">
            <v>3.19</v>
          </cell>
          <cell r="J333">
            <v>3.19</v>
          </cell>
        </row>
        <row r="334">
          <cell r="C334" t="str">
            <v>茶陵县</v>
          </cell>
          <cell r="D334">
            <v>430224</v>
          </cell>
          <cell r="E334" t="str">
            <v>一类</v>
          </cell>
          <cell r="F334" t="str">
            <v>C054430224</v>
          </cell>
          <cell r="G334" t="str">
            <v>黄塘-炭子坑</v>
          </cell>
          <cell r="H334">
            <v>0</v>
          </cell>
          <cell r="I334">
            <v>4.019</v>
          </cell>
          <cell r="J334">
            <v>4.019</v>
          </cell>
        </row>
        <row r="335">
          <cell r="C335" t="str">
            <v>茶陵县</v>
          </cell>
          <cell r="D335">
            <v>430224</v>
          </cell>
          <cell r="E335" t="str">
            <v>一类</v>
          </cell>
          <cell r="F335" t="str">
            <v>C082430224</v>
          </cell>
          <cell r="G335" t="str">
            <v>龙家冲-龙家冲</v>
          </cell>
          <cell r="H335">
            <v>0</v>
          </cell>
          <cell r="I335">
            <v>3.187</v>
          </cell>
          <cell r="J335">
            <v>3.187</v>
          </cell>
        </row>
        <row r="336">
          <cell r="C336" t="str">
            <v>茶陵县</v>
          </cell>
          <cell r="D336">
            <v>430224</v>
          </cell>
          <cell r="E336" t="str">
            <v>一类</v>
          </cell>
          <cell r="F336" t="str">
            <v>C090430224</v>
          </cell>
          <cell r="G336" t="str">
            <v>小上线</v>
          </cell>
          <cell r="H336">
            <v>0</v>
          </cell>
          <cell r="I336">
            <v>2.054</v>
          </cell>
          <cell r="J336">
            <v>2.054</v>
          </cell>
        </row>
        <row r="337">
          <cell r="C337" t="str">
            <v>茶陵县</v>
          </cell>
          <cell r="D337">
            <v>430224</v>
          </cell>
          <cell r="E337" t="str">
            <v>一类</v>
          </cell>
          <cell r="F337" t="str">
            <v>C107430224</v>
          </cell>
          <cell r="G337" t="str">
            <v>高澎线-林场</v>
          </cell>
          <cell r="H337">
            <v>0</v>
          </cell>
          <cell r="I337">
            <v>2.917</v>
          </cell>
          <cell r="J337">
            <v>2.917</v>
          </cell>
        </row>
        <row r="338">
          <cell r="C338" t="str">
            <v>茶陵县</v>
          </cell>
          <cell r="D338">
            <v>430224</v>
          </cell>
          <cell r="E338" t="str">
            <v>一类</v>
          </cell>
          <cell r="F338" t="str">
            <v>C113430224</v>
          </cell>
          <cell r="G338" t="str">
            <v>双溪-双溪</v>
          </cell>
          <cell r="H338">
            <v>1.205</v>
          </cell>
          <cell r="I338">
            <v>6.389</v>
          </cell>
          <cell r="J338">
            <v>5.184</v>
          </cell>
        </row>
        <row r="339">
          <cell r="C339" t="str">
            <v>茶陵县</v>
          </cell>
          <cell r="D339">
            <v>430224</v>
          </cell>
          <cell r="E339" t="str">
            <v>一类</v>
          </cell>
          <cell r="F339" t="str">
            <v>C115430224</v>
          </cell>
          <cell r="G339" t="str">
            <v>大屋里-沾元</v>
          </cell>
          <cell r="H339">
            <v>0</v>
          </cell>
          <cell r="I339">
            <v>4.945</v>
          </cell>
          <cell r="J339">
            <v>4.945</v>
          </cell>
        </row>
        <row r="340">
          <cell r="C340" t="str">
            <v>茶陵县</v>
          </cell>
          <cell r="D340">
            <v>430224</v>
          </cell>
          <cell r="E340" t="str">
            <v>一类</v>
          </cell>
          <cell r="F340" t="str">
            <v>C117430224</v>
          </cell>
          <cell r="G340" t="str">
            <v>建民-教育办</v>
          </cell>
          <cell r="H340">
            <v>0</v>
          </cell>
          <cell r="I340">
            <v>2.853</v>
          </cell>
          <cell r="J340">
            <v>2.853</v>
          </cell>
        </row>
        <row r="341">
          <cell r="C341" t="str">
            <v>茶陵县</v>
          </cell>
          <cell r="D341">
            <v>430224</v>
          </cell>
          <cell r="E341" t="str">
            <v>一类</v>
          </cell>
          <cell r="F341" t="str">
            <v>C133430224</v>
          </cell>
          <cell r="G341" t="str">
            <v>综合场-综合场</v>
          </cell>
          <cell r="H341">
            <v>0</v>
          </cell>
          <cell r="I341">
            <v>2.858</v>
          </cell>
          <cell r="J341">
            <v>2.858</v>
          </cell>
        </row>
        <row r="342">
          <cell r="C342" t="str">
            <v>茶陵县</v>
          </cell>
          <cell r="D342">
            <v>430224</v>
          </cell>
          <cell r="E342" t="str">
            <v>一类</v>
          </cell>
          <cell r="F342" t="str">
            <v>C139430224</v>
          </cell>
          <cell r="G342" t="str">
            <v>上江线</v>
          </cell>
          <cell r="H342">
            <v>0</v>
          </cell>
          <cell r="I342">
            <v>3.528</v>
          </cell>
          <cell r="J342">
            <v>3.528</v>
          </cell>
        </row>
        <row r="343">
          <cell r="C343" t="str">
            <v>茶陵县</v>
          </cell>
          <cell r="D343">
            <v>430224</v>
          </cell>
          <cell r="E343" t="str">
            <v>一类</v>
          </cell>
          <cell r="F343" t="str">
            <v>C141430224</v>
          </cell>
          <cell r="G343" t="str">
            <v>石芙线</v>
          </cell>
          <cell r="H343">
            <v>0</v>
          </cell>
          <cell r="I343">
            <v>2.488</v>
          </cell>
          <cell r="J343">
            <v>2.488</v>
          </cell>
        </row>
        <row r="344">
          <cell r="C344" t="str">
            <v>茶陵县</v>
          </cell>
          <cell r="D344">
            <v>430224</v>
          </cell>
          <cell r="E344" t="str">
            <v>一类</v>
          </cell>
          <cell r="F344" t="str">
            <v>C149430224</v>
          </cell>
          <cell r="G344" t="str">
            <v>古谭线</v>
          </cell>
          <cell r="H344">
            <v>0</v>
          </cell>
          <cell r="I344">
            <v>2.778</v>
          </cell>
          <cell r="J344">
            <v>2.778</v>
          </cell>
        </row>
        <row r="345">
          <cell r="C345" t="str">
            <v>茶陵县</v>
          </cell>
          <cell r="D345">
            <v>430224</v>
          </cell>
          <cell r="E345" t="str">
            <v>一类</v>
          </cell>
          <cell r="F345" t="str">
            <v>C151430224</v>
          </cell>
          <cell r="G345" t="str">
            <v>矛厂-古石</v>
          </cell>
          <cell r="H345">
            <v>0</v>
          </cell>
          <cell r="I345">
            <v>2.108</v>
          </cell>
          <cell r="J345">
            <v>2.108</v>
          </cell>
        </row>
        <row r="346">
          <cell r="C346" t="str">
            <v>茶陵县</v>
          </cell>
          <cell r="D346">
            <v>430224</v>
          </cell>
          <cell r="E346" t="str">
            <v>一类</v>
          </cell>
          <cell r="F346" t="str">
            <v>C213430224</v>
          </cell>
          <cell r="G346" t="str">
            <v>庙上-培屋里</v>
          </cell>
          <cell r="H346">
            <v>0</v>
          </cell>
          <cell r="I346">
            <v>1.954</v>
          </cell>
          <cell r="J346">
            <v>1.954</v>
          </cell>
        </row>
        <row r="347">
          <cell r="C347" t="str">
            <v>茶陵县</v>
          </cell>
          <cell r="D347">
            <v>430224</v>
          </cell>
          <cell r="E347" t="str">
            <v>一类</v>
          </cell>
          <cell r="F347" t="str">
            <v>C220430224</v>
          </cell>
          <cell r="G347" t="str">
            <v>卫生院-卫生院</v>
          </cell>
          <cell r="H347">
            <v>0</v>
          </cell>
          <cell r="I347">
            <v>2.653</v>
          </cell>
          <cell r="J347">
            <v>2.123</v>
          </cell>
        </row>
        <row r="348">
          <cell r="C348" t="str">
            <v>茶陵县</v>
          </cell>
          <cell r="D348">
            <v>430224</v>
          </cell>
          <cell r="E348" t="str">
            <v>一类</v>
          </cell>
          <cell r="F348" t="str">
            <v>C222430224</v>
          </cell>
          <cell r="G348" t="str">
            <v>滋龙线</v>
          </cell>
          <cell r="H348">
            <v>0</v>
          </cell>
          <cell r="I348">
            <v>1.284</v>
          </cell>
          <cell r="J348">
            <v>0.651</v>
          </cell>
        </row>
        <row r="349">
          <cell r="C349" t="str">
            <v>茶陵县</v>
          </cell>
          <cell r="D349">
            <v>430224</v>
          </cell>
          <cell r="E349" t="str">
            <v>一类</v>
          </cell>
          <cell r="F349" t="str">
            <v>C231430224</v>
          </cell>
          <cell r="G349" t="str">
            <v>谭中线</v>
          </cell>
          <cell r="H349">
            <v>0</v>
          </cell>
          <cell r="I349">
            <v>1.678</v>
          </cell>
          <cell r="J349">
            <v>1.678</v>
          </cell>
        </row>
        <row r="350">
          <cell r="C350" t="str">
            <v>茶陵县</v>
          </cell>
          <cell r="D350">
            <v>430224</v>
          </cell>
          <cell r="E350" t="str">
            <v>一类</v>
          </cell>
          <cell r="F350" t="str">
            <v>C358430224</v>
          </cell>
          <cell r="G350" t="str">
            <v>石村线</v>
          </cell>
          <cell r="H350">
            <v>0</v>
          </cell>
          <cell r="I350">
            <v>2.875</v>
          </cell>
          <cell r="J350">
            <v>2.875</v>
          </cell>
        </row>
        <row r="351">
          <cell r="C351" t="str">
            <v>茶陵县</v>
          </cell>
          <cell r="D351">
            <v>430224</v>
          </cell>
          <cell r="E351" t="str">
            <v>一类</v>
          </cell>
          <cell r="F351" t="str">
            <v>C363430224</v>
          </cell>
          <cell r="G351" t="str">
            <v>塘田线</v>
          </cell>
          <cell r="H351">
            <v>0</v>
          </cell>
          <cell r="I351">
            <v>3.162</v>
          </cell>
          <cell r="J351">
            <v>3.162</v>
          </cell>
        </row>
        <row r="352">
          <cell r="C352" t="str">
            <v>茶陵县</v>
          </cell>
          <cell r="D352">
            <v>430224</v>
          </cell>
          <cell r="E352" t="str">
            <v>一类</v>
          </cell>
          <cell r="F352" t="str">
            <v>C421430224</v>
          </cell>
          <cell r="G352" t="str">
            <v>大木冲-大木冲</v>
          </cell>
          <cell r="H352">
            <v>0</v>
          </cell>
          <cell r="I352">
            <v>2.624</v>
          </cell>
          <cell r="J352">
            <v>2.624</v>
          </cell>
        </row>
        <row r="353">
          <cell r="C353" t="str">
            <v>茶陵县</v>
          </cell>
          <cell r="D353">
            <v>430224</v>
          </cell>
          <cell r="E353" t="str">
            <v>一类</v>
          </cell>
          <cell r="F353" t="str">
            <v>C423430224</v>
          </cell>
          <cell r="G353" t="str">
            <v>观音台-飞盐</v>
          </cell>
          <cell r="H353">
            <v>0</v>
          </cell>
          <cell r="I353">
            <v>6.436</v>
          </cell>
          <cell r="J353">
            <v>4.456</v>
          </cell>
        </row>
        <row r="354">
          <cell r="C354" t="str">
            <v>茶陵县</v>
          </cell>
          <cell r="D354">
            <v>430224</v>
          </cell>
          <cell r="E354" t="str">
            <v>一类</v>
          </cell>
          <cell r="F354" t="str">
            <v>C438430224</v>
          </cell>
          <cell r="G354" t="str">
            <v>鲤鱼咀-安仁平塘</v>
          </cell>
          <cell r="H354">
            <v>0</v>
          </cell>
          <cell r="I354">
            <v>2.206</v>
          </cell>
          <cell r="J354">
            <v>2.206</v>
          </cell>
        </row>
        <row r="355">
          <cell r="C355" t="str">
            <v>茶陵县</v>
          </cell>
          <cell r="D355">
            <v>430224</v>
          </cell>
          <cell r="E355" t="str">
            <v>一类</v>
          </cell>
          <cell r="F355" t="str">
            <v>C504430224</v>
          </cell>
          <cell r="G355" t="str">
            <v>车陂-车陂</v>
          </cell>
          <cell r="H355">
            <v>0.808</v>
          </cell>
          <cell r="I355">
            <v>2.571</v>
          </cell>
          <cell r="J355">
            <v>1.763</v>
          </cell>
        </row>
        <row r="356">
          <cell r="C356" t="str">
            <v>茶陵县</v>
          </cell>
          <cell r="D356">
            <v>430224</v>
          </cell>
          <cell r="E356" t="str">
            <v>一类</v>
          </cell>
          <cell r="F356" t="str">
            <v>C521430224</v>
          </cell>
          <cell r="G356" t="str">
            <v>井边-井边</v>
          </cell>
          <cell r="H356">
            <v>0</v>
          </cell>
          <cell r="I356">
            <v>1.912</v>
          </cell>
          <cell r="J356">
            <v>1.911</v>
          </cell>
        </row>
        <row r="357">
          <cell r="C357" t="str">
            <v>茶陵县</v>
          </cell>
          <cell r="D357">
            <v>430224</v>
          </cell>
          <cell r="E357" t="str">
            <v>一类</v>
          </cell>
          <cell r="F357" t="str">
            <v>C527430224</v>
          </cell>
          <cell r="G357" t="str">
            <v>长江路口-山地里</v>
          </cell>
          <cell r="H357">
            <v>0</v>
          </cell>
          <cell r="I357">
            <v>1.822</v>
          </cell>
          <cell r="J357">
            <v>1.822</v>
          </cell>
        </row>
        <row r="358">
          <cell r="C358" t="str">
            <v>茶陵县</v>
          </cell>
          <cell r="D358">
            <v>430224</v>
          </cell>
          <cell r="E358" t="str">
            <v>一类</v>
          </cell>
          <cell r="F358" t="str">
            <v>C611430224</v>
          </cell>
          <cell r="G358" t="str">
            <v>元门梢-元门梢</v>
          </cell>
          <cell r="H358">
            <v>1.012</v>
          </cell>
          <cell r="I358">
            <v>3.34</v>
          </cell>
          <cell r="J358">
            <v>2.328</v>
          </cell>
        </row>
        <row r="359">
          <cell r="C359" t="str">
            <v>茶陵县</v>
          </cell>
          <cell r="D359">
            <v>430224</v>
          </cell>
          <cell r="E359" t="str">
            <v>一类</v>
          </cell>
          <cell r="F359" t="str">
            <v>C649430224</v>
          </cell>
          <cell r="G359" t="str">
            <v>东海线</v>
          </cell>
          <cell r="H359">
            <v>0</v>
          </cell>
          <cell r="I359">
            <v>1.552</v>
          </cell>
          <cell r="J359">
            <v>1.552</v>
          </cell>
        </row>
        <row r="360">
          <cell r="C360" t="str">
            <v>茶陵县</v>
          </cell>
          <cell r="D360">
            <v>430224</v>
          </cell>
          <cell r="E360" t="str">
            <v>一类</v>
          </cell>
          <cell r="F360" t="str">
            <v>C652430224</v>
          </cell>
          <cell r="G360" t="str">
            <v>管豹线</v>
          </cell>
          <cell r="H360">
            <v>0</v>
          </cell>
          <cell r="I360">
            <v>1.716</v>
          </cell>
          <cell r="J360">
            <v>1.716</v>
          </cell>
        </row>
        <row r="361">
          <cell r="C361" t="str">
            <v>茶陵县</v>
          </cell>
          <cell r="D361">
            <v>430224</v>
          </cell>
          <cell r="E361" t="str">
            <v>一类</v>
          </cell>
          <cell r="F361" t="str">
            <v>C742430224</v>
          </cell>
          <cell r="G361" t="str">
            <v>蛇老线</v>
          </cell>
          <cell r="H361">
            <v>0</v>
          </cell>
          <cell r="I361">
            <v>2.196</v>
          </cell>
          <cell r="J361">
            <v>2.196</v>
          </cell>
        </row>
        <row r="362">
          <cell r="C362" t="str">
            <v>茶陵县</v>
          </cell>
          <cell r="D362">
            <v>430224</v>
          </cell>
          <cell r="E362" t="str">
            <v>一类</v>
          </cell>
          <cell r="F362" t="str">
            <v>C768430224</v>
          </cell>
          <cell r="G362" t="str">
            <v>东西线</v>
          </cell>
          <cell r="H362">
            <v>0</v>
          </cell>
          <cell r="I362">
            <v>2.033</v>
          </cell>
          <cell r="J362">
            <v>2.033</v>
          </cell>
        </row>
        <row r="363">
          <cell r="C363" t="str">
            <v>茶陵县</v>
          </cell>
          <cell r="D363">
            <v>430224</v>
          </cell>
          <cell r="E363" t="str">
            <v>一类</v>
          </cell>
          <cell r="F363" t="str">
            <v>C805430224</v>
          </cell>
          <cell r="G363" t="str">
            <v>华里大桥-村部</v>
          </cell>
          <cell r="H363">
            <v>0</v>
          </cell>
          <cell r="I363">
            <v>2.553</v>
          </cell>
          <cell r="J363">
            <v>2.553</v>
          </cell>
        </row>
        <row r="364">
          <cell r="C364" t="str">
            <v>茶陵县</v>
          </cell>
          <cell r="D364">
            <v>430224</v>
          </cell>
          <cell r="E364" t="str">
            <v>一类</v>
          </cell>
          <cell r="F364" t="str">
            <v>C813430224</v>
          </cell>
          <cell r="G364" t="str">
            <v>分坎下-分坎下</v>
          </cell>
          <cell r="H364">
            <v>0</v>
          </cell>
          <cell r="I364">
            <v>0.805</v>
          </cell>
          <cell r="J364">
            <v>0.52</v>
          </cell>
        </row>
        <row r="365">
          <cell r="C365" t="str">
            <v>茶陵县</v>
          </cell>
          <cell r="D365">
            <v>430224</v>
          </cell>
          <cell r="E365" t="str">
            <v>一类</v>
          </cell>
          <cell r="F365" t="str">
            <v>C819430224</v>
          </cell>
          <cell r="G365" t="str">
            <v>梯垅-梯垅</v>
          </cell>
          <cell r="H365">
            <v>0</v>
          </cell>
          <cell r="I365">
            <v>2.716</v>
          </cell>
          <cell r="J365">
            <v>2.716</v>
          </cell>
        </row>
        <row r="366">
          <cell r="C366" t="str">
            <v>茶陵县</v>
          </cell>
          <cell r="D366">
            <v>430224</v>
          </cell>
          <cell r="E366" t="str">
            <v>一类</v>
          </cell>
          <cell r="F366" t="str">
            <v>C828430224</v>
          </cell>
          <cell r="G366" t="str">
            <v>望朱垅-大塘</v>
          </cell>
          <cell r="H366">
            <v>0</v>
          </cell>
          <cell r="I366">
            <v>8.049</v>
          </cell>
          <cell r="J366">
            <v>8.049</v>
          </cell>
        </row>
        <row r="367">
          <cell r="C367" t="str">
            <v>茶陵县</v>
          </cell>
          <cell r="D367">
            <v>430224</v>
          </cell>
          <cell r="E367" t="str">
            <v>一类</v>
          </cell>
          <cell r="F367" t="str">
            <v>C831430224</v>
          </cell>
          <cell r="G367" t="str">
            <v>长田线</v>
          </cell>
          <cell r="H367">
            <v>0</v>
          </cell>
          <cell r="I367">
            <v>7.306</v>
          </cell>
          <cell r="J367">
            <v>3.016</v>
          </cell>
        </row>
        <row r="368">
          <cell r="C368" t="str">
            <v>茶陵县</v>
          </cell>
          <cell r="D368">
            <v>430224</v>
          </cell>
          <cell r="E368" t="str">
            <v>一类</v>
          </cell>
          <cell r="F368" t="str">
            <v>C835430224</v>
          </cell>
          <cell r="G368" t="str">
            <v>中洞-南坑</v>
          </cell>
          <cell r="H368">
            <v>0</v>
          </cell>
          <cell r="I368">
            <v>4.238</v>
          </cell>
          <cell r="J368">
            <v>4.238</v>
          </cell>
        </row>
        <row r="369">
          <cell r="C369" t="str">
            <v>茶陵县</v>
          </cell>
          <cell r="D369" t="str">
            <v>2017年计划规划外项目</v>
          </cell>
        </row>
        <row r="370">
          <cell r="C370" t="str">
            <v>茶陵县</v>
          </cell>
          <cell r="D370">
            <v>430224</v>
          </cell>
          <cell r="E370" t="str">
            <v>一类</v>
          </cell>
          <cell r="F370" t="str">
            <v>C836430224</v>
          </cell>
          <cell r="G370" t="str">
            <v>南利线</v>
          </cell>
          <cell r="H370">
            <v>0</v>
          </cell>
          <cell r="I370">
            <v>5.237</v>
          </cell>
          <cell r="J370">
            <v>5.237</v>
          </cell>
        </row>
        <row r="371">
          <cell r="C371" t="str">
            <v>茶陵县</v>
          </cell>
          <cell r="D371">
            <v>430224</v>
          </cell>
          <cell r="E371" t="str">
            <v>一类</v>
          </cell>
          <cell r="F371" t="str">
            <v>C926430224</v>
          </cell>
          <cell r="G371" t="str">
            <v>上杨家屋-上杨家屋</v>
          </cell>
          <cell r="H371">
            <v>0.895</v>
          </cell>
          <cell r="I371">
            <v>2.242</v>
          </cell>
          <cell r="J371">
            <v>1.347</v>
          </cell>
        </row>
        <row r="372">
          <cell r="C372" t="str">
            <v>茶陵县</v>
          </cell>
          <cell r="D372">
            <v>430224</v>
          </cell>
          <cell r="E372" t="str">
            <v>一类</v>
          </cell>
          <cell r="F372" t="str">
            <v>C933430224</v>
          </cell>
          <cell r="G372" t="str">
            <v>上山田-上山田</v>
          </cell>
          <cell r="H372">
            <v>3.071</v>
          </cell>
          <cell r="I372">
            <v>7.466</v>
          </cell>
          <cell r="J372">
            <v>4.395</v>
          </cell>
        </row>
        <row r="373">
          <cell r="C373" t="str">
            <v>茶陵县</v>
          </cell>
          <cell r="D373">
            <v>430224</v>
          </cell>
          <cell r="E373" t="str">
            <v>一类</v>
          </cell>
          <cell r="F373" t="str">
            <v>C941430224</v>
          </cell>
          <cell r="G373" t="str">
            <v>东北线</v>
          </cell>
          <cell r="H373">
            <v>0</v>
          </cell>
          <cell r="I373">
            <v>3.315</v>
          </cell>
          <cell r="J373">
            <v>3.315</v>
          </cell>
        </row>
        <row r="374">
          <cell r="C374" t="str">
            <v>茶陵县</v>
          </cell>
          <cell r="D374">
            <v>430224</v>
          </cell>
          <cell r="E374" t="str">
            <v>一类</v>
          </cell>
          <cell r="F374" t="str">
            <v>CA40430224</v>
          </cell>
          <cell r="G374" t="str">
            <v>茶山里-董家冲</v>
          </cell>
          <cell r="H374">
            <v>0</v>
          </cell>
          <cell r="I374">
            <v>1.633</v>
          </cell>
          <cell r="J374">
            <v>1.633</v>
          </cell>
        </row>
        <row r="375">
          <cell r="C375" t="str">
            <v>茶陵县</v>
          </cell>
          <cell r="D375">
            <v>430224</v>
          </cell>
          <cell r="E375" t="str">
            <v>一类</v>
          </cell>
          <cell r="F375" t="str">
            <v>CA80430224</v>
          </cell>
          <cell r="G375" t="str">
            <v>五星煤店-贺家</v>
          </cell>
          <cell r="H375">
            <v>0</v>
          </cell>
          <cell r="I375">
            <v>0.779</v>
          </cell>
          <cell r="J375">
            <v>0.779</v>
          </cell>
        </row>
        <row r="376">
          <cell r="C376" t="str">
            <v>茶陵县</v>
          </cell>
          <cell r="D376">
            <v>430224</v>
          </cell>
          <cell r="E376" t="str">
            <v>一类</v>
          </cell>
          <cell r="F376" t="str">
            <v>CA85430224</v>
          </cell>
          <cell r="G376" t="str">
            <v>花木-梅田下</v>
          </cell>
          <cell r="H376">
            <v>3.397</v>
          </cell>
          <cell r="I376">
            <v>10.942</v>
          </cell>
          <cell r="J376">
            <v>7.545</v>
          </cell>
        </row>
        <row r="377">
          <cell r="C377" t="str">
            <v>茶陵县</v>
          </cell>
          <cell r="D377">
            <v>430224</v>
          </cell>
          <cell r="E377" t="str">
            <v>一类</v>
          </cell>
          <cell r="F377" t="str">
            <v>CB31430224</v>
          </cell>
          <cell r="G377" t="str">
            <v>善东线</v>
          </cell>
          <cell r="H377">
            <v>0</v>
          </cell>
          <cell r="I377">
            <v>0.454</v>
          </cell>
          <cell r="J377">
            <v>0.454</v>
          </cell>
        </row>
        <row r="378">
          <cell r="C378" t="str">
            <v>茶陵县</v>
          </cell>
          <cell r="D378">
            <v>430224</v>
          </cell>
          <cell r="E378" t="str">
            <v>一类</v>
          </cell>
          <cell r="F378" t="str">
            <v>CB32430224</v>
          </cell>
          <cell r="G378" t="str">
            <v>坑荷线</v>
          </cell>
          <cell r="H378">
            <v>0</v>
          </cell>
          <cell r="I378">
            <v>2.458</v>
          </cell>
          <cell r="J378">
            <v>2.458</v>
          </cell>
        </row>
        <row r="379">
          <cell r="C379" t="str">
            <v>茶陵县</v>
          </cell>
          <cell r="D379">
            <v>430224</v>
          </cell>
          <cell r="E379" t="str">
            <v>一类</v>
          </cell>
          <cell r="F379" t="str">
            <v>CB33430224</v>
          </cell>
          <cell r="G379" t="str">
            <v>分路口-矮岭</v>
          </cell>
          <cell r="H379">
            <v>0</v>
          </cell>
          <cell r="I379">
            <v>0.459</v>
          </cell>
          <cell r="J379">
            <v>0.459</v>
          </cell>
        </row>
        <row r="380">
          <cell r="C380" t="str">
            <v>茶陵县</v>
          </cell>
          <cell r="D380">
            <v>430224</v>
          </cell>
          <cell r="E380" t="str">
            <v>一类</v>
          </cell>
          <cell r="F380" t="str">
            <v>X141430224</v>
          </cell>
          <cell r="G380" t="str">
            <v>诸茶线</v>
          </cell>
          <cell r="H380">
            <v>1.416</v>
          </cell>
          <cell r="I380">
            <v>5.884</v>
          </cell>
          <cell r="J380">
            <v>4.118</v>
          </cell>
        </row>
        <row r="381">
          <cell r="C381" t="str">
            <v>茶陵县</v>
          </cell>
          <cell r="D381">
            <v>430224</v>
          </cell>
          <cell r="E381" t="str">
            <v>一类</v>
          </cell>
          <cell r="F381" t="str">
            <v>X144430224</v>
          </cell>
          <cell r="G381" t="str">
            <v>京广线-界首镇</v>
          </cell>
          <cell r="H381">
            <v>0</v>
          </cell>
          <cell r="I381">
            <v>23.202</v>
          </cell>
          <cell r="J381">
            <v>14.654</v>
          </cell>
        </row>
        <row r="382">
          <cell r="C382" t="str">
            <v>茶陵县</v>
          </cell>
          <cell r="D382">
            <v>430224</v>
          </cell>
          <cell r="E382" t="str">
            <v>一类</v>
          </cell>
          <cell r="F382" t="str">
            <v>X145430224</v>
          </cell>
          <cell r="G382" t="str">
            <v>和吕村部-桃坑乡</v>
          </cell>
          <cell r="H382">
            <v>0</v>
          </cell>
          <cell r="I382">
            <v>17.619</v>
          </cell>
          <cell r="J382">
            <v>3.488</v>
          </cell>
        </row>
        <row r="383">
          <cell r="C383" t="str">
            <v>茶陵县</v>
          </cell>
          <cell r="D383">
            <v>430224</v>
          </cell>
          <cell r="E383" t="str">
            <v>一类</v>
          </cell>
          <cell r="F383" t="str">
            <v>X146430224</v>
          </cell>
          <cell r="G383" t="str">
            <v>光甘线</v>
          </cell>
          <cell r="H383">
            <v>0</v>
          </cell>
          <cell r="I383">
            <v>4.71</v>
          </cell>
          <cell r="J383">
            <v>4.716</v>
          </cell>
        </row>
        <row r="384">
          <cell r="C384" t="str">
            <v>茶陵县</v>
          </cell>
          <cell r="D384">
            <v>430224</v>
          </cell>
          <cell r="E384" t="str">
            <v>一类</v>
          </cell>
          <cell r="F384" t="str">
            <v>X148430224</v>
          </cell>
          <cell r="G384" t="str">
            <v>洲坡-石坡</v>
          </cell>
          <cell r="H384">
            <v>10.374</v>
          </cell>
          <cell r="I384">
            <v>19.308</v>
          </cell>
          <cell r="J384">
            <v>4.467</v>
          </cell>
        </row>
        <row r="385">
          <cell r="C385" t="str">
            <v>茶陵县</v>
          </cell>
          <cell r="D385">
            <v>430224</v>
          </cell>
          <cell r="E385" t="str">
            <v>一类</v>
          </cell>
          <cell r="F385" t="str">
            <v>X149430224</v>
          </cell>
          <cell r="G385" t="str">
            <v>上头坳-S723</v>
          </cell>
          <cell r="H385">
            <v>0</v>
          </cell>
          <cell r="I385">
            <v>13.009</v>
          </cell>
          <cell r="J385">
            <v>0.074</v>
          </cell>
        </row>
        <row r="386">
          <cell r="C386" t="str">
            <v>茶陵县</v>
          </cell>
          <cell r="D386">
            <v>430224</v>
          </cell>
          <cell r="E386" t="str">
            <v>一类</v>
          </cell>
          <cell r="F386" t="str">
            <v>X152430224</v>
          </cell>
          <cell r="G386" t="str">
            <v>庙坪-虎踞镇</v>
          </cell>
          <cell r="H386">
            <v>0</v>
          </cell>
          <cell r="I386">
            <v>23.233</v>
          </cell>
          <cell r="J386">
            <v>0.484</v>
          </cell>
        </row>
        <row r="387">
          <cell r="C387" t="str">
            <v>茶陵县</v>
          </cell>
          <cell r="D387">
            <v>430224</v>
          </cell>
          <cell r="E387" t="str">
            <v>一类</v>
          </cell>
          <cell r="F387" t="str">
            <v>X155430224</v>
          </cell>
          <cell r="G387" t="str">
            <v>大三线</v>
          </cell>
          <cell r="H387">
            <v>0</v>
          </cell>
          <cell r="I387">
            <v>19.677</v>
          </cell>
          <cell r="J387">
            <v>11.838</v>
          </cell>
        </row>
        <row r="388">
          <cell r="C388" t="str">
            <v>茶陵县</v>
          </cell>
          <cell r="D388">
            <v>430224</v>
          </cell>
          <cell r="E388" t="str">
            <v>一类</v>
          </cell>
          <cell r="F388" t="str">
            <v>X158430224</v>
          </cell>
          <cell r="G388" t="str">
            <v>岩里-S370</v>
          </cell>
          <cell r="H388">
            <v>0</v>
          </cell>
          <cell r="I388">
            <v>12.716</v>
          </cell>
          <cell r="J388">
            <v>3.846</v>
          </cell>
        </row>
        <row r="389">
          <cell r="C389" t="str">
            <v>茶陵县</v>
          </cell>
          <cell r="D389">
            <v>430224</v>
          </cell>
          <cell r="E389" t="str">
            <v>一类</v>
          </cell>
          <cell r="F389" t="str">
            <v>X165430224</v>
          </cell>
          <cell r="G389" t="str">
            <v>西金线</v>
          </cell>
          <cell r="H389">
            <v>0</v>
          </cell>
          <cell r="I389">
            <v>6.553</v>
          </cell>
          <cell r="J389">
            <v>6.547</v>
          </cell>
        </row>
        <row r="390">
          <cell r="C390" t="str">
            <v>茶陵县</v>
          </cell>
          <cell r="D390">
            <v>430224</v>
          </cell>
          <cell r="E390" t="str">
            <v>一类</v>
          </cell>
          <cell r="F390" t="str">
            <v>Y400430224</v>
          </cell>
          <cell r="G390" t="str">
            <v>X142-洒水村</v>
          </cell>
          <cell r="H390">
            <v>0</v>
          </cell>
          <cell r="I390">
            <v>6.252</v>
          </cell>
          <cell r="J390">
            <v>6.006</v>
          </cell>
        </row>
        <row r="391">
          <cell r="C391" t="str">
            <v>茶陵县</v>
          </cell>
          <cell r="D391">
            <v>430224</v>
          </cell>
          <cell r="E391" t="str">
            <v>一类</v>
          </cell>
          <cell r="F391" t="str">
            <v>Y401430224</v>
          </cell>
          <cell r="G391" t="str">
            <v>X140-马渡村</v>
          </cell>
          <cell r="H391">
            <v>2.203</v>
          </cell>
          <cell r="I391">
            <v>6.219</v>
          </cell>
          <cell r="J391">
            <v>4.016</v>
          </cell>
        </row>
        <row r="392">
          <cell r="C392" t="str">
            <v>茶陵县</v>
          </cell>
          <cell r="D392">
            <v>430224</v>
          </cell>
          <cell r="E392" t="str">
            <v>一类</v>
          </cell>
          <cell r="F392" t="str">
            <v>Y402430224</v>
          </cell>
          <cell r="G392" t="str">
            <v>二仙村-五峰村</v>
          </cell>
          <cell r="H392">
            <v>0</v>
          </cell>
          <cell r="I392">
            <v>4.793</v>
          </cell>
          <cell r="J392">
            <v>4.798</v>
          </cell>
        </row>
        <row r="393">
          <cell r="C393" t="str">
            <v>茶陵县</v>
          </cell>
          <cell r="D393">
            <v>430224</v>
          </cell>
          <cell r="E393" t="str">
            <v>一类</v>
          </cell>
          <cell r="F393" t="str">
            <v>Y403430224</v>
          </cell>
          <cell r="G393" t="str">
            <v>龙集村-S723</v>
          </cell>
          <cell r="H393">
            <v>0</v>
          </cell>
          <cell r="I393">
            <v>5.732</v>
          </cell>
          <cell r="J393">
            <v>0.273</v>
          </cell>
        </row>
        <row r="394">
          <cell r="C394" t="str">
            <v>茶陵县</v>
          </cell>
          <cell r="D394">
            <v>430224</v>
          </cell>
          <cell r="E394" t="str">
            <v>一类</v>
          </cell>
          <cell r="F394" t="str">
            <v>Y404430224</v>
          </cell>
          <cell r="G394" t="str">
            <v>S370-小碧村</v>
          </cell>
          <cell r="H394">
            <v>0</v>
          </cell>
          <cell r="I394">
            <v>3.477</v>
          </cell>
          <cell r="J394">
            <v>3.477</v>
          </cell>
        </row>
        <row r="395">
          <cell r="C395" t="str">
            <v>茶陵县</v>
          </cell>
          <cell r="D395">
            <v>430224</v>
          </cell>
          <cell r="E395" t="str">
            <v>一类</v>
          </cell>
          <cell r="F395" t="str">
            <v>Y405430224</v>
          </cell>
          <cell r="G395" t="str">
            <v>竹坪村-五垅坪村</v>
          </cell>
          <cell r="H395">
            <v>5.405</v>
          </cell>
          <cell r="I395">
            <v>6.984</v>
          </cell>
          <cell r="J395">
            <v>1.579</v>
          </cell>
        </row>
        <row r="396">
          <cell r="C396" t="str">
            <v>茶陵县</v>
          </cell>
          <cell r="D396">
            <v>430224</v>
          </cell>
          <cell r="E396" t="str">
            <v>一类</v>
          </cell>
          <cell r="F396" t="str">
            <v>Y409430224</v>
          </cell>
          <cell r="G396" t="str">
            <v>S723-S370</v>
          </cell>
          <cell r="H396">
            <v>0</v>
          </cell>
          <cell r="I396">
            <v>7.118</v>
          </cell>
          <cell r="J396">
            <v>2.134</v>
          </cell>
        </row>
        <row r="397">
          <cell r="C397" t="str">
            <v>茶陵县</v>
          </cell>
          <cell r="D397">
            <v>430224</v>
          </cell>
          <cell r="E397" t="str">
            <v>一类</v>
          </cell>
          <cell r="F397" t="str">
            <v>Y411430224</v>
          </cell>
          <cell r="G397" t="str">
            <v>晓塘村-田湖村</v>
          </cell>
          <cell r="H397">
            <v>0</v>
          </cell>
          <cell r="I397">
            <v>7.597</v>
          </cell>
          <cell r="J397">
            <v>7.597</v>
          </cell>
        </row>
        <row r="398">
          <cell r="C398" t="str">
            <v>茶陵县</v>
          </cell>
          <cell r="D398">
            <v>430224</v>
          </cell>
          <cell r="E398" t="str">
            <v>一类</v>
          </cell>
          <cell r="F398" t="str">
            <v>Y413430224</v>
          </cell>
          <cell r="G398" t="str">
            <v>马首村-马首村</v>
          </cell>
          <cell r="H398">
            <v>0</v>
          </cell>
          <cell r="I398">
            <v>0.975</v>
          </cell>
          <cell r="J398">
            <v>0.975</v>
          </cell>
        </row>
        <row r="399">
          <cell r="C399" t="str">
            <v>茶陵县</v>
          </cell>
          <cell r="D399">
            <v>430224</v>
          </cell>
          <cell r="E399" t="str">
            <v>一类</v>
          </cell>
          <cell r="F399" t="str">
            <v>Y415430224</v>
          </cell>
          <cell r="G399" t="str">
            <v>白石村-白石村</v>
          </cell>
          <cell r="H399">
            <v>0</v>
          </cell>
          <cell r="I399">
            <v>0.417</v>
          </cell>
          <cell r="J399">
            <v>0.417</v>
          </cell>
        </row>
        <row r="400">
          <cell r="C400" t="str">
            <v>茶陵县</v>
          </cell>
          <cell r="D400">
            <v>430224</v>
          </cell>
          <cell r="E400" t="str">
            <v>一类</v>
          </cell>
          <cell r="F400" t="str">
            <v>Y416430224</v>
          </cell>
          <cell r="G400" t="str">
            <v>庄田村-洲陂村</v>
          </cell>
          <cell r="H400">
            <v>4.041</v>
          </cell>
          <cell r="I400">
            <v>10.151</v>
          </cell>
          <cell r="J400">
            <v>6.03</v>
          </cell>
        </row>
        <row r="401">
          <cell r="C401" t="str">
            <v>茶陵县</v>
          </cell>
          <cell r="D401">
            <v>430224</v>
          </cell>
          <cell r="E401" t="str">
            <v>一类</v>
          </cell>
          <cell r="F401" t="str">
            <v>Y417430224</v>
          </cell>
          <cell r="G401" t="str">
            <v>麦源村-枧田村</v>
          </cell>
          <cell r="H401">
            <v>0</v>
          </cell>
          <cell r="I401">
            <v>8.831</v>
          </cell>
          <cell r="J401">
            <v>8.831</v>
          </cell>
        </row>
        <row r="402">
          <cell r="C402" t="str">
            <v>茶陵县</v>
          </cell>
          <cell r="D402">
            <v>430224</v>
          </cell>
          <cell r="E402" t="str">
            <v>一类</v>
          </cell>
          <cell r="F402" t="str">
            <v>Y418430224</v>
          </cell>
          <cell r="G402" t="str">
            <v>巨田村-涧洲村</v>
          </cell>
          <cell r="H402">
            <v>0</v>
          </cell>
          <cell r="I402">
            <v>5.63</v>
          </cell>
          <cell r="J402">
            <v>5.63</v>
          </cell>
        </row>
        <row r="403">
          <cell r="C403" t="str">
            <v>茶陵县</v>
          </cell>
          <cell r="D403">
            <v>430224</v>
          </cell>
          <cell r="E403" t="str">
            <v>一类</v>
          </cell>
          <cell r="F403" t="str">
            <v>Y421430224</v>
          </cell>
          <cell r="G403" t="str">
            <v>诸睦村-仙源村</v>
          </cell>
          <cell r="H403">
            <v>5.009</v>
          </cell>
          <cell r="I403">
            <v>8.596</v>
          </cell>
          <cell r="J403">
            <v>3.587</v>
          </cell>
        </row>
        <row r="404">
          <cell r="C404" t="str">
            <v>茶陵县</v>
          </cell>
          <cell r="D404">
            <v>430224</v>
          </cell>
          <cell r="E404" t="str">
            <v>一类</v>
          </cell>
          <cell r="F404" t="str">
            <v>Y428430224</v>
          </cell>
          <cell r="G404" t="str">
            <v>茶冲村-思聪村</v>
          </cell>
          <cell r="H404">
            <v>0</v>
          </cell>
          <cell r="I404">
            <v>11.802</v>
          </cell>
          <cell r="J404">
            <v>11.802</v>
          </cell>
        </row>
        <row r="405">
          <cell r="C405" t="str">
            <v>茶陵县</v>
          </cell>
          <cell r="D405">
            <v>430224</v>
          </cell>
          <cell r="E405" t="str">
            <v>一类</v>
          </cell>
          <cell r="F405" t="str">
            <v>Y431430224</v>
          </cell>
          <cell r="G405" t="str">
            <v>五垅坪村-S371</v>
          </cell>
          <cell r="H405">
            <v>0</v>
          </cell>
          <cell r="I405">
            <v>7.534</v>
          </cell>
          <cell r="J405">
            <v>1.535</v>
          </cell>
        </row>
        <row r="406">
          <cell r="C406" t="str">
            <v>茶陵县</v>
          </cell>
          <cell r="D406">
            <v>430224</v>
          </cell>
          <cell r="E406" t="str">
            <v>一类</v>
          </cell>
          <cell r="F406" t="str">
            <v>Y432430224</v>
          </cell>
          <cell r="G406" t="str">
            <v>长乐村-S723</v>
          </cell>
          <cell r="H406">
            <v>0</v>
          </cell>
          <cell r="I406">
            <v>8.735</v>
          </cell>
          <cell r="J406">
            <v>2.104</v>
          </cell>
        </row>
        <row r="407">
          <cell r="C407" t="str">
            <v>茶陵县</v>
          </cell>
          <cell r="D407">
            <v>430224</v>
          </cell>
          <cell r="E407" t="str">
            <v>一类</v>
          </cell>
          <cell r="F407" t="str">
            <v>Y433430224</v>
          </cell>
          <cell r="G407" t="str">
            <v>儒仕坪村-条心村</v>
          </cell>
          <cell r="H407">
            <v>1.842</v>
          </cell>
          <cell r="I407">
            <v>7.242</v>
          </cell>
          <cell r="J407">
            <v>0.967</v>
          </cell>
        </row>
        <row r="408">
          <cell r="C408" t="str">
            <v>茶陵县</v>
          </cell>
          <cell r="D408">
            <v>430224</v>
          </cell>
          <cell r="E408" t="str">
            <v>一类</v>
          </cell>
          <cell r="F408" t="str">
            <v>Y434430224</v>
          </cell>
          <cell r="G408" t="str">
            <v>田家村-洞头村</v>
          </cell>
          <cell r="H408">
            <v>0</v>
          </cell>
          <cell r="I408">
            <v>7.757</v>
          </cell>
          <cell r="J408">
            <v>4.645</v>
          </cell>
        </row>
        <row r="409">
          <cell r="C409" t="str">
            <v>茶陵县</v>
          </cell>
          <cell r="D409">
            <v>430224</v>
          </cell>
          <cell r="E409" t="str">
            <v>一类</v>
          </cell>
          <cell r="F409" t="str">
            <v>Y435430224</v>
          </cell>
          <cell r="G409" t="str">
            <v>塘富村-S723</v>
          </cell>
          <cell r="H409">
            <v>0</v>
          </cell>
          <cell r="I409">
            <v>6.819</v>
          </cell>
          <cell r="J409">
            <v>4.035</v>
          </cell>
        </row>
        <row r="410">
          <cell r="C410" t="str">
            <v>茶陵县</v>
          </cell>
          <cell r="D410">
            <v>430224</v>
          </cell>
          <cell r="E410" t="str">
            <v>一类</v>
          </cell>
          <cell r="F410" t="str">
            <v>Y437430224</v>
          </cell>
          <cell r="G410" t="str">
            <v>S723-S370</v>
          </cell>
          <cell r="H410">
            <v>0</v>
          </cell>
          <cell r="I410">
            <v>3.636</v>
          </cell>
          <cell r="J410">
            <v>3.636</v>
          </cell>
        </row>
        <row r="411">
          <cell r="C411" t="str">
            <v>茶陵县</v>
          </cell>
          <cell r="D411">
            <v>430224</v>
          </cell>
          <cell r="E411" t="str">
            <v>一类</v>
          </cell>
          <cell r="F411" t="str">
            <v>Y447430224</v>
          </cell>
          <cell r="G411" t="str">
            <v>玄武村-毛家村</v>
          </cell>
          <cell r="H411">
            <v>0</v>
          </cell>
          <cell r="I411">
            <v>5.147</v>
          </cell>
          <cell r="J411">
            <v>4.226</v>
          </cell>
        </row>
        <row r="412">
          <cell r="C412" t="str">
            <v>茶陵县</v>
          </cell>
          <cell r="D412">
            <v>430224</v>
          </cell>
          <cell r="E412" t="str">
            <v>一类</v>
          </cell>
          <cell r="F412" t="str">
            <v>Y448430224</v>
          </cell>
          <cell r="G412" t="str">
            <v>东流村-C432</v>
          </cell>
          <cell r="H412">
            <v>0</v>
          </cell>
          <cell r="I412">
            <v>3.096</v>
          </cell>
          <cell r="J412">
            <v>3.096</v>
          </cell>
        </row>
        <row r="413">
          <cell r="C413" t="str">
            <v>茶陵县</v>
          </cell>
          <cell r="D413">
            <v>430224</v>
          </cell>
          <cell r="E413" t="str">
            <v>一类</v>
          </cell>
          <cell r="F413" t="str">
            <v>Y451430224</v>
          </cell>
          <cell r="G413" t="str">
            <v>厂江村-塘头村</v>
          </cell>
          <cell r="H413">
            <v>1.531</v>
          </cell>
          <cell r="I413">
            <v>7.595</v>
          </cell>
          <cell r="J413">
            <v>6.064</v>
          </cell>
        </row>
        <row r="414">
          <cell r="C414" t="str">
            <v>茶陵县</v>
          </cell>
          <cell r="D414">
            <v>430224</v>
          </cell>
          <cell r="E414" t="str">
            <v>一类</v>
          </cell>
          <cell r="F414" t="str">
            <v>Y453430224</v>
          </cell>
          <cell r="G414" t="str">
            <v>塘冲村-曾虎村</v>
          </cell>
          <cell r="H414">
            <v>6.741</v>
          </cell>
          <cell r="I414">
            <v>7.04</v>
          </cell>
          <cell r="J414">
            <v>0.299</v>
          </cell>
        </row>
        <row r="415">
          <cell r="C415" t="str">
            <v>茶陵县</v>
          </cell>
          <cell r="D415">
            <v>430224</v>
          </cell>
          <cell r="E415" t="str">
            <v>一类</v>
          </cell>
          <cell r="F415" t="str">
            <v>Y456430224</v>
          </cell>
          <cell r="G415" t="str">
            <v>上芫村-中芫村</v>
          </cell>
          <cell r="H415">
            <v>0</v>
          </cell>
          <cell r="I415">
            <v>11.223</v>
          </cell>
          <cell r="J415">
            <v>0.766</v>
          </cell>
        </row>
        <row r="416">
          <cell r="C416" t="str">
            <v>茶陵县</v>
          </cell>
          <cell r="D416">
            <v>430224</v>
          </cell>
          <cell r="E416" t="str">
            <v>一类</v>
          </cell>
          <cell r="F416" t="str">
            <v>Y457430224</v>
          </cell>
          <cell r="G416" t="str">
            <v>瓜坪村-春枫村</v>
          </cell>
          <cell r="H416">
            <v>0</v>
          </cell>
          <cell r="I416">
            <v>8.698</v>
          </cell>
          <cell r="J416">
            <v>8.698</v>
          </cell>
        </row>
        <row r="417">
          <cell r="C417" t="str">
            <v>炎陵县小计</v>
          </cell>
        </row>
        <row r="417">
          <cell r="J417">
            <v>259.814</v>
          </cell>
        </row>
        <row r="418">
          <cell r="C418" t="str">
            <v>炎陵县</v>
          </cell>
          <cell r="D418">
            <v>430225</v>
          </cell>
          <cell r="E418" t="str">
            <v>一类</v>
          </cell>
          <cell r="F418" t="str">
            <v>C002430225</v>
          </cell>
          <cell r="G418" t="str">
            <v>下家辽-窑硬</v>
          </cell>
          <cell r="H418">
            <v>1.459</v>
          </cell>
          <cell r="I418">
            <v>4.872</v>
          </cell>
          <cell r="J418">
            <v>3.413</v>
          </cell>
        </row>
        <row r="419">
          <cell r="C419" t="str">
            <v>炎陵县</v>
          </cell>
          <cell r="D419">
            <v>430225</v>
          </cell>
          <cell r="E419" t="str">
            <v>一类</v>
          </cell>
          <cell r="F419" t="str">
            <v>C005430225</v>
          </cell>
          <cell r="G419" t="str">
            <v>自冲-塞上</v>
          </cell>
          <cell r="H419">
            <v>0.501</v>
          </cell>
          <cell r="I419">
            <v>2.772</v>
          </cell>
          <cell r="J419">
            <v>2.271</v>
          </cell>
        </row>
        <row r="420">
          <cell r="C420" t="str">
            <v>炎陵县</v>
          </cell>
          <cell r="D420">
            <v>430225</v>
          </cell>
          <cell r="E420" t="str">
            <v>一类</v>
          </cell>
          <cell r="F420" t="str">
            <v>C008430225</v>
          </cell>
          <cell r="G420" t="str">
            <v>丛山里-丛山里2</v>
          </cell>
          <cell r="H420">
            <v>0</v>
          </cell>
          <cell r="I420">
            <v>0.879</v>
          </cell>
          <cell r="J420">
            <v>1.003</v>
          </cell>
        </row>
        <row r="421">
          <cell r="C421" t="str">
            <v>炎陵县</v>
          </cell>
          <cell r="D421">
            <v>430225</v>
          </cell>
          <cell r="E421" t="str">
            <v>一类</v>
          </cell>
          <cell r="F421" t="str">
            <v>C027430225</v>
          </cell>
          <cell r="G421" t="str">
            <v>谭家-谭家</v>
          </cell>
          <cell r="H421">
            <v>0</v>
          </cell>
          <cell r="I421">
            <v>4.516</v>
          </cell>
          <cell r="J421">
            <v>4.516</v>
          </cell>
        </row>
        <row r="422">
          <cell r="C422" t="str">
            <v>炎陵县</v>
          </cell>
          <cell r="D422">
            <v>430225</v>
          </cell>
          <cell r="E422" t="str">
            <v>一类</v>
          </cell>
          <cell r="F422" t="str">
            <v>C070430225</v>
          </cell>
          <cell r="G422" t="str">
            <v>石爪线</v>
          </cell>
          <cell r="H422">
            <v>0</v>
          </cell>
          <cell r="I422">
            <v>3.487</v>
          </cell>
          <cell r="J422">
            <v>3.487</v>
          </cell>
        </row>
        <row r="423">
          <cell r="C423" t="str">
            <v>炎陵县</v>
          </cell>
          <cell r="D423">
            <v>430225</v>
          </cell>
          <cell r="E423" t="str">
            <v>一类</v>
          </cell>
          <cell r="F423" t="str">
            <v>C081430225</v>
          </cell>
          <cell r="G423" t="str">
            <v>菜坪-菜坪</v>
          </cell>
          <cell r="H423">
            <v>0.297</v>
          </cell>
          <cell r="I423">
            <v>4.88</v>
          </cell>
          <cell r="J423">
            <v>4.583</v>
          </cell>
        </row>
        <row r="424">
          <cell r="C424" t="str">
            <v>炎陵县</v>
          </cell>
          <cell r="D424">
            <v>430225</v>
          </cell>
          <cell r="E424" t="str">
            <v>一类</v>
          </cell>
          <cell r="F424" t="str">
            <v>C092430225</v>
          </cell>
          <cell r="G424" t="str">
            <v>木杨线</v>
          </cell>
          <cell r="H424">
            <v>0</v>
          </cell>
          <cell r="I424">
            <v>4.406</v>
          </cell>
          <cell r="J424">
            <v>4.406</v>
          </cell>
        </row>
        <row r="425">
          <cell r="C425" t="str">
            <v>炎陵县</v>
          </cell>
          <cell r="D425">
            <v>430225</v>
          </cell>
          <cell r="E425" t="str">
            <v>一类</v>
          </cell>
          <cell r="F425" t="str">
            <v>C097430225</v>
          </cell>
          <cell r="G425" t="str">
            <v>仙坪-铁钓</v>
          </cell>
          <cell r="H425">
            <v>0</v>
          </cell>
          <cell r="I425">
            <v>3.869</v>
          </cell>
          <cell r="J425">
            <v>3.126</v>
          </cell>
        </row>
        <row r="426">
          <cell r="C426" t="str">
            <v>炎陵县</v>
          </cell>
          <cell r="D426">
            <v>430225</v>
          </cell>
          <cell r="E426" t="str">
            <v>一类</v>
          </cell>
          <cell r="F426" t="str">
            <v>C103430225</v>
          </cell>
          <cell r="G426" t="str">
            <v>大湾-龙巷</v>
          </cell>
          <cell r="H426">
            <v>0</v>
          </cell>
          <cell r="I426">
            <v>2.226</v>
          </cell>
          <cell r="J426">
            <v>2.226</v>
          </cell>
        </row>
        <row r="427">
          <cell r="C427" t="str">
            <v>炎陵县</v>
          </cell>
          <cell r="D427">
            <v>430225</v>
          </cell>
          <cell r="E427" t="str">
            <v>一类</v>
          </cell>
          <cell r="F427" t="str">
            <v>C108430225</v>
          </cell>
          <cell r="G427" t="str">
            <v>瓷器窑-竹园小学</v>
          </cell>
          <cell r="H427">
            <v>0</v>
          </cell>
          <cell r="I427">
            <v>3.141</v>
          </cell>
          <cell r="J427">
            <v>3.141</v>
          </cell>
        </row>
        <row r="428">
          <cell r="C428" t="str">
            <v>炎陵县</v>
          </cell>
          <cell r="D428">
            <v>430225</v>
          </cell>
          <cell r="E428" t="str">
            <v>一类</v>
          </cell>
          <cell r="F428" t="str">
            <v>C120430225</v>
          </cell>
          <cell r="G428" t="str">
            <v>和坪坳-大院</v>
          </cell>
          <cell r="H428">
            <v>0</v>
          </cell>
          <cell r="I428">
            <v>8.101</v>
          </cell>
          <cell r="J428">
            <v>8.101</v>
          </cell>
        </row>
        <row r="429">
          <cell r="C429" t="str">
            <v>炎陵县</v>
          </cell>
          <cell r="D429">
            <v>430225</v>
          </cell>
          <cell r="E429" t="str">
            <v>一类</v>
          </cell>
          <cell r="F429" t="str">
            <v>C122430225</v>
          </cell>
          <cell r="G429" t="str">
            <v>刁安线</v>
          </cell>
          <cell r="H429">
            <v>0</v>
          </cell>
          <cell r="I429">
            <v>1.241</v>
          </cell>
          <cell r="J429">
            <v>1.241</v>
          </cell>
        </row>
        <row r="430">
          <cell r="C430" t="str">
            <v>炎陵县</v>
          </cell>
          <cell r="D430">
            <v>430225</v>
          </cell>
          <cell r="E430" t="str">
            <v>一类</v>
          </cell>
          <cell r="F430" t="str">
            <v>C141430225</v>
          </cell>
          <cell r="G430" t="str">
            <v>新上线</v>
          </cell>
          <cell r="H430">
            <v>0</v>
          </cell>
          <cell r="I430">
            <v>0.393</v>
          </cell>
          <cell r="J430">
            <v>0.393</v>
          </cell>
        </row>
        <row r="431">
          <cell r="C431" t="str">
            <v>炎陵县</v>
          </cell>
          <cell r="D431">
            <v>430225</v>
          </cell>
          <cell r="E431" t="str">
            <v>一类</v>
          </cell>
          <cell r="F431" t="str">
            <v>C142430225</v>
          </cell>
          <cell r="G431" t="str">
            <v>兰田线</v>
          </cell>
          <cell r="H431">
            <v>0</v>
          </cell>
          <cell r="I431">
            <v>1.116</v>
          </cell>
          <cell r="J431">
            <v>1.116</v>
          </cell>
        </row>
        <row r="432">
          <cell r="C432" t="str">
            <v>炎陵县</v>
          </cell>
          <cell r="D432">
            <v>430225</v>
          </cell>
          <cell r="E432" t="str">
            <v>一类</v>
          </cell>
          <cell r="F432" t="str">
            <v>C143430225</v>
          </cell>
          <cell r="G432" t="str">
            <v>龙兰线</v>
          </cell>
          <cell r="H432">
            <v>0</v>
          </cell>
          <cell r="I432">
            <v>2.426</v>
          </cell>
          <cell r="J432">
            <v>2.426</v>
          </cell>
        </row>
        <row r="433">
          <cell r="C433" t="str">
            <v>炎陵县</v>
          </cell>
          <cell r="D433">
            <v>430225</v>
          </cell>
          <cell r="E433" t="str">
            <v>一类</v>
          </cell>
          <cell r="F433" t="str">
            <v>C146430225</v>
          </cell>
          <cell r="G433" t="str">
            <v>三马线</v>
          </cell>
          <cell r="H433">
            <v>0</v>
          </cell>
          <cell r="I433">
            <v>6.097</v>
          </cell>
          <cell r="J433">
            <v>6.097</v>
          </cell>
        </row>
        <row r="434">
          <cell r="C434" t="str">
            <v>炎陵县</v>
          </cell>
          <cell r="D434">
            <v>430225</v>
          </cell>
          <cell r="E434" t="str">
            <v>一类</v>
          </cell>
          <cell r="F434" t="str">
            <v>C150430225</v>
          </cell>
          <cell r="G434" t="str">
            <v>肖家门口-平头岭</v>
          </cell>
          <cell r="H434">
            <v>0</v>
          </cell>
          <cell r="I434">
            <v>6.265</v>
          </cell>
          <cell r="J434">
            <v>5.325</v>
          </cell>
        </row>
        <row r="435">
          <cell r="C435" t="str">
            <v>炎陵县</v>
          </cell>
          <cell r="D435">
            <v>430225</v>
          </cell>
          <cell r="E435" t="str">
            <v>一类</v>
          </cell>
          <cell r="F435" t="str">
            <v>C154430225</v>
          </cell>
          <cell r="G435" t="str">
            <v>中蓬-坑口</v>
          </cell>
          <cell r="H435">
            <v>0</v>
          </cell>
          <cell r="I435">
            <v>4.804</v>
          </cell>
          <cell r="J435">
            <v>4.804</v>
          </cell>
        </row>
        <row r="436">
          <cell r="C436" t="str">
            <v>炎陵县</v>
          </cell>
          <cell r="D436">
            <v>430225</v>
          </cell>
          <cell r="E436" t="str">
            <v>一类</v>
          </cell>
          <cell r="F436" t="str">
            <v>C164430225</v>
          </cell>
          <cell r="G436" t="str">
            <v>小辅头-水头2</v>
          </cell>
          <cell r="H436">
            <v>0</v>
          </cell>
          <cell r="I436">
            <v>3.354</v>
          </cell>
          <cell r="J436">
            <v>3.354</v>
          </cell>
        </row>
        <row r="437">
          <cell r="C437" t="str">
            <v>炎陵县</v>
          </cell>
          <cell r="D437">
            <v>430225</v>
          </cell>
          <cell r="E437" t="str">
            <v>一类</v>
          </cell>
          <cell r="F437" t="str">
            <v>C167430225</v>
          </cell>
          <cell r="G437" t="str">
            <v>板山下-板山下</v>
          </cell>
          <cell r="H437">
            <v>0</v>
          </cell>
          <cell r="I437">
            <v>3.727</v>
          </cell>
          <cell r="J437">
            <v>3.727</v>
          </cell>
        </row>
        <row r="438">
          <cell r="C438" t="str">
            <v>炎陵县</v>
          </cell>
          <cell r="D438">
            <v>430225</v>
          </cell>
          <cell r="E438" t="str">
            <v>一类</v>
          </cell>
          <cell r="F438" t="str">
            <v>C173430225</v>
          </cell>
          <cell r="G438" t="str">
            <v>牛反-辽边</v>
          </cell>
          <cell r="H438">
            <v>3.455</v>
          </cell>
          <cell r="I438">
            <v>5.894</v>
          </cell>
          <cell r="J438">
            <v>2.439</v>
          </cell>
        </row>
        <row r="439">
          <cell r="C439" t="str">
            <v>炎陵县</v>
          </cell>
          <cell r="D439">
            <v>430225</v>
          </cell>
          <cell r="E439" t="str">
            <v>一类</v>
          </cell>
          <cell r="F439" t="str">
            <v>C176430225</v>
          </cell>
          <cell r="G439" t="str">
            <v>油铺-油铺</v>
          </cell>
          <cell r="H439">
            <v>1.649</v>
          </cell>
          <cell r="I439">
            <v>3.861</v>
          </cell>
          <cell r="J439">
            <v>2.213</v>
          </cell>
        </row>
        <row r="440">
          <cell r="C440" t="str">
            <v>炎陵县</v>
          </cell>
          <cell r="D440">
            <v>430225</v>
          </cell>
          <cell r="E440" t="str">
            <v>一类</v>
          </cell>
          <cell r="F440" t="str">
            <v>C177430225</v>
          </cell>
          <cell r="G440" t="str">
            <v>坑下-坑下</v>
          </cell>
          <cell r="H440">
            <v>1.954</v>
          </cell>
          <cell r="I440">
            <v>4.136</v>
          </cell>
          <cell r="J440">
            <v>2.182</v>
          </cell>
        </row>
        <row r="441">
          <cell r="C441" t="str">
            <v>炎陵县</v>
          </cell>
          <cell r="D441">
            <v>430225</v>
          </cell>
          <cell r="E441" t="str">
            <v>一类</v>
          </cell>
          <cell r="F441" t="str">
            <v>C252430225</v>
          </cell>
          <cell r="G441" t="str">
            <v>谭翠线</v>
          </cell>
          <cell r="H441">
            <v>0</v>
          </cell>
          <cell r="I441">
            <v>1.11</v>
          </cell>
          <cell r="J441">
            <v>1.285</v>
          </cell>
        </row>
        <row r="442">
          <cell r="C442" t="str">
            <v>炎陵县</v>
          </cell>
          <cell r="D442">
            <v>430225</v>
          </cell>
          <cell r="E442" t="str">
            <v>一类</v>
          </cell>
          <cell r="F442" t="str">
            <v>X171430225</v>
          </cell>
          <cell r="G442" t="str">
            <v>南大线</v>
          </cell>
          <cell r="H442">
            <v>0</v>
          </cell>
          <cell r="I442">
            <v>9.973</v>
          </cell>
          <cell r="J442">
            <v>9.974</v>
          </cell>
        </row>
        <row r="443">
          <cell r="C443" t="str">
            <v>炎陵县</v>
          </cell>
          <cell r="D443">
            <v>430225</v>
          </cell>
          <cell r="E443" t="str">
            <v>一类</v>
          </cell>
          <cell r="F443" t="str">
            <v>X172430225</v>
          </cell>
          <cell r="G443" t="str">
            <v>桃坂线</v>
          </cell>
          <cell r="H443">
            <v>0</v>
          </cell>
          <cell r="I443">
            <v>32.929</v>
          </cell>
          <cell r="J443">
            <v>21.725</v>
          </cell>
        </row>
        <row r="444">
          <cell r="C444" t="str">
            <v>炎陵县</v>
          </cell>
          <cell r="D444">
            <v>430225</v>
          </cell>
          <cell r="E444" t="str">
            <v>一类</v>
          </cell>
          <cell r="F444" t="str">
            <v>X173430225</v>
          </cell>
          <cell r="G444" t="str">
            <v>江星线</v>
          </cell>
          <cell r="H444">
            <v>0</v>
          </cell>
          <cell r="I444">
            <v>31.995</v>
          </cell>
          <cell r="J444">
            <v>26.358</v>
          </cell>
        </row>
        <row r="445">
          <cell r="C445" t="str">
            <v>炎陵县</v>
          </cell>
          <cell r="D445">
            <v>430225</v>
          </cell>
          <cell r="E445" t="str">
            <v>一类</v>
          </cell>
          <cell r="F445" t="str">
            <v>X176430225</v>
          </cell>
          <cell r="G445" t="str">
            <v>三太线</v>
          </cell>
          <cell r="H445">
            <v>0</v>
          </cell>
          <cell r="I445">
            <v>8.426</v>
          </cell>
          <cell r="J445">
            <v>6.058</v>
          </cell>
        </row>
        <row r="446">
          <cell r="C446" t="str">
            <v>炎陵县</v>
          </cell>
          <cell r="D446">
            <v>430225</v>
          </cell>
          <cell r="E446" t="str">
            <v>一类</v>
          </cell>
          <cell r="F446" t="str">
            <v>X177430225</v>
          </cell>
          <cell r="G446" t="str">
            <v>鲁沿线</v>
          </cell>
          <cell r="H446">
            <v>0</v>
          </cell>
          <cell r="I446">
            <v>6.253</v>
          </cell>
          <cell r="J446">
            <v>5.64</v>
          </cell>
        </row>
        <row r="447">
          <cell r="C447" t="str">
            <v>炎陵县</v>
          </cell>
          <cell r="D447">
            <v>430225</v>
          </cell>
          <cell r="E447" t="str">
            <v>一类</v>
          </cell>
          <cell r="F447" t="str">
            <v>X178430225</v>
          </cell>
          <cell r="G447" t="str">
            <v>沿西线</v>
          </cell>
          <cell r="H447">
            <v>1.806</v>
          </cell>
          <cell r="I447">
            <v>15.337</v>
          </cell>
          <cell r="J447">
            <v>13.527</v>
          </cell>
        </row>
        <row r="448">
          <cell r="C448" t="str">
            <v>炎陵县</v>
          </cell>
          <cell r="D448">
            <v>430225</v>
          </cell>
          <cell r="E448" t="str">
            <v>一类</v>
          </cell>
          <cell r="F448" t="str">
            <v>X182430225</v>
          </cell>
          <cell r="G448" t="str">
            <v>太颜线</v>
          </cell>
          <cell r="H448">
            <v>0</v>
          </cell>
          <cell r="I448">
            <v>14.355</v>
          </cell>
          <cell r="J448">
            <v>3.735</v>
          </cell>
        </row>
        <row r="449">
          <cell r="C449" t="str">
            <v>炎陵县</v>
          </cell>
          <cell r="D449">
            <v>430225</v>
          </cell>
          <cell r="E449" t="str">
            <v>一类</v>
          </cell>
          <cell r="F449" t="str">
            <v>X183430225</v>
          </cell>
          <cell r="G449" t="str">
            <v>洞七线</v>
          </cell>
          <cell r="H449">
            <v>5.966</v>
          </cell>
          <cell r="I449">
            <v>16.01</v>
          </cell>
          <cell r="J449">
            <v>10.042</v>
          </cell>
        </row>
        <row r="450">
          <cell r="C450" t="str">
            <v>炎陵县</v>
          </cell>
          <cell r="D450">
            <v>430225</v>
          </cell>
          <cell r="E450" t="str">
            <v>一类</v>
          </cell>
          <cell r="F450" t="str">
            <v>Y500430225</v>
          </cell>
          <cell r="G450" t="str">
            <v>马旱线</v>
          </cell>
          <cell r="H450">
            <v>0</v>
          </cell>
          <cell r="I450">
            <v>7.01</v>
          </cell>
          <cell r="J450">
            <v>7.01</v>
          </cell>
        </row>
        <row r="451">
          <cell r="C451" t="str">
            <v>炎陵县</v>
          </cell>
          <cell r="D451">
            <v>430225</v>
          </cell>
          <cell r="E451" t="str">
            <v>一类</v>
          </cell>
          <cell r="F451" t="str">
            <v>Y503430225</v>
          </cell>
          <cell r="G451" t="str">
            <v>黄长线</v>
          </cell>
          <cell r="H451">
            <v>3.492</v>
          </cell>
          <cell r="I451">
            <v>21.675</v>
          </cell>
          <cell r="J451">
            <v>18.183</v>
          </cell>
        </row>
        <row r="452">
          <cell r="C452" t="str">
            <v>炎陵县</v>
          </cell>
          <cell r="D452">
            <v>430225</v>
          </cell>
          <cell r="E452" t="str">
            <v>一类</v>
          </cell>
          <cell r="F452" t="str">
            <v>Y506430225</v>
          </cell>
          <cell r="G452" t="str">
            <v>青溪线</v>
          </cell>
          <cell r="H452">
            <v>0</v>
          </cell>
          <cell r="I452">
            <v>6.044</v>
          </cell>
          <cell r="J452">
            <v>2.805</v>
          </cell>
        </row>
        <row r="453">
          <cell r="C453" t="str">
            <v>炎陵县</v>
          </cell>
          <cell r="D453">
            <v>430225</v>
          </cell>
          <cell r="E453" t="str">
            <v>一类</v>
          </cell>
          <cell r="F453" t="str">
            <v>Y507430225</v>
          </cell>
          <cell r="G453" t="str">
            <v>同横线</v>
          </cell>
          <cell r="H453">
            <v>11.713</v>
          </cell>
          <cell r="I453">
            <v>22.381</v>
          </cell>
          <cell r="J453">
            <v>10.654</v>
          </cell>
        </row>
        <row r="454">
          <cell r="C454" t="str">
            <v>炎陵县</v>
          </cell>
          <cell r="D454">
            <v>430225</v>
          </cell>
          <cell r="E454" t="str">
            <v>一类</v>
          </cell>
          <cell r="F454" t="str">
            <v>Y508430225</v>
          </cell>
          <cell r="G454" t="str">
            <v>龙新线</v>
          </cell>
          <cell r="H454">
            <v>14.084</v>
          </cell>
          <cell r="I454">
            <v>23.378</v>
          </cell>
          <cell r="J454">
            <v>3.918</v>
          </cell>
        </row>
        <row r="455">
          <cell r="C455" t="str">
            <v>炎陵县</v>
          </cell>
          <cell r="D455">
            <v>430225</v>
          </cell>
          <cell r="E455" t="str">
            <v>一类</v>
          </cell>
          <cell r="F455" t="str">
            <v>Y511430225</v>
          </cell>
          <cell r="G455" t="str">
            <v>梅道线</v>
          </cell>
          <cell r="H455">
            <v>0</v>
          </cell>
          <cell r="I455">
            <v>5.245</v>
          </cell>
          <cell r="J455">
            <v>5.245</v>
          </cell>
        </row>
        <row r="456">
          <cell r="C456" t="str">
            <v>炎陵县</v>
          </cell>
          <cell r="D456">
            <v>430225</v>
          </cell>
          <cell r="E456" t="str">
            <v>一类</v>
          </cell>
          <cell r="F456" t="str">
            <v>Y512430225</v>
          </cell>
          <cell r="G456" t="str">
            <v>龙中线</v>
          </cell>
          <cell r="H456">
            <v>1.869</v>
          </cell>
          <cell r="I456">
            <v>4.933</v>
          </cell>
          <cell r="J456">
            <v>3.063</v>
          </cell>
        </row>
        <row r="457">
          <cell r="C457" t="str">
            <v>炎陵县</v>
          </cell>
          <cell r="D457">
            <v>430225</v>
          </cell>
          <cell r="E457" t="str">
            <v>一类</v>
          </cell>
          <cell r="F457" t="str">
            <v>Y513430225</v>
          </cell>
          <cell r="G457" t="str">
            <v>同沿线</v>
          </cell>
          <cell r="H457">
            <v>0</v>
          </cell>
          <cell r="I457">
            <v>24.156</v>
          </cell>
          <cell r="J457">
            <v>14.605</v>
          </cell>
        </row>
        <row r="458">
          <cell r="C458" t="str">
            <v>炎陵县</v>
          </cell>
          <cell r="D458">
            <v>430225</v>
          </cell>
          <cell r="E458" t="str">
            <v>一类</v>
          </cell>
          <cell r="F458" t="str">
            <v>Y514430225</v>
          </cell>
          <cell r="G458" t="str">
            <v>塘炎线</v>
          </cell>
          <cell r="H458">
            <v>0</v>
          </cell>
          <cell r="I458">
            <v>3.341</v>
          </cell>
          <cell r="J458">
            <v>2.69</v>
          </cell>
        </row>
        <row r="459">
          <cell r="C459" t="str">
            <v>炎陵县</v>
          </cell>
          <cell r="D459">
            <v>430225</v>
          </cell>
          <cell r="E459" t="str">
            <v>一类</v>
          </cell>
          <cell r="F459" t="str">
            <v>Y516430225</v>
          </cell>
          <cell r="G459" t="str">
            <v>新泷线</v>
          </cell>
          <cell r="H459">
            <v>0</v>
          </cell>
          <cell r="I459">
            <v>5.058</v>
          </cell>
          <cell r="J459">
            <v>5.058</v>
          </cell>
        </row>
        <row r="460">
          <cell r="C460" t="str">
            <v>炎陵县</v>
          </cell>
          <cell r="D460">
            <v>430225</v>
          </cell>
          <cell r="E460" t="str">
            <v>一类</v>
          </cell>
          <cell r="F460" t="str">
            <v>Y518430225</v>
          </cell>
          <cell r="G460" t="str">
            <v>坪龙线</v>
          </cell>
          <cell r="H460">
            <v>0</v>
          </cell>
          <cell r="I460">
            <v>9.17</v>
          </cell>
          <cell r="J460">
            <v>8.454</v>
          </cell>
        </row>
        <row r="461">
          <cell r="C461" t="str">
            <v>炎陵县</v>
          </cell>
          <cell r="D461">
            <v>430225</v>
          </cell>
          <cell r="E461" t="str">
            <v>一类</v>
          </cell>
          <cell r="F461" t="str">
            <v>Y524430225</v>
          </cell>
          <cell r="G461" t="str">
            <v>苍小线</v>
          </cell>
          <cell r="H461">
            <v>4.479</v>
          </cell>
          <cell r="I461">
            <v>6.475</v>
          </cell>
          <cell r="J461">
            <v>1.996</v>
          </cell>
        </row>
        <row r="462">
          <cell r="C462" t="str">
            <v>炎陵县</v>
          </cell>
          <cell r="D462">
            <v>430225</v>
          </cell>
          <cell r="E462" t="str">
            <v>一类</v>
          </cell>
          <cell r="F462" t="str">
            <v>Y527430225</v>
          </cell>
          <cell r="G462" t="str">
            <v>联龙线</v>
          </cell>
          <cell r="H462">
            <v>0</v>
          </cell>
          <cell r="I462">
            <v>2.199</v>
          </cell>
          <cell r="J462">
            <v>2.199</v>
          </cell>
        </row>
        <row r="463">
          <cell r="C463" t="str">
            <v>醴陵市小计</v>
          </cell>
        </row>
        <row r="463">
          <cell r="J463">
            <v>206.479</v>
          </cell>
        </row>
        <row r="464">
          <cell r="C464" t="str">
            <v>醴陵市</v>
          </cell>
          <cell r="D464">
            <v>430281</v>
          </cell>
          <cell r="E464" t="str">
            <v>三类</v>
          </cell>
          <cell r="F464" t="str">
            <v>C016430281</v>
          </cell>
          <cell r="G464" t="str">
            <v>史护线</v>
          </cell>
          <cell r="H464">
            <v>0</v>
          </cell>
          <cell r="I464">
            <v>2.928</v>
          </cell>
          <cell r="J464">
            <v>2.928</v>
          </cell>
        </row>
        <row r="465">
          <cell r="C465" t="str">
            <v>醴陵市</v>
          </cell>
          <cell r="D465">
            <v>430281</v>
          </cell>
          <cell r="E465" t="str">
            <v>三类</v>
          </cell>
          <cell r="F465" t="str">
            <v>C044430281</v>
          </cell>
          <cell r="G465" t="str">
            <v>马脑潭组-东旦</v>
          </cell>
          <cell r="H465">
            <v>0</v>
          </cell>
          <cell r="I465">
            <v>4.831</v>
          </cell>
          <cell r="J465">
            <v>0.481</v>
          </cell>
        </row>
        <row r="466">
          <cell r="C466" t="str">
            <v>醴陵市</v>
          </cell>
          <cell r="D466">
            <v>430281</v>
          </cell>
          <cell r="E466" t="str">
            <v>三类</v>
          </cell>
          <cell r="F466" t="str">
            <v>C069430281</v>
          </cell>
          <cell r="G466" t="str">
            <v>桔园-寒风坳</v>
          </cell>
          <cell r="H466">
            <v>1.608</v>
          </cell>
          <cell r="I466">
            <v>3.271</v>
          </cell>
          <cell r="J466">
            <v>1.663</v>
          </cell>
        </row>
        <row r="467">
          <cell r="C467" t="str">
            <v>醴陵市</v>
          </cell>
          <cell r="D467">
            <v>430281</v>
          </cell>
          <cell r="E467" t="str">
            <v>三类</v>
          </cell>
          <cell r="F467" t="str">
            <v>C081430281</v>
          </cell>
          <cell r="G467" t="str">
            <v>烂甘线</v>
          </cell>
          <cell r="H467">
            <v>0</v>
          </cell>
          <cell r="I467">
            <v>5.579</v>
          </cell>
          <cell r="J467">
            <v>5.579</v>
          </cell>
        </row>
        <row r="468">
          <cell r="C468" t="str">
            <v>醴陵市</v>
          </cell>
          <cell r="D468">
            <v>430281</v>
          </cell>
          <cell r="E468" t="str">
            <v>三类</v>
          </cell>
          <cell r="F468" t="str">
            <v>C082430281</v>
          </cell>
          <cell r="G468" t="str">
            <v>陈家岭1-陈家岭</v>
          </cell>
          <cell r="H468">
            <v>0</v>
          </cell>
          <cell r="I468">
            <v>2.194</v>
          </cell>
          <cell r="J468">
            <v>1.395</v>
          </cell>
        </row>
        <row r="469">
          <cell r="C469" t="str">
            <v>醴陵市</v>
          </cell>
          <cell r="D469">
            <v>430281</v>
          </cell>
          <cell r="E469" t="str">
            <v>三类</v>
          </cell>
          <cell r="F469" t="str">
            <v>C199430281</v>
          </cell>
          <cell r="G469" t="str">
            <v>合水小学-叶家老屋</v>
          </cell>
          <cell r="H469">
            <v>0</v>
          </cell>
          <cell r="I469">
            <v>2.355</v>
          </cell>
          <cell r="J469">
            <v>2.355</v>
          </cell>
        </row>
        <row r="470">
          <cell r="C470" t="str">
            <v>醴陵市</v>
          </cell>
          <cell r="D470">
            <v>430281</v>
          </cell>
          <cell r="E470" t="str">
            <v>三类</v>
          </cell>
          <cell r="F470" t="str">
            <v>C237430281</v>
          </cell>
          <cell r="G470" t="str">
            <v>宝源寺-小湾</v>
          </cell>
          <cell r="H470">
            <v>0</v>
          </cell>
          <cell r="I470">
            <v>2</v>
          </cell>
          <cell r="J470">
            <v>0.777</v>
          </cell>
        </row>
        <row r="471">
          <cell r="C471" t="str">
            <v>醴陵市</v>
          </cell>
          <cell r="D471">
            <v>430281</v>
          </cell>
          <cell r="E471" t="str">
            <v>三类</v>
          </cell>
          <cell r="F471" t="str">
            <v>C268430281</v>
          </cell>
          <cell r="G471" t="str">
            <v>蚂蝗塘-状元塘</v>
          </cell>
          <cell r="H471">
            <v>0</v>
          </cell>
          <cell r="I471">
            <v>4.044</v>
          </cell>
          <cell r="J471">
            <v>1.593</v>
          </cell>
        </row>
        <row r="472">
          <cell r="C472" t="str">
            <v>醴陵市</v>
          </cell>
          <cell r="D472">
            <v>430281</v>
          </cell>
          <cell r="E472" t="str">
            <v>三类</v>
          </cell>
          <cell r="F472" t="str">
            <v>C271430281</v>
          </cell>
          <cell r="G472" t="str">
            <v>宜家组-宜家组</v>
          </cell>
          <cell r="H472">
            <v>0.452</v>
          </cell>
          <cell r="I472">
            <v>3.177</v>
          </cell>
          <cell r="J472">
            <v>2.725</v>
          </cell>
        </row>
        <row r="473">
          <cell r="C473" t="str">
            <v>醴陵市</v>
          </cell>
          <cell r="D473">
            <v>430281</v>
          </cell>
          <cell r="E473" t="str">
            <v>三类</v>
          </cell>
          <cell r="F473" t="str">
            <v>C272430281</v>
          </cell>
          <cell r="G473" t="str">
            <v>大谷坡-龙江桥</v>
          </cell>
          <cell r="H473">
            <v>0</v>
          </cell>
          <cell r="I473">
            <v>0.72</v>
          </cell>
          <cell r="J473">
            <v>0.72</v>
          </cell>
        </row>
        <row r="474">
          <cell r="C474" t="str">
            <v>醴陵市</v>
          </cell>
          <cell r="D474">
            <v>430281</v>
          </cell>
          <cell r="E474" t="str">
            <v>三类</v>
          </cell>
          <cell r="F474" t="str">
            <v>C391430281</v>
          </cell>
          <cell r="G474" t="str">
            <v>花冲坳-花冲坳</v>
          </cell>
          <cell r="H474">
            <v>0</v>
          </cell>
          <cell r="I474">
            <v>2.595</v>
          </cell>
          <cell r="J474">
            <v>2.595</v>
          </cell>
        </row>
        <row r="475">
          <cell r="C475" t="str">
            <v>醴陵市</v>
          </cell>
          <cell r="D475">
            <v>430281</v>
          </cell>
          <cell r="E475" t="str">
            <v>三类</v>
          </cell>
          <cell r="F475" t="str">
            <v>C394430281</v>
          </cell>
          <cell r="G475" t="str">
            <v>坪太线</v>
          </cell>
          <cell r="H475">
            <v>0</v>
          </cell>
          <cell r="I475">
            <v>1.787</v>
          </cell>
          <cell r="J475">
            <v>1.787</v>
          </cell>
        </row>
        <row r="476">
          <cell r="C476" t="str">
            <v>醴陵市</v>
          </cell>
          <cell r="D476">
            <v>430281</v>
          </cell>
          <cell r="E476" t="str">
            <v>三类</v>
          </cell>
          <cell r="F476" t="str">
            <v>C400430281</v>
          </cell>
          <cell r="G476" t="str">
            <v>四和水库-岭背</v>
          </cell>
          <cell r="H476">
            <v>0</v>
          </cell>
          <cell r="I476">
            <v>2.982</v>
          </cell>
          <cell r="J476">
            <v>2.982</v>
          </cell>
        </row>
        <row r="477">
          <cell r="C477" t="str">
            <v>醴陵市</v>
          </cell>
          <cell r="D477">
            <v>430281</v>
          </cell>
          <cell r="E477" t="str">
            <v>三类</v>
          </cell>
          <cell r="F477" t="str">
            <v>C445430281</v>
          </cell>
          <cell r="G477" t="str">
            <v>杨蛇塘-高陂</v>
          </cell>
          <cell r="H477">
            <v>0</v>
          </cell>
          <cell r="I477">
            <v>2.983</v>
          </cell>
          <cell r="J477">
            <v>2.983</v>
          </cell>
        </row>
        <row r="478">
          <cell r="C478" t="str">
            <v>醴陵市</v>
          </cell>
          <cell r="D478">
            <v>430281</v>
          </cell>
          <cell r="E478" t="str">
            <v>三类</v>
          </cell>
          <cell r="F478" t="str">
            <v>C490430281</v>
          </cell>
          <cell r="G478" t="str">
            <v>汉塘-龙口</v>
          </cell>
          <cell r="H478">
            <v>0</v>
          </cell>
          <cell r="I478">
            <v>2.562</v>
          </cell>
          <cell r="J478">
            <v>2.562</v>
          </cell>
        </row>
        <row r="479">
          <cell r="C479" t="str">
            <v>醴陵市</v>
          </cell>
          <cell r="D479">
            <v>430281</v>
          </cell>
          <cell r="E479" t="str">
            <v>三类</v>
          </cell>
          <cell r="F479" t="str">
            <v>C514430281</v>
          </cell>
          <cell r="G479" t="str">
            <v>汉学线</v>
          </cell>
          <cell r="H479">
            <v>0</v>
          </cell>
          <cell r="I479">
            <v>0.745</v>
          </cell>
          <cell r="J479">
            <v>0.745</v>
          </cell>
        </row>
        <row r="480">
          <cell r="C480" t="str">
            <v>醴陵市</v>
          </cell>
          <cell r="D480">
            <v>430281</v>
          </cell>
          <cell r="E480" t="str">
            <v>三类</v>
          </cell>
          <cell r="F480" t="str">
            <v>C525430281</v>
          </cell>
          <cell r="G480" t="str">
            <v>砖桥垅-荒田冲</v>
          </cell>
          <cell r="H480">
            <v>0</v>
          </cell>
          <cell r="I480">
            <v>2.672</v>
          </cell>
          <cell r="J480">
            <v>2.672</v>
          </cell>
        </row>
        <row r="481">
          <cell r="C481" t="str">
            <v>醴陵市</v>
          </cell>
          <cell r="D481">
            <v>430281</v>
          </cell>
          <cell r="E481" t="str">
            <v>三类</v>
          </cell>
          <cell r="F481" t="str">
            <v>C581430281</v>
          </cell>
          <cell r="G481" t="str">
            <v>小新线</v>
          </cell>
          <cell r="H481">
            <v>0</v>
          </cell>
          <cell r="I481">
            <v>1.411</v>
          </cell>
          <cell r="J481">
            <v>1.411</v>
          </cell>
        </row>
        <row r="482">
          <cell r="C482" t="str">
            <v>醴陵市</v>
          </cell>
          <cell r="D482">
            <v>430281</v>
          </cell>
          <cell r="E482" t="str">
            <v>三类</v>
          </cell>
          <cell r="F482" t="str">
            <v>C582430281</v>
          </cell>
          <cell r="G482" t="str">
            <v>坳上组-杨家州</v>
          </cell>
          <cell r="H482">
            <v>1.01</v>
          </cell>
          <cell r="I482">
            <v>2.554</v>
          </cell>
          <cell r="J482">
            <v>1.544</v>
          </cell>
        </row>
        <row r="483">
          <cell r="C483" t="str">
            <v>醴陵市</v>
          </cell>
          <cell r="D483">
            <v>430281</v>
          </cell>
          <cell r="E483" t="str">
            <v>三类</v>
          </cell>
          <cell r="F483" t="str">
            <v>C592430281</v>
          </cell>
          <cell r="G483" t="str">
            <v>七栋坟-七栋坟</v>
          </cell>
          <cell r="H483">
            <v>0</v>
          </cell>
          <cell r="I483">
            <v>3.466</v>
          </cell>
          <cell r="J483">
            <v>0.619</v>
          </cell>
        </row>
        <row r="484">
          <cell r="C484" t="str">
            <v>醴陵市</v>
          </cell>
          <cell r="D484">
            <v>430281</v>
          </cell>
          <cell r="E484" t="str">
            <v>三类</v>
          </cell>
          <cell r="F484" t="str">
            <v>C595430281</v>
          </cell>
          <cell r="G484" t="str">
            <v>破塘-破塘</v>
          </cell>
          <cell r="H484">
            <v>0</v>
          </cell>
          <cell r="I484">
            <v>2.581</v>
          </cell>
          <cell r="J484">
            <v>0.567</v>
          </cell>
        </row>
        <row r="485">
          <cell r="C485" t="str">
            <v>醴陵市</v>
          </cell>
          <cell r="D485">
            <v>430281</v>
          </cell>
          <cell r="E485" t="str">
            <v>三类</v>
          </cell>
          <cell r="F485" t="str">
            <v>C614430281</v>
          </cell>
          <cell r="G485" t="str">
            <v>枫树塘-老屋坡</v>
          </cell>
          <cell r="H485">
            <v>0</v>
          </cell>
          <cell r="I485">
            <v>3.014</v>
          </cell>
          <cell r="J485">
            <v>1.508</v>
          </cell>
        </row>
        <row r="486">
          <cell r="C486" t="str">
            <v>醴陵市</v>
          </cell>
          <cell r="D486">
            <v>430281</v>
          </cell>
          <cell r="E486" t="str">
            <v>三类</v>
          </cell>
          <cell r="F486" t="str">
            <v>C648430281</v>
          </cell>
          <cell r="G486" t="str">
            <v>闵家湾-岳大湾</v>
          </cell>
          <cell r="H486">
            <v>0.848</v>
          </cell>
          <cell r="I486">
            <v>2.609</v>
          </cell>
          <cell r="J486">
            <v>1.761</v>
          </cell>
        </row>
        <row r="487">
          <cell r="C487" t="str">
            <v>醴陵市</v>
          </cell>
          <cell r="D487">
            <v>430281</v>
          </cell>
          <cell r="E487" t="str">
            <v>三类</v>
          </cell>
          <cell r="F487" t="str">
            <v>C653430281</v>
          </cell>
          <cell r="G487" t="str">
            <v>岳上线</v>
          </cell>
          <cell r="H487">
            <v>0</v>
          </cell>
          <cell r="I487">
            <v>1.201</v>
          </cell>
          <cell r="J487">
            <v>1.2</v>
          </cell>
        </row>
        <row r="488">
          <cell r="C488" t="str">
            <v>醴陵市</v>
          </cell>
          <cell r="D488">
            <v>430281</v>
          </cell>
          <cell r="E488" t="str">
            <v>三类</v>
          </cell>
          <cell r="F488" t="str">
            <v>C678430281</v>
          </cell>
          <cell r="G488" t="str">
            <v>学校-杉树坡</v>
          </cell>
          <cell r="H488">
            <v>0</v>
          </cell>
          <cell r="I488">
            <v>2.616</v>
          </cell>
          <cell r="J488">
            <v>0.323</v>
          </cell>
        </row>
        <row r="489">
          <cell r="C489" t="str">
            <v>醴陵市</v>
          </cell>
          <cell r="D489">
            <v>430281</v>
          </cell>
          <cell r="E489" t="str">
            <v>三类</v>
          </cell>
          <cell r="F489" t="str">
            <v>C726430281</v>
          </cell>
          <cell r="G489" t="str">
            <v>马家湾-乡镇府</v>
          </cell>
          <cell r="H489">
            <v>0</v>
          </cell>
          <cell r="I489">
            <v>0.515</v>
          </cell>
          <cell r="J489">
            <v>0.515</v>
          </cell>
        </row>
        <row r="490">
          <cell r="C490" t="str">
            <v>醴陵市</v>
          </cell>
          <cell r="D490">
            <v>430281</v>
          </cell>
          <cell r="E490" t="str">
            <v>三类</v>
          </cell>
          <cell r="F490" t="str">
            <v>C732430281</v>
          </cell>
          <cell r="G490" t="str">
            <v>石风线</v>
          </cell>
          <cell r="H490">
            <v>0</v>
          </cell>
          <cell r="I490">
            <v>1.828</v>
          </cell>
          <cell r="J490">
            <v>1.828</v>
          </cell>
        </row>
        <row r="491">
          <cell r="C491" t="str">
            <v>醴陵市</v>
          </cell>
          <cell r="D491">
            <v>430281</v>
          </cell>
          <cell r="E491" t="str">
            <v>三类</v>
          </cell>
          <cell r="F491" t="str">
            <v>C772430281</v>
          </cell>
          <cell r="G491" t="str">
            <v>中心-樟树咀</v>
          </cell>
          <cell r="H491">
            <v>0</v>
          </cell>
          <cell r="I491">
            <v>1.845</v>
          </cell>
          <cell r="J491">
            <v>1.845</v>
          </cell>
        </row>
        <row r="492">
          <cell r="C492" t="str">
            <v>醴陵市</v>
          </cell>
          <cell r="D492">
            <v>430281</v>
          </cell>
          <cell r="E492" t="str">
            <v>三类</v>
          </cell>
          <cell r="F492" t="str">
            <v>C792430281</v>
          </cell>
          <cell r="G492" t="str">
            <v>竹花山学校-张家湾</v>
          </cell>
          <cell r="H492">
            <v>0</v>
          </cell>
          <cell r="I492">
            <v>3.376</v>
          </cell>
          <cell r="J492">
            <v>2.321</v>
          </cell>
        </row>
        <row r="493">
          <cell r="C493" t="str">
            <v>醴陵市</v>
          </cell>
          <cell r="D493">
            <v>430281</v>
          </cell>
          <cell r="E493" t="str">
            <v>三类</v>
          </cell>
          <cell r="F493" t="str">
            <v>C816430281</v>
          </cell>
          <cell r="G493" t="str">
            <v>黄家坳-花炮厂</v>
          </cell>
          <cell r="H493">
            <v>0</v>
          </cell>
          <cell r="I493">
            <v>2.989</v>
          </cell>
          <cell r="J493">
            <v>2.989</v>
          </cell>
        </row>
        <row r="494">
          <cell r="C494" t="str">
            <v>醴陵市</v>
          </cell>
          <cell r="D494">
            <v>430281</v>
          </cell>
          <cell r="E494" t="str">
            <v>三类</v>
          </cell>
          <cell r="F494" t="str">
            <v>C822430281</v>
          </cell>
          <cell r="G494" t="str">
            <v>泉佘线</v>
          </cell>
          <cell r="H494">
            <v>0</v>
          </cell>
          <cell r="I494">
            <v>0.201</v>
          </cell>
          <cell r="J494">
            <v>0.201</v>
          </cell>
        </row>
        <row r="495">
          <cell r="C495" t="str">
            <v>醴陵市</v>
          </cell>
          <cell r="D495">
            <v>430281</v>
          </cell>
          <cell r="E495" t="str">
            <v>三类</v>
          </cell>
          <cell r="F495" t="str">
            <v>C829430281</v>
          </cell>
          <cell r="G495" t="str">
            <v>中棚-中棚</v>
          </cell>
          <cell r="H495">
            <v>0</v>
          </cell>
          <cell r="I495">
            <v>2.973</v>
          </cell>
          <cell r="J495">
            <v>2.969</v>
          </cell>
        </row>
        <row r="496">
          <cell r="C496" t="str">
            <v>醴陵市</v>
          </cell>
          <cell r="D496">
            <v>430281</v>
          </cell>
          <cell r="E496" t="str">
            <v>三类</v>
          </cell>
          <cell r="F496" t="str">
            <v>C842430281</v>
          </cell>
          <cell r="G496" t="str">
            <v>红旗组-林家老屋</v>
          </cell>
          <cell r="H496">
            <v>0</v>
          </cell>
          <cell r="I496">
            <v>2.313</v>
          </cell>
          <cell r="J496">
            <v>2.313</v>
          </cell>
        </row>
        <row r="497">
          <cell r="C497" t="str">
            <v>醴陵市</v>
          </cell>
          <cell r="D497">
            <v>430281</v>
          </cell>
          <cell r="E497" t="str">
            <v>三类</v>
          </cell>
          <cell r="F497" t="str">
            <v>C894430281</v>
          </cell>
          <cell r="G497" t="str">
            <v>宋家-宋家1</v>
          </cell>
          <cell r="H497">
            <v>0</v>
          </cell>
          <cell r="I497">
            <v>2.651</v>
          </cell>
          <cell r="J497">
            <v>2.651</v>
          </cell>
        </row>
        <row r="498">
          <cell r="C498" t="str">
            <v>醴陵市</v>
          </cell>
          <cell r="D498">
            <v>430281</v>
          </cell>
          <cell r="E498" t="str">
            <v>三类</v>
          </cell>
          <cell r="F498" t="str">
            <v>CB08430281</v>
          </cell>
          <cell r="G498" t="str">
            <v>江边桥-江边桥</v>
          </cell>
          <cell r="H498">
            <v>0</v>
          </cell>
          <cell r="I498">
            <v>0.597</v>
          </cell>
          <cell r="J498">
            <v>0.597</v>
          </cell>
        </row>
        <row r="499">
          <cell r="C499" t="str">
            <v>醴陵市</v>
          </cell>
          <cell r="D499">
            <v>430281</v>
          </cell>
          <cell r="E499" t="str">
            <v>三类</v>
          </cell>
          <cell r="F499" t="str">
            <v>CB09430281</v>
          </cell>
          <cell r="G499" t="str">
            <v>大王庙1-太平岭</v>
          </cell>
          <cell r="H499">
            <v>0.905</v>
          </cell>
          <cell r="I499">
            <v>2.039</v>
          </cell>
          <cell r="J499">
            <v>1.134</v>
          </cell>
        </row>
        <row r="500">
          <cell r="C500" t="str">
            <v>醴陵市</v>
          </cell>
          <cell r="D500">
            <v>430281</v>
          </cell>
          <cell r="E500" t="str">
            <v>三类</v>
          </cell>
          <cell r="F500" t="str">
            <v>CB34430281</v>
          </cell>
          <cell r="G500" t="str">
            <v>宜宜线</v>
          </cell>
          <cell r="H500">
            <v>0</v>
          </cell>
          <cell r="I500">
            <v>0.38</v>
          </cell>
          <cell r="J500">
            <v>0.38</v>
          </cell>
        </row>
        <row r="501">
          <cell r="C501" t="str">
            <v>醴陵市</v>
          </cell>
          <cell r="D501">
            <v>430281</v>
          </cell>
          <cell r="E501" t="str">
            <v>三类</v>
          </cell>
          <cell r="F501" t="str">
            <v>X038430221</v>
          </cell>
          <cell r="G501" t="str">
            <v>马洲-太湖</v>
          </cell>
          <cell r="H501">
            <v>1.539</v>
          </cell>
          <cell r="I501">
            <v>7.564</v>
          </cell>
          <cell r="J501">
            <v>3.003</v>
          </cell>
        </row>
        <row r="502">
          <cell r="C502" t="str">
            <v>醴陵市</v>
          </cell>
          <cell r="D502">
            <v>430281</v>
          </cell>
          <cell r="E502" t="str">
            <v>三类</v>
          </cell>
          <cell r="F502" t="str">
            <v>X059430221</v>
          </cell>
          <cell r="G502" t="str">
            <v>妙泉村-斋江村</v>
          </cell>
          <cell r="H502">
            <v>2.32</v>
          </cell>
          <cell r="I502">
            <v>38.417</v>
          </cell>
          <cell r="J502">
            <v>13.154</v>
          </cell>
        </row>
        <row r="503">
          <cell r="C503" t="str">
            <v>醴陵市</v>
          </cell>
          <cell r="D503">
            <v>430281</v>
          </cell>
          <cell r="E503" t="str">
            <v>三类</v>
          </cell>
          <cell r="F503" t="str">
            <v>X063430281</v>
          </cell>
          <cell r="G503" t="str">
            <v>神福港镇-筱溪村</v>
          </cell>
          <cell r="H503">
            <v>3.536</v>
          </cell>
          <cell r="I503">
            <v>20.013</v>
          </cell>
          <cell r="J503">
            <v>0.305</v>
          </cell>
        </row>
        <row r="504">
          <cell r="C504" t="str">
            <v>醴陵市</v>
          </cell>
          <cell r="D504">
            <v>430281</v>
          </cell>
          <cell r="E504" t="str">
            <v>三类</v>
          </cell>
          <cell r="F504" t="str">
            <v>X067430281</v>
          </cell>
          <cell r="G504" t="str">
            <v>贸易市场-蛇济头</v>
          </cell>
          <cell r="H504">
            <v>0</v>
          </cell>
          <cell r="I504">
            <v>4.51</v>
          </cell>
          <cell r="J504">
            <v>4.51</v>
          </cell>
        </row>
        <row r="505">
          <cell r="C505" t="str">
            <v>醴陵市</v>
          </cell>
          <cell r="D505">
            <v>430281</v>
          </cell>
          <cell r="E505" t="str">
            <v>三类</v>
          </cell>
          <cell r="F505" t="str">
            <v>X068430281</v>
          </cell>
          <cell r="G505" t="str">
            <v>浦口-浏阳</v>
          </cell>
          <cell r="H505">
            <v>0</v>
          </cell>
          <cell r="I505">
            <v>16.189</v>
          </cell>
          <cell r="J505">
            <v>1.791</v>
          </cell>
        </row>
        <row r="506">
          <cell r="C506" t="str">
            <v>醴陵市</v>
          </cell>
          <cell r="D506">
            <v>430281</v>
          </cell>
          <cell r="E506" t="str">
            <v>三类</v>
          </cell>
          <cell r="F506" t="str">
            <v>X076430281</v>
          </cell>
          <cell r="G506" t="str">
            <v>何家坪-增加滩</v>
          </cell>
          <cell r="H506">
            <v>0</v>
          </cell>
          <cell r="I506">
            <v>8.179</v>
          </cell>
          <cell r="J506">
            <v>2.717</v>
          </cell>
        </row>
        <row r="507">
          <cell r="C507" t="str">
            <v>醴陵市</v>
          </cell>
          <cell r="D507">
            <v>430281</v>
          </cell>
          <cell r="E507" t="str">
            <v>三类</v>
          </cell>
          <cell r="F507" t="str">
            <v>X077430281</v>
          </cell>
          <cell r="G507" t="str">
            <v>渗塘-坪塘</v>
          </cell>
          <cell r="H507">
            <v>0</v>
          </cell>
          <cell r="I507">
            <v>23.115</v>
          </cell>
          <cell r="J507">
            <v>2.848</v>
          </cell>
        </row>
        <row r="508">
          <cell r="C508" t="str">
            <v>醴陵市</v>
          </cell>
          <cell r="D508">
            <v>430281</v>
          </cell>
          <cell r="E508" t="str">
            <v>三类</v>
          </cell>
          <cell r="F508" t="str">
            <v>X078430281</v>
          </cell>
          <cell r="G508" t="str">
            <v>粮站-八树下</v>
          </cell>
          <cell r="H508">
            <v>0</v>
          </cell>
          <cell r="I508">
            <v>26.443</v>
          </cell>
          <cell r="J508">
            <v>4.084</v>
          </cell>
        </row>
        <row r="509">
          <cell r="C509" t="str">
            <v>醴陵市</v>
          </cell>
          <cell r="D509">
            <v>430281</v>
          </cell>
          <cell r="E509" t="str">
            <v>三类</v>
          </cell>
          <cell r="F509" t="str">
            <v>X079430281</v>
          </cell>
          <cell r="G509" t="str">
            <v>黄村-柳树坝</v>
          </cell>
          <cell r="H509">
            <v>0</v>
          </cell>
          <cell r="I509">
            <v>6.784</v>
          </cell>
          <cell r="J509">
            <v>5.284</v>
          </cell>
        </row>
        <row r="510">
          <cell r="C510" t="str">
            <v>醴陵市</v>
          </cell>
          <cell r="D510">
            <v>430281</v>
          </cell>
          <cell r="E510" t="str">
            <v>三类</v>
          </cell>
          <cell r="F510" t="str">
            <v>X081430281</v>
          </cell>
          <cell r="G510" t="str">
            <v>白石塘桥-花桥村</v>
          </cell>
          <cell r="H510">
            <v>2.983</v>
          </cell>
          <cell r="I510">
            <v>6.06</v>
          </cell>
          <cell r="J510">
            <v>1.396</v>
          </cell>
        </row>
        <row r="511">
          <cell r="C511" t="str">
            <v>醴陵市</v>
          </cell>
          <cell r="D511">
            <v>430281</v>
          </cell>
          <cell r="E511" t="str">
            <v>三类</v>
          </cell>
          <cell r="F511" t="str">
            <v>X085430281</v>
          </cell>
          <cell r="G511" t="str">
            <v>交警队-东岗</v>
          </cell>
          <cell r="H511">
            <v>0</v>
          </cell>
          <cell r="I511">
            <v>20.379</v>
          </cell>
          <cell r="J511">
            <v>8.237</v>
          </cell>
        </row>
        <row r="512">
          <cell r="C512" t="str">
            <v>醴陵市</v>
          </cell>
          <cell r="D512">
            <v>430281</v>
          </cell>
          <cell r="E512" t="str">
            <v>三类</v>
          </cell>
          <cell r="F512" t="str">
            <v>X089430281</v>
          </cell>
          <cell r="G512" t="str">
            <v>黄鸭塘-光明塘</v>
          </cell>
          <cell r="H512">
            <v>0</v>
          </cell>
          <cell r="I512">
            <v>7.058</v>
          </cell>
          <cell r="J512">
            <v>4.75</v>
          </cell>
        </row>
        <row r="513">
          <cell r="C513" t="str">
            <v>醴陵市</v>
          </cell>
          <cell r="D513">
            <v>430281</v>
          </cell>
          <cell r="E513" t="str">
            <v>三类</v>
          </cell>
          <cell r="F513" t="str">
            <v>X092430281</v>
          </cell>
          <cell r="G513" t="str">
            <v>唐家坳-土株岭</v>
          </cell>
          <cell r="H513">
            <v>2.728</v>
          </cell>
          <cell r="I513">
            <v>13.228</v>
          </cell>
          <cell r="J513">
            <v>0.948</v>
          </cell>
        </row>
        <row r="514">
          <cell r="C514" t="str">
            <v>醴陵市</v>
          </cell>
          <cell r="D514">
            <v>430281</v>
          </cell>
          <cell r="E514" t="str">
            <v>三类</v>
          </cell>
          <cell r="F514" t="str">
            <v>X098430281</v>
          </cell>
          <cell r="G514" t="str">
            <v>芳塘铺-新联</v>
          </cell>
          <cell r="H514">
            <v>0</v>
          </cell>
          <cell r="I514">
            <v>8.581</v>
          </cell>
          <cell r="J514">
            <v>7.067</v>
          </cell>
        </row>
        <row r="515">
          <cell r="C515" t="str">
            <v>醴陵市</v>
          </cell>
          <cell r="D515">
            <v>430281</v>
          </cell>
          <cell r="E515" t="str">
            <v>三类</v>
          </cell>
          <cell r="F515" t="str">
            <v>Y230430281</v>
          </cell>
          <cell r="G515" t="str">
            <v>老鸦山村-S348</v>
          </cell>
          <cell r="H515">
            <v>0</v>
          </cell>
          <cell r="I515">
            <v>9.809</v>
          </cell>
          <cell r="J515">
            <v>4.963</v>
          </cell>
        </row>
        <row r="516">
          <cell r="C516" t="str">
            <v>醴陵市</v>
          </cell>
          <cell r="D516">
            <v>430281</v>
          </cell>
          <cell r="E516" t="str">
            <v>三类</v>
          </cell>
          <cell r="F516" t="str">
            <v>Y231430281</v>
          </cell>
          <cell r="G516" t="str">
            <v>水坪村-S348</v>
          </cell>
          <cell r="H516">
            <v>0</v>
          </cell>
          <cell r="I516">
            <v>9.103</v>
          </cell>
          <cell r="J516">
            <v>8.221</v>
          </cell>
        </row>
        <row r="517">
          <cell r="C517" t="str">
            <v>醴陵市</v>
          </cell>
          <cell r="D517">
            <v>430281</v>
          </cell>
          <cell r="E517" t="str">
            <v>三类</v>
          </cell>
          <cell r="F517" t="str">
            <v>Y232430281</v>
          </cell>
          <cell r="G517" t="str">
            <v>CJD1-黄沙村</v>
          </cell>
          <cell r="H517">
            <v>0</v>
          </cell>
          <cell r="I517">
            <v>1.622</v>
          </cell>
          <cell r="J517">
            <v>1.622</v>
          </cell>
        </row>
        <row r="518">
          <cell r="C518" t="str">
            <v>醴陵市</v>
          </cell>
          <cell r="D518">
            <v>430281</v>
          </cell>
          <cell r="E518" t="str">
            <v>三类</v>
          </cell>
          <cell r="F518" t="str">
            <v>Y240430281</v>
          </cell>
          <cell r="G518" t="str">
            <v>S206-龙潭桥村</v>
          </cell>
          <cell r="H518">
            <v>0</v>
          </cell>
          <cell r="I518">
            <v>5.835</v>
          </cell>
          <cell r="J518">
            <v>0.339</v>
          </cell>
        </row>
        <row r="519">
          <cell r="C519" t="str">
            <v>醴陵市</v>
          </cell>
          <cell r="D519">
            <v>430281</v>
          </cell>
          <cell r="E519" t="str">
            <v>三类</v>
          </cell>
          <cell r="F519" t="str">
            <v>Y241430281</v>
          </cell>
          <cell r="G519" t="str">
            <v>大湾村-肖家冲村</v>
          </cell>
          <cell r="H519">
            <v>0</v>
          </cell>
          <cell r="I519">
            <v>6.22</v>
          </cell>
          <cell r="J519">
            <v>2.454</v>
          </cell>
        </row>
        <row r="520">
          <cell r="C520" t="str">
            <v>醴陵市</v>
          </cell>
          <cell r="D520">
            <v>430281</v>
          </cell>
          <cell r="E520" t="str">
            <v>三类</v>
          </cell>
          <cell r="F520" t="str">
            <v>Y242430281</v>
          </cell>
          <cell r="G520" t="str">
            <v>大湾村-耿境坝村</v>
          </cell>
          <cell r="H520">
            <v>6.224</v>
          </cell>
          <cell r="I520">
            <v>7.043</v>
          </cell>
          <cell r="J520">
            <v>0.819</v>
          </cell>
        </row>
        <row r="521">
          <cell r="C521" t="str">
            <v>醴陵市</v>
          </cell>
          <cell r="D521">
            <v>430281</v>
          </cell>
          <cell r="E521" t="str">
            <v>三类</v>
          </cell>
          <cell r="F521" t="str">
            <v>Y244430281</v>
          </cell>
          <cell r="G521" t="str">
            <v>杨家湾村-香草冲村</v>
          </cell>
          <cell r="H521">
            <v>3.86</v>
          </cell>
          <cell r="I521">
            <v>7.409</v>
          </cell>
          <cell r="J521">
            <v>2.24</v>
          </cell>
        </row>
        <row r="522">
          <cell r="C522" t="str">
            <v>醴陵市</v>
          </cell>
          <cell r="D522">
            <v>430281</v>
          </cell>
          <cell r="E522" t="str">
            <v>三类</v>
          </cell>
          <cell r="F522" t="str">
            <v>Y248430281</v>
          </cell>
          <cell r="G522" t="str">
            <v>G106-泡塘村</v>
          </cell>
          <cell r="H522">
            <v>0</v>
          </cell>
          <cell r="I522">
            <v>5.953</v>
          </cell>
          <cell r="J522">
            <v>1.338</v>
          </cell>
        </row>
        <row r="523">
          <cell r="C523" t="str">
            <v>醴陵市</v>
          </cell>
          <cell r="D523">
            <v>430281</v>
          </cell>
          <cell r="E523" t="str">
            <v>三类</v>
          </cell>
          <cell r="F523" t="str">
            <v>Y254430281</v>
          </cell>
          <cell r="G523" t="str">
            <v>玉塘村-门冲村</v>
          </cell>
          <cell r="H523">
            <v>0</v>
          </cell>
          <cell r="I523">
            <v>5.929</v>
          </cell>
          <cell r="J523">
            <v>2.579</v>
          </cell>
        </row>
        <row r="524">
          <cell r="C524" t="str">
            <v>醴陵市</v>
          </cell>
          <cell r="D524">
            <v>430281</v>
          </cell>
          <cell r="E524" t="str">
            <v>三类</v>
          </cell>
          <cell r="F524" t="str">
            <v>Y257430281</v>
          </cell>
          <cell r="G524" t="str">
            <v>S356-佳村</v>
          </cell>
          <cell r="H524">
            <v>0</v>
          </cell>
          <cell r="I524">
            <v>4.259</v>
          </cell>
          <cell r="J524">
            <v>1.436</v>
          </cell>
        </row>
        <row r="525">
          <cell r="C525" t="str">
            <v>醴陵市</v>
          </cell>
          <cell r="D525">
            <v>430281</v>
          </cell>
          <cell r="E525" t="str">
            <v>三类</v>
          </cell>
          <cell r="F525" t="str">
            <v>Y261430281</v>
          </cell>
          <cell r="G525" t="str">
            <v>渔潭洲-黎家洞</v>
          </cell>
          <cell r="H525">
            <v>0</v>
          </cell>
          <cell r="I525">
            <v>4.787</v>
          </cell>
          <cell r="J525">
            <v>4.373</v>
          </cell>
        </row>
        <row r="526">
          <cell r="C526" t="str">
            <v>醴陵市</v>
          </cell>
          <cell r="D526">
            <v>430281</v>
          </cell>
          <cell r="E526" t="str">
            <v>三类</v>
          </cell>
          <cell r="F526" t="str">
            <v>Y262430281</v>
          </cell>
          <cell r="G526" t="str">
            <v>S352-长寿桥村</v>
          </cell>
          <cell r="H526">
            <v>0</v>
          </cell>
          <cell r="I526">
            <v>6.618</v>
          </cell>
          <cell r="J526">
            <v>2.476</v>
          </cell>
        </row>
        <row r="527">
          <cell r="C527" t="str">
            <v>醴陵市</v>
          </cell>
          <cell r="D527">
            <v>430281</v>
          </cell>
          <cell r="E527" t="str">
            <v>三类</v>
          </cell>
          <cell r="F527" t="str">
            <v>Y270430281</v>
          </cell>
          <cell r="G527" t="str">
            <v>新关村-石里浦村</v>
          </cell>
          <cell r="H527">
            <v>0</v>
          </cell>
          <cell r="I527">
            <v>5.071</v>
          </cell>
          <cell r="J527">
            <v>0.858</v>
          </cell>
        </row>
        <row r="528">
          <cell r="C528" t="str">
            <v>醴陵市</v>
          </cell>
          <cell r="D528">
            <v>430281</v>
          </cell>
          <cell r="E528" t="str">
            <v>三类</v>
          </cell>
          <cell r="F528" t="str">
            <v>Y277430281</v>
          </cell>
          <cell r="G528" t="str">
            <v>XH14-温塘村</v>
          </cell>
          <cell r="H528">
            <v>0</v>
          </cell>
          <cell r="I528">
            <v>4.919</v>
          </cell>
          <cell r="J528">
            <v>4.919</v>
          </cell>
        </row>
        <row r="529">
          <cell r="C529" t="str">
            <v>醴陵市</v>
          </cell>
          <cell r="D529">
            <v>430281</v>
          </cell>
          <cell r="E529" t="str">
            <v>三类</v>
          </cell>
          <cell r="F529" t="str">
            <v>Y278430281</v>
          </cell>
          <cell r="G529" t="str">
            <v>下港村-金盘山居委会</v>
          </cell>
          <cell r="H529">
            <v>0</v>
          </cell>
          <cell r="I529">
            <v>9.799</v>
          </cell>
          <cell r="J529">
            <v>3.66</v>
          </cell>
        </row>
        <row r="530">
          <cell r="C530" t="str">
            <v>醴陵市</v>
          </cell>
          <cell r="D530">
            <v>430281</v>
          </cell>
          <cell r="E530" t="str">
            <v>三类</v>
          </cell>
          <cell r="F530" t="str">
            <v>Y279430281</v>
          </cell>
          <cell r="G530" t="str">
            <v>封洞村-石门冲村</v>
          </cell>
          <cell r="H530">
            <v>0</v>
          </cell>
          <cell r="I530">
            <v>10.923</v>
          </cell>
          <cell r="J530">
            <v>1.524</v>
          </cell>
        </row>
        <row r="531">
          <cell r="C531" t="str">
            <v>醴陵市</v>
          </cell>
          <cell r="D531">
            <v>430281</v>
          </cell>
          <cell r="E531" t="str">
            <v>三类</v>
          </cell>
          <cell r="F531" t="str">
            <v>Y282430281</v>
          </cell>
          <cell r="G531" t="str">
            <v>长岭坳村-株洲县</v>
          </cell>
          <cell r="H531">
            <v>3.703</v>
          </cell>
          <cell r="I531">
            <v>6.28</v>
          </cell>
          <cell r="J531">
            <v>0.984</v>
          </cell>
        </row>
        <row r="532">
          <cell r="C532" t="str">
            <v>醴陵市</v>
          </cell>
          <cell r="D532">
            <v>430281</v>
          </cell>
          <cell r="E532" t="str">
            <v>三类</v>
          </cell>
          <cell r="F532" t="str">
            <v>Y283430281</v>
          </cell>
          <cell r="G532" t="str">
            <v>高马线</v>
          </cell>
          <cell r="H532">
            <v>2.521</v>
          </cell>
          <cell r="I532">
            <v>3.536</v>
          </cell>
          <cell r="J532">
            <v>1.015</v>
          </cell>
        </row>
        <row r="533">
          <cell r="C533" t="str">
            <v>醴陵市</v>
          </cell>
          <cell r="D533">
            <v>430281</v>
          </cell>
          <cell r="E533" t="str">
            <v>三类</v>
          </cell>
          <cell r="F533" t="str">
            <v>XJ12430281</v>
          </cell>
          <cell r="G533" t="str">
            <v>醴陵青平-韶山</v>
          </cell>
          <cell r="H533">
            <v>49.849</v>
          </cell>
          <cell r="I533">
            <v>52.194</v>
          </cell>
          <cell r="J533">
            <v>2.345</v>
          </cell>
        </row>
        <row r="534">
          <cell r="C534" t="str">
            <v>醴陵市</v>
          </cell>
          <cell r="D534">
            <v>430281</v>
          </cell>
          <cell r="E534" t="str">
            <v>三类</v>
          </cell>
          <cell r="F534" t="str">
            <v>X081430281</v>
          </cell>
          <cell r="G534" t="str">
            <v>白石塘-花桥</v>
          </cell>
          <cell r="H534">
            <v>1.462</v>
          </cell>
          <cell r="I534">
            <v>2.425</v>
          </cell>
          <cell r="J534">
            <v>0.963</v>
          </cell>
        </row>
        <row r="535">
          <cell r="C535" t="str">
            <v>醴陵市</v>
          </cell>
          <cell r="D535">
            <v>430281</v>
          </cell>
          <cell r="E535" t="str">
            <v>三类</v>
          </cell>
          <cell r="F535" t="str">
            <v>Y271430281</v>
          </cell>
          <cell r="G535" t="str">
            <v>新关村-西塘铺村</v>
          </cell>
          <cell r="H535">
            <v>2.086</v>
          </cell>
          <cell r="I535">
            <v>5.781</v>
          </cell>
          <cell r="J535">
            <v>3.695</v>
          </cell>
        </row>
        <row r="536">
          <cell r="C536" t="str">
            <v>醴陵市</v>
          </cell>
          <cell r="D536">
            <v>430281</v>
          </cell>
          <cell r="E536" t="str">
            <v>三类</v>
          </cell>
          <cell r="F536" t="str">
            <v>C440430281</v>
          </cell>
          <cell r="G536" t="str">
            <v>办冲-办冲</v>
          </cell>
          <cell r="H536">
            <v>0</v>
          </cell>
          <cell r="I536">
            <v>2.788</v>
          </cell>
          <cell r="J536">
            <v>2.788</v>
          </cell>
        </row>
        <row r="537">
          <cell r="C537" t="str">
            <v>醴陵市</v>
          </cell>
          <cell r="D537">
            <v>430281</v>
          </cell>
          <cell r="E537" t="str">
            <v>三类</v>
          </cell>
          <cell r="F537" t="str">
            <v>XJ12430281</v>
          </cell>
          <cell r="G537" t="str">
            <v>醴陵青平-韶山</v>
          </cell>
          <cell r="H537">
            <v>36.512</v>
          </cell>
          <cell r="I537">
            <v>49.849</v>
          </cell>
          <cell r="J537">
            <v>13.337</v>
          </cell>
        </row>
        <row r="538">
          <cell r="C538" t="str">
            <v>醴陵市</v>
          </cell>
          <cell r="D538">
            <v>430281</v>
          </cell>
          <cell r="E538" t="str">
            <v>三类</v>
          </cell>
          <cell r="F538" t="str">
            <v>Y271430281</v>
          </cell>
          <cell r="G538" t="str">
            <v>新关村-西塘铺村</v>
          </cell>
          <cell r="H538">
            <v>1.132</v>
          </cell>
          <cell r="I538">
            <v>2.086</v>
          </cell>
          <cell r="J538">
            <v>0.954</v>
          </cell>
        </row>
        <row r="539">
          <cell r="C539" t="str">
            <v>醴陵市</v>
          </cell>
          <cell r="D539">
            <v>430281</v>
          </cell>
          <cell r="E539" t="str">
            <v>三类</v>
          </cell>
          <cell r="F539" t="str">
            <v>C784430281</v>
          </cell>
          <cell r="G539" t="str">
            <v>四方冲-四方冲</v>
          </cell>
          <cell r="H539">
            <v>0</v>
          </cell>
          <cell r="I539">
            <v>2.09</v>
          </cell>
          <cell r="J539">
            <v>2.09</v>
          </cell>
        </row>
        <row r="540">
          <cell r="C540" t="str">
            <v>醴陵市</v>
          </cell>
          <cell r="D540">
            <v>430281</v>
          </cell>
          <cell r="E540" t="str">
            <v>三类</v>
          </cell>
          <cell r="F540" t="str">
            <v>CA87430281</v>
          </cell>
          <cell r="G540" t="str">
            <v>八步桥-瓦子坪</v>
          </cell>
          <cell r="H540">
            <v>0</v>
          </cell>
          <cell r="I540">
            <v>2.93</v>
          </cell>
          <cell r="J540">
            <v>2.93</v>
          </cell>
        </row>
        <row r="541">
          <cell r="C541" t="str">
            <v>醴陵市</v>
          </cell>
          <cell r="D541">
            <v>430281</v>
          </cell>
          <cell r="E541" t="str">
            <v>三类</v>
          </cell>
          <cell r="F541" t="str">
            <v>VZ09430281</v>
          </cell>
          <cell r="G541" t="str">
            <v>云峰寺-江边铺</v>
          </cell>
          <cell r="H541">
            <v>0</v>
          </cell>
          <cell r="I541">
            <v>2.173</v>
          </cell>
          <cell r="J541">
            <v>2.173</v>
          </cell>
        </row>
        <row r="542">
          <cell r="C542" t="str">
            <v>醴陵市</v>
          </cell>
          <cell r="D542">
            <v>430281</v>
          </cell>
          <cell r="E542" t="str">
            <v>三类</v>
          </cell>
          <cell r="F542" t="str">
            <v>VZ14430281</v>
          </cell>
          <cell r="G542" t="str">
            <v>贺家-云峰寺</v>
          </cell>
          <cell r="H542">
            <v>0</v>
          </cell>
          <cell r="I542">
            <v>1.887</v>
          </cell>
          <cell r="J542">
            <v>1.887</v>
          </cell>
        </row>
        <row r="543">
          <cell r="C543" t="str">
            <v>醴陵市</v>
          </cell>
          <cell r="D543">
            <v>430281</v>
          </cell>
          <cell r="E543" t="str">
            <v>三类</v>
          </cell>
          <cell r="F543" t="str">
            <v>VZ15430281</v>
          </cell>
          <cell r="G543" t="str">
            <v>云峰寺-攸县</v>
          </cell>
          <cell r="H543">
            <v>0</v>
          </cell>
          <cell r="I543">
            <v>2.185</v>
          </cell>
          <cell r="J543">
            <v>2.185</v>
          </cell>
        </row>
        <row r="544">
          <cell r="J544">
            <v>1002.514</v>
          </cell>
        </row>
        <row r="545">
          <cell r="C545" t="str">
            <v>雨湖区小计</v>
          </cell>
        </row>
        <row r="545">
          <cell r="J545">
            <v>73.324</v>
          </cell>
        </row>
        <row r="546">
          <cell r="C546" t="str">
            <v>雨湖区</v>
          </cell>
          <cell r="D546">
            <v>430302</v>
          </cell>
          <cell r="E546" t="str">
            <v>三类</v>
          </cell>
          <cell r="F546" t="str">
            <v>C023430302</v>
          </cell>
          <cell r="G546" t="str">
            <v>新涟线</v>
          </cell>
          <cell r="H546">
            <v>0</v>
          </cell>
          <cell r="I546">
            <v>1.327</v>
          </cell>
          <cell r="J546">
            <v>1.325</v>
          </cell>
        </row>
        <row r="547">
          <cell r="C547" t="str">
            <v>雨湖区</v>
          </cell>
          <cell r="D547">
            <v>430302</v>
          </cell>
          <cell r="E547" t="str">
            <v>三类</v>
          </cell>
          <cell r="F547" t="str">
            <v>C033430302</v>
          </cell>
          <cell r="G547" t="str">
            <v>竹公线</v>
          </cell>
          <cell r="H547">
            <v>0</v>
          </cell>
          <cell r="I547">
            <v>1.26</v>
          </cell>
          <cell r="J547">
            <v>1.26</v>
          </cell>
        </row>
        <row r="548">
          <cell r="C548" t="str">
            <v>雨湖区</v>
          </cell>
          <cell r="D548">
            <v>430302</v>
          </cell>
          <cell r="E548" t="str">
            <v>三类</v>
          </cell>
          <cell r="F548" t="str">
            <v>C038430302</v>
          </cell>
          <cell r="G548" t="str">
            <v>桐雅线</v>
          </cell>
          <cell r="H548">
            <v>0</v>
          </cell>
          <cell r="I548">
            <v>4.607</v>
          </cell>
          <cell r="J548">
            <v>4.594</v>
          </cell>
        </row>
        <row r="549">
          <cell r="C549" t="str">
            <v>雨湖区</v>
          </cell>
          <cell r="D549">
            <v>430302</v>
          </cell>
          <cell r="E549" t="str">
            <v>三类</v>
          </cell>
          <cell r="F549" t="str">
            <v>C062430302</v>
          </cell>
          <cell r="G549" t="str">
            <v>潭映线</v>
          </cell>
          <cell r="H549">
            <v>0</v>
          </cell>
          <cell r="I549">
            <v>3.602</v>
          </cell>
          <cell r="J549">
            <v>3.599</v>
          </cell>
        </row>
        <row r="550">
          <cell r="C550" t="str">
            <v>雨湖区</v>
          </cell>
          <cell r="D550">
            <v>430302</v>
          </cell>
          <cell r="E550" t="str">
            <v>三类</v>
          </cell>
          <cell r="F550" t="str">
            <v>C063430302</v>
          </cell>
          <cell r="G550" t="str">
            <v>石石线</v>
          </cell>
          <cell r="H550">
            <v>0</v>
          </cell>
          <cell r="I550">
            <v>2.761</v>
          </cell>
          <cell r="J550">
            <v>2.756</v>
          </cell>
        </row>
        <row r="551">
          <cell r="C551" t="str">
            <v>雨湖区</v>
          </cell>
          <cell r="D551">
            <v>430302</v>
          </cell>
          <cell r="E551" t="str">
            <v>三类</v>
          </cell>
          <cell r="F551" t="str">
            <v>C073430302</v>
          </cell>
          <cell r="G551" t="str">
            <v>彭马线</v>
          </cell>
          <cell r="H551">
            <v>0</v>
          </cell>
          <cell r="I551">
            <v>2.592</v>
          </cell>
          <cell r="J551">
            <v>2.588</v>
          </cell>
        </row>
        <row r="552">
          <cell r="C552" t="str">
            <v>雨湖区</v>
          </cell>
          <cell r="D552">
            <v>430302</v>
          </cell>
          <cell r="E552" t="str">
            <v>三类</v>
          </cell>
          <cell r="F552" t="str">
            <v>C085430302</v>
          </cell>
          <cell r="G552" t="str">
            <v>片小线</v>
          </cell>
          <cell r="H552">
            <v>3.663</v>
          </cell>
          <cell r="I552">
            <v>7.242</v>
          </cell>
          <cell r="J552">
            <v>3.574</v>
          </cell>
        </row>
        <row r="553">
          <cell r="C553" t="str">
            <v>雨湖区</v>
          </cell>
          <cell r="D553">
            <v>430302</v>
          </cell>
          <cell r="E553" t="str">
            <v>三类</v>
          </cell>
          <cell r="F553" t="str">
            <v>C100430302</v>
          </cell>
          <cell r="G553" t="str">
            <v>烧塘线</v>
          </cell>
          <cell r="H553">
            <v>0.614</v>
          </cell>
          <cell r="I553">
            <v>4.604</v>
          </cell>
          <cell r="J553">
            <v>3.981</v>
          </cell>
        </row>
        <row r="554">
          <cell r="C554" t="str">
            <v>雨湖区</v>
          </cell>
          <cell r="D554">
            <v>430302</v>
          </cell>
          <cell r="E554" t="str">
            <v>三类</v>
          </cell>
          <cell r="F554" t="str">
            <v>C123430302</v>
          </cell>
          <cell r="G554" t="str">
            <v>司新线</v>
          </cell>
          <cell r="H554">
            <v>1.895</v>
          </cell>
          <cell r="I554">
            <v>4.249</v>
          </cell>
          <cell r="J554">
            <v>2.344</v>
          </cell>
        </row>
        <row r="555">
          <cell r="C555" t="str">
            <v>雨湖区</v>
          </cell>
          <cell r="D555">
            <v>430302</v>
          </cell>
          <cell r="E555" t="str">
            <v>三类</v>
          </cell>
          <cell r="F555" t="str">
            <v>C137430302</v>
          </cell>
          <cell r="G555" t="str">
            <v>铁尚线</v>
          </cell>
          <cell r="H555">
            <v>0</v>
          </cell>
          <cell r="I555">
            <v>1.239</v>
          </cell>
          <cell r="J555">
            <v>1.234</v>
          </cell>
        </row>
        <row r="556">
          <cell r="C556" t="str">
            <v>雨湖区</v>
          </cell>
          <cell r="D556">
            <v>430302</v>
          </cell>
          <cell r="E556" t="str">
            <v>三类</v>
          </cell>
          <cell r="F556" t="str">
            <v>C329430321</v>
          </cell>
          <cell r="G556" t="str">
            <v>茶安组-塘头</v>
          </cell>
          <cell r="H556">
            <v>0</v>
          </cell>
          <cell r="I556">
            <v>1.307</v>
          </cell>
          <cell r="J556">
            <v>1.307</v>
          </cell>
        </row>
        <row r="557">
          <cell r="C557" t="str">
            <v>雨湖区</v>
          </cell>
          <cell r="D557">
            <v>430302</v>
          </cell>
          <cell r="E557" t="str">
            <v>三类</v>
          </cell>
          <cell r="F557" t="str">
            <v>X029430302</v>
          </cell>
          <cell r="G557" t="str">
            <v>寒射线</v>
          </cell>
          <cell r="H557">
            <v>0</v>
          </cell>
          <cell r="I557">
            <v>6.982</v>
          </cell>
          <cell r="J557">
            <v>5.697</v>
          </cell>
        </row>
        <row r="558">
          <cell r="C558" t="str">
            <v>雨湖区</v>
          </cell>
          <cell r="D558">
            <v>430302</v>
          </cell>
          <cell r="E558" t="str">
            <v>三类</v>
          </cell>
          <cell r="F558" t="str">
            <v>X031430302</v>
          </cell>
          <cell r="G558" t="str">
            <v>黄清线</v>
          </cell>
          <cell r="H558">
            <v>0</v>
          </cell>
          <cell r="I558">
            <v>10.915</v>
          </cell>
          <cell r="J558">
            <v>4.916</v>
          </cell>
        </row>
        <row r="559">
          <cell r="C559" t="str">
            <v>雨湖区</v>
          </cell>
          <cell r="D559">
            <v>430302</v>
          </cell>
          <cell r="E559" t="str">
            <v>三类</v>
          </cell>
          <cell r="F559" t="str">
            <v>X147430302</v>
          </cell>
          <cell r="G559" t="str">
            <v>毛佘线</v>
          </cell>
          <cell r="H559">
            <v>0</v>
          </cell>
          <cell r="I559">
            <v>8.819</v>
          </cell>
          <cell r="J559">
            <v>1.889</v>
          </cell>
        </row>
        <row r="560">
          <cell r="C560" t="str">
            <v>雨湖区</v>
          </cell>
          <cell r="D560">
            <v>430302</v>
          </cell>
          <cell r="E560" t="str">
            <v>三类</v>
          </cell>
          <cell r="F560" t="str">
            <v>X149430302</v>
          </cell>
          <cell r="G560" t="str">
            <v>月井线</v>
          </cell>
          <cell r="H560">
            <v>0</v>
          </cell>
          <cell r="I560">
            <v>7.719</v>
          </cell>
          <cell r="J560">
            <v>2.173</v>
          </cell>
        </row>
        <row r="561">
          <cell r="C561" t="str">
            <v>雨湖区</v>
          </cell>
          <cell r="D561">
            <v>430302</v>
          </cell>
          <cell r="E561" t="str">
            <v>三类</v>
          </cell>
          <cell r="F561" t="str">
            <v>Y291430302</v>
          </cell>
          <cell r="G561" t="str">
            <v>青塘线</v>
          </cell>
          <cell r="H561">
            <v>0</v>
          </cell>
          <cell r="I561">
            <v>2.442</v>
          </cell>
          <cell r="J561">
            <v>2.442</v>
          </cell>
        </row>
        <row r="562">
          <cell r="C562" t="str">
            <v>雨湖区</v>
          </cell>
          <cell r="D562">
            <v>430302</v>
          </cell>
          <cell r="E562" t="str">
            <v>三类</v>
          </cell>
          <cell r="F562" t="str">
            <v>Y308430302</v>
          </cell>
          <cell r="G562" t="str">
            <v>白栗线</v>
          </cell>
          <cell r="H562">
            <v>0</v>
          </cell>
          <cell r="I562">
            <v>6.581</v>
          </cell>
          <cell r="J562">
            <v>6.581</v>
          </cell>
        </row>
        <row r="563">
          <cell r="C563" t="str">
            <v>雨湖区</v>
          </cell>
          <cell r="D563">
            <v>430302</v>
          </cell>
          <cell r="E563" t="str">
            <v>三类</v>
          </cell>
          <cell r="F563" t="str">
            <v>Y309430302</v>
          </cell>
          <cell r="G563" t="str">
            <v>泉新线</v>
          </cell>
          <cell r="H563">
            <v>0</v>
          </cell>
          <cell r="I563">
            <v>4.749</v>
          </cell>
          <cell r="J563">
            <v>2.046</v>
          </cell>
        </row>
        <row r="564">
          <cell r="C564" t="str">
            <v>雨湖区</v>
          </cell>
          <cell r="D564">
            <v>430302</v>
          </cell>
          <cell r="E564" t="str">
            <v>三类</v>
          </cell>
          <cell r="F564" t="str">
            <v>Y310430302</v>
          </cell>
          <cell r="G564" t="str">
            <v>马尚线</v>
          </cell>
          <cell r="H564">
            <v>0</v>
          </cell>
          <cell r="I564">
            <v>2.802</v>
          </cell>
          <cell r="J564">
            <v>2.802</v>
          </cell>
        </row>
        <row r="565">
          <cell r="C565" t="str">
            <v>雨湖区</v>
          </cell>
          <cell r="D565">
            <v>430302</v>
          </cell>
          <cell r="E565" t="str">
            <v>三类</v>
          </cell>
          <cell r="F565" t="str">
            <v>Y313430302</v>
          </cell>
          <cell r="G565" t="str">
            <v>青合线</v>
          </cell>
          <cell r="H565">
            <v>0</v>
          </cell>
          <cell r="I565">
            <v>5.66</v>
          </cell>
          <cell r="J565">
            <v>5.661</v>
          </cell>
        </row>
        <row r="566">
          <cell r="C566" t="str">
            <v>雨湖区</v>
          </cell>
          <cell r="D566">
            <v>430302</v>
          </cell>
          <cell r="E566" t="str">
            <v>三类</v>
          </cell>
          <cell r="F566" t="str">
            <v>Y314430302</v>
          </cell>
          <cell r="G566" t="str">
            <v>栗永线</v>
          </cell>
          <cell r="H566">
            <v>0</v>
          </cell>
          <cell r="I566">
            <v>4.672</v>
          </cell>
          <cell r="J566">
            <v>4.672</v>
          </cell>
        </row>
        <row r="567">
          <cell r="C567" t="str">
            <v>雨湖区</v>
          </cell>
          <cell r="D567">
            <v>430302</v>
          </cell>
          <cell r="E567" t="str">
            <v>三类</v>
          </cell>
          <cell r="F567" t="str">
            <v>Y315430302</v>
          </cell>
          <cell r="G567" t="str">
            <v>公坦线</v>
          </cell>
          <cell r="H567">
            <v>0</v>
          </cell>
          <cell r="I567">
            <v>3.351</v>
          </cell>
          <cell r="J567">
            <v>3.351</v>
          </cell>
        </row>
        <row r="568">
          <cell r="C568" t="str">
            <v>雨湖区</v>
          </cell>
          <cell r="D568">
            <v>430302</v>
          </cell>
          <cell r="E568" t="str">
            <v>三类</v>
          </cell>
          <cell r="F568" t="str">
            <v>Y321430302</v>
          </cell>
          <cell r="G568" t="str">
            <v>红卫线</v>
          </cell>
          <cell r="H568">
            <v>0</v>
          </cell>
          <cell r="I568">
            <v>2.532</v>
          </cell>
          <cell r="J568">
            <v>2.532</v>
          </cell>
        </row>
        <row r="569">
          <cell r="C569" t="str">
            <v>岳塘区小计</v>
          </cell>
        </row>
        <row r="569">
          <cell r="J569">
            <v>21.828</v>
          </cell>
        </row>
        <row r="570">
          <cell r="C570" t="str">
            <v>岳塘区</v>
          </cell>
          <cell r="D570">
            <v>430304</v>
          </cell>
          <cell r="E570" t="str">
            <v>三类</v>
          </cell>
          <cell r="F570" t="str">
            <v>C026430304</v>
          </cell>
          <cell r="G570" t="str">
            <v>空金线</v>
          </cell>
          <cell r="H570">
            <v>0</v>
          </cell>
          <cell r="I570">
            <v>0.924</v>
          </cell>
          <cell r="J570">
            <v>0.924</v>
          </cell>
        </row>
        <row r="571">
          <cell r="C571" t="str">
            <v>岳塘区</v>
          </cell>
          <cell r="D571">
            <v>430304</v>
          </cell>
          <cell r="E571" t="str">
            <v>三类</v>
          </cell>
          <cell r="F571" t="str">
            <v>C027430304</v>
          </cell>
          <cell r="G571" t="str">
            <v>金空线</v>
          </cell>
          <cell r="H571">
            <v>0</v>
          </cell>
          <cell r="I571">
            <v>1.062</v>
          </cell>
          <cell r="J571">
            <v>1.062</v>
          </cell>
        </row>
        <row r="572">
          <cell r="C572" t="str">
            <v>岳塘区</v>
          </cell>
          <cell r="D572">
            <v>430304</v>
          </cell>
          <cell r="E572" t="str">
            <v>三类</v>
          </cell>
          <cell r="F572" t="str">
            <v>C029430304</v>
          </cell>
          <cell r="G572" t="str">
            <v>金团线</v>
          </cell>
          <cell r="H572">
            <v>0</v>
          </cell>
          <cell r="I572">
            <v>1.691</v>
          </cell>
          <cell r="J572">
            <v>1.691</v>
          </cell>
        </row>
        <row r="573">
          <cell r="C573" t="str">
            <v>岳塘区</v>
          </cell>
          <cell r="D573">
            <v>430304</v>
          </cell>
          <cell r="E573" t="str">
            <v>三类</v>
          </cell>
          <cell r="F573" t="str">
            <v>C041430304</v>
          </cell>
          <cell r="G573" t="str">
            <v>二霞线</v>
          </cell>
          <cell r="H573">
            <v>0</v>
          </cell>
          <cell r="I573">
            <v>3.681</v>
          </cell>
          <cell r="J573">
            <v>3.681</v>
          </cell>
        </row>
        <row r="574">
          <cell r="C574" t="str">
            <v>岳塘区</v>
          </cell>
          <cell r="D574">
            <v>430304</v>
          </cell>
          <cell r="E574" t="str">
            <v>三类</v>
          </cell>
          <cell r="F574" t="str">
            <v>C046430304</v>
          </cell>
          <cell r="G574" t="str">
            <v>红金线</v>
          </cell>
          <cell r="H574">
            <v>0</v>
          </cell>
          <cell r="I574">
            <v>3.704</v>
          </cell>
          <cell r="J574">
            <v>3.704</v>
          </cell>
        </row>
        <row r="575">
          <cell r="C575" t="str">
            <v>岳塘区</v>
          </cell>
          <cell r="D575">
            <v>430304</v>
          </cell>
          <cell r="E575" t="str">
            <v>三类</v>
          </cell>
          <cell r="F575" t="str">
            <v>C076430304</v>
          </cell>
          <cell r="G575" t="str">
            <v>板湖线</v>
          </cell>
          <cell r="H575">
            <v>0</v>
          </cell>
          <cell r="I575">
            <v>2.849</v>
          </cell>
          <cell r="J575">
            <v>2.849</v>
          </cell>
        </row>
        <row r="576">
          <cell r="C576" t="str">
            <v>岳塘区</v>
          </cell>
          <cell r="D576">
            <v>430304</v>
          </cell>
          <cell r="E576" t="str">
            <v>三类</v>
          </cell>
          <cell r="F576" t="str">
            <v>C085430304</v>
          </cell>
          <cell r="G576" t="str">
            <v>东赤线</v>
          </cell>
          <cell r="H576">
            <v>0</v>
          </cell>
          <cell r="I576">
            <v>1.772</v>
          </cell>
          <cell r="J576">
            <v>1.772</v>
          </cell>
        </row>
        <row r="577">
          <cell r="C577" t="str">
            <v>岳塘区</v>
          </cell>
          <cell r="D577">
            <v>430304</v>
          </cell>
          <cell r="E577" t="str">
            <v>三类</v>
          </cell>
          <cell r="F577" t="str">
            <v>C099430304</v>
          </cell>
          <cell r="G577" t="str">
            <v>幸湘线</v>
          </cell>
          <cell r="H577">
            <v>0</v>
          </cell>
          <cell r="I577">
            <v>2.733</v>
          </cell>
          <cell r="J577">
            <v>2.916</v>
          </cell>
        </row>
        <row r="578">
          <cell r="C578" t="str">
            <v>岳塘区</v>
          </cell>
          <cell r="D578">
            <v>430304</v>
          </cell>
          <cell r="E578" t="str">
            <v>三类</v>
          </cell>
          <cell r="F578" t="str">
            <v>X156430304</v>
          </cell>
          <cell r="G578" t="str">
            <v>栏石线</v>
          </cell>
          <cell r="H578">
            <v>1.926</v>
          </cell>
          <cell r="I578">
            <v>5.159</v>
          </cell>
          <cell r="J578">
            <v>3.229</v>
          </cell>
        </row>
        <row r="579">
          <cell r="C579" t="str">
            <v>湘潭县小计</v>
          </cell>
        </row>
        <row r="579">
          <cell r="J579">
            <v>462.867</v>
          </cell>
        </row>
        <row r="580">
          <cell r="C580" t="str">
            <v>湘潭县</v>
          </cell>
          <cell r="D580">
            <v>430321</v>
          </cell>
          <cell r="E580" t="str">
            <v>三类</v>
          </cell>
          <cell r="F580" t="str">
            <v>C003430321</v>
          </cell>
          <cell r="G580" t="str">
            <v>分土线</v>
          </cell>
          <cell r="H580">
            <v>0</v>
          </cell>
          <cell r="I580">
            <v>1.961</v>
          </cell>
          <cell r="J580">
            <v>1.961</v>
          </cell>
        </row>
        <row r="581">
          <cell r="C581" t="str">
            <v>湘潭县</v>
          </cell>
          <cell r="D581">
            <v>430321</v>
          </cell>
          <cell r="E581" t="str">
            <v>三类</v>
          </cell>
          <cell r="F581" t="str">
            <v>C009430321</v>
          </cell>
          <cell r="G581" t="str">
            <v>狮天线</v>
          </cell>
          <cell r="H581">
            <v>0</v>
          </cell>
          <cell r="I581">
            <v>2.268</v>
          </cell>
          <cell r="J581">
            <v>2.268</v>
          </cell>
        </row>
        <row r="582">
          <cell r="C582" t="str">
            <v>湘潭县</v>
          </cell>
          <cell r="D582">
            <v>430321</v>
          </cell>
          <cell r="E582" t="str">
            <v>三类</v>
          </cell>
          <cell r="F582" t="str">
            <v>C011430321</v>
          </cell>
          <cell r="G582" t="str">
            <v>狮子口-象形</v>
          </cell>
          <cell r="H582">
            <v>0</v>
          </cell>
          <cell r="I582">
            <v>6.451</v>
          </cell>
          <cell r="J582">
            <v>6.451</v>
          </cell>
        </row>
        <row r="583">
          <cell r="C583" t="str">
            <v>湘潭县</v>
          </cell>
          <cell r="D583">
            <v>430321</v>
          </cell>
          <cell r="E583" t="str">
            <v>三类</v>
          </cell>
          <cell r="F583" t="str">
            <v>C016430321</v>
          </cell>
          <cell r="G583" t="str">
            <v>文交线</v>
          </cell>
          <cell r="H583">
            <v>0</v>
          </cell>
          <cell r="I583">
            <v>2.454</v>
          </cell>
          <cell r="J583">
            <v>2.454</v>
          </cell>
        </row>
        <row r="584">
          <cell r="C584" t="str">
            <v>湘潭县</v>
          </cell>
          <cell r="D584">
            <v>430321</v>
          </cell>
          <cell r="E584" t="str">
            <v>三类</v>
          </cell>
          <cell r="F584" t="str">
            <v>C029430321</v>
          </cell>
          <cell r="G584" t="str">
            <v>邓金线</v>
          </cell>
          <cell r="H584">
            <v>0</v>
          </cell>
          <cell r="I584">
            <v>2.986</v>
          </cell>
          <cell r="J584">
            <v>2.986</v>
          </cell>
        </row>
        <row r="585">
          <cell r="C585" t="str">
            <v>湘潭县</v>
          </cell>
          <cell r="D585">
            <v>430321</v>
          </cell>
          <cell r="E585" t="str">
            <v>三类</v>
          </cell>
          <cell r="F585" t="str">
            <v>C02E430321</v>
          </cell>
          <cell r="G585" t="str">
            <v>苏顶线</v>
          </cell>
          <cell r="H585">
            <v>0</v>
          </cell>
          <cell r="I585">
            <v>0.359</v>
          </cell>
          <cell r="J585">
            <v>0.359</v>
          </cell>
        </row>
        <row r="586">
          <cell r="C586" t="str">
            <v>湘潭县</v>
          </cell>
          <cell r="D586">
            <v>430321</v>
          </cell>
          <cell r="E586" t="str">
            <v>三类</v>
          </cell>
          <cell r="F586" t="str">
            <v>C045430321</v>
          </cell>
          <cell r="G586" t="str">
            <v>大大线</v>
          </cell>
          <cell r="H586">
            <v>0</v>
          </cell>
          <cell r="I586">
            <v>3.459</v>
          </cell>
          <cell r="J586">
            <v>3.535</v>
          </cell>
        </row>
        <row r="587">
          <cell r="C587" t="str">
            <v>湘潭县</v>
          </cell>
          <cell r="D587">
            <v>430321</v>
          </cell>
          <cell r="E587" t="str">
            <v>三类</v>
          </cell>
          <cell r="F587" t="str">
            <v>C046430321</v>
          </cell>
          <cell r="G587" t="str">
            <v>铁九线</v>
          </cell>
          <cell r="H587">
            <v>0</v>
          </cell>
          <cell r="I587">
            <v>1.362</v>
          </cell>
          <cell r="J587">
            <v>1.362</v>
          </cell>
        </row>
        <row r="588">
          <cell r="C588" t="str">
            <v>湘潭县</v>
          </cell>
          <cell r="D588">
            <v>430321</v>
          </cell>
          <cell r="E588" t="str">
            <v>三类</v>
          </cell>
          <cell r="F588" t="str">
            <v>C055430321</v>
          </cell>
          <cell r="G588" t="str">
            <v>扶荷线</v>
          </cell>
          <cell r="H588">
            <v>0</v>
          </cell>
          <cell r="I588">
            <v>2.324</v>
          </cell>
          <cell r="J588">
            <v>2.324</v>
          </cell>
        </row>
        <row r="589">
          <cell r="C589" t="str">
            <v>湘潭县</v>
          </cell>
          <cell r="D589">
            <v>430321</v>
          </cell>
          <cell r="E589" t="str">
            <v>三类</v>
          </cell>
          <cell r="F589" t="str">
            <v>C062430321</v>
          </cell>
          <cell r="G589" t="str">
            <v>樊田-樊田</v>
          </cell>
          <cell r="H589">
            <v>0</v>
          </cell>
          <cell r="I589">
            <v>3.667</v>
          </cell>
          <cell r="J589">
            <v>3.667</v>
          </cell>
        </row>
        <row r="590">
          <cell r="C590" t="str">
            <v>湘潭县</v>
          </cell>
          <cell r="D590">
            <v>430321</v>
          </cell>
          <cell r="E590" t="str">
            <v>三类</v>
          </cell>
          <cell r="F590" t="str">
            <v>C064430321</v>
          </cell>
          <cell r="G590" t="str">
            <v>双学线</v>
          </cell>
          <cell r="H590">
            <v>0</v>
          </cell>
          <cell r="I590">
            <v>3.689</v>
          </cell>
          <cell r="J590">
            <v>3.689</v>
          </cell>
        </row>
        <row r="591">
          <cell r="C591" t="str">
            <v>湘潭县</v>
          </cell>
          <cell r="D591">
            <v>430321</v>
          </cell>
          <cell r="E591" t="str">
            <v>三类</v>
          </cell>
          <cell r="F591" t="str">
            <v>C067430321</v>
          </cell>
          <cell r="G591" t="str">
            <v>松学线</v>
          </cell>
          <cell r="H591">
            <v>0</v>
          </cell>
          <cell r="I591">
            <v>0.715</v>
          </cell>
          <cell r="J591">
            <v>0.715</v>
          </cell>
        </row>
        <row r="592">
          <cell r="C592" t="str">
            <v>湘潭县</v>
          </cell>
          <cell r="D592">
            <v>430321</v>
          </cell>
          <cell r="E592" t="str">
            <v>三类</v>
          </cell>
          <cell r="F592" t="str">
            <v>C073430321</v>
          </cell>
          <cell r="G592" t="str">
            <v>许东线</v>
          </cell>
          <cell r="H592">
            <v>0</v>
          </cell>
          <cell r="I592">
            <v>3.514</v>
          </cell>
          <cell r="J592">
            <v>3.514</v>
          </cell>
        </row>
        <row r="593">
          <cell r="C593" t="str">
            <v>湘潭县</v>
          </cell>
          <cell r="D593">
            <v>430321</v>
          </cell>
          <cell r="E593" t="str">
            <v>三类</v>
          </cell>
          <cell r="F593" t="str">
            <v>C076430321</v>
          </cell>
          <cell r="G593" t="str">
            <v>茶学线</v>
          </cell>
          <cell r="H593">
            <v>0</v>
          </cell>
          <cell r="I593">
            <v>2.446</v>
          </cell>
          <cell r="J593">
            <v>2.446</v>
          </cell>
        </row>
        <row r="594">
          <cell r="C594" t="str">
            <v>湘潭县</v>
          </cell>
          <cell r="D594">
            <v>430321</v>
          </cell>
          <cell r="E594" t="str">
            <v>三类</v>
          </cell>
          <cell r="F594" t="str">
            <v>C082430321</v>
          </cell>
          <cell r="G594" t="str">
            <v>文家-坨背术</v>
          </cell>
          <cell r="H594">
            <v>0</v>
          </cell>
          <cell r="I594">
            <v>4.24</v>
          </cell>
          <cell r="J594">
            <v>3.89</v>
          </cell>
        </row>
        <row r="595">
          <cell r="C595" t="str">
            <v>湘潭县</v>
          </cell>
          <cell r="D595">
            <v>430321</v>
          </cell>
          <cell r="E595" t="str">
            <v>三类</v>
          </cell>
          <cell r="F595" t="str">
            <v>C090430321</v>
          </cell>
          <cell r="G595" t="str">
            <v>村唐线</v>
          </cell>
          <cell r="H595">
            <v>0</v>
          </cell>
          <cell r="I595">
            <v>2.169</v>
          </cell>
          <cell r="J595">
            <v>2.169</v>
          </cell>
        </row>
        <row r="596">
          <cell r="C596" t="str">
            <v>湘潭县</v>
          </cell>
          <cell r="D596">
            <v>430321</v>
          </cell>
          <cell r="E596" t="str">
            <v>三类</v>
          </cell>
          <cell r="F596" t="str">
            <v>C091430321</v>
          </cell>
          <cell r="G596" t="str">
            <v>端劣线</v>
          </cell>
          <cell r="H596">
            <v>0</v>
          </cell>
          <cell r="I596">
            <v>2.502</v>
          </cell>
          <cell r="J596">
            <v>1.861</v>
          </cell>
        </row>
        <row r="597">
          <cell r="C597" t="str">
            <v>湘潭县</v>
          </cell>
          <cell r="D597">
            <v>430321</v>
          </cell>
          <cell r="E597" t="str">
            <v>三类</v>
          </cell>
          <cell r="F597" t="str">
            <v>C092430321</v>
          </cell>
          <cell r="G597" t="str">
            <v>黄柴线</v>
          </cell>
          <cell r="H597">
            <v>0</v>
          </cell>
          <cell r="I597">
            <v>2.967</v>
          </cell>
          <cell r="J597">
            <v>2.967</v>
          </cell>
        </row>
        <row r="598">
          <cell r="C598" t="str">
            <v>湘潭县</v>
          </cell>
          <cell r="D598">
            <v>430321</v>
          </cell>
          <cell r="E598" t="str">
            <v>三类</v>
          </cell>
          <cell r="F598" t="str">
            <v>C096430321</v>
          </cell>
          <cell r="G598" t="str">
            <v>龙长线</v>
          </cell>
          <cell r="H598">
            <v>0</v>
          </cell>
          <cell r="I598">
            <v>4.401</v>
          </cell>
          <cell r="J598">
            <v>4.401</v>
          </cell>
        </row>
        <row r="599">
          <cell r="C599" t="str">
            <v>湘潭县</v>
          </cell>
          <cell r="D599">
            <v>430321</v>
          </cell>
          <cell r="E599" t="str">
            <v>三类</v>
          </cell>
          <cell r="F599" t="str">
            <v>C110430321</v>
          </cell>
          <cell r="G599" t="str">
            <v>陈学线</v>
          </cell>
          <cell r="H599">
            <v>0</v>
          </cell>
          <cell r="I599">
            <v>1.958</v>
          </cell>
          <cell r="J599">
            <v>1.958</v>
          </cell>
        </row>
        <row r="600">
          <cell r="C600" t="str">
            <v>湘潭县</v>
          </cell>
          <cell r="D600">
            <v>430321</v>
          </cell>
          <cell r="E600" t="str">
            <v>三类</v>
          </cell>
          <cell r="F600" t="str">
            <v>C115430321</v>
          </cell>
          <cell r="G600" t="str">
            <v>粉学线</v>
          </cell>
          <cell r="H600">
            <v>0</v>
          </cell>
          <cell r="I600">
            <v>2.455</v>
          </cell>
          <cell r="J600">
            <v>2.455</v>
          </cell>
        </row>
        <row r="601">
          <cell r="C601" t="str">
            <v>湘潭县</v>
          </cell>
          <cell r="D601">
            <v>430321</v>
          </cell>
          <cell r="E601" t="str">
            <v>三类</v>
          </cell>
          <cell r="F601" t="str">
            <v>C125430321</v>
          </cell>
          <cell r="G601" t="str">
            <v>子左线</v>
          </cell>
          <cell r="H601">
            <v>0</v>
          </cell>
          <cell r="I601">
            <v>2.266</v>
          </cell>
          <cell r="J601">
            <v>2.266</v>
          </cell>
        </row>
        <row r="602">
          <cell r="C602" t="str">
            <v>湘潭县</v>
          </cell>
          <cell r="D602">
            <v>430321</v>
          </cell>
          <cell r="E602" t="str">
            <v>三类</v>
          </cell>
          <cell r="F602" t="str">
            <v>C131430321</v>
          </cell>
          <cell r="G602" t="str">
            <v>南学线</v>
          </cell>
          <cell r="H602">
            <v>0</v>
          </cell>
          <cell r="I602">
            <v>2.318</v>
          </cell>
          <cell r="J602">
            <v>2.318</v>
          </cell>
        </row>
        <row r="603">
          <cell r="C603" t="str">
            <v>湘潭县</v>
          </cell>
          <cell r="D603">
            <v>430321</v>
          </cell>
          <cell r="E603" t="str">
            <v>三类</v>
          </cell>
          <cell r="F603" t="str">
            <v>C133430321</v>
          </cell>
          <cell r="G603" t="str">
            <v>相学线</v>
          </cell>
          <cell r="H603">
            <v>0</v>
          </cell>
          <cell r="I603">
            <v>2.384</v>
          </cell>
          <cell r="J603">
            <v>2.384</v>
          </cell>
        </row>
        <row r="604">
          <cell r="C604" t="str">
            <v>湘潭县</v>
          </cell>
          <cell r="D604">
            <v>430321</v>
          </cell>
          <cell r="E604" t="str">
            <v>三类</v>
          </cell>
          <cell r="F604" t="str">
            <v>C139430321</v>
          </cell>
          <cell r="G604" t="str">
            <v>溢学线</v>
          </cell>
          <cell r="H604">
            <v>0</v>
          </cell>
          <cell r="I604">
            <v>5.729</v>
          </cell>
          <cell r="J604">
            <v>5.729</v>
          </cell>
        </row>
        <row r="605">
          <cell r="C605" t="str">
            <v>湘潭县</v>
          </cell>
          <cell r="D605">
            <v>430321</v>
          </cell>
          <cell r="E605" t="str">
            <v>三类</v>
          </cell>
          <cell r="F605" t="str">
            <v>C140430321</v>
          </cell>
          <cell r="G605" t="str">
            <v>青新线</v>
          </cell>
          <cell r="H605">
            <v>0</v>
          </cell>
          <cell r="I605">
            <v>2.712</v>
          </cell>
          <cell r="J605">
            <v>2.712</v>
          </cell>
        </row>
        <row r="606">
          <cell r="C606" t="str">
            <v>湘潭县</v>
          </cell>
          <cell r="D606">
            <v>430321</v>
          </cell>
          <cell r="E606" t="str">
            <v>三类</v>
          </cell>
          <cell r="F606" t="str">
            <v>C149430321</v>
          </cell>
          <cell r="G606" t="str">
            <v>茶园铺-茶园铺</v>
          </cell>
          <cell r="H606">
            <v>0</v>
          </cell>
          <cell r="I606">
            <v>1.13</v>
          </cell>
          <cell r="J606">
            <v>1.13</v>
          </cell>
        </row>
        <row r="607">
          <cell r="C607" t="str">
            <v>湘潭县</v>
          </cell>
          <cell r="D607">
            <v>430321</v>
          </cell>
          <cell r="E607" t="str">
            <v>三类</v>
          </cell>
          <cell r="F607" t="str">
            <v>C150430321</v>
          </cell>
          <cell r="G607" t="str">
            <v>茶华线</v>
          </cell>
          <cell r="H607">
            <v>0</v>
          </cell>
          <cell r="I607">
            <v>2.571</v>
          </cell>
          <cell r="J607">
            <v>2.571</v>
          </cell>
        </row>
        <row r="608">
          <cell r="C608" t="str">
            <v>湘潭县</v>
          </cell>
          <cell r="D608">
            <v>430321</v>
          </cell>
          <cell r="E608" t="str">
            <v>三类</v>
          </cell>
          <cell r="F608" t="str">
            <v>C151430321</v>
          </cell>
          <cell r="G608" t="str">
            <v>高柳线</v>
          </cell>
          <cell r="H608">
            <v>0</v>
          </cell>
          <cell r="I608">
            <v>3.32</v>
          </cell>
          <cell r="J608">
            <v>3.32</v>
          </cell>
        </row>
        <row r="609">
          <cell r="C609" t="str">
            <v>湘潭县</v>
          </cell>
          <cell r="D609">
            <v>430321</v>
          </cell>
          <cell r="E609" t="str">
            <v>三类</v>
          </cell>
          <cell r="F609" t="str">
            <v>C156430321</v>
          </cell>
          <cell r="G609" t="str">
            <v>G107谢家组-学校</v>
          </cell>
          <cell r="H609">
            <v>0</v>
          </cell>
          <cell r="I609">
            <v>3.136</v>
          </cell>
          <cell r="J609">
            <v>2.944</v>
          </cell>
        </row>
        <row r="610">
          <cell r="C610" t="str">
            <v>湘潭县</v>
          </cell>
          <cell r="D610">
            <v>430321</v>
          </cell>
          <cell r="E610" t="str">
            <v>三类</v>
          </cell>
          <cell r="F610" t="str">
            <v>C157430321</v>
          </cell>
          <cell r="G610" t="str">
            <v>文先线</v>
          </cell>
          <cell r="H610">
            <v>0</v>
          </cell>
          <cell r="I610">
            <v>2.476</v>
          </cell>
          <cell r="J610">
            <v>2.476</v>
          </cell>
        </row>
        <row r="611">
          <cell r="C611" t="str">
            <v>湘潭县</v>
          </cell>
          <cell r="D611">
            <v>430321</v>
          </cell>
          <cell r="E611" t="str">
            <v>三类</v>
          </cell>
          <cell r="F611" t="str">
            <v>C15D430321</v>
          </cell>
          <cell r="G611" t="str">
            <v>田高线</v>
          </cell>
          <cell r="H611">
            <v>0</v>
          </cell>
          <cell r="I611">
            <v>2.413</v>
          </cell>
          <cell r="J611">
            <v>0.984</v>
          </cell>
        </row>
        <row r="612">
          <cell r="C612" t="str">
            <v>湘潭县</v>
          </cell>
          <cell r="D612">
            <v>430321</v>
          </cell>
          <cell r="E612" t="str">
            <v>三类</v>
          </cell>
          <cell r="F612" t="str">
            <v>C160430321</v>
          </cell>
          <cell r="G612" t="str">
            <v>泉石线</v>
          </cell>
          <cell r="H612">
            <v>0</v>
          </cell>
          <cell r="I612">
            <v>1.671</v>
          </cell>
          <cell r="J612">
            <v>1.671</v>
          </cell>
        </row>
        <row r="613">
          <cell r="C613" t="str">
            <v>湘潭县</v>
          </cell>
          <cell r="D613">
            <v>430321</v>
          </cell>
          <cell r="E613" t="str">
            <v>三类</v>
          </cell>
          <cell r="F613" t="str">
            <v>C204430321</v>
          </cell>
          <cell r="G613" t="str">
            <v>高六线</v>
          </cell>
          <cell r="H613">
            <v>0</v>
          </cell>
          <cell r="I613">
            <v>1.127</v>
          </cell>
          <cell r="J613">
            <v>1.127</v>
          </cell>
        </row>
        <row r="614">
          <cell r="C614" t="str">
            <v>湘潭县</v>
          </cell>
          <cell r="D614">
            <v>430321</v>
          </cell>
          <cell r="E614" t="str">
            <v>三类</v>
          </cell>
          <cell r="F614" t="str">
            <v>C207430321</v>
          </cell>
          <cell r="G614" t="str">
            <v>芦野线</v>
          </cell>
          <cell r="H614">
            <v>0</v>
          </cell>
          <cell r="I614">
            <v>1.523</v>
          </cell>
          <cell r="J614">
            <v>1.523</v>
          </cell>
        </row>
        <row r="615">
          <cell r="C615" t="str">
            <v>湘潭县</v>
          </cell>
          <cell r="D615">
            <v>430321</v>
          </cell>
          <cell r="E615" t="str">
            <v>三类</v>
          </cell>
          <cell r="F615" t="str">
            <v>C210430321</v>
          </cell>
          <cell r="G615" t="str">
            <v>碑窑线</v>
          </cell>
          <cell r="H615">
            <v>0</v>
          </cell>
          <cell r="I615">
            <v>2.49</v>
          </cell>
          <cell r="J615">
            <v>2.49</v>
          </cell>
        </row>
        <row r="616">
          <cell r="C616" t="str">
            <v>湘潭县</v>
          </cell>
          <cell r="D616">
            <v>430321</v>
          </cell>
          <cell r="E616" t="str">
            <v>三类</v>
          </cell>
          <cell r="F616" t="str">
            <v>C368430321</v>
          </cell>
          <cell r="G616" t="str">
            <v>细坝-细坝</v>
          </cell>
          <cell r="H616">
            <v>0.595</v>
          </cell>
          <cell r="I616">
            <v>3.211</v>
          </cell>
          <cell r="J616">
            <v>2.616</v>
          </cell>
        </row>
        <row r="617">
          <cell r="C617" t="str">
            <v>湘潭县</v>
          </cell>
          <cell r="D617">
            <v>430321</v>
          </cell>
          <cell r="E617" t="str">
            <v>三类</v>
          </cell>
          <cell r="F617" t="str">
            <v>C382430321</v>
          </cell>
          <cell r="G617" t="str">
            <v>舟山-栗树塘</v>
          </cell>
          <cell r="H617">
            <v>0</v>
          </cell>
          <cell r="I617">
            <v>2.771</v>
          </cell>
          <cell r="J617">
            <v>2.771</v>
          </cell>
        </row>
        <row r="618">
          <cell r="C618" t="str">
            <v>湘潭县</v>
          </cell>
          <cell r="D618">
            <v>430321</v>
          </cell>
          <cell r="E618" t="str">
            <v>三类</v>
          </cell>
          <cell r="F618" t="str">
            <v>C390430321</v>
          </cell>
          <cell r="G618" t="str">
            <v>蓄下线</v>
          </cell>
          <cell r="H618">
            <v>0</v>
          </cell>
          <cell r="I618">
            <v>1.861</v>
          </cell>
          <cell r="J618">
            <v>1.861</v>
          </cell>
        </row>
        <row r="619">
          <cell r="C619" t="str">
            <v>湘潭县</v>
          </cell>
          <cell r="D619">
            <v>430321</v>
          </cell>
          <cell r="E619" t="str">
            <v>三类</v>
          </cell>
          <cell r="F619" t="str">
            <v>C392430321</v>
          </cell>
          <cell r="G619" t="str">
            <v>天鹅桥-唐家坝</v>
          </cell>
          <cell r="H619">
            <v>0</v>
          </cell>
          <cell r="I619">
            <v>1.63</v>
          </cell>
          <cell r="J619">
            <v>1.728</v>
          </cell>
        </row>
        <row r="620">
          <cell r="C620" t="str">
            <v>湘潭县</v>
          </cell>
          <cell r="D620">
            <v>430321</v>
          </cell>
          <cell r="E620" t="str">
            <v>三类</v>
          </cell>
          <cell r="F620" t="str">
            <v>C405430321</v>
          </cell>
          <cell r="G620" t="str">
            <v>二江线</v>
          </cell>
          <cell r="H620">
            <v>0</v>
          </cell>
          <cell r="I620">
            <v>2.937</v>
          </cell>
          <cell r="J620">
            <v>1.309</v>
          </cell>
        </row>
        <row r="621">
          <cell r="C621" t="str">
            <v>湘潭县</v>
          </cell>
          <cell r="D621">
            <v>430321</v>
          </cell>
          <cell r="E621" t="str">
            <v>三类</v>
          </cell>
          <cell r="F621" t="str">
            <v>C420430321</v>
          </cell>
          <cell r="G621" t="str">
            <v>罗向线</v>
          </cell>
          <cell r="H621">
            <v>0</v>
          </cell>
          <cell r="I621">
            <v>1.422</v>
          </cell>
          <cell r="J621">
            <v>1.422</v>
          </cell>
        </row>
        <row r="622">
          <cell r="C622" t="str">
            <v>湘潭县</v>
          </cell>
          <cell r="D622">
            <v>430321</v>
          </cell>
          <cell r="E622" t="str">
            <v>三类</v>
          </cell>
          <cell r="F622" t="str">
            <v>C458430321</v>
          </cell>
          <cell r="G622" t="str">
            <v>流铁线</v>
          </cell>
          <cell r="H622">
            <v>0</v>
          </cell>
          <cell r="I622">
            <v>1.261</v>
          </cell>
          <cell r="J622">
            <v>0.397</v>
          </cell>
        </row>
        <row r="623">
          <cell r="C623" t="str">
            <v>湘潭县</v>
          </cell>
          <cell r="D623">
            <v>430321</v>
          </cell>
          <cell r="E623" t="str">
            <v>三类</v>
          </cell>
          <cell r="F623" t="str">
            <v>C467430321</v>
          </cell>
          <cell r="G623" t="str">
            <v>伍家坝-塘坝</v>
          </cell>
          <cell r="H623">
            <v>0</v>
          </cell>
          <cell r="I623">
            <v>2.887</v>
          </cell>
          <cell r="J623">
            <v>2.887</v>
          </cell>
        </row>
        <row r="624">
          <cell r="C624" t="str">
            <v>湘潭县</v>
          </cell>
          <cell r="D624">
            <v>430321</v>
          </cell>
          <cell r="E624" t="str">
            <v>三类</v>
          </cell>
          <cell r="F624" t="str">
            <v>C469430321</v>
          </cell>
          <cell r="G624" t="str">
            <v>曾家-曾家</v>
          </cell>
          <cell r="H624">
            <v>0</v>
          </cell>
          <cell r="I624">
            <v>2.444</v>
          </cell>
          <cell r="J624">
            <v>2.444</v>
          </cell>
        </row>
        <row r="625">
          <cell r="C625" t="str">
            <v>湘潭县</v>
          </cell>
          <cell r="D625">
            <v>430321</v>
          </cell>
          <cell r="E625" t="str">
            <v>三类</v>
          </cell>
          <cell r="F625" t="str">
            <v>C472430321</v>
          </cell>
          <cell r="G625" t="str">
            <v>兴阳桥-新塘</v>
          </cell>
          <cell r="H625">
            <v>0</v>
          </cell>
          <cell r="I625">
            <v>4.541</v>
          </cell>
          <cell r="J625">
            <v>4.541</v>
          </cell>
        </row>
        <row r="626">
          <cell r="C626" t="str">
            <v>湘潭县</v>
          </cell>
          <cell r="D626">
            <v>430321</v>
          </cell>
          <cell r="E626" t="str">
            <v>三类</v>
          </cell>
          <cell r="F626" t="str">
            <v>C474430321</v>
          </cell>
          <cell r="G626" t="str">
            <v>栗八线</v>
          </cell>
          <cell r="H626">
            <v>0</v>
          </cell>
          <cell r="I626">
            <v>0.568</v>
          </cell>
          <cell r="J626">
            <v>0.568</v>
          </cell>
        </row>
        <row r="627">
          <cell r="C627" t="str">
            <v>湘潭县</v>
          </cell>
          <cell r="D627">
            <v>430321</v>
          </cell>
          <cell r="E627" t="str">
            <v>三类</v>
          </cell>
          <cell r="F627" t="str">
            <v>C486430321</v>
          </cell>
          <cell r="G627" t="str">
            <v>罗皮塘-茶树</v>
          </cell>
          <cell r="H627">
            <v>0</v>
          </cell>
          <cell r="I627">
            <v>2.415</v>
          </cell>
          <cell r="J627">
            <v>2.415</v>
          </cell>
        </row>
        <row r="628">
          <cell r="C628" t="str">
            <v>湘潭县</v>
          </cell>
          <cell r="D628">
            <v>430321</v>
          </cell>
          <cell r="E628" t="str">
            <v>三类</v>
          </cell>
          <cell r="F628" t="str">
            <v>C491430321</v>
          </cell>
          <cell r="G628" t="str">
            <v>太岭-杨柳湾</v>
          </cell>
          <cell r="H628">
            <v>0</v>
          </cell>
          <cell r="I628">
            <v>2.246</v>
          </cell>
          <cell r="J628">
            <v>2.247</v>
          </cell>
        </row>
        <row r="629">
          <cell r="C629" t="str">
            <v>湘潭县</v>
          </cell>
          <cell r="D629">
            <v>430321</v>
          </cell>
          <cell r="E629" t="str">
            <v>三类</v>
          </cell>
          <cell r="F629" t="str">
            <v>C494430321</v>
          </cell>
          <cell r="G629" t="str">
            <v>观音-观音</v>
          </cell>
          <cell r="H629">
            <v>0</v>
          </cell>
          <cell r="I629">
            <v>4.601</v>
          </cell>
          <cell r="J629">
            <v>4.601</v>
          </cell>
        </row>
        <row r="630">
          <cell r="C630" t="str">
            <v>湘潭县</v>
          </cell>
          <cell r="D630">
            <v>430321</v>
          </cell>
          <cell r="E630" t="str">
            <v>三类</v>
          </cell>
          <cell r="F630" t="str">
            <v>C503430321</v>
          </cell>
          <cell r="G630" t="str">
            <v>杨柳-杨柳</v>
          </cell>
          <cell r="H630">
            <v>0</v>
          </cell>
          <cell r="I630">
            <v>2.024</v>
          </cell>
          <cell r="J630">
            <v>1.459</v>
          </cell>
        </row>
        <row r="631">
          <cell r="C631" t="str">
            <v>湘潭县</v>
          </cell>
          <cell r="D631">
            <v>430321</v>
          </cell>
          <cell r="E631" t="str">
            <v>三类</v>
          </cell>
          <cell r="F631" t="str">
            <v>C506430321</v>
          </cell>
          <cell r="G631" t="str">
            <v>石碧岭-石碧岭</v>
          </cell>
          <cell r="H631">
            <v>0</v>
          </cell>
          <cell r="I631">
            <v>2.761</v>
          </cell>
          <cell r="J631">
            <v>2.761</v>
          </cell>
        </row>
        <row r="632">
          <cell r="C632" t="str">
            <v>湘潭县</v>
          </cell>
          <cell r="D632">
            <v>430321</v>
          </cell>
          <cell r="E632" t="str">
            <v>三类</v>
          </cell>
          <cell r="F632" t="str">
            <v>C518430321</v>
          </cell>
          <cell r="G632" t="str">
            <v>上湾-上湾</v>
          </cell>
          <cell r="H632">
            <v>0</v>
          </cell>
          <cell r="I632">
            <v>2.139</v>
          </cell>
          <cell r="J632">
            <v>2.139</v>
          </cell>
        </row>
        <row r="633">
          <cell r="C633" t="str">
            <v>湘潭县</v>
          </cell>
          <cell r="D633">
            <v>430321</v>
          </cell>
          <cell r="E633" t="str">
            <v>三类</v>
          </cell>
          <cell r="F633" t="str">
            <v>C540430321</v>
          </cell>
          <cell r="G633" t="str">
            <v>马刘线</v>
          </cell>
          <cell r="H633">
            <v>0</v>
          </cell>
          <cell r="I633">
            <v>3.971</v>
          </cell>
          <cell r="J633">
            <v>3.971</v>
          </cell>
        </row>
        <row r="634">
          <cell r="C634" t="str">
            <v>湘潭县</v>
          </cell>
          <cell r="D634">
            <v>430321</v>
          </cell>
          <cell r="E634" t="str">
            <v>三类</v>
          </cell>
          <cell r="F634" t="str">
            <v>C562430321</v>
          </cell>
          <cell r="G634" t="str">
            <v>栗大线</v>
          </cell>
          <cell r="H634">
            <v>0</v>
          </cell>
          <cell r="I634">
            <v>1.533</v>
          </cell>
          <cell r="J634">
            <v>1.531</v>
          </cell>
        </row>
        <row r="635">
          <cell r="C635" t="str">
            <v>湘潭县</v>
          </cell>
          <cell r="D635">
            <v>430321</v>
          </cell>
          <cell r="E635" t="str">
            <v>三类</v>
          </cell>
          <cell r="F635" t="str">
            <v>C563430321</v>
          </cell>
          <cell r="G635" t="str">
            <v>横栗线</v>
          </cell>
          <cell r="H635">
            <v>0</v>
          </cell>
          <cell r="I635">
            <v>1.969</v>
          </cell>
          <cell r="J635">
            <v>1.969</v>
          </cell>
        </row>
        <row r="636">
          <cell r="C636" t="str">
            <v>湘潭县</v>
          </cell>
          <cell r="D636">
            <v>430321</v>
          </cell>
          <cell r="E636" t="str">
            <v>三类</v>
          </cell>
          <cell r="F636" t="str">
            <v>C597430321</v>
          </cell>
          <cell r="G636" t="str">
            <v>峡冲-峡冲</v>
          </cell>
          <cell r="H636">
            <v>0</v>
          </cell>
          <cell r="I636">
            <v>4.158</v>
          </cell>
          <cell r="J636">
            <v>4.158</v>
          </cell>
        </row>
        <row r="637">
          <cell r="C637" t="str">
            <v>湘潭县</v>
          </cell>
          <cell r="D637">
            <v>430321</v>
          </cell>
          <cell r="E637" t="str">
            <v>三类</v>
          </cell>
          <cell r="F637" t="str">
            <v>C599430321</v>
          </cell>
          <cell r="G637" t="str">
            <v>蔡石线</v>
          </cell>
          <cell r="H637">
            <v>0</v>
          </cell>
          <cell r="I637">
            <v>1.662</v>
          </cell>
          <cell r="J637">
            <v>1.662</v>
          </cell>
        </row>
        <row r="638">
          <cell r="C638" t="str">
            <v>湘潭县</v>
          </cell>
          <cell r="D638">
            <v>430321</v>
          </cell>
          <cell r="E638" t="str">
            <v>三类</v>
          </cell>
          <cell r="F638" t="str">
            <v>C610430321</v>
          </cell>
          <cell r="G638" t="str">
            <v>纸厂-纸厂</v>
          </cell>
          <cell r="H638">
            <v>0</v>
          </cell>
          <cell r="I638">
            <v>3.96</v>
          </cell>
          <cell r="J638">
            <v>3.96</v>
          </cell>
        </row>
        <row r="639">
          <cell r="C639" t="str">
            <v>湘潭县</v>
          </cell>
          <cell r="D639">
            <v>430321</v>
          </cell>
          <cell r="E639" t="str">
            <v>三类</v>
          </cell>
          <cell r="F639" t="str">
            <v>C613430321</v>
          </cell>
          <cell r="G639" t="str">
            <v>毛屋-汉城桥</v>
          </cell>
          <cell r="H639">
            <v>2.429</v>
          </cell>
          <cell r="I639">
            <v>5.059</v>
          </cell>
          <cell r="J639">
            <v>2.629</v>
          </cell>
        </row>
        <row r="640">
          <cell r="C640" t="str">
            <v>湘潭县</v>
          </cell>
          <cell r="D640">
            <v>430321</v>
          </cell>
          <cell r="E640" t="str">
            <v>三类</v>
          </cell>
          <cell r="F640" t="str">
            <v>C619430321</v>
          </cell>
          <cell r="G640" t="str">
            <v>长新线</v>
          </cell>
          <cell r="H640">
            <v>0</v>
          </cell>
          <cell r="I640">
            <v>1.218</v>
          </cell>
          <cell r="J640">
            <v>1.218</v>
          </cell>
        </row>
        <row r="641">
          <cell r="C641" t="str">
            <v>湘潭县</v>
          </cell>
          <cell r="D641">
            <v>430321</v>
          </cell>
          <cell r="E641" t="str">
            <v>三类</v>
          </cell>
          <cell r="F641" t="str">
            <v>C627430321</v>
          </cell>
          <cell r="G641" t="str">
            <v>玉家塘-九岭</v>
          </cell>
          <cell r="H641">
            <v>2.564</v>
          </cell>
          <cell r="I641">
            <v>5.295</v>
          </cell>
          <cell r="J641">
            <v>2.731</v>
          </cell>
        </row>
        <row r="642">
          <cell r="C642" t="str">
            <v>湘潭县</v>
          </cell>
          <cell r="D642">
            <v>430321</v>
          </cell>
          <cell r="E642" t="str">
            <v>三类</v>
          </cell>
          <cell r="F642" t="str">
            <v>C649430321</v>
          </cell>
          <cell r="G642" t="str">
            <v>胜白线</v>
          </cell>
          <cell r="H642">
            <v>0</v>
          </cell>
          <cell r="I642">
            <v>2.443</v>
          </cell>
          <cell r="J642">
            <v>2.443</v>
          </cell>
        </row>
        <row r="643">
          <cell r="C643" t="str">
            <v>湘潭县</v>
          </cell>
          <cell r="D643">
            <v>430321</v>
          </cell>
          <cell r="E643" t="str">
            <v>三类</v>
          </cell>
          <cell r="F643" t="str">
            <v>C662430321</v>
          </cell>
          <cell r="G643" t="str">
            <v>永潭线</v>
          </cell>
          <cell r="H643">
            <v>0</v>
          </cell>
          <cell r="I643">
            <v>1.303</v>
          </cell>
          <cell r="J643">
            <v>1.303</v>
          </cell>
        </row>
        <row r="644">
          <cell r="C644" t="str">
            <v>湘潭县</v>
          </cell>
          <cell r="D644">
            <v>430321</v>
          </cell>
          <cell r="E644" t="str">
            <v>三类</v>
          </cell>
          <cell r="F644" t="str">
            <v>C706430321</v>
          </cell>
          <cell r="G644" t="str">
            <v>山唐线</v>
          </cell>
          <cell r="H644">
            <v>0</v>
          </cell>
          <cell r="I644">
            <v>2.649</v>
          </cell>
          <cell r="J644">
            <v>2.649</v>
          </cell>
        </row>
        <row r="645">
          <cell r="C645" t="str">
            <v>湘潭县</v>
          </cell>
          <cell r="D645">
            <v>430321</v>
          </cell>
          <cell r="E645" t="str">
            <v>三类</v>
          </cell>
          <cell r="F645" t="str">
            <v>C712430321</v>
          </cell>
          <cell r="G645" t="str">
            <v>红鱼线</v>
          </cell>
          <cell r="H645">
            <v>0</v>
          </cell>
          <cell r="I645">
            <v>2.224</v>
          </cell>
          <cell r="J645">
            <v>2.224</v>
          </cell>
        </row>
        <row r="646">
          <cell r="C646" t="str">
            <v>湘潭县</v>
          </cell>
          <cell r="D646">
            <v>430321</v>
          </cell>
          <cell r="E646" t="str">
            <v>三类</v>
          </cell>
          <cell r="F646" t="str">
            <v>C724430321</v>
          </cell>
          <cell r="G646" t="str">
            <v>麻园岭-金盘岭</v>
          </cell>
          <cell r="H646">
            <v>0</v>
          </cell>
          <cell r="I646">
            <v>3.266</v>
          </cell>
          <cell r="J646">
            <v>3.323</v>
          </cell>
        </row>
        <row r="647">
          <cell r="C647" t="str">
            <v>湘潭县</v>
          </cell>
          <cell r="D647">
            <v>430321</v>
          </cell>
          <cell r="E647" t="str">
            <v>三类</v>
          </cell>
          <cell r="F647" t="str">
            <v>C733430321</v>
          </cell>
          <cell r="G647" t="str">
            <v>直坝-土塘</v>
          </cell>
          <cell r="H647">
            <v>0</v>
          </cell>
          <cell r="I647">
            <v>2.918</v>
          </cell>
          <cell r="J647">
            <v>2.918</v>
          </cell>
        </row>
        <row r="648">
          <cell r="C648" t="str">
            <v>湘潭县</v>
          </cell>
          <cell r="D648">
            <v>430321</v>
          </cell>
          <cell r="E648" t="str">
            <v>三类</v>
          </cell>
          <cell r="F648" t="str">
            <v>C873430321</v>
          </cell>
          <cell r="G648" t="str">
            <v>松石线</v>
          </cell>
          <cell r="H648">
            <v>0</v>
          </cell>
          <cell r="I648">
            <v>2.34</v>
          </cell>
          <cell r="J648">
            <v>2.351</v>
          </cell>
        </row>
        <row r="649">
          <cell r="C649" t="str">
            <v>湘潭县</v>
          </cell>
          <cell r="D649">
            <v>430321</v>
          </cell>
          <cell r="E649" t="str">
            <v>三类</v>
          </cell>
          <cell r="F649" t="str">
            <v>C883430321</v>
          </cell>
          <cell r="G649" t="str">
            <v>新分线</v>
          </cell>
          <cell r="H649">
            <v>0</v>
          </cell>
          <cell r="I649">
            <v>1.989</v>
          </cell>
          <cell r="J649">
            <v>1.989</v>
          </cell>
        </row>
        <row r="650">
          <cell r="C650" t="str">
            <v>湘潭县</v>
          </cell>
          <cell r="D650">
            <v>430321</v>
          </cell>
          <cell r="E650" t="str">
            <v>三类</v>
          </cell>
          <cell r="F650" t="str">
            <v>C890430321</v>
          </cell>
          <cell r="G650" t="str">
            <v>新跃线</v>
          </cell>
          <cell r="H650">
            <v>0</v>
          </cell>
          <cell r="I650">
            <v>2.063</v>
          </cell>
          <cell r="J650">
            <v>2.063</v>
          </cell>
        </row>
        <row r="651">
          <cell r="C651" t="str">
            <v>湘潭县</v>
          </cell>
          <cell r="D651">
            <v>430321</v>
          </cell>
          <cell r="E651" t="str">
            <v>三类</v>
          </cell>
          <cell r="F651" t="str">
            <v>C903430321</v>
          </cell>
          <cell r="G651" t="str">
            <v>新何线</v>
          </cell>
          <cell r="H651">
            <v>0</v>
          </cell>
          <cell r="I651">
            <v>2.128</v>
          </cell>
          <cell r="J651">
            <v>2.128</v>
          </cell>
        </row>
        <row r="652">
          <cell r="C652" t="str">
            <v>湘潭县</v>
          </cell>
          <cell r="D652">
            <v>430321</v>
          </cell>
          <cell r="E652" t="str">
            <v>三类</v>
          </cell>
          <cell r="F652" t="str">
            <v>C907430321</v>
          </cell>
          <cell r="G652" t="str">
            <v>建烟线</v>
          </cell>
          <cell r="H652">
            <v>0</v>
          </cell>
          <cell r="I652">
            <v>1.886</v>
          </cell>
          <cell r="J652">
            <v>1.886</v>
          </cell>
        </row>
        <row r="653">
          <cell r="C653" t="str">
            <v>湘潭县</v>
          </cell>
          <cell r="D653">
            <v>430321</v>
          </cell>
          <cell r="E653" t="str">
            <v>三类</v>
          </cell>
          <cell r="F653" t="str">
            <v>C915430321</v>
          </cell>
          <cell r="G653" t="str">
            <v>细铜线</v>
          </cell>
          <cell r="H653">
            <v>0</v>
          </cell>
          <cell r="I653">
            <v>1.848</v>
          </cell>
          <cell r="J653">
            <v>0.182</v>
          </cell>
        </row>
        <row r="654">
          <cell r="C654" t="str">
            <v>湘潭县</v>
          </cell>
          <cell r="D654">
            <v>430321</v>
          </cell>
          <cell r="E654" t="str">
            <v>三类</v>
          </cell>
          <cell r="F654" t="str">
            <v>C916430321</v>
          </cell>
          <cell r="G654" t="str">
            <v>歇横线</v>
          </cell>
          <cell r="H654">
            <v>0</v>
          </cell>
          <cell r="I654">
            <v>1.95</v>
          </cell>
          <cell r="J654">
            <v>1.95</v>
          </cell>
        </row>
        <row r="655">
          <cell r="C655" t="str">
            <v>湘潭县</v>
          </cell>
          <cell r="D655">
            <v>430321</v>
          </cell>
          <cell r="E655" t="str">
            <v>三类</v>
          </cell>
          <cell r="F655" t="str">
            <v>C924430321</v>
          </cell>
          <cell r="G655" t="str">
            <v>磨铜线</v>
          </cell>
          <cell r="H655">
            <v>0</v>
          </cell>
          <cell r="I655">
            <v>1.692</v>
          </cell>
          <cell r="J655">
            <v>0.89</v>
          </cell>
        </row>
        <row r="656">
          <cell r="C656" t="str">
            <v>湘潭县</v>
          </cell>
          <cell r="D656">
            <v>430321</v>
          </cell>
          <cell r="E656" t="str">
            <v>三类</v>
          </cell>
          <cell r="F656" t="str">
            <v>C940430321</v>
          </cell>
          <cell r="G656" t="str">
            <v>双胡线</v>
          </cell>
          <cell r="H656">
            <v>0</v>
          </cell>
          <cell r="I656">
            <v>2.966</v>
          </cell>
          <cell r="J656">
            <v>2.966</v>
          </cell>
        </row>
        <row r="657">
          <cell r="C657" t="str">
            <v>湘潭县</v>
          </cell>
          <cell r="D657">
            <v>430321</v>
          </cell>
          <cell r="E657" t="str">
            <v>三类</v>
          </cell>
          <cell r="F657" t="str">
            <v>CI42430321</v>
          </cell>
          <cell r="G657" t="str">
            <v>郑双线</v>
          </cell>
          <cell r="H657">
            <v>0</v>
          </cell>
          <cell r="I657">
            <v>0.897</v>
          </cell>
          <cell r="J657">
            <v>0.897</v>
          </cell>
        </row>
        <row r="658">
          <cell r="C658" t="str">
            <v>湘潭县</v>
          </cell>
          <cell r="D658">
            <v>430321</v>
          </cell>
          <cell r="E658" t="str">
            <v>三类</v>
          </cell>
          <cell r="F658" t="str">
            <v>CI44430321</v>
          </cell>
          <cell r="G658" t="str">
            <v>紫剑线</v>
          </cell>
          <cell r="H658">
            <v>0</v>
          </cell>
          <cell r="I658">
            <v>1.733</v>
          </cell>
          <cell r="J658">
            <v>1.734</v>
          </cell>
        </row>
        <row r="659">
          <cell r="C659" t="str">
            <v>湘潭县</v>
          </cell>
          <cell r="D659">
            <v>430321</v>
          </cell>
          <cell r="E659" t="str">
            <v>三类</v>
          </cell>
          <cell r="F659" t="str">
            <v>CJ54430321</v>
          </cell>
          <cell r="G659" t="str">
            <v>神桂线</v>
          </cell>
          <cell r="H659">
            <v>0</v>
          </cell>
          <cell r="I659">
            <v>0.555</v>
          </cell>
          <cell r="J659">
            <v>0.555</v>
          </cell>
        </row>
        <row r="660">
          <cell r="C660" t="str">
            <v>湘潭县</v>
          </cell>
          <cell r="D660">
            <v>430321</v>
          </cell>
          <cell r="E660" t="str">
            <v>三类</v>
          </cell>
          <cell r="F660" t="str">
            <v>CQ06430321</v>
          </cell>
          <cell r="G660" t="str">
            <v>老南线</v>
          </cell>
          <cell r="H660">
            <v>0</v>
          </cell>
          <cell r="I660">
            <v>1.907</v>
          </cell>
          <cell r="J660">
            <v>1.907</v>
          </cell>
        </row>
        <row r="661">
          <cell r="C661" t="str">
            <v>湘潭县</v>
          </cell>
          <cell r="D661">
            <v>430321</v>
          </cell>
          <cell r="E661" t="str">
            <v>三类</v>
          </cell>
          <cell r="F661" t="str">
            <v>CR26430321</v>
          </cell>
          <cell r="G661" t="str">
            <v>泉朱线</v>
          </cell>
          <cell r="H661">
            <v>0</v>
          </cell>
          <cell r="I661">
            <v>0.767</v>
          </cell>
          <cell r="J661">
            <v>0.819</v>
          </cell>
        </row>
        <row r="662">
          <cell r="C662" t="str">
            <v>湘潭县</v>
          </cell>
          <cell r="D662">
            <v>430321</v>
          </cell>
          <cell r="E662" t="str">
            <v>三类</v>
          </cell>
          <cell r="F662" t="str">
            <v>CS40430321</v>
          </cell>
          <cell r="G662" t="str">
            <v>陈学线</v>
          </cell>
          <cell r="H662">
            <v>0</v>
          </cell>
          <cell r="I662">
            <v>5.005</v>
          </cell>
          <cell r="J662">
            <v>5.005</v>
          </cell>
        </row>
        <row r="663">
          <cell r="C663" t="str">
            <v>湘潭县</v>
          </cell>
          <cell r="D663">
            <v>430321</v>
          </cell>
          <cell r="E663" t="str">
            <v>三类</v>
          </cell>
          <cell r="F663" t="str">
            <v>CT07430321</v>
          </cell>
          <cell r="G663" t="str">
            <v>新中线</v>
          </cell>
          <cell r="H663">
            <v>0</v>
          </cell>
          <cell r="I663">
            <v>6.279</v>
          </cell>
          <cell r="J663">
            <v>6.279</v>
          </cell>
        </row>
        <row r="664">
          <cell r="C664" t="str">
            <v>湘潭县</v>
          </cell>
          <cell r="D664">
            <v>430321</v>
          </cell>
          <cell r="E664" t="str">
            <v>三类</v>
          </cell>
          <cell r="F664" t="str">
            <v>CT22430321</v>
          </cell>
          <cell r="G664" t="str">
            <v>太新线</v>
          </cell>
          <cell r="H664">
            <v>0</v>
          </cell>
          <cell r="I664">
            <v>4.043</v>
          </cell>
          <cell r="J664">
            <v>4.043</v>
          </cell>
        </row>
        <row r="665">
          <cell r="C665" t="str">
            <v>湘潭县</v>
          </cell>
          <cell r="D665">
            <v>430321</v>
          </cell>
          <cell r="E665" t="str">
            <v>三类</v>
          </cell>
          <cell r="F665" t="str">
            <v>CT32430321</v>
          </cell>
          <cell r="G665" t="str">
            <v>新国线</v>
          </cell>
          <cell r="H665">
            <v>0</v>
          </cell>
          <cell r="I665">
            <v>0.966</v>
          </cell>
          <cell r="J665">
            <v>0.966</v>
          </cell>
        </row>
        <row r="666">
          <cell r="C666" t="str">
            <v>湘潭县</v>
          </cell>
          <cell r="D666">
            <v>430321</v>
          </cell>
          <cell r="E666" t="str">
            <v>三类</v>
          </cell>
          <cell r="F666" t="str">
            <v>CV03430321</v>
          </cell>
          <cell r="G666" t="str">
            <v>铁石线</v>
          </cell>
          <cell r="H666">
            <v>0</v>
          </cell>
          <cell r="I666">
            <v>2.376</v>
          </cell>
          <cell r="J666">
            <v>2.376</v>
          </cell>
        </row>
        <row r="667">
          <cell r="C667" t="str">
            <v>湘潭县</v>
          </cell>
          <cell r="D667">
            <v>430321</v>
          </cell>
          <cell r="E667" t="str">
            <v>三类</v>
          </cell>
          <cell r="F667" t="str">
            <v>CV57430321</v>
          </cell>
          <cell r="G667" t="str">
            <v>林沅线</v>
          </cell>
          <cell r="H667">
            <v>0</v>
          </cell>
          <cell r="I667">
            <v>0.898</v>
          </cell>
          <cell r="J667">
            <v>0.898</v>
          </cell>
        </row>
        <row r="668">
          <cell r="C668" t="str">
            <v>湘潭县</v>
          </cell>
          <cell r="D668">
            <v>430321</v>
          </cell>
          <cell r="E668" t="str">
            <v>三类</v>
          </cell>
          <cell r="F668" t="str">
            <v>CX10430321</v>
          </cell>
          <cell r="G668" t="str">
            <v>团金线</v>
          </cell>
          <cell r="H668">
            <v>0</v>
          </cell>
          <cell r="I668">
            <v>2.802</v>
          </cell>
          <cell r="J668">
            <v>2.802</v>
          </cell>
        </row>
        <row r="669">
          <cell r="C669" t="str">
            <v>湘潭县</v>
          </cell>
          <cell r="D669">
            <v>430321</v>
          </cell>
          <cell r="E669" t="str">
            <v>三类</v>
          </cell>
          <cell r="F669" t="str">
            <v>CX17430321</v>
          </cell>
          <cell r="G669" t="str">
            <v>金狮村界-金狮村界</v>
          </cell>
          <cell r="H669">
            <v>0</v>
          </cell>
          <cell r="I669">
            <v>4.906</v>
          </cell>
          <cell r="J669">
            <v>4.906</v>
          </cell>
        </row>
        <row r="670">
          <cell r="C670" t="str">
            <v>湘潭县</v>
          </cell>
          <cell r="D670">
            <v>430321</v>
          </cell>
          <cell r="E670" t="str">
            <v>三类</v>
          </cell>
          <cell r="F670" t="str">
            <v>CZ09430321</v>
          </cell>
          <cell r="G670" t="str">
            <v>苏顶线</v>
          </cell>
          <cell r="H670">
            <v>0</v>
          </cell>
          <cell r="I670">
            <v>0.626</v>
          </cell>
          <cell r="J670">
            <v>0.626</v>
          </cell>
        </row>
        <row r="671">
          <cell r="C671" t="str">
            <v>湘潭县</v>
          </cell>
          <cell r="D671">
            <v>430321</v>
          </cell>
          <cell r="E671" t="str">
            <v>三类</v>
          </cell>
          <cell r="F671" t="str">
            <v>VMH1430321</v>
          </cell>
          <cell r="G671" t="str">
            <v>十仙线</v>
          </cell>
          <cell r="H671">
            <v>0</v>
          </cell>
          <cell r="I671">
            <v>0.536</v>
          </cell>
          <cell r="J671">
            <v>0.534</v>
          </cell>
        </row>
        <row r="672">
          <cell r="C672" t="str">
            <v>湘潭县</v>
          </cell>
          <cell r="D672">
            <v>430321</v>
          </cell>
          <cell r="E672" t="str">
            <v>三类</v>
          </cell>
          <cell r="F672" t="str">
            <v>VV93430321</v>
          </cell>
          <cell r="G672" t="str">
            <v>杉天线</v>
          </cell>
          <cell r="H672">
            <v>0</v>
          </cell>
          <cell r="I672">
            <v>0.183</v>
          </cell>
          <cell r="J672">
            <v>0.184</v>
          </cell>
        </row>
        <row r="673">
          <cell r="C673" t="str">
            <v>湘潭县</v>
          </cell>
          <cell r="D673">
            <v>430321</v>
          </cell>
          <cell r="E673" t="str">
            <v>三类</v>
          </cell>
          <cell r="F673" t="str">
            <v>VV94430321</v>
          </cell>
          <cell r="G673" t="str">
            <v>天C线</v>
          </cell>
          <cell r="H673">
            <v>0</v>
          </cell>
          <cell r="I673">
            <v>0.155</v>
          </cell>
          <cell r="J673">
            <v>0.154</v>
          </cell>
        </row>
        <row r="674">
          <cell r="C674" t="str">
            <v>湘潭县</v>
          </cell>
          <cell r="D674">
            <v>430321</v>
          </cell>
          <cell r="E674" t="str">
            <v>三类</v>
          </cell>
          <cell r="F674" t="str">
            <v>X023430382</v>
          </cell>
          <cell r="G674" t="str">
            <v>永楠线</v>
          </cell>
          <cell r="H674">
            <v>4.123</v>
          </cell>
          <cell r="I674">
            <v>9.591</v>
          </cell>
          <cell r="J674">
            <v>0.536</v>
          </cell>
        </row>
        <row r="675">
          <cell r="C675" t="str">
            <v>湘潭县</v>
          </cell>
          <cell r="D675">
            <v>430321</v>
          </cell>
          <cell r="E675" t="str">
            <v>三类</v>
          </cell>
          <cell r="F675" t="str">
            <v>X039430321</v>
          </cell>
          <cell r="G675" t="str">
            <v>大向线</v>
          </cell>
          <cell r="H675">
            <v>0</v>
          </cell>
          <cell r="I675">
            <v>5.76</v>
          </cell>
          <cell r="J675">
            <v>0.41</v>
          </cell>
        </row>
        <row r="676">
          <cell r="C676" t="str">
            <v>湘潭县</v>
          </cell>
          <cell r="D676">
            <v>430321</v>
          </cell>
          <cell r="E676" t="str">
            <v>三类</v>
          </cell>
          <cell r="F676" t="str">
            <v>X043430321</v>
          </cell>
          <cell r="G676" t="str">
            <v>黄石线</v>
          </cell>
          <cell r="H676">
            <v>0</v>
          </cell>
          <cell r="I676">
            <v>6.342</v>
          </cell>
          <cell r="J676">
            <v>1.855</v>
          </cell>
        </row>
        <row r="677">
          <cell r="C677" t="str">
            <v>湘潭县</v>
          </cell>
          <cell r="D677">
            <v>430321</v>
          </cell>
          <cell r="E677" t="str">
            <v>三类</v>
          </cell>
          <cell r="F677" t="str">
            <v>X044430321</v>
          </cell>
          <cell r="G677" t="str">
            <v>双景线</v>
          </cell>
          <cell r="H677">
            <v>0</v>
          </cell>
          <cell r="I677">
            <v>5.079</v>
          </cell>
          <cell r="J677">
            <v>5.079</v>
          </cell>
        </row>
        <row r="678">
          <cell r="C678" t="str">
            <v>湘潭县</v>
          </cell>
          <cell r="D678">
            <v>430321</v>
          </cell>
          <cell r="E678" t="str">
            <v>三类</v>
          </cell>
          <cell r="F678" t="str">
            <v>X045430321</v>
          </cell>
          <cell r="G678" t="str">
            <v>射乌线</v>
          </cell>
          <cell r="H678">
            <v>0</v>
          </cell>
          <cell r="I678">
            <v>20.76</v>
          </cell>
          <cell r="J678">
            <v>4.161</v>
          </cell>
        </row>
        <row r="679">
          <cell r="C679" t="str">
            <v>湘潭县</v>
          </cell>
          <cell r="D679">
            <v>430321</v>
          </cell>
          <cell r="E679" t="str">
            <v>三类</v>
          </cell>
          <cell r="F679" t="str">
            <v>X047430321</v>
          </cell>
          <cell r="G679" t="str">
            <v>金神线</v>
          </cell>
          <cell r="H679">
            <v>0</v>
          </cell>
          <cell r="I679">
            <v>11.676</v>
          </cell>
          <cell r="J679">
            <v>1.581</v>
          </cell>
        </row>
        <row r="680">
          <cell r="C680" t="str">
            <v>湘潭县</v>
          </cell>
          <cell r="D680">
            <v>430321</v>
          </cell>
          <cell r="E680" t="str">
            <v>三类</v>
          </cell>
          <cell r="F680" t="str">
            <v>X050430321</v>
          </cell>
          <cell r="G680" t="str">
            <v>古钟线</v>
          </cell>
          <cell r="H680">
            <v>0</v>
          </cell>
          <cell r="I680">
            <v>13.783</v>
          </cell>
          <cell r="J680">
            <v>5.494</v>
          </cell>
        </row>
        <row r="681">
          <cell r="C681" t="str">
            <v>湘潭县</v>
          </cell>
          <cell r="D681">
            <v>430321</v>
          </cell>
          <cell r="E681" t="str">
            <v>三类</v>
          </cell>
          <cell r="F681" t="str">
            <v>X051430321</v>
          </cell>
          <cell r="G681" t="str">
            <v>珠沿线</v>
          </cell>
          <cell r="H681">
            <v>0</v>
          </cell>
          <cell r="I681">
            <v>8.999</v>
          </cell>
          <cell r="J681">
            <v>8.997</v>
          </cell>
        </row>
        <row r="682">
          <cell r="C682" t="str">
            <v>湘潭县</v>
          </cell>
          <cell r="D682">
            <v>430321</v>
          </cell>
          <cell r="E682" t="str">
            <v>三类</v>
          </cell>
          <cell r="F682" t="str">
            <v>X052430321</v>
          </cell>
          <cell r="G682" t="str">
            <v>青彭线</v>
          </cell>
          <cell r="H682">
            <v>0</v>
          </cell>
          <cell r="I682">
            <v>8.696</v>
          </cell>
          <cell r="J682">
            <v>0.499</v>
          </cell>
        </row>
        <row r="683">
          <cell r="C683" t="str">
            <v>湘潭县</v>
          </cell>
          <cell r="D683">
            <v>430321</v>
          </cell>
          <cell r="E683" t="str">
            <v>三类</v>
          </cell>
          <cell r="F683" t="str">
            <v>X055430321</v>
          </cell>
          <cell r="G683" t="str">
            <v>松曲线</v>
          </cell>
          <cell r="H683">
            <v>0</v>
          </cell>
          <cell r="I683">
            <v>6.211</v>
          </cell>
          <cell r="J683">
            <v>4.312</v>
          </cell>
        </row>
        <row r="684">
          <cell r="C684" t="str">
            <v>湘潭县</v>
          </cell>
          <cell r="D684">
            <v>430321</v>
          </cell>
          <cell r="E684" t="str">
            <v>三类</v>
          </cell>
          <cell r="F684" t="str">
            <v>X056430321</v>
          </cell>
          <cell r="G684" t="str">
            <v>石黄线</v>
          </cell>
          <cell r="H684">
            <v>0</v>
          </cell>
          <cell r="I684">
            <v>8.886</v>
          </cell>
          <cell r="J684">
            <v>5.183</v>
          </cell>
        </row>
        <row r="685">
          <cell r="C685" t="str">
            <v>湘潭县</v>
          </cell>
          <cell r="D685">
            <v>430321</v>
          </cell>
          <cell r="E685" t="str">
            <v>三类</v>
          </cell>
          <cell r="F685" t="str">
            <v>X058430321</v>
          </cell>
          <cell r="G685" t="str">
            <v>花盐线</v>
          </cell>
          <cell r="H685">
            <v>0</v>
          </cell>
          <cell r="I685">
            <v>8.679</v>
          </cell>
          <cell r="J685">
            <v>8.487</v>
          </cell>
        </row>
        <row r="686">
          <cell r="C686" t="str">
            <v>湘潭县</v>
          </cell>
          <cell r="D686">
            <v>430321</v>
          </cell>
          <cell r="E686" t="str">
            <v>三类</v>
          </cell>
          <cell r="F686" t="str">
            <v>X059430321</v>
          </cell>
          <cell r="G686" t="str">
            <v>潲罗线</v>
          </cell>
          <cell r="H686">
            <v>0</v>
          </cell>
          <cell r="I686">
            <v>13.824</v>
          </cell>
          <cell r="J686">
            <v>10.349</v>
          </cell>
        </row>
        <row r="687">
          <cell r="C687" t="str">
            <v>湘潭县</v>
          </cell>
          <cell r="D687">
            <v>430321</v>
          </cell>
          <cell r="E687" t="str">
            <v>三类</v>
          </cell>
          <cell r="F687" t="str">
            <v>X061430321</v>
          </cell>
          <cell r="G687" t="str">
            <v>大关线</v>
          </cell>
          <cell r="H687">
            <v>0</v>
          </cell>
          <cell r="I687">
            <v>6.698</v>
          </cell>
          <cell r="J687">
            <v>2.007</v>
          </cell>
        </row>
        <row r="688">
          <cell r="C688" t="str">
            <v>湘潭县</v>
          </cell>
          <cell r="D688">
            <v>430321</v>
          </cell>
          <cell r="E688" t="str">
            <v>三类</v>
          </cell>
          <cell r="F688" t="str">
            <v>X062430321</v>
          </cell>
          <cell r="G688" t="str">
            <v>梅新线</v>
          </cell>
          <cell r="H688">
            <v>0</v>
          </cell>
          <cell r="I688">
            <v>20.48</v>
          </cell>
          <cell r="J688">
            <v>9.992</v>
          </cell>
        </row>
        <row r="689">
          <cell r="C689" t="str">
            <v>湘潭县</v>
          </cell>
          <cell r="D689">
            <v>430321</v>
          </cell>
          <cell r="E689" t="str">
            <v>三类</v>
          </cell>
          <cell r="F689" t="str">
            <v>X063430321</v>
          </cell>
          <cell r="G689" t="str">
            <v>古列线</v>
          </cell>
          <cell r="H689">
            <v>0</v>
          </cell>
          <cell r="I689">
            <v>10.242</v>
          </cell>
          <cell r="J689">
            <v>4.216</v>
          </cell>
        </row>
        <row r="690">
          <cell r="C690" t="str">
            <v>湘潭县</v>
          </cell>
          <cell r="D690">
            <v>430321</v>
          </cell>
          <cell r="E690" t="str">
            <v>三类</v>
          </cell>
          <cell r="F690" t="str">
            <v>X067430321</v>
          </cell>
          <cell r="G690" t="str">
            <v>拗先线</v>
          </cell>
          <cell r="H690">
            <v>0</v>
          </cell>
          <cell r="I690">
            <v>12.875</v>
          </cell>
          <cell r="J690">
            <v>1.756</v>
          </cell>
        </row>
        <row r="691">
          <cell r="C691" t="str">
            <v>湘潭县</v>
          </cell>
          <cell r="D691">
            <v>430321</v>
          </cell>
          <cell r="E691" t="str">
            <v>三类</v>
          </cell>
          <cell r="F691" t="str">
            <v>X071430321</v>
          </cell>
          <cell r="G691" t="str">
            <v>兴莲线</v>
          </cell>
          <cell r="H691">
            <v>0</v>
          </cell>
          <cell r="I691">
            <v>8.666</v>
          </cell>
          <cell r="J691">
            <v>2.256</v>
          </cell>
        </row>
        <row r="692">
          <cell r="C692" t="str">
            <v>湘潭县</v>
          </cell>
          <cell r="D692">
            <v>430321</v>
          </cell>
          <cell r="E692" t="str">
            <v>三类</v>
          </cell>
          <cell r="F692" t="str">
            <v>X072430321</v>
          </cell>
          <cell r="G692" t="str">
            <v>郭柴线</v>
          </cell>
          <cell r="H692">
            <v>0</v>
          </cell>
          <cell r="I692">
            <v>8.967</v>
          </cell>
          <cell r="J692">
            <v>3.099</v>
          </cell>
        </row>
        <row r="693">
          <cell r="C693" t="str">
            <v>湘潭县</v>
          </cell>
          <cell r="D693">
            <v>430321</v>
          </cell>
          <cell r="E693" t="str">
            <v>三类</v>
          </cell>
          <cell r="F693" t="str">
            <v>X075430321</v>
          </cell>
          <cell r="G693" t="str">
            <v>柱拗线</v>
          </cell>
          <cell r="H693">
            <v>0</v>
          </cell>
          <cell r="I693">
            <v>11.905</v>
          </cell>
          <cell r="J693">
            <v>11.905</v>
          </cell>
        </row>
        <row r="694">
          <cell r="C694" t="str">
            <v>湘潭县</v>
          </cell>
          <cell r="D694">
            <v>430321</v>
          </cell>
          <cell r="E694" t="str">
            <v>三类</v>
          </cell>
          <cell r="F694" t="str">
            <v>X082430321</v>
          </cell>
          <cell r="G694" t="str">
            <v>京拗线</v>
          </cell>
          <cell r="H694">
            <v>0</v>
          </cell>
          <cell r="I694">
            <v>11.318</v>
          </cell>
          <cell r="J694">
            <v>4.982</v>
          </cell>
        </row>
        <row r="695">
          <cell r="C695" t="str">
            <v>湘潭县</v>
          </cell>
          <cell r="D695">
            <v>430321</v>
          </cell>
          <cell r="E695" t="str">
            <v>三类</v>
          </cell>
          <cell r="F695" t="str">
            <v>Y040430321</v>
          </cell>
          <cell r="G695" t="str">
            <v>坪郑线</v>
          </cell>
          <cell r="H695">
            <v>0</v>
          </cell>
          <cell r="I695">
            <v>2.495</v>
          </cell>
          <cell r="J695">
            <v>2.495</v>
          </cell>
        </row>
        <row r="696">
          <cell r="C696" t="str">
            <v>湘潭县</v>
          </cell>
          <cell r="D696">
            <v>430321</v>
          </cell>
          <cell r="E696" t="str">
            <v>三类</v>
          </cell>
          <cell r="F696" t="str">
            <v>Y043430321</v>
          </cell>
          <cell r="G696" t="str">
            <v>力山线</v>
          </cell>
          <cell r="H696">
            <v>0</v>
          </cell>
          <cell r="I696">
            <v>5.935</v>
          </cell>
          <cell r="J696">
            <v>5.935</v>
          </cell>
        </row>
        <row r="697">
          <cell r="C697" t="str">
            <v>湘潭县</v>
          </cell>
          <cell r="D697">
            <v>430321</v>
          </cell>
          <cell r="E697" t="str">
            <v>三类</v>
          </cell>
          <cell r="F697" t="str">
            <v>Y044430321</v>
          </cell>
          <cell r="G697" t="str">
            <v>石豹线</v>
          </cell>
          <cell r="H697">
            <v>0</v>
          </cell>
          <cell r="I697">
            <v>3.501</v>
          </cell>
          <cell r="J697">
            <v>1.378</v>
          </cell>
        </row>
        <row r="698">
          <cell r="C698" t="str">
            <v>湘潭县</v>
          </cell>
          <cell r="D698">
            <v>430321</v>
          </cell>
          <cell r="E698" t="str">
            <v>三类</v>
          </cell>
          <cell r="F698" t="str">
            <v>Y046430321</v>
          </cell>
          <cell r="G698" t="str">
            <v>天赵线</v>
          </cell>
          <cell r="H698">
            <v>0</v>
          </cell>
          <cell r="I698">
            <v>4.089</v>
          </cell>
          <cell r="J698">
            <v>4.089</v>
          </cell>
        </row>
        <row r="699">
          <cell r="C699" t="str">
            <v>湘潭县</v>
          </cell>
          <cell r="D699">
            <v>430321</v>
          </cell>
          <cell r="E699" t="str">
            <v>三类</v>
          </cell>
          <cell r="F699" t="str">
            <v>Y047430321</v>
          </cell>
          <cell r="G699" t="str">
            <v>茅天线</v>
          </cell>
          <cell r="H699">
            <v>0</v>
          </cell>
          <cell r="I699">
            <v>7.445</v>
          </cell>
          <cell r="J699">
            <v>7.445</v>
          </cell>
        </row>
        <row r="700">
          <cell r="C700" t="str">
            <v>湘潭县</v>
          </cell>
          <cell r="D700">
            <v>430321</v>
          </cell>
          <cell r="E700" t="str">
            <v>三类</v>
          </cell>
          <cell r="F700" t="str">
            <v>Y052430321</v>
          </cell>
          <cell r="G700" t="str">
            <v>四横线</v>
          </cell>
          <cell r="H700">
            <v>0</v>
          </cell>
          <cell r="I700">
            <v>4.59</v>
          </cell>
          <cell r="J700">
            <v>4.59</v>
          </cell>
        </row>
        <row r="701">
          <cell r="C701" t="str">
            <v>湘潭县</v>
          </cell>
          <cell r="D701">
            <v>430321</v>
          </cell>
          <cell r="E701" t="str">
            <v>三类</v>
          </cell>
          <cell r="F701" t="str">
            <v>Y053430321</v>
          </cell>
          <cell r="G701" t="str">
            <v>长天线</v>
          </cell>
          <cell r="H701">
            <v>0</v>
          </cell>
          <cell r="I701">
            <v>5.419</v>
          </cell>
          <cell r="J701">
            <v>5.319</v>
          </cell>
        </row>
        <row r="702">
          <cell r="C702" t="str">
            <v>湘潭县</v>
          </cell>
          <cell r="D702">
            <v>430321</v>
          </cell>
          <cell r="E702" t="str">
            <v>三类</v>
          </cell>
          <cell r="F702" t="str">
            <v>Y055430321</v>
          </cell>
          <cell r="G702" t="str">
            <v>庙荷线</v>
          </cell>
          <cell r="H702">
            <v>0</v>
          </cell>
          <cell r="I702">
            <v>6.375</v>
          </cell>
          <cell r="J702">
            <v>1.708</v>
          </cell>
        </row>
        <row r="703">
          <cell r="C703" t="str">
            <v>湘潭县</v>
          </cell>
          <cell r="D703">
            <v>430321</v>
          </cell>
          <cell r="E703" t="str">
            <v>三类</v>
          </cell>
          <cell r="F703" t="str">
            <v>Y059430321</v>
          </cell>
          <cell r="G703" t="str">
            <v>日鳝线</v>
          </cell>
          <cell r="H703">
            <v>0</v>
          </cell>
          <cell r="I703">
            <v>5.6</v>
          </cell>
          <cell r="J703">
            <v>5.688</v>
          </cell>
        </row>
        <row r="704">
          <cell r="C704" t="str">
            <v>湘潭县</v>
          </cell>
          <cell r="D704">
            <v>430321</v>
          </cell>
          <cell r="E704" t="str">
            <v>三类</v>
          </cell>
          <cell r="F704" t="str">
            <v>Y060430321</v>
          </cell>
          <cell r="G704" t="str">
            <v>贺林线</v>
          </cell>
          <cell r="H704">
            <v>0</v>
          </cell>
          <cell r="I704">
            <v>6.76</v>
          </cell>
          <cell r="J704">
            <v>6.76</v>
          </cell>
        </row>
        <row r="705">
          <cell r="C705" t="str">
            <v>湘潭县</v>
          </cell>
          <cell r="D705">
            <v>430321</v>
          </cell>
          <cell r="E705" t="str">
            <v>三类</v>
          </cell>
          <cell r="F705" t="str">
            <v>Y062430321</v>
          </cell>
          <cell r="G705" t="str">
            <v>柳铜线</v>
          </cell>
          <cell r="H705">
            <v>0</v>
          </cell>
          <cell r="I705">
            <v>3.648</v>
          </cell>
          <cell r="J705">
            <v>3.649</v>
          </cell>
        </row>
        <row r="706">
          <cell r="C706" t="str">
            <v>湘潭县</v>
          </cell>
          <cell r="D706">
            <v>430321</v>
          </cell>
          <cell r="E706" t="str">
            <v>三类</v>
          </cell>
          <cell r="F706" t="str">
            <v>Y063430321</v>
          </cell>
          <cell r="G706" t="str">
            <v>荆黄线</v>
          </cell>
          <cell r="H706">
            <v>0</v>
          </cell>
          <cell r="I706">
            <v>2.173</v>
          </cell>
          <cell r="J706">
            <v>2.173</v>
          </cell>
        </row>
        <row r="707">
          <cell r="C707" t="str">
            <v>湘潭县</v>
          </cell>
          <cell r="D707">
            <v>430321</v>
          </cell>
          <cell r="E707" t="str">
            <v>三类</v>
          </cell>
          <cell r="F707" t="str">
            <v>Y065430321</v>
          </cell>
          <cell r="G707" t="str">
            <v>木饨线</v>
          </cell>
          <cell r="H707">
            <v>0</v>
          </cell>
          <cell r="I707">
            <v>4.157</v>
          </cell>
          <cell r="J707">
            <v>4.212</v>
          </cell>
        </row>
        <row r="708">
          <cell r="C708" t="str">
            <v>湘潭县</v>
          </cell>
          <cell r="D708">
            <v>430321</v>
          </cell>
          <cell r="E708" t="str">
            <v>三类</v>
          </cell>
          <cell r="F708" t="str">
            <v>Y069430321</v>
          </cell>
          <cell r="G708" t="str">
            <v>瓦芙线</v>
          </cell>
          <cell r="H708">
            <v>0</v>
          </cell>
          <cell r="I708">
            <v>4.278</v>
          </cell>
          <cell r="J708">
            <v>4.349</v>
          </cell>
        </row>
        <row r="709">
          <cell r="C709" t="str">
            <v>湘潭县</v>
          </cell>
          <cell r="D709">
            <v>430321</v>
          </cell>
          <cell r="E709" t="str">
            <v>三类</v>
          </cell>
          <cell r="F709" t="str">
            <v>Y070430321</v>
          </cell>
          <cell r="G709" t="str">
            <v>超董线</v>
          </cell>
          <cell r="H709">
            <v>1.784</v>
          </cell>
          <cell r="I709">
            <v>4.084</v>
          </cell>
          <cell r="J709">
            <v>2.3</v>
          </cell>
        </row>
        <row r="710">
          <cell r="C710" t="str">
            <v>湘潭县</v>
          </cell>
          <cell r="D710">
            <v>430321</v>
          </cell>
          <cell r="E710" t="str">
            <v>三类</v>
          </cell>
          <cell r="F710" t="str">
            <v>Y071430321</v>
          </cell>
          <cell r="G710" t="str">
            <v>复泉线</v>
          </cell>
          <cell r="H710">
            <v>0</v>
          </cell>
          <cell r="I710">
            <v>4.888</v>
          </cell>
          <cell r="J710">
            <v>4.302</v>
          </cell>
        </row>
        <row r="711">
          <cell r="C711" t="str">
            <v>湘潭县</v>
          </cell>
          <cell r="D711">
            <v>430321</v>
          </cell>
          <cell r="E711" t="str">
            <v>三类</v>
          </cell>
          <cell r="F711" t="str">
            <v>Y073430321</v>
          </cell>
          <cell r="G711" t="str">
            <v>峡金线</v>
          </cell>
          <cell r="H711">
            <v>0</v>
          </cell>
          <cell r="I711">
            <v>6.094</v>
          </cell>
          <cell r="J711">
            <v>4.457</v>
          </cell>
        </row>
        <row r="712">
          <cell r="C712" t="str">
            <v>湘潭县</v>
          </cell>
          <cell r="D712">
            <v>430321</v>
          </cell>
          <cell r="E712" t="str">
            <v>三类</v>
          </cell>
          <cell r="F712" t="str">
            <v>Y075430321</v>
          </cell>
          <cell r="G712" t="str">
            <v>同古线</v>
          </cell>
          <cell r="H712">
            <v>0</v>
          </cell>
          <cell r="I712">
            <v>4.191</v>
          </cell>
          <cell r="J712">
            <v>4.191</v>
          </cell>
        </row>
        <row r="713">
          <cell r="C713" t="str">
            <v>湘潭县</v>
          </cell>
          <cell r="D713">
            <v>430321</v>
          </cell>
          <cell r="E713" t="str">
            <v>三类</v>
          </cell>
          <cell r="F713" t="str">
            <v>Y079430321</v>
          </cell>
          <cell r="G713" t="str">
            <v>国火线</v>
          </cell>
          <cell r="H713">
            <v>0</v>
          </cell>
          <cell r="I713">
            <v>5.31</v>
          </cell>
          <cell r="J713">
            <v>3.686</v>
          </cell>
        </row>
        <row r="714">
          <cell r="C714" t="str">
            <v>湘潭县</v>
          </cell>
          <cell r="D714">
            <v>430321</v>
          </cell>
          <cell r="E714" t="str">
            <v>三类</v>
          </cell>
          <cell r="F714" t="str">
            <v>Y083430321</v>
          </cell>
          <cell r="G714" t="str">
            <v>新潭线</v>
          </cell>
          <cell r="H714">
            <v>0</v>
          </cell>
          <cell r="I714">
            <v>6.775</v>
          </cell>
          <cell r="J714">
            <v>5.52</v>
          </cell>
        </row>
        <row r="715">
          <cell r="C715" t="str">
            <v>湘潭县</v>
          </cell>
          <cell r="D715">
            <v>430321</v>
          </cell>
          <cell r="E715" t="str">
            <v>三类</v>
          </cell>
          <cell r="F715" t="str">
            <v>Y084430321</v>
          </cell>
          <cell r="G715" t="str">
            <v>杀大线</v>
          </cell>
          <cell r="H715">
            <v>0</v>
          </cell>
          <cell r="I715">
            <v>6.243</v>
          </cell>
          <cell r="J715">
            <v>6.243</v>
          </cell>
        </row>
        <row r="716">
          <cell r="C716" t="str">
            <v>湘潭县</v>
          </cell>
          <cell r="D716">
            <v>430321</v>
          </cell>
          <cell r="E716" t="str">
            <v>三类</v>
          </cell>
          <cell r="F716" t="str">
            <v>Y085430321</v>
          </cell>
          <cell r="G716" t="str">
            <v>樟堰线</v>
          </cell>
          <cell r="H716">
            <v>0</v>
          </cell>
          <cell r="I716">
            <v>8.765</v>
          </cell>
          <cell r="J716">
            <v>7.188</v>
          </cell>
        </row>
        <row r="717">
          <cell r="C717" t="str">
            <v>湘潭县</v>
          </cell>
          <cell r="D717">
            <v>430321</v>
          </cell>
          <cell r="E717" t="str">
            <v>三类</v>
          </cell>
          <cell r="F717" t="str">
            <v>Y086430321</v>
          </cell>
          <cell r="G717" t="str">
            <v>熊青线</v>
          </cell>
          <cell r="H717">
            <v>0</v>
          </cell>
          <cell r="I717">
            <v>5.59</v>
          </cell>
          <cell r="J717">
            <v>5.59</v>
          </cell>
        </row>
        <row r="718">
          <cell r="C718" t="str">
            <v>湘潭县</v>
          </cell>
          <cell r="D718">
            <v>430321</v>
          </cell>
          <cell r="E718" t="str">
            <v>三类</v>
          </cell>
          <cell r="F718" t="str">
            <v>Y091430321</v>
          </cell>
          <cell r="G718" t="str">
            <v>又八线</v>
          </cell>
          <cell r="H718">
            <v>0</v>
          </cell>
          <cell r="I718">
            <v>9.518</v>
          </cell>
          <cell r="J718">
            <v>1.985</v>
          </cell>
        </row>
        <row r="719">
          <cell r="C719" t="str">
            <v>湘潭县</v>
          </cell>
          <cell r="D719">
            <v>430321</v>
          </cell>
          <cell r="E719" t="str">
            <v>三类</v>
          </cell>
          <cell r="F719" t="str">
            <v>Y092430321</v>
          </cell>
          <cell r="G719" t="str">
            <v>群闸线</v>
          </cell>
          <cell r="H719">
            <v>0</v>
          </cell>
          <cell r="I719">
            <v>1.567</v>
          </cell>
          <cell r="J719">
            <v>1.567</v>
          </cell>
        </row>
        <row r="720">
          <cell r="C720" t="str">
            <v>湘潭县</v>
          </cell>
          <cell r="D720">
            <v>430321</v>
          </cell>
          <cell r="E720" t="str">
            <v>三类</v>
          </cell>
          <cell r="F720" t="str">
            <v>Y094430321</v>
          </cell>
          <cell r="G720" t="str">
            <v>金万线</v>
          </cell>
          <cell r="H720">
            <v>0</v>
          </cell>
          <cell r="I720">
            <v>2.111</v>
          </cell>
          <cell r="J720">
            <v>2.111</v>
          </cell>
        </row>
        <row r="721">
          <cell r="C721" t="str">
            <v>湘潭县</v>
          </cell>
          <cell r="D721">
            <v>430321</v>
          </cell>
          <cell r="E721" t="str">
            <v>三类</v>
          </cell>
          <cell r="F721" t="str">
            <v>Y095430321</v>
          </cell>
          <cell r="G721" t="str">
            <v>葫石线</v>
          </cell>
          <cell r="H721">
            <v>0</v>
          </cell>
          <cell r="I721">
            <v>3.408</v>
          </cell>
          <cell r="J721">
            <v>2.154</v>
          </cell>
        </row>
        <row r="722">
          <cell r="C722" t="str">
            <v>湘潭县</v>
          </cell>
          <cell r="D722">
            <v>430321</v>
          </cell>
          <cell r="E722" t="str">
            <v>三类</v>
          </cell>
          <cell r="F722" t="str">
            <v>Y096430321</v>
          </cell>
          <cell r="G722" t="str">
            <v>黑肖线</v>
          </cell>
          <cell r="H722">
            <v>0</v>
          </cell>
          <cell r="I722">
            <v>6.923</v>
          </cell>
          <cell r="J722">
            <v>6.923</v>
          </cell>
        </row>
        <row r="723">
          <cell r="C723" t="str">
            <v>湘潭县</v>
          </cell>
          <cell r="D723">
            <v>430321</v>
          </cell>
          <cell r="E723" t="str">
            <v>三类</v>
          </cell>
          <cell r="F723" t="str">
            <v>Y097430321</v>
          </cell>
          <cell r="G723" t="str">
            <v>高学线</v>
          </cell>
          <cell r="H723">
            <v>0</v>
          </cell>
          <cell r="I723">
            <v>3.656</v>
          </cell>
          <cell r="J723">
            <v>3.656</v>
          </cell>
        </row>
        <row r="724">
          <cell r="C724" t="str">
            <v>湘潭县</v>
          </cell>
          <cell r="D724">
            <v>430321</v>
          </cell>
          <cell r="E724" t="str">
            <v>三类</v>
          </cell>
          <cell r="F724" t="str">
            <v>Y099430321</v>
          </cell>
          <cell r="G724" t="str">
            <v>跃铁线</v>
          </cell>
          <cell r="H724">
            <v>1.817</v>
          </cell>
          <cell r="I724">
            <v>6.849</v>
          </cell>
          <cell r="J724">
            <v>4.914</v>
          </cell>
        </row>
        <row r="725">
          <cell r="C725" t="str">
            <v>湘潭县</v>
          </cell>
          <cell r="D725">
            <v>430321</v>
          </cell>
          <cell r="E725" t="str">
            <v>三类</v>
          </cell>
          <cell r="F725" t="str">
            <v>Y102430321</v>
          </cell>
          <cell r="G725" t="str">
            <v>上人线</v>
          </cell>
          <cell r="H725">
            <v>0</v>
          </cell>
          <cell r="I725">
            <v>3.54</v>
          </cell>
          <cell r="J725">
            <v>3.54</v>
          </cell>
        </row>
        <row r="726">
          <cell r="C726" t="str">
            <v>湘潭县</v>
          </cell>
          <cell r="D726">
            <v>430321</v>
          </cell>
          <cell r="E726" t="str">
            <v>三类</v>
          </cell>
          <cell r="F726" t="str">
            <v>Y103430321</v>
          </cell>
          <cell r="G726" t="str">
            <v>变胡线</v>
          </cell>
          <cell r="H726">
            <v>0</v>
          </cell>
          <cell r="I726">
            <v>6.225</v>
          </cell>
          <cell r="J726">
            <v>5.601</v>
          </cell>
        </row>
        <row r="727">
          <cell r="C727" t="str">
            <v>湘潭县</v>
          </cell>
          <cell r="D727">
            <v>430321</v>
          </cell>
          <cell r="E727" t="str">
            <v>三类</v>
          </cell>
          <cell r="F727" t="str">
            <v>Y104430321</v>
          </cell>
          <cell r="G727" t="str">
            <v>青三线</v>
          </cell>
          <cell r="H727">
            <v>0</v>
          </cell>
          <cell r="I727">
            <v>4.817</v>
          </cell>
          <cell r="J727">
            <v>4.817</v>
          </cell>
        </row>
        <row r="728">
          <cell r="C728" t="str">
            <v>湘潭县</v>
          </cell>
          <cell r="D728">
            <v>430321</v>
          </cell>
          <cell r="E728" t="str">
            <v>三类</v>
          </cell>
          <cell r="F728" t="str">
            <v>Y105430321</v>
          </cell>
          <cell r="G728" t="str">
            <v>方双线</v>
          </cell>
          <cell r="H728">
            <v>0</v>
          </cell>
          <cell r="I728">
            <v>5.201</v>
          </cell>
          <cell r="J728">
            <v>4.069</v>
          </cell>
        </row>
        <row r="729">
          <cell r="C729" t="str">
            <v>湘潭县</v>
          </cell>
          <cell r="D729">
            <v>430321</v>
          </cell>
          <cell r="E729" t="str">
            <v>三类</v>
          </cell>
          <cell r="F729" t="str">
            <v>Y106430321</v>
          </cell>
          <cell r="G729" t="str">
            <v>纸柳线</v>
          </cell>
          <cell r="H729">
            <v>0</v>
          </cell>
          <cell r="I729">
            <v>0.085</v>
          </cell>
          <cell r="J729">
            <v>0.085</v>
          </cell>
        </row>
        <row r="730">
          <cell r="C730" t="str">
            <v>湘乡市小计</v>
          </cell>
        </row>
        <row r="730">
          <cell r="J730">
            <v>429.508</v>
          </cell>
        </row>
        <row r="731">
          <cell r="C731" t="str">
            <v>湘乡市</v>
          </cell>
          <cell r="D731">
            <v>430381</v>
          </cell>
          <cell r="E731" t="str">
            <v>三类</v>
          </cell>
          <cell r="F731" t="str">
            <v>C152430381</v>
          </cell>
          <cell r="G731" t="str">
            <v>麻拐石-麻拐石</v>
          </cell>
          <cell r="H731">
            <v>1.317</v>
          </cell>
          <cell r="I731">
            <v>2.141</v>
          </cell>
          <cell r="J731">
            <v>0.824</v>
          </cell>
        </row>
        <row r="732">
          <cell r="C732" t="str">
            <v>湘乡市</v>
          </cell>
          <cell r="D732">
            <v>430381</v>
          </cell>
          <cell r="E732" t="str">
            <v>三类</v>
          </cell>
          <cell r="F732" t="str">
            <v>C177430381</v>
          </cell>
          <cell r="G732" t="str">
            <v>林暗线</v>
          </cell>
          <cell r="H732">
            <v>0</v>
          </cell>
          <cell r="I732">
            <v>0.483</v>
          </cell>
          <cell r="J732">
            <v>0.483</v>
          </cell>
        </row>
        <row r="733">
          <cell r="C733" t="str">
            <v>湘乡市</v>
          </cell>
          <cell r="D733">
            <v>430381</v>
          </cell>
          <cell r="E733" t="str">
            <v>三类</v>
          </cell>
          <cell r="F733" t="str">
            <v>C185430381</v>
          </cell>
          <cell r="G733" t="str">
            <v>张家塘-黄泥坳</v>
          </cell>
          <cell r="H733">
            <v>0</v>
          </cell>
          <cell r="I733">
            <v>4.223</v>
          </cell>
          <cell r="J733">
            <v>2.595</v>
          </cell>
        </row>
        <row r="734">
          <cell r="C734" t="str">
            <v>湘乡市</v>
          </cell>
          <cell r="D734">
            <v>430381</v>
          </cell>
          <cell r="E734" t="str">
            <v>三类</v>
          </cell>
          <cell r="F734" t="str">
            <v>C217430381</v>
          </cell>
          <cell r="G734" t="str">
            <v>腊树坨-腊树坨</v>
          </cell>
          <cell r="H734">
            <v>0</v>
          </cell>
          <cell r="I734">
            <v>0.529</v>
          </cell>
          <cell r="J734">
            <v>0.529</v>
          </cell>
        </row>
        <row r="735">
          <cell r="C735" t="str">
            <v>湘乡市</v>
          </cell>
          <cell r="D735">
            <v>430381</v>
          </cell>
          <cell r="E735" t="str">
            <v>三类</v>
          </cell>
          <cell r="F735" t="str">
            <v>C321430381</v>
          </cell>
          <cell r="G735" t="str">
            <v>上家洞-上家洞</v>
          </cell>
          <cell r="H735">
            <v>0.527</v>
          </cell>
          <cell r="I735">
            <v>2.066</v>
          </cell>
          <cell r="J735">
            <v>1.539</v>
          </cell>
        </row>
        <row r="736">
          <cell r="C736" t="str">
            <v>湘乡市</v>
          </cell>
          <cell r="D736">
            <v>430381</v>
          </cell>
          <cell r="E736" t="str">
            <v>三类</v>
          </cell>
          <cell r="F736" t="str">
            <v>C32L430381</v>
          </cell>
          <cell r="G736" t="str">
            <v>大鹰线</v>
          </cell>
          <cell r="H736">
            <v>0</v>
          </cell>
          <cell r="I736">
            <v>0.291</v>
          </cell>
          <cell r="J736">
            <v>0.291</v>
          </cell>
        </row>
        <row r="737">
          <cell r="C737" t="str">
            <v>湘乡市</v>
          </cell>
          <cell r="D737">
            <v>430381</v>
          </cell>
          <cell r="E737" t="str">
            <v>三类</v>
          </cell>
          <cell r="F737" t="str">
            <v>C344430381</v>
          </cell>
          <cell r="G737" t="str">
            <v>上梅子湾-上梅子湾</v>
          </cell>
          <cell r="H737">
            <v>0</v>
          </cell>
          <cell r="I737">
            <v>2.77</v>
          </cell>
          <cell r="J737">
            <v>2.77</v>
          </cell>
        </row>
        <row r="738">
          <cell r="C738" t="str">
            <v>湘乡市</v>
          </cell>
          <cell r="D738">
            <v>430381</v>
          </cell>
          <cell r="E738" t="str">
            <v>三类</v>
          </cell>
          <cell r="F738" t="str">
            <v>C365430381</v>
          </cell>
          <cell r="G738" t="str">
            <v>坝谢线</v>
          </cell>
          <cell r="H738">
            <v>0</v>
          </cell>
          <cell r="I738">
            <v>0.896</v>
          </cell>
          <cell r="J738">
            <v>0.895</v>
          </cell>
        </row>
        <row r="739">
          <cell r="C739" t="str">
            <v>湘乡市</v>
          </cell>
          <cell r="D739">
            <v>430381</v>
          </cell>
          <cell r="E739" t="str">
            <v>三类</v>
          </cell>
          <cell r="F739" t="str">
            <v>C387430381</v>
          </cell>
          <cell r="G739" t="str">
            <v>锰铁线</v>
          </cell>
          <cell r="H739">
            <v>0</v>
          </cell>
          <cell r="I739">
            <v>0.681</v>
          </cell>
          <cell r="J739">
            <v>0.681</v>
          </cell>
        </row>
        <row r="740">
          <cell r="C740" t="str">
            <v>湘乡市</v>
          </cell>
          <cell r="D740">
            <v>430381</v>
          </cell>
          <cell r="E740" t="str">
            <v>三类</v>
          </cell>
          <cell r="F740" t="str">
            <v>C431430381</v>
          </cell>
          <cell r="G740" t="str">
            <v>两石线</v>
          </cell>
          <cell r="H740">
            <v>0</v>
          </cell>
          <cell r="I740">
            <v>1.291</v>
          </cell>
          <cell r="J740">
            <v>1.291</v>
          </cell>
        </row>
        <row r="741">
          <cell r="C741" t="str">
            <v>湘乡市</v>
          </cell>
          <cell r="D741">
            <v>430381</v>
          </cell>
          <cell r="E741" t="str">
            <v>三类</v>
          </cell>
          <cell r="F741" t="str">
            <v>C433430381</v>
          </cell>
          <cell r="G741" t="str">
            <v>茶朱线</v>
          </cell>
          <cell r="H741">
            <v>0</v>
          </cell>
          <cell r="I741">
            <v>2.695</v>
          </cell>
          <cell r="J741">
            <v>2.695</v>
          </cell>
        </row>
        <row r="742">
          <cell r="C742" t="str">
            <v>湘乡市</v>
          </cell>
          <cell r="D742">
            <v>430381</v>
          </cell>
          <cell r="E742" t="str">
            <v>三类</v>
          </cell>
          <cell r="F742" t="str">
            <v>C434430381</v>
          </cell>
          <cell r="G742" t="str">
            <v>三茶线</v>
          </cell>
          <cell r="H742">
            <v>0</v>
          </cell>
          <cell r="I742">
            <v>0.721</v>
          </cell>
          <cell r="J742">
            <v>0.507</v>
          </cell>
        </row>
        <row r="743">
          <cell r="C743" t="str">
            <v>湘乡市</v>
          </cell>
          <cell r="D743">
            <v>430381</v>
          </cell>
          <cell r="E743" t="str">
            <v>三类</v>
          </cell>
          <cell r="F743" t="str">
            <v>C462430381</v>
          </cell>
          <cell r="G743" t="str">
            <v>干罗线</v>
          </cell>
          <cell r="H743">
            <v>0</v>
          </cell>
          <cell r="I743">
            <v>0.874</v>
          </cell>
          <cell r="J743">
            <v>0.874</v>
          </cell>
        </row>
        <row r="744">
          <cell r="C744" t="str">
            <v>湘乡市</v>
          </cell>
          <cell r="D744">
            <v>430381</v>
          </cell>
          <cell r="E744" t="str">
            <v>三类</v>
          </cell>
          <cell r="F744" t="str">
            <v>C463430381</v>
          </cell>
          <cell r="G744" t="str">
            <v>枫洞线</v>
          </cell>
          <cell r="H744">
            <v>0</v>
          </cell>
          <cell r="I744">
            <v>1.836</v>
          </cell>
          <cell r="J744">
            <v>1.836</v>
          </cell>
        </row>
        <row r="745">
          <cell r="C745" t="str">
            <v>湘乡市</v>
          </cell>
          <cell r="D745">
            <v>430381</v>
          </cell>
          <cell r="E745" t="str">
            <v>三类</v>
          </cell>
          <cell r="F745" t="str">
            <v>C622430381</v>
          </cell>
          <cell r="G745" t="str">
            <v>白新线</v>
          </cell>
          <cell r="H745">
            <v>0</v>
          </cell>
          <cell r="I745">
            <v>1.558</v>
          </cell>
          <cell r="J745">
            <v>1.558</v>
          </cell>
        </row>
        <row r="746">
          <cell r="C746" t="str">
            <v>湘乡市</v>
          </cell>
          <cell r="D746">
            <v>430381</v>
          </cell>
          <cell r="E746" t="str">
            <v>三类</v>
          </cell>
          <cell r="F746" t="str">
            <v>C663430381</v>
          </cell>
          <cell r="G746" t="str">
            <v>塅中口-枫树坪</v>
          </cell>
          <cell r="H746">
            <v>0</v>
          </cell>
          <cell r="I746">
            <v>0.653</v>
          </cell>
          <cell r="J746">
            <v>0.653</v>
          </cell>
        </row>
        <row r="747">
          <cell r="C747" t="str">
            <v>湘乡市</v>
          </cell>
          <cell r="D747">
            <v>430381</v>
          </cell>
          <cell r="E747" t="str">
            <v>三类</v>
          </cell>
          <cell r="F747" t="str">
            <v>C724430381</v>
          </cell>
          <cell r="G747" t="str">
            <v>梅桥铺-沙山坨</v>
          </cell>
          <cell r="H747">
            <v>0</v>
          </cell>
          <cell r="I747">
            <v>3.179</v>
          </cell>
          <cell r="J747">
            <v>3.179</v>
          </cell>
        </row>
        <row r="748">
          <cell r="C748" t="str">
            <v>湘乡市</v>
          </cell>
          <cell r="D748">
            <v>430381</v>
          </cell>
          <cell r="E748" t="str">
            <v>三类</v>
          </cell>
          <cell r="F748" t="str">
            <v>C836430381</v>
          </cell>
          <cell r="G748" t="str">
            <v>上桃林-干塘组</v>
          </cell>
          <cell r="H748">
            <v>1.04</v>
          </cell>
          <cell r="I748">
            <v>3.385</v>
          </cell>
          <cell r="J748">
            <v>2.345</v>
          </cell>
        </row>
        <row r="749">
          <cell r="C749" t="str">
            <v>湘乡市</v>
          </cell>
          <cell r="D749">
            <v>430381</v>
          </cell>
          <cell r="E749" t="str">
            <v>三类</v>
          </cell>
          <cell r="F749" t="str">
            <v>C841430381</v>
          </cell>
          <cell r="G749" t="str">
            <v>天玉线</v>
          </cell>
          <cell r="H749">
            <v>0</v>
          </cell>
          <cell r="I749">
            <v>2.786</v>
          </cell>
          <cell r="J749">
            <v>2.786</v>
          </cell>
        </row>
        <row r="750">
          <cell r="C750" t="str">
            <v>湘乡市</v>
          </cell>
          <cell r="D750">
            <v>430381</v>
          </cell>
          <cell r="E750" t="str">
            <v>三类</v>
          </cell>
          <cell r="F750" t="str">
            <v>C994430381</v>
          </cell>
          <cell r="G750" t="str">
            <v>龙上线</v>
          </cell>
          <cell r="H750">
            <v>0</v>
          </cell>
          <cell r="I750">
            <v>2.458</v>
          </cell>
          <cell r="J750">
            <v>2.458</v>
          </cell>
        </row>
        <row r="751">
          <cell r="C751" t="str">
            <v>湘乡市</v>
          </cell>
          <cell r="D751">
            <v>430381</v>
          </cell>
          <cell r="E751" t="str">
            <v>三类</v>
          </cell>
          <cell r="F751" t="str">
            <v>C999430381</v>
          </cell>
          <cell r="G751" t="str">
            <v>杨谭线</v>
          </cell>
          <cell r="H751">
            <v>0</v>
          </cell>
          <cell r="I751">
            <v>2.141</v>
          </cell>
          <cell r="J751">
            <v>2.159</v>
          </cell>
        </row>
        <row r="752">
          <cell r="C752" t="str">
            <v>湘乡市</v>
          </cell>
          <cell r="D752">
            <v>430381</v>
          </cell>
          <cell r="E752" t="str">
            <v>三类</v>
          </cell>
          <cell r="F752" t="str">
            <v>CA18430381</v>
          </cell>
          <cell r="G752" t="str">
            <v>坝熟线</v>
          </cell>
          <cell r="H752">
            <v>0</v>
          </cell>
          <cell r="I752">
            <v>2.523</v>
          </cell>
          <cell r="J752">
            <v>2.591</v>
          </cell>
        </row>
        <row r="753">
          <cell r="C753" t="str">
            <v>湘乡市</v>
          </cell>
          <cell r="D753">
            <v>430381</v>
          </cell>
          <cell r="E753" t="str">
            <v>三类</v>
          </cell>
          <cell r="F753" t="str">
            <v>CA24430381</v>
          </cell>
          <cell r="G753" t="str">
            <v>区康线</v>
          </cell>
          <cell r="H753">
            <v>0</v>
          </cell>
          <cell r="I753">
            <v>2.552</v>
          </cell>
          <cell r="J753">
            <v>2.552</v>
          </cell>
        </row>
        <row r="754">
          <cell r="C754" t="str">
            <v>湘乡市</v>
          </cell>
          <cell r="D754">
            <v>430381</v>
          </cell>
          <cell r="E754" t="str">
            <v>三类</v>
          </cell>
          <cell r="F754" t="str">
            <v>CA32430381</v>
          </cell>
          <cell r="G754" t="str">
            <v>上熟潭湾-上熟潭湾</v>
          </cell>
          <cell r="H754">
            <v>0</v>
          </cell>
          <cell r="I754">
            <v>2.459</v>
          </cell>
          <cell r="J754">
            <v>2.459</v>
          </cell>
        </row>
        <row r="755">
          <cell r="C755" t="str">
            <v>湘乡市</v>
          </cell>
          <cell r="D755">
            <v>430381</v>
          </cell>
          <cell r="E755" t="str">
            <v>三类</v>
          </cell>
          <cell r="F755" t="str">
            <v>CA46430381</v>
          </cell>
          <cell r="G755" t="str">
            <v>樟树大山-木皮潭</v>
          </cell>
          <cell r="H755">
            <v>0</v>
          </cell>
          <cell r="I755">
            <v>1.542</v>
          </cell>
          <cell r="J755">
            <v>1.542</v>
          </cell>
        </row>
        <row r="756">
          <cell r="C756" t="str">
            <v>湘乡市</v>
          </cell>
          <cell r="D756">
            <v>430381</v>
          </cell>
          <cell r="E756" t="str">
            <v>三类</v>
          </cell>
          <cell r="F756" t="str">
            <v>CA48430381</v>
          </cell>
          <cell r="G756" t="str">
            <v>水邓线</v>
          </cell>
          <cell r="H756">
            <v>0</v>
          </cell>
          <cell r="I756">
            <v>1.225</v>
          </cell>
          <cell r="J756">
            <v>1.214</v>
          </cell>
        </row>
        <row r="757">
          <cell r="C757" t="str">
            <v>湘乡市</v>
          </cell>
          <cell r="D757">
            <v>430381</v>
          </cell>
          <cell r="E757" t="str">
            <v>三类</v>
          </cell>
          <cell r="F757" t="str">
            <v>CC98430381</v>
          </cell>
          <cell r="G757" t="str">
            <v>学校-廖家棚</v>
          </cell>
          <cell r="H757">
            <v>0</v>
          </cell>
          <cell r="I757">
            <v>1.94</v>
          </cell>
          <cell r="J757">
            <v>1.938</v>
          </cell>
        </row>
        <row r="758">
          <cell r="C758" t="str">
            <v>湘乡市</v>
          </cell>
          <cell r="D758">
            <v>430381</v>
          </cell>
          <cell r="E758" t="str">
            <v>三类</v>
          </cell>
          <cell r="F758" t="str">
            <v>CD92430381</v>
          </cell>
          <cell r="G758" t="str">
            <v>易矿线</v>
          </cell>
          <cell r="H758">
            <v>0</v>
          </cell>
          <cell r="I758">
            <v>2.589</v>
          </cell>
          <cell r="J758">
            <v>2.589</v>
          </cell>
        </row>
        <row r="759">
          <cell r="C759" t="str">
            <v>湘乡市</v>
          </cell>
          <cell r="D759">
            <v>430381</v>
          </cell>
          <cell r="E759" t="str">
            <v>三类</v>
          </cell>
          <cell r="F759" t="str">
            <v>CE13430381</v>
          </cell>
          <cell r="G759" t="str">
            <v>窄金线</v>
          </cell>
          <cell r="H759">
            <v>0</v>
          </cell>
          <cell r="I759">
            <v>2.711</v>
          </cell>
          <cell r="J759">
            <v>2.711</v>
          </cell>
        </row>
        <row r="760">
          <cell r="C760" t="str">
            <v>湘乡市</v>
          </cell>
          <cell r="D760">
            <v>430381</v>
          </cell>
          <cell r="E760" t="str">
            <v>三类</v>
          </cell>
          <cell r="F760" t="str">
            <v>CE23430381</v>
          </cell>
          <cell r="G760" t="str">
            <v>金包线</v>
          </cell>
          <cell r="H760">
            <v>0</v>
          </cell>
          <cell r="I760">
            <v>2.109</v>
          </cell>
          <cell r="J760">
            <v>2.109</v>
          </cell>
        </row>
        <row r="761">
          <cell r="C761" t="str">
            <v>湘乡市</v>
          </cell>
          <cell r="D761">
            <v>430381</v>
          </cell>
          <cell r="E761" t="str">
            <v>三类</v>
          </cell>
          <cell r="F761" t="str">
            <v>CE59430381</v>
          </cell>
          <cell r="G761" t="str">
            <v>鸭刘线</v>
          </cell>
          <cell r="H761">
            <v>0</v>
          </cell>
          <cell r="I761">
            <v>1.894</v>
          </cell>
          <cell r="J761">
            <v>0.32</v>
          </cell>
        </row>
        <row r="762">
          <cell r="C762" t="str">
            <v>湘乡市</v>
          </cell>
          <cell r="D762">
            <v>430381</v>
          </cell>
          <cell r="E762" t="str">
            <v>三类</v>
          </cell>
          <cell r="F762" t="str">
            <v>CE65430381</v>
          </cell>
          <cell r="G762" t="str">
            <v>下油麻塘-上山塘冲水库</v>
          </cell>
          <cell r="H762">
            <v>0</v>
          </cell>
          <cell r="I762">
            <v>4.073</v>
          </cell>
          <cell r="J762">
            <v>4.073</v>
          </cell>
        </row>
        <row r="763">
          <cell r="C763" t="str">
            <v>湘乡市</v>
          </cell>
          <cell r="D763">
            <v>430381</v>
          </cell>
          <cell r="E763" t="str">
            <v>三类</v>
          </cell>
          <cell r="F763" t="str">
            <v>CG56430381</v>
          </cell>
          <cell r="G763" t="str">
            <v>葛家大屋-楠木冲</v>
          </cell>
          <cell r="H763">
            <v>0</v>
          </cell>
          <cell r="I763">
            <v>0.654</v>
          </cell>
          <cell r="J763">
            <v>0.32</v>
          </cell>
        </row>
        <row r="764">
          <cell r="C764" t="str">
            <v>湘乡市</v>
          </cell>
          <cell r="D764">
            <v>430381</v>
          </cell>
          <cell r="E764" t="str">
            <v>三类</v>
          </cell>
          <cell r="F764" t="str">
            <v>CM02430381</v>
          </cell>
          <cell r="G764" t="str">
            <v>大二线</v>
          </cell>
          <cell r="H764">
            <v>0</v>
          </cell>
          <cell r="I764">
            <v>2.36</v>
          </cell>
          <cell r="J764">
            <v>2.429</v>
          </cell>
        </row>
        <row r="765">
          <cell r="C765" t="str">
            <v>湘乡市</v>
          </cell>
          <cell r="D765">
            <v>430381</v>
          </cell>
          <cell r="E765" t="str">
            <v>三类</v>
          </cell>
          <cell r="F765" t="str">
            <v>CN80430381</v>
          </cell>
          <cell r="G765" t="str">
            <v>长朱线</v>
          </cell>
          <cell r="H765">
            <v>0</v>
          </cell>
          <cell r="I765">
            <v>0.557</v>
          </cell>
          <cell r="J765">
            <v>0.557</v>
          </cell>
        </row>
        <row r="766">
          <cell r="C766" t="str">
            <v>湘乡市</v>
          </cell>
          <cell r="D766">
            <v>430381</v>
          </cell>
          <cell r="E766" t="str">
            <v>三类</v>
          </cell>
          <cell r="F766" t="str">
            <v>CP37430381</v>
          </cell>
          <cell r="G766" t="str">
            <v>冯家屋-七加</v>
          </cell>
          <cell r="H766">
            <v>0</v>
          </cell>
          <cell r="I766">
            <v>0.255</v>
          </cell>
          <cell r="J766">
            <v>0.255</v>
          </cell>
        </row>
        <row r="767">
          <cell r="C767" t="str">
            <v>湘乡市</v>
          </cell>
          <cell r="D767">
            <v>430381</v>
          </cell>
          <cell r="E767" t="str">
            <v>三类</v>
          </cell>
          <cell r="F767" t="str">
            <v>CX24430381</v>
          </cell>
          <cell r="G767" t="str">
            <v>大南线</v>
          </cell>
          <cell r="H767">
            <v>0</v>
          </cell>
          <cell r="I767">
            <v>1.1</v>
          </cell>
          <cell r="J767">
            <v>1.1</v>
          </cell>
        </row>
        <row r="768">
          <cell r="C768" t="str">
            <v>湘乡市</v>
          </cell>
          <cell r="D768">
            <v>430381</v>
          </cell>
          <cell r="E768" t="str">
            <v>三类</v>
          </cell>
          <cell r="F768" t="str">
            <v>CX71430381</v>
          </cell>
          <cell r="G768" t="str">
            <v>石龙线</v>
          </cell>
          <cell r="H768">
            <v>0</v>
          </cell>
          <cell r="I768">
            <v>0.824</v>
          </cell>
          <cell r="J768">
            <v>0.824</v>
          </cell>
        </row>
        <row r="769">
          <cell r="C769" t="str">
            <v>湘乡市</v>
          </cell>
          <cell r="D769">
            <v>430381</v>
          </cell>
          <cell r="E769" t="str">
            <v>三类</v>
          </cell>
          <cell r="F769" t="str">
            <v>V652430381</v>
          </cell>
          <cell r="G769" t="str">
            <v>黑山线</v>
          </cell>
          <cell r="H769">
            <v>0</v>
          </cell>
          <cell r="I769">
            <v>0.38</v>
          </cell>
          <cell r="J769">
            <v>0.379</v>
          </cell>
        </row>
        <row r="770">
          <cell r="C770" t="str">
            <v>湘乡市</v>
          </cell>
          <cell r="D770">
            <v>430381</v>
          </cell>
          <cell r="E770" t="str">
            <v>三类</v>
          </cell>
          <cell r="F770" t="str">
            <v>X009430381</v>
          </cell>
          <cell r="G770" t="str">
            <v>麦子坪-窑头</v>
          </cell>
          <cell r="H770">
            <v>0</v>
          </cell>
          <cell r="I770">
            <v>5.304</v>
          </cell>
          <cell r="J770">
            <v>0.605</v>
          </cell>
        </row>
        <row r="771">
          <cell r="C771" t="str">
            <v>湘乡市</v>
          </cell>
          <cell r="D771">
            <v>430381</v>
          </cell>
          <cell r="E771" t="str">
            <v>三类</v>
          </cell>
          <cell r="F771" t="str">
            <v>X013430381</v>
          </cell>
          <cell r="G771" t="str">
            <v>石洪线</v>
          </cell>
          <cell r="H771">
            <v>0</v>
          </cell>
          <cell r="I771">
            <v>9.879</v>
          </cell>
          <cell r="J771">
            <v>1.882</v>
          </cell>
        </row>
        <row r="772">
          <cell r="C772" t="str">
            <v>湘乡市</v>
          </cell>
          <cell r="D772">
            <v>430381</v>
          </cell>
          <cell r="E772" t="str">
            <v>三类</v>
          </cell>
          <cell r="F772" t="str">
            <v>X087430381</v>
          </cell>
          <cell r="G772" t="str">
            <v>南岳村-潭溪村</v>
          </cell>
          <cell r="H772">
            <v>1.365</v>
          </cell>
          <cell r="I772">
            <v>8.739</v>
          </cell>
          <cell r="J772">
            <v>2.944</v>
          </cell>
        </row>
        <row r="773">
          <cell r="C773" t="str">
            <v>湘乡市</v>
          </cell>
          <cell r="D773">
            <v>430381</v>
          </cell>
          <cell r="E773" t="str">
            <v>三类</v>
          </cell>
          <cell r="F773" t="str">
            <v>X089430381</v>
          </cell>
          <cell r="G773" t="str">
            <v>岩前一洪峰</v>
          </cell>
          <cell r="H773">
            <v>0</v>
          </cell>
          <cell r="I773">
            <v>2.966</v>
          </cell>
          <cell r="J773">
            <v>2.851</v>
          </cell>
        </row>
        <row r="774">
          <cell r="C774" t="str">
            <v>湘乡市</v>
          </cell>
          <cell r="D774">
            <v>430381</v>
          </cell>
          <cell r="E774" t="str">
            <v>三类</v>
          </cell>
          <cell r="F774" t="str">
            <v>X090430381</v>
          </cell>
          <cell r="G774" t="str">
            <v>岐大线</v>
          </cell>
          <cell r="H774">
            <v>0</v>
          </cell>
          <cell r="I774">
            <v>8.399</v>
          </cell>
          <cell r="J774">
            <v>4.532</v>
          </cell>
        </row>
        <row r="775">
          <cell r="C775" t="str">
            <v>湘乡市</v>
          </cell>
          <cell r="D775">
            <v>430381</v>
          </cell>
          <cell r="E775" t="str">
            <v>三类</v>
          </cell>
          <cell r="F775" t="str">
            <v>X091430381</v>
          </cell>
          <cell r="G775" t="str">
            <v>东土线</v>
          </cell>
          <cell r="H775">
            <v>0</v>
          </cell>
          <cell r="I775">
            <v>8.146</v>
          </cell>
          <cell r="J775">
            <v>7.429</v>
          </cell>
        </row>
        <row r="776">
          <cell r="C776" t="str">
            <v>湘乡市</v>
          </cell>
          <cell r="D776">
            <v>430381</v>
          </cell>
          <cell r="E776" t="str">
            <v>三类</v>
          </cell>
          <cell r="F776" t="str">
            <v>X093430381</v>
          </cell>
          <cell r="G776" t="str">
            <v>山金线</v>
          </cell>
          <cell r="H776">
            <v>0</v>
          </cell>
          <cell r="I776">
            <v>10.257</v>
          </cell>
          <cell r="J776">
            <v>5.526</v>
          </cell>
        </row>
        <row r="777">
          <cell r="C777" t="str">
            <v>湘乡市</v>
          </cell>
          <cell r="D777">
            <v>430381</v>
          </cell>
          <cell r="E777" t="str">
            <v>三类</v>
          </cell>
          <cell r="F777" t="str">
            <v>X094430381</v>
          </cell>
          <cell r="G777" t="str">
            <v>谭桥-金星</v>
          </cell>
          <cell r="H777">
            <v>0</v>
          </cell>
          <cell r="I777">
            <v>8.981</v>
          </cell>
          <cell r="J777">
            <v>0.215</v>
          </cell>
        </row>
        <row r="778">
          <cell r="C778" t="str">
            <v>湘乡市</v>
          </cell>
          <cell r="D778">
            <v>430381</v>
          </cell>
          <cell r="E778" t="str">
            <v>三类</v>
          </cell>
          <cell r="F778" t="str">
            <v>X095430381</v>
          </cell>
          <cell r="G778" t="str">
            <v>马其线</v>
          </cell>
          <cell r="H778">
            <v>4.034</v>
          </cell>
          <cell r="I778">
            <v>4.926</v>
          </cell>
          <cell r="J778">
            <v>0.894</v>
          </cell>
        </row>
        <row r="779">
          <cell r="C779" t="str">
            <v>湘乡市</v>
          </cell>
          <cell r="D779">
            <v>430381</v>
          </cell>
          <cell r="E779" t="str">
            <v>三类</v>
          </cell>
          <cell r="F779" t="str">
            <v>X096430381</v>
          </cell>
          <cell r="G779" t="str">
            <v>桃连线</v>
          </cell>
          <cell r="H779">
            <v>0</v>
          </cell>
          <cell r="I779">
            <v>12.701</v>
          </cell>
          <cell r="J779">
            <v>1.186</v>
          </cell>
        </row>
        <row r="780">
          <cell r="C780" t="str">
            <v>湘乡市</v>
          </cell>
          <cell r="D780">
            <v>430381</v>
          </cell>
          <cell r="E780" t="str">
            <v>三类</v>
          </cell>
          <cell r="F780" t="str">
            <v>X097430381</v>
          </cell>
          <cell r="G780" t="str">
            <v>枫大线</v>
          </cell>
          <cell r="H780">
            <v>0</v>
          </cell>
          <cell r="I780">
            <v>5.64</v>
          </cell>
          <cell r="J780">
            <v>1.037</v>
          </cell>
        </row>
        <row r="781">
          <cell r="C781" t="str">
            <v>湘乡市</v>
          </cell>
          <cell r="D781">
            <v>430381</v>
          </cell>
          <cell r="E781" t="str">
            <v>三类</v>
          </cell>
          <cell r="F781" t="str">
            <v>X098430381</v>
          </cell>
          <cell r="G781" t="str">
            <v>雷易线</v>
          </cell>
          <cell r="H781">
            <v>0</v>
          </cell>
          <cell r="I781">
            <v>5.037</v>
          </cell>
          <cell r="J781">
            <v>4.47</v>
          </cell>
        </row>
        <row r="782">
          <cell r="C782" t="str">
            <v>湘乡市</v>
          </cell>
          <cell r="D782">
            <v>430381</v>
          </cell>
          <cell r="E782" t="str">
            <v>三类</v>
          </cell>
          <cell r="F782" t="str">
            <v>X100430381</v>
          </cell>
          <cell r="G782" t="str">
            <v>上竹线</v>
          </cell>
          <cell r="H782">
            <v>0</v>
          </cell>
          <cell r="I782">
            <v>6.988</v>
          </cell>
          <cell r="J782">
            <v>6.988</v>
          </cell>
        </row>
        <row r="783">
          <cell r="C783" t="str">
            <v>湘乡市</v>
          </cell>
          <cell r="D783">
            <v>430381</v>
          </cell>
          <cell r="E783" t="str">
            <v>三类</v>
          </cell>
          <cell r="F783" t="str">
            <v>X101430381</v>
          </cell>
          <cell r="G783" t="str">
            <v>倒下线</v>
          </cell>
          <cell r="H783">
            <v>0</v>
          </cell>
          <cell r="I783">
            <v>1.344</v>
          </cell>
          <cell r="J783">
            <v>1.344</v>
          </cell>
        </row>
        <row r="784">
          <cell r="C784" t="str">
            <v>湘乡市</v>
          </cell>
          <cell r="D784">
            <v>430381</v>
          </cell>
          <cell r="E784" t="str">
            <v>三类</v>
          </cell>
          <cell r="F784" t="str">
            <v>X102430381</v>
          </cell>
          <cell r="G784" t="str">
            <v>桃新线</v>
          </cell>
          <cell r="H784">
            <v>0</v>
          </cell>
          <cell r="I784">
            <v>9.246</v>
          </cell>
          <cell r="J784">
            <v>8.344</v>
          </cell>
        </row>
        <row r="785">
          <cell r="C785" t="str">
            <v>湘乡市</v>
          </cell>
          <cell r="D785">
            <v>430381</v>
          </cell>
          <cell r="E785" t="str">
            <v>三类</v>
          </cell>
          <cell r="F785" t="str">
            <v>X108430381</v>
          </cell>
          <cell r="G785" t="str">
            <v>张安线</v>
          </cell>
          <cell r="H785">
            <v>3.347</v>
          </cell>
          <cell r="I785">
            <v>9.854</v>
          </cell>
          <cell r="J785">
            <v>1.864</v>
          </cell>
        </row>
        <row r="786">
          <cell r="C786" t="str">
            <v>湘乡市</v>
          </cell>
          <cell r="D786">
            <v>430381</v>
          </cell>
          <cell r="E786" t="str">
            <v>三类</v>
          </cell>
          <cell r="F786" t="str">
            <v>X109430381</v>
          </cell>
          <cell r="G786" t="str">
            <v>枫平线</v>
          </cell>
          <cell r="H786">
            <v>0</v>
          </cell>
          <cell r="I786">
            <v>3.57</v>
          </cell>
          <cell r="J786">
            <v>1.82</v>
          </cell>
        </row>
        <row r="787">
          <cell r="C787" t="str">
            <v>湘乡市</v>
          </cell>
          <cell r="D787">
            <v>430381</v>
          </cell>
          <cell r="E787" t="str">
            <v>三类</v>
          </cell>
          <cell r="F787" t="str">
            <v>X113430381</v>
          </cell>
          <cell r="G787" t="str">
            <v>阳平线</v>
          </cell>
          <cell r="H787">
            <v>0</v>
          </cell>
          <cell r="I787">
            <v>12.024</v>
          </cell>
          <cell r="J787">
            <v>0.504</v>
          </cell>
        </row>
        <row r="788">
          <cell r="C788" t="str">
            <v>湘乡市</v>
          </cell>
          <cell r="D788">
            <v>430381</v>
          </cell>
          <cell r="E788" t="str">
            <v>三类</v>
          </cell>
          <cell r="F788" t="str">
            <v>X114430381</v>
          </cell>
          <cell r="G788" t="str">
            <v>育泉线</v>
          </cell>
          <cell r="H788">
            <v>1.4</v>
          </cell>
          <cell r="I788">
            <v>4.567</v>
          </cell>
          <cell r="J788">
            <v>3.166</v>
          </cell>
        </row>
        <row r="789">
          <cell r="C789" t="str">
            <v>湘乡市</v>
          </cell>
          <cell r="D789">
            <v>430381</v>
          </cell>
          <cell r="E789" t="str">
            <v>三类</v>
          </cell>
          <cell r="F789" t="str">
            <v>X119430381</v>
          </cell>
          <cell r="G789" t="str">
            <v>双菜线</v>
          </cell>
          <cell r="H789">
            <v>0</v>
          </cell>
          <cell r="I789">
            <v>18.198</v>
          </cell>
          <cell r="J789">
            <v>10.28</v>
          </cell>
        </row>
        <row r="790">
          <cell r="C790" t="str">
            <v>湘乡市</v>
          </cell>
          <cell r="D790">
            <v>430381</v>
          </cell>
          <cell r="E790" t="str">
            <v>三类</v>
          </cell>
          <cell r="F790" t="str">
            <v>X120430381</v>
          </cell>
          <cell r="G790" t="str">
            <v>将侯线</v>
          </cell>
          <cell r="H790">
            <v>0</v>
          </cell>
          <cell r="I790">
            <v>5.59</v>
          </cell>
          <cell r="J790">
            <v>5.59</v>
          </cell>
        </row>
        <row r="791">
          <cell r="C791" t="str">
            <v>湘乡市</v>
          </cell>
          <cell r="D791">
            <v>430381</v>
          </cell>
          <cell r="E791" t="str">
            <v>三类</v>
          </cell>
          <cell r="F791" t="str">
            <v>X124430381</v>
          </cell>
          <cell r="G791" t="str">
            <v>石下线</v>
          </cell>
          <cell r="H791">
            <v>0</v>
          </cell>
          <cell r="I791">
            <v>4.241</v>
          </cell>
          <cell r="J791">
            <v>4.089</v>
          </cell>
        </row>
        <row r="792">
          <cell r="C792" t="str">
            <v>湘乡市</v>
          </cell>
          <cell r="D792">
            <v>430381</v>
          </cell>
          <cell r="E792" t="str">
            <v>三类</v>
          </cell>
          <cell r="F792" t="str">
            <v>X127430381</v>
          </cell>
          <cell r="G792" t="str">
            <v>五下线</v>
          </cell>
          <cell r="H792">
            <v>0</v>
          </cell>
          <cell r="I792">
            <v>17.843</v>
          </cell>
          <cell r="J792">
            <v>7.27</v>
          </cell>
        </row>
        <row r="793">
          <cell r="C793" t="str">
            <v>湘乡市</v>
          </cell>
          <cell r="D793">
            <v>430381</v>
          </cell>
          <cell r="E793" t="str">
            <v>三类</v>
          </cell>
          <cell r="F793" t="str">
            <v>X128430381</v>
          </cell>
          <cell r="G793" t="str">
            <v>茶土线</v>
          </cell>
          <cell r="H793">
            <v>0</v>
          </cell>
          <cell r="I793">
            <v>5.698</v>
          </cell>
          <cell r="J793">
            <v>5.743</v>
          </cell>
        </row>
        <row r="794">
          <cell r="C794" t="str">
            <v>湘乡市</v>
          </cell>
          <cell r="D794">
            <v>430381</v>
          </cell>
          <cell r="E794" t="str">
            <v>三类</v>
          </cell>
          <cell r="F794" t="str">
            <v>X129430381</v>
          </cell>
          <cell r="G794" t="str">
            <v>泉青线</v>
          </cell>
          <cell r="H794">
            <v>0</v>
          </cell>
          <cell r="I794">
            <v>9.429</v>
          </cell>
          <cell r="J794">
            <v>3.583</v>
          </cell>
        </row>
        <row r="795">
          <cell r="C795" t="str">
            <v>湘乡市</v>
          </cell>
          <cell r="D795">
            <v>430381</v>
          </cell>
          <cell r="E795" t="str">
            <v>三类</v>
          </cell>
          <cell r="F795" t="str">
            <v>X130430381</v>
          </cell>
          <cell r="G795" t="str">
            <v>东喜线</v>
          </cell>
          <cell r="H795">
            <v>7.644</v>
          </cell>
          <cell r="I795">
            <v>8.508</v>
          </cell>
          <cell r="J795">
            <v>0.864</v>
          </cell>
        </row>
        <row r="796">
          <cell r="C796" t="str">
            <v>湘乡市</v>
          </cell>
          <cell r="D796">
            <v>430381</v>
          </cell>
          <cell r="E796" t="str">
            <v>三类</v>
          </cell>
          <cell r="F796" t="str">
            <v>X132430381</v>
          </cell>
          <cell r="G796" t="str">
            <v>梅崇线</v>
          </cell>
          <cell r="H796">
            <v>0</v>
          </cell>
          <cell r="I796">
            <v>10.336</v>
          </cell>
          <cell r="J796">
            <v>7.062</v>
          </cell>
        </row>
        <row r="797">
          <cell r="C797" t="str">
            <v>湘乡市</v>
          </cell>
          <cell r="D797">
            <v>430381</v>
          </cell>
          <cell r="E797" t="str">
            <v>三类</v>
          </cell>
          <cell r="F797" t="str">
            <v>X134430381</v>
          </cell>
          <cell r="G797" t="str">
            <v>石卫线</v>
          </cell>
          <cell r="H797">
            <v>0</v>
          </cell>
          <cell r="I797">
            <v>9.021</v>
          </cell>
          <cell r="J797">
            <v>7.808</v>
          </cell>
        </row>
        <row r="798">
          <cell r="C798" t="str">
            <v>湘乡市</v>
          </cell>
          <cell r="D798">
            <v>430381</v>
          </cell>
          <cell r="E798" t="str">
            <v>三类</v>
          </cell>
          <cell r="F798" t="str">
            <v>X138430381</v>
          </cell>
          <cell r="G798" t="str">
            <v>峡台线</v>
          </cell>
          <cell r="H798">
            <v>0</v>
          </cell>
          <cell r="I798">
            <v>5.702</v>
          </cell>
          <cell r="J798">
            <v>5.702</v>
          </cell>
        </row>
        <row r="799">
          <cell r="C799" t="str">
            <v>湘乡市</v>
          </cell>
          <cell r="D799">
            <v>430381</v>
          </cell>
          <cell r="E799" t="str">
            <v>三类</v>
          </cell>
          <cell r="F799" t="str">
            <v>X139430381</v>
          </cell>
          <cell r="G799" t="str">
            <v>跃石线</v>
          </cell>
          <cell r="H799">
            <v>0</v>
          </cell>
          <cell r="I799">
            <v>6.459</v>
          </cell>
          <cell r="J799">
            <v>6.525</v>
          </cell>
        </row>
        <row r="800">
          <cell r="C800" t="str">
            <v>湘乡市</v>
          </cell>
          <cell r="D800">
            <v>430381</v>
          </cell>
          <cell r="E800" t="str">
            <v>三类</v>
          </cell>
          <cell r="F800" t="str">
            <v>X140430381</v>
          </cell>
          <cell r="G800" t="str">
            <v>上霞线</v>
          </cell>
          <cell r="H800">
            <v>0</v>
          </cell>
          <cell r="I800">
            <v>5.12</v>
          </cell>
          <cell r="J800">
            <v>1.51</v>
          </cell>
        </row>
        <row r="801">
          <cell r="C801" t="str">
            <v>湘乡市</v>
          </cell>
          <cell r="D801">
            <v>430381</v>
          </cell>
          <cell r="E801" t="str">
            <v>三类</v>
          </cell>
          <cell r="F801" t="str">
            <v>X141430381</v>
          </cell>
          <cell r="G801" t="str">
            <v>曾三线</v>
          </cell>
          <cell r="H801">
            <v>0</v>
          </cell>
          <cell r="I801">
            <v>7.636</v>
          </cell>
          <cell r="J801">
            <v>4.653</v>
          </cell>
        </row>
        <row r="802">
          <cell r="C802" t="str">
            <v>湘乡市</v>
          </cell>
          <cell r="D802">
            <v>430381</v>
          </cell>
          <cell r="E802" t="str">
            <v>三类</v>
          </cell>
          <cell r="F802" t="str">
            <v>X142430381</v>
          </cell>
          <cell r="G802" t="str">
            <v>一上线</v>
          </cell>
          <cell r="H802">
            <v>0</v>
          </cell>
          <cell r="I802">
            <v>18.124</v>
          </cell>
          <cell r="J802">
            <v>6.77</v>
          </cell>
        </row>
        <row r="803">
          <cell r="C803" t="str">
            <v>湘乡市</v>
          </cell>
          <cell r="D803">
            <v>430381</v>
          </cell>
          <cell r="E803" t="str">
            <v>三类</v>
          </cell>
          <cell r="F803" t="str">
            <v>Y108430381</v>
          </cell>
          <cell r="G803" t="str">
            <v>两韶线</v>
          </cell>
          <cell r="H803">
            <v>0</v>
          </cell>
          <cell r="I803">
            <v>7.717</v>
          </cell>
          <cell r="J803">
            <v>7.717</v>
          </cell>
        </row>
        <row r="804">
          <cell r="C804" t="str">
            <v>湘乡市</v>
          </cell>
          <cell r="D804">
            <v>430381</v>
          </cell>
          <cell r="E804" t="str">
            <v>三类</v>
          </cell>
          <cell r="F804" t="str">
            <v>Y111430381</v>
          </cell>
          <cell r="G804" t="str">
            <v>新观线</v>
          </cell>
          <cell r="H804">
            <v>0</v>
          </cell>
          <cell r="I804">
            <v>4.772</v>
          </cell>
          <cell r="J804">
            <v>4.473</v>
          </cell>
        </row>
        <row r="805">
          <cell r="C805" t="str">
            <v>湘乡市</v>
          </cell>
          <cell r="D805">
            <v>430381</v>
          </cell>
          <cell r="E805" t="str">
            <v>三类</v>
          </cell>
          <cell r="F805" t="str">
            <v>Y112430381</v>
          </cell>
          <cell r="G805" t="str">
            <v>长中线</v>
          </cell>
          <cell r="H805">
            <v>0</v>
          </cell>
          <cell r="I805">
            <v>3.96</v>
          </cell>
          <cell r="J805">
            <v>2.415</v>
          </cell>
        </row>
        <row r="806">
          <cell r="C806" t="str">
            <v>湘乡市</v>
          </cell>
          <cell r="D806">
            <v>430381</v>
          </cell>
          <cell r="E806" t="str">
            <v>三类</v>
          </cell>
          <cell r="F806" t="str">
            <v>Y113430381</v>
          </cell>
          <cell r="G806" t="str">
            <v>茶桥线</v>
          </cell>
          <cell r="H806">
            <v>0</v>
          </cell>
          <cell r="I806">
            <v>1.146</v>
          </cell>
          <cell r="J806">
            <v>1.146</v>
          </cell>
        </row>
        <row r="807">
          <cell r="C807" t="str">
            <v>湘乡市</v>
          </cell>
          <cell r="D807">
            <v>430381</v>
          </cell>
          <cell r="E807" t="str">
            <v>三类</v>
          </cell>
          <cell r="F807" t="str">
            <v>Y114430381</v>
          </cell>
          <cell r="G807" t="str">
            <v>新朝线</v>
          </cell>
          <cell r="H807">
            <v>0</v>
          </cell>
          <cell r="I807">
            <v>2.786</v>
          </cell>
          <cell r="J807">
            <v>2.381</v>
          </cell>
        </row>
        <row r="808">
          <cell r="C808" t="str">
            <v>湘乡市</v>
          </cell>
          <cell r="D808">
            <v>430381</v>
          </cell>
          <cell r="E808" t="str">
            <v>三类</v>
          </cell>
          <cell r="F808" t="str">
            <v>Y115430381</v>
          </cell>
          <cell r="G808" t="str">
            <v>沙变线</v>
          </cell>
          <cell r="H808">
            <v>0</v>
          </cell>
          <cell r="I808">
            <v>3.907</v>
          </cell>
          <cell r="J808">
            <v>3.092</v>
          </cell>
        </row>
        <row r="809">
          <cell r="C809" t="str">
            <v>湘乡市</v>
          </cell>
          <cell r="D809">
            <v>430381</v>
          </cell>
          <cell r="E809" t="str">
            <v>三类</v>
          </cell>
          <cell r="F809" t="str">
            <v>Y116430381</v>
          </cell>
          <cell r="G809" t="str">
            <v>毛茶线</v>
          </cell>
          <cell r="H809">
            <v>4.329</v>
          </cell>
          <cell r="I809">
            <v>7.481</v>
          </cell>
          <cell r="J809">
            <v>3.152</v>
          </cell>
        </row>
        <row r="810">
          <cell r="C810" t="str">
            <v>湘乡市</v>
          </cell>
          <cell r="D810">
            <v>430381</v>
          </cell>
          <cell r="E810" t="str">
            <v>三类</v>
          </cell>
          <cell r="F810" t="str">
            <v>Y121430381</v>
          </cell>
          <cell r="G810" t="str">
            <v>庵金线</v>
          </cell>
          <cell r="H810">
            <v>0</v>
          </cell>
          <cell r="I810">
            <v>1.24</v>
          </cell>
          <cell r="J810">
            <v>1.24</v>
          </cell>
        </row>
        <row r="811">
          <cell r="C811" t="str">
            <v>湘乡市</v>
          </cell>
          <cell r="D811">
            <v>430381</v>
          </cell>
          <cell r="E811" t="str">
            <v>三类</v>
          </cell>
          <cell r="F811" t="str">
            <v>Y129430381</v>
          </cell>
          <cell r="G811" t="str">
            <v>太万线</v>
          </cell>
          <cell r="H811">
            <v>0</v>
          </cell>
          <cell r="I811">
            <v>2.069</v>
          </cell>
          <cell r="J811">
            <v>2.069</v>
          </cell>
        </row>
        <row r="812">
          <cell r="C812" t="str">
            <v>湘乡市</v>
          </cell>
          <cell r="D812">
            <v>430381</v>
          </cell>
          <cell r="E812" t="str">
            <v>三类</v>
          </cell>
          <cell r="F812" t="str">
            <v>Y130430381</v>
          </cell>
          <cell r="G812" t="str">
            <v>桂黄线</v>
          </cell>
          <cell r="H812">
            <v>0</v>
          </cell>
          <cell r="I812">
            <v>7.718</v>
          </cell>
          <cell r="J812">
            <v>7.718</v>
          </cell>
        </row>
        <row r="813">
          <cell r="C813" t="str">
            <v>湘乡市</v>
          </cell>
          <cell r="D813">
            <v>430381</v>
          </cell>
          <cell r="E813" t="str">
            <v>三类</v>
          </cell>
          <cell r="F813" t="str">
            <v>Y131430381</v>
          </cell>
          <cell r="G813" t="str">
            <v>西主线</v>
          </cell>
          <cell r="H813">
            <v>0</v>
          </cell>
          <cell r="I813">
            <v>6.323</v>
          </cell>
          <cell r="J813">
            <v>6.323</v>
          </cell>
        </row>
        <row r="814">
          <cell r="C814" t="str">
            <v>湘乡市</v>
          </cell>
          <cell r="D814">
            <v>430381</v>
          </cell>
          <cell r="E814" t="str">
            <v>三类</v>
          </cell>
          <cell r="F814" t="str">
            <v>Y132430381</v>
          </cell>
          <cell r="G814" t="str">
            <v>铜孟线</v>
          </cell>
          <cell r="H814">
            <v>0</v>
          </cell>
          <cell r="I814">
            <v>5.121</v>
          </cell>
          <cell r="J814">
            <v>5.121</v>
          </cell>
        </row>
        <row r="815">
          <cell r="C815" t="str">
            <v>湘乡市</v>
          </cell>
          <cell r="D815">
            <v>430381</v>
          </cell>
          <cell r="E815" t="str">
            <v>三类</v>
          </cell>
          <cell r="F815" t="str">
            <v>Y134430381</v>
          </cell>
          <cell r="G815" t="str">
            <v>杨石线</v>
          </cell>
          <cell r="H815">
            <v>0</v>
          </cell>
          <cell r="I815">
            <v>3.318</v>
          </cell>
          <cell r="J815">
            <v>3.322</v>
          </cell>
        </row>
        <row r="816">
          <cell r="C816" t="str">
            <v>湘乡市</v>
          </cell>
          <cell r="D816">
            <v>430381</v>
          </cell>
          <cell r="E816" t="str">
            <v>三类</v>
          </cell>
          <cell r="F816" t="str">
            <v>Y135430381</v>
          </cell>
          <cell r="G816" t="str">
            <v>郭罗线</v>
          </cell>
          <cell r="H816">
            <v>0</v>
          </cell>
          <cell r="I816">
            <v>6.903</v>
          </cell>
          <cell r="J816">
            <v>6.911</v>
          </cell>
        </row>
        <row r="817">
          <cell r="C817" t="str">
            <v>湘乡市</v>
          </cell>
          <cell r="D817">
            <v>430381</v>
          </cell>
          <cell r="E817" t="str">
            <v>三类</v>
          </cell>
          <cell r="F817" t="str">
            <v>Y136430381</v>
          </cell>
          <cell r="G817" t="str">
            <v>竹倒线</v>
          </cell>
          <cell r="H817">
            <v>0</v>
          </cell>
          <cell r="I817">
            <v>6.873</v>
          </cell>
          <cell r="J817">
            <v>2.066</v>
          </cell>
        </row>
        <row r="818">
          <cell r="C818" t="str">
            <v>湘乡市</v>
          </cell>
          <cell r="D818">
            <v>430381</v>
          </cell>
          <cell r="E818" t="str">
            <v>三类</v>
          </cell>
          <cell r="F818" t="str">
            <v>Y138430381</v>
          </cell>
          <cell r="G818" t="str">
            <v>麦潭线</v>
          </cell>
          <cell r="H818">
            <v>2.014</v>
          </cell>
          <cell r="I818">
            <v>2.985</v>
          </cell>
          <cell r="J818">
            <v>0.971</v>
          </cell>
        </row>
        <row r="819">
          <cell r="C819" t="str">
            <v>湘乡市</v>
          </cell>
          <cell r="D819">
            <v>430381</v>
          </cell>
          <cell r="E819" t="str">
            <v>三类</v>
          </cell>
          <cell r="F819" t="str">
            <v>Y139430381</v>
          </cell>
          <cell r="G819" t="str">
            <v>红陈线</v>
          </cell>
          <cell r="H819">
            <v>0</v>
          </cell>
          <cell r="I819">
            <v>7.142</v>
          </cell>
          <cell r="J819">
            <v>5.612</v>
          </cell>
        </row>
        <row r="820">
          <cell r="C820" t="str">
            <v>湘乡市</v>
          </cell>
          <cell r="D820">
            <v>430381</v>
          </cell>
          <cell r="E820" t="str">
            <v>三类</v>
          </cell>
          <cell r="F820" t="str">
            <v>Y140430381</v>
          </cell>
          <cell r="G820" t="str">
            <v>江将线</v>
          </cell>
          <cell r="H820">
            <v>3.706</v>
          </cell>
          <cell r="I820">
            <v>4.474</v>
          </cell>
          <cell r="J820">
            <v>0.63</v>
          </cell>
        </row>
        <row r="821">
          <cell r="C821" t="str">
            <v>湘乡市</v>
          </cell>
          <cell r="D821">
            <v>430381</v>
          </cell>
          <cell r="E821" t="str">
            <v>三类</v>
          </cell>
          <cell r="F821" t="str">
            <v>Y141430381</v>
          </cell>
          <cell r="G821" t="str">
            <v>村水线</v>
          </cell>
          <cell r="H821">
            <v>0</v>
          </cell>
          <cell r="I821">
            <v>4.945</v>
          </cell>
          <cell r="J821">
            <v>4.945</v>
          </cell>
        </row>
        <row r="822">
          <cell r="C822" t="str">
            <v>湘乡市</v>
          </cell>
          <cell r="D822">
            <v>430381</v>
          </cell>
          <cell r="E822" t="str">
            <v>三类</v>
          </cell>
          <cell r="F822" t="str">
            <v>Y142430381</v>
          </cell>
          <cell r="G822" t="str">
            <v>莲望线</v>
          </cell>
          <cell r="H822">
            <v>0</v>
          </cell>
          <cell r="I822">
            <v>4.746</v>
          </cell>
          <cell r="J822">
            <v>4.835</v>
          </cell>
        </row>
        <row r="823">
          <cell r="C823" t="str">
            <v>湘乡市</v>
          </cell>
          <cell r="D823">
            <v>430381</v>
          </cell>
          <cell r="E823" t="str">
            <v>三类</v>
          </cell>
          <cell r="F823" t="str">
            <v>Y144430381</v>
          </cell>
          <cell r="G823" t="str">
            <v>龙乔线</v>
          </cell>
          <cell r="H823">
            <v>0</v>
          </cell>
          <cell r="I823">
            <v>3.261</v>
          </cell>
          <cell r="J823">
            <v>3.261</v>
          </cell>
        </row>
        <row r="824">
          <cell r="C824" t="str">
            <v>湘乡市</v>
          </cell>
          <cell r="D824">
            <v>430381</v>
          </cell>
          <cell r="E824" t="str">
            <v>三类</v>
          </cell>
          <cell r="F824" t="str">
            <v>Y145430381</v>
          </cell>
          <cell r="G824" t="str">
            <v>青繁线</v>
          </cell>
          <cell r="H824">
            <v>0</v>
          </cell>
          <cell r="I824">
            <v>4.646</v>
          </cell>
          <cell r="J824">
            <v>4.646</v>
          </cell>
        </row>
        <row r="825">
          <cell r="C825" t="str">
            <v>湘乡市</v>
          </cell>
          <cell r="D825">
            <v>430381</v>
          </cell>
          <cell r="E825" t="str">
            <v>三类</v>
          </cell>
          <cell r="F825" t="str">
            <v>Y148430381</v>
          </cell>
          <cell r="G825" t="str">
            <v>水文线</v>
          </cell>
          <cell r="H825">
            <v>0</v>
          </cell>
          <cell r="I825">
            <v>3.65</v>
          </cell>
          <cell r="J825">
            <v>3.65</v>
          </cell>
        </row>
        <row r="826">
          <cell r="C826" t="str">
            <v>湘乡市</v>
          </cell>
          <cell r="D826">
            <v>430381</v>
          </cell>
          <cell r="E826" t="str">
            <v>三类</v>
          </cell>
          <cell r="F826" t="str">
            <v>Y150430381</v>
          </cell>
          <cell r="G826" t="str">
            <v>酒梅线</v>
          </cell>
          <cell r="H826">
            <v>1.313</v>
          </cell>
          <cell r="I826">
            <v>5.69</v>
          </cell>
          <cell r="J826">
            <v>4.377</v>
          </cell>
        </row>
        <row r="827">
          <cell r="C827" t="str">
            <v>湘乡市</v>
          </cell>
          <cell r="D827">
            <v>430381</v>
          </cell>
          <cell r="E827" t="str">
            <v>三类</v>
          </cell>
          <cell r="F827" t="str">
            <v>Y151430381</v>
          </cell>
          <cell r="G827" t="str">
            <v>巴衡线</v>
          </cell>
          <cell r="H827">
            <v>0</v>
          </cell>
          <cell r="I827">
            <v>1.621</v>
          </cell>
          <cell r="J827">
            <v>0.971</v>
          </cell>
        </row>
        <row r="828">
          <cell r="C828" t="str">
            <v>湘乡市</v>
          </cell>
          <cell r="D828">
            <v>430381</v>
          </cell>
          <cell r="E828" t="str">
            <v>三类</v>
          </cell>
          <cell r="F828" t="str">
            <v>Y152430381</v>
          </cell>
          <cell r="G828" t="str">
            <v>周栗线</v>
          </cell>
          <cell r="H828">
            <v>0</v>
          </cell>
          <cell r="I828">
            <v>4.288</v>
          </cell>
          <cell r="J828">
            <v>4.288</v>
          </cell>
        </row>
        <row r="829">
          <cell r="C829" t="str">
            <v>湘乡市</v>
          </cell>
          <cell r="D829">
            <v>430381</v>
          </cell>
          <cell r="E829" t="str">
            <v>三类</v>
          </cell>
          <cell r="F829" t="str">
            <v>Y153430381</v>
          </cell>
          <cell r="G829" t="str">
            <v>龙石线</v>
          </cell>
          <cell r="H829">
            <v>0</v>
          </cell>
          <cell r="I829">
            <v>4.527</v>
          </cell>
          <cell r="J829">
            <v>2.204</v>
          </cell>
        </row>
        <row r="830">
          <cell r="C830" t="str">
            <v>湘乡市</v>
          </cell>
          <cell r="D830">
            <v>430381</v>
          </cell>
          <cell r="E830" t="str">
            <v>三类</v>
          </cell>
          <cell r="F830" t="str">
            <v>Y154430381</v>
          </cell>
          <cell r="G830" t="str">
            <v>斗上线</v>
          </cell>
          <cell r="H830">
            <v>0</v>
          </cell>
          <cell r="I830">
            <v>2.313</v>
          </cell>
          <cell r="J830">
            <v>2.313</v>
          </cell>
        </row>
        <row r="831">
          <cell r="C831" t="str">
            <v>湘乡市</v>
          </cell>
          <cell r="D831">
            <v>430381</v>
          </cell>
          <cell r="E831" t="str">
            <v>三类</v>
          </cell>
          <cell r="F831" t="str">
            <v>Y155430381</v>
          </cell>
          <cell r="G831" t="str">
            <v>横茶线</v>
          </cell>
          <cell r="H831">
            <v>0</v>
          </cell>
          <cell r="I831">
            <v>7.304</v>
          </cell>
          <cell r="J831">
            <v>7.106</v>
          </cell>
        </row>
        <row r="832">
          <cell r="C832" t="str">
            <v>湘乡市</v>
          </cell>
          <cell r="D832">
            <v>430381</v>
          </cell>
          <cell r="E832" t="str">
            <v>三类</v>
          </cell>
          <cell r="F832" t="str">
            <v>Y156430381</v>
          </cell>
          <cell r="G832" t="str">
            <v>硖喜线</v>
          </cell>
          <cell r="H832">
            <v>3.226</v>
          </cell>
          <cell r="I832">
            <v>3.79</v>
          </cell>
          <cell r="J832">
            <v>0.507</v>
          </cell>
        </row>
        <row r="833">
          <cell r="C833" t="str">
            <v>湘乡市</v>
          </cell>
          <cell r="D833">
            <v>430381</v>
          </cell>
          <cell r="E833" t="str">
            <v>三类</v>
          </cell>
          <cell r="F833" t="str">
            <v>Y157430381</v>
          </cell>
          <cell r="G833" t="str">
            <v>从眼线</v>
          </cell>
          <cell r="H833">
            <v>0</v>
          </cell>
          <cell r="I833">
            <v>4.383</v>
          </cell>
          <cell r="J833">
            <v>4.383</v>
          </cell>
        </row>
        <row r="834">
          <cell r="C834" t="str">
            <v>湘乡市</v>
          </cell>
          <cell r="D834">
            <v>430381</v>
          </cell>
          <cell r="E834" t="str">
            <v>三类</v>
          </cell>
          <cell r="F834" t="str">
            <v>Y159430381</v>
          </cell>
          <cell r="G834" t="str">
            <v>乌龙线</v>
          </cell>
          <cell r="H834">
            <v>0</v>
          </cell>
          <cell r="I834">
            <v>4.118</v>
          </cell>
          <cell r="J834">
            <v>4.118</v>
          </cell>
        </row>
        <row r="835">
          <cell r="C835" t="str">
            <v>湘乡市</v>
          </cell>
          <cell r="D835">
            <v>430381</v>
          </cell>
          <cell r="E835" t="str">
            <v>三类</v>
          </cell>
          <cell r="F835" t="str">
            <v>Y161430381</v>
          </cell>
          <cell r="G835" t="str">
            <v>天高线</v>
          </cell>
          <cell r="H835">
            <v>0</v>
          </cell>
          <cell r="I835">
            <v>7.875</v>
          </cell>
          <cell r="J835">
            <v>7.875</v>
          </cell>
        </row>
        <row r="836">
          <cell r="C836" t="str">
            <v>湘乡市</v>
          </cell>
          <cell r="D836">
            <v>430381</v>
          </cell>
          <cell r="E836" t="str">
            <v>三类</v>
          </cell>
          <cell r="F836" t="str">
            <v>Y162430381</v>
          </cell>
          <cell r="G836" t="str">
            <v>峡布线</v>
          </cell>
          <cell r="H836">
            <v>3.439</v>
          </cell>
          <cell r="I836">
            <v>4.262</v>
          </cell>
          <cell r="J836">
            <v>0.823</v>
          </cell>
        </row>
        <row r="837">
          <cell r="C837" t="str">
            <v>湘乡市</v>
          </cell>
          <cell r="D837">
            <v>430381</v>
          </cell>
          <cell r="E837" t="str">
            <v>三类</v>
          </cell>
          <cell r="F837" t="str">
            <v>Y163430381</v>
          </cell>
          <cell r="G837" t="str">
            <v>戴石线</v>
          </cell>
          <cell r="H837">
            <v>0</v>
          </cell>
          <cell r="I837">
            <v>6.742</v>
          </cell>
          <cell r="J837">
            <v>1.425</v>
          </cell>
        </row>
        <row r="838">
          <cell r="C838" t="str">
            <v>湘乡市</v>
          </cell>
          <cell r="D838">
            <v>430381</v>
          </cell>
          <cell r="E838" t="str">
            <v>三类</v>
          </cell>
          <cell r="F838" t="str">
            <v>Y170430381</v>
          </cell>
          <cell r="G838" t="str">
            <v>枫泉村-枫泉村</v>
          </cell>
          <cell r="H838">
            <v>0</v>
          </cell>
          <cell r="I838">
            <v>2.862</v>
          </cell>
          <cell r="J838">
            <v>2.862</v>
          </cell>
        </row>
        <row r="839">
          <cell r="C839" t="str">
            <v>湘乡市</v>
          </cell>
          <cell r="D839">
            <v>430381</v>
          </cell>
          <cell r="E839" t="str">
            <v>三类</v>
          </cell>
          <cell r="F839" t="str">
            <v>Y172430381</v>
          </cell>
          <cell r="G839" t="str">
            <v>上大线</v>
          </cell>
          <cell r="H839">
            <v>0</v>
          </cell>
          <cell r="I839">
            <v>3.768</v>
          </cell>
          <cell r="J839">
            <v>3.768</v>
          </cell>
        </row>
        <row r="840">
          <cell r="C840" t="str">
            <v>湘乡市</v>
          </cell>
          <cell r="D840">
            <v>430381</v>
          </cell>
          <cell r="E840" t="str">
            <v>三类</v>
          </cell>
          <cell r="F840" t="str">
            <v>Y173430381</v>
          </cell>
          <cell r="G840" t="str">
            <v>马石线</v>
          </cell>
          <cell r="H840">
            <v>1.962</v>
          </cell>
          <cell r="I840">
            <v>5.019</v>
          </cell>
          <cell r="J840">
            <v>3.057</v>
          </cell>
        </row>
        <row r="841">
          <cell r="C841" t="str">
            <v>湘乡市</v>
          </cell>
          <cell r="D841">
            <v>430381</v>
          </cell>
          <cell r="E841" t="str">
            <v>三类</v>
          </cell>
          <cell r="F841" t="str">
            <v>Y183430381</v>
          </cell>
          <cell r="G841" t="str">
            <v>泽峡线</v>
          </cell>
          <cell r="H841">
            <v>0</v>
          </cell>
          <cell r="I841">
            <v>4.017</v>
          </cell>
          <cell r="J841">
            <v>4.017</v>
          </cell>
        </row>
        <row r="842">
          <cell r="C842" t="str">
            <v>湘乡市</v>
          </cell>
          <cell r="D842">
            <v>430381</v>
          </cell>
          <cell r="E842" t="str">
            <v>三类</v>
          </cell>
          <cell r="F842" t="str">
            <v>Y188430381</v>
          </cell>
          <cell r="G842" t="str">
            <v>日高线</v>
          </cell>
          <cell r="H842">
            <v>0</v>
          </cell>
          <cell r="I842">
            <v>4.78</v>
          </cell>
          <cell r="J842">
            <v>4.088</v>
          </cell>
        </row>
        <row r="843">
          <cell r="C843" t="str">
            <v>湘乡市</v>
          </cell>
          <cell r="D843">
            <v>430381</v>
          </cell>
          <cell r="E843" t="str">
            <v>三类</v>
          </cell>
          <cell r="F843" t="str">
            <v>Y189430381</v>
          </cell>
          <cell r="G843" t="str">
            <v>老南线</v>
          </cell>
          <cell r="H843">
            <v>0</v>
          </cell>
          <cell r="I843">
            <v>2.627</v>
          </cell>
          <cell r="J843">
            <v>2.627</v>
          </cell>
        </row>
        <row r="844">
          <cell r="C844" t="str">
            <v>湘乡市</v>
          </cell>
          <cell r="D844">
            <v>430381</v>
          </cell>
          <cell r="E844" t="str">
            <v>三类</v>
          </cell>
          <cell r="F844" t="str">
            <v>Y193430381</v>
          </cell>
          <cell r="G844" t="str">
            <v>推团线</v>
          </cell>
          <cell r="H844">
            <v>0</v>
          </cell>
          <cell r="I844">
            <v>3.07</v>
          </cell>
          <cell r="J844">
            <v>3.07</v>
          </cell>
        </row>
        <row r="845">
          <cell r="C845" t="str">
            <v>湘乡市</v>
          </cell>
          <cell r="D845">
            <v>430381</v>
          </cell>
          <cell r="E845" t="str">
            <v>三类</v>
          </cell>
          <cell r="F845" t="str">
            <v>Y196430381</v>
          </cell>
          <cell r="G845" t="str">
            <v>康东线</v>
          </cell>
          <cell r="H845">
            <v>0</v>
          </cell>
          <cell r="I845">
            <v>7.203</v>
          </cell>
          <cell r="J845">
            <v>3.214</v>
          </cell>
        </row>
        <row r="846">
          <cell r="C846" t="str">
            <v>湘乡市</v>
          </cell>
          <cell r="D846">
            <v>430381</v>
          </cell>
          <cell r="E846" t="str">
            <v>三类</v>
          </cell>
          <cell r="F846" t="str">
            <v>Y197430381</v>
          </cell>
          <cell r="G846" t="str">
            <v>李荷线</v>
          </cell>
          <cell r="H846">
            <v>0</v>
          </cell>
          <cell r="I846">
            <v>3.302</v>
          </cell>
          <cell r="J846">
            <v>3.302</v>
          </cell>
        </row>
        <row r="847">
          <cell r="C847" t="str">
            <v>湘乡市</v>
          </cell>
          <cell r="D847">
            <v>430381</v>
          </cell>
          <cell r="E847" t="str">
            <v>三类</v>
          </cell>
          <cell r="F847" t="str">
            <v>Y199430381</v>
          </cell>
          <cell r="G847" t="str">
            <v>水大线</v>
          </cell>
          <cell r="H847">
            <v>0</v>
          </cell>
          <cell r="I847">
            <v>7.187</v>
          </cell>
          <cell r="J847">
            <v>2.275</v>
          </cell>
        </row>
        <row r="848">
          <cell r="C848" t="str">
            <v>湘乡市</v>
          </cell>
          <cell r="D848">
            <v>430381</v>
          </cell>
          <cell r="E848" t="str">
            <v>三类</v>
          </cell>
          <cell r="F848" t="str">
            <v>Y207430381</v>
          </cell>
          <cell r="G848" t="str">
            <v>犁易线</v>
          </cell>
          <cell r="H848">
            <v>2.555</v>
          </cell>
          <cell r="I848">
            <v>5.175</v>
          </cell>
          <cell r="J848">
            <v>2.62</v>
          </cell>
        </row>
        <row r="849">
          <cell r="C849" t="str">
            <v>湘乡市</v>
          </cell>
          <cell r="D849">
            <v>430381</v>
          </cell>
          <cell r="E849" t="str">
            <v>三类</v>
          </cell>
          <cell r="F849" t="str">
            <v>Y210430381</v>
          </cell>
          <cell r="G849" t="str">
            <v>太力线</v>
          </cell>
          <cell r="H849">
            <v>0</v>
          </cell>
          <cell r="I849">
            <v>8.429</v>
          </cell>
          <cell r="J849">
            <v>3.47</v>
          </cell>
        </row>
        <row r="850">
          <cell r="C850" t="str">
            <v>湘乡市</v>
          </cell>
          <cell r="D850">
            <v>430381</v>
          </cell>
          <cell r="E850" t="str">
            <v>三类</v>
          </cell>
          <cell r="F850" t="str">
            <v>Y211430381</v>
          </cell>
          <cell r="G850" t="str">
            <v>包褒线</v>
          </cell>
          <cell r="H850">
            <v>0</v>
          </cell>
          <cell r="I850">
            <v>1.937</v>
          </cell>
          <cell r="J850">
            <v>1.937</v>
          </cell>
        </row>
        <row r="851">
          <cell r="C851" t="str">
            <v>湘乡市</v>
          </cell>
          <cell r="D851">
            <v>430381</v>
          </cell>
          <cell r="E851" t="str">
            <v>三类</v>
          </cell>
          <cell r="F851" t="str">
            <v>Y216430381</v>
          </cell>
          <cell r="G851" t="str">
            <v>南英线</v>
          </cell>
          <cell r="H851">
            <v>1.991</v>
          </cell>
          <cell r="I851">
            <v>4.089</v>
          </cell>
          <cell r="J851">
            <v>2.098</v>
          </cell>
        </row>
        <row r="852">
          <cell r="C852" t="str">
            <v>湘乡市</v>
          </cell>
          <cell r="D852">
            <v>430381</v>
          </cell>
          <cell r="E852" t="str">
            <v>三类</v>
          </cell>
          <cell r="F852" t="str">
            <v>Y217430381</v>
          </cell>
          <cell r="G852" t="str">
            <v>黄烂线</v>
          </cell>
          <cell r="H852">
            <v>0</v>
          </cell>
          <cell r="I852">
            <v>2.488</v>
          </cell>
          <cell r="J852">
            <v>1.572</v>
          </cell>
        </row>
        <row r="853">
          <cell r="C853" t="str">
            <v>湘乡市</v>
          </cell>
          <cell r="D853">
            <v>430381</v>
          </cell>
          <cell r="E853" t="str">
            <v>三类</v>
          </cell>
          <cell r="F853" t="str">
            <v>Y222430381</v>
          </cell>
          <cell r="G853" t="str">
            <v>国跃线</v>
          </cell>
          <cell r="H853">
            <v>0</v>
          </cell>
          <cell r="I853">
            <v>2.756</v>
          </cell>
          <cell r="J853">
            <v>1.401</v>
          </cell>
        </row>
        <row r="854">
          <cell r="C854" t="str">
            <v>湘乡市</v>
          </cell>
          <cell r="D854">
            <v>430381</v>
          </cell>
          <cell r="E854" t="str">
            <v>三类</v>
          </cell>
          <cell r="F854" t="str">
            <v>Y226430381</v>
          </cell>
          <cell r="G854" t="str">
            <v>草洋线</v>
          </cell>
          <cell r="H854">
            <v>0</v>
          </cell>
          <cell r="I854">
            <v>2.467</v>
          </cell>
          <cell r="J854">
            <v>2.467</v>
          </cell>
        </row>
        <row r="855">
          <cell r="C855" t="str">
            <v>湘乡市</v>
          </cell>
          <cell r="D855">
            <v>430381</v>
          </cell>
          <cell r="E855" t="str">
            <v>三类</v>
          </cell>
          <cell r="F855" t="str">
            <v>Y228430381</v>
          </cell>
          <cell r="G855" t="str">
            <v>永皂线</v>
          </cell>
          <cell r="H855">
            <v>0</v>
          </cell>
          <cell r="I855">
            <v>4.649</v>
          </cell>
          <cell r="J855">
            <v>2.54</v>
          </cell>
        </row>
        <row r="856">
          <cell r="C856" t="str">
            <v>湘乡市</v>
          </cell>
          <cell r="D856">
            <v>430381</v>
          </cell>
          <cell r="E856" t="str">
            <v>三类</v>
          </cell>
          <cell r="F856" t="str">
            <v>Y231430381</v>
          </cell>
          <cell r="G856" t="str">
            <v>砖青线</v>
          </cell>
          <cell r="H856">
            <v>5.19</v>
          </cell>
          <cell r="I856">
            <v>5.639</v>
          </cell>
          <cell r="J856">
            <v>0.449</v>
          </cell>
        </row>
        <row r="857">
          <cell r="C857" t="str">
            <v>湘乡市</v>
          </cell>
          <cell r="D857">
            <v>430381</v>
          </cell>
          <cell r="E857" t="str">
            <v>三类</v>
          </cell>
          <cell r="F857" t="str">
            <v>Y232430381</v>
          </cell>
          <cell r="G857" t="str">
            <v>石横线</v>
          </cell>
          <cell r="H857">
            <v>2.177</v>
          </cell>
          <cell r="I857">
            <v>3.119</v>
          </cell>
          <cell r="J857">
            <v>0.942</v>
          </cell>
        </row>
        <row r="858">
          <cell r="C858" t="str">
            <v>湘乡市</v>
          </cell>
          <cell r="D858">
            <v>430381</v>
          </cell>
          <cell r="E858" t="str">
            <v>三类</v>
          </cell>
          <cell r="F858" t="str">
            <v>Y233430381</v>
          </cell>
          <cell r="G858" t="str">
            <v>上肖线</v>
          </cell>
          <cell r="H858">
            <v>0</v>
          </cell>
          <cell r="I858">
            <v>5.504</v>
          </cell>
          <cell r="J858">
            <v>3.956</v>
          </cell>
        </row>
        <row r="859">
          <cell r="C859" t="str">
            <v>湘乡市</v>
          </cell>
          <cell r="D859">
            <v>430381</v>
          </cell>
          <cell r="E859" t="str">
            <v>三类</v>
          </cell>
          <cell r="F859" t="str">
            <v>Y236430381</v>
          </cell>
          <cell r="G859" t="str">
            <v>魏周线</v>
          </cell>
          <cell r="H859">
            <v>0</v>
          </cell>
          <cell r="I859">
            <v>5.331</v>
          </cell>
          <cell r="J859">
            <v>2.318</v>
          </cell>
        </row>
        <row r="860">
          <cell r="C860" t="str">
            <v>湘乡市</v>
          </cell>
          <cell r="D860">
            <v>430381</v>
          </cell>
          <cell r="E860" t="str">
            <v>三类</v>
          </cell>
          <cell r="F860" t="str">
            <v>Y240430381</v>
          </cell>
          <cell r="G860" t="str">
            <v>樊天线</v>
          </cell>
          <cell r="H860">
            <v>2.711</v>
          </cell>
          <cell r="I860">
            <v>7.692</v>
          </cell>
          <cell r="J860">
            <v>3.709</v>
          </cell>
        </row>
        <row r="861">
          <cell r="C861" t="str">
            <v>湘乡市</v>
          </cell>
          <cell r="D861">
            <v>430381</v>
          </cell>
          <cell r="E861" t="str">
            <v>三类</v>
          </cell>
          <cell r="F861" t="str">
            <v>Y241430381</v>
          </cell>
          <cell r="G861" t="str">
            <v>麦魏线</v>
          </cell>
          <cell r="H861">
            <v>1.815</v>
          </cell>
          <cell r="I861">
            <v>7.166</v>
          </cell>
          <cell r="J861">
            <v>5.348</v>
          </cell>
        </row>
        <row r="862">
          <cell r="C862" t="str">
            <v>湘乡市</v>
          </cell>
          <cell r="D862">
            <v>430381</v>
          </cell>
          <cell r="E862" t="str">
            <v>三类</v>
          </cell>
          <cell r="F862" t="str">
            <v>Y242430381</v>
          </cell>
          <cell r="G862" t="str">
            <v>北下线</v>
          </cell>
          <cell r="H862">
            <v>4.683</v>
          </cell>
          <cell r="I862">
            <v>8.179</v>
          </cell>
          <cell r="J862">
            <v>3.539</v>
          </cell>
        </row>
        <row r="863">
          <cell r="C863" t="str">
            <v>湘乡市</v>
          </cell>
          <cell r="D863">
            <v>430381</v>
          </cell>
          <cell r="E863" t="str">
            <v>三类</v>
          </cell>
          <cell r="F863" t="str">
            <v>Y243430381</v>
          </cell>
          <cell r="G863" t="str">
            <v>毛新线</v>
          </cell>
          <cell r="H863">
            <v>0</v>
          </cell>
          <cell r="I863">
            <v>4.325</v>
          </cell>
          <cell r="J863">
            <v>3.499</v>
          </cell>
        </row>
        <row r="864">
          <cell r="C864" t="str">
            <v>湘乡市</v>
          </cell>
          <cell r="D864">
            <v>430381</v>
          </cell>
          <cell r="E864" t="str">
            <v>三类</v>
          </cell>
          <cell r="F864" t="str">
            <v>Y244430381</v>
          </cell>
          <cell r="G864" t="str">
            <v>金团线</v>
          </cell>
          <cell r="H864">
            <v>0</v>
          </cell>
          <cell r="I864">
            <v>3.546</v>
          </cell>
          <cell r="J864">
            <v>3.546</v>
          </cell>
        </row>
        <row r="865">
          <cell r="C865" t="str">
            <v>湘乡市</v>
          </cell>
          <cell r="D865">
            <v>430381</v>
          </cell>
          <cell r="E865" t="str">
            <v>三类</v>
          </cell>
          <cell r="F865" t="str">
            <v>Y250430381</v>
          </cell>
          <cell r="G865" t="str">
            <v>下上线</v>
          </cell>
          <cell r="H865">
            <v>0</v>
          </cell>
          <cell r="I865">
            <v>4.814</v>
          </cell>
          <cell r="J865">
            <v>3.384</v>
          </cell>
        </row>
        <row r="866">
          <cell r="C866" t="str">
            <v>湘乡市</v>
          </cell>
          <cell r="D866">
            <v>430381</v>
          </cell>
          <cell r="E866" t="str">
            <v>三类</v>
          </cell>
          <cell r="F866" t="str">
            <v>Y255430381</v>
          </cell>
          <cell r="G866" t="str">
            <v>官陈线</v>
          </cell>
          <cell r="H866">
            <v>2.132</v>
          </cell>
          <cell r="I866">
            <v>8.33</v>
          </cell>
          <cell r="J866">
            <v>3.273</v>
          </cell>
        </row>
        <row r="867">
          <cell r="C867" t="str">
            <v>湘乡市</v>
          </cell>
          <cell r="D867">
            <v>430381</v>
          </cell>
          <cell r="E867" t="str">
            <v>三类</v>
          </cell>
          <cell r="F867" t="str">
            <v>Y258430381</v>
          </cell>
          <cell r="G867" t="str">
            <v>毛付线</v>
          </cell>
          <cell r="H867">
            <v>5.464</v>
          </cell>
          <cell r="I867">
            <v>5.614</v>
          </cell>
          <cell r="J867">
            <v>0.15</v>
          </cell>
        </row>
        <row r="868">
          <cell r="C868" t="str">
            <v>湘乡市</v>
          </cell>
          <cell r="D868">
            <v>430381</v>
          </cell>
          <cell r="E868" t="str">
            <v>三类</v>
          </cell>
          <cell r="F868" t="str">
            <v>Y261430381</v>
          </cell>
          <cell r="G868" t="str">
            <v>古铁线</v>
          </cell>
          <cell r="H868">
            <v>3.318</v>
          </cell>
          <cell r="I868">
            <v>5.392</v>
          </cell>
          <cell r="J868">
            <v>2.074</v>
          </cell>
        </row>
        <row r="869">
          <cell r="C869" t="str">
            <v>湘乡市</v>
          </cell>
          <cell r="D869">
            <v>430381</v>
          </cell>
          <cell r="E869" t="str">
            <v>三类</v>
          </cell>
          <cell r="F869" t="str">
            <v>Y262430381</v>
          </cell>
          <cell r="G869" t="str">
            <v>老刘线</v>
          </cell>
          <cell r="H869">
            <v>0</v>
          </cell>
          <cell r="I869">
            <v>4.172</v>
          </cell>
          <cell r="J869">
            <v>4.172</v>
          </cell>
        </row>
        <row r="870">
          <cell r="C870" t="str">
            <v>湘乡市</v>
          </cell>
          <cell r="D870">
            <v>430381</v>
          </cell>
          <cell r="E870" t="str">
            <v>三类</v>
          </cell>
          <cell r="F870" t="str">
            <v>Y267430381</v>
          </cell>
          <cell r="G870" t="str">
            <v>神荧线</v>
          </cell>
          <cell r="H870">
            <v>0</v>
          </cell>
          <cell r="I870">
            <v>2.53</v>
          </cell>
          <cell r="J870">
            <v>1.234</v>
          </cell>
        </row>
        <row r="871">
          <cell r="C871" t="str">
            <v>湘乡市</v>
          </cell>
          <cell r="D871">
            <v>430381</v>
          </cell>
          <cell r="E871" t="str">
            <v>三类</v>
          </cell>
          <cell r="F871" t="str">
            <v>Y269430381</v>
          </cell>
          <cell r="G871" t="str">
            <v>张羊线</v>
          </cell>
          <cell r="H871">
            <v>0</v>
          </cell>
          <cell r="I871">
            <v>2.986</v>
          </cell>
          <cell r="J871">
            <v>2.986</v>
          </cell>
        </row>
        <row r="872">
          <cell r="C872" t="str">
            <v>湘乡市</v>
          </cell>
          <cell r="D872">
            <v>430381</v>
          </cell>
          <cell r="E872" t="str">
            <v>三类</v>
          </cell>
          <cell r="F872" t="str">
            <v>Y272430381</v>
          </cell>
          <cell r="G872" t="str">
            <v>九大线</v>
          </cell>
          <cell r="H872">
            <v>0</v>
          </cell>
          <cell r="I872">
            <v>6.291</v>
          </cell>
          <cell r="J872">
            <v>3.169</v>
          </cell>
        </row>
        <row r="873">
          <cell r="C873" t="str">
            <v>湘乡市</v>
          </cell>
          <cell r="D873">
            <v>430381</v>
          </cell>
          <cell r="E873" t="str">
            <v>三类</v>
          </cell>
          <cell r="F873" t="str">
            <v>Y275430381</v>
          </cell>
          <cell r="G873" t="str">
            <v>太正线</v>
          </cell>
          <cell r="H873">
            <v>0</v>
          </cell>
          <cell r="I873">
            <v>4.788</v>
          </cell>
          <cell r="J873">
            <v>0.74</v>
          </cell>
        </row>
        <row r="874">
          <cell r="C874" t="str">
            <v>湘乡市</v>
          </cell>
          <cell r="D874">
            <v>430381</v>
          </cell>
          <cell r="E874" t="str">
            <v>三类</v>
          </cell>
          <cell r="F874" t="str">
            <v>Y281430381</v>
          </cell>
          <cell r="G874" t="str">
            <v>XEA3-明和村</v>
          </cell>
          <cell r="H874">
            <v>0</v>
          </cell>
          <cell r="I874">
            <v>2.33</v>
          </cell>
          <cell r="J874">
            <v>2.33</v>
          </cell>
        </row>
        <row r="875">
          <cell r="C875" t="str">
            <v>湘乡市</v>
          </cell>
          <cell r="D875">
            <v>430381</v>
          </cell>
          <cell r="E875" t="str">
            <v>三类</v>
          </cell>
          <cell r="F875" t="str">
            <v>Y359430381</v>
          </cell>
          <cell r="G875" t="str">
            <v>涌张线</v>
          </cell>
          <cell r="H875">
            <v>0</v>
          </cell>
          <cell r="I875">
            <v>2.259</v>
          </cell>
          <cell r="J875">
            <v>2.259</v>
          </cell>
        </row>
        <row r="876">
          <cell r="C876" t="str">
            <v>韶山市小计</v>
          </cell>
        </row>
        <row r="876">
          <cell r="J876">
            <v>14.987</v>
          </cell>
        </row>
        <row r="877">
          <cell r="C877" t="str">
            <v>韶山市</v>
          </cell>
          <cell r="D877">
            <v>430382</v>
          </cell>
          <cell r="E877" t="str">
            <v>三类</v>
          </cell>
          <cell r="F877" t="str">
            <v>C240430382</v>
          </cell>
          <cell r="G877" t="str">
            <v>高郭线</v>
          </cell>
          <cell r="H877">
            <v>0</v>
          </cell>
          <cell r="I877">
            <v>1.369</v>
          </cell>
          <cell r="J877">
            <v>1.369</v>
          </cell>
        </row>
        <row r="878">
          <cell r="C878" t="str">
            <v>韶山市</v>
          </cell>
          <cell r="D878">
            <v>430382</v>
          </cell>
          <cell r="E878" t="str">
            <v>三类</v>
          </cell>
          <cell r="F878" t="str">
            <v>C300430382</v>
          </cell>
          <cell r="G878" t="str">
            <v>杨韶线</v>
          </cell>
          <cell r="H878">
            <v>0</v>
          </cell>
          <cell r="I878">
            <v>1.517</v>
          </cell>
          <cell r="J878">
            <v>1.517</v>
          </cell>
        </row>
        <row r="879">
          <cell r="C879" t="str">
            <v>韶山市</v>
          </cell>
          <cell r="D879">
            <v>430382</v>
          </cell>
          <cell r="E879" t="str">
            <v>三类</v>
          </cell>
          <cell r="F879" t="str">
            <v>X027430381</v>
          </cell>
          <cell r="G879" t="str">
            <v>金韶线</v>
          </cell>
          <cell r="H879">
            <v>0</v>
          </cell>
          <cell r="I879">
            <v>3.5</v>
          </cell>
          <cell r="J879">
            <v>3.5</v>
          </cell>
        </row>
        <row r="880">
          <cell r="C880" t="str">
            <v>韶山市</v>
          </cell>
          <cell r="D880">
            <v>430382</v>
          </cell>
          <cell r="E880" t="str">
            <v>三类</v>
          </cell>
          <cell r="F880" t="str">
            <v>X027430382</v>
          </cell>
          <cell r="G880" t="str">
            <v>金韶线</v>
          </cell>
          <cell r="H880">
            <v>0</v>
          </cell>
          <cell r="I880">
            <v>3.5</v>
          </cell>
          <cell r="J880">
            <v>3.5</v>
          </cell>
        </row>
        <row r="881">
          <cell r="C881" t="str">
            <v>韶山市</v>
          </cell>
          <cell r="D881">
            <v>430382</v>
          </cell>
          <cell r="E881" t="str">
            <v>三类</v>
          </cell>
          <cell r="F881" t="str">
            <v>X115430382</v>
          </cell>
          <cell r="G881" t="str">
            <v>厂青线</v>
          </cell>
          <cell r="H881">
            <v>2.109</v>
          </cell>
          <cell r="I881">
            <v>2.578</v>
          </cell>
          <cell r="J881">
            <v>0.469</v>
          </cell>
        </row>
        <row r="882">
          <cell r="C882" t="str">
            <v>韶山市</v>
          </cell>
          <cell r="D882">
            <v>430382</v>
          </cell>
          <cell r="E882" t="str">
            <v>三类</v>
          </cell>
          <cell r="F882" t="str">
            <v>Y014430382</v>
          </cell>
          <cell r="G882" t="str">
            <v>石忠村-S233</v>
          </cell>
          <cell r="H882">
            <v>0.802</v>
          </cell>
          <cell r="I882">
            <v>4.971</v>
          </cell>
          <cell r="J882">
            <v>2.519</v>
          </cell>
        </row>
        <row r="883">
          <cell r="C883" t="str">
            <v>韶山市</v>
          </cell>
          <cell r="D883">
            <v>430382</v>
          </cell>
          <cell r="E883" t="str">
            <v>三类</v>
          </cell>
          <cell r="F883" t="str">
            <v>Y017430382</v>
          </cell>
          <cell r="G883" t="str">
            <v>东湖村-鳌石村</v>
          </cell>
          <cell r="H883">
            <v>1.074</v>
          </cell>
          <cell r="I883">
            <v>4.804</v>
          </cell>
          <cell r="J883">
            <v>2.113</v>
          </cell>
        </row>
        <row r="884">
          <cell r="J884">
            <v>3272.218</v>
          </cell>
        </row>
        <row r="885">
          <cell r="C885" t="str">
            <v>珠晖区小计</v>
          </cell>
        </row>
        <row r="885">
          <cell r="J885">
            <v>18.828</v>
          </cell>
        </row>
        <row r="886">
          <cell r="C886" t="str">
            <v>珠晖区</v>
          </cell>
          <cell r="D886">
            <v>430405</v>
          </cell>
          <cell r="E886" t="str">
            <v>三类</v>
          </cell>
          <cell r="F886" t="str">
            <v>C045430405</v>
          </cell>
          <cell r="G886" t="str">
            <v>秧塘-肖家冲</v>
          </cell>
          <cell r="H886">
            <v>0</v>
          </cell>
          <cell r="I886">
            <v>2.268</v>
          </cell>
          <cell r="J886">
            <v>0.502</v>
          </cell>
        </row>
        <row r="887">
          <cell r="C887" t="str">
            <v>珠晖区</v>
          </cell>
          <cell r="D887">
            <v>430405</v>
          </cell>
          <cell r="E887" t="str">
            <v>三类</v>
          </cell>
          <cell r="F887" t="str">
            <v>C048430405</v>
          </cell>
          <cell r="G887" t="str">
            <v>井冲-井冲</v>
          </cell>
          <cell r="H887">
            <v>0</v>
          </cell>
          <cell r="I887">
            <v>2.621</v>
          </cell>
          <cell r="J887">
            <v>2.621</v>
          </cell>
        </row>
        <row r="888">
          <cell r="C888" t="str">
            <v>珠晖区</v>
          </cell>
          <cell r="D888">
            <v>430405</v>
          </cell>
          <cell r="E888" t="str">
            <v>三类</v>
          </cell>
          <cell r="F888" t="str">
            <v>C060430405</v>
          </cell>
          <cell r="G888" t="str">
            <v>卫星-先锋</v>
          </cell>
          <cell r="H888">
            <v>0</v>
          </cell>
          <cell r="I888">
            <v>4.217</v>
          </cell>
          <cell r="J888">
            <v>4.217</v>
          </cell>
        </row>
        <row r="889">
          <cell r="C889" t="str">
            <v>珠晖区</v>
          </cell>
          <cell r="D889">
            <v>430405</v>
          </cell>
          <cell r="E889" t="str">
            <v>三类</v>
          </cell>
          <cell r="F889" t="str">
            <v>CH12430405</v>
          </cell>
          <cell r="G889" t="str">
            <v>先锋-扬拓</v>
          </cell>
          <cell r="H889">
            <v>0</v>
          </cell>
          <cell r="I889">
            <v>1.922</v>
          </cell>
          <cell r="J889">
            <v>1.922</v>
          </cell>
        </row>
        <row r="890">
          <cell r="C890" t="str">
            <v>珠晖区</v>
          </cell>
          <cell r="D890">
            <v>430405</v>
          </cell>
          <cell r="E890" t="str">
            <v>三类</v>
          </cell>
          <cell r="F890" t="str">
            <v>CH60430405</v>
          </cell>
          <cell r="G890" t="str">
            <v>王江村部一衡南木斗村</v>
          </cell>
          <cell r="H890">
            <v>0</v>
          </cell>
          <cell r="I890">
            <v>5.007</v>
          </cell>
          <cell r="J890">
            <v>4.167</v>
          </cell>
        </row>
        <row r="891">
          <cell r="C891" t="str">
            <v>珠晖区</v>
          </cell>
          <cell r="D891">
            <v>430405</v>
          </cell>
          <cell r="E891" t="str">
            <v>三类</v>
          </cell>
          <cell r="F891" t="str">
            <v>CH62430405</v>
          </cell>
          <cell r="G891" t="str">
            <v>东平一巷子口</v>
          </cell>
          <cell r="H891">
            <v>0</v>
          </cell>
          <cell r="I891">
            <v>1.557</v>
          </cell>
          <cell r="J891">
            <v>0.854</v>
          </cell>
        </row>
        <row r="892">
          <cell r="C892" t="str">
            <v>珠晖区</v>
          </cell>
          <cell r="D892">
            <v>430405</v>
          </cell>
          <cell r="E892" t="str">
            <v>三类</v>
          </cell>
          <cell r="F892" t="str">
            <v>CH63430405</v>
          </cell>
          <cell r="G892" t="str">
            <v>红旗一前进</v>
          </cell>
          <cell r="H892">
            <v>0</v>
          </cell>
          <cell r="I892">
            <v>2.474</v>
          </cell>
          <cell r="J892">
            <v>2.474</v>
          </cell>
        </row>
        <row r="893">
          <cell r="C893" t="str">
            <v>珠晖区</v>
          </cell>
          <cell r="D893">
            <v>430405</v>
          </cell>
          <cell r="E893" t="str">
            <v>三类</v>
          </cell>
          <cell r="F893" t="str">
            <v>X010430405</v>
          </cell>
          <cell r="G893" t="str">
            <v>解胶路</v>
          </cell>
          <cell r="H893">
            <v>0</v>
          </cell>
          <cell r="I893">
            <v>8.584</v>
          </cell>
          <cell r="J893">
            <v>2.071</v>
          </cell>
        </row>
        <row r="894">
          <cell r="C894" t="str">
            <v>雁峰区小计</v>
          </cell>
        </row>
        <row r="894">
          <cell r="J894">
            <v>6.467</v>
          </cell>
        </row>
        <row r="895">
          <cell r="C895" t="str">
            <v>雁峰区</v>
          </cell>
          <cell r="D895">
            <v>430406</v>
          </cell>
          <cell r="E895" t="str">
            <v>三类</v>
          </cell>
          <cell r="F895" t="str">
            <v>Y042430406</v>
          </cell>
          <cell r="G895" t="str">
            <v>文昌村-山田寺村</v>
          </cell>
          <cell r="H895">
            <v>0</v>
          </cell>
          <cell r="I895">
            <v>8.188</v>
          </cell>
          <cell r="J895">
            <v>4.909</v>
          </cell>
        </row>
        <row r="896">
          <cell r="C896" t="str">
            <v>雁峰区</v>
          </cell>
          <cell r="D896">
            <v>430406</v>
          </cell>
          <cell r="E896" t="str">
            <v>三类</v>
          </cell>
          <cell r="F896" t="str">
            <v>YHA8430406</v>
          </cell>
          <cell r="G896" t="str">
            <v>水东村-水东村</v>
          </cell>
          <cell r="H896">
            <v>0</v>
          </cell>
          <cell r="I896">
            <v>1.558</v>
          </cell>
          <cell r="J896">
            <v>1.558</v>
          </cell>
        </row>
        <row r="897">
          <cell r="C897" t="str">
            <v>石鼓区小计</v>
          </cell>
        </row>
        <row r="897">
          <cell r="J897">
            <v>10.189</v>
          </cell>
        </row>
        <row r="898">
          <cell r="C898" t="str">
            <v>石鼓区</v>
          </cell>
          <cell r="D898">
            <v>430407</v>
          </cell>
          <cell r="E898" t="str">
            <v>三类</v>
          </cell>
          <cell r="F898" t="str">
            <v>C002430407</v>
          </cell>
          <cell r="G898" t="str">
            <v>堰塘-堰塘</v>
          </cell>
          <cell r="H898">
            <v>0</v>
          </cell>
          <cell r="I898">
            <v>2.486</v>
          </cell>
          <cell r="J898">
            <v>2.486</v>
          </cell>
        </row>
        <row r="899">
          <cell r="C899" t="str">
            <v>石鼓区</v>
          </cell>
          <cell r="D899">
            <v>430407</v>
          </cell>
          <cell r="E899" t="str">
            <v>三类</v>
          </cell>
          <cell r="F899" t="str">
            <v>C006430407</v>
          </cell>
          <cell r="G899" t="str">
            <v>高老屋-高老屋</v>
          </cell>
          <cell r="H899">
            <v>0</v>
          </cell>
          <cell r="I899">
            <v>1.876</v>
          </cell>
          <cell r="J899">
            <v>1.876</v>
          </cell>
        </row>
        <row r="900">
          <cell r="C900" t="str">
            <v>石鼓区</v>
          </cell>
          <cell r="D900">
            <v>430407</v>
          </cell>
          <cell r="E900" t="str">
            <v>三类</v>
          </cell>
          <cell r="F900" t="str">
            <v>C073430407</v>
          </cell>
          <cell r="G900" t="str">
            <v>村部一江霞</v>
          </cell>
          <cell r="H900">
            <v>0</v>
          </cell>
          <cell r="I900">
            <v>1.845</v>
          </cell>
          <cell r="J900">
            <v>1.845</v>
          </cell>
        </row>
        <row r="901">
          <cell r="C901" t="str">
            <v>石鼓区</v>
          </cell>
          <cell r="D901">
            <v>430407</v>
          </cell>
          <cell r="E901" t="str">
            <v>三类</v>
          </cell>
          <cell r="F901" t="str">
            <v>C200430407</v>
          </cell>
          <cell r="G901" t="str">
            <v>寺门前一任老屋</v>
          </cell>
          <cell r="H901">
            <v>0</v>
          </cell>
          <cell r="I901">
            <v>1.601</v>
          </cell>
          <cell r="J901">
            <v>0.832</v>
          </cell>
        </row>
        <row r="902">
          <cell r="C902" t="str">
            <v>石鼓区</v>
          </cell>
          <cell r="D902">
            <v>430407</v>
          </cell>
          <cell r="E902" t="str">
            <v>三类</v>
          </cell>
          <cell r="F902" t="str">
            <v>C201430407</v>
          </cell>
          <cell r="G902" t="str">
            <v>角山-杨泗</v>
          </cell>
          <cell r="H902">
            <v>0</v>
          </cell>
          <cell r="I902">
            <v>1.456</v>
          </cell>
          <cell r="J902">
            <v>1.456</v>
          </cell>
        </row>
        <row r="903">
          <cell r="C903" t="str">
            <v>石鼓区</v>
          </cell>
          <cell r="D903">
            <v>430407</v>
          </cell>
          <cell r="E903" t="str">
            <v>三类</v>
          </cell>
          <cell r="F903" t="str">
            <v>Y039430407</v>
          </cell>
          <cell r="G903" t="str">
            <v>莲花塘村-莲花塘村</v>
          </cell>
          <cell r="H903">
            <v>0</v>
          </cell>
          <cell r="I903">
            <v>1.694</v>
          </cell>
          <cell r="J903">
            <v>1.694</v>
          </cell>
        </row>
        <row r="904">
          <cell r="C904" t="str">
            <v>蒸湘区小计</v>
          </cell>
        </row>
        <row r="904">
          <cell r="J904">
            <v>7.505</v>
          </cell>
        </row>
        <row r="905">
          <cell r="C905" t="str">
            <v>蒸湘区</v>
          </cell>
          <cell r="D905">
            <v>430408</v>
          </cell>
          <cell r="E905" t="str">
            <v>三类</v>
          </cell>
          <cell r="F905" t="str">
            <v>C015430408</v>
          </cell>
          <cell r="G905" t="str">
            <v>敬老院-敬老院</v>
          </cell>
          <cell r="H905">
            <v>0</v>
          </cell>
          <cell r="I905">
            <v>4.134</v>
          </cell>
          <cell r="J905">
            <v>4.134</v>
          </cell>
        </row>
        <row r="906">
          <cell r="C906" t="str">
            <v>蒸湘区</v>
          </cell>
          <cell r="D906">
            <v>430408</v>
          </cell>
          <cell r="E906" t="str">
            <v>三类</v>
          </cell>
          <cell r="F906" t="str">
            <v>X009430408</v>
          </cell>
          <cell r="G906" t="str">
            <v>梓木-红旗水库</v>
          </cell>
          <cell r="H906">
            <v>0</v>
          </cell>
          <cell r="I906">
            <v>7.471</v>
          </cell>
          <cell r="J906">
            <v>3.371</v>
          </cell>
        </row>
        <row r="907">
          <cell r="C907" t="str">
            <v>南岳区小计</v>
          </cell>
        </row>
        <row r="907">
          <cell r="J907">
            <v>26.755</v>
          </cell>
        </row>
        <row r="908">
          <cell r="C908" t="str">
            <v>南岳区</v>
          </cell>
          <cell r="D908">
            <v>430412</v>
          </cell>
          <cell r="E908" t="str">
            <v>三类</v>
          </cell>
          <cell r="F908" t="str">
            <v>C005430412</v>
          </cell>
          <cell r="G908" t="str">
            <v>黑家坳-塔湾</v>
          </cell>
          <cell r="H908">
            <v>0</v>
          </cell>
          <cell r="I908">
            <v>6.35</v>
          </cell>
          <cell r="J908">
            <v>6.35</v>
          </cell>
        </row>
        <row r="909">
          <cell r="C909" t="str">
            <v>南岳区</v>
          </cell>
          <cell r="D909">
            <v>430412</v>
          </cell>
          <cell r="E909" t="str">
            <v>三类</v>
          </cell>
          <cell r="F909" t="str">
            <v>C013430412</v>
          </cell>
          <cell r="G909" t="str">
            <v>洄水湾--报信岭</v>
          </cell>
          <cell r="H909">
            <v>0</v>
          </cell>
          <cell r="I909">
            <v>3.229</v>
          </cell>
          <cell r="J909">
            <v>3.229</v>
          </cell>
        </row>
        <row r="910">
          <cell r="C910" t="str">
            <v>南岳区</v>
          </cell>
          <cell r="D910">
            <v>430412</v>
          </cell>
          <cell r="E910" t="str">
            <v>三类</v>
          </cell>
          <cell r="F910" t="str">
            <v>Y051430412</v>
          </cell>
          <cell r="G910" t="str">
            <v>龙凤村-龙凤村</v>
          </cell>
          <cell r="H910">
            <v>0</v>
          </cell>
          <cell r="I910">
            <v>7.709</v>
          </cell>
          <cell r="J910">
            <v>3.83</v>
          </cell>
        </row>
        <row r="911">
          <cell r="C911" t="str">
            <v>南岳区</v>
          </cell>
          <cell r="D911">
            <v>430412</v>
          </cell>
          <cell r="E911" t="str">
            <v>三类</v>
          </cell>
          <cell r="F911" t="str">
            <v>Y053430412</v>
          </cell>
          <cell r="G911" t="str">
            <v>莲塘村-莲塘村</v>
          </cell>
          <cell r="H911">
            <v>0</v>
          </cell>
          <cell r="I911">
            <v>5.987</v>
          </cell>
          <cell r="J911">
            <v>5.987</v>
          </cell>
        </row>
        <row r="912">
          <cell r="C912" t="str">
            <v>南岳区</v>
          </cell>
          <cell r="D912">
            <v>430412</v>
          </cell>
          <cell r="E912" t="str">
            <v>三类</v>
          </cell>
          <cell r="F912" t="str">
            <v>Y660430412</v>
          </cell>
          <cell r="G912" t="str">
            <v>珠山村-X043</v>
          </cell>
          <cell r="H912">
            <v>0</v>
          </cell>
          <cell r="I912">
            <v>7.359</v>
          </cell>
          <cell r="J912">
            <v>7.359</v>
          </cell>
        </row>
        <row r="913">
          <cell r="C913" t="str">
            <v>衡阳县小计</v>
          </cell>
        </row>
        <row r="913">
          <cell r="J913">
            <v>514.626</v>
          </cell>
        </row>
        <row r="914">
          <cell r="C914" t="str">
            <v>衡阳县</v>
          </cell>
          <cell r="D914">
            <v>430421</v>
          </cell>
          <cell r="E914" t="str">
            <v>三类</v>
          </cell>
          <cell r="F914" t="str">
            <v>C016430421</v>
          </cell>
          <cell r="G914" t="str">
            <v>燕子塘-燕子塘</v>
          </cell>
          <cell r="H914">
            <v>0</v>
          </cell>
          <cell r="I914">
            <v>2.269</v>
          </cell>
          <cell r="J914">
            <v>2.269</v>
          </cell>
        </row>
        <row r="915">
          <cell r="C915" t="str">
            <v>衡阳县</v>
          </cell>
          <cell r="D915">
            <v>430421</v>
          </cell>
          <cell r="E915" t="str">
            <v>三类</v>
          </cell>
          <cell r="F915" t="str">
            <v>C050430421</v>
          </cell>
          <cell r="G915" t="str">
            <v>前进学校-羊角头</v>
          </cell>
          <cell r="H915">
            <v>1.727</v>
          </cell>
          <cell r="I915">
            <v>4.516</v>
          </cell>
          <cell r="J915">
            <v>2.789</v>
          </cell>
        </row>
        <row r="916">
          <cell r="C916" t="str">
            <v>衡阳县</v>
          </cell>
          <cell r="D916">
            <v>430421</v>
          </cell>
          <cell r="E916" t="str">
            <v>三类</v>
          </cell>
          <cell r="F916" t="str">
            <v>C070430421</v>
          </cell>
          <cell r="G916" t="str">
            <v>马冲-常家湾</v>
          </cell>
          <cell r="H916">
            <v>0</v>
          </cell>
          <cell r="I916">
            <v>2.396</v>
          </cell>
          <cell r="J916">
            <v>2.396</v>
          </cell>
        </row>
        <row r="917">
          <cell r="C917" t="str">
            <v>衡阳县</v>
          </cell>
          <cell r="D917">
            <v>430421</v>
          </cell>
          <cell r="E917" t="str">
            <v>三类</v>
          </cell>
          <cell r="F917" t="str">
            <v>C071430421</v>
          </cell>
          <cell r="G917" t="str">
            <v>樟木塘-邬公祠</v>
          </cell>
          <cell r="H917">
            <v>0</v>
          </cell>
          <cell r="I917">
            <v>2.104</v>
          </cell>
          <cell r="J917">
            <v>2.104</v>
          </cell>
        </row>
        <row r="918">
          <cell r="C918" t="str">
            <v>衡阳县</v>
          </cell>
          <cell r="D918">
            <v>430421</v>
          </cell>
          <cell r="E918" t="str">
            <v>三类</v>
          </cell>
          <cell r="F918" t="str">
            <v>C075430421</v>
          </cell>
          <cell r="G918" t="str">
            <v>泉溪水库坝-甘塘边</v>
          </cell>
          <cell r="H918">
            <v>0</v>
          </cell>
          <cell r="I918">
            <v>1.52</v>
          </cell>
          <cell r="J918">
            <v>0.207</v>
          </cell>
        </row>
        <row r="919">
          <cell r="C919" t="str">
            <v>衡阳县</v>
          </cell>
          <cell r="D919">
            <v>430421</v>
          </cell>
          <cell r="E919" t="str">
            <v>三类</v>
          </cell>
          <cell r="F919" t="str">
            <v>C077430421</v>
          </cell>
          <cell r="G919" t="str">
            <v>凤形皂-凤形皂</v>
          </cell>
          <cell r="H919">
            <v>0</v>
          </cell>
          <cell r="I919">
            <v>1.762</v>
          </cell>
          <cell r="J919">
            <v>1.762</v>
          </cell>
        </row>
        <row r="920">
          <cell r="C920" t="str">
            <v>衡阳县</v>
          </cell>
          <cell r="D920">
            <v>430421</v>
          </cell>
          <cell r="E920" t="str">
            <v>三类</v>
          </cell>
          <cell r="F920" t="str">
            <v>C093430421</v>
          </cell>
          <cell r="G920" t="str">
            <v>龙王桥-月王庵</v>
          </cell>
          <cell r="H920">
            <v>0</v>
          </cell>
          <cell r="I920">
            <v>4.13</v>
          </cell>
          <cell r="J920">
            <v>4.13</v>
          </cell>
        </row>
        <row r="921">
          <cell r="C921" t="str">
            <v>衡阳县</v>
          </cell>
          <cell r="D921">
            <v>430421</v>
          </cell>
          <cell r="E921" t="str">
            <v>三类</v>
          </cell>
          <cell r="F921" t="str">
            <v>C110430421</v>
          </cell>
          <cell r="G921" t="str">
            <v>成功塘-砂子岭</v>
          </cell>
          <cell r="H921">
            <v>4.427</v>
          </cell>
          <cell r="I921">
            <v>4.525</v>
          </cell>
          <cell r="J921">
            <v>0.098</v>
          </cell>
        </row>
        <row r="922">
          <cell r="C922" t="str">
            <v>衡阳县</v>
          </cell>
          <cell r="D922">
            <v>430421</v>
          </cell>
          <cell r="E922" t="str">
            <v>三类</v>
          </cell>
          <cell r="F922" t="str">
            <v>C111430421</v>
          </cell>
          <cell r="G922" t="str">
            <v>巷子口-新屋</v>
          </cell>
          <cell r="H922">
            <v>0</v>
          </cell>
          <cell r="I922">
            <v>3.382</v>
          </cell>
          <cell r="J922">
            <v>2.194</v>
          </cell>
        </row>
        <row r="923">
          <cell r="C923" t="str">
            <v>衡阳县</v>
          </cell>
          <cell r="D923">
            <v>430421</v>
          </cell>
          <cell r="E923" t="str">
            <v>三类</v>
          </cell>
          <cell r="F923" t="str">
            <v>C138430421</v>
          </cell>
          <cell r="G923" t="str">
            <v>三字场-树木桥</v>
          </cell>
          <cell r="H923">
            <v>0</v>
          </cell>
          <cell r="I923">
            <v>4.281</v>
          </cell>
          <cell r="J923">
            <v>0.535</v>
          </cell>
        </row>
        <row r="924">
          <cell r="C924" t="str">
            <v>衡阳县</v>
          </cell>
          <cell r="D924">
            <v>430421</v>
          </cell>
          <cell r="E924" t="str">
            <v>三类</v>
          </cell>
          <cell r="F924" t="str">
            <v>C141430421</v>
          </cell>
          <cell r="G924" t="str">
            <v>石堰头-云井</v>
          </cell>
          <cell r="H924">
            <v>2.044</v>
          </cell>
          <cell r="I924">
            <v>4.14</v>
          </cell>
          <cell r="J924">
            <v>2.096</v>
          </cell>
        </row>
        <row r="925">
          <cell r="C925" t="str">
            <v>衡阳县</v>
          </cell>
          <cell r="D925">
            <v>430421</v>
          </cell>
          <cell r="E925" t="str">
            <v>三类</v>
          </cell>
          <cell r="F925" t="str">
            <v>C145430421</v>
          </cell>
          <cell r="G925" t="str">
            <v>铁尺皂-胡家台</v>
          </cell>
          <cell r="H925">
            <v>0</v>
          </cell>
          <cell r="I925">
            <v>3.181</v>
          </cell>
          <cell r="J925">
            <v>3.181</v>
          </cell>
        </row>
        <row r="926">
          <cell r="C926" t="str">
            <v>衡阳县</v>
          </cell>
          <cell r="D926">
            <v>430421</v>
          </cell>
          <cell r="E926" t="str">
            <v>三类</v>
          </cell>
          <cell r="F926" t="str">
            <v>C146430421</v>
          </cell>
          <cell r="G926" t="str">
            <v>白石组-斗湾</v>
          </cell>
          <cell r="H926">
            <v>0</v>
          </cell>
          <cell r="I926">
            <v>4.178</v>
          </cell>
          <cell r="J926">
            <v>0.394</v>
          </cell>
        </row>
        <row r="927">
          <cell r="C927" t="str">
            <v>衡阳县</v>
          </cell>
          <cell r="D927">
            <v>430421</v>
          </cell>
          <cell r="E927" t="str">
            <v>三类</v>
          </cell>
          <cell r="F927" t="str">
            <v>C149430421</v>
          </cell>
          <cell r="G927" t="str">
            <v>贯冲-古冲</v>
          </cell>
          <cell r="H927">
            <v>0</v>
          </cell>
          <cell r="I927">
            <v>3.365</v>
          </cell>
          <cell r="J927">
            <v>0.6</v>
          </cell>
        </row>
        <row r="928">
          <cell r="C928" t="str">
            <v>衡阳县</v>
          </cell>
          <cell r="D928">
            <v>430421</v>
          </cell>
          <cell r="E928" t="str">
            <v>三类</v>
          </cell>
          <cell r="F928" t="str">
            <v>C150430421</v>
          </cell>
          <cell r="G928" t="str">
            <v>张老屋-颜家湾</v>
          </cell>
          <cell r="H928">
            <v>2.318</v>
          </cell>
          <cell r="I928">
            <v>6.113</v>
          </cell>
          <cell r="J928">
            <v>3.795</v>
          </cell>
        </row>
        <row r="929">
          <cell r="C929" t="str">
            <v>衡阳县</v>
          </cell>
          <cell r="D929">
            <v>430421</v>
          </cell>
          <cell r="E929" t="str">
            <v>三类</v>
          </cell>
          <cell r="F929" t="str">
            <v>C153430421</v>
          </cell>
          <cell r="G929" t="str">
            <v>李塘边-东林寺</v>
          </cell>
          <cell r="H929">
            <v>0</v>
          </cell>
          <cell r="I929">
            <v>3.016</v>
          </cell>
          <cell r="J929">
            <v>3.016</v>
          </cell>
        </row>
        <row r="930">
          <cell r="C930" t="str">
            <v>衡阳县</v>
          </cell>
          <cell r="D930">
            <v>430421</v>
          </cell>
          <cell r="E930" t="str">
            <v>三类</v>
          </cell>
          <cell r="F930" t="str">
            <v>C154430421</v>
          </cell>
          <cell r="G930" t="str">
            <v>尹家湾-河边</v>
          </cell>
          <cell r="H930">
            <v>0</v>
          </cell>
          <cell r="I930">
            <v>3.976</v>
          </cell>
          <cell r="J930">
            <v>3.976</v>
          </cell>
        </row>
        <row r="931">
          <cell r="C931" t="str">
            <v>衡阳县</v>
          </cell>
          <cell r="D931">
            <v>430421</v>
          </cell>
          <cell r="E931" t="str">
            <v>三类</v>
          </cell>
          <cell r="F931" t="str">
            <v>C156430421</v>
          </cell>
          <cell r="G931" t="str">
            <v>杨灰桥-李家广</v>
          </cell>
          <cell r="H931">
            <v>4.191</v>
          </cell>
          <cell r="I931">
            <v>5.501</v>
          </cell>
          <cell r="J931">
            <v>1.31</v>
          </cell>
        </row>
        <row r="932">
          <cell r="C932" t="str">
            <v>衡阳县</v>
          </cell>
          <cell r="D932">
            <v>430421</v>
          </cell>
          <cell r="E932" t="str">
            <v>三类</v>
          </cell>
          <cell r="F932" t="str">
            <v>C157430421</v>
          </cell>
          <cell r="G932" t="str">
            <v>站门前-炮竹园</v>
          </cell>
          <cell r="H932">
            <v>0</v>
          </cell>
          <cell r="I932">
            <v>0.768</v>
          </cell>
          <cell r="J932">
            <v>0.768</v>
          </cell>
        </row>
        <row r="933">
          <cell r="C933" t="str">
            <v>衡阳县</v>
          </cell>
          <cell r="D933">
            <v>430421</v>
          </cell>
          <cell r="E933" t="str">
            <v>三类</v>
          </cell>
          <cell r="F933" t="str">
            <v>C160430421</v>
          </cell>
          <cell r="G933" t="str">
            <v>竹园-曾家</v>
          </cell>
          <cell r="H933">
            <v>1.76</v>
          </cell>
          <cell r="I933">
            <v>7.936</v>
          </cell>
          <cell r="J933">
            <v>6.176</v>
          </cell>
        </row>
        <row r="934">
          <cell r="C934" t="str">
            <v>衡阳县</v>
          </cell>
          <cell r="D934">
            <v>430421</v>
          </cell>
          <cell r="E934" t="str">
            <v>三类</v>
          </cell>
          <cell r="F934" t="str">
            <v>C162430421</v>
          </cell>
          <cell r="G934" t="str">
            <v>李坳路口-樟木仓库</v>
          </cell>
          <cell r="H934">
            <v>0</v>
          </cell>
          <cell r="I934">
            <v>3.718</v>
          </cell>
          <cell r="J934">
            <v>3.718</v>
          </cell>
        </row>
        <row r="935">
          <cell r="C935" t="str">
            <v>衡阳县</v>
          </cell>
          <cell r="D935">
            <v>430421</v>
          </cell>
          <cell r="E935" t="str">
            <v>三类</v>
          </cell>
          <cell r="F935" t="str">
            <v>C163430421</v>
          </cell>
          <cell r="G935" t="str">
            <v>杨家祠堂-庵子组</v>
          </cell>
          <cell r="H935">
            <v>0</v>
          </cell>
          <cell r="I935">
            <v>5.781</v>
          </cell>
          <cell r="J935">
            <v>5.781</v>
          </cell>
        </row>
        <row r="936">
          <cell r="C936" t="str">
            <v>衡阳县</v>
          </cell>
          <cell r="D936">
            <v>430421</v>
          </cell>
          <cell r="E936" t="str">
            <v>三类</v>
          </cell>
          <cell r="F936" t="str">
            <v>C164430421</v>
          </cell>
          <cell r="G936" t="str">
            <v>中岭-小角</v>
          </cell>
          <cell r="H936">
            <v>4.054</v>
          </cell>
          <cell r="I936">
            <v>7.745</v>
          </cell>
          <cell r="J936">
            <v>3.691</v>
          </cell>
        </row>
        <row r="937">
          <cell r="C937" t="str">
            <v>衡阳县</v>
          </cell>
          <cell r="D937">
            <v>430421</v>
          </cell>
          <cell r="E937" t="str">
            <v>三类</v>
          </cell>
          <cell r="F937" t="str">
            <v>C165430421</v>
          </cell>
          <cell r="G937" t="str">
            <v>何家老屋-樟木仓库</v>
          </cell>
          <cell r="H937">
            <v>0</v>
          </cell>
          <cell r="I937">
            <v>0.283</v>
          </cell>
          <cell r="J937">
            <v>0.283</v>
          </cell>
        </row>
        <row r="938">
          <cell r="C938" t="str">
            <v>衡阳县</v>
          </cell>
          <cell r="D938">
            <v>430421</v>
          </cell>
          <cell r="E938" t="str">
            <v>三类</v>
          </cell>
          <cell r="F938" t="str">
            <v>C176430421</v>
          </cell>
          <cell r="G938" t="str">
            <v>何湾组-管子坳</v>
          </cell>
          <cell r="H938">
            <v>0.762</v>
          </cell>
          <cell r="I938">
            <v>6.652</v>
          </cell>
          <cell r="J938">
            <v>5.89</v>
          </cell>
        </row>
        <row r="939">
          <cell r="C939" t="str">
            <v>衡阳县</v>
          </cell>
          <cell r="D939">
            <v>430421</v>
          </cell>
          <cell r="E939" t="str">
            <v>三类</v>
          </cell>
          <cell r="F939" t="str">
            <v>C181430421</v>
          </cell>
          <cell r="G939" t="str">
            <v>马家场-湾皂</v>
          </cell>
          <cell r="H939">
            <v>0</v>
          </cell>
          <cell r="I939">
            <v>2.692</v>
          </cell>
          <cell r="J939">
            <v>2.692</v>
          </cell>
        </row>
        <row r="940">
          <cell r="C940" t="str">
            <v>衡阳县</v>
          </cell>
          <cell r="D940">
            <v>430421</v>
          </cell>
          <cell r="E940" t="str">
            <v>三类</v>
          </cell>
          <cell r="F940" t="str">
            <v>C182430421</v>
          </cell>
          <cell r="G940" t="str">
            <v>华家塘-何祠堂</v>
          </cell>
          <cell r="H940">
            <v>0</v>
          </cell>
          <cell r="I940">
            <v>3.042</v>
          </cell>
          <cell r="J940">
            <v>3.042</v>
          </cell>
        </row>
        <row r="941">
          <cell r="C941" t="str">
            <v>衡阳县</v>
          </cell>
          <cell r="D941">
            <v>430421</v>
          </cell>
          <cell r="E941" t="str">
            <v>三类</v>
          </cell>
          <cell r="F941" t="str">
            <v>C189430421</v>
          </cell>
          <cell r="G941" t="str">
            <v>邓诗堂-油冲村</v>
          </cell>
          <cell r="H941">
            <v>0</v>
          </cell>
          <cell r="I941">
            <v>4.879</v>
          </cell>
          <cell r="J941">
            <v>4.879</v>
          </cell>
        </row>
        <row r="942">
          <cell r="C942" t="str">
            <v>衡阳县</v>
          </cell>
          <cell r="D942">
            <v>430421</v>
          </cell>
          <cell r="E942" t="str">
            <v>三类</v>
          </cell>
          <cell r="F942" t="str">
            <v>C191430421</v>
          </cell>
          <cell r="G942" t="str">
            <v>炭皂-瓦屋</v>
          </cell>
          <cell r="H942">
            <v>0</v>
          </cell>
          <cell r="I942">
            <v>3.091</v>
          </cell>
          <cell r="J942">
            <v>3.091</v>
          </cell>
        </row>
        <row r="943">
          <cell r="C943" t="str">
            <v>衡阳县</v>
          </cell>
          <cell r="D943">
            <v>430421</v>
          </cell>
          <cell r="E943" t="str">
            <v>三类</v>
          </cell>
          <cell r="F943" t="str">
            <v>C202430421</v>
          </cell>
          <cell r="G943" t="str">
            <v>香冲-天马桥</v>
          </cell>
          <cell r="H943">
            <v>1.541</v>
          </cell>
          <cell r="I943">
            <v>3.737</v>
          </cell>
          <cell r="J943">
            <v>2.196</v>
          </cell>
        </row>
        <row r="944">
          <cell r="C944" t="str">
            <v>衡阳县</v>
          </cell>
          <cell r="D944">
            <v>430421</v>
          </cell>
          <cell r="E944" t="str">
            <v>三类</v>
          </cell>
          <cell r="F944" t="str">
            <v>C205430421</v>
          </cell>
          <cell r="G944" t="str">
            <v>渣江街-高灵</v>
          </cell>
          <cell r="H944">
            <v>0</v>
          </cell>
          <cell r="I944">
            <v>3.797</v>
          </cell>
          <cell r="J944">
            <v>3.797</v>
          </cell>
        </row>
        <row r="945">
          <cell r="C945" t="str">
            <v>衡阳县</v>
          </cell>
          <cell r="D945">
            <v>430421</v>
          </cell>
          <cell r="E945" t="str">
            <v>三类</v>
          </cell>
          <cell r="F945" t="str">
            <v>C225430421</v>
          </cell>
          <cell r="G945" t="str">
            <v>定塘-村部</v>
          </cell>
          <cell r="H945">
            <v>0</v>
          </cell>
          <cell r="I945">
            <v>1.336</v>
          </cell>
          <cell r="J945">
            <v>1.336</v>
          </cell>
        </row>
        <row r="946">
          <cell r="C946" t="str">
            <v>衡阳县</v>
          </cell>
          <cell r="D946">
            <v>430421</v>
          </cell>
          <cell r="E946" t="str">
            <v>三类</v>
          </cell>
          <cell r="F946" t="str">
            <v>C230430421</v>
          </cell>
          <cell r="G946" t="str">
            <v>小江桥-张木塘</v>
          </cell>
          <cell r="H946">
            <v>0</v>
          </cell>
          <cell r="I946">
            <v>4.889</v>
          </cell>
          <cell r="J946">
            <v>4.889</v>
          </cell>
        </row>
        <row r="947">
          <cell r="C947" t="str">
            <v>衡阳县</v>
          </cell>
          <cell r="D947">
            <v>430421</v>
          </cell>
          <cell r="E947" t="str">
            <v>三类</v>
          </cell>
          <cell r="F947" t="str">
            <v>C235430421</v>
          </cell>
          <cell r="G947" t="str">
            <v>百乙塘-百乙塘</v>
          </cell>
          <cell r="H947">
            <v>0</v>
          </cell>
          <cell r="I947">
            <v>2.414</v>
          </cell>
          <cell r="J947">
            <v>2.414</v>
          </cell>
        </row>
        <row r="948">
          <cell r="C948" t="str">
            <v>衡阳县</v>
          </cell>
          <cell r="D948">
            <v>430421</v>
          </cell>
          <cell r="E948" t="str">
            <v>三类</v>
          </cell>
          <cell r="F948" t="str">
            <v>C242430421</v>
          </cell>
          <cell r="G948" t="str">
            <v>瓦叶塘-瓦叶塘</v>
          </cell>
          <cell r="H948">
            <v>0</v>
          </cell>
          <cell r="I948">
            <v>1.745</v>
          </cell>
          <cell r="J948">
            <v>1.745</v>
          </cell>
        </row>
        <row r="949">
          <cell r="C949" t="str">
            <v>衡阳县</v>
          </cell>
          <cell r="D949">
            <v>430421</v>
          </cell>
          <cell r="E949" t="str">
            <v>三类</v>
          </cell>
          <cell r="F949" t="str">
            <v>C245430421</v>
          </cell>
          <cell r="G949" t="str">
            <v>朱皂-关冲</v>
          </cell>
          <cell r="H949">
            <v>0</v>
          </cell>
          <cell r="I949">
            <v>3.079</v>
          </cell>
          <cell r="J949">
            <v>3.079</v>
          </cell>
        </row>
        <row r="950">
          <cell r="C950" t="str">
            <v>衡阳县</v>
          </cell>
          <cell r="D950">
            <v>430421</v>
          </cell>
          <cell r="E950" t="str">
            <v>三类</v>
          </cell>
          <cell r="F950" t="str">
            <v>C247430421</v>
          </cell>
          <cell r="G950" t="str">
            <v>廖斗丘-镇政府</v>
          </cell>
          <cell r="H950">
            <v>3.993</v>
          </cell>
          <cell r="I950">
            <v>4.19</v>
          </cell>
          <cell r="J950">
            <v>0.197</v>
          </cell>
        </row>
        <row r="951">
          <cell r="C951" t="str">
            <v>衡阳县</v>
          </cell>
          <cell r="D951">
            <v>430421</v>
          </cell>
          <cell r="E951" t="str">
            <v>三类</v>
          </cell>
          <cell r="F951" t="str">
            <v>C261430421</v>
          </cell>
          <cell r="G951" t="str">
            <v>展坳-杨岭</v>
          </cell>
          <cell r="H951">
            <v>0</v>
          </cell>
          <cell r="I951">
            <v>2.073</v>
          </cell>
          <cell r="J951">
            <v>2.073</v>
          </cell>
        </row>
        <row r="952">
          <cell r="C952" t="str">
            <v>衡阳县</v>
          </cell>
          <cell r="D952">
            <v>430421</v>
          </cell>
          <cell r="E952" t="str">
            <v>三类</v>
          </cell>
          <cell r="F952" t="str">
            <v>C263430421</v>
          </cell>
          <cell r="G952" t="str">
            <v>周坳-台上</v>
          </cell>
          <cell r="H952">
            <v>0.504</v>
          </cell>
          <cell r="I952">
            <v>2.293</v>
          </cell>
          <cell r="J952">
            <v>1.789</v>
          </cell>
        </row>
        <row r="953">
          <cell r="C953" t="str">
            <v>衡阳县</v>
          </cell>
          <cell r="D953">
            <v>430421</v>
          </cell>
          <cell r="E953" t="str">
            <v>三类</v>
          </cell>
          <cell r="F953" t="str">
            <v>C274430421</v>
          </cell>
          <cell r="G953" t="str">
            <v>菜花塘-碾铺</v>
          </cell>
          <cell r="H953">
            <v>0</v>
          </cell>
          <cell r="I953">
            <v>2.658</v>
          </cell>
          <cell r="J953">
            <v>2.658</v>
          </cell>
        </row>
        <row r="954">
          <cell r="C954" t="str">
            <v>衡阳县</v>
          </cell>
          <cell r="D954">
            <v>430421</v>
          </cell>
          <cell r="E954" t="str">
            <v>三类</v>
          </cell>
          <cell r="F954" t="str">
            <v>C278430421</v>
          </cell>
          <cell r="G954" t="str">
            <v>白云小学-白云小学</v>
          </cell>
          <cell r="H954">
            <v>0</v>
          </cell>
          <cell r="I954">
            <v>5.684</v>
          </cell>
          <cell r="J954">
            <v>5.684</v>
          </cell>
        </row>
        <row r="955">
          <cell r="C955" t="str">
            <v>衡阳县</v>
          </cell>
          <cell r="D955">
            <v>430421</v>
          </cell>
          <cell r="E955" t="str">
            <v>三类</v>
          </cell>
          <cell r="F955" t="str">
            <v>C304430421</v>
          </cell>
          <cell r="G955" t="str">
            <v>谭家堰-谭家堰</v>
          </cell>
          <cell r="H955">
            <v>0.588</v>
          </cell>
          <cell r="I955">
            <v>2.783</v>
          </cell>
          <cell r="J955">
            <v>2.195</v>
          </cell>
        </row>
        <row r="956">
          <cell r="C956" t="str">
            <v>衡阳县</v>
          </cell>
          <cell r="D956">
            <v>430421</v>
          </cell>
          <cell r="E956" t="str">
            <v>三类</v>
          </cell>
          <cell r="F956" t="str">
            <v>C320430421</v>
          </cell>
          <cell r="G956" t="str">
            <v>振兴堂-召老屋</v>
          </cell>
          <cell r="H956">
            <v>0</v>
          </cell>
          <cell r="I956">
            <v>3.231</v>
          </cell>
          <cell r="J956">
            <v>3.231</v>
          </cell>
        </row>
        <row r="957">
          <cell r="C957" t="str">
            <v>衡阳县</v>
          </cell>
          <cell r="D957">
            <v>430421</v>
          </cell>
          <cell r="E957" t="str">
            <v>三类</v>
          </cell>
          <cell r="F957" t="str">
            <v>C331430421</v>
          </cell>
          <cell r="G957" t="str">
            <v>村部-村部</v>
          </cell>
          <cell r="H957">
            <v>0</v>
          </cell>
          <cell r="I957">
            <v>0.695</v>
          </cell>
          <cell r="J957">
            <v>0.695</v>
          </cell>
        </row>
        <row r="958">
          <cell r="C958" t="str">
            <v>衡阳县</v>
          </cell>
          <cell r="D958">
            <v>430421</v>
          </cell>
          <cell r="E958" t="str">
            <v>三类</v>
          </cell>
          <cell r="F958" t="str">
            <v>C334430421</v>
          </cell>
          <cell r="G958" t="str">
            <v>太平桥-太平桥</v>
          </cell>
          <cell r="H958">
            <v>0</v>
          </cell>
          <cell r="I958">
            <v>2.531</v>
          </cell>
          <cell r="J958">
            <v>2.531</v>
          </cell>
        </row>
        <row r="959">
          <cell r="C959" t="str">
            <v>衡阳县</v>
          </cell>
          <cell r="D959">
            <v>430421</v>
          </cell>
          <cell r="E959" t="str">
            <v>三类</v>
          </cell>
          <cell r="F959" t="str">
            <v>C339430421</v>
          </cell>
          <cell r="G959" t="str">
            <v>墙冲-墙冲</v>
          </cell>
          <cell r="H959">
            <v>0</v>
          </cell>
          <cell r="I959">
            <v>3.61</v>
          </cell>
          <cell r="J959">
            <v>1.484</v>
          </cell>
        </row>
        <row r="960">
          <cell r="C960" t="str">
            <v>衡阳县</v>
          </cell>
          <cell r="D960">
            <v>430421</v>
          </cell>
          <cell r="E960" t="str">
            <v>三类</v>
          </cell>
          <cell r="F960" t="str">
            <v>C340430421</v>
          </cell>
          <cell r="G960" t="str">
            <v>柏树-鲤鱼塘</v>
          </cell>
          <cell r="H960">
            <v>3.263</v>
          </cell>
          <cell r="I960">
            <v>6.057</v>
          </cell>
          <cell r="J960">
            <v>2.369</v>
          </cell>
        </row>
        <row r="961">
          <cell r="C961" t="str">
            <v>衡阳县</v>
          </cell>
          <cell r="D961">
            <v>430421</v>
          </cell>
          <cell r="E961" t="str">
            <v>三类</v>
          </cell>
          <cell r="F961" t="str">
            <v>C348430421</v>
          </cell>
          <cell r="G961" t="str">
            <v>石门-江坳</v>
          </cell>
          <cell r="H961">
            <v>0</v>
          </cell>
          <cell r="I961">
            <v>3.435</v>
          </cell>
          <cell r="J961">
            <v>1.738</v>
          </cell>
        </row>
        <row r="962">
          <cell r="C962" t="str">
            <v>衡阳县</v>
          </cell>
          <cell r="D962">
            <v>430421</v>
          </cell>
          <cell r="E962" t="str">
            <v>三类</v>
          </cell>
          <cell r="F962" t="str">
            <v>C351430421</v>
          </cell>
          <cell r="G962" t="str">
            <v>村部-水祝</v>
          </cell>
          <cell r="H962">
            <v>0</v>
          </cell>
          <cell r="I962">
            <v>5.899</v>
          </cell>
          <cell r="J962">
            <v>5.899</v>
          </cell>
        </row>
        <row r="963">
          <cell r="C963" t="str">
            <v>衡阳县</v>
          </cell>
          <cell r="D963">
            <v>430421</v>
          </cell>
          <cell r="E963" t="str">
            <v>三类</v>
          </cell>
          <cell r="F963" t="str">
            <v>C361430421</v>
          </cell>
          <cell r="G963" t="str">
            <v>乌龟岩-柳树组</v>
          </cell>
          <cell r="H963">
            <v>0</v>
          </cell>
          <cell r="I963">
            <v>2.704</v>
          </cell>
          <cell r="J963">
            <v>2.704</v>
          </cell>
        </row>
        <row r="964">
          <cell r="C964" t="str">
            <v>衡阳县</v>
          </cell>
          <cell r="D964">
            <v>430421</v>
          </cell>
          <cell r="E964" t="str">
            <v>三类</v>
          </cell>
          <cell r="F964" t="str">
            <v>C367430421</v>
          </cell>
          <cell r="G964" t="str">
            <v>彭家组-刘老屋</v>
          </cell>
          <cell r="H964">
            <v>0</v>
          </cell>
          <cell r="I964">
            <v>5.633</v>
          </cell>
          <cell r="J964">
            <v>2.447</v>
          </cell>
        </row>
        <row r="965">
          <cell r="C965" t="str">
            <v>衡阳县</v>
          </cell>
          <cell r="D965">
            <v>430421</v>
          </cell>
          <cell r="E965" t="str">
            <v>三类</v>
          </cell>
          <cell r="F965" t="str">
            <v>C368430421</v>
          </cell>
          <cell r="G965" t="str">
            <v>彭家组-早禾小学</v>
          </cell>
          <cell r="H965">
            <v>0</v>
          </cell>
          <cell r="I965">
            <v>1.8</v>
          </cell>
          <cell r="J965">
            <v>1.135</v>
          </cell>
        </row>
        <row r="966">
          <cell r="C966" t="str">
            <v>衡阳县</v>
          </cell>
          <cell r="D966">
            <v>430421</v>
          </cell>
          <cell r="E966" t="str">
            <v>三类</v>
          </cell>
          <cell r="F966" t="str">
            <v>C370430421</v>
          </cell>
          <cell r="G966" t="str">
            <v>高公组-杨大屋</v>
          </cell>
          <cell r="H966">
            <v>0</v>
          </cell>
          <cell r="I966">
            <v>1.708</v>
          </cell>
          <cell r="J966">
            <v>1.708</v>
          </cell>
        </row>
        <row r="967">
          <cell r="C967" t="str">
            <v>衡阳县</v>
          </cell>
          <cell r="D967">
            <v>430421</v>
          </cell>
          <cell r="E967" t="str">
            <v>三类</v>
          </cell>
          <cell r="F967" t="str">
            <v>C372430421</v>
          </cell>
          <cell r="G967" t="str">
            <v>柿子组-大河组</v>
          </cell>
          <cell r="H967">
            <v>0</v>
          </cell>
          <cell r="I967">
            <v>1.052</v>
          </cell>
          <cell r="J967">
            <v>1.052</v>
          </cell>
        </row>
        <row r="968">
          <cell r="C968" t="str">
            <v>衡阳县</v>
          </cell>
          <cell r="D968">
            <v>430421</v>
          </cell>
          <cell r="E968" t="str">
            <v>三类</v>
          </cell>
          <cell r="F968" t="str">
            <v>C374430421</v>
          </cell>
          <cell r="G968" t="str">
            <v>易市村-分水岭</v>
          </cell>
          <cell r="H968">
            <v>0</v>
          </cell>
          <cell r="I968">
            <v>2.494</v>
          </cell>
          <cell r="J968">
            <v>2.494</v>
          </cell>
        </row>
        <row r="969">
          <cell r="C969" t="str">
            <v>衡阳县</v>
          </cell>
          <cell r="D969">
            <v>430421</v>
          </cell>
          <cell r="E969" t="str">
            <v>三类</v>
          </cell>
          <cell r="F969" t="str">
            <v>C381430421</v>
          </cell>
          <cell r="G969" t="str">
            <v>老湾-子木组</v>
          </cell>
          <cell r="H969">
            <v>0</v>
          </cell>
          <cell r="I969">
            <v>3.672</v>
          </cell>
          <cell r="J969">
            <v>3.295</v>
          </cell>
        </row>
        <row r="970">
          <cell r="C970" t="str">
            <v>衡阳县</v>
          </cell>
          <cell r="D970">
            <v>430421</v>
          </cell>
          <cell r="E970" t="str">
            <v>三类</v>
          </cell>
          <cell r="F970" t="str">
            <v>C382430421</v>
          </cell>
          <cell r="G970" t="str">
            <v>牛林塘-抗子组</v>
          </cell>
          <cell r="H970">
            <v>0</v>
          </cell>
          <cell r="I970">
            <v>3.884</v>
          </cell>
          <cell r="J970">
            <v>2.293</v>
          </cell>
        </row>
        <row r="971">
          <cell r="C971" t="str">
            <v>衡阳县</v>
          </cell>
          <cell r="D971">
            <v>430421</v>
          </cell>
          <cell r="E971" t="str">
            <v>三类</v>
          </cell>
          <cell r="F971" t="str">
            <v>C393430421</v>
          </cell>
          <cell r="G971" t="str">
            <v>大兴桥-东木冲</v>
          </cell>
          <cell r="H971">
            <v>0</v>
          </cell>
          <cell r="I971">
            <v>2.824</v>
          </cell>
          <cell r="J971">
            <v>2.824</v>
          </cell>
        </row>
        <row r="972">
          <cell r="C972" t="str">
            <v>衡阳县</v>
          </cell>
          <cell r="D972">
            <v>430421</v>
          </cell>
          <cell r="E972" t="str">
            <v>三类</v>
          </cell>
          <cell r="F972" t="str">
            <v>C398430421</v>
          </cell>
          <cell r="G972" t="str">
            <v>曾家嘴-石禾塘</v>
          </cell>
          <cell r="H972">
            <v>0</v>
          </cell>
          <cell r="I972">
            <v>3.261</v>
          </cell>
          <cell r="J972">
            <v>2.464</v>
          </cell>
        </row>
        <row r="973">
          <cell r="C973" t="str">
            <v>衡阳县</v>
          </cell>
          <cell r="D973">
            <v>430421</v>
          </cell>
          <cell r="E973" t="str">
            <v>三类</v>
          </cell>
          <cell r="F973" t="str">
            <v>C405430421</v>
          </cell>
          <cell r="G973" t="str">
            <v>大塘角-旦丘</v>
          </cell>
          <cell r="H973">
            <v>0.518</v>
          </cell>
          <cell r="I973">
            <v>4.43</v>
          </cell>
          <cell r="J973">
            <v>3.912</v>
          </cell>
        </row>
        <row r="974">
          <cell r="C974" t="str">
            <v>衡阳县</v>
          </cell>
          <cell r="D974">
            <v>430421</v>
          </cell>
          <cell r="E974" t="str">
            <v>三类</v>
          </cell>
          <cell r="F974" t="str">
            <v>C406430421</v>
          </cell>
          <cell r="G974" t="str">
            <v>马岭大屋-八升田</v>
          </cell>
          <cell r="H974">
            <v>0</v>
          </cell>
          <cell r="I974">
            <v>3.615</v>
          </cell>
          <cell r="J974">
            <v>3.615</v>
          </cell>
        </row>
        <row r="975">
          <cell r="C975" t="str">
            <v>衡阳县</v>
          </cell>
          <cell r="D975">
            <v>430421</v>
          </cell>
          <cell r="E975" t="str">
            <v>三类</v>
          </cell>
          <cell r="F975" t="str">
            <v>C415430421</v>
          </cell>
          <cell r="G975" t="str">
            <v>连塘庙-竹花</v>
          </cell>
          <cell r="H975">
            <v>0</v>
          </cell>
          <cell r="I975">
            <v>2.932</v>
          </cell>
          <cell r="J975">
            <v>2.932</v>
          </cell>
        </row>
        <row r="976">
          <cell r="C976" t="str">
            <v>衡阳县</v>
          </cell>
          <cell r="D976">
            <v>430421</v>
          </cell>
          <cell r="E976" t="str">
            <v>三类</v>
          </cell>
          <cell r="F976" t="str">
            <v>C419430421</v>
          </cell>
          <cell r="G976" t="str">
            <v>柔水园-凡家坪</v>
          </cell>
          <cell r="H976">
            <v>0</v>
          </cell>
          <cell r="I976">
            <v>2.82</v>
          </cell>
          <cell r="J976">
            <v>2.82</v>
          </cell>
        </row>
        <row r="977">
          <cell r="C977" t="str">
            <v>衡阳县</v>
          </cell>
          <cell r="D977">
            <v>430421</v>
          </cell>
          <cell r="E977" t="str">
            <v>三类</v>
          </cell>
          <cell r="F977" t="str">
            <v>C421430421</v>
          </cell>
          <cell r="G977" t="str">
            <v>两如公-两如公</v>
          </cell>
          <cell r="H977">
            <v>0</v>
          </cell>
          <cell r="I977">
            <v>0.787</v>
          </cell>
          <cell r="J977">
            <v>0.787</v>
          </cell>
        </row>
        <row r="978">
          <cell r="C978" t="str">
            <v>衡阳县</v>
          </cell>
          <cell r="D978">
            <v>430421</v>
          </cell>
          <cell r="E978" t="str">
            <v>三类</v>
          </cell>
          <cell r="F978" t="str">
            <v>C477430421</v>
          </cell>
          <cell r="G978" t="str">
            <v>兴隆学校-浅坪</v>
          </cell>
          <cell r="H978">
            <v>0</v>
          </cell>
          <cell r="I978">
            <v>3.888</v>
          </cell>
          <cell r="J978">
            <v>2.89</v>
          </cell>
        </row>
        <row r="979">
          <cell r="C979" t="str">
            <v>衡阳县</v>
          </cell>
          <cell r="D979">
            <v>430421</v>
          </cell>
          <cell r="E979" t="str">
            <v>三类</v>
          </cell>
          <cell r="F979" t="str">
            <v>C485430421</v>
          </cell>
          <cell r="G979" t="str">
            <v>荷花塘-荷花湾</v>
          </cell>
          <cell r="H979">
            <v>0</v>
          </cell>
          <cell r="I979">
            <v>2.931</v>
          </cell>
          <cell r="J979">
            <v>2.931</v>
          </cell>
        </row>
        <row r="980">
          <cell r="C980" t="str">
            <v>衡阳县</v>
          </cell>
          <cell r="D980">
            <v>430421</v>
          </cell>
          <cell r="E980" t="str">
            <v>三类</v>
          </cell>
          <cell r="F980" t="str">
            <v>C493430421</v>
          </cell>
          <cell r="G980" t="str">
            <v>药厂-巴冲</v>
          </cell>
          <cell r="H980">
            <v>0</v>
          </cell>
          <cell r="I980">
            <v>4.211</v>
          </cell>
          <cell r="J980">
            <v>4.211</v>
          </cell>
        </row>
        <row r="981">
          <cell r="C981" t="str">
            <v>衡阳县</v>
          </cell>
          <cell r="D981">
            <v>430421</v>
          </cell>
          <cell r="E981" t="str">
            <v>三类</v>
          </cell>
          <cell r="F981" t="str">
            <v>C499430421</v>
          </cell>
          <cell r="G981" t="str">
            <v>古龙-古龙</v>
          </cell>
          <cell r="H981">
            <v>0.179</v>
          </cell>
          <cell r="I981">
            <v>2.377</v>
          </cell>
          <cell r="J981">
            <v>2.198</v>
          </cell>
        </row>
        <row r="982">
          <cell r="C982" t="str">
            <v>衡阳县</v>
          </cell>
          <cell r="D982">
            <v>430421</v>
          </cell>
          <cell r="E982" t="str">
            <v>三类</v>
          </cell>
          <cell r="F982" t="str">
            <v>C508430421</v>
          </cell>
          <cell r="G982" t="str">
            <v>隆兴桥-大好亭</v>
          </cell>
          <cell r="H982">
            <v>0</v>
          </cell>
          <cell r="I982">
            <v>5.095</v>
          </cell>
          <cell r="J982">
            <v>2.022</v>
          </cell>
        </row>
        <row r="983">
          <cell r="C983" t="str">
            <v>衡阳县</v>
          </cell>
          <cell r="D983">
            <v>430421</v>
          </cell>
          <cell r="E983" t="str">
            <v>三类</v>
          </cell>
          <cell r="F983" t="str">
            <v>C510430421</v>
          </cell>
          <cell r="G983" t="str">
            <v>七树坪-和平</v>
          </cell>
          <cell r="H983">
            <v>0</v>
          </cell>
          <cell r="I983">
            <v>5.047</v>
          </cell>
          <cell r="J983">
            <v>5.047</v>
          </cell>
        </row>
        <row r="984">
          <cell r="C984" t="str">
            <v>衡阳县</v>
          </cell>
          <cell r="D984">
            <v>430421</v>
          </cell>
          <cell r="E984" t="str">
            <v>三类</v>
          </cell>
          <cell r="F984" t="str">
            <v>C514430421</v>
          </cell>
          <cell r="G984" t="str">
            <v>沈家湾-白马塘</v>
          </cell>
          <cell r="H984">
            <v>0</v>
          </cell>
          <cell r="I984">
            <v>3.213</v>
          </cell>
          <cell r="J984">
            <v>3.213</v>
          </cell>
        </row>
        <row r="985">
          <cell r="C985" t="str">
            <v>衡阳县</v>
          </cell>
          <cell r="D985">
            <v>430421</v>
          </cell>
          <cell r="E985" t="str">
            <v>三类</v>
          </cell>
          <cell r="F985" t="str">
            <v>C516430421</v>
          </cell>
          <cell r="G985" t="str">
            <v>黑坳-刘斗龙</v>
          </cell>
          <cell r="H985">
            <v>0</v>
          </cell>
          <cell r="I985">
            <v>6.571</v>
          </cell>
          <cell r="J985">
            <v>6.571</v>
          </cell>
        </row>
        <row r="986">
          <cell r="C986" t="str">
            <v>衡阳县</v>
          </cell>
          <cell r="D986">
            <v>430421</v>
          </cell>
          <cell r="E986" t="str">
            <v>三类</v>
          </cell>
          <cell r="F986" t="str">
            <v>C523430421</v>
          </cell>
          <cell r="G986" t="str">
            <v>蟠龙学校-蟠龙学校</v>
          </cell>
          <cell r="H986">
            <v>0.665</v>
          </cell>
          <cell r="I986">
            <v>3.162</v>
          </cell>
          <cell r="J986">
            <v>2.497</v>
          </cell>
        </row>
        <row r="987">
          <cell r="C987" t="str">
            <v>衡阳县</v>
          </cell>
          <cell r="D987">
            <v>430421</v>
          </cell>
          <cell r="E987" t="str">
            <v>三类</v>
          </cell>
          <cell r="F987" t="str">
            <v>C532430421</v>
          </cell>
          <cell r="G987" t="str">
            <v>弹弦小学-大岳</v>
          </cell>
          <cell r="H987">
            <v>0</v>
          </cell>
          <cell r="I987">
            <v>4.08</v>
          </cell>
          <cell r="J987">
            <v>4.08</v>
          </cell>
        </row>
        <row r="988">
          <cell r="C988" t="str">
            <v>衡阳县</v>
          </cell>
          <cell r="D988">
            <v>430421</v>
          </cell>
          <cell r="E988" t="str">
            <v>三类</v>
          </cell>
          <cell r="F988" t="str">
            <v>C539430421</v>
          </cell>
          <cell r="G988" t="str">
            <v>青树组-胡大屋</v>
          </cell>
          <cell r="H988">
            <v>0</v>
          </cell>
          <cell r="I988">
            <v>3.044</v>
          </cell>
          <cell r="J988">
            <v>3.044</v>
          </cell>
        </row>
        <row r="989">
          <cell r="C989" t="str">
            <v>衡阳县</v>
          </cell>
          <cell r="D989">
            <v>430421</v>
          </cell>
          <cell r="E989" t="str">
            <v>三类</v>
          </cell>
          <cell r="F989" t="str">
            <v>C544430421</v>
          </cell>
          <cell r="G989" t="str">
            <v>陶家町-三元</v>
          </cell>
          <cell r="H989">
            <v>0</v>
          </cell>
          <cell r="I989">
            <v>0.646</v>
          </cell>
          <cell r="J989">
            <v>0.099</v>
          </cell>
        </row>
        <row r="990">
          <cell r="C990" t="str">
            <v>衡阳县</v>
          </cell>
          <cell r="D990">
            <v>430421</v>
          </cell>
          <cell r="E990" t="str">
            <v>三类</v>
          </cell>
          <cell r="F990" t="str">
            <v>C728430421</v>
          </cell>
          <cell r="G990" t="str">
            <v>新场-对门</v>
          </cell>
          <cell r="H990">
            <v>2.736</v>
          </cell>
          <cell r="I990">
            <v>5.473</v>
          </cell>
          <cell r="J990">
            <v>2.738</v>
          </cell>
        </row>
        <row r="991">
          <cell r="C991" t="str">
            <v>衡阳县</v>
          </cell>
          <cell r="D991">
            <v>430421</v>
          </cell>
          <cell r="E991" t="str">
            <v>三类</v>
          </cell>
          <cell r="F991" t="str">
            <v>C757430421</v>
          </cell>
          <cell r="G991" t="str">
            <v>组塘-罗子湾</v>
          </cell>
          <cell r="H991">
            <v>2.27</v>
          </cell>
          <cell r="I991">
            <v>3.967</v>
          </cell>
          <cell r="J991">
            <v>1.697</v>
          </cell>
        </row>
        <row r="992">
          <cell r="C992" t="str">
            <v>衡阳县</v>
          </cell>
          <cell r="D992">
            <v>430421</v>
          </cell>
          <cell r="E992" t="str">
            <v>三类</v>
          </cell>
          <cell r="F992" t="str">
            <v>CB37430421</v>
          </cell>
          <cell r="G992" t="str">
            <v>学堂坪-坚木组</v>
          </cell>
          <cell r="H992">
            <v>0</v>
          </cell>
          <cell r="I992">
            <v>3.527</v>
          </cell>
          <cell r="J992">
            <v>3.527</v>
          </cell>
        </row>
        <row r="993">
          <cell r="C993" t="str">
            <v>衡阳县</v>
          </cell>
          <cell r="D993">
            <v>430421</v>
          </cell>
          <cell r="E993" t="str">
            <v>三类</v>
          </cell>
          <cell r="F993" t="str">
            <v>CD97430421</v>
          </cell>
          <cell r="G993" t="str">
            <v>陶雄庙-文老屋</v>
          </cell>
          <cell r="H993">
            <v>0</v>
          </cell>
          <cell r="I993">
            <v>0.895</v>
          </cell>
          <cell r="J993">
            <v>0.488</v>
          </cell>
        </row>
        <row r="994">
          <cell r="C994" t="str">
            <v>衡阳县</v>
          </cell>
          <cell r="D994">
            <v>430421</v>
          </cell>
          <cell r="E994" t="str">
            <v>三类</v>
          </cell>
          <cell r="F994" t="str">
            <v>CE19430421</v>
          </cell>
          <cell r="G994" t="str">
            <v>仓板桥-东瓜塘</v>
          </cell>
          <cell r="H994">
            <v>0</v>
          </cell>
          <cell r="I994">
            <v>0.32</v>
          </cell>
          <cell r="J994">
            <v>0.32</v>
          </cell>
        </row>
        <row r="995">
          <cell r="C995" t="str">
            <v>衡阳县</v>
          </cell>
          <cell r="D995">
            <v>430421</v>
          </cell>
          <cell r="E995" t="str">
            <v>三类</v>
          </cell>
          <cell r="F995" t="str">
            <v>CJJ1430421</v>
          </cell>
          <cell r="G995" t="str">
            <v>石市-沙溪</v>
          </cell>
          <cell r="H995">
            <v>0</v>
          </cell>
          <cell r="I995">
            <v>4.952</v>
          </cell>
          <cell r="J995">
            <v>4.952</v>
          </cell>
        </row>
        <row r="996">
          <cell r="C996" t="str">
            <v>衡阳县</v>
          </cell>
          <cell r="D996">
            <v>430421</v>
          </cell>
          <cell r="E996" t="str">
            <v>三类</v>
          </cell>
          <cell r="F996" t="str">
            <v>CJJ3430421</v>
          </cell>
          <cell r="G996" t="str">
            <v>小湾-上湾</v>
          </cell>
          <cell r="H996">
            <v>0</v>
          </cell>
          <cell r="I996">
            <v>1.901</v>
          </cell>
          <cell r="J996">
            <v>1.901</v>
          </cell>
        </row>
        <row r="997">
          <cell r="C997" t="str">
            <v>衡阳县</v>
          </cell>
          <cell r="D997">
            <v>430421</v>
          </cell>
          <cell r="E997" t="str">
            <v>三类</v>
          </cell>
          <cell r="F997" t="str">
            <v>X032430421</v>
          </cell>
          <cell r="G997" t="str">
            <v>荷叶塘-金秋</v>
          </cell>
          <cell r="H997">
            <v>0</v>
          </cell>
          <cell r="I997">
            <v>22.413</v>
          </cell>
          <cell r="J997">
            <v>21.548</v>
          </cell>
        </row>
        <row r="998">
          <cell r="C998" t="str">
            <v>衡阳县</v>
          </cell>
          <cell r="D998">
            <v>430421</v>
          </cell>
          <cell r="E998" t="str">
            <v>三类</v>
          </cell>
          <cell r="F998" t="str">
            <v>X035430421</v>
          </cell>
          <cell r="G998" t="str">
            <v>青石-库宗乡</v>
          </cell>
          <cell r="H998">
            <v>0</v>
          </cell>
          <cell r="I998">
            <v>20.265</v>
          </cell>
          <cell r="J998">
            <v>12.921</v>
          </cell>
        </row>
        <row r="999">
          <cell r="C999" t="str">
            <v>衡阳县</v>
          </cell>
          <cell r="D999">
            <v>430421</v>
          </cell>
          <cell r="E999" t="str">
            <v>三类</v>
          </cell>
          <cell r="F999" t="str">
            <v>X036430421</v>
          </cell>
          <cell r="G999" t="str">
            <v>关市乡-井头镇</v>
          </cell>
          <cell r="H999">
            <v>0</v>
          </cell>
          <cell r="I999">
            <v>28.603</v>
          </cell>
          <cell r="J999">
            <v>4.093</v>
          </cell>
        </row>
        <row r="1000">
          <cell r="C1000" t="str">
            <v>衡阳县</v>
          </cell>
          <cell r="D1000">
            <v>430421</v>
          </cell>
          <cell r="E1000" t="str">
            <v>三类</v>
          </cell>
          <cell r="F1000" t="str">
            <v>X039430421</v>
          </cell>
          <cell r="G1000" t="str">
            <v>演陂镇-上里</v>
          </cell>
          <cell r="H1000">
            <v>0</v>
          </cell>
          <cell r="I1000">
            <v>10.872</v>
          </cell>
          <cell r="J1000">
            <v>3.127</v>
          </cell>
        </row>
        <row r="1001">
          <cell r="C1001" t="str">
            <v>衡阳县</v>
          </cell>
          <cell r="D1001">
            <v>430421</v>
          </cell>
          <cell r="E1001" t="str">
            <v>三类</v>
          </cell>
          <cell r="F1001" t="str">
            <v>X046430421</v>
          </cell>
          <cell r="G1001" t="str">
            <v>杉桥-台源</v>
          </cell>
          <cell r="H1001">
            <v>0</v>
          </cell>
          <cell r="I1001">
            <v>10.69</v>
          </cell>
          <cell r="J1001">
            <v>2.797</v>
          </cell>
        </row>
        <row r="1002">
          <cell r="C1002" t="str">
            <v>衡阳县</v>
          </cell>
          <cell r="D1002">
            <v>430421</v>
          </cell>
          <cell r="E1002" t="str">
            <v>三类</v>
          </cell>
          <cell r="F1002" t="str">
            <v>X047430421</v>
          </cell>
          <cell r="G1002" t="str">
            <v>大井-长安乡</v>
          </cell>
          <cell r="H1002">
            <v>0</v>
          </cell>
          <cell r="I1002">
            <v>15.123</v>
          </cell>
          <cell r="J1002">
            <v>3.008</v>
          </cell>
        </row>
        <row r="1003">
          <cell r="C1003" t="str">
            <v>衡阳县</v>
          </cell>
          <cell r="D1003">
            <v>430421</v>
          </cell>
          <cell r="E1003" t="str">
            <v>三类</v>
          </cell>
          <cell r="F1003" t="str">
            <v>X049430421</v>
          </cell>
          <cell r="G1003" t="str">
            <v>醒狮-富田</v>
          </cell>
          <cell r="H1003">
            <v>0</v>
          </cell>
          <cell r="I1003">
            <v>2.49</v>
          </cell>
          <cell r="J1003">
            <v>2.49</v>
          </cell>
        </row>
        <row r="1004">
          <cell r="C1004" t="str">
            <v>衡阳县</v>
          </cell>
          <cell r="D1004">
            <v>430421</v>
          </cell>
          <cell r="E1004" t="str">
            <v>三类</v>
          </cell>
          <cell r="F1004" t="str">
            <v>X052430421</v>
          </cell>
          <cell r="G1004" t="str">
            <v>哉培岭-大胜</v>
          </cell>
          <cell r="H1004">
            <v>0</v>
          </cell>
          <cell r="I1004">
            <v>16.058</v>
          </cell>
          <cell r="J1004">
            <v>4.492</v>
          </cell>
        </row>
        <row r="1005">
          <cell r="C1005" t="str">
            <v>衡阳县</v>
          </cell>
          <cell r="D1005">
            <v>430421</v>
          </cell>
          <cell r="E1005" t="str">
            <v>三类</v>
          </cell>
          <cell r="F1005" t="str">
            <v>X055430421</v>
          </cell>
          <cell r="G1005" t="str">
            <v>大岭-岘山乡</v>
          </cell>
          <cell r="H1005">
            <v>0</v>
          </cell>
          <cell r="I1005">
            <v>13.14</v>
          </cell>
          <cell r="J1005">
            <v>6.916</v>
          </cell>
        </row>
        <row r="1006">
          <cell r="C1006" t="str">
            <v>衡阳县</v>
          </cell>
          <cell r="D1006">
            <v>430421</v>
          </cell>
          <cell r="E1006" t="str">
            <v>三类</v>
          </cell>
          <cell r="F1006" t="str">
            <v>Y059430421</v>
          </cell>
          <cell r="G1006" t="str">
            <v>溪江村-X048</v>
          </cell>
          <cell r="H1006">
            <v>0</v>
          </cell>
          <cell r="I1006">
            <v>4.409</v>
          </cell>
          <cell r="J1006">
            <v>2.594</v>
          </cell>
        </row>
        <row r="1007">
          <cell r="C1007" t="str">
            <v>衡阳县</v>
          </cell>
          <cell r="D1007">
            <v>430421</v>
          </cell>
          <cell r="E1007" t="str">
            <v>三类</v>
          </cell>
          <cell r="F1007" t="str">
            <v>Y060430421</v>
          </cell>
          <cell r="G1007" t="str">
            <v>福桥村-荣光村</v>
          </cell>
          <cell r="H1007">
            <v>0</v>
          </cell>
          <cell r="I1007">
            <v>3.889</v>
          </cell>
          <cell r="J1007">
            <v>3.889</v>
          </cell>
        </row>
        <row r="1008">
          <cell r="C1008" t="str">
            <v>衡阳县</v>
          </cell>
          <cell r="D1008">
            <v>430421</v>
          </cell>
          <cell r="E1008" t="str">
            <v>三类</v>
          </cell>
          <cell r="F1008" t="str">
            <v>Y063430421</v>
          </cell>
          <cell r="G1008" t="str">
            <v>水口村-观音山村</v>
          </cell>
          <cell r="H1008">
            <v>1.028</v>
          </cell>
          <cell r="I1008">
            <v>13.293</v>
          </cell>
          <cell r="J1008">
            <v>1.197</v>
          </cell>
        </row>
        <row r="1009">
          <cell r="C1009" t="str">
            <v>衡阳县</v>
          </cell>
          <cell r="D1009">
            <v>430421</v>
          </cell>
          <cell r="E1009" t="str">
            <v>三类</v>
          </cell>
          <cell r="F1009" t="str">
            <v>Y067430421</v>
          </cell>
          <cell r="G1009" t="str">
            <v>和平村-双东村</v>
          </cell>
          <cell r="H1009">
            <v>0</v>
          </cell>
          <cell r="I1009">
            <v>8.172</v>
          </cell>
          <cell r="J1009">
            <v>4.679</v>
          </cell>
        </row>
        <row r="1010">
          <cell r="C1010" t="str">
            <v>衡阳县</v>
          </cell>
          <cell r="D1010">
            <v>430421</v>
          </cell>
          <cell r="E1010" t="str">
            <v>三类</v>
          </cell>
          <cell r="F1010" t="str">
            <v>Y069430421</v>
          </cell>
          <cell r="G1010" t="str">
            <v>合中村-合中村</v>
          </cell>
          <cell r="H1010">
            <v>0</v>
          </cell>
          <cell r="I1010">
            <v>3.159</v>
          </cell>
          <cell r="J1010">
            <v>3.159</v>
          </cell>
        </row>
        <row r="1011">
          <cell r="C1011" t="str">
            <v>衡阳县</v>
          </cell>
          <cell r="D1011">
            <v>430421</v>
          </cell>
          <cell r="E1011" t="str">
            <v>三类</v>
          </cell>
          <cell r="F1011" t="str">
            <v>Y072430421</v>
          </cell>
          <cell r="G1011" t="str">
            <v>松柏村-S227</v>
          </cell>
          <cell r="H1011">
            <v>4.914</v>
          </cell>
          <cell r="I1011">
            <v>9.803</v>
          </cell>
          <cell r="J1011">
            <v>4.888</v>
          </cell>
        </row>
        <row r="1012">
          <cell r="C1012" t="str">
            <v>衡阳县</v>
          </cell>
          <cell r="D1012">
            <v>430421</v>
          </cell>
          <cell r="E1012" t="str">
            <v>三类</v>
          </cell>
          <cell r="F1012" t="str">
            <v>Y078430421</v>
          </cell>
          <cell r="G1012" t="str">
            <v>江冲村-枫桥村</v>
          </cell>
          <cell r="H1012">
            <v>0</v>
          </cell>
          <cell r="I1012">
            <v>5.727</v>
          </cell>
          <cell r="J1012">
            <v>2.431</v>
          </cell>
        </row>
        <row r="1013">
          <cell r="C1013" t="str">
            <v>衡阳县</v>
          </cell>
          <cell r="D1013">
            <v>430421</v>
          </cell>
          <cell r="E1013" t="str">
            <v>三类</v>
          </cell>
          <cell r="F1013" t="str">
            <v>Y080430421</v>
          </cell>
          <cell r="G1013" t="str">
            <v>龟石村-X053</v>
          </cell>
          <cell r="H1013">
            <v>0</v>
          </cell>
          <cell r="I1013">
            <v>4.702</v>
          </cell>
          <cell r="J1013">
            <v>1.493</v>
          </cell>
        </row>
        <row r="1014">
          <cell r="C1014" t="str">
            <v>衡阳县</v>
          </cell>
          <cell r="D1014">
            <v>430421</v>
          </cell>
          <cell r="E1014" t="str">
            <v>三类</v>
          </cell>
          <cell r="F1014" t="str">
            <v>Y083430421</v>
          </cell>
          <cell r="G1014" t="str">
            <v>泉塘坳-中合</v>
          </cell>
          <cell r="H1014">
            <v>1.525</v>
          </cell>
          <cell r="I1014">
            <v>7.106</v>
          </cell>
          <cell r="J1014">
            <v>0.997</v>
          </cell>
        </row>
        <row r="1015">
          <cell r="C1015" t="str">
            <v>衡阳县</v>
          </cell>
          <cell r="D1015">
            <v>430421</v>
          </cell>
          <cell r="E1015" t="str">
            <v>三类</v>
          </cell>
          <cell r="F1015" t="str">
            <v>Y084430421</v>
          </cell>
          <cell r="G1015" t="str">
            <v>石庙村-X070</v>
          </cell>
          <cell r="H1015">
            <v>0</v>
          </cell>
          <cell r="I1015">
            <v>7.653</v>
          </cell>
          <cell r="J1015">
            <v>7.653</v>
          </cell>
        </row>
        <row r="1016">
          <cell r="C1016" t="str">
            <v>衡阳县</v>
          </cell>
          <cell r="D1016">
            <v>430421</v>
          </cell>
          <cell r="E1016" t="str">
            <v>三类</v>
          </cell>
          <cell r="F1016" t="str">
            <v>Y087430421</v>
          </cell>
          <cell r="G1016" t="str">
            <v>大安-兴田村</v>
          </cell>
          <cell r="H1016">
            <v>0</v>
          </cell>
          <cell r="I1016">
            <v>10.124</v>
          </cell>
          <cell r="J1016">
            <v>2.831</v>
          </cell>
        </row>
        <row r="1017">
          <cell r="C1017" t="str">
            <v>衡阳县</v>
          </cell>
          <cell r="D1017">
            <v>430421</v>
          </cell>
          <cell r="E1017" t="str">
            <v>三类</v>
          </cell>
          <cell r="F1017" t="str">
            <v>Y091430421</v>
          </cell>
          <cell r="G1017" t="str">
            <v>长兴村-联江村</v>
          </cell>
          <cell r="H1017">
            <v>0</v>
          </cell>
          <cell r="I1017">
            <v>7.549</v>
          </cell>
          <cell r="J1017">
            <v>1.758</v>
          </cell>
        </row>
        <row r="1018">
          <cell r="C1018" t="str">
            <v>衡阳县</v>
          </cell>
          <cell r="D1018">
            <v>430421</v>
          </cell>
          <cell r="E1018" t="str">
            <v>三类</v>
          </cell>
          <cell r="F1018" t="str">
            <v>Y093430421</v>
          </cell>
          <cell r="G1018" t="str">
            <v>石坳-古城村</v>
          </cell>
          <cell r="H1018">
            <v>0</v>
          </cell>
          <cell r="I1018">
            <v>6.996</v>
          </cell>
          <cell r="J1018">
            <v>1.799</v>
          </cell>
        </row>
        <row r="1019">
          <cell r="C1019" t="str">
            <v>衡阳县</v>
          </cell>
          <cell r="D1019">
            <v>430421</v>
          </cell>
          <cell r="E1019" t="str">
            <v>三类</v>
          </cell>
          <cell r="F1019" t="str">
            <v>Y098430421</v>
          </cell>
          <cell r="G1019" t="str">
            <v>南塘村-伏下村</v>
          </cell>
          <cell r="H1019">
            <v>0</v>
          </cell>
          <cell r="I1019">
            <v>4.191</v>
          </cell>
          <cell r="J1019">
            <v>4.191</v>
          </cell>
        </row>
        <row r="1020">
          <cell r="C1020" t="str">
            <v>衡阳县</v>
          </cell>
          <cell r="D1020">
            <v>430421</v>
          </cell>
          <cell r="E1020" t="str">
            <v>三类</v>
          </cell>
          <cell r="F1020" t="str">
            <v>Y099430421</v>
          </cell>
          <cell r="G1020" t="str">
            <v>集兵村-Y101</v>
          </cell>
          <cell r="H1020">
            <v>0</v>
          </cell>
          <cell r="I1020">
            <v>6.641</v>
          </cell>
          <cell r="J1020">
            <v>2.249</v>
          </cell>
        </row>
        <row r="1021">
          <cell r="C1021" t="str">
            <v>衡阳县</v>
          </cell>
          <cell r="D1021">
            <v>430421</v>
          </cell>
          <cell r="E1021" t="str">
            <v>三类</v>
          </cell>
          <cell r="F1021" t="str">
            <v>Y100430421</v>
          </cell>
          <cell r="G1021" t="str">
            <v>五马村-白石园村</v>
          </cell>
          <cell r="H1021">
            <v>0</v>
          </cell>
          <cell r="I1021">
            <v>13.912</v>
          </cell>
          <cell r="J1021">
            <v>0.898</v>
          </cell>
        </row>
        <row r="1022">
          <cell r="C1022" t="str">
            <v>衡阳县</v>
          </cell>
          <cell r="D1022">
            <v>430421</v>
          </cell>
          <cell r="E1022" t="str">
            <v>三类</v>
          </cell>
          <cell r="F1022" t="str">
            <v>Y102430421</v>
          </cell>
          <cell r="G1022" t="str">
            <v>松山村-石园村</v>
          </cell>
          <cell r="H1022">
            <v>1.204</v>
          </cell>
          <cell r="I1022">
            <v>3.907</v>
          </cell>
          <cell r="J1022">
            <v>2.703</v>
          </cell>
        </row>
        <row r="1023">
          <cell r="C1023" t="str">
            <v>衡阳县</v>
          </cell>
          <cell r="D1023">
            <v>430421</v>
          </cell>
          <cell r="E1023" t="str">
            <v>三类</v>
          </cell>
          <cell r="F1023" t="str">
            <v>Y104430421</v>
          </cell>
          <cell r="G1023" t="str">
            <v>柞木村-S235</v>
          </cell>
          <cell r="H1023">
            <v>0</v>
          </cell>
          <cell r="I1023">
            <v>12.34</v>
          </cell>
          <cell r="J1023">
            <v>2.194</v>
          </cell>
        </row>
        <row r="1024">
          <cell r="C1024" t="str">
            <v>衡阳县</v>
          </cell>
          <cell r="D1024">
            <v>430421</v>
          </cell>
          <cell r="E1024" t="str">
            <v>三类</v>
          </cell>
          <cell r="F1024" t="str">
            <v>Y111430421</v>
          </cell>
          <cell r="G1024" t="str">
            <v>祠兴村-鹿鸣村</v>
          </cell>
          <cell r="H1024">
            <v>0</v>
          </cell>
          <cell r="I1024">
            <v>2.801</v>
          </cell>
          <cell r="J1024">
            <v>2.801</v>
          </cell>
        </row>
        <row r="1025">
          <cell r="C1025" t="str">
            <v>衡阳县</v>
          </cell>
          <cell r="D1025">
            <v>430421</v>
          </cell>
          <cell r="E1025" t="str">
            <v>三类</v>
          </cell>
          <cell r="F1025" t="str">
            <v>Y113430421</v>
          </cell>
          <cell r="G1025" t="str">
            <v>长青村-新龙堂村</v>
          </cell>
          <cell r="H1025">
            <v>0</v>
          </cell>
          <cell r="I1025">
            <v>7.908</v>
          </cell>
          <cell r="J1025">
            <v>1.128</v>
          </cell>
        </row>
        <row r="1026">
          <cell r="C1026" t="str">
            <v>衡阳县</v>
          </cell>
          <cell r="D1026">
            <v>430421</v>
          </cell>
          <cell r="E1026" t="str">
            <v>三类</v>
          </cell>
          <cell r="F1026" t="str">
            <v>Y115430421</v>
          </cell>
          <cell r="G1026" t="str">
            <v>梅开堂村-罗城村</v>
          </cell>
          <cell r="H1026">
            <v>1.071</v>
          </cell>
          <cell r="I1026">
            <v>6.064</v>
          </cell>
          <cell r="J1026">
            <v>4.993</v>
          </cell>
        </row>
        <row r="1027">
          <cell r="C1027" t="str">
            <v>衡阳县</v>
          </cell>
          <cell r="D1027">
            <v>430421</v>
          </cell>
          <cell r="E1027" t="str">
            <v>三类</v>
          </cell>
          <cell r="F1027" t="str">
            <v>Y116430421</v>
          </cell>
          <cell r="G1027" t="str">
            <v>羊角村-古井村</v>
          </cell>
          <cell r="H1027">
            <v>0</v>
          </cell>
          <cell r="I1027">
            <v>3.875</v>
          </cell>
          <cell r="J1027">
            <v>1.978</v>
          </cell>
        </row>
        <row r="1028">
          <cell r="C1028" t="str">
            <v>衡阳县</v>
          </cell>
          <cell r="D1028">
            <v>430421</v>
          </cell>
          <cell r="E1028" t="str">
            <v>三类</v>
          </cell>
          <cell r="F1028" t="str">
            <v>Y117430421</v>
          </cell>
          <cell r="G1028" t="str">
            <v>海山村-百花村</v>
          </cell>
          <cell r="H1028">
            <v>1.479</v>
          </cell>
          <cell r="I1028">
            <v>7.565</v>
          </cell>
          <cell r="J1028">
            <v>6.086</v>
          </cell>
        </row>
        <row r="1029">
          <cell r="C1029" t="str">
            <v>衡阳县</v>
          </cell>
          <cell r="D1029">
            <v>430421</v>
          </cell>
          <cell r="E1029" t="str">
            <v>三类</v>
          </cell>
          <cell r="F1029" t="str">
            <v>Y123430421</v>
          </cell>
          <cell r="G1029" t="str">
            <v>方工村-财源村</v>
          </cell>
          <cell r="H1029">
            <v>0</v>
          </cell>
          <cell r="I1029">
            <v>5.178</v>
          </cell>
          <cell r="J1029">
            <v>4.383</v>
          </cell>
        </row>
        <row r="1030">
          <cell r="C1030" t="str">
            <v>衡阳县</v>
          </cell>
          <cell r="D1030">
            <v>430421</v>
          </cell>
          <cell r="E1030" t="str">
            <v>三类</v>
          </cell>
          <cell r="F1030" t="str">
            <v>Y128430421</v>
          </cell>
          <cell r="G1030" t="str">
            <v>吊牛坪-新桥村</v>
          </cell>
          <cell r="H1030">
            <v>0</v>
          </cell>
          <cell r="I1030">
            <v>8.098</v>
          </cell>
          <cell r="J1030">
            <v>7.299</v>
          </cell>
        </row>
        <row r="1031">
          <cell r="C1031" t="str">
            <v>衡阳县</v>
          </cell>
          <cell r="D1031">
            <v>430421</v>
          </cell>
          <cell r="E1031" t="str">
            <v>三类</v>
          </cell>
          <cell r="F1031" t="str">
            <v>Y129430421</v>
          </cell>
          <cell r="G1031" t="str">
            <v>天星村-X057</v>
          </cell>
          <cell r="H1031">
            <v>0</v>
          </cell>
          <cell r="I1031">
            <v>6.397</v>
          </cell>
          <cell r="J1031">
            <v>2.602</v>
          </cell>
        </row>
        <row r="1032">
          <cell r="C1032" t="str">
            <v>衡阳县</v>
          </cell>
          <cell r="D1032">
            <v>430421</v>
          </cell>
          <cell r="E1032" t="str">
            <v>三类</v>
          </cell>
          <cell r="F1032" t="str">
            <v>Y131430421</v>
          </cell>
          <cell r="G1032" t="str">
            <v>健康村-英陂村</v>
          </cell>
          <cell r="H1032">
            <v>0</v>
          </cell>
          <cell r="I1032">
            <v>2.097</v>
          </cell>
          <cell r="J1032">
            <v>2.097</v>
          </cell>
        </row>
        <row r="1033">
          <cell r="C1033" t="str">
            <v>衡阳县</v>
          </cell>
          <cell r="D1033">
            <v>430421</v>
          </cell>
          <cell r="E1033" t="str">
            <v>三类</v>
          </cell>
          <cell r="F1033" t="str">
            <v>Y137430421</v>
          </cell>
          <cell r="G1033" t="str">
            <v>渣冲村-易市村</v>
          </cell>
          <cell r="H1033">
            <v>0</v>
          </cell>
          <cell r="I1033">
            <v>2.085</v>
          </cell>
          <cell r="J1033">
            <v>2.085</v>
          </cell>
        </row>
        <row r="1034">
          <cell r="C1034" t="str">
            <v>衡阳县</v>
          </cell>
          <cell r="D1034">
            <v>430421</v>
          </cell>
          <cell r="E1034" t="str">
            <v>三类</v>
          </cell>
          <cell r="F1034" t="str">
            <v>Y139430421</v>
          </cell>
          <cell r="G1034" t="str">
            <v>斑竹村-X055</v>
          </cell>
          <cell r="H1034">
            <v>0</v>
          </cell>
          <cell r="I1034">
            <v>2.197</v>
          </cell>
          <cell r="J1034">
            <v>1.833</v>
          </cell>
        </row>
        <row r="1035">
          <cell r="C1035" t="str">
            <v>衡阳县</v>
          </cell>
          <cell r="D1035">
            <v>430421</v>
          </cell>
          <cell r="E1035" t="str">
            <v>三类</v>
          </cell>
          <cell r="F1035" t="str">
            <v>Y141430421</v>
          </cell>
          <cell r="G1035" t="str">
            <v>赤水村-更楼村</v>
          </cell>
          <cell r="H1035">
            <v>0</v>
          </cell>
          <cell r="I1035">
            <v>9.56</v>
          </cell>
          <cell r="J1035">
            <v>9.56</v>
          </cell>
        </row>
        <row r="1036">
          <cell r="C1036" t="str">
            <v>衡阳县</v>
          </cell>
          <cell r="D1036">
            <v>430421</v>
          </cell>
          <cell r="E1036" t="str">
            <v>三类</v>
          </cell>
          <cell r="F1036" t="str">
            <v>Y143430421</v>
          </cell>
          <cell r="G1036" t="str">
            <v>翠林村-雷峰村</v>
          </cell>
          <cell r="H1036">
            <v>0</v>
          </cell>
          <cell r="I1036">
            <v>6.509</v>
          </cell>
          <cell r="J1036">
            <v>0.621</v>
          </cell>
        </row>
        <row r="1037">
          <cell r="C1037" t="str">
            <v>衡阳县</v>
          </cell>
          <cell r="D1037">
            <v>430421</v>
          </cell>
          <cell r="E1037" t="str">
            <v>三类</v>
          </cell>
          <cell r="F1037" t="str">
            <v>Y145430421</v>
          </cell>
          <cell r="G1037" t="str">
            <v>青龙桥村-孟公殿村</v>
          </cell>
          <cell r="H1037">
            <v>0</v>
          </cell>
          <cell r="I1037">
            <v>8.631</v>
          </cell>
          <cell r="J1037">
            <v>5.834</v>
          </cell>
        </row>
        <row r="1038">
          <cell r="C1038" t="str">
            <v>衡阳县</v>
          </cell>
          <cell r="D1038">
            <v>430421</v>
          </cell>
          <cell r="E1038" t="str">
            <v>三类</v>
          </cell>
          <cell r="F1038" t="str">
            <v>Y151430421</v>
          </cell>
          <cell r="G1038" t="str">
            <v>庙湾村-观音村</v>
          </cell>
          <cell r="H1038">
            <v>0</v>
          </cell>
          <cell r="I1038">
            <v>3.493</v>
          </cell>
          <cell r="J1038">
            <v>2.976</v>
          </cell>
        </row>
        <row r="1039">
          <cell r="C1039" t="str">
            <v>衡阳县</v>
          </cell>
          <cell r="D1039">
            <v>430421</v>
          </cell>
          <cell r="E1039" t="str">
            <v>三类</v>
          </cell>
          <cell r="F1039" t="str">
            <v>Y565430421</v>
          </cell>
          <cell r="G1039" t="str">
            <v>老庵村-老庵村</v>
          </cell>
          <cell r="H1039">
            <v>0</v>
          </cell>
          <cell r="I1039">
            <v>3.883</v>
          </cell>
          <cell r="J1039">
            <v>3.883</v>
          </cell>
        </row>
        <row r="1040">
          <cell r="C1040" t="str">
            <v>衡阳县</v>
          </cell>
          <cell r="D1040">
            <v>430421</v>
          </cell>
          <cell r="E1040" t="str">
            <v>三类</v>
          </cell>
          <cell r="F1040" t="str">
            <v>Y670430421</v>
          </cell>
          <cell r="G1040" t="str">
            <v>石云村-石坳村</v>
          </cell>
          <cell r="H1040">
            <v>0</v>
          </cell>
          <cell r="I1040">
            <v>5.112</v>
          </cell>
          <cell r="J1040">
            <v>3.909</v>
          </cell>
        </row>
        <row r="1041">
          <cell r="C1041" t="str">
            <v>衡阳县</v>
          </cell>
          <cell r="D1041">
            <v>430421</v>
          </cell>
          <cell r="E1041" t="str">
            <v>三类</v>
          </cell>
          <cell r="F1041" t="str">
            <v>Y672430421</v>
          </cell>
          <cell r="G1041" t="str">
            <v>金溪镇-Y061</v>
          </cell>
          <cell r="H1041">
            <v>0</v>
          </cell>
          <cell r="I1041">
            <v>5.76</v>
          </cell>
          <cell r="J1041">
            <v>5.76</v>
          </cell>
        </row>
        <row r="1042">
          <cell r="C1042" t="str">
            <v>衡阳县</v>
          </cell>
          <cell r="D1042">
            <v>430421</v>
          </cell>
          <cell r="E1042" t="str">
            <v>三类</v>
          </cell>
          <cell r="F1042" t="str">
            <v>Y673430421</v>
          </cell>
          <cell r="G1042" t="str">
            <v>泉水村-横江村</v>
          </cell>
          <cell r="H1042">
            <v>0</v>
          </cell>
          <cell r="I1042">
            <v>6.596</v>
          </cell>
          <cell r="J1042">
            <v>3.897</v>
          </cell>
        </row>
        <row r="1043">
          <cell r="C1043" t="str">
            <v>衡阳县</v>
          </cell>
          <cell r="D1043">
            <v>430421</v>
          </cell>
          <cell r="E1043" t="str">
            <v>三类</v>
          </cell>
          <cell r="F1043" t="str">
            <v>Y674430421</v>
          </cell>
          <cell r="G1043" t="str">
            <v>洞源村-横江村</v>
          </cell>
          <cell r="H1043">
            <v>0</v>
          </cell>
          <cell r="I1043">
            <v>7.344</v>
          </cell>
          <cell r="J1043">
            <v>3.652</v>
          </cell>
        </row>
        <row r="1044">
          <cell r="C1044" t="str">
            <v>衡阳县</v>
          </cell>
          <cell r="D1044">
            <v>430421</v>
          </cell>
          <cell r="E1044" t="str">
            <v>三类</v>
          </cell>
          <cell r="F1044" t="str">
            <v>Y675430421</v>
          </cell>
          <cell r="G1044" t="str">
            <v>往宜村-樟树村</v>
          </cell>
          <cell r="H1044">
            <v>2.222</v>
          </cell>
          <cell r="I1044">
            <v>6.886</v>
          </cell>
          <cell r="J1044">
            <v>4.664</v>
          </cell>
        </row>
        <row r="1045">
          <cell r="C1045" t="str">
            <v>衡阳县</v>
          </cell>
          <cell r="D1045">
            <v>430421</v>
          </cell>
          <cell r="E1045" t="str">
            <v>三类</v>
          </cell>
          <cell r="F1045" t="str">
            <v>Y676430421</v>
          </cell>
          <cell r="G1045" t="str">
            <v>东水-白水村</v>
          </cell>
          <cell r="H1045">
            <v>2.187</v>
          </cell>
          <cell r="I1045">
            <v>4.579</v>
          </cell>
          <cell r="J1045">
            <v>2.392</v>
          </cell>
        </row>
        <row r="1046">
          <cell r="C1046" t="str">
            <v>衡阳县</v>
          </cell>
          <cell r="D1046">
            <v>430421</v>
          </cell>
          <cell r="E1046" t="str">
            <v>三类</v>
          </cell>
          <cell r="F1046" t="str">
            <v>Y678430421</v>
          </cell>
          <cell r="G1046" t="str">
            <v>利合村-X045</v>
          </cell>
          <cell r="H1046">
            <v>2.862</v>
          </cell>
          <cell r="I1046">
            <v>4.857</v>
          </cell>
          <cell r="J1046">
            <v>0.799</v>
          </cell>
        </row>
        <row r="1047">
          <cell r="C1047" t="str">
            <v>衡阳县</v>
          </cell>
          <cell r="D1047">
            <v>430421</v>
          </cell>
          <cell r="E1047" t="str">
            <v>三类</v>
          </cell>
          <cell r="F1047" t="str">
            <v>Y680430421</v>
          </cell>
          <cell r="G1047" t="str">
            <v>黄门村-XH38</v>
          </cell>
          <cell r="H1047">
            <v>0</v>
          </cell>
          <cell r="I1047">
            <v>5.119</v>
          </cell>
          <cell r="J1047">
            <v>5.119</v>
          </cell>
        </row>
        <row r="1048">
          <cell r="C1048" t="str">
            <v>衡阳县</v>
          </cell>
          <cell r="D1048">
            <v>430421</v>
          </cell>
          <cell r="E1048" t="str">
            <v>三类</v>
          </cell>
          <cell r="F1048" t="str">
            <v>Y682430421</v>
          </cell>
          <cell r="G1048" t="str">
            <v>洪市村-大安村</v>
          </cell>
          <cell r="H1048">
            <v>0</v>
          </cell>
          <cell r="I1048">
            <v>7.12</v>
          </cell>
          <cell r="J1048">
            <v>4.495</v>
          </cell>
        </row>
        <row r="1049">
          <cell r="C1049" t="str">
            <v>衡阳县</v>
          </cell>
          <cell r="D1049">
            <v>430421</v>
          </cell>
          <cell r="E1049" t="str">
            <v>三类</v>
          </cell>
          <cell r="F1049" t="str">
            <v>Y683430421</v>
          </cell>
          <cell r="G1049" t="str">
            <v>上里村-总管村</v>
          </cell>
          <cell r="H1049">
            <v>0</v>
          </cell>
          <cell r="I1049">
            <v>8.919</v>
          </cell>
          <cell r="J1049">
            <v>8.919</v>
          </cell>
        </row>
        <row r="1050">
          <cell r="C1050" t="str">
            <v>衡阳县</v>
          </cell>
          <cell r="D1050">
            <v>430421</v>
          </cell>
          <cell r="E1050" t="str">
            <v>三类</v>
          </cell>
          <cell r="F1050" t="str">
            <v>Y684430421</v>
          </cell>
          <cell r="G1050" t="str">
            <v>麻岭村-仙桥村</v>
          </cell>
          <cell r="H1050">
            <v>0</v>
          </cell>
          <cell r="I1050">
            <v>3.824</v>
          </cell>
          <cell r="J1050">
            <v>3.824</v>
          </cell>
        </row>
        <row r="1051">
          <cell r="C1051" t="str">
            <v>衡阳县</v>
          </cell>
          <cell r="D1051">
            <v>430421</v>
          </cell>
          <cell r="E1051" t="str">
            <v>三类</v>
          </cell>
          <cell r="F1051" t="str">
            <v>Y685430421</v>
          </cell>
          <cell r="G1051" t="str">
            <v>菜溪桥-水波村</v>
          </cell>
          <cell r="H1051">
            <v>0</v>
          </cell>
          <cell r="I1051">
            <v>5.561</v>
          </cell>
          <cell r="J1051">
            <v>5.561</v>
          </cell>
        </row>
        <row r="1052">
          <cell r="C1052" t="str">
            <v>衡阳县</v>
          </cell>
          <cell r="D1052">
            <v>430421</v>
          </cell>
          <cell r="E1052" t="str">
            <v>三类</v>
          </cell>
          <cell r="F1052" t="str">
            <v>Y688430421</v>
          </cell>
          <cell r="G1052" t="str">
            <v>花桥-栗树村</v>
          </cell>
          <cell r="H1052">
            <v>0</v>
          </cell>
          <cell r="I1052">
            <v>6.425</v>
          </cell>
          <cell r="J1052">
            <v>1.197</v>
          </cell>
        </row>
        <row r="1053">
          <cell r="C1053" t="str">
            <v>衡阳县</v>
          </cell>
          <cell r="D1053">
            <v>430421</v>
          </cell>
          <cell r="E1053" t="str">
            <v>三类</v>
          </cell>
          <cell r="F1053" t="str">
            <v>Y689430421</v>
          </cell>
          <cell r="G1053" t="str">
            <v>孟山村-高明村</v>
          </cell>
          <cell r="H1053">
            <v>0</v>
          </cell>
          <cell r="I1053">
            <v>3.987</v>
          </cell>
          <cell r="J1053">
            <v>1.989</v>
          </cell>
        </row>
        <row r="1054">
          <cell r="C1054" t="str">
            <v>衡阳县</v>
          </cell>
          <cell r="D1054">
            <v>430421</v>
          </cell>
          <cell r="E1054" t="str">
            <v>三类</v>
          </cell>
          <cell r="F1054" t="str">
            <v>Y690430421</v>
          </cell>
          <cell r="G1054" t="str">
            <v>清潭村-黎云村</v>
          </cell>
          <cell r="H1054">
            <v>0</v>
          </cell>
          <cell r="I1054">
            <v>5.668</v>
          </cell>
          <cell r="J1054">
            <v>4.469</v>
          </cell>
        </row>
        <row r="1055">
          <cell r="C1055" t="str">
            <v>衡阳县</v>
          </cell>
          <cell r="D1055">
            <v>430421</v>
          </cell>
          <cell r="E1055" t="str">
            <v>三类</v>
          </cell>
          <cell r="F1055" t="str">
            <v>Y693430421</v>
          </cell>
          <cell r="G1055" t="str">
            <v>塘湾村-中灵村</v>
          </cell>
          <cell r="H1055">
            <v>0</v>
          </cell>
          <cell r="I1055">
            <v>3.897</v>
          </cell>
          <cell r="J1055">
            <v>1.199</v>
          </cell>
        </row>
        <row r="1056">
          <cell r="C1056" t="str">
            <v>衡阳县</v>
          </cell>
          <cell r="D1056">
            <v>430421</v>
          </cell>
          <cell r="E1056" t="str">
            <v>三类</v>
          </cell>
          <cell r="F1056" t="str">
            <v>Y697430421</v>
          </cell>
          <cell r="G1056" t="str">
            <v>新桥-振兴村</v>
          </cell>
          <cell r="H1056">
            <v>0</v>
          </cell>
          <cell r="I1056">
            <v>2.385</v>
          </cell>
          <cell r="J1056">
            <v>2.385</v>
          </cell>
        </row>
        <row r="1057">
          <cell r="C1057" t="str">
            <v>衡阳县</v>
          </cell>
          <cell r="D1057">
            <v>430421</v>
          </cell>
          <cell r="E1057" t="str">
            <v>三类</v>
          </cell>
          <cell r="F1057" t="str">
            <v>Y698430421</v>
          </cell>
          <cell r="G1057" t="str">
            <v>学校-黄门村</v>
          </cell>
          <cell r="H1057">
            <v>0</v>
          </cell>
          <cell r="I1057">
            <v>10.702</v>
          </cell>
          <cell r="J1057">
            <v>6.085</v>
          </cell>
        </row>
        <row r="1058">
          <cell r="C1058" t="str">
            <v>衡阳县</v>
          </cell>
          <cell r="D1058">
            <v>430421</v>
          </cell>
          <cell r="E1058" t="str">
            <v>三类</v>
          </cell>
          <cell r="F1058" t="str">
            <v>Y699430421</v>
          </cell>
          <cell r="G1058" t="str">
            <v>花江村-东升村</v>
          </cell>
          <cell r="H1058">
            <v>0</v>
          </cell>
          <cell r="I1058">
            <v>4.585</v>
          </cell>
          <cell r="J1058">
            <v>2.395</v>
          </cell>
        </row>
        <row r="1059">
          <cell r="C1059" t="str">
            <v>衡阳县</v>
          </cell>
          <cell r="D1059">
            <v>430421</v>
          </cell>
          <cell r="E1059" t="str">
            <v>三类</v>
          </cell>
          <cell r="F1059" t="str">
            <v>Y890430424</v>
          </cell>
          <cell r="G1059" t="str">
            <v>羊角村-高湖村</v>
          </cell>
          <cell r="H1059">
            <v>2.005</v>
          </cell>
          <cell r="I1059">
            <v>2.277</v>
          </cell>
          <cell r="J1059">
            <v>0.272</v>
          </cell>
        </row>
        <row r="1060">
          <cell r="C1060" t="str">
            <v>衡阳县</v>
          </cell>
          <cell r="D1060">
            <v>430421</v>
          </cell>
          <cell r="E1060" t="str">
            <v>三类</v>
          </cell>
          <cell r="F1060" t="str">
            <v>YE01430421</v>
          </cell>
          <cell r="G1060" t="str">
            <v>天光村-雄虎村</v>
          </cell>
          <cell r="H1060">
            <v>0</v>
          </cell>
          <cell r="I1060">
            <v>4.099</v>
          </cell>
          <cell r="J1060">
            <v>1.499</v>
          </cell>
        </row>
        <row r="1061">
          <cell r="C1061" t="str">
            <v>衡阳县</v>
          </cell>
          <cell r="D1061">
            <v>430421</v>
          </cell>
          <cell r="E1061" t="str">
            <v>三类</v>
          </cell>
          <cell r="F1061" t="str">
            <v>YE02430421</v>
          </cell>
          <cell r="G1061" t="str">
            <v>盘石村-芳冲村</v>
          </cell>
          <cell r="H1061">
            <v>0</v>
          </cell>
          <cell r="I1061">
            <v>4.893</v>
          </cell>
          <cell r="J1061">
            <v>4.893</v>
          </cell>
        </row>
        <row r="1062">
          <cell r="C1062" t="str">
            <v>衡阳县</v>
          </cell>
          <cell r="D1062">
            <v>430421</v>
          </cell>
          <cell r="E1062" t="str">
            <v>三类</v>
          </cell>
          <cell r="F1062" t="str">
            <v>YE04430421</v>
          </cell>
          <cell r="G1062" t="str">
            <v>青堰-青石村</v>
          </cell>
          <cell r="H1062">
            <v>0</v>
          </cell>
          <cell r="I1062">
            <v>5.228</v>
          </cell>
          <cell r="J1062">
            <v>5.228</v>
          </cell>
        </row>
        <row r="1063">
          <cell r="C1063" t="str">
            <v>衡阳县</v>
          </cell>
          <cell r="D1063">
            <v>430421</v>
          </cell>
          <cell r="E1063" t="str">
            <v>三类</v>
          </cell>
          <cell r="F1063" t="str">
            <v>YE06430421</v>
          </cell>
          <cell r="G1063" t="str">
            <v>双丰村-楠竹村</v>
          </cell>
          <cell r="H1063">
            <v>0</v>
          </cell>
          <cell r="I1063">
            <v>4.275</v>
          </cell>
          <cell r="J1063">
            <v>4.275</v>
          </cell>
        </row>
        <row r="1064">
          <cell r="C1064" t="str">
            <v>衡阳县</v>
          </cell>
          <cell r="D1064">
            <v>430421</v>
          </cell>
          <cell r="E1064" t="str">
            <v>三类</v>
          </cell>
          <cell r="F1064" t="str">
            <v>YE07430421</v>
          </cell>
          <cell r="G1064" t="str">
            <v>永兴村-荷山坪村</v>
          </cell>
          <cell r="H1064">
            <v>0</v>
          </cell>
          <cell r="I1064">
            <v>6.137</v>
          </cell>
          <cell r="J1064">
            <v>6.137</v>
          </cell>
        </row>
        <row r="1065">
          <cell r="C1065" t="str">
            <v>衡阳县</v>
          </cell>
          <cell r="D1065">
            <v>430421</v>
          </cell>
          <cell r="E1065" t="str">
            <v>三类</v>
          </cell>
          <cell r="F1065" t="str">
            <v>YE08430421</v>
          </cell>
          <cell r="G1065" t="str">
            <v>龙福村-石鼓村</v>
          </cell>
          <cell r="H1065">
            <v>0</v>
          </cell>
          <cell r="I1065">
            <v>2.76</v>
          </cell>
          <cell r="J1065">
            <v>2.496</v>
          </cell>
        </row>
        <row r="1066">
          <cell r="C1066" t="str">
            <v>衡阳县</v>
          </cell>
          <cell r="D1066">
            <v>430421</v>
          </cell>
          <cell r="E1066" t="str">
            <v>三类</v>
          </cell>
          <cell r="F1066" t="str">
            <v>YE09430421</v>
          </cell>
          <cell r="G1066" t="str">
            <v>杉桥村-X044</v>
          </cell>
          <cell r="H1066">
            <v>0</v>
          </cell>
          <cell r="I1066">
            <v>2.187</v>
          </cell>
          <cell r="J1066">
            <v>2.187</v>
          </cell>
        </row>
        <row r="1067">
          <cell r="C1067" t="str">
            <v>衡阳县</v>
          </cell>
          <cell r="D1067">
            <v>430421</v>
          </cell>
          <cell r="E1067" t="str">
            <v>三类</v>
          </cell>
          <cell r="F1067" t="str">
            <v>YE10430421</v>
          </cell>
          <cell r="G1067" t="str">
            <v>石园村-杉桥村</v>
          </cell>
          <cell r="H1067">
            <v>4.014</v>
          </cell>
          <cell r="I1067">
            <v>8</v>
          </cell>
          <cell r="J1067">
            <v>2.191</v>
          </cell>
        </row>
        <row r="1068">
          <cell r="C1068" t="str">
            <v>衡阳县</v>
          </cell>
          <cell r="D1068">
            <v>430421</v>
          </cell>
          <cell r="E1068" t="str">
            <v>三类</v>
          </cell>
          <cell r="F1068" t="str">
            <v>YE91430421</v>
          </cell>
          <cell r="G1068" t="str">
            <v>杉云村-Y100</v>
          </cell>
          <cell r="H1068">
            <v>2.966</v>
          </cell>
          <cell r="I1068">
            <v>5.98</v>
          </cell>
          <cell r="J1068">
            <v>3.014</v>
          </cell>
        </row>
        <row r="1069">
          <cell r="C1069" t="str">
            <v>衡阳县</v>
          </cell>
          <cell r="D1069">
            <v>430421</v>
          </cell>
          <cell r="E1069" t="str">
            <v>三类</v>
          </cell>
          <cell r="F1069" t="str">
            <v>YE92430421</v>
          </cell>
          <cell r="G1069" t="str">
            <v>青岭村-集兵村</v>
          </cell>
          <cell r="H1069">
            <v>0</v>
          </cell>
          <cell r="I1069">
            <v>8.462</v>
          </cell>
          <cell r="J1069">
            <v>8.462</v>
          </cell>
        </row>
        <row r="1070">
          <cell r="C1070" t="str">
            <v>衡阳县</v>
          </cell>
          <cell r="D1070">
            <v>430421</v>
          </cell>
          <cell r="E1070" t="str">
            <v>三类</v>
          </cell>
          <cell r="F1070" t="str">
            <v>YE96430421</v>
          </cell>
          <cell r="G1070" t="str">
            <v>樟树村-S235</v>
          </cell>
          <cell r="H1070">
            <v>0</v>
          </cell>
          <cell r="I1070">
            <v>2.993</v>
          </cell>
          <cell r="J1070">
            <v>1.997</v>
          </cell>
        </row>
        <row r="1071">
          <cell r="C1071" t="str">
            <v>衡阳县</v>
          </cell>
          <cell r="D1071">
            <v>430421</v>
          </cell>
          <cell r="E1071" t="str">
            <v>三类</v>
          </cell>
          <cell r="F1071" t="str">
            <v>YE97430421</v>
          </cell>
          <cell r="G1071" t="str">
            <v>大石村-西岭村</v>
          </cell>
          <cell r="H1071">
            <v>0</v>
          </cell>
          <cell r="I1071">
            <v>4.577</v>
          </cell>
          <cell r="J1071">
            <v>4.577</v>
          </cell>
        </row>
        <row r="1072">
          <cell r="C1072" t="str">
            <v>衡阳县</v>
          </cell>
          <cell r="D1072">
            <v>430421</v>
          </cell>
          <cell r="E1072" t="str">
            <v>三类</v>
          </cell>
          <cell r="F1072" t="str">
            <v>YH44430421</v>
          </cell>
          <cell r="G1072" t="str">
            <v>大云-唐市</v>
          </cell>
          <cell r="H1072">
            <v>0</v>
          </cell>
          <cell r="I1072">
            <v>1.764</v>
          </cell>
          <cell r="J1072">
            <v>1.764</v>
          </cell>
        </row>
        <row r="1073">
          <cell r="C1073" t="str">
            <v>衡南县小计</v>
          </cell>
        </row>
        <row r="1073">
          <cell r="J1073">
            <v>487.708</v>
          </cell>
        </row>
        <row r="1074">
          <cell r="C1074" t="str">
            <v>衡南县</v>
          </cell>
          <cell r="D1074">
            <v>430422</v>
          </cell>
          <cell r="E1074" t="str">
            <v>三类</v>
          </cell>
          <cell r="F1074" t="str">
            <v>C013430422</v>
          </cell>
          <cell r="G1074" t="str">
            <v>霞山朝阳-栗子塘</v>
          </cell>
          <cell r="H1074">
            <v>0</v>
          </cell>
          <cell r="I1074">
            <v>3.331</v>
          </cell>
          <cell r="J1074">
            <v>2.59</v>
          </cell>
        </row>
        <row r="1075">
          <cell r="C1075" t="str">
            <v>衡南县</v>
          </cell>
          <cell r="D1075">
            <v>430422</v>
          </cell>
          <cell r="E1075" t="str">
            <v>三类</v>
          </cell>
          <cell r="F1075" t="str">
            <v>C015430422</v>
          </cell>
          <cell r="G1075" t="str">
            <v>颜家塘-栗子桥水库</v>
          </cell>
          <cell r="H1075">
            <v>0</v>
          </cell>
          <cell r="I1075">
            <v>2.768</v>
          </cell>
          <cell r="J1075">
            <v>2.768</v>
          </cell>
        </row>
        <row r="1076">
          <cell r="C1076" t="str">
            <v>衡南县</v>
          </cell>
          <cell r="D1076">
            <v>430422</v>
          </cell>
          <cell r="E1076" t="str">
            <v>三类</v>
          </cell>
          <cell r="F1076" t="str">
            <v>C018430422</v>
          </cell>
          <cell r="G1076" t="str">
            <v>董家组-五组</v>
          </cell>
          <cell r="H1076">
            <v>0</v>
          </cell>
          <cell r="I1076">
            <v>3.299</v>
          </cell>
          <cell r="J1076">
            <v>3.299</v>
          </cell>
        </row>
        <row r="1077">
          <cell r="C1077" t="str">
            <v>衡南县</v>
          </cell>
          <cell r="D1077">
            <v>430422</v>
          </cell>
          <cell r="E1077" t="str">
            <v>三类</v>
          </cell>
          <cell r="F1077" t="str">
            <v>C022430422</v>
          </cell>
          <cell r="G1077" t="str">
            <v>东塘村部-东塘村部</v>
          </cell>
          <cell r="H1077">
            <v>1.779</v>
          </cell>
          <cell r="I1077">
            <v>3.797</v>
          </cell>
          <cell r="J1077">
            <v>2.018</v>
          </cell>
        </row>
        <row r="1078">
          <cell r="C1078" t="str">
            <v>衡南县</v>
          </cell>
          <cell r="D1078">
            <v>430422</v>
          </cell>
          <cell r="E1078" t="str">
            <v>三类</v>
          </cell>
          <cell r="F1078" t="str">
            <v>C063430422</v>
          </cell>
          <cell r="G1078" t="str">
            <v>畔山塘-干塘</v>
          </cell>
          <cell r="H1078">
            <v>0</v>
          </cell>
          <cell r="I1078">
            <v>5.617</v>
          </cell>
          <cell r="J1078">
            <v>5.617</v>
          </cell>
        </row>
        <row r="1079">
          <cell r="C1079" t="str">
            <v>衡南县</v>
          </cell>
          <cell r="D1079">
            <v>430422</v>
          </cell>
          <cell r="E1079" t="str">
            <v>三类</v>
          </cell>
          <cell r="F1079" t="str">
            <v>C078430422</v>
          </cell>
          <cell r="G1079" t="str">
            <v>新屋组-汤家组</v>
          </cell>
          <cell r="H1079">
            <v>0.502</v>
          </cell>
          <cell r="I1079">
            <v>4.603</v>
          </cell>
          <cell r="J1079">
            <v>4.101</v>
          </cell>
        </row>
        <row r="1080">
          <cell r="C1080" t="str">
            <v>衡南县</v>
          </cell>
          <cell r="D1080">
            <v>430422</v>
          </cell>
          <cell r="E1080" t="str">
            <v>三类</v>
          </cell>
          <cell r="F1080" t="str">
            <v>C099430422</v>
          </cell>
          <cell r="G1080" t="str">
            <v>大树-张家大塘</v>
          </cell>
          <cell r="H1080">
            <v>0</v>
          </cell>
          <cell r="I1080">
            <v>3.678</v>
          </cell>
          <cell r="J1080">
            <v>3.678</v>
          </cell>
        </row>
        <row r="1081">
          <cell r="C1081" t="str">
            <v>衡南县</v>
          </cell>
          <cell r="D1081">
            <v>430422</v>
          </cell>
          <cell r="E1081" t="str">
            <v>三类</v>
          </cell>
          <cell r="F1081" t="str">
            <v>C103430422</v>
          </cell>
          <cell r="G1081" t="str">
            <v>庆瑞村部-茶叶皂</v>
          </cell>
          <cell r="H1081">
            <v>0</v>
          </cell>
          <cell r="I1081">
            <v>0.931</v>
          </cell>
          <cell r="J1081">
            <v>0.931</v>
          </cell>
        </row>
        <row r="1082">
          <cell r="C1082" t="str">
            <v>衡南县</v>
          </cell>
          <cell r="D1082">
            <v>430422</v>
          </cell>
          <cell r="E1082" t="str">
            <v>三类</v>
          </cell>
          <cell r="F1082" t="str">
            <v>C105430422</v>
          </cell>
          <cell r="G1082" t="str">
            <v>保合林场-长家皂</v>
          </cell>
          <cell r="H1082">
            <v>0</v>
          </cell>
          <cell r="I1082">
            <v>2.571</v>
          </cell>
          <cell r="J1082">
            <v>2.229</v>
          </cell>
        </row>
        <row r="1083">
          <cell r="C1083" t="str">
            <v>衡南县</v>
          </cell>
          <cell r="D1083">
            <v>430422</v>
          </cell>
          <cell r="E1083" t="str">
            <v>三类</v>
          </cell>
          <cell r="F1083" t="str">
            <v>C110430422</v>
          </cell>
          <cell r="G1083" t="str">
            <v>吉林甘家-集福小学</v>
          </cell>
          <cell r="H1083">
            <v>3.484</v>
          </cell>
          <cell r="I1083">
            <v>5.185</v>
          </cell>
          <cell r="J1083">
            <v>1.701</v>
          </cell>
        </row>
        <row r="1084">
          <cell r="C1084" t="str">
            <v>衡南县</v>
          </cell>
          <cell r="D1084">
            <v>430422</v>
          </cell>
          <cell r="E1084" t="str">
            <v>三类</v>
          </cell>
          <cell r="F1084" t="str">
            <v>C123430422</v>
          </cell>
          <cell r="G1084" t="str">
            <v>石冲组-里岳村部</v>
          </cell>
          <cell r="H1084">
            <v>2.576</v>
          </cell>
          <cell r="I1084">
            <v>4.571</v>
          </cell>
          <cell r="J1084">
            <v>1.995</v>
          </cell>
        </row>
        <row r="1085">
          <cell r="C1085" t="str">
            <v>衡南县</v>
          </cell>
          <cell r="D1085">
            <v>430422</v>
          </cell>
          <cell r="E1085" t="str">
            <v>三类</v>
          </cell>
          <cell r="F1085" t="str">
            <v>C127430422</v>
          </cell>
          <cell r="G1085" t="str">
            <v>排楼村部-彭家</v>
          </cell>
          <cell r="H1085">
            <v>0.916</v>
          </cell>
          <cell r="I1085">
            <v>4.529</v>
          </cell>
          <cell r="J1085">
            <v>3.613</v>
          </cell>
        </row>
        <row r="1086">
          <cell r="C1086" t="str">
            <v>衡南县</v>
          </cell>
          <cell r="D1086">
            <v>430422</v>
          </cell>
          <cell r="E1086" t="str">
            <v>三类</v>
          </cell>
          <cell r="F1086" t="str">
            <v>C130430422</v>
          </cell>
          <cell r="G1086" t="str">
            <v>双双线</v>
          </cell>
          <cell r="H1086">
            <v>0</v>
          </cell>
          <cell r="I1086">
            <v>0.367</v>
          </cell>
          <cell r="J1086">
            <v>0.367</v>
          </cell>
        </row>
        <row r="1087">
          <cell r="C1087" t="str">
            <v>衡南县</v>
          </cell>
          <cell r="D1087">
            <v>430422</v>
          </cell>
          <cell r="E1087" t="str">
            <v>三类</v>
          </cell>
          <cell r="F1087" t="str">
            <v>C135430422</v>
          </cell>
          <cell r="G1087" t="str">
            <v>鸭布岭-毛头组</v>
          </cell>
          <cell r="H1087">
            <v>0</v>
          </cell>
          <cell r="I1087">
            <v>4.223</v>
          </cell>
          <cell r="J1087">
            <v>2.666</v>
          </cell>
        </row>
        <row r="1088">
          <cell r="C1088" t="str">
            <v>衡南县</v>
          </cell>
          <cell r="D1088">
            <v>430422</v>
          </cell>
          <cell r="E1088" t="str">
            <v>三类</v>
          </cell>
          <cell r="F1088" t="str">
            <v>C150430422</v>
          </cell>
          <cell r="G1088" t="str">
            <v>上古塘水库-石龙村部</v>
          </cell>
          <cell r="H1088">
            <v>0</v>
          </cell>
          <cell r="I1088">
            <v>3.05</v>
          </cell>
          <cell r="J1088">
            <v>1.11</v>
          </cell>
        </row>
        <row r="1089">
          <cell r="C1089" t="str">
            <v>衡南县</v>
          </cell>
          <cell r="D1089">
            <v>430422</v>
          </cell>
          <cell r="E1089" t="str">
            <v>三类</v>
          </cell>
          <cell r="F1089" t="str">
            <v>C157430422</v>
          </cell>
          <cell r="G1089" t="str">
            <v>庾岭村部-大桥埠</v>
          </cell>
          <cell r="H1089">
            <v>0</v>
          </cell>
          <cell r="I1089">
            <v>3.837</v>
          </cell>
          <cell r="J1089">
            <v>3.837</v>
          </cell>
        </row>
        <row r="1090">
          <cell r="C1090" t="str">
            <v>衡南县</v>
          </cell>
          <cell r="D1090">
            <v>430422</v>
          </cell>
          <cell r="E1090" t="str">
            <v>三类</v>
          </cell>
          <cell r="F1090" t="str">
            <v>C159430422</v>
          </cell>
          <cell r="G1090" t="str">
            <v>石枣线</v>
          </cell>
          <cell r="H1090">
            <v>0</v>
          </cell>
          <cell r="I1090">
            <v>2.125</v>
          </cell>
          <cell r="J1090">
            <v>2.125</v>
          </cell>
        </row>
        <row r="1091">
          <cell r="C1091" t="str">
            <v>衡南县</v>
          </cell>
          <cell r="D1091">
            <v>430422</v>
          </cell>
          <cell r="E1091" t="str">
            <v>三类</v>
          </cell>
          <cell r="F1091" t="str">
            <v>C168430422</v>
          </cell>
          <cell r="G1091" t="str">
            <v>周家冲-涟洲村部</v>
          </cell>
          <cell r="H1091">
            <v>1.8</v>
          </cell>
          <cell r="I1091">
            <v>2.242</v>
          </cell>
          <cell r="J1091">
            <v>0.442</v>
          </cell>
        </row>
        <row r="1092">
          <cell r="C1092" t="str">
            <v>衡南县</v>
          </cell>
          <cell r="D1092">
            <v>430422</v>
          </cell>
          <cell r="E1092" t="str">
            <v>三类</v>
          </cell>
          <cell r="F1092" t="str">
            <v>C176430422</v>
          </cell>
          <cell r="G1092" t="str">
            <v>四星村部-和凤村部</v>
          </cell>
          <cell r="H1092">
            <v>0</v>
          </cell>
          <cell r="I1092">
            <v>1.881</v>
          </cell>
          <cell r="J1092">
            <v>1.881</v>
          </cell>
        </row>
        <row r="1093">
          <cell r="C1093" t="str">
            <v>衡南县</v>
          </cell>
          <cell r="D1093">
            <v>430422</v>
          </cell>
          <cell r="E1093" t="str">
            <v>三类</v>
          </cell>
          <cell r="F1093" t="str">
            <v>C212430422</v>
          </cell>
          <cell r="G1093" t="str">
            <v>黄狮堰桥-渔市村部</v>
          </cell>
          <cell r="H1093">
            <v>0</v>
          </cell>
          <cell r="I1093">
            <v>4.919</v>
          </cell>
          <cell r="J1093">
            <v>4.919</v>
          </cell>
        </row>
        <row r="1094">
          <cell r="C1094" t="str">
            <v>衡南县</v>
          </cell>
          <cell r="D1094">
            <v>430422</v>
          </cell>
          <cell r="E1094" t="str">
            <v>三类</v>
          </cell>
          <cell r="F1094" t="str">
            <v>C264430422</v>
          </cell>
          <cell r="G1094" t="str">
            <v>华古塘-八矿</v>
          </cell>
          <cell r="H1094">
            <v>0</v>
          </cell>
          <cell r="I1094">
            <v>1.431</v>
          </cell>
          <cell r="J1094">
            <v>1.431</v>
          </cell>
        </row>
        <row r="1095">
          <cell r="C1095" t="str">
            <v>衡南县</v>
          </cell>
          <cell r="D1095">
            <v>430422</v>
          </cell>
          <cell r="E1095" t="str">
            <v>三类</v>
          </cell>
          <cell r="F1095" t="str">
            <v>C272430422</v>
          </cell>
          <cell r="G1095" t="str">
            <v>七卡组-米皂</v>
          </cell>
          <cell r="H1095">
            <v>0</v>
          </cell>
          <cell r="I1095">
            <v>6.862</v>
          </cell>
          <cell r="J1095">
            <v>4.332</v>
          </cell>
        </row>
        <row r="1096">
          <cell r="C1096" t="str">
            <v>衡南县</v>
          </cell>
          <cell r="D1096">
            <v>430422</v>
          </cell>
          <cell r="E1096" t="str">
            <v>三类</v>
          </cell>
          <cell r="F1096" t="str">
            <v>C282430422</v>
          </cell>
          <cell r="G1096" t="str">
            <v>下苍线</v>
          </cell>
          <cell r="H1096">
            <v>0</v>
          </cell>
          <cell r="I1096">
            <v>2.656</v>
          </cell>
          <cell r="J1096">
            <v>2.656</v>
          </cell>
        </row>
        <row r="1097">
          <cell r="C1097" t="str">
            <v>衡南县</v>
          </cell>
          <cell r="D1097">
            <v>430422</v>
          </cell>
          <cell r="E1097" t="str">
            <v>三类</v>
          </cell>
          <cell r="F1097" t="str">
            <v>C308430422</v>
          </cell>
          <cell r="G1097" t="str">
            <v>上布冲-上布冲</v>
          </cell>
          <cell r="H1097">
            <v>0</v>
          </cell>
          <cell r="I1097">
            <v>3.496</v>
          </cell>
          <cell r="J1097">
            <v>0.956</v>
          </cell>
        </row>
        <row r="1098">
          <cell r="C1098" t="str">
            <v>衡南县</v>
          </cell>
          <cell r="D1098">
            <v>430422</v>
          </cell>
          <cell r="E1098" t="str">
            <v>三类</v>
          </cell>
          <cell r="F1098" t="str">
            <v>C336430422</v>
          </cell>
          <cell r="G1098" t="str">
            <v>桐谭线</v>
          </cell>
          <cell r="H1098">
            <v>0</v>
          </cell>
          <cell r="I1098">
            <v>0.383</v>
          </cell>
          <cell r="J1098">
            <v>0.383</v>
          </cell>
        </row>
        <row r="1099">
          <cell r="C1099" t="str">
            <v>衡南县</v>
          </cell>
          <cell r="D1099">
            <v>430422</v>
          </cell>
          <cell r="E1099" t="str">
            <v>三类</v>
          </cell>
          <cell r="F1099" t="str">
            <v>C620430422</v>
          </cell>
          <cell r="G1099" t="str">
            <v>贺京线</v>
          </cell>
          <cell r="H1099">
            <v>0</v>
          </cell>
          <cell r="I1099">
            <v>3.692</v>
          </cell>
          <cell r="J1099">
            <v>3.692</v>
          </cell>
        </row>
        <row r="1100">
          <cell r="C1100" t="str">
            <v>衡南县</v>
          </cell>
          <cell r="D1100">
            <v>430422</v>
          </cell>
          <cell r="E1100" t="str">
            <v>三类</v>
          </cell>
          <cell r="F1100" t="str">
            <v>C686430422</v>
          </cell>
          <cell r="G1100" t="str">
            <v>新屋组-油榨房</v>
          </cell>
          <cell r="H1100">
            <v>0</v>
          </cell>
          <cell r="I1100">
            <v>1.43</v>
          </cell>
          <cell r="J1100">
            <v>1.43</v>
          </cell>
        </row>
        <row r="1101">
          <cell r="C1101" t="str">
            <v>衡南县</v>
          </cell>
          <cell r="D1101">
            <v>430422</v>
          </cell>
          <cell r="E1101" t="str">
            <v>三类</v>
          </cell>
          <cell r="F1101" t="str">
            <v>C89E430422</v>
          </cell>
          <cell r="G1101" t="str">
            <v>李茅线</v>
          </cell>
          <cell r="H1101">
            <v>0</v>
          </cell>
          <cell r="I1101">
            <v>1.17</v>
          </cell>
          <cell r="J1101">
            <v>1.17</v>
          </cell>
        </row>
        <row r="1102">
          <cell r="C1102" t="str">
            <v>衡南县</v>
          </cell>
          <cell r="D1102">
            <v>430422</v>
          </cell>
          <cell r="E1102" t="str">
            <v>三类</v>
          </cell>
          <cell r="F1102" t="str">
            <v>CA03430422</v>
          </cell>
          <cell r="G1102" t="str">
            <v>阻挡桥-丁字路</v>
          </cell>
          <cell r="H1102">
            <v>0</v>
          </cell>
          <cell r="I1102">
            <v>2.735</v>
          </cell>
          <cell r="J1102">
            <v>2.735</v>
          </cell>
        </row>
        <row r="1103">
          <cell r="C1103" t="str">
            <v>衡南县</v>
          </cell>
          <cell r="D1103">
            <v>430422</v>
          </cell>
          <cell r="E1103" t="str">
            <v>三类</v>
          </cell>
          <cell r="F1103" t="str">
            <v>CA33430422</v>
          </cell>
          <cell r="G1103" t="str">
            <v>庙山岭-周家皂</v>
          </cell>
          <cell r="H1103">
            <v>0</v>
          </cell>
          <cell r="I1103">
            <v>2.321</v>
          </cell>
          <cell r="J1103">
            <v>2.321</v>
          </cell>
        </row>
        <row r="1104">
          <cell r="C1104" t="str">
            <v>衡南县</v>
          </cell>
          <cell r="D1104">
            <v>430422</v>
          </cell>
          <cell r="E1104" t="str">
            <v>三类</v>
          </cell>
          <cell r="F1104" t="str">
            <v>CA35430422</v>
          </cell>
          <cell r="G1104" t="str">
            <v>东塘线</v>
          </cell>
          <cell r="H1104">
            <v>0</v>
          </cell>
          <cell r="I1104">
            <v>0.301</v>
          </cell>
          <cell r="J1104">
            <v>0.301</v>
          </cell>
        </row>
        <row r="1105">
          <cell r="C1105" t="str">
            <v>衡南县</v>
          </cell>
          <cell r="D1105">
            <v>430422</v>
          </cell>
          <cell r="E1105" t="str">
            <v>三类</v>
          </cell>
          <cell r="F1105" t="str">
            <v>CA39430422</v>
          </cell>
          <cell r="G1105" t="str">
            <v>芳冲招待所-芳冲村部</v>
          </cell>
          <cell r="H1105">
            <v>0</v>
          </cell>
          <cell r="I1105">
            <v>2.202</v>
          </cell>
          <cell r="J1105">
            <v>2.202</v>
          </cell>
        </row>
        <row r="1106">
          <cell r="C1106" t="str">
            <v>衡南县</v>
          </cell>
          <cell r="D1106">
            <v>430422</v>
          </cell>
          <cell r="E1106" t="str">
            <v>三类</v>
          </cell>
          <cell r="F1106" t="str">
            <v>CB13430422</v>
          </cell>
          <cell r="G1106" t="str">
            <v>大宏村部-石湾</v>
          </cell>
          <cell r="H1106">
            <v>1.615</v>
          </cell>
          <cell r="I1106">
            <v>3.528</v>
          </cell>
          <cell r="J1106">
            <v>1.913</v>
          </cell>
        </row>
        <row r="1107">
          <cell r="C1107" t="str">
            <v>衡南县</v>
          </cell>
          <cell r="D1107">
            <v>430422</v>
          </cell>
          <cell r="E1107" t="str">
            <v>三类</v>
          </cell>
          <cell r="F1107" t="str">
            <v>CB30430422</v>
          </cell>
          <cell r="G1107" t="str">
            <v>干埠-桐皂</v>
          </cell>
          <cell r="H1107">
            <v>0</v>
          </cell>
          <cell r="I1107">
            <v>0.843</v>
          </cell>
          <cell r="J1107">
            <v>0.324</v>
          </cell>
        </row>
        <row r="1108">
          <cell r="C1108" t="str">
            <v>衡南县</v>
          </cell>
          <cell r="D1108">
            <v>430422</v>
          </cell>
          <cell r="E1108" t="str">
            <v>三类</v>
          </cell>
          <cell r="F1108" t="str">
            <v>CC30430422</v>
          </cell>
          <cell r="G1108" t="str">
            <v>上塘村部-皂仁</v>
          </cell>
          <cell r="H1108">
            <v>0</v>
          </cell>
          <cell r="I1108">
            <v>4.218</v>
          </cell>
          <cell r="J1108">
            <v>0.464</v>
          </cell>
        </row>
        <row r="1109">
          <cell r="C1109" t="str">
            <v>衡南县</v>
          </cell>
          <cell r="D1109">
            <v>430422</v>
          </cell>
          <cell r="E1109" t="str">
            <v>三类</v>
          </cell>
          <cell r="F1109" t="str">
            <v>CCB7430422</v>
          </cell>
          <cell r="G1109" t="str">
            <v>双元村部-双元水库</v>
          </cell>
          <cell r="H1109">
            <v>3.115</v>
          </cell>
          <cell r="I1109">
            <v>8.484</v>
          </cell>
          <cell r="J1109">
            <v>3.344</v>
          </cell>
        </row>
        <row r="1110">
          <cell r="C1110" t="str">
            <v>衡南县</v>
          </cell>
          <cell r="D1110">
            <v>430422</v>
          </cell>
          <cell r="E1110" t="str">
            <v>三类</v>
          </cell>
          <cell r="F1110" t="str">
            <v>CCB8430422</v>
          </cell>
          <cell r="G1110" t="str">
            <v>樟树李家-周家坳</v>
          </cell>
          <cell r="H1110">
            <v>0</v>
          </cell>
          <cell r="I1110">
            <v>2.155</v>
          </cell>
          <cell r="J1110">
            <v>2.155</v>
          </cell>
        </row>
        <row r="1111">
          <cell r="C1111" t="str">
            <v>衡南县</v>
          </cell>
          <cell r="D1111">
            <v>430422</v>
          </cell>
          <cell r="E1111" t="str">
            <v>三类</v>
          </cell>
          <cell r="F1111" t="str">
            <v>CCD6430422</v>
          </cell>
          <cell r="G1111" t="str">
            <v>良田村部-背里冲</v>
          </cell>
          <cell r="H1111">
            <v>0</v>
          </cell>
          <cell r="I1111">
            <v>2.617</v>
          </cell>
          <cell r="J1111">
            <v>1.693</v>
          </cell>
        </row>
        <row r="1112">
          <cell r="C1112" t="str">
            <v>衡南县</v>
          </cell>
          <cell r="D1112">
            <v>430422</v>
          </cell>
          <cell r="E1112" t="str">
            <v>三类</v>
          </cell>
          <cell r="F1112" t="str">
            <v>CD10430422</v>
          </cell>
          <cell r="G1112" t="str">
            <v>阳兴塘-新屋里</v>
          </cell>
          <cell r="H1112">
            <v>0</v>
          </cell>
          <cell r="I1112">
            <v>2.538</v>
          </cell>
          <cell r="J1112">
            <v>1.332</v>
          </cell>
        </row>
        <row r="1113">
          <cell r="C1113" t="str">
            <v>衡南县</v>
          </cell>
          <cell r="D1113">
            <v>430422</v>
          </cell>
          <cell r="E1113" t="str">
            <v>三类</v>
          </cell>
          <cell r="F1113" t="str">
            <v>CE10430422</v>
          </cell>
          <cell r="G1113" t="str">
            <v>娄皂干-老屋皂</v>
          </cell>
          <cell r="H1113">
            <v>0</v>
          </cell>
          <cell r="I1113">
            <v>4.575</v>
          </cell>
          <cell r="J1113">
            <v>1.519</v>
          </cell>
        </row>
        <row r="1114">
          <cell r="C1114" t="str">
            <v>衡南县</v>
          </cell>
          <cell r="D1114">
            <v>430422</v>
          </cell>
          <cell r="E1114" t="str">
            <v>三类</v>
          </cell>
          <cell r="F1114" t="str">
            <v>CE11430422</v>
          </cell>
          <cell r="G1114" t="str">
            <v>三拱桥-新屋冲</v>
          </cell>
          <cell r="H1114">
            <v>0</v>
          </cell>
          <cell r="I1114">
            <v>4.552</v>
          </cell>
          <cell r="J1114">
            <v>3.36</v>
          </cell>
        </row>
        <row r="1115">
          <cell r="C1115" t="str">
            <v>衡南县</v>
          </cell>
          <cell r="D1115">
            <v>430422</v>
          </cell>
          <cell r="E1115" t="str">
            <v>三类</v>
          </cell>
          <cell r="F1115" t="str">
            <v>CFJ5430422</v>
          </cell>
          <cell r="G1115" t="str">
            <v>唐家组-除家岸</v>
          </cell>
          <cell r="H1115">
            <v>0</v>
          </cell>
          <cell r="I1115">
            <v>6.874</v>
          </cell>
          <cell r="J1115">
            <v>1.925</v>
          </cell>
        </row>
        <row r="1116">
          <cell r="C1116" t="str">
            <v>衡南县</v>
          </cell>
          <cell r="D1116">
            <v>430422</v>
          </cell>
          <cell r="E1116" t="str">
            <v>三类</v>
          </cell>
          <cell r="F1116" t="str">
            <v>CG17430422</v>
          </cell>
          <cell r="G1116" t="str">
            <v>江边塘-蟠龙烈士公园</v>
          </cell>
          <cell r="H1116">
            <v>0</v>
          </cell>
          <cell r="I1116">
            <v>4.115</v>
          </cell>
          <cell r="J1116">
            <v>4.115</v>
          </cell>
        </row>
        <row r="1117">
          <cell r="C1117" t="str">
            <v>衡南县</v>
          </cell>
          <cell r="D1117">
            <v>430422</v>
          </cell>
          <cell r="E1117" t="str">
            <v>三类</v>
          </cell>
          <cell r="F1117" t="str">
            <v>CJA2430422</v>
          </cell>
          <cell r="G1117" t="str">
            <v>车陂-虎口</v>
          </cell>
          <cell r="H1117">
            <v>0</v>
          </cell>
          <cell r="I1117">
            <v>5.473</v>
          </cell>
          <cell r="J1117">
            <v>5.473</v>
          </cell>
        </row>
        <row r="1118">
          <cell r="C1118" t="str">
            <v>衡南县</v>
          </cell>
          <cell r="D1118">
            <v>430422</v>
          </cell>
          <cell r="E1118" t="str">
            <v>三类</v>
          </cell>
          <cell r="F1118" t="str">
            <v>CJJ3430422</v>
          </cell>
          <cell r="G1118" t="str">
            <v>梅子塘-杨湖塘</v>
          </cell>
          <cell r="H1118">
            <v>0</v>
          </cell>
          <cell r="I1118">
            <v>2.545</v>
          </cell>
          <cell r="J1118">
            <v>2.545</v>
          </cell>
        </row>
        <row r="1119">
          <cell r="C1119" t="str">
            <v>衡南县</v>
          </cell>
          <cell r="D1119">
            <v>430422</v>
          </cell>
          <cell r="E1119" t="str">
            <v>三类</v>
          </cell>
          <cell r="F1119" t="str">
            <v>CJJ5430422</v>
          </cell>
          <cell r="G1119" t="str">
            <v>书房岭-郭茭线路口</v>
          </cell>
          <cell r="H1119">
            <v>0</v>
          </cell>
          <cell r="I1119">
            <v>3.006</v>
          </cell>
          <cell r="J1119">
            <v>3.006</v>
          </cell>
        </row>
        <row r="1120">
          <cell r="C1120" t="str">
            <v>衡南县</v>
          </cell>
          <cell r="D1120">
            <v>430422</v>
          </cell>
          <cell r="E1120" t="str">
            <v>三类</v>
          </cell>
          <cell r="F1120" t="str">
            <v>CJJ6430422</v>
          </cell>
          <cell r="G1120" t="str">
            <v>黄狮堰桥-书房岭</v>
          </cell>
          <cell r="H1120">
            <v>0</v>
          </cell>
          <cell r="I1120">
            <v>2.749</v>
          </cell>
          <cell r="J1120">
            <v>2.749</v>
          </cell>
        </row>
        <row r="1121">
          <cell r="C1121" t="str">
            <v>衡南县</v>
          </cell>
          <cell r="D1121">
            <v>430422</v>
          </cell>
          <cell r="E1121" t="str">
            <v>三类</v>
          </cell>
          <cell r="F1121" t="str">
            <v>CJJ8430422</v>
          </cell>
          <cell r="G1121" t="str">
            <v>厂里组-五七中学</v>
          </cell>
          <cell r="H1121">
            <v>0</v>
          </cell>
          <cell r="I1121">
            <v>1.934</v>
          </cell>
          <cell r="J1121">
            <v>1.934</v>
          </cell>
        </row>
        <row r="1122">
          <cell r="C1122" t="str">
            <v>衡南县</v>
          </cell>
          <cell r="D1122">
            <v>430422</v>
          </cell>
          <cell r="E1122" t="str">
            <v>三类</v>
          </cell>
          <cell r="F1122" t="str">
            <v>CQ04430422</v>
          </cell>
          <cell r="G1122" t="str">
            <v>三叉口-林场</v>
          </cell>
          <cell r="H1122">
            <v>0</v>
          </cell>
          <cell r="I1122">
            <v>3.738</v>
          </cell>
          <cell r="J1122">
            <v>3.738</v>
          </cell>
        </row>
        <row r="1123">
          <cell r="C1123" t="str">
            <v>衡南县</v>
          </cell>
          <cell r="D1123">
            <v>430422</v>
          </cell>
          <cell r="E1123" t="str">
            <v>三类</v>
          </cell>
          <cell r="F1123" t="str">
            <v>CQ11430422</v>
          </cell>
          <cell r="G1123" t="str">
            <v>一中渡口-大有村部</v>
          </cell>
          <cell r="H1123">
            <v>4.651</v>
          </cell>
          <cell r="I1123">
            <v>6.413</v>
          </cell>
          <cell r="J1123">
            <v>1.761</v>
          </cell>
        </row>
        <row r="1124">
          <cell r="C1124" t="str">
            <v>衡南县</v>
          </cell>
          <cell r="D1124">
            <v>430422</v>
          </cell>
          <cell r="E1124" t="str">
            <v>三类</v>
          </cell>
          <cell r="F1124" t="str">
            <v>CQ16430422</v>
          </cell>
          <cell r="G1124" t="str">
            <v>许谷场-南冲</v>
          </cell>
          <cell r="H1124">
            <v>0</v>
          </cell>
          <cell r="I1124">
            <v>3.621</v>
          </cell>
          <cell r="J1124">
            <v>1.693</v>
          </cell>
        </row>
        <row r="1125">
          <cell r="C1125" t="str">
            <v>衡南县</v>
          </cell>
          <cell r="D1125">
            <v>430422</v>
          </cell>
          <cell r="E1125" t="str">
            <v>三类</v>
          </cell>
          <cell r="F1125" t="str">
            <v>CQ31430422</v>
          </cell>
          <cell r="G1125" t="str">
            <v>马屋组-马屋组</v>
          </cell>
          <cell r="H1125">
            <v>0</v>
          </cell>
          <cell r="I1125">
            <v>4.079</v>
          </cell>
          <cell r="J1125">
            <v>4.079</v>
          </cell>
        </row>
        <row r="1126">
          <cell r="C1126" t="str">
            <v>衡南县</v>
          </cell>
          <cell r="D1126">
            <v>430422</v>
          </cell>
          <cell r="E1126" t="str">
            <v>三类</v>
          </cell>
          <cell r="F1126" t="str">
            <v>CQ37430422</v>
          </cell>
          <cell r="G1126" t="str">
            <v>花上线</v>
          </cell>
          <cell r="H1126">
            <v>0</v>
          </cell>
          <cell r="I1126">
            <v>3.918</v>
          </cell>
          <cell r="J1126">
            <v>3.918</v>
          </cell>
        </row>
        <row r="1127">
          <cell r="C1127" t="str">
            <v>衡南县</v>
          </cell>
          <cell r="D1127">
            <v>430422</v>
          </cell>
          <cell r="E1127" t="str">
            <v>三类</v>
          </cell>
          <cell r="F1127" t="str">
            <v>CR01430422</v>
          </cell>
          <cell r="G1127" t="str">
            <v>大桥-大桥</v>
          </cell>
          <cell r="H1127">
            <v>0</v>
          </cell>
          <cell r="I1127">
            <v>5.458</v>
          </cell>
          <cell r="J1127">
            <v>5.458</v>
          </cell>
        </row>
        <row r="1128">
          <cell r="C1128" t="str">
            <v>衡南县</v>
          </cell>
          <cell r="D1128">
            <v>430422</v>
          </cell>
          <cell r="E1128" t="str">
            <v>三类</v>
          </cell>
          <cell r="F1128" t="str">
            <v>CS07430422</v>
          </cell>
          <cell r="G1128" t="str">
            <v>金金线</v>
          </cell>
          <cell r="H1128">
            <v>0</v>
          </cell>
          <cell r="I1128">
            <v>3.174</v>
          </cell>
          <cell r="J1128">
            <v>3.174</v>
          </cell>
        </row>
        <row r="1129">
          <cell r="C1129" t="str">
            <v>衡南县</v>
          </cell>
          <cell r="D1129">
            <v>430422</v>
          </cell>
          <cell r="E1129" t="str">
            <v>三类</v>
          </cell>
          <cell r="F1129" t="str">
            <v>CS10430422</v>
          </cell>
          <cell r="G1129" t="str">
            <v>攀渚线</v>
          </cell>
          <cell r="H1129">
            <v>0</v>
          </cell>
          <cell r="I1129">
            <v>3.122</v>
          </cell>
          <cell r="J1129">
            <v>0.746</v>
          </cell>
        </row>
        <row r="1130">
          <cell r="C1130" t="str">
            <v>衡南县</v>
          </cell>
          <cell r="D1130">
            <v>430422</v>
          </cell>
          <cell r="E1130" t="str">
            <v>三类</v>
          </cell>
          <cell r="F1130" t="str">
            <v>CS12430422</v>
          </cell>
          <cell r="G1130" t="str">
            <v>庙坦线</v>
          </cell>
          <cell r="H1130">
            <v>0</v>
          </cell>
          <cell r="I1130">
            <v>2.703</v>
          </cell>
          <cell r="J1130">
            <v>2.506</v>
          </cell>
        </row>
        <row r="1131">
          <cell r="C1131" t="str">
            <v>衡南县</v>
          </cell>
          <cell r="D1131">
            <v>430422</v>
          </cell>
          <cell r="E1131" t="str">
            <v>三类</v>
          </cell>
          <cell r="F1131" t="str">
            <v>CS33430422</v>
          </cell>
          <cell r="G1131" t="str">
            <v>上古村部-上古村部</v>
          </cell>
          <cell r="H1131">
            <v>0</v>
          </cell>
          <cell r="I1131">
            <v>2.298</v>
          </cell>
          <cell r="J1131">
            <v>2.298</v>
          </cell>
        </row>
        <row r="1132">
          <cell r="C1132" t="str">
            <v>衡南县</v>
          </cell>
          <cell r="D1132">
            <v>430422</v>
          </cell>
          <cell r="E1132" t="str">
            <v>三类</v>
          </cell>
          <cell r="F1132" t="str">
            <v>CS37430422</v>
          </cell>
          <cell r="G1132" t="str">
            <v>团结组-仁培组</v>
          </cell>
          <cell r="H1132">
            <v>2.268</v>
          </cell>
          <cell r="I1132">
            <v>5.503</v>
          </cell>
          <cell r="J1132">
            <v>3.235</v>
          </cell>
        </row>
        <row r="1133">
          <cell r="C1133" t="str">
            <v>衡南县</v>
          </cell>
          <cell r="D1133">
            <v>430422</v>
          </cell>
          <cell r="E1133" t="str">
            <v>三类</v>
          </cell>
          <cell r="F1133" t="str">
            <v>CS46430422</v>
          </cell>
          <cell r="G1133" t="str">
            <v>竹陈线</v>
          </cell>
          <cell r="H1133">
            <v>0</v>
          </cell>
          <cell r="I1133">
            <v>2.378</v>
          </cell>
          <cell r="J1133">
            <v>2.378</v>
          </cell>
        </row>
        <row r="1134">
          <cell r="C1134" t="str">
            <v>衡南县</v>
          </cell>
          <cell r="D1134">
            <v>430422</v>
          </cell>
          <cell r="E1134" t="str">
            <v>三类</v>
          </cell>
          <cell r="F1134" t="str">
            <v>CT05430422</v>
          </cell>
          <cell r="G1134" t="str">
            <v>洪山仓库-青山</v>
          </cell>
          <cell r="H1134">
            <v>0</v>
          </cell>
          <cell r="I1134">
            <v>5.981</v>
          </cell>
          <cell r="J1134">
            <v>4.543</v>
          </cell>
        </row>
        <row r="1135">
          <cell r="C1135" t="str">
            <v>衡南县</v>
          </cell>
          <cell r="D1135">
            <v>430422</v>
          </cell>
          <cell r="E1135" t="str">
            <v>三类</v>
          </cell>
          <cell r="F1135" t="str">
            <v>CT11430422</v>
          </cell>
          <cell r="G1135" t="str">
            <v>秀冲-秀冲</v>
          </cell>
          <cell r="H1135">
            <v>0.866</v>
          </cell>
          <cell r="I1135">
            <v>3.869</v>
          </cell>
          <cell r="J1135">
            <v>3.003</v>
          </cell>
        </row>
        <row r="1136">
          <cell r="C1136" t="str">
            <v>衡南县</v>
          </cell>
          <cell r="D1136">
            <v>430422</v>
          </cell>
          <cell r="E1136" t="str">
            <v>三类</v>
          </cell>
          <cell r="F1136" t="str">
            <v>CT15430422</v>
          </cell>
          <cell r="G1136" t="str">
            <v>丹水村部-丹水村部</v>
          </cell>
          <cell r="H1136">
            <v>0</v>
          </cell>
          <cell r="I1136">
            <v>3.611</v>
          </cell>
          <cell r="J1136">
            <v>3.34</v>
          </cell>
        </row>
        <row r="1137">
          <cell r="C1137" t="str">
            <v>衡南县</v>
          </cell>
          <cell r="D1137">
            <v>430422</v>
          </cell>
          <cell r="E1137" t="str">
            <v>三类</v>
          </cell>
          <cell r="F1137" t="str">
            <v>CT20430422</v>
          </cell>
          <cell r="G1137" t="str">
            <v>望江上湾-望江组</v>
          </cell>
          <cell r="H1137">
            <v>1.751</v>
          </cell>
          <cell r="I1137">
            <v>6.169</v>
          </cell>
          <cell r="J1137">
            <v>3.926</v>
          </cell>
        </row>
        <row r="1138">
          <cell r="C1138" t="str">
            <v>衡南县</v>
          </cell>
          <cell r="D1138">
            <v>430422</v>
          </cell>
          <cell r="E1138" t="str">
            <v>三类</v>
          </cell>
          <cell r="F1138" t="str">
            <v>CT24430422</v>
          </cell>
          <cell r="G1138" t="str">
            <v>均柏组-均柏组</v>
          </cell>
          <cell r="H1138">
            <v>0</v>
          </cell>
          <cell r="I1138">
            <v>3.046</v>
          </cell>
          <cell r="J1138">
            <v>2.166</v>
          </cell>
        </row>
        <row r="1139">
          <cell r="C1139" t="str">
            <v>衡南县</v>
          </cell>
          <cell r="D1139">
            <v>430422</v>
          </cell>
          <cell r="E1139" t="str">
            <v>三类</v>
          </cell>
          <cell r="F1139" t="str">
            <v>CU12430422</v>
          </cell>
          <cell r="G1139" t="str">
            <v>桃新线</v>
          </cell>
          <cell r="H1139">
            <v>0</v>
          </cell>
          <cell r="I1139">
            <v>2.107</v>
          </cell>
          <cell r="J1139">
            <v>2.107</v>
          </cell>
        </row>
        <row r="1140">
          <cell r="C1140" t="str">
            <v>衡南县</v>
          </cell>
          <cell r="D1140">
            <v>430422</v>
          </cell>
          <cell r="E1140" t="str">
            <v>三类</v>
          </cell>
          <cell r="F1140" t="str">
            <v>CU16430422</v>
          </cell>
          <cell r="G1140" t="str">
            <v>德胜村部-德胜村部</v>
          </cell>
          <cell r="H1140">
            <v>0</v>
          </cell>
          <cell r="I1140">
            <v>2.941</v>
          </cell>
          <cell r="J1140">
            <v>2.941</v>
          </cell>
        </row>
        <row r="1141">
          <cell r="C1141" t="str">
            <v>衡南县</v>
          </cell>
          <cell r="D1141">
            <v>430422</v>
          </cell>
          <cell r="E1141" t="str">
            <v>三类</v>
          </cell>
          <cell r="F1141" t="str">
            <v>CU18430422</v>
          </cell>
          <cell r="G1141" t="str">
            <v>湾背组-许家塘</v>
          </cell>
          <cell r="H1141">
            <v>0</v>
          </cell>
          <cell r="I1141">
            <v>2.192</v>
          </cell>
          <cell r="J1141">
            <v>2.192</v>
          </cell>
        </row>
        <row r="1142">
          <cell r="C1142" t="str">
            <v>衡南县</v>
          </cell>
          <cell r="D1142">
            <v>430422</v>
          </cell>
          <cell r="E1142" t="str">
            <v>三类</v>
          </cell>
          <cell r="F1142" t="str">
            <v>CU19430422</v>
          </cell>
          <cell r="G1142" t="str">
            <v>湾背组-许家塘</v>
          </cell>
          <cell r="H1142">
            <v>0</v>
          </cell>
          <cell r="I1142">
            <v>1.562</v>
          </cell>
          <cell r="J1142">
            <v>2.012</v>
          </cell>
        </row>
        <row r="1143">
          <cell r="C1143" t="str">
            <v>衡南县</v>
          </cell>
          <cell r="D1143">
            <v>430422</v>
          </cell>
          <cell r="E1143" t="str">
            <v>三类</v>
          </cell>
          <cell r="F1143" t="str">
            <v>CW27430422</v>
          </cell>
          <cell r="G1143" t="str">
            <v>黄竹-拆壁</v>
          </cell>
          <cell r="H1143">
            <v>0</v>
          </cell>
          <cell r="I1143">
            <v>2.023</v>
          </cell>
          <cell r="J1143">
            <v>2.023</v>
          </cell>
        </row>
        <row r="1144">
          <cell r="C1144" t="str">
            <v>衡南县</v>
          </cell>
          <cell r="D1144">
            <v>430422</v>
          </cell>
          <cell r="E1144" t="str">
            <v>三类</v>
          </cell>
          <cell r="F1144" t="str">
            <v>CW69430422</v>
          </cell>
          <cell r="G1144" t="str">
            <v>五组-六组</v>
          </cell>
          <cell r="H1144">
            <v>0</v>
          </cell>
          <cell r="I1144">
            <v>3.919</v>
          </cell>
          <cell r="J1144">
            <v>3.919</v>
          </cell>
        </row>
        <row r="1145">
          <cell r="C1145" t="str">
            <v>衡南县</v>
          </cell>
          <cell r="D1145">
            <v>430422</v>
          </cell>
          <cell r="E1145" t="str">
            <v>三类</v>
          </cell>
          <cell r="F1145" t="str">
            <v>CX00430422</v>
          </cell>
          <cell r="G1145" t="str">
            <v>大邓线</v>
          </cell>
          <cell r="H1145">
            <v>0</v>
          </cell>
          <cell r="I1145">
            <v>2.097</v>
          </cell>
          <cell r="J1145">
            <v>2.097</v>
          </cell>
        </row>
        <row r="1146">
          <cell r="C1146" t="str">
            <v>衡南县</v>
          </cell>
          <cell r="D1146">
            <v>430422</v>
          </cell>
          <cell r="E1146" t="str">
            <v>三类</v>
          </cell>
          <cell r="F1146" t="str">
            <v>CX18430422</v>
          </cell>
          <cell r="G1146" t="str">
            <v>墨江完小-墨江完小</v>
          </cell>
          <cell r="H1146">
            <v>1.298</v>
          </cell>
          <cell r="I1146">
            <v>3.294</v>
          </cell>
          <cell r="J1146">
            <v>1.995</v>
          </cell>
        </row>
        <row r="1147">
          <cell r="C1147" t="str">
            <v>衡南县</v>
          </cell>
          <cell r="D1147">
            <v>430422</v>
          </cell>
          <cell r="E1147" t="str">
            <v>三类</v>
          </cell>
          <cell r="F1147" t="str">
            <v>CX22430422</v>
          </cell>
          <cell r="G1147" t="str">
            <v>高坳-大基组</v>
          </cell>
          <cell r="H1147">
            <v>0</v>
          </cell>
          <cell r="I1147">
            <v>2.231</v>
          </cell>
          <cell r="J1147">
            <v>2.231</v>
          </cell>
        </row>
        <row r="1148">
          <cell r="C1148" t="str">
            <v>衡南县</v>
          </cell>
          <cell r="D1148">
            <v>430422</v>
          </cell>
          <cell r="E1148" t="str">
            <v>三类</v>
          </cell>
          <cell r="F1148" t="str">
            <v>CY05430422</v>
          </cell>
          <cell r="G1148" t="str">
            <v>鸡鸣冲-泉溪医院</v>
          </cell>
          <cell r="H1148">
            <v>0.955</v>
          </cell>
          <cell r="I1148">
            <v>6.152</v>
          </cell>
          <cell r="J1148">
            <v>5.197</v>
          </cell>
        </row>
        <row r="1149">
          <cell r="C1149" t="str">
            <v>衡南县</v>
          </cell>
          <cell r="D1149">
            <v>430422</v>
          </cell>
          <cell r="E1149" t="str">
            <v>三类</v>
          </cell>
          <cell r="F1149" t="str">
            <v>X007430408</v>
          </cell>
          <cell r="G1149" t="str">
            <v>二塘-长岭街</v>
          </cell>
          <cell r="H1149">
            <v>7.985</v>
          </cell>
          <cell r="I1149">
            <v>16.075</v>
          </cell>
          <cell r="J1149">
            <v>1.433</v>
          </cell>
        </row>
        <row r="1150">
          <cell r="C1150" t="str">
            <v>衡南县</v>
          </cell>
          <cell r="D1150">
            <v>430422</v>
          </cell>
          <cell r="E1150" t="str">
            <v>三类</v>
          </cell>
          <cell r="F1150" t="str">
            <v>X058430422</v>
          </cell>
          <cell r="G1150" t="str">
            <v>柞市中学-鸟江</v>
          </cell>
          <cell r="H1150">
            <v>0</v>
          </cell>
          <cell r="I1150">
            <v>13.322</v>
          </cell>
          <cell r="J1150">
            <v>2.932</v>
          </cell>
        </row>
        <row r="1151">
          <cell r="C1151" t="str">
            <v>衡南县</v>
          </cell>
          <cell r="D1151">
            <v>430422</v>
          </cell>
          <cell r="E1151" t="str">
            <v>三类</v>
          </cell>
          <cell r="F1151" t="str">
            <v>X060430422</v>
          </cell>
          <cell r="G1151" t="str">
            <v>洪山-大牧</v>
          </cell>
          <cell r="H1151">
            <v>0</v>
          </cell>
          <cell r="I1151">
            <v>8.675</v>
          </cell>
          <cell r="J1151">
            <v>8.675</v>
          </cell>
        </row>
        <row r="1152">
          <cell r="C1152" t="str">
            <v>衡南县</v>
          </cell>
          <cell r="D1152">
            <v>430422</v>
          </cell>
          <cell r="E1152" t="str">
            <v>三类</v>
          </cell>
          <cell r="F1152" t="str">
            <v>X061430422</v>
          </cell>
          <cell r="G1152" t="str">
            <v>洪山-相市</v>
          </cell>
          <cell r="H1152">
            <v>0</v>
          </cell>
          <cell r="I1152">
            <v>11.567</v>
          </cell>
          <cell r="J1152">
            <v>3.617</v>
          </cell>
        </row>
        <row r="1153">
          <cell r="C1153" t="str">
            <v>衡南县</v>
          </cell>
          <cell r="D1153">
            <v>430422</v>
          </cell>
          <cell r="E1153" t="str">
            <v>三类</v>
          </cell>
          <cell r="F1153" t="str">
            <v>X063430422</v>
          </cell>
          <cell r="G1153" t="str">
            <v>柴冲－高冲</v>
          </cell>
          <cell r="H1153">
            <v>0</v>
          </cell>
          <cell r="I1153">
            <v>12.296</v>
          </cell>
          <cell r="J1153">
            <v>1.485</v>
          </cell>
        </row>
        <row r="1154">
          <cell r="C1154" t="str">
            <v>衡南县</v>
          </cell>
          <cell r="D1154">
            <v>430422</v>
          </cell>
          <cell r="E1154" t="str">
            <v>三类</v>
          </cell>
          <cell r="F1154" t="str">
            <v>X064430422</v>
          </cell>
          <cell r="G1154" t="str">
            <v>江口－白马</v>
          </cell>
          <cell r="H1154">
            <v>0</v>
          </cell>
          <cell r="I1154">
            <v>11.86</v>
          </cell>
          <cell r="J1154">
            <v>1.754</v>
          </cell>
        </row>
        <row r="1155">
          <cell r="C1155" t="str">
            <v>衡南县</v>
          </cell>
          <cell r="D1155">
            <v>430422</v>
          </cell>
          <cell r="E1155" t="str">
            <v>三类</v>
          </cell>
          <cell r="F1155" t="str">
            <v>X069430422</v>
          </cell>
          <cell r="G1155" t="str">
            <v>荷丰-侍郎</v>
          </cell>
          <cell r="H1155">
            <v>0</v>
          </cell>
          <cell r="I1155">
            <v>13.812</v>
          </cell>
          <cell r="J1155">
            <v>1.958</v>
          </cell>
        </row>
        <row r="1156">
          <cell r="C1156" t="str">
            <v>衡南县</v>
          </cell>
          <cell r="D1156">
            <v>430422</v>
          </cell>
          <cell r="E1156" t="str">
            <v>三类</v>
          </cell>
          <cell r="F1156" t="str">
            <v>X070430422</v>
          </cell>
          <cell r="G1156" t="str">
            <v>长春-五岭</v>
          </cell>
          <cell r="H1156">
            <v>5.379</v>
          </cell>
          <cell r="I1156">
            <v>11.284</v>
          </cell>
          <cell r="J1156">
            <v>5.489</v>
          </cell>
        </row>
        <row r="1157">
          <cell r="C1157" t="str">
            <v>衡南县</v>
          </cell>
          <cell r="D1157">
            <v>430422</v>
          </cell>
          <cell r="E1157" t="str">
            <v>三类</v>
          </cell>
          <cell r="F1157" t="str">
            <v>X071430422</v>
          </cell>
          <cell r="G1157" t="str">
            <v>大梓－务胜</v>
          </cell>
          <cell r="H1157">
            <v>0</v>
          </cell>
          <cell r="I1157">
            <v>9.717</v>
          </cell>
          <cell r="J1157">
            <v>0.371</v>
          </cell>
        </row>
        <row r="1158">
          <cell r="C1158" t="str">
            <v>衡南县</v>
          </cell>
          <cell r="D1158">
            <v>430422</v>
          </cell>
          <cell r="E1158" t="str">
            <v>三类</v>
          </cell>
          <cell r="F1158" t="str">
            <v>X072430422</v>
          </cell>
          <cell r="G1158" t="str">
            <v>新桥-大叶里</v>
          </cell>
          <cell r="H1158">
            <v>0</v>
          </cell>
          <cell r="I1158">
            <v>0.482</v>
          </cell>
          <cell r="J1158">
            <v>0.482</v>
          </cell>
        </row>
        <row r="1159">
          <cell r="C1159" t="str">
            <v>衡南县</v>
          </cell>
          <cell r="D1159">
            <v>430422</v>
          </cell>
          <cell r="E1159" t="str">
            <v>三类</v>
          </cell>
          <cell r="F1159" t="str">
            <v>X074430422</v>
          </cell>
          <cell r="G1159" t="str">
            <v>茅市镇-柞市镇</v>
          </cell>
          <cell r="H1159">
            <v>0</v>
          </cell>
          <cell r="I1159">
            <v>8.313</v>
          </cell>
          <cell r="J1159">
            <v>0.733</v>
          </cell>
        </row>
        <row r="1160">
          <cell r="C1160" t="str">
            <v>衡南县</v>
          </cell>
          <cell r="D1160">
            <v>430422</v>
          </cell>
          <cell r="E1160" t="str">
            <v>三类</v>
          </cell>
          <cell r="F1160" t="str">
            <v>X076430422</v>
          </cell>
          <cell r="G1160" t="str">
            <v>井冲岭-苍塘</v>
          </cell>
          <cell r="H1160">
            <v>0</v>
          </cell>
          <cell r="I1160">
            <v>15.131</v>
          </cell>
          <cell r="J1160">
            <v>8.596</v>
          </cell>
        </row>
        <row r="1161">
          <cell r="C1161" t="str">
            <v>衡南县</v>
          </cell>
          <cell r="D1161">
            <v>430422</v>
          </cell>
          <cell r="E1161" t="str">
            <v>三类</v>
          </cell>
          <cell r="F1161" t="str">
            <v>X077430422</v>
          </cell>
          <cell r="G1161" t="str">
            <v>洪山－谢家塘</v>
          </cell>
          <cell r="H1161">
            <v>0</v>
          </cell>
          <cell r="I1161">
            <v>10.376</v>
          </cell>
          <cell r="J1161">
            <v>1.28</v>
          </cell>
        </row>
        <row r="1162">
          <cell r="C1162" t="str">
            <v>衡南县</v>
          </cell>
          <cell r="D1162">
            <v>430422</v>
          </cell>
          <cell r="E1162" t="str">
            <v>三类</v>
          </cell>
          <cell r="F1162" t="str">
            <v>X080430422</v>
          </cell>
          <cell r="G1162" t="str">
            <v>贺新-相市</v>
          </cell>
          <cell r="H1162">
            <v>0</v>
          </cell>
          <cell r="I1162">
            <v>13.865</v>
          </cell>
          <cell r="J1162">
            <v>0.801</v>
          </cell>
        </row>
        <row r="1163">
          <cell r="C1163" t="str">
            <v>衡南县</v>
          </cell>
          <cell r="D1163">
            <v>430422</v>
          </cell>
          <cell r="E1163" t="str">
            <v>三类</v>
          </cell>
          <cell r="F1163" t="str">
            <v>X081430422</v>
          </cell>
          <cell r="G1163" t="str">
            <v>复兴-天竺</v>
          </cell>
          <cell r="H1163">
            <v>0</v>
          </cell>
          <cell r="I1163">
            <v>9.646</v>
          </cell>
          <cell r="J1163">
            <v>5.954</v>
          </cell>
        </row>
        <row r="1164">
          <cell r="C1164" t="str">
            <v>衡南县</v>
          </cell>
          <cell r="D1164">
            <v>430422</v>
          </cell>
          <cell r="E1164" t="str">
            <v>三类</v>
          </cell>
          <cell r="F1164" t="str">
            <v>X082430422</v>
          </cell>
          <cell r="G1164" t="str">
            <v>红花-泉湖镇</v>
          </cell>
          <cell r="H1164">
            <v>2.02</v>
          </cell>
          <cell r="I1164">
            <v>11.096</v>
          </cell>
          <cell r="J1164">
            <v>1.917</v>
          </cell>
        </row>
        <row r="1165">
          <cell r="C1165" t="str">
            <v>衡南县</v>
          </cell>
          <cell r="D1165">
            <v>430422</v>
          </cell>
          <cell r="E1165" t="str">
            <v>三类</v>
          </cell>
          <cell r="F1165" t="str">
            <v>X085430422</v>
          </cell>
          <cell r="G1165" t="str">
            <v>樟树街-网山</v>
          </cell>
          <cell r="H1165">
            <v>0</v>
          </cell>
          <cell r="I1165">
            <v>11.586</v>
          </cell>
          <cell r="J1165">
            <v>2.953</v>
          </cell>
        </row>
        <row r="1166">
          <cell r="C1166" t="str">
            <v>衡南县</v>
          </cell>
          <cell r="D1166">
            <v>430422</v>
          </cell>
          <cell r="E1166" t="str">
            <v>三类</v>
          </cell>
          <cell r="F1166" t="str">
            <v>X088430422</v>
          </cell>
          <cell r="G1166" t="str">
            <v>李家－井冲岭</v>
          </cell>
          <cell r="H1166">
            <v>1.606</v>
          </cell>
          <cell r="I1166">
            <v>16.161</v>
          </cell>
          <cell r="J1166">
            <v>0.83</v>
          </cell>
        </row>
        <row r="1167">
          <cell r="C1167" t="str">
            <v>衡南县</v>
          </cell>
          <cell r="D1167">
            <v>430422</v>
          </cell>
          <cell r="E1167" t="str">
            <v>三类</v>
          </cell>
          <cell r="F1167" t="str">
            <v>X093430422</v>
          </cell>
          <cell r="G1167" t="str">
            <v>花铁线</v>
          </cell>
          <cell r="H1167">
            <v>0</v>
          </cell>
          <cell r="I1167">
            <v>15.286</v>
          </cell>
          <cell r="J1167">
            <v>1.951</v>
          </cell>
        </row>
        <row r="1168">
          <cell r="C1168" t="str">
            <v>衡南县</v>
          </cell>
          <cell r="D1168">
            <v>430422</v>
          </cell>
          <cell r="E1168" t="str">
            <v>三类</v>
          </cell>
          <cell r="F1168" t="str">
            <v>X095430422</v>
          </cell>
          <cell r="G1168" t="str">
            <v>黄田-黄竹</v>
          </cell>
          <cell r="H1168">
            <v>4.528</v>
          </cell>
          <cell r="I1168">
            <v>11.845</v>
          </cell>
          <cell r="J1168">
            <v>6.241</v>
          </cell>
        </row>
        <row r="1169">
          <cell r="C1169" t="str">
            <v>衡南县</v>
          </cell>
          <cell r="D1169">
            <v>430422</v>
          </cell>
          <cell r="E1169" t="str">
            <v>三类</v>
          </cell>
          <cell r="F1169" t="str">
            <v>X098430422</v>
          </cell>
          <cell r="G1169" t="str">
            <v>竹福线</v>
          </cell>
          <cell r="H1169">
            <v>0</v>
          </cell>
          <cell r="I1169">
            <v>9.814</v>
          </cell>
          <cell r="J1169">
            <v>1.68</v>
          </cell>
        </row>
        <row r="1170">
          <cell r="C1170" t="str">
            <v>衡南县</v>
          </cell>
          <cell r="D1170">
            <v>430422</v>
          </cell>
          <cell r="E1170" t="str">
            <v>三类</v>
          </cell>
          <cell r="F1170" t="str">
            <v>Y159430422</v>
          </cell>
          <cell r="G1170" t="str">
            <v>建伟村-水井村</v>
          </cell>
          <cell r="H1170">
            <v>0</v>
          </cell>
          <cell r="I1170">
            <v>10.202</v>
          </cell>
          <cell r="J1170">
            <v>2.181</v>
          </cell>
        </row>
        <row r="1171">
          <cell r="C1171" t="str">
            <v>衡南县</v>
          </cell>
          <cell r="D1171">
            <v>430422</v>
          </cell>
          <cell r="E1171" t="str">
            <v>三类</v>
          </cell>
          <cell r="F1171" t="str">
            <v>Y168430422</v>
          </cell>
          <cell r="G1171" t="str">
            <v>柿花村-培远村</v>
          </cell>
          <cell r="H1171">
            <v>0</v>
          </cell>
          <cell r="I1171">
            <v>9.485</v>
          </cell>
          <cell r="J1171">
            <v>6.15</v>
          </cell>
        </row>
        <row r="1172">
          <cell r="C1172" t="str">
            <v>衡南县</v>
          </cell>
          <cell r="D1172">
            <v>430422</v>
          </cell>
          <cell r="E1172" t="str">
            <v>三类</v>
          </cell>
          <cell r="F1172" t="str">
            <v>Y175430422</v>
          </cell>
          <cell r="G1172" t="str">
            <v>白面村-里鱼村</v>
          </cell>
          <cell r="H1172">
            <v>0</v>
          </cell>
          <cell r="I1172">
            <v>7.949</v>
          </cell>
          <cell r="J1172">
            <v>3.284</v>
          </cell>
        </row>
        <row r="1173">
          <cell r="C1173" t="str">
            <v>衡南县</v>
          </cell>
          <cell r="D1173">
            <v>430422</v>
          </cell>
          <cell r="E1173" t="str">
            <v>三类</v>
          </cell>
          <cell r="F1173" t="str">
            <v>Y177430422</v>
          </cell>
          <cell r="G1173" t="str">
            <v>大祝村-硫市村</v>
          </cell>
          <cell r="H1173">
            <v>0</v>
          </cell>
          <cell r="I1173">
            <v>7.643</v>
          </cell>
          <cell r="J1173">
            <v>5.573</v>
          </cell>
        </row>
        <row r="1174">
          <cell r="C1174" t="str">
            <v>衡南县</v>
          </cell>
          <cell r="D1174">
            <v>430422</v>
          </cell>
          <cell r="E1174" t="str">
            <v>三类</v>
          </cell>
          <cell r="F1174" t="str">
            <v>Y178430422</v>
          </cell>
          <cell r="G1174" t="str">
            <v>太阳油榨塘-大石村</v>
          </cell>
          <cell r="H1174">
            <v>0</v>
          </cell>
          <cell r="I1174">
            <v>1.713</v>
          </cell>
          <cell r="J1174">
            <v>1.713</v>
          </cell>
        </row>
        <row r="1175">
          <cell r="C1175" t="str">
            <v>衡南县</v>
          </cell>
          <cell r="D1175">
            <v>430422</v>
          </cell>
          <cell r="E1175" t="str">
            <v>三类</v>
          </cell>
          <cell r="F1175" t="str">
            <v>Y180430422</v>
          </cell>
          <cell r="G1175" t="str">
            <v>大步村-沙塘村</v>
          </cell>
          <cell r="H1175">
            <v>0</v>
          </cell>
          <cell r="I1175">
            <v>3.481</v>
          </cell>
          <cell r="J1175">
            <v>3.481</v>
          </cell>
        </row>
        <row r="1176">
          <cell r="C1176" t="str">
            <v>衡南县</v>
          </cell>
          <cell r="D1176">
            <v>430422</v>
          </cell>
          <cell r="E1176" t="str">
            <v>三类</v>
          </cell>
          <cell r="F1176" t="str">
            <v>Y181430422</v>
          </cell>
          <cell r="G1176" t="str">
            <v>龙鹤村-福民村</v>
          </cell>
          <cell r="H1176">
            <v>0</v>
          </cell>
          <cell r="I1176">
            <v>5.81</v>
          </cell>
          <cell r="J1176">
            <v>5.81</v>
          </cell>
        </row>
        <row r="1177">
          <cell r="C1177" t="str">
            <v>衡南县</v>
          </cell>
          <cell r="D1177">
            <v>430422</v>
          </cell>
          <cell r="E1177" t="str">
            <v>三类</v>
          </cell>
          <cell r="F1177" t="str">
            <v>Y184430422</v>
          </cell>
          <cell r="G1177" t="str">
            <v>三元村-古山村</v>
          </cell>
          <cell r="H1177">
            <v>0</v>
          </cell>
          <cell r="I1177">
            <v>15.95</v>
          </cell>
          <cell r="J1177">
            <v>5.656</v>
          </cell>
        </row>
        <row r="1178">
          <cell r="C1178" t="str">
            <v>衡南县</v>
          </cell>
          <cell r="D1178">
            <v>430422</v>
          </cell>
          <cell r="E1178" t="str">
            <v>三类</v>
          </cell>
          <cell r="F1178" t="str">
            <v>Y186430422</v>
          </cell>
          <cell r="G1178" t="str">
            <v>前进创业桥-前进村</v>
          </cell>
          <cell r="H1178">
            <v>0</v>
          </cell>
          <cell r="I1178">
            <v>9.9</v>
          </cell>
          <cell r="J1178">
            <v>7.521</v>
          </cell>
        </row>
        <row r="1179">
          <cell r="C1179" t="str">
            <v>衡南县</v>
          </cell>
          <cell r="D1179">
            <v>430422</v>
          </cell>
          <cell r="E1179" t="str">
            <v>三类</v>
          </cell>
          <cell r="F1179" t="str">
            <v>Y191430422</v>
          </cell>
          <cell r="G1179" t="str">
            <v>车江村-高田村</v>
          </cell>
          <cell r="H1179">
            <v>0</v>
          </cell>
          <cell r="I1179">
            <v>2.094</v>
          </cell>
          <cell r="J1179">
            <v>0.519</v>
          </cell>
        </row>
        <row r="1180">
          <cell r="C1180" t="str">
            <v>衡南县</v>
          </cell>
          <cell r="D1180">
            <v>430422</v>
          </cell>
          <cell r="E1180" t="str">
            <v>三类</v>
          </cell>
          <cell r="F1180" t="str">
            <v>Y195430422</v>
          </cell>
          <cell r="G1180" t="str">
            <v>铁市村-硫市村</v>
          </cell>
          <cell r="H1180">
            <v>0</v>
          </cell>
          <cell r="I1180">
            <v>7.734</v>
          </cell>
          <cell r="J1180">
            <v>5.675</v>
          </cell>
        </row>
        <row r="1181">
          <cell r="C1181" t="str">
            <v>衡南县</v>
          </cell>
          <cell r="D1181">
            <v>430422</v>
          </cell>
          <cell r="E1181" t="str">
            <v>三类</v>
          </cell>
          <cell r="F1181" t="str">
            <v>Y196430422</v>
          </cell>
          <cell r="G1181" t="str">
            <v>腰塘村-湖林村</v>
          </cell>
          <cell r="H1181">
            <v>4.13</v>
          </cell>
          <cell r="I1181">
            <v>11.274</v>
          </cell>
          <cell r="J1181">
            <v>1.019</v>
          </cell>
        </row>
        <row r="1182">
          <cell r="C1182" t="str">
            <v>衡南县</v>
          </cell>
          <cell r="D1182">
            <v>430422</v>
          </cell>
          <cell r="E1182" t="str">
            <v>三类</v>
          </cell>
          <cell r="F1182" t="str">
            <v>Y198430422</v>
          </cell>
          <cell r="G1182" t="str">
            <v>保合村-龙泉村</v>
          </cell>
          <cell r="H1182">
            <v>0</v>
          </cell>
          <cell r="I1182">
            <v>3.549</v>
          </cell>
          <cell r="J1182">
            <v>1.113</v>
          </cell>
        </row>
        <row r="1183">
          <cell r="C1183" t="str">
            <v>衡南县</v>
          </cell>
          <cell r="D1183">
            <v>430422</v>
          </cell>
          <cell r="E1183" t="str">
            <v>三类</v>
          </cell>
          <cell r="F1183" t="str">
            <v>Y202430422</v>
          </cell>
          <cell r="G1183" t="str">
            <v>南山村-南冲村</v>
          </cell>
          <cell r="H1183">
            <v>1.733</v>
          </cell>
          <cell r="I1183">
            <v>8.223</v>
          </cell>
          <cell r="J1183">
            <v>5.235</v>
          </cell>
        </row>
        <row r="1184">
          <cell r="C1184" t="str">
            <v>衡南县</v>
          </cell>
          <cell r="D1184">
            <v>430422</v>
          </cell>
          <cell r="E1184" t="str">
            <v>三类</v>
          </cell>
          <cell r="F1184" t="str">
            <v>Y212430422</v>
          </cell>
          <cell r="G1184" t="str">
            <v>贺新村-桐子村</v>
          </cell>
          <cell r="H1184">
            <v>0</v>
          </cell>
          <cell r="I1184">
            <v>5.952</v>
          </cell>
          <cell r="J1184">
            <v>4.923</v>
          </cell>
        </row>
        <row r="1185">
          <cell r="C1185" t="str">
            <v>衡南县</v>
          </cell>
          <cell r="D1185">
            <v>430422</v>
          </cell>
          <cell r="E1185" t="str">
            <v>三类</v>
          </cell>
          <cell r="F1185" t="str">
            <v>Y215430422</v>
          </cell>
          <cell r="G1185" t="str">
            <v>连塘湾村-洞清村</v>
          </cell>
          <cell r="H1185">
            <v>0</v>
          </cell>
          <cell r="I1185">
            <v>9.112</v>
          </cell>
          <cell r="J1185">
            <v>0.799</v>
          </cell>
        </row>
        <row r="1186">
          <cell r="C1186" t="str">
            <v>衡南县</v>
          </cell>
          <cell r="D1186">
            <v>430422</v>
          </cell>
          <cell r="E1186" t="str">
            <v>三类</v>
          </cell>
          <cell r="F1186" t="str">
            <v>Y217430422</v>
          </cell>
          <cell r="G1186" t="str">
            <v>灵觉村-平山村</v>
          </cell>
          <cell r="H1186">
            <v>0</v>
          </cell>
          <cell r="I1186">
            <v>7.202</v>
          </cell>
          <cell r="J1186">
            <v>1.772</v>
          </cell>
        </row>
        <row r="1187">
          <cell r="C1187" t="str">
            <v>衡南县</v>
          </cell>
          <cell r="D1187">
            <v>430422</v>
          </cell>
          <cell r="E1187" t="str">
            <v>三类</v>
          </cell>
          <cell r="F1187" t="str">
            <v>Y218430422</v>
          </cell>
          <cell r="G1187" t="str">
            <v>陆堡村-湘雅村</v>
          </cell>
          <cell r="H1187">
            <v>0</v>
          </cell>
          <cell r="I1187">
            <v>5.5</v>
          </cell>
          <cell r="J1187">
            <v>3.184</v>
          </cell>
        </row>
        <row r="1188">
          <cell r="C1188" t="str">
            <v>衡南县</v>
          </cell>
          <cell r="D1188">
            <v>430422</v>
          </cell>
          <cell r="E1188" t="str">
            <v>三类</v>
          </cell>
          <cell r="F1188" t="str">
            <v>Y222430422</v>
          </cell>
          <cell r="G1188" t="str">
            <v>良田村-沿江村</v>
          </cell>
          <cell r="H1188">
            <v>0</v>
          </cell>
          <cell r="I1188">
            <v>5.114</v>
          </cell>
          <cell r="J1188">
            <v>0.744</v>
          </cell>
        </row>
        <row r="1189">
          <cell r="C1189" t="str">
            <v>衡南县</v>
          </cell>
          <cell r="D1189">
            <v>430422</v>
          </cell>
          <cell r="E1189" t="str">
            <v>三类</v>
          </cell>
          <cell r="F1189" t="str">
            <v>Y223430422</v>
          </cell>
          <cell r="G1189" t="str">
            <v>杜桥-贺新村</v>
          </cell>
          <cell r="H1189">
            <v>2.096</v>
          </cell>
          <cell r="I1189">
            <v>7.986</v>
          </cell>
          <cell r="J1189">
            <v>0.892</v>
          </cell>
        </row>
        <row r="1190">
          <cell r="C1190" t="str">
            <v>衡南县</v>
          </cell>
          <cell r="D1190">
            <v>430422</v>
          </cell>
          <cell r="E1190" t="str">
            <v>三类</v>
          </cell>
          <cell r="F1190" t="str">
            <v>Y224430422</v>
          </cell>
          <cell r="G1190" t="str">
            <v>大牧村-八仙观村</v>
          </cell>
          <cell r="H1190">
            <v>0</v>
          </cell>
          <cell r="I1190">
            <v>7.665</v>
          </cell>
          <cell r="J1190">
            <v>3.425</v>
          </cell>
        </row>
        <row r="1191">
          <cell r="C1191" t="str">
            <v>衡南县</v>
          </cell>
          <cell r="D1191">
            <v>430422</v>
          </cell>
          <cell r="E1191" t="str">
            <v>三类</v>
          </cell>
          <cell r="F1191" t="str">
            <v>Y225430422</v>
          </cell>
          <cell r="G1191" t="str">
            <v>渐佳村-旧田村</v>
          </cell>
          <cell r="H1191">
            <v>0</v>
          </cell>
          <cell r="I1191">
            <v>7.829</v>
          </cell>
          <cell r="J1191">
            <v>3.18</v>
          </cell>
        </row>
        <row r="1192">
          <cell r="C1192" t="str">
            <v>衡南县</v>
          </cell>
          <cell r="D1192">
            <v>430422</v>
          </cell>
          <cell r="E1192" t="str">
            <v>三类</v>
          </cell>
          <cell r="F1192" t="str">
            <v>Y228430422</v>
          </cell>
          <cell r="G1192" t="str">
            <v>合心村-白马村</v>
          </cell>
          <cell r="H1192">
            <v>0</v>
          </cell>
          <cell r="I1192">
            <v>11.005</v>
          </cell>
          <cell r="J1192">
            <v>3.977</v>
          </cell>
        </row>
        <row r="1193">
          <cell r="C1193" t="str">
            <v>衡南县</v>
          </cell>
          <cell r="D1193">
            <v>430422</v>
          </cell>
          <cell r="E1193" t="str">
            <v>三类</v>
          </cell>
          <cell r="F1193" t="str">
            <v>Y232430422</v>
          </cell>
          <cell r="G1193" t="str">
            <v>双田村部-散市村</v>
          </cell>
          <cell r="H1193">
            <v>0</v>
          </cell>
          <cell r="I1193">
            <v>9.572</v>
          </cell>
          <cell r="J1193">
            <v>4.165</v>
          </cell>
        </row>
        <row r="1194">
          <cell r="C1194" t="str">
            <v>衡南县</v>
          </cell>
          <cell r="D1194">
            <v>430422</v>
          </cell>
          <cell r="E1194" t="str">
            <v>三类</v>
          </cell>
          <cell r="F1194" t="str">
            <v>Y236430422</v>
          </cell>
          <cell r="G1194" t="str">
            <v>沅头村-黄坪村</v>
          </cell>
          <cell r="H1194">
            <v>0</v>
          </cell>
          <cell r="I1194">
            <v>5.811</v>
          </cell>
          <cell r="J1194">
            <v>2.876</v>
          </cell>
        </row>
        <row r="1195">
          <cell r="C1195" t="str">
            <v>衡南县</v>
          </cell>
          <cell r="D1195">
            <v>430422</v>
          </cell>
          <cell r="E1195" t="str">
            <v>三类</v>
          </cell>
          <cell r="F1195" t="str">
            <v>Y238430422</v>
          </cell>
          <cell r="G1195" t="str">
            <v>高新村-屯家村</v>
          </cell>
          <cell r="H1195">
            <v>0</v>
          </cell>
          <cell r="I1195">
            <v>9.198</v>
          </cell>
          <cell r="J1195">
            <v>5.455</v>
          </cell>
        </row>
        <row r="1196">
          <cell r="C1196" t="str">
            <v>衡南县</v>
          </cell>
          <cell r="D1196">
            <v>430422</v>
          </cell>
          <cell r="E1196" t="str">
            <v>三类</v>
          </cell>
          <cell r="F1196" t="str">
            <v>Y540430422</v>
          </cell>
          <cell r="G1196" t="str">
            <v>栗木村-上伎村</v>
          </cell>
          <cell r="H1196">
            <v>0</v>
          </cell>
          <cell r="I1196">
            <v>6.788</v>
          </cell>
          <cell r="J1196">
            <v>2.214</v>
          </cell>
        </row>
        <row r="1197">
          <cell r="C1197" t="str">
            <v>衡南县</v>
          </cell>
          <cell r="D1197">
            <v>430422</v>
          </cell>
          <cell r="E1197" t="str">
            <v>三类</v>
          </cell>
          <cell r="F1197" t="str">
            <v>Y541430422</v>
          </cell>
          <cell r="G1197" t="str">
            <v>马塘村-香花村</v>
          </cell>
          <cell r="H1197">
            <v>0</v>
          </cell>
          <cell r="I1197">
            <v>13.656</v>
          </cell>
          <cell r="J1197">
            <v>3.107</v>
          </cell>
        </row>
        <row r="1198">
          <cell r="C1198" t="str">
            <v>衡南县</v>
          </cell>
          <cell r="D1198">
            <v>430422</v>
          </cell>
          <cell r="E1198" t="str">
            <v>三类</v>
          </cell>
          <cell r="F1198" t="str">
            <v>Y542430422</v>
          </cell>
          <cell r="G1198" t="str">
            <v>和凤村-隆市村</v>
          </cell>
          <cell r="H1198">
            <v>0</v>
          </cell>
          <cell r="I1198">
            <v>6.084</v>
          </cell>
          <cell r="J1198">
            <v>4.594</v>
          </cell>
        </row>
        <row r="1199">
          <cell r="C1199" t="str">
            <v>衡南县</v>
          </cell>
          <cell r="D1199">
            <v>430422</v>
          </cell>
          <cell r="E1199" t="str">
            <v>三类</v>
          </cell>
          <cell r="F1199" t="str">
            <v>Y543430422</v>
          </cell>
          <cell r="G1199" t="str">
            <v>花开村-楠木坪村</v>
          </cell>
          <cell r="H1199">
            <v>0</v>
          </cell>
          <cell r="I1199">
            <v>5.377</v>
          </cell>
          <cell r="J1199">
            <v>5.377</v>
          </cell>
        </row>
        <row r="1200">
          <cell r="C1200" t="str">
            <v>衡南县</v>
          </cell>
          <cell r="D1200">
            <v>430422</v>
          </cell>
          <cell r="E1200" t="str">
            <v>三类</v>
          </cell>
          <cell r="F1200" t="str">
            <v>Y544430422</v>
          </cell>
          <cell r="G1200" t="str">
            <v>八塘村-金盘村</v>
          </cell>
          <cell r="H1200">
            <v>0</v>
          </cell>
          <cell r="I1200">
            <v>4.345</v>
          </cell>
          <cell r="J1200">
            <v>0.459</v>
          </cell>
        </row>
        <row r="1201">
          <cell r="C1201" t="str">
            <v>衡南县</v>
          </cell>
          <cell r="D1201">
            <v>430422</v>
          </cell>
          <cell r="E1201" t="str">
            <v>三类</v>
          </cell>
          <cell r="F1201" t="str">
            <v>Y546430422</v>
          </cell>
          <cell r="G1201" t="str">
            <v>古峰村部-黄竹街口</v>
          </cell>
          <cell r="H1201">
            <v>0</v>
          </cell>
          <cell r="I1201">
            <v>6.631</v>
          </cell>
          <cell r="J1201">
            <v>5.411</v>
          </cell>
        </row>
        <row r="1202">
          <cell r="C1202" t="str">
            <v>衡南县</v>
          </cell>
          <cell r="D1202">
            <v>430422</v>
          </cell>
          <cell r="E1202" t="str">
            <v>三类</v>
          </cell>
          <cell r="F1202" t="str">
            <v>Y550430422</v>
          </cell>
          <cell r="G1202" t="str">
            <v>殷老龙村-白沙村</v>
          </cell>
          <cell r="H1202">
            <v>9.809</v>
          </cell>
          <cell r="I1202">
            <v>13.862</v>
          </cell>
          <cell r="J1202">
            <v>4.053</v>
          </cell>
        </row>
        <row r="1203">
          <cell r="C1203" t="str">
            <v>衡南县</v>
          </cell>
          <cell r="D1203">
            <v>430422</v>
          </cell>
          <cell r="E1203" t="str">
            <v>三类</v>
          </cell>
          <cell r="F1203" t="str">
            <v>Y700430422</v>
          </cell>
          <cell r="G1203" t="str">
            <v>芳冲村-岐山村</v>
          </cell>
          <cell r="H1203">
            <v>3.823</v>
          </cell>
          <cell r="I1203">
            <v>7.03</v>
          </cell>
          <cell r="J1203">
            <v>3.207</v>
          </cell>
        </row>
        <row r="1204">
          <cell r="C1204" t="str">
            <v>衡南县</v>
          </cell>
          <cell r="D1204">
            <v>430422</v>
          </cell>
          <cell r="E1204" t="str">
            <v>三类</v>
          </cell>
          <cell r="F1204" t="str">
            <v>Y701430422</v>
          </cell>
          <cell r="G1204" t="str">
            <v>赐山村-石堰村</v>
          </cell>
          <cell r="H1204">
            <v>0</v>
          </cell>
          <cell r="I1204">
            <v>9.346</v>
          </cell>
          <cell r="J1204">
            <v>7.717</v>
          </cell>
        </row>
        <row r="1205">
          <cell r="C1205" t="str">
            <v>衡南县</v>
          </cell>
          <cell r="D1205">
            <v>430422</v>
          </cell>
          <cell r="E1205" t="str">
            <v>三类</v>
          </cell>
          <cell r="F1205" t="str">
            <v>Y707430422</v>
          </cell>
          <cell r="G1205" t="str">
            <v>工联村-枫树村</v>
          </cell>
          <cell r="H1205">
            <v>1.356</v>
          </cell>
          <cell r="I1205">
            <v>4.064</v>
          </cell>
          <cell r="J1205">
            <v>2.708</v>
          </cell>
        </row>
        <row r="1206">
          <cell r="C1206" t="str">
            <v>衡南县</v>
          </cell>
          <cell r="D1206">
            <v>430422</v>
          </cell>
          <cell r="E1206" t="str">
            <v>三类</v>
          </cell>
          <cell r="F1206" t="str">
            <v>Y716430422</v>
          </cell>
          <cell r="G1206" t="str">
            <v>长春村-代泉村</v>
          </cell>
          <cell r="H1206">
            <v>3.77</v>
          </cell>
          <cell r="I1206">
            <v>7.353</v>
          </cell>
          <cell r="J1206">
            <v>3.583</v>
          </cell>
        </row>
        <row r="1207">
          <cell r="C1207" t="str">
            <v>衡南县</v>
          </cell>
          <cell r="D1207">
            <v>430422</v>
          </cell>
          <cell r="E1207" t="str">
            <v>三类</v>
          </cell>
          <cell r="F1207" t="str">
            <v>Y720430422</v>
          </cell>
          <cell r="G1207" t="str">
            <v>良石村-黄狮村</v>
          </cell>
          <cell r="H1207">
            <v>0</v>
          </cell>
          <cell r="I1207">
            <v>3.704</v>
          </cell>
          <cell r="J1207">
            <v>3.704</v>
          </cell>
        </row>
        <row r="1208">
          <cell r="C1208" t="str">
            <v>衡南县</v>
          </cell>
          <cell r="D1208">
            <v>430422</v>
          </cell>
          <cell r="E1208" t="str">
            <v>三类</v>
          </cell>
          <cell r="F1208" t="str">
            <v>Y721430422</v>
          </cell>
          <cell r="G1208" t="str">
            <v>界牌村-金台村</v>
          </cell>
          <cell r="H1208">
            <v>0</v>
          </cell>
          <cell r="I1208">
            <v>2.308</v>
          </cell>
          <cell r="J1208">
            <v>2.308</v>
          </cell>
        </row>
        <row r="1209">
          <cell r="C1209" t="str">
            <v>衡南县</v>
          </cell>
          <cell r="D1209">
            <v>430422</v>
          </cell>
          <cell r="E1209" t="str">
            <v>三类</v>
          </cell>
          <cell r="F1209" t="str">
            <v>Y724430422</v>
          </cell>
          <cell r="G1209" t="str">
            <v>井冲岭村-占禾冲村</v>
          </cell>
          <cell r="H1209">
            <v>0</v>
          </cell>
          <cell r="I1209">
            <v>5.091</v>
          </cell>
          <cell r="J1209">
            <v>5.091</v>
          </cell>
        </row>
        <row r="1210">
          <cell r="C1210" t="str">
            <v>衡南县</v>
          </cell>
          <cell r="D1210">
            <v>430422</v>
          </cell>
          <cell r="E1210" t="str">
            <v>三类</v>
          </cell>
          <cell r="F1210" t="str">
            <v>Y726430422</v>
          </cell>
          <cell r="G1210" t="str">
            <v>松山村-前进村</v>
          </cell>
          <cell r="H1210">
            <v>0</v>
          </cell>
          <cell r="I1210">
            <v>4.579</v>
          </cell>
          <cell r="J1210">
            <v>2.397</v>
          </cell>
        </row>
        <row r="1211">
          <cell r="C1211" t="str">
            <v>衡南县</v>
          </cell>
          <cell r="D1211">
            <v>430422</v>
          </cell>
          <cell r="E1211" t="str">
            <v>三类</v>
          </cell>
          <cell r="F1211" t="str">
            <v>Y727430422</v>
          </cell>
          <cell r="G1211" t="str">
            <v>学堂村-太阳村</v>
          </cell>
          <cell r="H1211">
            <v>0</v>
          </cell>
          <cell r="I1211">
            <v>6.682</v>
          </cell>
          <cell r="J1211">
            <v>6.682</v>
          </cell>
        </row>
        <row r="1212">
          <cell r="C1212" t="str">
            <v>衡南县</v>
          </cell>
          <cell r="D1212">
            <v>430422</v>
          </cell>
          <cell r="E1212" t="str">
            <v>三类</v>
          </cell>
          <cell r="F1212" t="str">
            <v>Y728430422</v>
          </cell>
          <cell r="G1212" t="str">
            <v>马颈村-大山村</v>
          </cell>
          <cell r="H1212">
            <v>0</v>
          </cell>
          <cell r="I1212">
            <v>7.81</v>
          </cell>
          <cell r="J1212">
            <v>1.682</v>
          </cell>
        </row>
        <row r="1213">
          <cell r="C1213" t="str">
            <v>衡南县</v>
          </cell>
          <cell r="D1213">
            <v>430422</v>
          </cell>
          <cell r="E1213" t="str">
            <v>三类</v>
          </cell>
          <cell r="F1213" t="str">
            <v>Y729430422</v>
          </cell>
          <cell r="G1213" t="str">
            <v>上白村-柞市村</v>
          </cell>
          <cell r="H1213">
            <v>3.86</v>
          </cell>
          <cell r="I1213">
            <v>6.355</v>
          </cell>
          <cell r="J1213">
            <v>2.495</v>
          </cell>
        </row>
        <row r="1214">
          <cell r="C1214" t="str">
            <v>衡南县</v>
          </cell>
          <cell r="D1214">
            <v>430422</v>
          </cell>
          <cell r="E1214" t="str">
            <v>三类</v>
          </cell>
          <cell r="F1214" t="str">
            <v>Y732430422</v>
          </cell>
          <cell r="G1214" t="str">
            <v>冠市村-大安村</v>
          </cell>
          <cell r="H1214">
            <v>0</v>
          </cell>
          <cell r="I1214">
            <v>4.932</v>
          </cell>
          <cell r="J1214">
            <v>4.932</v>
          </cell>
        </row>
        <row r="1215">
          <cell r="C1215" t="str">
            <v>衡南县</v>
          </cell>
          <cell r="D1215">
            <v>430422</v>
          </cell>
          <cell r="E1215" t="str">
            <v>三类</v>
          </cell>
          <cell r="F1215" t="str">
            <v>Y733430422</v>
          </cell>
          <cell r="G1215" t="str">
            <v>檀市村-隆市村</v>
          </cell>
          <cell r="H1215">
            <v>0</v>
          </cell>
          <cell r="I1215">
            <v>5.709</v>
          </cell>
          <cell r="J1215">
            <v>2.257</v>
          </cell>
        </row>
        <row r="1216">
          <cell r="C1216" t="str">
            <v>衡南县</v>
          </cell>
          <cell r="D1216">
            <v>430422</v>
          </cell>
          <cell r="E1216" t="str">
            <v>三类</v>
          </cell>
          <cell r="F1216" t="str">
            <v>Y734430422</v>
          </cell>
          <cell r="G1216" t="str">
            <v>梅盐铺村-新塘村</v>
          </cell>
          <cell r="H1216">
            <v>1.761</v>
          </cell>
          <cell r="I1216">
            <v>6.072</v>
          </cell>
          <cell r="J1216">
            <v>4.311</v>
          </cell>
        </row>
        <row r="1217">
          <cell r="C1217" t="str">
            <v>衡南县</v>
          </cell>
          <cell r="D1217">
            <v>430422</v>
          </cell>
          <cell r="E1217" t="str">
            <v>三类</v>
          </cell>
          <cell r="F1217" t="str">
            <v>Y739430422</v>
          </cell>
          <cell r="G1217" t="str">
            <v>新冲村-光辉村</v>
          </cell>
          <cell r="H1217">
            <v>0</v>
          </cell>
          <cell r="I1217">
            <v>6.897</v>
          </cell>
          <cell r="J1217">
            <v>4.207</v>
          </cell>
        </row>
        <row r="1218">
          <cell r="C1218" t="str">
            <v>衡南县</v>
          </cell>
          <cell r="D1218">
            <v>430422</v>
          </cell>
          <cell r="E1218" t="str">
            <v>三类</v>
          </cell>
          <cell r="F1218" t="str">
            <v>Y741430422</v>
          </cell>
          <cell r="G1218" t="str">
            <v>黄泥村-何祠村</v>
          </cell>
          <cell r="H1218">
            <v>0.994</v>
          </cell>
          <cell r="I1218">
            <v>4.588</v>
          </cell>
          <cell r="J1218">
            <v>3.594</v>
          </cell>
        </row>
        <row r="1219">
          <cell r="C1219" t="str">
            <v>衡南县</v>
          </cell>
          <cell r="D1219">
            <v>430422</v>
          </cell>
          <cell r="E1219" t="str">
            <v>三类</v>
          </cell>
          <cell r="F1219" t="str">
            <v>Y743430422</v>
          </cell>
          <cell r="G1219" t="str">
            <v>泉长村-提升村</v>
          </cell>
          <cell r="H1219">
            <v>0</v>
          </cell>
          <cell r="I1219">
            <v>7.693</v>
          </cell>
          <cell r="J1219">
            <v>7.203</v>
          </cell>
        </row>
        <row r="1220">
          <cell r="C1220" t="str">
            <v>衡南县</v>
          </cell>
          <cell r="D1220">
            <v>430422</v>
          </cell>
          <cell r="E1220" t="str">
            <v>三类</v>
          </cell>
          <cell r="F1220" t="str">
            <v>Y746430422</v>
          </cell>
          <cell r="G1220" t="str">
            <v>腰塘村-湖林村</v>
          </cell>
          <cell r="H1220">
            <v>3.171</v>
          </cell>
          <cell r="I1220">
            <v>5.282</v>
          </cell>
          <cell r="J1220">
            <v>2.111</v>
          </cell>
        </row>
        <row r="1221">
          <cell r="C1221" t="str">
            <v>衡南县</v>
          </cell>
          <cell r="D1221">
            <v>430422</v>
          </cell>
          <cell r="E1221" t="str">
            <v>三类</v>
          </cell>
          <cell r="F1221" t="str">
            <v>Y749430422</v>
          </cell>
          <cell r="G1221" t="str">
            <v>红叶村-城门村</v>
          </cell>
          <cell r="H1221">
            <v>0</v>
          </cell>
          <cell r="I1221">
            <v>6.065</v>
          </cell>
          <cell r="J1221">
            <v>3.817</v>
          </cell>
        </row>
        <row r="1222">
          <cell r="C1222" t="str">
            <v>衡南县</v>
          </cell>
          <cell r="D1222">
            <v>430422</v>
          </cell>
          <cell r="E1222" t="str">
            <v>三类</v>
          </cell>
          <cell r="F1222" t="str">
            <v>Y751430422</v>
          </cell>
          <cell r="G1222" t="str">
            <v>三合村-卿云村</v>
          </cell>
          <cell r="H1222">
            <v>0</v>
          </cell>
          <cell r="I1222">
            <v>13.748</v>
          </cell>
          <cell r="J1222">
            <v>9.67</v>
          </cell>
        </row>
        <row r="1223">
          <cell r="C1223" t="str">
            <v>衡南县</v>
          </cell>
          <cell r="D1223">
            <v>430422</v>
          </cell>
          <cell r="E1223" t="str">
            <v>三类</v>
          </cell>
          <cell r="F1223" t="str">
            <v>Y754430422</v>
          </cell>
          <cell r="G1223" t="str">
            <v>沙陂村-杨枝村</v>
          </cell>
          <cell r="H1223">
            <v>0</v>
          </cell>
          <cell r="I1223">
            <v>3.412</v>
          </cell>
          <cell r="J1223">
            <v>2.493</v>
          </cell>
        </row>
        <row r="1224">
          <cell r="C1224" t="str">
            <v>衡南县</v>
          </cell>
          <cell r="D1224">
            <v>430422</v>
          </cell>
          <cell r="E1224" t="str">
            <v>三类</v>
          </cell>
          <cell r="F1224" t="str">
            <v>Y756430422</v>
          </cell>
          <cell r="G1224" t="str">
            <v>江新村-凉亭坳村</v>
          </cell>
          <cell r="H1224">
            <v>3.838</v>
          </cell>
          <cell r="I1224">
            <v>7.017</v>
          </cell>
          <cell r="J1224">
            <v>0.598</v>
          </cell>
        </row>
        <row r="1225">
          <cell r="C1225" t="str">
            <v>衡南县</v>
          </cell>
          <cell r="D1225">
            <v>430422</v>
          </cell>
          <cell r="E1225" t="str">
            <v>三类</v>
          </cell>
          <cell r="F1225" t="str">
            <v>Y758430422</v>
          </cell>
          <cell r="G1225" t="str">
            <v>古塘村-盐井村</v>
          </cell>
          <cell r="H1225">
            <v>2.047</v>
          </cell>
          <cell r="I1225">
            <v>4.461</v>
          </cell>
          <cell r="J1225">
            <v>2.414</v>
          </cell>
        </row>
        <row r="1226">
          <cell r="C1226" t="str">
            <v>衡南县</v>
          </cell>
          <cell r="D1226">
            <v>430422</v>
          </cell>
          <cell r="E1226" t="str">
            <v>三类</v>
          </cell>
          <cell r="F1226" t="str">
            <v>Y759430422</v>
          </cell>
          <cell r="G1226" t="str">
            <v>新桥村-万福村</v>
          </cell>
          <cell r="H1226">
            <v>0</v>
          </cell>
          <cell r="I1226">
            <v>3.092</v>
          </cell>
          <cell r="J1226">
            <v>3.092</v>
          </cell>
        </row>
        <row r="1227">
          <cell r="C1227" t="str">
            <v>衡南县</v>
          </cell>
          <cell r="D1227">
            <v>430422</v>
          </cell>
          <cell r="E1227" t="str">
            <v>三类</v>
          </cell>
          <cell r="F1227" t="str">
            <v>Y760430422</v>
          </cell>
          <cell r="G1227" t="str">
            <v>高村岭村-石丘村</v>
          </cell>
          <cell r="H1227">
            <v>0</v>
          </cell>
          <cell r="I1227">
            <v>11.983</v>
          </cell>
          <cell r="J1227">
            <v>2.551</v>
          </cell>
        </row>
        <row r="1228">
          <cell r="C1228" t="str">
            <v>衡南县</v>
          </cell>
          <cell r="D1228">
            <v>430422</v>
          </cell>
          <cell r="E1228" t="str">
            <v>三类</v>
          </cell>
          <cell r="F1228" t="str">
            <v>Y761430422</v>
          </cell>
          <cell r="G1228" t="str">
            <v>三田村-浅塘村</v>
          </cell>
          <cell r="H1228">
            <v>1.105</v>
          </cell>
          <cell r="I1228">
            <v>5.066</v>
          </cell>
          <cell r="J1228">
            <v>1.33</v>
          </cell>
        </row>
        <row r="1229">
          <cell r="C1229" t="str">
            <v>衡南县</v>
          </cell>
          <cell r="D1229">
            <v>430422</v>
          </cell>
          <cell r="E1229" t="str">
            <v>三类</v>
          </cell>
          <cell r="F1229" t="str">
            <v>Y763430422</v>
          </cell>
          <cell r="G1229" t="str">
            <v>黄竹村-拆壁村</v>
          </cell>
          <cell r="H1229">
            <v>1.819</v>
          </cell>
          <cell r="I1229">
            <v>2.089</v>
          </cell>
          <cell r="J1229">
            <v>0.27</v>
          </cell>
        </row>
        <row r="1230">
          <cell r="C1230" t="str">
            <v>衡南县</v>
          </cell>
          <cell r="D1230">
            <v>430422</v>
          </cell>
          <cell r="E1230" t="str">
            <v>三类</v>
          </cell>
          <cell r="F1230" t="str">
            <v>Y764430422</v>
          </cell>
          <cell r="G1230" t="str">
            <v>黄田村-桥头湾村</v>
          </cell>
          <cell r="H1230">
            <v>0</v>
          </cell>
          <cell r="I1230">
            <v>8.117</v>
          </cell>
          <cell r="J1230">
            <v>3.84</v>
          </cell>
        </row>
        <row r="1231">
          <cell r="C1231" t="str">
            <v>衡南县</v>
          </cell>
          <cell r="D1231">
            <v>430422</v>
          </cell>
          <cell r="E1231" t="str">
            <v>三类</v>
          </cell>
          <cell r="F1231" t="str">
            <v>Y768430422</v>
          </cell>
          <cell r="G1231" t="str">
            <v>足田村-溪头村</v>
          </cell>
          <cell r="H1231">
            <v>0</v>
          </cell>
          <cell r="I1231">
            <v>3.944</v>
          </cell>
          <cell r="J1231">
            <v>3.26</v>
          </cell>
        </row>
        <row r="1232">
          <cell r="C1232" t="str">
            <v>衡南县</v>
          </cell>
          <cell r="D1232">
            <v>430422</v>
          </cell>
          <cell r="E1232" t="str">
            <v>三类</v>
          </cell>
          <cell r="F1232" t="str">
            <v>Y770430422</v>
          </cell>
          <cell r="G1232" t="str">
            <v>庆瑞村-石滩村</v>
          </cell>
          <cell r="H1232">
            <v>0</v>
          </cell>
          <cell r="I1232">
            <v>1.393</v>
          </cell>
          <cell r="J1232">
            <v>1.393</v>
          </cell>
        </row>
        <row r="1233">
          <cell r="C1233" t="str">
            <v>衡南县</v>
          </cell>
          <cell r="D1233">
            <v>430422</v>
          </cell>
          <cell r="E1233" t="str">
            <v>三类</v>
          </cell>
          <cell r="F1233" t="str">
            <v>Y774430422</v>
          </cell>
          <cell r="G1233" t="str">
            <v>杨楼村-界排村</v>
          </cell>
          <cell r="H1233">
            <v>0</v>
          </cell>
          <cell r="I1233">
            <v>6.642</v>
          </cell>
          <cell r="J1233">
            <v>6.642</v>
          </cell>
        </row>
        <row r="1234">
          <cell r="C1234" t="str">
            <v>衡南县</v>
          </cell>
          <cell r="D1234">
            <v>430422</v>
          </cell>
          <cell r="E1234" t="str">
            <v>三类</v>
          </cell>
          <cell r="F1234" t="str">
            <v>Y778430422</v>
          </cell>
          <cell r="G1234" t="str">
            <v>龙桥村-大冲村</v>
          </cell>
          <cell r="H1234">
            <v>0</v>
          </cell>
          <cell r="I1234">
            <v>7.457</v>
          </cell>
          <cell r="J1234">
            <v>7.457</v>
          </cell>
        </row>
        <row r="1235">
          <cell r="C1235" t="str">
            <v>衡山县小计</v>
          </cell>
        </row>
        <row r="1235">
          <cell r="J1235">
            <v>154.563</v>
          </cell>
        </row>
        <row r="1236">
          <cell r="C1236" t="str">
            <v>衡山县</v>
          </cell>
          <cell r="D1236">
            <v>430423</v>
          </cell>
          <cell r="E1236" t="str">
            <v>三类</v>
          </cell>
          <cell r="F1236" t="str">
            <v>C004430423</v>
          </cell>
          <cell r="G1236" t="str">
            <v>贯底街一石牌水库</v>
          </cell>
          <cell r="H1236">
            <v>0</v>
          </cell>
          <cell r="I1236">
            <v>1.619</v>
          </cell>
          <cell r="J1236">
            <v>1.619</v>
          </cell>
        </row>
        <row r="1237">
          <cell r="C1237" t="str">
            <v>衡山县</v>
          </cell>
          <cell r="D1237">
            <v>430423</v>
          </cell>
          <cell r="E1237" t="str">
            <v>三类</v>
          </cell>
          <cell r="F1237" t="str">
            <v>C007430423</v>
          </cell>
          <cell r="G1237" t="str">
            <v>檀树桥-罗汉堂</v>
          </cell>
          <cell r="H1237">
            <v>0</v>
          </cell>
          <cell r="I1237">
            <v>2.66</v>
          </cell>
          <cell r="J1237">
            <v>2.66</v>
          </cell>
        </row>
        <row r="1238">
          <cell r="C1238" t="str">
            <v>衡山县</v>
          </cell>
          <cell r="D1238">
            <v>430423</v>
          </cell>
          <cell r="E1238" t="str">
            <v>三类</v>
          </cell>
          <cell r="F1238" t="str">
            <v>C010430423</v>
          </cell>
          <cell r="G1238" t="str">
            <v>鸭英凼-鸭英凼</v>
          </cell>
          <cell r="H1238">
            <v>0.363</v>
          </cell>
          <cell r="I1238">
            <v>2.167</v>
          </cell>
          <cell r="J1238">
            <v>1.804</v>
          </cell>
        </row>
        <row r="1239">
          <cell r="C1239" t="str">
            <v>衡山县</v>
          </cell>
          <cell r="D1239">
            <v>430423</v>
          </cell>
          <cell r="E1239" t="str">
            <v>三类</v>
          </cell>
          <cell r="F1239" t="str">
            <v>C011430423</v>
          </cell>
          <cell r="G1239" t="str">
            <v>小河口一德和组</v>
          </cell>
          <cell r="H1239">
            <v>0</v>
          </cell>
          <cell r="I1239">
            <v>2.341</v>
          </cell>
          <cell r="J1239">
            <v>2.341</v>
          </cell>
        </row>
        <row r="1240">
          <cell r="C1240" t="str">
            <v>衡山县</v>
          </cell>
          <cell r="D1240">
            <v>430423</v>
          </cell>
          <cell r="E1240" t="str">
            <v>三类</v>
          </cell>
          <cell r="F1240" t="str">
            <v>C014430423</v>
          </cell>
          <cell r="G1240" t="str">
            <v>福金检冲口-福金检冲口</v>
          </cell>
          <cell r="H1240">
            <v>0.733</v>
          </cell>
          <cell r="I1240">
            <v>2.565</v>
          </cell>
          <cell r="J1240">
            <v>1.832</v>
          </cell>
        </row>
        <row r="1241">
          <cell r="C1241" t="str">
            <v>衡山县</v>
          </cell>
          <cell r="D1241">
            <v>430423</v>
          </cell>
          <cell r="E1241" t="str">
            <v>三类</v>
          </cell>
          <cell r="F1241" t="str">
            <v>C021430423</v>
          </cell>
          <cell r="G1241" t="str">
            <v>庙湾-庙湾</v>
          </cell>
          <cell r="H1241">
            <v>0.941</v>
          </cell>
          <cell r="I1241">
            <v>2.148</v>
          </cell>
          <cell r="J1241">
            <v>1.207</v>
          </cell>
        </row>
        <row r="1242">
          <cell r="C1242" t="str">
            <v>衡山县</v>
          </cell>
          <cell r="D1242">
            <v>430423</v>
          </cell>
          <cell r="E1242" t="str">
            <v>三类</v>
          </cell>
          <cell r="F1242" t="str">
            <v>C025430423</v>
          </cell>
          <cell r="G1242" t="str">
            <v>罗汉塘一衡阳县毛田村</v>
          </cell>
          <cell r="H1242">
            <v>0</v>
          </cell>
          <cell r="I1242">
            <v>2.22</v>
          </cell>
          <cell r="J1242">
            <v>2.22</v>
          </cell>
        </row>
        <row r="1243">
          <cell r="C1243" t="str">
            <v>衡山县</v>
          </cell>
          <cell r="D1243">
            <v>430423</v>
          </cell>
          <cell r="E1243" t="str">
            <v>三类</v>
          </cell>
          <cell r="F1243" t="str">
            <v>C033430423</v>
          </cell>
          <cell r="G1243" t="str">
            <v>新山岭-新山岭</v>
          </cell>
          <cell r="H1243">
            <v>0</v>
          </cell>
          <cell r="I1243">
            <v>2.145</v>
          </cell>
          <cell r="J1243">
            <v>2.011</v>
          </cell>
        </row>
        <row r="1244">
          <cell r="C1244" t="str">
            <v>衡山县</v>
          </cell>
          <cell r="D1244">
            <v>430423</v>
          </cell>
          <cell r="E1244" t="str">
            <v>三类</v>
          </cell>
          <cell r="F1244" t="str">
            <v>C035430423</v>
          </cell>
          <cell r="G1244" t="str">
            <v>下山嘴-湘潭县龙口乡泥湾</v>
          </cell>
          <cell r="H1244">
            <v>0</v>
          </cell>
          <cell r="I1244">
            <v>3.274</v>
          </cell>
          <cell r="J1244">
            <v>3.274</v>
          </cell>
        </row>
        <row r="1245">
          <cell r="C1245" t="str">
            <v>衡山县</v>
          </cell>
          <cell r="D1245">
            <v>430423</v>
          </cell>
          <cell r="E1245" t="str">
            <v>三类</v>
          </cell>
          <cell r="F1245" t="str">
            <v>C036430423</v>
          </cell>
          <cell r="G1245" t="str">
            <v>坳上一西风组</v>
          </cell>
          <cell r="H1245">
            <v>0</v>
          </cell>
          <cell r="I1245">
            <v>1.587</v>
          </cell>
          <cell r="J1245">
            <v>1.587</v>
          </cell>
        </row>
        <row r="1246">
          <cell r="C1246" t="str">
            <v>衡山县</v>
          </cell>
          <cell r="D1246">
            <v>430423</v>
          </cell>
          <cell r="E1246" t="str">
            <v>三类</v>
          </cell>
          <cell r="F1246" t="str">
            <v>C037430423</v>
          </cell>
          <cell r="G1246" t="str">
            <v>留笔塘一坳上</v>
          </cell>
          <cell r="H1246">
            <v>0</v>
          </cell>
          <cell r="I1246">
            <v>0.362</v>
          </cell>
          <cell r="J1246">
            <v>0.362</v>
          </cell>
        </row>
        <row r="1247">
          <cell r="C1247" t="str">
            <v>衡山县</v>
          </cell>
          <cell r="D1247">
            <v>430423</v>
          </cell>
          <cell r="E1247" t="str">
            <v>三类</v>
          </cell>
          <cell r="F1247" t="str">
            <v>C060430423</v>
          </cell>
          <cell r="G1247" t="str">
            <v>中石桥-成功组</v>
          </cell>
          <cell r="H1247">
            <v>0</v>
          </cell>
          <cell r="I1247">
            <v>1.494</v>
          </cell>
          <cell r="J1247">
            <v>1.494</v>
          </cell>
        </row>
        <row r="1248">
          <cell r="C1248" t="str">
            <v>衡山县</v>
          </cell>
          <cell r="D1248">
            <v>430423</v>
          </cell>
          <cell r="E1248" t="str">
            <v>三类</v>
          </cell>
          <cell r="F1248" t="str">
            <v>C064430423</v>
          </cell>
          <cell r="G1248" t="str">
            <v>马鞍山~胜家冲</v>
          </cell>
          <cell r="H1248">
            <v>0</v>
          </cell>
          <cell r="I1248">
            <v>2.305</v>
          </cell>
          <cell r="J1248">
            <v>2.305</v>
          </cell>
        </row>
        <row r="1249">
          <cell r="C1249" t="str">
            <v>衡山县</v>
          </cell>
          <cell r="D1249">
            <v>430423</v>
          </cell>
          <cell r="E1249" t="str">
            <v>三类</v>
          </cell>
          <cell r="F1249" t="str">
            <v>C078430423</v>
          </cell>
          <cell r="G1249" t="str">
            <v>山田十组一建华水库</v>
          </cell>
          <cell r="H1249">
            <v>0</v>
          </cell>
          <cell r="I1249">
            <v>2.163</v>
          </cell>
          <cell r="J1249">
            <v>2.163</v>
          </cell>
        </row>
        <row r="1250">
          <cell r="C1250" t="str">
            <v>衡山县</v>
          </cell>
          <cell r="D1250">
            <v>430423</v>
          </cell>
          <cell r="E1250" t="str">
            <v>三类</v>
          </cell>
          <cell r="F1250" t="str">
            <v>C080430423</v>
          </cell>
          <cell r="G1250" t="str">
            <v>种福四组一开云镇龙珠村五</v>
          </cell>
          <cell r="H1250">
            <v>0</v>
          </cell>
          <cell r="I1250">
            <v>2.667</v>
          </cell>
          <cell r="J1250">
            <v>2.667</v>
          </cell>
        </row>
        <row r="1251">
          <cell r="C1251" t="str">
            <v>衡山县</v>
          </cell>
          <cell r="D1251">
            <v>430423</v>
          </cell>
          <cell r="E1251" t="str">
            <v>三类</v>
          </cell>
          <cell r="F1251" t="str">
            <v>C082430423</v>
          </cell>
          <cell r="G1251" t="str">
            <v>柳树村九组-杨家桥</v>
          </cell>
          <cell r="H1251">
            <v>1.019</v>
          </cell>
          <cell r="I1251">
            <v>2.273</v>
          </cell>
          <cell r="J1251">
            <v>1.254</v>
          </cell>
        </row>
        <row r="1252">
          <cell r="C1252" t="str">
            <v>衡山县</v>
          </cell>
          <cell r="D1252">
            <v>430423</v>
          </cell>
          <cell r="E1252" t="str">
            <v>三类</v>
          </cell>
          <cell r="F1252" t="str">
            <v>C083430423</v>
          </cell>
          <cell r="G1252" t="str">
            <v>建塘一组一杨家桥</v>
          </cell>
          <cell r="H1252">
            <v>0</v>
          </cell>
          <cell r="I1252">
            <v>0.709</v>
          </cell>
          <cell r="J1252">
            <v>0.709</v>
          </cell>
        </row>
        <row r="1253">
          <cell r="C1253" t="str">
            <v>衡山县</v>
          </cell>
          <cell r="D1253">
            <v>430423</v>
          </cell>
          <cell r="E1253" t="str">
            <v>三类</v>
          </cell>
          <cell r="F1253" t="str">
            <v>C085430423</v>
          </cell>
          <cell r="G1253" t="str">
            <v>世上街-西家冲</v>
          </cell>
          <cell r="H1253">
            <v>0</v>
          </cell>
          <cell r="I1253">
            <v>2.598</v>
          </cell>
          <cell r="J1253">
            <v>2.447</v>
          </cell>
        </row>
        <row r="1254">
          <cell r="C1254" t="str">
            <v>衡山县</v>
          </cell>
          <cell r="D1254">
            <v>430423</v>
          </cell>
          <cell r="E1254" t="str">
            <v>三类</v>
          </cell>
          <cell r="F1254" t="str">
            <v>C093430423</v>
          </cell>
          <cell r="G1254" t="str">
            <v>宋桥九组一宋桥五组</v>
          </cell>
          <cell r="H1254">
            <v>0</v>
          </cell>
          <cell r="I1254">
            <v>1.266</v>
          </cell>
          <cell r="J1254">
            <v>1.266</v>
          </cell>
        </row>
        <row r="1255">
          <cell r="C1255" t="str">
            <v>衡山县</v>
          </cell>
          <cell r="D1255">
            <v>430423</v>
          </cell>
          <cell r="E1255" t="str">
            <v>三类</v>
          </cell>
          <cell r="F1255" t="str">
            <v>C099430423</v>
          </cell>
          <cell r="G1255" t="str">
            <v>唐群英故居一曲云桥</v>
          </cell>
          <cell r="H1255">
            <v>0</v>
          </cell>
          <cell r="I1255">
            <v>0.848</v>
          </cell>
          <cell r="J1255">
            <v>0.711</v>
          </cell>
        </row>
        <row r="1256">
          <cell r="C1256" t="str">
            <v>衡山县</v>
          </cell>
          <cell r="D1256">
            <v>430423</v>
          </cell>
          <cell r="E1256" t="str">
            <v>三类</v>
          </cell>
          <cell r="F1256" t="str">
            <v>C103430423</v>
          </cell>
          <cell r="G1256" t="str">
            <v>合营村担水塘~白果镇和平村</v>
          </cell>
          <cell r="H1256">
            <v>0</v>
          </cell>
          <cell r="I1256">
            <v>4.44</v>
          </cell>
          <cell r="J1256">
            <v>4.44</v>
          </cell>
        </row>
        <row r="1257">
          <cell r="C1257" t="str">
            <v>衡山县</v>
          </cell>
          <cell r="D1257">
            <v>430423</v>
          </cell>
          <cell r="E1257" t="str">
            <v>三类</v>
          </cell>
          <cell r="F1257" t="str">
            <v>C104430423</v>
          </cell>
          <cell r="G1257" t="str">
            <v>大丰村六组-大丰村六组</v>
          </cell>
          <cell r="H1257">
            <v>1.322</v>
          </cell>
          <cell r="I1257">
            <v>3.156</v>
          </cell>
          <cell r="J1257">
            <v>1.834</v>
          </cell>
        </row>
        <row r="1258">
          <cell r="C1258" t="str">
            <v>衡山县</v>
          </cell>
          <cell r="D1258">
            <v>430423</v>
          </cell>
          <cell r="E1258" t="str">
            <v>三类</v>
          </cell>
          <cell r="F1258" t="str">
            <v>C109430423</v>
          </cell>
          <cell r="G1258" t="str">
            <v>管建楼~泉龙</v>
          </cell>
          <cell r="H1258">
            <v>0</v>
          </cell>
          <cell r="I1258">
            <v>2.182</v>
          </cell>
          <cell r="J1258">
            <v>2.182</v>
          </cell>
        </row>
        <row r="1259">
          <cell r="C1259" t="str">
            <v>衡山县</v>
          </cell>
          <cell r="D1259">
            <v>430423</v>
          </cell>
          <cell r="E1259" t="str">
            <v>三类</v>
          </cell>
          <cell r="F1259" t="str">
            <v>C119430423</v>
          </cell>
          <cell r="G1259" t="str">
            <v>长青乡卫生院一桥边</v>
          </cell>
          <cell r="H1259">
            <v>0</v>
          </cell>
          <cell r="I1259">
            <v>1.783</v>
          </cell>
          <cell r="J1259">
            <v>1.783</v>
          </cell>
        </row>
        <row r="1260">
          <cell r="C1260" t="str">
            <v>衡山县</v>
          </cell>
          <cell r="D1260">
            <v>430423</v>
          </cell>
          <cell r="E1260" t="str">
            <v>三类</v>
          </cell>
          <cell r="F1260" t="str">
            <v>C124430423</v>
          </cell>
          <cell r="G1260" t="str">
            <v>晓岚港-村部</v>
          </cell>
          <cell r="H1260">
            <v>0</v>
          </cell>
          <cell r="I1260">
            <v>1.893</v>
          </cell>
          <cell r="J1260">
            <v>1.893</v>
          </cell>
        </row>
        <row r="1261">
          <cell r="C1261" t="str">
            <v>衡山县</v>
          </cell>
          <cell r="D1261">
            <v>430423</v>
          </cell>
          <cell r="E1261" t="str">
            <v>三类</v>
          </cell>
          <cell r="F1261" t="str">
            <v>C131430423</v>
          </cell>
          <cell r="G1261" t="str">
            <v>虎形山-湘潭县青山镇群强</v>
          </cell>
          <cell r="H1261">
            <v>0</v>
          </cell>
          <cell r="I1261">
            <v>2.695</v>
          </cell>
          <cell r="J1261">
            <v>2.695</v>
          </cell>
        </row>
        <row r="1262">
          <cell r="C1262" t="str">
            <v>衡山县</v>
          </cell>
          <cell r="D1262">
            <v>430423</v>
          </cell>
          <cell r="E1262" t="str">
            <v>三类</v>
          </cell>
          <cell r="F1262" t="str">
            <v>C134430423</v>
          </cell>
          <cell r="G1262" t="str">
            <v>质母冲-马迹镇马迹村</v>
          </cell>
          <cell r="H1262">
            <v>0</v>
          </cell>
          <cell r="I1262">
            <v>1.555</v>
          </cell>
          <cell r="J1262">
            <v>1.555</v>
          </cell>
        </row>
        <row r="1263">
          <cell r="C1263" t="str">
            <v>衡山县</v>
          </cell>
          <cell r="D1263">
            <v>430423</v>
          </cell>
          <cell r="E1263" t="str">
            <v>三类</v>
          </cell>
          <cell r="F1263" t="str">
            <v>C143430423</v>
          </cell>
          <cell r="G1263" t="str">
            <v>粉笔厂一弄子口</v>
          </cell>
          <cell r="H1263">
            <v>0</v>
          </cell>
          <cell r="I1263">
            <v>4.571</v>
          </cell>
          <cell r="J1263">
            <v>4.571</v>
          </cell>
        </row>
        <row r="1264">
          <cell r="C1264" t="str">
            <v>衡山县</v>
          </cell>
          <cell r="D1264">
            <v>430423</v>
          </cell>
          <cell r="E1264" t="str">
            <v>三类</v>
          </cell>
          <cell r="F1264" t="str">
            <v>C152430423</v>
          </cell>
          <cell r="G1264" t="str">
            <v>柘塘村四组-柘塘村五组</v>
          </cell>
          <cell r="H1264">
            <v>0</v>
          </cell>
          <cell r="I1264">
            <v>2.027</v>
          </cell>
          <cell r="J1264">
            <v>2.027</v>
          </cell>
        </row>
        <row r="1265">
          <cell r="C1265" t="str">
            <v>衡山县</v>
          </cell>
          <cell r="D1265">
            <v>430423</v>
          </cell>
          <cell r="E1265" t="str">
            <v>三类</v>
          </cell>
          <cell r="F1265" t="str">
            <v>C157430423</v>
          </cell>
          <cell r="G1265" t="str">
            <v>八组-八组</v>
          </cell>
          <cell r="H1265">
            <v>1.402</v>
          </cell>
          <cell r="I1265">
            <v>2.7</v>
          </cell>
          <cell r="J1265">
            <v>0.669</v>
          </cell>
        </row>
        <row r="1266">
          <cell r="C1266" t="str">
            <v>衡山县</v>
          </cell>
          <cell r="D1266">
            <v>430423</v>
          </cell>
          <cell r="E1266" t="str">
            <v>三类</v>
          </cell>
          <cell r="F1266" t="str">
            <v>C162430423</v>
          </cell>
          <cell r="G1266" t="str">
            <v>杨家园村五组~六组</v>
          </cell>
          <cell r="H1266">
            <v>0</v>
          </cell>
          <cell r="I1266">
            <v>1.794</v>
          </cell>
          <cell r="J1266">
            <v>1.794</v>
          </cell>
        </row>
        <row r="1267">
          <cell r="C1267" t="str">
            <v>衡山县</v>
          </cell>
          <cell r="D1267">
            <v>430423</v>
          </cell>
          <cell r="E1267" t="str">
            <v>三类</v>
          </cell>
          <cell r="F1267" t="str">
            <v>C185430423</v>
          </cell>
          <cell r="G1267" t="str">
            <v>牌耧-村部</v>
          </cell>
          <cell r="H1267">
            <v>0</v>
          </cell>
          <cell r="I1267">
            <v>3.339</v>
          </cell>
          <cell r="J1267">
            <v>3.339</v>
          </cell>
        </row>
        <row r="1268">
          <cell r="C1268" t="str">
            <v>衡山县</v>
          </cell>
          <cell r="D1268">
            <v>430423</v>
          </cell>
          <cell r="E1268" t="str">
            <v>三类</v>
          </cell>
          <cell r="F1268" t="str">
            <v>C189430423</v>
          </cell>
          <cell r="G1268" t="str">
            <v>二组-二组</v>
          </cell>
          <cell r="H1268">
            <v>0</v>
          </cell>
          <cell r="I1268">
            <v>2.061</v>
          </cell>
          <cell r="J1268">
            <v>2.061</v>
          </cell>
        </row>
        <row r="1269">
          <cell r="C1269" t="str">
            <v>衡山县</v>
          </cell>
          <cell r="D1269">
            <v>430423</v>
          </cell>
          <cell r="E1269" t="str">
            <v>三类</v>
          </cell>
          <cell r="F1269" t="str">
            <v>C191430423</v>
          </cell>
          <cell r="G1269" t="str">
            <v>山竹村白沙组~G107</v>
          </cell>
          <cell r="H1269">
            <v>0</v>
          </cell>
          <cell r="I1269">
            <v>1.743</v>
          </cell>
          <cell r="J1269">
            <v>1.743</v>
          </cell>
        </row>
        <row r="1270">
          <cell r="C1270" t="str">
            <v>衡山县</v>
          </cell>
          <cell r="D1270">
            <v>430423</v>
          </cell>
          <cell r="E1270" t="str">
            <v>三类</v>
          </cell>
          <cell r="F1270" t="str">
            <v>C199430423</v>
          </cell>
          <cell r="G1270" t="str">
            <v>杨柳组一棉花组</v>
          </cell>
          <cell r="H1270">
            <v>0</v>
          </cell>
          <cell r="I1270">
            <v>3.714</v>
          </cell>
          <cell r="J1270">
            <v>3.714</v>
          </cell>
        </row>
        <row r="1271">
          <cell r="C1271" t="str">
            <v>衡山县</v>
          </cell>
          <cell r="D1271">
            <v>430423</v>
          </cell>
          <cell r="E1271" t="str">
            <v>三类</v>
          </cell>
          <cell r="F1271" t="str">
            <v>C209430423</v>
          </cell>
          <cell r="G1271" t="str">
            <v>沿江村部一沿江码头</v>
          </cell>
          <cell r="H1271">
            <v>0</v>
          </cell>
          <cell r="I1271">
            <v>1.816</v>
          </cell>
          <cell r="J1271">
            <v>1.816</v>
          </cell>
        </row>
        <row r="1272">
          <cell r="C1272" t="str">
            <v>衡山县</v>
          </cell>
          <cell r="D1272">
            <v>430423</v>
          </cell>
          <cell r="E1272" t="str">
            <v>三类</v>
          </cell>
          <cell r="F1272" t="str">
            <v>C221430423</v>
          </cell>
          <cell r="G1272" t="str">
            <v>双樟桥一双樟五组</v>
          </cell>
          <cell r="H1272">
            <v>0</v>
          </cell>
          <cell r="I1272">
            <v>1.76</v>
          </cell>
          <cell r="J1272">
            <v>1.76</v>
          </cell>
        </row>
        <row r="1273">
          <cell r="C1273" t="str">
            <v>衡山县</v>
          </cell>
          <cell r="D1273">
            <v>430423</v>
          </cell>
          <cell r="E1273" t="str">
            <v>三类</v>
          </cell>
          <cell r="F1273" t="str">
            <v>C225430423</v>
          </cell>
          <cell r="G1273" t="str">
            <v>双港二组-沙子段</v>
          </cell>
          <cell r="H1273">
            <v>0.756</v>
          </cell>
          <cell r="I1273">
            <v>1.745</v>
          </cell>
          <cell r="J1273">
            <v>0.989</v>
          </cell>
        </row>
        <row r="1274">
          <cell r="C1274" t="str">
            <v>衡山县</v>
          </cell>
          <cell r="D1274">
            <v>430423</v>
          </cell>
          <cell r="E1274" t="str">
            <v>三类</v>
          </cell>
          <cell r="F1274" t="str">
            <v>C226430423</v>
          </cell>
          <cell r="G1274" t="str">
            <v>新场市街口-贺家乡响水村</v>
          </cell>
          <cell r="H1274">
            <v>0</v>
          </cell>
          <cell r="I1274">
            <v>2.827</v>
          </cell>
          <cell r="J1274">
            <v>2.827</v>
          </cell>
        </row>
        <row r="1275">
          <cell r="C1275" t="str">
            <v>衡山县</v>
          </cell>
          <cell r="D1275">
            <v>430423</v>
          </cell>
          <cell r="E1275" t="str">
            <v>三类</v>
          </cell>
          <cell r="F1275" t="str">
            <v>C229430423</v>
          </cell>
          <cell r="G1275" t="str">
            <v>龙桥一组-龙桥一组</v>
          </cell>
          <cell r="H1275">
            <v>0</v>
          </cell>
          <cell r="I1275">
            <v>0.248</v>
          </cell>
          <cell r="J1275">
            <v>0.248</v>
          </cell>
        </row>
        <row r="1276">
          <cell r="C1276" t="str">
            <v>衡山县</v>
          </cell>
          <cell r="D1276">
            <v>430423</v>
          </cell>
          <cell r="E1276" t="str">
            <v>三类</v>
          </cell>
          <cell r="F1276" t="str">
            <v>C235430423</v>
          </cell>
          <cell r="G1276" t="str">
            <v>沙头二组一茶石十组</v>
          </cell>
          <cell r="H1276">
            <v>0</v>
          </cell>
          <cell r="I1276">
            <v>1.447</v>
          </cell>
          <cell r="J1276">
            <v>1.447</v>
          </cell>
        </row>
        <row r="1277">
          <cell r="C1277" t="str">
            <v>衡山县</v>
          </cell>
          <cell r="D1277">
            <v>430423</v>
          </cell>
          <cell r="E1277" t="str">
            <v>三类</v>
          </cell>
          <cell r="F1277" t="str">
            <v>C254430423</v>
          </cell>
          <cell r="G1277" t="str">
            <v>石子岗-高坪</v>
          </cell>
          <cell r="H1277">
            <v>0</v>
          </cell>
          <cell r="I1277">
            <v>2.409</v>
          </cell>
          <cell r="J1277">
            <v>2.409</v>
          </cell>
        </row>
        <row r="1278">
          <cell r="C1278" t="str">
            <v>衡山县</v>
          </cell>
          <cell r="D1278">
            <v>430423</v>
          </cell>
          <cell r="E1278" t="str">
            <v>三类</v>
          </cell>
          <cell r="F1278" t="str">
            <v>C268430423</v>
          </cell>
          <cell r="G1278" t="str">
            <v>杨家湾-先锋村万树桥</v>
          </cell>
          <cell r="H1278">
            <v>0</v>
          </cell>
          <cell r="I1278">
            <v>4.366</v>
          </cell>
          <cell r="J1278">
            <v>4.366</v>
          </cell>
        </row>
        <row r="1279">
          <cell r="C1279" t="str">
            <v>衡山县</v>
          </cell>
          <cell r="D1279">
            <v>430423</v>
          </cell>
          <cell r="E1279" t="str">
            <v>三类</v>
          </cell>
          <cell r="F1279" t="str">
            <v>C302430423</v>
          </cell>
          <cell r="G1279" t="str">
            <v>瓦铺子街一卫子塘</v>
          </cell>
          <cell r="H1279">
            <v>0</v>
          </cell>
          <cell r="I1279">
            <v>0.74</v>
          </cell>
          <cell r="J1279">
            <v>0.227</v>
          </cell>
        </row>
        <row r="1280">
          <cell r="C1280" t="str">
            <v>衡山县</v>
          </cell>
          <cell r="D1280">
            <v>430423</v>
          </cell>
          <cell r="E1280" t="str">
            <v>三类</v>
          </cell>
          <cell r="F1280" t="str">
            <v>C334430423</v>
          </cell>
          <cell r="G1280" t="str">
            <v>桥边组一新庄村小坪泉</v>
          </cell>
          <cell r="H1280">
            <v>0</v>
          </cell>
          <cell r="I1280">
            <v>0.766</v>
          </cell>
          <cell r="J1280">
            <v>0.766</v>
          </cell>
        </row>
        <row r="1281">
          <cell r="C1281" t="str">
            <v>衡山县</v>
          </cell>
          <cell r="D1281">
            <v>430423</v>
          </cell>
          <cell r="E1281" t="str">
            <v>三类</v>
          </cell>
          <cell r="F1281" t="str">
            <v>C347430423</v>
          </cell>
          <cell r="G1281" t="str">
            <v>梅木水库-梅木水库</v>
          </cell>
          <cell r="H1281">
            <v>0</v>
          </cell>
          <cell r="I1281">
            <v>1.851</v>
          </cell>
          <cell r="J1281">
            <v>1.851</v>
          </cell>
        </row>
        <row r="1282">
          <cell r="C1282" t="str">
            <v>衡山县</v>
          </cell>
          <cell r="D1282">
            <v>430423</v>
          </cell>
          <cell r="E1282" t="str">
            <v>三类</v>
          </cell>
          <cell r="F1282" t="str">
            <v>C357430423</v>
          </cell>
          <cell r="G1282" t="str">
            <v>大拓岭-万家村武家</v>
          </cell>
          <cell r="H1282">
            <v>0</v>
          </cell>
          <cell r="I1282">
            <v>0.305</v>
          </cell>
          <cell r="J1282">
            <v>0.305</v>
          </cell>
        </row>
        <row r="1283">
          <cell r="C1283" t="str">
            <v>衡山县</v>
          </cell>
          <cell r="D1283">
            <v>430423</v>
          </cell>
          <cell r="E1283" t="str">
            <v>三类</v>
          </cell>
          <cell r="F1283" t="str">
            <v>C374430423</v>
          </cell>
          <cell r="G1283" t="str">
            <v>泥鱼山一甘冲湾</v>
          </cell>
          <cell r="H1283">
            <v>0</v>
          </cell>
          <cell r="I1283">
            <v>0.612</v>
          </cell>
          <cell r="J1283">
            <v>0.612</v>
          </cell>
        </row>
        <row r="1284">
          <cell r="C1284" t="str">
            <v>衡山县</v>
          </cell>
          <cell r="D1284">
            <v>430423</v>
          </cell>
          <cell r="E1284" t="str">
            <v>三类</v>
          </cell>
          <cell r="F1284" t="str">
            <v>C380430423</v>
          </cell>
          <cell r="G1284" t="str">
            <v>栋青桥一坪田村泥鱼山</v>
          </cell>
          <cell r="H1284">
            <v>0</v>
          </cell>
          <cell r="I1284">
            <v>2.892</v>
          </cell>
          <cell r="J1284">
            <v>2.892</v>
          </cell>
        </row>
        <row r="1285">
          <cell r="C1285" t="str">
            <v>衡山县</v>
          </cell>
          <cell r="D1285">
            <v>430423</v>
          </cell>
          <cell r="E1285" t="str">
            <v>三类</v>
          </cell>
          <cell r="F1285" t="str">
            <v>C409430423</v>
          </cell>
          <cell r="G1285" t="str">
            <v>店门村金坪组-衡阳县岣嵝乡妙溪</v>
          </cell>
          <cell r="H1285">
            <v>0</v>
          </cell>
          <cell r="I1285">
            <v>5.592</v>
          </cell>
          <cell r="J1285">
            <v>5.592</v>
          </cell>
        </row>
        <row r="1286">
          <cell r="C1286" t="str">
            <v>衡山县</v>
          </cell>
          <cell r="D1286">
            <v>430423</v>
          </cell>
          <cell r="E1286" t="str">
            <v>三类</v>
          </cell>
          <cell r="F1286" t="str">
            <v>C436430423</v>
          </cell>
          <cell r="G1286" t="str">
            <v>青峰村红河堤-金峰村岣嵝峰</v>
          </cell>
          <cell r="H1286">
            <v>1.001</v>
          </cell>
          <cell r="I1286">
            <v>2.754</v>
          </cell>
          <cell r="J1286">
            <v>1.753</v>
          </cell>
        </row>
        <row r="1287">
          <cell r="C1287" t="str">
            <v>衡山县</v>
          </cell>
          <cell r="D1287">
            <v>430423</v>
          </cell>
          <cell r="E1287" t="str">
            <v>三类</v>
          </cell>
          <cell r="F1287" t="str">
            <v>C519430423</v>
          </cell>
          <cell r="G1287" t="str">
            <v>枫林村大坪塘一白果镇树</v>
          </cell>
          <cell r="H1287">
            <v>0</v>
          </cell>
          <cell r="I1287">
            <v>0.905</v>
          </cell>
          <cell r="J1287">
            <v>0.905</v>
          </cell>
        </row>
        <row r="1288">
          <cell r="C1288" t="str">
            <v>衡山县</v>
          </cell>
          <cell r="D1288">
            <v>430423</v>
          </cell>
          <cell r="E1288" t="str">
            <v>三类</v>
          </cell>
          <cell r="F1288" t="str">
            <v>C5R2430423</v>
          </cell>
          <cell r="G1288" t="str">
            <v>杨柳冲-棉花垅</v>
          </cell>
          <cell r="H1288">
            <v>0</v>
          </cell>
          <cell r="I1288">
            <v>0.35</v>
          </cell>
          <cell r="J1288">
            <v>0.346</v>
          </cell>
        </row>
        <row r="1289">
          <cell r="C1289" t="str">
            <v>衡山县</v>
          </cell>
          <cell r="D1289">
            <v>430423</v>
          </cell>
          <cell r="E1289" t="str">
            <v>三类</v>
          </cell>
          <cell r="F1289" t="str">
            <v>C614430423</v>
          </cell>
          <cell r="G1289" t="str">
            <v>椿梓堂一铁乐堂</v>
          </cell>
          <cell r="H1289">
            <v>0</v>
          </cell>
          <cell r="I1289">
            <v>2.238</v>
          </cell>
          <cell r="J1289">
            <v>0.773</v>
          </cell>
        </row>
        <row r="1290">
          <cell r="C1290" t="str">
            <v>衡山县</v>
          </cell>
          <cell r="D1290">
            <v>430423</v>
          </cell>
          <cell r="E1290" t="str">
            <v>三类</v>
          </cell>
          <cell r="F1290" t="str">
            <v>C638430423</v>
          </cell>
          <cell r="G1290" t="str">
            <v>双峰县荷叶镇勾刀把一衡</v>
          </cell>
          <cell r="H1290">
            <v>0</v>
          </cell>
          <cell r="I1290">
            <v>0.587</v>
          </cell>
          <cell r="J1290">
            <v>0.587</v>
          </cell>
        </row>
        <row r="1291">
          <cell r="C1291" t="str">
            <v>衡山县</v>
          </cell>
          <cell r="D1291">
            <v>430423</v>
          </cell>
          <cell r="E1291" t="str">
            <v>三类</v>
          </cell>
          <cell r="F1291" t="str">
            <v>C672430423</v>
          </cell>
          <cell r="G1291" t="str">
            <v>象形一象形山</v>
          </cell>
          <cell r="H1291">
            <v>0</v>
          </cell>
          <cell r="I1291">
            <v>0.321</v>
          </cell>
          <cell r="J1291">
            <v>0.321</v>
          </cell>
        </row>
        <row r="1292">
          <cell r="C1292" t="str">
            <v>衡山县</v>
          </cell>
          <cell r="D1292">
            <v>430423</v>
          </cell>
          <cell r="E1292" t="str">
            <v>三类</v>
          </cell>
          <cell r="F1292" t="str">
            <v>C677430423</v>
          </cell>
          <cell r="G1292" t="str">
            <v>黄泥村王家冲一岔路口</v>
          </cell>
          <cell r="H1292">
            <v>0</v>
          </cell>
          <cell r="I1292">
            <v>1.218</v>
          </cell>
          <cell r="J1292">
            <v>1.218</v>
          </cell>
        </row>
        <row r="1293">
          <cell r="C1293" t="str">
            <v>衡山县</v>
          </cell>
          <cell r="D1293">
            <v>430423</v>
          </cell>
          <cell r="E1293" t="str">
            <v>三类</v>
          </cell>
          <cell r="F1293" t="str">
            <v>C716430423</v>
          </cell>
          <cell r="G1293" t="str">
            <v>唐群英故居一曲云桥</v>
          </cell>
          <cell r="H1293">
            <v>0</v>
          </cell>
          <cell r="I1293">
            <v>0.617</v>
          </cell>
          <cell r="J1293">
            <v>0.617</v>
          </cell>
        </row>
        <row r="1294">
          <cell r="C1294" t="str">
            <v>衡山县</v>
          </cell>
          <cell r="D1294">
            <v>430423</v>
          </cell>
          <cell r="E1294" t="str">
            <v>三类</v>
          </cell>
          <cell r="F1294" t="str">
            <v>C834430423</v>
          </cell>
          <cell r="G1294" t="str">
            <v>宋桥八组一富台二组</v>
          </cell>
          <cell r="H1294">
            <v>0</v>
          </cell>
          <cell r="I1294">
            <v>3.758</v>
          </cell>
          <cell r="J1294">
            <v>3.758</v>
          </cell>
        </row>
        <row r="1295">
          <cell r="C1295" t="str">
            <v>衡山县</v>
          </cell>
          <cell r="D1295">
            <v>430423</v>
          </cell>
          <cell r="E1295" t="str">
            <v>三类</v>
          </cell>
          <cell r="F1295" t="str">
            <v>C853430423</v>
          </cell>
          <cell r="G1295" t="str">
            <v>衡山县开云镇ハ里村~南</v>
          </cell>
          <cell r="H1295">
            <v>0</v>
          </cell>
          <cell r="I1295">
            <v>2.034</v>
          </cell>
          <cell r="J1295">
            <v>2.034</v>
          </cell>
        </row>
        <row r="1296">
          <cell r="C1296" t="str">
            <v>衡山县</v>
          </cell>
          <cell r="D1296">
            <v>430423</v>
          </cell>
          <cell r="E1296" t="str">
            <v>三类</v>
          </cell>
          <cell r="F1296" t="str">
            <v>C888430423</v>
          </cell>
          <cell r="G1296" t="str">
            <v>红河堤一紫金山林场</v>
          </cell>
          <cell r="H1296">
            <v>0</v>
          </cell>
          <cell r="I1296">
            <v>3.699</v>
          </cell>
          <cell r="J1296">
            <v>3.699</v>
          </cell>
        </row>
        <row r="1297">
          <cell r="C1297" t="str">
            <v>衡山县</v>
          </cell>
          <cell r="D1297">
            <v>430423</v>
          </cell>
          <cell r="E1297" t="str">
            <v>三类</v>
          </cell>
          <cell r="F1297" t="str">
            <v>C904430423</v>
          </cell>
          <cell r="G1297" t="str">
            <v>山竹一梅桥</v>
          </cell>
          <cell r="H1297">
            <v>0</v>
          </cell>
          <cell r="I1297">
            <v>2.529</v>
          </cell>
          <cell r="J1297">
            <v>2.529</v>
          </cell>
        </row>
        <row r="1298">
          <cell r="C1298" t="str">
            <v>衡山县</v>
          </cell>
          <cell r="D1298">
            <v>430423</v>
          </cell>
          <cell r="E1298" t="str">
            <v>三类</v>
          </cell>
          <cell r="F1298" t="str">
            <v>CA02430423</v>
          </cell>
          <cell r="G1298" t="str">
            <v>宋家桥~富台一组</v>
          </cell>
          <cell r="H1298">
            <v>0</v>
          </cell>
          <cell r="I1298">
            <v>0.62</v>
          </cell>
          <cell r="J1298">
            <v>0.62</v>
          </cell>
        </row>
        <row r="1299">
          <cell r="C1299" t="str">
            <v>衡山县</v>
          </cell>
          <cell r="D1299">
            <v>430423</v>
          </cell>
          <cell r="E1299" t="str">
            <v>三类</v>
          </cell>
          <cell r="F1299" t="str">
            <v>CX79430423</v>
          </cell>
          <cell r="G1299" t="str">
            <v>蛇形嘴－塘富冲</v>
          </cell>
          <cell r="H1299">
            <v>0</v>
          </cell>
          <cell r="I1299">
            <v>0.601</v>
          </cell>
          <cell r="J1299">
            <v>0.6</v>
          </cell>
        </row>
        <row r="1300">
          <cell r="C1300" t="str">
            <v>衡山县</v>
          </cell>
          <cell r="D1300">
            <v>430423</v>
          </cell>
          <cell r="E1300" t="str">
            <v>三类</v>
          </cell>
          <cell r="F1300" t="str">
            <v>Y246430423</v>
          </cell>
          <cell r="G1300" t="str">
            <v>高桥村-X042</v>
          </cell>
          <cell r="H1300">
            <v>0</v>
          </cell>
          <cell r="I1300">
            <v>1.475</v>
          </cell>
          <cell r="J1300">
            <v>1.475</v>
          </cell>
        </row>
        <row r="1301">
          <cell r="C1301" t="str">
            <v>衡山县</v>
          </cell>
          <cell r="D1301">
            <v>430423</v>
          </cell>
          <cell r="E1301" t="str">
            <v>三类</v>
          </cell>
          <cell r="F1301" t="str">
            <v>Y248430423</v>
          </cell>
          <cell r="G1301" t="str">
            <v>金门村-富台村</v>
          </cell>
          <cell r="H1301">
            <v>3.87</v>
          </cell>
          <cell r="I1301">
            <v>6.246</v>
          </cell>
          <cell r="J1301">
            <v>2.376</v>
          </cell>
        </row>
        <row r="1302">
          <cell r="C1302" t="str">
            <v>衡山县</v>
          </cell>
          <cell r="D1302">
            <v>430423</v>
          </cell>
          <cell r="E1302" t="str">
            <v>三类</v>
          </cell>
          <cell r="F1302" t="str">
            <v>Y250430423</v>
          </cell>
          <cell r="G1302" t="str">
            <v>金台村-建胜村</v>
          </cell>
          <cell r="H1302">
            <v>0</v>
          </cell>
          <cell r="I1302">
            <v>12.422</v>
          </cell>
          <cell r="J1302">
            <v>12.422</v>
          </cell>
        </row>
        <row r="1303">
          <cell r="C1303" t="str">
            <v>衡山县</v>
          </cell>
          <cell r="D1303">
            <v>430423</v>
          </cell>
          <cell r="E1303" t="str">
            <v>三类</v>
          </cell>
          <cell r="F1303" t="str">
            <v>Y271430423</v>
          </cell>
          <cell r="G1303" t="str">
            <v>龙桥村-永平村</v>
          </cell>
          <cell r="H1303">
            <v>0</v>
          </cell>
          <cell r="I1303">
            <v>2.619</v>
          </cell>
          <cell r="J1303">
            <v>2.619</v>
          </cell>
        </row>
        <row r="1304">
          <cell r="C1304" t="str">
            <v>衡山县</v>
          </cell>
          <cell r="D1304">
            <v>430423</v>
          </cell>
          <cell r="E1304" t="str">
            <v>三类</v>
          </cell>
          <cell r="F1304" t="str">
            <v>Y273430423</v>
          </cell>
          <cell r="G1304" t="str">
            <v>王塘-萱洲镇</v>
          </cell>
          <cell r="H1304">
            <v>1.7</v>
          </cell>
          <cell r="I1304">
            <v>6.955</v>
          </cell>
          <cell r="J1304">
            <v>0</v>
          </cell>
        </row>
        <row r="1305">
          <cell r="C1305" t="str">
            <v>衡山县</v>
          </cell>
          <cell r="D1305">
            <v>430423</v>
          </cell>
          <cell r="E1305" t="str">
            <v>三类</v>
          </cell>
          <cell r="F1305" t="str">
            <v>Y283430423</v>
          </cell>
          <cell r="G1305" t="str">
            <v>白沙码头-鱼石村</v>
          </cell>
          <cell r="H1305">
            <v>0</v>
          </cell>
          <cell r="I1305">
            <v>4.819</v>
          </cell>
          <cell r="J1305">
            <v>4.819</v>
          </cell>
        </row>
        <row r="1306">
          <cell r="C1306" t="str">
            <v>衡山县</v>
          </cell>
          <cell r="D1306">
            <v>430423</v>
          </cell>
          <cell r="E1306" t="str">
            <v>三类</v>
          </cell>
          <cell r="F1306" t="str">
            <v>Y286430423</v>
          </cell>
          <cell r="G1306" t="str">
            <v>托塘村-Y285</v>
          </cell>
          <cell r="H1306">
            <v>0</v>
          </cell>
          <cell r="I1306">
            <v>4.467</v>
          </cell>
          <cell r="J1306">
            <v>1.791</v>
          </cell>
        </row>
        <row r="1307">
          <cell r="C1307" t="str">
            <v>衡山县</v>
          </cell>
          <cell r="D1307">
            <v>430423</v>
          </cell>
          <cell r="E1307" t="str">
            <v>三类</v>
          </cell>
          <cell r="F1307" t="str">
            <v>Y291430423</v>
          </cell>
          <cell r="G1307" t="str">
            <v>胜利三组-印山村</v>
          </cell>
          <cell r="H1307">
            <v>0</v>
          </cell>
          <cell r="I1307">
            <v>5.064</v>
          </cell>
          <cell r="J1307">
            <v>0.649</v>
          </cell>
        </row>
        <row r="1308">
          <cell r="C1308" t="str">
            <v>衡山县</v>
          </cell>
          <cell r="D1308">
            <v>430423</v>
          </cell>
          <cell r="E1308" t="str">
            <v>三类</v>
          </cell>
          <cell r="F1308" t="str">
            <v>Y805430423</v>
          </cell>
          <cell r="G1308" t="str">
            <v>曲云庙-天托村</v>
          </cell>
          <cell r="H1308">
            <v>0</v>
          </cell>
          <cell r="I1308">
            <v>9.799</v>
          </cell>
          <cell r="J1308">
            <v>2.261</v>
          </cell>
        </row>
        <row r="1309">
          <cell r="C1309" t="str">
            <v>衡山县</v>
          </cell>
          <cell r="D1309">
            <v>430423</v>
          </cell>
          <cell r="E1309" t="str">
            <v>三类</v>
          </cell>
          <cell r="F1309" t="str">
            <v>YY09430423</v>
          </cell>
          <cell r="G1309" t="str">
            <v>日江村-望峰村</v>
          </cell>
          <cell r="H1309">
            <v>1.839</v>
          </cell>
          <cell r="I1309">
            <v>4.346</v>
          </cell>
          <cell r="J1309">
            <v>2.507</v>
          </cell>
        </row>
        <row r="1310">
          <cell r="C1310" t="str">
            <v>衡山县</v>
          </cell>
          <cell r="D1310">
            <v>430423</v>
          </cell>
          <cell r="E1310" t="str">
            <v>三类</v>
          </cell>
          <cell r="F1310" t="str">
            <v>YY12430423</v>
          </cell>
          <cell r="G1310" t="str">
            <v>白玉村-义丰村</v>
          </cell>
          <cell r="H1310">
            <v>0.561</v>
          </cell>
          <cell r="I1310">
            <v>0.771</v>
          </cell>
          <cell r="J1310">
            <v>0.21</v>
          </cell>
        </row>
        <row r="1311">
          <cell r="C1311" t="str">
            <v>衡山县</v>
          </cell>
          <cell r="D1311">
            <v>430423</v>
          </cell>
          <cell r="E1311" t="str">
            <v>三类</v>
          </cell>
          <cell r="F1311" t="str">
            <v>YY15430423</v>
          </cell>
          <cell r="G1311" t="str">
            <v>永明村-坪田村</v>
          </cell>
          <cell r="H1311">
            <v>0</v>
          </cell>
          <cell r="I1311">
            <v>3.335</v>
          </cell>
          <cell r="J1311">
            <v>3.334</v>
          </cell>
        </row>
        <row r="1312">
          <cell r="C1312" t="str">
            <v>衡东县小计</v>
          </cell>
        </row>
        <row r="1312">
          <cell r="J1312">
            <v>603.174</v>
          </cell>
        </row>
        <row r="1313">
          <cell r="C1313" t="str">
            <v>衡东县</v>
          </cell>
          <cell r="D1313">
            <v>430424</v>
          </cell>
          <cell r="E1313" t="str">
            <v>三类</v>
          </cell>
          <cell r="F1313" t="str">
            <v>C005430424</v>
          </cell>
          <cell r="G1313" t="str">
            <v>双丫港至茅镰洲</v>
          </cell>
          <cell r="H1313">
            <v>0</v>
          </cell>
          <cell r="I1313">
            <v>3.438</v>
          </cell>
          <cell r="J1313">
            <v>2.985</v>
          </cell>
        </row>
        <row r="1314">
          <cell r="C1314" t="str">
            <v>衡东县</v>
          </cell>
          <cell r="D1314">
            <v>430424</v>
          </cell>
          <cell r="E1314" t="str">
            <v>三类</v>
          </cell>
          <cell r="F1314" t="str">
            <v>C015430424</v>
          </cell>
          <cell r="G1314" t="str">
            <v>大洲五组-望日涯河坝</v>
          </cell>
          <cell r="H1314">
            <v>0</v>
          </cell>
          <cell r="I1314">
            <v>3.384</v>
          </cell>
          <cell r="J1314">
            <v>3.384</v>
          </cell>
        </row>
        <row r="1315">
          <cell r="C1315" t="str">
            <v>衡东县</v>
          </cell>
          <cell r="D1315">
            <v>430424</v>
          </cell>
          <cell r="E1315" t="str">
            <v>三类</v>
          </cell>
          <cell r="F1315" t="str">
            <v>C031430424</v>
          </cell>
          <cell r="G1315" t="str">
            <v>碰望线-建新</v>
          </cell>
          <cell r="H1315">
            <v>0</v>
          </cell>
          <cell r="I1315">
            <v>2.86</v>
          </cell>
          <cell r="J1315">
            <v>2.86</v>
          </cell>
        </row>
        <row r="1316">
          <cell r="C1316" t="str">
            <v>衡东县</v>
          </cell>
          <cell r="D1316">
            <v>430424</v>
          </cell>
          <cell r="E1316" t="str">
            <v>三类</v>
          </cell>
          <cell r="F1316" t="str">
            <v>C049430424</v>
          </cell>
          <cell r="G1316" t="str">
            <v>长垅二组至建设二组</v>
          </cell>
          <cell r="H1316">
            <v>0</v>
          </cell>
          <cell r="I1316">
            <v>1.949</v>
          </cell>
          <cell r="J1316">
            <v>2.194</v>
          </cell>
        </row>
        <row r="1317">
          <cell r="C1317" t="str">
            <v>衡东县</v>
          </cell>
          <cell r="D1317">
            <v>430424</v>
          </cell>
          <cell r="E1317" t="str">
            <v>三类</v>
          </cell>
          <cell r="F1317" t="str">
            <v>C074430424</v>
          </cell>
          <cell r="G1317" t="str">
            <v>双园-凤凰山</v>
          </cell>
          <cell r="H1317">
            <v>0</v>
          </cell>
          <cell r="I1317">
            <v>1.781</v>
          </cell>
          <cell r="J1317">
            <v>1.781</v>
          </cell>
        </row>
        <row r="1318">
          <cell r="C1318" t="str">
            <v>衡东县</v>
          </cell>
          <cell r="D1318">
            <v>430424</v>
          </cell>
          <cell r="E1318" t="str">
            <v>三类</v>
          </cell>
          <cell r="F1318" t="str">
            <v>C083430424</v>
          </cell>
          <cell r="G1318" t="str">
            <v>五里坪-金盆村部</v>
          </cell>
          <cell r="H1318">
            <v>0</v>
          </cell>
          <cell r="I1318">
            <v>1.21</v>
          </cell>
          <cell r="J1318">
            <v>1.21</v>
          </cell>
        </row>
        <row r="1319">
          <cell r="C1319" t="str">
            <v>衡东县</v>
          </cell>
          <cell r="D1319">
            <v>430424</v>
          </cell>
          <cell r="E1319" t="str">
            <v>三类</v>
          </cell>
          <cell r="F1319" t="str">
            <v>C086430424</v>
          </cell>
          <cell r="G1319" t="str">
            <v>新跃七组-新跃七组</v>
          </cell>
          <cell r="H1319">
            <v>0</v>
          </cell>
          <cell r="I1319">
            <v>2.26</v>
          </cell>
          <cell r="J1319">
            <v>2.26</v>
          </cell>
        </row>
        <row r="1320">
          <cell r="C1320" t="str">
            <v>衡东县</v>
          </cell>
          <cell r="D1320">
            <v>430424</v>
          </cell>
          <cell r="E1320" t="str">
            <v>三类</v>
          </cell>
          <cell r="F1320" t="str">
            <v>C095430424</v>
          </cell>
          <cell r="G1320" t="str">
            <v>坪冲-东风村部</v>
          </cell>
          <cell r="H1320">
            <v>0.049</v>
          </cell>
          <cell r="I1320">
            <v>2.345</v>
          </cell>
          <cell r="J1320">
            <v>1.571</v>
          </cell>
        </row>
        <row r="1321">
          <cell r="C1321" t="str">
            <v>衡东县</v>
          </cell>
          <cell r="D1321">
            <v>430424</v>
          </cell>
          <cell r="E1321" t="str">
            <v>三类</v>
          </cell>
          <cell r="F1321" t="str">
            <v>C097430424</v>
          </cell>
          <cell r="G1321" t="str">
            <v>清泉-船湾</v>
          </cell>
          <cell r="H1321">
            <v>0</v>
          </cell>
          <cell r="I1321">
            <v>3.989</v>
          </cell>
          <cell r="J1321">
            <v>3.989</v>
          </cell>
        </row>
        <row r="1322">
          <cell r="C1322" t="str">
            <v>衡东县</v>
          </cell>
          <cell r="D1322">
            <v>430424</v>
          </cell>
          <cell r="E1322" t="str">
            <v>三类</v>
          </cell>
          <cell r="F1322" t="str">
            <v>C102430424</v>
          </cell>
          <cell r="G1322" t="str">
            <v>长岭-卫星</v>
          </cell>
          <cell r="H1322">
            <v>0</v>
          </cell>
          <cell r="I1322">
            <v>1.995</v>
          </cell>
          <cell r="J1322">
            <v>1.994</v>
          </cell>
        </row>
        <row r="1323">
          <cell r="C1323" t="str">
            <v>衡东县</v>
          </cell>
          <cell r="D1323">
            <v>430424</v>
          </cell>
          <cell r="E1323" t="str">
            <v>三类</v>
          </cell>
          <cell r="F1323" t="str">
            <v>C124430424</v>
          </cell>
          <cell r="G1323" t="str">
            <v>夏浦-新桥</v>
          </cell>
          <cell r="H1323">
            <v>0</v>
          </cell>
          <cell r="I1323">
            <v>5.169</v>
          </cell>
          <cell r="J1323">
            <v>3.272</v>
          </cell>
        </row>
        <row r="1324">
          <cell r="C1324" t="str">
            <v>衡东县</v>
          </cell>
          <cell r="D1324">
            <v>430424</v>
          </cell>
          <cell r="E1324" t="str">
            <v>三类</v>
          </cell>
          <cell r="F1324" t="str">
            <v>C139430424</v>
          </cell>
          <cell r="G1324" t="str">
            <v>团源村中心-团源村中心</v>
          </cell>
          <cell r="H1324">
            <v>5.814</v>
          </cell>
          <cell r="I1324">
            <v>8.172</v>
          </cell>
          <cell r="J1324">
            <v>2.358</v>
          </cell>
        </row>
        <row r="1325">
          <cell r="C1325" t="str">
            <v>衡东县</v>
          </cell>
          <cell r="D1325">
            <v>430424</v>
          </cell>
          <cell r="E1325" t="str">
            <v>三类</v>
          </cell>
          <cell r="F1325" t="str">
            <v>C142430424</v>
          </cell>
          <cell r="G1325" t="str">
            <v>阳光界-南冲村中心</v>
          </cell>
          <cell r="H1325">
            <v>0</v>
          </cell>
          <cell r="I1325">
            <v>0.653</v>
          </cell>
          <cell r="J1325">
            <v>0.653</v>
          </cell>
        </row>
        <row r="1326">
          <cell r="C1326" t="str">
            <v>衡东县</v>
          </cell>
          <cell r="D1326">
            <v>430424</v>
          </cell>
          <cell r="E1326" t="str">
            <v>三类</v>
          </cell>
          <cell r="F1326" t="str">
            <v>C146430424</v>
          </cell>
          <cell r="G1326" t="str">
            <v>虎塘界-虎塘界</v>
          </cell>
          <cell r="H1326">
            <v>0</v>
          </cell>
          <cell r="I1326">
            <v>4.735</v>
          </cell>
          <cell r="J1326">
            <v>4.735</v>
          </cell>
        </row>
        <row r="1327">
          <cell r="C1327" t="str">
            <v>衡东县</v>
          </cell>
          <cell r="D1327">
            <v>430424</v>
          </cell>
          <cell r="E1327" t="str">
            <v>三类</v>
          </cell>
          <cell r="F1327" t="str">
            <v>C157430424</v>
          </cell>
          <cell r="G1327" t="str">
            <v>双江-洛湖</v>
          </cell>
          <cell r="H1327">
            <v>0</v>
          </cell>
          <cell r="I1327">
            <v>2.967</v>
          </cell>
          <cell r="J1327">
            <v>2.967</v>
          </cell>
        </row>
        <row r="1328">
          <cell r="C1328" t="str">
            <v>衡东县</v>
          </cell>
          <cell r="D1328">
            <v>430424</v>
          </cell>
          <cell r="E1328" t="str">
            <v>三类</v>
          </cell>
          <cell r="F1328" t="str">
            <v>C177430424</v>
          </cell>
          <cell r="G1328" t="str">
            <v>丰林五组-枫林村</v>
          </cell>
          <cell r="H1328">
            <v>0</v>
          </cell>
          <cell r="I1328">
            <v>2.636</v>
          </cell>
          <cell r="J1328">
            <v>2.636</v>
          </cell>
        </row>
        <row r="1329">
          <cell r="C1329" t="str">
            <v>衡东县</v>
          </cell>
          <cell r="D1329">
            <v>430424</v>
          </cell>
          <cell r="E1329" t="str">
            <v>三类</v>
          </cell>
          <cell r="F1329" t="str">
            <v>C178430424</v>
          </cell>
          <cell r="G1329" t="str">
            <v>中森三组至大塘村</v>
          </cell>
          <cell r="H1329">
            <v>0</v>
          </cell>
          <cell r="I1329">
            <v>1.942</v>
          </cell>
          <cell r="J1329">
            <v>1.942</v>
          </cell>
        </row>
        <row r="1330">
          <cell r="C1330" t="str">
            <v>衡东县</v>
          </cell>
          <cell r="D1330">
            <v>430424</v>
          </cell>
          <cell r="E1330" t="str">
            <v>三类</v>
          </cell>
          <cell r="F1330" t="str">
            <v>C190430424</v>
          </cell>
          <cell r="G1330" t="str">
            <v>石江村部-石江</v>
          </cell>
          <cell r="H1330">
            <v>3.44</v>
          </cell>
          <cell r="I1330">
            <v>5.545</v>
          </cell>
          <cell r="J1330">
            <v>2.105</v>
          </cell>
        </row>
        <row r="1331">
          <cell r="C1331" t="str">
            <v>衡东县</v>
          </cell>
          <cell r="D1331">
            <v>430424</v>
          </cell>
          <cell r="E1331" t="str">
            <v>三类</v>
          </cell>
          <cell r="F1331" t="str">
            <v>C191430424</v>
          </cell>
          <cell r="G1331" t="str">
            <v>大乌石-王家垅</v>
          </cell>
          <cell r="H1331">
            <v>0</v>
          </cell>
          <cell r="I1331">
            <v>3.307</v>
          </cell>
          <cell r="J1331">
            <v>3.307</v>
          </cell>
        </row>
        <row r="1332">
          <cell r="C1332" t="str">
            <v>衡东县</v>
          </cell>
          <cell r="D1332">
            <v>430424</v>
          </cell>
          <cell r="E1332" t="str">
            <v>三类</v>
          </cell>
          <cell r="F1332" t="str">
            <v>C194430424</v>
          </cell>
          <cell r="G1332" t="str">
            <v>大江~杨梅</v>
          </cell>
          <cell r="H1332">
            <v>0</v>
          </cell>
          <cell r="I1332">
            <v>3.316</v>
          </cell>
          <cell r="J1332">
            <v>6.622</v>
          </cell>
        </row>
        <row r="1333">
          <cell r="C1333" t="str">
            <v>衡东县</v>
          </cell>
          <cell r="D1333">
            <v>430424</v>
          </cell>
          <cell r="E1333" t="str">
            <v>三类</v>
          </cell>
          <cell r="F1333" t="str">
            <v>C213430424</v>
          </cell>
          <cell r="G1333" t="str">
            <v>金西线至皇伏垅渡口</v>
          </cell>
          <cell r="H1333">
            <v>0</v>
          </cell>
          <cell r="I1333">
            <v>5.266</v>
          </cell>
          <cell r="J1333">
            <v>5.266</v>
          </cell>
        </row>
        <row r="1334">
          <cell r="C1334" t="str">
            <v>衡东县</v>
          </cell>
          <cell r="D1334">
            <v>430424</v>
          </cell>
          <cell r="E1334" t="str">
            <v>三类</v>
          </cell>
          <cell r="F1334" t="str">
            <v>C237430424</v>
          </cell>
          <cell r="G1334" t="str">
            <v>石坪村-石坪村</v>
          </cell>
          <cell r="H1334">
            <v>0</v>
          </cell>
          <cell r="I1334">
            <v>3.603</v>
          </cell>
          <cell r="J1334">
            <v>3.603</v>
          </cell>
        </row>
        <row r="1335">
          <cell r="C1335" t="str">
            <v>衡东县</v>
          </cell>
          <cell r="D1335">
            <v>430424</v>
          </cell>
          <cell r="E1335" t="str">
            <v>三类</v>
          </cell>
          <cell r="F1335" t="str">
            <v>C239430424</v>
          </cell>
          <cell r="G1335" t="str">
            <v>三星村部-三星村部</v>
          </cell>
          <cell r="H1335">
            <v>2.065</v>
          </cell>
          <cell r="I1335">
            <v>5.968</v>
          </cell>
          <cell r="J1335">
            <v>3.903</v>
          </cell>
        </row>
        <row r="1336">
          <cell r="C1336" t="str">
            <v>衡东县</v>
          </cell>
          <cell r="D1336">
            <v>430424</v>
          </cell>
          <cell r="E1336" t="str">
            <v>三类</v>
          </cell>
          <cell r="F1336" t="str">
            <v>C250430424</v>
          </cell>
          <cell r="G1336" t="str">
            <v>大七线-锣塘</v>
          </cell>
          <cell r="H1336">
            <v>0</v>
          </cell>
          <cell r="I1336">
            <v>3.627</v>
          </cell>
          <cell r="J1336">
            <v>3.627</v>
          </cell>
        </row>
        <row r="1337">
          <cell r="C1337" t="str">
            <v>衡东县</v>
          </cell>
          <cell r="D1337">
            <v>430424</v>
          </cell>
          <cell r="E1337" t="str">
            <v>三类</v>
          </cell>
          <cell r="F1337" t="str">
            <v>C278430424</v>
          </cell>
          <cell r="G1337" t="str">
            <v>桥朱线至澎陂港</v>
          </cell>
          <cell r="H1337">
            <v>0</v>
          </cell>
          <cell r="I1337">
            <v>3.938</v>
          </cell>
          <cell r="J1337">
            <v>3.938</v>
          </cell>
        </row>
        <row r="1338">
          <cell r="C1338" t="str">
            <v>衡东县</v>
          </cell>
          <cell r="D1338">
            <v>430424</v>
          </cell>
          <cell r="E1338" t="str">
            <v>三类</v>
          </cell>
          <cell r="F1338" t="str">
            <v>C280430424</v>
          </cell>
          <cell r="G1338" t="str">
            <v>源头村-源头村</v>
          </cell>
          <cell r="H1338">
            <v>0</v>
          </cell>
          <cell r="I1338">
            <v>5.483</v>
          </cell>
          <cell r="J1338">
            <v>5.483</v>
          </cell>
        </row>
        <row r="1339">
          <cell r="C1339" t="str">
            <v>衡东县</v>
          </cell>
          <cell r="D1339">
            <v>430424</v>
          </cell>
          <cell r="E1339" t="str">
            <v>三类</v>
          </cell>
          <cell r="F1339" t="str">
            <v>C286430424</v>
          </cell>
          <cell r="G1339" t="str">
            <v>风景界-石湾六中</v>
          </cell>
          <cell r="H1339">
            <v>2.692</v>
          </cell>
          <cell r="I1339">
            <v>4.767</v>
          </cell>
          <cell r="J1339">
            <v>1.953</v>
          </cell>
        </row>
        <row r="1340">
          <cell r="C1340" t="str">
            <v>衡东县</v>
          </cell>
          <cell r="D1340">
            <v>430424</v>
          </cell>
          <cell r="E1340" t="str">
            <v>三类</v>
          </cell>
          <cell r="F1340" t="str">
            <v>C287430424</v>
          </cell>
          <cell r="G1340" t="str">
            <v>导子坪-导子坪村</v>
          </cell>
          <cell r="H1340">
            <v>0</v>
          </cell>
          <cell r="I1340">
            <v>4.995</v>
          </cell>
          <cell r="J1340">
            <v>4.995</v>
          </cell>
        </row>
        <row r="1341">
          <cell r="C1341" t="str">
            <v>衡东县</v>
          </cell>
          <cell r="D1341">
            <v>430424</v>
          </cell>
          <cell r="E1341" t="str">
            <v>三类</v>
          </cell>
          <cell r="F1341" t="str">
            <v>C326430424</v>
          </cell>
          <cell r="G1341" t="str">
            <v>Y320线-巷子</v>
          </cell>
          <cell r="H1341">
            <v>0</v>
          </cell>
          <cell r="I1341">
            <v>3.087</v>
          </cell>
          <cell r="J1341">
            <v>3.087</v>
          </cell>
        </row>
        <row r="1342">
          <cell r="C1342" t="str">
            <v>衡东县</v>
          </cell>
          <cell r="D1342">
            <v>430424</v>
          </cell>
          <cell r="E1342" t="str">
            <v>三类</v>
          </cell>
          <cell r="F1342" t="str">
            <v>C330430424</v>
          </cell>
          <cell r="G1342" t="str">
            <v>双泉省道至双泉村部</v>
          </cell>
          <cell r="H1342">
            <v>0</v>
          </cell>
          <cell r="I1342">
            <v>2.433</v>
          </cell>
          <cell r="J1342">
            <v>0.805</v>
          </cell>
        </row>
        <row r="1343">
          <cell r="C1343" t="str">
            <v>衡东县</v>
          </cell>
          <cell r="D1343">
            <v>430424</v>
          </cell>
          <cell r="E1343" t="str">
            <v>三类</v>
          </cell>
          <cell r="F1343" t="str">
            <v>C333430424</v>
          </cell>
          <cell r="G1343" t="str">
            <v>东山-东山</v>
          </cell>
          <cell r="H1343">
            <v>0.692</v>
          </cell>
          <cell r="I1343">
            <v>1.901</v>
          </cell>
          <cell r="J1343">
            <v>1.209</v>
          </cell>
        </row>
        <row r="1344">
          <cell r="C1344" t="str">
            <v>衡东县</v>
          </cell>
          <cell r="D1344">
            <v>430424</v>
          </cell>
          <cell r="E1344" t="str">
            <v>三类</v>
          </cell>
          <cell r="F1344" t="str">
            <v>C357430424</v>
          </cell>
          <cell r="G1344" t="str">
            <v>莲花界-莲花界</v>
          </cell>
          <cell r="H1344">
            <v>0</v>
          </cell>
          <cell r="I1344">
            <v>5.249</v>
          </cell>
          <cell r="J1344">
            <v>5.05</v>
          </cell>
        </row>
        <row r="1345">
          <cell r="C1345" t="str">
            <v>衡东县</v>
          </cell>
          <cell r="D1345">
            <v>430424</v>
          </cell>
          <cell r="E1345" t="str">
            <v>三类</v>
          </cell>
          <cell r="F1345" t="str">
            <v>C380430424</v>
          </cell>
          <cell r="G1345" t="str">
            <v>S315线岔口-S315线岔口~东岗山</v>
          </cell>
          <cell r="H1345">
            <v>0</v>
          </cell>
          <cell r="I1345">
            <v>6.788</v>
          </cell>
          <cell r="J1345">
            <v>6.788</v>
          </cell>
        </row>
        <row r="1346">
          <cell r="C1346" t="str">
            <v>衡东县</v>
          </cell>
          <cell r="D1346">
            <v>430424</v>
          </cell>
          <cell r="E1346" t="str">
            <v>三类</v>
          </cell>
          <cell r="F1346" t="str">
            <v>C552430424</v>
          </cell>
          <cell r="G1346" t="str">
            <v>莫飞线至莫园十六组</v>
          </cell>
          <cell r="H1346">
            <v>0</v>
          </cell>
          <cell r="I1346">
            <v>3.237</v>
          </cell>
          <cell r="J1346">
            <v>3.237</v>
          </cell>
        </row>
        <row r="1347">
          <cell r="C1347" t="str">
            <v>衡东县</v>
          </cell>
          <cell r="D1347">
            <v>430424</v>
          </cell>
          <cell r="E1347" t="str">
            <v>三类</v>
          </cell>
          <cell r="F1347" t="str">
            <v>C723430424</v>
          </cell>
          <cell r="G1347" t="str">
            <v>湘桥-义门</v>
          </cell>
          <cell r="H1347">
            <v>0</v>
          </cell>
          <cell r="I1347">
            <v>1.31</v>
          </cell>
          <cell r="J1347">
            <v>1.31</v>
          </cell>
        </row>
        <row r="1348">
          <cell r="C1348" t="str">
            <v>衡东县</v>
          </cell>
          <cell r="D1348">
            <v>430424</v>
          </cell>
          <cell r="E1348" t="str">
            <v>三类</v>
          </cell>
          <cell r="F1348" t="str">
            <v>C869430424</v>
          </cell>
          <cell r="G1348" t="str">
            <v>大泥塘-大泥塘</v>
          </cell>
          <cell r="H1348">
            <v>0</v>
          </cell>
          <cell r="I1348">
            <v>2.006</v>
          </cell>
          <cell r="J1348">
            <v>2.006</v>
          </cell>
        </row>
        <row r="1349">
          <cell r="C1349" t="str">
            <v>衡东县</v>
          </cell>
          <cell r="D1349">
            <v>430424</v>
          </cell>
          <cell r="E1349" t="str">
            <v>三类</v>
          </cell>
          <cell r="F1349" t="str">
            <v>CA56430424</v>
          </cell>
          <cell r="G1349" t="str">
            <v>长垅二组至车头八组</v>
          </cell>
          <cell r="H1349">
            <v>0</v>
          </cell>
          <cell r="I1349">
            <v>1.68</v>
          </cell>
          <cell r="J1349">
            <v>1.68</v>
          </cell>
        </row>
        <row r="1350">
          <cell r="C1350" t="str">
            <v>衡东县</v>
          </cell>
          <cell r="D1350">
            <v>430424</v>
          </cell>
          <cell r="E1350" t="str">
            <v>三类</v>
          </cell>
          <cell r="F1350" t="str">
            <v>CAB1430424</v>
          </cell>
          <cell r="G1350" t="str">
            <v>五里坪-新跃七组</v>
          </cell>
          <cell r="H1350">
            <v>0</v>
          </cell>
          <cell r="I1350">
            <v>7.329</v>
          </cell>
          <cell r="J1350">
            <v>7.329</v>
          </cell>
        </row>
        <row r="1351">
          <cell r="C1351" t="str">
            <v>衡东县</v>
          </cell>
          <cell r="D1351">
            <v>430424</v>
          </cell>
          <cell r="E1351" t="str">
            <v>三类</v>
          </cell>
          <cell r="F1351" t="str">
            <v>CAJ1430424</v>
          </cell>
          <cell r="G1351" t="str">
            <v>增加-株洲</v>
          </cell>
          <cell r="H1351">
            <v>0</v>
          </cell>
          <cell r="I1351">
            <v>1.95</v>
          </cell>
          <cell r="J1351">
            <v>1.95</v>
          </cell>
        </row>
        <row r="1352">
          <cell r="C1352" t="str">
            <v>衡东县</v>
          </cell>
          <cell r="D1352">
            <v>430424</v>
          </cell>
          <cell r="E1352" t="str">
            <v>三类</v>
          </cell>
          <cell r="F1352" t="str">
            <v>CB27430424</v>
          </cell>
          <cell r="G1352" t="str">
            <v>仙人贝-江东水库管理站</v>
          </cell>
          <cell r="H1352">
            <v>2.589</v>
          </cell>
          <cell r="I1352">
            <v>6.56</v>
          </cell>
          <cell r="J1352">
            <v>3.971</v>
          </cell>
        </row>
        <row r="1353">
          <cell r="C1353" t="str">
            <v>衡东县</v>
          </cell>
          <cell r="D1353">
            <v>430424</v>
          </cell>
          <cell r="E1353" t="str">
            <v>三类</v>
          </cell>
          <cell r="F1353" t="str">
            <v>CB41430424</v>
          </cell>
          <cell r="G1353" t="str">
            <v>横岭桥-吴家仓八组</v>
          </cell>
          <cell r="H1353">
            <v>0</v>
          </cell>
          <cell r="I1353">
            <v>2.469</v>
          </cell>
          <cell r="J1353">
            <v>2.469</v>
          </cell>
        </row>
        <row r="1354">
          <cell r="C1354" t="str">
            <v>衡东县</v>
          </cell>
          <cell r="D1354">
            <v>430424</v>
          </cell>
          <cell r="E1354" t="str">
            <v>三类</v>
          </cell>
          <cell r="F1354" t="str">
            <v>CC93430424</v>
          </cell>
          <cell r="G1354" t="str">
            <v>丫塘九组至毛坪八组</v>
          </cell>
          <cell r="H1354">
            <v>0</v>
          </cell>
          <cell r="I1354">
            <v>2.951</v>
          </cell>
          <cell r="J1354">
            <v>2.951</v>
          </cell>
        </row>
        <row r="1355">
          <cell r="C1355" t="str">
            <v>衡东县</v>
          </cell>
          <cell r="D1355">
            <v>430424</v>
          </cell>
          <cell r="E1355" t="str">
            <v>三类</v>
          </cell>
          <cell r="F1355" t="str">
            <v>CD06430424</v>
          </cell>
          <cell r="G1355" t="str">
            <v>豆垅村-豆垅村部</v>
          </cell>
          <cell r="H1355">
            <v>0</v>
          </cell>
          <cell r="I1355">
            <v>3.018</v>
          </cell>
          <cell r="J1355">
            <v>3.018</v>
          </cell>
        </row>
        <row r="1356">
          <cell r="C1356" t="str">
            <v>衡东县</v>
          </cell>
          <cell r="D1356">
            <v>430424</v>
          </cell>
          <cell r="E1356" t="str">
            <v>三类</v>
          </cell>
          <cell r="F1356" t="str">
            <v>CD07430424</v>
          </cell>
          <cell r="G1356" t="str">
            <v>柴埠村至豆垅村</v>
          </cell>
          <cell r="H1356">
            <v>0</v>
          </cell>
          <cell r="I1356">
            <v>0.584</v>
          </cell>
          <cell r="J1356">
            <v>0.584</v>
          </cell>
        </row>
        <row r="1357">
          <cell r="C1357" t="str">
            <v>衡东县</v>
          </cell>
          <cell r="D1357">
            <v>430424</v>
          </cell>
          <cell r="E1357" t="str">
            <v>三类</v>
          </cell>
          <cell r="F1357" t="str">
            <v>CD63430424</v>
          </cell>
          <cell r="G1357" t="str">
            <v>茅镰洲学校至荣恒河坝</v>
          </cell>
          <cell r="H1357">
            <v>0</v>
          </cell>
          <cell r="I1357">
            <v>1.586</v>
          </cell>
          <cell r="J1357">
            <v>1.586</v>
          </cell>
        </row>
        <row r="1358">
          <cell r="C1358" t="str">
            <v>衡东县</v>
          </cell>
          <cell r="D1358">
            <v>430424</v>
          </cell>
          <cell r="E1358" t="str">
            <v>三类</v>
          </cell>
          <cell r="F1358" t="str">
            <v>CDYT430424</v>
          </cell>
          <cell r="G1358" t="str">
            <v>大源塘-村部</v>
          </cell>
          <cell r="H1358">
            <v>0</v>
          </cell>
          <cell r="I1358">
            <v>1.576</v>
          </cell>
          <cell r="J1358">
            <v>1.576</v>
          </cell>
        </row>
        <row r="1359">
          <cell r="C1359" t="str">
            <v>衡东县</v>
          </cell>
          <cell r="D1359">
            <v>430424</v>
          </cell>
          <cell r="E1359" t="str">
            <v>三类</v>
          </cell>
          <cell r="F1359" t="str">
            <v>CE60430424</v>
          </cell>
          <cell r="G1359" t="str">
            <v>西塘二组至清大线</v>
          </cell>
          <cell r="H1359">
            <v>0</v>
          </cell>
          <cell r="I1359">
            <v>2.842</v>
          </cell>
          <cell r="J1359">
            <v>2.842</v>
          </cell>
        </row>
        <row r="1360">
          <cell r="C1360" t="str">
            <v>衡东县</v>
          </cell>
          <cell r="D1360">
            <v>430424</v>
          </cell>
          <cell r="E1360" t="str">
            <v>三类</v>
          </cell>
          <cell r="F1360" t="str">
            <v>CF13430424</v>
          </cell>
          <cell r="G1360" t="str">
            <v>烟竹村五组至大坪六组</v>
          </cell>
          <cell r="H1360">
            <v>0</v>
          </cell>
          <cell r="I1360">
            <v>3.222</v>
          </cell>
          <cell r="J1360">
            <v>2.674</v>
          </cell>
        </row>
        <row r="1361">
          <cell r="C1361" t="str">
            <v>衡东县</v>
          </cell>
          <cell r="D1361">
            <v>430424</v>
          </cell>
          <cell r="E1361" t="str">
            <v>三类</v>
          </cell>
          <cell r="F1361" t="str">
            <v>CF22430424</v>
          </cell>
          <cell r="G1361" t="str">
            <v>大坪五组至欧阳海五组</v>
          </cell>
          <cell r="H1361">
            <v>0</v>
          </cell>
          <cell r="I1361">
            <v>3.119</v>
          </cell>
          <cell r="J1361">
            <v>3.119</v>
          </cell>
        </row>
        <row r="1362">
          <cell r="C1362" t="str">
            <v>衡东县</v>
          </cell>
          <cell r="D1362">
            <v>430424</v>
          </cell>
          <cell r="E1362" t="str">
            <v>三类</v>
          </cell>
          <cell r="F1362" t="str">
            <v>CG82430424</v>
          </cell>
          <cell r="G1362" t="str">
            <v>新堤八组-新农十二组</v>
          </cell>
          <cell r="H1362">
            <v>0</v>
          </cell>
          <cell r="I1362">
            <v>0.873</v>
          </cell>
          <cell r="J1362">
            <v>0.873</v>
          </cell>
        </row>
        <row r="1363">
          <cell r="C1363" t="str">
            <v>衡东县</v>
          </cell>
          <cell r="D1363">
            <v>430424</v>
          </cell>
          <cell r="E1363" t="str">
            <v>三类</v>
          </cell>
          <cell r="F1363" t="str">
            <v>CG89430424</v>
          </cell>
          <cell r="G1363" t="str">
            <v>新农一组至新堤四组</v>
          </cell>
          <cell r="H1363">
            <v>0</v>
          </cell>
          <cell r="I1363">
            <v>3.238</v>
          </cell>
          <cell r="J1363">
            <v>3.238</v>
          </cell>
        </row>
        <row r="1364">
          <cell r="C1364" t="str">
            <v>衡东县</v>
          </cell>
          <cell r="D1364">
            <v>430424</v>
          </cell>
          <cell r="E1364" t="str">
            <v>三类</v>
          </cell>
          <cell r="F1364" t="str">
            <v>CHS1430424</v>
          </cell>
          <cell r="G1364" t="str">
            <v>洄水~河坝</v>
          </cell>
          <cell r="H1364">
            <v>0</v>
          </cell>
          <cell r="I1364">
            <v>0.566</v>
          </cell>
          <cell r="J1364">
            <v>0.566</v>
          </cell>
        </row>
        <row r="1365">
          <cell r="C1365" t="str">
            <v>衡东县</v>
          </cell>
          <cell r="D1365">
            <v>430424</v>
          </cell>
          <cell r="E1365" t="str">
            <v>三类</v>
          </cell>
          <cell r="F1365" t="str">
            <v>CI33430424</v>
          </cell>
          <cell r="G1365" t="str">
            <v>庙冲五组至庙冲大坡上</v>
          </cell>
          <cell r="H1365">
            <v>0</v>
          </cell>
          <cell r="I1365">
            <v>2.715</v>
          </cell>
          <cell r="J1365">
            <v>2.715</v>
          </cell>
        </row>
        <row r="1366">
          <cell r="C1366" t="str">
            <v>衡东县</v>
          </cell>
          <cell r="D1366">
            <v>430424</v>
          </cell>
          <cell r="E1366" t="str">
            <v>三类</v>
          </cell>
          <cell r="F1366" t="str">
            <v>CI55430424</v>
          </cell>
          <cell r="G1366" t="str">
            <v>阳家坡~厚田冲</v>
          </cell>
          <cell r="H1366">
            <v>0</v>
          </cell>
          <cell r="I1366">
            <v>2.697</v>
          </cell>
          <cell r="J1366">
            <v>2.697</v>
          </cell>
        </row>
        <row r="1367">
          <cell r="C1367" t="str">
            <v>衡东县</v>
          </cell>
          <cell r="D1367">
            <v>430424</v>
          </cell>
          <cell r="E1367" t="str">
            <v>三类</v>
          </cell>
          <cell r="F1367" t="str">
            <v>CJ66430424</v>
          </cell>
          <cell r="G1367" t="str">
            <v>丰源-712矿</v>
          </cell>
          <cell r="H1367">
            <v>0</v>
          </cell>
          <cell r="I1367">
            <v>1.081</v>
          </cell>
          <cell r="J1367">
            <v>1.081</v>
          </cell>
        </row>
        <row r="1368">
          <cell r="C1368" t="str">
            <v>衡东县</v>
          </cell>
          <cell r="D1368">
            <v>430424</v>
          </cell>
          <cell r="E1368" t="str">
            <v>三类</v>
          </cell>
          <cell r="F1368" t="str">
            <v>CJ69430424</v>
          </cell>
          <cell r="G1368" t="str">
            <v>大塘村-木林二组</v>
          </cell>
          <cell r="H1368">
            <v>0</v>
          </cell>
          <cell r="I1368">
            <v>0.914</v>
          </cell>
          <cell r="J1368">
            <v>0.914</v>
          </cell>
        </row>
        <row r="1369">
          <cell r="C1369" t="str">
            <v>衡东县</v>
          </cell>
          <cell r="D1369">
            <v>430424</v>
          </cell>
          <cell r="E1369" t="str">
            <v>三类</v>
          </cell>
          <cell r="F1369" t="str">
            <v>CJA1430424</v>
          </cell>
          <cell r="G1369" t="str">
            <v>山底二组-鲤鱼学校</v>
          </cell>
          <cell r="H1369">
            <v>0</v>
          </cell>
          <cell r="I1369">
            <v>5.188</v>
          </cell>
          <cell r="J1369">
            <v>5.188</v>
          </cell>
        </row>
        <row r="1370">
          <cell r="C1370" t="str">
            <v>衡东县</v>
          </cell>
          <cell r="D1370">
            <v>430424</v>
          </cell>
          <cell r="E1370" t="str">
            <v>三类</v>
          </cell>
          <cell r="F1370" t="str">
            <v>CJA3430424</v>
          </cell>
          <cell r="G1370" t="str">
            <v>文家桥至大江村</v>
          </cell>
          <cell r="H1370">
            <v>0</v>
          </cell>
          <cell r="I1370">
            <v>5.021</v>
          </cell>
          <cell r="J1370">
            <v>5.021</v>
          </cell>
        </row>
        <row r="1371">
          <cell r="C1371" t="str">
            <v>衡东县</v>
          </cell>
          <cell r="D1371">
            <v>430424</v>
          </cell>
          <cell r="E1371" t="str">
            <v>三类</v>
          </cell>
          <cell r="F1371" t="str">
            <v>CJA8430424</v>
          </cell>
          <cell r="G1371" t="str">
            <v>新塘镇水厂-新堤村</v>
          </cell>
          <cell r="H1371">
            <v>0</v>
          </cell>
          <cell r="I1371">
            <v>2.179</v>
          </cell>
          <cell r="J1371">
            <v>1.254</v>
          </cell>
        </row>
        <row r="1372">
          <cell r="C1372" t="str">
            <v>衡东县</v>
          </cell>
          <cell r="D1372">
            <v>430424</v>
          </cell>
          <cell r="E1372" t="str">
            <v>三类</v>
          </cell>
          <cell r="F1372" t="str">
            <v>CJB2430424</v>
          </cell>
          <cell r="G1372" t="str">
            <v>高明界-永安界</v>
          </cell>
          <cell r="H1372">
            <v>0</v>
          </cell>
          <cell r="I1372">
            <v>5.339</v>
          </cell>
          <cell r="J1372">
            <v>5.086</v>
          </cell>
        </row>
        <row r="1373">
          <cell r="C1373" t="str">
            <v>衡东县</v>
          </cell>
          <cell r="D1373">
            <v>430424</v>
          </cell>
          <cell r="E1373" t="str">
            <v>三类</v>
          </cell>
          <cell r="F1373" t="str">
            <v>CJC1430424</v>
          </cell>
          <cell r="G1373" t="str">
            <v>铜铃坪-牌楼山界</v>
          </cell>
          <cell r="H1373">
            <v>0</v>
          </cell>
          <cell r="I1373">
            <v>6.516</v>
          </cell>
          <cell r="J1373">
            <v>3.33</v>
          </cell>
        </row>
        <row r="1374">
          <cell r="C1374" t="str">
            <v>衡东县</v>
          </cell>
          <cell r="D1374">
            <v>430424</v>
          </cell>
          <cell r="E1374" t="str">
            <v>三类</v>
          </cell>
          <cell r="F1374" t="str">
            <v>CJC3430424</v>
          </cell>
          <cell r="G1374" t="str">
            <v>李家垅界-大源渡</v>
          </cell>
          <cell r="H1374">
            <v>0</v>
          </cell>
          <cell r="I1374">
            <v>4.042</v>
          </cell>
          <cell r="J1374">
            <v>4.042</v>
          </cell>
        </row>
        <row r="1375">
          <cell r="C1375" t="str">
            <v>衡东县</v>
          </cell>
          <cell r="D1375">
            <v>430424</v>
          </cell>
          <cell r="E1375" t="str">
            <v>三类</v>
          </cell>
          <cell r="F1375" t="str">
            <v>CJD1430424</v>
          </cell>
          <cell r="G1375" t="str">
            <v>拜朝界-浅塘</v>
          </cell>
          <cell r="H1375">
            <v>3.415</v>
          </cell>
          <cell r="I1375">
            <v>6.569</v>
          </cell>
          <cell r="J1375">
            <v>3.154</v>
          </cell>
        </row>
        <row r="1376">
          <cell r="C1376" t="str">
            <v>衡东县</v>
          </cell>
          <cell r="D1376">
            <v>430424</v>
          </cell>
          <cell r="E1376" t="str">
            <v>三类</v>
          </cell>
          <cell r="F1376" t="str">
            <v>CJD5430424</v>
          </cell>
          <cell r="G1376" t="str">
            <v>老鸦界-岭背</v>
          </cell>
          <cell r="H1376">
            <v>3.021</v>
          </cell>
          <cell r="I1376">
            <v>6.12</v>
          </cell>
          <cell r="J1376">
            <v>1.035</v>
          </cell>
        </row>
        <row r="1377">
          <cell r="C1377" t="str">
            <v>衡东县</v>
          </cell>
          <cell r="D1377">
            <v>430424</v>
          </cell>
          <cell r="E1377" t="str">
            <v>三类</v>
          </cell>
          <cell r="F1377" t="str">
            <v>CJD6430424</v>
          </cell>
          <cell r="G1377" t="str">
            <v>青鸦-新虎</v>
          </cell>
          <cell r="H1377">
            <v>0</v>
          </cell>
          <cell r="I1377">
            <v>4.671</v>
          </cell>
          <cell r="J1377">
            <v>4.672</v>
          </cell>
        </row>
        <row r="1378">
          <cell r="C1378" t="str">
            <v>衡东县</v>
          </cell>
          <cell r="D1378">
            <v>430424</v>
          </cell>
          <cell r="E1378" t="str">
            <v>三类</v>
          </cell>
          <cell r="F1378" t="str">
            <v>CJD7430424</v>
          </cell>
          <cell r="G1378" t="str">
            <v>乙田界-仙鹅村</v>
          </cell>
          <cell r="H1378">
            <v>0</v>
          </cell>
          <cell r="I1378">
            <v>4.465</v>
          </cell>
          <cell r="J1378">
            <v>4.465</v>
          </cell>
        </row>
        <row r="1379">
          <cell r="C1379" t="str">
            <v>衡东县</v>
          </cell>
          <cell r="D1379">
            <v>430424</v>
          </cell>
          <cell r="E1379" t="str">
            <v>三类</v>
          </cell>
          <cell r="F1379" t="str">
            <v>CJD9430424</v>
          </cell>
          <cell r="G1379" t="str">
            <v>沈陂-松林</v>
          </cell>
          <cell r="H1379">
            <v>3.218</v>
          </cell>
          <cell r="I1379">
            <v>5.962</v>
          </cell>
          <cell r="J1379">
            <v>2.744</v>
          </cell>
        </row>
        <row r="1380">
          <cell r="C1380" t="str">
            <v>衡东县</v>
          </cell>
          <cell r="D1380">
            <v>430424</v>
          </cell>
          <cell r="E1380" t="str">
            <v>三类</v>
          </cell>
          <cell r="F1380" t="str">
            <v>CJE3430424</v>
          </cell>
          <cell r="G1380" t="str">
            <v>黄崎-施茶</v>
          </cell>
          <cell r="H1380">
            <v>0</v>
          </cell>
          <cell r="I1380">
            <v>5.103</v>
          </cell>
          <cell r="J1380">
            <v>3.992</v>
          </cell>
        </row>
        <row r="1381">
          <cell r="C1381" t="str">
            <v>衡东县</v>
          </cell>
          <cell r="D1381">
            <v>430424</v>
          </cell>
          <cell r="E1381" t="str">
            <v>三类</v>
          </cell>
          <cell r="F1381" t="str">
            <v>CJE6430424</v>
          </cell>
          <cell r="G1381" t="str">
            <v>金觉界-金觉界</v>
          </cell>
          <cell r="H1381">
            <v>0</v>
          </cell>
          <cell r="I1381">
            <v>3.726</v>
          </cell>
          <cell r="J1381">
            <v>3.726</v>
          </cell>
        </row>
        <row r="1382">
          <cell r="C1382" t="str">
            <v>衡东县</v>
          </cell>
          <cell r="D1382">
            <v>430424</v>
          </cell>
          <cell r="E1382" t="str">
            <v>三类</v>
          </cell>
          <cell r="F1382" t="str">
            <v>CJE7430424</v>
          </cell>
          <cell r="G1382" t="str">
            <v>兴隆界-中心</v>
          </cell>
          <cell r="H1382">
            <v>0</v>
          </cell>
          <cell r="I1382">
            <v>0.485</v>
          </cell>
          <cell r="J1382">
            <v>0.485</v>
          </cell>
        </row>
        <row r="1383">
          <cell r="C1383" t="str">
            <v>衡东县</v>
          </cell>
          <cell r="D1383">
            <v>430424</v>
          </cell>
          <cell r="E1383" t="str">
            <v>三类</v>
          </cell>
          <cell r="F1383" t="str">
            <v>CJE9430424</v>
          </cell>
          <cell r="G1383" t="str">
            <v>上朗村部-朗山</v>
          </cell>
          <cell r="H1383">
            <v>0.985</v>
          </cell>
          <cell r="I1383">
            <v>5.93</v>
          </cell>
          <cell r="J1383">
            <v>4.945</v>
          </cell>
        </row>
        <row r="1384">
          <cell r="C1384" t="str">
            <v>衡东县</v>
          </cell>
          <cell r="D1384">
            <v>430424</v>
          </cell>
          <cell r="E1384" t="str">
            <v>三类</v>
          </cell>
          <cell r="F1384" t="str">
            <v>CJF1430424</v>
          </cell>
          <cell r="G1384" t="str">
            <v>仙楠村部-黄梓堂</v>
          </cell>
          <cell r="H1384">
            <v>0</v>
          </cell>
          <cell r="I1384">
            <v>2.946</v>
          </cell>
          <cell r="J1384">
            <v>2.946</v>
          </cell>
        </row>
        <row r="1385">
          <cell r="C1385" t="str">
            <v>衡东县</v>
          </cell>
          <cell r="D1385">
            <v>430424</v>
          </cell>
          <cell r="E1385" t="str">
            <v>三类</v>
          </cell>
          <cell r="F1385" t="str">
            <v>CJF2430424</v>
          </cell>
          <cell r="G1385" t="str">
            <v>柏林至伟田</v>
          </cell>
          <cell r="H1385">
            <v>0</v>
          </cell>
          <cell r="I1385">
            <v>4.433</v>
          </cell>
          <cell r="J1385">
            <v>4.433</v>
          </cell>
        </row>
        <row r="1386">
          <cell r="C1386" t="str">
            <v>衡东县</v>
          </cell>
          <cell r="D1386">
            <v>430424</v>
          </cell>
          <cell r="E1386" t="str">
            <v>三类</v>
          </cell>
          <cell r="F1386" t="str">
            <v>CJF5430424</v>
          </cell>
          <cell r="G1386" t="str">
            <v>红村-义塘三组</v>
          </cell>
          <cell r="H1386">
            <v>0</v>
          </cell>
          <cell r="I1386">
            <v>4.876</v>
          </cell>
          <cell r="J1386">
            <v>4.233</v>
          </cell>
        </row>
        <row r="1387">
          <cell r="C1387" t="str">
            <v>衡东县</v>
          </cell>
          <cell r="D1387">
            <v>430424</v>
          </cell>
          <cell r="E1387" t="str">
            <v>三类</v>
          </cell>
          <cell r="F1387" t="str">
            <v>CJF6430424</v>
          </cell>
          <cell r="G1387" t="str">
            <v>香花界-田心界</v>
          </cell>
          <cell r="H1387">
            <v>0</v>
          </cell>
          <cell r="I1387">
            <v>5.245</v>
          </cell>
          <cell r="J1387">
            <v>5.245</v>
          </cell>
        </row>
        <row r="1388">
          <cell r="C1388" t="str">
            <v>衡东县</v>
          </cell>
          <cell r="D1388">
            <v>430424</v>
          </cell>
          <cell r="E1388" t="str">
            <v>三类</v>
          </cell>
          <cell r="F1388" t="str">
            <v>CJG1430424</v>
          </cell>
          <cell r="G1388" t="str">
            <v>怀碧村-山陂一组</v>
          </cell>
          <cell r="H1388">
            <v>0</v>
          </cell>
          <cell r="I1388">
            <v>6.504</v>
          </cell>
          <cell r="J1388">
            <v>6.504</v>
          </cell>
        </row>
        <row r="1389">
          <cell r="C1389" t="str">
            <v>衡东县</v>
          </cell>
          <cell r="D1389">
            <v>430424</v>
          </cell>
          <cell r="E1389" t="str">
            <v>三类</v>
          </cell>
          <cell r="F1389" t="str">
            <v>CJG4430424</v>
          </cell>
          <cell r="G1389" t="str">
            <v>大洲村-石塘界</v>
          </cell>
          <cell r="H1389">
            <v>0</v>
          </cell>
          <cell r="I1389">
            <v>6.221</v>
          </cell>
          <cell r="J1389">
            <v>6.221</v>
          </cell>
        </row>
        <row r="1390">
          <cell r="C1390" t="str">
            <v>衡东县</v>
          </cell>
          <cell r="D1390">
            <v>430424</v>
          </cell>
          <cell r="E1390" t="str">
            <v>三类</v>
          </cell>
          <cell r="F1390" t="str">
            <v>CJJ3430424</v>
          </cell>
          <cell r="G1390" t="str">
            <v>复兴-甲枣界</v>
          </cell>
          <cell r="H1390">
            <v>0</v>
          </cell>
          <cell r="I1390">
            <v>7.404</v>
          </cell>
          <cell r="J1390">
            <v>7.404</v>
          </cell>
        </row>
        <row r="1391">
          <cell r="C1391" t="str">
            <v>衡东县</v>
          </cell>
          <cell r="D1391">
            <v>430424</v>
          </cell>
          <cell r="E1391" t="str">
            <v>三类</v>
          </cell>
          <cell r="F1391" t="str">
            <v>CJJ6430424</v>
          </cell>
          <cell r="G1391" t="str">
            <v>长江界-三步村</v>
          </cell>
          <cell r="H1391">
            <v>0</v>
          </cell>
          <cell r="I1391">
            <v>7.643</v>
          </cell>
          <cell r="J1391">
            <v>7.643</v>
          </cell>
        </row>
        <row r="1392">
          <cell r="C1392" t="str">
            <v>衡东县</v>
          </cell>
          <cell r="D1392">
            <v>430424</v>
          </cell>
          <cell r="E1392" t="str">
            <v>三类</v>
          </cell>
          <cell r="F1392" t="str">
            <v>CJJ7430424</v>
          </cell>
          <cell r="G1392" t="str">
            <v>和平-上村</v>
          </cell>
          <cell r="H1392">
            <v>0</v>
          </cell>
          <cell r="I1392">
            <v>4.252</v>
          </cell>
          <cell r="J1392">
            <v>1.885</v>
          </cell>
        </row>
        <row r="1393">
          <cell r="C1393" t="str">
            <v>衡东县</v>
          </cell>
          <cell r="D1393">
            <v>430424</v>
          </cell>
          <cell r="E1393" t="str">
            <v>三类</v>
          </cell>
          <cell r="F1393" t="str">
            <v>CJPD430424</v>
          </cell>
          <cell r="G1393" t="str">
            <v>蔡家坊~金盆滩</v>
          </cell>
          <cell r="H1393">
            <v>0</v>
          </cell>
          <cell r="I1393">
            <v>1.792</v>
          </cell>
          <cell r="J1393">
            <v>1.792</v>
          </cell>
        </row>
        <row r="1394">
          <cell r="C1394" t="str">
            <v>衡东县</v>
          </cell>
          <cell r="D1394">
            <v>430424</v>
          </cell>
          <cell r="E1394" t="str">
            <v>三类</v>
          </cell>
          <cell r="F1394" t="str">
            <v>CL63430424</v>
          </cell>
          <cell r="G1394" t="str">
            <v>欧塘桥头至仙娥水泥路</v>
          </cell>
          <cell r="H1394">
            <v>0</v>
          </cell>
          <cell r="I1394">
            <v>0.677</v>
          </cell>
          <cell r="J1394">
            <v>0.677</v>
          </cell>
        </row>
        <row r="1395">
          <cell r="C1395" t="str">
            <v>衡东县</v>
          </cell>
          <cell r="D1395">
            <v>430424</v>
          </cell>
          <cell r="E1395" t="str">
            <v>三类</v>
          </cell>
          <cell r="F1395" t="str">
            <v>CL70430424</v>
          </cell>
          <cell r="G1395" t="str">
            <v>松林至活头界</v>
          </cell>
          <cell r="H1395">
            <v>0</v>
          </cell>
          <cell r="I1395">
            <v>0.885</v>
          </cell>
          <cell r="J1395">
            <v>0.885</v>
          </cell>
        </row>
        <row r="1396">
          <cell r="C1396" t="str">
            <v>衡东县</v>
          </cell>
          <cell r="D1396">
            <v>430424</v>
          </cell>
          <cell r="E1396" t="str">
            <v>三类</v>
          </cell>
          <cell r="F1396" t="str">
            <v>CL80430424</v>
          </cell>
          <cell r="G1396" t="str">
            <v>光明村至导子坪村</v>
          </cell>
          <cell r="H1396">
            <v>0</v>
          </cell>
          <cell r="I1396">
            <v>2.385</v>
          </cell>
          <cell r="J1396">
            <v>2.385</v>
          </cell>
        </row>
        <row r="1397">
          <cell r="C1397" t="str">
            <v>衡东县</v>
          </cell>
          <cell r="D1397">
            <v>430424</v>
          </cell>
          <cell r="E1397" t="str">
            <v>三类</v>
          </cell>
          <cell r="F1397" t="str">
            <v>CNJ8430424</v>
          </cell>
          <cell r="G1397" t="str">
            <v>吴集-山竹三组</v>
          </cell>
          <cell r="H1397">
            <v>0</v>
          </cell>
          <cell r="I1397">
            <v>3.149</v>
          </cell>
          <cell r="J1397">
            <v>3.149</v>
          </cell>
        </row>
        <row r="1398">
          <cell r="C1398" t="str">
            <v>衡东县</v>
          </cell>
          <cell r="D1398">
            <v>430424</v>
          </cell>
          <cell r="E1398" t="str">
            <v>三类</v>
          </cell>
          <cell r="F1398" t="str">
            <v>CNNC430424</v>
          </cell>
          <cell r="G1398" t="str">
            <v>农林场界-鞋厂</v>
          </cell>
          <cell r="H1398">
            <v>0.585</v>
          </cell>
          <cell r="I1398">
            <v>2.7</v>
          </cell>
          <cell r="J1398">
            <v>2.115</v>
          </cell>
        </row>
        <row r="1399">
          <cell r="C1399" t="str">
            <v>衡东县</v>
          </cell>
          <cell r="D1399">
            <v>430424</v>
          </cell>
          <cell r="E1399" t="str">
            <v>三类</v>
          </cell>
          <cell r="F1399" t="str">
            <v>CNQ1430424</v>
          </cell>
          <cell r="G1399" t="str">
            <v>能桥~村中心</v>
          </cell>
          <cell r="H1399">
            <v>0</v>
          </cell>
          <cell r="I1399">
            <v>2.693</v>
          </cell>
          <cell r="J1399">
            <v>2.693</v>
          </cell>
        </row>
        <row r="1400">
          <cell r="C1400" t="str">
            <v>衡东县</v>
          </cell>
          <cell r="D1400">
            <v>430424</v>
          </cell>
          <cell r="E1400" t="str">
            <v>三类</v>
          </cell>
          <cell r="F1400" t="str">
            <v>CQHC430424</v>
          </cell>
          <cell r="G1400" t="str">
            <v>泉湖-村中心</v>
          </cell>
          <cell r="H1400">
            <v>0</v>
          </cell>
          <cell r="I1400">
            <v>2.83</v>
          </cell>
          <cell r="J1400">
            <v>2.83</v>
          </cell>
        </row>
        <row r="1401">
          <cell r="C1401" t="str">
            <v>衡东县</v>
          </cell>
          <cell r="D1401">
            <v>430424</v>
          </cell>
          <cell r="E1401" t="str">
            <v>三类</v>
          </cell>
          <cell r="F1401" t="str">
            <v>CST1430424</v>
          </cell>
          <cell r="G1401" t="str">
            <v>太湖湾-神塘</v>
          </cell>
          <cell r="H1401">
            <v>0</v>
          </cell>
          <cell r="I1401">
            <v>2.362</v>
          </cell>
          <cell r="J1401">
            <v>0.653</v>
          </cell>
        </row>
        <row r="1402">
          <cell r="C1402" t="str">
            <v>衡东县</v>
          </cell>
          <cell r="D1402">
            <v>430424</v>
          </cell>
          <cell r="E1402" t="str">
            <v>三类</v>
          </cell>
          <cell r="F1402" t="str">
            <v>CTJ1430424</v>
          </cell>
          <cell r="G1402" t="str">
            <v>潭江村部-潭江村部</v>
          </cell>
          <cell r="H1402">
            <v>0</v>
          </cell>
          <cell r="I1402">
            <v>4.331</v>
          </cell>
          <cell r="J1402">
            <v>4.331</v>
          </cell>
        </row>
        <row r="1403">
          <cell r="C1403" t="str">
            <v>衡东县</v>
          </cell>
          <cell r="D1403">
            <v>430424</v>
          </cell>
          <cell r="E1403" t="str">
            <v>三类</v>
          </cell>
          <cell r="F1403" t="str">
            <v>CWDA430424</v>
          </cell>
          <cell r="G1403" t="str">
            <v>凤凰山-凤凰山界</v>
          </cell>
          <cell r="H1403">
            <v>0</v>
          </cell>
          <cell r="I1403">
            <v>2.754</v>
          </cell>
          <cell r="J1403">
            <v>2.37</v>
          </cell>
        </row>
        <row r="1404">
          <cell r="C1404" t="str">
            <v>衡东县</v>
          </cell>
          <cell r="D1404">
            <v>430424</v>
          </cell>
          <cell r="E1404" t="str">
            <v>三类</v>
          </cell>
          <cell r="F1404" t="str">
            <v>X120430424</v>
          </cell>
          <cell r="G1404" t="str">
            <v>草市-西石</v>
          </cell>
          <cell r="H1404">
            <v>0</v>
          </cell>
          <cell r="I1404">
            <v>12.646</v>
          </cell>
          <cell r="J1404">
            <v>5.731</v>
          </cell>
        </row>
        <row r="1405">
          <cell r="C1405" t="str">
            <v>衡东县</v>
          </cell>
          <cell r="D1405">
            <v>430424</v>
          </cell>
          <cell r="E1405" t="str">
            <v>三类</v>
          </cell>
          <cell r="F1405" t="str">
            <v>X121430424</v>
          </cell>
          <cell r="G1405" t="str">
            <v>东烟-石湾镇</v>
          </cell>
          <cell r="H1405">
            <v>0</v>
          </cell>
          <cell r="I1405">
            <v>19.039</v>
          </cell>
          <cell r="J1405">
            <v>18.858</v>
          </cell>
        </row>
        <row r="1406">
          <cell r="C1406" t="str">
            <v>衡东县</v>
          </cell>
          <cell r="D1406">
            <v>430424</v>
          </cell>
          <cell r="E1406" t="str">
            <v>三类</v>
          </cell>
          <cell r="F1406" t="str">
            <v>X123430424</v>
          </cell>
          <cell r="G1406" t="str">
            <v>珍珠乡-金花</v>
          </cell>
          <cell r="H1406">
            <v>0</v>
          </cell>
          <cell r="I1406">
            <v>10.16</v>
          </cell>
          <cell r="J1406">
            <v>8.211</v>
          </cell>
        </row>
        <row r="1407">
          <cell r="C1407" t="str">
            <v>衡东县</v>
          </cell>
          <cell r="D1407">
            <v>430424</v>
          </cell>
          <cell r="E1407" t="str">
            <v>三类</v>
          </cell>
          <cell r="F1407" t="str">
            <v>X124430424</v>
          </cell>
          <cell r="G1407" t="str">
            <v>珍珠乡-新塘镇</v>
          </cell>
          <cell r="H1407">
            <v>0</v>
          </cell>
          <cell r="I1407">
            <v>14.527</v>
          </cell>
          <cell r="J1407">
            <v>7.824</v>
          </cell>
        </row>
        <row r="1408">
          <cell r="C1408" t="str">
            <v>衡东县</v>
          </cell>
          <cell r="D1408">
            <v>430424</v>
          </cell>
          <cell r="E1408" t="str">
            <v>三类</v>
          </cell>
          <cell r="F1408" t="str">
            <v>X127430424</v>
          </cell>
          <cell r="G1408" t="str">
            <v>杨林镇-江东水库</v>
          </cell>
          <cell r="H1408">
            <v>0</v>
          </cell>
          <cell r="I1408">
            <v>20.774</v>
          </cell>
          <cell r="J1408">
            <v>17.926</v>
          </cell>
        </row>
        <row r="1409">
          <cell r="C1409" t="str">
            <v>衡东县</v>
          </cell>
          <cell r="D1409">
            <v>430424</v>
          </cell>
          <cell r="E1409" t="str">
            <v>三类</v>
          </cell>
          <cell r="F1409" t="str">
            <v>X129430424</v>
          </cell>
          <cell r="G1409" t="str">
            <v>白莲-荆花</v>
          </cell>
          <cell r="H1409">
            <v>0</v>
          </cell>
          <cell r="I1409">
            <v>14.75</v>
          </cell>
          <cell r="J1409">
            <v>8.735</v>
          </cell>
        </row>
        <row r="1410">
          <cell r="C1410" t="str">
            <v>衡东县</v>
          </cell>
          <cell r="D1410">
            <v>430424</v>
          </cell>
          <cell r="E1410" t="str">
            <v>三类</v>
          </cell>
          <cell r="F1410" t="str">
            <v>X132430424</v>
          </cell>
          <cell r="G1410" t="str">
            <v>寒水-铅锌村</v>
          </cell>
          <cell r="H1410">
            <v>0</v>
          </cell>
          <cell r="I1410">
            <v>10.634</v>
          </cell>
          <cell r="J1410">
            <v>8.042</v>
          </cell>
        </row>
        <row r="1411">
          <cell r="C1411" t="str">
            <v>衡东县</v>
          </cell>
          <cell r="D1411">
            <v>430424</v>
          </cell>
          <cell r="E1411" t="str">
            <v>三类</v>
          </cell>
          <cell r="F1411" t="str">
            <v>Y297430424</v>
          </cell>
          <cell r="G1411" t="str">
            <v>油麻村-S220</v>
          </cell>
          <cell r="H1411">
            <v>0</v>
          </cell>
          <cell r="I1411">
            <v>11.804</v>
          </cell>
          <cell r="J1411">
            <v>8.349</v>
          </cell>
        </row>
        <row r="1412">
          <cell r="C1412" t="str">
            <v>衡东县</v>
          </cell>
          <cell r="D1412">
            <v>430424</v>
          </cell>
          <cell r="E1412" t="str">
            <v>三类</v>
          </cell>
          <cell r="F1412" t="str">
            <v>Y302430424</v>
          </cell>
          <cell r="G1412" t="str">
            <v>烟竹界-虎冲村</v>
          </cell>
          <cell r="H1412">
            <v>0</v>
          </cell>
          <cell r="I1412">
            <v>5.592</v>
          </cell>
          <cell r="J1412">
            <v>5.592</v>
          </cell>
        </row>
        <row r="1413">
          <cell r="C1413" t="str">
            <v>衡东县</v>
          </cell>
          <cell r="D1413">
            <v>430424</v>
          </cell>
          <cell r="E1413" t="str">
            <v>三类</v>
          </cell>
          <cell r="F1413" t="str">
            <v>Y304430424</v>
          </cell>
          <cell r="G1413" t="str">
            <v>龙头村-梵塘村</v>
          </cell>
          <cell r="H1413">
            <v>0</v>
          </cell>
          <cell r="I1413">
            <v>3.059</v>
          </cell>
          <cell r="J1413">
            <v>2.342</v>
          </cell>
        </row>
        <row r="1414">
          <cell r="C1414" t="str">
            <v>衡东县</v>
          </cell>
          <cell r="D1414">
            <v>430424</v>
          </cell>
          <cell r="E1414" t="str">
            <v>三类</v>
          </cell>
          <cell r="F1414" t="str">
            <v>Y309430424</v>
          </cell>
          <cell r="G1414" t="str">
            <v>夏浦村-甘溪村</v>
          </cell>
          <cell r="H1414">
            <v>0</v>
          </cell>
          <cell r="I1414">
            <v>4.224</v>
          </cell>
          <cell r="J1414">
            <v>0.48</v>
          </cell>
        </row>
        <row r="1415">
          <cell r="C1415" t="str">
            <v>衡东县</v>
          </cell>
          <cell r="D1415">
            <v>430424</v>
          </cell>
          <cell r="E1415" t="str">
            <v>三类</v>
          </cell>
          <cell r="F1415" t="str">
            <v>Y310430424</v>
          </cell>
          <cell r="G1415" t="str">
            <v>泉龙村-东冲村</v>
          </cell>
          <cell r="H1415">
            <v>0</v>
          </cell>
          <cell r="I1415">
            <v>1.051</v>
          </cell>
          <cell r="J1415">
            <v>1.051</v>
          </cell>
        </row>
        <row r="1416">
          <cell r="C1416" t="str">
            <v>衡东县</v>
          </cell>
          <cell r="D1416">
            <v>430424</v>
          </cell>
          <cell r="E1416" t="str">
            <v>三类</v>
          </cell>
          <cell r="F1416" t="str">
            <v>Y311430424</v>
          </cell>
          <cell r="G1416" t="str">
            <v>卫星界-车头村</v>
          </cell>
          <cell r="H1416">
            <v>0</v>
          </cell>
          <cell r="I1416">
            <v>22.182</v>
          </cell>
          <cell r="J1416">
            <v>11.547</v>
          </cell>
        </row>
        <row r="1417">
          <cell r="C1417" t="str">
            <v>衡东县</v>
          </cell>
          <cell r="D1417">
            <v>430424</v>
          </cell>
          <cell r="E1417" t="str">
            <v>三类</v>
          </cell>
          <cell r="F1417" t="str">
            <v>Y313430424</v>
          </cell>
          <cell r="G1417" t="str">
            <v>大塘村-X017</v>
          </cell>
          <cell r="H1417">
            <v>0</v>
          </cell>
          <cell r="I1417">
            <v>5.759</v>
          </cell>
          <cell r="J1417">
            <v>3.168</v>
          </cell>
        </row>
        <row r="1418">
          <cell r="C1418" t="str">
            <v>衡东县</v>
          </cell>
          <cell r="D1418">
            <v>430424</v>
          </cell>
          <cell r="E1418" t="str">
            <v>三类</v>
          </cell>
          <cell r="F1418" t="str">
            <v>Y315430424</v>
          </cell>
          <cell r="G1418" t="str">
            <v>山田界-米坪村</v>
          </cell>
          <cell r="H1418">
            <v>0</v>
          </cell>
          <cell r="I1418">
            <v>5.433</v>
          </cell>
          <cell r="J1418">
            <v>5.433</v>
          </cell>
        </row>
        <row r="1419">
          <cell r="C1419" t="str">
            <v>衡东县</v>
          </cell>
          <cell r="D1419">
            <v>430424</v>
          </cell>
          <cell r="E1419" t="str">
            <v>三类</v>
          </cell>
          <cell r="F1419" t="str">
            <v>Y317430424</v>
          </cell>
          <cell r="G1419" t="str">
            <v>合江四组-桃源村</v>
          </cell>
          <cell r="H1419">
            <v>0</v>
          </cell>
          <cell r="I1419">
            <v>4.236</v>
          </cell>
          <cell r="J1419">
            <v>4.236</v>
          </cell>
        </row>
        <row r="1420">
          <cell r="C1420" t="str">
            <v>衡东县</v>
          </cell>
          <cell r="D1420">
            <v>430424</v>
          </cell>
          <cell r="E1420" t="str">
            <v>三类</v>
          </cell>
          <cell r="F1420" t="str">
            <v>Y318430424</v>
          </cell>
          <cell r="G1420" t="str">
            <v>伴岭村-伴岭村</v>
          </cell>
          <cell r="H1420">
            <v>0</v>
          </cell>
          <cell r="I1420">
            <v>0.897</v>
          </cell>
          <cell r="J1420">
            <v>0.897</v>
          </cell>
        </row>
        <row r="1421">
          <cell r="C1421" t="str">
            <v>衡东县</v>
          </cell>
          <cell r="D1421">
            <v>430424</v>
          </cell>
          <cell r="E1421" t="str">
            <v>三类</v>
          </cell>
          <cell r="F1421" t="str">
            <v>Y319430424</v>
          </cell>
          <cell r="G1421" t="str">
            <v>龙江-双园村</v>
          </cell>
          <cell r="H1421">
            <v>2.339</v>
          </cell>
          <cell r="I1421">
            <v>5.61</v>
          </cell>
          <cell r="J1421">
            <v>1.616</v>
          </cell>
        </row>
        <row r="1422">
          <cell r="C1422" t="str">
            <v>衡东县</v>
          </cell>
          <cell r="D1422">
            <v>430424</v>
          </cell>
          <cell r="E1422" t="str">
            <v>三类</v>
          </cell>
          <cell r="F1422" t="str">
            <v>Y321430424</v>
          </cell>
          <cell r="G1422" t="str">
            <v>金龙村-新江村</v>
          </cell>
          <cell r="H1422">
            <v>0</v>
          </cell>
          <cell r="I1422">
            <v>5.433</v>
          </cell>
          <cell r="J1422">
            <v>5.433</v>
          </cell>
        </row>
        <row r="1423">
          <cell r="C1423" t="str">
            <v>衡东县</v>
          </cell>
          <cell r="D1423">
            <v>430424</v>
          </cell>
          <cell r="E1423" t="str">
            <v>三类</v>
          </cell>
          <cell r="F1423" t="str">
            <v>Y322430424</v>
          </cell>
          <cell r="G1423" t="str">
            <v>宋桥界-新民村</v>
          </cell>
          <cell r="H1423">
            <v>0</v>
          </cell>
          <cell r="I1423">
            <v>6.382</v>
          </cell>
          <cell r="J1423">
            <v>2.691</v>
          </cell>
        </row>
        <row r="1424">
          <cell r="C1424" t="str">
            <v>衡东县</v>
          </cell>
          <cell r="D1424">
            <v>430424</v>
          </cell>
          <cell r="E1424" t="str">
            <v>三类</v>
          </cell>
          <cell r="F1424" t="str">
            <v>Y323430424</v>
          </cell>
          <cell r="G1424" t="str">
            <v>新白-岭背村</v>
          </cell>
          <cell r="H1424">
            <v>0</v>
          </cell>
          <cell r="I1424">
            <v>5.292</v>
          </cell>
          <cell r="J1424">
            <v>2.382</v>
          </cell>
        </row>
        <row r="1425">
          <cell r="C1425" t="str">
            <v>衡东县</v>
          </cell>
          <cell r="D1425">
            <v>430424</v>
          </cell>
          <cell r="E1425" t="str">
            <v>三类</v>
          </cell>
          <cell r="F1425" t="str">
            <v>Y325430424</v>
          </cell>
          <cell r="G1425" t="str">
            <v>茗岗村-花园村</v>
          </cell>
          <cell r="H1425">
            <v>0</v>
          </cell>
          <cell r="I1425">
            <v>6.696</v>
          </cell>
          <cell r="J1425">
            <v>4.572</v>
          </cell>
        </row>
        <row r="1426">
          <cell r="C1426" t="str">
            <v>衡东县</v>
          </cell>
          <cell r="D1426">
            <v>430424</v>
          </cell>
          <cell r="E1426" t="str">
            <v>三类</v>
          </cell>
          <cell r="F1426" t="str">
            <v>Y328430424</v>
          </cell>
          <cell r="G1426" t="str">
            <v>江坪村-S217</v>
          </cell>
          <cell r="H1426">
            <v>3.016</v>
          </cell>
          <cell r="I1426">
            <v>5.68</v>
          </cell>
          <cell r="J1426">
            <v>0.444</v>
          </cell>
        </row>
        <row r="1427">
          <cell r="C1427" t="str">
            <v>衡东县</v>
          </cell>
          <cell r="D1427">
            <v>430424</v>
          </cell>
          <cell r="E1427" t="str">
            <v>三类</v>
          </cell>
          <cell r="F1427" t="str">
            <v>Y329430424</v>
          </cell>
          <cell r="G1427" t="str">
            <v>堰霞村-白村</v>
          </cell>
          <cell r="H1427">
            <v>0</v>
          </cell>
          <cell r="I1427">
            <v>4.906</v>
          </cell>
          <cell r="J1427">
            <v>1.874</v>
          </cell>
        </row>
        <row r="1428">
          <cell r="C1428" t="str">
            <v>衡东县</v>
          </cell>
          <cell r="D1428">
            <v>430424</v>
          </cell>
          <cell r="E1428" t="str">
            <v>三类</v>
          </cell>
          <cell r="F1428" t="str">
            <v>Y331430424</v>
          </cell>
          <cell r="G1428" t="str">
            <v>岭台村-岭台村</v>
          </cell>
          <cell r="H1428">
            <v>0</v>
          </cell>
          <cell r="I1428">
            <v>4.489</v>
          </cell>
          <cell r="J1428">
            <v>4.489</v>
          </cell>
        </row>
        <row r="1429">
          <cell r="C1429" t="str">
            <v>衡东县</v>
          </cell>
          <cell r="D1429">
            <v>430424</v>
          </cell>
          <cell r="E1429" t="str">
            <v>三类</v>
          </cell>
          <cell r="F1429" t="str">
            <v>Y332430424</v>
          </cell>
          <cell r="G1429" t="str">
            <v>甑箕岭村-石金村</v>
          </cell>
          <cell r="H1429">
            <v>3.473</v>
          </cell>
          <cell r="I1429">
            <v>10.397</v>
          </cell>
          <cell r="J1429">
            <v>3.614</v>
          </cell>
        </row>
        <row r="1430">
          <cell r="C1430" t="str">
            <v>衡东县</v>
          </cell>
          <cell r="D1430">
            <v>430424</v>
          </cell>
          <cell r="E1430" t="str">
            <v>三类</v>
          </cell>
          <cell r="F1430" t="str">
            <v>Y337430424</v>
          </cell>
          <cell r="G1430" t="str">
            <v>衡粤村-衡粤村</v>
          </cell>
          <cell r="H1430">
            <v>0</v>
          </cell>
          <cell r="I1430">
            <v>1.565</v>
          </cell>
          <cell r="J1430">
            <v>1.565</v>
          </cell>
        </row>
        <row r="1431">
          <cell r="C1431" t="str">
            <v>衡东县</v>
          </cell>
          <cell r="D1431">
            <v>430424</v>
          </cell>
          <cell r="E1431" t="str">
            <v>三类</v>
          </cell>
          <cell r="F1431" t="str">
            <v>Y581430424</v>
          </cell>
          <cell r="G1431" t="str">
            <v>米桥村-C754</v>
          </cell>
          <cell r="H1431">
            <v>0</v>
          </cell>
          <cell r="I1431">
            <v>11.624</v>
          </cell>
          <cell r="J1431">
            <v>1.73</v>
          </cell>
        </row>
        <row r="1432">
          <cell r="C1432" t="str">
            <v>衡东县</v>
          </cell>
          <cell r="D1432">
            <v>430424</v>
          </cell>
          <cell r="E1432" t="str">
            <v>三类</v>
          </cell>
          <cell r="F1432" t="str">
            <v>Y582430424</v>
          </cell>
          <cell r="G1432" t="str">
            <v>巷子村-X001</v>
          </cell>
          <cell r="H1432">
            <v>0</v>
          </cell>
          <cell r="I1432">
            <v>4.382</v>
          </cell>
          <cell r="J1432">
            <v>1.964</v>
          </cell>
        </row>
        <row r="1433">
          <cell r="C1433" t="str">
            <v>衡东县</v>
          </cell>
          <cell r="D1433">
            <v>430424</v>
          </cell>
          <cell r="E1433" t="str">
            <v>三类</v>
          </cell>
          <cell r="F1433" t="str">
            <v>Y588430424</v>
          </cell>
          <cell r="G1433" t="str">
            <v>陈山头村-陈山头村</v>
          </cell>
          <cell r="H1433">
            <v>0</v>
          </cell>
          <cell r="I1433">
            <v>1.805</v>
          </cell>
          <cell r="J1433">
            <v>1.805</v>
          </cell>
        </row>
        <row r="1434">
          <cell r="C1434" t="str">
            <v>衡东县</v>
          </cell>
          <cell r="D1434">
            <v>430424</v>
          </cell>
          <cell r="E1434" t="str">
            <v>三类</v>
          </cell>
          <cell r="F1434" t="str">
            <v>Y589430424</v>
          </cell>
          <cell r="G1434" t="str">
            <v>瑶泉村-侧塘村</v>
          </cell>
          <cell r="H1434">
            <v>0</v>
          </cell>
          <cell r="I1434">
            <v>6.622</v>
          </cell>
          <cell r="J1434">
            <v>6.622</v>
          </cell>
        </row>
        <row r="1435">
          <cell r="C1435" t="str">
            <v>衡东县</v>
          </cell>
          <cell r="D1435">
            <v>430424</v>
          </cell>
          <cell r="E1435" t="str">
            <v>三类</v>
          </cell>
          <cell r="F1435" t="str">
            <v>Y596430424</v>
          </cell>
          <cell r="G1435" t="str">
            <v>两路口村-环山村</v>
          </cell>
          <cell r="H1435">
            <v>0</v>
          </cell>
          <cell r="I1435">
            <v>4.529</v>
          </cell>
          <cell r="J1435">
            <v>4.529</v>
          </cell>
        </row>
        <row r="1436">
          <cell r="C1436" t="str">
            <v>衡东县</v>
          </cell>
          <cell r="D1436">
            <v>430424</v>
          </cell>
          <cell r="E1436" t="str">
            <v>三类</v>
          </cell>
          <cell r="F1436" t="str">
            <v>Y597430424</v>
          </cell>
          <cell r="G1436" t="str">
            <v>立新村-Y311</v>
          </cell>
          <cell r="H1436">
            <v>0</v>
          </cell>
          <cell r="I1436">
            <v>8.434</v>
          </cell>
          <cell r="J1436">
            <v>8.434</v>
          </cell>
        </row>
        <row r="1437">
          <cell r="C1437" t="str">
            <v>衡东县</v>
          </cell>
          <cell r="D1437">
            <v>430424</v>
          </cell>
          <cell r="E1437" t="str">
            <v>三类</v>
          </cell>
          <cell r="F1437" t="str">
            <v>Y830430424</v>
          </cell>
          <cell r="G1437" t="str">
            <v>西园-复兴村</v>
          </cell>
          <cell r="H1437">
            <v>0</v>
          </cell>
          <cell r="I1437">
            <v>9.079</v>
          </cell>
          <cell r="J1437">
            <v>6.57</v>
          </cell>
        </row>
        <row r="1438">
          <cell r="C1438" t="str">
            <v>衡东县</v>
          </cell>
          <cell r="D1438">
            <v>430424</v>
          </cell>
          <cell r="E1438" t="str">
            <v>三类</v>
          </cell>
          <cell r="F1438" t="str">
            <v>Y831430424</v>
          </cell>
          <cell r="G1438" t="str">
            <v>油麻界-湖套村</v>
          </cell>
          <cell r="H1438">
            <v>0.113</v>
          </cell>
          <cell r="I1438">
            <v>15.997</v>
          </cell>
          <cell r="J1438">
            <v>15.884</v>
          </cell>
        </row>
        <row r="1439">
          <cell r="C1439" t="str">
            <v>衡东县</v>
          </cell>
          <cell r="D1439">
            <v>430424</v>
          </cell>
          <cell r="E1439" t="str">
            <v>三类</v>
          </cell>
          <cell r="F1439" t="str">
            <v>Y834430424</v>
          </cell>
          <cell r="G1439" t="str">
            <v>李家垅村-大村湾村</v>
          </cell>
          <cell r="H1439">
            <v>0</v>
          </cell>
          <cell r="I1439">
            <v>11.003</v>
          </cell>
          <cell r="J1439">
            <v>8.878</v>
          </cell>
        </row>
        <row r="1440">
          <cell r="C1440" t="str">
            <v>衡东县</v>
          </cell>
          <cell r="D1440">
            <v>430424</v>
          </cell>
          <cell r="E1440" t="str">
            <v>三类</v>
          </cell>
          <cell r="F1440" t="str">
            <v>Y835430424</v>
          </cell>
          <cell r="G1440" t="str">
            <v>湖田-长岭村</v>
          </cell>
          <cell r="H1440">
            <v>0</v>
          </cell>
          <cell r="I1440">
            <v>8.9</v>
          </cell>
          <cell r="J1440">
            <v>6.208</v>
          </cell>
        </row>
        <row r="1441">
          <cell r="C1441" t="str">
            <v>衡东县</v>
          </cell>
          <cell r="D1441">
            <v>430424</v>
          </cell>
          <cell r="E1441" t="str">
            <v>三类</v>
          </cell>
          <cell r="F1441" t="str">
            <v>Y836430424</v>
          </cell>
          <cell r="G1441" t="str">
            <v>塘碧村-金山(小鹤)村</v>
          </cell>
          <cell r="H1441">
            <v>0</v>
          </cell>
          <cell r="I1441">
            <v>11.376</v>
          </cell>
          <cell r="J1441">
            <v>9.01</v>
          </cell>
        </row>
        <row r="1442">
          <cell r="C1442" t="str">
            <v>衡东县</v>
          </cell>
          <cell r="D1442">
            <v>430424</v>
          </cell>
          <cell r="E1442" t="str">
            <v>三类</v>
          </cell>
          <cell r="F1442" t="str">
            <v>Y839430424</v>
          </cell>
          <cell r="G1442" t="str">
            <v>大桥-狮塘村</v>
          </cell>
          <cell r="H1442">
            <v>0</v>
          </cell>
          <cell r="I1442">
            <v>18.958</v>
          </cell>
          <cell r="J1442">
            <v>12.015</v>
          </cell>
        </row>
        <row r="1443">
          <cell r="C1443" t="str">
            <v>衡东县</v>
          </cell>
          <cell r="D1443">
            <v>430424</v>
          </cell>
          <cell r="E1443" t="str">
            <v>三类</v>
          </cell>
          <cell r="F1443" t="str">
            <v>Y850430424</v>
          </cell>
          <cell r="G1443" t="str">
            <v>龙源村-德圳村</v>
          </cell>
          <cell r="H1443">
            <v>0</v>
          </cell>
          <cell r="I1443">
            <v>7.289</v>
          </cell>
          <cell r="J1443">
            <v>7.289</v>
          </cell>
        </row>
        <row r="1444">
          <cell r="C1444" t="str">
            <v>衡东县</v>
          </cell>
          <cell r="D1444">
            <v>430424</v>
          </cell>
          <cell r="E1444" t="str">
            <v>三类</v>
          </cell>
          <cell r="F1444" t="str">
            <v>Y856430424</v>
          </cell>
          <cell r="G1444" t="str">
            <v>鹅形村-四冲村</v>
          </cell>
          <cell r="H1444">
            <v>0</v>
          </cell>
          <cell r="I1444">
            <v>4.918</v>
          </cell>
          <cell r="J1444">
            <v>2.706</v>
          </cell>
        </row>
        <row r="1445">
          <cell r="C1445" t="str">
            <v>衡东县</v>
          </cell>
          <cell r="D1445">
            <v>430424</v>
          </cell>
          <cell r="E1445" t="str">
            <v>三类</v>
          </cell>
          <cell r="F1445" t="str">
            <v>Y860430424</v>
          </cell>
          <cell r="G1445" t="str">
            <v>罗木村-新江村</v>
          </cell>
          <cell r="H1445">
            <v>0</v>
          </cell>
          <cell r="I1445">
            <v>12.713</v>
          </cell>
          <cell r="J1445">
            <v>5.21</v>
          </cell>
        </row>
        <row r="1446">
          <cell r="C1446" t="str">
            <v>衡东县</v>
          </cell>
          <cell r="D1446">
            <v>430424</v>
          </cell>
          <cell r="E1446" t="str">
            <v>三类</v>
          </cell>
          <cell r="F1446" t="str">
            <v>Y886430424</v>
          </cell>
          <cell r="G1446" t="str">
            <v>松荷村-小泉村</v>
          </cell>
          <cell r="H1446">
            <v>0</v>
          </cell>
          <cell r="I1446">
            <v>8.545</v>
          </cell>
          <cell r="J1446">
            <v>1.823</v>
          </cell>
        </row>
        <row r="1447">
          <cell r="C1447" t="str">
            <v>衡东县</v>
          </cell>
          <cell r="D1447">
            <v>430424</v>
          </cell>
          <cell r="E1447" t="str">
            <v>三类</v>
          </cell>
          <cell r="F1447" t="str">
            <v>Y890430424</v>
          </cell>
          <cell r="G1447" t="str">
            <v>羊角村-高湖村</v>
          </cell>
          <cell r="H1447">
            <v>0</v>
          </cell>
          <cell r="I1447">
            <v>7.259</v>
          </cell>
          <cell r="J1447">
            <v>6.103</v>
          </cell>
        </row>
        <row r="1448">
          <cell r="C1448" t="str">
            <v>衡东县</v>
          </cell>
          <cell r="D1448">
            <v>430424</v>
          </cell>
          <cell r="E1448" t="str">
            <v>三类</v>
          </cell>
          <cell r="F1448" t="str">
            <v>Y893430424</v>
          </cell>
          <cell r="G1448" t="str">
            <v>红桥村-铁村</v>
          </cell>
          <cell r="H1448">
            <v>0</v>
          </cell>
          <cell r="I1448">
            <v>5.521</v>
          </cell>
          <cell r="J1448">
            <v>5.521</v>
          </cell>
        </row>
        <row r="1449">
          <cell r="C1449" t="str">
            <v>衡东县</v>
          </cell>
          <cell r="D1449">
            <v>430424</v>
          </cell>
          <cell r="E1449" t="str">
            <v>三类</v>
          </cell>
          <cell r="F1449" t="str">
            <v>Y895430424</v>
          </cell>
          <cell r="G1449" t="str">
            <v>潭江口村-洄水村</v>
          </cell>
          <cell r="H1449">
            <v>0</v>
          </cell>
          <cell r="I1449">
            <v>12.952</v>
          </cell>
          <cell r="J1449">
            <v>10.321</v>
          </cell>
        </row>
        <row r="1450">
          <cell r="C1450" t="str">
            <v>衡东县</v>
          </cell>
          <cell r="D1450">
            <v>430424</v>
          </cell>
          <cell r="E1450" t="str">
            <v>三类</v>
          </cell>
          <cell r="F1450" t="str">
            <v>Y903430424</v>
          </cell>
          <cell r="G1450" t="str">
            <v>高湖村-大对河村</v>
          </cell>
          <cell r="H1450">
            <v>0</v>
          </cell>
          <cell r="I1450">
            <v>4.149</v>
          </cell>
          <cell r="J1450">
            <v>2.338</v>
          </cell>
        </row>
        <row r="1451">
          <cell r="C1451" t="str">
            <v>衡东县</v>
          </cell>
          <cell r="D1451">
            <v>430424</v>
          </cell>
          <cell r="E1451" t="str">
            <v>三类</v>
          </cell>
          <cell r="F1451" t="str">
            <v>Y904430424</v>
          </cell>
          <cell r="G1451" t="str">
            <v>高栗村-草市村</v>
          </cell>
          <cell r="H1451">
            <v>0</v>
          </cell>
          <cell r="I1451">
            <v>6.618</v>
          </cell>
          <cell r="J1451">
            <v>6.618</v>
          </cell>
        </row>
        <row r="1452">
          <cell r="C1452" t="str">
            <v>衡东县</v>
          </cell>
          <cell r="D1452">
            <v>430424</v>
          </cell>
          <cell r="E1452" t="str">
            <v>三类</v>
          </cell>
          <cell r="F1452" t="str">
            <v>Y906430424</v>
          </cell>
          <cell r="G1452" t="str">
            <v>梅冲村-S360</v>
          </cell>
          <cell r="H1452">
            <v>0</v>
          </cell>
          <cell r="I1452">
            <v>3.974</v>
          </cell>
          <cell r="J1452">
            <v>1.469</v>
          </cell>
        </row>
        <row r="1453">
          <cell r="C1453" t="str">
            <v>衡东县</v>
          </cell>
          <cell r="D1453">
            <v>430424</v>
          </cell>
          <cell r="E1453" t="str">
            <v>三类</v>
          </cell>
          <cell r="F1453" t="str">
            <v>Y908430424</v>
          </cell>
          <cell r="G1453" t="str">
            <v>文昌阁村-湘江村</v>
          </cell>
          <cell r="H1453">
            <v>0</v>
          </cell>
          <cell r="I1453">
            <v>4.29</v>
          </cell>
          <cell r="J1453">
            <v>4.29</v>
          </cell>
        </row>
        <row r="1454">
          <cell r="C1454" t="str">
            <v>衡东县</v>
          </cell>
          <cell r="D1454">
            <v>430424</v>
          </cell>
          <cell r="E1454" t="str">
            <v>三类</v>
          </cell>
          <cell r="F1454" t="str">
            <v>YA04430424</v>
          </cell>
          <cell r="G1454" t="str">
            <v>南塘村-X016</v>
          </cell>
          <cell r="H1454">
            <v>0</v>
          </cell>
          <cell r="I1454">
            <v>6.839</v>
          </cell>
          <cell r="J1454">
            <v>6.839</v>
          </cell>
        </row>
        <row r="1455">
          <cell r="C1455" t="str">
            <v>衡东县</v>
          </cell>
          <cell r="D1455">
            <v>430424</v>
          </cell>
          <cell r="E1455" t="str">
            <v>三类</v>
          </cell>
          <cell r="F1455" t="str">
            <v>YA06430424</v>
          </cell>
          <cell r="G1455" t="str">
            <v>枫林村-枫林村</v>
          </cell>
          <cell r="H1455">
            <v>0</v>
          </cell>
          <cell r="I1455">
            <v>0.978</v>
          </cell>
          <cell r="J1455">
            <v>0.978</v>
          </cell>
        </row>
        <row r="1456">
          <cell r="C1456" t="str">
            <v>衡东县</v>
          </cell>
          <cell r="D1456">
            <v>430424</v>
          </cell>
          <cell r="E1456" t="str">
            <v>三类</v>
          </cell>
          <cell r="F1456" t="str">
            <v>YC14430424</v>
          </cell>
          <cell r="G1456" t="str">
            <v>车头村-龙西湖村</v>
          </cell>
          <cell r="H1456">
            <v>0</v>
          </cell>
          <cell r="I1456">
            <v>11.739</v>
          </cell>
          <cell r="J1456">
            <v>8.519</v>
          </cell>
        </row>
        <row r="1457">
          <cell r="C1457" t="str">
            <v>衡东县</v>
          </cell>
          <cell r="D1457">
            <v>430424</v>
          </cell>
          <cell r="E1457" t="str">
            <v>三类</v>
          </cell>
          <cell r="F1457" t="str">
            <v>YE35430424</v>
          </cell>
          <cell r="G1457" t="str">
            <v>铁坑村-铁坑村</v>
          </cell>
          <cell r="H1457">
            <v>0</v>
          </cell>
          <cell r="I1457">
            <v>3.854</v>
          </cell>
          <cell r="J1457">
            <v>3.854</v>
          </cell>
        </row>
        <row r="1458">
          <cell r="C1458" t="str">
            <v>衡东县</v>
          </cell>
          <cell r="D1458">
            <v>430424</v>
          </cell>
          <cell r="E1458" t="str">
            <v>三类</v>
          </cell>
          <cell r="F1458" t="str">
            <v>YF00430424</v>
          </cell>
          <cell r="G1458" t="str">
            <v>茶石村-杨梅村</v>
          </cell>
          <cell r="H1458">
            <v>0.919</v>
          </cell>
          <cell r="I1458">
            <v>3.732</v>
          </cell>
          <cell r="J1458">
            <v>2.813</v>
          </cell>
        </row>
        <row r="1459">
          <cell r="C1459" t="str">
            <v>衡东县</v>
          </cell>
          <cell r="D1459">
            <v>430424</v>
          </cell>
          <cell r="E1459" t="str">
            <v>三类</v>
          </cell>
          <cell r="F1459" t="str">
            <v>YGX1430424</v>
          </cell>
          <cell r="G1459" t="str">
            <v>山塘村-新泉村</v>
          </cell>
          <cell r="H1459">
            <v>0</v>
          </cell>
          <cell r="I1459">
            <v>9.3</v>
          </cell>
          <cell r="J1459">
            <v>7.368</v>
          </cell>
        </row>
        <row r="1460">
          <cell r="C1460" t="str">
            <v>衡东县</v>
          </cell>
          <cell r="D1460">
            <v>430424</v>
          </cell>
          <cell r="E1460" t="str">
            <v>三类</v>
          </cell>
          <cell r="F1460" t="str">
            <v>YH00430424</v>
          </cell>
          <cell r="G1460" t="str">
            <v>珍珠村-珍珠村</v>
          </cell>
          <cell r="H1460">
            <v>0</v>
          </cell>
          <cell r="I1460">
            <v>1.516</v>
          </cell>
          <cell r="J1460">
            <v>1.516</v>
          </cell>
        </row>
        <row r="1461">
          <cell r="C1461" t="str">
            <v>衡东县</v>
          </cell>
          <cell r="D1461">
            <v>430424</v>
          </cell>
          <cell r="E1461" t="str">
            <v>三类</v>
          </cell>
          <cell r="F1461" t="str">
            <v>YPY2430424</v>
          </cell>
          <cell r="G1461" t="str">
            <v>文家村-石咀村</v>
          </cell>
          <cell r="H1461">
            <v>0</v>
          </cell>
          <cell r="I1461">
            <v>10.046</v>
          </cell>
          <cell r="J1461">
            <v>2.79</v>
          </cell>
        </row>
        <row r="1462">
          <cell r="C1462" t="str">
            <v>衡东县</v>
          </cell>
          <cell r="D1462">
            <v>430424</v>
          </cell>
          <cell r="E1462" t="str">
            <v>三类</v>
          </cell>
          <cell r="F1462" t="str">
            <v>YWJ2430424</v>
          </cell>
          <cell r="G1462" t="str">
            <v>铜铃坪村-Y834</v>
          </cell>
          <cell r="H1462">
            <v>0</v>
          </cell>
          <cell r="I1462">
            <v>1.607</v>
          </cell>
          <cell r="J1462">
            <v>1.607</v>
          </cell>
        </row>
        <row r="1463">
          <cell r="C1463" t="str">
            <v>祁东县小计</v>
          </cell>
        </row>
        <row r="1463">
          <cell r="J1463">
            <v>416.003</v>
          </cell>
        </row>
        <row r="1464">
          <cell r="C1464" t="str">
            <v>祁东县</v>
          </cell>
          <cell r="D1464">
            <v>430426</v>
          </cell>
          <cell r="E1464" t="str">
            <v>二类</v>
          </cell>
          <cell r="F1464" t="str">
            <v>C004430426</v>
          </cell>
          <cell r="G1464" t="str">
            <v>河丝塘-X067叉口</v>
          </cell>
          <cell r="H1464">
            <v>0</v>
          </cell>
          <cell r="I1464">
            <v>1.059</v>
          </cell>
          <cell r="J1464">
            <v>1.059</v>
          </cell>
        </row>
        <row r="1465">
          <cell r="C1465" t="str">
            <v>祁东县</v>
          </cell>
          <cell r="D1465">
            <v>430426</v>
          </cell>
          <cell r="E1465" t="str">
            <v>二类</v>
          </cell>
          <cell r="F1465" t="str">
            <v>C010430426</v>
          </cell>
          <cell r="G1465" t="str">
            <v>茶塘-德合皂</v>
          </cell>
          <cell r="H1465">
            <v>1.771</v>
          </cell>
          <cell r="I1465">
            <v>5.95</v>
          </cell>
          <cell r="J1465">
            <v>4.179</v>
          </cell>
        </row>
        <row r="1466">
          <cell r="C1466" t="str">
            <v>祁东县</v>
          </cell>
          <cell r="D1466">
            <v>430426</v>
          </cell>
          <cell r="E1466" t="str">
            <v>二类</v>
          </cell>
          <cell r="F1466" t="str">
            <v>C013430426</v>
          </cell>
          <cell r="G1466" t="str">
            <v>雷公塘~谭家村部</v>
          </cell>
          <cell r="H1466">
            <v>0</v>
          </cell>
          <cell r="I1466">
            <v>1.412</v>
          </cell>
          <cell r="J1466">
            <v>1.412</v>
          </cell>
        </row>
        <row r="1467">
          <cell r="C1467" t="str">
            <v>祁东县</v>
          </cell>
          <cell r="D1467">
            <v>430426</v>
          </cell>
          <cell r="E1467" t="str">
            <v>二类</v>
          </cell>
          <cell r="F1467" t="str">
            <v>C017430426</v>
          </cell>
          <cell r="G1467" t="str">
            <v>藕塘村界~樟树</v>
          </cell>
          <cell r="H1467">
            <v>0</v>
          </cell>
          <cell r="I1467">
            <v>2.288</v>
          </cell>
          <cell r="J1467">
            <v>2.288</v>
          </cell>
        </row>
        <row r="1468">
          <cell r="C1468" t="str">
            <v>祁东县</v>
          </cell>
          <cell r="D1468">
            <v>430426</v>
          </cell>
          <cell r="E1468" t="str">
            <v>二类</v>
          </cell>
          <cell r="F1468" t="str">
            <v>C019430426</v>
          </cell>
          <cell r="G1468" t="str">
            <v>老屋塘~肖鸭塘</v>
          </cell>
          <cell r="H1468">
            <v>0</v>
          </cell>
          <cell r="I1468">
            <v>1.667</v>
          </cell>
          <cell r="J1468">
            <v>0.761</v>
          </cell>
        </row>
        <row r="1469">
          <cell r="C1469" t="str">
            <v>祁东县</v>
          </cell>
          <cell r="D1469">
            <v>430426</v>
          </cell>
          <cell r="E1469" t="str">
            <v>二类</v>
          </cell>
          <cell r="F1469" t="str">
            <v>C026430426</v>
          </cell>
          <cell r="G1469" t="str">
            <v>唐慈皂-大益</v>
          </cell>
          <cell r="H1469">
            <v>1.433</v>
          </cell>
          <cell r="I1469">
            <v>2.889</v>
          </cell>
          <cell r="J1469">
            <v>0.29</v>
          </cell>
        </row>
        <row r="1470">
          <cell r="C1470" t="str">
            <v>祁东县</v>
          </cell>
          <cell r="D1470">
            <v>430426</v>
          </cell>
          <cell r="E1470" t="str">
            <v>二类</v>
          </cell>
          <cell r="F1470" t="str">
            <v>C030430426</v>
          </cell>
          <cell r="G1470" t="str">
            <v>礼堂-叉路口</v>
          </cell>
          <cell r="H1470">
            <v>0</v>
          </cell>
          <cell r="I1470">
            <v>2.661</v>
          </cell>
          <cell r="J1470">
            <v>2.661</v>
          </cell>
        </row>
        <row r="1471">
          <cell r="C1471" t="str">
            <v>祁东县</v>
          </cell>
          <cell r="D1471">
            <v>430426</v>
          </cell>
          <cell r="E1471" t="str">
            <v>二类</v>
          </cell>
          <cell r="F1471" t="str">
            <v>C034430426</v>
          </cell>
          <cell r="G1471" t="str">
            <v>枫树坪-长丰</v>
          </cell>
          <cell r="H1471">
            <v>0</v>
          </cell>
          <cell r="I1471">
            <v>2.322</v>
          </cell>
          <cell r="J1471">
            <v>2.322</v>
          </cell>
        </row>
        <row r="1472">
          <cell r="C1472" t="str">
            <v>祁东县</v>
          </cell>
          <cell r="D1472">
            <v>430426</v>
          </cell>
          <cell r="E1472" t="str">
            <v>二类</v>
          </cell>
          <cell r="F1472" t="str">
            <v>C036430426</v>
          </cell>
          <cell r="G1472" t="str">
            <v>德财-下家冲</v>
          </cell>
          <cell r="H1472">
            <v>0.259</v>
          </cell>
          <cell r="I1472">
            <v>2.518</v>
          </cell>
          <cell r="J1472">
            <v>2.259</v>
          </cell>
        </row>
        <row r="1473">
          <cell r="C1473" t="str">
            <v>祁东县</v>
          </cell>
          <cell r="D1473">
            <v>430426</v>
          </cell>
          <cell r="E1473" t="str">
            <v>二类</v>
          </cell>
          <cell r="F1473" t="str">
            <v>C037430426</v>
          </cell>
          <cell r="G1473" t="str">
            <v>三湖村叉口-上塘冲</v>
          </cell>
          <cell r="H1473">
            <v>0</v>
          </cell>
          <cell r="I1473">
            <v>6.183</v>
          </cell>
          <cell r="J1473">
            <v>6.183</v>
          </cell>
        </row>
        <row r="1474">
          <cell r="C1474" t="str">
            <v>祁东县</v>
          </cell>
          <cell r="D1474">
            <v>430426</v>
          </cell>
          <cell r="E1474" t="str">
            <v>二类</v>
          </cell>
          <cell r="F1474" t="str">
            <v>C043430426</v>
          </cell>
          <cell r="G1474" t="str">
            <v>松古塘-石狮塘</v>
          </cell>
          <cell r="H1474">
            <v>0</v>
          </cell>
          <cell r="I1474">
            <v>3.756</v>
          </cell>
          <cell r="J1474">
            <v>2.129</v>
          </cell>
        </row>
        <row r="1475">
          <cell r="C1475" t="str">
            <v>祁东县</v>
          </cell>
          <cell r="D1475">
            <v>430426</v>
          </cell>
          <cell r="E1475" t="str">
            <v>二类</v>
          </cell>
          <cell r="F1475" t="str">
            <v>C044430426</v>
          </cell>
          <cell r="G1475" t="str">
            <v>月塘~李窝皂</v>
          </cell>
          <cell r="H1475">
            <v>0</v>
          </cell>
          <cell r="I1475">
            <v>1.587</v>
          </cell>
          <cell r="J1475">
            <v>0.216</v>
          </cell>
        </row>
        <row r="1476">
          <cell r="C1476" t="str">
            <v>祁东县</v>
          </cell>
          <cell r="D1476">
            <v>430426</v>
          </cell>
          <cell r="E1476" t="str">
            <v>二类</v>
          </cell>
          <cell r="F1476" t="str">
            <v>C076430426</v>
          </cell>
          <cell r="G1476" t="str">
            <v>白眉涧-湘屏村界</v>
          </cell>
          <cell r="H1476">
            <v>1.112</v>
          </cell>
          <cell r="I1476">
            <v>2.963</v>
          </cell>
          <cell r="J1476">
            <v>1.851</v>
          </cell>
        </row>
        <row r="1477">
          <cell r="C1477" t="str">
            <v>祁东县</v>
          </cell>
          <cell r="D1477">
            <v>430426</v>
          </cell>
          <cell r="E1477" t="str">
            <v>二类</v>
          </cell>
          <cell r="F1477" t="str">
            <v>C080430426</v>
          </cell>
          <cell r="G1477" t="str">
            <v>满足界-三冲叉口</v>
          </cell>
          <cell r="H1477">
            <v>0</v>
          </cell>
          <cell r="I1477">
            <v>2.481</v>
          </cell>
          <cell r="J1477">
            <v>2.481</v>
          </cell>
        </row>
        <row r="1478">
          <cell r="C1478" t="str">
            <v>祁东县</v>
          </cell>
          <cell r="D1478">
            <v>430426</v>
          </cell>
          <cell r="E1478" t="str">
            <v>二类</v>
          </cell>
          <cell r="F1478" t="str">
            <v>C081430426</v>
          </cell>
          <cell r="G1478" t="str">
            <v>八树涧-满足界</v>
          </cell>
          <cell r="H1478">
            <v>0</v>
          </cell>
          <cell r="I1478">
            <v>2.847</v>
          </cell>
          <cell r="J1478">
            <v>2.847</v>
          </cell>
        </row>
        <row r="1479">
          <cell r="C1479" t="str">
            <v>祁东县</v>
          </cell>
          <cell r="D1479">
            <v>430426</v>
          </cell>
          <cell r="E1479" t="str">
            <v>二类</v>
          </cell>
          <cell r="F1479" t="str">
            <v>C091430426</v>
          </cell>
          <cell r="G1479" t="str">
            <v>志木组-肖家岭</v>
          </cell>
          <cell r="H1479">
            <v>1.725</v>
          </cell>
          <cell r="I1479">
            <v>2.898</v>
          </cell>
          <cell r="J1479">
            <v>1.173</v>
          </cell>
        </row>
        <row r="1480">
          <cell r="C1480" t="str">
            <v>祁东县</v>
          </cell>
          <cell r="D1480">
            <v>430426</v>
          </cell>
          <cell r="E1480" t="str">
            <v>二类</v>
          </cell>
          <cell r="F1480" t="str">
            <v>C092430426</v>
          </cell>
          <cell r="G1480" t="str">
            <v>双河桥~双河村部</v>
          </cell>
          <cell r="H1480">
            <v>0</v>
          </cell>
          <cell r="I1480">
            <v>1.249</v>
          </cell>
          <cell r="J1480">
            <v>1.249</v>
          </cell>
        </row>
        <row r="1481">
          <cell r="C1481" t="str">
            <v>祁东县</v>
          </cell>
          <cell r="D1481">
            <v>430426</v>
          </cell>
          <cell r="E1481" t="str">
            <v>二类</v>
          </cell>
          <cell r="F1481" t="str">
            <v>C093430426</v>
          </cell>
          <cell r="G1481" t="str">
            <v>村部-周家坳</v>
          </cell>
          <cell r="H1481">
            <v>1.295</v>
          </cell>
          <cell r="I1481">
            <v>3.072</v>
          </cell>
          <cell r="J1481">
            <v>1.777</v>
          </cell>
        </row>
        <row r="1482">
          <cell r="C1482" t="str">
            <v>祁东县</v>
          </cell>
          <cell r="D1482">
            <v>430426</v>
          </cell>
          <cell r="E1482" t="str">
            <v>二类</v>
          </cell>
          <cell r="F1482" t="str">
            <v>C109430426</v>
          </cell>
          <cell r="G1482" t="str">
            <v>志木叉口~刘英村界</v>
          </cell>
          <cell r="H1482">
            <v>0</v>
          </cell>
          <cell r="I1482">
            <v>1.651</v>
          </cell>
          <cell r="J1482">
            <v>1.651</v>
          </cell>
        </row>
        <row r="1483">
          <cell r="C1483" t="str">
            <v>祁东县</v>
          </cell>
          <cell r="D1483">
            <v>430426</v>
          </cell>
          <cell r="E1483" t="str">
            <v>二类</v>
          </cell>
          <cell r="F1483" t="str">
            <v>C127430426</v>
          </cell>
          <cell r="G1483" t="str">
            <v>叉路口-杨木塘</v>
          </cell>
          <cell r="H1483">
            <v>0</v>
          </cell>
          <cell r="I1483">
            <v>2.383</v>
          </cell>
          <cell r="J1483">
            <v>1.793</v>
          </cell>
        </row>
        <row r="1484">
          <cell r="C1484" t="str">
            <v>祁东县</v>
          </cell>
          <cell r="D1484">
            <v>430426</v>
          </cell>
          <cell r="E1484" t="str">
            <v>二类</v>
          </cell>
          <cell r="F1484" t="str">
            <v>C132430426</v>
          </cell>
          <cell r="G1484" t="str">
            <v>前进-大家皂</v>
          </cell>
          <cell r="H1484">
            <v>2.454</v>
          </cell>
          <cell r="I1484">
            <v>6.991</v>
          </cell>
          <cell r="J1484">
            <v>4.537</v>
          </cell>
        </row>
        <row r="1485">
          <cell r="C1485" t="str">
            <v>祁东县</v>
          </cell>
          <cell r="D1485">
            <v>430426</v>
          </cell>
          <cell r="E1485" t="str">
            <v>二类</v>
          </cell>
          <cell r="F1485" t="str">
            <v>C140430426</v>
          </cell>
          <cell r="G1485" t="str">
            <v>黄家岭-大集村</v>
          </cell>
          <cell r="H1485">
            <v>0</v>
          </cell>
          <cell r="I1485">
            <v>2.277</v>
          </cell>
          <cell r="J1485">
            <v>2.278</v>
          </cell>
        </row>
        <row r="1486">
          <cell r="C1486" t="str">
            <v>祁东县</v>
          </cell>
          <cell r="D1486">
            <v>430426</v>
          </cell>
          <cell r="E1486" t="str">
            <v>二类</v>
          </cell>
          <cell r="F1486" t="str">
            <v>C164430426</v>
          </cell>
          <cell r="G1486" t="str">
            <v>百眉岭-黄马</v>
          </cell>
          <cell r="H1486">
            <v>0</v>
          </cell>
          <cell r="I1486">
            <v>4.987</v>
          </cell>
          <cell r="J1486">
            <v>4.987</v>
          </cell>
        </row>
        <row r="1487">
          <cell r="C1487" t="str">
            <v>祁东县</v>
          </cell>
          <cell r="D1487">
            <v>430426</v>
          </cell>
          <cell r="E1487" t="str">
            <v>二类</v>
          </cell>
          <cell r="F1487" t="str">
            <v>C169430426</v>
          </cell>
          <cell r="G1487" t="str">
            <v>四喜10组-段河2组</v>
          </cell>
          <cell r="H1487">
            <v>0</v>
          </cell>
          <cell r="I1487">
            <v>3.341</v>
          </cell>
          <cell r="J1487">
            <v>3.341</v>
          </cell>
        </row>
        <row r="1488">
          <cell r="C1488" t="str">
            <v>祁东县</v>
          </cell>
          <cell r="D1488">
            <v>430426</v>
          </cell>
          <cell r="E1488" t="str">
            <v>二类</v>
          </cell>
          <cell r="F1488" t="str">
            <v>C175430426</v>
          </cell>
          <cell r="G1488" t="str">
            <v>加泥台~李湾大屋</v>
          </cell>
          <cell r="H1488">
            <v>0</v>
          </cell>
          <cell r="I1488">
            <v>1.1</v>
          </cell>
          <cell r="J1488">
            <v>0.194</v>
          </cell>
        </row>
        <row r="1489">
          <cell r="C1489" t="str">
            <v>祁东县</v>
          </cell>
          <cell r="D1489">
            <v>430426</v>
          </cell>
          <cell r="E1489" t="str">
            <v>二类</v>
          </cell>
          <cell r="F1489" t="str">
            <v>C179430426</v>
          </cell>
          <cell r="G1489" t="str">
            <v>电影院-小江井</v>
          </cell>
          <cell r="H1489">
            <v>0</v>
          </cell>
          <cell r="I1489">
            <v>3.527</v>
          </cell>
          <cell r="J1489">
            <v>2.818</v>
          </cell>
        </row>
        <row r="1490">
          <cell r="C1490" t="str">
            <v>祁东县</v>
          </cell>
          <cell r="D1490">
            <v>430426</v>
          </cell>
          <cell r="E1490" t="str">
            <v>二类</v>
          </cell>
          <cell r="F1490" t="str">
            <v>C184430426</v>
          </cell>
          <cell r="G1490" t="str">
            <v>过水坪街口~过路村部</v>
          </cell>
          <cell r="H1490">
            <v>0</v>
          </cell>
          <cell r="I1490">
            <v>2.303</v>
          </cell>
          <cell r="J1490">
            <v>1.997</v>
          </cell>
        </row>
        <row r="1491">
          <cell r="C1491" t="str">
            <v>祁东县</v>
          </cell>
          <cell r="D1491">
            <v>430426</v>
          </cell>
          <cell r="E1491" t="str">
            <v>二类</v>
          </cell>
          <cell r="F1491" t="str">
            <v>C208430426</v>
          </cell>
          <cell r="G1491" t="str">
            <v>老祠-大丫岭</v>
          </cell>
          <cell r="H1491">
            <v>0</v>
          </cell>
          <cell r="I1491">
            <v>3.848</v>
          </cell>
          <cell r="J1491">
            <v>3.848</v>
          </cell>
        </row>
        <row r="1492">
          <cell r="C1492" t="str">
            <v>祁东县</v>
          </cell>
          <cell r="D1492">
            <v>430426</v>
          </cell>
          <cell r="E1492" t="str">
            <v>二类</v>
          </cell>
          <cell r="F1492" t="str">
            <v>C214430426</v>
          </cell>
          <cell r="G1492" t="str">
            <v>伍排-民主组</v>
          </cell>
          <cell r="H1492">
            <v>1.274</v>
          </cell>
          <cell r="I1492">
            <v>3.968</v>
          </cell>
          <cell r="J1492">
            <v>2.694</v>
          </cell>
        </row>
        <row r="1493">
          <cell r="C1493" t="str">
            <v>祁东县</v>
          </cell>
          <cell r="D1493">
            <v>430426</v>
          </cell>
          <cell r="E1493" t="str">
            <v>二类</v>
          </cell>
          <cell r="F1493" t="str">
            <v>C218430426</v>
          </cell>
          <cell r="G1493" t="str">
            <v>老屋皂-老屋皂</v>
          </cell>
          <cell r="H1493">
            <v>0</v>
          </cell>
          <cell r="I1493">
            <v>2.338</v>
          </cell>
          <cell r="J1493">
            <v>2.338</v>
          </cell>
        </row>
        <row r="1494">
          <cell r="C1494" t="str">
            <v>祁东县</v>
          </cell>
          <cell r="D1494">
            <v>430426</v>
          </cell>
          <cell r="E1494" t="str">
            <v>二类</v>
          </cell>
          <cell r="F1494" t="str">
            <v>C220430426</v>
          </cell>
          <cell r="G1494" t="str">
            <v>和玉池~栗塘</v>
          </cell>
          <cell r="H1494">
            <v>0</v>
          </cell>
          <cell r="I1494">
            <v>2.662</v>
          </cell>
          <cell r="J1494">
            <v>2.662</v>
          </cell>
        </row>
        <row r="1495">
          <cell r="C1495" t="str">
            <v>祁东县</v>
          </cell>
          <cell r="D1495">
            <v>430426</v>
          </cell>
          <cell r="E1495" t="str">
            <v>二类</v>
          </cell>
          <cell r="F1495" t="str">
            <v>C223430426</v>
          </cell>
          <cell r="G1495" t="str">
            <v>关门-关门</v>
          </cell>
          <cell r="H1495">
            <v>0</v>
          </cell>
          <cell r="I1495">
            <v>2.407</v>
          </cell>
          <cell r="J1495">
            <v>2.29</v>
          </cell>
        </row>
        <row r="1496">
          <cell r="C1496" t="str">
            <v>祁东县</v>
          </cell>
          <cell r="D1496">
            <v>430426</v>
          </cell>
          <cell r="E1496" t="str">
            <v>二类</v>
          </cell>
          <cell r="F1496" t="str">
            <v>C225430426</v>
          </cell>
          <cell r="G1496" t="str">
            <v>龙门皂-亭子堰桥</v>
          </cell>
          <cell r="H1496">
            <v>2.412</v>
          </cell>
          <cell r="I1496">
            <v>4.88</v>
          </cell>
          <cell r="J1496">
            <v>1.182</v>
          </cell>
        </row>
        <row r="1497">
          <cell r="C1497" t="str">
            <v>祁东县</v>
          </cell>
          <cell r="D1497">
            <v>430426</v>
          </cell>
          <cell r="E1497" t="str">
            <v>二类</v>
          </cell>
          <cell r="F1497" t="str">
            <v>C231430426</v>
          </cell>
          <cell r="G1497" t="str">
            <v>檀木组~贺家九组</v>
          </cell>
          <cell r="H1497">
            <v>0</v>
          </cell>
          <cell r="I1497">
            <v>2.236</v>
          </cell>
          <cell r="J1497">
            <v>2.236</v>
          </cell>
        </row>
        <row r="1498">
          <cell r="C1498" t="str">
            <v>祁东县</v>
          </cell>
          <cell r="D1498">
            <v>430426</v>
          </cell>
          <cell r="E1498" t="str">
            <v>二类</v>
          </cell>
          <cell r="F1498" t="str">
            <v>C232430426</v>
          </cell>
          <cell r="G1498" t="str">
            <v>县汽车站~盘龙小学</v>
          </cell>
          <cell r="H1498">
            <v>0</v>
          </cell>
          <cell r="I1498">
            <v>3.257</v>
          </cell>
          <cell r="J1498">
            <v>3.257</v>
          </cell>
        </row>
        <row r="1499">
          <cell r="C1499" t="str">
            <v>祁东县</v>
          </cell>
          <cell r="D1499">
            <v>430426</v>
          </cell>
          <cell r="E1499" t="str">
            <v>二类</v>
          </cell>
          <cell r="F1499" t="str">
            <v>C23B430426</v>
          </cell>
          <cell r="G1499" t="str">
            <v>谭家台组-谭家台组</v>
          </cell>
          <cell r="H1499">
            <v>0.093</v>
          </cell>
          <cell r="I1499">
            <v>0.573</v>
          </cell>
          <cell r="J1499">
            <v>0.48</v>
          </cell>
        </row>
        <row r="1500">
          <cell r="C1500" t="str">
            <v>祁东县</v>
          </cell>
          <cell r="D1500">
            <v>430426</v>
          </cell>
          <cell r="E1500" t="str">
            <v>二类</v>
          </cell>
          <cell r="F1500" t="str">
            <v>C256430426</v>
          </cell>
          <cell r="G1500" t="str">
            <v>阳张桥-张家</v>
          </cell>
          <cell r="H1500">
            <v>0</v>
          </cell>
          <cell r="I1500">
            <v>2.799</v>
          </cell>
          <cell r="J1500">
            <v>1.707</v>
          </cell>
        </row>
        <row r="1501">
          <cell r="C1501" t="str">
            <v>祁东县</v>
          </cell>
          <cell r="D1501">
            <v>430426</v>
          </cell>
          <cell r="E1501" t="str">
            <v>二类</v>
          </cell>
          <cell r="F1501" t="str">
            <v>C260430426</v>
          </cell>
          <cell r="G1501" t="str">
            <v>下畔塘冲-峦山</v>
          </cell>
          <cell r="H1501">
            <v>0</v>
          </cell>
          <cell r="I1501">
            <v>3.525</v>
          </cell>
          <cell r="J1501">
            <v>2.705</v>
          </cell>
        </row>
        <row r="1502">
          <cell r="C1502" t="str">
            <v>祁东县</v>
          </cell>
          <cell r="D1502">
            <v>430426</v>
          </cell>
          <cell r="E1502" t="str">
            <v>二类</v>
          </cell>
          <cell r="F1502" t="str">
            <v>C267430426</v>
          </cell>
          <cell r="G1502" t="str">
            <v>刘家屋-好子皂</v>
          </cell>
          <cell r="H1502">
            <v>1.202</v>
          </cell>
          <cell r="I1502">
            <v>3.345</v>
          </cell>
          <cell r="J1502">
            <v>2.143</v>
          </cell>
        </row>
        <row r="1503">
          <cell r="C1503" t="str">
            <v>祁东县</v>
          </cell>
          <cell r="D1503">
            <v>430426</v>
          </cell>
          <cell r="E1503" t="str">
            <v>二类</v>
          </cell>
          <cell r="F1503" t="str">
            <v>C271430426</v>
          </cell>
          <cell r="G1503" t="str">
            <v>老屋冲~朱福</v>
          </cell>
          <cell r="H1503">
            <v>0</v>
          </cell>
          <cell r="I1503">
            <v>2.393</v>
          </cell>
          <cell r="J1503">
            <v>2.393</v>
          </cell>
        </row>
        <row r="1504">
          <cell r="C1504" t="str">
            <v>祁东县</v>
          </cell>
          <cell r="D1504">
            <v>430426</v>
          </cell>
          <cell r="E1504" t="str">
            <v>二类</v>
          </cell>
          <cell r="F1504" t="str">
            <v>C272430426</v>
          </cell>
          <cell r="G1504" t="str">
            <v>江家皂~花木村部</v>
          </cell>
          <cell r="H1504">
            <v>0</v>
          </cell>
          <cell r="I1504">
            <v>4.893</v>
          </cell>
          <cell r="J1504">
            <v>4.893</v>
          </cell>
        </row>
        <row r="1505">
          <cell r="C1505" t="str">
            <v>祁东县</v>
          </cell>
          <cell r="D1505">
            <v>430426</v>
          </cell>
          <cell r="E1505" t="str">
            <v>二类</v>
          </cell>
          <cell r="F1505" t="str">
            <v>C282430426</v>
          </cell>
          <cell r="G1505" t="str">
            <v>六家组-大皂</v>
          </cell>
          <cell r="H1505">
            <v>2.73</v>
          </cell>
          <cell r="I1505">
            <v>5.011</v>
          </cell>
          <cell r="J1505">
            <v>2.281</v>
          </cell>
        </row>
        <row r="1506">
          <cell r="C1506" t="str">
            <v>祁东县</v>
          </cell>
          <cell r="D1506">
            <v>430426</v>
          </cell>
          <cell r="E1506" t="str">
            <v>二类</v>
          </cell>
          <cell r="F1506" t="str">
            <v>C288430426</v>
          </cell>
          <cell r="G1506" t="str">
            <v>宫夏小学~普口桥</v>
          </cell>
          <cell r="H1506">
            <v>0</v>
          </cell>
          <cell r="I1506">
            <v>1.812</v>
          </cell>
          <cell r="J1506">
            <v>1.812</v>
          </cell>
        </row>
        <row r="1507">
          <cell r="C1507" t="str">
            <v>祁东县</v>
          </cell>
          <cell r="D1507">
            <v>430426</v>
          </cell>
          <cell r="E1507" t="str">
            <v>二类</v>
          </cell>
          <cell r="F1507" t="str">
            <v>C292430426</v>
          </cell>
          <cell r="G1507" t="str">
            <v>曾家村部-官山小学</v>
          </cell>
          <cell r="H1507">
            <v>0</v>
          </cell>
          <cell r="I1507">
            <v>4.44</v>
          </cell>
          <cell r="J1507">
            <v>1.673</v>
          </cell>
        </row>
        <row r="1508">
          <cell r="C1508" t="str">
            <v>祁东县</v>
          </cell>
          <cell r="D1508">
            <v>430426</v>
          </cell>
          <cell r="E1508" t="str">
            <v>二类</v>
          </cell>
          <cell r="F1508" t="str">
            <v>C318430426</v>
          </cell>
          <cell r="G1508" t="str">
            <v>叉口~云丰村</v>
          </cell>
          <cell r="H1508">
            <v>0</v>
          </cell>
          <cell r="I1508">
            <v>2.087</v>
          </cell>
          <cell r="J1508">
            <v>2.087</v>
          </cell>
        </row>
        <row r="1509">
          <cell r="C1509" t="str">
            <v>祁东县</v>
          </cell>
          <cell r="D1509">
            <v>430426</v>
          </cell>
          <cell r="E1509" t="str">
            <v>二类</v>
          </cell>
          <cell r="F1509" t="str">
            <v>C345430426</v>
          </cell>
          <cell r="G1509" t="str">
            <v>铁路涵-夫板七组</v>
          </cell>
          <cell r="H1509">
            <v>0</v>
          </cell>
          <cell r="I1509">
            <v>2.27</v>
          </cell>
          <cell r="J1509">
            <v>2.27</v>
          </cell>
        </row>
        <row r="1510">
          <cell r="C1510" t="str">
            <v>祁东县</v>
          </cell>
          <cell r="D1510">
            <v>430426</v>
          </cell>
          <cell r="E1510" t="str">
            <v>二类</v>
          </cell>
          <cell r="F1510" t="str">
            <v>C351430426</v>
          </cell>
          <cell r="G1510" t="str">
            <v>中山4组-马埠桥</v>
          </cell>
          <cell r="H1510">
            <v>0</v>
          </cell>
          <cell r="I1510">
            <v>0.813</v>
          </cell>
          <cell r="J1510">
            <v>0.238</v>
          </cell>
        </row>
        <row r="1511">
          <cell r="C1511" t="str">
            <v>祁东县</v>
          </cell>
          <cell r="D1511">
            <v>430426</v>
          </cell>
          <cell r="E1511" t="str">
            <v>二类</v>
          </cell>
          <cell r="F1511" t="str">
            <v>C355430426</v>
          </cell>
          <cell r="G1511" t="str">
            <v>桂花井-彭家屋</v>
          </cell>
          <cell r="H1511">
            <v>0</v>
          </cell>
          <cell r="I1511">
            <v>1.362</v>
          </cell>
          <cell r="J1511">
            <v>1.362</v>
          </cell>
        </row>
        <row r="1512">
          <cell r="C1512" t="str">
            <v>祁东县</v>
          </cell>
          <cell r="D1512">
            <v>430426</v>
          </cell>
          <cell r="E1512" t="str">
            <v>二类</v>
          </cell>
          <cell r="F1512" t="str">
            <v>C370430426</v>
          </cell>
          <cell r="G1512" t="str">
            <v>垄方坪-烟塘</v>
          </cell>
          <cell r="H1512">
            <v>0</v>
          </cell>
          <cell r="I1512">
            <v>1.612</v>
          </cell>
          <cell r="J1512">
            <v>1.612</v>
          </cell>
        </row>
        <row r="1513">
          <cell r="C1513" t="str">
            <v>祁东县</v>
          </cell>
          <cell r="D1513">
            <v>430426</v>
          </cell>
          <cell r="E1513" t="str">
            <v>二类</v>
          </cell>
          <cell r="F1513" t="str">
            <v>C371430426</v>
          </cell>
          <cell r="G1513" t="str">
            <v>石山~卫生院</v>
          </cell>
          <cell r="H1513">
            <v>0</v>
          </cell>
          <cell r="I1513">
            <v>2.605</v>
          </cell>
          <cell r="J1513">
            <v>2.605</v>
          </cell>
        </row>
        <row r="1514">
          <cell r="C1514" t="str">
            <v>祁东县</v>
          </cell>
          <cell r="D1514">
            <v>430426</v>
          </cell>
          <cell r="E1514" t="str">
            <v>二类</v>
          </cell>
          <cell r="F1514" t="str">
            <v>C385430426</v>
          </cell>
          <cell r="G1514" t="str">
            <v>祭江桥-统凉山</v>
          </cell>
          <cell r="H1514">
            <v>0</v>
          </cell>
          <cell r="I1514">
            <v>4.103</v>
          </cell>
          <cell r="J1514">
            <v>4.103</v>
          </cell>
        </row>
        <row r="1515">
          <cell r="C1515" t="str">
            <v>祁东县</v>
          </cell>
          <cell r="D1515">
            <v>430426</v>
          </cell>
          <cell r="E1515" t="str">
            <v>二类</v>
          </cell>
          <cell r="F1515" t="str">
            <v>C394430426</v>
          </cell>
          <cell r="G1515" t="str">
            <v>徐家院-徐家院</v>
          </cell>
          <cell r="H1515">
            <v>0</v>
          </cell>
          <cell r="I1515">
            <v>4.99</v>
          </cell>
          <cell r="J1515">
            <v>4.99</v>
          </cell>
        </row>
        <row r="1516">
          <cell r="C1516" t="str">
            <v>祁东县</v>
          </cell>
          <cell r="D1516">
            <v>430426</v>
          </cell>
          <cell r="E1516" t="str">
            <v>二类</v>
          </cell>
          <cell r="F1516" t="str">
            <v>C396430426</v>
          </cell>
          <cell r="G1516" t="str">
            <v>刘家院-刘家院</v>
          </cell>
          <cell r="H1516">
            <v>0</v>
          </cell>
          <cell r="I1516">
            <v>4.991</v>
          </cell>
          <cell r="J1516">
            <v>4.991</v>
          </cell>
        </row>
        <row r="1517">
          <cell r="C1517" t="str">
            <v>祁东县</v>
          </cell>
          <cell r="D1517">
            <v>430426</v>
          </cell>
          <cell r="E1517" t="str">
            <v>二类</v>
          </cell>
          <cell r="F1517" t="str">
            <v>C410430426</v>
          </cell>
          <cell r="G1517" t="str">
            <v>和平街口-松山亭子</v>
          </cell>
          <cell r="H1517">
            <v>0</v>
          </cell>
          <cell r="I1517">
            <v>2.517</v>
          </cell>
          <cell r="J1517">
            <v>2.517</v>
          </cell>
        </row>
        <row r="1518">
          <cell r="C1518" t="str">
            <v>祁东县</v>
          </cell>
          <cell r="D1518">
            <v>430426</v>
          </cell>
          <cell r="E1518" t="str">
            <v>二类</v>
          </cell>
          <cell r="F1518" t="str">
            <v>C414430426</v>
          </cell>
          <cell r="G1518" t="str">
            <v>合心8组-猴子坪</v>
          </cell>
          <cell r="H1518">
            <v>0</v>
          </cell>
          <cell r="I1518">
            <v>4.693</v>
          </cell>
          <cell r="J1518">
            <v>4.693</v>
          </cell>
        </row>
        <row r="1519">
          <cell r="C1519" t="str">
            <v>祁东县</v>
          </cell>
          <cell r="D1519">
            <v>430426</v>
          </cell>
          <cell r="E1519" t="str">
            <v>二类</v>
          </cell>
          <cell r="F1519" t="str">
            <v>C429430426</v>
          </cell>
          <cell r="G1519" t="str">
            <v>金塘江~金竹村</v>
          </cell>
          <cell r="H1519">
            <v>0</v>
          </cell>
          <cell r="I1519">
            <v>1.245</v>
          </cell>
          <cell r="J1519">
            <v>0.685</v>
          </cell>
        </row>
        <row r="1520">
          <cell r="C1520" t="str">
            <v>祁东县</v>
          </cell>
          <cell r="D1520">
            <v>430426</v>
          </cell>
          <cell r="E1520" t="str">
            <v>二类</v>
          </cell>
          <cell r="F1520" t="str">
            <v>C436430426</v>
          </cell>
          <cell r="G1520" t="str">
            <v>高兴渠-高兴渠</v>
          </cell>
          <cell r="H1520">
            <v>0</v>
          </cell>
          <cell r="I1520">
            <v>2.385</v>
          </cell>
          <cell r="J1520">
            <v>2.168</v>
          </cell>
        </row>
        <row r="1521">
          <cell r="C1521" t="str">
            <v>祁东县</v>
          </cell>
          <cell r="D1521">
            <v>430426</v>
          </cell>
          <cell r="E1521" t="str">
            <v>二类</v>
          </cell>
          <cell r="F1521" t="str">
            <v>C437430426</v>
          </cell>
          <cell r="G1521" t="str">
            <v>付家-黄泥冲</v>
          </cell>
          <cell r="H1521">
            <v>0</v>
          </cell>
          <cell r="I1521">
            <v>13.81</v>
          </cell>
          <cell r="J1521">
            <v>4.604</v>
          </cell>
        </row>
        <row r="1522">
          <cell r="C1522" t="str">
            <v>祁东县</v>
          </cell>
          <cell r="D1522">
            <v>430426</v>
          </cell>
          <cell r="E1522" t="str">
            <v>二类</v>
          </cell>
          <cell r="F1522" t="str">
            <v>C439430426</v>
          </cell>
          <cell r="G1522" t="str">
            <v>沙子江-祁阳下马桥</v>
          </cell>
          <cell r="H1522">
            <v>0</v>
          </cell>
          <cell r="I1522">
            <v>3.254</v>
          </cell>
          <cell r="J1522">
            <v>1.093</v>
          </cell>
        </row>
        <row r="1523">
          <cell r="C1523" t="str">
            <v>祁东县</v>
          </cell>
          <cell r="D1523">
            <v>430426</v>
          </cell>
          <cell r="E1523" t="str">
            <v>二类</v>
          </cell>
          <cell r="F1523" t="str">
            <v>C462430426</v>
          </cell>
          <cell r="G1523" t="str">
            <v>响鼓岭~瑶塘村部</v>
          </cell>
          <cell r="H1523">
            <v>0</v>
          </cell>
          <cell r="I1523">
            <v>1.917</v>
          </cell>
          <cell r="J1523">
            <v>1.74</v>
          </cell>
        </row>
        <row r="1524">
          <cell r="C1524" t="str">
            <v>祁东县</v>
          </cell>
          <cell r="D1524">
            <v>430426</v>
          </cell>
          <cell r="E1524" t="str">
            <v>二类</v>
          </cell>
          <cell r="F1524" t="str">
            <v>C463430426</v>
          </cell>
          <cell r="G1524" t="str">
            <v>毛枯岭~李子园</v>
          </cell>
          <cell r="H1524">
            <v>0</v>
          </cell>
          <cell r="I1524">
            <v>2.183</v>
          </cell>
          <cell r="J1524">
            <v>2.183</v>
          </cell>
        </row>
        <row r="1525">
          <cell r="C1525" t="str">
            <v>祁东县</v>
          </cell>
          <cell r="D1525">
            <v>430426</v>
          </cell>
          <cell r="E1525" t="str">
            <v>二类</v>
          </cell>
          <cell r="F1525" t="str">
            <v>C465430426</v>
          </cell>
          <cell r="G1525" t="str">
            <v>枫树山2组~栗山村</v>
          </cell>
          <cell r="H1525">
            <v>0</v>
          </cell>
          <cell r="I1525">
            <v>2.197</v>
          </cell>
          <cell r="J1525">
            <v>2.197</v>
          </cell>
        </row>
        <row r="1526">
          <cell r="C1526" t="str">
            <v>祁东县</v>
          </cell>
          <cell r="D1526">
            <v>430426</v>
          </cell>
          <cell r="E1526" t="str">
            <v>二类</v>
          </cell>
          <cell r="F1526" t="str">
            <v>C473430426</v>
          </cell>
          <cell r="G1526" t="str">
            <v>茶场-养猪场</v>
          </cell>
          <cell r="H1526">
            <v>0</v>
          </cell>
          <cell r="I1526">
            <v>3.171</v>
          </cell>
          <cell r="J1526">
            <v>1.41</v>
          </cell>
        </row>
        <row r="1527">
          <cell r="C1527" t="str">
            <v>祁东县</v>
          </cell>
          <cell r="D1527">
            <v>430426</v>
          </cell>
          <cell r="E1527" t="str">
            <v>二类</v>
          </cell>
          <cell r="F1527" t="str">
            <v>C477430426</v>
          </cell>
          <cell r="G1527" t="str">
            <v>天桥-分水涧</v>
          </cell>
          <cell r="H1527">
            <v>0</v>
          </cell>
          <cell r="I1527">
            <v>7.728</v>
          </cell>
          <cell r="J1527">
            <v>7.728</v>
          </cell>
        </row>
        <row r="1528">
          <cell r="C1528" t="str">
            <v>祁东县</v>
          </cell>
          <cell r="D1528">
            <v>430426</v>
          </cell>
          <cell r="E1528" t="str">
            <v>二类</v>
          </cell>
          <cell r="F1528" t="str">
            <v>C503430426</v>
          </cell>
          <cell r="G1528" t="str">
            <v>豹子岩~万山岭</v>
          </cell>
          <cell r="H1528">
            <v>0</v>
          </cell>
          <cell r="I1528">
            <v>2.553</v>
          </cell>
          <cell r="J1528">
            <v>2.553</v>
          </cell>
        </row>
        <row r="1529">
          <cell r="C1529" t="str">
            <v>祁东县</v>
          </cell>
          <cell r="D1529">
            <v>430426</v>
          </cell>
          <cell r="E1529" t="str">
            <v>二类</v>
          </cell>
          <cell r="F1529" t="str">
            <v>C505430426</v>
          </cell>
          <cell r="G1529" t="str">
            <v>黄土铺街口~凹背顶</v>
          </cell>
          <cell r="H1529">
            <v>0</v>
          </cell>
          <cell r="I1529">
            <v>2.591</v>
          </cell>
          <cell r="J1529">
            <v>0.701</v>
          </cell>
        </row>
        <row r="1530">
          <cell r="C1530" t="str">
            <v>祁东县</v>
          </cell>
          <cell r="D1530">
            <v>430426</v>
          </cell>
          <cell r="E1530" t="str">
            <v>二类</v>
          </cell>
          <cell r="F1530" t="str">
            <v>C507430426</v>
          </cell>
          <cell r="G1530" t="str">
            <v>楠木冲-水库大坝</v>
          </cell>
          <cell r="H1530">
            <v>0</v>
          </cell>
          <cell r="I1530">
            <v>9.011</v>
          </cell>
          <cell r="J1530">
            <v>8.196</v>
          </cell>
        </row>
        <row r="1531">
          <cell r="C1531" t="str">
            <v>祁东县</v>
          </cell>
          <cell r="D1531">
            <v>430426</v>
          </cell>
          <cell r="E1531" t="str">
            <v>二类</v>
          </cell>
          <cell r="F1531" t="str">
            <v>C508430426</v>
          </cell>
          <cell r="G1531" t="str">
            <v>寿岭村-寿岭村</v>
          </cell>
          <cell r="H1531">
            <v>0.967</v>
          </cell>
          <cell r="I1531">
            <v>4.889</v>
          </cell>
          <cell r="J1531">
            <v>3.922</v>
          </cell>
        </row>
        <row r="1532">
          <cell r="C1532" t="str">
            <v>祁东县</v>
          </cell>
          <cell r="D1532">
            <v>430426</v>
          </cell>
          <cell r="E1532" t="str">
            <v>二类</v>
          </cell>
          <cell r="F1532" t="str">
            <v>C509430426</v>
          </cell>
          <cell r="G1532" t="str">
            <v>塘山一组-塘山一组</v>
          </cell>
          <cell r="H1532">
            <v>0.394</v>
          </cell>
          <cell r="I1532">
            <v>2.415</v>
          </cell>
          <cell r="J1532">
            <v>1.918</v>
          </cell>
        </row>
        <row r="1533">
          <cell r="C1533" t="str">
            <v>祁东县</v>
          </cell>
          <cell r="D1533">
            <v>430426</v>
          </cell>
          <cell r="E1533" t="str">
            <v>二类</v>
          </cell>
          <cell r="F1533" t="str">
            <v>C513430426</v>
          </cell>
          <cell r="G1533" t="str">
            <v>古塘~准提村</v>
          </cell>
          <cell r="H1533">
            <v>0</v>
          </cell>
          <cell r="I1533">
            <v>2.92</v>
          </cell>
          <cell r="J1533">
            <v>2.92</v>
          </cell>
        </row>
        <row r="1534">
          <cell r="C1534" t="str">
            <v>祁东县</v>
          </cell>
          <cell r="D1534">
            <v>430426</v>
          </cell>
          <cell r="E1534" t="str">
            <v>二类</v>
          </cell>
          <cell r="F1534" t="str">
            <v>C524430426</v>
          </cell>
          <cell r="G1534" t="str">
            <v>土地塘-银星小学</v>
          </cell>
          <cell r="H1534">
            <v>0</v>
          </cell>
          <cell r="I1534">
            <v>3.061</v>
          </cell>
          <cell r="J1534">
            <v>3.061</v>
          </cell>
        </row>
        <row r="1535">
          <cell r="C1535" t="str">
            <v>祁东县</v>
          </cell>
          <cell r="D1535">
            <v>430426</v>
          </cell>
          <cell r="E1535" t="str">
            <v>二类</v>
          </cell>
          <cell r="F1535" t="str">
            <v>C529430426</v>
          </cell>
          <cell r="G1535" t="str">
            <v>葡萄冲-葡萄冲</v>
          </cell>
          <cell r="H1535">
            <v>0</v>
          </cell>
          <cell r="I1535">
            <v>5.138</v>
          </cell>
          <cell r="J1535">
            <v>0.934</v>
          </cell>
        </row>
        <row r="1536">
          <cell r="C1536" t="str">
            <v>祁东县</v>
          </cell>
          <cell r="D1536">
            <v>430426</v>
          </cell>
          <cell r="E1536" t="str">
            <v>二类</v>
          </cell>
          <cell r="F1536" t="str">
            <v>C534430426</v>
          </cell>
          <cell r="G1536" t="str">
            <v>雷阿塘功德碑~村部</v>
          </cell>
          <cell r="H1536">
            <v>0</v>
          </cell>
          <cell r="I1536">
            <v>1.053</v>
          </cell>
          <cell r="J1536">
            <v>0.7</v>
          </cell>
        </row>
        <row r="1537">
          <cell r="C1537" t="str">
            <v>祁东县</v>
          </cell>
          <cell r="D1537">
            <v>430426</v>
          </cell>
          <cell r="E1537" t="str">
            <v>二类</v>
          </cell>
          <cell r="F1537" t="str">
            <v>C535430426</v>
          </cell>
          <cell r="G1537" t="str">
            <v>雷阿岔口-枫木学校</v>
          </cell>
          <cell r="H1537">
            <v>0</v>
          </cell>
          <cell r="I1537">
            <v>2.785</v>
          </cell>
          <cell r="J1537">
            <v>2.785</v>
          </cell>
        </row>
        <row r="1538">
          <cell r="C1538" t="str">
            <v>祁东县</v>
          </cell>
          <cell r="D1538">
            <v>430426</v>
          </cell>
          <cell r="E1538" t="str">
            <v>二类</v>
          </cell>
          <cell r="F1538" t="str">
            <v>C545430426</v>
          </cell>
          <cell r="G1538" t="str">
            <v>白溪村-李家庙</v>
          </cell>
          <cell r="H1538">
            <v>0</v>
          </cell>
          <cell r="I1538">
            <v>3.354</v>
          </cell>
          <cell r="J1538">
            <v>0.852</v>
          </cell>
        </row>
        <row r="1539">
          <cell r="C1539" t="str">
            <v>祁东县</v>
          </cell>
          <cell r="D1539">
            <v>430426</v>
          </cell>
          <cell r="E1539" t="str">
            <v>二类</v>
          </cell>
          <cell r="F1539" t="str">
            <v>C546430426</v>
          </cell>
          <cell r="G1539" t="str">
            <v>经济场-日升学校</v>
          </cell>
          <cell r="H1539">
            <v>3.145</v>
          </cell>
          <cell r="I1539">
            <v>5.546</v>
          </cell>
          <cell r="J1539">
            <v>1.602</v>
          </cell>
        </row>
        <row r="1540">
          <cell r="C1540" t="str">
            <v>祁东县</v>
          </cell>
          <cell r="D1540">
            <v>430426</v>
          </cell>
          <cell r="E1540" t="str">
            <v>二类</v>
          </cell>
          <cell r="F1540" t="str">
            <v>C548430426</v>
          </cell>
          <cell r="G1540" t="str">
            <v>官家嘴一组-社冲村部</v>
          </cell>
          <cell r="H1540">
            <v>0</v>
          </cell>
          <cell r="I1540">
            <v>2.992</v>
          </cell>
          <cell r="J1540">
            <v>2.748</v>
          </cell>
        </row>
        <row r="1541">
          <cell r="C1541" t="str">
            <v>祁东县</v>
          </cell>
          <cell r="D1541">
            <v>430426</v>
          </cell>
          <cell r="E1541" t="str">
            <v>二类</v>
          </cell>
          <cell r="F1541" t="str">
            <v>C550430426</v>
          </cell>
          <cell r="G1541" t="str">
            <v>匡家院~庄稼村部</v>
          </cell>
          <cell r="H1541">
            <v>0</v>
          </cell>
          <cell r="I1541">
            <v>1.89</v>
          </cell>
          <cell r="J1541">
            <v>1.89</v>
          </cell>
        </row>
        <row r="1542">
          <cell r="C1542" t="str">
            <v>祁东县</v>
          </cell>
          <cell r="D1542">
            <v>430426</v>
          </cell>
          <cell r="E1542" t="str">
            <v>二类</v>
          </cell>
          <cell r="F1542" t="str">
            <v>C552430426</v>
          </cell>
          <cell r="G1542" t="str">
            <v>三乌冲-竹山村部</v>
          </cell>
          <cell r="H1542">
            <v>0</v>
          </cell>
          <cell r="I1542">
            <v>1.273</v>
          </cell>
          <cell r="J1542">
            <v>1.142</v>
          </cell>
        </row>
        <row r="1543">
          <cell r="C1543" t="str">
            <v>祁东县</v>
          </cell>
          <cell r="D1543">
            <v>430426</v>
          </cell>
          <cell r="E1543" t="str">
            <v>二类</v>
          </cell>
          <cell r="F1543" t="str">
            <v>C554430426</v>
          </cell>
          <cell r="G1543" t="str">
            <v>麦子塘-堆积六组</v>
          </cell>
          <cell r="H1543">
            <v>0</v>
          </cell>
          <cell r="I1543">
            <v>3.254</v>
          </cell>
          <cell r="J1543">
            <v>1.182</v>
          </cell>
        </row>
        <row r="1544">
          <cell r="C1544" t="str">
            <v>祁东县</v>
          </cell>
          <cell r="D1544">
            <v>430426</v>
          </cell>
          <cell r="E1544" t="str">
            <v>二类</v>
          </cell>
          <cell r="F1544" t="str">
            <v>C555430426</v>
          </cell>
          <cell r="G1544" t="str">
            <v>堆积路口~择善村部</v>
          </cell>
          <cell r="H1544">
            <v>0</v>
          </cell>
          <cell r="I1544">
            <v>1.814</v>
          </cell>
          <cell r="J1544">
            <v>1.814</v>
          </cell>
        </row>
        <row r="1545">
          <cell r="C1545" t="str">
            <v>祁东县</v>
          </cell>
          <cell r="D1545">
            <v>430426</v>
          </cell>
          <cell r="E1545" t="str">
            <v>二类</v>
          </cell>
          <cell r="F1545" t="str">
            <v>C557430426</v>
          </cell>
          <cell r="G1545" t="str">
            <v>匡家牌-大村坪村部</v>
          </cell>
          <cell r="H1545">
            <v>0</v>
          </cell>
          <cell r="I1545">
            <v>0.607</v>
          </cell>
          <cell r="J1545">
            <v>0.607</v>
          </cell>
        </row>
        <row r="1546">
          <cell r="C1546" t="str">
            <v>祁东县</v>
          </cell>
          <cell r="D1546">
            <v>430426</v>
          </cell>
          <cell r="E1546" t="str">
            <v>二类</v>
          </cell>
          <cell r="F1546" t="str">
            <v>C55I430426</v>
          </cell>
          <cell r="G1546" t="str">
            <v>叉口~定丫塘</v>
          </cell>
          <cell r="H1546">
            <v>0</v>
          </cell>
          <cell r="I1546">
            <v>1.103</v>
          </cell>
          <cell r="J1546">
            <v>0.665</v>
          </cell>
        </row>
        <row r="1547">
          <cell r="C1547" t="str">
            <v>祁东县</v>
          </cell>
          <cell r="D1547">
            <v>430426</v>
          </cell>
          <cell r="E1547" t="str">
            <v>二类</v>
          </cell>
          <cell r="F1547" t="str">
            <v>C560430426</v>
          </cell>
          <cell r="G1547" t="str">
            <v>派出所路口-明德塘</v>
          </cell>
          <cell r="H1547">
            <v>0</v>
          </cell>
          <cell r="I1547">
            <v>0.367</v>
          </cell>
          <cell r="J1547">
            <v>0.367</v>
          </cell>
        </row>
        <row r="1548">
          <cell r="C1548" t="str">
            <v>祁东县</v>
          </cell>
          <cell r="D1548">
            <v>430426</v>
          </cell>
          <cell r="E1548" t="str">
            <v>二类</v>
          </cell>
          <cell r="F1548" t="str">
            <v>C564430426</v>
          </cell>
          <cell r="G1548" t="str">
            <v>蒋家院-蒋家院</v>
          </cell>
          <cell r="H1548">
            <v>0</v>
          </cell>
          <cell r="I1548">
            <v>2.766</v>
          </cell>
          <cell r="J1548">
            <v>2.766</v>
          </cell>
        </row>
        <row r="1549">
          <cell r="C1549" t="str">
            <v>祁东县</v>
          </cell>
          <cell r="D1549">
            <v>430426</v>
          </cell>
          <cell r="E1549" t="str">
            <v>二类</v>
          </cell>
          <cell r="F1549" t="str">
            <v>C567430426</v>
          </cell>
          <cell r="G1549" t="str">
            <v>松山食品站-花山村部</v>
          </cell>
          <cell r="H1549">
            <v>0</v>
          </cell>
          <cell r="I1549">
            <v>4.424</v>
          </cell>
          <cell r="J1549">
            <v>4.425</v>
          </cell>
        </row>
        <row r="1550">
          <cell r="C1550" t="str">
            <v>祁东县</v>
          </cell>
          <cell r="D1550">
            <v>430426</v>
          </cell>
          <cell r="E1550" t="str">
            <v>二类</v>
          </cell>
          <cell r="F1550" t="str">
            <v>C571430426</v>
          </cell>
          <cell r="G1550" t="str">
            <v>杨柳塘-杨柳塘</v>
          </cell>
          <cell r="H1550">
            <v>0</v>
          </cell>
          <cell r="I1550">
            <v>3.251</v>
          </cell>
          <cell r="J1550">
            <v>2.714</v>
          </cell>
        </row>
        <row r="1551">
          <cell r="C1551" t="str">
            <v>祁东县</v>
          </cell>
          <cell r="D1551">
            <v>430426</v>
          </cell>
          <cell r="E1551" t="str">
            <v>二类</v>
          </cell>
          <cell r="F1551" t="str">
            <v>C572430426</v>
          </cell>
          <cell r="G1551" t="str">
            <v>戽塘岔口-周家排</v>
          </cell>
          <cell r="H1551">
            <v>0</v>
          </cell>
          <cell r="I1551">
            <v>4.375</v>
          </cell>
          <cell r="J1551">
            <v>4.375</v>
          </cell>
        </row>
        <row r="1552">
          <cell r="C1552" t="str">
            <v>祁东县</v>
          </cell>
          <cell r="D1552">
            <v>430426</v>
          </cell>
          <cell r="E1552" t="str">
            <v>二类</v>
          </cell>
          <cell r="F1552" t="str">
            <v>C576430426</v>
          </cell>
          <cell r="G1552" t="str">
            <v>马坎头-马坎头</v>
          </cell>
          <cell r="H1552">
            <v>0</v>
          </cell>
          <cell r="I1552">
            <v>2.853</v>
          </cell>
          <cell r="J1552">
            <v>2.853</v>
          </cell>
        </row>
        <row r="1553">
          <cell r="C1553" t="str">
            <v>祁东县</v>
          </cell>
          <cell r="D1553">
            <v>430426</v>
          </cell>
          <cell r="E1553" t="str">
            <v>二类</v>
          </cell>
          <cell r="F1553" t="str">
            <v>C578430426</v>
          </cell>
          <cell r="G1553" t="str">
            <v>西湾村部-天门山</v>
          </cell>
          <cell r="H1553">
            <v>0</v>
          </cell>
          <cell r="I1553">
            <v>2.797</v>
          </cell>
          <cell r="J1553">
            <v>2.205</v>
          </cell>
        </row>
        <row r="1554">
          <cell r="C1554" t="str">
            <v>祁东县</v>
          </cell>
          <cell r="D1554">
            <v>430426</v>
          </cell>
          <cell r="E1554" t="str">
            <v>二类</v>
          </cell>
          <cell r="F1554" t="str">
            <v>C579430426</v>
          </cell>
          <cell r="G1554" t="str">
            <v>四角塘村部-彭家冲</v>
          </cell>
          <cell r="H1554">
            <v>0</v>
          </cell>
          <cell r="I1554">
            <v>2.588</v>
          </cell>
          <cell r="J1554">
            <v>2.588</v>
          </cell>
        </row>
        <row r="1555">
          <cell r="C1555" t="str">
            <v>祁东县</v>
          </cell>
          <cell r="D1555">
            <v>430426</v>
          </cell>
          <cell r="E1555" t="str">
            <v>二类</v>
          </cell>
          <cell r="F1555" t="str">
            <v>C588430426</v>
          </cell>
          <cell r="G1555" t="str">
            <v>梨子排-雷公村部</v>
          </cell>
          <cell r="H1555">
            <v>0</v>
          </cell>
          <cell r="I1555">
            <v>3.194</v>
          </cell>
          <cell r="J1555">
            <v>1.206</v>
          </cell>
        </row>
        <row r="1556">
          <cell r="C1556" t="str">
            <v>祁东县</v>
          </cell>
          <cell r="D1556">
            <v>430426</v>
          </cell>
          <cell r="E1556" t="str">
            <v>二类</v>
          </cell>
          <cell r="F1556" t="str">
            <v>C605430426</v>
          </cell>
          <cell r="G1556" t="str">
            <v>延甲桥一司公寒婆亭</v>
          </cell>
          <cell r="H1556">
            <v>0</v>
          </cell>
          <cell r="I1556">
            <v>4.328</v>
          </cell>
          <cell r="J1556">
            <v>4.328</v>
          </cell>
        </row>
        <row r="1557">
          <cell r="C1557" t="str">
            <v>祁东县</v>
          </cell>
          <cell r="D1557">
            <v>430426</v>
          </cell>
          <cell r="E1557" t="str">
            <v>二类</v>
          </cell>
          <cell r="F1557" t="str">
            <v>C606430426</v>
          </cell>
          <cell r="G1557" t="str">
            <v>新民桥一白源村</v>
          </cell>
          <cell r="H1557">
            <v>0</v>
          </cell>
          <cell r="I1557">
            <v>2.869</v>
          </cell>
          <cell r="J1557">
            <v>2.869</v>
          </cell>
        </row>
        <row r="1558">
          <cell r="C1558" t="str">
            <v>祁东县</v>
          </cell>
          <cell r="D1558">
            <v>430426</v>
          </cell>
          <cell r="E1558" t="str">
            <v>二类</v>
          </cell>
          <cell r="F1558" t="str">
            <v>C623430426</v>
          </cell>
          <cell r="G1558" t="str">
            <v>银星村部-神山堰</v>
          </cell>
          <cell r="H1558">
            <v>0.388</v>
          </cell>
          <cell r="I1558">
            <v>2.722</v>
          </cell>
          <cell r="J1558">
            <v>1.127</v>
          </cell>
        </row>
        <row r="1559">
          <cell r="C1559" t="str">
            <v>祁东县</v>
          </cell>
          <cell r="D1559">
            <v>430426</v>
          </cell>
          <cell r="E1559" t="str">
            <v>二类</v>
          </cell>
          <cell r="F1559" t="str">
            <v>C640430426</v>
          </cell>
          <cell r="G1559" t="str">
            <v>司塘湾-官塘村部</v>
          </cell>
          <cell r="H1559">
            <v>0</v>
          </cell>
          <cell r="I1559">
            <v>2.895</v>
          </cell>
          <cell r="J1559">
            <v>2.895</v>
          </cell>
        </row>
        <row r="1560">
          <cell r="C1560" t="str">
            <v>祁东县</v>
          </cell>
          <cell r="D1560">
            <v>430426</v>
          </cell>
          <cell r="E1560" t="str">
            <v>二类</v>
          </cell>
          <cell r="F1560" t="str">
            <v>C645430426</v>
          </cell>
          <cell r="G1560" t="str">
            <v>匡家院-匡家院</v>
          </cell>
          <cell r="H1560">
            <v>0</v>
          </cell>
          <cell r="I1560">
            <v>2.211</v>
          </cell>
          <cell r="J1560">
            <v>2.211</v>
          </cell>
        </row>
        <row r="1561">
          <cell r="C1561" t="str">
            <v>祁东县</v>
          </cell>
          <cell r="D1561">
            <v>430426</v>
          </cell>
          <cell r="E1561" t="str">
            <v>二类</v>
          </cell>
          <cell r="F1561" t="str">
            <v>C662430426</v>
          </cell>
          <cell r="G1561" t="str">
            <v>庙山佬-庙山佬</v>
          </cell>
          <cell r="H1561">
            <v>0</v>
          </cell>
          <cell r="I1561">
            <v>1.896</v>
          </cell>
          <cell r="J1561">
            <v>1.61</v>
          </cell>
        </row>
        <row r="1562">
          <cell r="C1562" t="str">
            <v>祁东县</v>
          </cell>
          <cell r="D1562">
            <v>430426</v>
          </cell>
          <cell r="E1562" t="str">
            <v>二类</v>
          </cell>
          <cell r="F1562" t="str">
            <v>C677430426</v>
          </cell>
          <cell r="G1562" t="str">
            <v>白石庙岔口~菜山冲村部</v>
          </cell>
          <cell r="H1562">
            <v>0</v>
          </cell>
          <cell r="I1562">
            <v>2.091</v>
          </cell>
          <cell r="J1562">
            <v>2.091</v>
          </cell>
        </row>
        <row r="1563">
          <cell r="C1563" t="str">
            <v>祁东县</v>
          </cell>
          <cell r="D1563">
            <v>430426</v>
          </cell>
          <cell r="E1563" t="str">
            <v>二类</v>
          </cell>
          <cell r="F1563" t="str">
            <v>C684430426</v>
          </cell>
          <cell r="G1563" t="str">
            <v>梅山排-栗子塘</v>
          </cell>
          <cell r="H1563">
            <v>0</v>
          </cell>
          <cell r="I1563">
            <v>3.255</v>
          </cell>
          <cell r="J1563">
            <v>3.255</v>
          </cell>
        </row>
        <row r="1564">
          <cell r="C1564" t="str">
            <v>祁东县</v>
          </cell>
          <cell r="D1564">
            <v>430426</v>
          </cell>
          <cell r="E1564" t="str">
            <v>二类</v>
          </cell>
          <cell r="F1564" t="str">
            <v>C685430426</v>
          </cell>
          <cell r="G1564" t="str">
            <v>包圣殿村部-包圣殿村部</v>
          </cell>
          <cell r="H1564">
            <v>0</v>
          </cell>
          <cell r="I1564">
            <v>2.825</v>
          </cell>
          <cell r="J1564">
            <v>1.931</v>
          </cell>
        </row>
        <row r="1565">
          <cell r="C1565" t="str">
            <v>祁东县</v>
          </cell>
          <cell r="D1565">
            <v>430426</v>
          </cell>
          <cell r="E1565" t="str">
            <v>二类</v>
          </cell>
          <cell r="F1565" t="str">
            <v>C695430426</v>
          </cell>
          <cell r="G1565" t="str">
            <v>候塘叉路口~候塘村部</v>
          </cell>
          <cell r="H1565">
            <v>0</v>
          </cell>
          <cell r="I1565">
            <v>2.423</v>
          </cell>
          <cell r="J1565">
            <v>2.423</v>
          </cell>
        </row>
        <row r="1566">
          <cell r="C1566" t="str">
            <v>祁东县</v>
          </cell>
          <cell r="D1566">
            <v>430426</v>
          </cell>
          <cell r="E1566" t="str">
            <v>二类</v>
          </cell>
          <cell r="F1566" t="str">
            <v>C710430426</v>
          </cell>
          <cell r="G1566" t="str">
            <v>卫星铁矿~湖塘间村部</v>
          </cell>
          <cell r="H1566">
            <v>0</v>
          </cell>
          <cell r="I1566">
            <v>2.5</v>
          </cell>
          <cell r="J1566">
            <v>2.5</v>
          </cell>
        </row>
        <row r="1567">
          <cell r="C1567" t="str">
            <v>祁东县</v>
          </cell>
          <cell r="D1567">
            <v>430426</v>
          </cell>
          <cell r="E1567" t="str">
            <v>二类</v>
          </cell>
          <cell r="F1567" t="str">
            <v>C720430426</v>
          </cell>
          <cell r="G1567" t="str">
            <v>杨定塘-茶园冲村部</v>
          </cell>
          <cell r="H1567">
            <v>0</v>
          </cell>
          <cell r="I1567">
            <v>4.532</v>
          </cell>
          <cell r="J1567">
            <v>4.532</v>
          </cell>
        </row>
        <row r="1568">
          <cell r="C1568" t="str">
            <v>祁东县</v>
          </cell>
          <cell r="D1568">
            <v>430426</v>
          </cell>
          <cell r="E1568" t="str">
            <v>二类</v>
          </cell>
          <cell r="F1568" t="str">
            <v>C788430426</v>
          </cell>
          <cell r="G1568" t="str">
            <v>朱福桥~源山</v>
          </cell>
          <cell r="H1568">
            <v>0</v>
          </cell>
          <cell r="I1568">
            <v>3.78</v>
          </cell>
          <cell r="J1568">
            <v>3.78</v>
          </cell>
        </row>
        <row r="1569">
          <cell r="C1569" t="str">
            <v>祁东县</v>
          </cell>
          <cell r="D1569">
            <v>430426</v>
          </cell>
          <cell r="E1569" t="str">
            <v>二类</v>
          </cell>
          <cell r="F1569" t="str">
            <v>C806430426</v>
          </cell>
          <cell r="G1569" t="str">
            <v>水库叉口一斋沟脑</v>
          </cell>
          <cell r="H1569">
            <v>0</v>
          </cell>
          <cell r="I1569">
            <v>2.922</v>
          </cell>
          <cell r="J1569">
            <v>2.922</v>
          </cell>
        </row>
        <row r="1570">
          <cell r="C1570" t="str">
            <v>祁东县</v>
          </cell>
          <cell r="D1570">
            <v>430426</v>
          </cell>
          <cell r="E1570" t="str">
            <v>二类</v>
          </cell>
          <cell r="F1570" t="str">
            <v>C891430426</v>
          </cell>
          <cell r="G1570" t="str">
            <v>石角-石角</v>
          </cell>
          <cell r="H1570">
            <v>0</v>
          </cell>
          <cell r="I1570">
            <v>1.892</v>
          </cell>
          <cell r="J1570">
            <v>1.892</v>
          </cell>
        </row>
        <row r="1571">
          <cell r="C1571" t="str">
            <v>祁东县</v>
          </cell>
          <cell r="D1571">
            <v>430426</v>
          </cell>
          <cell r="E1571" t="str">
            <v>二类</v>
          </cell>
          <cell r="F1571" t="str">
            <v>CAP7430426</v>
          </cell>
          <cell r="G1571" t="str">
            <v>黄土铺-驼子岭</v>
          </cell>
          <cell r="H1571">
            <v>0</v>
          </cell>
          <cell r="I1571">
            <v>0.967</v>
          </cell>
          <cell r="J1571">
            <v>0.964</v>
          </cell>
        </row>
        <row r="1572">
          <cell r="C1572" t="str">
            <v>祁东县</v>
          </cell>
          <cell r="D1572">
            <v>430426</v>
          </cell>
          <cell r="E1572" t="str">
            <v>二类</v>
          </cell>
          <cell r="F1572" t="str">
            <v>CB12430426</v>
          </cell>
          <cell r="G1572" t="str">
            <v>红光桥-高家组</v>
          </cell>
          <cell r="H1572">
            <v>0</v>
          </cell>
          <cell r="I1572">
            <v>1.836</v>
          </cell>
          <cell r="J1572">
            <v>1.836</v>
          </cell>
        </row>
        <row r="1573">
          <cell r="C1573" t="str">
            <v>祁东县</v>
          </cell>
          <cell r="D1573">
            <v>430426</v>
          </cell>
          <cell r="E1573" t="str">
            <v>二类</v>
          </cell>
          <cell r="F1573" t="str">
            <v>CB44430426</v>
          </cell>
          <cell r="G1573" t="str">
            <v>村部-礼堂柿岭</v>
          </cell>
          <cell r="H1573">
            <v>0.671</v>
          </cell>
          <cell r="I1573">
            <v>1.721</v>
          </cell>
          <cell r="J1573">
            <v>1.069</v>
          </cell>
        </row>
        <row r="1574">
          <cell r="C1574" t="str">
            <v>祁东县</v>
          </cell>
          <cell r="D1574">
            <v>430426</v>
          </cell>
          <cell r="E1574" t="str">
            <v>二类</v>
          </cell>
          <cell r="F1574" t="str">
            <v>CB45430426</v>
          </cell>
          <cell r="G1574" t="str">
            <v>水龙皂-村部</v>
          </cell>
          <cell r="H1574">
            <v>2.371</v>
          </cell>
          <cell r="I1574">
            <v>2.584</v>
          </cell>
          <cell r="J1574">
            <v>0.213</v>
          </cell>
        </row>
        <row r="1575">
          <cell r="C1575" t="str">
            <v>祁东县</v>
          </cell>
          <cell r="D1575">
            <v>430426</v>
          </cell>
          <cell r="E1575" t="str">
            <v>二类</v>
          </cell>
          <cell r="F1575" t="str">
            <v>CB52430426</v>
          </cell>
          <cell r="G1575" t="str">
            <v>罗丫岭~彩子</v>
          </cell>
          <cell r="H1575">
            <v>0</v>
          </cell>
          <cell r="I1575">
            <v>1.628</v>
          </cell>
          <cell r="J1575">
            <v>1.628</v>
          </cell>
        </row>
        <row r="1576">
          <cell r="C1576" t="str">
            <v>祁东县</v>
          </cell>
          <cell r="D1576">
            <v>430426</v>
          </cell>
          <cell r="E1576" t="str">
            <v>二类</v>
          </cell>
          <cell r="F1576" t="str">
            <v>CB53430426</v>
          </cell>
          <cell r="G1576" t="str">
            <v>贷销店~灌塘</v>
          </cell>
          <cell r="H1576">
            <v>0</v>
          </cell>
          <cell r="I1576">
            <v>0.614</v>
          </cell>
          <cell r="J1576">
            <v>0.614</v>
          </cell>
        </row>
        <row r="1577">
          <cell r="C1577" t="str">
            <v>祁东县</v>
          </cell>
          <cell r="D1577">
            <v>430426</v>
          </cell>
          <cell r="E1577" t="str">
            <v>二类</v>
          </cell>
          <cell r="F1577" t="str">
            <v>CB55430426</v>
          </cell>
          <cell r="G1577" t="str">
            <v>肖鸭塘~公馆塘</v>
          </cell>
          <cell r="H1577">
            <v>0</v>
          </cell>
          <cell r="I1577">
            <v>0.758</v>
          </cell>
          <cell r="J1577">
            <v>0.758</v>
          </cell>
        </row>
        <row r="1578">
          <cell r="C1578" t="str">
            <v>祁东县</v>
          </cell>
          <cell r="D1578">
            <v>430426</v>
          </cell>
          <cell r="E1578" t="str">
            <v>二类</v>
          </cell>
          <cell r="F1578" t="str">
            <v>CB69430426</v>
          </cell>
          <cell r="G1578" t="str">
            <v>张田生门口-新元岭</v>
          </cell>
          <cell r="H1578">
            <v>1.781</v>
          </cell>
          <cell r="I1578">
            <v>2.698</v>
          </cell>
          <cell r="J1578">
            <v>0.285</v>
          </cell>
        </row>
        <row r="1579">
          <cell r="C1579" t="str">
            <v>祁东县</v>
          </cell>
          <cell r="D1579">
            <v>430426</v>
          </cell>
          <cell r="E1579" t="str">
            <v>二类</v>
          </cell>
          <cell r="F1579" t="str">
            <v>CB70430426</v>
          </cell>
          <cell r="G1579" t="str">
            <v>水库坝旁~谭家村部</v>
          </cell>
          <cell r="H1579">
            <v>0</v>
          </cell>
          <cell r="I1579">
            <v>1.704</v>
          </cell>
          <cell r="J1579">
            <v>1.704</v>
          </cell>
        </row>
        <row r="1580">
          <cell r="C1580" t="str">
            <v>祁东县</v>
          </cell>
          <cell r="D1580">
            <v>430426</v>
          </cell>
          <cell r="E1580" t="str">
            <v>二类</v>
          </cell>
          <cell r="F1580" t="str">
            <v>CB91430426</v>
          </cell>
          <cell r="G1580" t="str">
            <v>鸣鹿桥~阳雅</v>
          </cell>
          <cell r="H1580">
            <v>0</v>
          </cell>
          <cell r="I1580">
            <v>1.016</v>
          </cell>
          <cell r="J1580">
            <v>1.016</v>
          </cell>
        </row>
        <row r="1581">
          <cell r="C1581" t="str">
            <v>祁东县</v>
          </cell>
          <cell r="D1581">
            <v>430426</v>
          </cell>
          <cell r="E1581" t="str">
            <v>二类</v>
          </cell>
          <cell r="F1581" t="str">
            <v>CC18430426</v>
          </cell>
          <cell r="G1581" t="str">
            <v>桂花井~同乐小学</v>
          </cell>
          <cell r="H1581">
            <v>0</v>
          </cell>
          <cell r="I1581">
            <v>0.477</v>
          </cell>
          <cell r="J1581">
            <v>0.477</v>
          </cell>
        </row>
        <row r="1582">
          <cell r="C1582" t="str">
            <v>祁东县</v>
          </cell>
          <cell r="D1582">
            <v>430426</v>
          </cell>
          <cell r="E1582" t="str">
            <v>二类</v>
          </cell>
          <cell r="F1582" t="str">
            <v>CC88430426</v>
          </cell>
          <cell r="G1582" t="str">
            <v>百亩塘-百亩塘</v>
          </cell>
          <cell r="H1582">
            <v>0</v>
          </cell>
          <cell r="I1582">
            <v>2.469</v>
          </cell>
          <cell r="J1582">
            <v>2.469</v>
          </cell>
        </row>
        <row r="1583">
          <cell r="C1583" t="str">
            <v>祁东县</v>
          </cell>
          <cell r="D1583">
            <v>430426</v>
          </cell>
          <cell r="E1583" t="str">
            <v>二类</v>
          </cell>
          <cell r="F1583" t="str">
            <v>CD12430426</v>
          </cell>
          <cell r="G1583" t="str">
            <v>石灰塘-洪塘九组</v>
          </cell>
          <cell r="H1583">
            <v>0</v>
          </cell>
          <cell r="I1583">
            <v>2.355</v>
          </cell>
          <cell r="J1583">
            <v>2.355</v>
          </cell>
        </row>
        <row r="1584">
          <cell r="C1584" t="str">
            <v>祁东县</v>
          </cell>
          <cell r="D1584">
            <v>430426</v>
          </cell>
          <cell r="E1584" t="str">
            <v>二类</v>
          </cell>
          <cell r="F1584" t="str">
            <v>CD20430426</v>
          </cell>
          <cell r="G1584" t="str">
            <v>义和岭-义和岭</v>
          </cell>
          <cell r="H1584">
            <v>0.77</v>
          </cell>
          <cell r="I1584">
            <v>2.318</v>
          </cell>
          <cell r="J1584">
            <v>1.548</v>
          </cell>
        </row>
        <row r="1585">
          <cell r="C1585" t="str">
            <v>祁东县</v>
          </cell>
          <cell r="D1585">
            <v>430426</v>
          </cell>
          <cell r="E1585" t="str">
            <v>二类</v>
          </cell>
          <cell r="F1585" t="str">
            <v>CD25430426</v>
          </cell>
          <cell r="G1585" t="str">
            <v>石皂院口-麻叶塘</v>
          </cell>
          <cell r="H1585">
            <v>1.001</v>
          </cell>
          <cell r="I1585">
            <v>2.86</v>
          </cell>
          <cell r="J1585">
            <v>1.858</v>
          </cell>
        </row>
        <row r="1586">
          <cell r="C1586" t="str">
            <v>祁东县</v>
          </cell>
          <cell r="D1586">
            <v>430426</v>
          </cell>
          <cell r="E1586" t="str">
            <v>二类</v>
          </cell>
          <cell r="F1586" t="str">
            <v>CD58430426</v>
          </cell>
          <cell r="G1586" t="str">
            <v>铁路涵-柏松亭村碑</v>
          </cell>
          <cell r="H1586">
            <v>0</v>
          </cell>
          <cell r="I1586">
            <v>2.887</v>
          </cell>
          <cell r="J1586">
            <v>2.887</v>
          </cell>
        </row>
        <row r="1587">
          <cell r="C1587" t="str">
            <v>祁东县</v>
          </cell>
          <cell r="D1587">
            <v>430426</v>
          </cell>
          <cell r="E1587" t="str">
            <v>二类</v>
          </cell>
          <cell r="F1587" t="str">
            <v>CE21430426</v>
          </cell>
          <cell r="G1587" t="str">
            <v>峦山院子-西湖村部</v>
          </cell>
          <cell r="H1587">
            <v>0</v>
          </cell>
          <cell r="I1587">
            <v>1.536</v>
          </cell>
          <cell r="J1587">
            <v>1.536</v>
          </cell>
        </row>
        <row r="1588">
          <cell r="C1588" t="str">
            <v>祁东县</v>
          </cell>
          <cell r="D1588">
            <v>430426</v>
          </cell>
          <cell r="E1588" t="str">
            <v>二类</v>
          </cell>
          <cell r="F1588" t="str">
            <v>CE61430426</v>
          </cell>
          <cell r="G1588" t="str">
            <v>挡头冲-袁家院</v>
          </cell>
          <cell r="H1588">
            <v>1.81</v>
          </cell>
          <cell r="I1588">
            <v>5.568</v>
          </cell>
          <cell r="J1588">
            <v>2.169</v>
          </cell>
        </row>
        <row r="1589">
          <cell r="C1589" t="str">
            <v>祁东县</v>
          </cell>
          <cell r="D1589">
            <v>430426</v>
          </cell>
          <cell r="E1589" t="str">
            <v>二类</v>
          </cell>
          <cell r="F1589" t="str">
            <v>CE86430426</v>
          </cell>
          <cell r="G1589" t="str">
            <v>黄竹山~断塘冲</v>
          </cell>
          <cell r="H1589">
            <v>0</v>
          </cell>
          <cell r="I1589">
            <v>1.003</v>
          </cell>
          <cell r="J1589">
            <v>1.003</v>
          </cell>
        </row>
        <row r="1590">
          <cell r="C1590" t="str">
            <v>祁东县</v>
          </cell>
          <cell r="D1590">
            <v>430426</v>
          </cell>
          <cell r="E1590" t="str">
            <v>二类</v>
          </cell>
          <cell r="F1590" t="str">
            <v>CG12430426</v>
          </cell>
          <cell r="G1590" t="str">
            <v>道园-泉塘组</v>
          </cell>
          <cell r="H1590">
            <v>0.895</v>
          </cell>
          <cell r="I1590">
            <v>5.002</v>
          </cell>
          <cell r="J1590">
            <v>4.107</v>
          </cell>
        </row>
        <row r="1591">
          <cell r="C1591" t="str">
            <v>祁东县</v>
          </cell>
          <cell r="D1591">
            <v>430426</v>
          </cell>
          <cell r="E1591" t="str">
            <v>二类</v>
          </cell>
          <cell r="F1591" t="str">
            <v>CH89430426</v>
          </cell>
          <cell r="G1591" t="str">
            <v>新冲小学~新开</v>
          </cell>
          <cell r="H1591">
            <v>0</v>
          </cell>
          <cell r="I1591">
            <v>1.235</v>
          </cell>
          <cell r="J1591">
            <v>1.235</v>
          </cell>
        </row>
        <row r="1592">
          <cell r="C1592" t="str">
            <v>祁东县</v>
          </cell>
          <cell r="D1592">
            <v>430426</v>
          </cell>
          <cell r="E1592" t="str">
            <v>二类</v>
          </cell>
          <cell r="F1592" t="str">
            <v>CJA1430426</v>
          </cell>
          <cell r="G1592" t="str">
            <v>大坪山-龙家八院子</v>
          </cell>
          <cell r="H1592">
            <v>0</v>
          </cell>
          <cell r="I1592">
            <v>3.268</v>
          </cell>
          <cell r="J1592">
            <v>2.336</v>
          </cell>
        </row>
        <row r="1593">
          <cell r="C1593" t="str">
            <v>祁东县</v>
          </cell>
          <cell r="D1593">
            <v>430426</v>
          </cell>
          <cell r="E1593" t="str">
            <v>二类</v>
          </cell>
          <cell r="F1593" t="str">
            <v>CJA5430426</v>
          </cell>
          <cell r="G1593" t="str">
            <v>桐子皂-凤凰组</v>
          </cell>
          <cell r="H1593">
            <v>0</v>
          </cell>
          <cell r="I1593">
            <v>7.367</v>
          </cell>
          <cell r="J1593">
            <v>4.094</v>
          </cell>
        </row>
        <row r="1594">
          <cell r="C1594" t="str">
            <v>祁东县</v>
          </cell>
          <cell r="D1594">
            <v>430426</v>
          </cell>
          <cell r="E1594" t="str">
            <v>二类</v>
          </cell>
          <cell r="F1594" t="str">
            <v>CJA7430426</v>
          </cell>
          <cell r="G1594" t="str">
            <v>冷水坑一无底</v>
          </cell>
          <cell r="H1594">
            <v>0</v>
          </cell>
          <cell r="I1594">
            <v>2.629</v>
          </cell>
          <cell r="J1594">
            <v>2.629</v>
          </cell>
        </row>
        <row r="1595">
          <cell r="C1595" t="str">
            <v>祁东县</v>
          </cell>
          <cell r="D1595">
            <v>430426</v>
          </cell>
          <cell r="E1595" t="str">
            <v>二类</v>
          </cell>
          <cell r="F1595" t="str">
            <v>CJA9430426</v>
          </cell>
          <cell r="G1595" t="str">
            <v>铁路桥~赵坪市场</v>
          </cell>
          <cell r="H1595">
            <v>0</v>
          </cell>
          <cell r="I1595">
            <v>0.894</v>
          </cell>
          <cell r="J1595">
            <v>0.894</v>
          </cell>
        </row>
        <row r="1596">
          <cell r="C1596" t="str">
            <v>祁东县</v>
          </cell>
          <cell r="D1596">
            <v>430426</v>
          </cell>
          <cell r="E1596" t="str">
            <v>二类</v>
          </cell>
          <cell r="F1596" t="str">
            <v>CJB9430426</v>
          </cell>
          <cell r="G1596" t="str">
            <v>深山-楠木</v>
          </cell>
          <cell r="H1596">
            <v>0</v>
          </cell>
          <cell r="I1596">
            <v>7.405</v>
          </cell>
          <cell r="J1596">
            <v>1.356</v>
          </cell>
        </row>
        <row r="1597">
          <cell r="C1597" t="str">
            <v>祁东县</v>
          </cell>
          <cell r="D1597">
            <v>430426</v>
          </cell>
          <cell r="E1597" t="str">
            <v>二类</v>
          </cell>
          <cell r="F1597" t="str">
            <v>CJJ9430426</v>
          </cell>
          <cell r="G1597" t="str">
            <v>大坪山~风石堰铁路涵</v>
          </cell>
          <cell r="H1597">
            <v>0</v>
          </cell>
          <cell r="I1597">
            <v>1.418</v>
          </cell>
          <cell r="J1597">
            <v>1.418</v>
          </cell>
        </row>
        <row r="1598">
          <cell r="C1598" t="str">
            <v>祁东县</v>
          </cell>
          <cell r="D1598">
            <v>430426</v>
          </cell>
          <cell r="E1598" t="str">
            <v>二类</v>
          </cell>
          <cell r="F1598" t="str">
            <v>VG75430426</v>
          </cell>
          <cell r="G1598" t="str">
            <v>月儿口-新塘组</v>
          </cell>
          <cell r="H1598">
            <v>0</v>
          </cell>
          <cell r="I1598">
            <v>0.328</v>
          </cell>
          <cell r="J1598">
            <v>0.171</v>
          </cell>
        </row>
        <row r="1599">
          <cell r="C1599" t="str">
            <v>祁东县</v>
          </cell>
          <cell r="D1599">
            <v>430426</v>
          </cell>
          <cell r="E1599" t="str">
            <v>二类</v>
          </cell>
          <cell r="F1599" t="str">
            <v>X139430426</v>
          </cell>
          <cell r="G1599" t="str">
            <v>好汉岭-金桥镇</v>
          </cell>
          <cell r="H1599">
            <v>0</v>
          </cell>
          <cell r="I1599">
            <v>11.2</v>
          </cell>
          <cell r="J1599">
            <v>2.779</v>
          </cell>
        </row>
        <row r="1600">
          <cell r="C1600" t="str">
            <v>祁东县</v>
          </cell>
          <cell r="D1600">
            <v>430426</v>
          </cell>
          <cell r="E1600" t="str">
            <v>二类</v>
          </cell>
          <cell r="F1600" t="str">
            <v>X142430426</v>
          </cell>
          <cell r="G1600" t="str">
            <v>老车站-屯兴村</v>
          </cell>
          <cell r="H1600">
            <v>0</v>
          </cell>
          <cell r="I1600">
            <v>6.579</v>
          </cell>
          <cell r="J1600">
            <v>3.737</v>
          </cell>
        </row>
        <row r="1601">
          <cell r="C1601" t="str">
            <v>祁东县</v>
          </cell>
          <cell r="D1601">
            <v>430426</v>
          </cell>
          <cell r="E1601" t="str">
            <v>二类</v>
          </cell>
          <cell r="F1601" t="str">
            <v>X145430426</v>
          </cell>
          <cell r="G1601" t="str">
            <v>坪上-步云桥镇</v>
          </cell>
          <cell r="H1601">
            <v>0</v>
          </cell>
          <cell r="I1601">
            <v>16.696</v>
          </cell>
          <cell r="J1601">
            <v>0.389</v>
          </cell>
        </row>
        <row r="1602">
          <cell r="C1602" t="str">
            <v>祁东县</v>
          </cell>
          <cell r="D1602">
            <v>430426</v>
          </cell>
          <cell r="E1602" t="str">
            <v>二类</v>
          </cell>
          <cell r="F1602" t="str">
            <v>X148430426</v>
          </cell>
          <cell r="G1602" t="str">
            <v>马杜桥乡-白毛滩</v>
          </cell>
          <cell r="H1602">
            <v>4.449</v>
          </cell>
          <cell r="I1602">
            <v>22.661</v>
          </cell>
          <cell r="J1602">
            <v>5.272</v>
          </cell>
        </row>
        <row r="1603">
          <cell r="C1603" t="str">
            <v>祁东县</v>
          </cell>
          <cell r="D1603">
            <v>430426</v>
          </cell>
          <cell r="E1603" t="str">
            <v>二类</v>
          </cell>
          <cell r="F1603" t="str">
            <v>X149430426</v>
          </cell>
          <cell r="G1603" t="str">
            <v>梅下-龙家亭</v>
          </cell>
          <cell r="H1603">
            <v>0</v>
          </cell>
          <cell r="I1603">
            <v>6.442</v>
          </cell>
          <cell r="J1603">
            <v>0.983</v>
          </cell>
        </row>
        <row r="1604">
          <cell r="C1604" t="str">
            <v>祁东县</v>
          </cell>
          <cell r="D1604">
            <v>430426</v>
          </cell>
          <cell r="E1604" t="str">
            <v>二类</v>
          </cell>
          <cell r="F1604" t="str">
            <v>X150430426</v>
          </cell>
          <cell r="G1604" t="str">
            <v>毛坪村-老白地村</v>
          </cell>
          <cell r="H1604">
            <v>3.724</v>
          </cell>
          <cell r="I1604">
            <v>5.711</v>
          </cell>
          <cell r="J1604">
            <v>1.987</v>
          </cell>
        </row>
        <row r="1605">
          <cell r="C1605" t="str">
            <v>祁东县</v>
          </cell>
          <cell r="D1605">
            <v>430426</v>
          </cell>
          <cell r="E1605" t="str">
            <v>二类</v>
          </cell>
          <cell r="F1605" t="str">
            <v>X154430426</v>
          </cell>
          <cell r="G1605" t="str">
            <v>瓦货窑-大云村</v>
          </cell>
          <cell r="H1605">
            <v>2.832</v>
          </cell>
          <cell r="I1605">
            <v>5.572</v>
          </cell>
          <cell r="J1605">
            <v>2.249</v>
          </cell>
        </row>
        <row r="1606">
          <cell r="C1606" t="str">
            <v>祁东县</v>
          </cell>
          <cell r="D1606">
            <v>430426</v>
          </cell>
          <cell r="E1606" t="str">
            <v>二类</v>
          </cell>
          <cell r="F1606" t="str">
            <v>Y352430426</v>
          </cell>
          <cell r="G1606" t="str">
            <v>明星村-C206</v>
          </cell>
          <cell r="H1606">
            <v>1.734</v>
          </cell>
          <cell r="I1606">
            <v>10.2</v>
          </cell>
          <cell r="J1606">
            <v>4.03</v>
          </cell>
        </row>
        <row r="1607">
          <cell r="C1607" t="str">
            <v>祁东县</v>
          </cell>
          <cell r="D1607">
            <v>430426</v>
          </cell>
          <cell r="E1607" t="str">
            <v>二类</v>
          </cell>
          <cell r="F1607" t="str">
            <v>Y354430426</v>
          </cell>
          <cell r="G1607" t="str">
            <v>田边-百家村</v>
          </cell>
          <cell r="H1607">
            <v>1.691</v>
          </cell>
          <cell r="I1607">
            <v>5.952</v>
          </cell>
          <cell r="J1607">
            <v>2.667</v>
          </cell>
        </row>
        <row r="1608">
          <cell r="C1608" t="str">
            <v>祁东县</v>
          </cell>
          <cell r="D1608">
            <v>430426</v>
          </cell>
          <cell r="E1608" t="str">
            <v>二类</v>
          </cell>
          <cell r="F1608" t="str">
            <v>Y358430426</v>
          </cell>
          <cell r="G1608" t="str">
            <v>风石堰镇-S360</v>
          </cell>
          <cell r="H1608">
            <v>0</v>
          </cell>
          <cell r="I1608">
            <v>11.59</v>
          </cell>
          <cell r="J1608">
            <v>0.52</v>
          </cell>
        </row>
        <row r="1609">
          <cell r="C1609" t="str">
            <v>祁东县</v>
          </cell>
          <cell r="D1609">
            <v>430426</v>
          </cell>
          <cell r="E1609" t="str">
            <v>二类</v>
          </cell>
          <cell r="F1609" t="str">
            <v>Y369430426</v>
          </cell>
          <cell r="G1609" t="str">
            <v>万福岭村-G322</v>
          </cell>
          <cell r="H1609">
            <v>0</v>
          </cell>
          <cell r="I1609">
            <v>2.58</v>
          </cell>
          <cell r="J1609">
            <v>2.58</v>
          </cell>
        </row>
        <row r="1610">
          <cell r="C1610" t="str">
            <v>祁东县</v>
          </cell>
          <cell r="D1610">
            <v>430426</v>
          </cell>
          <cell r="E1610" t="str">
            <v>二类</v>
          </cell>
          <cell r="F1610" t="str">
            <v>Y617430426</v>
          </cell>
          <cell r="G1610" t="str">
            <v>新铺村-新铺村</v>
          </cell>
          <cell r="H1610">
            <v>0</v>
          </cell>
          <cell r="I1610">
            <v>2.221</v>
          </cell>
          <cell r="J1610">
            <v>1.59</v>
          </cell>
        </row>
        <row r="1611">
          <cell r="C1611" t="str">
            <v>祁东县</v>
          </cell>
          <cell r="D1611">
            <v>430426</v>
          </cell>
          <cell r="E1611" t="str">
            <v>二类</v>
          </cell>
          <cell r="F1611" t="str">
            <v>Y621430426</v>
          </cell>
          <cell r="G1611" t="str">
            <v>桥洞村-桥洞村</v>
          </cell>
          <cell r="H1611">
            <v>0</v>
          </cell>
          <cell r="I1611">
            <v>2.34</v>
          </cell>
          <cell r="J1611">
            <v>2.34</v>
          </cell>
        </row>
        <row r="1612">
          <cell r="C1612" t="str">
            <v>祁东县</v>
          </cell>
          <cell r="D1612">
            <v>430426</v>
          </cell>
          <cell r="E1612" t="str">
            <v>二类</v>
          </cell>
          <cell r="F1612" t="str">
            <v>Y629430426</v>
          </cell>
          <cell r="G1612" t="str">
            <v>新屋村-油塘村</v>
          </cell>
          <cell r="H1612">
            <v>0</v>
          </cell>
          <cell r="I1612">
            <v>1.926</v>
          </cell>
          <cell r="J1612">
            <v>1.926</v>
          </cell>
        </row>
        <row r="1613">
          <cell r="C1613" t="str">
            <v>祁东县</v>
          </cell>
          <cell r="D1613">
            <v>430426</v>
          </cell>
          <cell r="E1613" t="str">
            <v>二类</v>
          </cell>
          <cell r="F1613" t="str">
            <v>Y632430426</v>
          </cell>
          <cell r="G1613" t="str">
            <v>漆家冲村-漆家冲村</v>
          </cell>
          <cell r="H1613">
            <v>0</v>
          </cell>
          <cell r="I1613">
            <v>2.405</v>
          </cell>
          <cell r="J1613">
            <v>2.405</v>
          </cell>
        </row>
        <row r="1614">
          <cell r="C1614" t="str">
            <v>祁东县</v>
          </cell>
          <cell r="D1614">
            <v>430426</v>
          </cell>
          <cell r="E1614" t="str">
            <v>二类</v>
          </cell>
          <cell r="F1614" t="str">
            <v>Y936430426</v>
          </cell>
          <cell r="G1614" t="str">
            <v>新屋岭村-白马村</v>
          </cell>
          <cell r="H1614">
            <v>0</v>
          </cell>
          <cell r="I1614">
            <v>6.544</v>
          </cell>
          <cell r="J1614">
            <v>3.802</v>
          </cell>
        </row>
        <row r="1615">
          <cell r="C1615" t="str">
            <v>祁东县</v>
          </cell>
          <cell r="D1615">
            <v>430426</v>
          </cell>
          <cell r="E1615" t="str">
            <v>二类</v>
          </cell>
          <cell r="F1615" t="str">
            <v>Y937430426</v>
          </cell>
          <cell r="G1615" t="str">
            <v>高城村-X117</v>
          </cell>
          <cell r="H1615">
            <v>0</v>
          </cell>
          <cell r="I1615">
            <v>2.216</v>
          </cell>
          <cell r="J1615">
            <v>1.005</v>
          </cell>
        </row>
        <row r="1616">
          <cell r="C1616" t="str">
            <v>祁东县</v>
          </cell>
          <cell r="D1616">
            <v>430426</v>
          </cell>
          <cell r="E1616" t="str">
            <v>二类</v>
          </cell>
          <cell r="F1616" t="str">
            <v>Y939430426</v>
          </cell>
          <cell r="G1616" t="str">
            <v>新于组-丁字村</v>
          </cell>
          <cell r="H1616">
            <v>3.385</v>
          </cell>
          <cell r="I1616">
            <v>5.377</v>
          </cell>
          <cell r="J1616">
            <v>1.992</v>
          </cell>
        </row>
        <row r="1617">
          <cell r="C1617" t="str">
            <v>祁东县</v>
          </cell>
          <cell r="D1617">
            <v>430426</v>
          </cell>
          <cell r="E1617" t="str">
            <v>二类</v>
          </cell>
          <cell r="F1617" t="str">
            <v>Y940430426</v>
          </cell>
          <cell r="G1617" t="str">
            <v>连接线叉口-定山村</v>
          </cell>
          <cell r="H1617">
            <v>0.741</v>
          </cell>
          <cell r="I1617">
            <v>7.939</v>
          </cell>
          <cell r="J1617">
            <v>4.461</v>
          </cell>
        </row>
        <row r="1618">
          <cell r="C1618" t="str">
            <v>祁东县</v>
          </cell>
          <cell r="D1618">
            <v>430426</v>
          </cell>
          <cell r="E1618" t="str">
            <v>二类</v>
          </cell>
          <cell r="F1618" t="str">
            <v>Y941430426</v>
          </cell>
          <cell r="G1618" t="str">
            <v>巩固村-井塘村</v>
          </cell>
          <cell r="H1618">
            <v>0</v>
          </cell>
          <cell r="I1618">
            <v>6.19</v>
          </cell>
          <cell r="J1618">
            <v>4.872</v>
          </cell>
        </row>
        <row r="1619">
          <cell r="C1619" t="str">
            <v>祁东县</v>
          </cell>
          <cell r="D1619">
            <v>430426</v>
          </cell>
          <cell r="E1619" t="str">
            <v>二类</v>
          </cell>
          <cell r="F1619" t="str">
            <v>Y944430426</v>
          </cell>
          <cell r="G1619" t="str">
            <v>金塘村-金桥村</v>
          </cell>
          <cell r="H1619">
            <v>0.192</v>
          </cell>
          <cell r="I1619">
            <v>5.319</v>
          </cell>
          <cell r="J1619">
            <v>1.932</v>
          </cell>
        </row>
        <row r="1620">
          <cell r="C1620" t="str">
            <v>祁东县</v>
          </cell>
          <cell r="D1620">
            <v>430426</v>
          </cell>
          <cell r="E1620" t="str">
            <v>二类</v>
          </cell>
          <cell r="F1620" t="str">
            <v>Y947430426</v>
          </cell>
          <cell r="G1620" t="str">
            <v>白河桥头-青塘</v>
          </cell>
          <cell r="H1620">
            <v>0</v>
          </cell>
          <cell r="I1620">
            <v>2.923</v>
          </cell>
          <cell r="J1620">
            <v>2.923</v>
          </cell>
        </row>
        <row r="1621">
          <cell r="C1621" t="str">
            <v>祁东县</v>
          </cell>
          <cell r="D1621">
            <v>430426</v>
          </cell>
          <cell r="E1621" t="str">
            <v>二类</v>
          </cell>
          <cell r="F1621" t="str">
            <v>Y948430426</v>
          </cell>
          <cell r="G1621" t="str">
            <v>石嘴-灵官村</v>
          </cell>
          <cell r="H1621">
            <v>5.644</v>
          </cell>
          <cell r="I1621">
            <v>7.375</v>
          </cell>
          <cell r="J1621">
            <v>1.731</v>
          </cell>
        </row>
        <row r="1622">
          <cell r="C1622" t="str">
            <v>祁东县</v>
          </cell>
          <cell r="D1622">
            <v>430426</v>
          </cell>
          <cell r="E1622" t="str">
            <v>二类</v>
          </cell>
          <cell r="F1622" t="str">
            <v>Y954430426</v>
          </cell>
          <cell r="G1622" t="str">
            <v>读书村-下里桥村</v>
          </cell>
          <cell r="H1622">
            <v>0</v>
          </cell>
          <cell r="I1622">
            <v>5</v>
          </cell>
          <cell r="J1622">
            <v>5</v>
          </cell>
        </row>
        <row r="1623">
          <cell r="C1623" t="str">
            <v>祁东县</v>
          </cell>
          <cell r="D1623">
            <v>430426</v>
          </cell>
          <cell r="E1623" t="str">
            <v>二类</v>
          </cell>
          <cell r="F1623" t="str">
            <v>Y955430426</v>
          </cell>
          <cell r="G1623" t="str">
            <v>G322-新红村</v>
          </cell>
          <cell r="H1623">
            <v>0</v>
          </cell>
          <cell r="I1623">
            <v>3.867</v>
          </cell>
          <cell r="J1623">
            <v>3.481</v>
          </cell>
        </row>
        <row r="1624">
          <cell r="C1624" t="str">
            <v>祁东县</v>
          </cell>
          <cell r="D1624">
            <v>430426</v>
          </cell>
          <cell r="E1624" t="str">
            <v>二类</v>
          </cell>
          <cell r="F1624" t="str">
            <v>Y957430426</v>
          </cell>
          <cell r="G1624" t="str">
            <v>上福冲村-五龙村</v>
          </cell>
          <cell r="H1624">
            <v>0</v>
          </cell>
          <cell r="I1624">
            <v>3.793</v>
          </cell>
          <cell r="J1624">
            <v>2.336</v>
          </cell>
        </row>
        <row r="1625">
          <cell r="C1625" t="str">
            <v>祁东县</v>
          </cell>
          <cell r="D1625">
            <v>430426</v>
          </cell>
          <cell r="E1625" t="str">
            <v>二类</v>
          </cell>
          <cell r="F1625" t="str">
            <v>Y958430426</v>
          </cell>
          <cell r="G1625" t="str">
            <v>大荣村-花桥村</v>
          </cell>
          <cell r="H1625">
            <v>0</v>
          </cell>
          <cell r="I1625">
            <v>7.378</v>
          </cell>
          <cell r="J1625">
            <v>6.774</v>
          </cell>
        </row>
        <row r="1626">
          <cell r="C1626" t="str">
            <v>祁东县</v>
          </cell>
          <cell r="D1626">
            <v>430426</v>
          </cell>
          <cell r="E1626" t="str">
            <v>二类</v>
          </cell>
          <cell r="F1626" t="str">
            <v>Y959430426</v>
          </cell>
          <cell r="G1626" t="str">
            <v>石桥头村-桥头村</v>
          </cell>
          <cell r="H1626">
            <v>0</v>
          </cell>
          <cell r="I1626">
            <v>8.934</v>
          </cell>
          <cell r="J1626">
            <v>6.542</v>
          </cell>
        </row>
        <row r="1627">
          <cell r="C1627" t="str">
            <v>祁东县</v>
          </cell>
          <cell r="D1627">
            <v>430426</v>
          </cell>
          <cell r="E1627" t="str">
            <v>二类</v>
          </cell>
          <cell r="F1627" t="str">
            <v>Y960430426</v>
          </cell>
          <cell r="G1627" t="str">
            <v>老屋圹村-庙冲村</v>
          </cell>
          <cell r="H1627">
            <v>0</v>
          </cell>
          <cell r="I1627">
            <v>5.938</v>
          </cell>
          <cell r="J1627">
            <v>1.888</v>
          </cell>
        </row>
        <row r="1628">
          <cell r="C1628" t="str">
            <v>祁东县</v>
          </cell>
          <cell r="D1628">
            <v>430426</v>
          </cell>
          <cell r="E1628" t="str">
            <v>二类</v>
          </cell>
          <cell r="F1628" t="str">
            <v>Y961430426</v>
          </cell>
          <cell r="G1628" t="str">
            <v>回龙村-S247</v>
          </cell>
          <cell r="H1628">
            <v>0</v>
          </cell>
          <cell r="I1628">
            <v>9.395</v>
          </cell>
          <cell r="J1628">
            <v>9.395</v>
          </cell>
        </row>
        <row r="1629">
          <cell r="C1629" t="str">
            <v>祁东县</v>
          </cell>
          <cell r="D1629">
            <v>430426</v>
          </cell>
          <cell r="E1629" t="str">
            <v>二类</v>
          </cell>
          <cell r="F1629" t="str">
            <v>Y962430426</v>
          </cell>
          <cell r="G1629" t="str">
            <v>黄马塘村-颜家村</v>
          </cell>
          <cell r="H1629">
            <v>0</v>
          </cell>
          <cell r="I1629">
            <v>3.453</v>
          </cell>
          <cell r="J1629">
            <v>2.82</v>
          </cell>
        </row>
        <row r="1630">
          <cell r="C1630" t="str">
            <v>祁东县</v>
          </cell>
          <cell r="D1630">
            <v>430426</v>
          </cell>
          <cell r="E1630" t="str">
            <v>二类</v>
          </cell>
          <cell r="F1630" t="str">
            <v>Y963430426</v>
          </cell>
          <cell r="G1630" t="str">
            <v>枫树山村-石头山村</v>
          </cell>
          <cell r="H1630">
            <v>0</v>
          </cell>
          <cell r="I1630">
            <v>3.63</v>
          </cell>
          <cell r="J1630">
            <v>1.036</v>
          </cell>
        </row>
        <row r="1631">
          <cell r="C1631" t="str">
            <v>祁东县</v>
          </cell>
          <cell r="D1631">
            <v>430426</v>
          </cell>
          <cell r="E1631" t="str">
            <v>二类</v>
          </cell>
          <cell r="F1631" t="str">
            <v>Y964430426</v>
          </cell>
          <cell r="G1631" t="str">
            <v>毛坪-官福村</v>
          </cell>
          <cell r="H1631">
            <v>0</v>
          </cell>
          <cell r="I1631">
            <v>3.701</v>
          </cell>
          <cell r="J1631">
            <v>2.023</v>
          </cell>
        </row>
        <row r="1632">
          <cell r="C1632" t="str">
            <v>祁东县</v>
          </cell>
          <cell r="D1632">
            <v>430426</v>
          </cell>
          <cell r="E1632" t="str">
            <v>二类</v>
          </cell>
          <cell r="F1632" t="str">
            <v>Y966430426</v>
          </cell>
          <cell r="G1632" t="str">
            <v>粮市村-廖阿村</v>
          </cell>
          <cell r="H1632">
            <v>4.747</v>
          </cell>
          <cell r="I1632">
            <v>7.283</v>
          </cell>
          <cell r="J1632">
            <v>0.806</v>
          </cell>
        </row>
        <row r="1633">
          <cell r="C1633" t="str">
            <v>祁东县</v>
          </cell>
          <cell r="D1633">
            <v>430426</v>
          </cell>
          <cell r="E1633" t="str">
            <v>二类</v>
          </cell>
          <cell r="F1633" t="str">
            <v>Y971430426</v>
          </cell>
          <cell r="G1633" t="str">
            <v>新江村-清公祠村</v>
          </cell>
          <cell r="H1633">
            <v>4.505</v>
          </cell>
          <cell r="I1633">
            <v>6.512</v>
          </cell>
          <cell r="J1633">
            <v>2.007</v>
          </cell>
        </row>
        <row r="1634">
          <cell r="C1634" t="str">
            <v>祁东县</v>
          </cell>
          <cell r="D1634">
            <v>430426</v>
          </cell>
          <cell r="E1634" t="str">
            <v>二类</v>
          </cell>
          <cell r="F1634" t="str">
            <v>Y976430426</v>
          </cell>
          <cell r="G1634" t="str">
            <v>胡坪坳村-井塘村</v>
          </cell>
          <cell r="H1634">
            <v>0</v>
          </cell>
          <cell r="I1634">
            <v>7.7</v>
          </cell>
          <cell r="J1634">
            <v>4.306</v>
          </cell>
        </row>
        <row r="1635">
          <cell r="C1635" t="str">
            <v>祁东县</v>
          </cell>
          <cell r="D1635">
            <v>430426</v>
          </cell>
          <cell r="E1635" t="str">
            <v>二类</v>
          </cell>
          <cell r="F1635" t="str">
            <v>Y977430426</v>
          </cell>
          <cell r="G1635" t="str">
            <v>新和村-船埠头村</v>
          </cell>
          <cell r="H1635">
            <v>0</v>
          </cell>
          <cell r="I1635">
            <v>4.448</v>
          </cell>
          <cell r="J1635">
            <v>4.128</v>
          </cell>
        </row>
        <row r="1636">
          <cell r="C1636" t="str">
            <v>耒阳市小计</v>
          </cell>
        </row>
        <row r="1636">
          <cell r="J1636">
            <v>580.289</v>
          </cell>
        </row>
        <row r="1637">
          <cell r="C1637" t="str">
            <v>耒阳市</v>
          </cell>
          <cell r="D1637">
            <v>430481</v>
          </cell>
          <cell r="E1637" t="str">
            <v>三类</v>
          </cell>
          <cell r="F1637" t="str">
            <v>C001430481</v>
          </cell>
          <cell r="G1637" t="str">
            <v>泗门桥至村部</v>
          </cell>
          <cell r="H1637">
            <v>0</v>
          </cell>
          <cell r="I1637">
            <v>0.449</v>
          </cell>
          <cell r="J1637">
            <v>0.449</v>
          </cell>
        </row>
        <row r="1638">
          <cell r="C1638" t="str">
            <v>耒阳市</v>
          </cell>
          <cell r="D1638">
            <v>430481</v>
          </cell>
          <cell r="E1638" t="str">
            <v>三类</v>
          </cell>
          <cell r="F1638" t="str">
            <v>X199430481</v>
          </cell>
          <cell r="G1638" t="str">
            <v>洲陂乡-新民</v>
          </cell>
          <cell r="H1638">
            <v>9.481</v>
          </cell>
          <cell r="I1638">
            <v>11.333</v>
          </cell>
          <cell r="J1638">
            <v>0</v>
          </cell>
        </row>
        <row r="1639">
          <cell r="C1639" t="str">
            <v>耒阳市</v>
          </cell>
          <cell r="D1639">
            <v>430481</v>
          </cell>
          <cell r="E1639" t="str">
            <v>三类</v>
          </cell>
          <cell r="F1639" t="str">
            <v>C006430481</v>
          </cell>
          <cell r="G1639" t="str">
            <v>石壕厂至长丰</v>
          </cell>
          <cell r="H1639">
            <v>0</v>
          </cell>
          <cell r="I1639">
            <v>1.699</v>
          </cell>
          <cell r="J1639">
            <v>1.699</v>
          </cell>
        </row>
        <row r="1640">
          <cell r="C1640" t="str">
            <v>耒阳市</v>
          </cell>
          <cell r="D1640">
            <v>430481</v>
          </cell>
          <cell r="E1640" t="str">
            <v>三类</v>
          </cell>
          <cell r="F1640" t="str">
            <v>C019430481</v>
          </cell>
          <cell r="G1640" t="str">
            <v>油屋-油屋</v>
          </cell>
          <cell r="H1640">
            <v>0</v>
          </cell>
          <cell r="I1640">
            <v>1.556</v>
          </cell>
          <cell r="J1640">
            <v>1.556</v>
          </cell>
        </row>
        <row r="1641">
          <cell r="C1641" t="str">
            <v>耒阳市</v>
          </cell>
          <cell r="D1641">
            <v>430481</v>
          </cell>
          <cell r="E1641" t="str">
            <v>三类</v>
          </cell>
          <cell r="F1641" t="str">
            <v>C026430481</v>
          </cell>
          <cell r="G1641" t="str">
            <v>公路桥-肖家</v>
          </cell>
          <cell r="H1641">
            <v>0</v>
          </cell>
          <cell r="I1641">
            <v>3.466</v>
          </cell>
          <cell r="J1641">
            <v>3.141</v>
          </cell>
        </row>
        <row r="1642">
          <cell r="C1642" t="str">
            <v>耒阳市</v>
          </cell>
          <cell r="D1642">
            <v>430481</v>
          </cell>
          <cell r="E1642" t="str">
            <v>三类</v>
          </cell>
          <cell r="F1642" t="str">
            <v>C033430481</v>
          </cell>
          <cell r="G1642" t="str">
            <v>长布小学-官兵桥</v>
          </cell>
          <cell r="H1642">
            <v>0</v>
          </cell>
          <cell r="I1642">
            <v>6.308</v>
          </cell>
          <cell r="J1642">
            <v>6.308</v>
          </cell>
        </row>
        <row r="1643">
          <cell r="C1643" t="str">
            <v>耒阳市</v>
          </cell>
          <cell r="D1643">
            <v>430481</v>
          </cell>
          <cell r="E1643" t="str">
            <v>三类</v>
          </cell>
          <cell r="F1643" t="str">
            <v>C037430481</v>
          </cell>
          <cell r="G1643" t="str">
            <v>大市-下冲</v>
          </cell>
          <cell r="H1643">
            <v>0</v>
          </cell>
          <cell r="I1643">
            <v>3.134</v>
          </cell>
          <cell r="J1643">
            <v>2.76</v>
          </cell>
        </row>
        <row r="1644">
          <cell r="C1644" t="str">
            <v>耒阳市</v>
          </cell>
          <cell r="D1644">
            <v>430481</v>
          </cell>
          <cell r="E1644" t="str">
            <v>三类</v>
          </cell>
          <cell r="F1644" t="str">
            <v>C043430481</v>
          </cell>
          <cell r="G1644" t="str">
            <v>鹿岐半峰至庙背</v>
          </cell>
          <cell r="H1644">
            <v>0</v>
          </cell>
          <cell r="I1644">
            <v>2.245</v>
          </cell>
          <cell r="J1644">
            <v>1.592</v>
          </cell>
        </row>
        <row r="1645">
          <cell r="C1645" t="str">
            <v>耒阳市</v>
          </cell>
          <cell r="D1645">
            <v>430481</v>
          </cell>
          <cell r="E1645" t="str">
            <v>三类</v>
          </cell>
          <cell r="F1645" t="str">
            <v>C064430481</v>
          </cell>
          <cell r="G1645" t="str">
            <v>双丰-郭仙寺</v>
          </cell>
          <cell r="H1645">
            <v>0</v>
          </cell>
          <cell r="I1645">
            <v>3.902</v>
          </cell>
          <cell r="J1645">
            <v>0.146</v>
          </cell>
        </row>
        <row r="1646">
          <cell r="C1646" t="str">
            <v>耒阳市</v>
          </cell>
          <cell r="D1646">
            <v>430481</v>
          </cell>
          <cell r="E1646" t="str">
            <v>三类</v>
          </cell>
          <cell r="F1646" t="str">
            <v>C071430481</v>
          </cell>
          <cell r="G1646" t="str">
            <v>荷叶塘至过路塘</v>
          </cell>
          <cell r="H1646">
            <v>0</v>
          </cell>
          <cell r="I1646">
            <v>1.49</v>
          </cell>
          <cell r="J1646">
            <v>1.49</v>
          </cell>
        </row>
        <row r="1647">
          <cell r="C1647" t="str">
            <v>耒阳市</v>
          </cell>
          <cell r="D1647">
            <v>430481</v>
          </cell>
          <cell r="E1647" t="str">
            <v>三类</v>
          </cell>
          <cell r="F1647" t="str">
            <v>C078430481</v>
          </cell>
          <cell r="G1647" t="str">
            <v>沙明完ト至岭督</v>
          </cell>
          <cell r="H1647">
            <v>0</v>
          </cell>
          <cell r="I1647">
            <v>3.318</v>
          </cell>
          <cell r="J1647">
            <v>2.492</v>
          </cell>
        </row>
        <row r="1648">
          <cell r="C1648" t="str">
            <v>耒阳市</v>
          </cell>
          <cell r="D1648">
            <v>430481</v>
          </cell>
          <cell r="E1648" t="str">
            <v>三类</v>
          </cell>
          <cell r="F1648" t="str">
            <v>C084430481</v>
          </cell>
          <cell r="G1648" t="str">
            <v>桃子山-陈家湾</v>
          </cell>
          <cell r="H1648">
            <v>0</v>
          </cell>
          <cell r="I1648">
            <v>3.405</v>
          </cell>
          <cell r="J1648">
            <v>2.653</v>
          </cell>
        </row>
        <row r="1649">
          <cell r="C1649" t="str">
            <v>耒阳市</v>
          </cell>
          <cell r="D1649">
            <v>430481</v>
          </cell>
          <cell r="E1649" t="str">
            <v>三类</v>
          </cell>
          <cell r="F1649" t="str">
            <v>C085430481</v>
          </cell>
          <cell r="G1649" t="str">
            <v>周星小学-廖家</v>
          </cell>
          <cell r="H1649">
            <v>0</v>
          </cell>
          <cell r="I1649">
            <v>3.542</v>
          </cell>
          <cell r="J1649">
            <v>3.542</v>
          </cell>
        </row>
        <row r="1650">
          <cell r="C1650" t="str">
            <v>耒阳市</v>
          </cell>
          <cell r="D1650">
            <v>430481</v>
          </cell>
          <cell r="E1650" t="str">
            <v>三类</v>
          </cell>
          <cell r="F1650" t="str">
            <v>C086430481</v>
          </cell>
          <cell r="G1650" t="str">
            <v>高炉-长泉</v>
          </cell>
          <cell r="H1650">
            <v>0</v>
          </cell>
          <cell r="I1650">
            <v>1.734</v>
          </cell>
          <cell r="J1650">
            <v>0.172</v>
          </cell>
        </row>
        <row r="1651">
          <cell r="C1651" t="str">
            <v>耒阳市</v>
          </cell>
          <cell r="D1651">
            <v>430481</v>
          </cell>
          <cell r="E1651" t="str">
            <v>三类</v>
          </cell>
          <cell r="F1651" t="str">
            <v>C093430481</v>
          </cell>
          <cell r="G1651" t="str">
            <v>坪上小学-粟山一组</v>
          </cell>
          <cell r="H1651">
            <v>0</v>
          </cell>
          <cell r="I1651">
            <v>2.919</v>
          </cell>
          <cell r="J1651">
            <v>2.393</v>
          </cell>
        </row>
        <row r="1652">
          <cell r="C1652" t="str">
            <v>耒阳市</v>
          </cell>
          <cell r="D1652">
            <v>430481</v>
          </cell>
          <cell r="E1652" t="str">
            <v>三类</v>
          </cell>
          <cell r="F1652" t="str">
            <v>C094430481</v>
          </cell>
          <cell r="G1652" t="str">
            <v>木兰十组-木兰十组</v>
          </cell>
          <cell r="H1652">
            <v>0</v>
          </cell>
          <cell r="I1652">
            <v>3.181</v>
          </cell>
          <cell r="J1652">
            <v>3.181</v>
          </cell>
        </row>
        <row r="1653">
          <cell r="C1653" t="str">
            <v>耒阳市</v>
          </cell>
          <cell r="D1653">
            <v>430481</v>
          </cell>
          <cell r="E1653" t="str">
            <v>三类</v>
          </cell>
          <cell r="F1653" t="str">
            <v>C116430481</v>
          </cell>
          <cell r="G1653" t="str">
            <v>滩头小学-滩头小学</v>
          </cell>
          <cell r="H1653">
            <v>0</v>
          </cell>
          <cell r="I1653">
            <v>2.965</v>
          </cell>
          <cell r="J1653">
            <v>2.965</v>
          </cell>
        </row>
        <row r="1654">
          <cell r="C1654" t="str">
            <v>耒阳市</v>
          </cell>
          <cell r="D1654">
            <v>430481</v>
          </cell>
          <cell r="E1654" t="str">
            <v>三类</v>
          </cell>
          <cell r="F1654" t="str">
            <v>C120430481</v>
          </cell>
          <cell r="G1654" t="str">
            <v>金塘湾-金塘湾</v>
          </cell>
          <cell r="H1654">
            <v>1.056</v>
          </cell>
          <cell r="I1654">
            <v>3.218</v>
          </cell>
          <cell r="J1654">
            <v>1.883</v>
          </cell>
        </row>
        <row r="1655">
          <cell r="C1655" t="str">
            <v>耒阳市</v>
          </cell>
          <cell r="D1655">
            <v>430481</v>
          </cell>
          <cell r="E1655" t="str">
            <v>三类</v>
          </cell>
          <cell r="F1655" t="str">
            <v>C123430481</v>
          </cell>
          <cell r="G1655" t="str">
            <v>杨梅冲-陆新</v>
          </cell>
          <cell r="H1655">
            <v>0</v>
          </cell>
          <cell r="I1655">
            <v>3.275</v>
          </cell>
          <cell r="J1655">
            <v>3.275</v>
          </cell>
        </row>
        <row r="1656">
          <cell r="C1656" t="str">
            <v>耒阳市</v>
          </cell>
          <cell r="D1656">
            <v>430481</v>
          </cell>
          <cell r="E1656" t="str">
            <v>三类</v>
          </cell>
          <cell r="F1656" t="str">
            <v>C138430481</v>
          </cell>
          <cell r="G1656" t="str">
            <v>导子至上古</v>
          </cell>
          <cell r="H1656">
            <v>0</v>
          </cell>
          <cell r="I1656">
            <v>2.586</v>
          </cell>
          <cell r="J1656">
            <v>2.586</v>
          </cell>
        </row>
        <row r="1657">
          <cell r="C1657" t="str">
            <v>耒阳市</v>
          </cell>
          <cell r="D1657">
            <v>430481</v>
          </cell>
          <cell r="E1657" t="str">
            <v>三类</v>
          </cell>
          <cell r="F1657" t="str">
            <v>C145430481</v>
          </cell>
          <cell r="G1657" t="str">
            <v>积岭洞-谭家冲</v>
          </cell>
          <cell r="H1657">
            <v>0</v>
          </cell>
          <cell r="I1657">
            <v>3.023</v>
          </cell>
          <cell r="J1657">
            <v>3.023</v>
          </cell>
        </row>
        <row r="1658">
          <cell r="C1658" t="str">
            <v>耒阳市</v>
          </cell>
          <cell r="D1658">
            <v>430481</v>
          </cell>
          <cell r="E1658" t="str">
            <v>三类</v>
          </cell>
          <cell r="F1658" t="str">
            <v>C162430481</v>
          </cell>
          <cell r="G1658" t="str">
            <v>上石-上石</v>
          </cell>
          <cell r="H1658">
            <v>0</v>
          </cell>
          <cell r="I1658">
            <v>0.915</v>
          </cell>
          <cell r="J1658">
            <v>0.323</v>
          </cell>
        </row>
        <row r="1659">
          <cell r="C1659" t="str">
            <v>耒阳市</v>
          </cell>
          <cell r="D1659">
            <v>430481</v>
          </cell>
          <cell r="E1659" t="str">
            <v>三类</v>
          </cell>
          <cell r="F1659" t="str">
            <v>C163430481</v>
          </cell>
          <cell r="G1659" t="str">
            <v>东湖圩-板桥</v>
          </cell>
          <cell r="H1659">
            <v>0</v>
          </cell>
          <cell r="I1659">
            <v>4.285</v>
          </cell>
          <cell r="J1659">
            <v>4.285</v>
          </cell>
        </row>
        <row r="1660">
          <cell r="C1660" t="str">
            <v>耒阳市</v>
          </cell>
          <cell r="D1660">
            <v>430481</v>
          </cell>
          <cell r="E1660" t="str">
            <v>三类</v>
          </cell>
          <cell r="F1660" t="str">
            <v>C173430481</v>
          </cell>
          <cell r="G1660" t="str">
            <v>庙冲口-庙冲口</v>
          </cell>
          <cell r="H1660">
            <v>0</v>
          </cell>
          <cell r="I1660">
            <v>2.907</v>
          </cell>
          <cell r="J1660">
            <v>2.907</v>
          </cell>
        </row>
        <row r="1661">
          <cell r="C1661" t="str">
            <v>耒阳市</v>
          </cell>
          <cell r="D1661">
            <v>430481</v>
          </cell>
          <cell r="E1661" t="str">
            <v>三类</v>
          </cell>
          <cell r="F1661" t="str">
            <v>C183430481</v>
          </cell>
          <cell r="G1661" t="str">
            <v>镇政府-夏塘工区</v>
          </cell>
          <cell r="H1661">
            <v>0</v>
          </cell>
          <cell r="I1661">
            <v>4.098</v>
          </cell>
          <cell r="J1661">
            <v>4.098</v>
          </cell>
        </row>
        <row r="1662">
          <cell r="C1662" t="str">
            <v>耒阳市</v>
          </cell>
          <cell r="D1662">
            <v>430481</v>
          </cell>
          <cell r="E1662" t="str">
            <v>三类</v>
          </cell>
          <cell r="F1662" t="str">
            <v>C184430481</v>
          </cell>
          <cell r="G1662" t="str">
            <v>长岭-新新</v>
          </cell>
          <cell r="H1662">
            <v>0</v>
          </cell>
          <cell r="I1662">
            <v>5.491</v>
          </cell>
          <cell r="J1662">
            <v>4.322</v>
          </cell>
        </row>
        <row r="1663">
          <cell r="C1663" t="str">
            <v>耒阳市</v>
          </cell>
          <cell r="D1663">
            <v>430481</v>
          </cell>
          <cell r="E1663" t="str">
            <v>三类</v>
          </cell>
          <cell r="F1663" t="str">
            <v>C191430481</v>
          </cell>
          <cell r="G1663" t="str">
            <v>袁家冲-袁家冲</v>
          </cell>
          <cell r="H1663">
            <v>0.551</v>
          </cell>
          <cell r="I1663">
            <v>3.907</v>
          </cell>
          <cell r="J1663">
            <v>3.356</v>
          </cell>
        </row>
        <row r="1664">
          <cell r="C1664" t="str">
            <v>耒阳市</v>
          </cell>
          <cell r="D1664">
            <v>430481</v>
          </cell>
          <cell r="E1664" t="str">
            <v>三类</v>
          </cell>
          <cell r="F1664" t="str">
            <v>C192430481</v>
          </cell>
          <cell r="G1664" t="str">
            <v>夏塘-铁炉冲</v>
          </cell>
          <cell r="H1664">
            <v>0</v>
          </cell>
          <cell r="I1664">
            <v>3.954</v>
          </cell>
          <cell r="J1664">
            <v>3.954</v>
          </cell>
        </row>
        <row r="1665">
          <cell r="C1665" t="str">
            <v>耒阳市</v>
          </cell>
          <cell r="D1665">
            <v>430481</v>
          </cell>
          <cell r="E1665" t="str">
            <v>三类</v>
          </cell>
          <cell r="F1665" t="str">
            <v>C196430481</v>
          </cell>
          <cell r="G1665" t="str">
            <v>村口-学校</v>
          </cell>
          <cell r="H1665">
            <v>0</v>
          </cell>
          <cell r="I1665">
            <v>3.138</v>
          </cell>
          <cell r="J1665">
            <v>3.138</v>
          </cell>
        </row>
        <row r="1666">
          <cell r="C1666" t="str">
            <v>耒阳市</v>
          </cell>
          <cell r="D1666">
            <v>430481</v>
          </cell>
          <cell r="E1666" t="str">
            <v>三类</v>
          </cell>
          <cell r="F1666" t="str">
            <v>C197430481</v>
          </cell>
          <cell r="G1666" t="str">
            <v>上架圩至张家坳</v>
          </cell>
          <cell r="H1666">
            <v>0</v>
          </cell>
          <cell r="I1666">
            <v>2.31</v>
          </cell>
          <cell r="J1666">
            <v>1.467</v>
          </cell>
        </row>
        <row r="1667">
          <cell r="C1667" t="str">
            <v>耒阳市</v>
          </cell>
          <cell r="D1667">
            <v>430481</v>
          </cell>
          <cell r="E1667" t="str">
            <v>三类</v>
          </cell>
          <cell r="F1667" t="str">
            <v>C199430481</v>
          </cell>
          <cell r="G1667" t="str">
            <v>枣禾冲至三江</v>
          </cell>
          <cell r="H1667">
            <v>0</v>
          </cell>
          <cell r="I1667">
            <v>2.004</v>
          </cell>
          <cell r="J1667">
            <v>2.004</v>
          </cell>
        </row>
        <row r="1668">
          <cell r="C1668" t="str">
            <v>耒阳市</v>
          </cell>
          <cell r="D1668">
            <v>430481</v>
          </cell>
          <cell r="E1668" t="str">
            <v>三类</v>
          </cell>
          <cell r="F1668" t="str">
            <v>C222430481</v>
          </cell>
          <cell r="G1668" t="str">
            <v>朱子桥-朱子桥</v>
          </cell>
          <cell r="H1668">
            <v>0</v>
          </cell>
          <cell r="I1668">
            <v>3.047</v>
          </cell>
          <cell r="J1668">
            <v>3.047</v>
          </cell>
        </row>
        <row r="1669">
          <cell r="C1669" t="str">
            <v>耒阳市</v>
          </cell>
          <cell r="D1669">
            <v>430481</v>
          </cell>
          <cell r="E1669" t="str">
            <v>三类</v>
          </cell>
          <cell r="F1669" t="str">
            <v>C226430481</v>
          </cell>
          <cell r="G1669" t="str">
            <v>排安庙至排安</v>
          </cell>
          <cell r="H1669">
            <v>0</v>
          </cell>
          <cell r="I1669">
            <v>3.573</v>
          </cell>
          <cell r="J1669">
            <v>3.573</v>
          </cell>
        </row>
        <row r="1670">
          <cell r="C1670" t="str">
            <v>耒阳市</v>
          </cell>
          <cell r="D1670">
            <v>430481</v>
          </cell>
          <cell r="E1670" t="str">
            <v>三类</v>
          </cell>
          <cell r="F1670" t="str">
            <v>C228430481</v>
          </cell>
          <cell r="G1670" t="str">
            <v>繁荣-繁荣</v>
          </cell>
          <cell r="H1670">
            <v>1.023</v>
          </cell>
          <cell r="I1670">
            <v>4.51</v>
          </cell>
          <cell r="J1670">
            <v>3.487</v>
          </cell>
        </row>
        <row r="1671">
          <cell r="C1671" t="str">
            <v>耒阳市</v>
          </cell>
          <cell r="D1671">
            <v>430481</v>
          </cell>
          <cell r="E1671" t="str">
            <v>三类</v>
          </cell>
          <cell r="F1671" t="str">
            <v>C230430481</v>
          </cell>
          <cell r="G1671" t="str">
            <v>天门庙至星子水库</v>
          </cell>
          <cell r="H1671">
            <v>0</v>
          </cell>
          <cell r="I1671">
            <v>2.082</v>
          </cell>
          <cell r="J1671">
            <v>2.082</v>
          </cell>
        </row>
        <row r="1672">
          <cell r="C1672" t="str">
            <v>耒阳市</v>
          </cell>
          <cell r="D1672">
            <v>430481</v>
          </cell>
          <cell r="E1672" t="str">
            <v>三类</v>
          </cell>
          <cell r="F1672" t="str">
            <v>C248430481</v>
          </cell>
          <cell r="G1672" t="str">
            <v>零洲至村小</v>
          </cell>
          <cell r="H1672">
            <v>0</v>
          </cell>
          <cell r="I1672">
            <v>0.873</v>
          </cell>
          <cell r="J1672">
            <v>0.871</v>
          </cell>
        </row>
        <row r="1673">
          <cell r="C1673" t="str">
            <v>耒阳市</v>
          </cell>
          <cell r="D1673">
            <v>430481</v>
          </cell>
          <cell r="E1673" t="str">
            <v>三类</v>
          </cell>
          <cell r="F1673" t="str">
            <v>C252430481</v>
          </cell>
          <cell r="G1673" t="str">
            <v>沙头至电厂</v>
          </cell>
          <cell r="H1673">
            <v>0</v>
          </cell>
          <cell r="I1673">
            <v>3.696</v>
          </cell>
          <cell r="J1673">
            <v>3.698</v>
          </cell>
        </row>
        <row r="1674">
          <cell r="C1674" t="str">
            <v>耒阳市</v>
          </cell>
          <cell r="D1674">
            <v>430481</v>
          </cell>
          <cell r="E1674" t="str">
            <v>三类</v>
          </cell>
          <cell r="F1674" t="str">
            <v>C27Q430481</v>
          </cell>
          <cell r="G1674" t="str">
            <v>冲里至董溪</v>
          </cell>
          <cell r="H1674">
            <v>0</v>
          </cell>
          <cell r="I1674">
            <v>1.459</v>
          </cell>
          <cell r="J1674">
            <v>4.755</v>
          </cell>
        </row>
        <row r="1675">
          <cell r="C1675" t="str">
            <v>耒阳市</v>
          </cell>
          <cell r="D1675">
            <v>430481</v>
          </cell>
          <cell r="E1675" t="str">
            <v>三类</v>
          </cell>
          <cell r="F1675" t="str">
            <v>C283430481</v>
          </cell>
          <cell r="G1675" t="str">
            <v>张塘坳至新芳</v>
          </cell>
          <cell r="H1675">
            <v>0</v>
          </cell>
          <cell r="I1675">
            <v>1.5</v>
          </cell>
          <cell r="J1675">
            <v>0.896</v>
          </cell>
        </row>
        <row r="1676">
          <cell r="C1676" t="str">
            <v>耒阳市</v>
          </cell>
          <cell r="D1676">
            <v>430481</v>
          </cell>
          <cell r="E1676" t="str">
            <v>三类</v>
          </cell>
          <cell r="F1676" t="str">
            <v>C298430481</v>
          </cell>
          <cell r="G1676" t="str">
            <v>关子塘-毛沙塘</v>
          </cell>
          <cell r="H1676">
            <v>4.038</v>
          </cell>
          <cell r="I1676">
            <v>4.694</v>
          </cell>
          <cell r="J1676">
            <v>0.074</v>
          </cell>
        </row>
        <row r="1677">
          <cell r="C1677" t="str">
            <v>耒阳市</v>
          </cell>
          <cell r="D1677">
            <v>430481</v>
          </cell>
          <cell r="E1677" t="str">
            <v>三类</v>
          </cell>
          <cell r="F1677" t="str">
            <v>C300430481</v>
          </cell>
          <cell r="G1677" t="str">
            <v>大塘村部-大塘村部</v>
          </cell>
          <cell r="H1677">
            <v>1.415</v>
          </cell>
          <cell r="I1677">
            <v>3.596</v>
          </cell>
          <cell r="J1677">
            <v>2.181</v>
          </cell>
        </row>
        <row r="1678">
          <cell r="C1678" t="str">
            <v>耒阳市</v>
          </cell>
          <cell r="D1678">
            <v>430481</v>
          </cell>
          <cell r="E1678" t="str">
            <v>三类</v>
          </cell>
          <cell r="F1678" t="str">
            <v>C301430481</v>
          </cell>
          <cell r="G1678" t="str">
            <v>七岭十三组-七岭十三组</v>
          </cell>
          <cell r="H1678">
            <v>1.884</v>
          </cell>
          <cell r="I1678">
            <v>2.561</v>
          </cell>
          <cell r="J1678">
            <v>0.677</v>
          </cell>
        </row>
        <row r="1679">
          <cell r="C1679" t="str">
            <v>耒阳市</v>
          </cell>
          <cell r="D1679">
            <v>430481</v>
          </cell>
          <cell r="E1679" t="str">
            <v>三类</v>
          </cell>
          <cell r="F1679" t="str">
            <v>C331430481</v>
          </cell>
          <cell r="G1679" t="str">
            <v>普桥-普桥</v>
          </cell>
          <cell r="H1679">
            <v>0.387</v>
          </cell>
          <cell r="I1679">
            <v>2.373</v>
          </cell>
          <cell r="J1679">
            <v>1.986</v>
          </cell>
        </row>
        <row r="1680">
          <cell r="C1680" t="str">
            <v>耒阳市</v>
          </cell>
          <cell r="D1680">
            <v>430481</v>
          </cell>
          <cell r="E1680" t="str">
            <v>三类</v>
          </cell>
          <cell r="F1680" t="str">
            <v>C333430481</v>
          </cell>
          <cell r="G1680" t="str">
            <v>弯阳坳-弯阳坳</v>
          </cell>
          <cell r="H1680">
            <v>0</v>
          </cell>
          <cell r="I1680">
            <v>1.728</v>
          </cell>
          <cell r="J1680">
            <v>1.728</v>
          </cell>
        </row>
        <row r="1681">
          <cell r="C1681" t="str">
            <v>耒阳市</v>
          </cell>
          <cell r="D1681">
            <v>430481</v>
          </cell>
          <cell r="E1681" t="str">
            <v>三类</v>
          </cell>
          <cell r="F1681" t="str">
            <v>C357430481</v>
          </cell>
          <cell r="G1681" t="str">
            <v>合意小学-合意小学</v>
          </cell>
          <cell r="H1681">
            <v>0</v>
          </cell>
          <cell r="I1681">
            <v>3.189</v>
          </cell>
          <cell r="J1681">
            <v>3.189</v>
          </cell>
        </row>
        <row r="1682">
          <cell r="C1682" t="str">
            <v>耒阳市</v>
          </cell>
          <cell r="D1682">
            <v>430481</v>
          </cell>
          <cell r="E1682" t="str">
            <v>三类</v>
          </cell>
          <cell r="F1682" t="str">
            <v>C374430481</v>
          </cell>
          <cell r="G1682" t="str">
            <v>朱家-长冲亭</v>
          </cell>
          <cell r="H1682">
            <v>0</v>
          </cell>
          <cell r="I1682">
            <v>3.147</v>
          </cell>
          <cell r="J1682">
            <v>3.147</v>
          </cell>
        </row>
        <row r="1683">
          <cell r="C1683" t="str">
            <v>耒阳市</v>
          </cell>
          <cell r="D1683">
            <v>430481</v>
          </cell>
          <cell r="E1683" t="str">
            <v>三类</v>
          </cell>
          <cell r="F1683" t="str">
            <v>C378430481</v>
          </cell>
          <cell r="G1683" t="str">
            <v>板桥至龙凤</v>
          </cell>
          <cell r="H1683">
            <v>0</v>
          </cell>
          <cell r="I1683">
            <v>1.177</v>
          </cell>
          <cell r="J1683">
            <v>1.177</v>
          </cell>
        </row>
        <row r="1684">
          <cell r="C1684" t="str">
            <v>耒阳市</v>
          </cell>
          <cell r="D1684">
            <v>430481</v>
          </cell>
          <cell r="E1684" t="str">
            <v>三类</v>
          </cell>
          <cell r="F1684" t="str">
            <v>C389430481</v>
          </cell>
          <cell r="G1684" t="str">
            <v>麻里塘-彭家</v>
          </cell>
          <cell r="H1684">
            <v>0</v>
          </cell>
          <cell r="I1684">
            <v>2.416</v>
          </cell>
          <cell r="J1684">
            <v>2.416</v>
          </cell>
        </row>
        <row r="1685">
          <cell r="C1685" t="str">
            <v>耒阳市</v>
          </cell>
          <cell r="D1685">
            <v>430481</v>
          </cell>
          <cell r="E1685" t="str">
            <v>三类</v>
          </cell>
          <cell r="F1685" t="str">
            <v>C412430481</v>
          </cell>
          <cell r="G1685" t="str">
            <v>龙家山车站至王差</v>
          </cell>
          <cell r="H1685">
            <v>0</v>
          </cell>
          <cell r="I1685">
            <v>3.453</v>
          </cell>
          <cell r="J1685">
            <v>3.453</v>
          </cell>
        </row>
        <row r="1686">
          <cell r="C1686" t="str">
            <v>耒阳市</v>
          </cell>
          <cell r="D1686">
            <v>430481</v>
          </cell>
          <cell r="E1686" t="str">
            <v>三类</v>
          </cell>
          <cell r="F1686" t="str">
            <v>C442430481</v>
          </cell>
          <cell r="G1686" t="str">
            <v>大水磨至马坪</v>
          </cell>
          <cell r="H1686">
            <v>0</v>
          </cell>
          <cell r="I1686">
            <v>3.229</v>
          </cell>
          <cell r="J1686">
            <v>3.229</v>
          </cell>
        </row>
        <row r="1687">
          <cell r="C1687" t="str">
            <v>耒阳市</v>
          </cell>
          <cell r="D1687">
            <v>430481</v>
          </cell>
          <cell r="E1687" t="str">
            <v>三类</v>
          </cell>
          <cell r="F1687" t="str">
            <v>C445430481</v>
          </cell>
          <cell r="G1687" t="str">
            <v>连鱼塘-连鱼塘</v>
          </cell>
          <cell r="H1687">
            <v>3.2</v>
          </cell>
          <cell r="I1687">
            <v>5.212</v>
          </cell>
          <cell r="J1687">
            <v>2.012</v>
          </cell>
        </row>
        <row r="1688">
          <cell r="C1688" t="str">
            <v>耒阳市</v>
          </cell>
          <cell r="D1688">
            <v>430481</v>
          </cell>
          <cell r="E1688" t="str">
            <v>三类</v>
          </cell>
          <cell r="F1688" t="str">
            <v>C465430481</v>
          </cell>
          <cell r="G1688" t="str">
            <v>四工区-九中</v>
          </cell>
          <cell r="H1688">
            <v>0</v>
          </cell>
          <cell r="I1688">
            <v>8.832</v>
          </cell>
          <cell r="J1688">
            <v>8.832</v>
          </cell>
        </row>
        <row r="1689">
          <cell r="C1689" t="str">
            <v>耒阳市</v>
          </cell>
          <cell r="D1689">
            <v>430481</v>
          </cell>
          <cell r="E1689" t="str">
            <v>三类</v>
          </cell>
          <cell r="F1689" t="str">
            <v>C472430481</v>
          </cell>
          <cell r="G1689" t="str">
            <v>清山岩水库至七里亭</v>
          </cell>
          <cell r="H1689">
            <v>0</v>
          </cell>
          <cell r="I1689">
            <v>4.398</v>
          </cell>
          <cell r="J1689">
            <v>3.197</v>
          </cell>
        </row>
        <row r="1690">
          <cell r="C1690" t="str">
            <v>耒阳市</v>
          </cell>
          <cell r="D1690">
            <v>430481</v>
          </cell>
          <cell r="E1690" t="str">
            <v>三类</v>
          </cell>
          <cell r="F1690" t="str">
            <v>C515430481</v>
          </cell>
          <cell r="G1690" t="str">
            <v>孙家亭至三泉</v>
          </cell>
          <cell r="H1690">
            <v>0</v>
          </cell>
          <cell r="I1690">
            <v>2.659</v>
          </cell>
          <cell r="J1690">
            <v>2.659</v>
          </cell>
        </row>
        <row r="1691">
          <cell r="C1691" t="str">
            <v>耒阳市</v>
          </cell>
          <cell r="D1691">
            <v>430481</v>
          </cell>
          <cell r="E1691" t="str">
            <v>三类</v>
          </cell>
          <cell r="F1691" t="str">
            <v>C519430481</v>
          </cell>
          <cell r="G1691" t="str">
            <v>磨形-白竹山</v>
          </cell>
          <cell r="H1691">
            <v>0</v>
          </cell>
          <cell r="I1691">
            <v>4.92</v>
          </cell>
          <cell r="J1691">
            <v>3.142</v>
          </cell>
        </row>
        <row r="1692">
          <cell r="C1692" t="str">
            <v>耒阳市</v>
          </cell>
          <cell r="D1692">
            <v>430481</v>
          </cell>
          <cell r="E1692" t="str">
            <v>三类</v>
          </cell>
          <cell r="F1692" t="str">
            <v>C530430481</v>
          </cell>
          <cell r="G1692" t="str">
            <v>卯家坪至杉山院子</v>
          </cell>
          <cell r="H1692">
            <v>0</v>
          </cell>
          <cell r="I1692">
            <v>3.129</v>
          </cell>
          <cell r="J1692">
            <v>2.045</v>
          </cell>
        </row>
        <row r="1693">
          <cell r="C1693" t="str">
            <v>耒阳市</v>
          </cell>
          <cell r="D1693">
            <v>430481</v>
          </cell>
          <cell r="E1693" t="str">
            <v>三类</v>
          </cell>
          <cell r="F1693" t="str">
            <v>C547430481</v>
          </cell>
          <cell r="G1693" t="str">
            <v>S320-S320至城上铺</v>
          </cell>
          <cell r="H1693">
            <v>0</v>
          </cell>
          <cell r="I1693">
            <v>6.024</v>
          </cell>
          <cell r="J1693">
            <v>6.024</v>
          </cell>
        </row>
        <row r="1694">
          <cell r="C1694" t="str">
            <v>耒阳市</v>
          </cell>
          <cell r="D1694">
            <v>430481</v>
          </cell>
          <cell r="E1694" t="str">
            <v>三类</v>
          </cell>
          <cell r="F1694" t="str">
            <v>C561430481</v>
          </cell>
          <cell r="G1694" t="str">
            <v>楼下至村部</v>
          </cell>
          <cell r="H1694">
            <v>0</v>
          </cell>
          <cell r="I1694">
            <v>4.011</v>
          </cell>
          <cell r="J1694">
            <v>2.734</v>
          </cell>
        </row>
        <row r="1695">
          <cell r="C1695" t="str">
            <v>耒阳市</v>
          </cell>
          <cell r="D1695">
            <v>430481</v>
          </cell>
          <cell r="E1695" t="str">
            <v>三类</v>
          </cell>
          <cell r="F1695" t="str">
            <v>C566430481</v>
          </cell>
          <cell r="G1695" t="str">
            <v>坦家山至凤楚岩</v>
          </cell>
          <cell r="H1695">
            <v>0</v>
          </cell>
          <cell r="I1695">
            <v>3.969</v>
          </cell>
          <cell r="J1695">
            <v>3.829</v>
          </cell>
        </row>
        <row r="1696">
          <cell r="C1696" t="str">
            <v>耒阳市</v>
          </cell>
          <cell r="D1696">
            <v>430481</v>
          </cell>
          <cell r="E1696" t="str">
            <v>三类</v>
          </cell>
          <cell r="F1696" t="str">
            <v>C567430481</v>
          </cell>
          <cell r="G1696" t="str">
            <v>猫子坪至村小</v>
          </cell>
          <cell r="H1696">
            <v>0</v>
          </cell>
          <cell r="I1696">
            <v>4.027</v>
          </cell>
          <cell r="J1696">
            <v>4.027</v>
          </cell>
        </row>
        <row r="1697">
          <cell r="C1697" t="str">
            <v>耒阳市</v>
          </cell>
          <cell r="D1697">
            <v>430481</v>
          </cell>
          <cell r="E1697" t="str">
            <v>三类</v>
          </cell>
          <cell r="F1697" t="str">
            <v>C570430481</v>
          </cell>
          <cell r="G1697" t="str">
            <v>小水至柘溪</v>
          </cell>
          <cell r="H1697">
            <v>0</v>
          </cell>
          <cell r="I1697">
            <v>2.31</v>
          </cell>
          <cell r="J1697">
            <v>1.796</v>
          </cell>
        </row>
        <row r="1698">
          <cell r="C1698" t="str">
            <v>耒阳市</v>
          </cell>
          <cell r="D1698">
            <v>430481</v>
          </cell>
          <cell r="E1698" t="str">
            <v>三类</v>
          </cell>
          <cell r="F1698" t="str">
            <v>C573430481</v>
          </cell>
          <cell r="G1698" t="str">
            <v>寿母亭至禾家塘</v>
          </cell>
          <cell r="H1698">
            <v>0</v>
          </cell>
          <cell r="I1698">
            <v>3.845</v>
          </cell>
          <cell r="J1698">
            <v>3.845</v>
          </cell>
        </row>
        <row r="1699">
          <cell r="C1699" t="str">
            <v>耒阳市</v>
          </cell>
          <cell r="D1699">
            <v>430481</v>
          </cell>
          <cell r="E1699" t="str">
            <v>三类</v>
          </cell>
          <cell r="F1699" t="str">
            <v>C579430481</v>
          </cell>
          <cell r="G1699" t="str">
            <v>小水圩-杨塘</v>
          </cell>
          <cell r="H1699">
            <v>0</v>
          </cell>
          <cell r="I1699">
            <v>4.584</v>
          </cell>
          <cell r="J1699">
            <v>4.722</v>
          </cell>
        </row>
        <row r="1700">
          <cell r="C1700" t="str">
            <v>耒阳市</v>
          </cell>
          <cell r="D1700">
            <v>430481</v>
          </cell>
          <cell r="E1700" t="str">
            <v>三类</v>
          </cell>
          <cell r="F1700" t="str">
            <v>C589430481</v>
          </cell>
          <cell r="G1700" t="str">
            <v>烟塘罗家至曾氏岭</v>
          </cell>
          <cell r="H1700">
            <v>0</v>
          </cell>
          <cell r="I1700">
            <v>3.85</v>
          </cell>
          <cell r="J1700">
            <v>3.85</v>
          </cell>
        </row>
        <row r="1701">
          <cell r="C1701" t="str">
            <v>耒阳市</v>
          </cell>
          <cell r="D1701">
            <v>430481</v>
          </cell>
          <cell r="E1701" t="str">
            <v>三类</v>
          </cell>
          <cell r="F1701" t="str">
            <v>C600430481</v>
          </cell>
          <cell r="G1701" t="str">
            <v>东塘-东塘</v>
          </cell>
          <cell r="H1701">
            <v>0</v>
          </cell>
          <cell r="I1701">
            <v>4.063</v>
          </cell>
          <cell r="J1701">
            <v>0.98</v>
          </cell>
        </row>
        <row r="1702">
          <cell r="C1702" t="str">
            <v>耒阳市</v>
          </cell>
          <cell r="D1702">
            <v>430481</v>
          </cell>
          <cell r="E1702" t="str">
            <v>三类</v>
          </cell>
          <cell r="F1702" t="str">
            <v>C618430481</v>
          </cell>
          <cell r="G1702" t="str">
            <v>上架至圩流塘</v>
          </cell>
          <cell r="H1702">
            <v>0</v>
          </cell>
          <cell r="I1702">
            <v>0.927</v>
          </cell>
          <cell r="J1702">
            <v>0.927</v>
          </cell>
        </row>
        <row r="1703">
          <cell r="C1703" t="str">
            <v>耒阳市</v>
          </cell>
          <cell r="D1703">
            <v>430481</v>
          </cell>
          <cell r="E1703" t="str">
            <v>三类</v>
          </cell>
          <cell r="F1703" t="str">
            <v>C629430481</v>
          </cell>
          <cell r="G1703" t="str">
            <v>垃圾场-车头</v>
          </cell>
          <cell r="H1703">
            <v>0</v>
          </cell>
          <cell r="I1703">
            <v>5.347</v>
          </cell>
          <cell r="J1703">
            <v>5.347</v>
          </cell>
        </row>
        <row r="1704">
          <cell r="C1704" t="str">
            <v>耒阳市</v>
          </cell>
          <cell r="D1704">
            <v>430481</v>
          </cell>
          <cell r="E1704" t="str">
            <v>三类</v>
          </cell>
          <cell r="F1704" t="str">
            <v>C632430481</v>
          </cell>
          <cell r="G1704" t="str">
            <v>雅江圩-聂家</v>
          </cell>
          <cell r="H1704">
            <v>0</v>
          </cell>
          <cell r="I1704">
            <v>5.355</v>
          </cell>
          <cell r="J1704">
            <v>5.355</v>
          </cell>
        </row>
        <row r="1705">
          <cell r="C1705" t="str">
            <v>耒阳市</v>
          </cell>
          <cell r="D1705">
            <v>430481</v>
          </cell>
          <cell r="E1705" t="str">
            <v>三类</v>
          </cell>
          <cell r="F1705" t="str">
            <v>C69P430481</v>
          </cell>
          <cell r="G1705" t="str">
            <v>风车口至明台水库</v>
          </cell>
          <cell r="H1705">
            <v>0</v>
          </cell>
          <cell r="I1705">
            <v>0.878</v>
          </cell>
          <cell r="J1705">
            <v>0.69</v>
          </cell>
        </row>
        <row r="1706">
          <cell r="C1706" t="str">
            <v>耒阳市</v>
          </cell>
          <cell r="D1706">
            <v>430481</v>
          </cell>
          <cell r="E1706" t="str">
            <v>三类</v>
          </cell>
          <cell r="F1706" t="str">
            <v>C81P430481</v>
          </cell>
          <cell r="G1706" t="str">
            <v>高马头至张家冲</v>
          </cell>
          <cell r="H1706">
            <v>0</v>
          </cell>
          <cell r="I1706">
            <v>1.286</v>
          </cell>
          <cell r="J1706">
            <v>1.285</v>
          </cell>
        </row>
        <row r="1707">
          <cell r="C1707" t="str">
            <v>耒阳市</v>
          </cell>
          <cell r="D1707">
            <v>430481</v>
          </cell>
          <cell r="E1707" t="str">
            <v>三类</v>
          </cell>
          <cell r="F1707" t="str">
            <v>C844430481</v>
          </cell>
          <cell r="G1707" t="str">
            <v>段家坳至杨家湾</v>
          </cell>
          <cell r="H1707">
            <v>0</v>
          </cell>
          <cell r="I1707">
            <v>3.341</v>
          </cell>
          <cell r="J1707">
            <v>3.341</v>
          </cell>
        </row>
        <row r="1708">
          <cell r="C1708" t="str">
            <v>耒阳市</v>
          </cell>
          <cell r="D1708">
            <v>430481</v>
          </cell>
          <cell r="E1708" t="str">
            <v>三类</v>
          </cell>
          <cell r="F1708" t="str">
            <v>CA21430481</v>
          </cell>
          <cell r="G1708" t="str">
            <v>水口-乡猪厂</v>
          </cell>
          <cell r="H1708">
            <v>1.625</v>
          </cell>
          <cell r="I1708">
            <v>4.537</v>
          </cell>
          <cell r="J1708">
            <v>2.626</v>
          </cell>
        </row>
        <row r="1709">
          <cell r="C1709" t="str">
            <v>耒阳市</v>
          </cell>
          <cell r="D1709">
            <v>430481</v>
          </cell>
          <cell r="E1709" t="str">
            <v>三类</v>
          </cell>
          <cell r="F1709" t="str">
            <v>CA23430481</v>
          </cell>
          <cell r="G1709" t="str">
            <v>龙山村口至龙山小学</v>
          </cell>
          <cell r="H1709">
            <v>0</v>
          </cell>
          <cell r="I1709">
            <v>4.185</v>
          </cell>
          <cell r="J1709">
            <v>3.976</v>
          </cell>
        </row>
        <row r="1710">
          <cell r="C1710" t="str">
            <v>耒阳市</v>
          </cell>
          <cell r="D1710">
            <v>430481</v>
          </cell>
          <cell r="E1710" t="str">
            <v>三类</v>
          </cell>
          <cell r="F1710" t="str">
            <v>CA28430481</v>
          </cell>
          <cell r="G1710" t="str">
            <v>电站至麻塘</v>
          </cell>
          <cell r="H1710">
            <v>0</v>
          </cell>
          <cell r="I1710">
            <v>2.534</v>
          </cell>
          <cell r="J1710">
            <v>1.854</v>
          </cell>
        </row>
        <row r="1711">
          <cell r="C1711" t="str">
            <v>耒阳市</v>
          </cell>
          <cell r="D1711">
            <v>430481</v>
          </cell>
          <cell r="E1711" t="str">
            <v>三类</v>
          </cell>
          <cell r="F1711" t="str">
            <v>CA41430481</v>
          </cell>
          <cell r="G1711" t="str">
            <v>肖家-五泉</v>
          </cell>
          <cell r="H1711">
            <v>0</v>
          </cell>
          <cell r="I1711">
            <v>4.332</v>
          </cell>
          <cell r="J1711">
            <v>4.332</v>
          </cell>
        </row>
        <row r="1712">
          <cell r="C1712" t="str">
            <v>耒阳市</v>
          </cell>
          <cell r="D1712">
            <v>430481</v>
          </cell>
          <cell r="E1712" t="str">
            <v>三类</v>
          </cell>
          <cell r="F1712" t="str">
            <v>CA67430481</v>
          </cell>
          <cell r="G1712" t="str">
            <v>东湖圩至上石</v>
          </cell>
          <cell r="H1712">
            <v>0</v>
          </cell>
          <cell r="I1712">
            <v>0.452</v>
          </cell>
          <cell r="J1712">
            <v>0.452</v>
          </cell>
        </row>
        <row r="1713">
          <cell r="C1713" t="str">
            <v>耒阳市</v>
          </cell>
          <cell r="D1713">
            <v>430481</v>
          </cell>
          <cell r="E1713" t="str">
            <v>三类</v>
          </cell>
          <cell r="F1713" t="str">
            <v>CA70430481</v>
          </cell>
          <cell r="G1713" t="str">
            <v>高岭至东风井</v>
          </cell>
          <cell r="H1713">
            <v>0</v>
          </cell>
          <cell r="I1713">
            <v>0.749</v>
          </cell>
          <cell r="J1713">
            <v>0.749</v>
          </cell>
        </row>
        <row r="1714">
          <cell r="C1714" t="str">
            <v>耒阳市</v>
          </cell>
          <cell r="D1714">
            <v>430481</v>
          </cell>
          <cell r="E1714" t="str">
            <v>三类</v>
          </cell>
          <cell r="F1714" t="str">
            <v>CA71430481</v>
          </cell>
          <cell r="G1714" t="str">
            <v>龙塘铺至龙塘</v>
          </cell>
          <cell r="H1714">
            <v>0</v>
          </cell>
          <cell r="I1714">
            <v>2.109</v>
          </cell>
          <cell r="J1714">
            <v>2.109</v>
          </cell>
        </row>
        <row r="1715">
          <cell r="C1715" t="str">
            <v>耒阳市</v>
          </cell>
          <cell r="D1715">
            <v>430481</v>
          </cell>
          <cell r="E1715" t="str">
            <v>三类</v>
          </cell>
          <cell r="F1715" t="str">
            <v>CA73430481</v>
          </cell>
          <cell r="G1715" t="str">
            <v>龙塘至高寨</v>
          </cell>
          <cell r="H1715">
            <v>0</v>
          </cell>
          <cell r="I1715">
            <v>3.178</v>
          </cell>
          <cell r="J1715">
            <v>2.648</v>
          </cell>
        </row>
        <row r="1716">
          <cell r="C1716" t="str">
            <v>耒阳市</v>
          </cell>
          <cell r="D1716">
            <v>430481</v>
          </cell>
          <cell r="E1716" t="str">
            <v>三类</v>
          </cell>
          <cell r="F1716" t="str">
            <v>CA75430481</v>
          </cell>
          <cell r="G1716" t="str">
            <v>龙塘至白洋</v>
          </cell>
          <cell r="H1716">
            <v>0</v>
          </cell>
          <cell r="I1716">
            <v>2.311</v>
          </cell>
          <cell r="J1716">
            <v>2.311</v>
          </cell>
        </row>
        <row r="1717">
          <cell r="C1717" t="str">
            <v>耒阳市</v>
          </cell>
          <cell r="D1717">
            <v>430481</v>
          </cell>
          <cell r="E1717" t="str">
            <v>三类</v>
          </cell>
          <cell r="F1717" t="str">
            <v>CA81430481</v>
          </cell>
          <cell r="G1717" t="str">
            <v>壕江-壕塘</v>
          </cell>
          <cell r="H1717">
            <v>0</v>
          </cell>
          <cell r="I1717">
            <v>1.415</v>
          </cell>
          <cell r="J1717">
            <v>1.415</v>
          </cell>
        </row>
        <row r="1718">
          <cell r="C1718" t="str">
            <v>耒阳市</v>
          </cell>
          <cell r="D1718">
            <v>430481</v>
          </cell>
          <cell r="E1718" t="str">
            <v>三类</v>
          </cell>
          <cell r="F1718" t="str">
            <v>CA91430481</v>
          </cell>
          <cell r="G1718" t="str">
            <v>余庆至栗树</v>
          </cell>
          <cell r="H1718">
            <v>0</v>
          </cell>
          <cell r="I1718">
            <v>1.326</v>
          </cell>
          <cell r="J1718">
            <v>1.326</v>
          </cell>
        </row>
        <row r="1719">
          <cell r="C1719" t="str">
            <v>耒阳市</v>
          </cell>
          <cell r="D1719">
            <v>430481</v>
          </cell>
          <cell r="E1719" t="str">
            <v>三类</v>
          </cell>
          <cell r="F1719" t="str">
            <v>CB04430481</v>
          </cell>
          <cell r="G1719" t="str">
            <v>城上铺至央田</v>
          </cell>
          <cell r="H1719">
            <v>0</v>
          </cell>
          <cell r="I1719">
            <v>0.433</v>
          </cell>
          <cell r="J1719">
            <v>0.433</v>
          </cell>
        </row>
        <row r="1720">
          <cell r="C1720" t="str">
            <v>耒阳市</v>
          </cell>
          <cell r="D1720">
            <v>430481</v>
          </cell>
          <cell r="E1720" t="str">
            <v>三类</v>
          </cell>
          <cell r="F1720" t="str">
            <v>CB05430481</v>
          </cell>
          <cell r="G1720" t="str">
            <v>张家铺至刘家冲</v>
          </cell>
          <cell r="H1720">
            <v>0</v>
          </cell>
          <cell r="I1720">
            <v>2.215</v>
          </cell>
          <cell r="J1720">
            <v>1.196</v>
          </cell>
        </row>
        <row r="1721">
          <cell r="C1721" t="str">
            <v>耒阳市</v>
          </cell>
          <cell r="D1721">
            <v>430481</v>
          </cell>
          <cell r="E1721" t="str">
            <v>三类</v>
          </cell>
          <cell r="F1721" t="str">
            <v>CB06430481</v>
          </cell>
          <cell r="G1721" t="str">
            <v>候山仙-张家湾</v>
          </cell>
          <cell r="H1721">
            <v>5.543</v>
          </cell>
          <cell r="I1721">
            <v>6.444</v>
          </cell>
          <cell r="J1721">
            <v>0.901</v>
          </cell>
        </row>
        <row r="1722">
          <cell r="C1722" t="str">
            <v>耒阳市</v>
          </cell>
          <cell r="D1722">
            <v>430481</v>
          </cell>
          <cell r="E1722" t="str">
            <v>三类</v>
          </cell>
          <cell r="F1722" t="str">
            <v>CB07430481</v>
          </cell>
          <cell r="G1722" t="str">
            <v>张塘坳-砖角下</v>
          </cell>
          <cell r="H1722">
            <v>0</v>
          </cell>
          <cell r="I1722">
            <v>3.492</v>
          </cell>
          <cell r="J1722">
            <v>3.492</v>
          </cell>
        </row>
        <row r="1723">
          <cell r="C1723" t="str">
            <v>耒阳市</v>
          </cell>
          <cell r="D1723">
            <v>430481</v>
          </cell>
          <cell r="E1723" t="str">
            <v>三类</v>
          </cell>
          <cell r="F1723" t="str">
            <v>CD46430481</v>
          </cell>
          <cell r="G1723" t="str">
            <v>龙山至龙云</v>
          </cell>
          <cell r="H1723">
            <v>0</v>
          </cell>
          <cell r="I1723">
            <v>2.692</v>
          </cell>
          <cell r="J1723">
            <v>1.234</v>
          </cell>
        </row>
        <row r="1724">
          <cell r="C1724" t="str">
            <v>耒阳市</v>
          </cell>
          <cell r="D1724">
            <v>430481</v>
          </cell>
          <cell r="E1724" t="str">
            <v>三类</v>
          </cell>
          <cell r="F1724" t="str">
            <v>CD57430481</v>
          </cell>
          <cell r="G1724" t="str">
            <v>公路桥至黄牛山</v>
          </cell>
          <cell r="H1724">
            <v>0</v>
          </cell>
          <cell r="I1724">
            <v>2.547</v>
          </cell>
          <cell r="J1724">
            <v>2.286</v>
          </cell>
        </row>
        <row r="1725">
          <cell r="C1725" t="str">
            <v>耒阳市</v>
          </cell>
          <cell r="D1725">
            <v>430481</v>
          </cell>
          <cell r="E1725" t="str">
            <v>三类</v>
          </cell>
          <cell r="F1725" t="str">
            <v>CE63430481</v>
          </cell>
          <cell r="G1725" t="str">
            <v>七十担至许家湾</v>
          </cell>
          <cell r="H1725">
            <v>0</v>
          </cell>
          <cell r="I1725">
            <v>1.474</v>
          </cell>
          <cell r="J1725">
            <v>1.474</v>
          </cell>
        </row>
        <row r="1726">
          <cell r="C1726" t="str">
            <v>耒阳市</v>
          </cell>
          <cell r="D1726">
            <v>430481</v>
          </cell>
          <cell r="E1726" t="str">
            <v>三类</v>
          </cell>
          <cell r="F1726" t="str">
            <v>CE65430481</v>
          </cell>
          <cell r="G1726" t="str">
            <v>赵家桥至坳头坪</v>
          </cell>
          <cell r="H1726">
            <v>0</v>
          </cell>
          <cell r="I1726">
            <v>3.014</v>
          </cell>
          <cell r="J1726">
            <v>3.014</v>
          </cell>
        </row>
        <row r="1727">
          <cell r="C1727" t="str">
            <v>耒阳市</v>
          </cell>
          <cell r="D1727">
            <v>430481</v>
          </cell>
          <cell r="E1727" t="str">
            <v>三类</v>
          </cell>
          <cell r="F1727" t="str">
            <v>CF01430481</v>
          </cell>
          <cell r="G1727" t="str">
            <v>村小至桔子园</v>
          </cell>
          <cell r="H1727">
            <v>0</v>
          </cell>
          <cell r="I1727">
            <v>2.914</v>
          </cell>
          <cell r="J1727">
            <v>2.914</v>
          </cell>
        </row>
        <row r="1728">
          <cell r="C1728" t="str">
            <v>耒阳市</v>
          </cell>
          <cell r="D1728">
            <v>430481</v>
          </cell>
          <cell r="E1728" t="str">
            <v>三类</v>
          </cell>
          <cell r="F1728" t="str">
            <v>CF08430481</v>
          </cell>
          <cell r="G1728" t="str">
            <v>积岭仓库至郑家湾</v>
          </cell>
          <cell r="H1728">
            <v>0</v>
          </cell>
          <cell r="I1728">
            <v>4.881</v>
          </cell>
          <cell r="J1728">
            <v>4.881</v>
          </cell>
        </row>
        <row r="1729">
          <cell r="C1729" t="str">
            <v>耒阳市</v>
          </cell>
          <cell r="D1729">
            <v>430481</v>
          </cell>
          <cell r="E1729" t="str">
            <v>三类</v>
          </cell>
          <cell r="F1729" t="str">
            <v>CF24430481</v>
          </cell>
          <cell r="G1729" t="str">
            <v>星子冲至杨塘坳背</v>
          </cell>
          <cell r="H1729">
            <v>0</v>
          </cell>
          <cell r="I1729">
            <v>1.159</v>
          </cell>
          <cell r="J1729">
            <v>1.159</v>
          </cell>
        </row>
        <row r="1730">
          <cell r="C1730" t="str">
            <v>耒阳市</v>
          </cell>
          <cell r="D1730">
            <v>430481</v>
          </cell>
          <cell r="E1730" t="str">
            <v>三类</v>
          </cell>
          <cell r="F1730" t="str">
            <v>CF38430481</v>
          </cell>
          <cell r="G1730" t="str">
            <v>学校-学校</v>
          </cell>
          <cell r="H1730">
            <v>0</v>
          </cell>
          <cell r="I1730">
            <v>5.036</v>
          </cell>
          <cell r="J1730">
            <v>0.726</v>
          </cell>
        </row>
        <row r="1731">
          <cell r="C1731" t="str">
            <v>耒阳市</v>
          </cell>
          <cell r="D1731">
            <v>430481</v>
          </cell>
          <cell r="E1731" t="str">
            <v>三类</v>
          </cell>
          <cell r="F1731" t="str">
            <v>CF41430481</v>
          </cell>
          <cell r="G1731" t="str">
            <v>陈家口至举山联办矿</v>
          </cell>
          <cell r="H1731">
            <v>0</v>
          </cell>
          <cell r="I1731">
            <v>4.84</v>
          </cell>
          <cell r="J1731">
            <v>4.84</v>
          </cell>
        </row>
        <row r="1732">
          <cell r="C1732" t="str">
            <v>耒阳市</v>
          </cell>
          <cell r="D1732">
            <v>430481</v>
          </cell>
          <cell r="E1732" t="str">
            <v>三类</v>
          </cell>
          <cell r="F1732" t="str">
            <v>CF60430481</v>
          </cell>
          <cell r="G1732" t="str">
            <v>白石洞至大槽里</v>
          </cell>
          <cell r="H1732">
            <v>0</v>
          </cell>
          <cell r="I1732">
            <v>1.846</v>
          </cell>
          <cell r="J1732">
            <v>0.581</v>
          </cell>
        </row>
        <row r="1733">
          <cell r="C1733" t="str">
            <v>耒阳市</v>
          </cell>
          <cell r="D1733">
            <v>430481</v>
          </cell>
          <cell r="E1733" t="str">
            <v>三类</v>
          </cell>
          <cell r="F1733" t="str">
            <v>CF61430481</v>
          </cell>
          <cell r="G1733" t="str">
            <v>学校至圩上</v>
          </cell>
          <cell r="H1733">
            <v>0</v>
          </cell>
          <cell r="I1733">
            <v>2.492</v>
          </cell>
          <cell r="J1733">
            <v>2.492</v>
          </cell>
        </row>
        <row r="1734">
          <cell r="C1734" t="str">
            <v>耒阳市</v>
          </cell>
          <cell r="D1734">
            <v>430481</v>
          </cell>
          <cell r="E1734" t="str">
            <v>三类</v>
          </cell>
          <cell r="F1734" t="str">
            <v>CF92430481</v>
          </cell>
          <cell r="G1734" t="str">
            <v>江边湾至中湾</v>
          </cell>
          <cell r="H1734">
            <v>0</v>
          </cell>
          <cell r="I1734">
            <v>1.603</v>
          </cell>
          <cell r="J1734">
            <v>1.602</v>
          </cell>
        </row>
        <row r="1735">
          <cell r="C1735" t="str">
            <v>耒阳市</v>
          </cell>
          <cell r="D1735">
            <v>430481</v>
          </cell>
          <cell r="E1735" t="str">
            <v>三类</v>
          </cell>
          <cell r="F1735" t="str">
            <v>CG02430481</v>
          </cell>
          <cell r="G1735" t="str">
            <v>冲口至张家</v>
          </cell>
          <cell r="H1735">
            <v>0.2</v>
          </cell>
          <cell r="I1735">
            <v>1.697</v>
          </cell>
          <cell r="J1735">
            <v>1.497</v>
          </cell>
        </row>
        <row r="1736">
          <cell r="C1736" t="str">
            <v>耒阳市</v>
          </cell>
          <cell r="D1736">
            <v>430481</v>
          </cell>
          <cell r="E1736" t="str">
            <v>三类</v>
          </cell>
          <cell r="F1736" t="str">
            <v>CG05430481</v>
          </cell>
          <cell r="G1736" t="str">
            <v>梧桥至连鱼塘</v>
          </cell>
          <cell r="H1736">
            <v>0</v>
          </cell>
          <cell r="I1736">
            <v>2.202</v>
          </cell>
          <cell r="J1736">
            <v>2.202</v>
          </cell>
        </row>
        <row r="1737">
          <cell r="C1737" t="str">
            <v>耒阳市</v>
          </cell>
          <cell r="D1737">
            <v>430481</v>
          </cell>
          <cell r="E1737" t="str">
            <v>三类</v>
          </cell>
          <cell r="F1737" t="str">
            <v>CG63430481</v>
          </cell>
          <cell r="G1737" t="str">
            <v>鹰家洞至南塘背</v>
          </cell>
          <cell r="H1737">
            <v>0</v>
          </cell>
          <cell r="I1737">
            <v>2.063</v>
          </cell>
          <cell r="J1737">
            <v>1.666</v>
          </cell>
        </row>
        <row r="1738">
          <cell r="C1738" t="str">
            <v>耒阳市</v>
          </cell>
          <cell r="D1738">
            <v>430481</v>
          </cell>
          <cell r="E1738" t="str">
            <v>三类</v>
          </cell>
          <cell r="F1738" t="str">
            <v>CH06430481</v>
          </cell>
          <cell r="G1738" t="str">
            <v>新桥上至石桥</v>
          </cell>
          <cell r="H1738">
            <v>0</v>
          </cell>
          <cell r="I1738">
            <v>2.291</v>
          </cell>
          <cell r="J1738">
            <v>2.291</v>
          </cell>
        </row>
        <row r="1739">
          <cell r="C1739" t="str">
            <v>耒阳市</v>
          </cell>
          <cell r="D1739">
            <v>430481</v>
          </cell>
          <cell r="E1739" t="str">
            <v>三类</v>
          </cell>
          <cell r="F1739" t="str">
            <v>CH51430481</v>
          </cell>
          <cell r="G1739" t="str">
            <v>白洋至江头小学</v>
          </cell>
          <cell r="H1739">
            <v>0</v>
          </cell>
          <cell r="I1739">
            <v>2.592</v>
          </cell>
          <cell r="J1739">
            <v>0.141</v>
          </cell>
        </row>
        <row r="1740">
          <cell r="C1740" t="str">
            <v>耒阳市</v>
          </cell>
          <cell r="D1740">
            <v>430481</v>
          </cell>
          <cell r="E1740" t="str">
            <v>三类</v>
          </cell>
          <cell r="F1740" t="str">
            <v>CJA3430481</v>
          </cell>
          <cell r="G1740" t="str">
            <v>余冲至梓元</v>
          </cell>
          <cell r="H1740">
            <v>0</v>
          </cell>
          <cell r="I1740">
            <v>3.066</v>
          </cell>
          <cell r="J1740">
            <v>3.066</v>
          </cell>
        </row>
        <row r="1741">
          <cell r="C1741" t="str">
            <v>耒阳市</v>
          </cell>
          <cell r="D1741">
            <v>430481</v>
          </cell>
          <cell r="E1741" t="str">
            <v>三类</v>
          </cell>
          <cell r="F1741" t="str">
            <v>CJJ1430481</v>
          </cell>
          <cell r="G1741" t="str">
            <v>油茶场-李家桥</v>
          </cell>
          <cell r="H1741">
            <v>0</v>
          </cell>
          <cell r="I1741">
            <v>5.893</v>
          </cell>
          <cell r="J1741">
            <v>2.011</v>
          </cell>
        </row>
        <row r="1742">
          <cell r="C1742" t="str">
            <v>耒阳市</v>
          </cell>
          <cell r="D1742">
            <v>430481</v>
          </cell>
          <cell r="E1742" t="str">
            <v>三类</v>
          </cell>
          <cell r="F1742" t="str">
            <v>CJJ2430481</v>
          </cell>
          <cell r="G1742" t="str">
            <v>枫冲至水东</v>
          </cell>
          <cell r="H1742">
            <v>0</v>
          </cell>
          <cell r="I1742">
            <v>3.508</v>
          </cell>
          <cell r="J1742">
            <v>3.508</v>
          </cell>
        </row>
        <row r="1743">
          <cell r="C1743" t="str">
            <v>耒阳市</v>
          </cell>
          <cell r="D1743">
            <v>430481</v>
          </cell>
          <cell r="E1743" t="str">
            <v>三类</v>
          </cell>
          <cell r="F1743" t="str">
            <v>CJJ3430481</v>
          </cell>
          <cell r="G1743" t="str">
            <v>江家湾-瓦泥塘</v>
          </cell>
          <cell r="H1743">
            <v>2.166</v>
          </cell>
          <cell r="I1743">
            <v>13.064</v>
          </cell>
          <cell r="J1743">
            <v>10.898</v>
          </cell>
        </row>
        <row r="1744">
          <cell r="C1744" t="str">
            <v>耒阳市</v>
          </cell>
          <cell r="D1744">
            <v>430481</v>
          </cell>
          <cell r="E1744" t="str">
            <v>三类</v>
          </cell>
          <cell r="F1744" t="str">
            <v>CJJ5430481</v>
          </cell>
          <cell r="G1744" t="str">
            <v>马颈坳至盐沙</v>
          </cell>
          <cell r="H1744">
            <v>0</v>
          </cell>
          <cell r="I1744">
            <v>3.861</v>
          </cell>
          <cell r="J1744">
            <v>3.861</v>
          </cell>
        </row>
        <row r="1745">
          <cell r="C1745" t="str">
            <v>耒阳市</v>
          </cell>
          <cell r="D1745">
            <v>430481</v>
          </cell>
          <cell r="E1745" t="str">
            <v>三类</v>
          </cell>
          <cell r="F1745" t="str">
            <v>CN19430481</v>
          </cell>
          <cell r="G1745" t="str">
            <v>竹市村庙背村四组小路</v>
          </cell>
          <cell r="H1745">
            <v>0</v>
          </cell>
          <cell r="I1745">
            <v>0.186</v>
          </cell>
          <cell r="J1745">
            <v>0.185</v>
          </cell>
        </row>
        <row r="1746">
          <cell r="C1746" t="str">
            <v>耒阳市</v>
          </cell>
          <cell r="D1746">
            <v>430481</v>
          </cell>
          <cell r="E1746" t="str">
            <v>三类</v>
          </cell>
          <cell r="F1746" t="str">
            <v>CN26430481</v>
          </cell>
          <cell r="G1746" t="str">
            <v>上架乡南基村十一组小路</v>
          </cell>
          <cell r="H1746">
            <v>0</v>
          </cell>
          <cell r="I1746">
            <v>0.436</v>
          </cell>
          <cell r="J1746">
            <v>0.436</v>
          </cell>
        </row>
        <row r="1747">
          <cell r="C1747" t="str">
            <v>耒阳市</v>
          </cell>
          <cell r="D1747">
            <v>430481</v>
          </cell>
          <cell r="E1747" t="str">
            <v>三类</v>
          </cell>
          <cell r="F1747" t="str">
            <v>CQ19430481</v>
          </cell>
          <cell r="G1747" t="str">
            <v>南湾村一组至南湾村十一组</v>
          </cell>
          <cell r="H1747">
            <v>0</v>
          </cell>
          <cell r="I1747">
            <v>0.256</v>
          </cell>
          <cell r="J1747">
            <v>0.256</v>
          </cell>
        </row>
        <row r="1748">
          <cell r="C1748" t="str">
            <v>耒阳市</v>
          </cell>
          <cell r="D1748">
            <v>430481</v>
          </cell>
          <cell r="E1748" t="str">
            <v>三类</v>
          </cell>
          <cell r="F1748" t="str">
            <v>CR01430481</v>
          </cell>
          <cell r="G1748" t="str">
            <v>龙塘尾村明台岭至龙塘尾村七组</v>
          </cell>
          <cell r="H1748">
            <v>0</v>
          </cell>
          <cell r="I1748">
            <v>1.544</v>
          </cell>
          <cell r="J1748">
            <v>1.541</v>
          </cell>
        </row>
        <row r="1749">
          <cell r="C1749" t="str">
            <v>耒阳市</v>
          </cell>
          <cell r="D1749">
            <v>430481</v>
          </cell>
          <cell r="E1749" t="str">
            <v>三类</v>
          </cell>
          <cell r="F1749" t="str">
            <v>CT24430481</v>
          </cell>
          <cell r="G1749" t="str">
            <v>107至村小</v>
          </cell>
          <cell r="H1749">
            <v>0</v>
          </cell>
          <cell r="I1749">
            <v>2.062</v>
          </cell>
          <cell r="J1749">
            <v>2.062</v>
          </cell>
        </row>
        <row r="1750">
          <cell r="C1750" t="str">
            <v>耒阳市</v>
          </cell>
          <cell r="D1750">
            <v>430481</v>
          </cell>
          <cell r="E1750" t="str">
            <v>三类</v>
          </cell>
          <cell r="F1750" t="str">
            <v>CT76430481</v>
          </cell>
          <cell r="G1750" t="str">
            <v>群力三组至六角亭</v>
          </cell>
          <cell r="H1750">
            <v>0</v>
          </cell>
          <cell r="I1750">
            <v>3.159</v>
          </cell>
          <cell r="J1750">
            <v>2.944</v>
          </cell>
        </row>
        <row r="1751">
          <cell r="C1751" t="str">
            <v>耒阳市</v>
          </cell>
          <cell r="D1751">
            <v>430481</v>
          </cell>
          <cell r="E1751" t="str">
            <v>三类</v>
          </cell>
          <cell r="F1751" t="str">
            <v>CT77430481</v>
          </cell>
          <cell r="G1751" t="str">
            <v>阳家到村小</v>
          </cell>
          <cell r="H1751">
            <v>0</v>
          </cell>
          <cell r="I1751">
            <v>0.903</v>
          </cell>
          <cell r="J1751">
            <v>0.903</v>
          </cell>
        </row>
        <row r="1752">
          <cell r="C1752" t="str">
            <v>耒阳市</v>
          </cell>
          <cell r="D1752">
            <v>430481</v>
          </cell>
          <cell r="E1752" t="str">
            <v>三类</v>
          </cell>
          <cell r="F1752" t="str">
            <v>CT90430481</v>
          </cell>
          <cell r="G1752" t="str">
            <v>新屋至伍家坳</v>
          </cell>
          <cell r="H1752">
            <v>0</v>
          </cell>
          <cell r="I1752">
            <v>2.971</v>
          </cell>
          <cell r="J1752">
            <v>2.971</v>
          </cell>
        </row>
        <row r="1753">
          <cell r="C1753" t="str">
            <v>耒阳市</v>
          </cell>
          <cell r="D1753">
            <v>430481</v>
          </cell>
          <cell r="E1753" t="str">
            <v>三类</v>
          </cell>
          <cell r="F1753" t="str">
            <v>CX47430481</v>
          </cell>
          <cell r="G1753" t="str">
            <v>牛车波至杨塘</v>
          </cell>
          <cell r="H1753">
            <v>0</v>
          </cell>
          <cell r="I1753">
            <v>2.16</v>
          </cell>
          <cell r="J1753">
            <v>2.216</v>
          </cell>
        </row>
        <row r="1754">
          <cell r="C1754" t="str">
            <v>耒阳市</v>
          </cell>
          <cell r="D1754">
            <v>430481</v>
          </cell>
          <cell r="E1754" t="str">
            <v>三类</v>
          </cell>
          <cell r="F1754" t="str">
            <v>CX61430481</v>
          </cell>
          <cell r="G1754" t="str">
            <v>泰源至谭南</v>
          </cell>
          <cell r="H1754">
            <v>0</v>
          </cell>
          <cell r="I1754">
            <v>2.174</v>
          </cell>
          <cell r="J1754">
            <v>2.079</v>
          </cell>
        </row>
        <row r="1755">
          <cell r="C1755" t="str">
            <v>耒阳市</v>
          </cell>
          <cell r="D1755">
            <v>430481</v>
          </cell>
          <cell r="E1755" t="str">
            <v>三类</v>
          </cell>
          <cell r="F1755" t="str">
            <v>CZ54430481</v>
          </cell>
          <cell r="G1755" t="str">
            <v>村小至排冲</v>
          </cell>
          <cell r="H1755">
            <v>0</v>
          </cell>
          <cell r="I1755">
            <v>1.844</v>
          </cell>
          <cell r="J1755">
            <v>1.844</v>
          </cell>
        </row>
        <row r="1756">
          <cell r="C1756" t="str">
            <v>耒阳市</v>
          </cell>
          <cell r="D1756">
            <v>430481</v>
          </cell>
          <cell r="E1756" t="str">
            <v>三类</v>
          </cell>
          <cell r="F1756" t="str">
            <v>X183430481</v>
          </cell>
          <cell r="G1756" t="str">
            <v>樟田圩-新华村</v>
          </cell>
          <cell r="H1756">
            <v>0</v>
          </cell>
          <cell r="I1756">
            <v>11.565</v>
          </cell>
          <cell r="J1756">
            <v>2.741</v>
          </cell>
        </row>
        <row r="1757">
          <cell r="C1757" t="str">
            <v>耒阳市</v>
          </cell>
          <cell r="D1757">
            <v>430481</v>
          </cell>
          <cell r="E1757" t="str">
            <v>三类</v>
          </cell>
          <cell r="F1757" t="str">
            <v>X185430481</v>
          </cell>
          <cell r="G1757" t="str">
            <v>竹市-黄市镇</v>
          </cell>
          <cell r="H1757">
            <v>0</v>
          </cell>
          <cell r="I1757">
            <v>44.623</v>
          </cell>
          <cell r="J1757">
            <v>1.133</v>
          </cell>
        </row>
        <row r="1758">
          <cell r="C1758" t="str">
            <v>耒阳市</v>
          </cell>
          <cell r="D1758">
            <v>430481</v>
          </cell>
          <cell r="E1758" t="str">
            <v>三类</v>
          </cell>
          <cell r="F1758" t="str">
            <v>X186430481</v>
          </cell>
          <cell r="G1758" t="str">
            <v>沙明乡-小田村</v>
          </cell>
          <cell r="H1758">
            <v>0</v>
          </cell>
          <cell r="I1758">
            <v>26.27</v>
          </cell>
          <cell r="J1758">
            <v>14.616</v>
          </cell>
        </row>
        <row r="1759">
          <cell r="C1759" t="str">
            <v>耒阳市</v>
          </cell>
          <cell r="D1759">
            <v>430481</v>
          </cell>
          <cell r="E1759" t="str">
            <v>三类</v>
          </cell>
          <cell r="F1759" t="str">
            <v>X191430481</v>
          </cell>
          <cell r="G1759" t="str">
            <v>泗门洲村-泗门洲村</v>
          </cell>
          <cell r="H1759">
            <v>0</v>
          </cell>
          <cell r="I1759">
            <v>14.933</v>
          </cell>
          <cell r="J1759">
            <v>14.932</v>
          </cell>
        </row>
        <row r="1760">
          <cell r="C1760" t="str">
            <v>耒阳市</v>
          </cell>
          <cell r="D1760">
            <v>430481</v>
          </cell>
          <cell r="E1760" t="str">
            <v>三类</v>
          </cell>
          <cell r="F1760" t="str">
            <v>X192430481</v>
          </cell>
          <cell r="G1760" t="str">
            <v>宣塘村-水东江街道</v>
          </cell>
          <cell r="H1760">
            <v>0</v>
          </cell>
          <cell r="I1760">
            <v>21.692</v>
          </cell>
          <cell r="J1760">
            <v>15.277</v>
          </cell>
        </row>
        <row r="1761">
          <cell r="C1761" t="str">
            <v>耒阳市</v>
          </cell>
          <cell r="D1761">
            <v>430481</v>
          </cell>
          <cell r="E1761" t="str">
            <v>三类</v>
          </cell>
          <cell r="F1761" t="str">
            <v>X196430481</v>
          </cell>
          <cell r="G1761" t="str">
            <v>龙陶线</v>
          </cell>
          <cell r="H1761">
            <v>0</v>
          </cell>
          <cell r="I1761">
            <v>4.19</v>
          </cell>
          <cell r="J1761">
            <v>2.009</v>
          </cell>
        </row>
        <row r="1762">
          <cell r="C1762" t="str">
            <v>耒阳市</v>
          </cell>
          <cell r="D1762">
            <v>430481</v>
          </cell>
          <cell r="E1762" t="str">
            <v>三类</v>
          </cell>
          <cell r="F1762" t="str">
            <v>Y401430481</v>
          </cell>
          <cell r="G1762" t="str">
            <v>坪田村-良坡村</v>
          </cell>
          <cell r="H1762">
            <v>0</v>
          </cell>
          <cell r="I1762">
            <v>12.668</v>
          </cell>
          <cell r="J1762">
            <v>2.597</v>
          </cell>
        </row>
        <row r="1763">
          <cell r="C1763" t="str">
            <v>耒阳市</v>
          </cell>
          <cell r="D1763">
            <v>430481</v>
          </cell>
          <cell r="E1763" t="str">
            <v>三类</v>
          </cell>
          <cell r="F1763" t="str">
            <v>Y405430481</v>
          </cell>
          <cell r="G1763" t="str">
            <v>通林村-小山村</v>
          </cell>
          <cell r="H1763">
            <v>0</v>
          </cell>
          <cell r="I1763">
            <v>8.943</v>
          </cell>
          <cell r="J1763">
            <v>8.943</v>
          </cell>
        </row>
        <row r="1764">
          <cell r="C1764" t="str">
            <v>耒阳市</v>
          </cell>
          <cell r="D1764">
            <v>430481</v>
          </cell>
          <cell r="E1764" t="str">
            <v>三类</v>
          </cell>
          <cell r="F1764" t="str">
            <v>Y408430481</v>
          </cell>
          <cell r="G1764" t="str">
            <v>桐木村-X134</v>
          </cell>
          <cell r="H1764">
            <v>0</v>
          </cell>
          <cell r="I1764">
            <v>4.68</v>
          </cell>
          <cell r="J1764">
            <v>3.894</v>
          </cell>
        </row>
        <row r="1765">
          <cell r="C1765" t="str">
            <v>耒阳市</v>
          </cell>
          <cell r="D1765">
            <v>430481</v>
          </cell>
          <cell r="E1765" t="str">
            <v>三类</v>
          </cell>
          <cell r="F1765" t="str">
            <v>Y421430481</v>
          </cell>
          <cell r="G1765" t="str">
            <v>高炉村-树山村</v>
          </cell>
          <cell r="H1765">
            <v>0</v>
          </cell>
          <cell r="I1765">
            <v>7.828</v>
          </cell>
          <cell r="J1765">
            <v>7.828</v>
          </cell>
        </row>
        <row r="1766">
          <cell r="C1766" t="str">
            <v>耒阳市</v>
          </cell>
          <cell r="D1766">
            <v>430481</v>
          </cell>
          <cell r="E1766" t="str">
            <v>三类</v>
          </cell>
          <cell r="F1766" t="str">
            <v>Y425430481</v>
          </cell>
          <cell r="G1766" t="str">
            <v>严丰村-鲁碑村</v>
          </cell>
          <cell r="H1766">
            <v>6.401</v>
          </cell>
          <cell r="I1766">
            <v>9.133</v>
          </cell>
          <cell r="J1766">
            <v>2.732</v>
          </cell>
        </row>
        <row r="1767">
          <cell r="C1767" t="str">
            <v>耒阳市</v>
          </cell>
          <cell r="D1767">
            <v>430481</v>
          </cell>
          <cell r="E1767" t="str">
            <v>三类</v>
          </cell>
          <cell r="F1767" t="str">
            <v>Y426430481</v>
          </cell>
          <cell r="G1767" t="str">
            <v>枫水村-排一村</v>
          </cell>
          <cell r="H1767">
            <v>1.786</v>
          </cell>
          <cell r="I1767">
            <v>9.822</v>
          </cell>
          <cell r="J1767">
            <v>2.179</v>
          </cell>
        </row>
        <row r="1768">
          <cell r="C1768" t="str">
            <v>耒阳市</v>
          </cell>
          <cell r="D1768">
            <v>430481</v>
          </cell>
          <cell r="E1768" t="str">
            <v>三类</v>
          </cell>
          <cell r="F1768" t="str">
            <v>Y430430481</v>
          </cell>
          <cell r="G1768" t="str">
            <v>百里渡村-S374</v>
          </cell>
          <cell r="H1768">
            <v>0</v>
          </cell>
          <cell r="I1768">
            <v>10.225</v>
          </cell>
          <cell r="J1768">
            <v>4.197</v>
          </cell>
        </row>
        <row r="1769">
          <cell r="C1769" t="str">
            <v>耒阳市</v>
          </cell>
          <cell r="D1769">
            <v>430481</v>
          </cell>
          <cell r="E1769" t="str">
            <v>三类</v>
          </cell>
          <cell r="F1769" t="str">
            <v>Y439430481</v>
          </cell>
          <cell r="G1769" t="str">
            <v>破塘村-破塘村</v>
          </cell>
          <cell r="H1769">
            <v>0</v>
          </cell>
          <cell r="I1769">
            <v>5.903</v>
          </cell>
          <cell r="J1769">
            <v>5.903</v>
          </cell>
        </row>
        <row r="1770">
          <cell r="C1770" t="str">
            <v>耒阳市</v>
          </cell>
          <cell r="D1770">
            <v>430481</v>
          </cell>
          <cell r="E1770" t="str">
            <v>三类</v>
          </cell>
          <cell r="F1770" t="str">
            <v>Y440430481</v>
          </cell>
          <cell r="G1770" t="str">
            <v>江华村-集景村</v>
          </cell>
          <cell r="H1770">
            <v>4.744</v>
          </cell>
          <cell r="I1770">
            <v>23.32</v>
          </cell>
          <cell r="J1770">
            <v>1.493</v>
          </cell>
        </row>
        <row r="1771">
          <cell r="C1771" t="str">
            <v>耒阳市</v>
          </cell>
          <cell r="D1771">
            <v>430481</v>
          </cell>
          <cell r="E1771" t="str">
            <v>三类</v>
          </cell>
          <cell r="F1771" t="str">
            <v>Y442430481</v>
          </cell>
          <cell r="G1771" t="str">
            <v>良田村-丰湖村</v>
          </cell>
          <cell r="H1771">
            <v>0</v>
          </cell>
          <cell r="I1771">
            <v>4.302</v>
          </cell>
          <cell r="J1771">
            <v>2.339</v>
          </cell>
        </row>
        <row r="1772">
          <cell r="C1772" t="str">
            <v>耒阳市</v>
          </cell>
          <cell r="D1772">
            <v>430481</v>
          </cell>
          <cell r="E1772" t="str">
            <v>三类</v>
          </cell>
          <cell r="F1772" t="str">
            <v>Y444430481</v>
          </cell>
          <cell r="G1772" t="str">
            <v>飞跃村-板石塘村</v>
          </cell>
          <cell r="H1772">
            <v>0</v>
          </cell>
          <cell r="I1772">
            <v>5.428</v>
          </cell>
          <cell r="J1772">
            <v>2.783</v>
          </cell>
        </row>
        <row r="1773">
          <cell r="C1773" t="str">
            <v>耒阳市</v>
          </cell>
          <cell r="D1773">
            <v>430481</v>
          </cell>
          <cell r="E1773" t="str">
            <v>三类</v>
          </cell>
          <cell r="F1773" t="str">
            <v>Y457430481</v>
          </cell>
          <cell r="G1773" t="str">
            <v>灶市村-塔水村</v>
          </cell>
          <cell r="H1773">
            <v>0</v>
          </cell>
          <cell r="I1773">
            <v>11.028</v>
          </cell>
          <cell r="J1773">
            <v>6.138</v>
          </cell>
        </row>
        <row r="1774">
          <cell r="C1774" t="str">
            <v>耒阳市</v>
          </cell>
          <cell r="D1774">
            <v>430481</v>
          </cell>
          <cell r="E1774" t="str">
            <v>三类</v>
          </cell>
          <cell r="F1774" t="str">
            <v>Y459430481</v>
          </cell>
          <cell r="G1774" t="str">
            <v>水口冲村-牛口村</v>
          </cell>
          <cell r="H1774">
            <v>0</v>
          </cell>
          <cell r="I1774">
            <v>7.283</v>
          </cell>
          <cell r="J1774">
            <v>7.283</v>
          </cell>
        </row>
        <row r="1775">
          <cell r="C1775" t="str">
            <v>耒阳市</v>
          </cell>
          <cell r="D1775">
            <v>430481</v>
          </cell>
          <cell r="E1775" t="str">
            <v>三类</v>
          </cell>
          <cell r="F1775" t="str">
            <v>Y462430481</v>
          </cell>
          <cell r="G1775" t="str">
            <v>白沙-花石村</v>
          </cell>
          <cell r="H1775">
            <v>0</v>
          </cell>
          <cell r="I1775">
            <v>1.408</v>
          </cell>
          <cell r="J1775">
            <v>1.408</v>
          </cell>
        </row>
        <row r="1776">
          <cell r="C1776" t="str">
            <v>耒阳市</v>
          </cell>
          <cell r="D1776">
            <v>430481</v>
          </cell>
          <cell r="E1776" t="str">
            <v>三类</v>
          </cell>
          <cell r="F1776" t="str">
            <v>Y465430481</v>
          </cell>
          <cell r="G1776" t="str">
            <v>板陂村-马鞍村</v>
          </cell>
          <cell r="H1776">
            <v>0</v>
          </cell>
          <cell r="I1776">
            <v>6.416</v>
          </cell>
          <cell r="J1776">
            <v>2.671</v>
          </cell>
        </row>
        <row r="1777">
          <cell r="C1777" t="str">
            <v>耒阳市</v>
          </cell>
          <cell r="D1777">
            <v>430481</v>
          </cell>
          <cell r="E1777" t="str">
            <v>三类</v>
          </cell>
          <cell r="F1777" t="str">
            <v>Y605430481</v>
          </cell>
          <cell r="G1777" t="str">
            <v>石准村-X139</v>
          </cell>
          <cell r="H1777">
            <v>0</v>
          </cell>
          <cell r="I1777">
            <v>3.979</v>
          </cell>
          <cell r="J1777">
            <v>3.979</v>
          </cell>
        </row>
        <row r="1778">
          <cell r="C1778" t="str">
            <v>耒阳市</v>
          </cell>
          <cell r="D1778">
            <v>430481</v>
          </cell>
          <cell r="E1778" t="str">
            <v>三类</v>
          </cell>
          <cell r="F1778" t="str">
            <v>Y612430481</v>
          </cell>
          <cell r="G1778" t="str">
            <v>石盐山村-五七村</v>
          </cell>
          <cell r="H1778">
            <v>0</v>
          </cell>
          <cell r="I1778">
            <v>5.346</v>
          </cell>
          <cell r="J1778">
            <v>5.346</v>
          </cell>
        </row>
        <row r="1779">
          <cell r="C1779" t="str">
            <v>耒阳市</v>
          </cell>
          <cell r="D1779">
            <v>430481</v>
          </cell>
          <cell r="E1779" t="str">
            <v>三类</v>
          </cell>
          <cell r="F1779" t="str">
            <v>Y615430481</v>
          </cell>
          <cell r="G1779" t="str">
            <v>江边村-石仙村</v>
          </cell>
          <cell r="H1779">
            <v>0</v>
          </cell>
          <cell r="I1779">
            <v>7.906</v>
          </cell>
          <cell r="J1779">
            <v>5.487</v>
          </cell>
        </row>
        <row r="1780">
          <cell r="C1780" t="str">
            <v>耒阳市</v>
          </cell>
          <cell r="D1780">
            <v>430481</v>
          </cell>
          <cell r="E1780" t="str">
            <v>三类</v>
          </cell>
          <cell r="F1780" t="str">
            <v>YC01430481</v>
          </cell>
          <cell r="G1780" t="str">
            <v>群丰-横冲村</v>
          </cell>
          <cell r="H1780">
            <v>0</v>
          </cell>
          <cell r="I1780">
            <v>2.05</v>
          </cell>
          <cell r="J1780">
            <v>2.05</v>
          </cell>
        </row>
        <row r="1781">
          <cell r="C1781" t="str">
            <v>耒阳市</v>
          </cell>
          <cell r="D1781">
            <v>430481</v>
          </cell>
          <cell r="E1781" t="str">
            <v>三类</v>
          </cell>
          <cell r="F1781" t="str">
            <v>YC02430481</v>
          </cell>
          <cell r="G1781" t="str">
            <v>107-花萼村</v>
          </cell>
          <cell r="H1781">
            <v>0</v>
          </cell>
          <cell r="I1781">
            <v>3.681</v>
          </cell>
          <cell r="J1781">
            <v>3.68</v>
          </cell>
        </row>
        <row r="1782">
          <cell r="C1782" t="str">
            <v>耒阳市</v>
          </cell>
          <cell r="D1782">
            <v>430481</v>
          </cell>
          <cell r="E1782" t="str">
            <v>三类</v>
          </cell>
          <cell r="F1782" t="str">
            <v>YC03430481</v>
          </cell>
          <cell r="G1782" t="str">
            <v>曹流村-石壕村</v>
          </cell>
          <cell r="H1782">
            <v>0</v>
          </cell>
          <cell r="I1782">
            <v>8.156</v>
          </cell>
          <cell r="J1782">
            <v>6.955</v>
          </cell>
        </row>
        <row r="1783">
          <cell r="C1783" t="str">
            <v>耒阳市</v>
          </cell>
          <cell r="D1783">
            <v>430481</v>
          </cell>
          <cell r="E1783" t="str">
            <v>三类</v>
          </cell>
          <cell r="F1783" t="str">
            <v>YC04430481</v>
          </cell>
          <cell r="G1783" t="str">
            <v>鲁塘村-严丰村</v>
          </cell>
          <cell r="H1783">
            <v>2.505</v>
          </cell>
          <cell r="I1783">
            <v>12.514</v>
          </cell>
          <cell r="J1783">
            <v>1.723</v>
          </cell>
        </row>
        <row r="1784">
          <cell r="C1784" t="str">
            <v>耒阳市</v>
          </cell>
          <cell r="D1784">
            <v>430481</v>
          </cell>
          <cell r="E1784" t="str">
            <v>三类</v>
          </cell>
          <cell r="F1784" t="str">
            <v>YC05430481</v>
          </cell>
          <cell r="G1784" t="str">
            <v>元明村-齐心村</v>
          </cell>
          <cell r="H1784">
            <v>0.509</v>
          </cell>
          <cell r="I1784">
            <v>12.13</v>
          </cell>
          <cell r="J1784">
            <v>11.621</v>
          </cell>
        </row>
        <row r="1785">
          <cell r="C1785" t="str">
            <v>耒阳市</v>
          </cell>
          <cell r="D1785">
            <v>430481</v>
          </cell>
          <cell r="E1785" t="str">
            <v>三类</v>
          </cell>
          <cell r="F1785" t="str">
            <v>YC06430481</v>
          </cell>
          <cell r="G1785" t="str">
            <v>湖德村-S374</v>
          </cell>
          <cell r="H1785">
            <v>0</v>
          </cell>
          <cell r="I1785">
            <v>8.457</v>
          </cell>
          <cell r="J1785">
            <v>8.457</v>
          </cell>
        </row>
        <row r="1786">
          <cell r="C1786" t="str">
            <v>耒阳市</v>
          </cell>
          <cell r="D1786">
            <v>430481</v>
          </cell>
          <cell r="E1786" t="str">
            <v>三类</v>
          </cell>
          <cell r="F1786" t="str">
            <v>YC08430481</v>
          </cell>
          <cell r="G1786" t="str">
            <v>湖岭村-三岭村</v>
          </cell>
          <cell r="H1786">
            <v>0</v>
          </cell>
          <cell r="I1786">
            <v>12.505</v>
          </cell>
          <cell r="J1786">
            <v>11.52</v>
          </cell>
        </row>
        <row r="1787">
          <cell r="C1787" t="str">
            <v>耒阳市</v>
          </cell>
          <cell r="D1787">
            <v>430481</v>
          </cell>
          <cell r="E1787" t="str">
            <v>三类</v>
          </cell>
          <cell r="F1787" t="str">
            <v>YC09430481</v>
          </cell>
          <cell r="G1787" t="str">
            <v>上湾村-严塘村</v>
          </cell>
          <cell r="H1787">
            <v>0</v>
          </cell>
          <cell r="I1787">
            <v>8.527</v>
          </cell>
          <cell r="J1787">
            <v>8.527</v>
          </cell>
        </row>
        <row r="1788">
          <cell r="C1788" t="str">
            <v>耒阳市</v>
          </cell>
          <cell r="D1788">
            <v>430481</v>
          </cell>
          <cell r="E1788" t="str">
            <v>三类</v>
          </cell>
          <cell r="F1788" t="str">
            <v>YC12430481</v>
          </cell>
          <cell r="G1788" t="str">
            <v>干田洞村-新新村</v>
          </cell>
          <cell r="H1788">
            <v>0</v>
          </cell>
          <cell r="I1788">
            <v>5.758</v>
          </cell>
          <cell r="J1788">
            <v>5.758</v>
          </cell>
        </row>
        <row r="1789">
          <cell r="C1789" t="str">
            <v>耒阳市</v>
          </cell>
          <cell r="D1789">
            <v>430481</v>
          </cell>
          <cell r="E1789" t="str">
            <v>三类</v>
          </cell>
          <cell r="F1789" t="str">
            <v>YC13430481</v>
          </cell>
          <cell r="G1789" t="str">
            <v>淝塘村-石联村</v>
          </cell>
          <cell r="H1789">
            <v>0</v>
          </cell>
          <cell r="I1789">
            <v>2.963</v>
          </cell>
          <cell r="J1789">
            <v>2.963</v>
          </cell>
        </row>
        <row r="1790">
          <cell r="C1790" t="str">
            <v>耒阳市</v>
          </cell>
          <cell r="D1790">
            <v>430481</v>
          </cell>
          <cell r="E1790" t="str">
            <v>三类</v>
          </cell>
          <cell r="F1790" t="str">
            <v>YC14430481</v>
          </cell>
          <cell r="G1790" t="str">
            <v>陡岭村-X133</v>
          </cell>
          <cell r="H1790">
            <v>0.526</v>
          </cell>
          <cell r="I1790">
            <v>4.01</v>
          </cell>
          <cell r="J1790">
            <v>3.484</v>
          </cell>
        </row>
        <row r="1791">
          <cell r="C1791" t="str">
            <v>耒阳市</v>
          </cell>
          <cell r="D1791">
            <v>430481</v>
          </cell>
          <cell r="E1791" t="str">
            <v>三类</v>
          </cell>
          <cell r="F1791" t="str">
            <v>YC15430481</v>
          </cell>
          <cell r="G1791" t="str">
            <v>北平村-红星塘村</v>
          </cell>
          <cell r="H1791">
            <v>0</v>
          </cell>
          <cell r="I1791">
            <v>6.235</v>
          </cell>
          <cell r="J1791">
            <v>3.503</v>
          </cell>
        </row>
        <row r="1792">
          <cell r="C1792" t="str">
            <v>耒阳市</v>
          </cell>
          <cell r="D1792">
            <v>430481</v>
          </cell>
          <cell r="E1792" t="str">
            <v>三类</v>
          </cell>
          <cell r="F1792" t="str">
            <v>YC18430481</v>
          </cell>
          <cell r="G1792" t="str">
            <v>清平村-布尾村</v>
          </cell>
          <cell r="H1792">
            <v>0</v>
          </cell>
          <cell r="I1792">
            <v>6.679</v>
          </cell>
          <cell r="J1792">
            <v>6.679</v>
          </cell>
        </row>
        <row r="1793">
          <cell r="C1793" t="str">
            <v>耒阳市</v>
          </cell>
          <cell r="D1793">
            <v>430481</v>
          </cell>
          <cell r="E1793" t="str">
            <v>三类</v>
          </cell>
          <cell r="F1793" t="str">
            <v>YC23430481</v>
          </cell>
          <cell r="G1793" t="str">
            <v>长坪村-鲁塘村</v>
          </cell>
          <cell r="H1793">
            <v>0</v>
          </cell>
          <cell r="I1793">
            <v>5.805</v>
          </cell>
          <cell r="J1793">
            <v>5.805</v>
          </cell>
        </row>
        <row r="1794">
          <cell r="C1794" t="str">
            <v>耒阳市</v>
          </cell>
          <cell r="D1794">
            <v>430481</v>
          </cell>
          <cell r="E1794" t="str">
            <v>三类</v>
          </cell>
          <cell r="F1794" t="str">
            <v>YC24430481</v>
          </cell>
          <cell r="G1794" t="str">
            <v>阳塘-南桥村</v>
          </cell>
          <cell r="H1794">
            <v>0</v>
          </cell>
          <cell r="I1794">
            <v>13.052</v>
          </cell>
          <cell r="J1794">
            <v>8.814</v>
          </cell>
        </row>
        <row r="1795">
          <cell r="C1795" t="str">
            <v>耒阳市</v>
          </cell>
          <cell r="D1795">
            <v>430481</v>
          </cell>
          <cell r="E1795" t="str">
            <v>三类</v>
          </cell>
          <cell r="F1795" t="str">
            <v>YC25430481</v>
          </cell>
          <cell r="G1795" t="str">
            <v>仁义村-衡头村</v>
          </cell>
          <cell r="H1795">
            <v>0</v>
          </cell>
          <cell r="I1795">
            <v>4.711</v>
          </cell>
          <cell r="J1795">
            <v>4.711</v>
          </cell>
        </row>
        <row r="1796">
          <cell r="C1796" t="str">
            <v>耒阳市</v>
          </cell>
          <cell r="D1796">
            <v>430481</v>
          </cell>
          <cell r="E1796" t="str">
            <v>三类</v>
          </cell>
          <cell r="F1796" t="str">
            <v>YC27430481</v>
          </cell>
          <cell r="G1796" t="str">
            <v>李家村-富源村</v>
          </cell>
          <cell r="H1796">
            <v>0</v>
          </cell>
          <cell r="I1796">
            <v>5.418</v>
          </cell>
          <cell r="J1796">
            <v>1.606</v>
          </cell>
        </row>
        <row r="1797">
          <cell r="C1797" t="str">
            <v>耒阳市</v>
          </cell>
          <cell r="D1797">
            <v>430481</v>
          </cell>
          <cell r="E1797" t="str">
            <v>三类</v>
          </cell>
          <cell r="F1797" t="str">
            <v>YC30430481</v>
          </cell>
          <cell r="G1797" t="str">
            <v>横山冲村-S733</v>
          </cell>
          <cell r="H1797">
            <v>0</v>
          </cell>
          <cell r="I1797">
            <v>8.867</v>
          </cell>
          <cell r="J1797">
            <v>7.558</v>
          </cell>
        </row>
        <row r="1798">
          <cell r="C1798" t="str">
            <v>耒阳市</v>
          </cell>
          <cell r="D1798">
            <v>430481</v>
          </cell>
          <cell r="E1798" t="str">
            <v>三类</v>
          </cell>
          <cell r="F1798" t="str">
            <v>YC32430481</v>
          </cell>
          <cell r="G1798" t="str">
            <v>江中村-X132</v>
          </cell>
          <cell r="H1798">
            <v>0</v>
          </cell>
          <cell r="I1798">
            <v>5.932</v>
          </cell>
          <cell r="J1798">
            <v>5.932</v>
          </cell>
        </row>
        <row r="1799">
          <cell r="C1799" t="str">
            <v>耒阳市</v>
          </cell>
          <cell r="D1799">
            <v>430481</v>
          </cell>
          <cell r="E1799" t="str">
            <v>三类</v>
          </cell>
          <cell r="F1799" t="str">
            <v>YC39430481</v>
          </cell>
          <cell r="G1799" t="str">
            <v>渔波村-渔波村</v>
          </cell>
          <cell r="H1799">
            <v>0</v>
          </cell>
          <cell r="I1799">
            <v>6.509</v>
          </cell>
          <cell r="J1799">
            <v>2.052</v>
          </cell>
        </row>
        <row r="1800">
          <cell r="C1800" t="str">
            <v>耒阳市</v>
          </cell>
          <cell r="D1800">
            <v>430481</v>
          </cell>
          <cell r="E1800" t="str">
            <v>三类</v>
          </cell>
          <cell r="F1800" t="str">
            <v>YC40430481</v>
          </cell>
          <cell r="G1800" t="str">
            <v>车子冲-龙凤村</v>
          </cell>
          <cell r="H1800">
            <v>3.456</v>
          </cell>
          <cell r="I1800">
            <v>7.248</v>
          </cell>
          <cell r="J1800">
            <v>2.694</v>
          </cell>
        </row>
        <row r="1801">
          <cell r="C1801" t="str">
            <v>耒阳市</v>
          </cell>
          <cell r="D1801">
            <v>430481</v>
          </cell>
          <cell r="E1801" t="str">
            <v>三类</v>
          </cell>
          <cell r="F1801" t="str">
            <v>YC41430481</v>
          </cell>
          <cell r="G1801" t="str">
            <v>高峰村-高峰村</v>
          </cell>
          <cell r="H1801">
            <v>0</v>
          </cell>
          <cell r="I1801">
            <v>3.993</v>
          </cell>
          <cell r="J1801">
            <v>3.993</v>
          </cell>
        </row>
        <row r="1802">
          <cell r="C1802" t="str">
            <v>耒阳市</v>
          </cell>
          <cell r="D1802">
            <v>430481</v>
          </cell>
          <cell r="E1802" t="str">
            <v>三类</v>
          </cell>
          <cell r="F1802" t="str">
            <v>YC60430481</v>
          </cell>
          <cell r="G1802" t="str">
            <v>城背村-城背村</v>
          </cell>
          <cell r="H1802">
            <v>0</v>
          </cell>
          <cell r="I1802">
            <v>7.469</v>
          </cell>
          <cell r="J1802">
            <v>6.498</v>
          </cell>
        </row>
        <row r="1803">
          <cell r="C1803" t="str">
            <v>耒阳市</v>
          </cell>
          <cell r="D1803">
            <v>430481</v>
          </cell>
          <cell r="E1803" t="str">
            <v>三类</v>
          </cell>
          <cell r="F1803" t="str">
            <v>YY23430481</v>
          </cell>
          <cell r="G1803" t="str">
            <v>高升村-C123</v>
          </cell>
          <cell r="H1803">
            <v>0</v>
          </cell>
          <cell r="I1803">
            <v>3.41</v>
          </cell>
          <cell r="J1803">
            <v>3.41</v>
          </cell>
        </row>
        <row r="1804">
          <cell r="C1804" t="str">
            <v>耒阳市</v>
          </cell>
          <cell r="D1804">
            <v>430481</v>
          </cell>
          <cell r="E1804" t="str">
            <v>三类</v>
          </cell>
          <cell r="F1804" t="str">
            <v>YY24430481</v>
          </cell>
          <cell r="G1804" t="str">
            <v>泉边村-燕中村</v>
          </cell>
          <cell r="H1804">
            <v>0</v>
          </cell>
          <cell r="I1804">
            <v>3.223</v>
          </cell>
          <cell r="J1804">
            <v>3.223</v>
          </cell>
        </row>
        <row r="1805">
          <cell r="C1805" t="str">
            <v>耒阳市</v>
          </cell>
          <cell r="D1805">
            <v>430481</v>
          </cell>
          <cell r="E1805" t="str">
            <v>三类</v>
          </cell>
          <cell r="F1805" t="str">
            <v>YY25430481</v>
          </cell>
          <cell r="G1805" t="str">
            <v>尧隆村-兴隆村</v>
          </cell>
          <cell r="H1805">
            <v>0</v>
          </cell>
          <cell r="I1805">
            <v>2.708</v>
          </cell>
          <cell r="J1805">
            <v>2.708</v>
          </cell>
        </row>
        <row r="1806">
          <cell r="C1806" t="str">
            <v>耒阳市</v>
          </cell>
          <cell r="D1806">
            <v>430481</v>
          </cell>
          <cell r="E1806" t="str">
            <v>三类</v>
          </cell>
          <cell r="F1806" t="str">
            <v>YY26430481</v>
          </cell>
          <cell r="G1806" t="str">
            <v>大众村-金开村</v>
          </cell>
          <cell r="H1806">
            <v>1.87</v>
          </cell>
          <cell r="I1806">
            <v>3.806</v>
          </cell>
          <cell r="J1806">
            <v>1.936</v>
          </cell>
        </row>
        <row r="1807">
          <cell r="C1807" t="str">
            <v>耒阳市</v>
          </cell>
          <cell r="D1807">
            <v>430481</v>
          </cell>
          <cell r="E1807" t="str">
            <v>三类</v>
          </cell>
          <cell r="F1807" t="str">
            <v>YY27430481</v>
          </cell>
          <cell r="G1807" t="str">
            <v>大众村-花园村</v>
          </cell>
          <cell r="H1807">
            <v>0</v>
          </cell>
          <cell r="I1807">
            <v>4.845</v>
          </cell>
          <cell r="J1807">
            <v>4.845</v>
          </cell>
        </row>
        <row r="1808">
          <cell r="C1808" t="str">
            <v>耒阳市</v>
          </cell>
          <cell r="D1808">
            <v>430481</v>
          </cell>
          <cell r="E1808" t="str">
            <v>三类</v>
          </cell>
          <cell r="F1808" t="str">
            <v>YY33430481</v>
          </cell>
          <cell r="G1808" t="str">
            <v>鲁碑村-鲁碑村</v>
          </cell>
          <cell r="H1808">
            <v>0</v>
          </cell>
          <cell r="I1808">
            <v>0.878</v>
          </cell>
          <cell r="J1808">
            <v>0.878</v>
          </cell>
        </row>
        <row r="1809">
          <cell r="C1809" t="str">
            <v>耒阳市</v>
          </cell>
          <cell r="D1809">
            <v>430481</v>
          </cell>
          <cell r="E1809" t="str">
            <v>三类</v>
          </cell>
          <cell r="F1809" t="str">
            <v>YY36430481</v>
          </cell>
          <cell r="G1809" t="str">
            <v>桥头村-桥头村</v>
          </cell>
          <cell r="H1809">
            <v>0</v>
          </cell>
          <cell r="I1809">
            <v>4.676</v>
          </cell>
          <cell r="J1809">
            <v>4.679</v>
          </cell>
        </row>
        <row r="1810">
          <cell r="C1810" t="str">
            <v>耒阳市</v>
          </cell>
          <cell r="D1810">
            <v>430481</v>
          </cell>
          <cell r="E1810" t="str">
            <v>三类</v>
          </cell>
          <cell r="F1810" t="str">
            <v>YY37430481</v>
          </cell>
          <cell r="G1810" t="str">
            <v>瓦园村-瓦园村</v>
          </cell>
          <cell r="H1810">
            <v>0</v>
          </cell>
          <cell r="I1810">
            <v>2.984</v>
          </cell>
          <cell r="J1810">
            <v>2.984</v>
          </cell>
        </row>
        <row r="1811">
          <cell r="C1811" t="str">
            <v>耒阳市</v>
          </cell>
          <cell r="D1811">
            <v>430481</v>
          </cell>
          <cell r="E1811" t="str">
            <v>三类</v>
          </cell>
          <cell r="F1811" t="str">
            <v>YY38430481</v>
          </cell>
          <cell r="G1811" t="str">
            <v>山田村-山田村</v>
          </cell>
          <cell r="H1811">
            <v>0</v>
          </cell>
          <cell r="I1811">
            <v>2.069</v>
          </cell>
          <cell r="J1811">
            <v>2.069</v>
          </cell>
        </row>
        <row r="1812">
          <cell r="C1812" t="str">
            <v>常宁市小计</v>
          </cell>
        </row>
        <row r="1812">
          <cell r="J1812">
            <v>446.111</v>
          </cell>
        </row>
        <row r="1813">
          <cell r="C1813" t="str">
            <v>常宁市</v>
          </cell>
          <cell r="D1813">
            <v>430482</v>
          </cell>
          <cell r="E1813" t="str">
            <v>三类</v>
          </cell>
          <cell r="F1813" t="str">
            <v>C001430482</v>
          </cell>
          <cell r="G1813" t="str">
            <v>白家-白家</v>
          </cell>
          <cell r="H1813">
            <v>0.307</v>
          </cell>
          <cell r="I1813">
            <v>0.876</v>
          </cell>
          <cell r="J1813">
            <v>0.569</v>
          </cell>
        </row>
        <row r="1814">
          <cell r="C1814" t="str">
            <v>常宁市</v>
          </cell>
          <cell r="D1814">
            <v>430482</v>
          </cell>
          <cell r="E1814" t="str">
            <v>三类</v>
          </cell>
          <cell r="F1814" t="str">
            <v>C023430482</v>
          </cell>
          <cell r="G1814" t="str">
            <v>镇政府-西湖</v>
          </cell>
          <cell r="H1814">
            <v>0</v>
          </cell>
          <cell r="I1814">
            <v>4.017</v>
          </cell>
          <cell r="J1814">
            <v>4.017</v>
          </cell>
        </row>
        <row r="1815">
          <cell r="C1815" t="str">
            <v>常宁市</v>
          </cell>
          <cell r="D1815">
            <v>430482</v>
          </cell>
          <cell r="E1815" t="str">
            <v>三类</v>
          </cell>
          <cell r="F1815" t="str">
            <v>C024430482</v>
          </cell>
          <cell r="G1815" t="str">
            <v>庙前街-石马村部</v>
          </cell>
          <cell r="H1815">
            <v>0</v>
          </cell>
          <cell r="I1815">
            <v>5.009</v>
          </cell>
          <cell r="J1815">
            <v>5.009</v>
          </cell>
        </row>
        <row r="1816">
          <cell r="C1816" t="str">
            <v>常宁市</v>
          </cell>
          <cell r="D1816">
            <v>430482</v>
          </cell>
          <cell r="E1816" t="str">
            <v>三类</v>
          </cell>
          <cell r="F1816" t="str">
            <v>C029430482</v>
          </cell>
          <cell r="G1816" t="str">
            <v>枫利-桂阳</v>
          </cell>
          <cell r="H1816">
            <v>0</v>
          </cell>
          <cell r="I1816">
            <v>0.343</v>
          </cell>
          <cell r="J1816">
            <v>0.343</v>
          </cell>
        </row>
        <row r="1817">
          <cell r="C1817" t="str">
            <v>常宁市</v>
          </cell>
          <cell r="D1817">
            <v>430482</v>
          </cell>
          <cell r="E1817" t="str">
            <v>三类</v>
          </cell>
          <cell r="F1817" t="str">
            <v>C045430482</v>
          </cell>
          <cell r="G1817" t="str">
            <v>陈立线</v>
          </cell>
          <cell r="H1817">
            <v>0</v>
          </cell>
          <cell r="I1817">
            <v>2.248</v>
          </cell>
          <cell r="J1817">
            <v>2.152</v>
          </cell>
        </row>
        <row r="1818">
          <cell r="C1818" t="str">
            <v>常宁市</v>
          </cell>
          <cell r="D1818">
            <v>430482</v>
          </cell>
          <cell r="E1818" t="str">
            <v>三类</v>
          </cell>
          <cell r="F1818" t="str">
            <v>C046430482</v>
          </cell>
          <cell r="G1818" t="str">
            <v>肖更线</v>
          </cell>
          <cell r="H1818">
            <v>0</v>
          </cell>
          <cell r="I1818">
            <v>2.31</v>
          </cell>
          <cell r="J1818">
            <v>2.31</v>
          </cell>
        </row>
        <row r="1819">
          <cell r="C1819" t="str">
            <v>常宁市</v>
          </cell>
          <cell r="D1819">
            <v>430482</v>
          </cell>
          <cell r="E1819" t="str">
            <v>三类</v>
          </cell>
          <cell r="F1819" t="str">
            <v>C049430482</v>
          </cell>
          <cell r="G1819" t="str">
            <v>小合子-小合子</v>
          </cell>
          <cell r="H1819">
            <v>0</v>
          </cell>
          <cell r="I1819">
            <v>4.337</v>
          </cell>
          <cell r="J1819">
            <v>4.337</v>
          </cell>
        </row>
        <row r="1820">
          <cell r="C1820" t="str">
            <v>常宁市</v>
          </cell>
          <cell r="D1820">
            <v>430482</v>
          </cell>
          <cell r="E1820" t="str">
            <v>三类</v>
          </cell>
          <cell r="F1820" t="str">
            <v>C056430482</v>
          </cell>
          <cell r="G1820" t="str">
            <v>朱家冲-朱家冲</v>
          </cell>
          <cell r="H1820">
            <v>0.907</v>
          </cell>
          <cell r="I1820">
            <v>2.791</v>
          </cell>
          <cell r="J1820">
            <v>1.884</v>
          </cell>
        </row>
        <row r="1821">
          <cell r="C1821" t="str">
            <v>常宁市</v>
          </cell>
          <cell r="D1821">
            <v>430482</v>
          </cell>
          <cell r="E1821" t="str">
            <v>三类</v>
          </cell>
          <cell r="F1821" t="str">
            <v>C064430482</v>
          </cell>
          <cell r="G1821" t="str">
            <v>路口-石盘</v>
          </cell>
          <cell r="H1821">
            <v>0</v>
          </cell>
          <cell r="I1821">
            <v>2.391</v>
          </cell>
          <cell r="J1821">
            <v>2.391</v>
          </cell>
        </row>
        <row r="1822">
          <cell r="C1822" t="str">
            <v>常宁市</v>
          </cell>
          <cell r="D1822">
            <v>430482</v>
          </cell>
          <cell r="E1822" t="str">
            <v>三类</v>
          </cell>
          <cell r="F1822" t="str">
            <v>C066430482</v>
          </cell>
          <cell r="G1822" t="str">
            <v>山口-邓家</v>
          </cell>
          <cell r="H1822">
            <v>0</v>
          </cell>
          <cell r="I1822">
            <v>3.466</v>
          </cell>
          <cell r="J1822">
            <v>3.466</v>
          </cell>
        </row>
        <row r="1823">
          <cell r="C1823" t="str">
            <v>常宁市</v>
          </cell>
          <cell r="D1823">
            <v>430482</v>
          </cell>
          <cell r="E1823" t="str">
            <v>三类</v>
          </cell>
          <cell r="F1823" t="str">
            <v>C073430482</v>
          </cell>
          <cell r="G1823" t="str">
            <v>凤山楼-沙坪桥</v>
          </cell>
          <cell r="H1823">
            <v>0</v>
          </cell>
          <cell r="I1823">
            <v>3.345</v>
          </cell>
          <cell r="J1823">
            <v>3.095</v>
          </cell>
        </row>
        <row r="1824">
          <cell r="C1824" t="str">
            <v>常宁市</v>
          </cell>
          <cell r="D1824">
            <v>430482</v>
          </cell>
          <cell r="E1824" t="str">
            <v>三类</v>
          </cell>
          <cell r="F1824" t="str">
            <v>C07A430482</v>
          </cell>
          <cell r="G1824" t="str">
            <v>枫利-桂阳</v>
          </cell>
          <cell r="H1824">
            <v>0</v>
          </cell>
          <cell r="I1824">
            <v>1.6</v>
          </cell>
          <cell r="J1824">
            <v>1.6</v>
          </cell>
        </row>
        <row r="1825">
          <cell r="C1825" t="str">
            <v>常宁市</v>
          </cell>
          <cell r="D1825">
            <v>430482</v>
          </cell>
          <cell r="E1825" t="str">
            <v>三类</v>
          </cell>
          <cell r="F1825" t="str">
            <v>C104430482</v>
          </cell>
          <cell r="G1825" t="str">
            <v>排楼-水石湾</v>
          </cell>
          <cell r="H1825">
            <v>0</v>
          </cell>
          <cell r="I1825">
            <v>1.89</v>
          </cell>
          <cell r="J1825">
            <v>1.89</v>
          </cell>
        </row>
        <row r="1826">
          <cell r="C1826" t="str">
            <v>常宁市</v>
          </cell>
          <cell r="D1826">
            <v>430482</v>
          </cell>
          <cell r="E1826" t="str">
            <v>三类</v>
          </cell>
          <cell r="F1826" t="str">
            <v>C105430482</v>
          </cell>
          <cell r="G1826" t="str">
            <v>谢家拱桥-谢家拱桥</v>
          </cell>
          <cell r="H1826">
            <v>0</v>
          </cell>
          <cell r="I1826">
            <v>2.304</v>
          </cell>
          <cell r="J1826">
            <v>1.488</v>
          </cell>
        </row>
        <row r="1827">
          <cell r="C1827" t="str">
            <v>常宁市</v>
          </cell>
          <cell r="D1827">
            <v>430482</v>
          </cell>
          <cell r="E1827" t="str">
            <v>三类</v>
          </cell>
          <cell r="F1827" t="str">
            <v>C121430482</v>
          </cell>
          <cell r="G1827" t="str">
            <v>砖厂－毛家塘</v>
          </cell>
          <cell r="H1827">
            <v>0</v>
          </cell>
          <cell r="I1827">
            <v>1.766</v>
          </cell>
          <cell r="J1827">
            <v>1.766</v>
          </cell>
        </row>
        <row r="1828">
          <cell r="C1828" t="str">
            <v>常宁市</v>
          </cell>
          <cell r="D1828">
            <v>430482</v>
          </cell>
          <cell r="E1828" t="str">
            <v>三类</v>
          </cell>
          <cell r="F1828" t="str">
            <v>C125430482</v>
          </cell>
          <cell r="G1828" t="str">
            <v>大坝－野马村</v>
          </cell>
          <cell r="H1828">
            <v>0</v>
          </cell>
          <cell r="I1828">
            <v>6.855</v>
          </cell>
          <cell r="J1828">
            <v>6.855</v>
          </cell>
        </row>
        <row r="1829">
          <cell r="C1829" t="str">
            <v>常宁市</v>
          </cell>
          <cell r="D1829">
            <v>430482</v>
          </cell>
          <cell r="E1829" t="str">
            <v>三类</v>
          </cell>
          <cell r="F1829" t="str">
            <v>C131430482</v>
          </cell>
          <cell r="G1829" t="str">
            <v>桥头-王公岭</v>
          </cell>
          <cell r="H1829">
            <v>0</v>
          </cell>
          <cell r="I1829">
            <v>12.068</v>
          </cell>
          <cell r="J1829">
            <v>12.067</v>
          </cell>
        </row>
        <row r="1830">
          <cell r="C1830" t="str">
            <v>常宁市</v>
          </cell>
          <cell r="D1830">
            <v>430482</v>
          </cell>
          <cell r="E1830" t="str">
            <v>三类</v>
          </cell>
          <cell r="F1830" t="str">
            <v>C132430482</v>
          </cell>
          <cell r="G1830" t="str">
            <v>香铺里桥－中心村</v>
          </cell>
          <cell r="H1830">
            <v>0</v>
          </cell>
          <cell r="I1830">
            <v>6.696</v>
          </cell>
          <cell r="J1830">
            <v>6.696</v>
          </cell>
        </row>
        <row r="1831">
          <cell r="C1831" t="str">
            <v>常宁市</v>
          </cell>
          <cell r="D1831">
            <v>430482</v>
          </cell>
          <cell r="E1831" t="str">
            <v>三类</v>
          </cell>
          <cell r="F1831" t="str">
            <v>C135430482</v>
          </cell>
          <cell r="G1831" t="str">
            <v>颈塘-土地庙</v>
          </cell>
          <cell r="H1831">
            <v>0</v>
          </cell>
          <cell r="I1831">
            <v>2.362</v>
          </cell>
          <cell r="J1831">
            <v>2.362</v>
          </cell>
        </row>
        <row r="1832">
          <cell r="C1832" t="str">
            <v>常宁市</v>
          </cell>
          <cell r="D1832">
            <v>430482</v>
          </cell>
          <cell r="E1832" t="str">
            <v>三类</v>
          </cell>
          <cell r="F1832" t="str">
            <v>C139430482</v>
          </cell>
          <cell r="G1832" t="str">
            <v>幸江线</v>
          </cell>
          <cell r="H1832">
            <v>0</v>
          </cell>
          <cell r="I1832">
            <v>2.074</v>
          </cell>
          <cell r="J1832">
            <v>2.075</v>
          </cell>
        </row>
        <row r="1833">
          <cell r="C1833" t="str">
            <v>常宁市</v>
          </cell>
          <cell r="D1833">
            <v>430482</v>
          </cell>
          <cell r="E1833" t="str">
            <v>三类</v>
          </cell>
          <cell r="F1833" t="str">
            <v>C141430482</v>
          </cell>
          <cell r="G1833" t="str">
            <v>岭大线</v>
          </cell>
          <cell r="H1833">
            <v>0</v>
          </cell>
          <cell r="I1833">
            <v>2.275</v>
          </cell>
          <cell r="J1833">
            <v>2.275</v>
          </cell>
        </row>
        <row r="1834">
          <cell r="C1834" t="str">
            <v>常宁市</v>
          </cell>
          <cell r="D1834">
            <v>430482</v>
          </cell>
          <cell r="E1834" t="str">
            <v>三类</v>
          </cell>
          <cell r="F1834" t="str">
            <v>C143430482</v>
          </cell>
          <cell r="G1834" t="str">
            <v>廖叉口-山群村部</v>
          </cell>
          <cell r="H1834">
            <v>0</v>
          </cell>
          <cell r="I1834">
            <v>3.378</v>
          </cell>
          <cell r="J1834">
            <v>3.378</v>
          </cell>
        </row>
        <row r="1835">
          <cell r="C1835" t="str">
            <v>常宁市</v>
          </cell>
          <cell r="D1835">
            <v>430482</v>
          </cell>
          <cell r="E1835" t="str">
            <v>三类</v>
          </cell>
          <cell r="F1835" t="str">
            <v>C146430482</v>
          </cell>
          <cell r="G1835" t="str">
            <v>玉丰-谭家</v>
          </cell>
          <cell r="H1835">
            <v>2.095</v>
          </cell>
          <cell r="I1835">
            <v>6.355</v>
          </cell>
          <cell r="J1835">
            <v>4.26</v>
          </cell>
        </row>
        <row r="1836">
          <cell r="C1836" t="str">
            <v>常宁市</v>
          </cell>
          <cell r="D1836">
            <v>430482</v>
          </cell>
          <cell r="E1836" t="str">
            <v>三类</v>
          </cell>
          <cell r="F1836" t="str">
            <v>C148430482</v>
          </cell>
          <cell r="G1836" t="str">
            <v>老高线</v>
          </cell>
          <cell r="H1836">
            <v>0</v>
          </cell>
          <cell r="I1836">
            <v>2.344</v>
          </cell>
          <cell r="J1836">
            <v>2.344</v>
          </cell>
        </row>
        <row r="1837">
          <cell r="C1837" t="str">
            <v>常宁市</v>
          </cell>
          <cell r="D1837">
            <v>430482</v>
          </cell>
          <cell r="E1837" t="str">
            <v>三类</v>
          </cell>
          <cell r="F1837" t="str">
            <v>C154430482</v>
          </cell>
          <cell r="G1837" t="str">
            <v>柑桔园-何婆山</v>
          </cell>
          <cell r="H1837">
            <v>0</v>
          </cell>
          <cell r="I1837">
            <v>2.155</v>
          </cell>
          <cell r="J1837">
            <v>2.155</v>
          </cell>
        </row>
        <row r="1838">
          <cell r="C1838" t="str">
            <v>常宁市</v>
          </cell>
          <cell r="D1838">
            <v>430482</v>
          </cell>
          <cell r="E1838" t="str">
            <v>三类</v>
          </cell>
          <cell r="F1838" t="str">
            <v>C159430482</v>
          </cell>
          <cell r="G1838" t="str">
            <v>月竹线</v>
          </cell>
          <cell r="H1838">
            <v>0</v>
          </cell>
          <cell r="I1838">
            <v>2.358</v>
          </cell>
          <cell r="J1838">
            <v>2.358</v>
          </cell>
        </row>
        <row r="1839">
          <cell r="C1839" t="str">
            <v>常宁市</v>
          </cell>
          <cell r="D1839">
            <v>430482</v>
          </cell>
          <cell r="E1839" t="str">
            <v>三类</v>
          </cell>
          <cell r="F1839" t="str">
            <v>C164430482</v>
          </cell>
          <cell r="G1839" t="str">
            <v>桃滕线</v>
          </cell>
          <cell r="H1839">
            <v>0</v>
          </cell>
          <cell r="I1839">
            <v>2.145</v>
          </cell>
          <cell r="J1839">
            <v>2.145</v>
          </cell>
        </row>
        <row r="1840">
          <cell r="C1840" t="str">
            <v>常宁市</v>
          </cell>
          <cell r="D1840">
            <v>430482</v>
          </cell>
          <cell r="E1840" t="str">
            <v>三类</v>
          </cell>
          <cell r="F1840" t="str">
            <v>C193430482</v>
          </cell>
          <cell r="G1840" t="str">
            <v>沙欧线</v>
          </cell>
          <cell r="H1840">
            <v>0</v>
          </cell>
          <cell r="I1840">
            <v>2.936</v>
          </cell>
          <cell r="J1840">
            <v>2.936</v>
          </cell>
        </row>
        <row r="1841">
          <cell r="C1841" t="str">
            <v>常宁市</v>
          </cell>
          <cell r="D1841">
            <v>430482</v>
          </cell>
          <cell r="E1841" t="str">
            <v>三类</v>
          </cell>
          <cell r="F1841" t="str">
            <v>C1L7430482</v>
          </cell>
          <cell r="G1841" t="str">
            <v>梅江--蓬塘乡</v>
          </cell>
          <cell r="H1841">
            <v>0</v>
          </cell>
          <cell r="I1841">
            <v>0.478</v>
          </cell>
          <cell r="J1841">
            <v>0.467</v>
          </cell>
        </row>
        <row r="1842">
          <cell r="C1842" t="str">
            <v>常宁市</v>
          </cell>
          <cell r="D1842">
            <v>430482</v>
          </cell>
          <cell r="E1842" t="str">
            <v>三类</v>
          </cell>
          <cell r="F1842" t="str">
            <v>C203430482</v>
          </cell>
          <cell r="G1842" t="str">
            <v>新屋-滕家</v>
          </cell>
          <cell r="H1842">
            <v>0</v>
          </cell>
          <cell r="I1842">
            <v>2.797</v>
          </cell>
          <cell r="J1842">
            <v>2.797</v>
          </cell>
        </row>
        <row r="1843">
          <cell r="C1843" t="str">
            <v>常宁市</v>
          </cell>
          <cell r="D1843">
            <v>430482</v>
          </cell>
          <cell r="E1843" t="str">
            <v>三类</v>
          </cell>
          <cell r="F1843" t="str">
            <v>C210430482</v>
          </cell>
          <cell r="G1843" t="str">
            <v>板陈线</v>
          </cell>
          <cell r="H1843">
            <v>0</v>
          </cell>
          <cell r="I1843">
            <v>1.995</v>
          </cell>
          <cell r="J1843">
            <v>1.995</v>
          </cell>
        </row>
        <row r="1844">
          <cell r="C1844" t="str">
            <v>常宁市</v>
          </cell>
          <cell r="D1844">
            <v>430482</v>
          </cell>
          <cell r="E1844" t="str">
            <v>三类</v>
          </cell>
          <cell r="F1844" t="str">
            <v>C212430482</v>
          </cell>
          <cell r="G1844" t="str">
            <v>石山-黄花</v>
          </cell>
          <cell r="H1844">
            <v>0</v>
          </cell>
          <cell r="I1844">
            <v>3.077</v>
          </cell>
          <cell r="J1844">
            <v>3.077</v>
          </cell>
        </row>
        <row r="1845">
          <cell r="C1845" t="str">
            <v>常宁市</v>
          </cell>
          <cell r="D1845">
            <v>430482</v>
          </cell>
          <cell r="E1845" t="str">
            <v>三类</v>
          </cell>
          <cell r="F1845" t="str">
            <v>C213430482</v>
          </cell>
          <cell r="G1845" t="str">
            <v>香路线</v>
          </cell>
          <cell r="H1845">
            <v>0</v>
          </cell>
          <cell r="I1845">
            <v>1.889</v>
          </cell>
          <cell r="J1845">
            <v>1.889</v>
          </cell>
        </row>
        <row r="1846">
          <cell r="C1846" t="str">
            <v>常宁市</v>
          </cell>
          <cell r="D1846">
            <v>430482</v>
          </cell>
          <cell r="E1846" t="str">
            <v>三类</v>
          </cell>
          <cell r="F1846" t="str">
            <v>C217430482</v>
          </cell>
          <cell r="G1846" t="str">
            <v>毛新线</v>
          </cell>
          <cell r="H1846">
            <v>0</v>
          </cell>
          <cell r="I1846">
            <v>1.652</v>
          </cell>
          <cell r="J1846">
            <v>1.378</v>
          </cell>
        </row>
        <row r="1847">
          <cell r="C1847" t="str">
            <v>常宁市</v>
          </cell>
          <cell r="D1847">
            <v>430482</v>
          </cell>
          <cell r="E1847" t="str">
            <v>三类</v>
          </cell>
          <cell r="F1847" t="str">
            <v>C219430482</v>
          </cell>
          <cell r="G1847" t="str">
            <v>长田至松塔小学</v>
          </cell>
          <cell r="H1847">
            <v>0</v>
          </cell>
          <cell r="I1847">
            <v>4.693</v>
          </cell>
          <cell r="J1847">
            <v>4.693</v>
          </cell>
        </row>
        <row r="1848">
          <cell r="C1848" t="str">
            <v>常宁市</v>
          </cell>
          <cell r="D1848">
            <v>430482</v>
          </cell>
          <cell r="E1848" t="str">
            <v>三类</v>
          </cell>
          <cell r="F1848" t="str">
            <v>C222430482</v>
          </cell>
          <cell r="G1848" t="str">
            <v>五张线</v>
          </cell>
          <cell r="H1848">
            <v>0</v>
          </cell>
          <cell r="I1848">
            <v>2.319</v>
          </cell>
          <cell r="J1848">
            <v>2.178</v>
          </cell>
        </row>
        <row r="1849">
          <cell r="C1849" t="str">
            <v>常宁市</v>
          </cell>
          <cell r="D1849">
            <v>430482</v>
          </cell>
          <cell r="E1849" t="str">
            <v>三类</v>
          </cell>
          <cell r="F1849" t="str">
            <v>C225430482</v>
          </cell>
          <cell r="G1849" t="str">
            <v>象形山-村部</v>
          </cell>
          <cell r="H1849">
            <v>0</v>
          </cell>
          <cell r="I1849">
            <v>9.743</v>
          </cell>
          <cell r="J1849">
            <v>9.743</v>
          </cell>
        </row>
        <row r="1850">
          <cell r="C1850" t="str">
            <v>常宁市</v>
          </cell>
          <cell r="D1850">
            <v>430482</v>
          </cell>
          <cell r="E1850" t="str">
            <v>三类</v>
          </cell>
          <cell r="F1850" t="str">
            <v>C306430482</v>
          </cell>
          <cell r="G1850" t="str">
            <v>南丫冲-同陆</v>
          </cell>
          <cell r="H1850">
            <v>0</v>
          </cell>
          <cell r="I1850">
            <v>2.619</v>
          </cell>
          <cell r="J1850">
            <v>2.619</v>
          </cell>
        </row>
        <row r="1851">
          <cell r="C1851" t="str">
            <v>常宁市</v>
          </cell>
          <cell r="D1851">
            <v>430482</v>
          </cell>
          <cell r="E1851" t="str">
            <v>三类</v>
          </cell>
          <cell r="F1851" t="str">
            <v>C313430482</v>
          </cell>
          <cell r="G1851" t="str">
            <v>上王塘-鸟鹅</v>
          </cell>
          <cell r="H1851">
            <v>0</v>
          </cell>
          <cell r="I1851">
            <v>0.316</v>
          </cell>
          <cell r="J1851">
            <v>0.316</v>
          </cell>
        </row>
        <row r="1852">
          <cell r="C1852" t="str">
            <v>常宁市</v>
          </cell>
          <cell r="D1852">
            <v>430482</v>
          </cell>
          <cell r="E1852" t="str">
            <v>三类</v>
          </cell>
          <cell r="F1852" t="str">
            <v>C315430482</v>
          </cell>
          <cell r="G1852" t="str">
            <v>陈家至太屋</v>
          </cell>
          <cell r="H1852">
            <v>0</v>
          </cell>
          <cell r="I1852">
            <v>3.525</v>
          </cell>
          <cell r="J1852">
            <v>3.525</v>
          </cell>
        </row>
        <row r="1853">
          <cell r="C1853" t="str">
            <v>常宁市</v>
          </cell>
          <cell r="D1853">
            <v>430482</v>
          </cell>
          <cell r="E1853" t="str">
            <v>三类</v>
          </cell>
          <cell r="F1853" t="str">
            <v>C316430482</v>
          </cell>
          <cell r="G1853" t="str">
            <v>尾子山-联合</v>
          </cell>
          <cell r="H1853">
            <v>0</v>
          </cell>
          <cell r="I1853">
            <v>1.426</v>
          </cell>
          <cell r="J1853">
            <v>1.426</v>
          </cell>
        </row>
        <row r="1854">
          <cell r="C1854" t="str">
            <v>常宁市</v>
          </cell>
          <cell r="D1854">
            <v>430482</v>
          </cell>
          <cell r="E1854" t="str">
            <v>三类</v>
          </cell>
          <cell r="F1854" t="str">
            <v>C317430482</v>
          </cell>
          <cell r="G1854" t="str">
            <v>斗岭煤矿-横州</v>
          </cell>
          <cell r="H1854">
            <v>0</v>
          </cell>
          <cell r="I1854">
            <v>1.487</v>
          </cell>
          <cell r="J1854">
            <v>1.487</v>
          </cell>
        </row>
        <row r="1855">
          <cell r="C1855" t="str">
            <v>常宁市</v>
          </cell>
          <cell r="D1855">
            <v>430482</v>
          </cell>
          <cell r="E1855" t="str">
            <v>三类</v>
          </cell>
          <cell r="F1855" t="str">
            <v>C318430482</v>
          </cell>
          <cell r="G1855" t="str">
            <v>肖张线</v>
          </cell>
          <cell r="H1855">
            <v>0</v>
          </cell>
          <cell r="I1855">
            <v>2.032</v>
          </cell>
          <cell r="J1855">
            <v>2.032</v>
          </cell>
        </row>
        <row r="1856">
          <cell r="C1856" t="str">
            <v>常宁市</v>
          </cell>
          <cell r="D1856">
            <v>430482</v>
          </cell>
          <cell r="E1856" t="str">
            <v>三类</v>
          </cell>
          <cell r="F1856" t="str">
            <v>C321430482</v>
          </cell>
          <cell r="G1856" t="str">
            <v>石李线</v>
          </cell>
          <cell r="H1856">
            <v>0</v>
          </cell>
          <cell r="I1856">
            <v>0.998</v>
          </cell>
          <cell r="J1856">
            <v>0.998</v>
          </cell>
        </row>
        <row r="1857">
          <cell r="C1857" t="str">
            <v>常宁市</v>
          </cell>
          <cell r="D1857">
            <v>430482</v>
          </cell>
          <cell r="E1857" t="str">
            <v>三类</v>
          </cell>
          <cell r="F1857" t="str">
            <v>C322430482</v>
          </cell>
          <cell r="G1857" t="str">
            <v>丰富小学-丁山</v>
          </cell>
          <cell r="H1857">
            <v>4.051</v>
          </cell>
          <cell r="I1857">
            <v>6.707</v>
          </cell>
          <cell r="J1857">
            <v>2.656</v>
          </cell>
        </row>
        <row r="1858">
          <cell r="C1858" t="str">
            <v>常宁市</v>
          </cell>
          <cell r="D1858">
            <v>430482</v>
          </cell>
          <cell r="E1858" t="str">
            <v>三类</v>
          </cell>
          <cell r="F1858" t="str">
            <v>C32B430482</v>
          </cell>
          <cell r="G1858" t="str">
            <v>洪塘-洪塘</v>
          </cell>
          <cell r="H1858">
            <v>0</v>
          </cell>
          <cell r="I1858">
            <v>1.399</v>
          </cell>
          <cell r="J1858">
            <v>1.128</v>
          </cell>
        </row>
        <row r="1859">
          <cell r="C1859" t="str">
            <v>常宁市</v>
          </cell>
          <cell r="D1859">
            <v>430482</v>
          </cell>
          <cell r="E1859" t="str">
            <v>三类</v>
          </cell>
          <cell r="F1859" t="str">
            <v>C334430482</v>
          </cell>
          <cell r="G1859" t="str">
            <v>下埠头-下埠头</v>
          </cell>
          <cell r="H1859">
            <v>0</v>
          </cell>
          <cell r="I1859">
            <v>5.456</v>
          </cell>
          <cell r="J1859">
            <v>2.543</v>
          </cell>
        </row>
        <row r="1860">
          <cell r="C1860" t="str">
            <v>常宁市</v>
          </cell>
          <cell r="D1860">
            <v>430482</v>
          </cell>
          <cell r="E1860" t="str">
            <v>三类</v>
          </cell>
          <cell r="F1860" t="str">
            <v>C335430482</v>
          </cell>
          <cell r="G1860" t="str">
            <v>白沙洲-白沙洲</v>
          </cell>
          <cell r="H1860">
            <v>0</v>
          </cell>
          <cell r="I1860">
            <v>5.392</v>
          </cell>
          <cell r="J1860">
            <v>5.392</v>
          </cell>
        </row>
        <row r="1861">
          <cell r="C1861" t="str">
            <v>常宁市</v>
          </cell>
          <cell r="D1861">
            <v>430482</v>
          </cell>
          <cell r="E1861" t="str">
            <v>三类</v>
          </cell>
          <cell r="F1861" t="str">
            <v>C336430482</v>
          </cell>
          <cell r="G1861" t="str">
            <v>青石坳-草塘</v>
          </cell>
          <cell r="H1861">
            <v>0</v>
          </cell>
          <cell r="I1861">
            <v>3.391</v>
          </cell>
          <cell r="J1861">
            <v>3.391</v>
          </cell>
        </row>
        <row r="1862">
          <cell r="C1862" t="str">
            <v>常宁市</v>
          </cell>
          <cell r="D1862">
            <v>430482</v>
          </cell>
          <cell r="E1862" t="str">
            <v>三类</v>
          </cell>
          <cell r="F1862" t="str">
            <v>C342430482</v>
          </cell>
          <cell r="G1862" t="str">
            <v>黄石廖家-樟木冲</v>
          </cell>
          <cell r="H1862">
            <v>2.445</v>
          </cell>
          <cell r="I1862">
            <v>5.071</v>
          </cell>
          <cell r="J1862">
            <v>2.626</v>
          </cell>
        </row>
        <row r="1863">
          <cell r="C1863" t="str">
            <v>常宁市</v>
          </cell>
          <cell r="D1863">
            <v>430482</v>
          </cell>
          <cell r="E1863" t="str">
            <v>三类</v>
          </cell>
          <cell r="F1863" t="str">
            <v>C343430482</v>
          </cell>
          <cell r="G1863" t="str">
            <v>长塘组-新湾</v>
          </cell>
          <cell r="H1863">
            <v>0.659</v>
          </cell>
          <cell r="I1863">
            <v>5.354</v>
          </cell>
          <cell r="J1863">
            <v>4.694</v>
          </cell>
        </row>
        <row r="1864">
          <cell r="C1864" t="str">
            <v>常宁市</v>
          </cell>
          <cell r="D1864">
            <v>430482</v>
          </cell>
          <cell r="E1864" t="str">
            <v>三类</v>
          </cell>
          <cell r="F1864" t="str">
            <v>C344430482</v>
          </cell>
          <cell r="G1864" t="str">
            <v>独石弯-康乐亭</v>
          </cell>
          <cell r="H1864">
            <v>0</v>
          </cell>
          <cell r="I1864">
            <v>5.502</v>
          </cell>
          <cell r="J1864">
            <v>5.502</v>
          </cell>
        </row>
        <row r="1865">
          <cell r="C1865" t="str">
            <v>常宁市</v>
          </cell>
          <cell r="D1865">
            <v>430482</v>
          </cell>
          <cell r="E1865" t="str">
            <v>三类</v>
          </cell>
          <cell r="F1865" t="str">
            <v>C346430482</v>
          </cell>
          <cell r="G1865" t="str">
            <v>何三线</v>
          </cell>
          <cell r="H1865">
            <v>0</v>
          </cell>
          <cell r="I1865">
            <v>3.344</v>
          </cell>
          <cell r="J1865">
            <v>2.299</v>
          </cell>
        </row>
        <row r="1866">
          <cell r="C1866" t="str">
            <v>常宁市</v>
          </cell>
          <cell r="D1866">
            <v>430482</v>
          </cell>
          <cell r="E1866" t="str">
            <v>三类</v>
          </cell>
          <cell r="F1866" t="str">
            <v>C348430482</v>
          </cell>
          <cell r="G1866" t="str">
            <v>丁家组-丁家组</v>
          </cell>
          <cell r="H1866">
            <v>0</v>
          </cell>
          <cell r="I1866">
            <v>2.01</v>
          </cell>
          <cell r="J1866">
            <v>2.01</v>
          </cell>
        </row>
        <row r="1867">
          <cell r="C1867" t="str">
            <v>常宁市</v>
          </cell>
          <cell r="D1867">
            <v>430482</v>
          </cell>
          <cell r="E1867" t="str">
            <v>三类</v>
          </cell>
          <cell r="F1867" t="str">
            <v>C353430482</v>
          </cell>
          <cell r="G1867" t="str">
            <v>铁桥-铁桥</v>
          </cell>
          <cell r="H1867">
            <v>0</v>
          </cell>
          <cell r="I1867">
            <v>3.065</v>
          </cell>
          <cell r="J1867">
            <v>3.065</v>
          </cell>
        </row>
        <row r="1868">
          <cell r="C1868" t="str">
            <v>常宁市</v>
          </cell>
          <cell r="D1868">
            <v>430482</v>
          </cell>
          <cell r="E1868" t="str">
            <v>三类</v>
          </cell>
          <cell r="F1868" t="str">
            <v>C354430482</v>
          </cell>
          <cell r="G1868" t="str">
            <v>高桥-龙庙朱家</v>
          </cell>
          <cell r="H1868">
            <v>0</v>
          </cell>
          <cell r="I1868">
            <v>0.697</v>
          </cell>
          <cell r="J1868">
            <v>0.697</v>
          </cell>
        </row>
        <row r="1869">
          <cell r="C1869" t="str">
            <v>常宁市</v>
          </cell>
          <cell r="D1869">
            <v>430482</v>
          </cell>
          <cell r="E1869" t="str">
            <v>三类</v>
          </cell>
          <cell r="F1869" t="str">
            <v>C362430482</v>
          </cell>
          <cell r="G1869" t="str">
            <v>官冲组-官冲组</v>
          </cell>
          <cell r="H1869">
            <v>0</v>
          </cell>
          <cell r="I1869">
            <v>3.674</v>
          </cell>
          <cell r="J1869">
            <v>3.674</v>
          </cell>
        </row>
        <row r="1870">
          <cell r="C1870" t="str">
            <v>常宁市</v>
          </cell>
          <cell r="D1870">
            <v>430482</v>
          </cell>
          <cell r="E1870" t="str">
            <v>三类</v>
          </cell>
          <cell r="F1870" t="str">
            <v>C363430482</v>
          </cell>
          <cell r="G1870" t="str">
            <v>毛冲坳-Y482</v>
          </cell>
          <cell r="H1870">
            <v>0</v>
          </cell>
          <cell r="I1870">
            <v>2.022</v>
          </cell>
          <cell r="J1870">
            <v>2.022</v>
          </cell>
        </row>
        <row r="1871">
          <cell r="C1871" t="str">
            <v>常宁市</v>
          </cell>
          <cell r="D1871">
            <v>430482</v>
          </cell>
          <cell r="E1871" t="str">
            <v>三类</v>
          </cell>
          <cell r="F1871" t="str">
            <v>C366430482</v>
          </cell>
          <cell r="G1871" t="str">
            <v>上支线</v>
          </cell>
          <cell r="H1871">
            <v>0</v>
          </cell>
          <cell r="I1871">
            <v>2.098</v>
          </cell>
          <cell r="J1871">
            <v>2.098</v>
          </cell>
        </row>
        <row r="1872">
          <cell r="C1872" t="str">
            <v>常宁市</v>
          </cell>
          <cell r="D1872">
            <v>430482</v>
          </cell>
          <cell r="E1872" t="str">
            <v>三类</v>
          </cell>
          <cell r="F1872" t="str">
            <v>C369430482</v>
          </cell>
          <cell r="G1872" t="str">
            <v>大坪岭至苍冲</v>
          </cell>
          <cell r="H1872">
            <v>0</v>
          </cell>
          <cell r="I1872">
            <v>2.559</v>
          </cell>
          <cell r="J1872">
            <v>0.755</v>
          </cell>
        </row>
        <row r="1873">
          <cell r="C1873" t="str">
            <v>常宁市</v>
          </cell>
          <cell r="D1873">
            <v>430482</v>
          </cell>
          <cell r="E1873" t="str">
            <v>三类</v>
          </cell>
          <cell r="F1873" t="str">
            <v>C384430482</v>
          </cell>
          <cell r="G1873" t="str">
            <v>枫山组叉口-新阳</v>
          </cell>
          <cell r="H1873">
            <v>0</v>
          </cell>
          <cell r="I1873">
            <v>4.191</v>
          </cell>
          <cell r="J1873">
            <v>4.191</v>
          </cell>
        </row>
        <row r="1874">
          <cell r="C1874" t="str">
            <v>常宁市</v>
          </cell>
          <cell r="D1874">
            <v>430482</v>
          </cell>
          <cell r="E1874" t="str">
            <v>三类</v>
          </cell>
          <cell r="F1874" t="str">
            <v>C393430482</v>
          </cell>
          <cell r="G1874" t="str">
            <v>荆子山-荆子山</v>
          </cell>
          <cell r="H1874">
            <v>0</v>
          </cell>
          <cell r="I1874">
            <v>2.333</v>
          </cell>
          <cell r="J1874">
            <v>2.333</v>
          </cell>
        </row>
        <row r="1875">
          <cell r="C1875" t="str">
            <v>常宁市</v>
          </cell>
          <cell r="D1875">
            <v>430482</v>
          </cell>
          <cell r="E1875" t="str">
            <v>三类</v>
          </cell>
          <cell r="F1875" t="str">
            <v>C403430482</v>
          </cell>
          <cell r="G1875" t="str">
            <v>过龙岭-Y644</v>
          </cell>
          <cell r="H1875">
            <v>0</v>
          </cell>
          <cell r="I1875">
            <v>1.941</v>
          </cell>
          <cell r="J1875">
            <v>0.819</v>
          </cell>
        </row>
        <row r="1876">
          <cell r="C1876" t="str">
            <v>常宁市</v>
          </cell>
          <cell r="D1876">
            <v>430482</v>
          </cell>
          <cell r="E1876" t="str">
            <v>三类</v>
          </cell>
          <cell r="F1876" t="str">
            <v>C419430482</v>
          </cell>
          <cell r="G1876" t="str">
            <v>西家窝-马角下</v>
          </cell>
          <cell r="H1876">
            <v>0</v>
          </cell>
          <cell r="I1876">
            <v>5.813</v>
          </cell>
          <cell r="J1876">
            <v>5.813</v>
          </cell>
        </row>
        <row r="1877">
          <cell r="C1877" t="str">
            <v>常宁市</v>
          </cell>
          <cell r="D1877">
            <v>430482</v>
          </cell>
          <cell r="E1877" t="str">
            <v>三类</v>
          </cell>
          <cell r="F1877" t="str">
            <v>C426430482</v>
          </cell>
          <cell r="G1877" t="str">
            <v>渠道岭-陈家</v>
          </cell>
          <cell r="H1877">
            <v>0</v>
          </cell>
          <cell r="I1877">
            <v>4.167</v>
          </cell>
          <cell r="J1877">
            <v>4.167</v>
          </cell>
        </row>
        <row r="1878">
          <cell r="C1878" t="str">
            <v>常宁市</v>
          </cell>
          <cell r="D1878">
            <v>430482</v>
          </cell>
          <cell r="E1878" t="str">
            <v>三类</v>
          </cell>
          <cell r="F1878" t="str">
            <v>C438430482</v>
          </cell>
          <cell r="G1878" t="str">
            <v>杜家-阳加冲</v>
          </cell>
          <cell r="H1878">
            <v>0</v>
          </cell>
          <cell r="I1878">
            <v>0.605</v>
          </cell>
          <cell r="J1878">
            <v>0.605</v>
          </cell>
        </row>
        <row r="1879">
          <cell r="C1879" t="str">
            <v>常宁市</v>
          </cell>
          <cell r="D1879">
            <v>430482</v>
          </cell>
          <cell r="E1879" t="str">
            <v>三类</v>
          </cell>
          <cell r="F1879" t="str">
            <v>C439430482</v>
          </cell>
          <cell r="G1879" t="str">
            <v>白沙镇门口-石湾</v>
          </cell>
          <cell r="H1879">
            <v>0</v>
          </cell>
          <cell r="I1879">
            <v>1.382</v>
          </cell>
          <cell r="J1879">
            <v>1.382</v>
          </cell>
        </row>
        <row r="1880">
          <cell r="C1880" t="str">
            <v>常宁市</v>
          </cell>
          <cell r="D1880">
            <v>430482</v>
          </cell>
          <cell r="E1880" t="str">
            <v>三类</v>
          </cell>
          <cell r="F1880" t="str">
            <v>C454430482</v>
          </cell>
          <cell r="G1880" t="str">
            <v>下家冲-望堰</v>
          </cell>
          <cell r="H1880">
            <v>2.235</v>
          </cell>
          <cell r="I1880">
            <v>8.51</v>
          </cell>
          <cell r="J1880">
            <v>6.275</v>
          </cell>
        </row>
        <row r="1881">
          <cell r="C1881" t="str">
            <v>常宁市</v>
          </cell>
          <cell r="D1881">
            <v>430482</v>
          </cell>
          <cell r="E1881" t="str">
            <v>三类</v>
          </cell>
          <cell r="F1881" t="str">
            <v>C463430482</v>
          </cell>
          <cell r="G1881" t="str">
            <v>黄老线</v>
          </cell>
          <cell r="H1881">
            <v>0</v>
          </cell>
          <cell r="I1881">
            <v>1.223</v>
          </cell>
          <cell r="J1881">
            <v>1.223</v>
          </cell>
        </row>
        <row r="1882">
          <cell r="C1882" t="str">
            <v>常宁市</v>
          </cell>
          <cell r="D1882">
            <v>430482</v>
          </cell>
          <cell r="E1882" t="str">
            <v>三类</v>
          </cell>
          <cell r="F1882" t="str">
            <v>C464430482</v>
          </cell>
          <cell r="G1882" t="str">
            <v>新上线</v>
          </cell>
          <cell r="H1882">
            <v>0</v>
          </cell>
          <cell r="I1882">
            <v>2.407</v>
          </cell>
          <cell r="J1882">
            <v>2.252</v>
          </cell>
        </row>
        <row r="1883">
          <cell r="C1883" t="str">
            <v>常宁市</v>
          </cell>
          <cell r="D1883">
            <v>430482</v>
          </cell>
          <cell r="E1883" t="str">
            <v>三类</v>
          </cell>
          <cell r="F1883" t="str">
            <v>C482430482</v>
          </cell>
          <cell r="G1883" t="str">
            <v>太荷线</v>
          </cell>
          <cell r="H1883">
            <v>0</v>
          </cell>
          <cell r="I1883">
            <v>1.733</v>
          </cell>
          <cell r="J1883">
            <v>1.628</v>
          </cell>
        </row>
        <row r="1884">
          <cell r="C1884" t="str">
            <v>常宁市</v>
          </cell>
          <cell r="D1884">
            <v>430482</v>
          </cell>
          <cell r="E1884" t="str">
            <v>三类</v>
          </cell>
          <cell r="F1884" t="str">
            <v>C483430482</v>
          </cell>
          <cell r="G1884" t="str">
            <v>荔塘-荔塘</v>
          </cell>
          <cell r="H1884">
            <v>0.861</v>
          </cell>
          <cell r="I1884">
            <v>2.461</v>
          </cell>
          <cell r="J1884">
            <v>1.6</v>
          </cell>
        </row>
        <row r="1885">
          <cell r="C1885" t="str">
            <v>常宁市</v>
          </cell>
          <cell r="D1885">
            <v>430482</v>
          </cell>
          <cell r="E1885" t="str">
            <v>三类</v>
          </cell>
          <cell r="F1885" t="str">
            <v>C501430482</v>
          </cell>
          <cell r="G1885" t="str">
            <v>石灰瑶-谭家</v>
          </cell>
          <cell r="H1885">
            <v>0</v>
          </cell>
          <cell r="I1885">
            <v>3.598</v>
          </cell>
          <cell r="J1885">
            <v>1.996</v>
          </cell>
        </row>
        <row r="1886">
          <cell r="C1886" t="str">
            <v>常宁市</v>
          </cell>
          <cell r="D1886">
            <v>430482</v>
          </cell>
          <cell r="E1886" t="str">
            <v>三类</v>
          </cell>
          <cell r="F1886" t="str">
            <v>C601430482</v>
          </cell>
          <cell r="G1886" t="str">
            <v>十里塘九组-十里塘九组</v>
          </cell>
          <cell r="H1886">
            <v>1.614</v>
          </cell>
          <cell r="I1886">
            <v>4.181</v>
          </cell>
          <cell r="J1886">
            <v>2.567</v>
          </cell>
        </row>
        <row r="1887">
          <cell r="C1887" t="str">
            <v>常宁市</v>
          </cell>
          <cell r="D1887">
            <v>430482</v>
          </cell>
          <cell r="E1887" t="str">
            <v>三类</v>
          </cell>
          <cell r="F1887" t="str">
            <v>C620430482</v>
          </cell>
          <cell r="G1887" t="str">
            <v>老屋山谭家-玉沙村部</v>
          </cell>
          <cell r="H1887">
            <v>0</v>
          </cell>
          <cell r="I1887">
            <v>2.738</v>
          </cell>
          <cell r="J1887">
            <v>2.738</v>
          </cell>
        </row>
        <row r="1888">
          <cell r="C1888" t="str">
            <v>常宁市</v>
          </cell>
          <cell r="D1888">
            <v>430482</v>
          </cell>
          <cell r="E1888" t="str">
            <v>三类</v>
          </cell>
          <cell r="F1888" t="str">
            <v>C646430482</v>
          </cell>
          <cell r="G1888" t="str">
            <v>桃花桥-燕子塘</v>
          </cell>
          <cell r="H1888">
            <v>0</v>
          </cell>
          <cell r="I1888">
            <v>2.588</v>
          </cell>
          <cell r="J1888">
            <v>2.588</v>
          </cell>
        </row>
        <row r="1889">
          <cell r="C1889" t="str">
            <v>常宁市</v>
          </cell>
          <cell r="D1889">
            <v>430482</v>
          </cell>
          <cell r="E1889" t="str">
            <v>三类</v>
          </cell>
          <cell r="F1889" t="str">
            <v>C660430482</v>
          </cell>
          <cell r="G1889" t="str">
            <v>石皂口-八斗丘</v>
          </cell>
          <cell r="H1889">
            <v>0</v>
          </cell>
          <cell r="I1889">
            <v>3.786</v>
          </cell>
          <cell r="J1889">
            <v>3.786</v>
          </cell>
        </row>
        <row r="1890">
          <cell r="C1890" t="str">
            <v>常宁市</v>
          </cell>
          <cell r="D1890">
            <v>430482</v>
          </cell>
          <cell r="E1890" t="str">
            <v>三类</v>
          </cell>
          <cell r="F1890" t="str">
            <v>C669430482</v>
          </cell>
          <cell r="G1890" t="str">
            <v>Y520-马竹坪</v>
          </cell>
          <cell r="H1890">
            <v>0</v>
          </cell>
          <cell r="I1890">
            <v>2.735</v>
          </cell>
          <cell r="J1890">
            <v>2.735</v>
          </cell>
        </row>
        <row r="1891">
          <cell r="C1891" t="str">
            <v>常宁市</v>
          </cell>
          <cell r="D1891">
            <v>430482</v>
          </cell>
          <cell r="E1891" t="str">
            <v>三类</v>
          </cell>
          <cell r="F1891" t="str">
            <v>C671430482</v>
          </cell>
          <cell r="G1891" t="str">
            <v>二栗线</v>
          </cell>
          <cell r="H1891">
            <v>0</v>
          </cell>
          <cell r="I1891">
            <v>0.667</v>
          </cell>
          <cell r="J1891">
            <v>0.148</v>
          </cell>
        </row>
        <row r="1892">
          <cell r="C1892" t="str">
            <v>常宁市</v>
          </cell>
          <cell r="D1892">
            <v>430482</v>
          </cell>
          <cell r="E1892" t="str">
            <v>三类</v>
          </cell>
          <cell r="F1892" t="str">
            <v>C673430482</v>
          </cell>
          <cell r="G1892" t="str">
            <v>欧家湾-马门前</v>
          </cell>
          <cell r="H1892">
            <v>0</v>
          </cell>
          <cell r="I1892">
            <v>4.226</v>
          </cell>
          <cell r="J1892">
            <v>4.226</v>
          </cell>
        </row>
        <row r="1893">
          <cell r="C1893" t="str">
            <v>常宁市</v>
          </cell>
          <cell r="D1893">
            <v>430482</v>
          </cell>
          <cell r="E1893" t="str">
            <v>三类</v>
          </cell>
          <cell r="F1893" t="str">
            <v>C678430482</v>
          </cell>
          <cell r="G1893" t="str">
            <v>江淌-仙桥</v>
          </cell>
          <cell r="H1893">
            <v>0</v>
          </cell>
          <cell r="I1893">
            <v>2.35</v>
          </cell>
          <cell r="J1893">
            <v>2.35</v>
          </cell>
        </row>
        <row r="1894">
          <cell r="C1894" t="str">
            <v>常宁市</v>
          </cell>
          <cell r="D1894">
            <v>430482</v>
          </cell>
          <cell r="E1894" t="str">
            <v>三类</v>
          </cell>
          <cell r="F1894" t="str">
            <v>C681430482</v>
          </cell>
          <cell r="G1894" t="str">
            <v>茶场- 会仙桥</v>
          </cell>
          <cell r="H1894">
            <v>2.187</v>
          </cell>
          <cell r="I1894">
            <v>3.47</v>
          </cell>
          <cell r="J1894">
            <v>1.283</v>
          </cell>
        </row>
        <row r="1895">
          <cell r="C1895" t="str">
            <v>常宁市</v>
          </cell>
          <cell r="D1895">
            <v>430482</v>
          </cell>
          <cell r="E1895" t="str">
            <v>三类</v>
          </cell>
          <cell r="F1895" t="str">
            <v>C682430482</v>
          </cell>
          <cell r="G1895" t="str">
            <v>香龙山-叶家山拱桥</v>
          </cell>
          <cell r="H1895">
            <v>0</v>
          </cell>
          <cell r="I1895">
            <v>0.147</v>
          </cell>
          <cell r="J1895">
            <v>0.147</v>
          </cell>
        </row>
        <row r="1896">
          <cell r="C1896" t="str">
            <v>常宁市</v>
          </cell>
          <cell r="D1896">
            <v>430482</v>
          </cell>
          <cell r="E1896" t="str">
            <v>三类</v>
          </cell>
          <cell r="F1896" t="str">
            <v>C705430482</v>
          </cell>
          <cell r="G1896" t="str">
            <v>鹅塘-吕坪</v>
          </cell>
          <cell r="H1896">
            <v>0</v>
          </cell>
          <cell r="I1896">
            <v>2.501</v>
          </cell>
          <cell r="J1896">
            <v>1.543</v>
          </cell>
        </row>
        <row r="1897">
          <cell r="C1897" t="str">
            <v>常宁市</v>
          </cell>
          <cell r="D1897">
            <v>430482</v>
          </cell>
          <cell r="E1897" t="str">
            <v>三类</v>
          </cell>
          <cell r="F1897" t="str">
            <v>C710430482</v>
          </cell>
          <cell r="G1897" t="str">
            <v>栗子塘-平桥</v>
          </cell>
          <cell r="H1897">
            <v>0</v>
          </cell>
          <cell r="I1897">
            <v>3.256</v>
          </cell>
          <cell r="J1897">
            <v>3.256</v>
          </cell>
        </row>
        <row r="1898">
          <cell r="C1898" t="str">
            <v>常宁市</v>
          </cell>
          <cell r="D1898">
            <v>430482</v>
          </cell>
          <cell r="E1898" t="str">
            <v>三类</v>
          </cell>
          <cell r="F1898" t="str">
            <v>C711430482</v>
          </cell>
          <cell r="G1898" t="str">
            <v>中茶-上李</v>
          </cell>
          <cell r="H1898">
            <v>0</v>
          </cell>
          <cell r="I1898">
            <v>0.898</v>
          </cell>
          <cell r="J1898">
            <v>0.898</v>
          </cell>
        </row>
        <row r="1899">
          <cell r="C1899" t="str">
            <v>常宁市</v>
          </cell>
          <cell r="D1899">
            <v>430482</v>
          </cell>
          <cell r="E1899" t="str">
            <v>三类</v>
          </cell>
          <cell r="F1899" t="str">
            <v>C722430482</v>
          </cell>
          <cell r="G1899" t="str">
            <v>波塘-五星</v>
          </cell>
          <cell r="H1899">
            <v>0</v>
          </cell>
          <cell r="I1899">
            <v>2.881</v>
          </cell>
          <cell r="J1899">
            <v>2.881</v>
          </cell>
        </row>
        <row r="1900">
          <cell r="C1900" t="str">
            <v>常宁市</v>
          </cell>
          <cell r="D1900">
            <v>430482</v>
          </cell>
          <cell r="E1900" t="str">
            <v>三类</v>
          </cell>
          <cell r="F1900" t="str">
            <v>C738430482</v>
          </cell>
          <cell r="G1900" t="str">
            <v>兰江街-X080</v>
          </cell>
          <cell r="H1900">
            <v>0</v>
          </cell>
          <cell r="I1900">
            <v>1.421</v>
          </cell>
          <cell r="J1900">
            <v>1.42</v>
          </cell>
        </row>
        <row r="1901">
          <cell r="C1901" t="str">
            <v>常宁市</v>
          </cell>
          <cell r="D1901">
            <v>430482</v>
          </cell>
          <cell r="E1901" t="str">
            <v>三类</v>
          </cell>
          <cell r="F1901" t="str">
            <v>C741430482</v>
          </cell>
          <cell r="G1901" t="str">
            <v>四景庙－谭官</v>
          </cell>
          <cell r="H1901">
            <v>0</v>
          </cell>
          <cell r="I1901">
            <v>3.106</v>
          </cell>
          <cell r="J1901">
            <v>3.106</v>
          </cell>
        </row>
        <row r="1902">
          <cell r="C1902" t="str">
            <v>常宁市</v>
          </cell>
          <cell r="D1902">
            <v>430482</v>
          </cell>
          <cell r="E1902" t="str">
            <v>三类</v>
          </cell>
          <cell r="F1902" t="str">
            <v>C748430482</v>
          </cell>
          <cell r="G1902" t="str">
            <v>新塘－锅底塘</v>
          </cell>
          <cell r="H1902">
            <v>0</v>
          </cell>
          <cell r="I1902">
            <v>2.591</v>
          </cell>
          <cell r="J1902">
            <v>2.591</v>
          </cell>
        </row>
        <row r="1903">
          <cell r="C1903" t="str">
            <v>常宁市</v>
          </cell>
          <cell r="D1903">
            <v>430482</v>
          </cell>
          <cell r="E1903" t="str">
            <v>三类</v>
          </cell>
          <cell r="F1903" t="str">
            <v>C752430482</v>
          </cell>
          <cell r="G1903" t="str">
            <v>过路塘-过路塘</v>
          </cell>
          <cell r="H1903">
            <v>1.108</v>
          </cell>
          <cell r="I1903">
            <v>2.705</v>
          </cell>
          <cell r="J1903">
            <v>1.597</v>
          </cell>
        </row>
        <row r="1904">
          <cell r="C1904" t="str">
            <v>常宁市</v>
          </cell>
          <cell r="D1904">
            <v>430482</v>
          </cell>
          <cell r="E1904" t="str">
            <v>三类</v>
          </cell>
          <cell r="F1904" t="str">
            <v>C760430482</v>
          </cell>
          <cell r="G1904" t="str">
            <v>留田完小-洋泉太湖</v>
          </cell>
          <cell r="H1904">
            <v>0</v>
          </cell>
          <cell r="I1904">
            <v>2.734</v>
          </cell>
          <cell r="J1904">
            <v>2.734</v>
          </cell>
        </row>
        <row r="1905">
          <cell r="C1905" t="str">
            <v>常宁市</v>
          </cell>
          <cell r="D1905">
            <v>430482</v>
          </cell>
          <cell r="E1905" t="str">
            <v>三类</v>
          </cell>
          <cell r="F1905" t="str">
            <v>C764430482</v>
          </cell>
          <cell r="G1905" t="str">
            <v>刘塘-刘塘</v>
          </cell>
          <cell r="H1905">
            <v>0</v>
          </cell>
          <cell r="I1905">
            <v>3.377</v>
          </cell>
          <cell r="J1905">
            <v>3.377</v>
          </cell>
        </row>
        <row r="1906">
          <cell r="C1906" t="str">
            <v>常宁市</v>
          </cell>
          <cell r="D1906">
            <v>430482</v>
          </cell>
          <cell r="E1906" t="str">
            <v>三类</v>
          </cell>
          <cell r="F1906" t="str">
            <v>C792430482</v>
          </cell>
          <cell r="G1906" t="str">
            <v>利民亭－张家</v>
          </cell>
          <cell r="H1906">
            <v>0</v>
          </cell>
          <cell r="I1906">
            <v>1.937</v>
          </cell>
          <cell r="J1906">
            <v>0.946</v>
          </cell>
        </row>
        <row r="1907">
          <cell r="C1907" t="str">
            <v>常宁市</v>
          </cell>
          <cell r="D1907">
            <v>430482</v>
          </cell>
          <cell r="E1907" t="str">
            <v>三类</v>
          </cell>
          <cell r="F1907" t="str">
            <v>C793430482</v>
          </cell>
          <cell r="G1907" t="str">
            <v>陈家祠堂-双洪一组</v>
          </cell>
          <cell r="H1907">
            <v>0</v>
          </cell>
          <cell r="I1907">
            <v>2.571</v>
          </cell>
          <cell r="J1907">
            <v>2.571</v>
          </cell>
        </row>
        <row r="1908">
          <cell r="C1908" t="str">
            <v>常宁市</v>
          </cell>
          <cell r="D1908">
            <v>430482</v>
          </cell>
          <cell r="E1908" t="str">
            <v>三类</v>
          </cell>
          <cell r="F1908" t="str">
            <v>C802430482</v>
          </cell>
          <cell r="G1908" t="str">
            <v>同裕二组-大群</v>
          </cell>
          <cell r="H1908">
            <v>0</v>
          </cell>
          <cell r="I1908">
            <v>2.673</v>
          </cell>
          <cell r="J1908">
            <v>2.673</v>
          </cell>
        </row>
        <row r="1909">
          <cell r="C1909" t="str">
            <v>常宁市</v>
          </cell>
          <cell r="D1909">
            <v>430482</v>
          </cell>
          <cell r="E1909" t="str">
            <v>三类</v>
          </cell>
          <cell r="F1909" t="str">
            <v>C809430482</v>
          </cell>
          <cell r="G1909" t="str">
            <v>大大线</v>
          </cell>
          <cell r="H1909">
            <v>0</v>
          </cell>
          <cell r="I1909">
            <v>3.345</v>
          </cell>
          <cell r="J1909">
            <v>3.345</v>
          </cell>
        </row>
        <row r="1910">
          <cell r="C1910" t="str">
            <v>常宁市</v>
          </cell>
          <cell r="D1910">
            <v>430482</v>
          </cell>
          <cell r="E1910" t="str">
            <v>三类</v>
          </cell>
          <cell r="F1910" t="str">
            <v>C810430482</v>
          </cell>
          <cell r="G1910" t="str">
            <v>分水至杨塘</v>
          </cell>
          <cell r="H1910">
            <v>0</v>
          </cell>
          <cell r="I1910">
            <v>1.67</v>
          </cell>
          <cell r="J1910">
            <v>1.665</v>
          </cell>
        </row>
        <row r="1911">
          <cell r="C1911" t="str">
            <v>常宁市</v>
          </cell>
          <cell r="D1911">
            <v>430482</v>
          </cell>
          <cell r="E1911" t="str">
            <v>三类</v>
          </cell>
          <cell r="F1911" t="str">
            <v>C817430482</v>
          </cell>
          <cell r="G1911" t="str">
            <v>白水塘至虾公塘</v>
          </cell>
          <cell r="H1911">
            <v>0</v>
          </cell>
          <cell r="I1911">
            <v>2.964</v>
          </cell>
          <cell r="J1911">
            <v>2.964</v>
          </cell>
        </row>
        <row r="1912">
          <cell r="C1912" t="str">
            <v>常宁市</v>
          </cell>
          <cell r="D1912">
            <v>430482</v>
          </cell>
          <cell r="E1912" t="str">
            <v>三类</v>
          </cell>
          <cell r="F1912" t="str">
            <v>C820430482</v>
          </cell>
          <cell r="G1912" t="str">
            <v>洪家-洪家</v>
          </cell>
          <cell r="H1912">
            <v>2.109</v>
          </cell>
          <cell r="I1912">
            <v>3.802</v>
          </cell>
          <cell r="J1912">
            <v>1.693</v>
          </cell>
        </row>
        <row r="1913">
          <cell r="C1913" t="str">
            <v>常宁市</v>
          </cell>
          <cell r="D1913">
            <v>430482</v>
          </cell>
          <cell r="E1913" t="str">
            <v>三类</v>
          </cell>
          <cell r="F1913" t="str">
            <v>C821430482</v>
          </cell>
          <cell r="G1913" t="str">
            <v>狗形山-渡槽</v>
          </cell>
          <cell r="H1913">
            <v>0</v>
          </cell>
          <cell r="I1913">
            <v>9.176</v>
          </cell>
          <cell r="J1913">
            <v>6.68</v>
          </cell>
        </row>
        <row r="1914">
          <cell r="C1914" t="str">
            <v>常宁市</v>
          </cell>
          <cell r="D1914">
            <v>430482</v>
          </cell>
          <cell r="E1914" t="str">
            <v>三类</v>
          </cell>
          <cell r="F1914" t="str">
            <v>C829430482</v>
          </cell>
          <cell r="G1914" t="str">
            <v>黄沙塘-黄沙塘</v>
          </cell>
          <cell r="H1914">
            <v>2.137</v>
          </cell>
          <cell r="I1914">
            <v>4.242</v>
          </cell>
          <cell r="J1914">
            <v>2.104</v>
          </cell>
        </row>
        <row r="1915">
          <cell r="C1915" t="str">
            <v>常宁市</v>
          </cell>
          <cell r="D1915">
            <v>430482</v>
          </cell>
          <cell r="E1915" t="str">
            <v>三类</v>
          </cell>
          <cell r="F1915" t="str">
            <v>C835430482</v>
          </cell>
          <cell r="G1915" t="str">
            <v>太段线</v>
          </cell>
          <cell r="H1915">
            <v>0</v>
          </cell>
          <cell r="I1915">
            <v>3.168</v>
          </cell>
          <cell r="J1915">
            <v>3.168</v>
          </cell>
        </row>
        <row r="1916">
          <cell r="C1916" t="str">
            <v>常宁市</v>
          </cell>
          <cell r="D1916">
            <v>430482</v>
          </cell>
          <cell r="E1916" t="str">
            <v>三类</v>
          </cell>
          <cell r="F1916" t="str">
            <v>C843430482</v>
          </cell>
          <cell r="G1916" t="str">
            <v>树匝-鲁塘冲</v>
          </cell>
          <cell r="H1916">
            <v>2.939</v>
          </cell>
          <cell r="I1916">
            <v>5.281</v>
          </cell>
          <cell r="J1916">
            <v>2.342</v>
          </cell>
        </row>
        <row r="1917">
          <cell r="C1917" t="str">
            <v>常宁市</v>
          </cell>
          <cell r="D1917">
            <v>430482</v>
          </cell>
          <cell r="E1917" t="str">
            <v>三类</v>
          </cell>
          <cell r="F1917" t="str">
            <v>CG08430482</v>
          </cell>
          <cell r="G1917" t="str">
            <v>杜家村道－西棉村部</v>
          </cell>
          <cell r="H1917">
            <v>0</v>
          </cell>
          <cell r="I1917">
            <v>2.18</v>
          </cell>
          <cell r="J1917">
            <v>2.18</v>
          </cell>
        </row>
        <row r="1918">
          <cell r="C1918" t="str">
            <v>常宁市</v>
          </cell>
          <cell r="D1918">
            <v>430482</v>
          </cell>
          <cell r="E1918" t="str">
            <v>三类</v>
          </cell>
          <cell r="F1918" t="str">
            <v>CK83430482</v>
          </cell>
          <cell r="G1918" t="str">
            <v>村口－村部</v>
          </cell>
          <cell r="H1918">
            <v>0</v>
          </cell>
          <cell r="I1918">
            <v>0.981</v>
          </cell>
          <cell r="J1918">
            <v>0.981</v>
          </cell>
        </row>
        <row r="1919">
          <cell r="C1919" t="str">
            <v>常宁市</v>
          </cell>
          <cell r="D1919">
            <v>430482</v>
          </cell>
          <cell r="E1919" t="str">
            <v>三类</v>
          </cell>
          <cell r="F1919" t="str">
            <v>CK87430482</v>
          </cell>
          <cell r="G1919" t="str">
            <v>更新一组-村部</v>
          </cell>
          <cell r="H1919">
            <v>0</v>
          </cell>
          <cell r="I1919">
            <v>1.68</v>
          </cell>
          <cell r="J1919">
            <v>1.68</v>
          </cell>
        </row>
        <row r="1920">
          <cell r="C1920" t="str">
            <v>常宁市</v>
          </cell>
          <cell r="D1920">
            <v>430482</v>
          </cell>
          <cell r="E1920" t="str">
            <v>三类</v>
          </cell>
          <cell r="F1920" t="str">
            <v>CL01430482</v>
          </cell>
          <cell r="G1920" t="str">
            <v>欧家湾-永群村村部</v>
          </cell>
          <cell r="H1920">
            <v>0</v>
          </cell>
          <cell r="I1920">
            <v>0.728</v>
          </cell>
          <cell r="J1920">
            <v>0.738</v>
          </cell>
        </row>
        <row r="1921">
          <cell r="C1921" t="str">
            <v>常宁市</v>
          </cell>
          <cell r="D1921">
            <v>430482</v>
          </cell>
          <cell r="E1921" t="str">
            <v>三类</v>
          </cell>
          <cell r="F1921" t="str">
            <v>X212430482</v>
          </cell>
          <cell r="G1921" t="str">
            <v>合心-大堡乡</v>
          </cell>
          <cell r="H1921">
            <v>0</v>
          </cell>
          <cell r="I1921">
            <v>19.051</v>
          </cell>
          <cell r="J1921">
            <v>1.494</v>
          </cell>
        </row>
        <row r="1922">
          <cell r="C1922" t="str">
            <v>常宁市</v>
          </cell>
          <cell r="D1922">
            <v>430482</v>
          </cell>
          <cell r="E1922" t="str">
            <v>三类</v>
          </cell>
          <cell r="F1922" t="str">
            <v>X215430482</v>
          </cell>
          <cell r="G1922" t="str">
            <v>三厂-烟洲镇</v>
          </cell>
          <cell r="H1922">
            <v>0</v>
          </cell>
          <cell r="I1922">
            <v>15.641</v>
          </cell>
          <cell r="J1922">
            <v>5.348</v>
          </cell>
        </row>
        <row r="1923">
          <cell r="C1923" t="str">
            <v>常宁市</v>
          </cell>
          <cell r="D1923">
            <v>430482</v>
          </cell>
          <cell r="E1923" t="str">
            <v>三类</v>
          </cell>
          <cell r="F1923" t="str">
            <v>X217430482</v>
          </cell>
          <cell r="G1923" t="str">
            <v>湖边-罗桥镇</v>
          </cell>
          <cell r="H1923">
            <v>0</v>
          </cell>
          <cell r="I1923">
            <v>17.764</v>
          </cell>
          <cell r="J1923">
            <v>1.59</v>
          </cell>
        </row>
        <row r="1924">
          <cell r="C1924" t="str">
            <v>常宁市</v>
          </cell>
          <cell r="D1924">
            <v>430482</v>
          </cell>
          <cell r="E1924" t="str">
            <v>三类</v>
          </cell>
          <cell r="F1924" t="str">
            <v>X220430482</v>
          </cell>
          <cell r="G1924" t="str">
            <v>冷水-兰江乡</v>
          </cell>
          <cell r="H1924">
            <v>0</v>
          </cell>
          <cell r="I1924">
            <v>8.684</v>
          </cell>
          <cell r="J1924">
            <v>1.994</v>
          </cell>
        </row>
        <row r="1925">
          <cell r="C1925" t="str">
            <v>常宁市</v>
          </cell>
          <cell r="D1925">
            <v>430482</v>
          </cell>
          <cell r="E1925" t="str">
            <v>三类</v>
          </cell>
          <cell r="F1925" t="str">
            <v>X224430482</v>
          </cell>
          <cell r="G1925" t="str">
            <v>大柏-江河乡</v>
          </cell>
          <cell r="H1925">
            <v>0</v>
          </cell>
          <cell r="I1925">
            <v>9.701</v>
          </cell>
          <cell r="J1925">
            <v>1.74</v>
          </cell>
        </row>
        <row r="1926">
          <cell r="C1926" t="str">
            <v>常宁市</v>
          </cell>
          <cell r="D1926">
            <v>430482</v>
          </cell>
          <cell r="E1926" t="str">
            <v>三类</v>
          </cell>
          <cell r="F1926" t="str">
            <v>X225430482</v>
          </cell>
          <cell r="G1926" t="str">
            <v>三圹镇-樟树</v>
          </cell>
          <cell r="H1926">
            <v>0</v>
          </cell>
          <cell r="I1926">
            <v>11.398</v>
          </cell>
          <cell r="J1926">
            <v>3.495</v>
          </cell>
        </row>
        <row r="1927">
          <cell r="C1927" t="str">
            <v>常宁市</v>
          </cell>
          <cell r="D1927">
            <v>430482</v>
          </cell>
          <cell r="E1927" t="str">
            <v>三类</v>
          </cell>
          <cell r="F1927" t="str">
            <v>Y510430482</v>
          </cell>
          <cell r="G1927" t="str">
            <v>红旗村-板桥村</v>
          </cell>
          <cell r="H1927">
            <v>2.003</v>
          </cell>
          <cell r="I1927">
            <v>4.793</v>
          </cell>
          <cell r="J1927">
            <v>0.2</v>
          </cell>
        </row>
        <row r="1928">
          <cell r="C1928" t="str">
            <v>常宁市</v>
          </cell>
          <cell r="D1928">
            <v>430482</v>
          </cell>
          <cell r="E1928" t="str">
            <v>三类</v>
          </cell>
          <cell r="F1928" t="str">
            <v>Y517430482</v>
          </cell>
          <cell r="G1928" t="str">
            <v>莲花村-元山村</v>
          </cell>
          <cell r="H1928">
            <v>0</v>
          </cell>
          <cell r="I1928">
            <v>5.594</v>
          </cell>
          <cell r="J1928">
            <v>1.396</v>
          </cell>
        </row>
        <row r="1929">
          <cell r="C1929" t="str">
            <v>常宁市</v>
          </cell>
          <cell r="D1929">
            <v>430482</v>
          </cell>
          <cell r="E1929" t="str">
            <v>三类</v>
          </cell>
          <cell r="F1929" t="str">
            <v>Y532430482</v>
          </cell>
          <cell r="G1929" t="str">
            <v>良林村-杉树村</v>
          </cell>
          <cell r="H1929">
            <v>0</v>
          </cell>
          <cell r="I1929">
            <v>3.499</v>
          </cell>
          <cell r="J1929">
            <v>1.006</v>
          </cell>
        </row>
        <row r="1930">
          <cell r="C1930" t="str">
            <v>常宁市</v>
          </cell>
          <cell r="D1930">
            <v>430482</v>
          </cell>
          <cell r="E1930" t="str">
            <v>三类</v>
          </cell>
          <cell r="F1930" t="str">
            <v>Y536430482</v>
          </cell>
          <cell r="G1930" t="str">
            <v>乐园村-新瓦村</v>
          </cell>
          <cell r="H1930">
            <v>0</v>
          </cell>
          <cell r="I1930">
            <v>2.288</v>
          </cell>
          <cell r="J1930">
            <v>1.911</v>
          </cell>
        </row>
        <row r="1931">
          <cell r="C1931" t="str">
            <v>常宁市</v>
          </cell>
          <cell r="D1931">
            <v>430482</v>
          </cell>
          <cell r="E1931" t="str">
            <v>三类</v>
          </cell>
          <cell r="F1931" t="str">
            <v>Y638430482</v>
          </cell>
          <cell r="G1931" t="str">
            <v>万新村-同陆村</v>
          </cell>
          <cell r="H1931">
            <v>0</v>
          </cell>
          <cell r="I1931">
            <v>6.187</v>
          </cell>
          <cell r="J1931">
            <v>6.187</v>
          </cell>
        </row>
        <row r="1932">
          <cell r="C1932" t="str">
            <v>常宁市</v>
          </cell>
          <cell r="D1932">
            <v>430482</v>
          </cell>
          <cell r="E1932" t="str">
            <v>三类</v>
          </cell>
          <cell r="F1932" t="str">
            <v>YB02430482</v>
          </cell>
          <cell r="G1932" t="str">
            <v>斛林村-C421</v>
          </cell>
          <cell r="H1932">
            <v>0</v>
          </cell>
          <cell r="I1932">
            <v>7.558</v>
          </cell>
          <cell r="J1932">
            <v>7.558</v>
          </cell>
        </row>
        <row r="1933">
          <cell r="C1933" t="str">
            <v>常宁市</v>
          </cell>
          <cell r="D1933">
            <v>430482</v>
          </cell>
          <cell r="E1933" t="str">
            <v>三类</v>
          </cell>
          <cell r="F1933" t="str">
            <v>YB03430482</v>
          </cell>
          <cell r="G1933" t="str">
            <v>炎帝寺下-井边村</v>
          </cell>
          <cell r="H1933">
            <v>0</v>
          </cell>
          <cell r="I1933">
            <v>3.546</v>
          </cell>
          <cell r="J1933">
            <v>3.546</v>
          </cell>
        </row>
        <row r="1934">
          <cell r="C1934" t="str">
            <v>常宁市</v>
          </cell>
          <cell r="D1934">
            <v>430482</v>
          </cell>
          <cell r="E1934" t="str">
            <v>三类</v>
          </cell>
          <cell r="F1934" t="str">
            <v>YB05430482</v>
          </cell>
          <cell r="G1934" t="str">
            <v>官乔线</v>
          </cell>
          <cell r="H1934">
            <v>0</v>
          </cell>
          <cell r="I1934">
            <v>9.034</v>
          </cell>
          <cell r="J1934">
            <v>9.034</v>
          </cell>
        </row>
        <row r="1935">
          <cell r="C1935" t="str">
            <v>常宁市</v>
          </cell>
          <cell r="D1935">
            <v>430482</v>
          </cell>
          <cell r="E1935" t="str">
            <v>三类</v>
          </cell>
          <cell r="F1935" t="str">
            <v>YB07430482</v>
          </cell>
          <cell r="G1935" t="str">
            <v>马廖线</v>
          </cell>
          <cell r="H1935">
            <v>0</v>
          </cell>
          <cell r="I1935">
            <v>4.612</v>
          </cell>
          <cell r="J1935">
            <v>4.612</v>
          </cell>
        </row>
        <row r="1936">
          <cell r="C1936" t="str">
            <v>常宁市</v>
          </cell>
          <cell r="D1936">
            <v>430482</v>
          </cell>
          <cell r="E1936" t="str">
            <v>三类</v>
          </cell>
          <cell r="F1936" t="str">
            <v>YB09430482</v>
          </cell>
          <cell r="G1936" t="str">
            <v>石畔-五星村</v>
          </cell>
          <cell r="H1936">
            <v>0</v>
          </cell>
          <cell r="I1936">
            <v>7.168</v>
          </cell>
          <cell r="J1936">
            <v>7.168</v>
          </cell>
        </row>
        <row r="1937">
          <cell r="C1937" t="str">
            <v>常宁市</v>
          </cell>
          <cell r="D1937">
            <v>430482</v>
          </cell>
          <cell r="E1937" t="str">
            <v>三类</v>
          </cell>
          <cell r="F1937" t="str">
            <v>YB10430482</v>
          </cell>
          <cell r="G1937" t="str">
            <v>锡坪村-S371</v>
          </cell>
          <cell r="H1937">
            <v>2.8</v>
          </cell>
          <cell r="I1937">
            <v>6.251</v>
          </cell>
          <cell r="J1937">
            <v>3.451</v>
          </cell>
        </row>
        <row r="1938">
          <cell r="C1938" t="str">
            <v>常宁市</v>
          </cell>
          <cell r="D1938">
            <v>430482</v>
          </cell>
          <cell r="E1938" t="str">
            <v>三类</v>
          </cell>
          <cell r="F1938" t="str">
            <v>YB13430482</v>
          </cell>
          <cell r="G1938" t="str">
            <v>铜荆线</v>
          </cell>
          <cell r="H1938">
            <v>0</v>
          </cell>
          <cell r="I1938">
            <v>3.726</v>
          </cell>
          <cell r="J1938">
            <v>3.726</v>
          </cell>
        </row>
        <row r="1939">
          <cell r="C1939" t="str">
            <v>常宁市</v>
          </cell>
          <cell r="D1939">
            <v>430482</v>
          </cell>
          <cell r="E1939" t="str">
            <v>三类</v>
          </cell>
          <cell r="F1939" t="str">
            <v>YB15430482</v>
          </cell>
          <cell r="G1939" t="str">
            <v>上河村-大和村</v>
          </cell>
          <cell r="H1939">
            <v>0</v>
          </cell>
          <cell r="I1939">
            <v>7.325</v>
          </cell>
          <cell r="J1939">
            <v>0.343</v>
          </cell>
        </row>
        <row r="1940">
          <cell r="C1940" t="str">
            <v>常宁市</v>
          </cell>
          <cell r="D1940">
            <v>430482</v>
          </cell>
          <cell r="E1940" t="str">
            <v>三类</v>
          </cell>
          <cell r="F1940" t="str">
            <v>YB16430482</v>
          </cell>
          <cell r="G1940" t="str">
            <v>联桥村-S239</v>
          </cell>
          <cell r="H1940">
            <v>1.148</v>
          </cell>
          <cell r="I1940">
            <v>5.409</v>
          </cell>
          <cell r="J1940">
            <v>2.766</v>
          </cell>
        </row>
        <row r="1941">
          <cell r="C1941" t="str">
            <v>常宁市</v>
          </cell>
          <cell r="D1941">
            <v>430482</v>
          </cell>
          <cell r="E1941" t="str">
            <v>三类</v>
          </cell>
          <cell r="F1941" t="str">
            <v>YB18430482</v>
          </cell>
          <cell r="G1941" t="str">
            <v>港子口村-Y535</v>
          </cell>
          <cell r="H1941">
            <v>0</v>
          </cell>
          <cell r="I1941">
            <v>6.804</v>
          </cell>
          <cell r="J1941">
            <v>6.804</v>
          </cell>
        </row>
        <row r="1942">
          <cell r="C1942" t="str">
            <v>常宁市</v>
          </cell>
          <cell r="D1942">
            <v>430482</v>
          </cell>
          <cell r="E1942" t="str">
            <v>三类</v>
          </cell>
          <cell r="F1942" t="str">
            <v>YB21430482</v>
          </cell>
          <cell r="G1942" t="str">
            <v>上安村-湾塘村</v>
          </cell>
          <cell r="H1942">
            <v>0</v>
          </cell>
          <cell r="I1942">
            <v>10.708</v>
          </cell>
          <cell r="J1942">
            <v>7.418</v>
          </cell>
        </row>
        <row r="1943">
          <cell r="C1943" t="str">
            <v>常宁市</v>
          </cell>
          <cell r="D1943">
            <v>430482</v>
          </cell>
          <cell r="E1943" t="str">
            <v>三类</v>
          </cell>
          <cell r="F1943" t="str">
            <v>YB22430482</v>
          </cell>
          <cell r="G1943" t="str">
            <v>荣华村-井边村</v>
          </cell>
          <cell r="H1943">
            <v>0</v>
          </cell>
          <cell r="I1943">
            <v>7.531</v>
          </cell>
          <cell r="J1943">
            <v>6.731</v>
          </cell>
        </row>
        <row r="1944">
          <cell r="C1944" t="str">
            <v>常宁市</v>
          </cell>
          <cell r="D1944">
            <v>430482</v>
          </cell>
          <cell r="E1944" t="str">
            <v>三类</v>
          </cell>
          <cell r="F1944" t="str">
            <v>YB23430482</v>
          </cell>
          <cell r="G1944" t="str">
            <v>何家-双桥村</v>
          </cell>
          <cell r="H1944">
            <v>0</v>
          </cell>
          <cell r="I1944">
            <v>4.973</v>
          </cell>
          <cell r="J1944">
            <v>4.973</v>
          </cell>
        </row>
        <row r="1945">
          <cell r="C1945" t="str">
            <v>常宁市</v>
          </cell>
          <cell r="D1945">
            <v>430482</v>
          </cell>
          <cell r="E1945" t="str">
            <v>三类</v>
          </cell>
          <cell r="F1945" t="str">
            <v>YB24430482</v>
          </cell>
          <cell r="G1945" t="str">
            <v>春和村-石盘村</v>
          </cell>
          <cell r="H1945">
            <v>0</v>
          </cell>
          <cell r="I1945">
            <v>3.127</v>
          </cell>
          <cell r="J1945">
            <v>3.127</v>
          </cell>
        </row>
        <row r="1946">
          <cell r="C1946" t="str">
            <v>常宁市</v>
          </cell>
          <cell r="D1946">
            <v>430482</v>
          </cell>
          <cell r="E1946" t="str">
            <v>三类</v>
          </cell>
          <cell r="F1946" t="str">
            <v>YB26430482</v>
          </cell>
          <cell r="G1946" t="str">
            <v>方冲-同意村</v>
          </cell>
          <cell r="H1946">
            <v>3.156</v>
          </cell>
          <cell r="I1946">
            <v>7.315</v>
          </cell>
          <cell r="J1946">
            <v>4.159</v>
          </cell>
        </row>
        <row r="1947">
          <cell r="C1947" t="str">
            <v>常宁市</v>
          </cell>
          <cell r="D1947">
            <v>430482</v>
          </cell>
          <cell r="E1947" t="str">
            <v>三类</v>
          </cell>
          <cell r="F1947" t="str">
            <v>YB27430482</v>
          </cell>
          <cell r="G1947" t="str">
            <v>龙家山-先锋村</v>
          </cell>
          <cell r="H1947">
            <v>0</v>
          </cell>
          <cell r="I1947">
            <v>5.411</v>
          </cell>
          <cell r="J1947">
            <v>3.798</v>
          </cell>
        </row>
        <row r="1948">
          <cell r="C1948" t="str">
            <v>常宁市</v>
          </cell>
          <cell r="D1948">
            <v>430482</v>
          </cell>
          <cell r="E1948" t="str">
            <v>三类</v>
          </cell>
          <cell r="F1948" t="str">
            <v>YB28430482</v>
          </cell>
          <cell r="G1948" t="str">
            <v>庙背-陈洲村</v>
          </cell>
          <cell r="H1948">
            <v>0</v>
          </cell>
          <cell r="I1948">
            <v>5.493</v>
          </cell>
          <cell r="J1948">
            <v>5.493</v>
          </cell>
        </row>
        <row r="1949">
          <cell r="C1949" t="str">
            <v>常宁市</v>
          </cell>
          <cell r="D1949">
            <v>430482</v>
          </cell>
          <cell r="E1949" t="str">
            <v>三类</v>
          </cell>
          <cell r="F1949" t="str">
            <v>YB30430482</v>
          </cell>
          <cell r="G1949" t="str">
            <v>连江村-源头村</v>
          </cell>
          <cell r="H1949">
            <v>0</v>
          </cell>
          <cell r="I1949">
            <v>5.227</v>
          </cell>
          <cell r="J1949">
            <v>2.793</v>
          </cell>
        </row>
        <row r="1950">
          <cell r="C1950" t="str">
            <v>常宁市</v>
          </cell>
          <cell r="D1950">
            <v>430482</v>
          </cell>
          <cell r="E1950" t="str">
            <v>三类</v>
          </cell>
          <cell r="F1950" t="str">
            <v>YB31430482</v>
          </cell>
          <cell r="G1950" t="str">
            <v>老屋塘村-观音村</v>
          </cell>
          <cell r="H1950">
            <v>0</v>
          </cell>
          <cell r="I1950">
            <v>4.695</v>
          </cell>
          <cell r="J1950">
            <v>4.695</v>
          </cell>
        </row>
        <row r="1951">
          <cell r="C1951" t="str">
            <v>常宁市</v>
          </cell>
          <cell r="D1951">
            <v>430482</v>
          </cell>
          <cell r="E1951" t="str">
            <v>三类</v>
          </cell>
          <cell r="F1951" t="str">
            <v>YB33430482</v>
          </cell>
          <cell r="G1951" t="str">
            <v>西湾-林场村</v>
          </cell>
          <cell r="H1951">
            <v>0</v>
          </cell>
          <cell r="I1951">
            <v>3.086</v>
          </cell>
          <cell r="J1951">
            <v>1.885</v>
          </cell>
        </row>
        <row r="1952">
          <cell r="C1952" t="str">
            <v>常宁市</v>
          </cell>
          <cell r="D1952">
            <v>430482</v>
          </cell>
          <cell r="E1952" t="str">
            <v>三类</v>
          </cell>
          <cell r="F1952" t="str">
            <v>YB34430482</v>
          </cell>
          <cell r="G1952" t="str">
            <v>稠树村-X080</v>
          </cell>
          <cell r="H1952">
            <v>0</v>
          </cell>
          <cell r="I1952">
            <v>2.982</v>
          </cell>
          <cell r="J1952">
            <v>2.982</v>
          </cell>
        </row>
        <row r="1953">
          <cell r="C1953" t="str">
            <v>常宁市</v>
          </cell>
          <cell r="D1953">
            <v>430482</v>
          </cell>
          <cell r="E1953" t="str">
            <v>三类</v>
          </cell>
          <cell r="F1953" t="str">
            <v>YB36430482</v>
          </cell>
          <cell r="G1953" t="str">
            <v>菱角塘-花玉村</v>
          </cell>
          <cell r="H1953">
            <v>0</v>
          </cell>
          <cell r="I1953">
            <v>7.772</v>
          </cell>
          <cell r="J1953">
            <v>2.375</v>
          </cell>
        </row>
        <row r="1954">
          <cell r="C1954" t="str">
            <v>常宁市</v>
          </cell>
          <cell r="D1954">
            <v>430482</v>
          </cell>
          <cell r="E1954" t="str">
            <v>三类</v>
          </cell>
          <cell r="F1954" t="str">
            <v>YB39430482</v>
          </cell>
          <cell r="G1954" t="str">
            <v>斛林村-六图村</v>
          </cell>
          <cell r="H1954">
            <v>0</v>
          </cell>
          <cell r="I1954">
            <v>7.714</v>
          </cell>
          <cell r="J1954">
            <v>7.714</v>
          </cell>
        </row>
        <row r="1955">
          <cell r="C1955" t="str">
            <v>常宁市</v>
          </cell>
          <cell r="D1955">
            <v>430482</v>
          </cell>
          <cell r="E1955" t="str">
            <v>三类</v>
          </cell>
          <cell r="F1955" t="str">
            <v>YB41430482</v>
          </cell>
          <cell r="G1955" t="str">
            <v>象星村-X118</v>
          </cell>
          <cell r="H1955">
            <v>0</v>
          </cell>
          <cell r="I1955">
            <v>1.099</v>
          </cell>
          <cell r="J1955">
            <v>1.099</v>
          </cell>
        </row>
        <row r="1956">
          <cell r="C1956" t="str">
            <v>常宁市</v>
          </cell>
          <cell r="D1956">
            <v>430482</v>
          </cell>
          <cell r="E1956" t="str">
            <v>三类</v>
          </cell>
          <cell r="F1956" t="str">
            <v>YB42430482</v>
          </cell>
          <cell r="G1956" t="str">
            <v>宜元村-S374</v>
          </cell>
          <cell r="H1956">
            <v>2.744</v>
          </cell>
          <cell r="I1956">
            <v>4.833</v>
          </cell>
          <cell r="J1956">
            <v>2.089</v>
          </cell>
        </row>
        <row r="1957">
          <cell r="C1957" t="str">
            <v>常宁市</v>
          </cell>
          <cell r="D1957">
            <v>430482</v>
          </cell>
          <cell r="E1957" t="str">
            <v>三类</v>
          </cell>
          <cell r="F1957" t="str">
            <v>YB43430482</v>
          </cell>
          <cell r="G1957" t="str">
            <v>塘湾村-六福村</v>
          </cell>
          <cell r="H1957">
            <v>0</v>
          </cell>
          <cell r="I1957">
            <v>3.32</v>
          </cell>
          <cell r="J1957">
            <v>3.32</v>
          </cell>
        </row>
        <row r="1958">
          <cell r="C1958" t="str">
            <v>常宁市</v>
          </cell>
          <cell r="D1958">
            <v>430482</v>
          </cell>
          <cell r="E1958" t="str">
            <v>三类</v>
          </cell>
          <cell r="F1958" t="str">
            <v>YB46430482</v>
          </cell>
          <cell r="G1958" t="str">
            <v>三黄村-永红村</v>
          </cell>
          <cell r="H1958">
            <v>0</v>
          </cell>
          <cell r="I1958">
            <v>3.275</v>
          </cell>
          <cell r="J1958">
            <v>3.275</v>
          </cell>
        </row>
        <row r="1959">
          <cell r="C1959" t="str">
            <v>常宁市</v>
          </cell>
          <cell r="D1959">
            <v>430482</v>
          </cell>
          <cell r="E1959" t="str">
            <v>三类</v>
          </cell>
          <cell r="F1959" t="str">
            <v>YB47430482</v>
          </cell>
          <cell r="G1959" t="str">
            <v>胜江村-Y535</v>
          </cell>
          <cell r="H1959">
            <v>0</v>
          </cell>
          <cell r="I1959">
            <v>8.007</v>
          </cell>
          <cell r="J1959">
            <v>7.152</v>
          </cell>
        </row>
        <row r="1960">
          <cell r="C1960" t="str">
            <v>常宁市</v>
          </cell>
          <cell r="D1960">
            <v>430482</v>
          </cell>
          <cell r="E1960" t="str">
            <v>三类</v>
          </cell>
          <cell r="F1960" t="str">
            <v>YB48430482</v>
          </cell>
          <cell r="G1960" t="str">
            <v>新元村-株树村</v>
          </cell>
          <cell r="H1960">
            <v>0</v>
          </cell>
          <cell r="I1960">
            <v>3.926</v>
          </cell>
          <cell r="J1960">
            <v>3.926</v>
          </cell>
        </row>
        <row r="1961">
          <cell r="C1961" t="str">
            <v>常宁市</v>
          </cell>
          <cell r="D1961">
            <v>430482</v>
          </cell>
          <cell r="E1961" t="str">
            <v>三类</v>
          </cell>
          <cell r="F1961" t="str">
            <v>YB49430482</v>
          </cell>
          <cell r="G1961" t="str">
            <v>狮形山-湖洲村</v>
          </cell>
          <cell r="H1961">
            <v>0</v>
          </cell>
          <cell r="I1961">
            <v>7.849</v>
          </cell>
          <cell r="J1961">
            <v>2.358</v>
          </cell>
        </row>
        <row r="1962">
          <cell r="J1962">
            <v>4429.748</v>
          </cell>
        </row>
        <row r="1963">
          <cell r="C1963" t="str">
            <v>双清区小计</v>
          </cell>
        </row>
        <row r="1963">
          <cell r="J1963">
            <v>20.011</v>
          </cell>
        </row>
        <row r="1964">
          <cell r="C1964" t="str">
            <v>双清区</v>
          </cell>
          <cell r="D1964">
            <v>430502</v>
          </cell>
          <cell r="E1964" t="str">
            <v>二类</v>
          </cell>
          <cell r="F1964" t="str">
            <v>C005430502</v>
          </cell>
          <cell r="G1964" t="str">
            <v>范家山一杨梅</v>
          </cell>
          <cell r="H1964">
            <v>0</v>
          </cell>
          <cell r="I1964">
            <v>3.107</v>
          </cell>
          <cell r="J1964">
            <v>3.107</v>
          </cell>
        </row>
        <row r="1965">
          <cell r="C1965" t="str">
            <v>双清区</v>
          </cell>
          <cell r="D1965">
            <v>430502</v>
          </cell>
          <cell r="E1965" t="str">
            <v>二类</v>
          </cell>
          <cell r="F1965" t="str">
            <v>C061430502</v>
          </cell>
          <cell r="G1965" t="str">
            <v>渡光路-光辉</v>
          </cell>
          <cell r="H1965">
            <v>0</v>
          </cell>
          <cell r="I1965">
            <v>1.614</v>
          </cell>
          <cell r="J1965">
            <v>1.614</v>
          </cell>
        </row>
        <row r="1966">
          <cell r="C1966" t="str">
            <v>双清区</v>
          </cell>
          <cell r="D1966">
            <v>430502</v>
          </cell>
          <cell r="E1966" t="str">
            <v>二类</v>
          </cell>
          <cell r="F1966" t="str">
            <v>Y001430502</v>
          </cell>
          <cell r="G1966" t="str">
            <v>老塘-横塘村</v>
          </cell>
          <cell r="H1966">
            <v>0</v>
          </cell>
          <cell r="I1966">
            <v>5.297</v>
          </cell>
          <cell r="J1966">
            <v>5.297</v>
          </cell>
        </row>
        <row r="1967">
          <cell r="C1967" t="str">
            <v>双清区</v>
          </cell>
          <cell r="D1967">
            <v>430502</v>
          </cell>
          <cell r="E1967" t="str">
            <v>二类</v>
          </cell>
          <cell r="F1967" t="str">
            <v>Y003430502</v>
          </cell>
          <cell r="G1967" t="str">
            <v>横木村-立新村</v>
          </cell>
          <cell r="H1967">
            <v>0</v>
          </cell>
          <cell r="I1967">
            <v>3.777</v>
          </cell>
          <cell r="J1967">
            <v>3.777</v>
          </cell>
        </row>
        <row r="1968">
          <cell r="C1968" t="str">
            <v>双清区</v>
          </cell>
          <cell r="D1968">
            <v>430502</v>
          </cell>
          <cell r="E1968" t="str">
            <v>二类</v>
          </cell>
          <cell r="F1968" t="str">
            <v>Y005430502</v>
          </cell>
          <cell r="G1968" t="str">
            <v>寒梅-洋溪村</v>
          </cell>
          <cell r="H1968">
            <v>1.097</v>
          </cell>
          <cell r="I1968">
            <v>2.193</v>
          </cell>
          <cell r="J1968">
            <v>0.79</v>
          </cell>
        </row>
        <row r="1969">
          <cell r="C1969" t="str">
            <v>双清区</v>
          </cell>
          <cell r="D1969">
            <v>430502</v>
          </cell>
          <cell r="E1969" t="str">
            <v>二类</v>
          </cell>
          <cell r="F1969" t="str">
            <v>Y008430502</v>
          </cell>
          <cell r="G1969" t="str">
            <v>高家村-寒梅村</v>
          </cell>
          <cell r="H1969">
            <v>0</v>
          </cell>
          <cell r="I1969">
            <v>3.493</v>
          </cell>
          <cell r="J1969">
            <v>3.493</v>
          </cell>
        </row>
        <row r="1970">
          <cell r="C1970" t="str">
            <v>双清区</v>
          </cell>
          <cell r="D1970">
            <v>430502</v>
          </cell>
          <cell r="E1970" t="str">
            <v>二类</v>
          </cell>
          <cell r="F1970" t="str">
            <v>Y011430502</v>
          </cell>
          <cell r="G1970" t="str">
            <v>莲荷-朱家村</v>
          </cell>
          <cell r="H1970">
            <v>2.55</v>
          </cell>
          <cell r="I1970">
            <v>4.483</v>
          </cell>
          <cell r="J1970">
            <v>1.933</v>
          </cell>
        </row>
        <row r="1971">
          <cell r="C1971" t="str">
            <v>大祥区小计</v>
          </cell>
        </row>
        <row r="1971">
          <cell r="J1971">
            <v>57.866</v>
          </cell>
        </row>
        <row r="1972">
          <cell r="C1972" t="str">
            <v>大祥区</v>
          </cell>
          <cell r="D1972">
            <v>430503</v>
          </cell>
          <cell r="E1972" t="str">
            <v>二类</v>
          </cell>
          <cell r="F1972" t="str">
            <v>C026430503</v>
          </cell>
          <cell r="G1972" t="str">
            <v>食彭线</v>
          </cell>
          <cell r="H1972">
            <v>0</v>
          </cell>
          <cell r="I1972">
            <v>2.711</v>
          </cell>
          <cell r="J1972">
            <v>2.711</v>
          </cell>
        </row>
        <row r="1973">
          <cell r="C1973" t="str">
            <v>大祥区</v>
          </cell>
          <cell r="D1973">
            <v>430503</v>
          </cell>
          <cell r="E1973" t="str">
            <v>二类</v>
          </cell>
          <cell r="F1973" t="str">
            <v>C039430503</v>
          </cell>
          <cell r="G1973" t="str">
            <v>土高线</v>
          </cell>
          <cell r="H1973">
            <v>0</v>
          </cell>
          <cell r="I1973">
            <v>1.347</v>
          </cell>
          <cell r="J1973">
            <v>1.347</v>
          </cell>
        </row>
        <row r="1974">
          <cell r="C1974" t="str">
            <v>大祥区</v>
          </cell>
          <cell r="D1974">
            <v>430503</v>
          </cell>
          <cell r="E1974" t="str">
            <v>二类</v>
          </cell>
          <cell r="F1974" t="str">
            <v>C044430503</v>
          </cell>
          <cell r="G1974" t="str">
            <v>变电站-变电站</v>
          </cell>
          <cell r="H1974">
            <v>0.024</v>
          </cell>
          <cell r="I1974">
            <v>0.124</v>
          </cell>
          <cell r="J1974">
            <v>0.1</v>
          </cell>
        </row>
        <row r="1975">
          <cell r="C1975" t="str">
            <v>大祥区</v>
          </cell>
          <cell r="D1975">
            <v>430503</v>
          </cell>
          <cell r="E1975" t="str">
            <v>二类</v>
          </cell>
          <cell r="F1975" t="str">
            <v>C053430503</v>
          </cell>
          <cell r="G1975" t="str">
            <v>石灰厂湾-吊井岭</v>
          </cell>
          <cell r="H1975">
            <v>0</v>
          </cell>
          <cell r="I1975">
            <v>3.329</v>
          </cell>
          <cell r="J1975">
            <v>3.329</v>
          </cell>
        </row>
        <row r="1976">
          <cell r="C1976" t="str">
            <v>大祥区</v>
          </cell>
          <cell r="D1976">
            <v>430503</v>
          </cell>
          <cell r="E1976" t="str">
            <v>二类</v>
          </cell>
          <cell r="F1976" t="str">
            <v>C099430503</v>
          </cell>
          <cell r="G1976" t="str">
            <v>曹家铺-蔡塘</v>
          </cell>
          <cell r="H1976">
            <v>0</v>
          </cell>
          <cell r="I1976">
            <v>1.814</v>
          </cell>
          <cell r="J1976">
            <v>1.814</v>
          </cell>
        </row>
        <row r="1977">
          <cell r="C1977" t="str">
            <v>大祥区</v>
          </cell>
          <cell r="D1977">
            <v>430503</v>
          </cell>
          <cell r="E1977" t="str">
            <v>二类</v>
          </cell>
          <cell r="F1977" t="str">
            <v>X061430503</v>
          </cell>
          <cell r="G1977" t="str">
            <v>唐四-面铺小学</v>
          </cell>
          <cell r="H1977">
            <v>4.201</v>
          </cell>
          <cell r="I1977">
            <v>8.028</v>
          </cell>
          <cell r="J1977">
            <v>3.827</v>
          </cell>
        </row>
        <row r="1978">
          <cell r="C1978" t="str">
            <v>大祥区</v>
          </cell>
          <cell r="D1978">
            <v>430503</v>
          </cell>
          <cell r="E1978" t="str">
            <v>二类</v>
          </cell>
          <cell r="F1978" t="str">
            <v>X063430503</v>
          </cell>
          <cell r="G1978" t="str">
            <v>寒婆-山东</v>
          </cell>
          <cell r="H1978">
            <v>0</v>
          </cell>
          <cell r="I1978">
            <v>6.574</v>
          </cell>
          <cell r="J1978">
            <v>2.595</v>
          </cell>
        </row>
        <row r="1979">
          <cell r="C1979" t="str">
            <v>大祥区</v>
          </cell>
          <cell r="D1979">
            <v>430503</v>
          </cell>
          <cell r="E1979" t="str">
            <v>二类</v>
          </cell>
          <cell r="F1979" t="str">
            <v>X064430503</v>
          </cell>
          <cell r="G1979" t="str">
            <v>罗市镇-封光岭</v>
          </cell>
          <cell r="H1979">
            <v>0</v>
          </cell>
          <cell r="I1979">
            <v>6.306</v>
          </cell>
          <cell r="J1979">
            <v>2.245</v>
          </cell>
        </row>
        <row r="1980">
          <cell r="C1980" t="str">
            <v>大祥区</v>
          </cell>
          <cell r="D1980">
            <v>430503</v>
          </cell>
          <cell r="E1980" t="str">
            <v>二类</v>
          </cell>
          <cell r="F1980" t="str">
            <v>X065430503</v>
          </cell>
          <cell r="G1980" t="str">
            <v>陈乔-民生</v>
          </cell>
          <cell r="H1980">
            <v>0</v>
          </cell>
          <cell r="I1980">
            <v>5.65</v>
          </cell>
          <cell r="J1980">
            <v>5.65</v>
          </cell>
        </row>
        <row r="1981">
          <cell r="C1981" t="str">
            <v>大祥区</v>
          </cell>
          <cell r="D1981">
            <v>430503</v>
          </cell>
          <cell r="E1981" t="str">
            <v>二类</v>
          </cell>
          <cell r="F1981" t="str">
            <v>X075430503</v>
          </cell>
          <cell r="G1981" t="str">
            <v>和平小学-河洲水库</v>
          </cell>
          <cell r="H1981">
            <v>0</v>
          </cell>
          <cell r="I1981">
            <v>12.177</v>
          </cell>
          <cell r="J1981">
            <v>3.671</v>
          </cell>
        </row>
        <row r="1982">
          <cell r="C1982" t="str">
            <v>大祥区</v>
          </cell>
          <cell r="D1982">
            <v>430503</v>
          </cell>
          <cell r="E1982" t="str">
            <v>二类</v>
          </cell>
          <cell r="F1982" t="str">
            <v>Y002430503</v>
          </cell>
          <cell r="G1982" t="str">
            <v>台上-檀江</v>
          </cell>
          <cell r="H1982">
            <v>0</v>
          </cell>
          <cell r="I1982">
            <v>1.694</v>
          </cell>
          <cell r="J1982">
            <v>1.694</v>
          </cell>
        </row>
        <row r="1983">
          <cell r="C1983" t="str">
            <v>大祥区</v>
          </cell>
          <cell r="D1983">
            <v>430503</v>
          </cell>
          <cell r="E1983" t="str">
            <v>二类</v>
          </cell>
          <cell r="F1983" t="str">
            <v>Y003430503</v>
          </cell>
          <cell r="G1983" t="str">
            <v>云安村-多田村</v>
          </cell>
          <cell r="H1983">
            <v>0</v>
          </cell>
          <cell r="I1983">
            <v>3.973</v>
          </cell>
          <cell r="J1983">
            <v>3.973</v>
          </cell>
        </row>
        <row r="1984">
          <cell r="C1984" t="str">
            <v>大祥区</v>
          </cell>
          <cell r="D1984">
            <v>430503</v>
          </cell>
          <cell r="E1984" t="str">
            <v>二类</v>
          </cell>
          <cell r="F1984" t="str">
            <v>Y005430503</v>
          </cell>
          <cell r="G1984" t="str">
            <v>邵水村-X022</v>
          </cell>
          <cell r="H1984">
            <v>0</v>
          </cell>
          <cell r="I1984">
            <v>4.671</v>
          </cell>
          <cell r="J1984">
            <v>4.671</v>
          </cell>
        </row>
        <row r="1985">
          <cell r="C1985" t="str">
            <v>大祥区</v>
          </cell>
          <cell r="D1985">
            <v>430503</v>
          </cell>
          <cell r="E1985" t="str">
            <v>二类</v>
          </cell>
          <cell r="F1985" t="str">
            <v>Y007430503</v>
          </cell>
          <cell r="G1985" t="str">
            <v>蔡家村-山塘村</v>
          </cell>
          <cell r="H1985">
            <v>0</v>
          </cell>
          <cell r="I1985">
            <v>5.954</v>
          </cell>
          <cell r="J1985">
            <v>5.954</v>
          </cell>
        </row>
        <row r="1986">
          <cell r="C1986" t="str">
            <v>大祥区</v>
          </cell>
          <cell r="D1986">
            <v>430503</v>
          </cell>
          <cell r="E1986" t="str">
            <v>二类</v>
          </cell>
          <cell r="F1986" t="str">
            <v>Y011430503</v>
          </cell>
          <cell r="G1986" t="str">
            <v>黄草坪村-枧杆村</v>
          </cell>
          <cell r="H1986">
            <v>0</v>
          </cell>
          <cell r="I1986">
            <v>2.595</v>
          </cell>
          <cell r="J1986">
            <v>2.595</v>
          </cell>
        </row>
        <row r="1987">
          <cell r="C1987" t="str">
            <v>大祥区</v>
          </cell>
          <cell r="D1987">
            <v>430503</v>
          </cell>
          <cell r="E1987" t="str">
            <v>二类</v>
          </cell>
          <cell r="F1987" t="str">
            <v>Y012430503</v>
          </cell>
          <cell r="G1987" t="str">
            <v>荷叶村-新塘村</v>
          </cell>
          <cell r="H1987">
            <v>0</v>
          </cell>
          <cell r="I1987">
            <v>2.12</v>
          </cell>
          <cell r="J1987">
            <v>2.12</v>
          </cell>
        </row>
        <row r="1988">
          <cell r="C1988" t="str">
            <v>大祥区</v>
          </cell>
          <cell r="D1988">
            <v>430503</v>
          </cell>
          <cell r="E1988" t="str">
            <v>二类</v>
          </cell>
          <cell r="F1988" t="str">
            <v>Y013430503</v>
          </cell>
          <cell r="G1988" t="str">
            <v>G207-塘瑶村</v>
          </cell>
          <cell r="H1988">
            <v>0</v>
          </cell>
          <cell r="I1988">
            <v>4.045</v>
          </cell>
          <cell r="J1988">
            <v>4.045</v>
          </cell>
        </row>
        <row r="1989">
          <cell r="C1989" t="str">
            <v>大祥区</v>
          </cell>
          <cell r="D1989">
            <v>430503</v>
          </cell>
          <cell r="E1989" t="str">
            <v>二类</v>
          </cell>
          <cell r="F1989" t="str">
            <v>Y017430503</v>
          </cell>
          <cell r="G1989" t="str">
            <v>S260-雨溪村</v>
          </cell>
          <cell r="H1989">
            <v>1.898</v>
          </cell>
          <cell r="I1989">
            <v>5.129</v>
          </cell>
          <cell r="J1989">
            <v>3.231</v>
          </cell>
        </row>
        <row r="1990">
          <cell r="C1990" t="str">
            <v>大祥区</v>
          </cell>
          <cell r="D1990">
            <v>430503</v>
          </cell>
          <cell r="E1990" t="str">
            <v>二类</v>
          </cell>
          <cell r="F1990" t="str">
            <v>Y021430503</v>
          </cell>
          <cell r="G1990" t="str">
            <v>寒婆村-盘龙村</v>
          </cell>
          <cell r="H1990">
            <v>2.344</v>
          </cell>
          <cell r="I1990">
            <v>4.638</v>
          </cell>
          <cell r="J1990">
            <v>2.294</v>
          </cell>
        </row>
        <row r="1991">
          <cell r="C1991" t="str">
            <v>北塔区小计</v>
          </cell>
        </row>
        <row r="1991">
          <cell r="J1991">
            <v>13.205</v>
          </cell>
        </row>
        <row r="1992">
          <cell r="C1992" t="str">
            <v>北塔区</v>
          </cell>
          <cell r="D1992">
            <v>430511</v>
          </cell>
          <cell r="E1992" t="str">
            <v>二类</v>
          </cell>
          <cell r="F1992" t="str">
            <v>X057430511</v>
          </cell>
          <cell r="G1992" t="str">
            <v>河六线</v>
          </cell>
          <cell r="H1992">
            <v>0</v>
          </cell>
          <cell r="I1992">
            <v>2.831</v>
          </cell>
          <cell r="J1992">
            <v>2.831</v>
          </cell>
        </row>
        <row r="1993">
          <cell r="C1993" t="str">
            <v>北塔区</v>
          </cell>
          <cell r="D1993">
            <v>430511</v>
          </cell>
          <cell r="E1993" t="str">
            <v>二类</v>
          </cell>
          <cell r="F1993" t="str">
            <v>Y001430511</v>
          </cell>
          <cell r="G1993" t="str">
            <v>南岗村委会-杨家垅村委会</v>
          </cell>
          <cell r="H1993">
            <v>0</v>
          </cell>
          <cell r="I1993">
            <v>9.664</v>
          </cell>
          <cell r="J1993">
            <v>6.674</v>
          </cell>
        </row>
        <row r="1994">
          <cell r="C1994" t="str">
            <v>北塔区</v>
          </cell>
          <cell r="D1994">
            <v>430511</v>
          </cell>
          <cell r="E1994" t="str">
            <v>二类</v>
          </cell>
          <cell r="F1994" t="str">
            <v>Y003430511</v>
          </cell>
          <cell r="G1994" t="str">
            <v>兴隆村-涟江村</v>
          </cell>
          <cell r="H1994">
            <v>0</v>
          </cell>
          <cell r="I1994">
            <v>5.941</v>
          </cell>
          <cell r="J1994">
            <v>2.466</v>
          </cell>
        </row>
        <row r="1995">
          <cell r="C1995" t="str">
            <v>北塔区</v>
          </cell>
          <cell r="D1995">
            <v>430511</v>
          </cell>
          <cell r="E1995" t="str">
            <v>二类</v>
          </cell>
          <cell r="F1995" t="str">
            <v>Y007430511</v>
          </cell>
          <cell r="G1995" t="str">
            <v>万桥村-杨旗岭村</v>
          </cell>
          <cell r="H1995">
            <v>2.521</v>
          </cell>
          <cell r="I1995">
            <v>3.755</v>
          </cell>
          <cell r="J1995">
            <v>1.234</v>
          </cell>
        </row>
        <row r="1996">
          <cell r="C1996" t="str">
            <v>邵东县小计</v>
          </cell>
        </row>
        <row r="1996">
          <cell r="J1996">
            <v>641.336</v>
          </cell>
        </row>
        <row r="1997">
          <cell r="C1997" t="str">
            <v>邵东县</v>
          </cell>
          <cell r="D1997">
            <v>430521</v>
          </cell>
          <cell r="E1997" t="str">
            <v>二类</v>
          </cell>
          <cell r="F1997" t="str">
            <v>C010430521</v>
          </cell>
          <cell r="G1997" t="str">
            <v>南溢线</v>
          </cell>
          <cell r="H1997">
            <v>0</v>
          </cell>
          <cell r="I1997">
            <v>0.649</v>
          </cell>
          <cell r="J1997">
            <v>0.649</v>
          </cell>
        </row>
        <row r="1998">
          <cell r="C1998" t="str">
            <v>邵东县</v>
          </cell>
          <cell r="D1998">
            <v>430521</v>
          </cell>
          <cell r="E1998" t="str">
            <v>二类</v>
          </cell>
          <cell r="F1998" t="str">
            <v>C013430521</v>
          </cell>
          <cell r="G1998" t="str">
            <v>溢邹线</v>
          </cell>
          <cell r="H1998">
            <v>0</v>
          </cell>
          <cell r="I1998">
            <v>1.583</v>
          </cell>
          <cell r="J1998">
            <v>1.583</v>
          </cell>
        </row>
        <row r="1999">
          <cell r="C1999" t="str">
            <v>邵东县</v>
          </cell>
          <cell r="D1999">
            <v>430521</v>
          </cell>
          <cell r="E1999" t="str">
            <v>二类</v>
          </cell>
          <cell r="F1999" t="str">
            <v>C019430521</v>
          </cell>
          <cell r="G1999" t="str">
            <v>高梅线</v>
          </cell>
          <cell r="H1999">
            <v>0</v>
          </cell>
          <cell r="I1999">
            <v>1.562</v>
          </cell>
          <cell r="J1999">
            <v>1.562</v>
          </cell>
        </row>
        <row r="2000">
          <cell r="C2000" t="str">
            <v>邵东县</v>
          </cell>
          <cell r="D2000">
            <v>430521</v>
          </cell>
          <cell r="E2000" t="str">
            <v>二类</v>
          </cell>
          <cell r="F2000" t="str">
            <v>C034430521</v>
          </cell>
          <cell r="G2000" t="str">
            <v>水库大坝-潭君观</v>
          </cell>
          <cell r="H2000">
            <v>0</v>
          </cell>
          <cell r="I2000">
            <v>2.335</v>
          </cell>
          <cell r="J2000">
            <v>2.18</v>
          </cell>
        </row>
        <row r="2001">
          <cell r="C2001" t="str">
            <v>邵东县</v>
          </cell>
          <cell r="D2001">
            <v>430521</v>
          </cell>
          <cell r="E2001" t="str">
            <v>二类</v>
          </cell>
          <cell r="F2001" t="str">
            <v>C065430521</v>
          </cell>
          <cell r="G2001" t="str">
            <v>分路碑-大屋井边</v>
          </cell>
          <cell r="H2001">
            <v>0</v>
          </cell>
          <cell r="I2001">
            <v>1.815</v>
          </cell>
          <cell r="J2001">
            <v>1.815</v>
          </cell>
        </row>
        <row r="2002">
          <cell r="C2002" t="str">
            <v>邵东县</v>
          </cell>
          <cell r="D2002">
            <v>430521</v>
          </cell>
          <cell r="E2002" t="str">
            <v>二类</v>
          </cell>
          <cell r="F2002" t="str">
            <v>C067430521</v>
          </cell>
          <cell r="G2002" t="str">
            <v>坝神线</v>
          </cell>
          <cell r="H2002">
            <v>0</v>
          </cell>
          <cell r="I2002">
            <v>3.192</v>
          </cell>
          <cell r="J2002">
            <v>3.192</v>
          </cell>
        </row>
        <row r="2003">
          <cell r="C2003" t="str">
            <v>邵东县</v>
          </cell>
          <cell r="D2003">
            <v>430521</v>
          </cell>
          <cell r="E2003" t="str">
            <v>二类</v>
          </cell>
          <cell r="F2003" t="str">
            <v>C070430521</v>
          </cell>
          <cell r="G2003" t="str">
            <v>杨家岭-杨家岭</v>
          </cell>
          <cell r="H2003">
            <v>0</v>
          </cell>
          <cell r="I2003">
            <v>3.081</v>
          </cell>
          <cell r="J2003">
            <v>3.081</v>
          </cell>
        </row>
        <row r="2004">
          <cell r="C2004" t="str">
            <v>邵东县</v>
          </cell>
          <cell r="D2004">
            <v>430521</v>
          </cell>
          <cell r="E2004" t="str">
            <v>二类</v>
          </cell>
          <cell r="F2004" t="str">
            <v>C076430521</v>
          </cell>
          <cell r="G2004" t="str">
            <v>大园里-大园里</v>
          </cell>
          <cell r="H2004">
            <v>0</v>
          </cell>
          <cell r="I2004">
            <v>2.181</v>
          </cell>
          <cell r="J2004">
            <v>2.177</v>
          </cell>
        </row>
        <row r="2005">
          <cell r="C2005" t="str">
            <v>邵东县</v>
          </cell>
          <cell r="D2005">
            <v>430521</v>
          </cell>
          <cell r="E2005" t="str">
            <v>二类</v>
          </cell>
          <cell r="F2005" t="str">
            <v>C109430521</v>
          </cell>
          <cell r="G2005" t="str">
            <v>战尖线</v>
          </cell>
          <cell r="H2005">
            <v>0</v>
          </cell>
          <cell r="I2005">
            <v>1.259</v>
          </cell>
          <cell r="J2005">
            <v>1.259</v>
          </cell>
        </row>
        <row r="2006">
          <cell r="C2006" t="str">
            <v>邵东县</v>
          </cell>
          <cell r="D2006">
            <v>430521</v>
          </cell>
          <cell r="E2006" t="str">
            <v>二类</v>
          </cell>
          <cell r="F2006" t="str">
            <v>C157430521</v>
          </cell>
          <cell r="G2006" t="str">
            <v>庵新线</v>
          </cell>
          <cell r="H2006">
            <v>0</v>
          </cell>
          <cell r="I2006">
            <v>0.586</v>
          </cell>
          <cell r="J2006">
            <v>0.144</v>
          </cell>
        </row>
        <row r="2007">
          <cell r="C2007" t="str">
            <v>邵东县</v>
          </cell>
          <cell r="D2007">
            <v>430521</v>
          </cell>
          <cell r="E2007" t="str">
            <v>二类</v>
          </cell>
          <cell r="F2007" t="str">
            <v>C176430521</v>
          </cell>
          <cell r="G2007" t="str">
            <v>G王线</v>
          </cell>
          <cell r="H2007">
            <v>0</v>
          </cell>
          <cell r="I2007">
            <v>0.334</v>
          </cell>
          <cell r="J2007">
            <v>0.334</v>
          </cell>
        </row>
        <row r="2008">
          <cell r="C2008" t="str">
            <v>邵东县</v>
          </cell>
          <cell r="D2008">
            <v>430521</v>
          </cell>
          <cell r="E2008" t="str">
            <v>二类</v>
          </cell>
          <cell r="F2008" t="str">
            <v>C229430521</v>
          </cell>
          <cell r="G2008" t="str">
            <v>两刘线</v>
          </cell>
          <cell r="H2008">
            <v>0</v>
          </cell>
          <cell r="I2008">
            <v>0.876</v>
          </cell>
          <cell r="J2008">
            <v>0.283</v>
          </cell>
        </row>
        <row r="2009">
          <cell r="C2009" t="str">
            <v>邵东县</v>
          </cell>
          <cell r="D2009">
            <v>430521</v>
          </cell>
          <cell r="E2009" t="str">
            <v>二类</v>
          </cell>
          <cell r="F2009" t="str">
            <v>C239430521</v>
          </cell>
          <cell r="G2009" t="str">
            <v>白江线</v>
          </cell>
          <cell r="H2009">
            <v>0</v>
          </cell>
          <cell r="I2009">
            <v>0.453</v>
          </cell>
          <cell r="J2009">
            <v>0.453</v>
          </cell>
        </row>
        <row r="2010">
          <cell r="C2010" t="str">
            <v>邵东县</v>
          </cell>
          <cell r="D2010">
            <v>430521</v>
          </cell>
          <cell r="E2010" t="str">
            <v>二类</v>
          </cell>
          <cell r="F2010" t="str">
            <v>C253430521</v>
          </cell>
          <cell r="G2010" t="str">
            <v>枫邓线</v>
          </cell>
          <cell r="H2010">
            <v>0</v>
          </cell>
          <cell r="I2010">
            <v>0.612</v>
          </cell>
          <cell r="J2010">
            <v>0.612</v>
          </cell>
        </row>
        <row r="2011">
          <cell r="C2011" t="str">
            <v>邵东县</v>
          </cell>
          <cell r="D2011">
            <v>430521</v>
          </cell>
          <cell r="E2011" t="str">
            <v>二类</v>
          </cell>
          <cell r="F2011" t="str">
            <v>C25A430521</v>
          </cell>
          <cell r="G2011" t="str">
            <v>魏九线</v>
          </cell>
          <cell r="H2011">
            <v>0</v>
          </cell>
          <cell r="I2011">
            <v>0.094</v>
          </cell>
          <cell r="J2011">
            <v>0.094</v>
          </cell>
        </row>
        <row r="2012">
          <cell r="C2012" t="str">
            <v>邵东县</v>
          </cell>
          <cell r="D2012">
            <v>430521</v>
          </cell>
          <cell r="E2012" t="str">
            <v>二类</v>
          </cell>
          <cell r="F2012" t="str">
            <v>C2Z6430521</v>
          </cell>
          <cell r="G2012" t="str">
            <v>包留村九组-新桥</v>
          </cell>
          <cell r="H2012">
            <v>0</v>
          </cell>
          <cell r="I2012">
            <v>0.336</v>
          </cell>
          <cell r="J2012">
            <v>0.336</v>
          </cell>
        </row>
        <row r="2013">
          <cell r="C2013" t="str">
            <v>邵东县</v>
          </cell>
          <cell r="D2013">
            <v>430521</v>
          </cell>
          <cell r="E2013" t="str">
            <v>二类</v>
          </cell>
          <cell r="F2013" t="str">
            <v>C309430521</v>
          </cell>
          <cell r="G2013" t="str">
            <v>九渡线</v>
          </cell>
          <cell r="H2013">
            <v>0</v>
          </cell>
          <cell r="I2013">
            <v>1.612</v>
          </cell>
          <cell r="J2013">
            <v>1.612</v>
          </cell>
        </row>
        <row r="2014">
          <cell r="C2014" t="str">
            <v>邵东县</v>
          </cell>
          <cell r="D2014">
            <v>430521</v>
          </cell>
          <cell r="E2014" t="str">
            <v>二类</v>
          </cell>
          <cell r="F2014" t="str">
            <v>C311430521</v>
          </cell>
          <cell r="G2014" t="str">
            <v>平五线</v>
          </cell>
          <cell r="H2014">
            <v>0</v>
          </cell>
          <cell r="I2014">
            <v>2.461</v>
          </cell>
          <cell r="J2014">
            <v>2.461</v>
          </cell>
        </row>
        <row r="2015">
          <cell r="C2015" t="str">
            <v>邵东县</v>
          </cell>
          <cell r="D2015">
            <v>430521</v>
          </cell>
          <cell r="E2015" t="str">
            <v>二类</v>
          </cell>
          <cell r="F2015" t="str">
            <v>C318430521</v>
          </cell>
          <cell r="G2015" t="str">
            <v>两米线</v>
          </cell>
          <cell r="H2015">
            <v>0</v>
          </cell>
          <cell r="I2015">
            <v>2.662</v>
          </cell>
          <cell r="J2015">
            <v>2.662</v>
          </cell>
        </row>
        <row r="2016">
          <cell r="C2016" t="str">
            <v>邵东县</v>
          </cell>
          <cell r="D2016">
            <v>430521</v>
          </cell>
          <cell r="E2016" t="str">
            <v>二类</v>
          </cell>
          <cell r="F2016" t="str">
            <v>C367430521</v>
          </cell>
          <cell r="G2016" t="str">
            <v>水桐排-碟子塘</v>
          </cell>
          <cell r="H2016">
            <v>0</v>
          </cell>
          <cell r="I2016">
            <v>3.171</v>
          </cell>
          <cell r="J2016">
            <v>3.171</v>
          </cell>
        </row>
        <row r="2017">
          <cell r="C2017" t="str">
            <v>邵东县</v>
          </cell>
          <cell r="D2017">
            <v>430521</v>
          </cell>
          <cell r="E2017" t="str">
            <v>二类</v>
          </cell>
          <cell r="F2017" t="str">
            <v>C376430521</v>
          </cell>
          <cell r="G2017" t="str">
            <v>塘石线</v>
          </cell>
          <cell r="H2017">
            <v>0</v>
          </cell>
          <cell r="I2017">
            <v>0.999</v>
          </cell>
          <cell r="J2017">
            <v>0.999</v>
          </cell>
        </row>
        <row r="2018">
          <cell r="C2018" t="str">
            <v>邵东县</v>
          </cell>
          <cell r="D2018">
            <v>430521</v>
          </cell>
          <cell r="E2018" t="str">
            <v>二类</v>
          </cell>
          <cell r="F2018" t="str">
            <v>C407430521</v>
          </cell>
          <cell r="G2018" t="str">
            <v>新艾线</v>
          </cell>
          <cell r="H2018">
            <v>0</v>
          </cell>
          <cell r="I2018">
            <v>2.507</v>
          </cell>
          <cell r="J2018">
            <v>2.507</v>
          </cell>
        </row>
        <row r="2019">
          <cell r="C2019" t="str">
            <v>邵东县</v>
          </cell>
          <cell r="D2019">
            <v>430521</v>
          </cell>
          <cell r="E2019" t="str">
            <v>二类</v>
          </cell>
          <cell r="F2019" t="str">
            <v>C428430521</v>
          </cell>
          <cell r="G2019" t="str">
            <v>长上线</v>
          </cell>
          <cell r="H2019">
            <v>0</v>
          </cell>
          <cell r="I2019">
            <v>0.681</v>
          </cell>
          <cell r="J2019">
            <v>0.681</v>
          </cell>
        </row>
        <row r="2020">
          <cell r="C2020" t="str">
            <v>邵东县</v>
          </cell>
          <cell r="D2020">
            <v>430521</v>
          </cell>
          <cell r="E2020" t="str">
            <v>二类</v>
          </cell>
          <cell r="F2020" t="str">
            <v>C441430521</v>
          </cell>
          <cell r="G2020" t="str">
            <v>竹村线</v>
          </cell>
          <cell r="H2020">
            <v>0</v>
          </cell>
          <cell r="I2020">
            <v>2.231</v>
          </cell>
          <cell r="J2020">
            <v>2.231</v>
          </cell>
        </row>
        <row r="2021">
          <cell r="C2021" t="str">
            <v>邵东县</v>
          </cell>
          <cell r="D2021">
            <v>430521</v>
          </cell>
          <cell r="E2021" t="str">
            <v>二类</v>
          </cell>
          <cell r="F2021" t="str">
            <v>C453430521</v>
          </cell>
          <cell r="G2021" t="str">
            <v>新家-大夫</v>
          </cell>
          <cell r="H2021">
            <v>0</v>
          </cell>
          <cell r="I2021">
            <v>2.482</v>
          </cell>
          <cell r="J2021">
            <v>2.482</v>
          </cell>
        </row>
        <row r="2022">
          <cell r="C2022" t="str">
            <v>邵东县</v>
          </cell>
          <cell r="D2022">
            <v>430521</v>
          </cell>
          <cell r="E2022" t="str">
            <v>二类</v>
          </cell>
          <cell r="F2022" t="str">
            <v>C467430521</v>
          </cell>
          <cell r="G2022" t="str">
            <v>上仪-石井塘</v>
          </cell>
          <cell r="H2022">
            <v>0</v>
          </cell>
          <cell r="I2022">
            <v>1.049</v>
          </cell>
          <cell r="J2022">
            <v>0.845</v>
          </cell>
        </row>
        <row r="2023">
          <cell r="C2023" t="str">
            <v>邵东县</v>
          </cell>
          <cell r="D2023">
            <v>430521</v>
          </cell>
          <cell r="E2023" t="str">
            <v>二类</v>
          </cell>
          <cell r="F2023" t="str">
            <v>C471430521</v>
          </cell>
          <cell r="G2023" t="str">
            <v>泉钟线</v>
          </cell>
          <cell r="H2023">
            <v>0</v>
          </cell>
          <cell r="I2023">
            <v>1.146</v>
          </cell>
          <cell r="J2023">
            <v>0.767</v>
          </cell>
        </row>
        <row r="2024">
          <cell r="C2024" t="str">
            <v>邵东县</v>
          </cell>
          <cell r="D2024">
            <v>430521</v>
          </cell>
          <cell r="E2024" t="str">
            <v>二类</v>
          </cell>
          <cell r="F2024" t="str">
            <v>C47A430521</v>
          </cell>
          <cell r="G2024" t="str">
            <v>相付线</v>
          </cell>
          <cell r="H2024">
            <v>0</v>
          </cell>
          <cell r="I2024">
            <v>0.541</v>
          </cell>
          <cell r="J2024">
            <v>0.541</v>
          </cell>
        </row>
        <row r="2025">
          <cell r="C2025" t="str">
            <v>邵东县</v>
          </cell>
          <cell r="D2025">
            <v>430521</v>
          </cell>
          <cell r="E2025" t="str">
            <v>二类</v>
          </cell>
          <cell r="F2025" t="str">
            <v>C496430521</v>
          </cell>
          <cell r="G2025" t="str">
            <v>雷槎线</v>
          </cell>
          <cell r="H2025">
            <v>0</v>
          </cell>
          <cell r="I2025">
            <v>0.859</v>
          </cell>
          <cell r="J2025">
            <v>0.859</v>
          </cell>
        </row>
        <row r="2026">
          <cell r="C2026" t="str">
            <v>邵东县</v>
          </cell>
          <cell r="D2026">
            <v>430521</v>
          </cell>
          <cell r="E2026" t="str">
            <v>二类</v>
          </cell>
          <cell r="F2026" t="str">
            <v>C498430521</v>
          </cell>
          <cell r="G2026" t="str">
            <v>黄村线</v>
          </cell>
          <cell r="H2026">
            <v>0</v>
          </cell>
          <cell r="I2026">
            <v>2.896</v>
          </cell>
          <cell r="J2026">
            <v>2.397</v>
          </cell>
        </row>
        <row r="2027">
          <cell r="C2027" t="str">
            <v>邵东县</v>
          </cell>
          <cell r="D2027">
            <v>430521</v>
          </cell>
          <cell r="E2027" t="str">
            <v>二类</v>
          </cell>
          <cell r="F2027" t="str">
            <v>C501430521</v>
          </cell>
          <cell r="G2027" t="str">
            <v>到跃线</v>
          </cell>
          <cell r="H2027">
            <v>0</v>
          </cell>
          <cell r="I2027">
            <v>3.511</v>
          </cell>
          <cell r="J2027">
            <v>3.511</v>
          </cell>
        </row>
        <row r="2028">
          <cell r="C2028" t="str">
            <v>邵东县</v>
          </cell>
          <cell r="D2028">
            <v>430521</v>
          </cell>
          <cell r="E2028" t="str">
            <v>二类</v>
          </cell>
          <cell r="F2028" t="str">
            <v>C506430521</v>
          </cell>
          <cell r="G2028" t="str">
            <v>新屋上头-新屋上头</v>
          </cell>
          <cell r="H2028">
            <v>0</v>
          </cell>
          <cell r="I2028">
            <v>2.072</v>
          </cell>
          <cell r="J2028">
            <v>2.072</v>
          </cell>
        </row>
        <row r="2029">
          <cell r="C2029" t="str">
            <v>邵东县</v>
          </cell>
          <cell r="D2029">
            <v>430521</v>
          </cell>
          <cell r="E2029" t="str">
            <v>二类</v>
          </cell>
          <cell r="F2029" t="str">
            <v>C507430521</v>
          </cell>
          <cell r="G2029" t="str">
            <v>丰下线</v>
          </cell>
          <cell r="H2029">
            <v>0</v>
          </cell>
          <cell r="I2029">
            <v>0.759</v>
          </cell>
          <cell r="J2029">
            <v>0.759</v>
          </cell>
        </row>
        <row r="2030">
          <cell r="C2030" t="str">
            <v>邵东县</v>
          </cell>
          <cell r="D2030">
            <v>430521</v>
          </cell>
          <cell r="E2030" t="str">
            <v>二类</v>
          </cell>
          <cell r="F2030" t="str">
            <v>C515430521</v>
          </cell>
          <cell r="G2030" t="str">
            <v>罗村线</v>
          </cell>
          <cell r="H2030">
            <v>0</v>
          </cell>
          <cell r="I2030">
            <v>1.918</v>
          </cell>
          <cell r="J2030">
            <v>1.918</v>
          </cell>
        </row>
        <row r="2031">
          <cell r="C2031" t="str">
            <v>邵东县</v>
          </cell>
          <cell r="D2031">
            <v>430521</v>
          </cell>
          <cell r="E2031" t="str">
            <v>二类</v>
          </cell>
          <cell r="F2031" t="str">
            <v>C534430521</v>
          </cell>
          <cell r="G2031" t="str">
            <v>青祁线-大兴村界</v>
          </cell>
          <cell r="H2031">
            <v>0</v>
          </cell>
          <cell r="I2031">
            <v>4.078</v>
          </cell>
          <cell r="J2031">
            <v>4.078</v>
          </cell>
        </row>
        <row r="2032">
          <cell r="C2032" t="str">
            <v>邵东县</v>
          </cell>
          <cell r="D2032">
            <v>430521</v>
          </cell>
          <cell r="E2032" t="str">
            <v>二类</v>
          </cell>
          <cell r="F2032" t="str">
            <v>C546430521</v>
          </cell>
          <cell r="G2032" t="str">
            <v>荆野线</v>
          </cell>
          <cell r="H2032">
            <v>0</v>
          </cell>
          <cell r="I2032">
            <v>1.605</v>
          </cell>
          <cell r="J2032">
            <v>1.605</v>
          </cell>
        </row>
        <row r="2033">
          <cell r="C2033" t="str">
            <v>邵东县</v>
          </cell>
          <cell r="D2033">
            <v>430521</v>
          </cell>
          <cell r="E2033" t="str">
            <v>二类</v>
          </cell>
          <cell r="F2033" t="str">
            <v>C569430521</v>
          </cell>
          <cell r="G2033" t="str">
            <v>兆长线</v>
          </cell>
          <cell r="H2033">
            <v>0</v>
          </cell>
          <cell r="I2033">
            <v>0.439</v>
          </cell>
          <cell r="J2033">
            <v>0.439</v>
          </cell>
        </row>
        <row r="2034">
          <cell r="C2034" t="str">
            <v>邵东县</v>
          </cell>
          <cell r="D2034">
            <v>430521</v>
          </cell>
          <cell r="E2034" t="str">
            <v>二类</v>
          </cell>
          <cell r="F2034" t="str">
            <v>C573430521</v>
          </cell>
          <cell r="G2034" t="str">
            <v>跃金线</v>
          </cell>
          <cell r="H2034">
            <v>0</v>
          </cell>
          <cell r="I2034">
            <v>0.68</v>
          </cell>
          <cell r="J2034">
            <v>0.68</v>
          </cell>
        </row>
        <row r="2035">
          <cell r="C2035" t="str">
            <v>邵东县</v>
          </cell>
          <cell r="D2035">
            <v>430521</v>
          </cell>
          <cell r="E2035" t="str">
            <v>二类</v>
          </cell>
          <cell r="F2035" t="str">
            <v>C590430521</v>
          </cell>
          <cell r="G2035" t="str">
            <v>狮兆线</v>
          </cell>
          <cell r="H2035">
            <v>0</v>
          </cell>
          <cell r="I2035">
            <v>0.695</v>
          </cell>
          <cell r="J2035">
            <v>0.397</v>
          </cell>
        </row>
        <row r="2036">
          <cell r="C2036" t="str">
            <v>邵东县</v>
          </cell>
          <cell r="D2036">
            <v>430521</v>
          </cell>
          <cell r="E2036" t="str">
            <v>二类</v>
          </cell>
          <cell r="F2036" t="str">
            <v>C600430521</v>
          </cell>
          <cell r="G2036" t="str">
            <v>汗何线</v>
          </cell>
          <cell r="H2036">
            <v>0</v>
          </cell>
          <cell r="I2036">
            <v>1.37</v>
          </cell>
          <cell r="J2036">
            <v>1.37</v>
          </cell>
        </row>
        <row r="2037">
          <cell r="C2037" t="str">
            <v>邵东县</v>
          </cell>
          <cell r="D2037">
            <v>430521</v>
          </cell>
          <cell r="E2037" t="str">
            <v>二类</v>
          </cell>
          <cell r="F2037" t="str">
            <v>C601430521</v>
          </cell>
          <cell r="G2037" t="str">
            <v>井马线</v>
          </cell>
          <cell r="H2037">
            <v>0</v>
          </cell>
          <cell r="I2037">
            <v>0.405</v>
          </cell>
          <cell r="J2037">
            <v>0.405</v>
          </cell>
        </row>
        <row r="2038">
          <cell r="C2038" t="str">
            <v>邵东县</v>
          </cell>
          <cell r="D2038">
            <v>430521</v>
          </cell>
          <cell r="E2038" t="str">
            <v>二类</v>
          </cell>
          <cell r="F2038" t="str">
            <v>C618430521</v>
          </cell>
          <cell r="G2038" t="str">
            <v>双板桥学校-狮子山</v>
          </cell>
          <cell r="H2038">
            <v>0</v>
          </cell>
          <cell r="I2038">
            <v>2.782</v>
          </cell>
          <cell r="J2038">
            <v>2.782</v>
          </cell>
        </row>
        <row r="2039">
          <cell r="C2039" t="str">
            <v>邵东县</v>
          </cell>
          <cell r="D2039">
            <v>430521</v>
          </cell>
          <cell r="E2039" t="str">
            <v>二类</v>
          </cell>
          <cell r="F2039" t="str">
            <v>C621430521</v>
          </cell>
          <cell r="G2039" t="str">
            <v>黄松线</v>
          </cell>
          <cell r="H2039">
            <v>0</v>
          </cell>
          <cell r="I2039">
            <v>2.487</v>
          </cell>
          <cell r="J2039">
            <v>2.487</v>
          </cell>
        </row>
        <row r="2040">
          <cell r="C2040" t="str">
            <v>邵东县</v>
          </cell>
          <cell r="D2040">
            <v>430521</v>
          </cell>
          <cell r="E2040" t="str">
            <v>二类</v>
          </cell>
          <cell r="F2040" t="str">
            <v>C625430521</v>
          </cell>
          <cell r="G2040" t="str">
            <v>申家冲-合兴水库</v>
          </cell>
          <cell r="H2040">
            <v>0</v>
          </cell>
          <cell r="I2040">
            <v>3.866</v>
          </cell>
          <cell r="J2040">
            <v>3.866</v>
          </cell>
        </row>
        <row r="2041">
          <cell r="C2041" t="str">
            <v>邵东县</v>
          </cell>
          <cell r="D2041">
            <v>430521</v>
          </cell>
          <cell r="E2041" t="str">
            <v>二类</v>
          </cell>
          <cell r="F2041" t="str">
            <v>C633430521</v>
          </cell>
          <cell r="G2041" t="str">
            <v>易家组-易家组</v>
          </cell>
          <cell r="H2041">
            <v>0</v>
          </cell>
          <cell r="I2041">
            <v>2.788</v>
          </cell>
          <cell r="J2041">
            <v>2.788</v>
          </cell>
        </row>
        <row r="2042">
          <cell r="C2042" t="str">
            <v>邵东县</v>
          </cell>
          <cell r="D2042">
            <v>430521</v>
          </cell>
          <cell r="E2042" t="str">
            <v>二类</v>
          </cell>
          <cell r="F2042" t="str">
            <v>C657430521</v>
          </cell>
          <cell r="G2042" t="str">
            <v>西新线</v>
          </cell>
          <cell r="H2042">
            <v>0</v>
          </cell>
          <cell r="I2042">
            <v>1.96</v>
          </cell>
          <cell r="J2042">
            <v>1.96</v>
          </cell>
        </row>
        <row r="2043">
          <cell r="C2043" t="str">
            <v>邵东县</v>
          </cell>
          <cell r="D2043">
            <v>430521</v>
          </cell>
          <cell r="E2043" t="str">
            <v>二类</v>
          </cell>
          <cell r="F2043" t="str">
            <v>C663430521</v>
          </cell>
          <cell r="G2043" t="str">
            <v>黄村线</v>
          </cell>
          <cell r="H2043">
            <v>0</v>
          </cell>
          <cell r="I2043">
            <v>2.188</v>
          </cell>
          <cell r="J2043">
            <v>2.188</v>
          </cell>
        </row>
        <row r="2044">
          <cell r="C2044" t="str">
            <v>邵东县</v>
          </cell>
          <cell r="D2044">
            <v>430521</v>
          </cell>
          <cell r="E2044" t="str">
            <v>二类</v>
          </cell>
          <cell r="F2044" t="str">
            <v>C692430521</v>
          </cell>
          <cell r="G2044" t="str">
            <v>茶大线</v>
          </cell>
          <cell r="H2044">
            <v>0.008</v>
          </cell>
          <cell r="I2044">
            <v>1.04</v>
          </cell>
          <cell r="J2044">
            <v>1.032</v>
          </cell>
        </row>
        <row r="2045">
          <cell r="C2045" t="str">
            <v>邵东县</v>
          </cell>
          <cell r="D2045">
            <v>430521</v>
          </cell>
          <cell r="E2045" t="str">
            <v>二类</v>
          </cell>
          <cell r="F2045" t="str">
            <v>C714430521</v>
          </cell>
          <cell r="G2045" t="str">
            <v>八大线</v>
          </cell>
          <cell r="H2045">
            <v>0</v>
          </cell>
          <cell r="I2045">
            <v>0.56</v>
          </cell>
          <cell r="J2045">
            <v>0.56</v>
          </cell>
        </row>
        <row r="2046">
          <cell r="C2046" t="str">
            <v>邵东县</v>
          </cell>
          <cell r="D2046">
            <v>430521</v>
          </cell>
          <cell r="E2046" t="str">
            <v>二类</v>
          </cell>
          <cell r="F2046" t="str">
            <v>C775430521</v>
          </cell>
          <cell r="G2046" t="str">
            <v>大长线</v>
          </cell>
          <cell r="H2046">
            <v>0</v>
          </cell>
          <cell r="I2046">
            <v>2.448</v>
          </cell>
          <cell r="J2046">
            <v>1.52</v>
          </cell>
        </row>
        <row r="2047">
          <cell r="C2047" t="str">
            <v>邵东县</v>
          </cell>
          <cell r="D2047">
            <v>430521</v>
          </cell>
          <cell r="E2047" t="str">
            <v>二类</v>
          </cell>
          <cell r="F2047" t="str">
            <v>C793430521</v>
          </cell>
          <cell r="G2047" t="str">
            <v>老毛线</v>
          </cell>
          <cell r="H2047">
            <v>0</v>
          </cell>
          <cell r="I2047">
            <v>2.596</v>
          </cell>
          <cell r="J2047">
            <v>2.596</v>
          </cell>
        </row>
        <row r="2048">
          <cell r="C2048" t="str">
            <v>邵东县</v>
          </cell>
          <cell r="D2048">
            <v>430521</v>
          </cell>
          <cell r="E2048" t="str">
            <v>二类</v>
          </cell>
          <cell r="F2048" t="str">
            <v>C799430521</v>
          </cell>
          <cell r="G2048" t="str">
            <v>石木-石木</v>
          </cell>
          <cell r="H2048">
            <v>0</v>
          </cell>
          <cell r="I2048">
            <v>1.818</v>
          </cell>
          <cell r="J2048">
            <v>1.818</v>
          </cell>
        </row>
        <row r="2049">
          <cell r="C2049" t="str">
            <v>邵东县</v>
          </cell>
          <cell r="D2049">
            <v>430521</v>
          </cell>
          <cell r="E2049" t="str">
            <v>二类</v>
          </cell>
          <cell r="F2049" t="str">
            <v>C830430521</v>
          </cell>
          <cell r="G2049" t="str">
            <v>瓦厂组-珍良屋</v>
          </cell>
          <cell r="H2049">
            <v>0</v>
          </cell>
          <cell r="I2049">
            <v>2.144</v>
          </cell>
          <cell r="J2049">
            <v>2.144</v>
          </cell>
        </row>
        <row r="2050">
          <cell r="C2050" t="str">
            <v>邵东县</v>
          </cell>
          <cell r="D2050">
            <v>430521</v>
          </cell>
          <cell r="E2050" t="str">
            <v>二类</v>
          </cell>
          <cell r="F2050" t="str">
            <v>C857430521</v>
          </cell>
          <cell r="G2050" t="str">
            <v>汪梨线</v>
          </cell>
          <cell r="H2050">
            <v>0</v>
          </cell>
          <cell r="I2050">
            <v>1.928</v>
          </cell>
          <cell r="J2050">
            <v>1.928</v>
          </cell>
        </row>
        <row r="2051">
          <cell r="C2051" t="str">
            <v>邵东县</v>
          </cell>
          <cell r="D2051">
            <v>430521</v>
          </cell>
          <cell r="E2051" t="str">
            <v>二类</v>
          </cell>
          <cell r="F2051" t="str">
            <v>C858430521</v>
          </cell>
          <cell r="G2051" t="str">
            <v>马老线</v>
          </cell>
          <cell r="H2051">
            <v>0</v>
          </cell>
          <cell r="I2051">
            <v>0.053</v>
          </cell>
          <cell r="J2051">
            <v>0.053</v>
          </cell>
        </row>
        <row r="2052">
          <cell r="C2052" t="str">
            <v>邵东县</v>
          </cell>
          <cell r="D2052">
            <v>430521</v>
          </cell>
          <cell r="E2052" t="str">
            <v>二类</v>
          </cell>
          <cell r="F2052" t="str">
            <v>C873430521</v>
          </cell>
          <cell r="G2052" t="str">
            <v>余庆-范家岭</v>
          </cell>
          <cell r="H2052">
            <v>0</v>
          </cell>
          <cell r="I2052">
            <v>2.259</v>
          </cell>
          <cell r="J2052">
            <v>2.259</v>
          </cell>
        </row>
        <row r="2053">
          <cell r="C2053" t="str">
            <v>邵东县</v>
          </cell>
          <cell r="D2053">
            <v>430521</v>
          </cell>
          <cell r="E2053" t="str">
            <v>二类</v>
          </cell>
          <cell r="F2053" t="str">
            <v>C890430521</v>
          </cell>
          <cell r="G2053" t="str">
            <v>青到线</v>
          </cell>
          <cell r="H2053">
            <v>0</v>
          </cell>
          <cell r="I2053">
            <v>1.153</v>
          </cell>
          <cell r="J2053">
            <v>1.153</v>
          </cell>
        </row>
        <row r="2054">
          <cell r="C2054" t="str">
            <v>邵东县</v>
          </cell>
          <cell r="D2054">
            <v>430521</v>
          </cell>
          <cell r="E2054" t="str">
            <v>二类</v>
          </cell>
          <cell r="F2054" t="str">
            <v>C891430521</v>
          </cell>
          <cell r="G2054" t="str">
            <v>杨梅山-杨梅山</v>
          </cell>
          <cell r="H2054">
            <v>1.635</v>
          </cell>
          <cell r="I2054">
            <v>2.407</v>
          </cell>
          <cell r="J2054">
            <v>0.772</v>
          </cell>
        </row>
        <row r="2055">
          <cell r="C2055" t="str">
            <v>邵东县</v>
          </cell>
          <cell r="D2055">
            <v>430521</v>
          </cell>
          <cell r="E2055" t="str">
            <v>二类</v>
          </cell>
          <cell r="F2055" t="str">
            <v>C899430521</v>
          </cell>
          <cell r="G2055" t="str">
            <v>黄坡坳-平顶山</v>
          </cell>
          <cell r="H2055">
            <v>0</v>
          </cell>
          <cell r="I2055">
            <v>1.061</v>
          </cell>
          <cell r="J2055">
            <v>0.407</v>
          </cell>
        </row>
        <row r="2056">
          <cell r="C2056" t="str">
            <v>邵东县</v>
          </cell>
          <cell r="D2056">
            <v>430521</v>
          </cell>
          <cell r="E2056" t="str">
            <v>二类</v>
          </cell>
          <cell r="F2056" t="str">
            <v>C918430521</v>
          </cell>
          <cell r="G2056" t="str">
            <v>白新线</v>
          </cell>
          <cell r="H2056">
            <v>0</v>
          </cell>
          <cell r="I2056">
            <v>1.572</v>
          </cell>
          <cell r="J2056">
            <v>1.572</v>
          </cell>
        </row>
        <row r="2057">
          <cell r="C2057" t="str">
            <v>邵东县</v>
          </cell>
          <cell r="D2057">
            <v>430521</v>
          </cell>
          <cell r="E2057" t="str">
            <v>二类</v>
          </cell>
          <cell r="F2057" t="str">
            <v>C936430521</v>
          </cell>
          <cell r="G2057" t="str">
            <v>同大线</v>
          </cell>
          <cell r="H2057">
            <v>0</v>
          </cell>
          <cell r="I2057">
            <v>3.346</v>
          </cell>
          <cell r="J2057">
            <v>3.346</v>
          </cell>
        </row>
        <row r="2058">
          <cell r="C2058" t="str">
            <v>邵东县</v>
          </cell>
          <cell r="D2058">
            <v>430521</v>
          </cell>
          <cell r="E2058" t="str">
            <v>二类</v>
          </cell>
          <cell r="F2058" t="str">
            <v>C957430521</v>
          </cell>
          <cell r="G2058" t="str">
            <v>神前洞-双河口街</v>
          </cell>
          <cell r="H2058">
            <v>0</v>
          </cell>
          <cell r="I2058">
            <v>2.186</v>
          </cell>
          <cell r="J2058">
            <v>2.186</v>
          </cell>
        </row>
        <row r="2059">
          <cell r="C2059" t="str">
            <v>邵东县</v>
          </cell>
          <cell r="D2059">
            <v>430521</v>
          </cell>
          <cell r="E2059" t="str">
            <v>二类</v>
          </cell>
          <cell r="F2059" t="str">
            <v>CA00430521</v>
          </cell>
          <cell r="G2059" t="str">
            <v>界木院-界木院</v>
          </cell>
          <cell r="H2059">
            <v>0</v>
          </cell>
          <cell r="I2059">
            <v>2.958</v>
          </cell>
          <cell r="J2059">
            <v>1.862</v>
          </cell>
        </row>
        <row r="2060">
          <cell r="C2060" t="str">
            <v>邵东县</v>
          </cell>
          <cell r="D2060">
            <v>430521</v>
          </cell>
          <cell r="E2060" t="str">
            <v>二类</v>
          </cell>
          <cell r="F2060" t="str">
            <v>CB11430521</v>
          </cell>
          <cell r="G2060" t="str">
            <v>兆高线</v>
          </cell>
          <cell r="H2060">
            <v>0</v>
          </cell>
          <cell r="I2060">
            <v>0.31</v>
          </cell>
          <cell r="J2060">
            <v>0.31</v>
          </cell>
        </row>
        <row r="2061">
          <cell r="C2061" t="str">
            <v>邵东县</v>
          </cell>
          <cell r="D2061">
            <v>430521</v>
          </cell>
          <cell r="E2061" t="str">
            <v>二类</v>
          </cell>
          <cell r="F2061" t="str">
            <v>CB58430521</v>
          </cell>
          <cell r="G2061" t="str">
            <v>新蚂线</v>
          </cell>
          <cell r="H2061">
            <v>0</v>
          </cell>
          <cell r="I2061">
            <v>1.037</v>
          </cell>
          <cell r="J2061">
            <v>1.037</v>
          </cell>
        </row>
        <row r="2062">
          <cell r="C2062" t="str">
            <v>邵东县</v>
          </cell>
          <cell r="D2062">
            <v>430521</v>
          </cell>
          <cell r="E2062" t="str">
            <v>二类</v>
          </cell>
          <cell r="F2062" t="str">
            <v>CB84430521</v>
          </cell>
          <cell r="G2062" t="str">
            <v>石三线</v>
          </cell>
          <cell r="H2062">
            <v>0</v>
          </cell>
          <cell r="I2062">
            <v>2.844</v>
          </cell>
          <cell r="J2062">
            <v>2.844</v>
          </cell>
        </row>
        <row r="2063">
          <cell r="C2063" t="str">
            <v>邵东县</v>
          </cell>
          <cell r="D2063">
            <v>430521</v>
          </cell>
          <cell r="E2063" t="str">
            <v>二类</v>
          </cell>
          <cell r="F2063" t="str">
            <v>CC21430521</v>
          </cell>
          <cell r="G2063" t="str">
            <v>会友线</v>
          </cell>
          <cell r="H2063">
            <v>0</v>
          </cell>
          <cell r="I2063">
            <v>1.205</v>
          </cell>
          <cell r="J2063">
            <v>1.205</v>
          </cell>
        </row>
        <row r="2064">
          <cell r="C2064" t="str">
            <v>邵东县</v>
          </cell>
          <cell r="D2064">
            <v>430521</v>
          </cell>
          <cell r="E2064" t="str">
            <v>二类</v>
          </cell>
          <cell r="F2064" t="str">
            <v>CC41430521</v>
          </cell>
          <cell r="G2064" t="str">
            <v>桥口十二组-桥口十二组</v>
          </cell>
          <cell r="H2064">
            <v>0</v>
          </cell>
          <cell r="I2064">
            <v>0.754</v>
          </cell>
          <cell r="J2064">
            <v>0.754</v>
          </cell>
        </row>
        <row r="2065">
          <cell r="C2065" t="str">
            <v>邵东县</v>
          </cell>
          <cell r="D2065">
            <v>430521</v>
          </cell>
          <cell r="E2065" t="str">
            <v>二类</v>
          </cell>
          <cell r="F2065" t="str">
            <v>CD30430521</v>
          </cell>
          <cell r="G2065" t="str">
            <v>徐土线</v>
          </cell>
          <cell r="H2065">
            <v>0</v>
          </cell>
          <cell r="I2065">
            <v>1.69</v>
          </cell>
          <cell r="J2065">
            <v>1.69</v>
          </cell>
        </row>
        <row r="2066">
          <cell r="C2066" t="str">
            <v>邵东县</v>
          </cell>
          <cell r="D2066">
            <v>430521</v>
          </cell>
          <cell r="E2066" t="str">
            <v>二类</v>
          </cell>
          <cell r="F2066" t="str">
            <v>CE97430521</v>
          </cell>
          <cell r="G2066" t="str">
            <v>神陈线</v>
          </cell>
          <cell r="H2066">
            <v>0</v>
          </cell>
          <cell r="I2066">
            <v>1.93</v>
          </cell>
          <cell r="J2066">
            <v>1.93</v>
          </cell>
        </row>
        <row r="2067">
          <cell r="C2067" t="str">
            <v>邵东县</v>
          </cell>
          <cell r="D2067">
            <v>430521</v>
          </cell>
          <cell r="E2067" t="str">
            <v>二类</v>
          </cell>
          <cell r="F2067" t="str">
            <v>CF14430521</v>
          </cell>
          <cell r="G2067" t="str">
            <v>320国道-范封线</v>
          </cell>
          <cell r="H2067">
            <v>0</v>
          </cell>
          <cell r="I2067">
            <v>2.123</v>
          </cell>
          <cell r="J2067">
            <v>2.123</v>
          </cell>
        </row>
        <row r="2068">
          <cell r="C2068" t="str">
            <v>邵东县</v>
          </cell>
          <cell r="D2068">
            <v>430521</v>
          </cell>
          <cell r="E2068" t="str">
            <v>二类</v>
          </cell>
          <cell r="F2068" t="str">
            <v>CF17430521</v>
          </cell>
          <cell r="G2068" t="str">
            <v>水湾线</v>
          </cell>
          <cell r="H2068">
            <v>0</v>
          </cell>
          <cell r="I2068">
            <v>0.919</v>
          </cell>
          <cell r="J2068">
            <v>0.919</v>
          </cell>
        </row>
        <row r="2069">
          <cell r="C2069" t="str">
            <v>邵东县</v>
          </cell>
          <cell r="D2069">
            <v>430521</v>
          </cell>
          <cell r="E2069" t="str">
            <v>二类</v>
          </cell>
          <cell r="F2069" t="str">
            <v>CF27430521</v>
          </cell>
          <cell r="G2069" t="str">
            <v>罗马冲-田立</v>
          </cell>
          <cell r="H2069">
            <v>1.77</v>
          </cell>
          <cell r="I2069">
            <v>4.945</v>
          </cell>
          <cell r="J2069">
            <v>3.175</v>
          </cell>
        </row>
        <row r="2070">
          <cell r="C2070" t="str">
            <v>邵东县</v>
          </cell>
          <cell r="D2070">
            <v>430521</v>
          </cell>
          <cell r="E2070" t="str">
            <v>二类</v>
          </cell>
          <cell r="F2070" t="str">
            <v>CF48430521</v>
          </cell>
          <cell r="G2070" t="str">
            <v>黑神殿-同心</v>
          </cell>
          <cell r="H2070">
            <v>0</v>
          </cell>
          <cell r="I2070">
            <v>3.745</v>
          </cell>
          <cell r="J2070">
            <v>3.745</v>
          </cell>
        </row>
        <row r="2071">
          <cell r="C2071" t="str">
            <v>邵东县</v>
          </cell>
          <cell r="D2071">
            <v>430521</v>
          </cell>
          <cell r="E2071" t="str">
            <v>二类</v>
          </cell>
          <cell r="F2071" t="str">
            <v>CF55430521</v>
          </cell>
          <cell r="G2071" t="str">
            <v>腊子塘-腊子塘</v>
          </cell>
          <cell r="H2071">
            <v>0</v>
          </cell>
          <cell r="I2071">
            <v>3.432</v>
          </cell>
          <cell r="J2071">
            <v>3.432</v>
          </cell>
        </row>
        <row r="2072">
          <cell r="C2072" t="str">
            <v>邵东县</v>
          </cell>
          <cell r="D2072">
            <v>430521</v>
          </cell>
          <cell r="E2072" t="str">
            <v>二类</v>
          </cell>
          <cell r="F2072" t="str">
            <v>CF74430521</v>
          </cell>
          <cell r="G2072" t="str">
            <v>合丰线</v>
          </cell>
          <cell r="H2072">
            <v>0</v>
          </cell>
          <cell r="I2072">
            <v>1.598</v>
          </cell>
          <cell r="J2072">
            <v>1.598</v>
          </cell>
        </row>
        <row r="2073">
          <cell r="C2073" t="str">
            <v>邵东县</v>
          </cell>
          <cell r="D2073">
            <v>430521</v>
          </cell>
          <cell r="E2073" t="str">
            <v>二类</v>
          </cell>
          <cell r="F2073" t="str">
            <v>CF80430521</v>
          </cell>
          <cell r="G2073" t="str">
            <v>侯家塘边-机场叉口</v>
          </cell>
          <cell r="H2073">
            <v>0</v>
          </cell>
          <cell r="I2073">
            <v>3.675</v>
          </cell>
          <cell r="J2073">
            <v>3.675</v>
          </cell>
        </row>
        <row r="2074">
          <cell r="C2074" t="str">
            <v>邵东县</v>
          </cell>
          <cell r="D2074">
            <v>430521</v>
          </cell>
          <cell r="E2074" t="str">
            <v>二类</v>
          </cell>
          <cell r="F2074" t="str">
            <v>CG57430521</v>
          </cell>
          <cell r="G2074" t="str">
            <v>一老线</v>
          </cell>
          <cell r="H2074">
            <v>0</v>
          </cell>
          <cell r="I2074">
            <v>1.528</v>
          </cell>
          <cell r="J2074">
            <v>1.528</v>
          </cell>
        </row>
        <row r="2075">
          <cell r="C2075" t="str">
            <v>邵东县</v>
          </cell>
          <cell r="D2075">
            <v>430521</v>
          </cell>
          <cell r="E2075" t="str">
            <v>二类</v>
          </cell>
          <cell r="F2075" t="str">
            <v>CG64430521</v>
          </cell>
          <cell r="G2075" t="str">
            <v>达福堂-马家冲界</v>
          </cell>
          <cell r="H2075">
            <v>0</v>
          </cell>
          <cell r="I2075">
            <v>5.571</v>
          </cell>
          <cell r="J2075">
            <v>3.263</v>
          </cell>
        </row>
        <row r="2076">
          <cell r="C2076" t="str">
            <v>邵东县</v>
          </cell>
          <cell r="D2076">
            <v>430521</v>
          </cell>
          <cell r="E2076" t="str">
            <v>二类</v>
          </cell>
          <cell r="F2076" t="str">
            <v>CG69430521</v>
          </cell>
          <cell r="G2076" t="str">
            <v>石头山-仙报线</v>
          </cell>
          <cell r="H2076">
            <v>0.627</v>
          </cell>
          <cell r="I2076">
            <v>2.899</v>
          </cell>
          <cell r="J2076">
            <v>2.272</v>
          </cell>
        </row>
        <row r="2077">
          <cell r="C2077" t="str">
            <v>邵东县</v>
          </cell>
          <cell r="D2077">
            <v>430521</v>
          </cell>
          <cell r="E2077" t="str">
            <v>二类</v>
          </cell>
          <cell r="F2077" t="str">
            <v>CG74430521</v>
          </cell>
          <cell r="G2077" t="str">
            <v>周十线</v>
          </cell>
          <cell r="H2077">
            <v>0</v>
          </cell>
          <cell r="I2077">
            <v>0.518</v>
          </cell>
          <cell r="J2077">
            <v>0.518</v>
          </cell>
        </row>
        <row r="2078">
          <cell r="C2078" t="str">
            <v>邵东县</v>
          </cell>
          <cell r="D2078">
            <v>430521</v>
          </cell>
          <cell r="E2078" t="str">
            <v>二类</v>
          </cell>
          <cell r="F2078" t="str">
            <v>CH06430521</v>
          </cell>
          <cell r="G2078" t="str">
            <v>大村线</v>
          </cell>
          <cell r="H2078">
            <v>0</v>
          </cell>
          <cell r="I2078">
            <v>0.795</v>
          </cell>
          <cell r="J2078">
            <v>0.214</v>
          </cell>
        </row>
        <row r="2079">
          <cell r="C2079" t="str">
            <v>邵东县</v>
          </cell>
          <cell r="D2079">
            <v>430521</v>
          </cell>
          <cell r="E2079" t="str">
            <v>二类</v>
          </cell>
          <cell r="F2079" t="str">
            <v>CH20430521</v>
          </cell>
          <cell r="G2079" t="str">
            <v>化魏线</v>
          </cell>
          <cell r="H2079">
            <v>0</v>
          </cell>
          <cell r="I2079">
            <v>0.136</v>
          </cell>
          <cell r="J2079">
            <v>0.136</v>
          </cell>
        </row>
        <row r="2080">
          <cell r="C2080" t="str">
            <v>邵东县</v>
          </cell>
          <cell r="D2080">
            <v>430521</v>
          </cell>
          <cell r="E2080" t="str">
            <v>二类</v>
          </cell>
          <cell r="F2080" t="str">
            <v>CI10430521</v>
          </cell>
          <cell r="G2080" t="str">
            <v>萱庄线</v>
          </cell>
          <cell r="H2080">
            <v>0</v>
          </cell>
          <cell r="I2080">
            <v>1.137</v>
          </cell>
          <cell r="J2080">
            <v>1.068</v>
          </cell>
        </row>
        <row r="2081">
          <cell r="C2081" t="str">
            <v>邵东县</v>
          </cell>
          <cell r="D2081">
            <v>430521</v>
          </cell>
          <cell r="E2081" t="str">
            <v>二类</v>
          </cell>
          <cell r="F2081" t="str">
            <v>CI66430521</v>
          </cell>
          <cell r="G2081" t="str">
            <v>尤银线</v>
          </cell>
          <cell r="H2081">
            <v>0</v>
          </cell>
          <cell r="I2081">
            <v>1.5</v>
          </cell>
          <cell r="J2081">
            <v>1.5</v>
          </cell>
        </row>
        <row r="2082">
          <cell r="C2082" t="str">
            <v>邵东县</v>
          </cell>
          <cell r="D2082">
            <v>430521</v>
          </cell>
          <cell r="E2082" t="str">
            <v>二类</v>
          </cell>
          <cell r="F2082" t="str">
            <v>CJ69430521</v>
          </cell>
          <cell r="G2082" t="str">
            <v>青李线</v>
          </cell>
          <cell r="H2082">
            <v>0</v>
          </cell>
          <cell r="I2082">
            <v>2.116</v>
          </cell>
          <cell r="J2082">
            <v>2.115</v>
          </cell>
        </row>
        <row r="2083">
          <cell r="C2083" t="str">
            <v>邵东县</v>
          </cell>
          <cell r="D2083">
            <v>430521</v>
          </cell>
          <cell r="E2083" t="str">
            <v>二类</v>
          </cell>
          <cell r="F2083" t="str">
            <v>CJ95430521</v>
          </cell>
          <cell r="G2083" t="str">
            <v>光横线</v>
          </cell>
          <cell r="H2083">
            <v>0</v>
          </cell>
          <cell r="I2083">
            <v>0.054</v>
          </cell>
          <cell r="J2083">
            <v>0.054</v>
          </cell>
        </row>
        <row r="2084">
          <cell r="C2084" t="str">
            <v>邵东县</v>
          </cell>
          <cell r="D2084">
            <v>430521</v>
          </cell>
          <cell r="E2084" t="str">
            <v>二类</v>
          </cell>
          <cell r="F2084" t="str">
            <v>CL80430521</v>
          </cell>
          <cell r="G2084" t="str">
            <v>尖会线</v>
          </cell>
          <cell r="H2084">
            <v>0</v>
          </cell>
          <cell r="I2084">
            <v>0.225</v>
          </cell>
          <cell r="J2084">
            <v>0.225</v>
          </cell>
        </row>
        <row r="2085">
          <cell r="C2085" t="str">
            <v>邵东县</v>
          </cell>
          <cell r="D2085">
            <v>430521</v>
          </cell>
          <cell r="E2085" t="str">
            <v>二类</v>
          </cell>
          <cell r="F2085" t="str">
            <v>CN23430521</v>
          </cell>
          <cell r="G2085" t="str">
            <v>吉井线</v>
          </cell>
          <cell r="H2085">
            <v>0</v>
          </cell>
          <cell r="I2085">
            <v>1.911</v>
          </cell>
          <cell r="J2085">
            <v>1.911</v>
          </cell>
        </row>
        <row r="2086">
          <cell r="C2086" t="str">
            <v>邵东县</v>
          </cell>
          <cell r="D2086">
            <v>430521</v>
          </cell>
          <cell r="E2086" t="str">
            <v>二类</v>
          </cell>
          <cell r="F2086" t="str">
            <v>CO32430521</v>
          </cell>
          <cell r="G2086" t="str">
            <v>父叶线</v>
          </cell>
          <cell r="H2086">
            <v>0</v>
          </cell>
          <cell r="I2086">
            <v>1.927</v>
          </cell>
          <cell r="J2086">
            <v>1.927</v>
          </cell>
        </row>
        <row r="2087">
          <cell r="C2087" t="str">
            <v>邵东县</v>
          </cell>
          <cell r="D2087">
            <v>430521</v>
          </cell>
          <cell r="E2087" t="str">
            <v>二类</v>
          </cell>
          <cell r="F2087" t="str">
            <v>CO33430521</v>
          </cell>
          <cell r="G2087" t="str">
            <v>李父线</v>
          </cell>
          <cell r="H2087">
            <v>0</v>
          </cell>
          <cell r="I2087">
            <v>0.318</v>
          </cell>
          <cell r="J2087">
            <v>0.318</v>
          </cell>
        </row>
        <row r="2088">
          <cell r="C2088" t="str">
            <v>邵东县</v>
          </cell>
          <cell r="D2088">
            <v>430521</v>
          </cell>
          <cell r="E2088" t="str">
            <v>二类</v>
          </cell>
          <cell r="F2088" t="str">
            <v>CO41430521</v>
          </cell>
          <cell r="G2088" t="str">
            <v>司阳线</v>
          </cell>
          <cell r="H2088">
            <v>0</v>
          </cell>
          <cell r="I2088">
            <v>0.669</v>
          </cell>
          <cell r="J2088">
            <v>0.669</v>
          </cell>
        </row>
        <row r="2089">
          <cell r="C2089" t="str">
            <v>邵东县</v>
          </cell>
          <cell r="D2089">
            <v>430521</v>
          </cell>
          <cell r="E2089" t="str">
            <v>二类</v>
          </cell>
          <cell r="F2089" t="str">
            <v>CR66430521</v>
          </cell>
          <cell r="G2089" t="str">
            <v>老村线</v>
          </cell>
          <cell r="H2089">
            <v>0</v>
          </cell>
          <cell r="I2089">
            <v>2.895</v>
          </cell>
          <cell r="J2089">
            <v>2.895</v>
          </cell>
        </row>
        <row r="2090">
          <cell r="C2090" t="str">
            <v>邵东县</v>
          </cell>
          <cell r="D2090">
            <v>430521</v>
          </cell>
          <cell r="E2090" t="str">
            <v>二类</v>
          </cell>
          <cell r="F2090" t="str">
            <v>CR78430521</v>
          </cell>
          <cell r="G2090" t="str">
            <v>青斗线</v>
          </cell>
          <cell r="H2090">
            <v>0</v>
          </cell>
          <cell r="I2090">
            <v>0.577</v>
          </cell>
          <cell r="J2090">
            <v>0.577</v>
          </cell>
        </row>
        <row r="2091">
          <cell r="C2091" t="str">
            <v>邵东县</v>
          </cell>
          <cell r="D2091">
            <v>430521</v>
          </cell>
          <cell r="E2091" t="str">
            <v>二类</v>
          </cell>
          <cell r="F2091" t="str">
            <v>CR87430521</v>
          </cell>
          <cell r="G2091" t="str">
            <v>华五线</v>
          </cell>
          <cell r="H2091">
            <v>0</v>
          </cell>
          <cell r="I2091">
            <v>1.454</v>
          </cell>
          <cell r="J2091">
            <v>1.447</v>
          </cell>
        </row>
        <row r="2092">
          <cell r="C2092" t="str">
            <v>邵东县</v>
          </cell>
          <cell r="D2092">
            <v>430521</v>
          </cell>
          <cell r="E2092" t="str">
            <v>二类</v>
          </cell>
          <cell r="F2092" t="str">
            <v>CT42430521</v>
          </cell>
          <cell r="G2092" t="str">
            <v>大学线</v>
          </cell>
          <cell r="H2092">
            <v>0</v>
          </cell>
          <cell r="I2092">
            <v>0.061</v>
          </cell>
          <cell r="J2092">
            <v>0.061</v>
          </cell>
        </row>
        <row r="2093">
          <cell r="C2093" t="str">
            <v>邵东县</v>
          </cell>
          <cell r="D2093">
            <v>430521</v>
          </cell>
          <cell r="E2093" t="str">
            <v>二类</v>
          </cell>
          <cell r="F2093" t="str">
            <v>CT92430521</v>
          </cell>
          <cell r="G2093" t="str">
            <v>保永线</v>
          </cell>
          <cell r="H2093">
            <v>0</v>
          </cell>
          <cell r="I2093">
            <v>0.129</v>
          </cell>
          <cell r="J2093">
            <v>0.073</v>
          </cell>
        </row>
        <row r="2094">
          <cell r="C2094" t="str">
            <v>邵东县</v>
          </cell>
          <cell r="D2094">
            <v>430521</v>
          </cell>
          <cell r="E2094" t="str">
            <v>二类</v>
          </cell>
          <cell r="F2094" t="str">
            <v>CU78430521</v>
          </cell>
          <cell r="G2094" t="str">
            <v>黄草坪-村委会</v>
          </cell>
          <cell r="H2094">
            <v>0</v>
          </cell>
          <cell r="I2094">
            <v>2.123</v>
          </cell>
          <cell r="J2094">
            <v>2.123</v>
          </cell>
        </row>
        <row r="2095">
          <cell r="C2095" t="str">
            <v>邵东县</v>
          </cell>
          <cell r="D2095">
            <v>430521</v>
          </cell>
          <cell r="E2095" t="str">
            <v>二类</v>
          </cell>
          <cell r="F2095" t="str">
            <v>VKA7430521</v>
          </cell>
          <cell r="G2095" t="str">
            <v>周家大院-自踏村</v>
          </cell>
          <cell r="H2095">
            <v>0</v>
          </cell>
          <cell r="I2095">
            <v>0.405</v>
          </cell>
          <cell r="J2095">
            <v>0.319</v>
          </cell>
        </row>
        <row r="2096">
          <cell r="C2096" t="str">
            <v>邵东县</v>
          </cell>
          <cell r="D2096">
            <v>430521</v>
          </cell>
          <cell r="E2096" t="str">
            <v>二类</v>
          </cell>
          <cell r="F2096" t="str">
            <v>X001430521</v>
          </cell>
          <cell r="G2096" t="str">
            <v>培兴-前进</v>
          </cell>
          <cell r="H2096">
            <v>0</v>
          </cell>
          <cell r="I2096">
            <v>16.076</v>
          </cell>
          <cell r="J2096">
            <v>11.092</v>
          </cell>
        </row>
        <row r="2097">
          <cell r="C2097" t="str">
            <v>邵东县</v>
          </cell>
          <cell r="D2097">
            <v>430521</v>
          </cell>
          <cell r="E2097" t="str">
            <v>二类</v>
          </cell>
          <cell r="F2097" t="str">
            <v>X005430521</v>
          </cell>
          <cell r="G2097" t="str">
            <v>渠乐-岩门山</v>
          </cell>
          <cell r="H2097">
            <v>3.358</v>
          </cell>
          <cell r="I2097">
            <v>6.028</v>
          </cell>
          <cell r="J2097">
            <v>2.67</v>
          </cell>
        </row>
        <row r="2098">
          <cell r="C2098" t="str">
            <v>邵东县</v>
          </cell>
          <cell r="D2098">
            <v>430521</v>
          </cell>
          <cell r="E2098" t="str">
            <v>二类</v>
          </cell>
          <cell r="F2098" t="str">
            <v>X006430521</v>
          </cell>
          <cell r="G2098" t="str">
            <v>王家屋-冷水坑</v>
          </cell>
          <cell r="H2098">
            <v>4.534</v>
          </cell>
          <cell r="I2098">
            <v>9.612</v>
          </cell>
          <cell r="J2098">
            <v>5.078</v>
          </cell>
        </row>
        <row r="2099">
          <cell r="C2099" t="str">
            <v>邵东县</v>
          </cell>
          <cell r="D2099">
            <v>430521</v>
          </cell>
          <cell r="E2099" t="str">
            <v>二类</v>
          </cell>
          <cell r="F2099" t="str">
            <v>X013430521</v>
          </cell>
          <cell r="G2099" t="str">
            <v>汪交线</v>
          </cell>
          <cell r="H2099">
            <v>0</v>
          </cell>
          <cell r="I2099">
            <v>21.339</v>
          </cell>
          <cell r="J2099">
            <v>8.347</v>
          </cell>
        </row>
        <row r="2100">
          <cell r="C2100" t="str">
            <v>邵东县</v>
          </cell>
          <cell r="D2100">
            <v>430521</v>
          </cell>
          <cell r="E2100" t="str">
            <v>二类</v>
          </cell>
          <cell r="F2100" t="str">
            <v>X014430521</v>
          </cell>
          <cell r="G2100" t="str">
            <v>大汗线</v>
          </cell>
          <cell r="H2100">
            <v>0</v>
          </cell>
          <cell r="I2100">
            <v>33.207</v>
          </cell>
          <cell r="J2100">
            <v>1.9</v>
          </cell>
        </row>
        <row r="2101">
          <cell r="C2101" t="str">
            <v>邵东县</v>
          </cell>
          <cell r="D2101">
            <v>430521</v>
          </cell>
          <cell r="E2101" t="str">
            <v>二类</v>
          </cell>
          <cell r="F2101" t="str">
            <v>X015430521</v>
          </cell>
          <cell r="G2101" t="str">
            <v>希桥-将军</v>
          </cell>
          <cell r="H2101">
            <v>0</v>
          </cell>
          <cell r="I2101">
            <v>15.153</v>
          </cell>
          <cell r="J2101">
            <v>13.288</v>
          </cell>
        </row>
        <row r="2102">
          <cell r="C2102" t="str">
            <v>邵东县</v>
          </cell>
          <cell r="D2102">
            <v>430521</v>
          </cell>
          <cell r="E2102" t="str">
            <v>二类</v>
          </cell>
          <cell r="F2102" t="str">
            <v>X017430521</v>
          </cell>
          <cell r="G2102" t="str">
            <v>三联村-新庵塘村</v>
          </cell>
          <cell r="H2102">
            <v>0</v>
          </cell>
          <cell r="I2102">
            <v>8.951</v>
          </cell>
          <cell r="J2102">
            <v>5.508</v>
          </cell>
        </row>
        <row r="2103">
          <cell r="C2103" t="str">
            <v>邵东县</v>
          </cell>
          <cell r="D2103">
            <v>430521</v>
          </cell>
          <cell r="E2103" t="str">
            <v>二类</v>
          </cell>
          <cell r="F2103" t="str">
            <v>X018430521</v>
          </cell>
          <cell r="G2103" t="str">
            <v>灵仙线</v>
          </cell>
          <cell r="H2103">
            <v>0</v>
          </cell>
          <cell r="I2103">
            <v>6.599</v>
          </cell>
          <cell r="J2103">
            <v>1.864</v>
          </cell>
        </row>
        <row r="2104">
          <cell r="C2104" t="str">
            <v>邵东县</v>
          </cell>
          <cell r="D2104">
            <v>430521</v>
          </cell>
          <cell r="E2104" t="str">
            <v>二类</v>
          </cell>
          <cell r="F2104" t="str">
            <v>X019430521</v>
          </cell>
          <cell r="G2104" t="str">
            <v>三多-高塘</v>
          </cell>
          <cell r="H2104">
            <v>2.16</v>
          </cell>
          <cell r="I2104">
            <v>7.864</v>
          </cell>
          <cell r="J2104">
            <v>4.905</v>
          </cell>
        </row>
        <row r="2105">
          <cell r="C2105" t="str">
            <v>邵东县</v>
          </cell>
          <cell r="D2105">
            <v>430521</v>
          </cell>
          <cell r="E2105" t="str">
            <v>二类</v>
          </cell>
          <cell r="F2105" t="str">
            <v>X021430521</v>
          </cell>
          <cell r="G2105" t="str">
            <v>三多-高塘</v>
          </cell>
          <cell r="H2105">
            <v>2.154</v>
          </cell>
          <cell r="I2105">
            <v>14.658</v>
          </cell>
          <cell r="J2105">
            <v>11.261</v>
          </cell>
        </row>
        <row r="2106">
          <cell r="C2106" t="str">
            <v>邵东县</v>
          </cell>
          <cell r="D2106">
            <v>430521</v>
          </cell>
          <cell r="E2106" t="str">
            <v>二类</v>
          </cell>
          <cell r="F2106" t="str">
            <v>X022430521</v>
          </cell>
          <cell r="G2106" t="str">
            <v>南星村-田心屋</v>
          </cell>
          <cell r="H2106">
            <v>0</v>
          </cell>
          <cell r="I2106">
            <v>11.318</v>
          </cell>
          <cell r="J2106">
            <v>11.318</v>
          </cell>
        </row>
        <row r="2107">
          <cell r="C2107" t="str">
            <v>邵东县</v>
          </cell>
          <cell r="D2107">
            <v>430521</v>
          </cell>
          <cell r="E2107" t="str">
            <v>二类</v>
          </cell>
          <cell r="F2107" t="str">
            <v>X024430521</v>
          </cell>
          <cell r="G2107" t="str">
            <v>龙山-东郊渔场</v>
          </cell>
          <cell r="H2107">
            <v>2.24</v>
          </cell>
          <cell r="I2107">
            <v>2.755</v>
          </cell>
          <cell r="J2107">
            <v>0.515</v>
          </cell>
        </row>
        <row r="2108">
          <cell r="C2108" t="str">
            <v>邵东县</v>
          </cell>
          <cell r="D2108">
            <v>430521</v>
          </cell>
          <cell r="E2108" t="str">
            <v>二类</v>
          </cell>
          <cell r="F2108" t="str">
            <v>X025430521</v>
          </cell>
          <cell r="G2108" t="str">
            <v>范家山镇-魏家桥镇</v>
          </cell>
          <cell r="H2108">
            <v>0</v>
          </cell>
          <cell r="I2108">
            <v>8.442</v>
          </cell>
          <cell r="J2108">
            <v>8.195</v>
          </cell>
        </row>
        <row r="2109">
          <cell r="C2109" t="str">
            <v>邵东县</v>
          </cell>
          <cell r="D2109">
            <v>430521</v>
          </cell>
          <cell r="E2109" t="str">
            <v>二类</v>
          </cell>
          <cell r="F2109" t="str">
            <v>X026430522</v>
          </cell>
          <cell r="G2109" t="str">
            <v>粮站-黄龙桥</v>
          </cell>
          <cell r="H2109">
            <v>16.265</v>
          </cell>
          <cell r="I2109">
            <v>20.755</v>
          </cell>
          <cell r="J2109">
            <v>4.49</v>
          </cell>
        </row>
        <row r="2110">
          <cell r="C2110" t="str">
            <v>邵东县</v>
          </cell>
          <cell r="D2110">
            <v>430521</v>
          </cell>
          <cell r="E2110" t="str">
            <v>二类</v>
          </cell>
          <cell r="F2110" t="str">
            <v>X200430521</v>
          </cell>
          <cell r="G2110" t="str">
            <v>希桥-将军</v>
          </cell>
          <cell r="H2110">
            <v>0</v>
          </cell>
          <cell r="I2110">
            <v>4.896</v>
          </cell>
          <cell r="J2110">
            <v>4.897</v>
          </cell>
        </row>
        <row r="2111">
          <cell r="C2111" t="str">
            <v>邵东县</v>
          </cell>
          <cell r="D2111">
            <v>430521</v>
          </cell>
          <cell r="E2111" t="str">
            <v>二类</v>
          </cell>
          <cell r="F2111" t="str">
            <v>Y001430521</v>
          </cell>
          <cell r="G2111" t="str">
            <v>当家村-当家村</v>
          </cell>
          <cell r="H2111">
            <v>0</v>
          </cell>
          <cell r="I2111">
            <v>6.189</v>
          </cell>
          <cell r="J2111">
            <v>6.189</v>
          </cell>
        </row>
        <row r="2112">
          <cell r="C2112" t="str">
            <v>邵东县</v>
          </cell>
          <cell r="D2112">
            <v>430521</v>
          </cell>
          <cell r="E2112" t="str">
            <v>二类</v>
          </cell>
          <cell r="F2112" t="str">
            <v>Y002430521</v>
          </cell>
          <cell r="G2112" t="str">
            <v>当家村-双江村</v>
          </cell>
          <cell r="H2112">
            <v>0</v>
          </cell>
          <cell r="I2112">
            <v>8.377</v>
          </cell>
          <cell r="J2112">
            <v>8.377</v>
          </cell>
        </row>
        <row r="2113">
          <cell r="C2113" t="str">
            <v>邵东县</v>
          </cell>
          <cell r="D2113">
            <v>430521</v>
          </cell>
          <cell r="E2113" t="str">
            <v>二类</v>
          </cell>
          <cell r="F2113" t="str">
            <v>Y003430521</v>
          </cell>
          <cell r="G2113" t="str">
            <v>金仙铺村-金仙铺村</v>
          </cell>
          <cell r="H2113">
            <v>0</v>
          </cell>
          <cell r="I2113">
            <v>5.208</v>
          </cell>
          <cell r="J2113">
            <v>5.208</v>
          </cell>
        </row>
        <row r="2114">
          <cell r="C2114" t="str">
            <v>邵东县</v>
          </cell>
          <cell r="D2114">
            <v>430521</v>
          </cell>
          <cell r="E2114" t="str">
            <v>二类</v>
          </cell>
          <cell r="F2114" t="str">
            <v>Y004430521</v>
          </cell>
          <cell r="G2114" t="str">
            <v>欧坪村-廉桥村</v>
          </cell>
          <cell r="H2114">
            <v>0</v>
          </cell>
          <cell r="I2114">
            <v>16.389</v>
          </cell>
          <cell r="J2114">
            <v>13.754</v>
          </cell>
        </row>
        <row r="2115">
          <cell r="C2115" t="str">
            <v>邵东县</v>
          </cell>
          <cell r="D2115">
            <v>430521</v>
          </cell>
          <cell r="E2115" t="str">
            <v>二类</v>
          </cell>
          <cell r="F2115" t="str">
            <v>Y005430521</v>
          </cell>
          <cell r="G2115" t="str">
            <v>铁丝塘村-Z314</v>
          </cell>
          <cell r="H2115">
            <v>0</v>
          </cell>
          <cell r="I2115">
            <v>2.304</v>
          </cell>
          <cell r="J2115">
            <v>2.304</v>
          </cell>
        </row>
        <row r="2116">
          <cell r="C2116" t="str">
            <v>邵东县</v>
          </cell>
          <cell r="D2116">
            <v>430521</v>
          </cell>
          <cell r="E2116" t="str">
            <v>二类</v>
          </cell>
          <cell r="F2116" t="str">
            <v>Y006430521</v>
          </cell>
          <cell r="G2116" t="str">
            <v>寺黑线</v>
          </cell>
          <cell r="H2116">
            <v>0</v>
          </cell>
          <cell r="I2116">
            <v>2.172</v>
          </cell>
          <cell r="J2116">
            <v>2.17</v>
          </cell>
        </row>
        <row r="2117">
          <cell r="C2117" t="str">
            <v>邵东县</v>
          </cell>
          <cell r="D2117">
            <v>430521</v>
          </cell>
          <cell r="E2117" t="str">
            <v>二类</v>
          </cell>
          <cell r="F2117" t="str">
            <v>Y007430521</v>
          </cell>
          <cell r="G2117" t="str">
            <v>众福村-里安村</v>
          </cell>
          <cell r="H2117">
            <v>1.986</v>
          </cell>
          <cell r="I2117">
            <v>13.105</v>
          </cell>
          <cell r="J2117">
            <v>8.367</v>
          </cell>
        </row>
        <row r="2118">
          <cell r="C2118" t="str">
            <v>邵东县</v>
          </cell>
          <cell r="D2118">
            <v>430521</v>
          </cell>
          <cell r="E2118" t="str">
            <v>二类</v>
          </cell>
          <cell r="F2118" t="str">
            <v>Y008430521</v>
          </cell>
          <cell r="G2118" t="str">
            <v>长冲坪村-车泥村</v>
          </cell>
          <cell r="H2118">
            <v>0</v>
          </cell>
          <cell r="I2118">
            <v>5.425</v>
          </cell>
          <cell r="J2118">
            <v>5.425</v>
          </cell>
        </row>
        <row r="2119">
          <cell r="C2119" t="str">
            <v>邵东县</v>
          </cell>
          <cell r="D2119">
            <v>430521</v>
          </cell>
          <cell r="E2119" t="str">
            <v>二类</v>
          </cell>
          <cell r="F2119" t="str">
            <v>Y009430521</v>
          </cell>
          <cell r="G2119" t="str">
            <v>石界村-梅仁村</v>
          </cell>
          <cell r="H2119">
            <v>0</v>
          </cell>
          <cell r="I2119">
            <v>3.487</v>
          </cell>
          <cell r="J2119">
            <v>3.487</v>
          </cell>
        </row>
        <row r="2120">
          <cell r="C2120" t="str">
            <v>邵东县</v>
          </cell>
          <cell r="D2120">
            <v>430521</v>
          </cell>
          <cell r="E2120" t="str">
            <v>二类</v>
          </cell>
          <cell r="F2120" t="str">
            <v>Y010430521</v>
          </cell>
          <cell r="G2120" t="str">
            <v>金凤村-金盆村</v>
          </cell>
          <cell r="H2120">
            <v>0</v>
          </cell>
          <cell r="I2120">
            <v>4.94</v>
          </cell>
          <cell r="J2120">
            <v>4.94</v>
          </cell>
        </row>
        <row r="2121">
          <cell r="C2121" t="str">
            <v>邵东县</v>
          </cell>
          <cell r="D2121">
            <v>430521</v>
          </cell>
          <cell r="E2121" t="str">
            <v>二类</v>
          </cell>
          <cell r="F2121" t="str">
            <v>Y011430521</v>
          </cell>
          <cell r="G2121" t="str">
            <v>孟公村-孟公村</v>
          </cell>
          <cell r="H2121">
            <v>1.992</v>
          </cell>
          <cell r="I2121">
            <v>6.185</v>
          </cell>
          <cell r="J2121">
            <v>4.193</v>
          </cell>
        </row>
        <row r="2122">
          <cell r="C2122" t="str">
            <v>邵东县</v>
          </cell>
          <cell r="D2122">
            <v>430521</v>
          </cell>
          <cell r="E2122" t="str">
            <v>二类</v>
          </cell>
          <cell r="F2122" t="str">
            <v>Y012430521</v>
          </cell>
          <cell r="G2122" t="str">
            <v>寨岭村-寨岭村</v>
          </cell>
          <cell r="H2122">
            <v>0</v>
          </cell>
          <cell r="I2122">
            <v>4.651</v>
          </cell>
          <cell r="J2122">
            <v>4.651</v>
          </cell>
        </row>
        <row r="2123">
          <cell r="C2123" t="str">
            <v>邵东县</v>
          </cell>
          <cell r="D2123">
            <v>430521</v>
          </cell>
          <cell r="E2123" t="str">
            <v>二类</v>
          </cell>
          <cell r="F2123" t="str">
            <v>Y013430521</v>
          </cell>
          <cell r="G2123" t="str">
            <v>日升村-日升村</v>
          </cell>
          <cell r="H2123">
            <v>0</v>
          </cell>
          <cell r="I2123">
            <v>1.69</v>
          </cell>
          <cell r="J2123">
            <v>0.329</v>
          </cell>
        </row>
        <row r="2124">
          <cell r="C2124" t="str">
            <v>邵东县</v>
          </cell>
          <cell r="D2124">
            <v>430521</v>
          </cell>
          <cell r="E2124" t="str">
            <v>二类</v>
          </cell>
          <cell r="F2124" t="str">
            <v>Y014430521</v>
          </cell>
          <cell r="G2124" t="str">
            <v>龙公桥村-排子村</v>
          </cell>
          <cell r="H2124">
            <v>0</v>
          </cell>
          <cell r="I2124">
            <v>6.106</v>
          </cell>
          <cell r="J2124">
            <v>6.106</v>
          </cell>
        </row>
        <row r="2125">
          <cell r="C2125" t="str">
            <v>邵东县</v>
          </cell>
          <cell r="D2125">
            <v>430521</v>
          </cell>
          <cell r="E2125" t="str">
            <v>二类</v>
          </cell>
          <cell r="F2125" t="str">
            <v>Y015430521</v>
          </cell>
          <cell r="G2125" t="str">
            <v>旸中村-大马坪村</v>
          </cell>
          <cell r="H2125">
            <v>0</v>
          </cell>
          <cell r="I2125">
            <v>7.76</v>
          </cell>
          <cell r="J2125">
            <v>7.76</v>
          </cell>
        </row>
        <row r="2126">
          <cell r="C2126" t="str">
            <v>邵东县</v>
          </cell>
          <cell r="D2126">
            <v>430521</v>
          </cell>
          <cell r="E2126" t="str">
            <v>二类</v>
          </cell>
          <cell r="F2126" t="str">
            <v>Y016430521</v>
          </cell>
          <cell r="G2126" t="str">
            <v>S242-巴石村</v>
          </cell>
          <cell r="H2126">
            <v>0</v>
          </cell>
          <cell r="I2126">
            <v>0.922</v>
          </cell>
          <cell r="J2126">
            <v>0.922</v>
          </cell>
        </row>
        <row r="2127">
          <cell r="C2127" t="str">
            <v>邵东县</v>
          </cell>
          <cell r="D2127">
            <v>430521</v>
          </cell>
          <cell r="E2127" t="str">
            <v>二类</v>
          </cell>
          <cell r="F2127" t="str">
            <v>Y017430521</v>
          </cell>
          <cell r="G2127" t="str">
            <v>流泽村-泉溪村</v>
          </cell>
          <cell r="H2127">
            <v>0</v>
          </cell>
          <cell r="I2127">
            <v>6.957</v>
          </cell>
          <cell r="J2127">
            <v>2.981</v>
          </cell>
        </row>
        <row r="2128">
          <cell r="C2128" t="str">
            <v>邵东县</v>
          </cell>
          <cell r="D2128">
            <v>430521</v>
          </cell>
          <cell r="E2128" t="str">
            <v>二类</v>
          </cell>
          <cell r="F2128" t="str">
            <v>Y018430521</v>
          </cell>
          <cell r="G2128" t="str">
            <v>平陵村-达古村</v>
          </cell>
          <cell r="H2128">
            <v>0</v>
          </cell>
          <cell r="I2128">
            <v>3.56</v>
          </cell>
          <cell r="J2128">
            <v>3.56</v>
          </cell>
        </row>
        <row r="2129">
          <cell r="C2129" t="str">
            <v>邵东县</v>
          </cell>
          <cell r="D2129">
            <v>430521</v>
          </cell>
          <cell r="E2129" t="str">
            <v>二类</v>
          </cell>
          <cell r="F2129" t="str">
            <v>Y020430521</v>
          </cell>
          <cell r="G2129" t="str">
            <v>蛇形村-陈家嘴村</v>
          </cell>
          <cell r="H2129">
            <v>0</v>
          </cell>
          <cell r="I2129">
            <v>3.174</v>
          </cell>
          <cell r="J2129">
            <v>3.174</v>
          </cell>
        </row>
        <row r="2130">
          <cell r="C2130" t="str">
            <v>邵东县</v>
          </cell>
          <cell r="D2130">
            <v>430521</v>
          </cell>
          <cell r="E2130" t="str">
            <v>二类</v>
          </cell>
          <cell r="F2130" t="str">
            <v>Y021430521</v>
          </cell>
          <cell r="G2130" t="str">
            <v>马安村-S243</v>
          </cell>
          <cell r="H2130">
            <v>0</v>
          </cell>
          <cell r="I2130">
            <v>9.606</v>
          </cell>
          <cell r="J2130">
            <v>7.738</v>
          </cell>
        </row>
        <row r="2131">
          <cell r="C2131" t="str">
            <v>邵东县</v>
          </cell>
          <cell r="D2131">
            <v>430521</v>
          </cell>
          <cell r="E2131" t="str">
            <v>二类</v>
          </cell>
          <cell r="F2131" t="str">
            <v>Y022430521</v>
          </cell>
          <cell r="G2131" t="str">
            <v>老公桥-谭家庄</v>
          </cell>
          <cell r="H2131">
            <v>0</v>
          </cell>
          <cell r="I2131">
            <v>4.001</v>
          </cell>
          <cell r="J2131">
            <v>1.1</v>
          </cell>
        </row>
        <row r="2132">
          <cell r="C2132" t="str">
            <v>邵东县</v>
          </cell>
          <cell r="D2132">
            <v>430521</v>
          </cell>
          <cell r="E2132" t="str">
            <v>二类</v>
          </cell>
          <cell r="F2132" t="str">
            <v>Y025430521</v>
          </cell>
          <cell r="G2132" t="str">
            <v>长塘村-长塘村</v>
          </cell>
          <cell r="H2132">
            <v>0</v>
          </cell>
          <cell r="I2132">
            <v>3.31</v>
          </cell>
          <cell r="J2132">
            <v>3.31</v>
          </cell>
        </row>
        <row r="2133">
          <cell r="C2133" t="str">
            <v>邵东县</v>
          </cell>
          <cell r="D2133">
            <v>430521</v>
          </cell>
          <cell r="E2133" t="str">
            <v>二类</v>
          </cell>
          <cell r="F2133" t="str">
            <v>Y027430521</v>
          </cell>
          <cell r="G2133" t="str">
            <v>集体村-X045</v>
          </cell>
          <cell r="H2133">
            <v>0</v>
          </cell>
          <cell r="I2133">
            <v>6.62</v>
          </cell>
          <cell r="J2133">
            <v>6.62</v>
          </cell>
        </row>
        <row r="2134">
          <cell r="C2134" t="str">
            <v>邵东县</v>
          </cell>
          <cell r="D2134">
            <v>430521</v>
          </cell>
          <cell r="E2134" t="str">
            <v>二类</v>
          </cell>
          <cell r="F2134" t="str">
            <v>Y029430521</v>
          </cell>
          <cell r="G2134" t="str">
            <v>拥跃村-朱家冲村</v>
          </cell>
          <cell r="H2134">
            <v>0</v>
          </cell>
          <cell r="I2134">
            <v>2.45</v>
          </cell>
          <cell r="J2134">
            <v>0.329</v>
          </cell>
        </row>
        <row r="2135">
          <cell r="C2135" t="str">
            <v>邵东县</v>
          </cell>
          <cell r="D2135">
            <v>430521</v>
          </cell>
          <cell r="E2135" t="str">
            <v>二类</v>
          </cell>
          <cell r="F2135" t="str">
            <v>Y030430521</v>
          </cell>
          <cell r="G2135" t="str">
            <v>淡泉村-兴隆坳村</v>
          </cell>
          <cell r="H2135">
            <v>0</v>
          </cell>
          <cell r="I2135">
            <v>4.487</v>
          </cell>
          <cell r="J2135">
            <v>0.961</v>
          </cell>
        </row>
        <row r="2136">
          <cell r="C2136" t="str">
            <v>邵东县</v>
          </cell>
          <cell r="D2136">
            <v>430521</v>
          </cell>
          <cell r="E2136" t="str">
            <v>二类</v>
          </cell>
          <cell r="F2136" t="str">
            <v>Y031430521</v>
          </cell>
          <cell r="G2136" t="str">
            <v>茶林湾村-茶林湾村</v>
          </cell>
          <cell r="H2136">
            <v>0</v>
          </cell>
          <cell r="I2136">
            <v>8.005</v>
          </cell>
          <cell r="J2136">
            <v>8.005</v>
          </cell>
        </row>
        <row r="2137">
          <cell r="C2137" t="str">
            <v>邵东县</v>
          </cell>
          <cell r="D2137">
            <v>430521</v>
          </cell>
          <cell r="E2137" t="str">
            <v>二类</v>
          </cell>
          <cell r="F2137" t="str">
            <v>Y032430521</v>
          </cell>
          <cell r="G2137" t="str">
            <v>楠木岭村-芳园村</v>
          </cell>
          <cell r="H2137">
            <v>0</v>
          </cell>
          <cell r="I2137">
            <v>6.982</v>
          </cell>
          <cell r="J2137">
            <v>6.183</v>
          </cell>
        </row>
        <row r="2138">
          <cell r="C2138" t="str">
            <v>邵东县</v>
          </cell>
          <cell r="D2138">
            <v>430521</v>
          </cell>
          <cell r="E2138" t="str">
            <v>二类</v>
          </cell>
          <cell r="F2138" t="str">
            <v>Y033430521</v>
          </cell>
          <cell r="G2138" t="str">
            <v>九南村-集体村</v>
          </cell>
          <cell r="H2138">
            <v>0</v>
          </cell>
          <cell r="I2138">
            <v>3.428</v>
          </cell>
          <cell r="J2138">
            <v>3.428</v>
          </cell>
        </row>
        <row r="2139">
          <cell r="C2139" t="str">
            <v>邵东县</v>
          </cell>
          <cell r="D2139">
            <v>430521</v>
          </cell>
          <cell r="E2139" t="str">
            <v>二类</v>
          </cell>
          <cell r="F2139" t="str">
            <v>Y034430521</v>
          </cell>
          <cell r="G2139" t="str">
            <v>万宝村-满塘村</v>
          </cell>
          <cell r="H2139">
            <v>3.942</v>
          </cell>
          <cell r="I2139">
            <v>5.744</v>
          </cell>
          <cell r="J2139">
            <v>1.802</v>
          </cell>
        </row>
        <row r="2140">
          <cell r="C2140" t="str">
            <v>邵东县</v>
          </cell>
          <cell r="D2140">
            <v>430521</v>
          </cell>
          <cell r="E2140" t="str">
            <v>二类</v>
          </cell>
          <cell r="F2140" t="str">
            <v>Y035430521</v>
          </cell>
          <cell r="G2140" t="str">
            <v>大桥村-山河村</v>
          </cell>
          <cell r="H2140">
            <v>0</v>
          </cell>
          <cell r="I2140">
            <v>2.18</v>
          </cell>
          <cell r="J2140">
            <v>0.948</v>
          </cell>
        </row>
        <row r="2141">
          <cell r="C2141" t="str">
            <v>邵东县</v>
          </cell>
          <cell r="D2141">
            <v>430521</v>
          </cell>
          <cell r="E2141" t="str">
            <v>二类</v>
          </cell>
          <cell r="F2141" t="str">
            <v>Y036430521</v>
          </cell>
          <cell r="G2141" t="str">
            <v>双河村-新栗山村</v>
          </cell>
          <cell r="H2141">
            <v>1.347</v>
          </cell>
          <cell r="I2141">
            <v>3.511</v>
          </cell>
          <cell r="J2141">
            <v>2.164</v>
          </cell>
        </row>
        <row r="2142">
          <cell r="C2142" t="str">
            <v>邵东县</v>
          </cell>
          <cell r="D2142">
            <v>430521</v>
          </cell>
          <cell r="E2142" t="str">
            <v>二类</v>
          </cell>
          <cell r="F2142" t="str">
            <v>Y038430521</v>
          </cell>
          <cell r="G2142" t="str">
            <v>希桥-铁元</v>
          </cell>
          <cell r="H2142">
            <v>0</v>
          </cell>
          <cell r="I2142">
            <v>5.372</v>
          </cell>
          <cell r="J2142">
            <v>5.371</v>
          </cell>
        </row>
        <row r="2143">
          <cell r="C2143" t="str">
            <v>邵东县</v>
          </cell>
          <cell r="D2143">
            <v>430521</v>
          </cell>
          <cell r="E2143" t="str">
            <v>二类</v>
          </cell>
          <cell r="F2143" t="str">
            <v>Y039430521</v>
          </cell>
          <cell r="G2143" t="str">
            <v>八十年村-茶云村</v>
          </cell>
          <cell r="H2143">
            <v>2.67</v>
          </cell>
          <cell r="I2143">
            <v>5.783</v>
          </cell>
          <cell r="J2143">
            <v>2.823</v>
          </cell>
        </row>
        <row r="2144">
          <cell r="C2144" t="str">
            <v>邵东县</v>
          </cell>
          <cell r="D2144">
            <v>430521</v>
          </cell>
          <cell r="E2144" t="str">
            <v>二类</v>
          </cell>
          <cell r="F2144" t="str">
            <v>Y040430521</v>
          </cell>
          <cell r="G2144" t="str">
            <v>雷湾村-寿公村</v>
          </cell>
          <cell r="H2144">
            <v>2.988</v>
          </cell>
          <cell r="I2144">
            <v>8.788</v>
          </cell>
          <cell r="J2144">
            <v>4.872</v>
          </cell>
        </row>
        <row r="2145">
          <cell r="C2145" t="str">
            <v>邵东县</v>
          </cell>
          <cell r="D2145">
            <v>430521</v>
          </cell>
          <cell r="E2145" t="str">
            <v>二类</v>
          </cell>
          <cell r="F2145" t="str">
            <v>Y041430521</v>
          </cell>
          <cell r="G2145" t="str">
            <v>中兴村-中兴村</v>
          </cell>
          <cell r="H2145">
            <v>0</v>
          </cell>
          <cell r="I2145">
            <v>9.902</v>
          </cell>
          <cell r="J2145">
            <v>9.902</v>
          </cell>
        </row>
        <row r="2146">
          <cell r="C2146" t="str">
            <v>邵东县</v>
          </cell>
          <cell r="D2146">
            <v>430521</v>
          </cell>
          <cell r="E2146" t="str">
            <v>二类</v>
          </cell>
          <cell r="F2146" t="str">
            <v>Y042430521</v>
          </cell>
          <cell r="G2146" t="str">
            <v>Y123-中益村</v>
          </cell>
          <cell r="H2146">
            <v>0</v>
          </cell>
          <cell r="I2146">
            <v>7.396</v>
          </cell>
          <cell r="J2146">
            <v>7.396</v>
          </cell>
        </row>
        <row r="2147">
          <cell r="C2147" t="str">
            <v>邵东县</v>
          </cell>
          <cell r="D2147">
            <v>430521</v>
          </cell>
          <cell r="E2147" t="str">
            <v>二类</v>
          </cell>
          <cell r="F2147" t="str">
            <v>Y044430521</v>
          </cell>
          <cell r="G2147" t="str">
            <v>胜利村-雷湾村</v>
          </cell>
          <cell r="H2147">
            <v>0</v>
          </cell>
          <cell r="I2147">
            <v>6.49</v>
          </cell>
          <cell r="J2147">
            <v>5.465</v>
          </cell>
        </row>
        <row r="2148">
          <cell r="C2148" t="str">
            <v>邵东县</v>
          </cell>
          <cell r="D2148">
            <v>430521</v>
          </cell>
          <cell r="E2148" t="str">
            <v>二类</v>
          </cell>
          <cell r="F2148" t="str">
            <v>Y048430521</v>
          </cell>
          <cell r="G2148" t="str">
            <v>合县线</v>
          </cell>
          <cell r="H2148">
            <v>0</v>
          </cell>
          <cell r="I2148">
            <v>4.136</v>
          </cell>
          <cell r="J2148">
            <v>2.879</v>
          </cell>
        </row>
        <row r="2149">
          <cell r="C2149" t="str">
            <v>邵东县</v>
          </cell>
          <cell r="D2149">
            <v>430521</v>
          </cell>
          <cell r="E2149" t="str">
            <v>二类</v>
          </cell>
          <cell r="F2149" t="str">
            <v>Y051430521</v>
          </cell>
          <cell r="G2149" t="str">
            <v>赛田村-赛田村</v>
          </cell>
          <cell r="H2149">
            <v>1.479</v>
          </cell>
          <cell r="I2149">
            <v>4.451</v>
          </cell>
          <cell r="J2149">
            <v>2.782</v>
          </cell>
        </row>
        <row r="2150">
          <cell r="C2150" t="str">
            <v>邵东县</v>
          </cell>
          <cell r="D2150">
            <v>430521</v>
          </cell>
          <cell r="E2150" t="str">
            <v>二类</v>
          </cell>
          <cell r="F2150" t="str">
            <v>Y052430521</v>
          </cell>
          <cell r="G2150" t="str">
            <v>檀长线</v>
          </cell>
          <cell r="H2150">
            <v>0</v>
          </cell>
          <cell r="I2150">
            <v>1.933</v>
          </cell>
          <cell r="J2150">
            <v>0.667</v>
          </cell>
        </row>
        <row r="2151">
          <cell r="C2151" t="str">
            <v>邵东县</v>
          </cell>
          <cell r="D2151">
            <v>430521</v>
          </cell>
          <cell r="E2151" t="str">
            <v>二类</v>
          </cell>
          <cell r="F2151" t="str">
            <v>Y053430521</v>
          </cell>
          <cell r="G2151" t="str">
            <v>软塘村-X025</v>
          </cell>
          <cell r="H2151">
            <v>10.05</v>
          </cell>
          <cell r="I2151">
            <v>16.191</v>
          </cell>
          <cell r="J2151">
            <v>6.141</v>
          </cell>
        </row>
        <row r="2152">
          <cell r="C2152" t="str">
            <v>邵东县</v>
          </cell>
          <cell r="D2152">
            <v>430521</v>
          </cell>
          <cell r="E2152" t="str">
            <v>二类</v>
          </cell>
          <cell r="F2152" t="str">
            <v>Y054430521</v>
          </cell>
          <cell r="G2152" t="str">
            <v>桐木村-晓水冲村</v>
          </cell>
          <cell r="H2152">
            <v>0</v>
          </cell>
          <cell r="I2152">
            <v>5.323</v>
          </cell>
          <cell r="J2152">
            <v>5.323</v>
          </cell>
        </row>
        <row r="2153">
          <cell r="C2153" t="str">
            <v>邵东县</v>
          </cell>
          <cell r="D2153">
            <v>430521</v>
          </cell>
          <cell r="E2153" t="str">
            <v>二类</v>
          </cell>
          <cell r="F2153" t="str">
            <v>Y056430521</v>
          </cell>
          <cell r="G2153" t="str">
            <v>桐木村-晓水冲村</v>
          </cell>
          <cell r="H2153">
            <v>0</v>
          </cell>
          <cell r="I2153">
            <v>6.586</v>
          </cell>
          <cell r="J2153">
            <v>6.586</v>
          </cell>
        </row>
        <row r="2154">
          <cell r="C2154" t="str">
            <v>邵东县</v>
          </cell>
          <cell r="D2154">
            <v>430521</v>
          </cell>
          <cell r="E2154" t="str">
            <v>二类</v>
          </cell>
          <cell r="F2154" t="str">
            <v>Y057430521</v>
          </cell>
          <cell r="G2154" t="str">
            <v>司马冲村-峦兴村</v>
          </cell>
          <cell r="H2154">
            <v>0</v>
          </cell>
          <cell r="I2154">
            <v>13.514</v>
          </cell>
          <cell r="J2154">
            <v>13.514</v>
          </cell>
        </row>
        <row r="2155">
          <cell r="C2155" t="str">
            <v>邵东县</v>
          </cell>
          <cell r="D2155">
            <v>430521</v>
          </cell>
          <cell r="E2155" t="str">
            <v>二类</v>
          </cell>
          <cell r="F2155" t="str">
            <v>Y060430521</v>
          </cell>
          <cell r="G2155" t="str">
            <v>联丰村-徐家铺村</v>
          </cell>
          <cell r="H2155">
            <v>0</v>
          </cell>
          <cell r="I2155">
            <v>5.651</v>
          </cell>
          <cell r="J2155">
            <v>5.651</v>
          </cell>
        </row>
        <row r="2156">
          <cell r="C2156" t="str">
            <v>邵东县</v>
          </cell>
          <cell r="D2156">
            <v>430521</v>
          </cell>
          <cell r="E2156" t="str">
            <v>二类</v>
          </cell>
          <cell r="F2156" t="str">
            <v>Y061430521</v>
          </cell>
          <cell r="G2156" t="str">
            <v>流光村-流新村</v>
          </cell>
          <cell r="H2156">
            <v>3.354</v>
          </cell>
          <cell r="I2156">
            <v>7.313</v>
          </cell>
          <cell r="J2156">
            <v>3.959</v>
          </cell>
        </row>
        <row r="2157">
          <cell r="C2157" t="str">
            <v>邵东县</v>
          </cell>
          <cell r="D2157">
            <v>430521</v>
          </cell>
          <cell r="E2157" t="str">
            <v>二类</v>
          </cell>
          <cell r="F2157" t="str">
            <v>Y062430521</v>
          </cell>
          <cell r="G2157" t="str">
            <v>漆树村-茶市村</v>
          </cell>
          <cell r="H2157">
            <v>0</v>
          </cell>
          <cell r="I2157">
            <v>4.98</v>
          </cell>
          <cell r="J2157">
            <v>2.259</v>
          </cell>
        </row>
        <row r="2158">
          <cell r="C2158" t="str">
            <v>邵东县</v>
          </cell>
          <cell r="D2158">
            <v>430521</v>
          </cell>
          <cell r="E2158" t="str">
            <v>二类</v>
          </cell>
          <cell r="F2158" t="str">
            <v>Y064430521</v>
          </cell>
          <cell r="G2158" t="str">
            <v>兆佳冲-砂石</v>
          </cell>
          <cell r="H2158">
            <v>4.73</v>
          </cell>
          <cell r="I2158">
            <v>8.083</v>
          </cell>
          <cell r="J2158">
            <v>3.353</v>
          </cell>
        </row>
        <row r="2159">
          <cell r="C2159" t="str">
            <v>邵东县</v>
          </cell>
          <cell r="D2159">
            <v>430521</v>
          </cell>
          <cell r="E2159" t="str">
            <v>二类</v>
          </cell>
          <cell r="F2159" t="str">
            <v>Y065430521</v>
          </cell>
          <cell r="G2159" t="str">
            <v>天五线</v>
          </cell>
          <cell r="H2159">
            <v>0</v>
          </cell>
          <cell r="I2159">
            <v>6.209</v>
          </cell>
          <cell r="J2159">
            <v>6.21</v>
          </cell>
        </row>
        <row r="2160">
          <cell r="C2160" t="str">
            <v>邵东县</v>
          </cell>
          <cell r="D2160">
            <v>430521</v>
          </cell>
          <cell r="E2160" t="str">
            <v>二类</v>
          </cell>
          <cell r="F2160" t="str">
            <v>Y066430521</v>
          </cell>
          <cell r="G2160" t="str">
            <v>五谷村-晓水冲村</v>
          </cell>
          <cell r="H2160">
            <v>2.896</v>
          </cell>
          <cell r="I2160">
            <v>7.47</v>
          </cell>
          <cell r="J2160">
            <v>4.574</v>
          </cell>
        </row>
        <row r="2161">
          <cell r="C2161" t="str">
            <v>邵东县</v>
          </cell>
          <cell r="D2161">
            <v>430521</v>
          </cell>
          <cell r="E2161" t="str">
            <v>二类</v>
          </cell>
          <cell r="F2161" t="str">
            <v>Y067430521</v>
          </cell>
          <cell r="G2161" t="str">
            <v>晏家村-洪家村</v>
          </cell>
          <cell r="H2161">
            <v>0</v>
          </cell>
          <cell r="I2161">
            <v>4.29</v>
          </cell>
          <cell r="J2161">
            <v>0.755</v>
          </cell>
        </row>
        <row r="2162">
          <cell r="C2162" t="str">
            <v>邵东县</v>
          </cell>
          <cell r="D2162">
            <v>430521</v>
          </cell>
          <cell r="E2162" t="str">
            <v>二类</v>
          </cell>
          <cell r="F2162" t="str">
            <v>Y070430521</v>
          </cell>
          <cell r="G2162" t="str">
            <v>石桥村-棠荫村</v>
          </cell>
          <cell r="H2162">
            <v>0</v>
          </cell>
          <cell r="I2162">
            <v>14.757</v>
          </cell>
          <cell r="J2162">
            <v>14.758</v>
          </cell>
        </row>
        <row r="2163">
          <cell r="C2163" t="str">
            <v>邵东县</v>
          </cell>
          <cell r="D2163">
            <v>430521</v>
          </cell>
          <cell r="E2163" t="str">
            <v>二类</v>
          </cell>
          <cell r="F2163" t="str">
            <v>Y076430521</v>
          </cell>
          <cell r="G2163" t="str">
            <v>X012-远大村</v>
          </cell>
          <cell r="H2163">
            <v>0</v>
          </cell>
          <cell r="I2163">
            <v>1.429</v>
          </cell>
          <cell r="J2163">
            <v>1.429</v>
          </cell>
        </row>
        <row r="2164">
          <cell r="C2164" t="str">
            <v>邵东县</v>
          </cell>
          <cell r="D2164">
            <v>430521</v>
          </cell>
          <cell r="E2164" t="str">
            <v>二类</v>
          </cell>
          <cell r="F2164" t="str">
            <v>Y078430521</v>
          </cell>
          <cell r="G2164" t="str">
            <v>朱紫山村-三都村</v>
          </cell>
          <cell r="H2164">
            <v>0</v>
          </cell>
          <cell r="I2164">
            <v>5.498</v>
          </cell>
          <cell r="J2164">
            <v>4.332</v>
          </cell>
        </row>
        <row r="2165">
          <cell r="C2165" t="str">
            <v>邵东县</v>
          </cell>
          <cell r="D2165">
            <v>430521</v>
          </cell>
          <cell r="E2165" t="str">
            <v>二类</v>
          </cell>
          <cell r="F2165" t="str">
            <v>Y079430521</v>
          </cell>
          <cell r="G2165" t="str">
            <v>灵官殿村-畔山村</v>
          </cell>
          <cell r="H2165">
            <v>0</v>
          </cell>
          <cell r="I2165">
            <v>2.131</v>
          </cell>
          <cell r="J2165">
            <v>0.827</v>
          </cell>
        </row>
        <row r="2166">
          <cell r="C2166" t="str">
            <v>邵东县</v>
          </cell>
          <cell r="D2166">
            <v>430521</v>
          </cell>
          <cell r="E2166" t="str">
            <v>二类</v>
          </cell>
          <cell r="F2166" t="str">
            <v>Y080430521</v>
          </cell>
          <cell r="G2166" t="str">
            <v>逆水村-X004</v>
          </cell>
          <cell r="H2166">
            <v>0</v>
          </cell>
          <cell r="I2166">
            <v>5.515</v>
          </cell>
          <cell r="J2166">
            <v>5.317</v>
          </cell>
        </row>
        <row r="2167">
          <cell r="C2167" t="str">
            <v>邵东县</v>
          </cell>
          <cell r="D2167">
            <v>430521</v>
          </cell>
          <cell r="E2167" t="str">
            <v>二类</v>
          </cell>
          <cell r="F2167" t="str">
            <v>Y081430521</v>
          </cell>
          <cell r="G2167" t="str">
            <v>瓦塘村-万家村</v>
          </cell>
          <cell r="H2167">
            <v>0</v>
          </cell>
          <cell r="I2167">
            <v>3.966</v>
          </cell>
          <cell r="J2167">
            <v>3.122</v>
          </cell>
        </row>
        <row r="2168">
          <cell r="C2168" t="str">
            <v>邵东县</v>
          </cell>
          <cell r="D2168">
            <v>430521</v>
          </cell>
          <cell r="E2168" t="str">
            <v>二类</v>
          </cell>
          <cell r="F2168" t="str">
            <v>Y082430521</v>
          </cell>
          <cell r="G2168" t="str">
            <v>北斗村-三都村</v>
          </cell>
          <cell r="H2168">
            <v>0</v>
          </cell>
          <cell r="I2168">
            <v>6.015</v>
          </cell>
          <cell r="J2168">
            <v>6.015</v>
          </cell>
        </row>
        <row r="2169">
          <cell r="C2169" t="str">
            <v>邵东县</v>
          </cell>
          <cell r="D2169">
            <v>430521</v>
          </cell>
          <cell r="E2169" t="str">
            <v>二类</v>
          </cell>
          <cell r="F2169" t="str">
            <v>Y084430521</v>
          </cell>
          <cell r="G2169" t="str">
            <v>汤家村-七组</v>
          </cell>
          <cell r="H2169">
            <v>0</v>
          </cell>
          <cell r="I2169">
            <v>6.62</v>
          </cell>
          <cell r="J2169">
            <v>18.376</v>
          </cell>
        </row>
        <row r="2170">
          <cell r="C2170" t="str">
            <v>邵东县</v>
          </cell>
          <cell r="D2170">
            <v>430521</v>
          </cell>
          <cell r="E2170" t="str">
            <v>二类</v>
          </cell>
          <cell r="F2170" t="str">
            <v>Y085430521</v>
          </cell>
          <cell r="G2170" t="str">
            <v>熊家村-S360</v>
          </cell>
          <cell r="H2170">
            <v>0</v>
          </cell>
          <cell r="I2170">
            <v>4.721</v>
          </cell>
          <cell r="J2170">
            <v>4.721</v>
          </cell>
        </row>
        <row r="2171">
          <cell r="C2171" t="str">
            <v>邵东县</v>
          </cell>
          <cell r="D2171">
            <v>430521</v>
          </cell>
          <cell r="E2171" t="str">
            <v>二类</v>
          </cell>
          <cell r="F2171" t="str">
            <v>Y086430521</v>
          </cell>
          <cell r="G2171" t="str">
            <v>东升村-幸福村</v>
          </cell>
          <cell r="H2171">
            <v>0</v>
          </cell>
          <cell r="I2171">
            <v>0.138</v>
          </cell>
          <cell r="J2171">
            <v>0.091</v>
          </cell>
        </row>
        <row r="2172">
          <cell r="C2172" t="str">
            <v>邵东县</v>
          </cell>
          <cell r="D2172">
            <v>430521</v>
          </cell>
          <cell r="E2172" t="str">
            <v>二类</v>
          </cell>
          <cell r="F2172" t="str">
            <v>Y089430521</v>
          </cell>
          <cell r="G2172" t="str">
            <v>绵星村-荷民村</v>
          </cell>
          <cell r="H2172">
            <v>0</v>
          </cell>
          <cell r="I2172">
            <v>3.162</v>
          </cell>
          <cell r="J2172">
            <v>1.724</v>
          </cell>
        </row>
        <row r="2173">
          <cell r="C2173" t="str">
            <v>邵东县</v>
          </cell>
          <cell r="D2173">
            <v>430521</v>
          </cell>
          <cell r="E2173" t="str">
            <v>二类</v>
          </cell>
          <cell r="F2173" t="str">
            <v>Y091430521</v>
          </cell>
          <cell r="G2173" t="str">
            <v>三渡村-三渡村</v>
          </cell>
          <cell r="H2173">
            <v>0</v>
          </cell>
          <cell r="I2173">
            <v>0.844</v>
          </cell>
          <cell r="J2173">
            <v>0.844</v>
          </cell>
        </row>
        <row r="2174">
          <cell r="C2174" t="str">
            <v>邵东县</v>
          </cell>
          <cell r="D2174">
            <v>430521</v>
          </cell>
          <cell r="E2174" t="str">
            <v>二类</v>
          </cell>
          <cell r="F2174" t="str">
            <v>Y094430521</v>
          </cell>
          <cell r="G2174" t="str">
            <v>皮林村-X008</v>
          </cell>
          <cell r="H2174">
            <v>0</v>
          </cell>
          <cell r="I2174">
            <v>2.529</v>
          </cell>
          <cell r="J2174">
            <v>2.025</v>
          </cell>
        </row>
        <row r="2175">
          <cell r="C2175" t="str">
            <v>邵东县</v>
          </cell>
          <cell r="D2175">
            <v>430521</v>
          </cell>
          <cell r="E2175" t="str">
            <v>二类</v>
          </cell>
          <cell r="F2175" t="str">
            <v>Y098430521</v>
          </cell>
          <cell r="G2175" t="str">
            <v>宜塘村-军塘村</v>
          </cell>
          <cell r="H2175">
            <v>0</v>
          </cell>
          <cell r="I2175">
            <v>4.692</v>
          </cell>
          <cell r="J2175">
            <v>4.088</v>
          </cell>
        </row>
        <row r="2176">
          <cell r="C2176" t="str">
            <v>邵东县</v>
          </cell>
          <cell r="D2176">
            <v>430521</v>
          </cell>
          <cell r="E2176" t="str">
            <v>二类</v>
          </cell>
          <cell r="F2176" t="str">
            <v>Y099430521</v>
          </cell>
          <cell r="G2176" t="str">
            <v>金祁线</v>
          </cell>
          <cell r="H2176">
            <v>0</v>
          </cell>
          <cell r="I2176">
            <v>7.714</v>
          </cell>
          <cell r="J2176">
            <v>7.714</v>
          </cell>
        </row>
        <row r="2177">
          <cell r="C2177" t="str">
            <v>邵东县</v>
          </cell>
          <cell r="D2177">
            <v>430521</v>
          </cell>
          <cell r="E2177" t="str">
            <v>二类</v>
          </cell>
          <cell r="F2177" t="str">
            <v>Y100430521</v>
          </cell>
          <cell r="G2177" t="str">
            <v>高梧村-永桂村</v>
          </cell>
          <cell r="H2177">
            <v>0</v>
          </cell>
          <cell r="I2177">
            <v>5.435</v>
          </cell>
          <cell r="J2177">
            <v>5.435</v>
          </cell>
        </row>
        <row r="2178">
          <cell r="C2178" t="str">
            <v>邵东县</v>
          </cell>
          <cell r="D2178">
            <v>430521</v>
          </cell>
          <cell r="E2178" t="str">
            <v>二类</v>
          </cell>
          <cell r="F2178" t="str">
            <v>Y103430521</v>
          </cell>
          <cell r="G2178" t="str">
            <v>Y125-愚公村</v>
          </cell>
          <cell r="H2178">
            <v>4.829</v>
          </cell>
          <cell r="I2178">
            <v>7.014</v>
          </cell>
          <cell r="J2178">
            <v>1.031</v>
          </cell>
        </row>
        <row r="2179">
          <cell r="C2179" t="str">
            <v>邵东县</v>
          </cell>
          <cell r="D2179">
            <v>430521</v>
          </cell>
          <cell r="E2179" t="str">
            <v>二类</v>
          </cell>
          <cell r="F2179" t="str">
            <v>Y104430521</v>
          </cell>
          <cell r="G2179" t="str">
            <v>石门村-跃胜村</v>
          </cell>
          <cell r="H2179">
            <v>0</v>
          </cell>
          <cell r="I2179">
            <v>6.339</v>
          </cell>
          <cell r="J2179">
            <v>6.339</v>
          </cell>
        </row>
        <row r="2180">
          <cell r="C2180" t="str">
            <v>邵东县</v>
          </cell>
          <cell r="D2180">
            <v>430521</v>
          </cell>
          <cell r="E2180" t="str">
            <v>二类</v>
          </cell>
          <cell r="F2180" t="str">
            <v>Y105430521</v>
          </cell>
          <cell r="G2180" t="str">
            <v>光山村-X004</v>
          </cell>
          <cell r="H2180">
            <v>3.092</v>
          </cell>
          <cell r="I2180">
            <v>7.006</v>
          </cell>
          <cell r="J2180">
            <v>3.914</v>
          </cell>
        </row>
        <row r="2181">
          <cell r="C2181" t="str">
            <v>邵东县</v>
          </cell>
          <cell r="D2181">
            <v>430521</v>
          </cell>
          <cell r="E2181" t="str">
            <v>二类</v>
          </cell>
          <cell r="F2181" t="str">
            <v>Y109430521</v>
          </cell>
          <cell r="G2181" t="str">
            <v>S360-小桥村</v>
          </cell>
          <cell r="H2181">
            <v>0</v>
          </cell>
          <cell r="I2181">
            <v>8.163</v>
          </cell>
          <cell r="J2181">
            <v>7.381</v>
          </cell>
        </row>
        <row r="2182">
          <cell r="C2182" t="str">
            <v>邵东县</v>
          </cell>
          <cell r="D2182">
            <v>430521</v>
          </cell>
          <cell r="E2182" t="str">
            <v>二类</v>
          </cell>
          <cell r="F2182" t="str">
            <v>Y110430521</v>
          </cell>
          <cell r="G2182" t="str">
            <v>祖华村-新田村</v>
          </cell>
          <cell r="H2182">
            <v>2.668</v>
          </cell>
          <cell r="I2182">
            <v>3.013</v>
          </cell>
          <cell r="J2182">
            <v>0.345</v>
          </cell>
        </row>
        <row r="2183">
          <cell r="C2183" t="str">
            <v>邵东县</v>
          </cell>
          <cell r="D2183">
            <v>430521</v>
          </cell>
          <cell r="E2183" t="str">
            <v>二类</v>
          </cell>
          <cell r="F2183" t="str">
            <v>Y114430521</v>
          </cell>
          <cell r="G2183" t="str">
            <v>六合亭村-黄渡村</v>
          </cell>
          <cell r="H2183">
            <v>8.491</v>
          </cell>
          <cell r="I2183">
            <v>11.034</v>
          </cell>
          <cell r="J2183">
            <v>1.244</v>
          </cell>
        </row>
        <row r="2184">
          <cell r="C2184" t="str">
            <v>邵东县</v>
          </cell>
          <cell r="D2184">
            <v>430521</v>
          </cell>
          <cell r="E2184" t="str">
            <v>二类</v>
          </cell>
          <cell r="F2184" t="str">
            <v>Y115430521</v>
          </cell>
          <cell r="G2184" t="str">
            <v>高桥村-珍从村</v>
          </cell>
          <cell r="H2184">
            <v>0</v>
          </cell>
          <cell r="I2184">
            <v>4.929</v>
          </cell>
          <cell r="J2184">
            <v>4.929</v>
          </cell>
        </row>
        <row r="2185">
          <cell r="C2185" t="str">
            <v>邵东县</v>
          </cell>
          <cell r="D2185">
            <v>430521</v>
          </cell>
          <cell r="E2185" t="str">
            <v>二类</v>
          </cell>
          <cell r="F2185" t="str">
            <v>Y116430521</v>
          </cell>
          <cell r="G2185" t="str">
            <v>白泥塘村-芦山村</v>
          </cell>
          <cell r="H2185">
            <v>0</v>
          </cell>
          <cell r="I2185">
            <v>5.653</v>
          </cell>
          <cell r="J2185">
            <v>5.653</v>
          </cell>
        </row>
        <row r="2186">
          <cell r="C2186" t="str">
            <v>邵东县</v>
          </cell>
          <cell r="D2186">
            <v>430521</v>
          </cell>
          <cell r="E2186" t="str">
            <v>二类</v>
          </cell>
          <cell r="F2186" t="str">
            <v>Y117430521</v>
          </cell>
          <cell r="G2186" t="str">
            <v>福裕村-金华村</v>
          </cell>
          <cell r="H2186">
            <v>0</v>
          </cell>
          <cell r="I2186">
            <v>5.758</v>
          </cell>
          <cell r="J2186">
            <v>5.758</v>
          </cell>
        </row>
        <row r="2187">
          <cell r="C2187" t="str">
            <v>邵东县</v>
          </cell>
          <cell r="D2187">
            <v>430521</v>
          </cell>
          <cell r="E2187" t="str">
            <v>二类</v>
          </cell>
          <cell r="F2187" t="str">
            <v>Y118430521</v>
          </cell>
          <cell r="G2187" t="str">
            <v>栽棠村-新坪村</v>
          </cell>
          <cell r="H2187">
            <v>0</v>
          </cell>
          <cell r="I2187">
            <v>6.51</v>
          </cell>
          <cell r="J2187">
            <v>6.51</v>
          </cell>
        </row>
        <row r="2188">
          <cell r="C2188" t="str">
            <v>邵东县</v>
          </cell>
          <cell r="D2188">
            <v>430521</v>
          </cell>
          <cell r="E2188" t="str">
            <v>二类</v>
          </cell>
          <cell r="F2188" t="str">
            <v>Y119430521</v>
          </cell>
          <cell r="G2188" t="str">
            <v>十字-长流水</v>
          </cell>
          <cell r="H2188">
            <v>0</v>
          </cell>
          <cell r="I2188">
            <v>6.054</v>
          </cell>
          <cell r="J2188">
            <v>6.054</v>
          </cell>
        </row>
        <row r="2189">
          <cell r="C2189" t="str">
            <v>邵东县</v>
          </cell>
          <cell r="D2189">
            <v>430521</v>
          </cell>
          <cell r="E2189" t="str">
            <v>二类</v>
          </cell>
          <cell r="F2189" t="str">
            <v>Y120430521</v>
          </cell>
          <cell r="G2189" t="str">
            <v>大全村-实发村</v>
          </cell>
          <cell r="H2189">
            <v>0</v>
          </cell>
          <cell r="I2189">
            <v>5.526</v>
          </cell>
          <cell r="J2189">
            <v>3.117</v>
          </cell>
        </row>
        <row r="2190">
          <cell r="C2190" t="str">
            <v>邵东县</v>
          </cell>
          <cell r="D2190">
            <v>430521</v>
          </cell>
          <cell r="E2190" t="str">
            <v>二类</v>
          </cell>
          <cell r="F2190" t="str">
            <v>Y123430521</v>
          </cell>
          <cell r="G2190" t="str">
            <v>阳合村-S360</v>
          </cell>
          <cell r="H2190">
            <v>0</v>
          </cell>
          <cell r="I2190">
            <v>3.25</v>
          </cell>
          <cell r="J2190">
            <v>3.25</v>
          </cell>
        </row>
        <row r="2191">
          <cell r="C2191" t="str">
            <v>邵东县</v>
          </cell>
          <cell r="D2191">
            <v>430521</v>
          </cell>
          <cell r="E2191" t="str">
            <v>二类</v>
          </cell>
          <cell r="F2191" t="str">
            <v>Y124430521</v>
          </cell>
          <cell r="G2191" t="str">
            <v>木冲村-真心村</v>
          </cell>
          <cell r="H2191">
            <v>0</v>
          </cell>
          <cell r="I2191">
            <v>4.052</v>
          </cell>
          <cell r="J2191">
            <v>4.052</v>
          </cell>
        </row>
        <row r="2192">
          <cell r="C2192" t="str">
            <v>邵东县</v>
          </cell>
          <cell r="D2192">
            <v>430521</v>
          </cell>
          <cell r="E2192" t="str">
            <v>二类</v>
          </cell>
          <cell r="F2192" t="str">
            <v>Y125430521</v>
          </cell>
          <cell r="G2192" t="str">
            <v>西湖村-S244</v>
          </cell>
          <cell r="H2192">
            <v>3.445</v>
          </cell>
          <cell r="I2192">
            <v>4.07</v>
          </cell>
          <cell r="J2192">
            <v>0.625</v>
          </cell>
        </row>
        <row r="2193">
          <cell r="C2193" t="str">
            <v>邵东县</v>
          </cell>
          <cell r="D2193">
            <v>430521</v>
          </cell>
          <cell r="E2193" t="str">
            <v>二类</v>
          </cell>
          <cell r="F2193" t="str">
            <v>Y127430521</v>
          </cell>
          <cell r="G2193" t="str">
            <v>满塘村-寨岭村</v>
          </cell>
          <cell r="H2193">
            <v>0</v>
          </cell>
          <cell r="I2193">
            <v>5.441</v>
          </cell>
          <cell r="J2193">
            <v>5.441</v>
          </cell>
        </row>
        <row r="2194">
          <cell r="C2194" t="str">
            <v>邵东县</v>
          </cell>
          <cell r="D2194">
            <v>430521</v>
          </cell>
          <cell r="E2194" t="str">
            <v>二类</v>
          </cell>
          <cell r="F2194" t="str">
            <v>Y128430521</v>
          </cell>
          <cell r="G2194" t="str">
            <v>孟公村-茶亭村</v>
          </cell>
          <cell r="H2194">
            <v>0</v>
          </cell>
          <cell r="I2194">
            <v>3.401</v>
          </cell>
          <cell r="J2194">
            <v>2.827</v>
          </cell>
        </row>
        <row r="2195">
          <cell r="C2195" t="str">
            <v>邵东县</v>
          </cell>
          <cell r="D2195">
            <v>430521</v>
          </cell>
          <cell r="E2195" t="str">
            <v>二类</v>
          </cell>
          <cell r="F2195" t="str">
            <v>Y131430521</v>
          </cell>
          <cell r="G2195" t="str">
            <v>真心-石马井</v>
          </cell>
          <cell r="H2195">
            <v>0</v>
          </cell>
          <cell r="I2195">
            <v>2.21</v>
          </cell>
          <cell r="J2195">
            <v>1.751</v>
          </cell>
        </row>
        <row r="2196">
          <cell r="C2196" t="str">
            <v>邵东县</v>
          </cell>
          <cell r="D2196">
            <v>430521</v>
          </cell>
          <cell r="E2196" t="str">
            <v>二类</v>
          </cell>
          <cell r="F2196" t="str">
            <v>Y133430521</v>
          </cell>
          <cell r="G2196" t="str">
            <v>群建-金兰市</v>
          </cell>
          <cell r="H2196">
            <v>0</v>
          </cell>
          <cell r="I2196">
            <v>6.845</v>
          </cell>
          <cell r="J2196">
            <v>1.161</v>
          </cell>
        </row>
        <row r="2197">
          <cell r="C2197" t="str">
            <v>邵东县</v>
          </cell>
          <cell r="D2197">
            <v>430521</v>
          </cell>
          <cell r="E2197" t="str">
            <v>二类</v>
          </cell>
          <cell r="F2197" t="str">
            <v>Y137430521</v>
          </cell>
          <cell r="G2197" t="str">
            <v>X024-新邵县</v>
          </cell>
          <cell r="H2197">
            <v>0</v>
          </cell>
          <cell r="I2197">
            <v>0.71</v>
          </cell>
          <cell r="J2197">
            <v>0.709</v>
          </cell>
        </row>
        <row r="2198">
          <cell r="C2198" t="str">
            <v>邵东县</v>
          </cell>
          <cell r="D2198">
            <v>430521</v>
          </cell>
          <cell r="E2198" t="str">
            <v>二类</v>
          </cell>
          <cell r="F2198" t="str">
            <v>CR78430521</v>
          </cell>
          <cell r="G2198" t="str">
            <v>团山西冲村</v>
          </cell>
          <cell r="H2198">
            <v>0</v>
          </cell>
          <cell r="I2198">
            <v>1.6</v>
          </cell>
          <cell r="J2198">
            <v>1.6</v>
          </cell>
        </row>
        <row r="2199">
          <cell r="C2199" t="str">
            <v>邵东县</v>
          </cell>
          <cell r="D2199">
            <v>430521</v>
          </cell>
          <cell r="E2199" t="str">
            <v>二类</v>
          </cell>
          <cell r="F2199" t="str">
            <v>C800430521</v>
          </cell>
          <cell r="G2199" t="str">
            <v>水东江敬爱村</v>
          </cell>
          <cell r="H2199">
            <v>0</v>
          </cell>
          <cell r="I2199">
            <v>1.4</v>
          </cell>
          <cell r="J2199">
            <v>1.4</v>
          </cell>
        </row>
        <row r="2200">
          <cell r="C2200" t="str">
            <v>邵东县</v>
          </cell>
          <cell r="D2200">
            <v>430521</v>
          </cell>
          <cell r="E2200" t="str">
            <v>二类</v>
          </cell>
          <cell r="F2200" t="str">
            <v>C457430521</v>
          </cell>
          <cell r="G2200" t="str">
            <v>乌塘冲至黑山亭</v>
          </cell>
          <cell r="H2200">
            <v>0</v>
          </cell>
          <cell r="I2200">
            <v>0.6</v>
          </cell>
          <cell r="J2200">
            <v>0.6</v>
          </cell>
        </row>
        <row r="2201">
          <cell r="C2201" t="str">
            <v>邵东县</v>
          </cell>
          <cell r="D2201">
            <v>430521</v>
          </cell>
          <cell r="E2201" t="str">
            <v>二类</v>
          </cell>
          <cell r="F2201" t="str">
            <v>C597430521</v>
          </cell>
          <cell r="G2201" t="str">
            <v>周官桥三联村</v>
          </cell>
          <cell r="H2201">
            <v>0</v>
          </cell>
          <cell r="I2201">
            <v>1.2</v>
          </cell>
          <cell r="J2201">
            <v>1.2</v>
          </cell>
        </row>
        <row r="2202">
          <cell r="C2202" t="str">
            <v>邵东县</v>
          </cell>
          <cell r="D2202">
            <v>430521</v>
          </cell>
          <cell r="E2202" t="str">
            <v>二类</v>
          </cell>
          <cell r="F2202" t="str">
            <v>C6A5430521</v>
          </cell>
          <cell r="G2202" t="str">
            <v>周官桥羊兴村</v>
          </cell>
          <cell r="H2202">
            <v>0</v>
          </cell>
          <cell r="I2202">
            <v>1</v>
          </cell>
          <cell r="J2202">
            <v>1</v>
          </cell>
        </row>
        <row r="2203">
          <cell r="C2203" t="str">
            <v>邵东县</v>
          </cell>
          <cell r="D2203">
            <v>430521</v>
          </cell>
          <cell r="E2203" t="str">
            <v>二类</v>
          </cell>
          <cell r="F2203" t="str">
            <v>CB18430521</v>
          </cell>
          <cell r="G2203" t="str">
            <v>界岭惜树村</v>
          </cell>
          <cell r="H2203">
            <v>0</v>
          </cell>
          <cell r="I2203">
            <v>1.53</v>
          </cell>
          <cell r="J2203">
            <v>1.53</v>
          </cell>
        </row>
        <row r="2204">
          <cell r="C2204" t="str">
            <v>邵东县</v>
          </cell>
          <cell r="D2204">
            <v>430521</v>
          </cell>
          <cell r="E2204" t="str">
            <v>二类</v>
          </cell>
          <cell r="F2204" t="str">
            <v>CA90430521</v>
          </cell>
          <cell r="G2204" t="str">
            <v>牛马司水井头村</v>
          </cell>
          <cell r="H2204">
            <v>0</v>
          </cell>
          <cell r="I2204">
            <v>0.6</v>
          </cell>
          <cell r="J2204">
            <v>0.6</v>
          </cell>
        </row>
        <row r="2205">
          <cell r="C2205" t="str">
            <v>新邵县小计</v>
          </cell>
        </row>
        <row r="2205">
          <cell r="J2205">
            <v>466.799</v>
          </cell>
        </row>
        <row r="2206">
          <cell r="C2206" t="str">
            <v>新邵县</v>
          </cell>
          <cell r="D2206">
            <v>430522</v>
          </cell>
          <cell r="E2206" t="str">
            <v>一类</v>
          </cell>
          <cell r="F2206" t="str">
            <v>C001430522</v>
          </cell>
          <cell r="G2206" t="str">
            <v>兔子坪-王家坪</v>
          </cell>
          <cell r="H2206">
            <v>0</v>
          </cell>
          <cell r="I2206">
            <v>3.891</v>
          </cell>
          <cell r="J2206">
            <v>3.891</v>
          </cell>
        </row>
        <row r="2207">
          <cell r="C2207" t="str">
            <v>新邵县</v>
          </cell>
          <cell r="D2207">
            <v>430522</v>
          </cell>
          <cell r="E2207" t="str">
            <v>一类</v>
          </cell>
          <cell r="F2207" t="str">
            <v>C003430522</v>
          </cell>
          <cell r="G2207" t="str">
            <v>土杨线</v>
          </cell>
          <cell r="H2207">
            <v>0</v>
          </cell>
          <cell r="I2207">
            <v>3</v>
          </cell>
          <cell r="J2207">
            <v>3</v>
          </cell>
        </row>
        <row r="2208">
          <cell r="C2208" t="str">
            <v>新邵县</v>
          </cell>
          <cell r="D2208">
            <v>430522</v>
          </cell>
          <cell r="E2208" t="str">
            <v>一类</v>
          </cell>
          <cell r="F2208" t="str">
            <v>C007430522</v>
          </cell>
          <cell r="G2208" t="str">
            <v>黄毛坳-蔡家</v>
          </cell>
          <cell r="H2208">
            <v>0</v>
          </cell>
          <cell r="I2208">
            <v>5.382</v>
          </cell>
          <cell r="J2208">
            <v>5.382</v>
          </cell>
        </row>
        <row r="2209">
          <cell r="C2209" t="str">
            <v>新邵县</v>
          </cell>
          <cell r="D2209">
            <v>430522</v>
          </cell>
          <cell r="E2209" t="str">
            <v>一类</v>
          </cell>
          <cell r="F2209" t="str">
            <v>C012430522</v>
          </cell>
          <cell r="G2209" t="str">
            <v>石灰冲-石灰冲</v>
          </cell>
          <cell r="H2209">
            <v>1.861</v>
          </cell>
          <cell r="I2209">
            <v>4.35</v>
          </cell>
          <cell r="J2209">
            <v>2.489</v>
          </cell>
        </row>
        <row r="2210">
          <cell r="C2210" t="str">
            <v>新邵县</v>
          </cell>
          <cell r="D2210">
            <v>430522</v>
          </cell>
          <cell r="E2210" t="str">
            <v>一类</v>
          </cell>
          <cell r="F2210" t="str">
            <v>C013430522</v>
          </cell>
          <cell r="G2210" t="str">
            <v>许家冲-许家冲</v>
          </cell>
          <cell r="H2210">
            <v>0</v>
          </cell>
          <cell r="I2210">
            <v>3.639</v>
          </cell>
          <cell r="J2210">
            <v>3.639</v>
          </cell>
        </row>
        <row r="2211">
          <cell r="C2211" t="str">
            <v>新邵县</v>
          </cell>
          <cell r="D2211">
            <v>430522</v>
          </cell>
          <cell r="E2211" t="str">
            <v>一类</v>
          </cell>
          <cell r="F2211" t="str">
            <v>C015430522</v>
          </cell>
          <cell r="G2211" t="str">
            <v>石石线</v>
          </cell>
          <cell r="H2211">
            <v>0</v>
          </cell>
          <cell r="I2211">
            <v>0.58</v>
          </cell>
          <cell r="J2211">
            <v>0.58</v>
          </cell>
        </row>
        <row r="2212">
          <cell r="C2212" t="str">
            <v>新邵县</v>
          </cell>
          <cell r="D2212">
            <v>430522</v>
          </cell>
          <cell r="E2212" t="str">
            <v>一类</v>
          </cell>
          <cell r="F2212" t="str">
            <v>C017430522</v>
          </cell>
          <cell r="G2212" t="str">
            <v>此梁线</v>
          </cell>
          <cell r="H2212">
            <v>0</v>
          </cell>
          <cell r="I2212">
            <v>2.168</v>
          </cell>
          <cell r="J2212">
            <v>2.168</v>
          </cell>
        </row>
        <row r="2213">
          <cell r="C2213" t="str">
            <v>新邵县</v>
          </cell>
          <cell r="D2213">
            <v>430522</v>
          </cell>
          <cell r="E2213" t="str">
            <v>一类</v>
          </cell>
          <cell r="F2213" t="str">
            <v>C019430522</v>
          </cell>
          <cell r="G2213" t="str">
            <v>高大线</v>
          </cell>
          <cell r="H2213">
            <v>0</v>
          </cell>
          <cell r="I2213">
            <v>0.96</v>
          </cell>
          <cell r="J2213">
            <v>0.96</v>
          </cell>
        </row>
        <row r="2214">
          <cell r="C2214" t="str">
            <v>新邵县</v>
          </cell>
          <cell r="D2214">
            <v>430522</v>
          </cell>
          <cell r="E2214" t="str">
            <v>一类</v>
          </cell>
          <cell r="F2214" t="str">
            <v>C024430522</v>
          </cell>
          <cell r="G2214" t="str">
            <v>油麻田-烟竹坪</v>
          </cell>
          <cell r="H2214">
            <v>0</v>
          </cell>
          <cell r="I2214">
            <v>7.187</v>
          </cell>
          <cell r="J2214">
            <v>5.301</v>
          </cell>
        </row>
        <row r="2215">
          <cell r="C2215" t="str">
            <v>新邵县</v>
          </cell>
          <cell r="D2215">
            <v>430522</v>
          </cell>
          <cell r="E2215" t="str">
            <v>一类</v>
          </cell>
          <cell r="F2215" t="str">
            <v>C026430522</v>
          </cell>
          <cell r="G2215" t="str">
            <v>黄观线</v>
          </cell>
          <cell r="H2215">
            <v>0</v>
          </cell>
          <cell r="I2215">
            <v>2.608</v>
          </cell>
          <cell r="J2215">
            <v>2.608</v>
          </cell>
        </row>
        <row r="2216">
          <cell r="C2216" t="str">
            <v>新邵县</v>
          </cell>
          <cell r="D2216">
            <v>430522</v>
          </cell>
          <cell r="E2216" t="str">
            <v>一类</v>
          </cell>
          <cell r="F2216" t="str">
            <v>C031430522</v>
          </cell>
          <cell r="G2216" t="str">
            <v>仓库-三七五哨所</v>
          </cell>
          <cell r="H2216">
            <v>0</v>
          </cell>
          <cell r="I2216">
            <v>12.165</v>
          </cell>
          <cell r="J2216">
            <v>12.165</v>
          </cell>
        </row>
        <row r="2217">
          <cell r="C2217" t="str">
            <v>新邵县</v>
          </cell>
          <cell r="D2217">
            <v>430522</v>
          </cell>
          <cell r="E2217" t="str">
            <v>一类</v>
          </cell>
          <cell r="F2217" t="str">
            <v>C032430522</v>
          </cell>
          <cell r="G2217" t="str">
            <v>石岩-石岩</v>
          </cell>
          <cell r="H2217">
            <v>0</v>
          </cell>
          <cell r="I2217">
            <v>2.924</v>
          </cell>
          <cell r="J2217">
            <v>2.924</v>
          </cell>
        </row>
        <row r="2218">
          <cell r="C2218" t="str">
            <v>新邵县</v>
          </cell>
          <cell r="D2218">
            <v>430522</v>
          </cell>
          <cell r="E2218" t="str">
            <v>一类</v>
          </cell>
          <cell r="F2218" t="str">
            <v>C035430522</v>
          </cell>
          <cell r="G2218" t="str">
            <v>五桂-金杷</v>
          </cell>
          <cell r="H2218">
            <v>0</v>
          </cell>
          <cell r="I2218">
            <v>3.3</v>
          </cell>
          <cell r="J2218">
            <v>2.078</v>
          </cell>
        </row>
        <row r="2219">
          <cell r="C2219" t="str">
            <v>新邵县</v>
          </cell>
          <cell r="D2219">
            <v>430522</v>
          </cell>
          <cell r="E2219" t="str">
            <v>一类</v>
          </cell>
          <cell r="F2219" t="str">
            <v>C037430522</v>
          </cell>
          <cell r="G2219" t="str">
            <v>赤水学校-清溪</v>
          </cell>
          <cell r="H2219">
            <v>0</v>
          </cell>
          <cell r="I2219">
            <v>35.733</v>
          </cell>
          <cell r="J2219">
            <v>16.955</v>
          </cell>
        </row>
        <row r="2220">
          <cell r="C2220" t="str">
            <v>新邵县</v>
          </cell>
          <cell r="D2220">
            <v>430522</v>
          </cell>
          <cell r="E2220" t="str">
            <v>一类</v>
          </cell>
          <cell r="F2220" t="str">
            <v>C038430522</v>
          </cell>
          <cell r="G2220" t="str">
            <v>肖家-肖家</v>
          </cell>
          <cell r="H2220">
            <v>0.66</v>
          </cell>
          <cell r="I2220">
            <v>2.552</v>
          </cell>
          <cell r="J2220">
            <v>1.892</v>
          </cell>
        </row>
        <row r="2221">
          <cell r="C2221" t="str">
            <v>新邵县</v>
          </cell>
          <cell r="D2221">
            <v>430522</v>
          </cell>
          <cell r="E2221" t="str">
            <v>一类</v>
          </cell>
          <cell r="F2221" t="str">
            <v>C039430522</v>
          </cell>
          <cell r="G2221" t="str">
            <v>叶子-邱家</v>
          </cell>
          <cell r="H2221">
            <v>3.867</v>
          </cell>
          <cell r="I2221">
            <v>3.975</v>
          </cell>
          <cell r="J2221">
            <v>0.108</v>
          </cell>
        </row>
        <row r="2222">
          <cell r="C2222" t="str">
            <v>新邵县</v>
          </cell>
          <cell r="D2222">
            <v>430522</v>
          </cell>
          <cell r="E2222" t="str">
            <v>一类</v>
          </cell>
          <cell r="F2222" t="str">
            <v>C040430522</v>
          </cell>
          <cell r="G2222" t="str">
            <v>柘溪-下长</v>
          </cell>
          <cell r="H2222">
            <v>1.746</v>
          </cell>
          <cell r="I2222">
            <v>5.547</v>
          </cell>
          <cell r="J2222">
            <v>3.801</v>
          </cell>
        </row>
        <row r="2223">
          <cell r="C2223" t="str">
            <v>新邵县</v>
          </cell>
          <cell r="D2223">
            <v>430522</v>
          </cell>
          <cell r="E2223" t="str">
            <v>一类</v>
          </cell>
          <cell r="F2223" t="str">
            <v>C044430522</v>
          </cell>
          <cell r="G2223" t="str">
            <v>严塘-新枧</v>
          </cell>
          <cell r="H2223">
            <v>1.936</v>
          </cell>
          <cell r="I2223">
            <v>7.443</v>
          </cell>
          <cell r="J2223">
            <v>3.945</v>
          </cell>
        </row>
        <row r="2224">
          <cell r="C2224" t="str">
            <v>新邵县</v>
          </cell>
          <cell r="D2224">
            <v>430522</v>
          </cell>
          <cell r="E2224" t="str">
            <v>一类</v>
          </cell>
          <cell r="F2224" t="str">
            <v>C045430522</v>
          </cell>
          <cell r="G2224" t="str">
            <v>庙边-指云</v>
          </cell>
          <cell r="H2224">
            <v>0</v>
          </cell>
          <cell r="I2224">
            <v>6.775</v>
          </cell>
          <cell r="J2224">
            <v>3.65</v>
          </cell>
        </row>
        <row r="2225">
          <cell r="C2225" t="str">
            <v>新邵县</v>
          </cell>
          <cell r="D2225">
            <v>430522</v>
          </cell>
          <cell r="E2225" t="str">
            <v>一类</v>
          </cell>
          <cell r="F2225" t="str">
            <v>C048430522</v>
          </cell>
          <cell r="G2225" t="str">
            <v>彭家院-杨桥</v>
          </cell>
          <cell r="H2225">
            <v>0</v>
          </cell>
          <cell r="I2225">
            <v>6.637</v>
          </cell>
          <cell r="J2225">
            <v>5.492</v>
          </cell>
        </row>
        <row r="2226">
          <cell r="C2226" t="str">
            <v>新邵县</v>
          </cell>
          <cell r="D2226">
            <v>430522</v>
          </cell>
          <cell r="E2226" t="str">
            <v>一类</v>
          </cell>
          <cell r="F2226" t="str">
            <v>C060430522</v>
          </cell>
          <cell r="G2226" t="str">
            <v>石古-岩山下</v>
          </cell>
          <cell r="H2226">
            <v>0</v>
          </cell>
          <cell r="I2226">
            <v>2.516</v>
          </cell>
          <cell r="J2226">
            <v>2.516</v>
          </cell>
        </row>
        <row r="2227">
          <cell r="C2227" t="str">
            <v>新邵县</v>
          </cell>
          <cell r="D2227">
            <v>430522</v>
          </cell>
          <cell r="E2227" t="str">
            <v>一类</v>
          </cell>
          <cell r="F2227" t="str">
            <v>C068430522</v>
          </cell>
          <cell r="G2227" t="str">
            <v>主龙-风井</v>
          </cell>
          <cell r="H2227">
            <v>1.095</v>
          </cell>
          <cell r="I2227">
            <v>1.661</v>
          </cell>
          <cell r="J2227">
            <v>0.566</v>
          </cell>
        </row>
        <row r="2228">
          <cell r="C2228" t="str">
            <v>新邵县</v>
          </cell>
          <cell r="D2228">
            <v>430522</v>
          </cell>
          <cell r="E2228" t="str">
            <v>一类</v>
          </cell>
          <cell r="F2228" t="str">
            <v>C069430522</v>
          </cell>
          <cell r="G2228" t="str">
            <v>烟斗-大湾</v>
          </cell>
          <cell r="H2228">
            <v>0</v>
          </cell>
          <cell r="I2228">
            <v>1.646</v>
          </cell>
          <cell r="J2228">
            <v>1.646</v>
          </cell>
        </row>
        <row r="2229">
          <cell r="C2229" t="str">
            <v>新邵县</v>
          </cell>
          <cell r="D2229">
            <v>430522</v>
          </cell>
          <cell r="E2229" t="str">
            <v>一类</v>
          </cell>
          <cell r="F2229" t="str">
            <v>C077430522</v>
          </cell>
          <cell r="G2229" t="str">
            <v>大水坑-基冲</v>
          </cell>
          <cell r="H2229">
            <v>1.857</v>
          </cell>
          <cell r="I2229">
            <v>3.774</v>
          </cell>
          <cell r="J2229">
            <v>1.917</v>
          </cell>
        </row>
        <row r="2230">
          <cell r="C2230" t="str">
            <v>新邵县</v>
          </cell>
          <cell r="D2230">
            <v>430522</v>
          </cell>
          <cell r="E2230" t="str">
            <v>一类</v>
          </cell>
          <cell r="F2230" t="str">
            <v>C080430522</v>
          </cell>
          <cell r="G2230" t="str">
            <v>金银山-金银山</v>
          </cell>
          <cell r="H2230">
            <v>0</v>
          </cell>
          <cell r="I2230">
            <v>3.718</v>
          </cell>
          <cell r="J2230">
            <v>3.718</v>
          </cell>
        </row>
        <row r="2231">
          <cell r="C2231" t="str">
            <v>新邵县</v>
          </cell>
          <cell r="D2231">
            <v>430522</v>
          </cell>
          <cell r="E2231" t="str">
            <v>一类</v>
          </cell>
          <cell r="F2231" t="str">
            <v>C123430522</v>
          </cell>
          <cell r="G2231" t="str">
            <v>西冲坳-潭家</v>
          </cell>
          <cell r="H2231">
            <v>0</v>
          </cell>
          <cell r="I2231">
            <v>1.924</v>
          </cell>
          <cell r="J2231">
            <v>0.308</v>
          </cell>
        </row>
        <row r="2232">
          <cell r="C2232" t="str">
            <v>新邵县</v>
          </cell>
          <cell r="D2232">
            <v>430522</v>
          </cell>
          <cell r="E2232" t="str">
            <v>一类</v>
          </cell>
          <cell r="F2232" t="str">
            <v>C146430522</v>
          </cell>
          <cell r="G2232" t="str">
            <v>潭甘-潭甘</v>
          </cell>
          <cell r="H2232">
            <v>2.165</v>
          </cell>
          <cell r="I2232">
            <v>6.598</v>
          </cell>
          <cell r="J2232">
            <v>4.433</v>
          </cell>
        </row>
        <row r="2233">
          <cell r="C2233" t="str">
            <v>新邵县</v>
          </cell>
          <cell r="D2233">
            <v>430522</v>
          </cell>
          <cell r="E2233" t="str">
            <v>一类</v>
          </cell>
          <cell r="F2233" t="str">
            <v>C158430522</v>
          </cell>
          <cell r="G2233" t="str">
            <v>三板桥-村支部</v>
          </cell>
          <cell r="H2233">
            <v>0</v>
          </cell>
          <cell r="I2233">
            <v>3.35</v>
          </cell>
          <cell r="J2233">
            <v>3.35</v>
          </cell>
        </row>
        <row r="2234">
          <cell r="C2234" t="str">
            <v>新邵县</v>
          </cell>
          <cell r="D2234">
            <v>430522</v>
          </cell>
          <cell r="E2234" t="str">
            <v>一类</v>
          </cell>
          <cell r="F2234" t="str">
            <v>C159430522</v>
          </cell>
          <cell r="G2234" t="str">
            <v>严屋边-严屋边</v>
          </cell>
          <cell r="H2234">
            <v>0</v>
          </cell>
          <cell r="I2234">
            <v>3.6</v>
          </cell>
          <cell r="J2234">
            <v>3.6</v>
          </cell>
        </row>
        <row r="2235">
          <cell r="C2235" t="str">
            <v>新邵县</v>
          </cell>
          <cell r="D2235">
            <v>430522</v>
          </cell>
          <cell r="E2235" t="str">
            <v>一类</v>
          </cell>
          <cell r="F2235" t="str">
            <v>C170430522</v>
          </cell>
          <cell r="G2235" t="str">
            <v>马洪线</v>
          </cell>
          <cell r="H2235">
            <v>0</v>
          </cell>
          <cell r="I2235">
            <v>3.838</v>
          </cell>
          <cell r="J2235">
            <v>3.838</v>
          </cell>
        </row>
        <row r="2236">
          <cell r="C2236" t="str">
            <v>新邵县</v>
          </cell>
          <cell r="D2236">
            <v>430522</v>
          </cell>
          <cell r="E2236" t="str">
            <v>一类</v>
          </cell>
          <cell r="F2236" t="str">
            <v>C177430522</v>
          </cell>
          <cell r="G2236" t="str">
            <v>村中支部-河边</v>
          </cell>
          <cell r="H2236">
            <v>0</v>
          </cell>
          <cell r="I2236">
            <v>0.259</v>
          </cell>
          <cell r="J2236">
            <v>0.259</v>
          </cell>
        </row>
        <row r="2237">
          <cell r="C2237" t="str">
            <v>新邵县</v>
          </cell>
          <cell r="D2237">
            <v>430522</v>
          </cell>
          <cell r="E2237" t="str">
            <v>一类</v>
          </cell>
          <cell r="F2237" t="str">
            <v>C184430522</v>
          </cell>
          <cell r="G2237" t="str">
            <v>紫云奄-紫云奄</v>
          </cell>
          <cell r="H2237">
            <v>0</v>
          </cell>
          <cell r="I2237">
            <v>3.218</v>
          </cell>
          <cell r="J2237">
            <v>3.218</v>
          </cell>
        </row>
        <row r="2238">
          <cell r="C2238" t="str">
            <v>新邵县</v>
          </cell>
          <cell r="D2238">
            <v>430522</v>
          </cell>
          <cell r="E2238" t="str">
            <v>一类</v>
          </cell>
          <cell r="F2238" t="str">
            <v>C196430522</v>
          </cell>
          <cell r="G2238" t="str">
            <v>石军线</v>
          </cell>
          <cell r="H2238">
            <v>0</v>
          </cell>
          <cell r="I2238">
            <v>1.198</v>
          </cell>
          <cell r="J2238">
            <v>1.198</v>
          </cell>
        </row>
        <row r="2239">
          <cell r="C2239" t="str">
            <v>新邵县</v>
          </cell>
          <cell r="D2239">
            <v>430522</v>
          </cell>
          <cell r="E2239" t="str">
            <v>一类</v>
          </cell>
          <cell r="F2239" t="str">
            <v>C203430522</v>
          </cell>
          <cell r="G2239" t="str">
            <v>黑山岭-新院子</v>
          </cell>
          <cell r="H2239">
            <v>0</v>
          </cell>
          <cell r="I2239">
            <v>2.9</v>
          </cell>
          <cell r="J2239">
            <v>2.9</v>
          </cell>
        </row>
        <row r="2240">
          <cell r="C2240" t="str">
            <v>新邵县</v>
          </cell>
          <cell r="D2240">
            <v>430522</v>
          </cell>
          <cell r="E2240" t="str">
            <v>一类</v>
          </cell>
          <cell r="F2240" t="str">
            <v>C254430522</v>
          </cell>
          <cell r="G2240" t="str">
            <v>田庄-田庄</v>
          </cell>
          <cell r="H2240">
            <v>2.279</v>
          </cell>
          <cell r="I2240">
            <v>4.538</v>
          </cell>
          <cell r="J2240">
            <v>2.259</v>
          </cell>
        </row>
        <row r="2241">
          <cell r="C2241" t="str">
            <v>新邵县</v>
          </cell>
          <cell r="D2241">
            <v>430522</v>
          </cell>
          <cell r="E2241" t="str">
            <v>一类</v>
          </cell>
          <cell r="F2241" t="str">
            <v>C255430522</v>
          </cell>
          <cell r="G2241" t="str">
            <v>牛形山-白合</v>
          </cell>
          <cell r="H2241">
            <v>1.4</v>
          </cell>
          <cell r="I2241">
            <v>3.567</v>
          </cell>
          <cell r="J2241">
            <v>2.167</v>
          </cell>
        </row>
        <row r="2242">
          <cell r="C2242" t="str">
            <v>新邵县</v>
          </cell>
          <cell r="D2242">
            <v>430522</v>
          </cell>
          <cell r="E2242" t="str">
            <v>一类</v>
          </cell>
          <cell r="F2242" t="str">
            <v>C265430522</v>
          </cell>
          <cell r="G2242" t="str">
            <v>园艺场-雷家</v>
          </cell>
          <cell r="H2242">
            <v>0</v>
          </cell>
          <cell r="I2242">
            <v>1.649</v>
          </cell>
          <cell r="J2242">
            <v>1.649</v>
          </cell>
        </row>
        <row r="2243">
          <cell r="C2243" t="str">
            <v>新邵县</v>
          </cell>
          <cell r="D2243">
            <v>430522</v>
          </cell>
          <cell r="E2243" t="str">
            <v>一类</v>
          </cell>
          <cell r="F2243" t="str">
            <v>C26B430522</v>
          </cell>
          <cell r="G2243" t="str">
            <v>庙边-指云</v>
          </cell>
          <cell r="H2243">
            <v>0</v>
          </cell>
          <cell r="I2243">
            <v>0.319</v>
          </cell>
          <cell r="J2243">
            <v>0.319</v>
          </cell>
        </row>
        <row r="2244">
          <cell r="C2244" t="str">
            <v>新邵县</v>
          </cell>
          <cell r="D2244">
            <v>430522</v>
          </cell>
          <cell r="E2244" t="str">
            <v>一类</v>
          </cell>
          <cell r="F2244" t="str">
            <v>C277430522</v>
          </cell>
          <cell r="G2244" t="str">
            <v>川井氹-乐冲</v>
          </cell>
          <cell r="H2244">
            <v>0</v>
          </cell>
          <cell r="I2244">
            <v>2.024</v>
          </cell>
          <cell r="J2244">
            <v>2.023</v>
          </cell>
        </row>
        <row r="2245">
          <cell r="C2245" t="str">
            <v>新邵县</v>
          </cell>
          <cell r="D2245">
            <v>430522</v>
          </cell>
          <cell r="E2245" t="str">
            <v>一类</v>
          </cell>
          <cell r="F2245" t="str">
            <v>C280430522</v>
          </cell>
          <cell r="G2245" t="str">
            <v>芦锋坳-青山洞</v>
          </cell>
          <cell r="H2245">
            <v>0.825</v>
          </cell>
          <cell r="I2245">
            <v>4.926</v>
          </cell>
          <cell r="J2245">
            <v>1.309</v>
          </cell>
        </row>
        <row r="2246">
          <cell r="C2246" t="str">
            <v>新邵县</v>
          </cell>
          <cell r="D2246">
            <v>430522</v>
          </cell>
          <cell r="E2246" t="str">
            <v>一类</v>
          </cell>
          <cell r="F2246" t="str">
            <v>C284430522</v>
          </cell>
          <cell r="G2246" t="str">
            <v>钊房冲-蔡家</v>
          </cell>
          <cell r="H2246">
            <v>0</v>
          </cell>
          <cell r="I2246">
            <v>4.246</v>
          </cell>
          <cell r="J2246">
            <v>4.246</v>
          </cell>
        </row>
        <row r="2247">
          <cell r="C2247" t="str">
            <v>新邵县</v>
          </cell>
          <cell r="D2247">
            <v>430522</v>
          </cell>
          <cell r="E2247" t="str">
            <v>一类</v>
          </cell>
          <cell r="F2247" t="str">
            <v>C290430522</v>
          </cell>
          <cell r="G2247" t="str">
            <v>花桥-金竹</v>
          </cell>
          <cell r="H2247">
            <v>0</v>
          </cell>
          <cell r="I2247">
            <v>8.324</v>
          </cell>
          <cell r="J2247">
            <v>1.44</v>
          </cell>
        </row>
        <row r="2248">
          <cell r="C2248" t="str">
            <v>新邵县</v>
          </cell>
          <cell r="D2248">
            <v>430522</v>
          </cell>
          <cell r="E2248" t="str">
            <v>一类</v>
          </cell>
          <cell r="F2248" t="str">
            <v>C295430522</v>
          </cell>
          <cell r="G2248" t="str">
            <v>牛步司-鸦雀树</v>
          </cell>
          <cell r="H2248">
            <v>0</v>
          </cell>
          <cell r="I2248">
            <v>10.195</v>
          </cell>
          <cell r="J2248">
            <v>10.195</v>
          </cell>
        </row>
        <row r="2249">
          <cell r="C2249" t="str">
            <v>新邵县</v>
          </cell>
          <cell r="D2249">
            <v>430522</v>
          </cell>
          <cell r="E2249" t="str">
            <v>一类</v>
          </cell>
          <cell r="F2249" t="str">
            <v>C296430522</v>
          </cell>
          <cell r="G2249" t="str">
            <v>十字路-砖厂</v>
          </cell>
          <cell r="H2249">
            <v>0</v>
          </cell>
          <cell r="I2249">
            <v>0.999</v>
          </cell>
          <cell r="J2249">
            <v>0.999</v>
          </cell>
        </row>
        <row r="2250">
          <cell r="C2250" t="str">
            <v>新邵县</v>
          </cell>
          <cell r="D2250">
            <v>430522</v>
          </cell>
          <cell r="E2250" t="str">
            <v>一类</v>
          </cell>
          <cell r="F2250" t="str">
            <v>C297430522</v>
          </cell>
          <cell r="G2250" t="str">
            <v>茶亭里-茶亭里</v>
          </cell>
          <cell r="H2250">
            <v>0</v>
          </cell>
          <cell r="I2250">
            <v>1.542</v>
          </cell>
          <cell r="J2250">
            <v>1.542</v>
          </cell>
        </row>
        <row r="2251">
          <cell r="C2251" t="str">
            <v>新邵县</v>
          </cell>
          <cell r="D2251">
            <v>430522</v>
          </cell>
          <cell r="E2251" t="str">
            <v>一类</v>
          </cell>
          <cell r="F2251" t="str">
            <v>C298430522</v>
          </cell>
          <cell r="G2251" t="str">
            <v>洞村线</v>
          </cell>
          <cell r="H2251">
            <v>0</v>
          </cell>
          <cell r="I2251">
            <v>1.529</v>
          </cell>
          <cell r="J2251">
            <v>1.529</v>
          </cell>
        </row>
        <row r="2252">
          <cell r="C2252" t="str">
            <v>新邵县</v>
          </cell>
          <cell r="D2252">
            <v>430522</v>
          </cell>
          <cell r="E2252" t="str">
            <v>一类</v>
          </cell>
          <cell r="F2252" t="str">
            <v>C304430522</v>
          </cell>
          <cell r="G2252" t="str">
            <v>竹山-上源</v>
          </cell>
          <cell r="H2252">
            <v>0</v>
          </cell>
          <cell r="I2252">
            <v>4.847</v>
          </cell>
          <cell r="J2252">
            <v>4.847</v>
          </cell>
        </row>
        <row r="2253">
          <cell r="C2253" t="str">
            <v>新邵县</v>
          </cell>
          <cell r="D2253">
            <v>430522</v>
          </cell>
          <cell r="E2253" t="str">
            <v>一类</v>
          </cell>
          <cell r="F2253" t="str">
            <v>C305430522</v>
          </cell>
          <cell r="G2253" t="str">
            <v>龙罗线</v>
          </cell>
          <cell r="H2253">
            <v>0</v>
          </cell>
          <cell r="I2253">
            <v>5.098</v>
          </cell>
          <cell r="J2253">
            <v>5.098</v>
          </cell>
        </row>
        <row r="2254">
          <cell r="C2254" t="str">
            <v>新邵县</v>
          </cell>
          <cell r="D2254">
            <v>430522</v>
          </cell>
          <cell r="E2254" t="str">
            <v>一类</v>
          </cell>
          <cell r="F2254" t="str">
            <v>C306430522</v>
          </cell>
          <cell r="G2254" t="str">
            <v>燕双线</v>
          </cell>
          <cell r="H2254">
            <v>0</v>
          </cell>
          <cell r="I2254">
            <v>3.761</v>
          </cell>
          <cell r="J2254">
            <v>3.761</v>
          </cell>
        </row>
        <row r="2255">
          <cell r="C2255" t="str">
            <v>新邵县</v>
          </cell>
          <cell r="D2255">
            <v>430522</v>
          </cell>
          <cell r="E2255" t="str">
            <v>一类</v>
          </cell>
          <cell r="F2255" t="str">
            <v>C310430522</v>
          </cell>
          <cell r="G2255" t="str">
            <v>鸡婆岭-巨底冲</v>
          </cell>
          <cell r="H2255">
            <v>0</v>
          </cell>
          <cell r="I2255">
            <v>1.944</v>
          </cell>
          <cell r="J2255">
            <v>1.944</v>
          </cell>
        </row>
        <row r="2256">
          <cell r="C2256" t="str">
            <v>新邵县</v>
          </cell>
          <cell r="D2256">
            <v>430522</v>
          </cell>
          <cell r="E2256" t="str">
            <v>一类</v>
          </cell>
          <cell r="F2256" t="str">
            <v>C311430522</v>
          </cell>
          <cell r="G2256" t="str">
            <v>后塘-后塘</v>
          </cell>
          <cell r="H2256">
            <v>2.448</v>
          </cell>
          <cell r="I2256">
            <v>6.41</v>
          </cell>
          <cell r="J2256">
            <v>3.962</v>
          </cell>
        </row>
        <row r="2257">
          <cell r="C2257" t="str">
            <v>新邵县</v>
          </cell>
          <cell r="D2257">
            <v>430522</v>
          </cell>
          <cell r="E2257" t="str">
            <v>一类</v>
          </cell>
          <cell r="F2257" t="str">
            <v>C312430522</v>
          </cell>
          <cell r="G2257" t="str">
            <v>塘泥线</v>
          </cell>
          <cell r="H2257">
            <v>0</v>
          </cell>
          <cell r="I2257">
            <v>1.82</v>
          </cell>
          <cell r="J2257">
            <v>1.82</v>
          </cell>
        </row>
        <row r="2258">
          <cell r="C2258" t="str">
            <v>新邵县</v>
          </cell>
          <cell r="D2258">
            <v>430522</v>
          </cell>
          <cell r="E2258" t="str">
            <v>一类</v>
          </cell>
          <cell r="F2258" t="str">
            <v>C313430522</v>
          </cell>
          <cell r="G2258" t="str">
            <v>麻冲-麻冲</v>
          </cell>
          <cell r="H2258">
            <v>0</v>
          </cell>
          <cell r="I2258">
            <v>3.471</v>
          </cell>
          <cell r="J2258">
            <v>3.471</v>
          </cell>
        </row>
        <row r="2259">
          <cell r="C2259" t="str">
            <v>新邵县</v>
          </cell>
          <cell r="D2259">
            <v>430522</v>
          </cell>
          <cell r="E2259" t="str">
            <v>一类</v>
          </cell>
          <cell r="F2259" t="str">
            <v>C314430522</v>
          </cell>
          <cell r="G2259" t="str">
            <v>李家岭-李家岭</v>
          </cell>
          <cell r="H2259">
            <v>1.911</v>
          </cell>
          <cell r="I2259">
            <v>5.093</v>
          </cell>
          <cell r="J2259">
            <v>3.182</v>
          </cell>
        </row>
        <row r="2260">
          <cell r="C2260" t="str">
            <v>新邵县</v>
          </cell>
          <cell r="D2260">
            <v>430522</v>
          </cell>
          <cell r="E2260" t="str">
            <v>一类</v>
          </cell>
          <cell r="F2260" t="str">
            <v>C317430522</v>
          </cell>
          <cell r="G2260" t="str">
            <v>新桥-石古</v>
          </cell>
          <cell r="H2260">
            <v>0</v>
          </cell>
          <cell r="I2260">
            <v>4.418</v>
          </cell>
          <cell r="J2260">
            <v>3.998</v>
          </cell>
        </row>
        <row r="2261">
          <cell r="C2261" t="str">
            <v>新邵县</v>
          </cell>
          <cell r="D2261">
            <v>430522</v>
          </cell>
          <cell r="E2261" t="str">
            <v>一类</v>
          </cell>
          <cell r="F2261" t="str">
            <v>C321430522</v>
          </cell>
          <cell r="G2261" t="str">
            <v>吴家-主龙</v>
          </cell>
          <cell r="H2261">
            <v>0</v>
          </cell>
          <cell r="I2261">
            <v>2.325</v>
          </cell>
          <cell r="J2261">
            <v>2.325</v>
          </cell>
        </row>
        <row r="2262">
          <cell r="C2262" t="str">
            <v>新邵县</v>
          </cell>
          <cell r="D2262">
            <v>430522</v>
          </cell>
          <cell r="E2262" t="str">
            <v>一类</v>
          </cell>
          <cell r="F2262" t="str">
            <v>C328430522</v>
          </cell>
          <cell r="G2262" t="str">
            <v>库里-柏子</v>
          </cell>
          <cell r="H2262">
            <v>0</v>
          </cell>
          <cell r="I2262">
            <v>2.296</v>
          </cell>
          <cell r="J2262">
            <v>2.296</v>
          </cell>
        </row>
        <row r="2263">
          <cell r="C2263" t="str">
            <v>新邵县</v>
          </cell>
          <cell r="D2263">
            <v>430522</v>
          </cell>
          <cell r="E2263" t="str">
            <v>一类</v>
          </cell>
          <cell r="F2263" t="str">
            <v>C330430522</v>
          </cell>
          <cell r="G2263" t="str">
            <v>尧氹-荒塘</v>
          </cell>
          <cell r="H2263">
            <v>0</v>
          </cell>
          <cell r="I2263">
            <v>6.531</v>
          </cell>
          <cell r="J2263">
            <v>6.531</v>
          </cell>
        </row>
        <row r="2264">
          <cell r="C2264" t="str">
            <v>新邵县</v>
          </cell>
          <cell r="D2264">
            <v>430522</v>
          </cell>
          <cell r="E2264" t="str">
            <v>一类</v>
          </cell>
          <cell r="F2264" t="str">
            <v>C331430522</v>
          </cell>
          <cell r="G2264" t="str">
            <v>光明-上元坳</v>
          </cell>
          <cell r="H2264">
            <v>0</v>
          </cell>
          <cell r="I2264">
            <v>1.761</v>
          </cell>
          <cell r="J2264">
            <v>1.761</v>
          </cell>
        </row>
        <row r="2265">
          <cell r="C2265" t="str">
            <v>新邵县</v>
          </cell>
          <cell r="D2265">
            <v>430522</v>
          </cell>
          <cell r="E2265" t="str">
            <v>一类</v>
          </cell>
          <cell r="F2265" t="str">
            <v>C334430522</v>
          </cell>
          <cell r="G2265" t="str">
            <v>戴王-戴王</v>
          </cell>
          <cell r="H2265">
            <v>0.737</v>
          </cell>
          <cell r="I2265">
            <v>2.855</v>
          </cell>
          <cell r="J2265">
            <v>2.118</v>
          </cell>
        </row>
        <row r="2266">
          <cell r="C2266" t="str">
            <v>新邵县</v>
          </cell>
          <cell r="D2266">
            <v>430522</v>
          </cell>
          <cell r="E2266" t="str">
            <v>一类</v>
          </cell>
          <cell r="F2266" t="str">
            <v>C337430522</v>
          </cell>
          <cell r="G2266" t="str">
            <v>江百-黄背冲</v>
          </cell>
          <cell r="H2266">
            <v>0</v>
          </cell>
          <cell r="I2266">
            <v>1.762</v>
          </cell>
          <cell r="J2266">
            <v>1.762</v>
          </cell>
        </row>
        <row r="2267">
          <cell r="C2267" t="str">
            <v>新邵县</v>
          </cell>
          <cell r="D2267">
            <v>430522</v>
          </cell>
          <cell r="E2267" t="str">
            <v>一类</v>
          </cell>
          <cell r="F2267" t="str">
            <v>C373430522</v>
          </cell>
          <cell r="G2267" t="str">
            <v>双志线</v>
          </cell>
          <cell r="H2267">
            <v>0</v>
          </cell>
          <cell r="I2267">
            <v>1.039</v>
          </cell>
          <cell r="J2267">
            <v>1.038</v>
          </cell>
        </row>
        <row r="2268">
          <cell r="C2268" t="str">
            <v>新邵县</v>
          </cell>
          <cell r="D2268">
            <v>430522</v>
          </cell>
          <cell r="E2268" t="str">
            <v>一类</v>
          </cell>
          <cell r="F2268" t="str">
            <v>C379430522</v>
          </cell>
          <cell r="G2268" t="str">
            <v>罗桥-石道冲</v>
          </cell>
          <cell r="H2268">
            <v>0</v>
          </cell>
          <cell r="I2268">
            <v>2.203</v>
          </cell>
          <cell r="J2268">
            <v>2.203</v>
          </cell>
        </row>
        <row r="2269">
          <cell r="C2269" t="str">
            <v>新邵县</v>
          </cell>
          <cell r="D2269">
            <v>430522</v>
          </cell>
          <cell r="E2269" t="str">
            <v>一类</v>
          </cell>
          <cell r="F2269" t="str">
            <v>C380430522</v>
          </cell>
          <cell r="G2269" t="str">
            <v>竹畔-黄朱</v>
          </cell>
          <cell r="H2269">
            <v>0</v>
          </cell>
          <cell r="I2269">
            <v>2.373</v>
          </cell>
          <cell r="J2269">
            <v>2.373</v>
          </cell>
        </row>
        <row r="2270">
          <cell r="C2270" t="str">
            <v>新邵县</v>
          </cell>
          <cell r="D2270">
            <v>430522</v>
          </cell>
          <cell r="E2270" t="str">
            <v>一类</v>
          </cell>
          <cell r="F2270" t="str">
            <v>C381430522</v>
          </cell>
          <cell r="G2270" t="str">
            <v>百宁-仓场</v>
          </cell>
          <cell r="H2270">
            <v>0</v>
          </cell>
          <cell r="I2270">
            <v>3.336</v>
          </cell>
          <cell r="J2270">
            <v>3.336</v>
          </cell>
        </row>
        <row r="2271">
          <cell r="C2271" t="str">
            <v>新邵县</v>
          </cell>
          <cell r="D2271">
            <v>430522</v>
          </cell>
          <cell r="E2271" t="str">
            <v>一类</v>
          </cell>
          <cell r="F2271" t="str">
            <v>C383430522</v>
          </cell>
          <cell r="G2271" t="str">
            <v>坪上-新亭子</v>
          </cell>
          <cell r="H2271">
            <v>0</v>
          </cell>
          <cell r="I2271">
            <v>11.287</v>
          </cell>
          <cell r="J2271">
            <v>11.287</v>
          </cell>
        </row>
        <row r="2272">
          <cell r="C2272" t="str">
            <v>新邵县</v>
          </cell>
          <cell r="D2272">
            <v>430522</v>
          </cell>
          <cell r="E2272" t="str">
            <v>一类</v>
          </cell>
          <cell r="F2272" t="str">
            <v>C384430522</v>
          </cell>
          <cell r="G2272" t="str">
            <v>坪插线</v>
          </cell>
          <cell r="H2272">
            <v>0</v>
          </cell>
          <cell r="I2272">
            <v>2.453</v>
          </cell>
          <cell r="J2272">
            <v>2.453</v>
          </cell>
        </row>
        <row r="2273">
          <cell r="C2273" t="str">
            <v>新邵县</v>
          </cell>
          <cell r="D2273">
            <v>430522</v>
          </cell>
          <cell r="E2273" t="str">
            <v>一类</v>
          </cell>
          <cell r="F2273" t="str">
            <v>C390430522</v>
          </cell>
          <cell r="G2273" t="str">
            <v>新屋里-大山冲</v>
          </cell>
          <cell r="H2273">
            <v>0</v>
          </cell>
          <cell r="I2273">
            <v>2.562</v>
          </cell>
          <cell r="J2273">
            <v>2.562</v>
          </cell>
        </row>
        <row r="2274">
          <cell r="C2274" t="str">
            <v>新邵县</v>
          </cell>
          <cell r="D2274">
            <v>430522</v>
          </cell>
          <cell r="E2274" t="str">
            <v>一类</v>
          </cell>
          <cell r="F2274" t="str">
            <v>C397430522</v>
          </cell>
          <cell r="G2274" t="str">
            <v>郭家冲-郭家冲</v>
          </cell>
          <cell r="H2274">
            <v>2.21</v>
          </cell>
          <cell r="I2274">
            <v>2.588</v>
          </cell>
          <cell r="J2274">
            <v>0.378</v>
          </cell>
        </row>
        <row r="2275">
          <cell r="C2275" t="str">
            <v>新邵县</v>
          </cell>
          <cell r="D2275">
            <v>430522</v>
          </cell>
          <cell r="E2275" t="str">
            <v>一类</v>
          </cell>
          <cell r="F2275" t="str">
            <v>C398430522</v>
          </cell>
          <cell r="G2275" t="str">
            <v>新建-新建</v>
          </cell>
          <cell r="H2275">
            <v>1.305</v>
          </cell>
          <cell r="I2275">
            <v>2.838</v>
          </cell>
          <cell r="J2275">
            <v>1.533</v>
          </cell>
        </row>
        <row r="2276">
          <cell r="C2276" t="str">
            <v>新邵县</v>
          </cell>
          <cell r="D2276">
            <v>430522</v>
          </cell>
          <cell r="E2276" t="str">
            <v>一类</v>
          </cell>
          <cell r="F2276" t="str">
            <v>C407430522</v>
          </cell>
          <cell r="G2276" t="str">
            <v>向简线</v>
          </cell>
          <cell r="H2276">
            <v>0</v>
          </cell>
          <cell r="I2276">
            <v>2.639</v>
          </cell>
          <cell r="J2276">
            <v>2.639</v>
          </cell>
        </row>
        <row r="2277">
          <cell r="C2277" t="str">
            <v>新邵县</v>
          </cell>
          <cell r="D2277">
            <v>430522</v>
          </cell>
          <cell r="E2277" t="str">
            <v>一类</v>
          </cell>
          <cell r="F2277" t="str">
            <v>C417430522</v>
          </cell>
          <cell r="G2277" t="str">
            <v>石屋堂-老高矿</v>
          </cell>
          <cell r="H2277">
            <v>0</v>
          </cell>
          <cell r="I2277">
            <v>2.8</v>
          </cell>
          <cell r="J2277">
            <v>2.798</v>
          </cell>
        </row>
        <row r="2278">
          <cell r="C2278" t="str">
            <v>新邵县</v>
          </cell>
          <cell r="D2278">
            <v>430522</v>
          </cell>
          <cell r="E2278" t="str">
            <v>一类</v>
          </cell>
          <cell r="F2278" t="str">
            <v>C422430522</v>
          </cell>
          <cell r="G2278" t="str">
            <v>钟家-詹家学校</v>
          </cell>
          <cell r="H2278">
            <v>2.189</v>
          </cell>
          <cell r="I2278">
            <v>4.869</v>
          </cell>
          <cell r="J2278">
            <v>1.809</v>
          </cell>
        </row>
        <row r="2279">
          <cell r="C2279" t="str">
            <v>新邵县</v>
          </cell>
          <cell r="D2279">
            <v>430522</v>
          </cell>
          <cell r="E2279" t="str">
            <v>一类</v>
          </cell>
          <cell r="F2279" t="str">
            <v>C423430522</v>
          </cell>
          <cell r="G2279" t="str">
            <v>朴易线</v>
          </cell>
          <cell r="H2279">
            <v>0</v>
          </cell>
          <cell r="I2279">
            <v>4.139</v>
          </cell>
          <cell r="J2279">
            <v>4.139</v>
          </cell>
        </row>
        <row r="2280">
          <cell r="C2280" t="str">
            <v>新邵县</v>
          </cell>
          <cell r="D2280">
            <v>430522</v>
          </cell>
          <cell r="E2280" t="str">
            <v>一类</v>
          </cell>
          <cell r="F2280" t="str">
            <v>C424430522</v>
          </cell>
          <cell r="G2280" t="str">
            <v>大水塘-塘湾</v>
          </cell>
          <cell r="H2280">
            <v>0</v>
          </cell>
          <cell r="I2280">
            <v>4.147</v>
          </cell>
          <cell r="J2280">
            <v>4.147</v>
          </cell>
        </row>
        <row r="2281">
          <cell r="C2281" t="str">
            <v>新邵县</v>
          </cell>
          <cell r="D2281">
            <v>430522</v>
          </cell>
          <cell r="E2281" t="str">
            <v>一类</v>
          </cell>
          <cell r="F2281" t="str">
            <v>C427430522</v>
          </cell>
          <cell r="G2281" t="str">
            <v>吴刘线</v>
          </cell>
          <cell r="H2281">
            <v>0</v>
          </cell>
          <cell r="I2281">
            <v>3.399</v>
          </cell>
          <cell r="J2281">
            <v>1.483</v>
          </cell>
        </row>
        <row r="2282">
          <cell r="C2282" t="str">
            <v>新邵县</v>
          </cell>
          <cell r="D2282">
            <v>430522</v>
          </cell>
          <cell r="E2282" t="str">
            <v>一类</v>
          </cell>
          <cell r="F2282" t="str">
            <v>C428430522</v>
          </cell>
          <cell r="G2282" t="str">
            <v>磁刘线</v>
          </cell>
          <cell r="H2282">
            <v>0</v>
          </cell>
          <cell r="I2282">
            <v>3.749</v>
          </cell>
          <cell r="J2282">
            <v>3.749</v>
          </cell>
        </row>
        <row r="2283">
          <cell r="C2283" t="str">
            <v>新邵县</v>
          </cell>
          <cell r="D2283">
            <v>430522</v>
          </cell>
          <cell r="E2283" t="str">
            <v>一类</v>
          </cell>
          <cell r="F2283" t="str">
            <v>C430430522</v>
          </cell>
          <cell r="G2283" t="str">
            <v>塘溪-刘家</v>
          </cell>
          <cell r="H2283">
            <v>0</v>
          </cell>
          <cell r="I2283">
            <v>3.151</v>
          </cell>
          <cell r="J2283">
            <v>3.151</v>
          </cell>
        </row>
        <row r="2284">
          <cell r="C2284" t="str">
            <v>新邵县</v>
          </cell>
          <cell r="D2284">
            <v>430522</v>
          </cell>
          <cell r="E2284" t="str">
            <v>一类</v>
          </cell>
          <cell r="F2284" t="str">
            <v>C439430522</v>
          </cell>
          <cell r="G2284" t="str">
            <v>大雷线</v>
          </cell>
          <cell r="H2284">
            <v>0</v>
          </cell>
          <cell r="I2284">
            <v>1.922</v>
          </cell>
          <cell r="J2284">
            <v>1.922</v>
          </cell>
        </row>
        <row r="2285">
          <cell r="C2285" t="str">
            <v>新邵县</v>
          </cell>
          <cell r="D2285">
            <v>430522</v>
          </cell>
          <cell r="E2285" t="str">
            <v>一类</v>
          </cell>
          <cell r="F2285" t="str">
            <v>C443430522</v>
          </cell>
          <cell r="G2285" t="str">
            <v>石南线</v>
          </cell>
          <cell r="H2285">
            <v>0</v>
          </cell>
          <cell r="I2285">
            <v>4.431</v>
          </cell>
          <cell r="J2285">
            <v>4.431</v>
          </cell>
        </row>
        <row r="2286">
          <cell r="C2286" t="str">
            <v>新邵县</v>
          </cell>
          <cell r="D2286">
            <v>430522</v>
          </cell>
          <cell r="E2286" t="str">
            <v>一类</v>
          </cell>
          <cell r="F2286" t="str">
            <v>C45A430522</v>
          </cell>
          <cell r="G2286" t="str">
            <v>志长线</v>
          </cell>
          <cell r="H2286">
            <v>0</v>
          </cell>
          <cell r="I2286">
            <v>1.087</v>
          </cell>
          <cell r="J2286">
            <v>1.087</v>
          </cell>
        </row>
        <row r="2287">
          <cell r="C2287" t="str">
            <v>新邵县</v>
          </cell>
          <cell r="D2287">
            <v>430522</v>
          </cell>
          <cell r="E2287" t="str">
            <v>一类</v>
          </cell>
          <cell r="F2287" t="str">
            <v>C478430522</v>
          </cell>
          <cell r="G2287" t="str">
            <v>跳东线</v>
          </cell>
          <cell r="H2287">
            <v>0</v>
          </cell>
          <cell r="I2287">
            <v>4.192</v>
          </cell>
          <cell r="J2287">
            <v>4.192</v>
          </cell>
        </row>
        <row r="2288">
          <cell r="C2288" t="str">
            <v>新邵县</v>
          </cell>
          <cell r="D2288">
            <v>430522</v>
          </cell>
          <cell r="E2288" t="str">
            <v>一类</v>
          </cell>
          <cell r="F2288" t="str">
            <v>C481430522</v>
          </cell>
          <cell r="G2288" t="str">
            <v>风风线</v>
          </cell>
          <cell r="H2288">
            <v>0</v>
          </cell>
          <cell r="I2288">
            <v>1.536</v>
          </cell>
          <cell r="J2288">
            <v>1.536</v>
          </cell>
        </row>
        <row r="2289">
          <cell r="C2289" t="str">
            <v>新邵县</v>
          </cell>
          <cell r="D2289">
            <v>430522</v>
          </cell>
          <cell r="E2289" t="str">
            <v>一类</v>
          </cell>
          <cell r="F2289" t="str">
            <v>C498430522</v>
          </cell>
          <cell r="G2289" t="str">
            <v>金竹-金竹</v>
          </cell>
          <cell r="H2289">
            <v>0</v>
          </cell>
          <cell r="I2289">
            <v>1.673</v>
          </cell>
          <cell r="J2289">
            <v>1.367</v>
          </cell>
        </row>
        <row r="2290">
          <cell r="C2290" t="str">
            <v>新邵县</v>
          </cell>
          <cell r="D2290">
            <v>430522</v>
          </cell>
          <cell r="E2290" t="str">
            <v>一类</v>
          </cell>
          <cell r="F2290" t="str">
            <v>C569430522</v>
          </cell>
          <cell r="G2290" t="str">
            <v>豹子岩-老院子</v>
          </cell>
          <cell r="H2290">
            <v>0</v>
          </cell>
          <cell r="I2290">
            <v>2.994</v>
          </cell>
          <cell r="J2290">
            <v>2.994</v>
          </cell>
        </row>
        <row r="2291">
          <cell r="C2291" t="str">
            <v>新邵县</v>
          </cell>
          <cell r="D2291">
            <v>430522</v>
          </cell>
          <cell r="E2291" t="str">
            <v>一类</v>
          </cell>
          <cell r="F2291" t="str">
            <v>C623430522</v>
          </cell>
          <cell r="G2291" t="str">
            <v>潭东线</v>
          </cell>
          <cell r="H2291">
            <v>0</v>
          </cell>
          <cell r="I2291">
            <v>2.684</v>
          </cell>
          <cell r="J2291">
            <v>2.684</v>
          </cell>
        </row>
        <row r="2292">
          <cell r="C2292" t="str">
            <v>新邵县</v>
          </cell>
          <cell r="D2292">
            <v>430522</v>
          </cell>
          <cell r="E2292" t="str">
            <v>一类</v>
          </cell>
          <cell r="F2292" t="str">
            <v>C624430522</v>
          </cell>
          <cell r="G2292" t="str">
            <v>烟斗村-烟斗村</v>
          </cell>
          <cell r="H2292">
            <v>0.38</v>
          </cell>
          <cell r="I2292">
            <v>1.695</v>
          </cell>
          <cell r="J2292">
            <v>1.315</v>
          </cell>
        </row>
        <row r="2293">
          <cell r="C2293" t="str">
            <v>新邵县</v>
          </cell>
          <cell r="D2293">
            <v>430522</v>
          </cell>
          <cell r="E2293" t="str">
            <v>一类</v>
          </cell>
          <cell r="F2293" t="str">
            <v>C651430522</v>
          </cell>
          <cell r="G2293" t="str">
            <v>周台上-周台上</v>
          </cell>
          <cell r="H2293">
            <v>6.59</v>
          </cell>
          <cell r="I2293">
            <v>8.656</v>
          </cell>
          <cell r="J2293">
            <v>2.066</v>
          </cell>
        </row>
        <row r="2294">
          <cell r="C2294" t="str">
            <v>新邵县</v>
          </cell>
          <cell r="D2294">
            <v>430522</v>
          </cell>
          <cell r="E2294" t="str">
            <v>一类</v>
          </cell>
          <cell r="F2294" t="str">
            <v>C654430522</v>
          </cell>
          <cell r="G2294" t="str">
            <v>新院子-槽溪</v>
          </cell>
          <cell r="H2294">
            <v>0</v>
          </cell>
          <cell r="I2294">
            <v>3.622</v>
          </cell>
          <cell r="J2294">
            <v>3.622</v>
          </cell>
        </row>
        <row r="2295">
          <cell r="C2295" t="str">
            <v>新邵县</v>
          </cell>
          <cell r="D2295">
            <v>430522</v>
          </cell>
          <cell r="E2295" t="str">
            <v>一类</v>
          </cell>
          <cell r="F2295" t="str">
            <v>C658430522</v>
          </cell>
          <cell r="G2295" t="str">
            <v>大岱线</v>
          </cell>
          <cell r="H2295">
            <v>0</v>
          </cell>
          <cell r="I2295">
            <v>8.736</v>
          </cell>
          <cell r="J2295">
            <v>8.736</v>
          </cell>
        </row>
        <row r="2296">
          <cell r="C2296" t="str">
            <v>新邵县</v>
          </cell>
          <cell r="D2296">
            <v>430522</v>
          </cell>
          <cell r="E2296" t="str">
            <v>一类</v>
          </cell>
          <cell r="F2296" t="str">
            <v>C689430522</v>
          </cell>
          <cell r="G2296" t="str">
            <v>周家祠堂-周家祠堂</v>
          </cell>
          <cell r="H2296">
            <v>0</v>
          </cell>
          <cell r="I2296">
            <v>1.81</v>
          </cell>
          <cell r="J2296">
            <v>1.81</v>
          </cell>
        </row>
        <row r="2297">
          <cell r="C2297" t="str">
            <v>新邵县</v>
          </cell>
          <cell r="D2297">
            <v>430522</v>
          </cell>
          <cell r="E2297" t="str">
            <v>一类</v>
          </cell>
          <cell r="F2297" t="str">
            <v>C8A6430521</v>
          </cell>
          <cell r="G2297" t="str">
            <v>塘丝坳-新邵</v>
          </cell>
          <cell r="H2297">
            <v>0</v>
          </cell>
          <cell r="I2297">
            <v>0.496</v>
          </cell>
          <cell r="J2297">
            <v>0.496</v>
          </cell>
        </row>
        <row r="2298">
          <cell r="C2298" t="str">
            <v>新邵县</v>
          </cell>
          <cell r="D2298">
            <v>430522</v>
          </cell>
          <cell r="E2298" t="str">
            <v>一类</v>
          </cell>
          <cell r="F2298" t="str">
            <v>X026430522</v>
          </cell>
          <cell r="G2298" t="str">
            <v>粮站-黄龙桥</v>
          </cell>
          <cell r="H2298">
            <v>0</v>
          </cell>
          <cell r="I2298">
            <v>16.265</v>
          </cell>
          <cell r="J2298">
            <v>3.731</v>
          </cell>
        </row>
        <row r="2299">
          <cell r="C2299" t="str">
            <v>新邵县</v>
          </cell>
          <cell r="D2299">
            <v>430522</v>
          </cell>
          <cell r="E2299" t="str">
            <v>一类</v>
          </cell>
          <cell r="F2299" t="str">
            <v>X030430522</v>
          </cell>
          <cell r="G2299" t="str">
            <v>潭溪镇-陈家坊镇</v>
          </cell>
          <cell r="H2299">
            <v>0</v>
          </cell>
          <cell r="I2299">
            <v>33.739</v>
          </cell>
          <cell r="J2299">
            <v>9.587</v>
          </cell>
        </row>
        <row r="2300">
          <cell r="C2300" t="str">
            <v>新邵县</v>
          </cell>
          <cell r="D2300">
            <v>430522</v>
          </cell>
          <cell r="E2300" t="str">
            <v>一类</v>
          </cell>
          <cell r="F2300" t="str">
            <v>X040430522</v>
          </cell>
          <cell r="G2300" t="str">
            <v>金塘湾-五马</v>
          </cell>
          <cell r="H2300">
            <v>0</v>
          </cell>
          <cell r="I2300">
            <v>4.618</v>
          </cell>
          <cell r="J2300">
            <v>4.38</v>
          </cell>
        </row>
        <row r="2301">
          <cell r="C2301" t="str">
            <v>新邵县</v>
          </cell>
          <cell r="D2301">
            <v>430522</v>
          </cell>
          <cell r="E2301" t="str">
            <v>一类</v>
          </cell>
          <cell r="F2301" t="str">
            <v>Y006430522</v>
          </cell>
          <cell r="G2301" t="str">
            <v>庙山村-长城村</v>
          </cell>
          <cell r="H2301">
            <v>0</v>
          </cell>
          <cell r="I2301">
            <v>3.948</v>
          </cell>
          <cell r="J2301">
            <v>1.356</v>
          </cell>
        </row>
        <row r="2302">
          <cell r="C2302" t="str">
            <v>新邵县</v>
          </cell>
          <cell r="D2302">
            <v>430522</v>
          </cell>
          <cell r="E2302" t="str">
            <v>一类</v>
          </cell>
          <cell r="F2302" t="str">
            <v>Y008430522</v>
          </cell>
          <cell r="G2302" t="str">
            <v>龙竹村-C472</v>
          </cell>
          <cell r="H2302">
            <v>0</v>
          </cell>
          <cell r="I2302">
            <v>10.524</v>
          </cell>
          <cell r="J2302">
            <v>3.685</v>
          </cell>
        </row>
        <row r="2303">
          <cell r="C2303" t="str">
            <v>新邵县</v>
          </cell>
          <cell r="D2303">
            <v>430522</v>
          </cell>
          <cell r="E2303" t="str">
            <v>一类</v>
          </cell>
          <cell r="F2303" t="str">
            <v>Y009430522</v>
          </cell>
          <cell r="G2303" t="str">
            <v>新岭村-扶锡村</v>
          </cell>
          <cell r="H2303">
            <v>0</v>
          </cell>
          <cell r="I2303">
            <v>17.995</v>
          </cell>
          <cell r="J2303">
            <v>13.746</v>
          </cell>
        </row>
        <row r="2304">
          <cell r="C2304" t="str">
            <v>新邵县</v>
          </cell>
          <cell r="D2304">
            <v>430522</v>
          </cell>
          <cell r="E2304" t="str">
            <v>一类</v>
          </cell>
          <cell r="F2304" t="str">
            <v>Y010430522</v>
          </cell>
          <cell r="G2304" t="str">
            <v>正冲里村-车鹿塘村</v>
          </cell>
          <cell r="H2304">
            <v>3.062</v>
          </cell>
          <cell r="I2304">
            <v>9.99</v>
          </cell>
          <cell r="J2304">
            <v>4.086</v>
          </cell>
        </row>
        <row r="2305">
          <cell r="C2305" t="str">
            <v>新邵县</v>
          </cell>
          <cell r="D2305">
            <v>430522</v>
          </cell>
          <cell r="E2305" t="str">
            <v>一类</v>
          </cell>
          <cell r="F2305" t="str">
            <v>Y014430522</v>
          </cell>
          <cell r="G2305" t="str">
            <v>檀木村-毛铺村</v>
          </cell>
          <cell r="H2305">
            <v>0</v>
          </cell>
          <cell r="I2305">
            <v>6.769</v>
          </cell>
          <cell r="J2305">
            <v>0.644</v>
          </cell>
        </row>
        <row r="2306">
          <cell r="C2306" t="str">
            <v>新邵县</v>
          </cell>
          <cell r="D2306">
            <v>430522</v>
          </cell>
          <cell r="E2306" t="str">
            <v>一类</v>
          </cell>
          <cell r="F2306" t="str">
            <v>Y016430522</v>
          </cell>
          <cell r="G2306" t="str">
            <v>安家坳村-东冲村</v>
          </cell>
          <cell r="H2306">
            <v>0</v>
          </cell>
          <cell r="I2306">
            <v>3.993</v>
          </cell>
          <cell r="J2306">
            <v>1.481</v>
          </cell>
        </row>
        <row r="2307">
          <cell r="C2307" t="str">
            <v>新邵县</v>
          </cell>
          <cell r="D2307">
            <v>430522</v>
          </cell>
          <cell r="E2307" t="str">
            <v>一类</v>
          </cell>
          <cell r="F2307" t="str">
            <v>Y021430522</v>
          </cell>
          <cell r="G2307" t="str">
            <v>杉木江村-庙湾村</v>
          </cell>
          <cell r="H2307">
            <v>0</v>
          </cell>
          <cell r="I2307">
            <v>10.897</v>
          </cell>
          <cell r="J2307">
            <v>3.027</v>
          </cell>
        </row>
        <row r="2308">
          <cell r="C2308" t="str">
            <v>新邵县</v>
          </cell>
          <cell r="D2308">
            <v>430522</v>
          </cell>
          <cell r="E2308" t="str">
            <v>一类</v>
          </cell>
          <cell r="F2308" t="str">
            <v>Y026430522</v>
          </cell>
          <cell r="G2308" t="str">
            <v>下石村-坳背村</v>
          </cell>
          <cell r="H2308">
            <v>0</v>
          </cell>
          <cell r="I2308">
            <v>7.386</v>
          </cell>
          <cell r="J2308">
            <v>2.221</v>
          </cell>
        </row>
        <row r="2309">
          <cell r="C2309" t="str">
            <v>新邵县</v>
          </cell>
          <cell r="D2309">
            <v>430522</v>
          </cell>
          <cell r="E2309" t="str">
            <v>一类</v>
          </cell>
          <cell r="F2309" t="str">
            <v>Y028430522</v>
          </cell>
          <cell r="G2309" t="str">
            <v>Y021-富阳村</v>
          </cell>
          <cell r="H2309">
            <v>0</v>
          </cell>
          <cell r="I2309">
            <v>3.117</v>
          </cell>
          <cell r="J2309">
            <v>0.705</v>
          </cell>
        </row>
        <row r="2310">
          <cell r="C2310" t="str">
            <v>新邵县</v>
          </cell>
          <cell r="D2310">
            <v>430522</v>
          </cell>
          <cell r="E2310" t="str">
            <v>一类</v>
          </cell>
          <cell r="F2310" t="str">
            <v>Y029430522</v>
          </cell>
          <cell r="G2310" t="str">
            <v>草塘村-X239</v>
          </cell>
          <cell r="H2310">
            <v>0</v>
          </cell>
          <cell r="I2310">
            <v>4.661</v>
          </cell>
          <cell r="J2310">
            <v>4.661</v>
          </cell>
        </row>
        <row r="2311">
          <cell r="C2311" t="str">
            <v>新邵县</v>
          </cell>
          <cell r="D2311">
            <v>430522</v>
          </cell>
          <cell r="E2311" t="str">
            <v>一类</v>
          </cell>
          <cell r="F2311" t="str">
            <v>Y035430522</v>
          </cell>
          <cell r="G2311" t="str">
            <v>烟竹坪村-扶竹桥村</v>
          </cell>
          <cell r="H2311">
            <v>0</v>
          </cell>
          <cell r="I2311">
            <v>8.954</v>
          </cell>
          <cell r="J2311">
            <v>2.214</v>
          </cell>
        </row>
        <row r="2312">
          <cell r="C2312" t="str">
            <v>新邵县</v>
          </cell>
          <cell r="D2312">
            <v>430522</v>
          </cell>
          <cell r="E2312" t="str">
            <v>一类</v>
          </cell>
          <cell r="F2312" t="str">
            <v>Y036430522</v>
          </cell>
          <cell r="G2312" t="str">
            <v>朱家村-富阳村</v>
          </cell>
          <cell r="H2312">
            <v>0</v>
          </cell>
          <cell r="I2312">
            <v>4.413</v>
          </cell>
          <cell r="J2312">
            <v>3.299</v>
          </cell>
        </row>
        <row r="2313">
          <cell r="C2313" t="str">
            <v>新邵县</v>
          </cell>
          <cell r="D2313">
            <v>430522</v>
          </cell>
          <cell r="E2313" t="str">
            <v>一类</v>
          </cell>
          <cell r="F2313" t="str">
            <v>Y037430522</v>
          </cell>
          <cell r="G2313" t="str">
            <v>梅子湾村-龙潭村</v>
          </cell>
          <cell r="H2313">
            <v>0</v>
          </cell>
          <cell r="I2313">
            <v>13.541</v>
          </cell>
          <cell r="J2313">
            <v>5.431</v>
          </cell>
        </row>
        <row r="2314">
          <cell r="C2314" t="str">
            <v>新邵县</v>
          </cell>
          <cell r="D2314">
            <v>430522</v>
          </cell>
          <cell r="E2314" t="str">
            <v>一类</v>
          </cell>
          <cell r="F2314" t="str">
            <v>Y040430522</v>
          </cell>
          <cell r="G2314" t="str">
            <v>金鸡村-三角塘村</v>
          </cell>
          <cell r="H2314">
            <v>0</v>
          </cell>
          <cell r="I2314">
            <v>6.499</v>
          </cell>
          <cell r="J2314">
            <v>5.403</v>
          </cell>
        </row>
        <row r="2315">
          <cell r="C2315" t="str">
            <v>新邵县</v>
          </cell>
          <cell r="D2315">
            <v>430522</v>
          </cell>
          <cell r="E2315" t="str">
            <v>一类</v>
          </cell>
          <cell r="F2315" t="str">
            <v>Y041430522</v>
          </cell>
          <cell r="G2315" t="str">
            <v>太平村-金鸡村</v>
          </cell>
          <cell r="H2315">
            <v>2.314</v>
          </cell>
          <cell r="I2315">
            <v>4.236</v>
          </cell>
          <cell r="J2315">
            <v>1.922</v>
          </cell>
        </row>
        <row r="2316">
          <cell r="C2316" t="str">
            <v>新邵县</v>
          </cell>
          <cell r="D2316">
            <v>430522</v>
          </cell>
          <cell r="E2316" t="str">
            <v>一类</v>
          </cell>
          <cell r="F2316" t="str">
            <v>Y043430522</v>
          </cell>
          <cell r="G2316" t="str">
            <v>双井村-毛畲村</v>
          </cell>
          <cell r="H2316">
            <v>0</v>
          </cell>
          <cell r="I2316">
            <v>3.659</v>
          </cell>
          <cell r="J2316">
            <v>3.659</v>
          </cell>
        </row>
        <row r="2317">
          <cell r="C2317" t="str">
            <v>新邵县</v>
          </cell>
          <cell r="D2317">
            <v>430522</v>
          </cell>
          <cell r="E2317" t="str">
            <v>一类</v>
          </cell>
          <cell r="F2317" t="str">
            <v>Y046430522</v>
          </cell>
          <cell r="G2317" t="str">
            <v>冷子山村-X035</v>
          </cell>
          <cell r="H2317">
            <v>0</v>
          </cell>
          <cell r="I2317">
            <v>2.604</v>
          </cell>
          <cell r="J2317">
            <v>2.604</v>
          </cell>
        </row>
        <row r="2318">
          <cell r="C2318" t="str">
            <v>新邵县</v>
          </cell>
          <cell r="D2318">
            <v>430522</v>
          </cell>
          <cell r="E2318" t="str">
            <v>一类</v>
          </cell>
          <cell r="F2318" t="str">
            <v>Y049430522</v>
          </cell>
          <cell r="G2318" t="str">
            <v>车鹿塘村-刘背村</v>
          </cell>
          <cell r="H2318">
            <v>0</v>
          </cell>
          <cell r="I2318">
            <v>9.191</v>
          </cell>
          <cell r="J2318">
            <v>5.375</v>
          </cell>
        </row>
        <row r="2319">
          <cell r="C2319" t="str">
            <v>新邵县</v>
          </cell>
          <cell r="D2319">
            <v>430522</v>
          </cell>
          <cell r="E2319" t="str">
            <v>一类</v>
          </cell>
          <cell r="F2319" t="str">
            <v>Y051430522</v>
          </cell>
          <cell r="G2319" t="str">
            <v>下潭村-核山村</v>
          </cell>
          <cell r="H2319">
            <v>0</v>
          </cell>
          <cell r="I2319">
            <v>4.881</v>
          </cell>
          <cell r="J2319">
            <v>1.306</v>
          </cell>
        </row>
        <row r="2320">
          <cell r="C2320" t="str">
            <v>新邵县</v>
          </cell>
          <cell r="D2320">
            <v>430522</v>
          </cell>
          <cell r="E2320" t="str">
            <v>一类</v>
          </cell>
          <cell r="F2320" t="str">
            <v>Y052430522</v>
          </cell>
          <cell r="G2320" t="str">
            <v>Z308-大源村</v>
          </cell>
          <cell r="H2320">
            <v>0</v>
          </cell>
          <cell r="I2320">
            <v>6.472</v>
          </cell>
          <cell r="J2320">
            <v>4.927</v>
          </cell>
        </row>
        <row r="2321">
          <cell r="C2321" t="str">
            <v>新邵县</v>
          </cell>
          <cell r="D2321">
            <v>430522</v>
          </cell>
          <cell r="E2321" t="str">
            <v>一类</v>
          </cell>
          <cell r="F2321" t="str">
            <v>Y053430522</v>
          </cell>
          <cell r="G2321" t="str">
            <v>腰古岭村-毛江村</v>
          </cell>
          <cell r="H2321">
            <v>1.271</v>
          </cell>
          <cell r="I2321">
            <v>7.475</v>
          </cell>
          <cell r="J2321">
            <v>6.204</v>
          </cell>
        </row>
        <row r="2322">
          <cell r="C2322" t="str">
            <v>新邵县</v>
          </cell>
          <cell r="D2322">
            <v>430522</v>
          </cell>
          <cell r="E2322" t="str">
            <v>一类</v>
          </cell>
          <cell r="F2322" t="str">
            <v>Y054430522</v>
          </cell>
          <cell r="G2322" t="str">
            <v>洪庙村-安家村</v>
          </cell>
          <cell r="H2322">
            <v>0</v>
          </cell>
          <cell r="I2322">
            <v>5.243</v>
          </cell>
          <cell r="J2322">
            <v>2.837</v>
          </cell>
        </row>
        <row r="2323">
          <cell r="C2323" t="str">
            <v>新邵县</v>
          </cell>
          <cell r="D2323">
            <v>430522</v>
          </cell>
          <cell r="E2323" t="str">
            <v>一类</v>
          </cell>
          <cell r="F2323" t="str">
            <v>Y055430522</v>
          </cell>
          <cell r="G2323" t="str">
            <v>竹山村-X035</v>
          </cell>
          <cell r="H2323">
            <v>0</v>
          </cell>
          <cell r="I2323">
            <v>2.881</v>
          </cell>
          <cell r="J2323">
            <v>2.881</v>
          </cell>
        </row>
        <row r="2324">
          <cell r="C2324" t="str">
            <v>新邵县</v>
          </cell>
          <cell r="D2324">
            <v>430522</v>
          </cell>
          <cell r="E2324" t="str">
            <v>一类</v>
          </cell>
          <cell r="F2324" t="str">
            <v>Y056430522</v>
          </cell>
          <cell r="G2324" t="str">
            <v>向东村-栗江村</v>
          </cell>
          <cell r="H2324">
            <v>0</v>
          </cell>
          <cell r="I2324">
            <v>5.187</v>
          </cell>
          <cell r="J2324">
            <v>1.102</v>
          </cell>
        </row>
        <row r="2325">
          <cell r="C2325" t="str">
            <v>新邵县</v>
          </cell>
          <cell r="D2325">
            <v>430522</v>
          </cell>
          <cell r="E2325" t="str">
            <v>一类</v>
          </cell>
          <cell r="F2325" t="str">
            <v>Y059430522</v>
          </cell>
          <cell r="G2325" t="str">
            <v>云山村-S243</v>
          </cell>
          <cell r="H2325">
            <v>0</v>
          </cell>
          <cell r="I2325">
            <v>4.722</v>
          </cell>
          <cell r="J2325">
            <v>4.722</v>
          </cell>
        </row>
        <row r="2326">
          <cell r="C2326" t="str">
            <v>新邵县</v>
          </cell>
          <cell r="D2326">
            <v>430522</v>
          </cell>
          <cell r="E2326" t="str">
            <v>一类</v>
          </cell>
          <cell r="F2326" t="str">
            <v>Y063430522</v>
          </cell>
          <cell r="G2326" t="str">
            <v>大坪溪村-大坪溪村</v>
          </cell>
          <cell r="H2326">
            <v>0</v>
          </cell>
          <cell r="I2326">
            <v>12.905</v>
          </cell>
          <cell r="J2326">
            <v>12.905</v>
          </cell>
        </row>
        <row r="2327">
          <cell r="C2327" t="str">
            <v>新邵县</v>
          </cell>
          <cell r="D2327">
            <v>430522</v>
          </cell>
          <cell r="E2327" t="str">
            <v>一类</v>
          </cell>
          <cell r="F2327" t="str">
            <v>Y065430522</v>
          </cell>
          <cell r="G2327" t="str">
            <v>官仓边村-S360</v>
          </cell>
          <cell r="H2327">
            <v>0</v>
          </cell>
          <cell r="I2327">
            <v>2.889</v>
          </cell>
          <cell r="J2327">
            <v>1.992</v>
          </cell>
        </row>
        <row r="2328">
          <cell r="C2328" t="str">
            <v>新邵县</v>
          </cell>
          <cell r="D2328">
            <v>430522</v>
          </cell>
          <cell r="E2328" t="str">
            <v>一类</v>
          </cell>
          <cell r="F2328" t="str">
            <v>Y066430522</v>
          </cell>
          <cell r="G2328" t="str">
            <v>大坝村-檀山村</v>
          </cell>
          <cell r="H2328">
            <v>0</v>
          </cell>
          <cell r="I2328">
            <v>6.913</v>
          </cell>
          <cell r="J2328">
            <v>5.535</v>
          </cell>
        </row>
        <row r="2329">
          <cell r="C2329" t="str">
            <v>新邵县</v>
          </cell>
          <cell r="D2329">
            <v>430522</v>
          </cell>
          <cell r="E2329" t="str">
            <v>一类</v>
          </cell>
          <cell r="F2329" t="str">
            <v>Y067430522</v>
          </cell>
          <cell r="G2329" t="str">
            <v>峰岭村-顺水村</v>
          </cell>
          <cell r="H2329">
            <v>0</v>
          </cell>
          <cell r="I2329">
            <v>0.755</v>
          </cell>
          <cell r="J2329">
            <v>0.647</v>
          </cell>
        </row>
        <row r="2330">
          <cell r="C2330" t="str">
            <v>新邵县</v>
          </cell>
          <cell r="D2330">
            <v>430522</v>
          </cell>
          <cell r="E2330" t="str">
            <v>一类</v>
          </cell>
          <cell r="F2330" t="str">
            <v>Y069430522</v>
          </cell>
          <cell r="G2330" t="str">
            <v>石背垅村-会公坪村</v>
          </cell>
          <cell r="H2330">
            <v>0</v>
          </cell>
          <cell r="I2330">
            <v>1.394</v>
          </cell>
          <cell r="J2330">
            <v>1.394</v>
          </cell>
        </row>
        <row r="2331">
          <cell r="C2331" t="str">
            <v>新邵县</v>
          </cell>
          <cell r="D2331">
            <v>430522</v>
          </cell>
          <cell r="E2331" t="str">
            <v>一类</v>
          </cell>
          <cell r="F2331" t="str">
            <v>Y071430522</v>
          </cell>
          <cell r="G2331" t="str">
            <v>花亭子村-园艺村</v>
          </cell>
          <cell r="H2331">
            <v>1.929</v>
          </cell>
          <cell r="I2331">
            <v>4.503</v>
          </cell>
          <cell r="J2331">
            <v>0.919</v>
          </cell>
        </row>
        <row r="2332">
          <cell r="C2332" t="str">
            <v>新邵县</v>
          </cell>
          <cell r="D2332">
            <v>430522</v>
          </cell>
          <cell r="E2332" t="str">
            <v>一类</v>
          </cell>
          <cell r="F2332" t="str">
            <v>Y072430522</v>
          </cell>
          <cell r="G2332" t="str">
            <v>下石村-陡岭村</v>
          </cell>
          <cell r="H2332">
            <v>0</v>
          </cell>
          <cell r="I2332">
            <v>6.11</v>
          </cell>
          <cell r="J2332">
            <v>4.001</v>
          </cell>
        </row>
        <row r="2333">
          <cell r="C2333" t="str">
            <v>新邵县</v>
          </cell>
          <cell r="D2333">
            <v>430522</v>
          </cell>
          <cell r="E2333" t="str">
            <v>一类</v>
          </cell>
          <cell r="F2333" t="str">
            <v>Y073430522</v>
          </cell>
          <cell r="G2333" t="str">
            <v>十字路村-栗坪村</v>
          </cell>
          <cell r="H2333">
            <v>0</v>
          </cell>
          <cell r="I2333">
            <v>7.638</v>
          </cell>
          <cell r="J2333">
            <v>5.692</v>
          </cell>
        </row>
        <row r="2334">
          <cell r="C2334" t="str">
            <v>新邵县</v>
          </cell>
          <cell r="D2334">
            <v>430522</v>
          </cell>
          <cell r="E2334" t="str">
            <v>一类</v>
          </cell>
          <cell r="F2334" t="str">
            <v>Y074430522</v>
          </cell>
          <cell r="G2334" t="str">
            <v>顺水村-栗坪村</v>
          </cell>
          <cell r="H2334">
            <v>0</v>
          </cell>
          <cell r="I2334">
            <v>3.967</v>
          </cell>
          <cell r="J2334">
            <v>3.967</v>
          </cell>
        </row>
        <row r="2335">
          <cell r="C2335" t="str">
            <v>新邵县</v>
          </cell>
          <cell r="D2335">
            <v>430522</v>
          </cell>
          <cell r="E2335" t="str">
            <v>一类</v>
          </cell>
          <cell r="F2335" t="str">
            <v>Y075430522</v>
          </cell>
          <cell r="G2335" t="str">
            <v>李阳村-Y085</v>
          </cell>
          <cell r="H2335">
            <v>0</v>
          </cell>
          <cell r="I2335">
            <v>6.681</v>
          </cell>
          <cell r="J2335">
            <v>6.499</v>
          </cell>
        </row>
        <row r="2336">
          <cell r="C2336" t="str">
            <v>新邵县</v>
          </cell>
          <cell r="D2336">
            <v>430522</v>
          </cell>
          <cell r="E2336" t="str">
            <v>一类</v>
          </cell>
          <cell r="F2336" t="str">
            <v>Y076430522</v>
          </cell>
          <cell r="G2336" t="str">
            <v>草鞋铺村-X041</v>
          </cell>
          <cell r="H2336">
            <v>4.922</v>
          </cell>
          <cell r="I2336">
            <v>8.083</v>
          </cell>
          <cell r="J2336">
            <v>3.161</v>
          </cell>
        </row>
        <row r="2337">
          <cell r="C2337" t="str">
            <v>新邵县</v>
          </cell>
          <cell r="D2337">
            <v>430522</v>
          </cell>
          <cell r="E2337" t="str">
            <v>一类</v>
          </cell>
          <cell r="F2337" t="str">
            <v>Y077430522</v>
          </cell>
          <cell r="G2337" t="str">
            <v>程井坳村-桐木村</v>
          </cell>
          <cell r="H2337">
            <v>0</v>
          </cell>
          <cell r="I2337">
            <v>8.215</v>
          </cell>
          <cell r="J2337">
            <v>8.215</v>
          </cell>
        </row>
        <row r="2338">
          <cell r="C2338" t="str">
            <v>新邵县</v>
          </cell>
          <cell r="D2338">
            <v>430522</v>
          </cell>
          <cell r="E2338" t="str">
            <v>一类</v>
          </cell>
          <cell r="F2338" t="str">
            <v>Y078430522</v>
          </cell>
          <cell r="G2338" t="str">
            <v>X041-小水村</v>
          </cell>
          <cell r="H2338">
            <v>0</v>
          </cell>
          <cell r="I2338">
            <v>9.912</v>
          </cell>
          <cell r="J2338">
            <v>7.989</v>
          </cell>
        </row>
        <row r="2339">
          <cell r="C2339" t="str">
            <v>新邵县</v>
          </cell>
          <cell r="D2339">
            <v>430522</v>
          </cell>
          <cell r="E2339" t="str">
            <v>一类</v>
          </cell>
          <cell r="F2339" t="str">
            <v>Y079430522</v>
          </cell>
          <cell r="G2339" t="str">
            <v>石脚村-车田村</v>
          </cell>
          <cell r="H2339">
            <v>0</v>
          </cell>
          <cell r="I2339">
            <v>9.891</v>
          </cell>
          <cell r="J2339">
            <v>9.891</v>
          </cell>
        </row>
        <row r="2340">
          <cell r="C2340" t="str">
            <v>新邵县</v>
          </cell>
          <cell r="D2340">
            <v>430522</v>
          </cell>
          <cell r="E2340" t="str">
            <v>一类</v>
          </cell>
          <cell r="F2340" t="str">
            <v>Y081430522</v>
          </cell>
          <cell r="G2340" t="str">
            <v>田心村-吴家村</v>
          </cell>
          <cell r="H2340">
            <v>2.488</v>
          </cell>
          <cell r="I2340">
            <v>5.681</v>
          </cell>
          <cell r="J2340">
            <v>1.71</v>
          </cell>
        </row>
        <row r="2341">
          <cell r="C2341" t="str">
            <v>新邵县</v>
          </cell>
          <cell r="D2341">
            <v>430522</v>
          </cell>
          <cell r="E2341" t="str">
            <v>一类</v>
          </cell>
          <cell r="F2341" t="str">
            <v>Y082430522</v>
          </cell>
          <cell r="G2341" t="str">
            <v>岩门前村-戴家村</v>
          </cell>
          <cell r="H2341">
            <v>0</v>
          </cell>
          <cell r="I2341">
            <v>0.309</v>
          </cell>
          <cell r="J2341">
            <v>0.309</v>
          </cell>
        </row>
        <row r="2342">
          <cell r="C2342" t="str">
            <v>新邵县</v>
          </cell>
          <cell r="D2342">
            <v>430522</v>
          </cell>
          <cell r="E2342" t="str">
            <v>一类</v>
          </cell>
          <cell r="F2342" t="str">
            <v>Y138430521</v>
          </cell>
          <cell r="G2342" t="str">
            <v>X026-新邵</v>
          </cell>
          <cell r="H2342">
            <v>0</v>
          </cell>
          <cell r="I2342">
            <v>0.393</v>
          </cell>
          <cell r="J2342">
            <v>0.393</v>
          </cell>
        </row>
        <row r="2343">
          <cell r="C2343" t="str">
            <v>邵阳县小计</v>
          </cell>
        </row>
        <row r="2343">
          <cell r="J2343">
            <v>330.121</v>
          </cell>
        </row>
        <row r="2344">
          <cell r="C2344" t="str">
            <v>邵阳县</v>
          </cell>
          <cell r="D2344">
            <v>430523</v>
          </cell>
          <cell r="E2344" t="str">
            <v>一类</v>
          </cell>
          <cell r="F2344" t="str">
            <v>C013430523</v>
          </cell>
          <cell r="G2344" t="str">
            <v>人字-人字</v>
          </cell>
          <cell r="H2344">
            <v>0</v>
          </cell>
          <cell r="I2344">
            <v>1.987</v>
          </cell>
          <cell r="J2344">
            <v>1.987</v>
          </cell>
        </row>
        <row r="2345">
          <cell r="C2345" t="str">
            <v>邵阳县</v>
          </cell>
          <cell r="D2345">
            <v>430523</v>
          </cell>
          <cell r="E2345" t="str">
            <v>一类</v>
          </cell>
          <cell r="F2345" t="str">
            <v>C018430523</v>
          </cell>
          <cell r="G2345" t="str">
            <v>书房边-长排村部</v>
          </cell>
          <cell r="H2345">
            <v>0</v>
          </cell>
          <cell r="I2345">
            <v>2.976</v>
          </cell>
          <cell r="J2345">
            <v>2.976</v>
          </cell>
        </row>
        <row r="2346">
          <cell r="C2346" t="str">
            <v>邵阳县</v>
          </cell>
          <cell r="D2346">
            <v>430523</v>
          </cell>
          <cell r="E2346" t="str">
            <v>一类</v>
          </cell>
          <cell r="F2346" t="str">
            <v>C019430523</v>
          </cell>
          <cell r="G2346" t="str">
            <v>黄黄线</v>
          </cell>
          <cell r="H2346">
            <v>0</v>
          </cell>
          <cell r="I2346">
            <v>3.442</v>
          </cell>
          <cell r="J2346">
            <v>3.442</v>
          </cell>
        </row>
        <row r="2347">
          <cell r="C2347" t="str">
            <v>邵阳县</v>
          </cell>
          <cell r="D2347">
            <v>430523</v>
          </cell>
          <cell r="E2347" t="str">
            <v>一类</v>
          </cell>
          <cell r="F2347" t="str">
            <v>C021430523</v>
          </cell>
          <cell r="G2347" t="str">
            <v>塔水桥-沿河</v>
          </cell>
          <cell r="H2347">
            <v>0</v>
          </cell>
          <cell r="I2347">
            <v>5.007</v>
          </cell>
          <cell r="J2347">
            <v>3.29</v>
          </cell>
        </row>
        <row r="2348">
          <cell r="C2348" t="str">
            <v>邵阳县</v>
          </cell>
          <cell r="D2348">
            <v>430523</v>
          </cell>
          <cell r="E2348" t="str">
            <v>一类</v>
          </cell>
          <cell r="F2348" t="str">
            <v>C032430523</v>
          </cell>
          <cell r="G2348" t="str">
            <v>天山冲-观密村部</v>
          </cell>
          <cell r="H2348">
            <v>0</v>
          </cell>
          <cell r="I2348">
            <v>3.858</v>
          </cell>
          <cell r="J2348">
            <v>3.858</v>
          </cell>
        </row>
        <row r="2349">
          <cell r="C2349" t="str">
            <v>邵阳县</v>
          </cell>
          <cell r="D2349">
            <v>430523</v>
          </cell>
          <cell r="E2349" t="str">
            <v>一类</v>
          </cell>
          <cell r="F2349" t="str">
            <v>C038430523</v>
          </cell>
          <cell r="G2349" t="str">
            <v>双双线</v>
          </cell>
          <cell r="H2349">
            <v>0</v>
          </cell>
          <cell r="I2349">
            <v>1.499</v>
          </cell>
          <cell r="J2349">
            <v>1.499</v>
          </cell>
        </row>
        <row r="2350">
          <cell r="C2350" t="str">
            <v>邵阳县</v>
          </cell>
          <cell r="D2350">
            <v>430523</v>
          </cell>
          <cell r="E2350" t="str">
            <v>一类</v>
          </cell>
          <cell r="F2350" t="str">
            <v>C051430523</v>
          </cell>
          <cell r="G2350" t="str">
            <v>唐冲-白江村部</v>
          </cell>
          <cell r="H2350">
            <v>0</v>
          </cell>
          <cell r="I2350">
            <v>2.412</v>
          </cell>
          <cell r="J2350">
            <v>0.899</v>
          </cell>
        </row>
        <row r="2351">
          <cell r="C2351" t="str">
            <v>邵阳县</v>
          </cell>
          <cell r="D2351">
            <v>430523</v>
          </cell>
          <cell r="E2351" t="str">
            <v>一类</v>
          </cell>
          <cell r="F2351" t="str">
            <v>C056430523</v>
          </cell>
          <cell r="G2351" t="str">
            <v>杉木岭小学-岭上学校</v>
          </cell>
          <cell r="H2351">
            <v>0</v>
          </cell>
          <cell r="I2351">
            <v>2.491</v>
          </cell>
          <cell r="J2351">
            <v>2.491</v>
          </cell>
        </row>
        <row r="2352">
          <cell r="C2352" t="str">
            <v>邵阳县</v>
          </cell>
          <cell r="D2352">
            <v>430523</v>
          </cell>
          <cell r="E2352" t="str">
            <v>一类</v>
          </cell>
          <cell r="F2352" t="str">
            <v>C061430523</v>
          </cell>
          <cell r="G2352" t="str">
            <v>梅岭-梅子岭</v>
          </cell>
          <cell r="H2352">
            <v>0</v>
          </cell>
          <cell r="I2352">
            <v>2.76</v>
          </cell>
          <cell r="J2352">
            <v>2.76</v>
          </cell>
        </row>
        <row r="2353">
          <cell r="C2353" t="str">
            <v>邵阳县</v>
          </cell>
          <cell r="D2353">
            <v>430523</v>
          </cell>
          <cell r="E2353" t="str">
            <v>一类</v>
          </cell>
          <cell r="F2353" t="str">
            <v>C073430523</v>
          </cell>
          <cell r="G2353" t="str">
            <v>大院子-石脚</v>
          </cell>
          <cell r="H2353">
            <v>0</v>
          </cell>
          <cell r="I2353">
            <v>2.332</v>
          </cell>
          <cell r="J2353">
            <v>2.332</v>
          </cell>
        </row>
        <row r="2354">
          <cell r="C2354" t="str">
            <v>邵阳县</v>
          </cell>
          <cell r="D2354">
            <v>430523</v>
          </cell>
          <cell r="E2354" t="str">
            <v>一类</v>
          </cell>
          <cell r="F2354" t="str">
            <v>C085430523</v>
          </cell>
          <cell r="G2354" t="str">
            <v>大塘村部-大塘村部</v>
          </cell>
          <cell r="H2354">
            <v>0</v>
          </cell>
          <cell r="I2354">
            <v>2.82</v>
          </cell>
          <cell r="J2354">
            <v>2.82</v>
          </cell>
        </row>
        <row r="2355">
          <cell r="C2355" t="str">
            <v>邵阳县</v>
          </cell>
          <cell r="D2355">
            <v>430523</v>
          </cell>
          <cell r="E2355" t="str">
            <v>一类</v>
          </cell>
          <cell r="F2355" t="str">
            <v>C092430523</v>
          </cell>
          <cell r="G2355" t="str">
            <v>杨家岭-杨家岭</v>
          </cell>
          <cell r="H2355">
            <v>0</v>
          </cell>
          <cell r="I2355">
            <v>3.373</v>
          </cell>
          <cell r="J2355">
            <v>3.373</v>
          </cell>
        </row>
        <row r="2356">
          <cell r="C2356" t="str">
            <v>邵阳县</v>
          </cell>
          <cell r="D2356">
            <v>430523</v>
          </cell>
          <cell r="E2356" t="str">
            <v>一类</v>
          </cell>
          <cell r="F2356" t="str">
            <v>C096430523</v>
          </cell>
          <cell r="G2356" t="str">
            <v>黄花坪-毛山伍家</v>
          </cell>
          <cell r="H2356">
            <v>0</v>
          </cell>
          <cell r="I2356">
            <v>2.227</v>
          </cell>
          <cell r="J2356">
            <v>2.227</v>
          </cell>
        </row>
        <row r="2357">
          <cell r="C2357" t="str">
            <v>邵阳县</v>
          </cell>
          <cell r="D2357">
            <v>430523</v>
          </cell>
          <cell r="E2357" t="str">
            <v>一类</v>
          </cell>
          <cell r="F2357" t="str">
            <v>C104430523</v>
          </cell>
          <cell r="G2357" t="str">
            <v>梅洲-梅洲</v>
          </cell>
          <cell r="H2357">
            <v>0</v>
          </cell>
          <cell r="I2357">
            <v>2.343</v>
          </cell>
          <cell r="J2357">
            <v>2.343</v>
          </cell>
        </row>
        <row r="2358">
          <cell r="C2358" t="str">
            <v>邵阳县</v>
          </cell>
          <cell r="D2358">
            <v>430523</v>
          </cell>
          <cell r="E2358" t="str">
            <v>一类</v>
          </cell>
          <cell r="F2358" t="str">
            <v>C118430523</v>
          </cell>
          <cell r="G2358" t="str">
            <v>田庄-田庄</v>
          </cell>
          <cell r="H2358">
            <v>0</v>
          </cell>
          <cell r="I2358">
            <v>2.591</v>
          </cell>
          <cell r="J2358">
            <v>2.591</v>
          </cell>
        </row>
        <row r="2359">
          <cell r="C2359" t="str">
            <v>邵阳县</v>
          </cell>
          <cell r="D2359">
            <v>430523</v>
          </cell>
          <cell r="E2359" t="str">
            <v>一类</v>
          </cell>
          <cell r="F2359" t="str">
            <v>C119430523</v>
          </cell>
          <cell r="G2359" t="str">
            <v>许家桥-腊树</v>
          </cell>
          <cell r="H2359">
            <v>0</v>
          </cell>
          <cell r="I2359">
            <v>2.078</v>
          </cell>
          <cell r="J2359">
            <v>2.078</v>
          </cell>
        </row>
        <row r="2360">
          <cell r="C2360" t="str">
            <v>邵阳县</v>
          </cell>
          <cell r="D2360">
            <v>430523</v>
          </cell>
          <cell r="E2360" t="str">
            <v>一类</v>
          </cell>
          <cell r="F2360" t="str">
            <v>C121430523</v>
          </cell>
          <cell r="G2360" t="str">
            <v>圆石线</v>
          </cell>
          <cell r="H2360">
            <v>0</v>
          </cell>
          <cell r="I2360">
            <v>4.71</v>
          </cell>
          <cell r="J2360">
            <v>4.71</v>
          </cell>
        </row>
        <row r="2361">
          <cell r="C2361" t="str">
            <v>邵阳县</v>
          </cell>
          <cell r="D2361">
            <v>430523</v>
          </cell>
          <cell r="E2361" t="str">
            <v>一类</v>
          </cell>
          <cell r="F2361" t="str">
            <v>C139430523</v>
          </cell>
          <cell r="G2361" t="str">
            <v>新院子-炸药仓库</v>
          </cell>
          <cell r="H2361">
            <v>3.207</v>
          </cell>
          <cell r="I2361">
            <v>6.135</v>
          </cell>
          <cell r="J2361">
            <v>2.928</v>
          </cell>
        </row>
        <row r="2362">
          <cell r="C2362" t="str">
            <v>邵阳县</v>
          </cell>
          <cell r="D2362">
            <v>430523</v>
          </cell>
          <cell r="E2362" t="str">
            <v>一类</v>
          </cell>
          <cell r="F2362" t="str">
            <v>C150430523</v>
          </cell>
          <cell r="G2362" t="str">
            <v>白羊山口-院子</v>
          </cell>
          <cell r="H2362">
            <v>0</v>
          </cell>
          <cell r="I2362">
            <v>2.675</v>
          </cell>
          <cell r="J2362">
            <v>2.675</v>
          </cell>
        </row>
        <row r="2363">
          <cell r="C2363" t="str">
            <v>邵阳县</v>
          </cell>
          <cell r="D2363">
            <v>430523</v>
          </cell>
          <cell r="E2363" t="str">
            <v>一类</v>
          </cell>
          <cell r="F2363" t="str">
            <v>C151430523</v>
          </cell>
          <cell r="G2363" t="str">
            <v>大坝-转龙寺</v>
          </cell>
          <cell r="H2363">
            <v>0</v>
          </cell>
          <cell r="I2363">
            <v>3.097</v>
          </cell>
          <cell r="J2363">
            <v>3.097</v>
          </cell>
        </row>
        <row r="2364">
          <cell r="C2364" t="str">
            <v>邵阳县</v>
          </cell>
          <cell r="D2364">
            <v>430523</v>
          </cell>
          <cell r="E2364" t="str">
            <v>一类</v>
          </cell>
          <cell r="F2364" t="str">
            <v>C181430523</v>
          </cell>
          <cell r="G2364" t="str">
            <v>中马线</v>
          </cell>
          <cell r="H2364">
            <v>0</v>
          </cell>
          <cell r="I2364">
            <v>2.105</v>
          </cell>
          <cell r="J2364">
            <v>2.105</v>
          </cell>
        </row>
        <row r="2365">
          <cell r="C2365" t="str">
            <v>邵阳县</v>
          </cell>
          <cell r="D2365">
            <v>430523</v>
          </cell>
          <cell r="E2365" t="str">
            <v>一类</v>
          </cell>
          <cell r="F2365" t="str">
            <v>C186430523</v>
          </cell>
          <cell r="G2365" t="str">
            <v>白又线</v>
          </cell>
          <cell r="H2365">
            <v>0</v>
          </cell>
          <cell r="I2365">
            <v>0.794</v>
          </cell>
          <cell r="J2365">
            <v>0.794</v>
          </cell>
        </row>
        <row r="2366">
          <cell r="C2366" t="str">
            <v>邵阳县</v>
          </cell>
          <cell r="D2366">
            <v>430523</v>
          </cell>
          <cell r="E2366" t="str">
            <v>一类</v>
          </cell>
          <cell r="F2366" t="str">
            <v>C193430523</v>
          </cell>
          <cell r="G2366" t="str">
            <v>新茶亭-槎家桥</v>
          </cell>
          <cell r="H2366">
            <v>0.496</v>
          </cell>
          <cell r="I2366">
            <v>3.686</v>
          </cell>
          <cell r="J2366">
            <v>2.492</v>
          </cell>
        </row>
        <row r="2367">
          <cell r="C2367" t="str">
            <v>邵阳县</v>
          </cell>
          <cell r="D2367">
            <v>430523</v>
          </cell>
          <cell r="E2367" t="str">
            <v>一类</v>
          </cell>
          <cell r="F2367" t="str">
            <v>C202430523</v>
          </cell>
          <cell r="G2367" t="str">
            <v>安岩线</v>
          </cell>
          <cell r="H2367">
            <v>0</v>
          </cell>
          <cell r="I2367">
            <v>2.076</v>
          </cell>
          <cell r="J2367">
            <v>2.076</v>
          </cell>
        </row>
        <row r="2368">
          <cell r="C2368" t="str">
            <v>邵阳县</v>
          </cell>
          <cell r="D2368">
            <v>430523</v>
          </cell>
          <cell r="E2368" t="str">
            <v>一类</v>
          </cell>
          <cell r="F2368" t="str">
            <v>C203430523</v>
          </cell>
          <cell r="G2368" t="str">
            <v>彭石线</v>
          </cell>
          <cell r="H2368">
            <v>0</v>
          </cell>
          <cell r="I2368">
            <v>0.327</v>
          </cell>
          <cell r="J2368">
            <v>0.327</v>
          </cell>
        </row>
        <row r="2369">
          <cell r="C2369" t="str">
            <v>邵阳县</v>
          </cell>
          <cell r="D2369">
            <v>430523</v>
          </cell>
          <cell r="E2369" t="str">
            <v>一类</v>
          </cell>
          <cell r="F2369" t="str">
            <v>C211430523</v>
          </cell>
          <cell r="G2369" t="str">
            <v>扣子铺-长塘</v>
          </cell>
          <cell r="H2369">
            <v>0</v>
          </cell>
          <cell r="I2369">
            <v>3.807</v>
          </cell>
          <cell r="J2369">
            <v>3.807</v>
          </cell>
        </row>
        <row r="2370">
          <cell r="C2370" t="str">
            <v>邵阳县</v>
          </cell>
          <cell r="D2370">
            <v>430523</v>
          </cell>
          <cell r="E2370" t="str">
            <v>一类</v>
          </cell>
          <cell r="F2370" t="str">
            <v>C212430523</v>
          </cell>
          <cell r="G2370" t="str">
            <v>大坝-大坝</v>
          </cell>
          <cell r="H2370">
            <v>0</v>
          </cell>
          <cell r="I2370">
            <v>2.209</v>
          </cell>
          <cell r="J2370">
            <v>2.209</v>
          </cell>
        </row>
        <row r="2371">
          <cell r="C2371" t="str">
            <v>邵阳县</v>
          </cell>
          <cell r="D2371">
            <v>430523</v>
          </cell>
          <cell r="E2371" t="str">
            <v>一类</v>
          </cell>
          <cell r="F2371" t="str">
            <v>C225430523</v>
          </cell>
          <cell r="G2371" t="str">
            <v>桃祖线</v>
          </cell>
          <cell r="H2371">
            <v>0</v>
          </cell>
          <cell r="I2371">
            <v>0.229</v>
          </cell>
          <cell r="J2371">
            <v>0.229</v>
          </cell>
        </row>
        <row r="2372">
          <cell r="C2372" t="str">
            <v>邵阳县</v>
          </cell>
          <cell r="D2372">
            <v>430523</v>
          </cell>
          <cell r="E2372" t="str">
            <v>一类</v>
          </cell>
          <cell r="F2372" t="str">
            <v>C232430523</v>
          </cell>
          <cell r="G2372" t="str">
            <v>罗汉寺-紫塘</v>
          </cell>
          <cell r="H2372">
            <v>0</v>
          </cell>
          <cell r="I2372">
            <v>3.817</v>
          </cell>
          <cell r="J2372">
            <v>3.817</v>
          </cell>
        </row>
        <row r="2373">
          <cell r="C2373" t="str">
            <v>邵阳县</v>
          </cell>
          <cell r="D2373">
            <v>430523</v>
          </cell>
          <cell r="E2373" t="str">
            <v>一类</v>
          </cell>
          <cell r="F2373" t="str">
            <v>C235430523</v>
          </cell>
          <cell r="G2373" t="str">
            <v>白马石-流源</v>
          </cell>
          <cell r="H2373">
            <v>0</v>
          </cell>
          <cell r="I2373">
            <v>3.09</v>
          </cell>
          <cell r="J2373">
            <v>1.397</v>
          </cell>
        </row>
        <row r="2374">
          <cell r="C2374" t="str">
            <v>邵阳县</v>
          </cell>
          <cell r="D2374">
            <v>430523</v>
          </cell>
          <cell r="E2374" t="str">
            <v>一类</v>
          </cell>
          <cell r="F2374" t="str">
            <v>C252430523</v>
          </cell>
          <cell r="G2374" t="str">
            <v>大园-大园</v>
          </cell>
          <cell r="H2374">
            <v>0</v>
          </cell>
          <cell r="I2374">
            <v>2.356</v>
          </cell>
          <cell r="J2374">
            <v>2.356</v>
          </cell>
        </row>
        <row r="2375">
          <cell r="C2375" t="str">
            <v>邵阳县</v>
          </cell>
          <cell r="D2375">
            <v>430523</v>
          </cell>
          <cell r="E2375" t="str">
            <v>一类</v>
          </cell>
          <cell r="F2375" t="str">
            <v>C259430523</v>
          </cell>
          <cell r="G2375" t="str">
            <v>黄泥塘-黄泥</v>
          </cell>
          <cell r="H2375">
            <v>0</v>
          </cell>
          <cell r="I2375">
            <v>3.55</v>
          </cell>
          <cell r="J2375">
            <v>3.55</v>
          </cell>
        </row>
        <row r="2376">
          <cell r="C2376" t="str">
            <v>邵阳县</v>
          </cell>
          <cell r="D2376">
            <v>430523</v>
          </cell>
          <cell r="E2376" t="str">
            <v>一类</v>
          </cell>
          <cell r="F2376" t="str">
            <v>C260430523</v>
          </cell>
          <cell r="G2376" t="str">
            <v>向联-向联</v>
          </cell>
          <cell r="H2376">
            <v>0</v>
          </cell>
          <cell r="I2376">
            <v>2.374</v>
          </cell>
          <cell r="J2376">
            <v>2.374</v>
          </cell>
        </row>
        <row r="2377">
          <cell r="C2377" t="str">
            <v>邵阳县</v>
          </cell>
          <cell r="D2377">
            <v>430523</v>
          </cell>
          <cell r="E2377" t="str">
            <v>一类</v>
          </cell>
          <cell r="F2377" t="str">
            <v>C266430523</v>
          </cell>
          <cell r="G2377" t="str">
            <v>塘新线</v>
          </cell>
          <cell r="H2377">
            <v>0</v>
          </cell>
          <cell r="I2377">
            <v>0.258</v>
          </cell>
          <cell r="J2377">
            <v>0.258</v>
          </cell>
        </row>
        <row r="2378">
          <cell r="C2378" t="str">
            <v>邵阳县</v>
          </cell>
          <cell r="D2378">
            <v>430523</v>
          </cell>
          <cell r="E2378" t="str">
            <v>一类</v>
          </cell>
          <cell r="F2378" t="str">
            <v>C275430523</v>
          </cell>
          <cell r="G2378" t="str">
            <v>过路塘-过路塘</v>
          </cell>
          <cell r="H2378">
            <v>0</v>
          </cell>
          <cell r="I2378">
            <v>3.858</v>
          </cell>
          <cell r="J2378">
            <v>3.858</v>
          </cell>
        </row>
        <row r="2379">
          <cell r="C2379" t="str">
            <v>邵阳县</v>
          </cell>
          <cell r="D2379">
            <v>430523</v>
          </cell>
          <cell r="E2379" t="str">
            <v>一类</v>
          </cell>
          <cell r="F2379" t="str">
            <v>C277430523</v>
          </cell>
          <cell r="G2379" t="str">
            <v>沙田-沙田</v>
          </cell>
          <cell r="H2379">
            <v>0.242</v>
          </cell>
          <cell r="I2379">
            <v>2.367</v>
          </cell>
          <cell r="J2379">
            <v>2.125</v>
          </cell>
        </row>
        <row r="2380">
          <cell r="C2380" t="str">
            <v>邵阳县</v>
          </cell>
          <cell r="D2380">
            <v>430523</v>
          </cell>
          <cell r="E2380" t="str">
            <v>一类</v>
          </cell>
          <cell r="F2380" t="str">
            <v>C280430523</v>
          </cell>
          <cell r="G2380" t="str">
            <v>红星-红星</v>
          </cell>
          <cell r="H2380">
            <v>0</v>
          </cell>
          <cell r="I2380">
            <v>2.486</v>
          </cell>
          <cell r="J2380">
            <v>2.347</v>
          </cell>
        </row>
        <row r="2381">
          <cell r="C2381" t="str">
            <v>邵阳县</v>
          </cell>
          <cell r="D2381">
            <v>430523</v>
          </cell>
          <cell r="E2381" t="str">
            <v>一类</v>
          </cell>
          <cell r="F2381" t="str">
            <v>C283430523</v>
          </cell>
          <cell r="G2381" t="str">
            <v>青大线</v>
          </cell>
          <cell r="H2381">
            <v>0</v>
          </cell>
          <cell r="I2381">
            <v>0.326</v>
          </cell>
          <cell r="J2381">
            <v>0.326</v>
          </cell>
        </row>
        <row r="2382">
          <cell r="C2382" t="str">
            <v>邵阳县</v>
          </cell>
          <cell r="D2382">
            <v>430523</v>
          </cell>
          <cell r="E2382" t="str">
            <v>一类</v>
          </cell>
          <cell r="F2382" t="str">
            <v>C29A430523</v>
          </cell>
          <cell r="G2382" t="str">
            <v>青大线</v>
          </cell>
          <cell r="H2382">
            <v>0</v>
          </cell>
          <cell r="I2382">
            <v>1.117</v>
          </cell>
          <cell r="J2382">
            <v>1.117</v>
          </cell>
        </row>
        <row r="2383">
          <cell r="C2383" t="str">
            <v>邵阳县</v>
          </cell>
          <cell r="D2383">
            <v>430523</v>
          </cell>
          <cell r="E2383" t="str">
            <v>一类</v>
          </cell>
          <cell r="F2383" t="str">
            <v>C312430523</v>
          </cell>
          <cell r="G2383" t="str">
            <v>石东线</v>
          </cell>
          <cell r="H2383">
            <v>0</v>
          </cell>
          <cell r="I2383">
            <v>1.031</v>
          </cell>
          <cell r="J2383">
            <v>1.031</v>
          </cell>
        </row>
        <row r="2384">
          <cell r="C2384" t="str">
            <v>邵阳县</v>
          </cell>
          <cell r="D2384">
            <v>430523</v>
          </cell>
          <cell r="E2384" t="str">
            <v>一类</v>
          </cell>
          <cell r="F2384" t="str">
            <v>C313430523</v>
          </cell>
          <cell r="G2384" t="str">
            <v>新东线</v>
          </cell>
          <cell r="H2384">
            <v>0</v>
          </cell>
          <cell r="I2384">
            <v>3.272</v>
          </cell>
          <cell r="J2384">
            <v>3.272</v>
          </cell>
        </row>
        <row r="2385">
          <cell r="C2385" t="str">
            <v>邵阳县</v>
          </cell>
          <cell r="D2385">
            <v>430523</v>
          </cell>
          <cell r="E2385" t="str">
            <v>一类</v>
          </cell>
          <cell r="F2385" t="str">
            <v>C337430523</v>
          </cell>
          <cell r="G2385" t="str">
            <v>岸叶号-横板桥</v>
          </cell>
          <cell r="H2385">
            <v>0</v>
          </cell>
          <cell r="I2385">
            <v>1.353</v>
          </cell>
          <cell r="J2385">
            <v>1.353</v>
          </cell>
        </row>
        <row r="2386">
          <cell r="C2386" t="str">
            <v>邵阳县</v>
          </cell>
          <cell r="D2386">
            <v>430523</v>
          </cell>
          <cell r="E2386" t="str">
            <v>一类</v>
          </cell>
          <cell r="F2386" t="str">
            <v>C338430523</v>
          </cell>
          <cell r="G2386" t="str">
            <v>小团园-茶铺</v>
          </cell>
          <cell r="H2386">
            <v>0</v>
          </cell>
          <cell r="I2386">
            <v>1.153</v>
          </cell>
          <cell r="J2386">
            <v>0.654</v>
          </cell>
        </row>
        <row r="2387">
          <cell r="C2387" t="str">
            <v>邵阳县</v>
          </cell>
          <cell r="D2387">
            <v>430523</v>
          </cell>
          <cell r="E2387" t="str">
            <v>一类</v>
          </cell>
          <cell r="F2387" t="str">
            <v>C347430523</v>
          </cell>
          <cell r="G2387" t="str">
            <v>铺上-相山</v>
          </cell>
          <cell r="H2387">
            <v>0</v>
          </cell>
          <cell r="I2387">
            <v>3.984</v>
          </cell>
          <cell r="J2387">
            <v>3.984</v>
          </cell>
        </row>
        <row r="2388">
          <cell r="C2388" t="str">
            <v>邵阳县</v>
          </cell>
          <cell r="D2388">
            <v>430523</v>
          </cell>
          <cell r="E2388" t="str">
            <v>一类</v>
          </cell>
          <cell r="F2388" t="str">
            <v>C357430523</v>
          </cell>
          <cell r="G2388" t="str">
            <v>上青塘-上青塘</v>
          </cell>
          <cell r="H2388">
            <v>0</v>
          </cell>
          <cell r="I2388">
            <v>2.309</v>
          </cell>
          <cell r="J2388">
            <v>2.309</v>
          </cell>
        </row>
        <row r="2389">
          <cell r="C2389" t="str">
            <v>邵阳县</v>
          </cell>
          <cell r="D2389">
            <v>430523</v>
          </cell>
          <cell r="E2389" t="str">
            <v>一类</v>
          </cell>
          <cell r="F2389" t="str">
            <v>C371430523</v>
          </cell>
          <cell r="G2389" t="str">
            <v>桂花-油斯</v>
          </cell>
          <cell r="H2389">
            <v>0</v>
          </cell>
          <cell r="I2389">
            <v>2.587</v>
          </cell>
          <cell r="J2389">
            <v>2.587</v>
          </cell>
        </row>
        <row r="2390">
          <cell r="C2390" t="str">
            <v>邵阳县</v>
          </cell>
          <cell r="D2390">
            <v>430523</v>
          </cell>
          <cell r="E2390" t="str">
            <v>一类</v>
          </cell>
          <cell r="F2390" t="str">
            <v>C372430523</v>
          </cell>
          <cell r="G2390" t="str">
            <v>毛寒岭-毛寒岭</v>
          </cell>
          <cell r="H2390">
            <v>0</v>
          </cell>
          <cell r="I2390">
            <v>3.392</v>
          </cell>
          <cell r="J2390">
            <v>3.392</v>
          </cell>
        </row>
        <row r="2391">
          <cell r="C2391" t="str">
            <v>邵阳县</v>
          </cell>
          <cell r="D2391">
            <v>430523</v>
          </cell>
          <cell r="E2391" t="str">
            <v>一类</v>
          </cell>
          <cell r="F2391" t="str">
            <v>C376430523</v>
          </cell>
          <cell r="G2391" t="str">
            <v>大联-东冲</v>
          </cell>
          <cell r="H2391">
            <v>0</v>
          </cell>
          <cell r="I2391">
            <v>0.342</v>
          </cell>
          <cell r="J2391">
            <v>0.342</v>
          </cell>
        </row>
        <row r="2392">
          <cell r="C2392" t="str">
            <v>邵阳县</v>
          </cell>
          <cell r="D2392">
            <v>430523</v>
          </cell>
          <cell r="E2392" t="str">
            <v>一类</v>
          </cell>
          <cell r="F2392" t="str">
            <v>C378430523</v>
          </cell>
          <cell r="G2392" t="str">
            <v>金山-柿山</v>
          </cell>
          <cell r="H2392">
            <v>0</v>
          </cell>
          <cell r="I2392">
            <v>2.3</v>
          </cell>
          <cell r="J2392">
            <v>2.3</v>
          </cell>
        </row>
        <row r="2393">
          <cell r="C2393" t="str">
            <v>邵阳县</v>
          </cell>
          <cell r="D2393">
            <v>430523</v>
          </cell>
          <cell r="E2393" t="str">
            <v>一类</v>
          </cell>
          <cell r="F2393" t="str">
            <v>C387430523</v>
          </cell>
          <cell r="G2393" t="str">
            <v>沿河-宋家</v>
          </cell>
          <cell r="H2393">
            <v>0</v>
          </cell>
          <cell r="I2393">
            <v>2.597</v>
          </cell>
          <cell r="J2393">
            <v>2.597</v>
          </cell>
        </row>
        <row r="2394">
          <cell r="C2394" t="str">
            <v>邵阳县</v>
          </cell>
          <cell r="D2394">
            <v>430523</v>
          </cell>
          <cell r="E2394" t="str">
            <v>一类</v>
          </cell>
          <cell r="F2394" t="str">
            <v>C392430523</v>
          </cell>
          <cell r="G2394" t="str">
            <v>龙井村经济场-罗家</v>
          </cell>
          <cell r="H2394">
            <v>0</v>
          </cell>
          <cell r="I2394">
            <v>2.201</v>
          </cell>
          <cell r="J2394">
            <v>2.201</v>
          </cell>
        </row>
        <row r="2395">
          <cell r="C2395" t="str">
            <v>邵阳县</v>
          </cell>
          <cell r="D2395">
            <v>430523</v>
          </cell>
          <cell r="E2395" t="str">
            <v>一类</v>
          </cell>
          <cell r="F2395" t="str">
            <v>C400430523</v>
          </cell>
          <cell r="G2395" t="str">
            <v>杨家-花江</v>
          </cell>
          <cell r="H2395">
            <v>0</v>
          </cell>
          <cell r="I2395">
            <v>2.287</v>
          </cell>
          <cell r="J2395">
            <v>2.287</v>
          </cell>
        </row>
        <row r="2396">
          <cell r="C2396" t="str">
            <v>邵阳县</v>
          </cell>
          <cell r="D2396">
            <v>430523</v>
          </cell>
          <cell r="E2396" t="str">
            <v>一类</v>
          </cell>
          <cell r="F2396" t="str">
            <v>C401430523</v>
          </cell>
          <cell r="G2396" t="str">
            <v>伏黄线</v>
          </cell>
          <cell r="H2396">
            <v>0</v>
          </cell>
          <cell r="I2396">
            <v>0.901</v>
          </cell>
          <cell r="J2396">
            <v>0.901</v>
          </cell>
        </row>
        <row r="2397">
          <cell r="C2397" t="str">
            <v>邵阳县</v>
          </cell>
          <cell r="D2397">
            <v>430523</v>
          </cell>
          <cell r="E2397" t="str">
            <v>一类</v>
          </cell>
          <cell r="F2397" t="str">
            <v>C403430523</v>
          </cell>
          <cell r="G2397" t="str">
            <v>新大线</v>
          </cell>
          <cell r="H2397">
            <v>0</v>
          </cell>
          <cell r="I2397">
            <v>0.533</v>
          </cell>
          <cell r="J2397">
            <v>0.533</v>
          </cell>
        </row>
        <row r="2398">
          <cell r="C2398" t="str">
            <v>邵阳县</v>
          </cell>
          <cell r="D2398">
            <v>430523</v>
          </cell>
          <cell r="E2398" t="str">
            <v>一类</v>
          </cell>
          <cell r="F2398" t="str">
            <v>C423430523</v>
          </cell>
          <cell r="G2398" t="str">
            <v>石塘大院子-黑坑电站</v>
          </cell>
          <cell r="H2398">
            <v>0</v>
          </cell>
          <cell r="I2398">
            <v>2.99</v>
          </cell>
          <cell r="J2398">
            <v>2.99</v>
          </cell>
        </row>
        <row r="2399">
          <cell r="C2399" t="str">
            <v>邵阳县</v>
          </cell>
          <cell r="D2399">
            <v>430523</v>
          </cell>
          <cell r="E2399" t="str">
            <v>一类</v>
          </cell>
          <cell r="F2399" t="str">
            <v>C425430523</v>
          </cell>
          <cell r="G2399" t="str">
            <v>坳上-新亭子</v>
          </cell>
          <cell r="H2399">
            <v>0</v>
          </cell>
          <cell r="I2399">
            <v>2.206</v>
          </cell>
          <cell r="J2399">
            <v>2.206</v>
          </cell>
        </row>
        <row r="2400">
          <cell r="C2400" t="str">
            <v>邵阳县</v>
          </cell>
          <cell r="D2400">
            <v>430523</v>
          </cell>
          <cell r="E2400" t="str">
            <v>一类</v>
          </cell>
          <cell r="F2400" t="str">
            <v>C440430523</v>
          </cell>
          <cell r="G2400" t="str">
            <v>苦竹山-老和观</v>
          </cell>
          <cell r="H2400">
            <v>0</v>
          </cell>
          <cell r="I2400">
            <v>2.926</v>
          </cell>
          <cell r="J2400">
            <v>2.926</v>
          </cell>
        </row>
        <row r="2401">
          <cell r="C2401" t="str">
            <v>邵阳县</v>
          </cell>
          <cell r="D2401">
            <v>430523</v>
          </cell>
          <cell r="E2401" t="str">
            <v>一类</v>
          </cell>
          <cell r="F2401" t="str">
            <v>C456430523</v>
          </cell>
          <cell r="G2401" t="str">
            <v>庙边-镰刀冲</v>
          </cell>
          <cell r="H2401">
            <v>0.691</v>
          </cell>
          <cell r="I2401">
            <v>4.98</v>
          </cell>
          <cell r="J2401">
            <v>4.289</v>
          </cell>
        </row>
        <row r="2402">
          <cell r="C2402" t="str">
            <v>邵阳县</v>
          </cell>
          <cell r="D2402">
            <v>430523</v>
          </cell>
          <cell r="E2402" t="str">
            <v>一类</v>
          </cell>
          <cell r="F2402" t="str">
            <v>C466430523</v>
          </cell>
          <cell r="G2402" t="str">
            <v>刘家院子-学校</v>
          </cell>
          <cell r="H2402">
            <v>0</v>
          </cell>
          <cell r="I2402">
            <v>1.733</v>
          </cell>
          <cell r="J2402">
            <v>1.733</v>
          </cell>
        </row>
        <row r="2403">
          <cell r="C2403" t="str">
            <v>邵阳县</v>
          </cell>
          <cell r="D2403">
            <v>430523</v>
          </cell>
          <cell r="E2403" t="str">
            <v>一类</v>
          </cell>
          <cell r="F2403" t="str">
            <v>C473430523</v>
          </cell>
          <cell r="G2403" t="str">
            <v>双合学校-栗山</v>
          </cell>
          <cell r="H2403">
            <v>0</v>
          </cell>
          <cell r="I2403">
            <v>2.548</v>
          </cell>
          <cell r="J2403">
            <v>1.193</v>
          </cell>
        </row>
        <row r="2404">
          <cell r="C2404" t="str">
            <v>邵阳县</v>
          </cell>
          <cell r="D2404">
            <v>430523</v>
          </cell>
          <cell r="E2404" t="str">
            <v>一类</v>
          </cell>
          <cell r="F2404" t="str">
            <v>C474430523</v>
          </cell>
          <cell r="G2404" t="str">
            <v>天岭山-河边</v>
          </cell>
          <cell r="H2404">
            <v>0</v>
          </cell>
          <cell r="I2404">
            <v>3.531</v>
          </cell>
          <cell r="J2404">
            <v>3.531</v>
          </cell>
        </row>
        <row r="2405">
          <cell r="C2405" t="str">
            <v>邵阳县</v>
          </cell>
          <cell r="D2405">
            <v>430523</v>
          </cell>
          <cell r="E2405" t="str">
            <v>一类</v>
          </cell>
          <cell r="F2405" t="str">
            <v>C477430523</v>
          </cell>
          <cell r="G2405" t="str">
            <v>罗河线</v>
          </cell>
          <cell r="H2405">
            <v>0</v>
          </cell>
          <cell r="I2405">
            <v>0.585</v>
          </cell>
          <cell r="J2405">
            <v>0.444</v>
          </cell>
        </row>
        <row r="2406">
          <cell r="C2406" t="str">
            <v>邵阳县</v>
          </cell>
          <cell r="D2406">
            <v>430523</v>
          </cell>
          <cell r="E2406" t="str">
            <v>一类</v>
          </cell>
          <cell r="F2406" t="str">
            <v>C487430523</v>
          </cell>
          <cell r="G2406" t="str">
            <v>流源-莫元小学</v>
          </cell>
          <cell r="H2406">
            <v>0</v>
          </cell>
          <cell r="I2406">
            <v>1.992</v>
          </cell>
          <cell r="J2406">
            <v>1.992</v>
          </cell>
        </row>
        <row r="2407">
          <cell r="C2407" t="str">
            <v>邵阳县</v>
          </cell>
          <cell r="D2407">
            <v>430523</v>
          </cell>
          <cell r="E2407" t="str">
            <v>一类</v>
          </cell>
          <cell r="F2407" t="str">
            <v>C518430523</v>
          </cell>
          <cell r="G2407" t="str">
            <v>高塘-管子山</v>
          </cell>
          <cell r="H2407">
            <v>0</v>
          </cell>
          <cell r="I2407">
            <v>2.385</v>
          </cell>
          <cell r="J2407">
            <v>1.586</v>
          </cell>
        </row>
        <row r="2408">
          <cell r="C2408" t="str">
            <v>邵阳县</v>
          </cell>
          <cell r="D2408">
            <v>430523</v>
          </cell>
          <cell r="E2408" t="str">
            <v>一类</v>
          </cell>
          <cell r="F2408" t="str">
            <v>C529430523</v>
          </cell>
          <cell r="G2408" t="str">
            <v>斗米滩-峦山</v>
          </cell>
          <cell r="H2408">
            <v>0</v>
          </cell>
          <cell r="I2408">
            <v>0.782</v>
          </cell>
          <cell r="J2408">
            <v>0.782</v>
          </cell>
        </row>
        <row r="2409">
          <cell r="C2409" t="str">
            <v>邵阳县</v>
          </cell>
          <cell r="D2409">
            <v>430523</v>
          </cell>
          <cell r="E2409" t="str">
            <v>一类</v>
          </cell>
          <cell r="F2409" t="str">
            <v>C535430523</v>
          </cell>
          <cell r="G2409" t="str">
            <v>黄泥亭-大井头</v>
          </cell>
          <cell r="H2409">
            <v>0</v>
          </cell>
          <cell r="I2409">
            <v>2.862</v>
          </cell>
          <cell r="J2409">
            <v>2.862</v>
          </cell>
        </row>
        <row r="2410">
          <cell r="C2410" t="str">
            <v>邵阳县</v>
          </cell>
          <cell r="D2410">
            <v>430523</v>
          </cell>
          <cell r="E2410" t="str">
            <v>一类</v>
          </cell>
          <cell r="F2410" t="str">
            <v>C543430523</v>
          </cell>
          <cell r="G2410" t="str">
            <v>桥亭-大黄</v>
          </cell>
          <cell r="H2410">
            <v>0</v>
          </cell>
          <cell r="I2410">
            <v>1.181</v>
          </cell>
          <cell r="J2410">
            <v>1.181</v>
          </cell>
        </row>
        <row r="2411">
          <cell r="C2411" t="str">
            <v>邵阳县</v>
          </cell>
          <cell r="D2411">
            <v>430523</v>
          </cell>
          <cell r="E2411" t="str">
            <v>一类</v>
          </cell>
          <cell r="F2411" t="str">
            <v>C556430523</v>
          </cell>
          <cell r="G2411" t="str">
            <v>八一场-桥头</v>
          </cell>
          <cell r="H2411">
            <v>0</v>
          </cell>
          <cell r="I2411">
            <v>1.279</v>
          </cell>
          <cell r="J2411">
            <v>1.279</v>
          </cell>
        </row>
        <row r="2412">
          <cell r="C2412" t="str">
            <v>邵阳县</v>
          </cell>
          <cell r="D2412">
            <v>430523</v>
          </cell>
          <cell r="E2412" t="str">
            <v>一类</v>
          </cell>
          <cell r="F2412" t="str">
            <v>C612430523</v>
          </cell>
          <cell r="G2412" t="str">
            <v>望望线</v>
          </cell>
          <cell r="H2412">
            <v>0</v>
          </cell>
          <cell r="I2412">
            <v>1.025</v>
          </cell>
          <cell r="J2412">
            <v>1.025</v>
          </cell>
        </row>
        <row r="2413">
          <cell r="C2413" t="str">
            <v>邵阳县</v>
          </cell>
          <cell r="D2413">
            <v>430523</v>
          </cell>
          <cell r="E2413" t="str">
            <v>一类</v>
          </cell>
          <cell r="F2413" t="str">
            <v>C672430523</v>
          </cell>
          <cell r="G2413" t="str">
            <v>黄金线</v>
          </cell>
          <cell r="H2413">
            <v>0</v>
          </cell>
          <cell r="I2413">
            <v>3.837</v>
          </cell>
          <cell r="J2413">
            <v>3.837</v>
          </cell>
        </row>
        <row r="2414">
          <cell r="C2414" t="str">
            <v>邵阳县</v>
          </cell>
          <cell r="D2414">
            <v>430523</v>
          </cell>
          <cell r="E2414" t="str">
            <v>一类</v>
          </cell>
          <cell r="F2414" t="str">
            <v>X072430523</v>
          </cell>
          <cell r="G2414" t="str">
            <v>黄龙坳-桃花</v>
          </cell>
          <cell r="H2414">
            <v>0</v>
          </cell>
          <cell r="I2414">
            <v>11.469</v>
          </cell>
          <cell r="J2414">
            <v>0.605</v>
          </cell>
        </row>
        <row r="2415">
          <cell r="C2415" t="str">
            <v>邵阳县</v>
          </cell>
          <cell r="D2415">
            <v>430523</v>
          </cell>
          <cell r="E2415" t="str">
            <v>一类</v>
          </cell>
          <cell r="F2415" t="str">
            <v>X074430523</v>
          </cell>
          <cell r="G2415" t="str">
            <v>罗城乡-下花桥</v>
          </cell>
          <cell r="H2415">
            <v>0</v>
          </cell>
          <cell r="I2415">
            <v>21.242</v>
          </cell>
          <cell r="J2415">
            <v>8.376</v>
          </cell>
        </row>
        <row r="2416">
          <cell r="C2416" t="str">
            <v>邵阳县</v>
          </cell>
          <cell r="D2416">
            <v>430523</v>
          </cell>
          <cell r="E2416" t="str">
            <v>一类</v>
          </cell>
          <cell r="F2416" t="str">
            <v>X077430523</v>
          </cell>
          <cell r="G2416" t="str">
            <v>金江乡-白仓镇</v>
          </cell>
          <cell r="H2416">
            <v>0</v>
          </cell>
          <cell r="I2416">
            <v>20.127</v>
          </cell>
          <cell r="J2416">
            <v>2.288</v>
          </cell>
        </row>
        <row r="2417">
          <cell r="C2417" t="str">
            <v>邵阳县</v>
          </cell>
          <cell r="D2417">
            <v>430523</v>
          </cell>
          <cell r="E2417" t="str">
            <v>一类</v>
          </cell>
          <cell r="F2417" t="str">
            <v>X078430523</v>
          </cell>
          <cell r="G2417" t="str">
            <v>白仓-河伯</v>
          </cell>
          <cell r="H2417">
            <v>0</v>
          </cell>
          <cell r="I2417">
            <v>11.625</v>
          </cell>
          <cell r="J2417">
            <v>5.879</v>
          </cell>
        </row>
        <row r="2418">
          <cell r="C2418" t="str">
            <v>邵阳县</v>
          </cell>
          <cell r="D2418">
            <v>430523</v>
          </cell>
          <cell r="E2418" t="str">
            <v>一类</v>
          </cell>
          <cell r="F2418" t="str">
            <v>X081430523</v>
          </cell>
          <cell r="G2418" t="str">
            <v>白仓-桥头</v>
          </cell>
          <cell r="H2418">
            <v>0</v>
          </cell>
          <cell r="I2418">
            <v>15.219</v>
          </cell>
          <cell r="J2418">
            <v>1.286</v>
          </cell>
        </row>
        <row r="2419">
          <cell r="C2419" t="str">
            <v>邵阳县</v>
          </cell>
          <cell r="D2419">
            <v>430523</v>
          </cell>
          <cell r="E2419" t="str">
            <v>一类</v>
          </cell>
          <cell r="F2419" t="str">
            <v>X085430523</v>
          </cell>
          <cell r="G2419" t="str">
            <v>朝阳-六房</v>
          </cell>
          <cell r="H2419">
            <v>0</v>
          </cell>
          <cell r="I2419">
            <v>33.16</v>
          </cell>
          <cell r="J2419">
            <v>8.252</v>
          </cell>
        </row>
        <row r="2420">
          <cell r="C2420" t="str">
            <v>邵阳县</v>
          </cell>
          <cell r="D2420">
            <v>430523</v>
          </cell>
          <cell r="E2420" t="str">
            <v>一类</v>
          </cell>
          <cell r="F2420" t="str">
            <v>Y003430523</v>
          </cell>
          <cell r="G2420" t="str">
            <v>长阳铺-荷叶</v>
          </cell>
          <cell r="H2420">
            <v>0</v>
          </cell>
          <cell r="I2420">
            <v>2.173</v>
          </cell>
          <cell r="J2420">
            <v>1.676</v>
          </cell>
        </row>
        <row r="2421">
          <cell r="C2421" t="str">
            <v>邵阳县</v>
          </cell>
          <cell r="D2421">
            <v>430523</v>
          </cell>
          <cell r="E2421" t="str">
            <v>一类</v>
          </cell>
          <cell r="F2421" t="str">
            <v>Y004430523</v>
          </cell>
          <cell r="G2421" t="str">
            <v>大院-石井</v>
          </cell>
          <cell r="H2421">
            <v>0</v>
          </cell>
          <cell r="I2421">
            <v>7.151</v>
          </cell>
          <cell r="J2421">
            <v>6.252</v>
          </cell>
        </row>
        <row r="2422">
          <cell r="C2422" t="str">
            <v>邵阳县</v>
          </cell>
          <cell r="D2422">
            <v>430523</v>
          </cell>
          <cell r="E2422" t="str">
            <v>一类</v>
          </cell>
          <cell r="F2422" t="str">
            <v>Y005430523</v>
          </cell>
          <cell r="G2422" t="str">
            <v>油麻井-岩口铺</v>
          </cell>
          <cell r="H2422">
            <v>0</v>
          </cell>
          <cell r="I2422">
            <v>9.716</v>
          </cell>
          <cell r="J2422">
            <v>5.177</v>
          </cell>
        </row>
        <row r="2423">
          <cell r="C2423" t="str">
            <v>邵阳县</v>
          </cell>
          <cell r="D2423">
            <v>430523</v>
          </cell>
          <cell r="E2423" t="str">
            <v>一类</v>
          </cell>
          <cell r="F2423" t="str">
            <v>Y006430523</v>
          </cell>
          <cell r="G2423" t="str">
            <v>油麻井-石滩</v>
          </cell>
          <cell r="H2423">
            <v>0</v>
          </cell>
          <cell r="I2423">
            <v>2.96</v>
          </cell>
          <cell r="J2423">
            <v>2.96</v>
          </cell>
        </row>
        <row r="2424">
          <cell r="C2424" t="str">
            <v>邵阳县</v>
          </cell>
          <cell r="D2424">
            <v>430523</v>
          </cell>
          <cell r="E2424" t="str">
            <v>一类</v>
          </cell>
          <cell r="F2424" t="str">
            <v>Y008430523</v>
          </cell>
          <cell r="G2424" t="str">
            <v>岩口铺-油草桥</v>
          </cell>
          <cell r="H2424">
            <v>0</v>
          </cell>
          <cell r="I2424">
            <v>11.784</v>
          </cell>
          <cell r="J2424">
            <v>1.336</v>
          </cell>
        </row>
        <row r="2425">
          <cell r="C2425" t="str">
            <v>邵阳县</v>
          </cell>
          <cell r="D2425">
            <v>430523</v>
          </cell>
          <cell r="E2425" t="str">
            <v>一类</v>
          </cell>
          <cell r="F2425" t="str">
            <v>Y009430523</v>
          </cell>
          <cell r="G2425" t="str">
            <v>水花-桥头</v>
          </cell>
          <cell r="H2425">
            <v>0</v>
          </cell>
          <cell r="I2425">
            <v>7.114</v>
          </cell>
          <cell r="J2425">
            <v>2.198</v>
          </cell>
        </row>
        <row r="2426">
          <cell r="C2426" t="str">
            <v>邵阳县</v>
          </cell>
          <cell r="D2426">
            <v>430523</v>
          </cell>
          <cell r="E2426" t="str">
            <v>一类</v>
          </cell>
          <cell r="F2426" t="str">
            <v>Y012430523</v>
          </cell>
          <cell r="G2426" t="str">
            <v>渣田线</v>
          </cell>
          <cell r="H2426">
            <v>4.043</v>
          </cell>
          <cell r="I2426">
            <v>8.285</v>
          </cell>
          <cell r="J2426">
            <v>2.598</v>
          </cell>
        </row>
        <row r="2427">
          <cell r="C2427" t="str">
            <v>邵阳县</v>
          </cell>
          <cell r="D2427">
            <v>430523</v>
          </cell>
          <cell r="E2427" t="str">
            <v>一类</v>
          </cell>
          <cell r="F2427" t="str">
            <v>Y014430523</v>
          </cell>
          <cell r="G2427" t="str">
            <v>石矿村-农科</v>
          </cell>
          <cell r="H2427">
            <v>0</v>
          </cell>
          <cell r="I2427">
            <v>2.232</v>
          </cell>
          <cell r="J2427">
            <v>2.232</v>
          </cell>
        </row>
        <row r="2428">
          <cell r="C2428" t="str">
            <v>邵阳县</v>
          </cell>
          <cell r="D2428">
            <v>430523</v>
          </cell>
          <cell r="E2428" t="str">
            <v>一类</v>
          </cell>
          <cell r="F2428" t="str">
            <v>Y017430523</v>
          </cell>
          <cell r="G2428" t="str">
            <v>九公桥-尤家</v>
          </cell>
          <cell r="H2428">
            <v>0</v>
          </cell>
          <cell r="I2428">
            <v>8.054</v>
          </cell>
          <cell r="J2428">
            <v>4.019</v>
          </cell>
        </row>
        <row r="2429">
          <cell r="C2429" t="str">
            <v>邵阳县</v>
          </cell>
          <cell r="D2429">
            <v>430523</v>
          </cell>
          <cell r="E2429" t="str">
            <v>一类</v>
          </cell>
          <cell r="F2429" t="str">
            <v>Y025430523</v>
          </cell>
          <cell r="G2429" t="str">
            <v>六合-五里</v>
          </cell>
          <cell r="H2429">
            <v>0</v>
          </cell>
          <cell r="I2429">
            <v>12.262</v>
          </cell>
          <cell r="J2429">
            <v>11.263</v>
          </cell>
        </row>
        <row r="2430">
          <cell r="C2430" t="str">
            <v>邵阳县</v>
          </cell>
          <cell r="D2430">
            <v>430523</v>
          </cell>
          <cell r="E2430" t="str">
            <v>一类</v>
          </cell>
          <cell r="F2430" t="str">
            <v>Y027430523</v>
          </cell>
          <cell r="G2430" t="str">
            <v>湾里-太平</v>
          </cell>
          <cell r="H2430">
            <v>0</v>
          </cell>
          <cell r="I2430">
            <v>4.542</v>
          </cell>
          <cell r="J2430">
            <v>4.542</v>
          </cell>
        </row>
        <row r="2431">
          <cell r="C2431" t="str">
            <v>邵阳县</v>
          </cell>
          <cell r="D2431">
            <v>430523</v>
          </cell>
          <cell r="E2431" t="str">
            <v>一类</v>
          </cell>
          <cell r="F2431" t="str">
            <v>Y028430523</v>
          </cell>
          <cell r="G2431" t="str">
            <v>神山-石山</v>
          </cell>
          <cell r="H2431">
            <v>0</v>
          </cell>
          <cell r="I2431">
            <v>6.033</v>
          </cell>
          <cell r="J2431">
            <v>6.033</v>
          </cell>
        </row>
        <row r="2432">
          <cell r="C2432" t="str">
            <v>邵阳县</v>
          </cell>
          <cell r="D2432">
            <v>430523</v>
          </cell>
          <cell r="E2432" t="str">
            <v>一类</v>
          </cell>
          <cell r="F2432" t="str">
            <v>Y029430523</v>
          </cell>
          <cell r="G2432" t="str">
            <v>蔡家田-杜文</v>
          </cell>
          <cell r="H2432">
            <v>0</v>
          </cell>
          <cell r="I2432">
            <v>8.636</v>
          </cell>
          <cell r="J2432">
            <v>6.441</v>
          </cell>
        </row>
        <row r="2433">
          <cell r="C2433" t="str">
            <v>邵阳县</v>
          </cell>
          <cell r="D2433">
            <v>430523</v>
          </cell>
          <cell r="E2433" t="str">
            <v>一类</v>
          </cell>
          <cell r="F2433" t="str">
            <v>Y035430523</v>
          </cell>
          <cell r="G2433" t="str">
            <v>神山-中坝</v>
          </cell>
          <cell r="H2433">
            <v>0</v>
          </cell>
          <cell r="I2433">
            <v>6.183</v>
          </cell>
          <cell r="J2433">
            <v>6.183</v>
          </cell>
        </row>
        <row r="2434">
          <cell r="C2434" t="str">
            <v>邵阳县</v>
          </cell>
          <cell r="D2434">
            <v>430523</v>
          </cell>
          <cell r="E2434" t="str">
            <v>一类</v>
          </cell>
          <cell r="F2434" t="str">
            <v>Y038430523</v>
          </cell>
          <cell r="G2434" t="str">
            <v>周家-塘诗</v>
          </cell>
          <cell r="H2434">
            <v>3.811</v>
          </cell>
          <cell r="I2434">
            <v>9.82</v>
          </cell>
          <cell r="J2434">
            <v>6.009</v>
          </cell>
        </row>
        <row r="2435">
          <cell r="C2435" t="str">
            <v>邵阳县</v>
          </cell>
          <cell r="D2435">
            <v>430523</v>
          </cell>
          <cell r="E2435" t="str">
            <v>一类</v>
          </cell>
          <cell r="F2435" t="str">
            <v>Y040430523</v>
          </cell>
          <cell r="G2435" t="str">
            <v>石联-毛铺</v>
          </cell>
          <cell r="H2435">
            <v>0</v>
          </cell>
          <cell r="I2435">
            <v>2.003</v>
          </cell>
          <cell r="J2435">
            <v>2.003</v>
          </cell>
        </row>
        <row r="2436">
          <cell r="C2436" t="str">
            <v>邵阳县</v>
          </cell>
          <cell r="D2436">
            <v>430523</v>
          </cell>
          <cell r="E2436" t="str">
            <v>一类</v>
          </cell>
          <cell r="F2436" t="str">
            <v>Y042430523</v>
          </cell>
          <cell r="G2436" t="str">
            <v>蛇湾-峦山</v>
          </cell>
          <cell r="H2436">
            <v>0</v>
          </cell>
          <cell r="I2436">
            <v>10.612</v>
          </cell>
          <cell r="J2436">
            <v>1.58</v>
          </cell>
        </row>
        <row r="2437">
          <cell r="C2437" t="str">
            <v>邵阳县</v>
          </cell>
          <cell r="D2437">
            <v>430523</v>
          </cell>
          <cell r="E2437" t="str">
            <v>一类</v>
          </cell>
          <cell r="F2437" t="str">
            <v>Y044430523</v>
          </cell>
          <cell r="G2437" t="str">
            <v>合兴-鱼鳞</v>
          </cell>
          <cell r="H2437">
            <v>2.079</v>
          </cell>
          <cell r="I2437">
            <v>5.157</v>
          </cell>
          <cell r="J2437">
            <v>3.078</v>
          </cell>
        </row>
        <row r="2438">
          <cell r="C2438" t="str">
            <v>邵阳县</v>
          </cell>
          <cell r="D2438">
            <v>430523</v>
          </cell>
          <cell r="E2438" t="str">
            <v>一类</v>
          </cell>
          <cell r="F2438" t="str">
            <v>Y045430523</v>
          </cell>
          <cell r="G2438" t="str">
            <v>石梅-夏亮</v>
          </cell>
          <cell r="H2438">
            <v>0</v>
          </cell>
          <cell r="I2438">
            <v>7.51</v>
          </cell>
          <cell r="J2438">
            <v>3.513</v>
          </cell>
        </row>
        <row r="2439">
          <cell r="C2439" t="str">
            <v>邵阳县</v>
          </cell>
          <cell r="D2439">
            <v>430523</v>
          </cell>
          <cell r="E2439" t="str">
            <v>一类</v>
          </cell>
          <cell r="F2439" t="str">
            <v>Y047430523</v>
          </cell>
          <cell r="G2439" t="str">
            <v>堆上村-莫元</v>
          </cell>
          <cell r="H2439">
            <v>0</v>
          </cell>
          <cell r="I2439">
            <v>5.727</v>
          </cell>
          <cell r="J2439">
            <v>5.727</v>
          </cell>
        </row>
        <row r="2440">
          <cell r="C2440" t="str">
            <v>邵阳县</v>
          </cell>
          <cell r="D2440">
            <v>430523</v>
          </cell>
          <cell r="E2440" t="str">
            <v>一类</v>
          </cell>
          <cell r="F2440" t="str">
            <v>Y048430523</v>
          </cell>
          <cell r="G2440" t="str">
            <v>江边-新塘</v>
          </cell>
          <cell r="H2440">
            <v>2.511</v>
          </cell>
          <cell r="I2440">
            <v>11.042</v>
          </cell>
          <cell r="J2440">
            <v>8.533</v>
          </cell>
        </row>
        <row r="2441">
          <cell r="C2441" t="str">
            <v>邵阳县</v>
          </cell>
          <cell r="D2441">
            <v>430523</v>
          </cell>
          <cell r="E2441" t="str">
            <v>一类</v>
          </cell>
          <cell r="F2441" t="str">
            <v>Y049430523</v>
          </cell>
          <cell r="G2441" t="str">
            <v>农科-坪塘</v>
          </cell>
          <cell r="H2441">
            <v>0</v>
          </cell>
          <cell r="I2441">
            <v>5.136</v>
          </cell>
          <cell r="J2441">
            <v>5.136</v>
          </cell>
        </row>
        <row r="2442">
          <cell r="C2442" t="str">
            <v>邵阳县</v>
          </cell>
          <cell r="D2442">
            <v>430523</v>
          </cell>
          <cell r="E2442" t="str">
            <v>一类</v>
          </cell>
          <cell r="F2442" t="str">
            <v>Y051430523</v>
          </cell>
          <cell r="G2442" t="str">
            <v>八O七-道光</v>
          </cell>
          <cell r="H2442">
            <v>0</v>
          </cell>
          <cell r="I2442">
            <v>10.271</v>
          </cell>
          <cell r="J2442">
            <v>5.05</v>
          </cell>
        </row>
        <row r="2443">
          <cell r="C2443" t="str">
            <v>邵阳县</v>
          </cell>
          <cell r="D2443">
            <v>430523</v>
          </cell>
          <cell r="E2443" t="str">
            <v>一类</v>
          </cell>
          <cell r="F2443" t="str">
            <v>Y058430523</v>
          </cell>
          <cell r="G2443" t="str">
            <v>立华-石边</v>
          </cell>
          <cell r="H2443">
            <v>3.055</v>
          </cell>
          <cell r="I2443">
            <v>5.591</v>
          </cell>
          <cell r="J2443">
            <v>1.309</v>
          </cell>
        </row>
        <row r="2444">
          <cell r="C2444" t="str">
            <v>邵阳县</v>
          </cell>
          <cell r="D2444">
            <v>430523</v>
          </cell>
          <cell r="E2444" t="str">
            <v>一类</v>
          </cell>
          <cell r="F2444" t="str">
            <v>Y059430523</v>
          </cell>
          <cell r="G2444" t="str">
            <v>沙陆线</v>
          </cell>
          <cell r="H2444">
            <v>0</v>
          </cell>
          <cell r="I2444">
            <v>5.409</v>
          </cell>
          <cell r="J2444">
            <v>1.993</v>
          </cell>
        </row>
        <row r="2445">
          <cell r="C2445" t="str">
            <v>邵阳县</v>
          </cell>
          <cell r="D2445">
            <v>430523</v>
          </cell>
          <cell r="E2445" t="str">
            <v>一类</v>
          </cell>
          <cell r="F2445" t="str">
            <v>Y064430523</v>
          </cell>
          <cell r="G2445" t="str">
            <v>双洲村-南冲村</v>
          </cell>
          <cell r="H2445">
            <v>2.601</v>
          </cell>
          <cell r="I2445">
            <v>15.112</v>
          </cell>
          <cell r="J2445">
            <v>3.759</v>
          </cell>
        </row>
        <row r="2446">
          <cell r="C2446" t="str">
            <v>邵阳县</v>
          </cell>
          <cell r="D2446">
            <v>430523</v>
          </cell>
          <cell r="E2446" t="str">
            <v>一类</v>
          </cell>
          <cell r="F2446" t="str">
            <v>Y065430523</v>
          </cell>
          <cell r="G2446" t="str">
            <v>大兴-新宁</v>
          </cell>
          <cell r="H2446">
            <v>0</v>
          </cell>
          <cell r="I2446">
            <v>3.888</v>
          </cell>
          <cell r="J2446">
            <v>3.888</v>
          </cell>
        </row>
        <row r="2447">
          <cell r="C2447" t="str">
            <v>邵阳县</v>
          </cell>
          <cell r="D2447">
            <v>430523</v>
          </cell>
          <cell r="E2447" t="str">
            <v>一类</v>
          </cell>
          <cell r="F2447" t="str">
            <v>Y068430523</v>
          </cell>
          <cell r="G2447" t="str">
            <v>南冲-陡石</v>
          </cell>
          <cell r="H2447">
            <v>0</v>
          </cell>
          <cell r="I2447">
            <v>5.524</v>
          </cell>
          <cell r="J2447">
            <v>1.795</v>
          </cell>
        </row>
        <row r="2448">
          <cell r="C2448" t="str">
            <v>邵阳县</v>
          </cell>
          <cell r="D2448">
            <v>430523</v>
          </cell>
          <cell r="E2448" t="str">
            <v>一类</v>
          </cell>
          <cell r="F2448" t="str">
            <v>Y070430523</v>
          </cell>
          <cell r="G2448" t="str">
            <v>井子-江子口</v>
          </cell>
          <cell r="H2448">
            <v>0</v>
          </cell>
          <cell r="I2448">
            <v>4.984</v>
          </cell>
          <cell r="J2448">
            <v>3.741</v>
          </cell>
        </row>
        <row r="2449">
          <cell r="C2449" t="str">
            <v>邵阳县</v>
          </cell>
          <cell r="D2449">
            <v>430523</v>
          </cell>
          <cell r="E2449" t="str">
            <v>一类</v>
          </cell>
          <cell r="F2449" t="str">
            <v>Y072430523</v>
          </cell>
          <cell r="G2449" t="str">
            <v>五皇-源头</v>
          </cell>
          <cell r="H2449">
            <v>0</v>
          </cell>
          <cell r="I2449">
            <v>7.302</v>
          </cell>
          <cell r="J2449">
            <v>1.556</v>
          </cell>
        </row>
        <row r="2450">
          <cell r="C2450" t="str">
            <v>邵阳县</v>
          </cell>
          <cell r="D2450">
            <v>430523</v>
          </cell>
          <cell r="E2450" t="str">
            <v>一类</v>
          </cell>
          <cell r="F2450" t="str">
            <v>Y077430523</v>
          </cell>
          <cell r="G2450" t="str">
            <v>园艺村-大田桥</v>
          </cell>
          <cell r="H2450">
            <v>0</v>
          </cell>
          <cell r="I2450">
            <v>5.818</v>
          </cell>
          <cell r="J2450">
            <v>5.818</v>
          </cell>
        </row>
        <row r="2451">
          <cell r="C2451" t="str">
            <v>邵阳县</v>
          </cell>
          <cell r="D2451">
            <v>430523</v>
          </cell>
          <cell r="E2451" t="str">
            <v>一类</v>
          </cell>
          <cell r="F2451" t="str">
            <v>Y078430523</v>
          </cell>
          <cell r="G2451" t="str">
            <v>冷排线</v>
          </cell>
          <cell r="H2451">
            <v>0</v>
          </cell>
          <cell r="I2451">
            <v>6.239</v>
          </cell>
          <cell r="J2451">
            <v>6.239</v>
          </cell>
        </row>
        <row r="2452">
          <cell r="C2452" t="str">
            <v>邵阳县</v>
          </cell>
          <cell r="D2452">
            <v>430523</v>
          </cell>
          <cell r="E2452" t="str">
            <v>一类</v>
          </cell>
          <cell r="F2452" t="str">
            <v>Y079430523</v>
          </cell>
          <cell r="G2452" t="str">
            <v>塘诗-留旗</v>
          </cell>
          <cell r="H2452">
            <v>0</v>
          </cell>
          <cell r="I2452">
            <v>6.443</v>
          </cell>
          <cell r="J2452">
            <v>2.163</v>
          </cell>
        </row>
        <row r="2453">
          <cell r="C2453" t="str">
            <v>邵阳县</v>
          </cell>
          <cell r="D2453">
            <v>430523</v>
          </cell>
          <cell r="E2453" t="str">
            <v>一类</v>
          </cell>
          <cell r="F2453" t="str">
            <v>Y080430523</v>
          </cell>
          <cell r="G2453" t="str">
            <v>驻马村-鸭婆山</v>
          </cell>
          <cell r="H2453">
            <v>0</v>
          </cell>
          <cell r="I2453">
            <v>7.56</v>
          </cell>
          <cell r="J2453">
            <v>7.56</v>
          </cell>
        </row>
        <row r="2454">
          <cell r="C2454" t="str">
            <v>邵阳县</v>
          </cell>
          <cell r="D2454">
            <v>430523</v>
          </cell>
          <cell r="E2454" t="str">
            <v>一类</v>
          </cell>
          <cell r="F2454" t="str">
            <v>Y081430523</v>
          </cell>
          <cell r="G2454" t="str">
            <v>六甲坪-合作</v>
          </cell>
          <cell r="H2454">
            <v>0</v>
          </cell>
          <cell r="I2454">
            <v>3.731</v>
          </cell>
          <cell r="J2454">
            <v>3.731</v>
          </cell>
        </row>
        <row r="2455">
          <cell r="C2455" t="str">
            <v>邵阳县</v>
          </cell>
          <cell r="D2455">
            <v>430523</v>
          </cell>
          <cell r="E2455" t="str">
            <v>一类</v>
          </cell>
          <cell r="F2455" t="str">
            <v>Y082430523</v>
          </cell>
          <cell r="G2455" t="str">
            <v>金江-枇杷</v>
          </cell>
          <cell r="H2455">
            <v>0</v>
          </cell>
          <cell r="I2455">
            <v>5.694</v>
          </cell>
          <cell r="J2455">
            <v>0.805</v>
          </cell>
        </row>
        <row r="2456">
          <cell r="C2456" t="str">
            <v>隆回县小计</v>
          </cell>
        </row>
        <row r="2456">
          <cell r="J2456">
            <v>611.742</v>
          </cell>
        </row>
        <row r="2457">
          <cell r="C2457" t="str">
            <v>隆回县</v>
          </cell>
          <cell r="D2457">
            <v>430524</v>
          </cell>
          <cell r="E2457" t="str">
            <v>一类</v>
          </cell>
          <cell r="F2457" t="str">
            <v>C001430524</v>
          </cell>
          <cell r="G2457" t="str">
            <v>石口头-三角塘</v>
          </cell>
          <cell r="H2457">
            <v>0</v>
          </cell>
          <cell r="I2457">
            <v>2.409</v>
          </cell>
          <cell r="J2457">
            <v>2.409</v>
          </cell>
        </row>
        <row r="2458">
          <cell r="C2458" t="str">
            <v>隆回县</v>
          </cell>
          <cell r="D2458">
            <v>430524</v>
          </cell>
          <cell r="E2458" t="str">
            <v>一类</v>
          </cell>
          <cell r="F2458" t="str">
            <v>C006430524</v>
          </cell>
          <cell r="G2458" t="str">
            <v>山老冲-学校</v>
          </cell>
          <cell r="H2458">
            <v>0</v>
          </cell>
          <cell r="I2458">
            <v>1.102</v>
          </cell>
          <cell r="J2458">
            <v>1.102</v>
          </cell>
        </row>
        <row r="2459">
          <cell r="C2459" t="str">
            <v>隆回县</v>
          </cell>
          <cell r="D2459">
            <v>430524</v>
          </cell>
          <cell r="E2459" t="str">
            <v>一类</v>
          </cell>
          <cell r="F2459" t="str">
            <v>C007430524</v>
          </cell>
          <cell r="G2459" t="str">
            <v>金材线</v>
          </cell>
          <cell r="H2459">
            <v>0</v>
          </cell>
          <cell r="I2459">
            <v>0.997</v>
          </cell>
          <cell r="J2459">
            <v>0.997</v>
          </cell>
        </row>
        <row r="2460">
          <cell r="C2460" t="str">
            <v>隆回县</v>
          </cell>
          <cell r="D2460">
            <v>430524</v>
          </cell>
          <cell r="E2460" t="str">
            <v>一类</v>
          </cell>
          <cell r="F2460" t="str">
            <v>C009430524</v>
          </cell>
          <cell r="G2460" t="str">
            <v>坳上-坳头水库</v>
          </cell>
          <cell r="H2460">
            <v>0</v>
          </cell>
          <cell r="I2460">
            <v>4.89</v>
          </cell>
          <cell r="J2460">
            <v>4.89</v>
          </cell>
        </row>
        <row r="2461">
          <cell r="C2461" t="str">
            <v>隆回县</v>
          </cell>
          <cell r="D2461">
            <v>430524</v>
          </cell>
          <cell r="E2461" t="str">
            <v>一类</v>
          </cell>
          <cell r="F2461" t="str">
            <v>C015430524</v>
          </cell>
          <cell r="G2461" t="str">
            <v>大队部－白山湾</v>
          </cell>
          <cell r="H2461">
            <v>0</v>
          </cell>
          <cell r="I2461">
            <v>1.999</v>
          </cell>
          <cell r="J2461">
            <v>1.999</v>
          </cell>
        </row>
        <row r="2462">
          <cell r="C2462" t="str">
            <v>隆回县</v>
          </cell>
          <cell r="D2462">
            <v>430524</v>
          </cell>
          <cell r="E2462" t="str">
            <v>一类</v>
          </cell>
          <cell r="F2462" t="str">
            <v>C016430524</v>
          </cell>
          <cell r="G2462" t="str">
            <v>彭升-彭升</v>
          </cell>
          <cell r="H2462">
            <v>0</v>
          </cell>
          <cell r="I2462">
            <v>2.995</v>
          </cell>
          <cell r="J2462">
            <v>2.995</v>
          </cell>
        </row>
        <row r="2463">
          <cell r="C2463" t="str">
            <v>隆回县</v>
          </cell>
          <cell r="D2463">
            <v>430524</v>
          </cell>
          <cell r="E2463" t="str">
            <v>一类</v>
          </cell>
          <cell r="F2463" t="str">
            <v>C017430524</v>
          </cell>
          <cell r="G2463" t="str">
            <v>大树边-大队部</v>
          </cell>
          <cell r="H2463">
            <v>0</v>
          </cell>
          <cell r="I2463">
            <v>1.498</v>
          </cell>
          <cell r="J2463">
            <v>1.498</v>
          </cell>
        </row>
        <row r="2464">
          <cell r="C2464" t="str">
            <v>隆回县</v>
          </cell>
          <cell r="D2464">
            <v>430524</v>
          </cell>
          <cell r="E2464" t="str">
            <v>一类</v>
          </cell>
          <cell r="F2464" t="str">
            <v>C023430524</v>
          </cell>
          <cell r="G2464" t="str">
            <v>杉木岭-学校</v>
          </cell>
          <cell r="H2464">
            <v>0</v>
          </cell>
          <cell r="I2464">
            <v>1.895</v>
          </cell>
          <cell r="J2464">
            <v>1.895</v>
          </cell>
        </row>
        <row r="2465">
          <cell r="C2465" t="str">
            <v>隆回县</v>
          </cell>
          <cell r="D2465">
            <v>430524</v>
          </cell>
          <cell r="E2465" t="str">
            <v>一类</v>
          </cell>
          <cell r="F2465" t="str">
            <v>C027430524</v>
          </cell>
          <cell r="G2465" t="str">
            <v>白地-贺家桥</v>
          </cell>
          <cell r="H2465">
            <v>0</v>
          </cell>
          <cell r="I2465">
            <v>3.009</v>
          </cell>
          <cell r="J2465">
            <v>1.597</v>
          </cell>
        </row>
        <row r="2466">
          <cell r="C2466" t="str">
            <v>隆回县</v>
          </cell>
          <cell r="D2466">
            <v>430524</v>
          </cell>
          <cell r="E2466" t="str">
            <v>一类</v>
          </cell>
          <cell r="F2466" t="str">
            <v>C029430524</v>
          </cell>
          <cell r="G2466" t="str">
            <v>颜龙线</v>
          </cell>
          <cell r="H2466">
            <v>0</v>
          </cell>
          <cell r="I2466">
            <v>1.798</v>
          </cell>
          <cell r="J2466">
            <v>0.67</v>
          </cell>
        </row>
        <row r="2467">
          <cell r="C2467" t="str">
            <v>隆回县</v>
          </cell>
          <cell r="D2467">
            <v>430524</v>
          </cell>
          <cell r="E2467" t="str">
            <v>一类</v>
          </cell>
          <cell r="F2467" t="str">
            <v>C034430524</v>
          </cell>
          <cell r="G2467" t="str">
            <v>二组-三组</v>
          </cell>
          <cell r="H2467">
            <v>2.018</v>
          </cell>
          <cell r="I2467">
            <v>4.513</v>
          </cell>
          <cell r="J2467">
            <v>2.495</v>
          </cell>
        </row>
        <row r="2468">
          <cell r="C2468" t="str">
            <v>隆回县</v>
          </cell>
          <cell r="D2468">
            <v>430524</v>
          </cell>
          <cell r="E2468" t="str">
            <v>一类</v>
          </cell>
          <cell r="F2468" t="str">
            <v>C039430524</v>
          </cell>
          <cell r="G2468" t="str">
            <v>背节阴-背节阴</v>
          </cell>
          <cell r="H2468">
            <v>0</v>
          </cell>
          <cell r="I2468">
            <v>3.689</v>
          </cell>
          <cell r="J2468">
            <v>3.689</v>
          </cell>
        </row>
        <row r="2469">
          <cell r="C2469" t="str">
            <v>隆回县</v>
          </cell>
          <cell r="D2469">
            <v>430524</v>
          </cell>
          <cell r="E2469" t="str">
            <v>一类</v>
          </cell>
          <cell r="F2469" t="str">
            <v>C044430524</v>
          </cell>
          <cell r="G2469" t="str">
            <v>中罗洪-幸福</v>
          </cell>
          <cell r="H2469">
            <v>0</v>
          </cell>
          <cell r="I2469">
            <v>1.598</v>
          </cell>
          <cell r="J2469">
            <v>1.598</v>
          </cell>
        </row>
        <row r="2470">
          <cell r="C2470" t="str">
            <v>隆回县</v>
          </cell>
          <cell r="D2470">
            <v>430524</v>
          </cell>
          <cell r="E2470" t="str">
            <v>一类</v>
          </cell>
          <cell r="F2470" t="str">
            <v>C048430524</v>
          </cell>
          <cell r="G2470" t="str">
            <v>富裕桥-严胜</v>
          </cell>
          <cell r="H2470">
            <v>0</v>
          </cell>
          <cell r="I2470">
            <v>4.265</v>
          </cell>
          <cell r="J2470">
            <v>4.265</v>
          </cell>
        </row>
        <row r="2471">
          <cell r="C2471" t="str">
            <v>隆回县</v>
          </cell>
          <cell r="D2471">
            <v>430524</v>
          </cell>
          <cell r="E2471" t="str">
            <v>一类</v>
          </cell>
          <cell r="F2471" t="str">
            <v>C050430524</v>
          </cell>
          <cell r="G2471" t="str">
            <v>风烟线</v>
          </cell>
          <cell r="H2471">
            <v>0</v>
          </cell>
          <cell r="I2471">
            <v>2.815</v>
          </cell>
          <cell r="J2471">
            <v>2.815</v>
          </cell>
        </row>
        <row r="2472">
          <cell r="C2472" t="str">
            <v>隆回县</v>
          </cell>
          <cell r="D2472">
            <v>430524</v>
          </cell>
          <cell r="E2472" t="str">
            <v>一类</v>
          </cell>
          <cell r="F2472" t="str">
            <v>C062430524</v>
          </cell>
          <cell r="G2472" t="str">
            <v>寨溪-李家凼</v>
          </cell>
          <cell r="H2472">
            <v>0</v>
          </cell>
          <cell r="I2472">
            <v>2.325</v>
          </cell>
          <cell r="J2472">
            <v>2.325</v>
          </cell>
        </row>
        <row r="2473">
          <cell r="C2473" t="str">
            <v>隆回县</v>
          </cell>
          <cell r="D2473">
            <v>430524</v>
          </cell>
          <cell r="E2473" t="str">
            <v>一类</v>
          </cell>
          <cell r="F2473" t="str">
            <v>C064430524</v>
          </cell>
          <cell r="G2473" t="str">
            <v>福合-福合</v>
          </cell>
          <cell r="H2473">
            <v>0</v>
          </cell>
          <cell r="I2473">
            <v>5.346</v>
          </cell>
          <cell r="J2473">
            <v>2.556</v>
          </cell>
        </row>
        <row r="2474">
          <cell r="C2474" t="str">
            <v>隆回县</v>
          </cell>
          <cell r="D2474">
            <v>430524</v>
          </cell>
          <cell r="E2474" t="str">
            <v>一类</v>
          </cell>
          <cell r="F2474" t="str">
            <v>C065430524</v>
          </cell>
          <cell r="G2474" t="str">
            <v>袁家-袁家</v>
          </cell>
          <cell r="H2474">
            <v>0</v>
          </cell>
          <cell r="I2474">
            <v>6.237</v>
          </cell>
          <cell r="J2474">
            <v>6.237</v>
          </cell>
        </row>
        <row r="2475">
          <cell r="C2475" t="str">
            <v>隆回县</v>
          </cell>
          <cell r="D2475">
            <v>430524</v>
          </cell>
          <cell r="E2475" t="str">
            <v>一类</v>
          </cell>
          <cell r="F2475" t="str">
            <v>C069430524</v>
          </cell>
          <cell r="G2475" t="str">
            <v>陈四田-屺石</v>
          </cell>
          <cell r="H2475">
            <v>1.196</v>
          </cell>
          <cell r="I2475">
            <v>3.339</v>
          </cell>
          <cell r="J2475">
            <v>0.313</v>
          </cell>
        </row>
        <row r="2476">
          <cell r="C2476" t="str">
            <v>隆回县</v>
          </cell>
          <cell r="D2476">
            <v>430524</v>
          </cell>
          <cell r="E2476" t="str">
            <v>一类</v>
          </cell>
          <cell r="F2476" t="str">
            <v>C071430524</v>
          </cell>
          <cell r="G2476" t="str">
            <v>李子坳-大水洞</v>
          </cell>
          <cell r="H2476">
            <v>0</v>
          </cell>
          <cell r="I2476">
            <v>3.308</v>
          </cell>
          <cell r="J2476">
            <v>3.308</v>
          </cell>
        </row>
        <row r="2477">
          <cell r="C2477" t="str">
            <v>隆回县</v>
          </cell>
          <cell r="D2477">
            <v>430524</v>
          </cell>
          <cell r="E2477" t="str">
            <v>一类</v>
          </cell>
          <cell r="F2477" t="str">
            <v>C072430524</v>
          </cell>
          <cell r="G2477" t="str">
            <v>蔡花-望利</v>
          </cell>
          <cell r="H2477">
            <v>0</v>
          </cell>
          <cell r="I2477">
            <v>3.673</v>
          </cell>
          <cell r="J2477">
            <v>3.673</v>
          </cell>
        </row>
        <row r="2478">
          <cell r="C2478" t="str">
            <v>隆回县</v>
          </cell>
          <cell r="D2478">
            <v>430524</v>
          </cell>
          <cell r="E2478" t="str">
            <v>一类</v>
          </cell>
          <cell r="F2478" t="str">
            <v>C076430524</v>
          </cell>
          <cell r="G2478" t="str">
            <v>峡山口-狮子</v>
          </cell>
          <cell r="H2478">
            <v>0</v>
          </cell>
          <cell r="I2478">
            <v>6.803</v>
          </cell>
          <cell r="J2478">
            <v>6.704</v>
          </cell>
        </row>
        <row r="2479">
          <cell r="C2479" t="str">
            <v>隆回县</v>
          </cell>
          <cell r="D2479">
            <v>430524</v>
          </cell>
          <cell r="E2479" t="str">
            <v>一类</v>
          </cell>
          <cell r="F2479" t="str">
            <v>C077430524</v>
          </cell>
          <cell r="G2479" t="str">
            <v>水电坪-水电坪</v>
          </cell>
          <cell r="H2479">
            <v>0</v>
          </cell>
          <cell r="I2479">
            <v>5.329</v>
          </cell>
          <cell r="J2479">
            <v>5.329</v>
          </cell>
        </row>
        <row r="2480">
          <cell r="C2480" t="str">
            <v>隆回县</v>
          </cell>
          <cell r="D2480">
            <v>430524</v>
          </cell>
          <cell r="E2480" t="str">
            <v>一类</v>
          </cell>
          <cell r="F2480" t="str">
            <v>C078430524</v>
          </cell>
          <cell r="G2480" t="str">
            <v>石苗-古树</v>
          </cell>
          <cell r="H2480">
            <v>0</v>
          </cell>
          <cell r="I2480">
            <v>3.837</v>
          </cell>
          <cell r="J2480">
            <v>3.837</v>
          </cell>
        </row>
        <row r="2481">
          <cell r="C2481" t="str">
            <v>隆回县</v>
          </cell>
          <cell r="D2481">
            <v>430524</v>
          </cell>
          <cell r="E2481" t="str">
            <v>一类</v>
          </cell>
          <cell r="F2481" t="str">
            <v>C080430524</v>
          </cell>
          <cell r="G2481" t="str">
            <v>炮村线</v>
          </cell>
          <cell r="H2481">
            <v>0</v>
          </cell>
          <cell r="I2481">
            <v>3.801</v>
          </cell>
          <cell r="J2481">
            <v>3.801</v>
          </cell>
        </row>
        <row r="2482">
          <cell r="C2482" t="str">
            <v>隆回县</v>
          </cell>
          <cell r="D2482">
            <v>430524</v>
          </cell>
          <cell r="E2482" t="str">
            <v>一类</v>
          </cell>
          <cell r="F2482" t="str">
            <v>C081430524</v>
          </cell>
          <cell r="G2482" t="str">
            <v>下街-水口</v>
          </cell>
          <cell r="H2482">
            <v>0</v>
          </cell>
          <cell r="I2482">
            <v>3.398</v>
          </cell>
          <cell r="J2482">
            <v>3.398</v>
          </cell>
        </row>
        <row r="2483">
          <cell r="C2483" t="str">
            <v>隆回县</v>
          </cell>
          <cell r="D2483">
            <v>430524</v>
          </cell>
          <cell r="E2483" t="str">
            <v>一类</v>
          </cell>
          <cell r="F2483" t="str">
            <v>C082430524</v>
          </cell>
          <cell r="G2483" t="str">
            <v>祠堂-学校</v>
          </cell>
          <cell r="H2483">
            <v>0</v>
          </cell>
          <cell r="I2483">
            <v>1.991</v>
          </cell>
          <cell r="J2483">
            <v>1.991</v>
          </cell>
        </row>
        <row r="2484">
          <cell r="C2484" t="str">
            <v>隆回县</v>
          </cell>
          <cell r="D2484">
            <v>430524</v>
          </cell>
          <cell r="E2484" t="str">
            <v>一类</v>
          </cell>
          <cell r="F2484" t="str">
            <v>C089430524</v>
          </cell>
          <cell r="G2484" t="str">
            <v>干田坳-干田坳</v>
          </cell>
          <cell r="H2484">
            <v>1.513</v>
          </cell>
          <cell r="I2484">
            <v>2.911</v>
          </cell>
          <cell r="J2484">
            <v>1.398</v>
          </cell>
        </row>
        <row r="2485">
          <cell r="C2485" t="str">
            <v>隆回县</v>
          </cell>
          <cell r="D2485">
            <v>430524</v>
          </cell>
          <cell r="E2485" t="str">
            <v>一类</v>
          </cell>
          <cell r="F2485" t="str">
            <v>C090430524</v>
          </cell>
          <cell r="G2485" t="str">
            <v>干田-大屋</v>
          </cell>
          <cell r="H2485">
            <v>0</v>
          </cell>
          <cell r="I2485">
            <v>1.199</v>
          </cell>
          <cell r="J2485">
            <v>1.199</v>
          </cell>
        </row>
        <row r="2486">
          <cell r="C2486" t="str">
            <v>隆回县</v>
          </cell>
          <cell r="D2486">
            <v>430524</v>
          </cell>
          <cell r="E2486" t="str">
            <v>一类</v>
          </cell>
          <cell r="F2486" t="str">
            <v>C092430524</v>
          </cell>
          <cell r="G2486" t="str">
            <v>洞头-上洞头</v>
          </cell>
          <cell r="H2486">
            <v>0</v>
          </cell>
          <cell r="I2486">
            <v>9.077</v>
          </cell>
          <cell r="J2486">
            <v>1.225</v>
          </cell>
        </row>
        <row r="2487">
          <cell r="C2487" t="str">
            <v>隆回县</v>
          </cell>
          <cell r="D2487">
            <v>430524</v>
          </cell>
          <cell r="E2487" t="str">
            <v>一类</v>
          </cell>
          <cell r="F2487" t="str">
            <v>C096430524</v>
          </cell>
          <cell r="G2487" t="str">
            <v>热泉-花园</v>
          </cell>
          <cell r="H2487">
            <v>0</v>
          </cell>
          <cell r="I2487">
            <v>4.025</v>
          </cell>
          <cell r="J2487">
            <v>4.025</v>
          </cell>
        </row>
        <row r="2488">
          <cell r="C2488" t="str">
            <v>隆回县</v>
          </cell>
          <cell r="D2488">
            <v>430524</v>
          </cell>
          <cell r="E2488" t="str">
            <v>一类</v>
          </cell>
          <cell r="F2488" t="str">
            <v>C101430524</v>
          </cell>
          <cell r="G2488" t="str">
            <v>滩头-朱林小冲</v>
          </cell>
          <cell r="H2488">
            <v>0</v>
          </cell>
          <cell r="I2488">
            <v>4.449</v>
          </cell>
          <cell r="J2488">
            <v>3.254</v>
          </cell>
        </row>
        <row r="2489">
          <cell r="C2489" t="str">
            <v>隆回县</v>
          </cell>
          <cell r="D2489">
            <v>430524</v>
          </cell>
          <cell r="E2489" t="str">
            <v>一类</v>
          </cell>
          <cell r="F2489" t="str">
            <v>C102430524</v>
          </cell>
          <cell r="G2489" t="str">
            <v>元溪-大起号</v>
          </cell>
          <cell r="H2489">
            <v>2.608</v>
          </cell>
          <cell r="I2489">
            <v>6.147</v>
          </cell>
          <cell r="J2489">
            <v>0.898</v>
          </cell>
        </row>
        <row r="2490">
          <cell r="C2490" t="str">
            <v>隆回县</v>
          </cell>
          <cell r="D2490">
            <v>430524</v>
          </cell>
          <cell r="E2490" t="str">
            <v>一类</v>
          </cell>
          <cell r="F2490" t="str">
            <v>C112430524</v>
          </cell>
          <cell r="G2490" t="str">
            <v>窑里-牛麦冲</v>
          </cell>
          <cell r="H2490">
            <v>0</v>
          </cell>
          <cell r="I2490">
            <v>5.007</v>
          </cell>
          <cell r="J2490">
            <v>5.007</v>
          </cell>
        </row>
        <row r="2491">
          <cell r="C2491" t="str">
            <v>隆回县</v>
          </cell>
          <cell r="D2491">
            <v>430524</v>
          </cell>
          <cell r="E2491" t="str">
            <v>一类</v>
          </cell>
          <cell r="F2491" t="str">
            <v>C114430524</v>
          </cell>
          <cell r="G2491" t="str">
            <v>横板-游家</v>
          </cell>
          <cell r="H2491">
            <v>0</v>
          </cell>
          <cell r="I2491">
            <v>3.051</v>
          </cell>
          <cell r="J2491">
            <v>1.347</v>
          </cell>
        </row>
        <row r="2492">
          <cell r="C2492" t="str">
            <v>隆回县</v>
          </cell>
          <cell r="D2492">
            <v>430524</v>
          </cell>
          <cell r="E2492" t="str">
            <v>一类</v>
          </cell>
          <cell r="F2492" t="str">
            <v>C116430524</v>
          </cell>
          <cell r="G2492" t="str">
            <v>大白竹-鸟树下</v>
          </cell>
          <cell r="H2492">
            <v>0</v>
          </cell>
          <cell r="I2492">
            <v>3.991</v>
          </cell>
          <cell r="J2492">
            <v>3.991</v>
          </cell>
        </row>
        <row r="2493">
          <cell r="C2493" t="str">
            <v>隆回县</v>
          </cell>
          <cell r="D2493">
            <v>430524</v>
          </cell>
          <cell r="E2493" t="str">
            <v>一类</v>
          </cell>
          <cell r="F2493" t="str">
            <v>C121430524</v>
          </cell>
          <cell r="G2493" t="str">
            <v>乡道路口-凤形山</v>
          </cell>
          <cell r="H2493">
            <v>0</v>
          </cell>
          <cell r="I2493">
            <v>5.03</v>
          </cell>
          <cell r="J2493">
            <v>5.03</v>
          </cell>
        </row>
        <row r="2494">
          <cell r="C2494" t="str">
            <v>隆回县</v>
          </cell>
          <cell r="D2494">
            <v>430524</v>
          </cell>
          <cell r="E2494" t="str">
            <v>一类</v>
          </cell>
          <cell r="F2494" t="str">
            <v>C122430524</v>
          </cell>
          <cell r="G2494" t="str">
            <v>杨桥-白冲</v>
          </cell>
          <cell r="H2494">
            <v>0</v>
          </cell>
          <cell r="I2494">
            <v>4.79</v>
          </cell>
          <cell r="J2494">
            <v>4.79</v>
          </cell>
        </row>
        <row r="2495">
          <cell r="C2495" t="str">
            <v>隆回县</v>
          </cell>
          <cell r="D2495">
            <v>430524</v>
          </cell>
          <cell r="E2495" t="str">
            <v>一类</v>
          </cell>
          <cell r="F2495" t="str">
            <v>C124430524</v>
          </cell>
          <cell r="G2495" t="str">
            <v>乡道叉路口－永乐</v>
          </cell>
          <cell r="H2495">
            <v>0</v>
          </cell>
          <cell r="I2495">
            <v>2.611</v>
          </cell>
          <cell r="J2495">
            <v>2.611</v>
          </cell>
        </row>
        <row r="2496">
          <cell r="C2496" t="str">
            <v>隆回县</v>
          </cell>
          <cell r="D2496">
            <v>430524</v>
          </cell>
          <cell r="E2496" t="str">
            <v>一类</v>
          </cell>
          <cell r="F2496" t="str">
            <v>C125430524</v>
          </cell>
          <cell r="G2496" t="str">
            <v>龙边-龙边</v>
          </cell>
          <cell r="H2496">
            <v>0</v>
          </cell>
          <cell r="I2496">
            <v>3.789</v>
          </cell>
          <cell r="J2496">
            <v>3.789</v>
          </cell>
        </row>
        <row r="2497">
          <cell r="C2497" t="str">
            <v>隆回县</v>
          </cell>
          <cell r="D2497">
            <v>430524</v>
          </cell>
          <cell r="E2497" t="str">
            <v>一类</v>
          </cell>
          <cell r="F2497" t="str">
            <v>C126430524</v>
          </cell>
          <cell r="G2497" t="str">
            <v>石桥湾－欧寨</v>
          </cell>
          <cell r="H2497">
            <v>0</v>
          </cell>
          <cell r="I2497">
            <v>1.791</v>
          </cell>
          <cell r="J2497">
            <v>0.937</v>
          </cell>
        </row>
        <row r="2498">
          <cell r="C2498" t="str">
            <v>隆回县</v>
          </cell>
          <cell r="D2498">
            <v>430524</v>
          </cell>
          <cell r="E2498" t="str">
            <v>一类</v>
          </cell>
          <cell r="F2498" t="str">
            <v>C131430524</v>
          </cell>
          <cell r="G2498" t="str">
            <v>牛寨岭-牛寨岭</v>
          </cell>
          <cell r="H2498">
            <v>0</v>
          </cell>
          <cell r="I2498">
            <v>4.271</v>
          </cell>
          <cell r="J2498">
            <v>4.271</v>
          </cell>
        </row>
        <row r="2499">
          <cell r="C2499" t="str">
            <v>隆回县</v>
          </cell>
          <cell r="D2499">
            <v>430524</v>
          </cell>
          <cell r="E2499" t="str">
            <v>一类</v>
          </cell>
          <cell r="F2499" t="str">
            <v>C137430524</v>
          </cell>
          <cell r="G2499" t="str">
            <v>牛才岭-温家冲</v>
          </cell>
          <cell r="H2499">
            <v>0</v>
          </cell>
          <cell r="I2499">
            <v>4.973</v>
          </cell>
          <cell r="J2499">
            <v>1.403</v>
          </cell>
        </row>
        <row r="2500">
          <cell r="C2500" t="str">
            <v>隆回县</v>
          </cell>
          <cell r="D2500">
            <v>430524</v>
          </cell>
          <cell r="E2500" t="str">
            <v>一类</v>
          </cell>
          <cell r="F2500" t="str">
            <v>C140430524</v>
          </cell>
          <cell r="G2500" t="str">
            <v>长久-长久</v>
          </cell>
          <cell r="H2500">
            <v>0</v>
          </cell>
          <cell r="I2500">
            <v>5.109</v>
          </cell>
          <cell r="J2500">
            <v>4.806</v>
          </cell>
        </row>
        <row r="2501">
          <cell r="C2501" t="str">
            <v>隆回县</v>
          </cell>
          <cell r="D2501">
            <v>430524</v>
          </cell>
          <cell r="E2501" t="str">
            <v>一类</v>
          </cell>
          <cell r="F2501" t="str">
            <v>C141430524</v>
          </cell>
          <cell r="G2501" t="str">
            <v>九龙山-梅塘</v>
          </cell>
          <cell r="H2501">
            <v>0</v>
          </cell>
          <cell r="I2501">
            <v>2.881</v>
          </cell>
          <cell r="J2501">
            <v>0.43</v>
          </cell>
        </row>
        <row r="2502">
          <cell r="C2502" t="str">
            <v>隆回县</v>
          </cell>
          <cell r="D2502">
            <v>430524</v>
          </cell>
          <cell r="E2502" t="str">
            <v>一类</v>
          </cell>
          <cell r="F2502" t="str">
            <v>C142430524</v>
          </cell>
          <cell r="G2502" t="str">
            <v>祖史田-排头大院子</v>
          </cell>
          <cell r="H2502">
            <v>1.095</v>
          </cell>
          <cell r="I2502">
            <v>5.244</v>
          </cell>
          <cell r="J2502">
            <v>1.249</v>
          </cell>
        </row>
        <row r="2503">
          <cell r="C2503" t="str">
            <v>隆回县</v>
          </cell>
          <cell r="D2503">
            <v>430524</v>
          </cell>
          <cell r="E2503" t="str">
            <v>一类</v>
          </cell>
          <cell r="F2503" t="str">
            <v>C145430524</v>
          </cell>
          <cell r="G2503" t="str">
            <v>长垅-长垅</v>
          </cell>
          <cell r="H2503">
            <v>0</v>
          </cell>
          <cell r="I2503">
            <v>2.067</v>
          </cell>
          <cell r="J2503">
            <v>2.067</v>
          </cell>
        </row>
        <row r="2504">
          <cell r="C2504" t="str">
            <v>隆回县</v>
          </cell>
          <cell r="D2504">
            <v>430524</v>
          </cell>
          <cell r="E2504" t="str">
            <v>一类</v>
          </cell>
          <cell r="F2504" t="str">
            <v>C150430524</v>
          </cell>
          <cell r="G2504" t="str">
            <v>南龙-村部</v>
          </cell>
          <cell r="H2504">
            <v>0</v>
          </cell>
          <cell r="I2504">
            <v>3.791</v>
          </cell>
          <cell r="J2504">
            <v>3.791</v>
          </cell>
        </row>
        <row r="2505">
          <cell r="C2505" t="str">
            <v>隆回县</v>
          </cell>
          <cell r="D2505">
            <v>430524</v>
          </cell>
          <cell r="E2505" t="str">
            <v>一类</v>
          </cell>
          <cell r="F2505" t="str">
            <v>C153430524</v>
          </cell>
          <cell r="G2505" t="str">
            <v>干水线</v>
          </cell>
          <cell r="H2505">
            <v>0</v>
          </cell>
          <cell r="I2505">
            <v>2.028</v>
          </cell>
          <cell r="J2505">
            <v>2.028</v>
          </cell>
        </row>
        <row r="2506">
          <cell r="C2506" t="str">
            <v>隆回县</v>
          </cell>
          <cell r="D2506">
            <v>430524</v>
          </cell>
          <cell r="E2506" t="str">
            <v>一类</v>
          </cell>
          <cell r="F2506" t="str">
            <v>C156430524</v>
          </cell>
          <cell r="G2506" t="str">
            <v>瓦屋-梅花</v>
          </cell>
          <cell r="H2506">
            <v>0</v>
          </cell>
          <cell r="I2506">
            <v>2.993</v>
          </cell>
          <cell r="J2506">
            <v>2.993</v>
          </cell>
        </row>
        <row r="2507">
          <cell r="C2507" t="str">
            <v>隆回县</v>
          </cell>
          <cell r="D2507">
            <v>430524</v>
          </cell>
          <cell r="E2507" t="str">
            <v>一类</v>
          </cell>
          <cell r="F2507" t="str">
            <v>C159430524</v>
          </cell>
          <cell r="G2507" t="str">
            <v>阳家湾-刘家凼</v>
          </cell>
          <cell r="H2507">
            <v>0</v>
          </cell>
          <cell r="I2507">
            <v>3.979</v>
          </cell>
          <cell r="J2507">
            <v>3.979</v>
          </cell>
        </row>
        <row r="2508">
          <cell r="C2508" t="str">
            <v>隆回县</v>
          </cell>
          <cell r="D2508">
            <v>430524</v>
          </cell>
          <cell r="E2508" t="str">
            <v>一类</v>
          </cell>
          <cell r="F2508" t="str">
            <v>C160430524</v>
          </cell>
          <cell r="G2508" t="str">
            <v>西山-观音</v>
          </cell>
          <cell r="H2508">
            <v>1.583</v>
          </cell>
          <cell r="I2508">
            <v>2.098</v>
          </cell>
          <cell r="J2508">
            <v>0.328</v>
          </cell>
        </row>
        <row r="2509">
          <cell r="C2509" t="str">
            <v>隆回县</v>
          </cell>
          <cell r="D2509">
            <v>430524</v>
          </cell>
          <cell r="E2509" t="str">
            <v>一类</v>
          </cell>
          <cell r="F2509" t="str">
            <v>C161430524</v>
          </cell>
          <cell r="G2509" t="str">
            <v>集市-响龙</v>
          </cell>
          <cell r="H2509">
            <v>0</v>
          </cell>
          <cell r="I2509">
            <v>4.595</v>
          </cell>
          <cell r="J2509">
            <v>4.595</v>
          </cell>
        </row>
        <row r="2510">
          <cell r="C2510" t="str">
            <v>隆回县</v>
          </cell>
          <cell r="D2510">
            <v>430524</v>
          </cell>
          <cell r="E2510" t="str">
            <v>一类</v>
          </cell>
          <cell r="F2510" t="str">
            <v>C167430524</v>
          </cell>
          <cell r="G2510" t="str">
            <v>欧家坳-兴旺水库</v>
          </cell>
          <cell r="H2510">
            <v>0</v>
          </cell>
          <cell r="I2510">
            <v>3.976</v>
          </cell>
          <cell r="J2510">
            <v>3.976</v>
          </cell>
        </row>
        <row r="2511">
          <cell r="C2511" t="str">
            <v>隆回县</v>
          </cell>
          <cell r="D2511">
            <v>430524</v>
          </cell>
          <cell r="E2511" t="str">
            <v>一类</v>
          </cell>
          <cell r="F2511" t="str">
            <v>C169430524</v>
          </cell>
          <cell r="G2511" t="str">
            <v>杨家山-浆泥冲</v>
          </cell>
          <cell r="H2511">
            <v>0</v>
          </cell>
          <cell r="I2511">
            <v>1.302</v>
          </cell>
          <cell r="J2511">
            <v>1.302</v>
          </cell>
        </row>
        <row r="2512">
          <cell r="C2512" t="str">
            <v>隆回县</v>
          </cell>
          <cell r="D2512">
            <v>430524</v>
          </cell>
          <cell r="E2512" t="str">
            <v>一类</v>
          </cell>
          <cell r="F2512" t="str">
            <v>C170430524</v>
          </cell>
          <cell r="G2512" t="str">
            <v>杨家山-永华</v>
          </cell>
          <cell r="H2512">
            <v>0</v>
          </cell>
          <cell r="I2512">
            <v>1.612</v>
          </cell>
          <cell r="J2512">
            <v>1.612</v>
          </cell>
        </row>
        <row r="2513">
          <cell r="C2513" t="str">
            <v>隆回县</v>
          </cell>
          <cell r="D2513">
            <v>430524</v>
          </cell>
          <cell r="E2513" t="str">
            <v>一类</v>
          </cell>
          <cell r="F2513" t="str">
            <v>C172430524</v>
          </cell>
          <cell r="G2513" t="str">
            <v>富寨-叉口</v>
          </cell>
          <cell r="H2513">
            <v>0</v>
          </cell>
          <cell r="I2513">
            <v>7.197</v>
          </cell>
          <cell r="J2513">
            <v>7.197</v>
          </cell>
        </row>
        <row r="2514">
          <cell r="C2514" t="str">
            <v>隆回县</v>
          </cell>
          <cell r="D2514">
            <v>430524</v>
          </cell>
          <cell r="E2514" t="str">
            <v>一类</v>
          </cell>
          <cell r="F2514" t="str">
            <v>C176430524</v>
          </cell>
          <cell r="G2514" t="str">
            <v>山顶-山顶</v>
          </cell>
          <cell r="H2514">
            <v>0</v>
          </cell>
          <cell r="I2514">
            <v>2.372</v>
          </cell>
          <cell r="J2514">
            <v>2.372</v>
          </cell>
        </row>
        <row r="2515">
          <cell r="C2515" t="str">
            <v>隆回县</v>
          </cell>
          <cell r="D2515">
            <v>430524</v>
          </cell>
          <cell r="E2515" t="str">
            <v>一类</v>
          </cell>
          <cell r="F2515" t="str">
            <v>C200430524</v>
          </cell>
          <cell r="G2515" t="str">
            <v>老屋场-罗英中心</v>
          </cell>
          <cell r="H2515">
            <v>0</v>
          </cell>
          <cell r="I2515">
            <v>4.193</v>
          </cell>
          <cell r="J2515">
            <v>4.193</v>
          </cell>
        </row>
        <row r="2516">
          <cell r="C2516" t="str">
            <v>隆回县</v>
          </cell>
          <cell r="D2516">
            <v>430524</v>
          </cell>
          <cell r="E2516" t="str">
            <v>一类</v>
          </cell>
          <cell r="F2516" t="str">
            <v>C201430524</v>
          </cell>
          <cell r="G2516" t="str">
            <v>二组-二组</v>
          </cell>
          <cell r="H2516">
            <v>0</v>
          </cell>
          <cell r="I2516">
            <v>3.682</v>
          </cell>
          <cell r="J2516">
            <v>0.878</v>
          </cell>
        </row>
        <row r="2517">
          <cell r="C2517" t="str">
            <v>隆回县</v>
          </cell>
          <cell r="D2517">
            <v>430524</v>
          </cell>
          <cell r="E2517" t="str">
            <v>一类</v>
          </cell>
          <cell r="F2517" t="str">
            <v>C209430524</v>
          </cell>
          <cell r="G2517" t="str">
            <v>花寨线</v>
          </cell>
          <cell r="H2517">
            <v>0</v>
          </cell>
          <cell r="I2517">
            <v>2.164</v>
          </cell>
          <cell r="J2517">
            <v>1.045</v>
          </cell>
        </row>
        <row r="2518">
          <cell r="C2518" t="str">
            <v>隆回县</v>
          </cell>
          <cell r="D2518">
            <v>430524</v>
          </cell>
          <cell r="E2518" t="str">
            <v>一类</v>
          </cell>
          <cell r="F2518" t="str">
            <v>C220430524</v>
          </cell>
          <cell r="G2518" t="str">
            <v>下桥田-马杓</v>
          </cell>
          <cell r="H2518">
            <v>0</v>
          </cell>
          <cell r="I2518">
            <v>2.996</v>
          </cell>
          <cell r="J2518">
            <v>2.996</v>
          </cell>
        </row>
        <row r="2519">
          <cell r="C2519" t="str">
            <v>隆回县</v>
          </cell>
          <cell r="D2519">
            <v>430524</v>
          </cell>
          <cell r="E2519" t="str">
            <v>一类</v>
          </cell>
          <cell r="F2519" t="str">
            <v>C254430524</v>
          </cell>
          <cell r="G2519" t="str">
            <v>大塘铺-大塘铺</v>
          </cell>
          <cell r="H2519">
            <v>0</v>
          </cell>
          <cell r="I2519">
            <v>2.772</v>
          </cell>
          <cell r="J2519">
            <v>2.772</v>
          </cell>
        </row>
        <row r="2520">
          <cell r="C2520" t="str">
            <v>隆回县</v>
          </cell>
          <cell r="D2520">
            <v>430524</v>
          </cell>
          <cell r="E2520" t="str">
            <v>一类</v>
          </cell>
          <cell r="F2520" t="str">
            <v>C256430524</v>
          </cell>
          <cell r="G2520" t="str">
            <v>歇立坪-潭山里</v>
          </cell>
          <cell r="H2520">
            <v>0</v>
          </cell>
          <cell r="I2520">
            <v>3.042</v>
          </cell>
          <cell r="J2520">
            <v>3.042</v>
          </cell>
        </row>
        <row r="2521">
          <cell r="C2521" t="str">
            <v>隆回县</v>
          </cell>
          <cell r="D2521">
            <v>430524</v>
          </cell>
          <cell r="E2521" t="str">
            <v>一类</v>
          </cell>
          <cell r="F2521" t="str">
            <v>C259430524</v>
          </cell>
          <cell r="G2521" t="str">
            <v>泌水冲-泌水冲</v>
          </cell>
          <cell r="H2521">
            <v>0</v>
          </cell>
          <cell r="I2521">
            <v>2.19</v>
          </cell>
          <cell r="J2521">
            <v>2.19</v>
          </cell>
        </row>
        <row r="2522">
          <cell r="C2522" t="str">
            <v>隆回县</v>
          </cell>
          <cell r="D2522">
            <v>430524</v>
          </cell>
          <cell r="E2522" t="str">
            <v>一类</v>
          </cell>
          <cell r="F2522" t="str">
            <v>C261430524</v>
          </cell>
          <cell r="G2522" t="str">
            <v>托杏-泌水冲</v>
          </cell>
          <cell r="H2522">
            <v>0</v>
          </cell>
          <cell r="I2522">
            <v>2.232</v>
          </cell>
          <cell r="J2522">
            <v>2.232</v>
          </cell>
        </row>
        <row r="2523">
          <cell r="C2523" t="str">
            <v>隆回县</v>
          </cell>
          <cell r="D2523">
            <v>430524</v>
          </cell>
          <cell r="E2523" t="str">
            <v>一类</v>
          </cell>
          <cell r="F2523" t="str">
            <v>C265430524</v>
          </cell>
          <cell r="G2523" t="str">
            <v>付家恼-回龙</v>
          </cell>
          <cell r="H2523">
            <v>0</v>
          </cell>
          <cell r="I2523">
            <v>2.488</v>
          </cell>
          <cell r="J2523">
            <v>1.196</v>
          </cell>
        </row>
        <row r="2524">
          <cell r="C2524" t="str">
            <v>隆回县</v>
          </cell>
          <cell r="D2524">
            <v>430524</v>
          </cell>
          <cell r="E2524" t="str">
            <v>一类</v>
          </cell>
          <cell r="F2524" t="str">
            <v>C272430524</v>
          </cell>
          <cell r="G2524" t="str">
            <v>芙蓉山-沙洲</v>
          </cell>
          <cell r="H2524">
            <v>0</v>
          </cell>
          <cell r="I2524">
            <v>4.189</v>
          </cell>
          <cell r="J2524">
            <v>3.989</v>
          </cell>
        </row>
        <row r="2525">
          <cell r="C2525" t="str">
            <v>隆回县</v>
          </cell>
          <cell r="D2525">
            <v>430524</v>
          </cell>
          <cell r="E2525" t="str">
            <v>一类</v>
          </cell>
          <cell r="F2525" t="str">
            <v>C279430524</v>
          </cell>
          <cell r="G2525" t="str">
            <v>林家-林家湾</v>
          </cell>
          <cell r="H2525">
            <v>0</v>
          </cell>
          <cell r="I2525">
            <v>3.091</v>
          </cell>
          <cell r="J2525">
            <v>3.091</v>
          </cell>
        </row>
        <row r="2526">
          <cell r="C2526" t="str">
            <v>隆回县</v>
          </cell>
          <cell r="D2526">
            <v>430524</v>
          </cell>
          <cell r="E2526" t="str">
            <v>一类</v>
          </cell>
          <cell r="F2526" t="str">
            <v>C281430524</v>
          </cell>
          <cell r="G2526" t="str">
            <v>新和-沙子塘</v>
          </cell>
          <cell r="H2526">
            <v>0</v>
          </cell>
          <cell r="I2526">
            <v>2.492</v>
          </cell>
          <cell r="J2526">
            <v>2.492</v>
          </cell>
        </row>
        <row r="2527">
          <cell r="C2527" t="str">
            <v>隆回县</v>
          </cell>
          <cell r="D2527">
            <v>430524</v>
          </cell>
          <cell r="E2527" t="str">
            <v>一类</v>
          </cell>
          <cell r="F2527" t="str">
            <v>C288430524</v>
          </cell>
          <cell r="G2527" t="str">
            <v>寨底下-三板桥</v>
          </cell>
          <cell r="H2527">
            <v>0</v>
          </cell>
          <cell r="I2527">
            <v>1.561</v>
          </cell>
          <cell r="J2527">
            <v>1.561</v>
          </cell>
        </row>
        <row r="2528">
          <cell r="C2528" t="str">
            <v>隆回县</v>
          </cell>
          <cell r="D2528">
            <v>430524</v>
          </cell>
          <cell r="E2528" t="str">
            <v>一类</v>
          </cell>
          <cell r="F2528" t="str">
            <v>C302430524</v>
          </cell>
          <cell r="G2528" t="str">
            <v>雷神殿-雷神殿</v>
          </cell>
          <cell r="H2528">
            <v>0</v>
          </cell>
          <cell r="I2528">
            <v>2.858</v>
          </cell>
          <cell r="J2528">
            <v>2.858</v>
          </cell>
        </row>
        <row r="2529">
          <cell r="C2529" t="str">
            <v>隆回县</v>
          </cell>
          <cell r="D2529">
            <v>430524</v>
          </cell>
          <cell r="E2529" t="str">
            <v>一类</v>
          </cell>
          <cell r="F2529" t="str">
            <v>C310430524</v>
          </cell>
          <cell r="G2529" t="str">
            <v>金杨线</v>
          </cell>
          <cell r="H2529">
            <v>0</v>
          </cell>
          <cell r="I2529">
            <v>2.996</v>
          </cell>
          <cell r="J2529">
            <v>2.996</v>
          </cell>
        </row>
        <row r="2530">
          <cell r="C2530" t="str">
            <v>隆回县</v>
          </cell>
          <cell r="D2530">
            <v>430524</v>
          </cell>
          <cell r="E2530" t="str">
            <v>一类</v>
          </cell>
          <cell r="F2530" t="str">
            <v>C312430524</v>
          </cell>
          <cell r="G2530" t="str">
            <v>扇塘-扇塘</v>
          </cell>
          <cell r="H2530">
            <v>0</v>
          </cell>
          <cell r="I2530">
            <v>2.388</v>
          </cell>
          <cell r="J2530">
            <v>2.388</v>
          </cell>
        </row>
        <row r="2531">
          <cell r="C2531" t="str">
            <v>隆回县</v>
          </cell>
          <cell r="D2531">
            <v>430524</v>
          </cell>
          <cell r="E2531" t="str">
            <v>一类</v>
          </cell>
          <cell r="F2531" t="str">
            <v>C324430524</v>
          </cell>
          <cell r="G2531" t="str">
            <v>车田-荷花</v>
          </cell>
          <cell r="H2531">
            <v>0</v>
          </cell>
          <cell r="I2531">
            <v>3.742</v>
          </cell>
          <cell r="J2531">
            <v>3.742</v>
          </cell>
        </row>
        <row r="2532">
          <cell r="C2532" t="str">
            <v>隆回县</v>
          </cell>
          <cell r="D2532">
            <v>430524</v>
          </cell>
          <cell r="E2532" t="str">
            <v>一类</v>
          </cell>
          <cell r="F2532" t="str">
            <v>C327430524</v>
          </cell>
          <cell r="G2532" t="str">
            <v>枧狮线</v>
          </cell>
          <cell r="H2532">
            <v>0</v>
          </cell>
          <cell r="I2532">
            <v>3.015</v>
          </cell>
          <cell r="J2532">
            <v>3.015</v>
          </cell>
        </row>
        <row r="2533">
          <cell r="C2533" t="str">
            <v>隆回县</v>
          </cell>
          <cell r="D2533">
            <v>430524</v>
          </cell>
          <cell r="E2533" t="str">
            <v>一类</v>
          </cell>
          <cell r="F2533" t="str">
            <v>C328430524</v>
          </cell>
          <cell r="G2533" t="str">
            <v>沙坪-沙坪</v>
          </cell>
          <cell r="H2533">
            <v>1.024</v>
          </cell>
          <cell r="I2533">
            <v>3.18</v>
          </cell>
          <cell r="J2533">
            <v>2.156</v>
          </cell>
        </row>
        <row r="2534">
          <cell r="C2534" t="str">
            <v>隆回县</v>
          </cell>
          <cell r="D2534">
            <v>430524</v>
          </cell>
          <cell r="E2534" t="str">
            <v>一类</v>
          </cell>
          <cell r="F2534" t="str">
            <v>C339430524</v>
          </cell>
          <cell r="G2534" t="str">
            <v>白半线</v>
          </cell>
          <cell r="H2534">
            <v>0</v>
          </cell>
          <cell r="I2534">
            <v>1.036</v>
          </cell>
          <cell r="J2534">
            <v>1.036</v>
          </cell>
        </row>
        <row r="2535">
          <cell r="C2535" t="str">
            <v>隆回县</v>
          </cell>
          <cell r="D2535">
            <v>430524</v>
          </cell>
          <cell r="E2535" t="str">
            <v>一类</v>
          </cell>
          <cell r="F2535" t="str">
            <v>C346430524</v>
          </cell>
          <cell r="G2535" t="str">
            <v>大碗石-大碗石</v>
          </cell>
          <cell r="H2535">
            <v>0</v>
          </cell>
          <cell r="I2535">
            <v>2.188</v>
          </cell>
          <cell r="J2535">
            <v>2.188</v>
          </cell>
        </row>
        <row r="2536">
          <cell r="C2536" t="str">
            <v>隆回县</v>
          </cell>
          <cell r="D2536">
            <v>430524</v>
          </cell>
          <cell r="E2536" t="str">
            <v>一类</v>
          </cell>
          <cell r="F2536" t="str">
            <v>C348430524</v>
          </cell>
          <cell r="G2536" t="str">
            <v>楠树坪-葫芦冲</v>
          </cell>
          <cell r="H2536">
            <v>0</v>
          </cell>
          <cell r="I2536">
            <v>2.482</v>
          </cell>
          <cell r="J2536">
            <v>2.482</v>
          </cell>
        </row>
        <row r="2537">
          <cell r="C2537" t="str">
            <v>隆回县</v>
          </cell>
          <cell r="D2537">
            <v>430524</v>
          </cell>
          <cell r="E2537" t="str">
            <v>一类</v>
          </cell>
          <cell r="F2537" t="str">
            <v>C358430524</v>
          </cell>
          <cell r="G2537" t="str">
            <v>千子塘-金鸡坪</v>
          </cell>
          <cell r="H2537">
            <v>0</v>
          </cell>
          <cell r="I2537">
            <v>2.801</v>
          </cell>
          <cell r="J2537">
            <v>2.801</v>
          </cell>
        </row>
        <row r="2538">
          <cell r="C2538" t="str">
            <v>隆回县</v>
          </cell>
          <cell r="D2538">
            <v>430524</v>
          </cell>
          <cell r="E2538" t="str">
            <v>一类</v>
          </cell>
          <cell r="F2538" t="str">
            <v>C365430524</v>
          </cell>
          <cell r="G2538" t="str">
            <v>四方井-新亭子</v>
          </cell>
          <cell r="H2538">
            <v>0.256</v>
          </cell>
          <cell r="I2538">
            <v>2.249</v>
          </cell>
          <cell r="J2538">
            <v>1.993</v>
          </cell>
        </row>
        <row r="2539">
          <cell r="C2539" t="str">
            <v>隆回县</v>
          </cell>
          <cell r="D2539">
            <v>430524</v>
          </cell>
          <cell r="E2539" t="str">
            <v>一类</v>
          </cell>
          <cell r="F2539" t="str">
            <v>C380430524</v>
          </cell>
          <cell r="G2539" t="str">
            <v>哑口-坡上</v>
          </cell>
          <cell r="H2539">
            <v>0</v>
          </cell>
          <cell r="I2539">
            <v>3.607</v>
          </cell>
          <cell r="J2539">
            <v>1.102</v>
          </cell>
        </row>
        <row r="2540">
          <cell r="C2540" t="str">
            <v>隆回县</v>
          </cell>
          <cell r="D2540">
            <v>430524</v>
          </cell>
          <cell r="E2540" t="str">
            <v>一类</v>
          </cell>
          <cell r="F2540" t="str">
            <v>C381430524</v>
          </cell>
          <cell r="G2540" t="str">
            <v>油炸岭-小角</v>
          </cell>
          <cell r="H2540">
            <v>0.898</v>
          </cell>
          <cell r="I2540">
            <v>1.137</v>
          </cell>
          <cell r="J2540">
            <v>0.239</v>
          </cell>
        </row>
        <row r="2541">
          <cell r="C2541" t="str">
            <v>隆回县</v>
          </cell>
          <cell r="D2541">
            <v>430524</v>
          </cell>
          <cell r="E2541" t="str">
            <v>一类</v>
          </cell>
          <cell r="F2541" t="str">
            <v>C385430524</v>
          </cell>
          <cell r="G2541" t="str">
            <v>南阳-南阳</v>
          </cell>
          <cell r="H2541">
            <v>0</v>
          </cell>
          <cell r="I2541">
            <v>4.19</v>
          </cell>
          <cell r="J2541">
            <v>4.19</v>
          </cell>
        </row>
        <row r="2542">
          <cell r="C2542" t="str">
            <v>隆回县</v>
          </cell>
          <cell r="D2542">
            <v>430524</v>
          </cell>
          <cell r="E2542" t="str">
            <v>一类</v>
          </cell>
          <cell r="F2542" t="str">
            <v>C386430524</v>
          </cell>
          <cell r="G2542" t="str">
            <v>南阳-易坪</v>
          </cell>
          <cell r="H2542">
            <v>0</v>
          </cell>
          <cell r="I2542">
            <v>3.395</v>
          </cell>
          <cell r="J2542">
            <v>3.395</v>
          </cell>
        </row>
        <row r="2543">
          <cell r="C2543" t="str">
            <v>隆回县</v>
          </cell>
          <cell r="D2543">
            <v>430524</v>
          </cell>
          <cell r="E2543" t="str">
            <v>一类</v>
          </cell>
          <cell r="F2543" t="str">
            <v>C392430524</v>
          </cell>
          <cell r="G2543" t="str">
            <v>石柏村界-杨柳冲叉口</v>
          </cell>
          <cell r="H2543">
            <v>0</v>
          </cell>
          <cell r="I2543">
            <v>3.642</v>
          </cell>
          <cell r="J2543">
            <v>3.642</v>
          </cell>
        </row>
        <row r="2544">
          <cell r="C2544" t="str">
            <v>隆回县</v>
          </cell>
          <cell r="D2544">
            <v>430524</v>
          </cell>
          <cell r="E2544" t="str">
            <v>一类</v>
          </cell>
          <cell r="F2544" t="str">
            <v>C393430524</v>
          </cell>
          <cell r="G2544" t="str">
            <v>竹元-竹元</v>
          </cell>
          <cell r="H2544">
            <v>0</v>
          </cell>
          <cell r="I2544">
            <v>2.291</v>
          </cell>
          <cell r="J2544">
            <v>2.291</v>
          </cell>
        </row>
        <row r="2545">
          <cell r="C2545" t="str">
            <v>隆回县</v>
          </cell>
          <cell r="D2545">
            <v>430524</v>
          </cell>
          <cell r="E2545" t="str">
            <v>一类</v>
          </cell>
          <cell r="F2545" t="str">
            <v>C395430524</v>
          </cell>
          <cell r="G2545" t="str">
            <v>塘桃现叉口-胡家院子</v>
          </cell>
          <cell r="H2545">
            <v>0</v>
          </cell>
          <cell r="I2545">
            <v>4.869</v>
          </cell>
          <cell r="J2545">
            <v>4.869</v>
          </cell>
        </row>
        <row r="2546">
          <cell r="C2546" t="str">
            <v>隆回县</v>
          </cell>
          <cell r="D2546">
            <v>430524</v>
          </cell>
          <cell r="E2546" t="str">
            <v>一类</v>
          </cell>
          <cell r="F2546" t="str">
            <v>C396430524</v>
          </cell>
          <cell r="G2546" t="str">
            <v>荷荷线</v>
          </cell>
          <cell r="H2546">
            <v>0</v>
          </cell>
          <cell r="I2546">
            <v>2.59</v>
          </cell>
          <cell r="J2546">
            <v>2.59</v>
          </cell>
        </row>
        <row r="2547">
          <cell r="C2547" t="str">
            <v>隆回县</v>
          </cell>
          <cell r="D2547">
            <v>430524</v>
          </cell>
          <cell r="E2547" t="str">
            <v>一类</v>
          </cell>
          <cell r="F2547" t="str">
            <v>C397430524</v>
          </cell>
          <cell r="G2547" t="str">
            <v>石塘院子-石矿口</v>
          </cell>
          <cell r="H2547">
            <v>0</v>
          </cell>
          <cell r="I2547">
            <v>2.862</v>
          </cell>
          <cell r="J2547">
            <v>1.189</v>
          </cell>
        </row>
        <row r="2548">
          <cell r="C2548" t="str">
            <v>隆回县</v>
          </cell>
          <cell r="D2548">
            <v>430524</v>
          </cell>
          <cell r="E2548" t="str">
            <v>一类</v>
          </cell>
          <cell r="F2548" t="str">
            <v>C400430524</v>
          </cell>
          <cell r="G2548" t="str">
            <v>柏阴线</v>
          </cell>
          <cell r="H2548">
            <v>0</v>
          </cell>
          <cell r="I2548">
            <v>1.098</v>
          </cell>
          <cell r="J2548">
            <v>1.098</v>
          </cell>
        </row>
        <row r="2549">
          <cell r="C2549" t="str">
            <v>隆回县</v>
          </cell>
          <cell r="D2549">
            <v>430524</v>
          </cell>
          <cell r="E2549" t="str">
            <v>一类</v>
          </cell>
          <cell r="F2549" t="str">
            <v>C401430524</v>
          </cell>
          <cell r="G2549" t="str">
            <v>合同-铁炉</v>
          </cell>
          <cell r="H2549">
            <v>0</v>
          </cell>
          <cell r="I2549">
            <v>3.759</v>
          </cell>
          <cell r="J2549">
            <v>3.759</v>
          </cell>
        </row>
        <row r="2550">
          <cell r="C2550" t="str">
            <v>隆回县</v>
          </cell>
          <cell r="D2550">
            <v>430524</v>
          </cell>
          <cell r="E2550" t="str">
            <v>一类</v>
          </cell>
          <cell r="F2550" t="str">
            <v>C413430524</v>
          </cell>
          <cell r="G2550" t="str">
            <v>坪龙安-坪龙安</v>
          </cell>
          <cell r="H2550">
            <v>0</v>
          </cell>
          <cell r="I2550">
            <v>2.321</v>
          </cell>
          <cell r="J2550">
            <v>2.321</v>
          </cell>
        </row>
        <row r="2551">
          <cell r="C2551" t="str">
            <v>隆回县</v>
          </cell>
          <cell r="D2551">
            <v>430524</v>
          </cell>
          <cell r="E2551" t="str">
            <v>一类</v>
          </cell>
          <cell r="F2551" t="str">
            <v>C415430524</v>
          </cell>
          <cell r="G2551" t="str">
            <v>楠木-月牛山</v>
          </cell>
          <cell r="H2551">
            <v>0</v>
          </cell>
          <cell r="I2551">
            <v>6.147</v>
          </cell>
          <cell r="J2551">
            <v>1.119</v>
          </cell>
        </row>
        <row r="2552">
          <cell r="C2552" t="str">
            <v>隆回县</v>
          </cell>
          <cell r="D2552">
            <v>430524</v>
          </cell>
          <cell r="E2552" t="str">
            <v>一类</v>
          </cell>
          <cell r="F2552" t="str">
            <v>C416430524</v>
          </cell>
          <cell r="G2552" t="str">
            <v>九龙-九龙</v>
          </cell>
          <cell r="H2552">
            <v>0</v>
          </cell>
          <cell r="I2552">
            <v>2.606</v>
          </cell>
          <cell r="J2552">
            <v>2.606</v>
          </cell>
        </row>
        <row r="2553">
          <cell r="C2553" t="str">
            <v>隆回县</v>
          </cell>
          <cell r="D2553">
            <v>430524</v>
          </cell>
          <cell r="E2553" t="str">
            <v>一类</v>
          </cell>
          <cell r="F2553" t="str">
            <v>C428430524</v>
          </cell>
          <cell r="G2553" t="str">
            <v>石肖线</v>
          </cell>
          <cell r="H2553">
            <v>0</v>
          </cell>
          <cell r="I2553">
            <v>2.316</v>
          </cell>
          <cell r="J2553">
            <v>2.316</v>
          </cell>
        </row>
        <row r="2554">
          <cell r="C2554" t="str">
            <v>隆回县</v>
          </cell>
          <cell r="D2554">
            <v>430524</v>
          </cell>
          <cell r="E2554" t="str">
            <v>一类</v>
          </cell>
          <cell r="F2554" t="str">
            <v>C438430524</v>
          </cell>
          <cell r="G2554" t="str">
            <v>井贺线</v>
          </cell>
          <cell r="H2554">
            <v>0</v>
          </cell>
          <cell r="I2554">
            <v>2.359</v>
          </cell>
          <cell r="J2554">
            <v>2.359</v>
          </cell>
        </row>
        <row r="2555">
          <cell r="C2555" t="str">
            <v>隆回县</v>
          </cell>
          <cell r="D2555">
            <v>430524</v>
          </cell>
          <cell r="E2555" t="str">
            <v>一类</v>
          </cell>
          <cell r="F2555" t="str">
            <v>C446430524</v>
          </cell>
          <cell r="G2555" t="str">
            <v>金龙桥-石丰</v>
          </cell>
          <cell r="H2555">
            <v>0</v>
          </cell>
          <cell r="I2555">
            <v>3.136</v>
          </cell>
          <cell r="J2555">
            <v>3.136</v>
          </cell>
        </row>
        <row r="2556">
          <cell r="C2556" t="str">
            <v>隆回县</v>
          </cell>
          <cell r="D2556">
            <v>430524</v>
          </cell>
          <cell r="E2556" t="str">
            <v>一类</v>
          </cell>
          <cell r="F2556" t="str">
            <v>C456430524</v>
          </cell>
          <cell r="G2556" t="str">
            <v>蚁子界-吉山</v>
          </cell>
          <cell r="H2556">
            <v>0</v>
          </cell>
          <cell r="I2556">
            <v>4.731</v>
          </cell>
          <cell r="J2556">
            <v>4.731</v>
          </cell>
        </row>
        <row r="2557">
          <cell r="C2557" t="str">
            <v>隆回县</v>
          </cell>
          <cell r="D2557">
            <v>430524</v>
          </cell>
          <cell r="E2557" t="str">
            <v>一类</v>
          </cell>
          <cell r="F2557" t="str">
            <v>C462430524</v>
          </cell>
          <cell r="G2557" t="str">
            <v>鸣锣山-鸣锣山</v>
          </cell>
          <cell r="H2557">
            <v>0</v>
          </cell>
          <cell r="I2557">
            <v>2.601</v>
          </cell>
          <cell r="J2557">
            <v>2.601</v>
          </cell>
        </row>
        <row r="2558">
          <cell r="C2558" t="str">
            <v>隆回县</v>
          </cell>
          <cell r="D2558">
            <v>430524</v>
          </cell>
          <cell r="E2558" t="str">
            <v>一类</v>
          </cell>
          <cell r="F2558" t="str">
            <v>C472430524</v>
          </cell>
          <cell r="G2558" t="str">
            <v>大大线</v>
          </cell>
          <cell r="H2558">
            <v>0</v>
          </cell>
          <cell r="I2558">
            <v>4.631</v>
          </cell>
          <cell r="J2558">
            <v>4.631</v>
          </cell>
        </row>
        <row r="2559">
          <cell r="C2559" t="str">
            <v>隆回县</v>
          </cell>
          <cell r="D2559">
            <v>430524</v>
          </cell>
          <cell r="E2559" t="str">
            <v>一类</v>
          </cell>
          <cell r="F2559" t="str">
            <v>C478430524</v>
          </cell>
          <cell r="G2559" t="str">
            <v>万富亭-鲤鱼塘</v>
          </cell>
          <cell r="H2559">
            <v>0</v>
          </cell>
          <cell r="I2559">
            <v>0.599</v>
          </cell>
          <cell r="J2559">
            <v>0.599</v>
          </cell>
        </row>
        <row r="2560">
          <cell r="C2560" t="str">
            <v>隆回县</v>
          </cell>
          <cell r="D2560">
            <v>430524</v>
          </cell>
          <cell r="E2560" t="str">
            <v>一类</v>
          </cell>
          <cell r="F2560" t="str">
            <v>C479430524</v>
          </cell>
          <cell r="G2560" t="str">
            <v>马山冲-梅子冲</v>
          </cell>
          <cell r="H2560">
            <v>0</v>
          </cell>
          <cell r="I2560">
            <v>3.666</v>
          </cell>
          <cell r="J2560">
            <v>3.666</v>
          </cell>
        </row>
        <row r="2561">
          <cell r="C2561" t="str">
            <v>隆回县</v>
          </cell>
          <cell r="D2561">
            <v>430524</v>
          </cell>
          <cell r="E2561" t="str">
            <v>一类</v>
          </cell>
          <cell r="F2561" t="str">
            <v>C489430524</v>
          </cell>
          <cell r="G2561" t="str">
            <v>树树线</v>
          </cell>
          <cell r="H2561">
            <v>0</v>
          </cell>
          <cell r="I2561">
            <v>2.202</v>
          </cell>
          <cell r="J2561">
            <v>2.202</v>
          </cell>
        </row>
        <row r="2562">
          <cell r="C2562" t="str">
            <v>隆回县</v>
          </cell>
          <cell r="D2562">
            <v>430524</v>
          </cell>
          <cell r="E2562" t="str">
            <v>一类</v>
          </cell>
          <cell r="F2562" t="str">
            <v>C498430524</v>
          </cell>
          <cell r="G2562" t="str">
            <v>雷河-铜盆山</v>
          </cell>
          <cell r="H2562">
            <v>0</v>
          </cell>
          <cell r="I2562">
            <v>2.594</v>
          </cell>
          <cell r="J2562">
            <v>2.594</v>
          </cell>
        </row>
        <row r="2563">
          <cell r="C2563" t="str">
            <v>隆回县</v>
          </cell>
          <cell r="D2563">
            <v>430524</v>
          </cell>
          <cell r="E2563" t="str">
            <v>一类</v>
          </cell>
          <cell r="F2563" t="str">
            <v>C512430524</v>
          </cell>
          <cell r="G2563" t="str">
            <v>聂家-凉水坑</v>
          </cell>
          <cell r="H2563">
            <v>0</v>
          </cell>
          <cell r="I2563">
            <v>4.983</v>
          </cell>
          <cell r="J2563">
            <v>4.983</v>
          </cell>
        </row>
        <row r="2564">
          <cell r="C2564" t="str">
            <v>隆回县</v>
          </cell>
          <cell r="D2564">
            <v>430524</v>
          </cell>
          <cell r="E2564" t="str">
            <v>一类</v>
          </cell>
          <cell r="F2564" t="str">
            <v>C519430524</v>
          </cell>
          <cell r="G2564" t="str">
            <v>茶元山-金湾</v>
          </cell>
          <cell r="H2564">
            <v>0</v>
          </cell>
          <cell r="I2564">
            <v>5.379</v>
          </cell>
          <cell r="J2564">
            <v>5.379</v>
          </cell>
        </row>
        <row r="2565">
          <cell r="C2565" t="str">
            <v>隆回县</v>
          </cell>
          <cell r="D2565">
            <v>430524</v>
          </cell>
          <cell r="E2565" t="str">
            <v>一类</v>
          </cell>
          <cell r="F2565" t="str">
            <v>C520430524</v>
          </cell>
          <cell r="G2565" t="str">
            <v>张家庙-米家</v>
          </cell>
          <cell r="H2565">
            <v>0</v>
          </cell>
          <cell r="I2565">
            <v>2.216</v>
          </cell>
          <cell r="J2565">
            <v>2.216</v>
          </cell>
        </row>
        <row r="2566">
          <cell r="C2566" t="str">
            <v>隆回县</v>
          </cell>
          <cell r="D2566">
            <v>430524</v>
          </cell>
          <cell r="E2566" t="str">
            <v>一类</v>
          </cell>
          <cell r="F2566" t="str">
            <v>C528430524</v>
          </cell>
          <cell r="G2566" t="str">
            <v>炮中铺-里仁</v>
          </cell>
          <cell r="H2566">
            <v>0</v>
          </cell>
          <cell r="I2566">
            <v>3.771</v>
          </cell>
          <cell r="J2566">
            <v>1.515</v>
          </cell>
        </row>
        <row r="2567">
          <cell r="C2567" t="str">
            <v>隆回县</v>
          </cell>
          <cell r="D2567">
            <v>430524</v>
          </cell>
          <cell r="E2567" t="str">
            <v>一类</v>
          </cell>
          <cell r="F2567" t="str">
            <v>C533430524</v>
          </cell>
          <cell r="G2567" t="str">
            <v>双江口-岩下</v>
          </cell>
          <cell r="H2567">
            <v>0</v>
          </cell>
          <cell r="I2567">
            <v>4.719</v>
          </cell>
          <cell r="J2567">
            <v>4.719</v>
          </cell>
        </row>
        <row r="2568">
          <cell r="C2568" t="str">
            <v>隆回县</v>
          </cell>
          <cell r="D2568">
            <v>430524</v>
          </cell>
          <cell r="E2568" t="str">
            <v>一类</v>
          </cell>
          <cell r="F2568" t="str">
            <v>C534430524</v>
          </cell>
          <cell r="G2568" t="str">
            <v>星桥线</v>
          </cell>
          <cell r="H2568">
            <v>0</v>
          </cell>
          <cell r="I2568">
            <v>0.67</v>
          </cell>
          <cell r="J2568">
            <v>0.67</v>
          </cell>
        </row>
        <row r="2569">
          <cell r="C2569" t="str">
            <v>隆回县</v>
          </cell>
          <cell r="D2569">
            <v>430524</v>
          </cell>
          <cell r="E2569" t="str">
            <v>一类</v>
          </cell>
          <cell r="F2569" t="str">
            <v>C543430524</v>
          </cell>
          <cell r="G2569" t="str">
            <v>周荐线</v>
          </cell>
          <cell r="H2569">
            <v>0</v>
          </cell>
          <cell r="I2569">
            <v>2.444</v>
          </cell>
          <cell r="J2569">
            <v>2.444</v>
          </cell>
        </row>
        <row r="2570">
          <cell r="C2570" t="str">
            <v>隆回县</v>
          </cell>
          <cell r="D2570">
            <v>430524</v>
          </cell>
          <cell r="E2570" t="str">
            <v>一类</v>
          </cell>
          <cell r="F2570" t="str">
            <v>C558430524</v>
          </cell>
          <cell r="G2570" t="str">
            <v>水口-水口</v>
          </cell>
          <cell r="H2570">
            <v>1.551</v>
          </cell>
          <cell r="I2570">
            <v>4.881</v>
          </cell>
          <cell r="J2570">
            <v>3.33</v>
          </cell>
        </row>
        <row r="2571">
          <cell r="C2571" t="str">
            <v>隆回县</v>
          </cell>
          <cell r="D2571">
            <v>430524</v>
          </cell>
          <cell r="E2571" t="str">
            <v>一类</v>
          </cell>
          <cell r="F2571" t="str">
            <v>C562430524</v>
          </cell>
          <cell r="G2571" t="str">
            <v>小桥-藕塘</v>
          </cell>
          <cell r="H2571">
            <v>0</v>
          </cell>
          <cell r="I2571">
            <v>3.545</v>
          </cell>
          <cell r="J2571">
            <v>3.545</v>
          </cell>
        </row>
        <row r="2572">
          <cell r="C2572" t="str">
            <v>隆回县</v>
          </cell>
          <cell r="D2572">
            <v>430524</v>
          </cell>
          <cell r="E2572" t="str">
            <v>一类</v>
          </cell>
          <cell r="F2572" t="str">
            <v>C563430524</v>
          </cell>
          <cell r="G2572" t="str">
            <v>邱家-大观</v>
          </cell>
          <cell r="H2572">
            <v>0</v>
          </cell>
          <cell r="I2572">
            <v>2.845</v>
          </cell>
          <cell r="J2572">
            <v>2.845</v>
          </cell>
        </row>
        <row r="2573">
          <cell r="C2573" t="str">
            <v>隆回县</v>
          </cell>
          <cell r="D2573">
            <v>430524</v>
          </cell>
          <cell r="E2573" t="str">
            <v>一类</v>
          </cell>
          <cell r="F2573" t="str">
            <v>C574430524</v>
          </cell>
          <cell r="G2573" t="str">
            <v>向家-向家</v>
          </cell>
          <cell r="H2573">
            <v>0</v>
          </cell>
          <cell r="I2573">
            <v>2.008</v>
          </cell>
          <cell r="J2573">
            <v>1.409</v>
          </cell>
        </row>
        <row r="2574">
          <cell r="C2574" t="str">
            <v>隆回县</v>
          </cell>
          <cell r="D2574">
            <v>430524</v>
          </cell>
          <cell r="E2574" t="str">
            <v>一类</v>
          </cell>
          <cell r="F2574" t="str">
            <v>C577430524</v>
          </cell>
          <cell r="G2574" t="str">
            <v>转龙-大山</v>
          </cell>
          <cell r="H2574">
            <v>0</v>
          </cell>
          <cell r="I2574">
            <v>2.573</v>
          </cell>
          <cell r="J2574">
            <v>2.573</v>
          </cell>
        </row>
        <row r="2575">
          <cell r="C2575" t="str">
            <v>隆回县</v>
          </cell>
          <cell r="D2575">
            <v>430524</v>
          </cell>
          <cell r="E2575" t="str">
            <v>一类</v>
          </cell>
          <cell r="F2575" t="str">
            <v>C578430524</v>
          </cell>
          <cell r="G2575" t="str">
            <v>石朱凼-碑记</v>
          </cell>
          <cell r="H2575">
            <v>0</v>
          </cell>
          <cell r="I2575">
            <v>1</v>
          </cell>
          <cell r="J2575">
            <v>1</v>
          </cell>
        </row>
        <row r="2576">
          <cell r="C2576" t="str">
            <v>隆回县</v>
          </cell>
          <cell r="D2576">
            <v>430524</v>
          </cell>
          <cell r="E2576" t="str">
            <v>一类</v>
          </cell>
          <cell r="F2576" t="str">
            <v>C579430524</v>
          </cell>
          <cell r="G2576" t="str">
            <v>碑记林场-高山</v>
          </cell>
          <cell r="H2576">
            <v>0</v>
          </cell>
          <cell r="I2576">
            <v>2.231</v>
          </cell>
          <cell r="J2576">
            <v>2.231</v>
          </cell>
        </row>
        <row r="2577">
          <cell r="C2577" t="str">
            <v>隆回县</v>
          </cell>
          <cell r="D2577">
            <v>430524</v>
          </cell>
          <cell r="E2577" t="str">
            <v>一类</v>
          </cell>
          <cell r="F2577" t="str">
            <v>C580430524</v>
          </cell>
          <cell r="G2577" t="str">
            <v>梅塘-枫林</v>
          </cell>
          <cell r="H2577">
            <v>0</v>
          </cell>
          <cell r="I2577">
            <v>2.217</v>
          </cell>
          <cell r="J2577">
            <v>2.217</v>
          </cell>
        </row>
        <row r="2578">
          <cell r="C2578" t="str">
            <v>隆回县</v>
          </cell>
          <cell r="D2578">
            <v>430524</v>
          </cell>
          <cell r="E2578" t="str">
            <v>一类</v>
          </cell>
          <cell r="F2578" t="str">
            <v>C583430524</v>
          </cell>
          <cell r="G2578" t="str">
            <v>井鹅-文家</v>
          </cell>
          <cell r="H2578">
            <v>0</v>
          </cell>
          <cell r="I2578">
            <v>3.427</v>
          </cell>
          <cell r="J2578">
            <v>3.427</v>
          </cell>
        </row>
        <row r="2579">
          <cell r="C2579" t="str">
            <v>隆回县</v>
          </cell>
          <cell r="D2579">
            <v>430524</v>
          </cell>
          <cell r="E2579" t="str">
            <v>一类</v>
          </cell>
          <cell r="F2579" t="str">
            <v>C584430524</v>
          </cell>
          <cell r="G2579" t="str">
            <v>马家桥-马家桥</v>
          </cell>
          <cell r="H2579">
            <v>3.63</v>
          </cell>
          <cell r="I2579">
            <v>3.71</v>
          </cell>
          <cell r="J2579">
            <v>0.08</v>
          </cell>
        </row>
        <row r="2580">
          <cell r="C2580" t="str">
            <v>隆回县</v>
          </cell>
          <cell r="D2580">
            <v>430524</v>
          </cell>
          <cell r="E2580" t="str">
            <v>一类</v>
          </cell>
          <cell r="F2580" t="str">
            <v>C588430524</v>
          </cell>
          <cell r="G2580" t="str">
            <v>半岭-黄雅水库</v>
          </cell>
          <cell r="H2580">
            <v>0</v>
          </cell>
          <cell r="I2580">
            <v>2.862</v>
          </cell>
          <cell r="J2580">
            <v>1.265</v>
          </cell>
        </row>
        <row r="2581">
          <cell r="C2581" t="str">
            <v>隆回县</v>
          </cell>
          <cell r="D2581">
            <v>430524</v>
          </cell>
          <cell r="E2581" t="str">
            <v>一类</v>
          </cell>
          <cell r="F2581" t="str">
            <v>C596430524</v>
          </cell>
          <cell r="G2581" t="str">
            <v>石壳-光龙</v>
          </cell>
          <cell r="H2581">
            <v>0</v>
          </cell>
          <cell r="I2581">
            <v>5.616</v>
          </cell>
          <cell r="J2581">
            <v>5.616</v>
          </cell>
        </row>
        <row r="2582">
          <cell r="C2582" t="str">
            <v>隆回县</v>
          </cell>
          <cell r="D2582">
            <v>430524</v>
          </cell>
          <cell r="E2582" t="str">
            <v>一类</v>
          </cell>
          <cell r="F2582" t="str">
            <v>C598430524</v>
          </cell>
          <cell r="G2582" t="str">
            <v>白银-村部</v>
          </cell>
          <cell r="H2582">
            <v>0</v>
          </cell>
          <cell r="I2582">
            <v>2.899</v>
          </cell>
          <cell r="J2582">
            <v>2.899</v>
          </cell>
        </row>
        <row r="2583">
          <cell r="C2583" t="str">
            <v>隆回县</v>
          </cell>
          <cell r="D2583">
            <v>430524</v>
          </cell>
          <cell r="E2583" t="str">
            <v>一类</v>
          </cell>
          <cell r="F2583" t="str">
            <v>C599430524</v>
          </cell>
          <cell r="G2583" t="str">
            <v>杉木-旺溪</v>
          </cell>
          <cell r="H2583">
            <v>0</v>
          </cell>
          <cell r="I2583">
            <v>2.965</v>
          </cell>
          <cell r="J2583">
            <v>2.965</v>
          </cell>
        </row>
        <row r="2584">
          <cell r="C2584" t="str">
            <v>隆回县</v>
          </cell>
          <cell r="D2584">
            <v>430524</v>
          </cell>
          <cell r="E2584" t="str">
            <v>一类</v>
          </cell>
          <cell r="F2584" t="str">
            <v>C601430524</v>
          </cell>
          <cell r="G2584" t="str">
            <v>水口-水口</v>
          </cell>
          <cell r="H2584">
            <v>0</v>
          </cell>
          <cell r="I2584">
            <v>3.136</v>
          </cell>
          <cell r="J2584">
            <v>3.136</v>
          </cell>
        </row>
        <row r="2585">
          <cell r="C2585" t="str">
            <v>隆回县</v>
          </cell>
          <cell r="D2585">
            <v>430524</v>
          </cell>
          <cell r="E2585" t="str">
            <v>一类</v>
          </cell>
          <cell r="F2585" t="str">
            <v>C602430524</v>
          </cell>
          <cell r="G2585" t="str">
            <v>白村线</v>
          </cell>
          <cell r="H2585">
            <v>0</v>
          </cell>
          <cell r="I2585">
            <v>3.274</v>
          </cell>
          <cell r="J2585">
            <v>2.574</v>
          </cell>
        </row>
        <row r="2586">
          <cell r="C2586" t="str">
            <v>隆回县</v>
          </cell>
          <cell r="D2586">
            <v>430524</v>
          </cell>
          <cell r="E2586" t="str">
            <v>一类</v>
          </cell>
          <cell r="F2586" t="str">
            <v>C615430524</v>
          </cell>
          <cell r="G2586" t="str">
            <v>莫家-莫家</v>
          </cell>
          <cell r="H2586">
            <v>0</v>
          </cell>
          <cell r="I2586">
            <v>4.959</v>
          </cell>
          <cell r="J2586">
            <v>2.423</v>
          </cell>
        </row>
        <row r="2587">
          <cell r="C2587" t="str">
            <v>隆回县</v>
          </cell>
          <cell r="D2587">
            <v>430524</v>
          </cell>
          <cell r="E2587" t="str">
            <v>一类</v>
          </cell>
          <cell r="F2587" t="str">
            <v>C624430524</v>
          </cell>
          <cell r="G2587" t="str">
            <v>村部-芭蕉</v>
          </cell>
          <cell r="H2587">
            <v>0</v>
          </cell>
          <cell r="I2587">
            <v>2.17</v>
          </cell>
          <cell r="J2587">
            <v>1.661</v>
          </cell>
        </row>
        <row r="2588">
          <cell r="C2588" t="str">
            <v>隆回县</v>
          </cell>
          <cell r="D2588">
            <v>430524</v>
          </cell>
          <cell r="E2588" t="str">
            <v>一类</v>
          </cell>
          <cell r="F2588" t="str">
            <v>C641430524</v>
          </cell>
          <cell r="G2588" t="str">
            <v>王土井-王土井</v>
          </cell>
          <cell r="H2588">
            <v>0</v>
          </cell>
          <cell r="I2588">
            <v>1.608</v>
          </cell>
          <cell r="J2588">
            <v>1.608</v>
          </cell>
        </row>
        <row r="2589">
          <cell r="C2589" t="str">
            <v>隆回县</v>
          </cell>
          <cell r="D2589">
            <v>430524</v>
          </cell>
          <cell r="E2589" t="str">
            <v>一类</v>
          </cell>
          <cell r="F2589" t="str">
            <v>C643430524</v>
          </cell>
          <cell r="G2589" t="str">
            <v>香山-香山</v>
          </cell>
          <cell r="H2589">
            <v>1.629</v>
          </cell>
          <cell r="I2589">
            <v>3.128</v>
          </cell>
          <cell r="J2589">
            <v>1.049</v>
          </cell>
        </row>
        <row r="2590">
          <cell r="C2590" t="str">
            <v>隆回县</v>
          </cell>
          <cell r="D2590">
            <v>430524</v>
          </cell>
          <cell r="E2590" t="str">
            <v>一类</v>
          </cell>
          <cell r="F2590" t="str">
            <v>C644430524</v>
          </cell>
          <cell r="G2590" t="str">
            <v>香山-龙石</v>
          </cell>
          <cell r="H2590">
            <v>0</v>
          </cell>
          <cell r="I2590">
            <v>1.499</v>
          </cell>
          <cell r="J2590">
            <v>1.499</v>
          </cell>
        </row>
        <row r="2591">
          <cell r="C2591" t="str">
            <v>隆回县</v>
          </cell>
          <cell r="D2591">
            <v>430524</v>
          </cell>
          <cell r="E2591" t="str">
            <v>一类</v>
          </cell>
          <cell r="F2591" t="str">
            <v>C649430524</v>
          </cell>
          <cell r="G2591" t="str">
            <v>村部-村部</v>
          </cell>
          <cell r="H2591">
            <v>0</v>
          </cell>
          <cell r="I2591">
            <v>3.633</v>
          </cell>
          <cell r="J2591">
            <v>3.633</v>
          </cell>
        </row>
        <row r="2592">
          <cell r="C2592" t="str">
            <v>隆回县</v>
          </cell>
          <cell r="D2592">
            <v>430524</v>
          </cell>
          <cell r="E2592" t="str">
            <v>一类</v>
          </cell>
          <cell r="F2592" t="str">
            <v>C702430524</v>
          </cell>
          <cell r="G2592" t="str">
            <v>大七线</v>
          </cell>
          <cell r="H2592">
            <v>0</v>
          </cell>
          <cell r="I2592">
            <v>3.036</v>
          </cell>
          <cell r="J2592">
            <v>3.036</v>
          </cell>
        </row>
        <row r="2593">
          <cell r="C2593" t="str">
            <v>隆回县</v>
          </cell>
          <cell r="D2593">
            <v>430524</v>
          </cell>
          <cell r="E2593" t="str">
            <v>一类</v>
          </cell>
          <cell r="F2593" t="str">
            <v>C727430524</v>
          </cell>
          <cell r="G2593" t="str">
            <v>阴家岭-梢江湾</v>
          </cell>
          <cell r="H2593">
            <v>0</v>
          </cell>
          <cell r="I2593">
            <v>6.67</v>
          </cell>
          <cell r="J2593">
            <v>6.67</v>
          </cell>
        </row>
        <row r="2594">
          <cell r="C2594" t="str">
            <v>隆回县</v>
          </cell>
          <cell r="D2594">
            <v>430524</v>
          </cell>
          <cell r="E2594" t="str">
            <v>一类</v>
          </cell>
          <cell r="F2594" t="str">
            <v>C732430524</v>
          </cell>
          <cell r="G2594" t="str">
            <v>竹林线</v>
          </cell>
          <cell r="H2594">
            <v>0</v>
          </cell>
          <cell r="I2594">
            <v>1.849</v>
          </cell>
          <cell r="J2594">
            <v>1.849</v>
          </cell>
        </row>
        <row r="2595">
          <cell r="C2595" t="str">
            <v>隆回县</v>
          </cell>
          <cell r="D2595">
            <v>430524</v>
          </cell>
          <cell r="E2595" t="str">
            <v>一类</v>
          </cell>
          <cell r="F2595" t="str">
            <v>C734430524</v>
          </cell>
          <cell r="G2595" t="str">
            <v>白芽山-白芽山</v>
          </cell>
          <cell r="H2595">
            <v>0</v>
          </cell>
          <cell r="I2595">
            <v>5.68</v>
          </cell>
          <cell r="J2595">
            <v>5.68</v>
          </cell>
        </row>
        <row r="2596">
          <cell r="C2596" t="str">
            <v>隆回县</v>
          </cell>
          <cell r="D2596">
            <v>430524</v>
          </cell>
          <cell r="E2596" t="str">
            <v>一类</v>
          </cell>
          <cell r="F2596" t="str">
            <v>C735430524</v>
          </cell>
          <cell r="G2596" t="str">
            <v>田五线</v>
          </cell>
          <cell r="H2596">
            <v>0</v>
          </cell>
          <cell r="I2596">
            <v>2.539</v>
          </cell>
          <cell r="J2596">
            <v>2.539</v>
          </cell>
        </row>
        <row r="2597">
          <cell r="C2597" t="str">
            <v>隆回县</v>
          </cell>
          <cell r="D2597">
            <v>430524</v>
          </cell>
          <cell r="E2597" t="str">
            <v>一类</v>
          </cell>
          <cell r="F2597" t="str">
            <v>C739430524</v>
          </cell>
          <cell r="G2597" t="str">
            <v>兴禾线</v>
          </cell>
          <cell r="H2597">
            <v>0</v>
          </cell>
          <cell r="I2597">
            <v>8.704</v>
          </cell>
          <cell r="J2597">
            <v>8.704</v>
          </cell>
        </row>
        <row r="2598">
          <cell r="C2598" t="str">
            <v>隆回县</v>
          </cell>
          <cell r="D2598">
            <v>430524</v>
          </cell>
          <cell r="E2598" t="str">
            <v>一类</v>
          </cell>
          <cell r="F2598" t="str">
            <v>C750430524</v>
          </cell>
          <cell r="G2598" t="str">
            <v>茅岩线</v>
          </cell>
          <cell r="H2598">
            <v>0</v>
          </cell>
          <cell r="I2598">
            <v>3.569</v>
          </cell>
          <cell r="J2598">
            <v>3.57</v>
          </cell>
        </row>
        <row r="2599">
          <cell r="C2599" t="str">
            <v>隆回县</v>
          </cell>
          <cell r="D2599">
            <v>430524</v>
          </cell>
          <cell r="E2599" t="str">
            <v>一类</v>
          </cell>
          <cell r="F2599" t="str">
            <v>C761430524</v>
          </cell>
          <cell r="G2599" t="str">
            <v>新庄-新庄</v>
          </cell>
          <cell r="H2599">
            <v>0</v>
          </cell>
          <cell r="I2599">
            <v>1.981</v>
          </cell>
          <cell r="J2599">
            <v>1.981</v>
          </cell>
        </row>
        <row r="2600">
          <cell r="C2600" t="str">
            <v>隆回县</v>
          </cell>
          <cell r="D2600">
            <v>430524</v>
          </cell>
          <cell r="E2600" t="str">
            <v>一类</v>
          </cell>
          <cell r="F2600" t="str">
            <v>C789430524</v>
          </cell>
          <cell r="G2600" t="str">
            <v>上坪－雷公井</v>
          </cell>
          <cell r="H2600">
            <v>0</v>
          </cell>
          <cell r="I2600">
            <v>0.684</v>
          </cell>
          <cell r="J2600">
            <v>0.684</v>
          </cell>
        </row>
        <row r="2601">
          <cell r="C2601" t="str">
            <v>隆回县</v>
          </cell>
          <cell r="D2601">
            <v>430524</v>
          </cell>
          <cell r="E2601" t="str">
            <v>一类</v>
          </cell>
          <cell r="F2601" t="str">
            <v>C842430524</v>
          </cell>
          <cell r="G2601" t="str">
            <v>毛竹山－烟竹山</v>
          </cell>
          <cell r="H2601">
            <v>0</v>
          </cell>
          <cell r="I2601">
            <v>1.491</v>
          </cell>
          <cell r="J2601">
            <v>1.491</v>
          </cell>
        </row>
        <row r="2602">
          <cell r="C2602" t="str">
            <v>隆回县</v>
          </cell>
          <cell r="D2602">
            <v>430524</v>
          </cell>
          <cell r="E2602" t="str">
            <v>一类</v>
          </cell>
          <cell r="F2602" t="str">
            <v>C870430524</v>
          </cell>
          <cell r="G2602" t="str">
            <v>托中线</v>
          </cell>
          <cell r="H2602">
            <v>0</v>
          </cell>
          <cell r="I2602">
            <v>2.422</v>
          </cell>
          <cell r="J2602">
            <v>2.422</v>
          </cell>
        </row>
        <row r="2603">
          <cell r="C2603" t="str">
            <v>隆回县</v>
          </cell>
          <cell r="D2603">
            <v>430524</v>
          </cell>
          <cell r="E2603" t="str">
            <v>一类</v>
          </cell>
          <cell r="F2603" t="str">
            <v>C901430524</v>
          </cell>
          <cell r="G2603" t="str">
            <v>庙现-界现</v>
          </cell>
          <cell r="H2603">
            <v>0</v>
          </cell>
          <cell r="I2603">
            <v>2.817</v>
          </cell>
          <cell r="J2603">
            <v>1.308</v>
          </cell>
        </row>
        <row r="2604">
          <cell r="C2604" t="str">
            <v>隆回县</v>
          </cell>
          <cell r="D2604">
            <v>430524</v>
          </cell>
          <cell r="E2604" t="str">
            <v>一类</v>
          </cell>
          <cell r="F2604" t="str">
            <v>C926430524</v>
          </cell>
          <cell r="G2604" t="str">
            <v>大坝边-先智</v>
          </cell>
          <cell r="H2604">
            <v>0</v>
          </cell>
          <cell r="I2604">
            <v>0.599</v>
          </cell>
          <cell r="J2604">
            <v>0.599</v>
          </cell>
        </row>
        <row r="2605">
          <cell r="C2605" t="str">
            <v>隆回县</v>
          </cell>
          <cell r="D2605">
            <v>430524</v>
          </cell>
          <cell r="E2605" t="str">
            <v>一类</v>
          </cell>
          <cell r="F2605" t="str">
            <v>C936430524</v>
          </cell>
          <cell r="G2605" t="str">
            <v>怀化寨-怀化寨</v>
          </cell>
          <cell r="H2605">
            <v>0</v>
          </cell>
          <cell r="I2605">
            <v>1.614</v>
          </cell>
          <cell r="J2605">
            <v>1.614</v>
          </cell>
        </row>
        <row r="2606">
          <cell r="C2606" t="str">
            <v>隆回县</v>
          </cell>
          <cell r="D2606">
            <v>430524</v>
          </cell>
          <cell r="E2606" t="str">
            <v>一类</v>
          </cell>
          <cell r="F2606" t="str">
            <v>C943430524</v>
          </cell>
          <cell r="G2606" t="str">
            <v>碑现-苏河界点</v>
          </cell>
          <cell r="H2606">
            <v>0</v>
          </cell>
          <cell r="I2606">
            <v>4.485</v>
          </cell>
          <cell r="J2606">
            <v>0.74</v>
          </cell>
        </row>
        <row r="2607">
          <cell r="C2607" t="str">
            <v>隆回县</v>
          </cell>
          <cell r="D2607">
            <v>430524</v>
          </cell>
          <cell r="E2607" t="str">
            <v>一类</v>
          </cell>
          <cell r="F2607" t="str">
            <v>C972430524</v>
          </cell>
          <cell r="G2607" t="str">
            <v>冷水田-老武庙</v>
          </cell>
          <cell r="H2607">
            <v>0</v>
          </cell>
          <cell r="I2607">
            <v>2.544</v>
          </cell>
          <cell r="J2607">
            <v>2.544</v>
          </cell>
        </row>
        <row r="2608">
          <cell r="C2608" t="str">
            <v>隆回县</v>
          </cell>
          <cell r="D2608">
            <v>430524</v>
          </cell>
          <cell r="E2608" t="str">
            <v>一类</v>
          </cell>
          <cell r="F2608" t="str">
            <v>C988430524</v>
          </cell>
          <cell r="G2608" t="str">
            <v>芭蕉山-芭蕉山</v>
          </cell>
          <cell r="H2608">
            <v>0</v>
          </cell>
          <cell r="I2608">
            <v>2.593</v>
          </cell>
          <cell r="J2608">
            <v>2.593</v>
          </cell>
        </row>
        <row r="2609">
          <cell r="C2609" t="str">
            <v>隆回县</v>
          </cell>
          <cell r="D2609">
            <v>430524</v>
          </cell>
          <cell r="E2609" t="str">
            <v>一类</v>
          </cell>
          <cell r="F2609" t="str">
            <v>C989430524</v>
          </cell>
          <cell r="G2609" t="str">
            <v>毛坪-老屋凼</v>
          </cell>
          <cell r="H2609">
            <v>0</v>
          </cell>
          <cell r="I2609">
            <v>3.475</v>
          </cell>
          <cell r="J2609">
            <v>3.475</v>
          </cell>
        </row>
        <row r="2610">
          <cell r="C2610" t="str">
            <v>隆回县</v>
          </cell>
          <cell r="D2610">
            <v>430524</v>
          </cell>
          <cell r="E2610" t="str">
            <v>一类</v>
          </cell>
          <cell r="F2610" t="str">
            <v>CB94430524</v>
          </cell>
          <cell r="G2610" t="str">
            <v>对江村九组银田山村</v>
          </cell>
          <cell r="H2610">
            <v>0</v>
          </cell>
          <cell r="I2610">
            <v>2.919</v>
          </cell>
          <cell r="J2610">
            <v>2.912</v>
          </cell>
        </row>
        <row r="2611">
          <cell r="C2611" t="str">
            <v>隆回县</v>
          </cell>
          <cell r="D2611">
            <v>430524</v>
          </cell>
          <cell r="E2611" t="str">
            <v>一类</v>
          </cell>
          <cell r="F2611" t="str">
            <v>X040430522</v>
          </cell>
          <cell r="G2611" t="str">
            <v>金塘湾-五马</v>
          </cell>
          <cell r="H2611">
            <v>4.618</v>
          </cell>
          <cell r="I2611">
            <v>13.723</v>
          </cell>
          <cell r="J2611">
            <v>0.267</v>
          </cell>
        </row>
        <row r="2612">
          <cell r="C2612" t="str">
            <v>隆回县</v>
          </cell>
          <cell r="D2612">
            <v>430524</v>
          </cell>
          <cell r="E2612" t="str">
            <v>一类</v>
          </cell>
          <cell r="F2612" t="str">
            <v>X087430524</v>
          </cell>
          <cell r="G2612" t="str">
            <v>桃洪镇-香路山</v>
          </cell>
          <cell r="H2612">
            <v>0</v>
          </cell>
          <cell r="I2612">
            <v>12.897</v>
          </cell>
          <cell r="J2612">
            <v>6.281</v>
          </cell>
        </row>
        <row r="2613">
          <cell r="C2613" t="str">
            <v>隆回县</v>
          </cell>
          <cell r="D2613">
            <v>430524</v>
          </cell>
          <cell r="E2613" t="str">
            <v>一类</v>
          </cell>
          <cell r="F2613" t="str">
            <v>X088430524</v>
          </cell>
          <cell r="G2613" t="str">
            <v>雨山-莫家</v>
          </cell>
          <cell r="H2613">
            <v>0</v>
          </cell>
          <cell r="I2613">
            <v>17.806</v>
          </cell>
          <cell r="J2613">
            <v>13.113</v>
          </cell>
        </row>
        <row r="2614">
          <cell r="C2614" t="str">
            <v>隆回县</v>
          </cell>
          <cell r="D2614">
            <v>430524</v>
          </cell>
          <cell r="E2614" t="str">
            <v>一类</v>
          </cell>
          <cell r="F2614" t="str">
            <v>X094430524</v>
          </cell>
          <cell r="G2614" t="str">
            <v>礼贤-立志</v>
          </cell>
          <cell r="H2614">
            <v>0</v>
          </cell>
          <cell r="I2614">
            <v>9.31</v>
          </cell>
          <cell r="J2614">
            <v>4.714</v>
          </cell>
        </row>
        <row r="2615">
          <cell r="C2615" t="str">
            <v>隆回县</v>
          </cell>
          <cell r="D2615">
            <v>430524</v>
          </cell>
          <cell r="E2615" t="str">
            <v>一类</v>
          </cell>
          <cell r="F2615" t="str">
            <v>X107430524</v>
          </cell>
          <cell r="G2615" t="str">
            <v>六都寨-西山</v>
          </cell>
          <cell r="H2615">
            <v>0</v>
          </cell>
          <cell r="I2615">
            <v>13.622</v>
          </cell>
          <cell r="J2615">
            <v>0.448</v>
          </cell>
        </row>
        <row r="2616">
          <cell r="C2616" t="str">
            <v>隆回县</v>
          </cell>
          <cell r="D2616">
            <v>430524</v>
          </cell>
          <cell r="E2616" t="str">
            <v>一类</v>
          </cell>
          <cell r="F2616" t="str">
            <v>X111430524</v>
          </cell>
          <cell r="G2616" t="str">
            <v>夏家-水东乡</v>
          </cell>
          <cell r="H2616">
            <v>0</v>
          </cell>
          <cell r="I2616">
            <v>8.028</v>
          </cell>
          <cell r="J2616">
            <v>2.296</v>
          </cell>
        </row>
        <row r="2617">
          <cell r="C2617" t="str">
            <v>隆回县</v>
          </cell>
          <cell r="D2617">
            <v>430524</v>
          </cell>
          <cell r="E2617" t="str">
            <v>一类</v>
          </cell>
          <cell r="F2617" t="str">
            <v>X187430523</v>
          </cell>
          <cell r="G2617" t="str">
            <v>皇安寺-云峰</v>
          </cell>
          <cell r="H2617">
            <v>4.26</v>
          </cell>
          <cell r="I2617">
            <v>24.354</v>
          </cell>
          <cell r="J2617">
            <v>5.36</v>
          </cell>
        </row>
        <row r="2618">
          <cell r="C2618" t="str">
            <v>隆回县</v>
          </cell>
          <cell r="D2618">
            <v>430524</v>
          </cell>
          <cell r="E2618" t="str">
            <v>一类</v>
          </cell>
          <cell r="F2618" t="str">
            <v>Y002430524</v>
          </cell>
          <cell r="G2618" t="str">
            <v>礼贤-寨建</v>
          </cell>
          <cell r="H2618">
            <v>0</v>
          </cell>
          <cell r="I2618">
            <v>6.803</v>
          </cell>
          <cell r="J2618">
            <v>2.207</v>
          </cell>
        </row>
        <row r="2619">
          <cell r="C2619" t="str">
            <v>隆回县</v>
          </cell>
          <cell r="D2619">
            <v>430524</v>
          </cell>
          <cell r="E2619" t="str">
            <v>一类</v>
          </cell>
          <cell r="F2619" t="str">
            <v>Y006430524</v>
          </cell>
          <cell r="G2619" t="str">
            <v>新民村-荆溪村</v>
          </cell>
          <cell r="H2619">
            <v>0</v>
          </cell>
          <cell r="I2619">
            <v>6.028</v>
          </cell>
          <cell r="J2619">
            <v>6.028</v>
          </cell>
        </row>
        <row r="2620">
          <cell r="C2620" t="str">
            <v>隆回县</v>
          </cell>
          <cell r="D2620">
            <v>430524</v>
          </cell>
          <cell r="E2620" t="str">
            <v>一类</v>
          </cell>
          <cell r="F2620" t="str">
            <v>Y007430524</v>
          </cell>
          <cell r="G2620" t="str">
            <v>转角丘-刘家排</v>
          </cell>
          <cell r="H2620">
            <v>0</v>
          </cell>
          <cell r="I2620">
            <v>14.302</v>
          </cell>
          <cell r="J2620">
            <v>13.163</v>
          </cell>
        </row>
        <row r="2621">
          <cell r="C2621" t="str">
            <v>隆回县</v>
          </cell>
          <cell r="D2621">
            <v>430524</v>
          </cell>
          <cell r="E2621" t="str">
            <v>一类</v>
          </cell>
          <cell r="F2621" t="str">
            <v>Y008430524</v>
          </cell>
          <cell r="G2621" t="str">
            <v>七里铺-石坪</v>
          </cell>
          <cell r="H2621">
            <v>0</v>
          </cell>
          <cell r="I2621">
            <v>4.089</v>
          </cell>
          <cell r="J2621">
            <v>4.089</v>
          </cell>
        </row>
        <row r="2622">
          <cell r="C2622" t="str">
            <v>隆回县</v>
          </cell>
          <cell r="D2622">
            <v>430524</v>
          </cell>
          <cell r="E2622" t="str">
            <v>一类</v>
          </cell>
          <cell r="F2622" t="str">
            <v>Y009430524</v>
          </cell>
          <cell r="G2622" t="str">
            <v>苏河村-西山村</v>
          </cell>
          <cell r="H2622">
            <v>0</v>
          </cell>
          <cell r="I2622">
            <v>13.954</v>
          </cell>
          <cell r="J2622">
            <v>1.659</v>
          </cell>
        </row>
        <row r="2623">
          <cell r="C2623" t="str">
            <v>隆回县</v>
          </cell>
          <cell r="D2623">
            <v>430524</v>
          </cell>
          <cell r="E2623" t="str">
            <v>一类</v>
          </cell>
          <cell r="F2623" t="str">
            <v>Y011430524</v>
          </cell>
          <cell r="G2623" t="str">
            <v>江东村-横岭垅村</v>
          </cell>
          <cell r="H2623">
            <v>0</v>
          </cell>
          <cell r="I2623">
            <v>4.575</v>
          </cell>
          <cell r="J2623">
            <v>4.575</v>
          </cell>
        </row>
        <row r="2624">
          <cell r="C2624" t="str">
            <v>隆回县</v>
          </cell>
          <cell r="D2624">
            <v>430524</v>
          </cell>
          <cell r="E2624" t="str">
            <v>一类</v>
          </cell>
          <cell r="F2624" t="str">
            <v>Y012430524</v>
          </cell>
          <cell r="G2624" t="str">
            <v>马头山村-棋盘村-</v>
          </cell>
          <cell r="H2624">
            <v>0</v>
          </cell>
          <cell r="I2624">
            <v>7.719</v>
          </cell>
          <cell r="J2624">
            <v>1.398</v>
          </cell>
        </row>
        <row r="2625">
          <cell r="C2625" t="str">
            <v>隆回县</v>
          </cell>
          <cell r="D2625">
            <v>430524</v>
          </cell>
          <cell r="E2625" t="str">
            <v>一类</v>
          </cell>
          <cell r="F2625" t="str">
            <v>Y013430524</v>
          </cell>
          <cell r="G2625" t="str">
            <v>兴屋场村-水栗凼</v>
          </cell>
          <cell r="H2625">
            <v>0</v>
          </cell>
          <cell r="I2625">
            <v>2.997</v>
          </cell>
          <cell r="J2625">
            <v>2.997</v>
          </cell>
        </row>
        <row r="2626">
          <cell r="C2626" t="str">
            <v>隆回县</v>
          </cell>
          <cell r="D2626">
            <v>430524</v>
          </cell>
          <cell r="E2626" t="str">
            <v>一类</v>
          </cell>
          <cell r="F2626" t="str">
            <v>Y017430524</v>
          </cell>
          <cell r="G2626" t="str">
            <v>千古坳村-水西村</v>
          </cell>
          <cell r="H2626">
            <v>0</v>
          </cell>
          <cell r="I2626">
            <v>4.898</v>
          </cell>
          <cell r="J2626">
            <v>1.199</v>
          </cell>
        </row>
        <row r="2627">
          <cell r="C2627" t="str">
            <v>隆回县</v>
          </cell>
          <cell r="D2627">
            <v>430524</v>
          </cell>
          <cell r="E2627" t="str">
            <v>一类</v>
          </cell>
          <cell r="F2627" t="str">
            <v>Y018430524</v>
          </cell>
          <cell r="G2627" t="str">
            <v>印足村-开智村</v>
          </cell>
          <cell r="H2627">
            <v>0</v>
          </cell>
          <cell r="I2627">
            <v>4.16</v>
          </cell>
          <cell r="J2627">
            <v>4.16</v>
          </cell>
        </row>
        <row r="2628">
          <cell r="C2628" t="str">
            <v>隆回县</v>
          </cell>
          <cell r="D2628">
            <v>430524</v>
          </cell>
          <cell r="E2628" t="str">
            <v>一类</v>
          </cell>
          <cell r="F2628" t="str">
            <v>Y022430524</v>
          </cell>
          <cell r="G2628" t="str">
            <v>田山村-朝阳村</v>
          </cell>
          <cell r="H2628">
            <v>0</v>
          </cell>
          <cell r="I2628">
            <v>19.784</v>
          </cell>
          <cell r="J2628">
            <v>7.9</v>
          </cell>
        </row>
        <row r="2629">
          <cell r="C2629" t="str">
            <v>隆回县</v>
          </cell>
          <cell r="D2629">
            <v>430524</v>
          </cell>
          <cell r="E2629" t="str">
            <v>一类</v>
          </cell>
          <cell r="F2629" t="str">
            <v>Y025430524</v>
          </cell>
          <cell r="G2629" t="str">
            <v>中山村-永明村</v>
          </cell>
          <cell r="H2629">
            <v>0</v>
          </cell>
          <cell r="I2629">
            <v>11.314</v>
          </cell>
          <cell r="J2629">
            <v>7.076</v>
          </cell>
        </row>
        <row r="2630">
          <cell r="C2630" t="str">
            <v>隆回县</v>
          </cell>
          <cell r="D2630">
            <v>430524</v>
          </cell>
          <cell r="E2630" t="str">
            <v>一类</v>
          </cell>
          <cell r="F2630" t="str">
            <v>Y030430524</v>
          </cell>
          <cell r="G2630" t="str">
            <v>鸟树下村-回龙寺村</v>
          </cell>
          <cell r="H2630">
            <v>0</v>
          </cell>
          <cell r="I2630">
            <v>8.953</v>
          </cell>
          <cell r="J2630">
            <v>6.5</v>
          </cell>
        </row>
        <row r="2631">
          <cell r="C2631" t="str">
            <v>隆回县</v>
          </cell>
          <cell r="D2631">
            <v>430524</v>
          </cell>
          <cell r="E2631" t="str">
            <v>一类</v>
          </cell>
          <cell r="F2631" t="str">
            <v>Y033430524</v>
          </cell>
          <cell r="G2631" t="str">
            <v>武邵－泥斛</v>
          </cell>
          <cell r="H2631">
            <v>0</v>
          </cell>
          <cell r="I2631">
            <v>11.191</v>
          </cell>
          <cell r="J2631">
            <v>1.087</v>
          </cell>
        </row>
        <row r="2632">
          <cell r="C2632" t="str">
            <v>隆回县</v>
          </cell>
          <cell r="D2632">
            <v>430524</v>
          </cell>
          <cell r="E2632" t="str">
            <v>一类</v>
          </cell>
          <cell r="F2632" t="str">
            <v>Y036430524</v>
          </cell>
          <cell r="G2632" t="str">
            <v>北山村-旗阳村</v>
          </cell>
          <cell r="H2632">
            <v>0</v>
          </cell>
          <cell r="I2632">
            <v>7.192</v>
          </cell>
          <cell r="J2632">
            <v>7.192</v>
          </cell>
        </row>
        <row r="2633">
          <cell r="C2633" t="str">
            <v>隆回县</v>
          </cell>
          <cell r="D2633">
            <v>430524</v>
          </cell>
          <cell r="E2633" t="str">
            <v>一类</v>
          </cell>
          <cell r="F2633" t="str">
            <v>Y038430524</v>
          </cell>
          <cell r="G2633" t="str">
            <v>莫洛田村-莫洛田村</v>
          </cell>
          <cell r="H2633">
            <v>0</v>
          </cell>
          <cell r="I2633">
            <v>1.577</v>
          </cell>
          <cell r="J2633">
            <v>1.577</v>
          </cell>
        </row>
        <row r="2634">
          <cell r="C2634" t="str">
            <v>隆回县</v>
          </cell>
          <cell r="D2634">
            <v>430524</v>
          </cell>
          <cell r="E2634" t="str">
            <v>一类</v>
          </cell>
          <cell r="F2634" t="str">
            <v>Y040430524</v>
          </cell>
          <cell r="G2634" t="str">
            <v>窝山村-枣山村</v>
          </cell>
          <cell r="H2634">
            <v>0</v>
          </cell>
          <cell r="I2634">
            <v>3.894</v>
          </cell>
          <cell r="J2634">
            <v>3.894</v>
          </cell>
        </row>
        <row r="2635">
          <cell r="C2635" t="str">
            <v>隆回县</v>
          </cell>
          <cell r="D2635">
            <v>430524</v>
          </cell>
          <cell r="E2635" t="str">
            <v>一类</v>
          </cell>
          <cell r="F2635" t="str">
            <v>Y041430524</v>
          </cell>
          <cell r="G2635" t="str">
            <v>建华村-双桂村</v>
          </cell>
          <cell r="H2635">
            <v>0</v>
          </cell>
          <cell r="I2635">
            <v>4.314</v>
          </cell>
          <cell r="J2635">
            <v>2.996</v>
          </cell>
        </row>
        <row r="2636">
          <cell r="C2636" t="str">
            <v>隆回县</v>
          </cell>
          <cell r="D2636">
            <v>430524</v>
          </cell>
          <cell r="E2636" t="str">
            <v>一类</v>
          </cell>
          <cell r="F2636" t="str">
            <v>Y042430524</v>
          </cell>
          <cell r="G2636" t="str">
            <v>柏水村-长扶村</v>
          </cell>
          <cell r="H2636">
            <v>0</v>
          </cell>
          <cell r="I2636">
            <v>9.612</v>
          </cell>
          <cell r="J2636">
            <v>4.341</v>
          </cell>
        </row>
        <row r="2637">
          <cell r="C2637" t="str">
            <v>隆回县</v>
          </cell>
          <cell r="D2637">
            <v>430524</v>
          </cell>
          <cell r="E2637" t="str">
            <v>一类</v>
          </cell>
          <cell r="F2637" t="str">
            <v>Y046430524</v>
          </cell>
          <cell r="G2637" t="str">
            <v>税北村-罗公湾村</v>
          </cell>
          <cell r="H2637">
            <v>0</v>
          </cell>
          <cell r="I2637">
            <v>5.59</v>
          </cell>
          <cell r="J2637">
            <v>5.59</v>
          </cell>
        </row>
        <row r="2638">
          <cell r="C2638" t="str">
            <v>隆回县</v>
          </cell>
          <cell r="D2638">
            <v>430524</v>
          </cell>
          <cell r="E2638" t="str">
            <v>一类</v>
          </cell>
          <cell r="F2638" t="str">
            <v>Y049430524</v>
          </cell>
          <cell r="G2638" t="str">
            <v>鹅立村-建桥村</v>
          </cell>
          <cell r="H2638">
            <v>0</v>
          </cell>
          <cell r="I2638">
            <v>12.394</v>
          </cell>
          <cell r="J2638">
            <v>2.48</v>
          </cell>
        </row>
        <row r="2639">
          <cell r="C2639" t="str">
            <v>隆回县</v>
          </cell>
          <cell r="D2639">
            <v>430524</v>
          </cell>
          <cell r="E2639" t="str">
            <v>一类</v>
          </cell>
          <cell r="F2639" t="str">
            <v>Y051430524</v>
          </cell>
          <cell r="G2639" t="str">
            <v>羊古坳-双龙界</v>
          </cell>
          <cell r="H2639">
            <v>0</v>
          </cell>
          <cell r="I2639">
            <v>7.534</v>
          </cell>
          <cell r="J2639">
            <v>7.534</v>
          </cell>
        </row>
        <row r="2640">
          <cell r="C2640" t="str">
            <v>隆回县</v>
          </cell>
          <cell r="D2640">
            <v>430524</v>
          </cell>
          <cell r="E2640" t="str">
            <v>一类</v>
          </cell>
          <cell r="F2640" t="str">
            <v>Y053430524</v>
          </cell>
          <cell r="G2640" t="str">
            <v>黄金坳-新回村</v>
          </cell>
          <cell r="H2640">
            <v>0</v>
          </cell>
          <cell r="I2640">
            <v>4.963</v>
          </cell>
          <cell r="J2640">
            <v>3.863</v>
          </cell>
        </row>
        <row r="2641">
          <cell r="C2641" t="str">
            <v>隆回县</v>
          </cell>
          <cell r="D2641">
            <v>430524</v>
          </cell>
          <cell r="E2641" t="str">
            <v>一类</v>
          </cell>
          <cell r="F2641" t="str">
            <v>Y056430524</v>
          </cell>
          <cell r="G2641" t="str">
            <v>西坪村-王土井村</v>
          </cell>
          <cell r="H2641">
            <v>0</v>
          </cell>
          <cell r="I2641">
            <v>3.022</v>
          </cell>
          <cell r="J2641">
            <v>3.022</v>
          </cell>
        </row>
        <row r="2642">
          <cell r="C2642" t="str">
            <v>隆回县</v>
          </cell>
          <cell r="D2642">
            <v>430524</v>
          </cell>
          <cell r="E2642" t="str">
            <v>一类</v>
          </cell>
          <cell r="F2642" t="str">
            <v>Y058430524</v>
          </cell>
          <cell r="G2642" t="str">
            <v>田心村-金星村</v>
          </cell>
          <cell r="H2642">
            <v>0</v>
          </cell>
          <cell r="I2642">
            <v>6.329</v>
          </cell>
          <cell r="J2642">
            <v>0.291</v>
          </cell>
        </row>
        <row r="2643">
          <cell r="C2643" t="str">
            <v>隆回县</v>
          </cell>
          <cell r="D2643">
            <v>430524</v>
          </cell>
          <cell r="E2643" t="str">
            <v>一类</v>
          </cell>
          <cell r="F2643" t="str">
            <v>Y060430524</v>
          </cell>
          <cell r="G2643" t="str">
            <v>树足村-树足村</v>
          </cell>
          <cell r="H2643">
            <v>0</v>
          </cell>
          <cell r="I2643">
            <v>3.979</v>
          </cell>
          <cell r="J2643">
            <v>3.979</v>
          </cell>
        </row>
        <row r="2644">
          <cell r="C2644" t="str">
            <v>隆回县</v>
          </cell>
          <cell r="D2644">
            <v>430524</v>
          </cell>
          <cell r="E2644" t="str">
            <v>一类</v>
          </cell>
          <cell r="F2644" t="str">
            <v>Y068430524</v>
          </cell>
          <cell r="G2644" t="str">
            <v>高田村-斜岭</v>
          </cell>
          <cell r="H2644">
            <v>0</v>
          </cell>
          <cell r="I2644">
            <v>8.995</v>
          </cell>
          <cell r="J2644">
            <v>5.902</v>
          </cell>
        </row>
        <row r="2645">
          <cell r="C2645" t="str">
            <v>隆回县</v>
          </cell>
          <cell r="D2645">
            <v>430524</v>
          </cell>
          <cell r="E2645" t="str">
            <v>一类</v>
          </cell>
          <cell r="F2645" t="str">
            <v>Y070430524</v>
          </cell>
          <cell r="G2645" t="str">
            <v>上华村-上华村</v>
          </cell>
          <cell r="H2645">
            <v>0</v>
          </cell>
          <cell r="I2645">
            <v>1.927</v>
          </cell>
          <cell r="J2645">
            <v>1.927</v>
          </cell>
        </row>
        <row r="2646">
          <cell r="C2646" t="str">
            <v>隆回县</v>
          </cell>
          <cell r="D2646">
            <v>430524</v>
          </cell>
          <cell r="E2646" t="str">
            <v>一类</v>
          </cell>
          <cell r="F2646" t="str">
            <v>Y072430524</v>
          </cell>
          <cell r="G2646" t="str">
            <v>武邵村-熊家村</v>
          </cell>
          <cell r="H2646">
            <v>2.567</v>
          </cell>
          <cell r="I2646">
            <v>5.675</v>
          </cell>
          <cell r="J2646">
            <v>3.108</v>
          </cell>
        </row>
        <row r="2647">
          <cell r="C2647" t="str">
            <v>隆回县</v>
          </cell>
          <cell r="D2647">
            <v>430524</v>
          </cell>
          <cell r="E2647" t="str">
            <v>一类</v>
          </cell>
          <cell r="F2647" t="str">
            <v>Y076430524</v>
          </cell>
          <cell r="G2647" t="str">
            <v>梅溪村-大田张村</v>
          </cell>
          <cell r="H2647">
            <v>0</v>
          </cell>
          <cell r="I2647">
            <v>4.803</v>
          </cell>
          <cell r="J2647">
            <v>3.605</v>
          </cell>
        </row>
        <row r="2648">
          <cell r="C2648" t="str">
            <v>隆回县</v>
          </cell>
          <cell r="D2648">
            <v>430524</v>
          </cell>
          <cell r="E2648" t="str">
            <v>一类</v>
          </cell>
          <cell r="F2648" t="str">
            <v>Y077430524</v>
          </cell>
          <cell r="G2648" t="str">
            <v>碰塘村-石杨桥</v>
          </cell>
          <cell r="H2648">
            <v>0</v>
          </cell>
          <cell r="I2648">
            <v>4.992</v>
          </cell>
          <cell r="J2648">
            <v>3.851</v>
          </cell>
        </row>
        <row r="2649">
          <cell r="C2649" t="str">
            <v>隆回县</v>
          </cell>
          <cell r="D2649">
            <v>430524</v>
          </cell>
          <cell r="E2649" t="str">
            <v>一类</v>
          </cell>
          <cell r="F2649" t="str">
            <v>Y078430524</v>
          </cell>
          <cell r="G2649" t="str">
            <v>江边村-金竹山村</v>
          </cell>
          <cell r="H2649">
            <v>4.404</v>
          </cell>
          <cell r="I2649">
            <v>10.695</v>
          </cell>
          <cell r="J2649">
            <v>4.083</v>
          </cell>
        </row>
        <row r="2650">
          <cell r="C2650" t="str">
            <v>隆回县</v>
          </cell>
          <cell r="D2650">
            <v>430524</v>
          </cell>
          <cell r="E2650" t="str">
            <v>一类</v>
          </cell>
          <cell r="F2650" t="str">
            <v>Y079430524</v>
          </cell>
          <cell r="G2650" t="str">
            <v>芒花坪村-杉木坪村</v>
          </cell>
          <cell r="H2650">
            <v>0</v>
          </cell>
          <cell r="I2650">
            <v>22.763</v>
          </cell>
          <cell r="J2650">
            <v>7.343</v>
          </cell>
        </row>
        <row r="2651">
          <cell r="C2651" t="str">
            <v>隆回县</v>
          </cell>
          <cell r="D2651">
            <v>430524</v>
          </cell>
          <cell r="E2651" t="str">
            <v>一类</v>
          </cell>
          <cell r="F2651" t="str">
            <v>Y080430524</v>
          </cell>
          <cell r="G2651" t="str">
            <v>苗竹村-龙源村</v>
          </cell>
          <cell r="H2651">
            <v>0</v>
          </cell>
          <cell r="I2651">
            <v>18.604</v>
          </cell>
          <cell r="J2651">
            <v>6.905</v>
          </cell>
        </row>
        <row r="2652">
          <cell r="C2652" t="str">
            <v>隆回县</v>
          </cell>
          <cell r="D2652">
            <v>430524</v>
          </cell>
          <cell r="E2652" t="str">
            <v>一类</v>
          </cell>
          <cell r="F2652" t="str">
            <v>Y081430524</v>
          </cell>
          <cell r="G2652" t="str">
            <v>水田村-源江村</v>
          </cell>
          <cell r="H2652">
            <v>0</v>
          </cell>
          <cell r="I2652">
            <v>12.052</v>
          </cell>
          <cell r="J2652">
            <v>3.875</v>
          </cell>
        </row>
        <row r="2653">
          <cell r="C2653" t="str">
            <v>隆回县</v>
          </cell>
          <cell r="D2653">
            <v>430524</v>
          </cell>
          <cell r="E2653" t="str">
            <v>一类</v>
          </cell>
          <cell r="F2653" t="str">
            <v>Y083430524</v>
          </cell>
          <cell r="G2653" t="str">
            <v>民强村-社凼村</v>
          </cell>
          <cell r="H2653">
            <v>0</v>
          </cell>
          <cell r="I2653">
            <v>5.582</v>
          </cell>
          <cell r="J2653">
            <v>3.115</v>
          </cell>
        </row>
        <row r="2654">
          <cell r="C2654" t="str">
            <v>隆回县</v>
          </cell>
          <cell r="D2654">
            <v>430524</v>
          </cell>
          <cell r="E2654" t="str">
            <v>一类</v>
          </cell>
          <cell r="F2654" t="str">
            <v>Y085430524</v>
          </cell>
          <cell r="G2654" t="str">
            <v>竹金线</v>
          </cell>
          <cell r="H2654">
            <v>0</v>
          </cell>
          <cell r="I2654">
            <v>16.221</v>
          </cell>
          <cell r="J2654">
            <v>0.497</v>
          </cell>
        </row>
        <row r="2655">
          <cell r="C2655" t="str">
            <v>隆回县</v>
          </cell>
          <cell r="D2655">
            <v>430524</v>
          </cell>
          <cell r="E2655" t="str">
            <v>一类</v>
          </cell>
          <cell r="F2655" t="str">
            <v>Y086430524</v>
          </cell>
          <cell r="G2655" t="str">
            <v>砚资线</v>
          </cell>
          <cell r="H2655">
            <v>0</v>
          </cell>
          <cell r="I2655">
            <v>4.092</v>
          </cell>
          <cell r="J2655">
            <v>4.092</v>
          </cell>
        </row>
        <row r="2656">
          <cell r="C2656" t="str">
            <v>隆回县</v>
          </cell>
          <cell r="D2656">
            <v>430524</v>
          </cell>
          <cell r="E2656" t="str">
            <v>一类</v>
          </cell>
          <cell r="F2656" t="str">
            <v>Y087430524</v>
          </cell>
          <cell r="G2656" t="str">
            <v>红花村-大观村</v>
          </cell>
          <cell r="H2656">
            <v>0</v>
          </cell>
          <cell r="I2656">
            <v>17.659</v>
          </cell>
          <cell r="J2656">
            <v>1.978</v>
          </cell>
        </row>
        <row r="2657">
          <cell r="C2657" t="str">
            <v>洞口县小计</v>
          </cell>
        </row>
        <row r="2657">
          <cell r="J2657">
            <v>558.77</v>
          </cell>
        </row>
        <row r="2658">
          <cell r="C2658" t="str">
            <v>洞口县</v>
          </cell>
          <cell r="D2658">
            <v>430525</v>
          </cell>
          <cell r="E2658" t="str">
            <v>一类</v>
          </cell>
          <cell r="F2658" t="str">
            <v>C003430525</v>
          </cell>
          <cell r="G2658" t="str">
            <v>院子-村中心</v>
          </cell>
          <cell r="H2658">
            <v>0.698</v>
          </cell>
          <cell r="I2658">
            <v>2.205</v>
          </cell>
          <cell r="J2658">
            <v>1.507</v>
          </cell>
        </row>
        <row r="2659">
          <cell r="C2659" t="str">
            <v>洞口县</v>
          </cell>
          <cell r="D2659">
            <v>430525</v>
          </cell>
          <cell r="E2659" t="str">
            <v>一类</v>
          </cell>
          <cell r="F2659" t="str">
            <v>CZ9Z430525</v>
          </cell>
          <cell r="G2659" t="str">
            <v>高沙文丰-马坪塘</v>
          </cell>
          <cell r="H2659">
            <v>0</v>
          </cell>
          <cell r="I2659">
            <v>1.46</v>
          </cell>
          <cell r="J2659">
            <v>1.46</v>
          </cell>
        </row>
        <row r="2660">
          <cell r="C2660" t="str">
            <v>洞口县</v>
          </cell>
          <cell r="D2660">
            <v>430525</v>
          </cell>
          <cell r="E2660" t="str">
            <v>一类</v>
          </cell>
          <cell r="F2660" t="str">
            <v>C004430525</v>
          </cell>
          <cell r="G2660" t="str">
            <v>古山洞-春竹</v>
          </cell>
          <cell r="H2660">
            <v>0</v>
          </cell>
          <cell r="I2660">
            <v>1.336</v>
          </cell>
          <cell r="J2660">
            <v>1.336</v>
          </cell>
        </row>
        <row r="2661">
          <cell r="C2661" t="str">
            <v>洞口县</v>
          </cell>
          <cell r="D2661">
            <v>430525</v>
          </cell>
          <cell r="E2661" t="str">
            <v>一类</v>
          </cell>
          <cell r="F2661" t="str">
            <v>C009430525</v>
          </cell>
          <cell r="G2661" t="str">
            <v>坳鱼坪-龙眼洞</v>
          </cell>
          <cell r="H2661">
            <v>0</v>
          </cell>
          <cell r="I2661">
            <v>3.572</v>
          </cell>
          <cell r="J2661">
            <v>3.572</v>
          </cell>
        </row>
        <row r="2662">
          <cell r="C2662" t="str">
            <v>洞口县</v>
          </cell>
          <cell r="D2662">
            <v>430525</v>
          </cell>
          <cell r="E2662" t="str">
            <v>一类</v>
          </cell>
          <cell r="F2662" t="str">
            <v>C010430525</v>
          </cell>
          <cell r="G2662" t="str">
            <v>江分线-银塘湾</v>
          </cell>
          <cell r="H2662">
            <v>0</v>
          </cell>
          <cell r="I2662">
            <v>3.463</v>
          </cell>
          <cell r="J2662">
            <v>3.463</v>
          </cell>
        </row>
        <row r="2663">
          <cell r="C2663" t="str">
            <v>洞口县</v>
          </cell>
          <cell r="D2663">
            <v>430525</v>
          </cell>
          <cell r="E2663" t="str">
            <v>一类</v>
          </cell>
          <cell r="F2663" t="str">
            <v>C011430525</v>
          </cell>
          <cell r="G2663" t="str">
            <v>黄金村-红岩坝</v>
          </cell>
          <cell r="H2663">
            <v>0</v>
          </cell>
          <cell r="I2663">
            <v>3.078</v>
          </cell>
          <cell r="J2663">
            <v>3.078</v>
          </cell>
        </row>
        <row r="2664">
          <cell r="C2664" t="str">
            <v>洞口县</v>
          </cell>
          <cell r="D2664">
            <v>430525</v>
          </cell>
          <cell r="E2664" t="str">
            <v>一类</v>
          </cell>
          <cell r="F2664" t="str">
            <v>C021430525</v>
          </cell>
          <cell r="G2664" t="str">
            <v>高大线</v>
          </cell>
          <cell r="H2664">
            <v>0</v>
          </cell>
          <cell r="I2664">
            <v>1.156</v>
          </cell>
          <cell r="J2664">
            <v>1.156</v>
          </cell>
        </row>
        <row r="2665">
          <cell r="C2665" t="str">
            <v>洞口县</v>
          </cell>
          <cell r="D2665">
            <v>430525</v>
          </cell>
          <cell r="E2665" t="str">
            <v>一类</v>
          </cell>
          <cell r="F2665" t="str">
            <v>C030430525</v>
          </cell>
          <cell r="G2665" t="str">
            <v>茶冲口-路界</v>
          </cell>
          <cell r="H2665">
            <v>0</v>
          </cell>
          <cell r="I2665">
            <v>2.203</v>
          </cell>
          <cell r="J2665">
            <v>2.203</v>
          </cell>
        </row>
        <row r="2666">
          <cell r="C2666" t="str">
            <v>洞口县</v>
          </cell>
          <cell r="D2666">
            <v>430525</v>
          </cell>
          <cell r="E2666" t="str">
            <v>一类</v>
          </cell>
          <cell r="F2666" t="str">
            <v>C037430525</v>
          </cell>
          <cell r="G2666" t="str">
            <v>村界-村界</v>
          </cell>
          <cell r="H2666">
            <v>0</v>
          </cell>
          <cell r="I2666">
            <v>2.608</v>
          </cell>
          <cell r="J2666">
            <v>0.858</v>
          </cell>
        </row>
        <row r="2667">
          <cell r="C2667" t="str">
            <v>洞口县</v>
          </cell>
          <cell r="D2667">
            <v>430525</v>
          </cell>
          <cell r="E2667" t="str">
            <v>一类</v>
          </cell>
          <cell r="F2667" t="str">
            <v>C047430525</v>
          </cell>
          <cell r="G2667" t="str">
            <v>雷关线</v>
          </cell>
          <cell r="H2667">
            <v>0</v>
          </cell>
          <cell r="I2667">
            <v>1.976</v>
          </cell>
          <cell r="J2667">
            <v>1.976</v>
          </cell>
        </row>
        <row r="2668">
          <cell r="C2668" t="str">
            <v>洞口县</v>
          </cell>
          <cell r="D2668">
            <v>430525</v>
          </cell>
          <cell r="E2668" t="str">
            <v>一类</v>
          </cell>
          <cell r="F2668" t="str">
            <v>C048430525</v>
          </cell>
          <cell r="G2668" t="str">
            <v>院子-小桥</v>
          </cell>
          <cell r="H2668">
            <v>0</v>
          </cell>
          <cell r="I2668">
            <v>12.097</v>
          </cell>
          <cell r="J2668">
            <v>12.097</v>
          </cell>
        </row>
        <row r="2669">
          <cell r="C2669" t="str">
            <v>洞口县</v>
          </cell>
          <cell r="D2669">
            <v>430525</v>
          </cell>
          <cell r="E2669" t="str">
            <v>一类</v>
          </cell>
          <cell r="F2669" t="str">
            <v>C052430525</v>
          </cell>
          <cell r="G2669" t="str">
            <v>牛市桥-水东</v>
          </cell>
          <cell r="H2669">
            <v>3.674</v>
          </cell>
          <cell r="I2669">
            <v>7.792</v>
          </cell>
          <cell r="J2669">
            <v>4.118</v>
          </cell>
        </row>
        <row r="2670">
          <cell r="C2670" t="str">
            <v>洞口县</v>
          </cell>
          <cell r="D2670">
            <v>430525</v>
          </cell>
          <cell r="E2670" t="str">
            <v>一类</v>
          </cell>
          <cell r="F2670" t="str">
            <v>C057430525</v>
          </cell>
          <cell r="G2670" t="str">
            <v>江洲后-竹市园艺场</v>
          </cell>
          <cell r="H2670">
            <v>0</v>
          </cell>
          <cell r="I2670">
            <v>7.094</v>
          </cell>
          <cell r="J2670">
            <v>4.085</v>
          </cell>
        </row>
        <row r="2671">
          <cell r="C2671" t="str">
            <v>洞口县</v>
          </cell>
          <cell r="D2671">
            <v>430525</v>
          </cell>
          <cell r="E2671" t="str">
            <v>一类</v>
          </cell>
          <cell r="F2671" t="str">
            <v>C058430525</v>
          </cell>
          <cell r="G2671" t="str">
            <v>中心点-覃塘</v>
          </cell>
          <cell r="H2671">
            <v>0</v>
          </cell>
          <cell r="I2671">
            <v>2.563</v>
          </cell>
          <cell r="J2671">
            <v>2.563</v>
          </cell>
        </row>
        <row r="2672">
          <cell r="C2672" t="str">
            <v>洞口县</v>
          </cell>
          <cell r="D2672">
            <v>430525</v>
          </cell>
          <cell r="E2672" t="str">
            <v>一类</v>
          </cell>
          <cell r="F2672" t="str">
            <v>C063430525</v>
          </cell>
          <cell r="G2672" t="str">
            <v>古楼村-相山村</v>
          </cell>
          <cell r="H2672">
            <v>0</v>
          </cell>
          <cell r="I2672">
            <v>8.539</v>
          </cell>
          <cell r="J2672">
            <v>8.539</v>
          </cell>
        </row>
        <row r="2673">
          <cell r="C2673" t="str">
            <v>洞口县</v>
          </cell>
          <cell r="D2673">
            <v>430525</v>
          </cell>
          <cell r="E2673" t="str">
            <v>一类</v>
          </cell>
          <cell r="F2673" t="str">
            <v>C065430525</v>
          </cell>
          <cell r="G2673" t="str">
            <v>岔口-村界后</v>
          </cell>
          <cell r="H2673">
            <v>0</v>
          </cell>
          <cell r="I2673">
            <v>3.286</v>
          </cell>
          <cell r="J2673">
            <v>3.286</v>
          </cell>
        </row>
        <row r="2674">
          <cell r="C2674" t="str">
            <v>洞口县</v>
          </cell>
          <cell r="D2674">
            <v>430525</v>
          </cell>
          <cell r="E2674" t="str">
            <v>一类</v>
          </cell>
          <cell r="F2674" t="str">
            <v>C071430525</v>
          </cell>
          <cell r="G2674" t="str">
            <v>大湾-大丫溪</v>
          </cell>
          <cell r="H2674">
            <v>0</v>
          </cell>
          <cell r="I2674">
            <v>6.502</v>
          </cell>
          <cell r="J2674">
            <v>4.171</v>
          </cell>
        </row>
        <row r="2675">
          <cell r="C2675" t="str">
            <v>洞口县</v>
          </cell>
          <cell r="D2675">
            <v>430525</v>
          </cell>
          <cell r="E2675" t="str">
            <v>一类</v>
          </cell>
          <cell r="F2675" t="str">
            <v>C072430525</v>
          </cell>
          <cell r="G2675" t="str">
            <v>洪溪桥-石灰组</v>
          </cell>
          <cell r="H2675">
            <v>0</v>
          </cell>
          <cell r="I2675">
            <v>3.672</v>
          </cell>
          <cell r="J2675">
            <v>3.672</v>
          </cell>
        </row>
        <row r="2676">
          <cell r="C2676" t="str">
            <v>洞口县</v>
          </cell>
          <cell r="D2676">
            <v>430525</v>
          </cell>
          <cell r="E2676" t="str">
            <v>一类</v>
          </cell>
          <cell r="F2676" t="str">
            <v>C077430525</v>
          </cell>
          <cell r="G2676" t="str">
            <v>上瑞线-角立坪</v>
          </cell>
          <cell r="H2676">
            <v>0</v>
          </cell>
          <cell r="I2676">
            <v>4.935</v>
          </cell>
          <cell r="J2676">
            <v>4.935</v>
          </cell>
        </row>
        <row r="2677">
          <cell r="C2677" t="str">
            <v>洞口县</v>
          </cell>
          <cell r="D2677">
            <v>430525</v>
          </cell>
          <cell r="E2677" t="str">
            <v>一类</v>
          </cell>
          <cell r="F2677" t="str">
            <v>C079430525</v>
          </cell>
          <cell r="G2677" t="str">
            <v>桥田桥-岩屋冲</v>
          </cell>
          <cell r="H2677">
            <v>0</v>
          </cell>
          <cell r="I2677">
            <v>2.273</v>
          </cell>
          <cell r="J2677">
            <v>2.273</v>
          </cell>
        </row>
        <row r="2678">
          <cell r="C2678" t="str">
            <v>洞口县</v>
          </cell>
          <cell r="D2678">
            <v>430525</v>
          </cell>
          <cell r="E2678" t="str">
            <v>一类</v>
          </cell>
          <cell r="F2678" t="str">
            <v>C080430525</v>
          </cell>
          <cell r="G2678" t="str">
            <v>花溪桥-回阳田</v>
          </cell>
          <cell r="H2678">
            <v>0</v>
          </cell>
          <cell r="I2678">
            <v>5.081</v>
          </cell>
          <cell r="J2678">
            <v>4.998</v>
          </cell>
        </row>
        <row r="2679">
          <cell r="C2679" t="str">
            <v>洞口县</v>
          </cell>
          <cell r="D2679">
            <v>430525</v>
          </cell>
          <cell r="E2679" t="str">
            <v>一类</v>
          </cell>
          <cell r="F2679" t="str">
            <v>C081430525</v>
          </cell>
          <cell r="G2679" t="str">
            <v>小溪-院子</v>
          </cell>
          <cell r="H2679">
            <v>0</v>
          </cell>
          <cell r="I2679">
            <v>8.21</v>
          </cell>
          <cell r="J2679">
            <v>8.144</v>
          </cell>
        </row>
        <row r="2680">
          <cell r="C2680" t="str">
            <v>洞口县</v>
          </cell>
          <cell r="D2680">
            <v>430525</v>
          </cell>
          <cell r="E2680" t="str">
            <v>一类</v>
          </cell>
          <cell r="F2680" t="str">
            <v>C100430525</v>
          </cell>
          <cell r="G2680" t="str">
            <v>木桥坝-左家</v>
          </cell>
          <cell r="H2680">
            <v>0</v>
          </cell>
          <cell r="I2680">
            <v>2.093</v>
          </cell>
          <cell r="J2680">
            <v>2.093</v>
          </cell>
        </row>
        <row r="2681">
          <cell r="C2681" t="str">
            <v>洞口县</v>
          </cell>
          <cell r="D2681">
            <v>430525</v>
          </cell>
          <cell r="E2681" t="str">
            <v>一类</v>
          </cell>
          <cell r="F2681" t="str">
            <v>C138430525</v>
          </cell>
          <cell r="G2681" t="str">
            <v>长江坳上-油户</v>
          </cell>
          <cell r="H2681">
            <v>1.153</v>
          </cell>
          <cell r="I2681">
            <v>5.451</v>
          </cell>
          <cell r="J2681">
            <v>3.297</v>
          </cell>
        </row>
        <row r="2682">
          <cell r="C2682" t="str">
            <v>洞口县</v>
          </cell>
          <cell r="D2682">
            <v>430525</v>
          </cell>
          <cell r="E2682" t="str">
            <v>一类</v>
          </cell>
          <cell r="F2682" t="str">
            <v>C143430525</v>
          </cell>
          <cell r="G2682" t="str">
            <v>青云岔口-东风</v>
          </cell>
          <cell r="H2682">
            <v>0</v>
          </cell>
          <cell r="I2682">
            <v>1.638</v>
          </cell>
          <cell r="J2682">
            <v>1.638</v>
          </cell>
        </row>
        <row r="2683">
          <cell r="C2683" t="str">
            <v>洞口县</v>
          </cell>
          <cell r="D2683">
            <v>430525</v>
          </cell>
          <cell r="E2683" t="str">
            <v>一类</v>
          </cell>
          <cell r="F2683" t="str">
            <v>C150430525</v>
          </cell>
          <cell r="G2683" t="str">
            <v>高家二组-八面山桥</v>
          </cell>
          <cell r="H2683">
            <v>0</v>
          </cell>
          <cell r="I2683">
            <v>2.935</v>
          </cell>
          <cell r="J2683">
            <v>2.745</v>
          </cell>
        </row>
        <row r="2684">
          <cell r="C2684" t="str">
            <v>洞口县</v>
          </cell>
          <cell r="D2684">
            <v>430525</v>
          </cell>
          <cell r="E2684" t="str">
            <v>一类</v>
          </cell>
          <cell r="F2684" t="str">
            <v>C151430525</v>
          </cell>
          <cell r="G2684" t="str">
            <v>浪山-球木</v>
          </cell>
          <cell r="H2684">
            <v>0.125</v>
          </cell>
          <cell r="I2684">
            <v>3.107</v>
          </cell>
          <cell r="J2684">
            <v>2.726</v>
          </cell>
        </row>
        <row r="2685">
          <cell r="C2685" t="str">
            <v>洞口县</v>
          </cell>
          <cell r="D2685">
            <v>430525</v>
          </cell>
          <cell r="E2685" t="str">
            <v>一类</v>
          </cell>
          <cell r="F2685" t="str">
            <v>C155430525</v>
          </cell>
          <cell r="G2685" t="str">
            <v>中家-黄泥</v>
          </cell>
          <cell r="H2685">
            <v>0</v>
          </cell>
          <cell r="I2685">
            <v>2.232</v>
          </cell>
          <cell r="J2685">
            <v>2.232</v>
          </cell>
        </row>
        <row r="2686">
          <cell r="C2686" t="str">
            <v>洞口县</v>
          </cell>
          <cell r="D2686">
            <v>430525</v>
          </cell>
          <cell r="E2686" t="str">
            <v>一类</v>
          </cell>
          <cell r="F2686" t="str">
            <v>C158430525</v>
          </cell>
          <cell r="G2686" t="str">
            <v>冻水桥-荆竹</v>
          </cell>
          <cell r="H2686">
            <v>0</v>
          </cell>
          <cell r="I2686">
            <v>2.365</v>
          </cell>
          <cell r="J2686">
            <v>2.365</v>
          </cell>
        </row>
        <row r="2687">
          <cell r="C2687" t="str">
            <v>洞口县</v>
          </cell>
          <cell r="D2687">
            <v>430525</v>
          </cell>
          <cell r="E2687" t="str">
            <v>一类</v>
          </cell>
          <cell r="F2687" t="str">
            <v>C159430525</v>
          </cell>
          <cell r="G2687" t="str">
            <v>朝阳-朝阳</v>
          </cell>
          <cell r="H2687">
            <v>0</v>
          </cell>
          <cell r="I2687">
            <v>3.45</v>
          </cell>
          <cell r="J2687">
            <v>2.401</v>
          </cell>
        </row>
        <row r="2688">
          <cell r="C2688" t="str">
            <v>洞口县</v>
          </cell>
          <cell r="D2688">
            <v>430525</v>
          </cell>
          <cell r="E2688" t="str">
            <v>一类</v>
          </cell>
          <cell r="F2688" t="str">
            <v>C15M430525</v>
          </cell>
          <cell r="G2688" t="str">
            <v>前太线</v>
          </cell>
          <cell r="H2688">
            <v>0</v>
          </cell>
          <cell r="I2688">
            <v>0.4</v>
          </cell>
          <cell r="J2688">
            <v>0.216</v>
          </cell>
        </row>
        <row r="2689">
          <cell r="C2689" t="str">
            <v>洞口县</v>
          </cell>
          <cell r="D2689">
            <v>430525</v>
          </cell>
          <cell r="E2689" t="str">
            <v>一类</v>
          </cell>
          <cell r="F2689" t="str">
            <v>C160430525</v>
          </cell>
          <cell r="G2689" t="str">
            <v>鱼塘-黄泥</v>
          </cell>
          <cell r="H2689">
            <v>0</v>
          </cell>
          <cell r="I2689">
            <v>4.601</v>
          </cell>
          <cell r="J2689">
            <v>4.601</v>
          </cell>
        </row>
        <row r="2690">
          <cell r="C2690" t="str">
            <v>洞口县</v>
          </cell>
          <cell r="D2690">
            <v>430525</v>
          </cell>
          <cell r="E2690" t="str">
            <v>一类</v>
          </cell>
          <cell r="F2690" t="str">
            <v>C16M430525</v>
          </cell>
          <cell r="G2690" t="str">
            <v>前大线</v>
          </cell>
          <cell r="H2690">
            <v>0</v>
          </cell>
          <cell r="I2690">
            <v>1.293</v>
          </cell>
          <cell r="J2690">
            <v>0.859</v>
          </cell>
        </row>
        <row r="2691">
          <cell r="C2691" t="str">
            <v>洞口县</v>
          </cell>
          <cell r="D2691">
            <v>430525</v>
          </cell>
          <cell r="E2691" t="str">
            <v>一类</v>
          </cell>
          <cell r="F2691" t="str">
            <v>C172430525</v>
          </cell>
          <cell r="G2691" t="str">
            <v>石先线</v>
          </cell>
          <cell r="H2691">
            <v>0</v>
          </cell>
          <cell r="I2691">
            <v>1.15</v>
          </cell>
          <cell r="J2691">
            <v>1.15</v>
          </cell>
        </row>
        <row r="2692">
          <cell r="C2692" t="str">
            <v>洞口县</v>
          </cell>
          <cell r="D2692">
            <v>430525</v>
          </cell>
          <cell r="E2692" t="str">
            <v>一类</v>
          </cell>
          <cell r="F2692" t="str">
            <v>C174430525</v>
          </cell>
          <cell r="G2692" t="str">
            <v>凤凰岭-凤凰</v>
          </cell>
          <cell r="H2692">
            <v>0</v>
          </cell>
          <cell r="I2692">
            <v>1.797</v>
          </cell>
          <cell r="J2692">
            <v>1.797</v>
          </cell>
        </row>
        <row r="2693">
          <cell r="C2693" t="str">
            <v>洞口县</v>
          </cell>
          <cell r="D2693">
            <v>430525</v>
          </cell>
          <cell r="E2693" t="str">
            <v>一类</v>
          </cell>
          <cell r="F2693" t="str">
            <v>C184430525</v>
          </cell>
          <cell r="G2693" t="str">
            <v>新屋-鸟塘</v>
          </cell>
          <cell r="H2693">
            <v>1.337</v>
          </cell>
          <cell r="I2693">
            <v>3.289</v>
          </cell>
          <cell r="J2693">
            <v>1.952</v>
          </cell>
        </row>
        <row r="2694">
          <cell r="C2694" t="str">
            <v>洞口县</v>
          </cell>
          <cell r="D2694">
            <v>430525</v>
          </cell>
          <cell r="E2694" t="str">
            <v>一类</v>
          </cell>
          <cell r="F2694" t="str">
            <v>C189430525</v>
          </cell>
          <cell r="G2694" t="str">
            <v>地卜-三寺亭</v>
          </cell>
          <cell r="H2694">
            <v>1.041</v>
          </cell>
          <cell r="I2694">
            <v>3.57</v>
          </cell>
          <cell r="J2694">
            <v>2.529</v>
          </cell>
        </row>
        <row r="2695">
          <cell r="C2695" t="str">
            <v>洞口县</v>
          </cell>
          <cell r="D2695">
            <v>430525</v>
          </cell>
          <cell r="E2695" t="str">
            <v>一类</v>
          </cell>
          <cell r="F2695" t="str">
            <v>C18M430525</v>
          </cell>
          <cell r="G2695" t="str">
            <v>太村线</v>
          </cell>
          <cell r="H2695">
            <v>0</v>
          </cell>
          <cell r="I2695">
            <v>0.553</v>
          </cell>
          <cell r="J2695">
            <v>0.553</v>
          </cell>
        </row>
        <row r="2696">
          <cell r="C2696" t="str">
            <v>洞口县</v>
          </cell>
          <cell r="D2696">
            <v>430525</v>
          </cell>
          <cell r="E2696" t="str">
            <v>一类</v>
          </cell>
          <cell r="F2696" t="str">
            <v>C196430525</v>
          </cell>
          <cell r="G2696" t="str">
            <v>回塘-回塘</v>
          </cell>
          <cell r="H2696">
            <v>0</v>
          </cell>
          <cell r="I2696">
            <v>2.271</v>
          </cell>
          <cell r="J2696">
            <v>2.271</v>
          </cell>
        </row>
        <row r="2697">
          <cell r="C2697" t="str">
            <v>洞口县</v>
          </cell>
          <cell r="D2697">
            <v>430525</v>
          </cell>
          <cell r="E2697" t="str">
            <v>一类</v>
          </cell>
          <cell r="F2697" t="str">
            <v>C213430525</v>
          </cell>
          <cell r="G2697" t="str">
            <v>新村线</v>
          </cell>
          <cell r="H2697">
            <v>0</v>
          </cell>
          <cell r="I2697">
            <v>0.114</v>
          </cell>
          <cell r="J2697">
            <v>0.114</v>
          </cell>
        </row>
        <row r="2698">
          <cell r="C2698" t="str">
            <v>洞口县</v>
          </cell>
          <cell r="D2698">
            <v>430525</v>
          </cell>
          <cell r="E2698" t="str">
            <v>一类</v>
          </cell>
          <cell r="F2698" t="str">
            <v>C214430525</v>
          </cell>
          <cell r="G2698" t="str">
            <v>马颈-云山</v>
          </cell>
          <cell r="H2698">
            <v>0</v>
          </cell>
          <cell r="I2698">
            <v>2.756</v>
          </cell>
          <cell r="J2698">
            <v>2.756</v>
          </cell>
        </row>
        <row r="2699">
          <cell r="C2699" t="str">
            <v>洞口县</v>
          </cell>
          <cell r="D2699">
            <v>430525</v>
          </cell>
          <cell r="E2699" t="str">
            <v>一类</v>
          </cell>
          <cell r="F2699" t="str">
            <v>C227430525</v>
          </cell>
          <cell r="G2699" t="str">
            <v>路界后-路界</v>
          </cell>
          <cell r="H2699">
            <v>0</v>
          </cell>
          <cell r="I2699">
            <v>1.261</v>
          </cell>
          <cell r="J2699">
            <v>1.261</v>
          </cell>
        </row>
        <row r="2700">
          <cell r="C2700" t="str">
            <v>洞口县</v>
          </cell>
          <cell r="D2700">
            <v>430525</v>
          </cell>
          <cell r="E2700" t="str">
            <v>一类</v>
          </cell>
          <cell r="F2700" t="str">
            <v>C229430525</v>
          </cell>
          <cell r="G2700" t="str">
            <v>光胜山-烟宝山</v>
          </cell>
          <cell r="H2700">
            <v>0</v>
          </cell>
          <cell r="I2700">
            <v>3.802</v>
          </cell>
          <cell r="J2700">
            <v>3.802</v>
          </cell>
        </row>
        <row r="2701">
          <cell r="C2701" t="str">
            <v>洞口县</v>
          </cell>
          <cell r="D2701">
            <v>430525</v>
          </cell>
          <cell r="E2701" t="str">
            <v>一类</v>
          </cell>
          <cell r="F2701" t="str">
            <v>C231430525</v>
          </cell>
          <cell r="G2701" t="str">
            <v>丝丝线</v>
          </cell>
          <cell r="H2701">
            <v>0</v>
          </cell>
          <cell r="I2701">
            <v>0.499</v>
          </cell>
          <cell r="J2701">
            <v>0.499</v>
          </cell>
        </row>
        <row r="2702">
          <cell r="C2702" t="str">
            <v>洞口县</v>
          </cell>
          <cell r="D2702">
            <v>430525</v>
          </cell>
          <cell r="E2702" t="str">
            <v>一类</v>
          </cell>
          <cell r="F2702" t="str">
            <v>C233430525</v>
          </cell>
          <cell r="G2702" t="str">
            <v>老黄冲-牧场</v>
          </cell>
          <cell r="H2702">
            <v>0</v>
          </cell>
          <cell r="I2702">
            <v>4.185</v>
          </cell>
          <cell r="J2702">
            <v>4.185</v>
          </cell>
        </row>
        <row r="2703">
          <cell r="C2703" t="str">
            <v>洞口县</v>
          </cell>
          <cell r="D2703">
            <v>430525</v>
          </cell>
          <cell r="E2703" t="str">
            <v>一类</v>
          </cell>
          <cell r="F2703" t="str">
            <v>C241430525</v>
          </cell>
          <cell r="G2703" t="str">
            <v>新石线</v>
          </cell>
          <cell r="H2703">
            <v>0</v>
          </cell>
          <cell r="I2703">
            <v>1.827</v>
          </cell>
          <cell r="J2703">
            <v>1.827</v>
          </cell>
        </row>
        <row r="2704">
          <cell r="C2704" t="str">
            <v>洞口县</v>
          </cell>
          <cell r="D2704">
            <v>430525</v>
          </cell>
          <cell r="E2704" t="str">
            <v>一类</v>
          </cell>
          <cell r="F2704" t="str">
            <v>C263430525</v>
          </cell>
          <cell r="G2704" t="str">
            <v>谢家-谢家</v>
          </cell>
          <cell r="H2704">
            <v>1.191</v>
          </cell>
          <cell r="I2704">
            <v>1.297</v>
          </cell>
          <cell r="J2704">
            <v>0.106</v>
          </cell>
        </row>
        <row r="2705">
          <cell r="C2705" t="str">
            <v>洞口县</v>
          </cell>
          <cell r="D2705">
            <v>430525</v>
          </cell>
          <cell r="E2705" t="str">
            <v>一类</v>
          </cell>
          <cell r="F2705" t="str">
            <v>C265430525</v>
          </cell>
          <cell r="G2705" t="str">
            <v>马口坪-燕子宫</v>
          </cell>
          <cell r="H2705">
            <v>0</v>
          </cell>
          <cell r="I2705">
            <v>3.796</v>
          </cell>
          <cell r="J2705">
            <v>3.796</v>
          </cell>
        </row>
        <row r="2706">
          <cell r="C2706" t="str">
            <v>洞口县</v>
          </cell>
          <cell r="D2706">
            <v>430525</v>
          </cell>
          <cell r="E2706" t="str">
            <v>一类</v>
          </cell>
          <cell r="F2706" t="str">
            <v>C266430525</v>
          </cell>
          <cell r="G2706" t="str">
            <v>岔口-茶亭</v>
          </cell>
          <cell r="H2706">
            <v>0</v>
          </cell>
          <cell r="I2706">
            <v>1.939</v>
          </cell>
          <cell r="J2706">
            <v>1.939</v>
          </cell>
        </row>
        <row r="2707">
          <cell r="C2707" t="str">
            <v>洞口县</v>
          </cell>
          <cell r="D2707">
            <v>430525</v>
          </cell>
          <cell r="E2707" t="str">
            <v>一类</v>
          </cell>
          <cell r="F2707" t="str">
            <v>C272430525</v>
          </cell>
          <cell r="G2707" t="str">
            <v>新屋组-新屋组</v>
          </cell>
          <cell r="H2707">
            <v>0</v>
          </cell>
          <cell r="I2707">
            <v>2.492</v>
          </cell>
          <cell r="J2707">
            <v>2.492</v>
          </cell>
        </row>
        <row r="2708">
          <cell r="C2708" t="str">
            <v>洞口县</v>
          </cell>
          <cell r="D2708">
            <v>430525</v>
          </cell>
          <cell r="E2708" t="str">
            <v>一类</v>
          </cell>
          <cell r="F2708" t="str">
            <v>C282430525</v>
          </cell>
          <cell r="G2708" t="str">
            <v>供桥-804</v>
          </cell>
          <cell r="H2708">
            <v>0.266</v>
          </cell>
          <cell r="I2708">
            <v>6.486</v>
          </cell>
          <cell r="J2708">
            <v>6.22</v>
          </cell>
        </row>
        <row r="2709">
          <cell r="C2709" t="str">
            <v>洞口县</v>
          </cell>
          <cell r="D2709">
            <v>430525</v>
          </cell>
          <cell r="E2709" t="str">
            <v>一类</v>
          </cell>
          <cell r="F2709" t="str">
            <v>C296430525</v>
          </cell>
          <cell r="G2709" t="str">
            <v>联合-白果</v>
          </cell>
          <cell r="H2709">
            <v>0</v>
          </cell>
          <cell r="I2709">
            <v>2.391</v>
          </cell>
          <cell r="J2709">
            <v>2.391</v>
          </cell>
        </row>
        <row r="2710">
          <cell r="C2710" t="str">
            <v>洞口县</v>
          </cell>
          <cell r="D2710">
            <v>430525</v>
          </cell>
          <cell r="E2710" t="str">
            <v>一类</v>
          </cell>
          <cell r="F2710" t="str">
            <v>C297430525</v>
          </cell>
          <cell r="G2710" t="str">
            <v>白羊岭-双江</v>
          </cell>
          <cell r="H2710">
            <v>0</v>
          </cell>
          <cell r="I2710">
            <v>3.474</v>
          </cell>
          <cell r="J2710">
            <v>3.474</v>
          </cell>
        </row>
        <row r="2711">
          <cell r="C2711" t="str">
            <v>洞口县</v>
          </cell>
          <cell r="D2711">
            <v>430525</v>
          </cell>
          <cell r="E2711" t="str">
            <v>一类</v>
          </cell>
          <cell r="F2711" t="str">
            <v>C298430525</v>
          </cell>
          <cell r="G2711" t="str">
            <v>石坎上-自备组</v>
          </cell>
          <cell r="H2711">
            <v>0</v>
          </cell>
          <cell r="I2711">
            <v>3.316</v>
          </cell>
          <cell r="J2711">
            <v>3.316</v>
          </cell>
        </row>
        <row r="2712">
          <cell r="C2712" t="str">
            <v>洞口县</v>
          </cell>
          <cell r="D2712">
            <v>430525</v>
          </cell>
          <cell r="E2712" t="str">
            <v>一类</v>
          </cell>
          <cell r="F2712" t="str">
            <v>C300430525</v>
          </cell>
          <cell r="G2712" t="str">
            <v>边同道-燕窝</v>
          </cell>
          <cell r="H2712">
            <v>0</v>
          </cell>
          <cell r="I2712">
            <v>3.002</v>
          </cell>
          <cell r="J2712">
            <v>3.002</v>
          </cell>
        </row>
        <row r="2713">
          <cell r="C2713" t="str">
            <v>洞口县</v>
          </cell>
          <cell r="D2713">
            <v>430525</v>
          </cell>
          <cell r="E2713" t="str">
            <v>一类</v>
          </cell>
          <cell r="F2713" t="str">
            <v>C306430525</v>
          </cell>
          <cell r="G2713" t="str">
            <v>新龙-田塘里</v>
          </cell>
          <cell r="H2713">
            <v>0</v>
          </cell>
          <cell r="I2713">
            <v>4.401</v>
          </cell>
          <cell r="J2713">
            <v>4.401</v>
          </cell>
        </row>
        <row r="2714">
          <cell r="C2714" t="str">
            <v>洞口县</v>
          </cell>
          <cell r="D2714">
            <v>430525</v>
          </cell>
          <cell r="E2714" t="str">
            <v>一类</v>
          </cell>
          <cell r="F2714" t="str">
            <v>C315430525</v>
          </cell>
          <cell r="G2714" t="str">
            <v>老宇-毛里山</v>
          </cell>
          <cell r="H2714">
            <v>0</v>
          </cell>
          <cell r="I2714">
            <v>2.719</v>
          </cell>
          <cell r="J2714">
            <v>2.719</v>
          </cell>
        </row>
        <row r="2715">
          <cell r="C2715" t="str">
            <v>洞口县</v>
          </cell>
          <cell r="D2715">
            <v>430525</v>
          </cell>
          <cell r="E2715" t="str">
            <v>一类</v>
          </cell>
          <cell r="F2715" t="str">
            <v>C316430525</v>
          </cell>
          <cell r="G2715" t="str">
            <v>拱桥-石小公路</v>
          </cell>
          <cell r="H2715">
            <v>0</v>
          </cell>
          <cell r="I2715">
            <v>1.253</v>
          </cell>
          <cell r="J2715">
            <v>1.253</v>
          </cell>
        </row>
        <row r="2716">
          <cell r="C2716" t="str">
            <v>洞口县</v>
          </cell>
          <cell r="D2716">
            <v>430525</v>
          </cell>
          <cell r="E2716" t="str">
            <v>一类</v>
          </cell>
          <cell r="F2716" t="str">
            <v>C324430525</v>
          </cell>
          <cell r="G2716" t="str">
            <v>孔桥-大龙</v>
          </cell>
          <cell r="H2716">
            <v>0</v>
          </cell>
          <cell r="I2716">
            <v>2.637</v>
          </cell>
          <cell r="J2716">
            <v>2.637</v>
          </cell>
        </row>
        <row r="2717">
          <cell r="C2717" t="str">
            <v>洞口县</v>
          </cell>
          <cell r="D2717">
            <v>430525</v>
          </cell>
          <cell r="E2717" t="str">
            <v>一类</v>
          </cell>
          <cell r="F2717" t="str">
            <v>C328430525</v>
          </cell>
          <cell r="G2717" t="str">
            <v>学罗线</v>
          </cell>
          <cell r="H2717">
            <v>0</v>
          </cell>
          <cell r="I2717">
            <v>0.777</v>
          </cell>
          <cell r="J2717">
            <v>0.777</v>
          </cell>
        </row>
        <row r="2718">
          <cell r="C2718" t="str">
            <v>洞口县</v>
          </cell>
          <cell r="D2718">
            <v>430525</v>
          </cell>
          <cell r="E2718" t="str">
            <v>一类</v>
          </cell>
          <cell r="F2718" t="str">
            <v>C340430525</v>
          </cell>
          <cell r="G2718" t="str">
            <v>路界-路界</v>
          </cell>
          <cell r="H2718">
            <v>0</v>
          </cell>
          <cell r="I2718">
            <v>0.072</v>
          </cell>
          <cell r="J2718">
            <v>0.072</v>
          </cell>
        </row>
        <row r="2719">
          <cell r="C2719" t="str">
            <v>洞口县</v>
          </cell>
          <cell r="D2719">
            <v>430525</v>
          </cell>
          <cell r="E2719" t="str">
            <v>一类</v>
          </cell>
          <cell r="F2719" t="str">
            <v>C341430525</v>
          </cell>
          <cell r="G2719" t="str">
            <v>里夜-藕塘</v>
          </cell>
          <cell r="H2719">
            <v>0</v>
          </cell>
          <cell r="I2719">
            <v>2.749</v>
          </cell>
          <cell r="J2719">
            <v>2.427</v>
          </cell>
        </row>
        <row r="2720">
          <cell r="C2720" t="str">
            <v>洞口县</v>
          </cell>
          <cell r="D2720">
            <v>430525</v>
          </cell>
          <cell r="E2720" t="str">
            <v>一类</v>
          </cell>
          <cell r="F2720" t="str">
            <v>C348430525</v>
          </cell>
          <cell r="G2720" t="str">
            <v>菜寨线</v>
          </cell>
          <cell r="H2720">
            <v>0</v>
          </cell>
          <cell r="I2720">
            <v>1.741</v>
          </cell>
          <cell r="J2720">
            <v>1.741</v>
          </cell>
        </row>
        <row r="2721">
          <cell r="C2721" t="str">
            <v>洞口县</v>
          </cell>
          <cell r="D2721">
            <v>430525</v>
          </cell>
          <cell r="E2721" t="str">
            <v>一类</v>
          </cell>
          <cell r="F2721" t="str">
            <v>C357430525</v>
          </cell>
          <cell r="G2721" t="str">
            <v>桥江塘-益背塘</v>
          </cell>
          <cell r="H2721">
            <v>0</v>
          </cell>
          <cell r="I2721">
            <v>3.072</v>
          </cell>
          <cell r="J2721">
            <v>3.066</v>
          </cell>
        </row>
        <row r="2722">
          <cell r="C2722" t="str">
            <v>洞口县</v>
          </cell>
          <cell r="D2722">
            <v>430525</v>
          </cell>
          <cell r="E2722" t="str">
            <v>一类</v>
          </cell>
          <cell r="F2722" t="str">
            <v>C365430525</v>
          </cell>
          <cell r="G2722" t="str">
            <v>小学-和木</v>
          </cell>
          <cell r="H2722">
            <v>0</v>
          </cell>
          <cell r="I2722">
            <v>4.285</v>
          </cell>
          <cell r="J2722">
            <v>4.285</v>
          </cell>
        </row>
        <row r="2723">
          <cell r="C2723" t="str">
            <v>洞口县</v>
          </cell>
          <cell r="D2723">
            <v>430525</v>
          </cell>
          <cell r="E2723" t="str">
            <v>一类</v>
          </cell>
          <cell r="F2723" t="str">
            <v>C366430525</v>
          </cell>
          <cell r="G2723" t="str">
            <v>云家-云家</v>
          </cell>
          <cell r="H2723">
            <v>0</v>
          </cell>
          <cell r="I2723">
            <v>2.167</v>
          </cell>
          <cell r="J2723">
            <v>2.167</v>
          </cell>
        </row>
        <row r="2724">
          <cell r="C2724" t="str">
            <v>洞口县</v>
          </cell>
          <cell r="D2724">
            <v>430525</v>
          </cell>
          <cell r="E2724" t="str">
            <v>一类</v>
          </cell>
          <cell r="F2724" t="str">
            <v>C371430525</v>
          </cell>
          <cell r="G2724" t="str">
            <v>院子-内石压</v>
          </cell>
          <cell r="H2724">
            <v>0</v>
          </cell>
          <cell r="I2724">
            <v>5.959</v>
          </cell>
          <cell r="J2724">
            <v>4.077</v>
          </cell>
        </row>
        <row r="2725">
          <cell r="C2725" t="str">
            <v>洞口县</v>
          </cell>
          <cell r="D2725">
            <v>430525</v>
          </cell>
          <cell r="E2725" t="str">
            <v>一类</v>
          </cell>
          <cell r="F2725" t="str">
            <v>C376430525</v>
          </cell>
          <cell r="G2725" t="str">
            <v>大屋-檀木</v>
          </cell>
          <cell r="H2725">
            <v>0</v>
          </cell>
          <cell r="I2725">
            <v>9.712</v>
          </cell>
          <cell r="J2725">
            <v>9.709</v>
          </cell>
        </row>
        <row r="2726">
          <cell r="C2726" t="str">
            <v>洞口县</v>
          </cell>
          <cell r="D2726">
            <v>430525</v>
          </cell>
          <cell r="E2726" t="str">
            <v>一类</v>
          </cell>
          <cell r="F2726" t="str">
            <v>C381430525</v>
          </cell>
          <cell r="G2726" t="str">
            <v>苗古田-大江</v>
          </cell>
          <cell r="H2726">
            <v>0</v>
          </cell>
          <cell r="I2726">
            <v>3.931</v>
          </cell>
          <cell r="J2726">
            <v>3.568</v>
          </cell>
        </row>
        <row r="2727">
          <cell r="C2727" t="str">
            <v>洞口县</v>
          </cell>
          <cell r="D2727">
            <v>430525</v>
          </cell>
          <cell r="E2727" t="str">
            <v>一类</v>
          </cell>
          <cell r="F2727" t="str">
            <v>C382430525</v>
          </cell>
          <cell r="G2727" t="str">
            <v>蒲桃线</v>
          </cell>
          <cell r="H2727">
            <v>0</v>
          </cell>
          <cell r="I2727">
            <v>6.904</v>
          </cell>
          <cell r="J2727">
            <v>6.904</v>
          </cell>
        </row>
        <row r="2728">
          <cell r="C2728" t="str">
            <v>洞口县</v>
          </cell>
          <cell r="D2728">
            <v>430525</v>
          </cell>
          <cell r="E2728" t="str">
            <v>一类</v>
          </cell>
          <cell r="F2728" t="str">
            <v>C386430525</v>
          </cell>
          <cell r="G2728" t="str">
            <v>坪江-中心</v>
          </cell>
          <cell r="H2728">
            <v>0</v>
          </cell>
          <cell r="I2728">
            <v>9.349</v>
          </cell>
          <cell r="J2728">
            <v>9.349</v>
          </cell>
        </row>
        <row r="2729">
          <cell r="C2729" t="str">
            <v>洞口县</v>
          </cell>
          <cell r="D2729">
            <v>430525</v>
          </cell>
          <cell r="E2729" t="str">
            <v>一类</v>
          </cell>
          <cell r="F2729" t="str">
            <v>C387430525</v>
          </cell>
          <cell r="G2729" t="str">
            <v>院子-南蛇溪</v>
          </cell>
          <cell r="H2729">
            <v>0</v>
          </cell>
          <cell r="I2729">
            <v>3.373</v>
          </cell>
          <cell r="J2729">
            <v>3.37</v>
          </cell>
        </row>
        <row r="2730">
          <cell r="C2730" t="str">
            <v>洞口县</v>
          </cell>
          <cell r="D2730">
            <v>430525</v>
          </cell>
          <cell r="E2730" t="str">
            <v>一类</v>
          </cell>
          <cell r="F2730" t="str">
            <v>C389430525</v>
          </cell>
          <cell r="G2730" t="str">
            <v>枫鱼线</v>
          </cell>
          <cell r="H2730">
            <v>0</v>
          </cell>
          <cell r="I2730">
            <v>4.549</v>
          </cell>
          <cell r="J2730">
            <v>4.549</v>
          </cell>
        </row>
        <row r="2731">
          <cell r="C2731" t="str">
            <v>洞口县</v>
          </cell>
          <cell r="D2731">
            <v>430525</v>
          </cell>
          <cell r="E2731" t="str">
            <v>一类</v>
          </cell>
          <cell r="F2731" t="str">
            <v>C393430525</v>
          </cell>
          <cell r="G2731" t="str">
            <v>马颈-望乡</v>
          </cell>
          <cell r="H2731">
            <v>0</v>
          </cell>
          <cell r="I2731">
            <v>7.426</v>
          </cell>
          <cell r="J2731">
            <v>7.426</v>
          </cell>
        </row>
        <row r="2732">
          <cell r="C2732" t="str">
            <v>洞口县</v>
          </cell>
          <cell r="D2732">
            <v>430525</v>
          </cell>
          <cell r="E2732" t="str">
            <v>一类</v>
          </cell>
          <cell r="F2732" t="str">
            <v>C397430525</v>
          </cell>
          <cell r="G2732" t="str">
            <v>马马线</v>
          </cell>
          <cell r="H2732">
            <v>0</v>
          </cell>
          <cell r="I2732">
            <v>0.313</v>
          </cell>
          <cell r="J2732">
            <v>0.313</v>
          </cell>
        </row>
        <row r="2733">
          <cell r="C2733" t="str">
            <v>洞口县</v>
          </cell>
          <cell r="D2733">
            <v>430525</v>
          </cell>
          <cell r="E2733" t="str">
            <v>一类</v>
          </cell>
          <cell r="F2733" t="str">
            <v>C407430525</v>
          </cell>
          <cell r="G2733" t="str">
            <v>操函-操函</v>
          </cell>
          <cell r="H2733">
            <v>0</v>
          </cell>
          <cell r="I2733">
            <v>8.924</v>
          </cell>
          <cell r="J2733">
            <v>8.924</v>
          </cell>
        </row>
        <row r="2734">
          <cell r="C2734" t="str">
            <v>洞口县</v>
          </cell>
          <cell r="D2734">
            <v>430525</v>
          </cell>
          <cell r="E2734" t="str">
            <v>一类</v>
          </cell>
          <cell r="F2734" t="str">
            <v>C412430525</v>
          </cell>
          <cell r="G2734" t="str">
            <v>村部-早禾冲</v>
          </cell>
          <cell r="H2734">
            <v>1.842</v>
          </cell>
          <cell r="I2734">
            <v>11.197</v>
          </cell>
          <cell r="J2734">
            <v>9.355</v>
          </cell>
        </row>
        <row r="2735">
          <cell r="C2735" t="str">
            <v>洞口县</v>
          </cell>
          <cell r="D2735">
            <v>430525</v>
          </cell>
          <cell r="E2735" t="str">
            <v>一类</v>
          </cell>
          <cell r="F2735" t="str">
            <v>C422430525</v>
          </cell>
          <cell r="G2735" t="str">
            <v>胶电厂-胶电厂</v>
          </cell>
          <cell r="H2735">
            <v>0</v>
          </cell>
          <cell r="I2735">
            <v>2.267</v>
          </cell>
          <cell r="J2735">
            <v>2.267</v>
          </cell>
        </row>
        <row r="2736">
          <cell r="C2736" t="str">
            <v>洞口县</v>
          </cell>
          <cell r="D2736">
            <v>430525</v>
          </cell>
          <cell r="E2736" t="str">
            <v>一类</v>
          </cell>
          <cell r="F2736" t="str">
            <v>C426430525</v>
          </cell>
          <cell r="G2736" t="str">
            <v>孔大线</v>
          </cell>
          <cell r="H2736">
            <v>0</v>
          </cell>
          <cell r="I2736">
            <v>0.499</v>
          </cell>
          <cell r="J2736">
            <v>0.499</v>
          </cell>
        </row>
        <row r="2737">
          <cell r="C2737" t="str">
            <v>洞口县</v>
          </cell>
          <cell r="D2737">
            <v>430525</v>
          </cell>
          <cell r="E2737" t="str">
            <v>一类</v>
          </cell>
          <cell r="F2737" t="str">
            <v>C428430525</v>
          </cell>
          <cell r="G2737" t="str">
            <v>竹山湾-村支</v>
          </cell>
          <cell r="H2737">
            <v>0.152</v>
          </cell>
          <cell r="I2737">
            <v>2.171</v>
          </cell>
          <cell r="J2737">
            <v>2.019</v>
          </cell>
        </row>
        <row r="2738">
          <cell r="C2738" t="str">
            <v>洞口县</v>
          </cell>
          <cell r="D2738">
            <v>430525</v>
          </cell>
          <cell r="E2738" t="str">
            <v>一类</v>
          </cell>
          <cell r="F2738" t="str">
            <v>C434430525</v>
          </cell>
          <cell r="G2738" t="str">
            <v>联村线</v>
          </cell>
          <cell r="H2738">
            <v>0</v>
          </cell>
          <cell r="I2738">
            <v>0.952</v>
          </cell>
          <cell r="J2738">
            <v>0.952</v>
          </cell>
        </row>
        <row r="2739">
          <cell r="C2739" t="str">
            <v>洞口县</v>
          </cell>
          <cell r="D2739">
            <v>430525</v>
          </cell>
          <cell r="E2739" t="str">
            <v>一类</v>
          </cell>
          <cell r="F2739" t="str">
            <v>C438430525</v>
          </cell>
          <cell r="G2739" t="str">
            <v>养鸡场-良家</v>
          </cell>
          <cell r="H2739">
            <v>0</v>
          </cell>
          <cell r="I2739">
            <v>9.736</v>
          </cell>
          <cell r="J2739">
            <v>9.736</v>
          </cell>
        </row>
        <row r="2740">
          <cell r="C2740" t="str">
            <v>洞口县</v>
          </cell>
          <cell r="D2740">
            <v>430525</v>
          </cell>
          <cell r="E2740" t="str">
            <v>一类</v>
          </cell>
          <cell r="F2740" t="str">
            <v>C443430525</v>
          </cell>
          <cell r="G2740" t="str">
            <v>五小线</v>
          </cell>
          <cell r="H2740">
            <v>0</v>
          </cell>
          <cell r="I2740">
            <v>1.228</v>
          </cell>
          <cell r="J2740">
            <v>1.228</v>
          </cell>
        </row>
        <row r="2741">
          <cell r="C2741" t="str">
            <v>洞口县</v>
          </cell>
          <cell r="D2741">
            <v>430525</v>
          </cell>
          <cell r="E2741" t="str">
            <v>一类</v>
          </cell>
          <cell r="F2741" t="str">
            <v>C451430525</v>
          </cell>
          <cell r="G2741" t="str">
            <v>桐山-桐山</v>
          </cell>
          <cell r="H2741">
            <v>0</v>
          </cell>
          <cell r="I2741">
            <v>2.387</v>
          </cell>
          <cell r="J2741">
            <v>2.387</v>
          </cell>
        </row>
        <row r="2742">
          <cell r="C2742" t="str">
            <v>洞口县</v>
          </cell>
          <cell r="D2742">
            <v>430525</v>
          </cell>
          <cell r="E2742" t="str">
            <v>一类</v>
          </cell>
          <cell r="F2742" t="str">
            <v>C464430525</v>
          </cell>
          <cell r="G2742" t="str">
            <v>院子-院子</v>
          </cell>
          <cell r="H2742">
            <v>0</v>
          </cell>
          <cell r="I2742">
            <v>2.838</v>
          </cell>
          <cell r="J2742">
            <v>2.838</v>
          </cell>
        </row>
        <row r="2743">
          <cell r="C2743" t="str">
            <v>洞口县</v>
          </cell>
          <cell r="D2743">
            <v>430525</v>
          </cell>
          <cell r="E2743" t="str">
            <v>一类</v>
          </cell>
          <cell r="F2743" t="str">
            <v>C475430525</v>
          </cell>
          <cell r="G2743" t="str">
            <v>烂子山-小学后</v>
          </cell>
          <cell r="H2743">
            <v>0</v>
          </cell>
          <cell r="I2743">
            <v>2.329</v>
          </cell>
          <cell r="J2743">
            <v>2.324</v>
          </cell>
        </row>
        <row r="2744">
          <cell r="C2744" t="str">
            <v>洞口县</v>
          </cell>
          <cell r="D2744">
            <v>430525</v>
          </cell>
          <cell r="E2744" t="str">
            <v>一类</v>
          </cell>
          <cell r="F2744" t="str">
            <v>C493430525</v>
          </cell>
          <cell r="G2744" t="str">
            <v>滑石厂-命坤</v>
          </cell>
          <cell r="H2744">
            <v>0</v>
          </cell>
          <cell r="I2744">
            <v>3.624</v>
          </cell>
          <cell r="J2744">
            <v>3.624</v>
          </cell>
        </row>
        <row r="2745">
          <cell r="C2745" t="str">
            <v>洞口县</v>
          </cell>
          <cell r="D2745">
            <v>430525</v>
          </cell>
          <cell r="E2745" t="str">
            <v>一类</v>
          </cell>
          <cell r="F2745" t="str">
            <v>C510430525</v>
          </cell>
          <cell r="G2745" t="str">
            <v>球上-村中心</v>
          </cell>
          <cell r="H2745">
            <v>0</v>
          </cell>
          <cell r="I2745">
            <v>0.782</v>
          </cell>
          <cell r="J2745">
            <v>0.782</v>
          </cell>
        </row>
        <row r="2746">
          <cell r="C2746" t="str">
            <v>洞口县</v>
          </cell>
          <cell r="D2746">
            <v>430525</v>
          </cell>
          <cell r="E2746" t="str">
            <v>一类</v>
          </cell>
          <cell r="F2746" t="str">
            <v>C511430525</v>
          </cell>
          <cell r="G2746" t="str">
            <v>福老线</v>
          </cell>
          <cell r="H2746">
            <v>0</v>
          </cell>
          <cell r="I2746">
            <v>0.577</v>
          </cell>
          <cell r="J2746">
            <v>0.577</v>
          </cell>
        </row>
        <row r="2747">
          <cell r="C2747" t="str">
            <v>洞口县</v>
          </cell>
          <cell r="D2747">
            <v>430525</v>
          </cell>
          <cell r="E2747" t="str">
            <v>一类</v>
          </cell>
          <cell r="F2747" t="str">
            <v>C514430525</v>
          </cell>
          <cell r="G2747" t="str">
            <v>茶场-福田</v>
          </cell>
          <cell r="H2747">
            <v>0</v>
          </cell>
          <cell r="I2747">
            <v>1.717</v>
          </cell>
          <cell r="J2747">
            <v>1.717</v>
          </cell>
        </row>
        <row r="2748">
          <cell r="C2748" t="str">
            <v>洞口县</v>
          </cell>
          <cell r="D2748">
            <v>430525</v>
          </cell>
          <cell r="E2748" t="str">
            <v>一类</v>
          </cell>
          <cell r="F2748" t="str">
            <v>C519430525</v>
          </cell>
          <cell r="G2748" t="str">
            <v>三角塘-村小学</v>
          </cell>
          <cell r="H2748">
            <v>0</v>
          </cell>
          <cell r="I2748">
            <v>2.629</v>
          </cell>
          <cell r="J2748">
            <v>2.629</v>
          </cell>
        </row>
        <row r="2749">
          <cell r="C2749" t="str">
            <v>洞口县</v>
          </cell>
          <cell r="D2749">
            <v>430525</v>
          </cell>
          <cell r="E2749" t="str">
            <v>一类</v>
          </cell>
          <cell r="F2749" t="str">
            <v>C521430525</v>
          </cell>
          <cell r="G2749" t="str">
            <v>仙姑桥-跃龙中学</v>
          </cell>
          <cell r="H2749">
            <v>0</v>
          </cell>
          <cell r="I2749">
            <v>2.675</v>
          </cell>
          <cell r="J2749">
            <v>2.675</v>
          </cell>
        </row>
        <row r="2750">
          <cell r="C2750" t="str">
            <v>洞口县</v>
          </cell>
          <cell r="D2750">
            <v>430525</v>
          </cell>
          <cell r="E2750" t="str">
            <v>一类</v>
          </cell>
          <cell r="F2750" t="str">
            <v>C522430525</v>
          </cell>
          <cell r="G2750" t="str">
            <v>苏苗线</v>
          </cell>
          <cell r="H2750">
            <v>0</v>
          </cell>
          <cell r="I2750">
            <v>0.333</v>
          </cell>
          <cell r="J2750">
            <v>0.333</v>
          </cell>
        </row>
        <row r="2751">
          <cell r="C2751" t="str">
            <v>洞口县</v>
          </cell>
          <cell r="D2751">
            <v>430525</v>
          </cell>
          <cell r="E2751" t="str">
            <v>一类</v>
          </cell>
          <cell r="F2751" t="str">
            <v>C524430525</v>
          </cell>
          <cell r="G2751" t="str">
            <v>苏苗线</v>
          </cell>
          <cell r="H2751">
            <v>0</v>
          </cell>
          <cell r="I2751">
            <v>0.409</v>
          </cell>
          <cell r="J2751">
            <v>0.409</v>
          </cell>
        </row>
        <row r="2752">
          <cell r="C2752" t="str">
            <v>洞口县</v>
          </cell>
          <cell r="D2752">
            <v>430525</v>
          </cell>
          <cell r="E2752" t="str">
            <v>一类</v>
          </cell>
          <cell r="F2752" t="str">
            <v>C527430525</v>
          </cell>
          <cell r="G2752" t="str">
            <v>Y家龙-草义组</v>
          </cell>
          <cell r="H2752">
            <v>0</v>
          </cell>
          <cell r="I2752">
            <v>2.455</v>
          </cell>
          <cell r="J2752">
            <v>2.455</v>
          </cell>
        </row>
        <row r="2753">
          <cell r="C2753" t="str">
            <v>洞口县</v>
          </cell>
          <cell r="D2753">
            <v>430525</v>
          </cell>
          <cell r="E2753" t="str">
            <v>一类</v>
          </cell>
          <cell r="F2753" t="str">
            <v>C532430525</v>
          </cell>
          <cell r="G2753" t="str">
            <v>Y家龙-花名组</v>
          </cell>
          <cell r="H2753">
            <v>0</v>
          </cell>
          <cell r="I2753">
            <v>3.162</v>
          </cell>
          <cell r="J2753">
            <v>3.162</v>
          </cell>
        </row>
        <row r="2754">
          <cell r="C2754" t="str">
            <v>洞口县</v>
          </cell>
          <cell r="D2754">
            <v>430525</v>
          </cell>
          <cell r="E2754" t="str">
            <v>一类</v>
          </cell>
          <cell r="F2754" t="str">
            <v>C533430525</v>
          </cell>
          <cell r="G2754" t="str">
            <v>龙子圹-村中心</v>
          </cell>
          <cell r="H2754">
            <v>0</v>
          </cell>
          <cell r="I2754">
            <v>3.194</v>
          </cell>
          <cell r="J2754">
            <v>3.194</v>
          </cell>
        </row>
        <row r="2755">
          <cell r="C2755" t="str">
            <v>洞口县</v>
          </cell>
          <cell r="D2755">
            <v>430525</v>
          </cell>
          <cell r="E2755" t="str">
            <v>一类</v>
          </cell>
          <cell r="F2755" t="str">
            <v>C535430525</v>
          </cell>
          <cell r="G2755" t="str">
            <v>青河-岭子冲</v>
          </cell>
          <cell r="H2755">
            <v>0</v>
          </cell>
          <cell r="I2755">
            <v>2.996</v>
          </cell>
          <cell r="J2755">
            <v>2.996</v>
          </cell>
        </row>
        <row r="2756">
          <cell r="C2756" t="str">
            <v>洞口县</v>
          </cell>
          <cell r="D2756">
            <v>430525</v>
          </cell>
          <cell r="E2756" t="str">
            <v>一类</v>
          </cell>
          <cell r="F2756" t="str">
            <v>C537430525</v>
          </cell>
          <cell r="G2756" t="str">
            <v>淘金桥-江华山</v>
          </cell>
          <cell r="H2756">
            <v>0</v>
          </cell>
          <cell r="I2756">
            <v>5.978</v>
          </cell>
          <cell r="J2756">
            <v>5.978</v>
          </cell>
        </row>
        <row r="2757">
          <cell r="C2757" t="str">
            <v>洞口县</v>
          </cell>
          <cell r="D2757">
            <v>430525</v>
          </cell>
          <cell r="E2757" t="str">
            <v>一类</v>
          </cell>
          <cell r="F2757" t="str">
            <v>C539430525</v>
          </cell>
          <cell r="G2757" t="str">
            <v>盐盐线</v>
          </cell>
          <cell r="H2757">
            <v>0</v>
          </cell>
          <cell r="I2757">
            <v>2.518</v>
          </cell>
          <cell r="J2757">
            <v>2.518</v>
          </cell>
        </row>
        <row r="2758">
          <cell r="C2758" t="str">
            <v>洞口县</v>
          </cell>
          <cell r="D2758">
            <v>430525</v>
          </cell>
          <cell r="E2758" t="str">
            <v>一类</v>
          </cell>
          <cell r="F2758" t="str">
            <v>C540430525</v>
          </cell>
          <cell r="G2758" t="str">
            <v>双胯上-对门组</v>
          </cell>
          <cell r="H2758">
            <v>0</v>
          </cell>
          <cell r="I2758">
            <v>3.117</v>
          </cell>
          <cell r="J2758">
            <v>3.117</v>
          </cell>
        </row>
        <row r="2759">
          <cell r="C2759" t="str">
            <v>洞口县</v>
          </cell>
          <cell r="D2759">
            <v>430525</v>
          </cell>
          <cell r="E2759" t="str">
            <v>一类</v>
          </cell>
          <cell r="F2759" t="str">
            <v>C541430525</v>
          </cell>
          <cell r="G2759" t="str">
            <v>竹山组-界上组</v>
          </cell>
          <cell r="H2759">
            <v>0</v>
          </cell>
          <cell r="I2759">
            <v>2.108</v>
          </cell>
          <cell r="J2759">
            <v>2.108</v>
          </cell>
        </row>
        <row r="2760">
          <cell r="C2760" t="str">
            <v>洞口县</v>
          </cell>
          <cell r="D2760">
            <v>430525</v>
          </cell>
          <cell r="E2760" t="str">
            <v>一类</v>
          </cell>
          <cell r="F2760" t="str">
            <v>C542430525</v>
          </cell>
          <cell r="G2760" t="str">
            <v>对幸线</v>
          </cell>
          <cell r="H2760">
            <v>1.363</v>
          </cell>
          <cell r="I2760">
            <v>2.775</v>
          </cell>
          <cell r="J2760">
            <v>1.412</v>
          </cell>
        </row>
        <row r="2761">
          <cell r="C2761" t="str">
            <v>洞口县</v>
          </cell>
          <cell r="D2761">
            <v>430525</v>
          </cell>
          <cell r="E2761" t="str">
            <v>一类</v>
          </cell>
          <cell r="F2761" t="str">
            <v>C546430525</v>
          </cell>
          <cell r="G2761" t="str">
            <v>荷苞塘-庄上</v>
          </cell>
          <cell r="H2761">
            <v>0</v>
          </cell>
          <cell r="I2761">
            <v>6.46</v>
          </cell>
          <cell r="J2761">
            <v>6.46</v>
          </cell>
        </row>
        <row r="2762">
          <cell r="C2762" t="str">
            <v>洞口县</v>
          </cell>
          <cell r="D2762">
            <v>430525</v>
          </cell>
          <cell r="E2762" t="str">
            <v>一类</v>
          </cell>
          <cell r="F2762" t="str">
            <v>C556430525</v>
          </cell>
          <cell r="G2762" t="str">
            <v>大叶桥-坑里</v>
          </cell>
          <cell r="H2762">
            <v>0</v>
          </cell>
          <cell r="I2762">
            <v>0.569</v>
          </cell>
          <cell r="J2762">
            <v>0.569</v>
          </cell>
        </row>
        <row r="2763">
          <cell r="C2763" t="str">
            <v>洞口县</v>
          </cell>
          <cell r="D2763">
            <v>430525</v>
          </cell>
          <cell r="E2763" t="str">
            <v>一类</v>
          </cell>
          <cell r="F2763" t="str">
            <v>C557430525</v>
          </cell>
          <cell r="G2763" t="str">
            <v>搞水遂道-高顶山</v>
          </cell>
          <cell r="H2763">
            <v>0</v>
          </cell>
          <cell r="I2763">
            <v>6.936</v>
          </cell>
          <cell r="J2763">
            <v>6.936</v>
          </cell>
        </row>
        <row r="2764">
          <cell r="C2764" t="str">
            <v>洞口县</v>
          </cell>
          <cell r="D2764">
            <v>430525</v>
          </cell>
          <cell r="E2764" t="str">
            <v>一类</v>
          </cell>
          <cell r="F2764" t="str">
            <v>C559430525</v>
          </cell>
          <cell r="G2764" t="str">
            <v>鸡坳-下梅子</v>
          </cell>
          <cell r="H2764">
            <v>0</v>
          </cell>
          <cell r="I2764">
            <v>3.987</v>
          </cell>
          <cell r="J2764">
            <v>2.13</v>
          </cell>
        </row>
        <row r="2765">
          <cell r="C2765" t="str">
            <v>洞口县</v>
          </cell>
          <cell r="D2765">
            <v>430525</v>
          </cell>
          <cell r="E2765" t="str">
            <v>一类</v>
          </cell>
          <cell r="F2765" t="str">
            <v>C565430525</v>
          </cell>
          <cell r="G2765" t="str">
            <v>院子-院子</v>
          </cell>
          <cell r="H2765">
            <v>0.231</v>
          </cell>
          <cell r="I2765">
            <v>3.269</v>
          </cell>
          <cell r="J2765">
            <v>3.038</v>
          </cell>
        </row>
        <row r="2766">
          <cell r="C2766" t="str">
            <v>洞口县</v>
          </cell>
          <cell r="D2766">
            <v>430525</v>
          </cell>
          <cell r="E2766" t="str">
            <v>一类</v>
          </cell>
          <cell r="F2766" t="str">
            <v>C569430525</v>
          </cell>
          <cell r="G2766" t="str">
            <v>茶路-上胜京</v>
          </cell>
          <cell r="H2766">
            <v>0</v>
          </cell>
          <cell r="I2766">
            <v>8.921</v>
          </cell>
          <cell r="J2766">
            <v>7.889</v>
          </cell>
        </row>
        <row r="2767">
          <cell r="C2767" t="str">
            <v>洞口县</v>
          </cell>
          <cell r="D2767">
            <v>430525</v>
          </cell>
          <cell r="E2767" t="str">
            <v>一类</v>
          </cell>
          <cell r="F2767" t="str">
            <v>C570430525</v>
          </cell>
          <cell r="G2767" t="str">
            <v>双下线</v>
          </cell>
          <cell r="H2767">
            <v>0</v>
          </cell>
          <cell r="I2767">
            <v>5.266</v>
          </cell>
          <cell r="J2767">
            <v>5.266</v>
          </cell>
        </row>
        <row r="2768">
          <cell r="C2768" t="str">
            <v>洞口县</v>
          </cell>
          <cell r="D2768">
            <v>430525</v>
          </cell>
          <cell r="E2768" t="str">
            <v>一类</v>
          </cell>
          <cell r="F2768" t="str">
            <v>C571430525</v>
          </cell>
          <cell r="G2768" t="str">
            <v>大丫溪-大丫溪</v>
          </cell>
          <cell r="H2768">
            <v>0</v>
          </cell>
          <cell r="I2768">
            <v>2.892</v>
          </cell>
          <cell r="J2768">
            <v>2.892</v>
          </cell>
        </row>
        <row r="2769">
          <cell r="C2769" t="str">
            <v>洞口县</v>
          </cell>
          <cell r="D2769">
            <v>430525</v>
          </cell>
          <cell r="E2769" t="str">
            <v>一类</v>
          </cell>
          <cell r="F2769" t="str">
            <v>C572430525</v>
          </cell>
          <cell r="G2769" t="str">
            <v>双江口-兴隆山</v>
          </cell>
          <cell r="H2769">
            <v>0</v>
          </cell>
          <cell r="I2769">
            <v>2.736</v>
          </cell>
          <cell r="J2769">
            <v>2.736</v>
          </cell>
        </row>
        <row r="2770">
          <cell r="C2770" t="str">
            <v>洞口县</v>
          </cell>
          <cell r="D2770">
            <v>430525</v>
          </cell>
          <cell r="E2770" t="str">
            <v>一类</v>
          </cell>
          <cell r="F2770" t="str">
            <v>C576430525</v>
          </cell>
          <cell r="G2770" t="str">
            <v>塘家坪-绥宁县界</v>
          </cell>
          <cell r="H2770">
            <v>0</v>
          </cell>
          <cell r="I2770">
            <v>2.501</v>
          </cell>
          <cell r="J2770">
            <v>2.501</v>
          </cell>
        </row>
        <row r="2771">
          <cell r="C2771" t="str">
            <v>洞口县</v>
          </cell>
          <cell r="D2771">
            <v>430525</v>
          </cell>
          <cell r="E2771" t="str">
            <v>一类</v>
          </cell>
          <cell r="F2771" t="str">
            <v>C577430525</v>
          </cell>
          <cell r="G2771" t="str">
            <v>双江口大桥-双江口大桥</v>
          </cell>
          <cell r="H2771">
            <v>0</v>
          </cell>
          <cell r="I2771">
            <v>5.468</v>
          </cell>
          <cell r="J2771">
            <v>5.468</v>
          </cell>
        </row>
        <row r="2772">
          <cell r="C2772" t="str">
            <v>洞口县</v>
          </cell>
          <cell r="D2772">
            <v>430525</v>
          </cell>
          <cell r="E2772" t="str">
            <v>一类</v>
          </cell>
          <cell r="F2772" t="str">
            <v>VB46430525</v>
          </cell>
          <cell r="G2772" t="str">
            <v>岩泉村至黄桥镇</v>
          </cell>
          <cell r="H2772">
            <v>0</v>
          </cell>
          <cell r="I2772">
            <v>0.522</v>
          </cell>
          <cell r="J2772">
            <v>0.529</v>
          </cell>
        </row>
        <row r="2773">
          <cell r="C2773" t="str">
            <v>洞口县</v>
          </cell>
          <cell r="D2773">
            <v>430525</v>
          </cell>
          <cell r="E2773" t="str">
            <v>一类</v>
          </cell>
          <cell r="F2773" t="str">
            <v>X111430524</v>
          </cell>
          <cell r="G2773" t="str">
            <v>夏家-水东乡</v>
          </cell>
          <cell r="H2773">
            <v>8.028</v>
          </cell>
          <cell r="I2773">
            <v>10.888</v>
          </cell>
          <cell r="J2773">
            <v>1.019</v>
          </cell>
        </row>
        <row r="2774">
          <cell r="C2774" t="str">
            <v>洞口县</v>
          </cell>
          <cell r="D2774">
            <v>430525</v>
          </cell>
          <cell r="E2774" t="str">
            <v>一类</v>
          </cell>
          <cell r="F2774" t="str">
            <v>X114430525</v>
          </cell>
          <cell r="G2774" t="str">
            <v>歇凉树-大湾</v>
          </cell>
          <cell r="H2774">
            <v>0</v>
          </cell>
          <cell r="I2774">
            <v>32.204</v>
          </cell>
          <cell r="J2774">
            <v>0.897</v>
          </cell>
        </row>
        <row r="2775">
          <cell r="C2775" t="str">
            <v>洞口县</v>
          </cell>
          <cell r="D2775">
            <v>430525</v>
          </cell>
          <cell r="E2775" t="str">
            <v>一类</v>
          </cell>
          <cell r="F2775" t="str">
            <v>X118430525</v>
          </cell>
          <cell r="G2775" t="str">
            <v>正庭-元龙</v>
          </cell>
          <cell r="H2775">
            <v>0</v>
          </cell>
          <cell r="I2775">
            <v>18.457</v>
          </cell>
          <cell r="J2775">
            <v>9.222</v>
          </cell>
        </row>
        <row r="2776">
          <cell r="C2776" t="str">
            <v>洞口县</v>
          </cell>
          <cell r="D2776">
            <v>430525</v>
          </cell>
          <cell r="E2776" t="str">
            <v>一类</v>
          </cell>
          <cell r="F2776" t="str">
            <v>X119430525</v>
          </cell>
          <cell r="G2776" t="str">
            <v>石江－秀丰</v>
          </cell>
          <cell r="H2776">
            <v>0</v>
          </cell>
          <cell r="I2776">
            <v>13.843</v>
          </cell>
          <cell r="J2776">
            <v>8.08</v>
          </cell>
        </row>
        <row r="2777">
          <cell r="C2777" t="str">
            <v>洞口县</v>
          </cell>
          <cell r="D2777">
            <v>430525</v>
          </cell>
          <cell r="E2777" t="str">
            <v>一类</v>
          </cell>
          <cell r="F2777" t="str">
            <v>X120430525</v>
          </cell>
          <cell r="G2777" t="str">
            <v>寨下－温塘</v>
          </cell>
          <cell r="H2777">
            <v>0</v>
          </cell>
          <cell r="I2777">
            <v>29.617</v>
          </cell>
          <cell r="J2777">
            <v>1.713</v>
          </cell>
        </row>
        <row r="2778">
          <cell r="C2778" t="str">
            <v>洞口县</v>
          </cell>
          <cell r="D2778">
            <v>430525</v>
          </cell>
          <cell r="E2778" t="str">
            <v>一类</v>
          </cell>
          <cell r="F2778" t="str">
            <v>X121430525</v>
          </cell>
          <cell r="G2778" t="str">
            <v>可忠线</v>
          </cell>
          <cell r="H2778">
            <v>0</v>
          </cell>
          <cell r="I2778">
            <v>6.264</v>
          </cell>
          <cell r="J2778">
            <v>6.262</v>
          </cell>
        </row>
        <row r="2779">
          <cell r="C2779" t="str">
            <v>洞口县</v>
          </cell>
          <cell r="D2779">
            <v>430525</v>
          </cell>
          <cell r="E2779" t="str">
            <v>一类</v>
          </cell>
          <cell r="F2779" t="str">
            <v>X122430525</v>
          </cell>
          <cell r="G2779" t="str">
            <v>可忠线</v>
          </cell>
          <cell r="H2779">
            <v>0</v>
          </cell>
          <cell r="I2779">
            <v>6.496</v>
          </cell>
          <cell r="J2779">
            <v>6.496</v>
          </cell>
        </row>
        <row r="2780">
          <cell r="C2780" t="str">
            <v>洞口县</v>
          </cell>
          <cell r="D2780">
            <v>430525</v>
          </cell>
          <cell r="E2780" t="str">
            <v>一类</v>
          </cell>
          <cell r="F2780" t="str">
            <v>X124430525</v>
          </cell>
          <cell r="G2780" t="str">
            <v>马坪乡-露水岩</v>
          </cell>
          <cell r="H2780">
            <v>0</v>
          </cell>
          <cell r="I2780">
            <v>3.804</v>
          </cell>
          <cell r="J2780">
            <v>1.294</v>
          </cell>
        </row>
        <row r="2781">
          <cell r="C2781" t="str">
            <v>洞口县</v>
          </cell>
          <cell r="D2781">
            <v>430525</v>
          </cell>
          <cell r="E2781" t="str">
            <v>一类</v>
          </cell>
          <cell r="F2781" t="str">
            <v>X126430525</v>
          </cell>
          <cell r="G2781" t="str">
            <v>罗泡线</v>
          </cell>
          <cell r="H2781">
            <v>0</v>
          </cell>
          <cell r="I2781">
            <v>8.05</v>
          </cell>
          <cell r="J2781">
            <v>2.168</v>
          </cell>
        </row>
        <row r="2782">
          <cell r="C2782" t="str">
            <v>洞口县</v>
          </cell>
          <cell r="D2782">
            <v>430525</v>
          </cell>
          <cell r="E2782" t="str">
            <v>一类</v>
          </cell>
          <cell r="F2782" t="str">
            <v>X129430525</v>
          </cell>
          <cell r="G2782" t="str">
            <v>大麻溪-仙人桥</v>
          </cell>
          <cell r="H2782">
            <v>0</v>
          </cell>
          <cell r="I2782">
            <v>12.066</v>
          </cell>
          <cell r="J2782">
            <v>1.429</v>
          </cell>
        </row>
        <row r="2783">
          <cell r="C2783" t="str">
            <v>洞口县</v>
          </cell>
          <cell r="D2783">
            <v>430525</v>
          </cell>
          <cell r="E2783" t="str">
            <v>一类</v>
          </cell>
          <cell r="F2783" t="str">
            <v>Y001430525</v>
          </cell>
          <cell r="G2783" t="str">
            <v>高家村-歇凉界村</v>
          </cell>
          <cell r="H2783">
            <v>0</v>
          </cell>
          <cell r="I2783">
            <v>3.528</v>
          </cell>
          <cell r="J2783">
            <v>0.824</v>
          </cell>
        </row>
        <row r="2784">
          <cell r="C2784" t="str">
            <v>洞口县</v>
          </cell>
          <cell r="D2784">
            <v>430525</v>
          </cell>
          <cell r="E2784" t="str">
            <v>一类</v>
          </cell>
          <cell r="F2784" t="str">
            <v>Y002430525</v>
          </cell>
          <cell r="G2784" t="str">
            <v>可风－枞山</v>
          </cell>
          <cell r="H2784">
            <v>0</v>
          </cell>
          <cell r="I2784">
            <v>4.521</v>
          </cell>
          <cell r="J2784">
            <v>2.556</v>
          </cell>
        </row>
        <row r="2785">
          <cell r="C2785" t="str">
            <v>洞口县</v>
          </cell>
          <cell r="D2785">
            <v>430525</v>
          </cell>
          <cell r="E2785" t="str">
            <v>一类</v>
          </cell>
          <cell r="F2785" t="str">
            <v>Y003430525</v>
          </cell>
          <cell r="G2785" t="str">
            <v>石江-上台</v>
          </cell>
          <cell r="H2785">
            <v>0</v>
          </cell>
          <cell r="I2785">
            <v>5.793</v>
          </cell>
          <cell r="J2785">
            <v>1.909</v>
          </cell>
        </row>
        <row r="2786">
          <cell r="C2786" t="str">
            <v>洞口县</v>
          </cell>
          <cell r="D2786">
            <v>430525</v>
          </cell>
          <cell r="E2786" t="str">
            <v>一类</v>
          </cell>
          <cell r="F2786" t="str">
            <v>Y004430525</v>
          </cell>
          <cell r="G2786" t="str">
            <v>枞山-复兴</v>
          </cell>
          <cell r="H2786">
            <v>1.419</v>
          </cell>
          <cell r="I2786">
            <v>3.743</v>
          </cell>
          <cell r="J2786">
            <v>2.308</v>
          </cell>
        </row>
        <row r="2787">
          <cell r="C2787" t="str">
            <v>洞口县</v>
          </cell>
          <cell r="D2787">
            <v>430525</v>
          </cell>
          <cell r="E2787" t="str">
            <v>一类</v>
          </cell>
          <cell r="F2787" t="str">
            <v>Y006430525</v>
          </cell>
          <cell r="G2787" t="str">
            <v>角田－上桥</v>
          </cell>
          <cell r="H2787">
            <v>3.791</v>
          </cell>
          <cell r="I2787">
            <v>6.176</v>
          </cell>
          <cell r="J2787">
            <v>2.385</v>
          </cell>
        </row>
        <row r="2788">
          <cell r="C2788" t="str">
            <v>洞口县</v>
          </cell>
          <cell r="D2788">
            <v>430525</v>
          </cell>
          <cell r="E2788" t="str">
            <v>一类</v>
          </cell>
          <cell r="F2788" t="str">
            <v>Y007430525</v>
          </cell>
          <cell r="G2788" t="str">
            <v>明家－温家</v>
          </cell>
          <cell r="H2788">
            <v>0</v>
          </cell>
          <cell r="I2788">
            <v>2.433</v>
          </cell>
          <cell r="J2788">
            <v>2.433</v>
          </cell>
        </row>
        <row r="2789">
          <cell r="C2789" t="str">
            <v>洞口县</v>
          </cell>
          <cell r="D2789">
            <v>430525</v>
          </cell>
          <cell r="E2789" t="str">
            <v>一类</v>
          </cell>
          <cell r="F2789" t="str">
            <v>Y009430525</v>
          </cell>
          <cell r="G2789" t="str">
            <v>龙凤-角田</v>
          </cell>
          <cell r="H2789">
            <v>2.793</v>
          </cell>
          <cell r="I2789">
            <v>6.604</v>
          </cell>
          <cell r="J2789">
            <v>2.901</v>
          </cell>
        </row>
        <row r="2790">
          <cell r="C2790" t="str">
            <v>洞口县</v>
          </cell>
          <cell r="D2790">
            <v>430525</v>
          </cell>
          <cell r="E2790" t="str">
            <v>一类</v>
          </cell>
          <cell r="F2790" t="str">
            <v>Y010430525</v>
          </cell>
          <cell r="G2790" t="str">
            <v>山门-平口</v>
          </cell>
          <cell r="H2790">
            <v>0</v>
          </cell>
          <cell r="I2790">
            <v>7.81</v>
          </cell>
          <cell r="J2790">
            <v>3.374</v>
          </cell>
        </row>
        <row r="2791">
          <cell r="C2791" t="str">
            <v>洞口县</v>
          </cell>
          <cell r="D2791">
            <v>430525</v>
          </cell>
          <cell r="E2791" t="str">
            <v>一类</v>
          </cell>
          <cell r="F2791" t="str">
            <v>Y011430525</v>
          </cell>
          <cell r="G2791" t="str">
            <v>勒马-朗田</v>
          </cell>
          <cell r="H2791">
            <v>0</v>
          </cell>
          <cell r="I2791">
            <v>17.274</v>
          </cell>
          <cell r="J2791">
            <v>12.305</v>
          </cell>
        </row>
        <row r="2792">
          <cell r="C2792" t="str">
            <v>洞口县</v>
          </cell>
          <cell r="D2792">
            <v>430525</v>
          </cell>
          <cell r="E2792" t="str">
            <v>一类</v>
          </cell>
          <cell r="F2792" t="str">
            <v>Y012430525</v>
          </cell>
          <cell r="G2792" t="str">
            <v>兴文－金龙</v>
          </cell>
          <cell r="H2792">
            <v>0</v>
          </cell>
          <cell r="I2792">
            <v>2.031</v>
          </cell>
          <cell r="J2792">
            <v>2.031</v>
          </cell>
        </row>
        <row r="2793">
          <cell r="C2793" t="str">
            <v>洞口县</v>
          </cell>
          <cell r="D2793">
            <v>430525</v>
          </cell>
          <cell r="E2793" t="str">
            <v>一类</v>
          </cell>
          <cell r="F2793" t="str">
            <v>Y014430525</v>
          </cell>
          <cell r="G2793" t="str">
            <v>管竹-长山塘</v>
          </cell>
          <cell r="H2793">
            <v>0</v>
          </cell>
          <cell r="I2793">
            <v>5.431</v>
          </cell>
          <cell r="J2793">
            <v>0.714</v>
          </cell>
        </row>
        <row r="2794">
          <cell r="C2794" t="str">
            <v>洞口县</v>
          </cell>
          <cell r="D2794">
            <v>430525</v>
          </cell>
          <cell r="E2794" t="str">
            <v>一类</v>
          </cell>
          <cell r="F2794" t="str">
            <v>Y018430525</v>
          </cell>
          <cell r="G2794" t="str">
            <v>平梅-平溪</v>
          </cell>
          <cell r="H2794">
            <v>0</v>
          </cell>
          <cell r="I2794">
            <v>6.718</v>
          </cell>
          <cell r="J2794">
            <v>6.718</v>
          </cell>
        </row>
        <row r="2795">
          <cell r="C2795" t="str">
            <v>洞口县</v>
          </cell>
          <cell r="D2795">
            <v>430525</v>
          </cell>
          <cell r="E2795" t="str">
            <v>一类</v>
          </cell>
          <cell r="F2795" t="str">
            <v>Y019430525</v>
          </cell>
          <cell r="G2795" t="str">
            <v>雷井-万里</v>
          </cell>
          <cell r="H2795">
            <v>0</v>
          </cell>
          <cell r="I2795">
            <v>7.651</v>
          </cell>
          <cell r="J2795">
            <v>3.705</v>
          </cell>
        </row>
        <row r="2796">
          <cell r="C2796" t="str">
            <v>洞口县</v>
          </cell>
          <cell r="D2796">
            <v>430525</v>
          </cell>
          <cell r="E2796" t="str">
            <v>一类</v>
          </cell>
          <cell r="F2796" t="str">
            <v>Y020430525</v>
          </cell>
          <cell r="G2796" t="str">
            <v>正山-邻江</v>
          </cell>
          <cell r="H2796">
            <v>0</v>
          </cell>
          <cell r="I2796">
            <v>5.608</v>
          </cell>
          <cell r="J2796">
            <v>2.386</v>
          </cell>
        </row>
        <row r="2797">
          <cell r="C2797" t="str">
            <v>洞口县</v>
          </cell>
          <cell r="D2797">
            <v>430525</v>
          </cell>
          <cell r="E2797" t="str">
            <v>一类</v>
          </cell>
          <cell r="F2797" t="str">
            <v>Y021430525</v>
          </cell>
          <cell r="G2797" t="str">
            <v>白云－新亭</v>
          </cell>
          <cell r="H2797">
            <v>0</v>
          </cell>
          <cell r="I2797">
            <v>2.416</v>
          </cell>
          <cell r="J2797">
            <v>2.416</v>
          </cell>
        </row>
        <row r="2798">
          <cell r="C2798" t="str">
            <v>洞口县</v>
          </cell>
          <cell r="D2798">
            <v>430525</v>
          </cell>
          <cell r="E2798" t="str">
            <v>一类</v>
          </cell>
          <cell r="F2798" t="str">
            <v>Y022430525</v>
          </cell>
          <cell r="G2798" t="str">
            <v>潮水－炭山</v>
          </cell>
          <cell r="H2798">
            <v>0</v>
          </cell>
          <cell r="I2798">
            <v>6.991</v>
          </cell>
          <cell r="J2798">
            <v>6.991</v>
          </cell>
        </row>
        <row r="2799">
          <cell r="C2799" t="str">
            <v>洞口县</v>
          </cell>
          <cell r="D2799">
            <v>430525</v>
          </cell>
          <cell r="E2799" t="str">
            <v>一类</v>
          </cell>
          <cell r="F2799" t="str">
            <v>Y023430525</v>
          </cell>
          <cell r="G2799" t="str">
            <v>木山－西中</v>
          </cell>
          <cell r="H2799">
            <v>0</v>
          </cell>
          <cell r="I2799">
            <v>10.266</v>
          </cell>
          <cell r="J2799">
            <v>0.368</v>
          </cell>
        </row>
        <row r="2800">
          <cell r="C2800" t="str">
            <v>洞口县</v>
          </cell>
          <cell r="D2800">
            <v>430525</v>
          </cell>
          <cell r="E2800" t="str">
            <v>一类</v>
          </cell>
          <cell r="F2800" t="str">
            <v>Y024430525</v>
          </cell>
          <cell r="G2800" t="str">
            <v>花园-石垅</v>
          </cell>
          <cell r="H2800">
            <v>0</v>
          </cell>
          <cell r="I2800">
            <v>4.291</v>
          </cell>
          <cell r="J2800">
            <v>2.741</v>
          </cell>
        </row>
        <row r="2801">
          <cell r="C2801" t="str">
            <v>洞口县</v>
          </cell>
          <cell r="D2801">
            <v>430525</v>
          </cell>
          <cell r="E2801" t="str">
            <v>一类</v>
          </cell>
          <cell r="F2801" t="str">
            <v>Y025430525</v>
          </cell>
          <cell r="G2801" t="str">
            <v>联家-荆竹</v>
          </cell>
          <cell r="H2801">
            <v>0</v>
          </cell>
          <cell r="I2801">
            <v>9.497</v>
          </cell>
          <cell r="J2801">
            <v>9.497</v>
          </cell>
        </row>
        <row r="2802">
          <cell r="C2802" t="str">
            <v>洞口县</v>
          </cell>
          <cell r="D2802">
            <v>430525</v>
          </cell>
          <cell r="E2802" t="str">
            <v>一类</v>
          </cell>
          <cell r="F2802" t="str">
            <v>Y027430525</v>
          </cell>
          <cell r="G2802" t="str">
            <v>田家-罗家</v>
          </cell>
          <cell r="H2802">
            <v>0</v>
          </cell>
          <cell r="I2802">
            <v>6.112</v>
          </cell>
          <cell r="J2802">
            <v>5.291</v>
          </cell>
        </row>
        <row r="2803">
          <cell r="C2803" t="str">
            <v>洞口县</v>
          </cell>
          <cell r="D2803">
            <v>430525</v>
          </cell>
          <cell r="E2803" t="str">
            <v>一类</v>
          </cell>
          <cell r="F2803" t="str">
            <v>Y028430525</v>
          </cell>
          <cell r="G2803" t="str">
            <v>三溪－青草</v>
          </cell>
          <cell r="H2803">
            <v>3.508</v>
          </cell>
          <cell r="I2803">
            <v>8.22</v>
          </cell>
          <cell r="J2803">
            <v>0.932</v>
          </cell>
        </row>
        <row r="2804">
          <cell r="C2804" t="str">
            <v>洞口县</v>
          </cell>
          <cell r="D2804">
            <v>430525</v>
          </cell>
          <cell r="E2804" t="str">
            <v>一类</v>
          </cell>
          <cell r="F2804" t="str">
            <v>Y029430525</v>
          </cell>
          <cell r="G2804" t="str">
            <v>长塘-双峰</v>
          </cell>
          <cell r="H2804">
            <v>0</v>
          </cell>
          <cell r="I2804">
            <v>2.699</v>
          </cell>
          <cell r="J2804">
            <v>2.699</v>
          </cell>
        </row>
        <row r="2805">
          <cell r="C2805" t="str">
            <v>洞口县</v>
          </cell>
          <cell r="D2805">
            <v>430525</v>
          </cell>
          <cell r="E2805" t="str">
            <v>一类</v>
          </cell>
          <cell r="F2805" t="str">
            <v>Y031430525</v>
          </cell>
          <cell r="G2805" t="str">
            <v>盐井-市子</v>
          </cell>
          <cell r="H2805">
            <v>0</v>
          </cell>
          <cell r="I2805">
            <v>6.6</v>
          </cell>
          <cell r="J2805">
            <v>1.605</v>
          </cell>
        </row>
        <row r="2806">
          <cell r="C2806" t="str">
            <v>洞口县</v>
          </cell>
          <cell r="D2806">
            <v>430525</v>
          </cell>
          <cell r="E2806" t="str">
            <v>一类</v>
          </cell>
          <cell r="F2806" t="str">
            <v>Y032430525</v>
          </cell>
          <cell r="G2806" t="str">
            <v>渣坪-朗田</v>
          </cell>
          <cell r="H2806">
            <v>0</v>
          </cell>
          <cell r="I2806">
            <v>14.967</v>
          </cell>
          <cell r="J2806">
            <v>9.415</v>
          </cell>
        </row>
        <row r="2807">
          <cell r="C2807" t="str">
            <v>洞口县</v>
          </cell>
          <cell r="D2807">
            <v>430525</v>
          </cell>
          <cell r="E2807" t="str">
            <v>一类</v>
          </cell>
          <cell r="F2807" t="str">
            <v>Y034430525</v>
          </cell>
          <cell r="G2807" t="str">
            <v>林家-坪江</v>
          </cell>
          <cell r="H2807">
            <v>9.752</v>
          </cell>
          <cell r="I2807">
            <v>13.918</v>
          </cell>
          <cell r="J2807">
            <v>4.166</v>
          </cell>
        </row>
        <row r="2808">
          <cell r="C2808" t="str">
            <v>洞口县</v>
          </cell>
          <cell r="D2808">
            <v>430525</v>
          </cell>
          <cell r="E2808" t="str">
            <v>一类</v>
          </cell>
          <cell r="F2808" t="str">
            <v>Y035430525</v>
          </cell>
          <cell r="G2808" t="str">
            <v>宗溪-宝瑶</v>
          </cell>
          <cell r="H2808">
            <v>0</v>
          </cell>
          <cell r="I2808">
            <v>9.658</v>
          </cell>
          <cell r="J2808">
            <v>9.658</v>
          </cell>
        </row>
        <row r="2809">
          <cell r="C2809" t="str">
            <v>洞口县</v>
          </cell>
          <cell r="D2809">
            <v>430525</v>
          </cell>
          <cell r="E2809" t="str">
            <v>一类</v>
          </cell>
          <cell r="F2809" t="str">
            <v>Y036430525</v>
          </cell>
          <cell r="G2809" t="str">
            <v>杨柳－马家</v>
          </cell>
          <cell r="H2809">
            <v>0</v>
          </cell>
          <cell r="I2809">
            <v>5.271</v>
          </cell>
          <cell r="J2809">
            <v>3.599</v>
          </cell>
        </row>
        <row r="2810">
          <cell r="C2810" t="str">
            <v>洞口县</v>
          </cell>
          <cell r="D2810">
            <v>430525</v>
          </cell>
          <cell r="E2810" t="str">
            <v>一类</v>
          </cell>
          <cell r="F2810" t="str">
            <v>Y040430525</v>
          </cell>
          <cell r="G2810" t="str">
            <v>坝上-锁口</v>
          </cell>
          <cell r="H2810">
            <v>0</v>
          </cell>
          <cell r="I2810">
            <v>11.133</v>
          </cell>
          <cell r="J2810">
            <v>3.716</v>
          </cell>
        </row>
        <row r="2811">
          <cell r="C2811" t="str">
            <v>洞口县</v>
          </cell>
          <cell r="D2811">
            <v>430525</v>
          </cell>
          <cell r="E2811" t="str">
            <v>一类</v>
          </cell>
          <cell r="F2811" t="str">
            <v>Y041430525</v>
          </cell>
          <cell r="G2811" t="str">
            <v>石背-马鞍</v>
          </cell>
          <cell r="H2811">
            <v>0</v>
          </cell>
          <cell r="I2811">
            <v>9.048</v>
          </cell>
          <cell r="J2811">
            <v>6.412</v>
          </cell>
        </row>
        <row r="2812">
          <cell r="C2812" t="str">
            <v>洞口县</v>
          </cell>
          <cell r="D2812">
            <v>430525</v>
          </cell>
          <cell r="E2812" t="str">
            <v>一类</v>
          </cell>
          <cell r="F2812" t="str">
            <v>Y042430525</v>
          </cell>
          <cell r="G2812" t="str">
            <v>祥卜-双和</v>
          </cell>
          <cell r="H2812">
            <v>0</v>
          </cell>
          <cell r="I2812">
            <v>6.046</v>
          </cell>
          <cell r="J2812">
            <v>4.907</v>
          </cell>
        </row>
        <row r="2813">
          <cell r="C2813" t="str">
            <v>洞口县</v>
          </cell>
          <cell r="D2813">
            <v>430525</v>
          </cell>
          <cell r="E2813" t="str">
            <v>一类</v>
          </cell>
          <cell r="F2813" t="str">
            <v>Y043430525</v>
          </cell>
          <cell r="G2813" t="str">
            <v>板桥-卧龙</v>
          </cell>
          <cell r="H2813">
            <v>0</v>
          </cell>
          <cell r="I2813">
            <v>5.467</v>
          </cell>
          <cell r="J2813">
            <v>4.687</v>
          </cell>
        </row>
        <row r="2814">
          <cell r="C2814" t="str">
            <v>洞口县</v>
          </cell>
          <cell r="D2814">
            <v>430525</v>
          </cell>
          <cell r="E2814" t="str">
            <v>一类</v>
          </cell>
          <cell r="F2814" t="str">
            <v>Y044430525</v>
          </cell>
          <cell r="G2814" t="str">
            <v>月英-再兴</v>
          </cell>
          <cell r="H2814">
            <v>0</v>
          </cell>
          <cell r="I2814">
            <v>9.571</v>
          </cell>
          <cell r="J2814">
            <v>9.368</v>
          </cell>
        </row>
        <row r="2815">
          <cell r="C2815" t="str">
            <v>洞口县</v>
          </cell>
          <cell r="D2815">
            <v>430525</v>
          </cell>
          <cell r="E2815" t="str">
            <v>一类</v>
          </cell>
          <cell r="F2815" t="str">
            <v>Y045430525</v>
          </cell>
          <cell r="G2815" t="str">
            <v>三塘-新店</v>
          </cell>
          <cell r="H2815">
            <v>0</v>
          </cell>
          <cell r="I2815">
            <v>4.484</v>
          </cell>
          <cell r="J2815">
            <v>4.484</v>
          </cell>
        </row>
        <row r="2816">
          <cell r="C2816" t="str">
            <v>洞口县</v>
          </cell>
          <cell r="D2816">
            <v>430525</v>
          </cell>
          <cell r="E2816" t="str">
            <v>一类</v>
          </cell>
          <cell r="F2816" t="str">
            <v>Y047430525</v>
          </cell>
          <cell r="G2816" t="str">
            <v>奇鸡坪-羊桥</v>
          </cell>
          <cell r="H2816">
            <v>0</v>
          </cell>
          <cell r="I2816">
            <v>7.134</v>
          </cell>
          <cell r="J2816">
            <v>7.134</v>
          </cell>
        </row>
        <row r="2817">
          <cell r="C2817" t="str">
            <v>洞口县</v>
          </cell>
          <cell r="D2817">
            <v>430525</v>
          </cell>
          <cell r="E2817" t="str">
            <v>一类</v>
          </cell>
          <cell r="F2817" t="str">
            <v>Y048430525</v>
          </cell>
          <cell r="G2817" t="str">
            <v>联家-荆竹</v>
          </cell>
          <cell r="H2817">
            <v>0</v>
          </cell>
          <cell r="I2817">
            <v>10.021</v>
          </cell>
          <cell r="J2817">
            <v>10.021</v>
          </cell>
        </row>
        <row r="2818">
          <cell r="C2818" t="str">
            <v>绥宁县小计</v>
          </cell>
        </row>
        <row r="2818">
          <cell r="J2818">
            <v>447.953</v>
          </cell>
        </row>
        <row r="2819">
          <cell r="C2819" t="str">
            <v>绥宁县</v>
          </cell>
          <cell r="D2819">
            <v>430527</v>
          </cell>
          <cell r="E2819" t="str">
            <v>一类</v>
          </cell>
          <cell r="F2819" t="str">
            <v>C005430527</v>
          </cell>
          <cell r="G2819" t="str">
            <v>高坝-庙边</v>
          </cell>
          <cell r="H2819">
            <v>0</v>
          </cell>
          <cell r="I2819">
            <v>2.851</v>
          </cell>
          <cell r="J2819">
            <v>2.851</v>
          </cell>
        </row>
        <row r="2820">
          <cell r="C2820" t="str">
            <v>绥宁县</v>
          </cell>
          <cell r="D2820">
            <v>430527</v>
          </cell>
          <cell r="E2820" t="str">
            <v>一类</v>
          </cell>
          <cell r="F2820" t="str">
            <v>C011430527</v>
          </cell>
          <cell r="G2820" t="str">
            <v>龙拱-石坪</v>
          </cell>
          <cell r="H2820">
            <v>0</v>
          </cell>
          <cell r="I2820">
            <v>3.472</v>
          </cell>
          <cell r="J2820">
            <v>3.472</v>
          </cell>
        </row>
        <row r="2821">
          <cell r="C2821" t="str">
            <v>绥宁县</v>
          </cell>
          <cell r="D2821">
            <v>430527</v>
          </cell>
          <cell r="E2821" t="str">
            <v>一类</v>
          </cell>
          <cell r="F2821" t="str">
            <v>C018430527</v>
          </cell>
          <cell r="G2821" t="str">
            <v>坳上-焦溪</v>
          </cell>
          <cell r="H2821">
            <v>0</v>
          </cell>
          <cell r="I2821">
            <v>2.93</v>
          </cell>
          <cell r="J2821">
            <v>2.93</v>
          </cell>
        </row>
        <row r="2822">
          <cell r="C2822" t="str">
            <v>绥宁县</v>
          </cell>
          <cell r="D2822">
            <v>430527</v>
          </cell>
          <cell r="E2822" t="str">
            <v>一类</v>
          </cell>
          <cell r="F2822" t="str">
            <v>C043430527</v>
          </cell>
          <cell r="G2822" t="str">
            <v>半坳线</v>
          </cell>
          <cell r="H2822">
            <v>0</v>
          </cell>
          <cell r="I2822">
            <v>4.274</v>
          </cell>
          <cell r="J2822">
            <v>4.274</v>
          </cell>
        </row>
        <row r="2823">
          <cell r="C2823" t="str">
            <v>绥宁县</v>
          </cell>
          <cell r="D2823">
            <v>430527</v>
          </cell>
          <cell r="E2823" t="str">
            <v>一类</v>
          </cell>
          <cell r="F2823" t="str">
            <v>C046430527</v>
          </cell>
          <cell r="G2823" t="str">
            <v>寨坡上-打望山</v>
          </cell>
          <cell r="H2823">
            <v>2.588</v>
          </cell>
          <cell r="I2823">
            <v>7.867</v>
          </cell>
          <cell r="J2823">
            <v>5.279</v>
          </cell>
        </row>
        <row r="2824">
          <cell r="C2824" t="str">
            <v>绥宁县</v>
          </cell>
          <cell r="D2824">
            <v>430527</v>
          </cell>
          <cell r="E2824" t="str">
            <v>一类</v>
          </cell>
          <cell r="F2824" t="str">
            <v>C057430527</v>
          </cell>
          <cell r="G2824" t="str">
            <v>唐家坊-双丫石</v>
          </cell>
          <cell r="H2824">
            <v>0.331</v>
          </cell>
          <cell r="I2824">
            <v>3.027</v>
          </cell>
          <cell r="J2824">
            <v>2.696</v>
          </cell>
        </row>
        <row r="2825">
          <cell r="C2825" t="str">
            <v>绥宁县</v>
          </cell>
          <cell r="D2825">
            <v>430527</v>
          </cell>
          <cell r="E2825" t="str">
            <v>一类</v>
          </cell>
          <cell r="F2825" t="str">
            <v>C066430527</v>
          </cell>
          <cell r="G2825" t="str">
            <v>寨坡上-寨坡上</v>
          </cell>
          <cell r="H2825">
            <v>0</v>
          </cell>
          <cell r="I2825">
            <v>2.361</v>
          </cell>
          <cell r="J2825">
            <v>2.361</v>
          </cell>
        </row>
        <row r="2826">
          <cell r="C2826" t="str">
            <v>绥宁县</v>
          </cell>
          <cell r="D2826">
            <v>430527</v>
          </cell>
          <cell r="E2826" t="str">
            <v>一类</v>
          </cell>
          <cell r="F2826" t="str">
            <v>C071430527</v>
          </cell>
          <cell r="G2826" t="str">
            <v>庙桂线</v>
          </cell>
          <cell r="H2826">
            <v>0</v>
          </cell>
          <cell r="I2826">
            <v>0.638</v>
          </cell>
          <cell r="J2826">
            <v>0.638</v>
          </cell>
        </row>
        <row r="2827">
          <cell r="C2827" t="str">
            <v>绥宁县</v>
          </cell>
          <cell r="D2827">
            <v>430527</v>
          </cell>
          <cell r="E2827" t="str">
            <v>一类</v>
          </cell>
          <cell r="F2827" t="str">
            <v>C073430527</v>
          </cell>
          <cell r="G2827" t="str">
            <v>大湾塘-坝上</v>
          </cell>
          <cell r="H2827">
            <v>2.781</v>
          </cell>
          <cell r="I2827">
            <v>7.308</v>
          </cell>
          <cell r="J2827">
            <v>4.527</v>
          </cell>
        </row>
        <row r="2828">
          <cell r="C2828" t="str">
            <v>绥宁县</v>
          </cell>
          <cell r="D2828">
            <v>430527</v>
          </cell>
          <cell r="E2828" t="str">
            <v>一类</v>
          </cell>
          <cell r="F2828" t="str">
            <v>C074430527</v>
          </cell>
          <cell r="G2828" t="str">
            <v>黄桑-哈蟆田</v>
          </cell>
          <cell r="H2828">
            <v>0</v>
          </cell>
          <cell r="I2828">
            <v>14.312</v>
          </cell>
          <cell r="J2828">
            <v>14.312</v>
          </cell>
        </row>
        <row r="2829">
          <cell r="C2829" t="str">
            <v>绥宁县</v>
          </cell>
          <cell r="D2829">
            <v>430527</v>
          </cell>
          <cell r="E2829" t="str">
            <v>一类</v>
          </cell>
          <cell r="F2829" t="str">
            <v>C075430527</v>
          </cell>
          <cell r="G2829" t="str">
            <v>潭泥正门-潭泥正门</v>
          </cell>
          <cell r="H2829">
            <v>0.463</v>
          </cell>
          <cell r="I2829">
            <v>6.447</v>
          </cell>
          <cell r="J2829">
            <v>5.984</v>
          </cell>
        </row>
        <row r="2830">
          <cell r="C2830" t="str">
            <v>绥宁县</v>
          </cell>
          <cell r="D2830">
            <v>430527</v>
          </cell>
          <cell r="E2830" t="str">
            <v>一类</v>
          </cell>
          <cell r="F2830" t="str">
            <v>C077430527</v>
          </cell>
          <cell r="G2830" t="str">
            <v>凉亭-凉亭</v>
          </cell>
          <cell r="H2830">
            <v>0.165</v>
          </cell>
          <cell r="I2830">
            <v>3.355</v>
          </cell>
          <cell r="J2830">
            <v>3.19</v>
          </cell>
        </row>
        <row r="2831">
          <cell r="C2831" t="str">
            <v>绥宁县</v>
          </cell>
          <cell r="D2831">
            <v>430527</v>
          </cell>
          <cell r="E2831" t="str">
            <v>一类</v>
          </cell>
          <cell r="F2831" t="str">
            <v>C080430527</v>
          </cell>
          <cell r="G2831" t="str">
            <v>三弯口-黄佳水</v>
          </cell>
          <cell r="H2831">
            <v>0</v>
          </cell>
          <cell r="I2831">
            <v>7.937</v>
          </cell>
          <cell r="J2831">
            <v>7.937</v>
          </cell>
        </row>
        <row r="2832">
          <cell r="C2832" t="str">
            <v>绥宁县</v>
          </cell>
          <cell r="D2832">
            <v>430527</v>
          </cell>
          <cell r="E2832" t="str">
            <v>一类</v>
          </cell>
          <cell r="F2832" t="str">
            <v>C082430527</v>
          </cell>
          <cell r="G2832" t="str">
            <v>袁烟线</v>
          </cell>
          <cell r="H2832">
            <v>0</v>
          </cell>
          <cell r="I2832">
            <v>5.776</v>
          </cell>
          <cell r="J2832">
            <v>5.776</v>
          </cell>
        </row>
        <row r="2833">
          <cell r="C2833" t="str">
            <v>绥宁县</v>
          </cell>
          <cell r="D2833">
            <v>430527</v>
          </cell>
          <cell r="E2833" t="str">
            <v>一类</v>
          </cell>
          <cell r="F2833" t="str">
            <v>C084430527</v>
          </cell>
          <cell r="G2833" t="str">
            <v>鱼鳞五组-鱼鳞五组</v>
          </cell>
          <cell r="H2833">
            <v>0</v>
          </cell>
          <cell r="I2833">
            <v>2.012</v>
          </cell>
          <cell r="J2833">
            <v>2.012</v>
          </cell>
        </row>
        <row r="2834">
          <cell r="C2834" t="str">
            <v>绥宁县</v>
          </cell>
          <cell r="D2834">
            <v>430527</v>
          </cell>
          <cell r="E2834" t="str">
            <v>一类</v>
          </cell>
          <cell r="F2834" t="str">
            <v>C085430527</v>
          </cell>
          <cell r="G2834" t="str">
            <v>凉亭-楼梯阶</v>
          </cell>
          <cell r="H2834">
            <v>0</v>
          </cell>
          <cell r="I2834">
            <v>8.041</v>
          </cell>
          <cell r="J2834">
            <v>4.573</v>
          </cell>
        </row>
        <row r="2835">
          <cell r="C2835" t="str">
            <v>绥宁县</v>
          </cell>
          <cell r="D2835">
            <v>430527</v>
          </cell>
          <cell r="E2835" t="str">
            <v>一类</v>
          </cell>
          <cell r="F2835" t="str">
            <v>C087430527</v>
          </cell>
          <cell r="G2835" t="str">
            <v>三里田-下枫坪</v>
          </cell>
          <cell r="H2835">
            <v>0</v>
          </cell>
          <cell r="I2835">
            <v>0.797</v>
          </cell>
          <cell r="J2835">
            <v>0.797</v>
          </cell>
        </row>
        <row r="2836">
          <cell r="C2836" t="str">
            <v>绥宁县</v>
          </cell>
          <cell r="D2836">
            <v>430527</v>
          </cell>
          <cell r="E2836" t="str">
            <v>一类</v>
          </cell>
          <cell r="F2836" t="str">
            <v>C094430527</v>
          </cell>
          <cell r="G2836" t="str">
            <v>和尚坳-和尚坳</v>
          </cell>
          <cell r="H2836">
            <v>0</v>
          </cell>
          <cell r="I2836">
            <v>15.374</v>
          </cell>
          <cell r="J2836">
            <v>15.374</v>
          </cell>
        </row>
        <row r="2837">
          <cell r="C2837" t="str">
            <v>绥宁县</v>
          </cell>
          <cell r="D2837">
            <v>430527</v>
          </cell>
          <cell r="E2837" t="str">
            <v>一类</v>
          </cell>
          <cell r="F2837" t="str">
            <v>C096430527</v>
          </cell>
          <cell r="G2837" t="str">
            <v>芳草地-芳草地</v>
          </cell>
          <cell r="H2837">
            <v>0</v>
          </cell>
          <cell r="I2837">
            <v>4.407</v>
          </cell>
          <cell r="J2837">
            <v>4.407</v>
          </cell>
        </row>
        <row r="2838">
          <cell r="C2838" t="str">
            <v>绥宁县</v>
          </cell>
          <cell r="D2838">
            <v>430527</v>
          </cell>
          <cell r="E2838" t="str">
            <v>一类</v>
          </cell>
          <cell r="F2838" t="str">
            <v>C097430527</v>
          </cell>
          <cell r="G2838" t="str">
            <v>平端-大江坪</v>
          </cell>
          <cell r="H2838">
            <v>4.238</v>
          </cell>
          <cell r="I2838">
            <v>7.805</v>
          </cell>
          <cell r="J2838">
            <v>1.075</v>
          </cell>
        </row>
        <row r="2839">
          <cell r="C2839" t="str">
            <v>绥宁县</v>
          </cell>
          <cell r="D2839">
            <v>430527</v>
          </cell>
          <cell r="E2839" t="str">
            <v>一类</v>
          </cell>
          <cell r="F2839" t="str">
            <v>C101430527</v>
          </cell>
          <cell r="G2839" t="str">
            <v>洪新线</v>
          </cell>
          <cell r="H2839">
            <v>0</v>
          </cell>
          <cell r="I2839">
            <v>4.593</v>
          </cell>
          <cell r="J2839">
            <v>4.593</v>
          </cell>
        </row>
        <row r="2840">
          <cell r="C2840" t="str">
            <v>绥宁县</v>
          </cell>
          <cell r="D2840">
            <v>430527</v>
          </cell>
          <cell r="E2840" t="str">
            <v>一类</v>
          </cell>
          <cell r="F2840" t="str">
            <v>C105430527</v>
          </cell>
          <cell r="G2840" t="str">
            <v>千里寻-千里寻</v>
          </cell>
          <cell r="H2840">
            <v>0</v>
          </cell>
          <cell r="I2840">
            <v>5.978</v>
          </cell>
          <cell r="J2840">
            <v>5.978</v>
          </cell>
        </row>
        <row r="2841">
          <cell r="C2841" t="str">
            <v>绥宁县</v>
          </cell>
          <cell r="D2841">
            <v>430527</v>
          </cell>
          <cell r="E2841" t="str">
            <v>一类</v>
          </cell>
          <cell r="F2841" t="str">
            <v>C107430527</v>
          </cell>
          <cell r="G2841" t="str">
            <v>大桥头-长冲</v>
          </cell>
          <cell r="H2841">
            <v>0</v>
          </cell>
          <cell r="I2841">
            <v>15.05</v>
          </cell>
          <cell r="J2841">
            <v>6.779</v>
          </cell>
        </row>
        <row r="2842">
          <cell r="C2842" t="str">
            <v>绥宁县</v>
          </cell>
          <cell r="D2842">
            <v>430527</v>
          </cell>
          <cell r="E2842" t="str">
            <v>一类</v>
          </cell>
          <cell r="F2842" t="str">
            <v>C108430527</v>
          </cell>
          <cell r="G2842" t="str">
            <v>俊头界上-烂桥</v>
          </cell>
          <cell r="H2842">
            <v>0</v>
          </cell>
          <cell r="I2842">
            <v>19.675</v>
          </cell>
          <cell r="J2842">
            <v>16.677</v>
          </cell>
        </row>
        <row r="2843">
          <cell r="C2843" t="str">
            <v>绥宁县</v>
          </cell>
          <cell r="D2843">
            <v>430527</v>
          </cell>
          <cell r="E2843" t="str">
            <v>一类</v>
          </cell>
          <cell r="F2843" t="str">
            <v>C113430527</v>
          </cell>
          <cell r="G2843" t="str">
            <v>坝上-坝上</v>
          </cell>
          <cell r="H2843">
            <v>0</v>
          </cell>
          <cell r="I2843">
            <v>2.142</v>
          </cell>
          <cell r="J2843">
            <v>2.142</v>
          </cell>
        </row>
        <row r="2844">
          <cell r="C2844" t="str">
            <v>绥宁县</v>
          </cell>
          <cell r="D2844">
            <v>430527</v>
          </cell>
          <cell r="E2844" t="str">
            <v>一类</v>
          </cell>
          <cell r="F2844" t="str">
            <v>C116430527</v>
          </cell>
          <cell r="G2844" t="str">
            <v>身少江口-马槽山</v>
          </cell>
          <cell r="H2844">
            <v>0</v>
          </cell>
          <cell r="I2844">
            <v>3.992</v>
          </cell>
          <cell r="J2844">
            <v>1.999</v>
          </cell>
        </row>
        <row r="2845">
          <cell r="C2845" t="str">
            <v>绥宁县</v>
          </cell>
          <cell r="D2845">
            <v>430527</v>
          </cell>
          <cell r="E2845" t="str">
            <v>一类</v>
          </cell>
          <cell r="F2845" t="str">
            <v>C119430527</v>
          </cell>
          <cell r="G2845" t="str">
            <v>深坳塘-金子岭</v>
          </cell>
          <cell r="H2845">
            <v>0.392</v>
          </cell>
          <cell r="I2845">
            <v>3.988</v>
          </cell>
          <cell r="J2845">
            <v>3.596</v>
          </cell>
        </row>
        <row r="2846">
          <cell r="C2846" t="str">
            <v>绥宁县</v>
          </cell>
          <cell r="D2846">
            <v>430527</v>
          </cell>
          <cell r="E2846" t="str">
            <v>一类</v>
          </cell>
          <cell r="F2846" t="str">
            <v>C120430527</v>
          </cell>
          <cell r="G2846" t="str">
            <v>蒿菜坪-下白</v>
          </cell>
          <cell r="H2846">
            <v>1.871</v>
          </cell>
          <cell r="I2846">
            <v>5.083</v>
          </cell>
          <cell r="J2846">
            <v>3.212</v>
          </cell>
        </row>
        <row r="2847">
          <cell r="C2847" t="str">
            <v>绥宁县</v>
          </cell>
          <cell r="D2847">
            <v>430527</v>
          </cell>
          <cell r="E2847" t="str">
            <v>一类</v>
          </cell>
          <cell r="F2847" t="str">
            <v>C122430527</v>
          </cell>
          <cell r="G2847" t="str">
            <v>坳上-坳上</v>
          </cell>
          <cell r="H2847">
            <v>0</v>
          </cell>
          <cell r="I2847">
            <v>2.076</v>
          </cell>
          <cell r="J2847">
            <v>2.076</v>
          </cell>
        </row>
        <row r="2848">
          <cell r="C2848" t="str">
            <v>绥宁县</v>
          </cell>
          <cell r="D2848">
            <v>430527</v>
          </cell>
          <cell r="E2848" t="str">
            <v>一类</v>
          </cell>
          <cell r="F2848" t="str">
            <v>C124430527</v>
          </cell>
          <cell r="G2848" t="str">
            <v>蒋家水-陈家湾</v>
          </cell>
          <cell r="H2848">
            <v>0</v>
          </cell>
          <cell r="I2848">
            <v>4.288</v>
          </cell>
          <cell r="J2848">
            <v>4.288</v>
          </cell>
        </row>
        <row r="2849">
          <cell r="C2849" t="str">
            <v>绥宁县</v>
          </cell>
          <cell r="D2849">
            <v>430527</v>
          </cell>
          <cell r="E2849" t="str">
            <v>一类</v>
          </cell>
          <cell r="F2849" t="str">
            <v>C126430527</v>
          </cell>
          <cell r="G2849" t="str">
            <v>老塘口-刘家</v>
          </cell>
          <cell r="H2849">
            <v>0</v>
          </cell>
          <cell r="I2849">
            <v>6.412</v>
          </cell>
          <cell r="J2849">
            <v>6.412</v>
          </cell>
        </row>
        <row r="2850">
          <cell r="C2850" t="str">
            <v>绥宁县</v>
          </cell>
          <cell r="D2850">
            <v>430527</v>
          </cell>
          <cell r="E2850" t="str">
            <v>一类</v>
          </cell>
          <cell r="F2850" t="str">
            <v>C127430527</v>
          </cell>
          <cell r="G2850" t="str">
            <v>贝子坳-陈湾塘</v>
          </cell>
          <cell r="H2850">
            <v>0.494</v>
          </cell>
          <cell r="I2850">
            <v>2.988</v>
          </cell>
          <cell r="J2850">
            <v>2.494</v>
          </cell>
        </row>
        <row r="2851">
          <cell r="C2851" t="str">
            <v>绥宁县</v>
          </cell>
          <cell r="D2851">
            <v>430527</v>
          </cell>
          <cell r="E2851" t="str">
            <v>一类</v>
          </cell>
          <cell r="F2851" t="str">
            <v>C128430527</v>
          </cell>
          <cell r="G2851" t="str">
            <v>牛坳头-大界头</v>
          </cell>
          <cell r="H2851">
            <v>0</v>
          </cell>
          <cell r="I2851">
            <v>4.581</v>
          </cell>
          <cell r="J2851">
            <v>4.581</v>
          </cell>
        </row>
        <row r="2852">
          <cell r="C2852" t="str">
            <v>绥宁县</v>
          </cell>
          <cell r="D2852">
            <v>430527</v>
          </cell>
          <cell r="E2852" t="str">
            <v>一类</v>
          </cell>
          <cell r="F2852" t="str">
            <v>C136430527</v>
          </cell>
          <cell r="G2852" t="str">
            <v>凉亭-凉亭</v>
          </cell>
          <cell r="H2852">
            <v>0</v>
          </cell>
          <cell r="I2852">
            <v>3.653</v>
          </cell>
          <cell r="J2852">
            <v>3.653</v>
          </cell>
        </row>
        <row r="2853">
          <cell r="C2853" t="str">
            <v>绥宁县</v>
          </cell>
          <cell r="D2853">
            <v>430527</v>
          </cell>
          <cell r="E2853" t="str">
            <v>一类</v>
          </cell>
          <cell r="F2853" t="str">
            <v>C137430527</v>
          </cell>
          <cell r="G2853" t="str">
            <v>马安山-梨树</v>
          </cell>
          <cell r="H2853">
            <v>2.583</v>
          </cell>
          <cell r="I2853">
            <v>5.211</v>
          </cell>
          <cell r="J2853">
            <v>2.628</v>
          </cell>
        </row>
        <row r="2854">
          <cell r="C2854" t="str">
            <v>绥宁县</v>
          </cell>
          <cell r="D2854">
            <v>430527</v>
          </cell>
          <cell r="E2854" t="str">
            <v>一类</v>
          </cell>
          <cell r="F2854" t="str">
            <v>C146430527</v>
          </cell>
          <cell r="G2854" t="str">
            <v>古树脚-李家坳</v>
          </cell>
          <cell r="H2854">
            <v>0</v>
          </cell>
          <cell r="I2854">
            <v>10.317</v>
          </cell>
          <cell r="J2854">
            <v>10.317</v>
          </cell>
        </row>
        <row r="2855">
          <cell r="C2855" t="str">
            <v>绥宁县</v>
          </cell>
          <cell r="D2855">
            <v>430527</v>
          </cell>
          <cell r="E2855" t="str">
            <v>一类</v>
          </cell>
          <cell r="F2855" t="str">
            <v>C155430527</v>
          </cell>
          <cell r="G2855" t="str">
            <v>大下线</v>
          </cell>
          <cell r="H2855">
            <v>0</v>
          </cell>
          <cell r="I2855">
            <v>1.896</v>
          </cell>
          <cell r="J2855">
            <v>1.896</v>
          </cell>
        </row>
        <row r="2856">
          <cell r="C2856" t="str">
            <v>绥宁县</v>
          </cell>
          <cell r="D2856">
            <v>430527</v>
          </cell>
          <cell r="E2856" t="str">
            <v>一类</v>
          </cell>
          <cell r="F2856" t="str">
            <v>C161430527</v>
          </cell>
          <cell r="G2856" t="str">
            <v>倒空坳-倒空坳</v>
          </cell>
          <cell r="H2856">
            <v>2.984</v>
          </cell>
          <cell r="I2856">
            <v>5.928</v>
          </cell>
          <cell r="J2856">
            <v>2.944</v>
          </cell>
        </row>
        <row r="2857">
          <cell r="C2857" t="str">
            <v>绥宁县</v>
          </cell>
          <cell r="D2857">
            <v>430527</v>
          </cell>
          <cell r="E2857" t="str">
            <v>一类</v>
          </cell>
          <cell r="F2857" t="str">
            <v>C164430527</v>
          </cell>
          <cell r="G2857" t="str">
            <v>干张线</v>
          </cell>
          <cell r="H2857">
            <v>0</v>
          </cell>
          <cell r="I2857">
            <v>3.059</v>
          </cell>
          <cell r="J2857">
            <v>3.059</v>
          </cell>
        </row>
        <row r="2858">
          <cell r="C2858" t="str">
            <v>绥宁县</v>
          </cell>
          <cell r="D2858">
            <v>430527</v>
          </cell>
          <cell r="E2858" t="str">
            <v>一类</v>
          </cell>
          <cell r="F2858" t="str">
            <v>C166430527</v>
          </cell>
          <cell r="G2858" t="str">
            <v>白腊湾-刘家</v>
          </cell>
          <cell r="H2858">
            <v>0.464</v>
          </cell>
          <cell r="I2858">
            <v>4.65</v>
          </cell>
          <cell r="J2858">
            <v>4.186</v>
          </cell>
        </row>
        <row r="2859">
          <cell r="C2859" t="str">
            <v>绥宁县</v>
          </cell>
          <cell r="D2859">
            <v>430527</v>
          </cell>
          <cell r="E2859" t="str">
            <v>一类</v>
          </cell>
          <cell r="F2859" t="str">
            <v>C167430527</v>
          </cell>
          <cell r="G2859" t="str">
            <v>坳上-坳上</v>
          </cell>
          <cell r="H2859">
            <v>0</v>
          </cell>
          <cell r="I2859">
            <v>4.789</v>
          </cell>
          <cell r="J2859">
            <v>4.789</v>
          </cell>
        </row>
        <row r="2860">
          <cell r="C2860" t="str">
            <v>绥宁县</v>
          </cell>
          <cell r="D2860">
            <v>430527</v>
          </cell>
          <cell r="E2860" t="str">
            <v>一类</v>
          </cell>
          <cell r="F2860" t="str">
            <v>C169430527</v>
          </cell>
          <cell r="G2860" t="str">
            <v>花新线</v>
          </cell>
          <cell r="H2860">
            <v>0</v>
          </cell>
          <cell r="I2860">
            <v>2.389</v>
          </cell>
          <cell r="J2860">
            <v>2.389</v>
          </cell>
        </row>
        <row r="2861">
          <cell r="C2861" t="str">
            <v>绥宁县</v>
          </cell>
          <cell r="D2861">
            <v>430527</v>
          </cell>
          <cell r="E2861" t="str">
            <v>一类</v>
          </cell>
          <cell r="F2861" t="str">
            <v>C170430527</v>
          </cell>
          <cell r="G2861" t="str">
            <v>金家-正团</v>
          </cell>
          <cell r="H2861">
            <v>0</v>
          </cell>
          <cell r="I2861">
            <v>2.962</v>
          </cell>
          <cell r="J2861">
            <v>2.962</v>
          </cell>
        </row>
        <row r="2862">
          <cell r="C2862" t="str">
            <v>绥宁县</v>
          </cell>
          <cell r="D2862">
            <v>430527</v>
          </cell>
          <cell r="E2862" t="str">
            <v>一类</v>
          </cell>
          <cell r="F2862" t="str">
            <v>C174430527</v>
          </cell>
          <cell r="G2862" t="str">
            <v>小马嘴-小马嘴</v>
          </cell>
          <cell r="H2862">
            <v>4.474</v>
          </cell>
          <cell r="I2862">
            <v>7.87</v>
          </cell>
          <cell r="J2862">
            <v>3.396</v>
          </cell>
        </row>
        <row r="2863">
          <cell r="C2863" t="str">
            <v>绥宁县</v>
          </cell>
          <cell r="D2863">
            <v>430527</v>
          </cell>
          <cell r="E2863" t="str">
            <v>一类</v>
          </cell>
          <cell r="F2863" t="str">
            <v>C175430527</v>
          </cell>
          <cell r="G2863" t="str">
            <v>水坡界-视头</v>
          </cell>
          <cell r="H2863">
            <v>0</v>
          </cell>
          <cell r="I2863">
            <v>6.351</v>
          </cell>
          <cell r="J2863">
            <v>6.351</v>
          </cell>
        </row>
        <row r="2864">
          <cell r="C2864" t="str">
            <v>绥宁县</v>
          </cell>
          <cell r="D2864">
            <v>430527</v>
          </cell>
          <cell r="E2864" t="str">
            <v>一类</v>
          </cell>
          <cell r="F2864" t="str">
            <v>C192430527</v>
          </cell>
          <cell r="G2864" t="str">
            <v>坳头山-坳头山</v>
          </cell>
          <cell r="H2864">
            <v>0</v>
          </cell>
          <cell r="I2864">
            <v>0.451</v>
          </cell>
          <cell r="J2864">
            <v>0.451</v>
          </cell>
        </row>
        <row r="2865">
          <cell r="C2865" t="str">
            <v>绥宁县</v>
          </cell>
          <cell r="D2865">
            <v>430527</v>
          </cell>
          <cell r="E2865" t="str">
            <v>一类</v>
          </cell>
          <cell r="F2865" t="str">
            <v>C196430527</v>
          </cell>
          <cell r="G2865" t="str">
            <v>河家院-庙山里</v>
          </cell>
          <cell r="H2865">
            <v>0</v>
          </cell>
          <cell r="I2865">
            <v>4.913</v>
          </cell>
          <cell r="J2865">
            <v>4.913</v>
          </cell>
        </row>
        <row r="2866">
          <cell r="C2866" t="str">
            <v>绥宁县</v>
          </cell>
          <cell r="D2866">
            <v>430527</v>
          </cell>
          <cell r="E2866" t="str">
            <v>一类</v>
          </cell>
          <cell r="F2866" t="str">
            <v>C202430527</v>
          </cell>
          <cell r="G2866" t="str">
            <v>桐溪-大川山</v>
          </cell>
          <cell r="H2866">
            <v>0.611</v>
          </cell>
          <cell r="I2866">
            <v>3.006</v>
          </cell>
          <cell r="J2866">
            <v>2.395</v>
          </cell>
        </row>
        <row r="2867">
          <cell r="C2867" t="str">
            <v>绥宁县</v>
          </cell>
          <cell r="D2867">
            <v>430527</v>
          </cell>
          <cell r="E2867" t="str">
            <v>一类</v>
          </cell>
          <cell r="F2867" t="str">
            <v>C204430527</v>
          </cell>
          <cell r="G2867" t="str">
            <v>黄泥界-黄土坡</v>
          </cell>
          <cell r="H2867">
            <v>0</v>
          </cell>
          <cell r="I2867">
            <v>5.553</v>
          </cell>
          <cell r="J2867">
            <v>5.553</v>
          </cell>
        </row>
        <row r="2868">
          <cell r="C2868" t="str">
            <v>绥宁县</v>
          </cell>
          <cell r="D2868">
            <v>430527</v>
          </cell>
          <cell r="E2868" t="str">
            <v>一类</v>
          </cell>
          <cell r="F2868" t="str">
            <v>C214430527</v>
          </cell>
          <cell r="G2868" t="str">
            <v>香李线</v>
          </cell>
          <cell r="H2868">
            <v>0</v>
          </cell>
          <cell r="I2868">
            <v>1.775</v>
          </cell>
          <cell r="J2868">
            <v>1.775</v>
          </cell>
        </row>
        <row r="2869">
          <cell r="C2869" t="str">
            <v>绥宁县</v>
          </cell>
          <cell r="D2869">
            <v>430527</v>
          </cell>
          <cell r="E2869" t="str">
            <v>一类</v>
          </cell>
          <cell r="F2869" t="str">
            <v>C219430527</v>
          </cell>
          <cell r="G2869" t="str">
            <v>荣岩-川石叉路口</v>
          </cell>
          <cell r="H2869">
            <v>0.261</v>
          </cell>
          <cell r="I2869">
            <v>2.494</v>
          </cell>
          <cell r="J2869">
            <v>2.233</v>
          </cell>
        </row>
        <row r="2870">
          <cell r="C2870" t="str">
            <v>绥宁县</v>
          </cell>
          <cell r="D2870">
            <v>430527</v>
          </cell>
          <cell r="E2870" t="str">
            <v>一类</v>
          </cell>
          <cell r="F2870" t="str">
            <v>C223430527</v>
          </cell>
          <cell r="G2870" t="str">
            <v>叉路口-杨家</v>
          </cell>
          <cell r="H2870">
            <v>0</v>
          </cell>
          <cell r="I2870">
            <v>1.997</v>
          </cell>
          <cell r="J2870">
            <v>1.997</v>
          </cell>
        </row>
        <row r="2871">
          <cell r="C2871" t="str">
            <v>绥宁县</v>
          </cell>
          <cell r="D2871">
            <v>430527</v>
          </cell>
          <cell r="E2871" t="str">
            <v>一类</v>
          </cell>
          <cell r="F2871" t="str">
            <v>C229430527</v>
          </cell>
          <cell r="G2871" t="str">
            <v>和平-坪溪</v>
          </cell>
          <cell r="H2871">
            <v>0</v>
          </cell>
          <cell r="I2871">
            <v>2.302</v>
          </cell>
          <cell r="J2871">
            <v>0.679</v>
          </cell>
        </row>
        <row r="2872">
          <cell r="C2872" t="str">
            <v>绥宁县</v>
          </cell>
          <cell r="D2872">
            <v>430527</v>
          </cell>
          <cell r="E2872" t="str">
            <v>一类</v>
          </cell>
          <cell r="F2872" t="str">
            <v>C235430527</v>
          </cell>
          <cell r="G2872" t="str">
            <v>大门洞-安阳山</v>
          </cell>
          <cell r="H2872">
            <v>0</v>
          </cell>
          <cell r="I2872">
            <v>8.024</v>
          </cell>
          <cell r="J2872">
            <v>8.024</v>
          </cell>
        </row>
        <row r="2873">
          <cell r="C2873" t="str">
            <v>绥宁县</v>
          </cell>
          <cell r="D2873">
            <v>430527</v>
          </cell>
          <cell r="E2873" t="str">
            <v>一类</v>
          </cell>
          <cell r="F2873" t="str">
            <v>C236430527</v>
          </cell>
          <cell r="G2873" t="str">
            <v>庵堂背-石门洞</v>
          </cell>
          <cell r="H2873">
            <v>0</v>
          </cell>
          <cell r="I2873">
            <v>2.952</v>
          </cell>
          <cell r="J2873">
            <v>2.952</v>
          </cell>
        </row>
        <row r="2874">
          <cell r="C2874" t="str">
            <v>绥宁县</v>
          </cell>
          <cell r="D2874">
            <v>430527</v>
          </cell>
          <cell r="E2874" t="str">
            <v>一类</v>
          </cell>
          <cell r="F2874" t="str">
            <v>C237430527</v>
          </cell>
          <cell r="G2874" t="str">
            <v>新湾-新湾</v>
          </cell>
          <cell r="H2874">
            <v>0</v>
          </cell>
          <cell r="I2874">
            <v>2.363</v>
          </cell>
          <cell r="J2874">
            <v>2.363</v>
          </cell>
        </row>
        <row r="2875">
          <cell r="C2875" t="str">
            <v>绥宁县</v>
          </cell>
          <cell r="D2875">
            <v>430527</v>
          </cell>
          <cell r="E2875" t="str">
            <v>一类</v>
          </cell>
          <cell r="F2875" t="str">
            <v>C241430527</v>
          </cell>
          <cell r="G2875" t="str">
            <v>二中门口-磨石冲</v>
          </cell>
          <cell r="H2875">
            <v>0.723</v>
          </cell>
          <cell r="I2875">
            <v>0.779</v>
          </cell>
          <cell r="J2875">
            <v>0.056</v>
          </cell>
        </row>
        <row r="2876">
          <cell r="C2876" t="str">
            <v>绥宁县</v>
          </cell>
          <cell r="D2876">
            <v>430527</v>
          </cell>
          <cell r="E2876" t="str">
            <v>一类</v>
          </cell>
          <cell r="F2876" t="str">
            <v>C245430527</v>
          </cell>
          <cell r="G2876" t="str">
            <v>下枫坪-周家</v>
          </cell>
          <cell r="H2876">
            <v>0</v>
          </cell>
          <cell r="I2876">
            <v>3.396</v>
          </cell>
          <cell r="J2876">
            <v>3.396</v>
          </cell>
        </row>
        <row r="2877">
          <cell r="C2877" t="str">
            <v>绥宁县</v>
          </cell>
          <cell r="D2877">
            <v>430527</v>
          </cell>
          <cell r="E2877" t="str">
            <v>一类</v>
          </cell>
          <cell r="F2877" t="str">
            <v>C246430527</v>
          </cell>
          <cell r="G2877" t="str">
            <v>两江口-洛界</v>
          </cell>
          <cell r="H2877">
            <v>0</v>
          </cell>
          <cell r="I2877">
            <v>1.704</v>
          </cell>
          <cell r="J2877">
            <v>1.704</v>
          </cell>
        </row>
        <row r="2878">
          <cell r="C2878" t="str">
            <v>绥宁县</v>
          </cell>
          <cell r="D2878">
            <v>430527</v>
          </cell>
          <cell r="E2878" t="str">
            <v>一类</v>
          </cell>
          <cell r="F2878" t="str">
            <v>C248430527</v>
          </cell>
          <cell r="G2878" t="str">
            <v>三里田-白头坡</v>
          </cell>
          <cell r="H2878">
            <v>0</v>
          </cell>
          <cell r="I2878">
            <v>2.394</v>
          </cell>
          <cell r="J2878">
            <v>2.394</v>
          </cell>
        </row>
        <row r="2879">
          <cell r="C2879" t="str">
            <v>绥宁县</v>
          </cell>
          <cell r="D2879">
            <v>430527</v>
          </cell>
          <cell r="E2879" t="str">
            <v>一类</v>
          </cell>
          <cell r="F2879" t="str">
            <v>C270430527</v>
          </cell>
          <cell r="G2879" t="str">
            <v>坳上松树-牛丫界</v>
          </cell>
          <cell r="H2879">
            <v>0</v>
          </cell>
          <cell r="I2879">
            <v>1.193</v>
          </cell>
          <cell r="J2879">
            <v>1.193</v>
          </cell>
        </row>
        <row r="2880">
          <cell r="C2880" t="str">
            <v>绥宁县</v>
          </cell>
          <cell r="D2880">
            <v>430527</v>
          </cell>
          <cell r="E2880" t="str">
            <v>一类</v>
          </cell>
          <cell r="F2880" t="str">
            <v>C274430527</v>
          </cell>
          <cell r="G2880" t="str">
            <v>地壕线</v>
          </cell>
          <cell r="H2880">
            <v>0</v>
          </cell>
          <cell r="I2880">
            <v>1.591</v>
          </cell>
          <cell r="J2880">
            <v>1.591</v>
          </cell>
        </row>
        <row r="2881">
          <cell r="C2881" t="str">
            <v>绥宁县</v>
          </cell>
          <cell r="D2881">
            <v>430527</v>
          </cell>
          <cell r="E2881" t="str">
            <v>一类</v>
          </cell>
          <cell r="F2881" t="str">
            <v>C277430527</v>
          </cell>
          <cell r="G2881" t="str">
            <v>纪念碑-贺家</v>
          </cell>
          <cell r="H2881">
            <v>0</v>
          </cell>
          <cell r="I2881">
            <v>3.081</v>
          </cell>
          <cell r="J2881">
            <v>3.081</v>
          </cell>
        </row>
        <row r="2882">
          <cell r="C2882" t="str">
            <v>绥宁县</v>
          </cell>
          <cell r="D2882">
            <v>430527</v>
          </cell>
          <cell r="E2882" t="str">
            <v>一类</v>
          </cell>
          <cell r="F2882" t="str">
            <v>X126430525</v>
          </cell>
          <cell r="G2882" t="str">
            <v>罗泡线</v>
          </cell>
          <cell r="H2882">
            <v>8.05</v>
          </cell>
          <cell r="I2882">
            <v>39.639</v>
          </cell>
          <cell r="J2882">
            <v>4.742</v>
          </cell>
        </row>
        <row r="2883">
          <cell r="C2883" t="str">
            <v>绥宁县</v>
          </cell>
          <cell r="D2883">
            <v>430527</v>
          </cell>
          <cell r="E2883" t="str">
            <v>一类</v>
          </cell>
          <cell r="F2883" t="str">
            <v>X171430527</v>
          </cell>
          <cell r="G2883" t="str">
            <v>联端线</v>
          </cell>
          <cell r="H2883">
            <v>0</v>
          </cell>
          <cell r="I2883">
            <v>9.823</v>
          </cell>
          <cell r="J2883">
            <v>4.516</v>
          </cell>
        </row>
        <row r="2884">
          <cell r="C2884" t="str">
            <v>绥宁县</v>
          </cell>
          <cell r="D2884">
            <v>430527</v>
          </cell>
          <cell r="E2884" t="str">
            <v>一类</v>
          </cell>
          <cell r="F2884" t="str">
            <v>X176430527</v>
          </cell>
          <cell r="G2884" t="str">
            <v>河口苗族乡-杨家塘</v>
          </cell>
          <cell r="H2884">
            <v>0</v>
          </cell>
          <cell r="I2884">
            <v>19.322</v>
          </cell>
          <cell r="J2884">
            <v>7.299</v>
          </cell>
        </row>
        <row r="2885">
          <cell r="C2885" t="str">
            <v>绥宁县</v>
          </cell>
          <cell r="D2885">
            <v>430527</v>
          </cell>
          <cell r="E2885" t="str">
            <v>一类</v>
          </cell>
          <cell r="F2885" t="str">
            <v>X180430527</v>
          </cell>
          <cell r="G2885" t="str">
            <v>庙里塘-瓦屋塘乡</v>
          </cell>
          <cell r="H2885">
            <v>0</v>
          </cell>
          <cell r="I2885">
            <v>49.518</v>
          </cell>
          <cell r="J2885">
            <v>21.533</v>
          </cell>
        </row>
        <row r="2886">
          <cell r="C2886" t="str">
            <v>绥宁县</v>
          </cell>
          <cell r="D2886">
            <v>430527</v>
          </cell>
          <cell r="E2886" t="str">
            <v>一类</v>
          </cell>
          <cell r="F2886" t="str">
            <v>X181430527</v>
          </cell>
          <cell r="G2886" t="str">
            <v>梅坪乡-三星桥</v>
          </cell>
          <cell r="H2886">
            <v>0</v>
          </cell>
          <cell r="I2886">
            <v>19.72</v>
          </cell>
          <cell r="J2886">
            <v>4.388</v>
          </cell>
        </row>
        <row r="2887">
          <cell r="C2887" t="str">
            <v>绥宁县</v>
          </cell>
          <cell r="D2887">
            <v>430527</v>
          </cell>
          <cell r="E2887" t="str">
            <v>一类</v>
          </cell>
          <cell r="F2887" t="str">
            <v>X207430527</v>
          </cell>
          <cell r="G2887" t="str">
            <v>唐家坊镇-兰家水</v>
          </cell>
          <cell r="H2887">
            <v>0</v>
          </cell>
          <cell r="I2887">
            <v>23.47</v>
          </cell>
          <cell r="J2887">
            <v>1.316</v>
          </cell>
        </row>
        <row r="2888">
          <cell r="C2888" t="str">
            <v>绥宁县</v>
          </cell>
          <cell r="D2888">
            <v>430527</v>
          </cell>
          <cell r="E2888" t="str">
            <v>一类</v>
          </cell>
          <cell r="F2888" t="str">
            <v>Y001430527</v>
          </cell>
          <cell r="G2888" t="str">
            <v>米水村-S288</v>
          </cell>
          <cell r="H2888">
            <v>6.621</v>
          </cell>
          <cell r="I2888">
            <v>10.261</v>
          </cell>
          <cell r="J2888">
            <v>3.64</v>
          </cell>
        </row>
        <row r="2889">
          <cell r="C2889" t="str">
            <v>绥宁县</v>
          </cell>
          <cell r="D2889">
            <v>430527</v>
          </cell>
          <cell r="E2889" t="str">
            <v>一类</v>
          </cell>
          <cell r="F2889" t="str">
            <v>Y002430527</v>
          </cell>
          <cell r="G2889" t="str">
            <v>关峡村-鸟塘村</v>
          </cell>
          <cell r="H2889">
            <v>0</v>
          </cell>
          <cell r="I2889">
            <v>15.797</v>
          </cell>
          <cell r="J2889">
            <v>8.822</v>
          </cell>
        </row>
        <row r="2890">
          <cell r="C2890" t="str">
            <v>绥宁县</v>
          </cell>
          <cell r="D2890">
            <v>430527</v>
          </cell>
          <cell r="E2890" t="str">
            <v>一类</v>
          </cell>
          <cell r="F2890" t="str">
            <v>Y003430527</v>
          </cell>
          <cell r="G2890" t="str">
            <v>联兴村-湖塘村</v>
          </cell>
          <cell r="H2890">
            <v>0</v>
          </cell>
          <cell r="I2890">
            <v>4.462</v>
          </cell>
          <cell r="J2890">
            <v>4.462</v>
          </cell>
        </row>
        <row r="2891">
          <cell r="C2891" t="str">
            <v>绥宁县</v>
          </cell>
          <cell r="D2891">
            <v>430527</v>
          </cell>
          <cell r="E2891" t="str">
            <v>一类</v>
          </cell>
          <cell r="F2891" t="str">
            <v>Y004430527</v>
          </cell>
          <cell r="G2891" t="str">
            <v>兰家村-G901</v>
          </cell>
          <cell r="H2891">
            <v>0</v>
          </cell>
          <cell r="I2891">
            <v>14.607</v>
          </cell>
          <cell r="J2891">
            <v>8.019</v>
          </cell>
        </row>
        <row r="2892">
          <cell r="C2892" t="str">
            <v>绥宁县</v>
          </cell>
          <cell r="D2892">
            <v>430527</v>
          </cell>
          <cell r="E2892" t="str">
            <v>一类</v>
          </cell>
          <cell r="F2892" t="str">
            <v>Y006430527</v>
          </cell>
          <cell r="G2892" t="str">
            <v>党坪村-太坪村</v>
          </cell>
          <cell r="H2892">
            <v>0</v>
          </cell>
          <cell r="I2892">
            <v>23.45</v>
          </cell>
          <cell r="J2892">
            <v>16.487</v>
          </cell>
        </row>
        <row r="2893">
          <cell r="C2893" t="str">
            <v>绥宁县</v>
          </cell>
          <cell r="D2893">
            <v>430527</v>
          </cell>
          <cell r="E2893" t="str">
            <v>一类</v>
          </cell>
          <cell r="F2893" t="str">
            <v>Y008430527</v>
          </cell>
          <cell r="G2893" t="str">
            <v>瓦屋塘村-水口村</v>
          </cell>
          <cell r="H2893">
            <v>0</v>
          </cell>
          <cell r="I2893">
            <v>11.851</v>
          </cell>
          <cell r="J2893">
            <v>5.367</v>
          </cell>
        </row>
        <row r="2894">
          <cell r="C2894" t="str">
            <v>绥宁县</v>
          </cell>
          <cell r="D2894">
            <v>430527</v>
          </cell>
          <cell r="E2894" t="str">
            <v>一类</v>
          </cell>
          <cell r="F2894" t="str">
            <v>Y009430527</v>
          </cell>
          <cell r="G2894" t="str">
            <v>岩湾村-黄泥井村</v>
          </cell>
          <cell r="H2894">
            <v>0</v>
          </cell>
          <cell r="I2894">
            <v>6.461</v>
          </cell>
          <cell r="J2894">
            <v>6.461</v>
          </cell>
        </row>
        <row r="2895">
          <cell r="C2895" t="str">
            <v>绥宁县</v>
          </cell>
          <cell r="D2895">
            <v>430527</v>
          </cell>
          <cell r="E2895" t="str">
            <v>一类</v>
          </cell>
          <cell r="F2895" t="str">
            <v>Y010430527</v>
          </cell>
          <cell r="G2895" t="str">
            <v>X080-松阳村</v>
          </cell>
          <cell r="H2895">
            <v>0</v>
          </cell>
          <cell r="I2895">
            <v>17.968</v>
          </cell>
          <cell r="J2895">
            <v>17.968</v>
          </cell>
        </row>
        <row r="2896">
          <cell r="C2896" t="str">
            <v>绥宁县</v>
          </cell>
          <cell r="D2896">
            <v>430527</v>
          </cell>
          <cell r="E2896" t="str">
            <v>一类</v>
          </cell>
          <cell r="F2896" t="str">
            <v>Y012430527</v>
          </cell>
          <cell r="G2896" t="str">
            <v>上翁村-G901</v>
          </cell>
          <cell r="H2896">
            <v>0</v>
          </cell>
          <cell r="I2896">
            <v>15.141</v>
          </cell>
          <cell r="J2896">
            <v>10.232</v>
          </cell>
        </row>
        <row r="2897">
          <cell r="C2897" t="str">
            <v>绥宁县</v>
          </cell>
          <cell r="D2897">
            <v>430527</v>
          </cell>
          <cell r="E2897" t="str">
            <v>一类</v>
          </cell>
          <cell r="F2897" t="str">
            <v>Y014430527</v>
          </cell>
          <cell r="G2897" t="str">
            <v>横坡村-S290</v>
          </cell>
          <cell r="H2897">
            <v>0</v>
          </cell>
          <cell r="I2897">
            <v>17.082</v>
          </cell>
          <cell r="J2897">
            <v>10.542</v>
          </cell>
        </row>
        <row r="2898">
          <cell r="C2898" t="str">
            <v>绥宁县</v>
          </cell>
          <cell r="D2898">
            <v>430527</v>
          </cell>
          <cell r="E2898" t="str">
            <v>一类</v>
          </cell>
          <cell r="F2898" t="str">
            <v>Y015430527</v>
          </cell>
          <cell r="G2898" t="str">
            <v>G901-十里铺村</v>
          </cell>
          <cell r="H2898">
            <v>4.277</v>
          </cell>
          <cell r="I2898">
            <v>13.755</v>
          </cell>
          <cell r="J2898">
            <v>4.627</v>
          </cell>
        </row>
        <row r="2899">
          <cell r="C2899" t="str">
            <v>绥宁县</v>
          </cell>
          <cell r="D2899">
            <v>430527</v>
          </cell>
          <cell r="E2899" t="str">
            <v>一类</v>
          </cell>
          <cell r="F2899" t="str">
            <v>Y020430527</v>
          </cell>
          <cell r="G2899" t="str">
            <v>木兰田村-S278</v>
          </cell>
          <cell r="H2899">
            <v>0</v>
          </cell>
          <cell r="I2899">
            <v>7.581</v>
          </cell>
          <cell r="J2899">
            <v>7.581</v>
          </cell>
        </row>
        <row r="2900">
          <cell r="C2900" t="str">
            <v>绥宁县</v>
          </cell>
          <cell r="D2900">
            <v>430527</v>
          </cell>
          <cell r="E2900" t="str">
            <v>一类</v>
          </cell>
          <cell r="F2900" t="str">
            <v>Y021430527</v>
          </cell>
          <cell r="G2900" t="str">
            <v>小水村-Y006</v>
          </cell>
          <cell r="H2900">
            <v>0</v>
          </cell>
          <cell r="I2900">
            <v>7.446</v>
          </cell>
          <cell r="J2900">
            <v>2.299</v>
          </cell>
        </row>
        <row r="2901">
          <cell r="C2901" t="str">
            <v>绥宁县</v>
          </cell>
          <cell r="D2901">
            <v>430527</v>
          </cell>
          <cell r="E2901" t="str">
            <v>一类</v>
          </cell>
          <cell r="F2901" t="str">
            <v>Y023430527</v>
          </cell>
          <cell r="G2901" t="str">
            <v>上翁村-G901</v>
          </cell>
          <cell r="H2901">
            <v>0</v>
          </cell>
          <cell r="I2901">
            <v>5.973</v>
          </cell>
          <cell r="J2901">
            <v>5.136</v>
          </cell>
        </row>
        <row r="2902">
          <cell r="C2902" t="str">
            <v>绥宁县</v>
          </cell>
          <cell r="D2902">
            <v>430527</v>
          </cell>
          <cell r="E2902" t="str">
            <v>一类</v>
          </cell>
          <cell r="F2902" t="str">
            <v>Y024430527</v>
          </cell>
          <cell r="G2902" t="str">
            <v>盐井村-陡街村</v>
          </cell>
          <cell r="H2902">
            <v>0</v>
          </cell>
          <cell r="I2902">
            <v>4.781</v>
          </cell>
          <cell r="J2902">
            <v>2.15</v>
          </cell>
        </row>
        <row r="2903">
          <cell r="C2903" t="str">
            <v>绥宁县</v>
          </cell>
          <cell r="D2903">
            <v>430527</v>
          </cell>
          <cell r="E2903" t="str">
            <v>一类</v>
          </cell>
          <cell r="F2903" t="str">
            <v>Y028430527</v>
          </cell>
          <cell r="G2903" t="str">
            <v>五龙寨村-麻塘双冲村</v>
          </cell>
          <cell r="H2903">
            <v>0</v>
          </cell>
          <cell r="I2903">
            <v>12.054</v>
          </cell>
          <cell r="J2903">
            <v>6.682</v>
          </cell>
        </row>
        <row r="2904">
          <cell r="C2904" t="str">
            <v>绥宁县</v>
          </cell>
          <cell r="D2904">
            <v>430527</v>
          </cell>
          <cell r="E2904" t="str">
            <v>一类</v>
          </cell>
          <cell r="F2904" t="str">
            <v>Y029430527</v>
          </cell>
          <cell r="G2904" t="str">
            <v>木兰田村-S278</v>
          </cell>
          <cell r="H2904">
            <v>0</v>
          </cell>
          <cell r="I2904">
            <v>20.552</v>
          </cell>
          <cell r="J2904">
            <v>1.96</v>
          </cell>
        </row>
        <row r="2905">
          <cell r="C2905" t="str">
            <v>绥宁县</v>
          </cell>
          <cell r="D2905">
            <v>430527</v>
          </cell>
          <cell r="E2905" t="str">
            <v>一类</v>
          </cell>
          <cell r="F2905" t="str">
            <v>Y030430527</v>
          </cell>
          <cell r="G2905" t="str">
            <v>松阳村-三房村</v>
          </cell>
          <cell r="H2905">
            <v>0</v>
          </cell>
          <cell r="I2905">
            <v>14.335</v>
          </cell>
          <cell r="J2905">
            <v>10.85</v>
          </cell>
        </row>
        <row r="2906">
          <cell r="C2906" t="str">
            <v>绥宁县</v>
          </cell>
          <cell r="D2906">
            <v>430527</v>
          </cell>
          <cell r="E2906" t="str">
            <v>一类</v>
          </cell>
          <cell r="F2906" t="str">
            <v>Y031430527</v>
          </cell>
          <cell r="G2906" t="str">
            <v>张家田村-S373</v>
          </cell>
          <cell r="H2906">
            <v>0</v>
          </cell>
          <cell r="I2906">
            <v>6.048</v>
          </cell>
          <cell r="J2906">
            <v>6.048</v>
          </cell>
        </row>
        <row r="2907">
          <cell r="C2907" t="str">
            <v>绥宁县</v>
          </cell>
          <cell r="D2907">
            <v>430527</v>
          </cell>
          <cell r="E2907" t="str">
            <v>一类</v>
          </cell>
          <cell r="F2907" t="str">
            <v>Y032430527</v>
          </cell>
          <cell r="G2907" t="str">
            <v>张家湾村-梅坪双江村</v>
          </cell>
          <cell r="H2907">
            <v>0</v>
          </cell>
          <cell r="I2907">
            <v>12.66</v>
          </cell>
          <cell r="J2907">
            <v>10.214</v>
          </cell>
        </row>
        <row r="2908">
          <cell r="C2908" t="str">
            <v>新宁县小计</v>
          </cell>
        </row>
        <row r="2908">
          <cell r="J2908">
            <v>627.674</v>
          </cell>
        </row>
        <row r="2909">
          <cell r="C2909" t="str">
            <v>新宁县</v>
          </cell>
          <cell r="D2909">
            <v>430528</v>
          </cell>
          <cell r="E2909" t="str">
            <v>一类</v>
          </cell>
          <cell r="F2909" t="str">
            <v>C004430528</v>
          </cell>
          <cell r="G2909" t="str">
            <v>老水岩-老水岩</v>
          </cell>
          <cell r="H2909">
            <v>0</v>
          </cell>
          <cell r="I2909">
            <v>5.363</v>
          </cell>
          <cell r="J2909">
            <v>5.363</v>
          </cell>
        </row>
        <row r="2910">
          <cell r="C2910" t="str">
            <v>新宁县</v>
          </cell>
          <cell r="D2910">
            <v>430528</v>
          </cell>
          <cell r="E2910" t="str">
            <v>一类</v>
          </cell>
          <cell r="F2910" t="str">
            <v>C006430528</v>
          </cell>
          <cell r="G2910" t="str">
            <v>靖位-石塘村村部</v>
          </cell>
          <cell r="H2910">
            <v>0</v>
          </cell>
          <cell r="I2910">
            <v>2.764</v>
          </cell>
          <cell r="J2910">
            <v>0.104</v>
          </cell>
        </row>
        <row r="2911">
          <cell r="C2911" t="str">
            <v>新宁县</v>
          </cell>
          <cell r="D2911">
            <v>430528</v>
          </cell>
          <cell r="E2911" t="str">
            <v>一类</v>
          </cell>
          <cell r="F2911" t="str">
            <v>C008430528</v>
          </cell>
          <cell r="G2911" t="str">
            <v>小电线</v>
          </cell>
          <cell r="H2911">
            <v>0</v>
          </cell>
          <cell r="I2911">
            <v>2.176</v>
          </cell>
          <cell r="J2911">
            <v>2.176</v>
          </cell>
        </row>
        <row r="2912">
          <cell r="C2912" t="str">
            <v>新宁县</v>
          </cell>
          <cell r="D2912">
            <v>430528</v>
          </cell>
          <cell r="E2912" t="str">
            <v>一类</v>
          </cell>
          <cell r="F2912" t="str">
            <v>C011430528</v>
          </cell>
          <cell r="G2912" t="str">
            <v>五中-井眼边</v>
          </cell>
          <cell r="H2912">
            <v>0</v>
          </cell>
          <cell r="I2912">
            <v>5.309</v>
          </cell>
          <cell r="J2912">
            <v>3.901</v>
          </cell>
        </row>
        <row r="2913">
          <cell r="C2913" t="str">
            <v>新宁县</v>
          </cell>
          <cell r="D2913">
            <v>430528</v>
          </cell>
          <cell r="E2913" t="str">
            <v>一类</v>
          </cell>
          <cell r="F2913" t="str">
            <v>C013430528</v>
          </cell>
          <cell r="G2913" t="str">
            <v>柳石线</v>
          </cell>
          <cell r="H2913">
            <v>0</v>
          </cell>
          <cell r="I2913">
            <v>3.611</v>
          </cell>
          <cell r="J2913">
            <v>3.611</v>
          </cell>
        </row>
        <row r="2914">
          <cell r="C2914" t="str">
            <v>新宁县</v>
          </cell>
          <cell r="D2914">
            <v>430528</v>
          </cell>
          <cell r="E2914" t="str">
            <v>一类</v>
          </cell>
          <cell r="F2914" t="str">
            <v>C014430528</v>
          </cell>
          <cell r="G2914" t="str">
            <v>双塘村部-杨河冲</v>
          </cell>
          <cell r="H2914">
            <v>0</v>
          </cell>
          <cell r="I2914">
            <v>8.698</v>
          </cell>
          <cell r="J2914">
            <v>8.698</v>
          </cell>
        </row>
        <row r="2915">
          <cell r="C2915" t="str">
            <v>新宁县</v>
          </cell>
          <cell r="D2915">
            <v>430528</v>
          </cell>
          <cell r="E2915" t="str">
            <v>一类</v>
          </cell>
          <cell r="F2915" t="str">
            <v>C017430528</v>
          </cell>
          <cell r="G2915" t="str">
            <v>燕贺里-红家冲</v>
          </cell>
          <cell r="H2915">
            <v>0</v>
          </cell>
          <cell r="I2915">
            <v>12.023</v>
          </cell>
          <cell r="J2915">
            <v>12.023</v>
          </cell>
        </row>
        <row r="2916">
          <cell r="C2916" t="str">
            <v>新宁县</v>
          </cell>
          <cell r="D2916">
            <v>430528</v>
          </cell>
          <cell r="E2916" t="str">
            <v>一类</v>
          </cell>
          <cell r="F2916" t="str">
            <v>C019430528</v>
          </cell>
          <cell r="G2916" t="str">
            <v>二马水口-向阳村部</v>
          </cell>
          <cell r="H2916">
            <v>0</v>
          </cell>
          <cell r="I2916">
            <v>2.299</v>
          </cell>
          <cell r="J2916">
            <v>2.299</v>
          </cell>
        </row>
        <row r="2917">
          <cell r="C2917" t="str">
            <v>新宁县</v>
          </cell>
          <cell r="D2917">
            <v>430528</v>
          </cell>
          <cell r="E2917" t="str">
            <v>一类</v>
          </cell>
          <cell r="F2917" t="str">
            <v>C01B430528</v>
          </cell>
          <cell r="G2917" t="str">
            <v>杉木山-大和塘</v>
          </cell>
          <cell r="H2917">
            <v>0</v>
          </cell>
          <cell r="I2917">
            <v>1.023</v>
          </cell>
          <cell r="J2917">
            <v>1.023</v>
          </cell>
        </row>
        <row r="2918">
          <cell r="C2918" t="str">
            <v>新宁县</v>
          </cell>
          <cell r="D2918">
            <v>430528</v>
          </cell>
          <cell r="E2918" t="str">
            <v>一类</v>
          </cell>
          <cell r="F2918" t="str">
            <v>C029430528</v>
          </cell>
          <cell r="G2918" t="str">
            <v>甘井三组-张家</v>
          </cell>
          <cell r="H2918">
            <v>0</v>
          </cell>
          <cell r="I2918">
            <v>0.945</v>
          </cell>
          <cell r="J2918">
            <v>0.944</v>
          </cell>
        </row>
        <row r="2919">
          <cell r="C2919" t="str">
            <v>新宁县</v>
          </cell>
          <cell r="D2919">
            <v>430528</v>
          </cell>
          <cell r="E2919" t="str">
            <v>一类</v>
          </cell>
          <cell r="F2919" t="str">
            <v>C030430528</v>
          </cell>
          <cell r="G2919" t="str">
            <v>甘井水库-冷家</v>
          </cell>
          <cell r="H2919">
            <v>0</v>
          </cell>
          <cell r="I2919">
            <v>1.645</v>
          </cell>
          <cell r="J2919">
            <v>1.644</v>
          </cell>
        </row>
        <row r="2920">
          <cell r="C2920" t="str">
            <v>新宁县</v>
          </cell>
          <cell r="D2920">
            <v>430528</v>
          </cell>
          <cell r="E2920" t="str">
            <v>一类</v>
          </cell>
          <cell r="F2920" t="str">
            <v>C032430528</v>
          </cell>
          <cell r="G2920" t="str">
            <v>巡江-下何家</v>
          </cell>
          <cell r="H2920">
            <v>0</v>
          </cell>
          <cell r="I2920">
            <v>2.101</v>
          </cell>
          <cell r="J2920">
            <v>1.674</v>
          </cell>
        </row>
        <row r="2921">
          <cell r="C2921" t="str">
            <v>新宁县</v>
          </cell>
          <cell r="D2921">
            <v>430528</v>
          </cell>
          <cell r="E2921" t="str">
            <v>一类</v>
          </cell>
          <cell r="F2921" t="str">
            <v>C033430528</v>
          </cell>
          <cell r="G2921" t="str">
            <v>拱边-拓山里</v>
          </cell>
          <cell r="H2921">
            <v>0</v>
          </cell>
          <cell r="I2921">
            <v>2.003</v>
          </cell>
          <cell r="J2921">
            <v>2.003</v>
          </cell>
        </row>
        <row r="2922">
          <cell r="C2922" t="str">
            <v>新宁县</v>
          </cell>
          <cell r="D2922">
            <v>430528</v>
          </cell>
          <cell r="E2922" t="str">
            <v>一类</v>
          </cell>
          <cell r="F2922" t="str">
            <v>C040430528</v>
          </cell>
          <cell r="G2922" t="str">
            <v>幸家-幸家</v>
          </cell>
          <cell r="H2922">
            <v>2.109</v>
          </cell>
          <cell r="I2922">
            <v>4.463</v>
          </cell>
          <cell r="J2922">
            <v>2.354</v>
          </cell>
        </row>
        <row r="2923">
          <cell r="C2923" t="str">
            <v>新宁县</v>
          </cell>
          <cell r="D2923">
            <v>430528</v>
          </cell>
          <cell r="E2923" t="str">
            <v>一类</v>
          </cell>
          <cell r="F2923" t="str">
            <v>C044430528</v>
          </cell>
          <cell r="G2923" t="str">
            <v>小星冲-中房</v>
          </cell>
          <cell r="H2923">
            <v>0</v>
          </cell>
          <cell r="I2923">
            <v>2.607</v>
          </cell>
          <cell r="J2923">
            <v>2.607</v>
          </cell>
        </row>
        <row r="2924">
          <cell r="C2924" t="str">
            <v>新宁县</v>
          </cell>
          <cell r="D2924">
            <v>430528</v>
          </cell>
          <cell r="E2924" t="str">
            <v>一类</v>
          </cell>
          <cell r="F2924" t="str">
            <v>C046430528</v>
          </cell>
          <cell r="G2924" t="str">
            <v>山门上-山门上</v>
          </cell>
          <cell r="H2924">
            <v>0</v>
          </cell>
          <cell r="I2924">
            <v>3.245</v>
          </cell>
          <cell r="J2924">
            <v>1.082</v>
          </cell>
        </row>
        <row r="2925">
          <cell r="C2925" t="str">
            <v>新宁县</v>
          </cell>
          <cell r="D2925">
            <v>430528</v>
          </cell>
          <cell r="E2925" t="str">
            <v>一类</v>
          </cell>
          <cell r="F2925" t="str">
            <v>C054430528</v>
          </cell>
          <cell r="G2925" t="str">
            <v>打靶场-打靶场</v>
          </cell>
          <cell r="H2925">
            <v>0</v>
          </cell>
          <cell r="I2925">
            <v>2.235</v>
          </cell>
          <cell r="J2925">
            <v>2.235</v>
          </cell>
        </row>
        <row r="2926">
          <cell r="C2926" t="str">
            <v>新宁县</v>
          </cell>
          <cell r="D2926">
            <v>430528</v>
          </cell>
          <cell r="E2926" t="str">
            <v>一类</v>
          </cell>
          <cell r="F2926" t="str">
            <v>C056430528</v>
          </cell>
          <cell r="G2926" t="str">
            <v>蒋家-蒋家</v>
          </cell>
          <cell r="H2926">
            <v>0</v>
          </cell>
          <cell r="I2926">
            <v>2.134</v>
          </cell>
          <cell r="J2926">
            <v>2.134</v>
          </cell>
        </row>
        <row r="2927">
          <cell r="C2927" t="str">
            <v>新宁县</v>
          </cell>
          <cell r="D2927">
            <v>430528</v>
          </cell>
          <cell r="E2927" t="str">
            <v>一类</v>
          </cell>
          <cell r="F2927" t="str">
            <v>C059430528</v>
          </cell>
          <cell r="G2927" t="str">
            <v>增桥村-宝方塘</v>
          </cell>
          <cell r="H2927">
            <v>0</v>
          </cell>
          <cell r="I2927">
            <v>2.618</v>
          </cell>
          <cell r="J2927">
            <v>2.618</v>
          </cell>
        </row>
        <row r="2928">
          <cell r="C2928" t="str">
            <v>新宁县</v>
          </cell>
          <cell r="D2928">
            <v>430528</v>
          </cell>
          <cell r="E2928" t="str">
            <v>一类</v>
          </cell>
          <cell r="F2928" t="str">
            <v>C060430528</v>
          </cell>
          <cell r="G2928" t="str">
            <v>坝边-洪桥村</v>
          </cell>
          <cell r="H2928">
            <v>3.143</v>
          </cell>
          <cell r="I2928">
            <v>7.137</v>
          </cell>
          <cell r="J2928">
            <v>3.994</v>
          </cell>
        </row>
        <row r="2929">
          <cell r="C2929" t="str">
            <v>新宁县</v>
          </cell>
          <cell r="D2929">
            <v>430528</v>
          </cell>
          <cell r="E2929" t="str">
            <v>一类</v>
          </cell>
          <cell r="F2929" t="str">
            <v>C061430528</v>
          </cell>
          <cell r="G2929" t="str">
            <v>洪兵线</v>
          </cell>
          <cell r="H2929">
            <v>0</v>
          </cell>
          <cell r="I2929">
            <v>3.44</v>
          </cell>
          <cell r="J2929">
            <v>3.44</v>
          </cell>
        </row>
        <row r="2930">
          <cell r="C2930" t="str">
            <v>新宁县</v>
          </cell>
          <cell r="D2930">
            <v>430528</v>
          </cell>
          <cell r="E2930" t="str">
            <v>一类</v>
          </cell>
          <cell r="F2930" t="str">
            <v>C065430528</v>
          </cell>
          <cell r="G2930" t="str">
            <v>街上-新塘山</v>
          </cell>
          <cell r="H2930">
            <v>1.422</v>
          </cell>
          <cell r="I2930">
            <v>4.594</v>
          </cell>
          <cell r="J2930">
            <v>3.171</v>
          </cell>
        </row>
        <row r="2931">
          <cell r="C2931" t="str">
            <v>新宁县</v>
          </cell>
          <cell r="D2931">
            <v>430528</v>
          </cell>
          <cell r="E2931" t="str">
            <v>一类</v>
          </cell>
          <cell r="F2931" t="str">
            <v>C066430528</v>
          </cell>
          <cell r="G2931" t="str">
            <v>石角塘-周家岭村部</v>
          </cell>
          <cell r="H2931">
            <v>0</v>
          </cell>
          <cell r="I2931">
            <v>5.131</v>
          </cell>
          <cell r="J2931">
            <v>5.131</v>
          </cell>
        </row>
        <row r="2932">
          <cell r="C2932" t="str">
            <v>新宁县</v>
          </cell>
          <cell r="D2932">
            <v>430528</v>
          </cell>
          <cell r="E2932" t="str">
            <v>一类</v>
          </cell>
          <cell r="F2932" t="str">
            <v>C067430528</v>
          </cell>
          <cell r="G2932" t="str">
            <v>水麦线</v>
          </cell>
          <cell r="H2932">
            <v>0</v>
          </cell>
          <cell r="I2932">
            <v>1.985</v>
          </cell>
          <cell r="J2932">
            <v>1.985</v>
          </cell>
        </row>
        <row r="2933">
          <cell r="C2933" t="str">
            <v>新宁县</v>
          </cell>
          <cell r="D2933">
            <v>430528</v>
          </cell>
          <cell r="E2933" t="str">
            <v>一类</v>
          </cell>
          <cell r="F2933" t="str">
            <v>C069430528</v>
          </cell>
          <cell r="G2933" t="str">
            <v>大大线</v>
          </cell>
          <cell r="H2933">
            <v>0</v>
          </cell>
          <cell r="I2933">
            <v>1.617</v>
          </cell>
          <cell r="J2933">
            <v>1.618</v>
          </cell>
        </row>
        <row r="2934">
          <cell r="C2934" t="str">
            <v>新宁县</v>
          </cell>
          <cell r="D2934">
            <v>430528</v>
          </cell>
          <cell r="E2934" t="str">
            <v>一类</v>
          </cell>
          <cell r="F2934" t="str">
            <v>C080430528</v>
          </cell>
          <cell r="G2934" t="str">
            <v>凹索线</v>
          </cell>
          <cell r="H2934">
            <v>0</v>
          </cell>
          <cell r="I2934">
            <v>2.275</v>
          </cell>
          <cell r="J2934">
            <v>2.273</v>
          </cell>
        </row>
        <row r="2935">
          <cell r="C2935" t="str">
            <v>新宁县</v>
          </cell>
          <cell r="D2935">
            <v>430528</v>
          </cell>
          <cell r="E2935" t="str">
            <v>一类</v>
          </cell>
          <cell r="F2935" t="str">
            <v>C083430528</v>
          </cell>
          <cell r="G2935" t="str">
            <v>阳长线</v>
          </cell>
          <cell r="H2935">
            <v>0</v>
          </cell>
          <cell r="I2935">
            <v>4.104</v>
          </cell>
          <cell r="J2935">
            <v>4.104</v>
          </cell>
        </row>
        <row r="2936">
          <cell r="C2936" t="str">
            <v>新宁县</v>
          </cell>
          <cell r="D2936">
            <v>430528</v>
          </cell>
          <cell r="E2936" t="str">
            <v>一类</v>
          </cell>
          <cell r="F2936" t="str">
            <v>C084430528</v>
          </cell>
          <cell r="G2936" t="str">
            <v>白岔线</v>
          </cell>
          <cell r="H2936">
            <v>0</v>
          </cell>
          <cell r="I2936">
            <v>3.326</v>
          </cell>
          <cell r="J2936">
            <v>6.652</v>
          </cell>
        </row>
        <row r="2937">
          <cell r="C2937" t="str">
            <v>新宁县</v>
          </cell>
          <cell r="D2937">
            <v>430528</v>
          </cell>
          <cell r="E2937" t="str">
            <v>一类</v>
          </cell>
          <cell r="F2937" t="str">
            <v>C091430528</v>
          </cell>
          <cell r="G2937" t="str">
            <v>三角坪-桃花防护堤</v>
          </cell>
          <cell r="H2937">
            <v>0</v>
          </cell>
          <cell r="I2937">
            <v>2.453</v>
          </cell>
          <cell r="J2937">
            <v>2.453</v>
          </cell>
        </row>
        <row r="2938">
          <cell r="C2938" t="str">
            <v>新宁县</v>
          </cell>
          <cell r="D2938">
            <v>430528</v>
          </cell>
          <cell r="E2938" t="str">
            <v>一类</v>
          </cell>
          <cell r="F2938" t="str">
            <v>C094430528</v>
          </cell>
          <cell r="G2938" t="str">
            <v>大木山-大木山</v>
          </cell>
          <cell r="H2938">
            <v>0</v>
          </cell>
          <cell r="I2938">
            <v>7.182</v>
          </cell>
          <cell r="J2938">
            <v>2.647</v>
          </cell>
        </row>
        <row r="2939">
          <cell r="C2939" t="str">
            <v>新宁县</v>
          </cell>
          <cell r="D2939">
            <v>430528</v>
          </cell>
          <cell r="E2939" t="str">
            <v>一类</v>
          </cell>
          <cell r="F2939" t="str">
            <v>C095430528</v>
          </cell>
          <cell r="G2939" t="str">
            <v>桐子口-桐子口</v>
          </cell>
          <cell r="H2939">
            <v>0</v>
          </cell>
          <cell r="I2939">
            <v>3.928</v>
          </cell>
          <cell r="J2939">
            <v>3.928</v>
          </cell>
        </row>
        <row r="2940">
          <cell r="C2940" t="str">
            <v>新宁县</v>
          </cell>
          <cell r="D2940">
            <v>430528</v>
          </cell>
          <cell r="E2940" t="str">
            <v>一类</v>
          </cell>
          <cell r="F2940" t="str">
            <v>C097430528</v>
          </cell>
          <cell r="G2940" t="str">
            <v>瓦屋里-天京村部</v>
          </cell>
          <cell r="H2940">
            <v>0</v>
          </cell>
          <cell r="I2940">
            <v>3.485</v>
          </cell>
          <cell r="J2940">
            <v>3.485</v>
          </cell>
        </row>
        <row r="2941">
          <cell r="C2941" t="str">
            <v>新宁县</v>
          </cell>
          <cell r="D2941">
            <v>430528</v>
          </cell>
          <cell r="E2941" t="str">
            <v>一类</v>
          </cell>
          <cell r="F2941" t="str">
            <v>C101430528</v>
          </cell>
          <cell r="G2941" t="str">
            <v>柳桥庙-柳桥庙</v>
          </cell>
          <cell r="H2941">
            <v>0</v>
          </cell>
          <cell r="I2941">
            <v>2.609</v>
          </cell>
          <cell r="J2941">
            <v>2.609</v>
          </cell>
        </row>
        <row r="2942">
          <cell r="C2942" t="str">
            <v>新宁县</v>
          </cell>
          <cell r="D2942">
            <v>430528</v>
          </cell>
          <cell r="E2942" t="str">
            <v>一类</v>
          </cell>
          <cell r="F2942" t="str">
            <v>C104430528</v>
          </cell>
          <cell r="G2942" t="str">
            <v>五里-三联水库坝上</v>
          </cell>
          <cell r="H2942">
            <v>0.25</v>
          </cell>
          <cell r="I2942">
            <v>14.625</v>
          </cell>
          <cell r="J2942">
            <v>14.375</v>
          </cell>
        </row>
        <row r="2943">
          <cell r="C2943" t="str">
            <v>新宁县</v>
          </cell>
          <cell r="D2943">
            <v>430528</v>
          </cell>
          <cell r="E2943" t="str">
            <v>一类</v>
          </cell>
          <cell r="F2943" t="str">
            <v>C106430528</v>
          </cell>
          <cell r="G2943" t="str">
            <v>沉坝塘-太竹山</v>
          </cell>
          <cell r="H2943">
            <v>1.415</v>
          </cell>
          <cell r="I2943">
            <v>4.601</v>
          </cell>
          <cell r="J2943">
            <v>3.186</v>
          </cell>
        </row>
        <row r="2944">
          <cell r="C2944" t="str">
            <v>新宁县</v>
          </cell>
          <cell r="D2944">
            <v>430528</v>
          </cell>
          <cell r="E2944" t="str">
            <v>一类</v>
          </cell>
          <cell r="F2944" t="str">
            <v>C109430528</v>
          </cell>
          <cell r="G2944" t="str">
            <v>沉坝塘-石坝冲</v>
          </cell>
          <cell r="H2944">
            <v>0</v>
          </cell>
          <cell r="I2944">
            <v>1.266</v>
          </cell>
          <cell r="J2944">
            <v>1.266</v>
          </cell>
        </row>
        <row r="2945">
          <cell r="C2945" t="str">
            <v>新宁县</v>
          </cell>
          <cell r="D2945">
            <v>430528</v>
          </cell>
          <cell r="E2945" t="str">
            <v>一类</v>
          </cell>
          <cell r="F2945" t="str">
            <v>C114430528</v>
          </cell>
          <cell r="G2945" t="str">
            <v>双江桥-架枧冲电站</v>
          </cell>
          <cell r="H2945">
            <v>2.878</v>
          </cell>
          <cell r="I2945">
            <v>5.424</v>
          </cell>
          <cell r="J2945">
            <v>2.545</v>
          </cell>
        </row>
        <row r="2946">
          <cell r="C2946" t="str">
            <v>新宁县</v>
          </cell>
          <cell r="D2946">
            <v>430528</v>
          </cell>
          <cell r="E2946" t="str">
            <v>一类</v>
          </cell>
          <cell r="F2946" t="str">
            <v>C115430528</v>
          </cell>
          <cell r="G2946" t="str">
            <v>半寺线</v>
          </cell>
          <cell r="H2946">
            <v>0</v>
          </cell>
          <cell r="I2946">
            <v>3.166</v>
          </cell>
          <cell r="J2946">
            <v>3.166</v>
          </cell>
        </row>
        <row r="2947">
          <cell r="C2947" t="str">
            <v>新宁县</v>
          </cell>
          <cell r="D2947">
            <v>430528</v>
          </cell>
          <cell r="E2947" t="str">
            <v>一类</v>
          </cell>
          <cell r="F2947" t="str">
            <v>C117430528</v>
          </cell>
          <cell r="G2947" t="str">
            <v>黄凸上-亭子边</v>
          </cell>
          <cell r="H2947">
            <v>0</v>
          </cell>
          <cell r="I2947">
            <v>2.946</v>
          </cell>
          <cell r="J2947">
            <v>2.946</v>
          </cell>
        </row>
        <row r="2948">
          <cell r="C2948" t="str">
            <v>新宁县</v>
          </cell>
          <cell r="D2948">
            <v>430528</v>
          </cell>
          <cell r="E2948" t="str">
            <v>一类</v>
          </cell>
          <cell r="F2948" t="str">
            <v>C120430528</v>
          </cell>
          <cell r="G2948" t="str">
            <v>中洞线</v>
          </cell>
          <cell r="H2948">
            <v>0</v>
          </cell>
          <cell r="I2948">
            <v>2.268</v>
          </cell>
          <cell r="J2948">
            <v>2.268</v>
          </cell>
        </row>
        <row r="2949">
          <cell r="C2949" t="str">
            <v>新宁县</v>
          </cell>
          <cell r="D2949">
            <v>430528</v>
          </cell>
          <cell r="E2949" t="str">
            <v>一类</v>
          </cell>
          <cell r="F2949" t="str">
            <v>C122430528</v>
          </cell>
          <cell r="G2949" t="str">
            <v>上对江-十字路口</v>
          </cell>
          <cell r="H2949">
            <v>0</v>
          </cell>
          <cell r="I2949">
            <v>3.416</v>
          </cell>
          <cell r="J2949">
            <v>3.416</v>
          </cell>
        </row>
        <row r="2950">
          <cell r="C2950" t="str">
            <v>新宁县</v>
          </cell>
          <cell r="D2950">
            <v>430528</v>
          </cell>
          <cell r="E2950" t="str">
            <v>一类</v>
          </cell>
          <cell r="F2950" t="str">
            <v>C133430528</v>
          </cell>
          <cell r="G2950" t="str">
            <v>卫生院-老塘</v>
          </cell>
          <cell r="H2950">
            <v>0</v>
          </cell>
          <cell r="I2950">
            <v>2.038</v>
          </cell>
          <cell r="J2950">
            <v>2.038</v>
          </cell>
        </row>
        <row r="2951">
          <cell r="C2951" t="str">
            <v>新宁县</v>
          </cell>
          <cell r="D2951">
            <v>430528</v>
          </cell>
          <cell r="E2951" t="str">
            <v>一类</v>
          </cell>
          <cell r="F2951" t="str">
            <v>C134430528</v>
          </cell>
          <cell r="G2951" t="str">
            <v>新塘-半山</v>
          </cell>
          <cell r="H2951">
            <v>0</v>
          </cell>
          <cell r="I2951">
            <v>4.382</v>
          </cell>
          <cell r="J2951">
            <v>4.382</v>
          </cell>
        </row>
        <row r="2952">
          <cell r="C2952" t="str">
            <v>新宁县</v>
          </cell>
          <cell r="D2952">
            <v>430528</v>
          </cell>
          <cell r="E2952" t="str">
            <v>一类</v>
          </cell>
          <cell r="F2952" t="str">
            <v>C136430528</v>
          </cell>
          <cell r="G2952" t="str">
            <v>黄毛岭-黄毛岭</v>
          </cell>
          <cell r="H2952">
            <v>0.119</v>
          </cell>
          <cell r="I2952">
            <v>2.709</v>
          </cell>
          <cell r="J2952">
            <v>2.59</v>
          </cell>
        </row>
        <row r="2953">
          <cell r="C2953" t="str">
            <v>新宁县</v>
          </cell>
          <cell r="D2953">
            <v>430528</v>
          </cell>
          <cell r="E2953" t="str">
            <v>一类</v>
          </cell>
          <cell r="F2953" t="str">
            <v>C142430528</v>
          </cell>
          <cell r="G2953" t="str">
            <v>渡花桥口-龙塘</v>
          </cell>
          <cell r="H2953">
            <v>0</v>
          </cell>
          <cell r="I2953">
            <v>2.095</v>
          </cell>
          <cell r="J2953">
            <v>2.095</v>
          </cell>
        </row>
        <row r="2954">
          <cell r="C2954" t="str">
            <v>新宁县</v>
          </cell>
          <cell r="D2954">
            <v>430528</v>
          </cell>
          <cell r="E2954" t="str">
            <v>一类</v>
          </cell>
          <cell r="F2954" t="str">
            <v>C143430528</v>
          </cell>
          <cell r="G2954" t="str">
            <v>园艺场-排门渡口</v>
          </cell>
          <cell r="H2954">
            <v>0</v>
          </cell>
          <cell r="I2954">
            <v>2.212</v>
          </cell>
          <cell r="J2954">
            <v>2.212</v>
          </cell>
        </row>
        <row r="2955">
          <cell r="C2955" t="str">
            <v>新宁县</v>
          </cell>
          <cell r="D2955">
            <v>430528</v>
          </cell>
          <cell r="E2955" t="str">
            <v>一类</v>
          </cell>
          <cell r="F2955" t="str">
            <v>C145430528</v>
          </cell>
          <cell r="G2955" t="str">
            <v>杨家田-洪家凸</v>
          </cell>
          <cell r="H2955">
            <v>0</v>
          </cell>
          <cell r="I2955">
            <v>4.801</v>
          </cell>
          <cell r="J2955">
            <v>4.801</v>
          </cell>
        </row>
        <row r="2956">
          <cell r="C2956" t="str">
            <v>新宁县</v>
          </cell>
          <cell r="D2956">
            <v>430528</v>
          </cell>
          <cell r="E2956" t="str">
            <v>一类</v>
          </cell>
          <cell r="F2956" t="str">
            <v>C161430528</v>
          </cell>
          <cell r="G2956" t="str">
            <v>何海冲-何海冲</v>
          </cell>
          <cell r="H2956">
            <v>0</v>
          </cell>
          <cell r="I2956">
            <v>8.006</v>
          </cell>
          <cell r="J2956">
            <v>8.006</v>
          </cell>
        </row>
        <row r="2957">
          <cell r="C2957" t="str">
            <v>新宁县</v>
          </cell>
          <cell r="D2957">
            <v>430528</v>
          </cell>
          <cell r="E2957" t="str">
            <v>一类</v>
          </cell>
          <cell r="F2957" t="str">
            <v>C165430528</v>
          </cell>
          <cell r="G2957" t="str">
            <v>三口渡-竹子坳</v>
          </cell>
          <cell r="H2957">
            <v>0</v>
          </cell>
          <cell r="I2957">
            <v>11.825</v>
          </cell>
          <cell r="J2957">
            <v>11.825</v>
          </cell>
        </row>
        <row r="2958">
          <cell r="C2958" t="str">
            <v>新宁县</v>
          </cell>
          <cell r="D2958">
            <v>430528</v>
          </cell>
          <cell r="E2958" t="str">
            <v>一类</v>
          </cell>
          <cell r="F2958" t="str">
            <v>C166430528</v>
          </cell>
          <cell r="G2958" t="str">
            <v>短码头-沙石路口</v>
          </cell>
          <cell r="H2958">
            <v>0</v>
          </cell>
          <cell r="I2958">
            <v>6.269</v>
          </cell>
          <cell r="J2958">
            <v>6.269</v>
          </cell>
        </row>
        <row r="2959">
          <cell r="C2959" t="str">
            <v>新宁县</v>
          </cell>
          <cell r="D2959">
            <v>430528</v>
          </cell>
          <cell r="E2959" t="str">
            <v>一类</v>
          </cell>
          <cell r="F2959" t="str">
            <v>C169430528</v>
          </cell>
          <cell r="G2959" t="str">
            <v>大兴联校-双源村</v>
          </cell>
          <cell r="H2959">
            <v>0</v>
          </cell>
          <cell r="I2959">
            <v>2.196</v>
          </cell>
          <cell r="J2959">
            <v>2.196</v>
          </cell>
        </row>
        <row r="2960">
          <cell r="C2960" t="str">
            <v>新宁县</v>
          </cell>
          <cell r="D2960">
            <v>430528</v>
          </cell>
          <cell r="E2960" t="str">
            <v>一类</v>
          </cell>
          <cell r="F2960" t="str">
            <v>C171430528</v>
          </cell>
          <cell r="G2960" t="str">
            <v>土地坳-土地坳</v>
          </cell>
          <cell r="H2960">
            <v>0</v>
          </cell>
          <cell r="I2960">
            <v>3.396</v>
          </cell>
          <cell r="J2960">
            <v>3.396</v>
          </cell>
        </row>
        <row r="2961">
          <cell r="C2961" t="str">
            <v>新宁县</v>
          </cell>
          <cell r="D2961">
            <v>430528</v>
          </cell>
          <cell r="E2961" t="str">
            <v>一类</v>
          </cell>
          <cell r="F2961" t="str">
            <v>C172430528</v>
          </cell>
          <cell r="G2961" t="str">
            <v>李家塘-田中</v>
          </cell>
          <cell r="H2961">
            <v>0</v>
          </cell>
          <cell r="I2961">
            <v>3.069</v>
          </cell>
          <cell r="J2961">
            <v>2.505</v>
          </cell>
        </row>
        <row r="2962">
          <cell r="C2962" t="str">
            <v>新宁县</v>
          </cell>
          <cell r="D2962">
            <v>430528</v>
          </cell>
          <cell r="E2962" t="str">
            <v>一类</v>
          </cell>
          <cell r="F2962" t="str">
            <v>C173430528</v>
          </cell>
          <cell r="G2962" t="str">
            <v>赵家-园艺场</v>
          </cell>
          <cell r="H2962">
            <v>0</v>
          </cell>
          <cell r="I2962">
            <v>4.077</v>
          </cell>
          <cell r="J2962">
            <v>4.077</v>
          </cell>
        </row>
        <row r="2963">
          <cell r="C2963" t="str">
            <v>新宁县</v>
          </cell>
          <cell r="D2963">
            <v>430528</v>
          </cell>
          <cell r="E2963" t="str">
            <v>一类</v>
          </cell>
          <cell r="F2963" t="str">
            <v>C187430528</v>
          </cell>
          <cell r="G2963" t="str">
            <v>仙人桥-大飘</v>
          </cell>
          <cell r="H2963">
            <v>0</v>
          </cell>
          <cell r="I2963">
            <v>4.831</v>
          </cell>
          <cell r="J2963">
            <v>4.831</v>
          </cell>
        </row>
        <row r="2964">
          <cell r="C2964" t="str">
            <v>新宁县</v>
          </cell>
          <cell r="D2964">
            <v>430528</v>
          </cell>
          <cell r="E2964" t="str">
            <v>一类</v>
          </cell>
          <cell r="F2964" t="str">
            <v>C190430528</v>
          </cell>
          <cell r="G2964" t="str">
            <v>新建桥-罗源</v>
          </cell>
          <cell r="H2964">
            <v>0</v>
          </cell>
          <cell r="I2964">
            <v>8.295</v>
          </cell>
          <cell r="J2964">
            <v>8.295</v>
          </cell>
        </row>
        <row r="2965">
          <cell r="C2965" t="str">
            <v>新宁县</v>
          </cell>
          <cell r="D2965">
            <v>430528</v>
          </cell>
          <cell r="E2965" t="str">
            <v>一类</v>
          </cell>
          <cell r="F2965" t="str">
            <v>C196430528</v>
          </cell>
          <cell r="G2965" t="str">
            <v>寺山桥-亭子</v>
          </cell>
          <cell r="H2965">
            <v>0</v>
          </cell>
          <cell r="I2965">
            <v>10.275</v>
          </cell>
          <cell r="J2965">
            <v>10.275</v>
          </cell>
        </row>
        <row r="2966">
          <cell r="C2966" t="str">
            <v>新宁县</v>
          </cell>
          <cell r="D2966">
            <v>430528</v>
          </cell>
          <cell r="E2966" t="str">
            <v>一类</v>
          </cell>
          <cell r="F2966" t="str">
            <v>C197430528</v>
          </cell>
          <cell r="G2966" t="str">
            <v>河龙线</v>
          </cell>
          <cell r="H2966">
            <v>0</v>
          </cell>
          <cell r="I2966">
            <v>3.676</v>
          </cell>
          <cell r="J2966">
            <v>3.676</v>
          </cell>
        </row>
        <row r="2967">
          <cell r="C2967" t="str">
            <v>新宁县</v>
          </cell>
          <cell r="D2967">
            <v>430528</v>
          </cell>
          <cell r="E2967" t="str">
            <v>一类</v>
          </cell>
          <cell r="F2967" t="str">
            <v>C199430528</v>
          </cell>
          <cell r="G2967" t="str">
            <v>岩口冲-岩口冲</v>
          </cell>
          <cell r="H2967">
            <v>0</v>
          </cell>
          <cell r="I2967">
            <v>2.966</v>
          </cell>
          <cell r="J2967">
            <v>2.522</v>
          </cell>
        </row>
        <row r="2968">
          <cell r="C2968" t="str">
            <v>新宁县</v>
          </cell>
          <cell r="D2968">
            <v>430528</v>
          </cell>
          <cell r="E2968" t="str">
            <v>一类</v>
          </cell>
          <cell r="F2968" t="str">
            <v>C202430528</v>
          </cell>
          <cell r="G2968" t="str">
            <v>碾米厂-碾米厂</v>
          </cell>
          <cell r="H2968">
            <v>0</v>
          </cell>
          <cell r="I2968">
            <v>1.489</v>
          </cell>
          <cell r="J2968">
            <v>1.489</v>
          </cell>
        </row>
        <row r="2969">
          <cell r="C2969" t="str">
            <v>新宁县</v>
          </cell>
          <cell r="D2969">
            <v>430528</v>
          </cell>
          <cell r="E2969" t="str">
            <v>一类</v>
          </cell>
          <cell r="F2969" t="str">
            <v>C205430528</v>
          </cell>
          <cell r="G2969" t="str">
            <v>枧杆山村部-杨古岭一组</v>
          </cell>
          <cell r="H2969">
            <v>0</v>
          </cell>
          <cell r="I2969">
            <v>6.618</v>
          </cell>
          <cell r="J2969">
            <v>6.618</v>
          </cell>
        </row>
        <row r="2970">
          <cell r="C2970" t="str">
            <v>新宁县</v>
          </cell>
          <cell r="D2970">
            <v>430528</v>
          </cell>
          <cell r="E2970" t="str">
            <v>一类</v>
          </cell>
          <cell r="F2970" t="str">
            <v>C213430528</v>
          </cell>
          <cell r="G2970" t="str">
            <v>田中间-麻林中学</v>
          </cell>
          <cell r="H2970">
            <v>0</v>
          </cell>
          <cell r="I2970">
            <v>2.198</v>
          </cell>
          <cell r="J2970">
            <v>2.198</v>
          </cell>
        </row>
        <row r="2971">
          <cell r="C2971" t="str">
            <v>新宁县</v>
          </cell>
          <cell r="D2971">
            <v>430528</v>
          </cell>
          <cell r="E2971" t="str">
            <v>一类</v>
          </cell>
          <cell r="F2971" t="str">
            <v>C216430528</v>
          </cell>
          <cell r="G2971" t="str">
            <v>下水头-进洪桥</v>
          </cell>
          <cell r="H2971">
            <v>0</v>
          </cell>
          <cell r="I2971">
            <v>7.027</v>
          </cell>
          <cell r="J2971">
            <v>7.026</v>
          </cell>
        </row>
        <row r="2972">
          <cell r="C2972" t="str">
            <v>新宁县</v>
          </cell>
          <cell r="D2972">
            <v>430528</v>
          </cell>
          <cell r="E2972" t="str">
            <v>一类</v>
          </cell>
          <cell r="F2972" t="str">
            <v>C219430528</v>
          </cell>
          <cell r="G2972" t="str">
            <v>大坝坝基-高竹</v>
          </cell>
          <cell r="H2972">
            <v>0</v>
          </cell>
          <cell r="I2972">
            <v>6.68</v>
          </cell>
          <cell r="J2972">
            <v>6.68</v>
          </cell>
        </row>
        <row r="2973">
          <cell r="C2973" t="str">
            <v>新宁县</v>
          </cell>
          <cell r="D2973">
            <v>430528</v>
          </cell>
          <cell r="E2973" t="str">
            <v>一类</v>
          </cell>
          <cell r="F2973" t="str">
            <v>C222430528</v>
          </cell>
          <cell r="G2973" t="str">
            <v>陈家田-陈家田</v>
          </cell>
          <cell r="H2973">
            <v>0</v>
          </cell>
          <cell r="I2973">
            <v>1.702</v>
          </cell>
          <cell r="J2973">
            <v>1.702</v>
          </cell>
        </row>
        <row r="2974">
          <cell r="C2974" t="str">
            <v>新宁县</v>
          </cell>
          <cell r="D2974">
            <v>430528</v>
          </cell>
          <cell r="E2974" t="str">
            <v>一类</v>
          </cell>
          <cell r="F2974" t="str">
            <v>C238430528</v>
          </cell>
          <cell r="G2974" t="str">
            <v>金坪-金坪</v>
          </cell>
          <cell r="H2974">
            <v>0</v>
          </cell>
          <cell r="I2974">
            <v>6.476</v>
          </cell>
          <cell r="J2974">
            <v>2.896</v>
          </cell>
        </row>
        <row r="2975">
          <cell r="C2975" t="str">
            <v>新宁县</v>
          </cell>
          <cell r="D2975">
            <v>430528</v>
          </cell>
          <cell r="E2975" t="str">
            <v>一类</v>
          </cell>
          <cell r="F2975" t="str">
            <v>C239430528</v>
          </cell>
          <cell r="G2975" t="str">
            <v>水源-水源</v>
          </cell>
          <cell r="H2975">
            <v>0</v>
          </cell>
          <cell r="I2975">
            <v>3.593</v>
          </cell>
          <cell r="J2975">
            <v>3.593</v>
          </cell>
        </row>
        <row r="2976">
          <cell r="C2976" t="str">
            <v>新宁县</v>
          </cell>
          <cell r="D2976">
            <v>430528</v>
          </cell>
          <cell r="E2976" t="str">
            <v>一类</v>
          </cell>
          <cell r="F2976" t="str">
            <v>C245430528</v>
          </cell>
          <cell r="G2976" t="str">
            <v>桥边-郑家</v>
          </cell>
          <cell r="H2976">
            <v>0</v>
          </cell>
          <cell r="I2976">
            <v>4.001</v>
          </cell>
          <cell r="J2976">
            <v>4.002</v>
          </cell>
        </row>
        <row r="2977">
          <cell r="C2977" t="str">
            <v>新宁县</v>
          </cell>
          <cell r="D2977">
            <v>430528</v>
          </cell>
          <cell r="E2977" t="str">
            <v>一类</v>
          </cell>
          <cell r="F2977" t="str">
            <v>C250430528</v>
          </cell>
          <cell r="G2977" t="str">
            <v>下英塘-下英塘</v>
          </cell>
          <cell r="H2977">
            <v>0</v>
          </cell>
          <cell r="I2977">
            <v>4.595</v>
          </cell>
          <cell r="J2977">
            <v>4.595</v>
          </cell>
        </row>
        <row r="2978">
          <cell r="C2978" t="str">
            <v>新宁县</v>
          </cell>
          <cell r="D2978">
            <v>430528</v>
          </cell>
          <cell r="E2978" t="str">
            <v>一类</v>
          </cell>
          <cell r="F2978" t="str">
            <v>C254430528</v>
          </cell>
          <cell r="G2978" t="str">
            <v>村部-村部</v>
          </cell>
          <cell r="H2978">
            <v>0</v>
          </cell>
          <cell r="I2978">
            <v>0.603</v>
          </cell>
          <cell r="J2978">
            <v>0.603</v>
          </cell>
        </row>
        <row r="2979">
          <cell r="C2979" t="str">
            <v>新宁县</v>
          </cell>
          <cell r="D2979">
            <v>430528</v>
          </cell>
          <cell r="E2979" t="str">
            <v>一类</v>
          </cell>
          <cell r="F2979" t="str">
            <v>C255430528</v>
          </cell>
          <cell r="G2979" t="str">
            <v>里冲下家湾-里冲下家湾</v>
          </cell>
          <cell r="H2979">
            <v>0</v>
          </cell>
          <cell r="I2979">
            <v>4.446</v>
          </cell>
          <cell r="J2979">
            <v>4.446</v>
          </cell>
        </row>
        <row r="2980">
          <cell r="C2980" t="str">
            <v>新宁县</v>
          </cell>
          <cell r="D2980">
            <v>430528</v>
          </cell>
          <cell r="E2980" t="str">
            <v>一类</v>
          </cell>
          <cell r="F2980" t="str">
            <v>C259430528</v>
          </cell>
          <cell r="G2980" t="str">
            <v>白吴线</v>
          </cell>
          <cell r="H2980">
            <v>0</v>
          </cell>
          <cell r="I2980">
            <v>2.51</v>
          </cell>
          <cell r="J2980">
            <v>2.51</v>
          </cell>
        </row>
        <row r="2981">
          <cell r="C2981" t="str">
            <v>新宁县</v>
          </cell>
          <cell r="D2981">
            <v>430528</v>
          </cell>
          <cell r="E2981" t="str">
            <v>一类</v>
          </cell>
          <cell r="F2981" t="str">
            <v>C262430528</v>
          </cell>
          <cell r="G2981" t="str">
            <v>万塘村-方竹</v>
          </cell>
          <cell r="H2981">
            <v>0</v>
          </cell>
          <cell r="I2981">
            <v>6.294</v>
          </cell>
          <cell r="J2981">
            <v>6.294</v>
          </cell>
        </row>
        <row r="2982">
          <cell r="C2982" t="str">
            <v>新宁县</v>
          </cell>
          <cell r="D2982">
            <v>430528</v>
          </cell>
          <cell r="E2982" t="str">
            <v>一类</v>
          </cell>
          <cell r="F2982" t="str">
            <v>C270430528</v>
          </cell>
          <cell r="G2982" t="str">
            <v>官塘井-草地坪</v>
          </cell>
          <cell r="H2982">
            <v>0</v>
          </cell>
          <cell r="I2982">
            <v>5.988</v>
          </cell>
          <cell r="J2982">
            <v>5.987</v>
          </cell>
        </row>
        <row r="2983">
          <cell r="C2983" t="str">
            <v>新宁县</v>
          </cell>
          <cell r="D2983">
            <v>430528</v>
          </cell>
          <cell r="E2983" t="str">
            <v>一类</v>
          </cell>
          <cell r="F2983" t="str">
            <v>C271430528</v>
          </cell>
          <cell r="G2983" t="str">
            <v>观音坳-烂河冲水库</v>
          </cell>
          <cell r="H2983">
            <v>3.169</v>
          </cell>
          <cell r="I2983">
            <v>4.323</v>
          </cell>
          <cell r="J2983">
            <v>1.154</v>
          </cell>
        </row>
        <row r="2984">
          <cell r="C2984" t="str">
            <v>新宁县</v>
          </cell>
          <cell r="D2984">
            <v>430528</v>
          </cell>
          <cell r="E2984" t="str">
            <v>一类</v>
          </cell>
          <cell r="F2984" t="str">
            <v>C272430528</v>
          </cell>
          <cell r="G2984" t="str">
            <v>李子湾-李子湾</v>
          </cell>
          <cell r="H2984">
            <v>0.503</v>
          </cell>
          <cell r="I2984">
            <v>4.126</v>
          </cell>
          <cell r="J2984">
            <v>3.623</v>
          </cell>
        </row>
        <row r="2985">
          <cell r="C2985" t="str">
            <v>新宁县</v>
          </cell>
          <cell r="D2985">
            <v>430528</v>
          </cell>
          <cell r="E2985" t="str">
            <v>一类</v>
          </cell>
          <cell r="F2985" t="str">
            <v>C277430528</v>
          </cell>
          <cell r="G2985" t="str">
            <v>公社场-羊坪</v>
          </cell>
          <cell r="H2985">
            <v>0</v>
          </cell>
          <cell r="I2985">
            <v>4.542</v>
          </cell>
          <cell r="J2985">
            <v>4.542</v>
          </cell>
        </row>
        <row r="2986">
          <cell r="C2986" t="str">
            <v>新宁县</v>
          </cell>
          <cell r="D2986">
            <v>430528</v>
          </cell>
          <cell r="E2986" t="str">
            <v>一类</v>
          </cell>
          <cell r="F2986" t="str">
            <v>C280430528</v>
          </cell>
          <cell r="G2986" t="str">
            <v>楠木山-水托</v>
          </cell>
          <cell r="H2986">
            <v>0.937</v>
          </cell>
          <cell r="I2986">
            <v>2.958</v>
          </cell>
          <cell r="J2986">
            <v>2.021</v>
          </cell>
        </row>
        <row r="2987">
          <cell r="C2987" t="str">
            <v>新宁县</v>
          </cell>
          <cell r="D2987">
            <v>430528</v>
          </cell>
          <cell r="E2987" t="str">
            <v>一类</v>
          </cell>
          <cell r="F2987" t="str">
            <v>C281430528</v>
          </cell>
          <cell r="G2987" t="str">
            <v>楼马托-塘头冲</v>
          </cell>
          <cell r="H2987">
            <v>0</v>
          </cell>
          <cell r="I2987">
            <v>5.069</v>
          </cell>
          <cell r="J2987">
            <v>5.069</v>
          </cell>
        </row>
        <row r="2988">
          <cell r="C2988" t="str">
            <v>新宁县</v>
          </cell>
          <cell r="D2988">
            <v>430528</v>
          </cell>
          <cell r="E2988" t="str">
            <v>一类</v>
          </cell>
          <cell r="F2988" t="str">
            <v>C282430528</v>
          </cell>
          <cell r="G2988" t="str">
            <v>马家托-马家托</v>
          </cell>
          <cell r="H2988">
            <v>0.765</v>
          </cell>
          <cell r="I2988">
            <v>3.363</v>
          </cell>
          <cell r="J2988">
            <v>2.598</v>
          </cell>
        </row>
        <row r="2989">
          <cell r="C2989" t="str">
            <v>新宁县</v>
          </cell>
          <cell r="D2989">
            <v>430528</v>
          </cell>
          <cell r="E2989" t="str">
            <v>一类</v>
          </cell>
          <cell r="F2989" t="str">
            <v>C284430528</v>
          </cell>
          <cell r="G2989" t="str">
            <v>长坪街上-黄毛岭</v>
          </cell>
          <cell r="H2989">
            <v>0</v>
          </cell>
          <cell r="I2989">
            <v>2.298</v>
          </cell>
          <cell r="J2989">
            <v>2.298</v>
          </cell>
        </row>
        <row r="2990">
          <cell r="C2990" t="str">
            <v>新宁县</v>
          </cell>
          <cell r="D2990">
            <v>430528</v>
          </cell>
          <cell r="E2990" t="str">
            <v>一类</v>
          </cell>
          <cell r="F2990" t="str">
            <v>C288430528</v>
          </cell>
          <cell r="G2990" t="str">
            <v>雪家坳-雪家坳</v>
          </cell>
          <cell r="H2990">
            <v>0</v>
          </cell>
          <cell r="I2990">
            <v>4.832</v>
          </cell>
          <cell r="J2990">
            <v>2.879</v>
          </cell>
        </row>
        <row r="2991">
          <cell r="C2991" t="str">
            <v>新宁县</v>
          </cell>
          <cell r="D2991">
            <v>430528</v>
          </cell>
          <cell r="E2991" t="str">
            <v>一类</v>
          </cell>
          <cell r="F2991" t="str">
            <v>C295430528</v>
          </cell>
          <cell r="G2991" t="str">
            <v>张曾线</v>
          </cell>
          <cell r="H2991">
            <v>0</v>
          </cell>
          <cell r="I2991">
            <v>2.01</v>
          </cell>
          <cell r="J2991">
            <v>2.01</v>
          </cell>
        </row>
        <row r="2992">
          <cell r="C2992" t="str">
            <v>新宁县</v>
          </cell>
          <cell r="D2992">
            <v>430528</v>
          </cell>
          <cell r="E2992" t="str">
            <v>一类</v>
          </cell>
          <cell r="F2992" t="str">
            <v>C302430528</v>
          </cell>
          <cell r="G2992" t="str">
            <v>六房头-岩塘湾</v>
          </cell>
          <cell r="H2992">
            <v>0</v>
          </cell>
          <cell r="I2992">
            <v>3.59</v>
          </cell>
          <cell r="J2992">
            <v>3.59</v>
          </cell>
        </row>
        <row r="2993">
          <cell r="C2993" t="str">
            <v>新宁县</v>
          </cell>
          <cell r="D2993">
            <v>430528</v>
          </cell>
          <cell r="E2993" t="str">
            <v>一类</v>
          </cell>
          <cell r="F2993" t="str">
            <v>C309430528</v>
          </cell>
          <cell r="G2993" t="str">
            <v>庙竹线</v>
          </cell>
          <cell r="H2993">
            <v>0</v>
          </cell>
          <cell r="I2993">
            <v>1.497</v>
          </cell>
          <cell r="J2993">
            <v>1.497</v>
          </cell>
        </row>
        <row r="2994">
          <cell r="C2994" t="str">
            <v>新宁县</v>
          </cell>
          <cell r="D2994">
            <v>430528</v>
          </cell>
          <cell r="E2994" t="str">
            <v>一类</v>
          </cell>
          <cell r="F2994" t="str">
            <v>C312430528</v>
          </cell>
          <cell r="G2994" t="str">
            <v>双碟线</v>
          </cell>
          <cell r="H2994">
            <v>0</v>
          </cell>
          <cell r="I2994">
            <v>2.024</v>
          </cell>
          <cell r="J2994">
            <v>2.024</v>
          </cell>
        </row>
        <row r="2995">
          <cell r="C2995" t="str">
            <v>新宁县</v>
          </cell>
          <cell r="D2995">
            <v>430528</v>
          </cell>
          <cell r="E2995" t="str">
            <v>一类</v>
          </cell>
          <cell r="F2995" t="str">
            <v>C313430528</v>
          </cell>
          <cell r="G2995" t="str">
            <v>加柏线</v>
          </cell>
          <cell r="H2995">
            <v>0</v>
          </cell>
          <cell r="I2995">
            <v>3.927</v>
          </cell>
          <cell r="J2995">
            <v>3.927</v>
          </cell>
        </row>
        <row r="2996">
          <cell r="C2996" t="str">
            <v>新宁县</v>
          </cell>
          <cell r="D2996">
            <v>430528</v>
          </cell>
          <cell r="E2996" t="str">
            <v>一类</v>
          </cell>
          <cell r="F2996" t="str">
            <v>C322430528</v>
          </cell>
          <cell r="G2996" t="str">
            <v>坪山-铁厂里</v>
          </cell>
          <cell r="H2996">
            <v>0</v>
          </cell>
          <cell r="I2996">
            <v>3.844</v>
          </cell>
          <cell r="J2996">
            <v>3.844</v>
          </cell>
        </row>
        <row r="2997">
          <cell r="C2997" t="str">
            <v>新宁县</v>
          </cell>
          <cell r="D2997">
            <v>430528</v>
          </cell>
          <cell r="E2997" t="str">
            <v>一类</v>
          </cell>
          <cell r="F2997" t="str">
            <v>C324430528</v>
          </cell>
          <cell r="G2997" t="str">
            <v>金星水库-金星水库</v>
          </cell>
          <cell r="H2997">
            <v>0</v>
          </cell>
          <cell r="I2997">
            <v>8.133</v>
          </cell>
          <cell r="J2997">
            <v>8.133</v>
          </cell>
        </row>
        <row r="2998">
          <cell r="C2998" t="str">
            <v>新宁县</v>
          </cell>
          <cell r="D2998">
            <v>430528</v>
          </cell>
          <cell r="E2998" t="str">
            <v>一类</v>
          </cell>
          <cell r="F2998" t="str">
            <v>C327430528</v>
          </cell>
          <cell r="G2998" t="str">
            <v>桥边-竹山院子</v>
          </cell>
          <cell r="H2998">
            <v>0</v>
          </cell>
          <cell r="I2998">
            <v>4.329</v>
          </cell>
          <cell r="J2998">
            <v>4.329</v>
          </cell>
        </row>
        <row r="2999">
          <cell r="C2999" t="str">
            <v>新宁县</v>
          </cell>
          <cell r="D2999">
            <v>430528</v>
          </cell>
          <cell r="E2999" t="str">
            <v>一类</v>
          </cell>
          <cell r="F2999" t="str">
            <v>C330430528</v>
          </cell>
          <cell r="G2999" t="str">
            <v>下院子-江西塘</v>
          </cell>
          <cell r="H2999">
            <v>0</v>
          </cell>
          <cell r="I2999">
            <v>3.265</v>
          </cell>
          <cell r="J2999">
            <v>3.264</v>
          </cell>
        </row>
        <row r="3000">
          <cell r="C3000" t="str">
            <v>新宁县</v>
          </cell>
          <cell r="D3000">
            <v>430528</v>
          </cell>
          <cell r="E3000" t="str">
            <v>一类</v>
          </cell>
          <cell r="F3000" t="str">
            <v>C337430528</v>
          </cell>
          <cell r="G3000" t="str">
            <v>苦竹山-绝冲岭</v>
          </cell>
          <cell r="H3000">
            <v>0</v>
          </cell>
          <cell r="I3000">
            <v>2.881</v>
          </cell>
          <cell r="J3000">
            <v>2.881</v>
          </cell>
        </row>
        <row r="3001">
          <cell r="C3001" t="str">
            <v>新宁县</v>
          </cell>
          <cell r="D3001">
            <v>430528</v>
          </cell>
          <cell r="E3001" t="str">
            <v>一类</v>
          </cell>
          <cell r="F3001" t="str">
            <v>C348430528</v>
          </cell>
          <cell r="G3001" t="str">
            <v>凹枫山-丛谷塘</v>
          </cell>
          <cell r="H3001">
            <v>0</v>
          </cell>
          <cell r="I3001">
            <v>3.017</v>
          </cell>
          <cell r="J3001">
            <v>3.017</v>
          </cell>
        </row>
        <row r="3002">
          <cell r="C3002" t="str">
            <v>新宁县</v>
          </cell>
          <cell r="D3002">
            <v>430528</v>
          </cell>
          <cell r="E3002" t="str">
            <v>一类</v>
          </cell>
          <cell r="F3002" t="str">
            <v>C349430528</v>
          </cell>
          <cell r="G3002" t="str">
            <v>白上线</v>
          </cell>
          <cell r="H3002">
            <v>0</v>
          </cell>
          <cell r="I3002">
            <v>2.622</v>
          </cell>
          <cell r="J3002">
            <v>2.622</v>
          </cell>
        </row>
        <row r="3003">
          <cell r="C3003" t="str">
            <v>新宁县</v>
          </cell>
          <cell r="D3003">
            <v>430528</v>
          </cell>
          <cell r="E3003" t="str">
            <v>一类</v>
          </cell>
          <cell r="F3003" t="str">
            <v>C359430528</v>
          </cell>
          <cell r="G3003" t="str">
            <v>油榨山-老狗丘</v>
          </cell>
          <cell r="H3003">
            <v>0</v>
          </cell>
          <cell r="I3003">
            <v>3.431</v>
          </cell>
          <cell r="J3003">
            <v>3.431</v>
          </cell>
        </row>
        <row r="3004">
          <cell r="C3004" t="str">
            <v>新宁县</v>
          </cell>
          <cell r="D3004">
            <v>430528</v>
          </cell>
          <cell r="E3004" t="str">
            <v>一类</v>
          </cell>
          <cell r="F3004" t="str">
            <v>C365430528</v>
          </cell>
          <cell r="G3004" t="str">
            <v>丰田街-鸡公井</v>
          </cell>
          <cell r="H3004">
            <v>0</v>
          </cell>
          <cell r="I3004">
            <v>3.377</v>
          </cell>
          <cell r="J3004">
            <v>3.377</v>
          </cell>
        </row>
        <row r="3005">
          <cell r="C3005" t="str">
            <v>新宁县</v>
          </cell>
          <cell r="D3005">
            <v>430528</v>
          </cell>
          <cell r="E3005" t="str">
            <v>一类</v>
          </cell>
          <cell r="F3005" t="str">
            <v>C368430528</v>
          </cell>
          <cell r="G3005" t="str">
            <v>永吉托-永吉托</v>
          </cell>
          <cell r="H3005">
            <v>0</v>
          </cell>
          <cell r="I3005">
            <v>4.29</v>
          </cell>
          <cell r="J3005">
            <v>4.29</v>
          </cell>
        </row>
        <row r="3006">
          <cell r="C3006" t="str">
            <v>新宁县</v>
          </cell>
          <cell r="D3006">
            <v>430528</v>
          </cell>
          <cell r="E3006" t="str">
            <v>一类</v>
          </cell>
          <cell r="F3006" t="str">
            <v>C370430528</v>
          </cell>
          <cell r="G3006" t="str">
            <v>杉木山-大和塘</v>
          </cell>
          <cell r="H3006">
            <v>0</v>
          </cell>
          <cell r="I3006">
            <v>0.912</v>
          </cell>
          <cell r="J3006">
            <v>0.912</v>
          </cell>
        </row>
        <row r="3007">
          <cell r="C3007" t="str">
            <v>新宁县</v>
          </cell>
          <cell r="D3007">
            <v>430528</v>
          </cell>
          <cell r="E3007" t="str">
            <v>一类</v>
          </cell>
          <cell r="F3007" t="str">
            <v>C373430528</v>
          </cell>
          <cell r="G3007" t="str">
            <v>旺坪学校-杉山里</v>
          </cell>
          <cell r="H3007">
            <v>0</v>
          </cell>
          <cell r="I3007">
            <v>4.448</v>
          </cell>
          <cell r="J3007">
            <v>4.448</v>
          </cell>
        </row>
        <row r="3008">
          <cell r="C3008" t="str">
            <v>新宁县</v>
          </cell>
          <cell r="D3008">
            <v>430528</v>
          </cell>
          <cell r="E3008" t="str">
            <v>一类</v>
          </cell>
          <cell r="F3008" t="str">
            <v>C375430528</v>
          </cell>
          <cell r="G3008" t="str">
            <v>下狐线</v>
          </cell>
          <cell r="H3008">
            <v>0</v>
          </cell>
          <cell r="I3008">
            <v>1.94</v>
          </cell>
          <cell r="J3008">
            <v>1.94</v>
          </cell>
        </row>
        <row r="3009">
          <cell r="C3009" t="str">
            <v>新宁县</v>
          </cell>
          <cell r="D3009">
            <v>430528</v>
          </cell>
          <cell r="E3009" t="str">
            <v>一类</v>
          </cell>
          <cell r="F3009" t="str">
            <v>C377430528</v>
          </cell>
          <cell r="G3009" t="str">
            <v>新田弯-科家院子</v>
          </cell>
          <cell r="H3009">
            <v>0</v>
          </cell>
          <cell r="I3009">
            <v>1.545</v>
          </cell>
          <cell r="J3009">
            <v>1.545</v>
          </cell>
        </row>
        <row r="3010">
          <cell r="C3010" t="str">
            <v>新宁县</v>
          </cell>
          <cell r="D3010">
            <v>430528</v>
          </cell>
          <cell r="E3010" t="str">
            <v>一类</v>
          </cell>
          <cell r="F3010" t="str">
            <v>C384430528</v>
          </cell>
          <cell r="G3010" t="str">
            <v>杉木山-大和塘</v>
          </cell>
          <cell r="H3010">
            <v>0</v>
          </cell>
          <cell r="I3010">
            <v>0.489</v>
          </cell>
          <cell r="J3010">
            <v>0.489</v>
          </cell>
        </row>
        <row r="3011">
          <cell r="C3011" t="str">
            <v>新宁县</v>
          </cell>
          <cell r="D3011">
            <v>430528</v>
          </cell>
          <cell r="E3011" t="str">
            <v>一类</v>
          </cell>
          <cell r="F3011" t="str">
            <v>C402430528</v>
          </cell>
          <cell r="G3011" t="str">
            <v>紫燕线</v>
          </cell>
          <cell r="H3011">
            <v>0</v>
          </cell>
          <cell r="I3011">
            <v>2.002</v>
          </cell>
          <cell r="J3011">
            <v>2.002</v>
          </cell>
        </row>
        <row r="3012">
          <cell r="C3012" t="str">
            <v>新宁县</v>
          </cell>
          <cell r="D3012">
            <v>430528</v>
          </cell>
          <cell r="E3012" t="str">
            <v>一类</v>
          </cell>
          <cell r="F3012" t="str">
            <v>C420430528</v>
          </cell>
          <cell r="G3012" t="str">
            <v>刘家湾-刘家湾</v>
          </cell>
          <cell r="H3012">
            <v>0</v>
          </cell>
          <cell r="I3012">
            <v>3.534</v>
          </cell>
          <cell r="J3012">
            <v>3.534</v>
          </cell>
        </row>
        <row r="3013">
          <cell r="C3013" t="str">
            <v>新宁县</v>
          </cell>
          <cell r="D3013">
            <v>430528</v>
          </cell>
          <cell r="E3013" t="str">
            <v>一类</v>
          </cell>
          <cell r="F3013" t="str">
            <v>C430430528</v>
          </cell>
          <cell r="G3013" t="str">
            <v>扒船塘-石槽</v>
          </cell>
          <cell r="H3013">
            <v>0</v>
          </cell>
          <cell r="I3013">
            <v>1.785</v>
          </cell>
          <cell r="J3013">
            <v>0.786</v>
          </cell>
        </row>
        <row r="3014">
          <cell r="C3014" t="str">
            <v>新宁县</v>
          </cell>
          <cell r="D3014">
            <v>430528</v>
          </cell>
          <cell r="E3014" t="str">
            <v>一类</v>
          </cell>
          <cell r="F3014" t="str">
            <v>CBJ5430528</v>
          </cell>
          <cell r="G3014" t="str">
            <v>阿及岭-大云</v>
          </cell>
          <cell r="H3014">
            <v>0</v>
          </cell>
          <cell r="I3014">
            <v>8.719</v>
          </cell>
          <cell r="J3014">
            <v>8.707</v>
          </cell>
        </row>
        <row r="3015">
          <cell r="C3015" t="str">
            <v>新宁县</v>
          </cell>
          <cell r="D3015">
            <v>430528</v>
          </cell>
          <cell r="E3015" t="str">
            <v>一类</v>
          </cell>
          <cell r="F3015" t="str">
            <v>CC60430528</v>
          </cell>
          <cell r="G3015" t="str">
            <v>药金线</v>
          </cell>
          <cell r="H3015">
            <v>0</v>
          </cell>
          <cell r="I3015">
            <v>5.567</v>
          </cell>
          <cell r="J3015">
            <v>5.567</v>
          </cell>
        </row>
        <row r="3016">
          <cell r="C3016" t="str">
            <v>新宁县</v>
          </cell>
          <cell r="D3016">
            <v>430528</v>
          </cell>
          <cell r="E3016" t="str">
            <v>一类</v>
          </cell>
          <cell r="F3016" t="str">
            <v>CJA1430528</v>
          </cell>
          <cell r="G3016" t="str">
            <v>金沙-金沙</v>
          </cell>
          <cell r="H3016">
            <v>0</v>
          </cell>
          <cell r="I3016">
            <v>9.86</v>
          </cell>
          <cell r="J3016">
            <v>6.517</v>
          </cell>
        </row>
        <row r="3017">
          <cell r="C3017" t="str">
            <v>新宁县</v>
          </cell>
          <cell r="D3017">
            <v>430528</v>
          </cell>
          <cell r="E3017" t="str">
            <v>一类</v>
          </cell>
          <cell r="F3017" t="str">
            <v>CJA5430528</v>
          </cell>
          <cell r="G3017" t="str">
            <v>宛家-方竹</v>
          </cell>
          <cell r="H3017">
            <v>0</v>
          </cell>
          <cell r="I3017">
            <v>4.191</v>
          </cell>
          <cell r="J3017">
            <v>4.191</v>
          </cell>
        </row>
        <row r="3018">
          <cell r="C3018" t="str">
            <v>新宁县</v>
          </cell>
          <cell r="D3018">
            <v>430528</v>
          </cell>
          <cell r="E3018" t="str">
            <v>一类</v>
          </cell>
          <cell r="F3018" t="str">
            <v>CJA6430528</v>
          </cell>
          <cell r="G3018" t="str">
            <v>三关村-竹鸡桥</v>
          </cell>
          <cell r="H3018">
            <v>2.236</v>
          </cell>
          <cell r="I3018">
            <v>6.912</v>
          </cell>
          <cell r="J3018">
            <v>4.676</v>
          </cell>
        </row>
        <row r="3019">
          <cell r="C3019" t="str">
            <v>新宁县</v>
          </cell>
          <cell r="D3019">
            <v>430528</v>
          </cell>
          <cell r="E3019" t="str">
            <v>一类</v>
          </cell>
          <cell r="F3019" t="str">
            <v>CJA7430528</v>
          </cell>
          <cell r="G3019" t="str">
            <v>新亭桥-公社场</v>
          </cell>
          <cell r="H3019">
            <v>0</v>
          </cell>
          <cell r="I3019">
            <v>6.16</v>
          </cell>
          <cell r="J3019">
            <v>6.16</v>
          </cell>
        </row>
        <row r="3020">
          <cell r="C3020" t="str">
            <v>新宁县</v>
          </cell>
          <cell r="D3020">
            <v>430528</v>
          </cell>
          <cell r="E3020" t="str">
            <v>一类</v>
          </cell>
          <cell r="F3020" t="str">
            <v>CJB1430528</v>
          </cell>
          <cell r="G3020" t="str">
            <v>岩铺-温塘粮站</v>
          </cell>
          <cell r="H3020">
            <v>0</v>
          </cell>
          <cell r="I3020">
            <v>6.304</v>
          </cell>
          <cell r="J3020">
            <v>6.304</v>
          </cell>
        </row>
        <row r="3021">
          <cell r="C3021" t="str">
            <v>新宁县</v>
          </cell>
          <cell r="D3021">
            <v>430528</v>
          </cell>
          <cell r="E3021" t="str">
            <v>一类</v>
          </cell>
          <cell r="F3021" t="str">
            <v>CJB2430528</v>
          </cell>
          <cell r="G3021" t="str">
            <v>腊园里-大田垅</v>
          </cell>
          <cell r="H3021">
            <v>0</v>
          </cell>
          <cell r="I3021">
            <v>5.445</v>
          </cell>
          <cell r="J3021">
            <v>2.396</v>
          </cell>
        </row>
        <row r="3022">
          <cell r="C3022" t="str">
            <v>新宁县</v>
          </cell>
          <cell r="D3022">
            <v>430528</v>
          </cell>
          <cell r="E3022" t="str">
            <v>一类</v>
          </cell>
          <cell r="F3022" t="str">
            <v>CJB5430528</v>
          </cell>
          <cell r="G3022" t="str">
            <v>下家坳-下家坳</v>
          </cell>
          <cell r="H3022">
            <v>0</v>
          </cell>
          <cell r="I3022">
            <v>4.961</v>
          </cell>
          <cell r="J3022">
            <v>4.961</v>
          </cell>
        </row>
        <row r="3023">
          <cell r="C3023" t="str">
            <v>新宁县</v>
          </cell>
          <cell r="D3023">
            <v>430528</v>
          </cell>
          <cell r="E3023" t="str">
            <v>一类</v>
          </cell>
          <cell r="F3023" t="str">
            <v>CJB6430528</v>
          </cell>
          <cell r="G3023" t="str">
            <v>鹅叉坝-下关</v>
          </cell>
          <cell r="H3023">
            <v>0</v>
          </cell>
          <cell r="I3023">
            <v>10.923</v>
          </cell>
          <cell r="J3023">
            <v>10.923</v>
          </cell>
        </row>
        <row r="3024">
          <cell r="C3024" t="str">
            <v>新宁县</v>
          </cell>
          <cell r="D3024">
            <v>430528</v>
          </cell>
          <cell r="E3024" t="str">
            <v>一类</v>
          </cell>
          <cell r="F3024" t="str">
            <v>CJB9430528</v>
          </cell>
          <cell r="G3024" t="str">
            <v>三渡水桥头-何家组</v>
          </cell>
          <cell r="H3024">
            <v>0</v>
          </cell>
          <cell r="I3024">
            <v>2.971</v>
          </cell>
          <cell r="J3024">
            <v>2.971</v>
          </cell>
        </row>
        <row r="3025">
          <cell r="C3025" t="str">
            <v>新宁县</v>
          </cell>
          <cell r="D3025">
            <v>430528</v>
          </cell>
          <cell r="E3025" t="str">
            <v>一类</v>
          </cell>
          <cell r="F3025" t="str">
            <v>CJC1430528</v>
          </cell>
          <cell r="G3025" t="str">
            <v>村部-交林口</v>
          </cell>
          <cell r="H3025">
            <v>0</v>
          </cell>
          <cell r="I3025">
            <v>7.283</v>
          </cell>
          <cell r="J3025">
            <v>7.283</v>
          </cell>
        </row>
        <row r="3026">
          <cell r="C3026" t="str">
            <v>新宁县</v>
          </cell>
          <cell r="D3026">
            <v>430528</v>
          </cell>
          <cell r="E3026" t="str">
            <v>一类</v>
          </cell>
          <cell r="F3026" t="str">
            <v>CYY1430528</v>
          </cell>
          <cell r="G3026" t="str">
            <v>温塘粮库-贺家岭</v>
          </cell>
          <cell r="H3026">
            <v>0</v>
          </cell>
          <cell r="I3026">
            <v>8.196</v>
          </cell>
          <cell r="J3026">
            <v>8.196</v>
          </cell>
        </row>
        <row r="3027">
          <cell r="C3027" t="str">
            <v>新宁县</v>
          </cell>
          <cell r="D3027">
            <v>430528</v>
          </cell>
          <cell r="E3027" t="str">
            <v>一类</v>
          </cell>
          <cell r="F3027" t="str">
            <v>CZ02430528</v>
          </cell>
          <cell r="G3027" t="str">
            <v>龙双线</v>
          </cell>
          <cell r="H3027">
            <v>0</v>
          </cell>
          <cell r="I3027">
            <v>2.484</v>
          </cell>
          <cell r="J3027">
            <v>2.484</v>
          </cell>
        </row>
        <row r="3028">
          <cell r="C3028" t="str">
            <v>新宁县</v>
          </cell>
          <cell r="D3028">
            <v>430528</v>
          </cell>
          <cell r="E3028" t="str">
            <v>一类</v>
          </cell>
          <cell r="F3028" t="str">
            <v>X149430528</v>
          </cell>
          <cell r="G3028" t="str">
            <v>叉路口-南凤垄里</v>
          </cell>
          <cell r="H3028">
            <v>0</v>
          </cell>
          <cell r="I3028">
            <v>15.324</v>
          </cell>
          <cell r="J3028">
            <v>6.61</v>
          </cell>
        </row>
        <row r="3029">
          <cell r="C3029" t="str">
            <v>新宁县</v>
          </cell>
          <cell r="D3029">
            <v>430528</v>
          </cell>
          <cell r="E3029" t="str">
            <v>一类</v>
          </cell>
          <cell r="F3029" t="str">
            <v>X150430528</v>
          </cell>
          <cell r="G3029" t="str">
            <v>叉路口-南凤垄里</v>
          </cell>
          <cell r="H3029">
            <v>0</v>
          </cell>
          <cell r="I3029">
            <v>28.938</v>
          </cell>
          <cell r="J3029">
            <v>21.576</v>
          </cell>
        </row>
        <row r="3030">
          <cell r="C3030" t="str">
            <v>新宁县</v>
          </cell>
          <cell r="D3030">
            <v>430528</v>
          </cell>
          <cell r="E3030" t="str">
            <v>一类</v>
          </cell>
          <cell r="F3030" t="str">
            <v>X152430528</v>
          </cell>
          <cell r="G3030" t="str">
            <v>观金线</v>
          </cell>
          <cell r="H3030">
            <v>0</v>
          </cell>
          <cell r="I3030">
            <v>9.155</v>
          </cell>
          <cell r="J3030">
            <v>9.141</v>
          </cell>
        </row>
        <row r="3031">
          <cell r="C3031" t="str">
            <v>新宁县</v>
          </cell>
          <cell r="D3031">
            <v>430528</v>
          </cell>
          <cell r="E3031" t="str">
            <v>一类</v>
          </cell>
          <cell r="F3031" t="str">
            <v>X155430528</v>
          </cell>
          <cell r="G3031" t="str">
            <v>见龙桥-三角坪</v>
          </cell>
          <cell r="H3031">
            <v>0</v>
          </cell>
          <cell r="I3031">
            <v>12.042</v>
          </cell>
          <cell r="J3031">
            <v>8.394</v>
          </cell>
        </row>
        <row r="3032">
          <cell r="C3032" t="str">
            <v>新宁县</v>
          </cell>
          <cell r="D3032">
            <v>430528</v>
          </cell>
          <cell r="E3032" t="str">
            <v>一类</v>
          </cell>
          <cell r="F3032" t="str">
            <v>X157430528</v>
          </cell>
          <cell r="G3032" t="str">
            <v>水庙镇-麻林瑶族民族乡</v>
          </cell>
          <cell r="H3032">
            <v>0</v>
          </cell>
          <cell r="I3032">
            <v>14.418</v>
          </cell>
          <cell r="J3032">
            <v>1.679</v>
          </cell>
        </row>
        <row r="3033">
          <cell r="C3033" t="str">
            <v>新宁县</v>
          </cell>
          <cell r="D3033">
            <v>430528</v>
          </cell>
          <cell r="E3033" t="str">
            <v>一类</v>
          </cell>
          <cell r="F3033" t="str">
            <v>X202430528</v>
          </cell>
          <cell r="G3033" t="str">
            <v>一渡水镇-靖位乡</v>
          </cell>
          <cell r="H3033">
            <v>0</v>
          </cell>
          <cell r="I3033">
            <v>24.689</v>
          </cell>
          <cell r="J3033">
            <v>10.192</v>
          </cell>
        </row>
        <row r="3034">
          <cell r="C3034" t="str">
            <v>新宁县</v>
          </cell>
          <cell r="D3034">
            <v>430528</v>
          </cell>
          <cell r="E3034" t="str">
            <v>一类</v>
          </cell>
          <cell r="F3034" t="str">
            <v>X204430528</v>
          </cell>
          <cell r="G3034" t="str">
            <v>莨芴-八角寨</v>
          </cell>
          <cell r="H3034">
            <v>0</v>
          </cell>
          <cell r="I3034">
            <v>29.384</v>
          </cell>
          <cell r="J3034">
            <v>18.571</v>
          </cell>
        </row>
        <row r="3035">
          <cell r="C3035" t="str">
            <v>新宁县</v>
          </cell>
          <cell r="D3035">
            <v>430528</v>
          </cell>
          <cell r="E3035" t="str">
            <v>一类</v>
          </cell>
          <cell r="F3035" t="str">
            <v>Y002430528</v>
          </cell>
          <cell r="G3035" t="str">
            <v>大屋村-石洞村</v>
          </cell>
          <cell r="H3035">
            <v>0</v>
          </cell>
          <cell r="I3035">
            <v>9.866</v>
          </cell>
          <cell r="J3035">
            <v>1.082</v>
          </cell>
        </row>
        <row r="3036">
          <cell r="C3036" t="str">
            <v>新宁县</v>
          </cell>
          <cell r="D3036">
            <v>430528</v>
          </cell>
          <cell r="E3036" t="str">
            <v>一类</v>
          </cell>
          <cell r="F3036" t="str">
            <v>Y003430528</v>
          </cell>
          <cell r="G3036" t="str">
            <v>水口村-S272</v>
          </cell>
          <cell r="H3036">
            <v>0</v>
          </cell>
          <cell r="I3036">
            <v>10.756</v>
          </cell>
          <cell r="J3036">
            <v>9.121</v>
          </cell>
        </row>
        <row r="3037">
          <cell r="C3037" t="str">
            <v>新宁县</v>
          </cell>
          <cell r="D3037">
            <v>430528</v>
          </cell>
          <cell r="E3037" t="str">
            <v>一类</v>
          </cell>
          <cell r="F3037" t="str">
            <v>Y004430528</v>
          </cell>
          <cell r="G3037" t="str">
            <v>柘木村-双江村</v>
          </cell>
          <cell r="H3037">
            <v>0</v>
          </cell>
          <cell r="I3037">
            <v>9.855</v>
          </cell>
          <cell r="J3037">
            <v>9.855</v>
          </cell>
        </row>
        <row r="3038">
          <cell r="C3038" t="str">
            <v>新宁县</v>
          </cell>
          <cell r="D3038">
            <v>430528</v>
          </cell>
          <cell r="E3038" t="str">
            <v>一类</v>
          </cell>
          <cell r="F3038" t="str">
            <v>Y005430528</v>
          </cell>
          <cell r="G3038" t="str">
            <v>S272-司机村</v>
          </cell>
          <cell r="H3038">
            <v>0</v>
          </cell>
          <cell r="I3038">
            <v>9.632</v>
          </cell>
          <cell r="J3038">
            <v>9.632</v>
          </cell>
        </row>
        <row r="3039">
          <cell r="C3039" t="str">
            <v>新宁县</v>
          </cell>
          <cell r="D3039">
            <v>430528</v>
          </cell>
          <cell r="E3039" t="str">
            <v>一类</v>
          </cell>
          <cell r="F3039" t="str">
            <v>Y006430528</v>
          </cell>
          <cell r="G3039" t="str">
            <v>白马田村-G612</v>
          </cell>
          <cell r="H3039">
            <v>0</v>
          </cell>
          <cell r="I3039">
            <v>9.023</v>
          </cell>
          <cell r="J3039">
            <v>9.023</v>
          </cell>
        </row>
        <row r="3040">
          <cell r="C3040" t="str">
            <v>新宁县</v>
          </cell>
          <cell r="D3040">
            <v>430528</v>
          </cell>
          <cell r="E3040" t="str">
            <v>一类</v>
          </cell>
          <cell r="F3040" t="str">
            <v>Y007430528</v>
          </cell>
          <cell r="G3040" t="str">
            <v>白崀线</v>
          </cell>
          <cell r="H3040">
            <v>0</v>
          </cell>
          <cell r="I3040">
            <v>9.784</v>
          </cell>
          <cell r="J3040">
            <v>4.971</v>
          </cell>
        </row>
        <row r="3041">
          <cell r="C3041" t="str">
            <v>新宁县</v>
          </cell>
          <cell r="D3041">
            <v>430528</v>
          </cell>
          <cell r="E3041" t="str">
            <v>一类</v>
          </cell>
          <cell r="F3041" t="str">
            <v>Y008430528</v>
          </cell>
          <cell r="G3041" t="str">
            <v>分水村-S264</v>
          </cell>
          <cell r="H3041">
            <v>2.536</v>
          </cell>
          <cell r="I3041">
            <v>10.139</v>
          </cell>
          <cell r="J3041">
            <v>5.062</v>
          </cell>
        </row>
        <row r="3042">
          <cell r="C3042" t="str">
            <v>新宁县</v>
          </cell>
          <cell r="D3042">
            <v>430528</v>
          </cell>
          <cell r="E3042" t="str">
            <v>一类</v>
          </cell>
          <cell r="F3042" t="str">
            <v>Y009430528</v>
          </cell>
          <cell r="G3042" t="str">
            <v>白宛线</v>
          </cell>
          <cell r="H3042">
            <v>0</v>
          </cell>
          <cell r="I3042">
            <v>3.15</v>
          </cell>
          <cell r="J3042">
            <v>3.15</v>
          </cell>
        </row>
        <row r="3043">
          <cell r="C3043" t="str">
            <v>新宁县</v>
          </cell>
          <cell r="D3043">
            <v>430528</v>
          </cell>
          <cell r="E3043" t="str">
            <v>一类</v>
          </cell>
          <cell r="F3043" t="str">
            <v>Y013430528</v>
          </cell>
          <cell r="G3043" t="str">
            <v>九龙村-百宝村</v>
          </cell>
          <cell r="H3043">
            <v>0</v>
          </cell>
          <cell r="I3043">
            <v>13.184</v>
          </cell>
          <cell r="J3043">
            <v>8.089</v>
          </cell>
        </row>
        <row r="3044">
          <cell r="C3044" t="str">
            <v>新宁县</v>
          </cell>
          <cell r="D3044">
            <v>430528</v>
          </cell>
          <cell r="E3044" t="str">
            <v>一类</v>
          </cell>
          <cell r="F3044" t="str">
            <v>Y018430528</v>
          </cell>
          <cell r="G3044" t="str">
            <v>S272-赤塔村</v>
          </cell>
          <cell r="H3044">
            <v>0</v>
          </cell>
          <cell r="I3044">
            <v>15.061</v>
          </cell>
          <cell r="J3044">
            <v>11.999</v>
          </cell>
        </row>
        <row r="3045">
          <cell r="C3045" t="str">
            <v>新宁县</v>
          </cell>
          <cell r="D3045">
            <v>430528</v>
          </cell>
          <cell r="E3045" t="str">
            <v>一类</v>
          </cell>
          <cell r="F3045" t="str">
            <v>Y023430528</v>
          </cell>
          <cell r="G3045" t="str">
            <v>G901-禾田村</v>
          </cell>
          <cell r="H3045">
            <v>0</v>
          </cell>
          <cell r="I3045">
            <v>9.178</v>
          </cell>
          <cell r="J3045">
            <v>9.178</v>
          </cell>
        </row>
        <row r="3046">
          <cell r="C3046" t="str">
            <v>新宁县</v>
          </cell>
          <cell r="D3046">
            <v>430528</v>
          </cell>
          <cell r="E3046" t="str">
            <v>一类</v>
          </cell>
          <cell r="F3046" t="str">
            <v>Y025430528</v>
          </cell>
          <cell r="G3046" t="str">
            <v>白大线</v>
          </cell>
          <cell r="H3046">
            <v>5.033</v>
          </cell>
          <cell r="I3046">
            <v>7.806</v>
          </cell>
          <cell r="J3046">
            <v>1.819</v>
          </cell>
        </row>
        <row r="3047">
          <cell r="C3047" t="str">
            <v>新宁县</v>
          </cell>
          <cell r="D3047">
            <v>430528</v>
          </cell>
          <cell r="E3047" t="str">
            <v>一类</v>
          </cell>
          <cell r="F3047" t="str">
            <v>Y026430528</v>
          </cell>
          <cell r="G3047" t="str">
            <v>新开田村-S272</v>
          </cell>
          <cell r="H3047">
            <v>0</v>
          </cell>
          <cell r="I3047">
            <v>8.87</v>
          </cell>
          <cell r="J3047">
            <v>8.87</v>
          </cell>
        </row>
        <row r="3048">
          <cell r="C3048" t="str">
            <v>新宁县</v>
          </cell>
          <cell r="D3048">
            <v>430528</v>
          </cell>
          <cell r="E3048" t="str">
            <v>一类</v>
          </cell>
          <cell r="F3048" t="str">
            <v>Y027430528</v>
          </cell>
          <cell r="G3048" t="str">
            <v>白莲村-众乐村</v>
          </cell>
          <cell r="H3048">
            <v>0</v>
          </cell>
          <cell r="I3048">
            <v>12.799</v>
          </cell>
          <cell r="J3048">
            <v>0.467</v>
          </cell>
        </row>
        <row r="3049">
          <cell r="C3049" t="str">
            <v>城步苗族自治县小计</v>
          </cell>
        </row>
        <row r="3049">
          <cell r="J3049">
            <v>274.867</v>
          </cell>
        </row>
        <row r="3050">
          <cell r="C3050" t="str">
            <v>城步苗族自治县</v>
          </cell>
          <cell r="D3050">
            <v>430529</v>
          </cell>
          <cell r="E3050" t="str">
            <v>一类</v>
          </cell>
          <cell r="F3050" t="str">
            <v>C001430529</v>
          </cell>
          <cell r="G3050" t="str">
            <v>岔路口-陡冲头</v>
          </cell>
          <cell r="H3050">
            <v>0</v>
          </cell>
          <cell r="I3050">
            <v>10.097</v>
          </cell>
          <cell r="J3050">
            <v>10.097</v>
          </cell>
        </row>
        <row r="3051">
          <cell r="C3051" t="str">
            <v>城步苗族自治县</v>
          </cell>
          <cell r="D3051">
            <v>430529</v>
          </cell>
          <cell r="E3051" t="str">
            <v>一类</v>
          </cell>
          <cell r="F3051" t="str">
            <v>C009430529</v>
          </cell>
          <cell r="G3051" t="str">
            <v>大溪-大溪</v>
          </cell>
          <cell r="H3051">
            <v>0</v>
          </cell>
          <cell r="I3051">
            <v>2.967</v>
          </cell>
          <cell r="J3051">
            <v>2.967</v>
          </cell>
        </row>
        <row r="3052">
          <cell r="C3052" t="str">
            <v>城步苗族自治县</v>
          </cell>
          <cell r="D3052">
            <v>430529</v>
          </cell>
          <cell r="E3052" t="str">
            <v>一类</v>
          </cell>
          <cell r="F3052" t="str">
            <v>C010430529</v>
          </cell>
          <cell r="G3052" t="str">
            <v>采育场-栗子冲</v>
          </cell>
          <cell r="H3052">
            <v>0</v>
          </cell>
          <cell r="I3052">
            <v>2.447</v>
          </cell>
          <cell r="J3052">
            <v>2.447</v>
          </cell>
        </row>
        <row r="3053">
          <cell r="C3053" t="str">
            <v>城步苗族自治县</v>
          </cell>
          <cell r="D3053">
            <v>430529</v>
          </cell>
          <cell r="E3053" t="str">
            <v>一类</v>
          </cell>
          <cell r="F3053" t="str">
            <v>C014430529</v>
          </cell>
          <cell r="G3053" t="str">
            <v>信塘-梅子坪</v>
          </cell>
          <cell r="H3053">
            <v>0</v>
          </cell>
          <cell r="I3053">
            <v>2.294</v>
          </cell>
          <cell r="J3053">
            <v>2.294</v>
          </cell>
        </row>
        <row r="3054">
          <cell r="C3054" t="str">
            <v>城步苗族自治县</v>
          </cell>
          <cell r="D3054">
            <v>430529</v>
          </cell>
          <cell r="E3054" t="str">
            <v>一类</v>
          </cell>
          <cell r="F3054" t="str">
            <v>C016430529</v>
          </cell>
          <cell r="G3054" t="str">
            <v>杨屋田-黄坪水</v>
          </cell>
          <cell r="H3054">
            <v>0</v>
          </cell>
          <cell r="I3054">
            <v>5.331</v>
          </cell>
          <cell r="J3054">
            <v>5.331</v>
          </cell>
        </row>
        <row r="3055">
          <cell r="C3055" t="str">
            <v>城步苗族自治县</v>
          </cell>
          <cell r="D3055">
            <v>430529</v>
          </cell>
          <cell r="E3055" t="str">
            <v>一类</v>
          </cell>
          <cell r="F3055" t="str">
            <v>C017430529</v>
          </cell>
          <cell r="G3055" t="str">
            <v>平林-共和</v>
          </cell>
          <cell r="H3055">
            <v>0</v>
          </cell>
          <cell r="I3055">
            <v>6.223</v>
          </cell>
          <cell r="J3055">
            <v>2.652</v>
          </cell>
        </row>
        <row r="3056">
          <cell r="C3056" t="str">
            <v>城步苗族自治县</v>
          </cell>
          <cell r="D3056">
            <v>430529</v>
          </cell>
          <cell r="E3056" t="str">
            <v>一类</v>
          </cell>
          <cell r="F3056" t="str">
            <v>C025430529</v>
          </cell>
          <cell r="G3056" t="str">
            <v>毛家槽-马派田</v>
          </cell>
          <cell r="H3056">
            <v>0</v>
          </cell>
          <cell r="I3056">
            <v>14.439</v>
          </cell>
          <cell r="J3056">
            <v>9.928</v>
          </cell>
        </row>
        <row r="3057">
          <cell r="C3057" t="str">
            <v>城步苗族自治县</v>
          </cell>
          <cell r="D3057">
            <v>430529</v>
          </cell>
          <cell r="E3057" t="str">
            <v>一类</v>
          </cell>
          <cell r="F3057" t="str">
            <v>C026430529</v>
          </cell>
          <cell r="G3057" t="str">
            <v>大冲头-小水</v>
          </cell>
          <cell r="H3057">
            <v>0.714</v>
          </cell>
          <cell r="I3057">
            <v>4.308</v>
          </cell>
          <cell r="J3057">
            <v>3.595</v>
          </cell>
        </row>
        <row r="3058">
          <cell r="C3058" t="str">
            <v>城步苗族自治县</v>
          </cell>
          <cell r="D3058">
            <v>430529</v>
          </cell>
          <cell r="E3058" t="str">
            <v>一类</v>
          </cell>
          <cell r="F3058" t="str">
            <v>C032430529</v>
          </cell>
          <cell r="G3058" t="str">
            <v>威溪大坝至木瓜岭</v>
          </cell>
          <cell r="H3058">
            <v>0</v>
          </cell>
          <cell r="I3058">
            <v>4.475</v>
          </cell>
          <cell r="J3058">
            <v>4.475</v>
          </cell>
        </row>
        <row r="3059">
          <cell r="C3059" t="str">
            <v>城步苗族自治县</v>
          </cell>
          <cell r="D3059">
            <v>430529</v>
          </cell>
          <cell r="E3059" t="str">
            <v>一类</v>
          </cell>
          <cell r="F3059" t="str">
            <v>C033430529</v>
          </cell>
          <cell r="G3059" t="str">
            <v>陈家-白沙</v>
          </cell>
          <cell r="H3059">
            <v>3.509</v>
          </cell>
          <cell r="I3059">
            <v>5.979</v>
          </cell>
          <cell r="J3059">
            <v>2.47</v>
          </cell>
        </row>
        <row r="3060">
          <cell r="C3060" t="str">
            <v>城步苗族自治县</v>
          </cell>
          <cell r="D3060">
            <v>430529</v>
          </cell>
          <cell r="E3060" t="str">
            <v>一类</v>
          </cell>
          <cell r="F3060" t="str">
            <v>C034430529</v>
          </cell>
          <cell r="G3060" t="str">
            <v>陈家-张家门前</v>
          </cell>
          <cell r="H3060">
            <v>1.491</v>
          </cell>
          <cell r="I3060">
            <v>6.891</v>
          </cell>
          <cell r="J3060">
            <v>5.4</v>
          </cell>
        </row>
        <row r="3061">
          <cell r="C3061" t="str">
            <v>城步苗族自治县</v>
          </cell>
          <cell r="D3061">
            <v>430529</v>
          </cell>
          <cell r="E3061" t="str">
            <v>一类</v>
          </cell>
          <cell r="F3061" t="str">
            <v>C040430529</v>
          </cell>
          <cell r="G3061" t="str">
            <v>富民桥-牛啃田</v>
          </cell>
          <cell r="H3061">
            <v>0</v>
          </cell>
          <cell r="I3061">
            <v>4.807</v>
          </cell>
          <cell r="J3061">
            <v>4.807</v>
          </cell>
        </row>
        <row r="3062">
          <cell r="C3062" t="str">
            <v>城步苗族自治县</v>
          </cell>
          <cell r="D3062">
            <v>430529</v>
          </cell>
          <cell r="E3062" t="str">
            <v>一类</v>
          </cell>
          <cell r="F3062" t="str">
            <v>C068430529</v>
          </cell>
          <cell r="G3062" t="str">
            <v>二岩子-二岩子</v>
          </cell>
          <cell r="H3062">
            <v>0</v>
          </cell>
          <cell r="I3062">
            <v>4.069</v>
          </cell>
          <cell r="J3062">
            <v>4.069</v>
          </cell>
        </row>
        <row r="3063">
          <cell r="C3063" t="str">
            <v>城步苗族自治县</v>
          </cell>
          <cell r="D3063">
            <v>430529</v>
          </cell>
          <cell r="E3063" t="str">
            <v>一类</v>
          </cell>
          <cell r="F3063" t="str">
            <v>C070430529</v>
          </cell>
          <cell r="G3063" t="str">
            <v>老屋丈-永兴</v>
          </cell>
          <cell r="H3063">
            <v>0</v>
          </cell>
          <cell r="I3063">
            <v>3.372</v>
          </cell>
          <cell r="J3063">
            <v>3.098</v>
          </cell>
        </row>
        <row r="3064">
          <cell r="C3064" t="str">
            <v>城步苗族自治县</v>
          </cell>
          <cell r="D3064">
            <v>430529</v>
          </cell>
          <cell r="E3064" t="str">
            <v>一类</v>
          </cell>
          <cell r="F3064" t="str">
            <v>C071430529</v>
          </cell>
          <cell r="G3064" t="str">
            <v>石山-田中心1</v>
          </cell>
          <cell r="H3064">
            <v>2.358</v>
          </cell>
          <cell r="I3064">
            <v>3.734</v>
          </cell>
          <cell r="J3064">
            <v>1.376</v>
          </cell>
        </row>
        <row r="3065">
          <cell r="C3065" t="str">
            <v>城步苗族自治县</v>
          </cell>
          <cell r="D3065">
            <v>430529</v>
          </cell>
          <cell r="E3065" t="str">
            <v>一类</v>
          </cell>
          <cell r="F3065" t="str">
            <v>C073430529</v>
          </cell>
          <cell r="G3065" t="str">
            <v>凹里-屈家</v>
          </cell>
          <cell r="H3065">
            <v>0</v>
          </cell>
          <cell r="I3065">
            <v>3.384</v>
          </cell>
          <cell r="J3065">
            <v>3.383</v>
          </cell>
        </row>
        <row r="3066">
          <cell r="C3066" t="str">
            <v>城步苗族自治县</v>
          </cell>
          <cell r="D3066">
            <v>430529</v>
          </cell>
          <cell r="E3066" t="str">
            <v>一类</v>
          </cell>
          <cell r="F3066" t="str">
            <v>C080430529</v>
          </cell>
          <cell r="G3066" t="str">
            <v>焦刀湾-长溪水</v>
          </cell>
          <cell r="H3066">
            <v>0</v>
          </cell>
          <cell r="I3066">
            <v>4.248</v>
          </cell>
          <cell r="J3066">
            <v>4.248</v>
          </cell>
        </row>
        <row r="3067">
          <cell r="C3067" t="str">
            <v>城步苗族自治县</v>
          </cell>
          <cell r="D3067">
            <v>430529</v>
          </cell>
          <cell r="E3067" t="str">
            <v>一类</v>
          </cell>
          <cell r="F3067" t="str">
            <v>C081430529</v>
          </cell>
          <cell r="G3067" t="str">
            <v>长田-马背冲</v>
          </cell>
          <cell r="H3067">
            <v>0</v>
          </cell>
          <cell r="I3067">
            <v>5.426</v>
          </cell>
          <cell r="J3067">
            <v>0.748</v>
          </cell>
        </row>
        <row r="3068">
          <cell r="C3068" t="str">
            <v>城步苗族自治县</v>
          </cell>
          <cell r="D3068">
            <v>430529</v>
          </cell>
          <cell r="E3068" t="str">
            <v>一类</v>
          </cell>
          <cell r="F3068" t="str">
            <v>C083430529</v>
          </cell>
          <cell r="G3068" t="str">
            <v>黄泥包-黄泥包</v>
          </cell>
          <cell r="H3068">
            <v>0</v>
          </cell>
          <cell r="I3068">
            <v>6.897</v>
          </cell>
          <cell r="J3068">
            <v>6.897</v>
          </cell>
        </row>
        <row r="3069">
          <cell r="C3069" t="str">
            <v>城步苗族自治县</v>
          </cell>
          <cell r="D3069">
            <v>430529</v>
          </cell>
          <cell r="E3069" t="str">
            <v>一类</v>
          </cell>
          <cell r="F3069" t="str">
            <v>C084430529</v>
          </cell>
          <cell r="G3069" t="str">
            <v>打马石-温水</v>
          </cell>
          <cell r="H3069">
            <v>0</v>
          </cell>
          <cell r="I3069">
            <v>2.266</v>
          </cell>
          <cell r="J3069">
            <v>2.266</v>
          </cell>
        </row>
        <row r="3070">
          <cell r="C3070" t="str">
            <v>城步苗族自治县</v>
          </cell>
          <cell r="D3070">
            <v>430529</v>
          </cell>
          <cell r="E3070" t="str">
            <v>一类</v>
          </cell>
          <cell r="F3070" t="str">
            <v>C085430529</v>
          </cell>
          <cell r="G3070" t="str">
            <v>岔路口-老寨</v>
          </cell>
          <cell r="H3070">
            <v>0</v>
          </cell>
          <cell r="I3070">
            <v>5.232</v>
          </cell>
          <cell r="J3070">
            <v>5.232</v>
          </cell>
        </row>
        <row r="3071">
          <cell r="C3071" t="str">
            <v>城步苗族自治县</v>
          </cell>
          <cell r="D3071">
            <v>430529</v>
          </cell>
          <cell r="E3071" t="str">
            <v>一类</v>
          </cell>
          <cell r="F3071" t="str">
            <v>C087430529</v>
          </cell>
          <cell r="G3071" t="str">
            <v>猪血坪-大毛坨</v>
          </cell>
          <cell r="H3071">
            <v>0</v>
          </cell>
          <cell r="I3071">
            <v>15.677</v>
          </cell>
          <cell r="J3071">
            <v>3.514</v>
          </cell>
        </row>
        <row r="3072">
          <cell r="C3072" t="str">
            <v>城步苗族自治县</v>
          </cell>
          <cell r="D3072">
            <v>430529</v>
          </cell>
          <cell r="E3072" t="str">
            <v>一类</v>
          </cell>
          <cell r="F3072" t="str">
            <v>C089430529</v>
          </cell>
          <cell r="G3072" t="str">
            <v>黄毛岭至义山园</v>
          </cell>
          <cell r="H3072">
            <v>0</v>
          </cell>
          <cell r="I3072">
            <v>3.639</v>
          </cell>
          <cell r="J3072">
            <v>3.639</v>
          </cell>
        </row>
        <row r="3073">
          <cell r="C3073" t="str">
            <v>城步苗族自治县</v>
          </cell>
          <cell r="D3073">
            <v>430529</v>
          </cell>
          <cell r="E3073" t="str">
            <v>一类</v>
          </cell>
          <cell r="F3073" t="str">
            <v>C091430529</v>
          </cell>
          <cell r="G3073" t="str">
            <v>平板桥-袁家</v>
          </cell>
          <cell r="H3073">
            <v>0</v>
          </cell>
          <cell r="I3073">
            <v>6.419</v>
          </cell>
          <cell r="J3073">
            <v>6.419</v>
          </cell>
        </row>
        <row r="3074">
          <cell r="C3074" t="str">
            <v>城步苗族自治县</v>
          </cell>
          <cell r="D3074">
            <v>430529</v>
          </cell>
          <cell r="E3074" t="str">
            <v>一类</v>
          </cell>
          <cell r="F3074" t="str">
            <v>C093430529</v>
          </cell>
          <cell r="G3074" t="str">
            <v>长安营-双塘</v>
          </cell>
          <cell r="H3074">
            <v>0</v>
          </cell>
          <cell r="I3074">
            <v>8.969</v>
          </cell>
          <cell r="J3074">
            <v>8.969</v>
          </cell>
        </row>
        <row r="3075">
          <cell r="C3075" t="str">
            <v>城步苗族自治县</v>
          </cell>
          <cell r="D3075">
            <v>430529</v>
          </cell>
          <cell r="E3075" t="str">
            <v>一类</v>
          </cell>
          <cell r="F3075" t="str">
            <v>C095430529</v>
          </cell>
          <cell r="G3075" t="str">
            <v>土桥-方田</v>
          </cell>
          <cell r="H3075">
            <v>2.988</v>
          </cell>
          <cell r="I3075">
            <v>5.692</v>
          </cell>
          <cell r="J3075">
            <v>2.704</v>
          </cell>
        </row>
        <row r="3076">
          <cell r="C3076" t="str">
            <v>城步苗族自治县</v>
          </cell>
          <cell r="D3076">
            <v>430529</v>
          </cell>
          <cell r="E3076" t="str">
            <v>一类</v>
          </cell>
          <cell r="F3076" t="str">
            <v>C096430529</v>
          </cell>
          <cell r="G3076" t="str">
            <v>两河口-翁雅冲</v>
          </cell>
          <cell r="H3076">
            <v>0</v>
          </cell>
          <cell r="I3076">
            <v>4.974</v>
          </cell>
          <cell r="J3076">
            <v>4.974</v>
          </cell>
        </row>
        <row r="3077">
          <cell r="C3077" t="str">
            <v>城步苗族自治县</v>
          </cell>
          <cell r="D3077">
            <v>430529</v>
          </cell>
          <cell r="E3077" t="str">
            <v>一类</v>
          </cell>
          <cell r="F3077" t="str">
            <v>C100430529</v>
          </cell>
          <cell r="G3077" t="str">
            <v>烂泥溪-韭菜坪</v>
          </cell>
          <cell r="H3077">
            <v>0</v>
          </cell>
          <cell r="I3077">
            <v>20.595</v>
          </cell>
          <cell r="J3077">
            <v>5.248</v>
          </cell>
        </row>
        <row r="3078">
          <cell r="C3078" t="str">
            <v>城步苗族自治县</v>
          </cell>
          <cell r="D3078">
            <v>430529</v>
          </cell>
          <cell r="E3078" t="str">
            <v>一类</v>
          </cell>
          <cell r="F3078" t="str">
            <v>C102430529</v>
          </cell>
          <cell r="G3078" t="str">
            <v>竹山底-界底</v>
          </cell>
          <cell r="H3078">
            <v>0</v>
          </cell>
          <cell r="I3078">
            <v>2.023</v>
          </cell>
          <cell r="J3078">
            <v>0.226</v>
          </cell>
        </row>
        <row r="3079">
          <cell r="C3079" t="str">
            <v>城步苗族自治县</v>
          </cell>
          <cell r="D3079">
            <v>430529</v>
          </cell>
          <cell r="E3079" t="str">
            <v>一类</v>
          </cell>
          <cell r="F3079" t="str">
            <v>C103430529</v>
          </cell>
          <cell r="G3079" t="str">
            <v>报木坪-大水口山</v>
          </cell>
          <cell r="H3079">
            <v>0</v>
          </cell>
          <cell r="I3079">
            <v>6.293</v>
          </cell>
          <cell r="J3079">
            <v>6.293</v>
          </cell>
        </row>
        <row r="3080">
          <cell r="C3080" t="str">
            <v>城步苗族自治县</v>
          </cell>
          <cell r="D3080">
            <v>430529</v>
          </cell>
          <cell r="E3080" t="str">
            <v>一类</v>
          </cell>
          <cell r="F3080" t="str">
            <v>C105430529</v>
          </cell>
          <cell r="G3080" t="str">
            <v>种子园-白羊山</v>
          </cell>
          <cell r="H3080">
            <v>0</v>
          </cell>
          <cell r="I3080">
            <v>3.513</v>
          </cell>
          <cell r="J3080">
            <v>3.513</v>
          </cell>
        </row>
        <row r="3081">
          <cell r="C3081" t="str">
            <v>城步苗族自治县</v>
          </cell>
          <cell r="D3081">
            <v>430529</v>
          </cell>
          <cell r="E3081" t="str">
            <v>一类</v>
          </cell>
          <cell r="F3081" t="str">
            <v>C109430529</v>
          </cell>
          <cell r="G3081" t="str">
            <v>上桐油坪-上桐油坪</v>
          </cell>
          <cell r="H3081">
            <v>0</v>
          </cell>
          <cell r="I3081">
            <v>2.498</v>
          </cell>
          <cell r="J3081">
            <v>2.209</v>
          </cell>
        </row>
        <row r="3082">
          <cell r="C3082" t="str">
            <v>城步苗族自治县</v>
          </cell>
          <cell r="D3082">
            <v>430529</v>
          </cell>
          <cell r="E3082" t="str">
            <v>一类</v>
          </cell>
          <cell r="F3082" t="str">
            <v>C120430529</v>
          </cell>
          <cell r="G3082" t="str">
            <v>藤缠-藤缠</v>
          </cell>
          <cell r="H3082">
            <v>0</v>
          </cell>
          <cell r="I3082">
            <v>4.513</v>
          </cell>
          <cell r="J3082">
            <v>4.513</v>
          </cell>
        </row>
        <row r="3083">
          <cell r="C3083" t="str">
            <v>城步苗族自治县</v>
          </cell>
          <cell r="D3083">
            <v>430529</v>
          </cell>
          <cell r="E3083" t="str">
            <v>一类</v>
          </cell>
          <cell r="F3083" t="str">
            <v>C122430529</v>
          </cell>
          <cell r="G3083" t="str">
            <v>麻地-冲头水</v>
          </cell>
          <cell r="H3083">
            <v>0</v>
          </cell>
          <cell r="I3083">
            <v>6.676</v>
          </cell>
          <cell r="J3083">
            <v>6.676</v>
          </cell>
        </row>
        <row r="3084">
          <cell r="C3084" t="str">
            <v>城步苗族自治县</v>
          </cell>
          <cell r="D3084">
            <v>430529</v>
          </cell>
          <cell r="E3084" t="str">
            <v>一类</v>
          </cell>
          <cell r="F3084" t="str">
            <v>C125430529</v>
          </cell>
          <cell r="G3084" t="str">
            <v>岩背冲-十里树</v>
          </cell>
          <cell r="H3084">
            <v>0</v>
          </cell>
          <cell r="I3084">
            <v>2.996</v>
          </cell>
          <cell r="J3084">
            <v>2.996</v>
          </cell>
        </row>
        <row r="3085">
          <cell r="C3085" t="str">
            <v>城步苗族自治县</v>
          </cell>
          <cell r="D3085">
            <v>430529</v>
          </cell>
          <cell r="E3085" t="str">
            <v>一类</v>
          </cell>
          <cell r="F3085" t="str">
            <v>C128430529</v>
          </cell>
          <cell r="G3085" t="str">
            <v>金水-唐家山</v>
          </cell>
          <cell r="H3085">
            <v>0</v>
          </cell>
          <cell r="I3085">
            <v>5.981</v>
          </cell>
          <cell r="J3085">
            <v>5.981</v>
          </cell>
        </row>
        <row r="3086">
          <cell r="C3086" t="str">
            <v>城步苗族自治县</v>
          </cell>
          <cell r="D3086">
            <v>430529</v>
          </cell>
          <cell r="E3086" t="str">
            <v>一类</v>
          </cell>
          <cell r="F3086" t="str">
            <v>C137430529</v>
          </cell>
          <cell r="G3086" t="str">
            <v>上团-上团</v>
          </cell>
          <cell r="H3086">
            <v>0</v>
          </cell>
          <cell r="I3086">
            <v>2.431</v>
          </cell>
          <cell r="J3086">
            <v>2.431</v>
          </cell>
        </row>
        <row r="3087">
          <cell r="C3087" t="str">
            <v>城步苗族自治县</v>
          </cell>
          <cell r="D3087">
            <v>430529</v>
          </cell>
          <cell r="E3087" t="str">
            <v>一类</v>
          </cell>
          <cell r="F3087" t="str">
            <v>C139430529</v>
          </cell>
          <cell r="G3087" t="str">
            <v>白岩山-财冲</v>
          </cell>
          <cell r="H3087">
            <v>0</v>
          </cell>
          <cell r="I3087">
            <v>3.766</v>
          </cell>
          <cell r="J3087">
            <v>3.766</v>
          </cell>
        </row>
        <row r="3088">
          <cell r="C3088" t="str">
            <v>城步苗族自治县</v>
          </cell>
          <cell r="D3088">
            <v>430529</v>
          </cell>
          <cell r="E3088" t="str">
            <v>一类</v>
          </cell>
          <cell r="F3088" t="str">
            <v>C144430529</v>
          </cell>
          <cell r="G3088" t="str">
            <v>茅坪湖至电站</v>
          </cell>
          <cell r="H3088">
            <v>0</v>
          </cell>
          <cell r="I3088">
            <v>4.085</v>
          </cell>
          <cell r="J3088">
            <v>4.085</v>
          </cell>
        </row>
        <row r="3089">
          <cell r="C3089" t="str">
            <v>城步苗族自治县</v>
          </cell>
          <cell r="D3089">
            <v>430529</v>
          </cell>
          <cell r="E3089" t="str">
            <v>一类</v>
          </cell>
          <cell r="F3089" t="str">
            <v>C145430529</v>
          </cell>
          <cell r="G3089" t="str">
            <v>蒙古包-决支坪</v>
          </cell>
          <cell r="H3089">
            <v>0</v>
          </cell>
          <cell r="I3089">
            <v>4.917</v>
          </cell>
          <cell r="J3089">
            <v>4.917</v>
          </cell>
        </row>
        <row r="3090">
          <cell r="C3090" t="str">
            <v>城步苗族自治县</v>
          </cell>
          <cell r="D3090">
            <v>430529</v>
          </cell>
          <cell r="E3090" t="str">
            <v>一类</v>
          </cell>
          <cell r="F3090" t="str">
            <v>C148430529</v>
          </cell>
          <cell r="G3090" t="str">
            <v>文水-干木坪</v>
          </cell>
          <cell r="H3090">
            <v>0</v>
          </cell>
          <cell r="I3090">
            <v>4.574</v>
          </cell>
          <cell r="J3090">
            <v>2.043</v>
          </cell>
        </row>
        <row r="3091">
          <cell r="C3091" t="str">
            <v>城步苗族自治县</v>
          </cell>
          <cell r="D3091">
            <v>430529</v>
          </cell>
          <cell r="E3091" t="str">
            <v>一类</v>
          </cell>
          <cell r="F3091" t="str">
            <v>C151430529</v>
          </cell>
          <cell r="G3091" t="str">
            <v>田心寨-老泉寨</v>
          </cell>
          <cell r="H3091">
            <v>0</v>
          </cell>
          <cell r="I3091">
            <v>2.582</v>
          </cell>
          <cell r="J3091">
            <v>2.582</v>
          </cell>
        </row>
        <row r="3092">
          <cell r="C3092" t="str">
            <v>城步苗族自治县</v>
          </cell>
          <cell r="D3092">
            <v>430529</v>
          </cell>
          <cell r="E3092" t="str">
            <v>一类</v>
          </cell>
          <cell r="F3092" t="str">
            <v>C153430529</v>
          </cell>
          <cell r="G3092" t="str">
            <v>丹乡坪-桃子冲</v>
          </cell>
          <cell r="H3092">
            <v>0</v>
          </cell>
          <cell r="I3092">
            <v>5.276</v>
          </cell>
          <cell r="J3092">
            <v>5.275</v>
          </cell>
        </row>
        <row r="3093">
          <cell r="C3093" t="str">
            <v>城步苗族自治县</v>
          </cell>
          <cell r="D3093">
            <v>430529</v>
          </cell>
          <cell r="E3093" t="str">
            <v>一类</v>
          </cell>
          <cell r="F3093" t="str">
            <v>C154430529</v>
          </cell>
          <cell r="G3093" t="str">
            <v>汀坪-汀坪</v>
          </cell>
          <cell r="H3093">
            <v>0.137</v>
          </cell>
          <cell r="I3093">
            <v>3.622</v>
          </cell>
          <cell r="J3093">
            <v>3.485</v>
          </cell>
        </row>
        <row r="3094">
          <cell r="C3094" t="str">
            <v>城步苗族自治县</v>
          </cell>
          <cell r="D3094">
            <v>430529</v>
          </cell>
          <cell r="E3094" t="str">
            <v>一类</v>
          </cell>
          <cell r="F3094" t="str">
            <v>C162430529</v>
          </cell>
          <cell r="G3094" t="str">
            <v>庙背底至赤竹水</v>
          </cell>
          <cell r="H3094">
            <v>0</v>
          </cell>
          <cell r="I3094">
            <v>2.475</v>
          </cell>
          <cell r="J3094">
            <v>2.475</v>
          </cell>
        </row>
        <row r="3095">
          <cell r="C3095" t="str">
            <v>城步苗族自治县</v>
          </cell>
          <cell r="D3095">
            <v>430529</v>
          </cell>
          <cell r="E3095" t="str">
            <v>一类</v>
          </cell>
          <cell r="F3095" t="str">
            <v>C171430529</v>
          </cell>
          <cell r="G3095" t="str">
            <v>木桥头-木桥头</v>
          </cell>
          <cell r="H3095">
            <v>0</v>
          </cell>
          <cell r="I3095">
            <v>2.685</v>
          </cell>
          <cell r="J3095">
            <v>2.685</v>
          </cell>
        </row>
        <row r="3096">
          <cell r="C3096" t="str">
            <v>城步苗族自治县</v>
          </cell>
          <cell r="D3096">
            <v>430529</v>
          </cell>
          <cell r="E3096" t="str">
            <v>一类</v>
          </cell>
          <cell r="F3096" t="str">
            <v>X166430529</v>
          </cell>
          <cell r="G3096" t="str">
            <v>汀坪乡-石坪塘</v>
          </cell>
          <cell r="H3096">
            <v>0</v>
          </cell>
          <cell r="I3096">
            <v>19.237</v>
          </cell>
          <cell r="J3096">
            <v>9.824</v>
          </cell>
        </row>
        <row r="3097">
          <cell r="C3097" t="str">
            <v>城步苗族自治县</v>
          </cell>
          <cell r="D3097">
            <v>430529</v>
          </cell>
          <cell r="E3097" t="str">
            <v>一类</v>
          </cell>
          <cell r="F3097" t="str">
            <v>Y008430529</v>
          </cell>
          <cell r="G3097" t="str">
            <v>X303-城塘村</v>
          </cell>
          <cell r="H3097">
            <v>0</v>
          </cell>
          <cell r="I3097">
            <v>8.388</v>
          </cell>
          <cell r="J3097">
            <v>7.935</v>
          </cell>
        </row>
        <row r="3098">
          <cell r="C3098" t="str">
            <v>城步苗族自治县</v>
          </cell>
          <cell r="D3098">
            <v>430529</v>
          </cell>
          <cell r="E3098" t="str">
            <v>一类</v>
          </cell>
          <cell r="F3098" t="str">
            <v>Y015430529</v>
          </cell>
          <cell r="G3098" t="str">
            <v>金水村-X262</v>
          </cell>
          <cell r="H3098">
            <v>0</v>
          </cell>
          <cell r="I3098">
            <v>10.18</v>
          </cell>
          <cell r="J3098">
            <v>3.669</v>
          </cell>
        </row>
        <row r="3099">
          <cell r="C3099" t="str">
            <v>城步苗族自治县</v>
          </cell>
          <cell r="D3099">
            <v>430529</v>
          </cell>
          <cell r="E3099" t="str">
            <v>一类</v>
          </cell>
          <cell r="F3099" t="str">
            <v>Y016430529</v>
          </cell>
          <cell r="G3099" t="str">
            <v>大木山村-冷水坪村</v>
          </cell>
          <cell r="H3099">
            <v>0</v>
          </cell>
          <cell r="I3099">
            <v>3.357</v>
          </cell>
          <cell r="J3099">
            <v>0.778</v>
          </cell>
        </row>
        <row r="3100">
          <cell r="C3100" t="str">
            <v>城步苗族自治县</v>
          </cell>
          <cell r="D3100">
            <v>430529</v>
          </cell>
          <cell r="E3100" t="str">
            <v>一类</v>
          </cell>
          <cell r="F3100" t="str">
            <v>Y018430529</v>
          </cell>
          <cell r="G3100" t="str">
            <v>水头村-S375</v>
          </cell>
          <cell r="H3100">
            <v>0</v>
          </cell>
          <cell r="I3100">
            <v>10.415</v>
          </cell>
          <cell r="J3100">
            <v>3.36</v>
          </cell>
        </row>
        <row r="3101">
          <cell r="C3101" t="str">
            <v>城步苗族自治县</v>
          </cell>
          <cell r="D3101">
            <v>430529</v>
          </cell>
          <cell r="E3101" t="str">
            <v>一类</v>
          </cell>
          <cell r="F3101" t="str">
            <v>Y020430529</v>
          </cell>
          <cell r="G3101" t="str">
            <v>X263-壮团元村</v>
          </cell>
          <cell r="H3101">
            <v>0</v>
          </cell>
          <cell r="I3101">
            <v>20.257</v>
          </cell>
          <cell r="J3101">
            <v>1.23</v>
          </cell>
        </row>
        <row r="3102">
          <cell r="C3102" t="str">
            <v>城步苗族自治县</v>
          </cell>
          <cell r="D3102">
            <v>430529</v>
          </cell>
          <cell r="E3102" t="str">
            <v>一类</v>
          </cell>
          <cell r="F3102" t="str">
            <v>Y021430529</v>
          </cell>
          <cell r="G3102" t="str">
            <v>洗坪水村-S375</v>
          </cell>
          <cell r="H3102">
            <v>1.683</v>
          </cell>
          <cell r="I3102">
            <v>6.631</v>
          </cell>
          <cell r="J3102">
            <v>0.171</v>
          </cell>
        </row>
        <row r="3103">
          <cell r="C3103" t="str">
            <v>城步苗族自治县</v>
          </cell>
          <cell r="D3103">
            <v>430529</v>
          </cell>
          <cell r="E3103" t="str">
            <v>一类</v>
          </cell>
          <cell r="F3103" t="str">
            <v>Y024430529</v>
          </cell>
          <cell r="G3103" t="str">
            <v>初水村-恒州村</v>
          </cell>
          <cell r="H3103">
            <v>0</v>
          </cell>
          <cell r="I3103">
            <v>11.117</v>
          </cell>
          <cell r="J3103">
            <v>11.117</v>
          </cell>
        </row>
        <row r="3104">
          <cell r="C3104" t="str">
            <v>城步苗族自治县</v>
          </cell>
          <cell r="D3104">
            <v>430529</v>
          </cell>
          <cell r="E3104" t="str">
            <v>一类</v>
          </cell>
          <cell r="F3104" t="str">
            <v>Y025430529</v>
          </cell>
          <cell r="G3104" t="str">
            <v>宋溪江-桐木树</v>
          </cell>
          <cell r="H3104">
            <v>0</v>
          </cell>
          <cell r="I3104">
            <v>24.293</v>
          </cell>
          <cell r="J3104">
            <v>0.961</v>
          </cell>
        </row>
        <row r="3105">
          <cell r="C3105" t="str">
            <v>城步苗族自治县</v>
          </cell>
          <cell r="D3105">
            <v>430529</v>
          </cell>
          <cell r="E3105" t="str">
            <v>一类</v>
          </cell>
          <cell r="F3105" t="str">
            <v>Y026430529</v>
          </cell>
          <cell r="G3105" t="str">
            <v>龙寨村-大桥头村</v>
          </cell>
          <cell r="H3105">
            <v>0</v>
          </cell>
          <cell r="I3105">
            <v>9.817</v>
          </cell>
          <cell r="J3105">
            <v>8.201</v>
          </cell>
        </row>
        <row r="3106">
          <cell r="C3106" t="str">
            <v>城步苗族自治县</v>
          </cell>
          <cell r="D3106">
            <v>430529</v>
          </cell>
          <cell r="E3106" t="str">
            <v>一类</v>
          </cell>
          <cell r="F3106" t="str">
            <v>Y033430529</v>
          </cell>
          <cell r="G3106" t="str">
            <v>茅坪中队-茅坪中队</v>
          </cell>
          <cell r="H3106">
            <v>0</v>
          </cell>
          <cell r="I3106">
            <v>6.099</v>
          </cell>
          <cell r="J3106">
            <v>6.099</v>
          </cell>
        </row>
        <row r="3107">
          <cell r="C3107" t="str">
            <v>城步苗族自治县</v>
          </cell>
          <cell r="D3107">
            <v>430529</v>
          </cell>
          <cell r="E3107" t="str">
            <v>一类</v>
          </cell>
          <cell r="F3107" t="str">
            <v>Y035430529</v>
          </cell>
          <cell r="G3107" t="str">
            <v>坝头村-坪竹山工区</v>
          </cell>
          <cell r="H3107">
            <v>7.454</v>
          </cell>
          <cell r="I3107">
            <v>22.977</v>
          </cell>
          <cell r="J3107">
            <v>8.711</v>
          </cell>
        </row>
        <row r="3108">
          <cell r="C3108" t="str">
            <v>城步苗族自治县</v>
          </cell>
          <cell r="D3108">
            <v>430529</v>
          </cell>
          <cell r="E3108" t="str">
            <v>一类</v>
          </cell>
          <cell r="F3108" t="str">
            <v>Y037430529</v>
          </cell>
          <cell r="G3108" t="str">
            <v>羊石村-斜头山村</v>
          </cell>
          <cell r="H3108">
            <v>0</v>
          </cell>
          <cell r="I3108">
            <v>16.992</v>
          </cell>
          <cell r="J3108">
            <v>5.51</v>
          </cell>
        </row>
        <row r="3109">
          <cell r="C3109" t="str">
            <v>城步苗族自治县</v>
          </cell>
          <cell r="D3109">
            <v>430529</v>
          </cell>
          <cell r="E3109" t="str">
            <v>一类</v>
          </cell>
          <cell r="F3109" t="str">
            <v>Y038430529</v>
          </cell>
          <cell r="G3109" t="str">
            <v>桔子村-松柏村</v>
          </cell>
          <cell r="H3109">
            <v>0</v>
          </cell>
          <cell r="I3109">
            <v>5.985</v>
          </cell>
          <cell r="J3109">
            <v>4.807</v>
          </cell>
        </row>
        <row r="3110">
          <cell r="C3110" t="str">
            <v>城步苗族自治县</v>
          </cell>
          <cell r="D3110">
            <v>430529</v>
          </cell>
          <cell r="E3110" t="str">
            <v>一类</v>
          </cell>
          <cell r="F3110" t="str">
            <v>Y039430529</v>
          </cell>
          <cell r="G3110" t="str">
            <v>围山坪中队-板栗坪中队</v>
          </cell>
          <cell r="H3110">
            <v>0</v>
          </cell>
          <cell r="I3110">
            <v>10.801</v>
          </cell>
          <cell r="J3110">
            <v>7.991</v>
          </cell>
        </row>
        <row r="3111">
          <cell r="C3111" t="str">
            <v>城步苗族自治县</v>
          </cell>
          <cell r="D3111">
            <v>430529</v>
          </cell>
          <cell r="E3111" t="str">
            <v>一类</v>
          </cell>
          <cell r="F3111" t="str">
            <v>Y040430529</v>
          </cell>
          <cell r="G3111" t="str">
            <v>Z306-转龙村</v>
          </cell>
          <cell r="H3111">
            <v>1.781</v>
          </cell>
          <cell r="I3111">
            <v>6.365</v>
          </cell>
          <cell r="J3111">
            <v>4.584</v>
          </cell>
        </row>
        <row r="3112">
          <cell r="C3112" t="str">
            <v>城步苗族自治县</v>
          </cell>
          <cell r="D3112">
            <v>430529</v>
          </cell>
          <cell r="E3112" t="str">
            <v>一类</v>
          </cell>
          <cell r="F3112" t="str">
            <v>Y041430529</v>
          </cell>
          <cell r="G3112" t="str">
            <v>龙须坪中队-茅坪中队</v>
          </cell>
          <cell r="H3112">
            <v>8.179</v>
          </cell>
          <cell r="I3112">
            <v>8.7</v>
          </cell>
          <cell r="J3112">
            <v>0.521</v>
          </cell>
        </row>
        <row r="3113">
          <cell r="C3113" t="str">
            <v>武冈市小计</v>
          </cell>
        </row>
        <row r="3113">
          <cell r="J3113">
            <v>371.474</v>
          </cell>
        </row>
        <row r="3114">
          <cell r="C3114" t="str">
            <v>武冈市</v>
          </cell>
          <cell r="D3114">
            <v>430581</v>
          </cell>
          <cell r="E3114" t="str">
            <v>一类</v>
          </cell>
          <cell r="F3114" t="str">
            <v>C028430581</v>
          </cell>
          <cell r="G3114" t="str">
            <v>柑子园-毛溢渡</v>
          </cell>
          <cell r="H3114">
            <v>0</v>
          </cell>
          <cell r="I3114">
            <v>1.687</v>
          </cell>
          <cell r="J3114">
            <v>1.687</v>
          </cell>
        </row>
        <row r="3115">
          <cell r="C3115" t="str">
            <v>武冈市</v>
          </cell>
          <cell r="D3115">
            <v>430581</v>
          </cell>
          <cell r="E3115" t="str">
            <v>一类</v>
          </cell>
          <cell r="F3115" t="str">
            <v>C030430581</v>
          </cell>
          <cell r="G3115" t="str">
            <v>架耙线</v>
          </cell>
          <cell r="H3115">
            <v>0</v>
          </cell>
          <cell r="I3115">
            <v>2.344</v>
          </cell>
          <cell r="J3115">
            <v>2.344</v>
          </cell>
        </row>
        <row r="3116">
          <cell r="C3116" t="str">
            <v>武冈市</v>
          </cell>
          <cell r="D3116">
            <v>430581</v>
          </cell>
          <cell r="E3116" t="str">
            <v>一类</v>
          </cell>
          <cell r="F3116" t="str">
            <v>C037430581</v>
          </cell>
          <cell r="G3116" t="str">
            <v>七一水库-桂竹山</v>
          </cell>
          <cell r="H3116">
            <v>0</v>
          </cell>
          <cell r="I3116">
            <v>1</v>
          </cell>
          <cell r="J3116">
            <v>1</v>
          </cell>
        </row>
        <row r="3117">
          <cell r="C3117" t="str">
            <v>武冈市</v>
          </cell>
          <cell r="D3117">
            <v>430581</v>
          </cell>
          <cell r="E3117" t="str">
            <v>一类</v>
          </cell>
          <cell r="F3117" t="str">
            <v>C040430581</v>
          </cell>
          <cell r="G3117" t="str">
            <v>七一水库-桂竹山</v>
          </cell>
          <cell r="H3117">
            <v>0</v>
          </cell>
          <cell r="I3117">
            <v>2.099</v>
          </cell>
          <cell r="J3117">
            <v>2.099</v>
          </cell>
        </row>
        <row r="3118">
          <cell r="C3118" t="str">
            <v>武冈市</v>
          </cell>
          <cell r="D3118">
            <v>430581</v>
          </cell>
          <cell r="E3118" t="str">
            <v>一类</v>
          </cell>
          <cell r="F3118" t="str">
            <v>C042430581</v>
          </cell>
          <cell r="G3118" t="str">
            <v>七一水库-桂竹山</v>
          </cell>
          <cell r="H3118">
            <v>0</v>
          </cell>
          <cell r="I3118">
            <v>4.096</v>
          </cell>
          <cell r="J3118">
            <v>4.096</v>
          </cell>
        </row>
        <row r="3119">
          <cell r="C3119" t="str">
            <v>武冈市</v>
          </cell>
          <cell r="D3119">
            <v>430581</v>
          </cell>
          <cell r="E3119" t="str">
            <v>一类</v>
          </cell>
          <cell r="F3119" t="str">
            <v>C043430581</v>
          </cell>
          <cell r="G3119" t="str">
            <v>榨木桥-江塘小学</v>
          </cell>
          <cell r="H3119">
            <v>0</v>
          </cell>
          <cell r="I3119">
            <v>2.976</v>
          </cell>
          <cell r="J3119">
            <v>2.976</v>
          </cell>
        </row>
        <row r="3120">
          <cell r="C3120" t="str">
            <v>武冈市</v>
          </cell>
          <cell r="D3120">
            <v>430581</v>
          </cell>
          <cell r="E3120" t="str">
            <v>一类</v>
          </cell>
          <cell r="F3120" t="str">
            <v>C047430581</v>
          </cell>
          <cell r="G3120" t="str">
            <v>木瓜桥-木瓜桥</v>
          </cell>
          <cell r="H3120">
            <v>0</v>
          </cell>
          <cell r="I3120">
            <v>0.842</v>
          </cell>
          <cell r="J3120">
            <v>0.842</v>
          </cell>
        </row>
        <row r="3121">
          <cell r="C3121" t="str">
            <v>武冈市</v>
          </cell>
          <cell r="D3121">
            <v>430581</v>
          </cell>
          <cell r="E3121" t="str">
            <v>一类</v>
          </cell>
          <cell r="F3121" t="str">
            <v>C050430581</v>
          </cell>
          <cell r="G3121" t="str">
            <v>凤溪-凤溪</v>
          </cell>
          <cell r="H3121">
            <v>0</v>
          </cell>
          <cell r="I3121">
            <v>1.993</v>
          </cell>
          <cell r="J3121">
            <v>1.993</v>
          </cell>
        </row>
        <row r="3122">
          <cell r="C3122" t="str">
            <v>武冈市</v>
          </cell>
          <cell r="D3122">
            <v>430581</v>
          </cell>
          <cell r="E3122" t="str">
            <v>一类</v>
          </cell>
          <cell r="F3122" t="str">
            <v>C058430581</v>
          </cell>
          <cell r="G3122" t="str">
            <v>文搂角-村小</v>
          </cell>
          <cell r="H3122">
            <v>0</v>
          </cell>
          <cell r="I3122">
            <v>4.076</v>
          </cell>
          <cell r="J3122">
            <v>4.076</v>
          </cell>
        </row>
        <row r="3123">
          <cell r="C3123" t="str">
            <v>武冈市</v>
          </cell>
          <cell r="D3123">
            <v>430581</v>
          </cell>
          <cell r="E3123" t="str">
            <v>一类</v>
          </cell>
          <cell r="F3123" t="str">
            <v>C067430581</v>
          </cell>
          <cell r="G3123" t="str">
            <v>夏四线</v>
          </cell>
          <cell r="H3123">
            <v>0</v>
          </cell>
          <cell r="I3123">
            <v>2.186</v>
          </cell>
          <cell r="J3123">
            <v>2.186</v>
          </cell>
        </row>
        <row r="3124">
          <cell r="C3124" t="str">
            <v>武冈市</v>
          </cell>
          <cell r="D3124">
            <v>430581</v>
          </cell>
          <cell r="E3124" t="str">
            <v>一类</v>
          </cell>
          <cell r="F3124" t="str">
            <v>C068430581</v>
          </cell>
          <cell r="G3124" t="str">
            <v>稠树脚-碰塘</v>
          </cell>
          <cell r="H3124">
            <v>0</v>
          </cell>
          <cell r="I3124">
            <v>3.182</v>
          </cell>
          <cell r="J3124">
            <v>3.182</v>
          </cell>
        </row>
        <row r="3125">
          <cell r="C3125" t="str">
            <v>武冈市</v>
          </cell>
          <cell r="D3125">
            <v>430581</v>
          </cell>
          <cell r="E3125" t="str">
            <v>一类</v>
          </cell>
          <cell r="F3125" t="str">
            <v>C075430581</v>
          </cell>
          <cell r="G3125" t="str">
            <v>马啼子-马啼子</v>
          </cell>
          <cell r="H3125">
            <v>0</v>
          </cell>
          <cell r="I3125">
            <v>4.8</v>
          </cell>
          <cell r="J3125">
            <v>4.8</v>
          </cell>
        </row>
        <row r="3126">
          <cell r="C3126" t="str">
            <v>武冈市</v>
          </cell>
          <cell r="D3126">
            <v>430581</v>
          </cell>
          <cell r="E3126" t="str">
            <v>一类</v>
          </cell>
          <cell r="F3126" t="str">
            <v>C082430581</v>
          </cell>
          <cell r="G3126" t="str">
            <v>余家-余家</v>
          </cell>
          <cell r="H3126">
            <v>0</v>
          </cell>
          <cell r="I3126">
            <v>2.791</v>
          </cell>
          <cell r="J3126">
            <v>2.791</v>
          </cell>
        </row>
        <row r="3127">
          <cell r="C3127" t="str">
            <v>武冈市</v>
          </cell>
          <cell r="D3127">
            <v>430581</v>
          </cell>
          <cell r="E3127" t="str">
            <v>一类</v>
          </cell>
          <cell r="F3127" t="str">
            <v>C084430581</v>
          </cell>
          <cell r="G3127" t="str">
            <v>长排村部-中心小学</v>
          </cell>
          <cell r="H3127">
            <v>0</v>
          </cell>
          <cell r="I3127">
            <v>2.542</v>
          </cell>
          <cell r="J3127">
            <v>2.542</v>
          </cell>
        </row>
        <row r="3128">
          <cell r="C3128" t="str">
            <v>武冈市</v>
          </cell>
          <cell r="D3128">
            <v>430581</v>
          </cell>
          <cell r="E3128" t="str">
            <v>一类</v>
          </cell>
          <cell r="F3128" t="str">
            <v>C091430581</v>
          </cell>
          <cell r="G3128" t="str">
            <v>大桥-中房</v>
          </cell>
          <cell r="H3128">
            <v>0</v>
          </cell>
          <cell r="I3128">
            <v>1.495</v>
          </cell>
          <cell r="J3128">
            <v>1.495</v>
          </cell>
        </row>
        <row r="3129">
          <cell r="C3129" t="str">
            <v>武冈市</v>
          </cell>
          <cell r="D3129">
            <v>430581</v>
          </cell>
          <cell r="E3129" t="str">
            <v>一类</v>
          </cell>
          <cell r="F3129" t="str">
            <v>C113430581</v>
          </cell>
          <cell r="G3129" t="str">
            <v>金莲-金莲村小</v>
          </cell>
          <cell r="H3129">
            <v>0</v>
          </cell>
          <cell r="I3129">
            <v>2.108</v>
          </cell>
          <cell r="J3129">
            <v>2.108</v>
          </cell>
        </row>
        <row r="3130">
          <cell r="C3130" t="str">
            <v>武冈市</v>
          </cell>
          <cell r="D3130">
            <v>430581</v>
          </cell>
          <cell r="E3130" t="str">
            <v>一类</v>
          </cell>
          <cell r="F3130" t="str">
            <v>C114430581</v>
          </cell>
          <cell r="G3130" t="str">
            <v>新彭线</v>
          </cell>
          <cell r="H3130">
            <v>0</v>
          </cell>
          <cell r="I3130">
            <v>1.957</v>
          </cell>
          <cell r="J3130">
            <v>1.957</v>
          </cell>
        </row>
        <row r="3131">
          <cell r="C3131" t="str">
            <v>武冈市</v>
          </cell>
          <cell r="D3131">
            <v>430581</v>
          </cell>
          <cell r="E3131" t="str">
            <v>一类</v>
          </cell>
          <cell r="F3131" t="str">
            <v>C115430581</v>
          </cell>
          <cell r="G3131" t="str">
            <v>村小-西塘</v>
          </cell>
          <cell r="H3131">
            <v>0</v>
          </cell>
          <cell r="I3131">
            <v>2.406</v>
          </cell>
          <cell r="J3131">
            <v>2.406</v>
          </cell>
        </row>
        <row r="3132">
          <cell r="C3132" t="str">
            <v>武冈市</v>
          </cell>
          <cell r="D3132">
            <v>430581</v>
          </cell>
          <cell r="E3132" t="str">
            <v>一类</v>
          </cell>
          <cell r="F3132" t="str">
            <v>C116430581</v>
          </cell>
          <cell r="G3132" t="str">
            <v>石落线</v>
          </cell>
          <cell r="H3132">
            <v>0</v>
          </cell>
          <cell r="I3132">
            <v>2.294</v>
          </cell>
          <cell r="J3132">
            <v>2.294</v>
          </cell>
        </row>
        <row r="3133">
          <cell r="C3133" t="str">
            <v>武冈市</v>
          </cell>
          <cell r="D3133">
            <v>430581</v>
          </cell>
          <cell r="E3133" t="str">
            <v>一类</v>
          </cell>
          <cell r="F3133" t="str">
            <v>C124430581</v>
          </cell>
          <cell r="G3133" t="str">
            <v>飞山王家-石冲小学</v>
          </cell>
          <cell r="H3133">
            <v>0</v>
          </cell>
          <cell r="I3133">
            <v>3.455</v>
          </cell>
          <cell r="J3133">
            <v>3.455</v>
          </cell>
        </row>
        <row r="3134">
          <cell r="C3134" t="str">
            <v>武冈市</v>
          </cell>
          <cell r="D3134">
            <v>430581</v>
          </cell>
          <cell r="E3134" t="str">
            <v>一类</v>
          </cell>
          <cell r="F3134" t="str">
            <v>C135430581</v>
          </cell>
          <cell r="G3134" t="str">
            <v>朱溪卫生院-钟窑村小</v>
          </cell>
          <cell r="H3134">
            <v>0</v>
          </cell>
          <cell r="I3134">
            <v>2.099</v>
          </cell>
          <cell r="J3134">
            <v>2.099</v>
          </cell>
        </row>
        <row r="3135">
          <cell r="C3135" t="str">
            <v>武冈市</v>
          </cell>
          <cell r="D3135">
            <v>430581</v>
          </cell>
          <cell r="E3135" t="str">
            <v>一类</v>
          </cell>
          <cell r="F3135" t="str">
            <v>C146430581</v>
          </cell>
          <cell r="G3135" t="str">
            <v>花塘-塔山亭</v>
          </cell>
          <cell r="H3135">
            <v>0</v>
          </cell>
          <cell r="I3135">
            <v>3.494</v>
          </cell>
          <cell r="J3135">
            <v>3.494</v>
          </cell>
        </row>
        <row r="3136">
          <cell r="C3136" t="str">
            <v>武冈市</v>
          </cell>
          <cell r="D3136">
            <v>430581</v>
          </cell>
          <cell r="E3136" t="str">
            <v>一类</v>
          </cell>
          <cell r="F3136" t="str">
            <v>C150430581</v>
          </cell>
          <cell r="G3136" t="str">
            <v>飘敖线</v>
          </cell>
          <cell r="H3136">
            <v>0</v>
          </cell>
          <cell r="I3136">
            <v>3.794</v>
          </cell>
          <cell r="J3136">
            <v>3.794</v>
          </cell>
        </row>
        <row r="3137">
          <cell r="C3137" t="str">
            <v>武冈市</v>
          </cell>
          <cell r="D3137">
            <v>430581</v>
          </cell>
          <cell r="E3137" t="str">
            <v>一类</v>
          </cell>
          <cell r="F3137" t="str">
            <v>C155430581</v>
          </cell>
          <cell r="G3137" t="str">
            <v>峦岭上-龙形</v>
          </cell>
          <cell r="H3137">
            <v>0</v>
          </cell>
          <cell r="I3137">
            <v>3.39</v>
          </cell>
          <cell r="J3137">
            <v>3.39</v>
          </cell>
        </row>
        <row r="3138">
          <cell r="C3138" t="str">
            <v>武冈市</v>
          </cell>
          <cell r="D3138">
            <v>430581</v>
          </cell>
          <cell r="E3138" t="str">
            <v>一类</v>
          </cell>
          <cell r="F3138" t="str">
            <v>C156430581</v>
          </cell>
          <cell r="G3138" t="str">
            <v>丰香凹-新泽</v>
          </cell>
          <cell r="H3138">
            <v>0</v>
          </cell>
          <cell r="I3138">
            <v>2.796</v>
          </cell>
          <cell r="J3138">
            <v>2.796</v>
          </cell>
        </row>
        <row r="3139">
          <cell r="C3139" t="str">
            <v>武冈市</v>
          </cell>
          <cell r="D3139">
            <v>430581</v>
          </cell>
          <cell r="E3139" t="str">
            <v>一类</v>
          </cell>
          <cell r="F3139" t="str">
            <v>C158430581</v>
          </cell>
          <cell r="G3139" t="str">
            <v>岩冲石场-岩冲石场</v>
          </cell>
          <cell r="H3139">
            <v>0</v>
          </cell>
          <cell r="I3139">
            <v>3.599</v>
          </cell>
          <cell r="J3139">
            <v>3.599</v>
          </cell>
        </row>
        <row r="3140">
          <cell r="C3140" t="str">
            <v>武冈市</v>
          </cell>
          <cell r="D3140">
            <v>430581</v>
          </cell>
          <cell r="E3140" t="str">
            <v>一类</v>
          </cell>
          <cell r="F3140" t="str">
            <v>C160430581</v>
          </cell>
          <cell r="G3140" t="str">
            <v>办塘-田园</v>
          </cell>
          <cell r="H3140">
            <v>0</v>
          </cell>
          <cell r="I3140">
            <v>2.789</v>
          </cell>
          <cell r="J3140">
            <v>2.789</v>
          </cell>
        </row>
        <row r="3141">
          <cell r="C3141" t="str">
            <v>武冈市</v>
          </cell>
          <cell r="D3141">
            <v>430581</v>
          </cell>
          <cell r="E3141" t="str">
            <v>一类</v>
          </cell>
          <cell r="F3141" t="str">
            <v>C166430581</v>
          </cell>
          <cell r="G3141" t="str">
            <v>杨柳井-杨柳井</v>
          </cell>
          <cell r="H3141">
            <v>0</v>
          </cell>
          <cell r="I3141">
            <v>1.092</v>
          </cell>
          <cell r="J3141">
            <v>0.215</v>
          </cell>
        </row>
        <row r="3142">
          <cell r="C3142" t="str">
            <v>武冈市</v>
          </cell>
          <cell r="D3142">
            <v>430581</v>
          </cell>
          <cell r="E3142" t="str">
            <v>一类</v>
          </cell>
          <cell r="F3142" t="str">
            <v>C167430581</v>
          </cell>
          <cell r="G3142" t="str">
            <v>红岩水库-红岩水库</v>
          </cell>
          <cell r="H3142">
            <v>0</v>
          </cell>
          <cell r="I3142">
            <v>2.738</v>
          </cell>
          <cell r="J3142">
            <v>1.619</v>
          </cell>
        </row>
        <row r="3143">
          <cell r="C3143" t="str">
            <v>武冈市</v>
          </cell>
          <cell r="D3143">
            <v>430581</v>
          </cell>
          <cell r="E3143" t="str">
            <v>一类</v>
          </cell>
          <cell r="F3143" t="str">
            <v>C168430581</v>
          </cell>
          <cell r="G3143" t="str">
            <v>童子园-段家山</v>
          </cell>
          <cell r="H3143">
            <v>0</v>
          </cell>
          <cell r="I3143">
            <v>4.374</v>
          </cell>
          <cell r="J3143">
            <v>4.374</v>
          </cell>
        </row>
        <row r="3144">
          <cell r="C3144" t="str">
            <v>武冈市</v>
          </cell>
          <cell r="D3144">
            <v>430581</v>
          </cell>
          <cell r="E3144" t="str">
            <v>一类</v>
          </cell>
          <cell r="F3144" t="str">
            <v>C16A430581</v>
          </cell>
          <cell r="G3144" t="str">
            <v>长排村部-中心小学</v>
          </cell>
          <cell r="H3144">
            <v>0</v>
          </cell>
          <cell r="I3144">
            <v>0.398</v>
          </cell>
          <cell r="J3144">
            <v>0.397</v>
          </cell>
        </row>
        <row r="3145">
          <cell r="C3145" t="str">
            <v>武冈市</v>
          </cell>
          <cell r="D3145">
            <v>430581</v>
          </cell>
          <cell r="E3145" t="str">
            <v>一类</v>
          </cell>
          <cell r="F3145" t="str">
            <v>C173430581</v>
          </cell>
          <cell r="G3145" t="str">
            <v>烟塘-曾家岭</v>
          </cell>
          <cell r="H3145">
            <v>0</v>
          </cell>
          <cell r="I3145">
            <v>3.502</v>
          </cell>
          <cell r="J3145">
            <v>2.373</v>
          </cell>
        </row>
        <row r="3146">
          <cell r="C3146" t="str">
            <v>武冈市</v>
          </cell>
          <cell r="D3146">
            <v>430581</v>
          </cell>
          <cell r="E3146" t="str">
            <v>一类</v>
          </cell>
          <cell r="F3146" t="str">
            <v>C175430581</v>
          </cell>
          <cell r="G3146" t="str">
            <v>八柏线</v>
          </cell>
          <cell r="H3146">
            <v>0</v>
          </cell>
          <cell r="I3146">
            <v>2.047</v>
          </cell>
          <cell r="J3146">
            <v>2.047</v>
          </cell>
        </row>
        <row r="3147">
          <cell r="C3147" t="str">
            <v>武冈市</v>
          </cell>
          <cell r="D3147">
            <v>430581</v>
          </cell>
          <cell r="E3147" t="str">
            <v>一类</v>
          </cell>
          <cell r="F3147" t="str">
            <v>C193430581</v>
          </cell>
          <cell r="G3147" t="str">
            <v>其岩线</v>
          </cell>
          <cell r="H3147">
            <v>0</v>
          </cell>
          <cell r="I3147">
            <v>1.104</v>
          </cell>
          <cell r="J3147">
            <v>1.104</v>
          </cell>
        </row>
        <row r="3148">
          <cell r="C3148" t="str">
            <v>武冈市</v>
          </cell>
          <cell r="D3148">
            <v>430581</v>
          </cell>
          <cell r="E3148" t="str">
            <v>一类</v>
          </cell>
          <cell r="F3148" t="str">
            <v>C194430581</v>
          </cell>
          <cell r="G3148" t="str">
            <v>青断线</v>
          </cell>
          <cell r="H3148">
            <v>0</v>
          </cell>
          <cell r="I3148">
            <v>1.987</v>
          </cell>
          <cell r="J3148">
            <v>0.544</v>
          </cell>
        </row>
        <row r="3149">
          <cell r="C3149" t="str">
            <v>武冈市</v>
          </cell>
          <cell r="D3149">
            <v>430581</v>
          </cell>
          <cell r="E3149" t="str">
            <v>一类</v>
          </cell>
          <cell r="F3149" t="str">
            <v>C195430581</v>
          </cell>
          <cell r="G3149" t="str">
            <v>陈家塘-杨木桥</v>
          </cell>
          <cell r="H3149">
            <v>0</v>
          </cell>
          <cell r="I3149">
            <v>2.263</v>
          </cell>
          <cell r="J3149">
            <v>2.263</v>
          </cell>
        </row>
        <row r="3150">
          <cell r="C3150" t="str">
            <v>武冈市</v>
          </cell>
          <cell r="D3150">
            <v>430581</v>
          </cell>
          <cell r="E3150" t="str">
            <v>一类</v>
          </cell>
          <cell r="F3150" t="str">
            <v>C200430581</v>
          </cell>
          <cell r="G3150" t="str">
            <v>大塘七组-大塘七组</v>
          </cell>
          <cell r="H3150">
            <v>0</v>
          </cell>
          <cell r="I3150">
            <v>3.685</v>
          </cell>
          <cell r="J3150">
            <v>3.685</v>
          </cell>
        </row>
        <row r="3151">
          <cell r="C3151" t="str">
            <v>武冈市</v>
          </cell>
          <cell r="D3151">
            <v>430581</v>
          </cell>
          <cell r="E3151" t="str">
            <v>一类</v>
          </cell>
          <cell r="F3151" t="str">
            <v>C205430581</v>
          </cell>
          <cell r="G3151" t="str">
            <v>林场-林场</v>
          </cell>
          <cell r="H3151">
            <v>0</v>
          </cell>
          <cell r="I3151">
            <v>3.151</v>
          </cell>
          <cell r="J3151">
            <v>3.151</v>
          </cell>
        </row>
        <row r="3152">
          <cell r="C3152" t="str">
            <v>武冈市</v>
          </cell>
          <cell r="D3152">
            <v>430581</v>
          </cell>
          <cell r="E3152" t="str">
            <v>一类</v>
          </cell>
          <cell r="F3152" t="str">
            <v>C230430581</v>
          </cell>
          <cell r="G3152" t="str">
            <v>官路底-杉木湾</v>
          </cell>
          <cell r="H3152">
            <v>0</v>
          </cell>
          <cell r="I3152">
            <v>1.296</v>
          </cell>
          <cell r="J3152">
            <v>0.669</v>
          </cell>
        </row>
        <row r="3153">
          <cell r="C3153" t="str">
            <v>武冈市</v>
          </cell>
          <cell r="D3153">
            <v>430581</v>
          </cell>
          <cell r="E3153" t="str">
            <v>一类</v>
          </cell>
          <cell r="F3153" t="str">
            <v>C231430581</v>
          </cell>
          <cell r="G3153" t="str">
            <v>坪江-王家湾</v>
          </cell>
          <cell r="H3153">
            <v>0.44</v>
          </cell>
          <cell r="I3153">
            <v>4.271</v>
          </cell>
          <cell r="J3153">
            <v>3.831</v>
          </cell>
        </row>
        <row r="3154">
          <cell r="C3154" t="str">
            <v>武冈市</v>
          </cell>
          <cell r="D3154">
            <v>430581</v>
          </cell>
          <cell r="E3154" t="str">
            <v>一类</v>
          </cell>
          <cell r="F3154" t="str">
            <v>C232430581</v>
          </cell>
          <cell r="G3154" t="str">
            <v>高枧-元丰</v>
          </cell>
          <cell r="H3154">
            <v>0</v>
          </cell>
          <cell r="I3154">
            <v>5.663</v>
          </cell>
          <cell r="J3154">
            <v>5.663</v>
          </cell>
        </row>
        <row r="3155">
          <cell r="C3155" t="str">
            <v>武冈市</v>
          </cell>
          <cell r="D3155">
            <v>430581</v>
          </cell>
          <cell r="E3155" t="str">
            <v>一类</v>
          </cell>
          <cell r="F3155" t="str">
            <v>C242430581</v>
          </cell>
          <cell r="G3155" t="str">
            <v>村红线</v>
          </cell>
          <cell r="H3155">
            <v>0</v>
          </cell>
          <cell r="I3155">
            <v>0.967</v>
          </cell>
          <cell r="J3155">
            <v>0.967</v>
          </cell>
        </row>
        <row r="3156">
          <cell r="C3156" t="str">
            <v>武冈市</v>
          </cell>
          <cell r="D3156">
            <v>430581</v>
          </cell>
          <cell r="E3156" t="str">
            <v>一类</v>
          </cell>
          <cell r="F3156" t="str">
            <v>C243430581</v>
          </cell>
          <cell r="G3156" t="str">
            <v>食品站-磨石</v>
          </cell>
          <cell r="H3156">
            <v>0</v>
          </cell>
          <cell r="I3156">
            <v>2.795</v>
          </cell>
          <cell r="J3156">
            <v>2.795</v>
          </cell>
        </row>
        <row r="3157">
          <cell r="C3157" t="str">
            <v>武冈市</v>
          </cell>
          <cell r="D3157">
            <v>430581</v>
          </cell>
          <cell r="E3157" t="str">
            <v>一类</v>
          </cell>
          <cell r="F3157" t="str">
            <v>C252430581</v>
          </cell>
          <cell r="G3157" t="str">
            <v>黄家窑-吕家冲</v>
          </cell>
          <cell r="H3157">
            <v>0</v>
          </cell>
          <cell r="I3157">
            <v>4.437</v>
          </cell>
          <cell r="J3157">
            <v>4.225</v>
          </cell>
        </row>
        <row r="3158">
          <cell r="C3158" t="str">
            <v>武冈市</v>
          </cell>
          <cell r="D3158">
            <v>430581</v>
          </cell>
          <cell r="E3158" t="str">
            <v>一类</v>
          </cell>
          <cell r="F3158" t="str">
            <v>C264430581</v>
          </cell>
          <cell r="G3158" t="str">
            <v>新铺里-新铺里</v>
          </cell>
          <cell r="H3158">
            <v>0</v>
          </cell>
          <cell r="I3158">
            <v>2.436</v>
          </cell>
          <cell r="J3158">
            <v>2.435</v>
          </cell>
        </row>
        <row r="3159">
          <cell r="C3159" t="str">
            <v>武冈市</v>
          </cell>
          <cell r="D3159">
            <v>430581</v>
          </cell>
          <cell r="E3159" t="str">
            <v>一类</v>
          </cell>
          <cell r="F3159" t="str">
            <v>C265430581</v>
          </cell>
          <cell r="G3159" t="str">
            <v>双峰-双峰</v>
          </cell>
          <cell r="H3159">
            <v>0</v>
          </cell>
          <cell r="I3159">
            <v>4.16</v>
          </cell>
          <cell r="J3159">
            <v>4.16</v>
          </cell>
        </row>
        <row r="3160">
          <cell r="C3160" t="str">
            <v>武冈市</v>
          </cell>
          <cell r="D3160">
            <v>430581</v>
          </cell>
          <cell r="E3160" t="str">
            <v>一类</v>
          </cell>
          <cell r="F3160" t="str">
            <v>C275430581</v>
          </cell>
          <cell r="G3160" t="str">
            <v>泡水凼-泡水凼</v>
          </cell>
          <cell r="H3160">
            <v>1.764</v>
          </cell>
          <cell r="I3160">
            <v>2.853</v>
          </cell>
          <cell r="J3160">
            <v>1.089</v>
          </cell>
        </row>
        <row r="3161">
          <cell r="C3161" t="str">
            <v>武冈市</v>
          </cell>
          <cell r="D3161">
            <v>430581</v>
          </cell>
          <cell r="E3161" t="str">
            <v>一类</v>
          </cell>
          <cell r="F3161" t="str">
            <v>C277430581</v>
          </cell>
          <cell r="G3161" t="str">
            <v>龙大线</v>
          </cell>
          <cell r="H3161">
            <v>0</v>
          </cell>
          <cell r="I3161">
            <v>3.056</v>
          </cell>
          <cell r="J3161">
            <v>3.056</v>
          </cell>
        </row>
        <row r="3162">
          <cell r="C3162" t="str">
            <v>武冈市</v>
          </cell>
          <cell r="D3162">
            <v>430581</v>
          </cell>
          <cell r="E3162" t="str">
            <v>一类</v>
          </cell>
          <cell r="F3162" t="str">
            <v>C282430581</v>
          </cell>
          <cell r="G3162" t="str">
            <v>西凼-县道</v>
          </cell>
          <cell r="H3162">
            <v>0</v>
          </cell>
          <cell r="I3162">
            <v>4.183</v>
          </cell>
          <cell r="J3162">
            <v>4.183</v>
          </cell>
        </row>
        <row r="3163">
          <cell r="C3163" t="str">
            <v>武冈市</v>
          </cell>
          <cell r="D3163">
            <v>430581</v>
          </cell>
          <cell r="E3163" t="str">
            <v>一类</v>
          </cell>
          <cell r="F3163" t="str">
            <v>C300430581</v>
          </cell>
          <cell r="G3163" t="str">
            <v>周家院子-周家院子</v>
          </cell>
          <cell r="H3163">
            <v>0</v>
          </cell>
          <cell r="I3163">
            <v>2.994</v>
          </cell>
          <cell r="J3163">
            <v>2.994</v>
          </cell>
        </row>
        <row r="3164">
          <cell r="C3164" t="str">
            <v>武冈市</v>
          </cell>
          <cell r="D3164">
            <v>430581</v>
          </cell>
          <cell r="E3164" t="str">
            <v>一类</v>
          </cell>
          <cell r="F3164" t="str">
            <v>C301430581</v>
          </cell>
          <cell r="G3164" t="str">
            <v>独山-肖家山</v>
          </cell>
          <cell r="H3164">
            <v>0</v>
          </cell>
          <cell r="I3164">
            <v>2.579</v>
          </cell>
          <cell r="J3164">
            <v>2.579</v>
          </cell>
        </row>
        <row r="3165">
          <cell r="C3165" t="str">
            <v>武冈市</v>
          </cell>
          <cell r="D3165">
            <v>430581</v>
          </cell>
          <cell r="E3165" t="str">
            <v>一类</v>
          </cell>
          <cell r="F3165" t="str">
            <v>C302430581</v>
          </cell>
          <cell r="G3165" t="str">
            <v>乌龟桥-黑木岭</v>
          </cell>
          <cell r="H3165">
            <v>0</v>
          </cell>
          <cell r="I3165">
            <v>4.056</v>
          </cell>
          <cell r="J3165">
            <v>4.056</v>
          </cell>
        </row>
        <row r="3166">
          <cell r="C3166" t="str">
            <v>武冈市</v>
          </cell>
          <cell r="D3166">
            <v>430581</v>
          </cell>
          <cell r="E3166" t="str">
            <v>一类</v>
          </cell>
          <cell r="F3166" t="str">
            <v>C313430581</v>
          </cell>
          <cell r="G3166" t="str">
            <v>连山岭-大院里</v>
          </cell>
          <cell r="H3166">
            <v>0</v>
          </cell>
          <cell r="I3166">
            <v>2.37</v>
          </cell>
          <cell r="J3166">
            <v>2.37</v>
          </cell>
        </row>
        <row r="3167">
          <cell r="C3167" t="str">
            <v>武冈市</v>
          </cell>
          <cell r="D3167">
            <v>430581</v>
          </cell>
          <cell r="E3167" t="str">
            <v>一类</v>
          </cell>
          <cell r="F3167" t="str">
            <v>C327430581</v>
          </cell>
          <cell r="G3167" t="str">
            <v>中心小学-供销社</v>
          </cell>
          <cell r="H3167">
            <v>0.197</v>
          </cell>
          <cell r="I3167">
            <v>2.789</v>
          </cell>
          <cell r="J3167">
            <v>1.031</v>
          </cell>
        </row>
        <row r="3168">
          <cell r="C3168" t="str">
            <v>武冈市</v>
          </cell>
          <cell r="D3168">
            <v>430581</v>
          </cell>
          <cell r="E3168" t="str">
            <v>一类</v>
          </cell>
          <cell r="F3168" t="str">
            <v>C330430581</v>
          </cell>
          <cell r="G3168" t="str">
            <v>罗栈线</v>
          </cell>
          <cell r="H3168">
            <v>0</v>
          </cell>
          <cell r="I3168">
            <v>2.507</v>
          </cell>
          <cell r="J3168">
            <v>2.507</v>
          </cell>
        </row>
        <row r="3169">
          <cell r="C3169" t="str">
            <v>武冈市</v>
          </cell>
          <cell r="D3169">
            <v>430581</v>
          </cell>
          <cell r="E3169" t="str">
            <v>一类</v>
          </cell>
          <cell r="F3169" t="str">
            <v>C334430581</v>
          </cell>
          <cell r="G3169" t="str">
            <v>石场-石场</v>
          </cell>
          <cell r="H3169">
            <v>0</v>
          </cell>
          <cell r="I3169">
            <v>2.795</v>
          </cell>
          <cell r="J3169">
            <v>2.795</v>
          </cell>
        </row>
        <row r="3170">
          <cell r="C3170" t="str">
            <v>武冈市</v>
          </cell>
          <cell r="D3170">
            <v>430581</v>
          </cell>
          <cell r="E3170" t="str">
            <v>一类</v>
          </cell>
          <cell r="F3170" t="str">
            <v>C335430581</v>
          </cell>
          <cell r="G3170" t="str">
            <v>古凼桥-青山坝</v>
          </cell>
          <cell r="H3170">
            <v>0</v>
          </cell>
          <cell r="I3170">
            <v>3.507</v>
          </cell>
          <cell r="J3170">
            <v>3.507</v>
          </cell>
        </row>
        <row r="3171">
          <cell r="C3171" t="str">
            <v>武冈市</v>
          </cell>
          <cell r="D3171">
            <v>430581</v>
          </cell>
          <cell r="E3171" t="str">
            <v>一类</v>
          </cell>
          <cell r="F3171" t="str">
            <v>C343430581</v>
          </cell>
          <cell r="G3171" t="str">
            <v>李小线</v>
          </cell>
          <cell r="H3171">
            <v>0</v>
          </cell>
          <cell r="I3171">
            <v>0.582</v>
          </cell>
          <cell r="J3171">
            <v>0.582</v>
          </cell>
        </row>
        <row r="3172">
          <cell r="C3172" t="str">
            <v>武冈市</v>
          </cell>
          <cell r="D3172">
            <v>430581</v>
          </cell>
          <cell r="E3172" t="str">
            <v>一类</v>
          </cell>
          <cell r="F3172" t="str">
            <v>C355430581</v>
          </cell>
          <cell r="G3172" t="str">
            <v>村小-花桥街</v>
          </cell>
          <cell r="H3172">
            <v>0</v>
          </cell>
          <cell r="I3172">
            <v>3.405</v>
          </cell>
          <cell r="J3172">
            <v>2.848</v>
          </cell>
        </row>
        <row r="3173">
          <cell r="C3173" t="str">
            <v>武冈市</v>
          </cell>
          <cell r="D3173">
            <v>430581</v>
          </cell>
          <cell r="E3173" t="str">
            <v>一类</v>
          </cell>
          <cell r="F3173" t="str">
            <v>C373430581</v>
          </cell>
          <cell r="G3173" t="str">
            <v>石知头-李家冲</v>
          </cell>
          <cell r="H3173">
            <v>0</v>
          </cell>
          <cell r="I3173">
            <v>3.3</v>
          </cell>
          <cell r="J3173">
            <v>3.3</v>
          </cell>
        </row>
        <row r="3174">
          <cell r="C3174" t="str">
            <v>武冈市</v>
          </cell>
          <cell r="D3174">
            <v>430581</v>
          </cell>
          <cell r="E3174" t="str">
            <v>一类</v>
          </cell>
          <cell r="F3174" t="str">
            <v>C377430581</v>
          </cell>
          <cell r="G3174" t="str">
            <v>坪李线</v>
          </cell>
          <cell r="H3174">
            <v>0</v>
          </cell>
          <cell r="I3174">
            <v>2.65</v>
          </cell>
          <cell r="J3174">
            <v>2.65</v>
          </cell>
        </row>
        <row r="3175">
          <cell r="C3175" t="str">
            <v>武冈市</v>
          </cell>
          <cell r="D3175">
            <v>430581</v>
          </cell>
          <cell r="E3175" t="str">
            <v>一类</v>
          </cell>
          <cell r="F3175" t="str">
            <v>C385430581</v>
          </cell>
          <cell r="G3175" t="str">
            <v>晏田-王家</v>
          </cell>
          <cell r="H3175">
            <v>0</v>
          </cell>
          <cell r="I3175">
            <v>2.849</v>
          </cell>
          <cell r="J3175">
            <v>2.849</v>
          </cell>
        </row>
        <row r="3176">
          <cell r="C3176" t="str">
            <v>武冈市</v>
          </cell>
          <cell r="D3176">
            <v>430581</v>
          </cell>
          <cell r="E3176" t="str">
            <v>一类</v>
          </cell>
          <cell r="F3176" t="str">
            <v>C389430581</v>
          </cell>
          <cell r="G3176" t="str">
            <v>毛合堂-同会</v>
          </cell>
          <cell r="H3176">
            <v>0</v>
          </cell>
          <cell r="I3176">
            <v>2.958</v>
          </cell>
          <cell r="J3176">
            <v>2.958</v>
          </cell>
        </row>
        <row r="3177">
          <cell r="C3177" t="str">
            <v>武冈市</v>
          </cell>
          <cell r="D3177">
            <v>430581</v>
          </cell>
          <cell r="E3177" t="str">
            <v>一类</v>
          </cell>
          <cell r="F3177" t="str">
            <v>C392430581</v>
          </cell>
          <cell r="G3177" t="str">
            <v>尖咀江-石竹</v>
          </cell>
          <cell r="H3177">
            <v>0</v>
          </cell>
          <cell r="I3177">
            <v>5.852</v>
          </cell>
          <cell r="J3177">
            <v>4.992</v>
          </cell>
        </row>
        <row r="3178">
          <cell r="C3178" t="str">
            <v>武冈市</v>
          </cell>
          <cell r="D3178">
            <v>430581</v>
          </cell>
          <cell r="E3178" t="str">
            <v>一类</v>
          </cell>
          <cell r="F3178" t="str">
            <v>C406430581</v>
          </cell>
          <cell r="G3178" t="str">
            <v>罗家坪-罗家坪</v>
          </cell>
          <cell r="H3178">
            <v>0</v>
          </cell>
          <cell r="I3178">
            <v>2.643</v>
          </cell>
          <cell r="J3178">
            <v>1.447</v>
          </cell>
        </row>
        <row r="3179">
          <cell r="C3179" t="str">
            <v>武冈市</v>
          </cell>
          <cell r="D3179">
            <v>430581</v>
          </cell>
          <cell r="E3179" t="str">
            <v>一类</v>
          </cell>
          <cell r="F3179" t="str">
            <v>C411430581</v>
          </cell>
          <cell r="G3179" t="str">
            <v>娄底塘-娄底塘</v>
          </cell>
          <cell r="H3179">
            <v>0</v>
          </cell>
          <cell r="I3179">
            <v>3.475</v>
          </cell>
          <cell r="J3179">
            <v>3.475</v>
          </cell>
        </row>
        <row r="3180">
          <cell r="C3180" t="str">
            <v>武冈市</v>
          </cell>
          <cell r="D3180">
            <v>430581</v>
          </cell>
          <cell r="E3180" t="str">
            <v>一类</v>
          </cell>
          <cell r="F3180" t="str">
            <v>C413430581</v>
          </cell>
          <cell r="G3180" t="str">
            <v>深潭岭-深潭岭</v>
          </cell>
          <cell r="H3180">
            <v>0</v>
          </cell>
          <cell r="I3180">
            <v>2.868</v>
          </cell>
          <cell r="J3180">
            <v>2.868</v>
          </cell>
        </row>
        <row r="3181">
          <cell r="C3181" t="str">
            <v>武冈市</v>
          </cell>
          <cell r="D3181">
            <v>430581</v>
          </cell>
          <cell r="E3181" t="str">
            <v>一类</v>
          </cell>
          <cell r="F3181" t="str">
            <v>C414430581</v>
          </cell>
          <cell r="G3181" t="str">
            <v>大蒋线</v>
          </cell>
          <cell r="H3181">
            <v>0</v>
          </cell>
          <cell r="I3181">
            <v>2.772</v>
          </cell>
          <cell r="J3181">
            <v>2.772</v>
          </cell>
        </row>
        <row r="3182">
          <cell r="C3182" t="str">
            <v>武冈市</v>
          </cell>
          <cell r="D3182">
            <v>430581</v>
          </cell>
          <cell r="E3182" t="str">
            <v>一类</v>
          </cell>
          <cell r="F3182" t="str">
            <v>C436430581</v>
          </cell>
          <cell r="G3182" t="str">
            <v>白果树-大屋里</v>
          </cell>
          <cell r="H3182">
            <v>0</v>
          </cell>
          <cell r="I3182">
            <v>2.55</v>
          </cell>
          <cell r="J3182">
            <v>2.55</v>
          </cell>
        </row>
        <row r="3183">
          <cell r="C3183" t="str">
            <v>武冈市</v>
          </cell>
          <cell r="D3183">
            <v>430581</v>
          </cell>
          <cell r="E3183" t="str">
            <v>一类</v>
          </cell>
          <cell r="F3183" t="str">
            <v>CA64430581</v>
          </cell>
          <cell r="G3183" t="str">
            <v>丁家山-长界岭</v>
          </cell>
          <cell r="H3183">
            <v>0</v>
          </cell>
          <cell r="I3183">
            <v>2.041</v>
          </cell>
          <cell r="J3183">
            <v>2.039</v>
          </cell>
        </row>
        <row r="3184">
          <cell r="C3184" t="str">
            <v>武冈市</v>
          </cell>
          <cell r="D3184">
            <v>430581</v>
          </cell>
          <cell r="E3184" t="str">
            <v>一类</v>
          </cell>
          <cell r="F3184" t="str">
            <v>VQ75430581</v>
          </cell>
          <cell r="G3184" t="str">
            <v>右干渠-城步安福</v>
          </cell>
          <cell r="H3184">
            <v>0</v>
          </cell>
          <cell r="I3184">
            <v>0.44</v>
          </cell>
          <cell r="J3184">
            <v>0.272</v>
          </cell>
        </row>
        <row r="3185">
          <cell r="C3185" t="str">
            <v>武冈市</v>
          </cell>
          <cell r="D3185">
            <v>430581</v>
          </cell>
          <cell r="E3185" t="str">
            <v>一类</v>
          </cell>
          <cell r="F3185" t="str">
            <v>X087430581</v>
          </cell>
          <cell r="G3185" t="str">
            <v>桃洪镇-香路山</v>
          </cell>
          <cell r="H3185">
            <v>12.897</v>
          </cell>
          <cell r="I3185">
            <v>20.513</v>
          </cell>
          <cell r="J3185">
            <v>4.718</v>
          </cell>
        </row>
        <row r="3186">
          <cell r="C3186" t="str">
            <v>武冈市</v>
          </cell>
          <cell r="D3186">
            <v>430581</v>
          </cell>
          <cell r="E3186" t="str">
            <v>一类</v>
          </cell>
          <cell r="F3186" t="str">
            <v>X124430581</v>
          </cell>
          <cell r="G3186" t="str">
            <v>马坪乡-露水岩</v>
          </cell>
          <cell r="H3186">
            <v>3.804</v>
          </cell>
          <cell r="I3186">
            <v>7.989</v>
          </cell>
          <cell r="J3186">
            <v>3.618</v>
          </cell>
        </row>
        <row r="3187">
          <cell r="C3187" t="str">
            <v>武冈市</v>
          </cell>
          <cell r="D3187">
            <v>430581</v>
          </cell>
          <cell r="E3187" t="str">
            <v>一类</v>
          </cell>
          <cell r="F3187" t="str">
            <v>X133430581</v>
          </cell>
          <cell r="G3187" t="str">
            <v>邓家铺镇-杨丽桥</v>
          </cell>
          <cell r="H3187">
            <v>0</v>
          </cell>
          <cell r="I3187">
            <v>35.961</v>
          </cell>
          <cell r="J3187">
            <v>14.983</v>
          </cell>
        </row>
        <row r="3188">
          <cell r="C3188" t="str">
            <v>武冈市</v>
          </cell>
          <cell r="D3188">
            <v>430581</v>
          </cell>
          <cell r="E3188" t="str">
            <v>一类</v>
          </cell>
          <cell r="F3188" t="str">
            <v>X135430581</v>
          </cell>
          <cell r="G3188" t="str">
            <v>龙田乡-禾家凼</v>
          </cell>
          <cell r="H3188">
            <v>0</v>
          </cell>
          <cell r="I3188">
            <v>7.721</v>
          </cell>
          <cell r="J3188">
            <v>2.426</v>
          </cell>
        </row>
        <row r="3189">
          <cell r="C3189" t="str">
            <v>武冈市</v>
          </cell>
          <cell r="D3189">
            <v>430581</v>
          </cell>
          <cell r="E3189" t="str">
            <v>一类</v>
          </cell>
          <cell r="F3189" t="str">
            <v>X137430581</v>
          </cell>
          <cell r="G3189" t="str">
            <v>安乐乡-邓元泰镇</v>
          </cell>
          <cell r="H3189">
            <v>0</v>
          </cell>
          <cell r="I3189">
            <v>17.624</v>
          </cell>
          <cell r="J3189">
            <v>5.845</v>
          </cell>
        </row>
        <row r="3190">
          <cell r="C3190" t="str">
            <v>武冈市</v>
          </cell>
          <cell r="D3190">
            <v>430581</v>
          </cell>
          <cell r="E3190" t="str">
            <v>一类</v>
          </cell>
          <cell r="F3190" t="str">
            <v>X141430581</v>
          </cell>
          <cell r="G3190" t="str">
            <v>司马冲-文坪</v>
          </cell>
          <cell r="H3190">
            <v>0</v>
          </cell>
          <cell r="I3190">
            <v>10.051</v>
          </cell>
          <cell r="J3190">
            <v>6.957</v>
          </cell>
        </row>
        <row r="3191">
          <cell r="C3191" t="str">
            <v>武冈市</v>
          </cell>
          <cell r="D3191">
            <v>430581</v>
          </cell>
          <cell r="E3191" t="str">
            <v>一类</v>
          </cell>
          <cell r="F3191" t="str">
            <v>X142430581</v>
          </cell>
          <cell r="G3191" t="str">
            <v>叉路口-南凤垄里</v>
          </cell>
          <cell r="H3191">
            <v>9.325</v>
          </cell>
          <cell r="I3191">
            <v>34.638</v>
          </cell>
          <cell r="J3191">
            <v>11.09</v>
          </cell>
        </row>
        <row r="3192">
          <cell r="C3192" t="str">
            <v>武冈市</v>
          </cell>
          <cell r="D3192">
            <v>430581</v>
          </cell>
          <cell r="E3192" t="str">
            <v>一类</v>
          </cell>
          <cell r="F3192" t="str">
            <v>X159430581</v>
          </cell>
          <cell r="G3192" t="str">
            <v>木瓜桥-钟家坊</v>
          </cell>
          <cell r="H3192">
            <v>11.765</v>
          </cell>
          <cell r="I3192">
            <v>14.036</v>
          </cell>
          <cell r="J3192">
            <v>2.271</v>
          </cell>
        </row>
        <row r="3193">
          <cell r="C3193" t="str">
            <v>武冈市</v>
          </cell>
          <cell r="D3193">
            <v>430581</v>
          </cell>
          <cell r="E3193" t="str">
            <v>一类</v>
          </cell>
          <cell r="F3193" t="str">
            <v>X208430581</v>
          </cell>
          <cell r="G3193" t="str">
            <v>新桥-太平市</v>
          </cell>
          <cell r="H3193">
            <v>0</v>
          </cell>
          <cell r="I3193">
            <v>15.495</v>
          </cell>
          <cell r="J3193">
            <v>13.697</v>
          </cell>
        </row>
        <row r="3194">
          <cell r="C3194" t="str">
            <v>武冈市</v>
          </cell>
          <cell r="D3194">
            <v>430581</v>
          </cell>
          <cell r="E3194" t="str">
            <v>一类</v>
          </cell>
          <cell r="F3194" t="str">
            <v>Y002430581</v>
          </cell>
          <cell r="G3194" t="str">
            <v>众乐村-白莲村</v>
          </cell>
          <cell r="H3194">
            <v>0</v>
          </cell>
          <cell r="I3194">
            <v>3.515</v>
          </cell>
          <cell r="J3194">
            <v>3.515</v>
          </cell>
        </row>
        <row r="3195">
          <cell r="C3195" t="str">
            <v>武冈市</v>
          </cell>
          <cell r="D3195">
            <v>430581</v>
          </cell>
          <cell r="E3195" t="str">
            <v>一类</v>
          </cell>
          <cell r="F3195" t="str">
            <v>Y003430581</v>
          </cell>
          <cell r="G3195" t="str">
            <v>峦山村-G901</v>
          </cell>
          <cell r="H3195">
            <v>0</v>
          </cell>
          <cell r="I3195">
            <v>5.143</v>
          </cell>
          <cell r="J3195">
            <v>5.143</v>
          </cell>
        </row>
        <row r="3196">
          <cell r="C3196" t="str">
            <v>武冈市</v>
          </cell>
          <cell r="D3196">
            <v>430581</v>
          </cell>
          <cell r="E3196" t="str">
            <v>一类</v>
          </cell>
          <cell r="F3196" t="str">
            <v>Y004430581</v>
          </cell>
          <cell r="G3196" t="str">
            <v>井龙村-名利村</v>
          </cell>
          <cell r="H3196">
            <v>0</v>
          </cell>
          <cell r="I3196">
            <v>4.605</v>
          </cell>
          <cell r="J3196">
            <v>4.596</v>
          </cell>
        </row>
        <row r="3197">
          <cell r="C3197" t="str">
            <v>武冈市</v>
          </cell>
          <cell r="D3197">
            <v>430581</v>
          </cell>
          <cell r="E3197" t="str">
            <v>一类</v>
          </cell>
          <cell r="F3197" t="str">
            <v>Y009430581</v>
          </cell>
          <cell r="G3197" t="str">
            <v>S219-大秦公路</v>
          </cell>
          <cell r="H3197">
            <v>2.288</v>
          </cell>
          <cell r="I3197">
            <v>7.091</v>
          </cell>
          <cell r="J3197">
            <v>2.305</v>
          </cell>
        </row>
        <row r="3198">
          <cell r="C3198" t="str">
            <v>武冈市</v>
          </cell>
          <cell r="D3198">
            <v>430581</v>
          </cell>
          <cell r="E3198" t="str">
            <v>一类</v>
          </cell>
          <cell r="F3198" t="str">
            <v>Y010430581</v>
          </cell>
          <cell r="G3198" t="str">
            <v>S274-小水村</v>
          </cell>
          <cell r="H3198">
            <v>0</v>
          </cell>
          <cell r="I3198">
            <v>6.032</v>
          </cell>
          <cell r="J3198">
            <v>5.234</v>
          </cell>
        </row>
        <row r="3199">
          <cell r="C3199" t="str">
            <v>武冈市</v>
          </cell>
          <cell r="D3199">
            <v>430581</v>
          </cell>
          <cell r="E3199" t="str">
            <v>一类</v>
          </cell>
          <cell r="F3199" t="str">
            <v>Y015430581</v>
          </cell>
          <cell r="G3199" t="str">
            <v>西安村-永享村</v>
          </cell>
          <cell r="H3199">
            <v>0</v>
          </cell>
          <cell r="I3199">
            <v>5.983</v>
          </cell>
          <cell r="J3199">
            <v>5.983</v>
          </cell>
        </row>
        <row r="3200">
          <cell r="C3200" t="str">
            <v>武冈市</v>
          </cell>
          <cell r="D3200">
            <v>430581</v>
          </cell>
          <cell r="E3200" t="str">
            <v>一类</v>
          </cell>
          <cell r="F3200" t="str">
            <v>Y016430581</v>
          </cell>
          <cell r="G3200" t="str">
            <v>玉屏村-桃花村</v>
          </cell>
          <cell r="H3200">
            <v>0</v>
          </cell>
          <cell r="I3200">
            <v>3.915</v>
          </cell>
          <cell r="J3200">
            <v>0.631</v>
          </cell>
        </row>
        <row r="3201">
          <cell r="C3201" t="str">
            <v>武冈市</v>
          </cell>
          <cell r="D3201">
            <v>430581</v>
          </cell>
          <cell r="E3201" t="str">
            <v>一类</v>
          </cell>
          <cell r="F3201" t="str">
            <v>Y019430581</v>
          </cell>
          <cell r="G3201" t="str">
            <v>丰仁堂—新竹砖厂</v>
          </cell>
          <cell r="H3201">
            <v>0</v>
          </cell>
          <cell r="I3201">
            <v>5.565</v>
          </cell>
          <cell r="J3201">
            <v>3.767</v>
          </cell>
        </row>
        <row r="3202">
          <cell r="C3202" t="str">
            <v>武冈市</v>
          </cell>
          <cell r="D3202">
            <v>430581</v>
          </cell>
          <cell r="E3202" t="str">
            <v>一类</v>
          </cell>
          <cell r="F3202" t="str">
            <v>Y020430581</v>
          </cell>
          <cell r="G3202" t="str">
            <v>梅树村-S275</v>
          </cell>
          <cell r="H3202">
            <v>0</v>
          </cell>
          <cell r="I3202">
            <v>5.092</v>
          </cell>
          <cell r="J3202">
            <v>4.188</v>
          </cell>
        </row>
        <row r="3203">
          <cell r="C3203" t="str">
            <v>武冈市</v>
          </cell>
          <cell r="D3203">
            <v>430581</v>
          </cell>
          <cell r="E3203" t="str">
            <v>一类</v>
          </cell>
          <cell r="F3203" t="str">
            <v>Y022430581</v>
          </cell>
          <cell r="G3203" t="str">
            <v>X268-天心桥村</v>
          </cell>
          <cell r="H3203">
            <v>0</v>
          </cell>
          <cell r="I3203">
            <v>2.961</v>
          </cell>
          <cell r="J3203">
            <v>2.961</v>
          </cell>
        </row>
        <row r="3204">
          <cell r="C3204" t="str">
            <v>武冈市</v>
          </cell>
          <cell r="D3204">
            <v>430581</v>
          </cell>
          <cell r="E3204" t="str">
            <v>一类</v>
          </cell>
          <cell r="F3204" t="str">
            <v>Y024430581</v>
          </cell>
          <cell r="G3204" t="str">
            <v>双圳村-紫田村</v>
          </cell>
          <cell r="H3204">
            <v>0.209</v>
          </cell>
          <cell r="I3204">
            <v>3.201</v>
          </cell>
          <cell r="J3204">
            <v>2.992</v>
          </cell>
        </row>
        <row r="3205">
          <cell r="C3205" t="str">
            <v>武冈市</v>
          </cell>
          <cell r="D3205">
            <v>430581</v>
          </cell>
          <cell r="E3205" t="str">
            <v>一类</v>
          </cell>
          <cell r="F3205" t="str">
            <v>Y030430581</v>
          </cell>
          <cell r="G3205" t="str">
            <v>S275-邓家冲村</v>
          </cell>
          <cell r="H3205">
            <v>0</v>
          </cell>
          <cell r="I3205">
            <v>7.942</v>
          </cell>
          <cell r="J3205">
            <v>7.942</v>
          </cell>
        </row>
        <row r="3206">
          <cell r="C3206" t="str">
            <v>武冈市</v>
          </cell>
          <cell r="D3206">
            <v>430581</v>
          </cell>
          <cell r="E3206" t="str">
            <v>一类</v>
          </cell>
          <cell r="F3206" t="str">
            <v>Y032430581</v>
          </cell>
          <cell r="G3206" t="str">
            <v>双清村-C115</v>
          </cell>
          <cell r="H3206">
            <v>0</v>
          </cell>
          <cell r="I3206">
            <v>4.158</v>
          </cell>
          <cell r="J3206">
            <v>2.059</v>
          </cell>
        </row>
        <row r="3207">
          <cell r="C3207" t="str">
            <v>武冈市</v>
          </cell>
          <cell r="D3207">
            <v>430581</v>
          </cell>
          <cell r="E3207" t="str">
            <v>一类</v>
          </cell>
          <cell r="F3207" t="str">
            <v>Y035430581</v>
          </cell>
          <cell r="G3207" t="str">
            <v>法新-清水亭</v>
          </cell>
          <cell r="H3207">
            <v>0</v>
          </cell>
          <cell r="I3207">
            <v>12.703</v>
          </cell>
          <cell r="J3207">
            <v>8.728</v>
          </cell>
        </row>
        <row r="3208">
          <cell r="C3208" t="str">
            <v>武冈市</v>
          </cell>
          <cell r="D3208">
            <v>430581</v>
          </cell>
          <cell r="E3208" t="str">
            <v>一类</v>
          </cell>
          <cell r="F3208" t="str">
            <v>Y036430581</v>
          </cell>
          <cell r="G3208" t="str">
            <v>勒石村-夏家塘村</v>
          </cell>
          <cell r="H3208">
            <v>0</v>
          </cell>
          <cell r="I3208">
            <v>3.172</v>
          </cell>
          <cell r="J3208">
            <v>3.172</v>
          </cell>
        </row>
        <row r="3209">
          <cell r="C3209" t="str">
            <v>武冈市</v>
          </cell>
          <cell r="D3209">
            <v>430581</v>
          </cell>
          <cell r="E3209" t="str">
            <v>一类</v>
          </cell>
          <cell r="F3209" t="str">
            <v>Y040430581</v>
          </cell>
          <cell r="G3209" t="str">
            <v>C330-陶田村</v>
          </cell>
          <cell r="H3209">
            <v>0</v>
          </cell>
          <cell r="I3209">
            <v>3.092</v>
          </cell>
          <cell r="J3209">
            <v>3.092</v>
          </cell>
        </row>
        <row r="3210">
          <cell r="C3210" t="str">
            <v>武冈市</v>
          </cell>
          <cell r="D3210">
            <v>430581</v>
          </cell>
          <cell r="E3210" t="str">
            <v>一类</v>
          </cell>
          <cell r="F3210" t="str">
            <v>Y044430581</v>
          </cell>
          <cell r="G3210" t="str">
            <v>漠溪村-漠溪村</v>
          </cell>
          <cell r="H3210">
            <v>0</v>
          </cell>
          <cell r="I3210">
            <v>2.233</v>
          </cell>
          <cell r="J3210">
            <v>2.233</v>
          </cell>
        </row>
        <row r="3211">
          <cell r="C3211" t="str">
            <v>武冈市</v>
          </cell>
          <cell r="D3211">
            <v>430581</v>
          </cell>
          <cell r="E3211" t="str">
            <v>一类</v>
          </cell>
          <cell r="F3211" t="str">
            <v>Y045430581</v>
          </cell>
          <cell r="G3211" t="str">
            <v>万全村-长岭村</v>
          </cell>
          <cell r="H3211">
            <v>0</v>
          </cell>
          <cell r="I3211">
            <v>4.071</v>
          </cell>
          <cell r="J3211">
            <v>4.071</v>
          </cell>
        </row>
        <row r="3212">
          <cell r="C3212" t="str">
            <v>武冈市</v>
          </cell>
          <cell r="D3212">
            <v>430581</v>
          </cell>
          <cell r="E3212" t="str">
            <v>一类</v>
          </cell>
          <cell r="F3212" t="str">
            <v>Y047430581</v>
          </cell>
          <cell r="G3212" t="str">
            <v>石枧村-合龙村</v>
          </cell>
          <cell r="H3212">
            <v>0</v>
          </cell>
          <cell r="I3212">
            <v>4.389</v>
          </cell>
          <cell r="J3212">
            <v>4.389</v>
          </cell>
        </row>
        <row r="3213">
          <cell r="C3213" t="str">
            <v>武冈市</v>
          </cell>
          <cell r="D3213">
            <v>430581</v>
          </cell>
          <cell r="E3213" t="str">
            <v>一类</v>
          </cell>
          <cell r="F3213" t="str">
            <v>Y050430581</v>
          </cell>
          <cell r="G3213" t="str">
            <v>三江村-华口村</v>
          </cell>
          <cell r="H3213">
            <v>0</v>
          </cell>
          <cell r="I3213">
            <v>10.441</v>
          </cell>
          <cell r="J3213">
            <v>7.457</v>
          </cell>
        </row>
        <row r="3214">
          <cell r="C3214" t="str">
            <v>武冈市</v>
          </cell>
          <cell r="D3214">
            <v>430581</v>
          </cell>
          <cell r="E3214" t="str">
            <v>一类</v>
          </cell>
          <cell r="F3214" t="str">
            <v>Y052430581</v>
          </cell>
          <cell r="G3214" t="str">
            <v>G612-石覃村</v>
          </cell>
          <cell r="H3214">
            <v>0</v>
          </cell>
          <cell r="I3214">
            <v>3.698</v>
          </cell>
          <cell r="J3214">
            <v>3.202</v>
          </cell>
        </row>
        <row r="3215">
          <cell r="C3215" t="str">
            <v>武冈市</v>
          </cell>
          <cell r="D3215">
            <v>430581</v>
          </cell>
          <cell r="E3215" t="str">
            <v>一类</v>
          </cell>
          <cell r="F3215" t="str">
            <v>Y054430581</v>
          </cell>
          <cell r="G3215" t="str">
            <v>水浸坪村-新建村</v>
          </cell>
          <cell r="H3215">
            <v>0</v>
          </cell>
          <cell r="I3215">
            <v>4.71</v>
          </cell>
          <cell r="J3215">
            <v>4.71</v>
          </cell>
        </row>
        <row r="3216">
          <cell r="C3216" t="str">
            <v>武冈市</v>
          </cell>
          <cell r="D3216">
            <v>430581</v>
          </cell>
          <cell r="E3216" t="str">
            <v>一类</v>
          </cell>
          <cell r="F3216" t="str">
            <v>Y055430581</v>
          </cell>
          <cell r="G3216" t="str">
            <v>滨江村-丰形村</v>
          </cell>
          <cell r="H3216">
            <v>0</v>
          </cell>
          <cell r="I3216">
            <v>5.208</v>
          </cell>
          <cell r="J3216">
            <v>5.208</v>
          </cell>
        </row>
        <row r="3217">
          <cell r="C3217" t="str">
            <v>武冈市</v>
          </cell>
          <cell r="D3217">
            <v>430581</v>
          </cell>
          <cell r="E3217" t="str">
            <v>一类</v>
          </cell>
          <cell r="F3217" t="str">
            <v>Y057430581</v>
          </cell>
          <cell r="G3217" t="str">
            <v>坳头村-双牌村</v>
          </cell>
          <cell r="H3217">
            <v>0</v>
          </cell>
          <cell r="I3217">
            <v>4.351</v>
          </cell>
          <cell r="J3217">
            <v>4.351</v>
          </cell>
        </row>
        <row r="3218">
          <cell r="C3218" t="str">
            <v>武冈市</v>
          </cell>
          <cell r="D3218">
            <v>430581</v>
          </cell>
          <cell r="E3218" t="str">
            <v>一类</v>
          </cell>
          <cell r="F3218" t="str">
            <v>Y058430581</v>
          </cell>
          <cell r="G3218" t="str">
            <v>桐木塘-梨云山</v>
          </cell>
          <cell r="H3218">
            <v>4.212</v>
          </cell>
          <cell r="I3218">
            <v>6.61</v>
          </cell>
          <cell r="J3218">
            <v>2.398</v>
          </cell>
        </row>
        <row r="3219">
          <cell r="C3219" t="str">
            <v>武冈市</v>
          </cell>
          <cell r="D3219">
            <v>430581</v>
          </cell>
          <cell r="E3219" t="str">
            <v>一类</v>
          </cell>
          <cell r="F3219" t="str">
            <v>Y059430581</v>
          </cell>
          <cell r="G3219" t="str">
            <v>氽水村-东塘村</v>
          </cell>
          <cell r="H3219">
            <v>0</v>
          </cell>
          <cell r="I3219">
            <v>3.931</v>
          </cell>
          <cell r="J3219">
            <v>3.248</v>
          </cell>
        </row>
        <row r="3220">
          <cell r="C3220" t="str">
            <v>武冈市</v>
          </cell>
          <cell r="D3220">
            <v>430581</v>
          </cell>
          <cell r="E3220" t="str">
            <v>一类</v>
          </cell>
          <cell r="F3220" t="str">
            <v>Y062430581</v>
          </cell>
          <cell r="G3220" t="str">
            <v>石桥-桐木坳</v>
          </cell>
          <cell r="H3220">
            <v>0.309</v>
          </cell>
          <cell r="I3220">
            <v>5.789</v>
          </cell>
          <cell r="J3220">
            <v>5.48</v>
          </cell>
        </row>
        <row r="3221">
          <cell r="C3221" t="str">
            <v>武冈市</v>
          </cell>
          <cell r="D3221">
            <v>430581</v>
          </cell>
          <cell r="E3221" t="str">
            <v>一类</v>
          </cell>
          <cell r="F3221" t="str">
            <v>Y064430581</v>
          </cell>
          <cell r="G3221" t="str">
            <v>得胜村-龙井村</v>
          </cell>
          <cell r="H3221">
            <v>0</v>
          </cell>
          <cell r="I3221">
            <v>4.132</v>
          </cell>
          <cell r="J3221">
            <v>3.134</v>
          </cell>
        </row>
        <row r="3222">
          <cell r="C3222" t="str">
            <v>武冈市</v>
          </cell>
          <cell r="D3222">
            <v>430581</v>
          </cell>
          <cell r="E3222" t="str">
            <v>一类</v>
          </cell>
          <cell r="F3222" t="str">
            <v>Y065430581</v>
          </cell>
          <cell r="G3222" t="str">
            <v>新民村-黄沙村</v>
          </cell>
          <cell r="H3222">
            <v>0</v>
          </cell>
          <cell r="I3222">
            <v>7.859</v>
          </cell>
          <cell r="J3222">
            <v>5.104</v>
          </cell>
        </row>
        <row r="3223">
          <cell r="J3223">
            <v>1759.177</v>
          </cell>
        </row>
        <row r="3224">
          <cell r="C3224" t="str">
            <v>岳阳楼区小计</v>
          </cell>
        </row>
        <row r="3224">
          <cell r="J3224">
            <v>2.899</v>
          </cell>
        </row>
        <row r="3225">
          <cell r="C3225" t="str">
            <v>岳阳楼区</v>
          </cell>
          <cell r="D3225">
            <v>430602</v>
          </cell>
          <cell r="E3225" t="str">
            <v>三类</v>
          </cell>
          <cell r="F3225" t="str">
            <v>YG08430602</v>
          </cell>
          <cell r="G3225" t="str">
            <v>胥家桥村-胥家桥村</v>
          </cell>
          <cell r="H3225">
            <v>0</v>
          </cell>
          <cell r="I3225">
            <v>2.899</v>
          </cell>
          <cell r="J3225">
            <v>2.899</v>
          </cell>
        </row>
        <row r="3226">
          <cell r="C3226" t="str">
            <v>云溪区小计</v>
          </cell>
        </row>
        <row r="3226">
          <cell r="J3226">
            <v>31.087</v>
          </cell>
        </row>
        <row r="3227">
          <cell r="C3227" t="str">
            <v>云溪区</v>
          </cell>
          <cell r="D3227">
            <v>430603</v>
          </cell>
          <cell r="E3227" t="str">
            <v>三类</v>
          </cell>
          <cell r="F3227" t="str">
            <v>C003430603</v>
          </cell>
          <cell r="G3227" t="str">
            <v>郭家咀至铁铺</v>
          </cell>
          <cell r="H3227">
            <v>0</v>
          </cell>
          <cell r="I3227">
            <v>2.566</v>
          </cell>
          <cell r="J3227">
            <v>2.566</v>
          </cell>
        </row>
        <row r="3228">
          <cell r="C3228" t="str">
            <v>云溪区</v>
          </cell>
          <cell r="D3228">
            <v>430603</v>
          </cell>
          <cell r="E3228" t="str">
            <v>三类</v>
          </cell>
          <cell r="F3228" t="str">
            <v>C009430603</v>
          </cell>
          <cell r="G3228" t="str">
            <v>05厂至柞木</v>
          </cell>
          <cell r="H3228">
            <v>0</v>
          </cell>
          <cell r="I3228">
            <v>2.166</v>
          </cell>
          <cell r="J3228">
            <v>2.166</v>
          </cell>
        </row>
        <row r="3229">
          <cell r="C3229" t="str">
            <v>云溪区</v>
          </cell>
          <cell r="D3229">
            <v>430603</v>
          </cell>
          <cell r="E3229" t="str">
            <v>三类</v>
          </cell>
          <cell r="F3229" t="str">
            <v>C010430603</v>
          </cell>
          <cell r="G3229" t="str">
            <v>良石咀-良石咀</v>
          </cell>
          <cell r="H3229">
            <v>0.523</v>
          </cell>
          <cell r="I3229">
            <v>2.635</v>
          </cell>
          <cell r="J3229">
            <v>2.112</v>
          </cell>
        </row>
        <row r="3230">
          <cell r="C3230" t="str">
            <v>云溪区</v>
          </cell>
          <cell r="D3230">
            <v>430603</v>
          </cell>
          <cell r="E3230" t="str">
            <v>三类</v>
          </cell>
          <cell r="F3230" t="str">
            <v>C017430603</v>
          </cell>
          <cell r="G3230" t="str">
            <v>泾港至周家嘴</v>
          </cell>
          <cell r="H3230">
            <v>0</v>
          </cell>
          <cell r="I3230">
            <v>2.19</v>
          </cell>
          <cell r="J3230">
            <v>2.19</v>
          </cell>
        </row>
        <row r="3231">
          <cell r="C3231" t="str">
            <v>云溪区</v>
          </cell>
          <cell r="D3231">
            <v>430603</v>
          </cell>
          <cell r="E3231" t="str">
            <v>三类</v>
          </cell>
          <cell r="F3231" t="str">
            <v>Y779430603</v>
          </cell>
          <cell r="G3231" t="str">
            <v>新港至钢铁</v>
          </cell>
          <cell r="H3231">
            <v>0.329</v>
          </cell>
          <cell r="I3231">
            <v>3.308</v>
          </cell>
          <cell r="J3231">
            <v>2.84</v>
          </cell>
        </row>
        <row r="3232">
          <cell r="C3232" t="str">
            <v>云溪区</v>
          </cell>
          <cell r="D3232">
            <v>430603</v>
          </cell>
          <cell r="E3232" t="str">
            <v>三类</v>
          </cell>
          <cell r="F3232" t="str">
            <v>Y791430603</v>
          </cell>
          <cell r="G3232" t="str">
            <v>新铺村-杨旗湖渔场</v>
          </cell>
          <cell r="H3232">
            <v>0</v>
          </cell>
          <cell r="I3232">
            <v>1.996</v>
          </cell>
          <cell r="J3232">
            <v>1.996</v>
          </cell>
        </row>
        <row r="3233">
          <cell r="C3233" t="str">
            <v>云溪区</v>
          </cell>
          <cell r="D3233">
            <v>430603</v>
          </cell>
          <cell r="E3233" t="str">
            <v>三类</v>
          </cell>
          <cell r="F3233" t="str">
            <v>Y794430603</v>
          </cell>
          <cell r="G3233" t="str">
            <v>南太至粟米嘴</v>
          </cell>
          <cell r="H3233">
            <v>0</v>
          </cell>
          <cell r="I3233">
            <v>4.608</v>
          </cell>
          <cell r="J3233">
            <v>0.794</v>
          </cell>
        </row>
        <row r="3234">
          <cell r="C3234" t="str">
            <v>云溪区</v>
          </cell>
          <cell r="D3234">
            <v>430603</v>
          </cell>
          <cell r="E3234" t="str">
            <v>三类</v>
          </cell>
          <cell r="F3234" t="str">
            <v>Y796430603</v>
          </cell>
          <cell r="G3234" t="str">
            <v>05厂至柞木</v>
          </cell>
          <cell r="H3234">
            <v>0</v>
          </cell>
          <cell r="I3234">
            <v>2.807</v>
          </cell>
          <cell r="J3234">
            <v>2.807</v>
          </cell>
        </row>
        <row r="3235">
          <cell r="C3235" t="str">
            <v>云溪区</v>
          </cell>
          <cell r="D3235">
            <v>430603</v>
          </cell>
          <cell r="E3235" t="str">
            <v>三类</v>
          </cell>
          <cell r="F3235" t="str">
            <v>Y820430603</v>
          </cell>
          <cell r="G3235" t="str">
            <v>建军村-建军村</v>
          </cell>
          <cell r="H3235">
            <v>0</v>
          </cell>
          <cell r="I3235">
            <v>4.66</v>
          </cell>
          <cell r="J3235">
            <v>4.66</v>
          </cell>
        </row>
        <row r="3236">
          <cell r="C3236" t="str">
            <v>云溪区</v>
          </cell>
          <cell r="D3236">
            <v>430603</v>
          </cell>
          <cell r="E3236" t="str">
            <v>三类</v>
          </cell>
          <cell r="F3236" t="str">
            <v>Y821430603</v>
          </cell>
          <cell r="G3236" t="str">
            <v>柳田村-柳田村</v>
          </cell>
          <cell r="H3236">
            <v>0</v>
          </cell>
          <cell r="I3236">
            <v>3.189</v>
          </cell>
          <cell r="J3236">
            <v>3.249</v>
          </cell>
        </row>
        <row r="3237">
          <cell r="C3237" t="str">
            <v>云溪区</v>
          </cell>
          <cell r="D3237">
            <v>430603</v>
          </cell>
          <cell r="E3237" t="str">
            <v>三类</v>
          </cell>
          <cell r="F3237" t="str">
            <v>Y823430603</v>
          </cell>
          <cell r="G3237" t="str">
            <v>钢铁村-钢铁村</v>
          </cell>
          <cell r="H3237">
            <v>0</v>
          </cell>
          <cell r="I3237">
            <v>4.151</v>
          </cell>
          <cell r="J3237">
            <v>4.156</v>
          </cell>
        </row>
        <row r="3238">
          <cell r="C3238" t="str">
            <v>云溪区</v>
          </cell>
          <cell r="D3238">
            <v>430603</v>
          </cell>
          <cell r="E3238" t="str">
            <v>三类</v>
          </cell>
          <cell r="F3238" t="str">
            <v>Y835430603</v>
          </cell>
          <cell r="G3238" t="str">
            <v>白屋-方咀</v>
          </cell>
          <cell r="H3238">
            <v>0</v>
          </cell>
          <cell r="I3238">
            <v>1.551</v>
          </cell>
          <cell r="J3238">
            <v>1.551</v>
          </cell>
        </row>
        <row r="3239">
          <cell r="C3239" t="str">
            <v>君山区小计</v>
          </cell>
        </row>
        <row r="3239">
          <cell r="J3239">
            <v>34.745</v>
          </cell>
        </row>
        <row r="3240">
          <cell r="C3240" t="str">
            <v>君山区</v>
          </cell>
          <cell r="D3240">
            <v>430611</v>
          </cell>
          <cell r="E3240" t="str">
            <v>三类</v>
          </cell>
          <cell r="F3240" t="str">
            <v>C004430611</v>
          </cell>
          <cell r="G3240" t="str">
            <v>金盆九组-金盆</v>
          </cell>
          <cell r="H3240">
            <v>0</v>
          </cell>
          <cell r="I3240">
            <v>1.397</v>
          </cell>
          <cell r="J3240">
            <v>1.397</v>
          </cell>
        </row>
        <row r="3241">
          <cell r="C3241" t="str">
            <v>君山区</v>
          </cell>
          <cell r="D3241">
            <v>430611</v>
          </cell>
          <cell r="E3241" t="str">
            <v>三类</v>
          </cell>
          <cell r="F3241" t="str">
            <v>C005430611</v>
          </cell>
          <cell r="G3241" t="str">
            <v>白合一组-白合村</v>
          </cell>
          <cell r="H3241">
            <v>0</v>
          </cell>
          <cell r="I3241">
            <v>2.299</v>
          </cell>
          <cell r="J3241">
            <v>2.299</v>
          </cell>
        </row>
        <row r="3242">
          <cell r="C3242" t="str">
            <v>君山区</v>
          </cell>
          <cell r="D3242">
            <v>430611</v>
          </cell>
          <cell r="E3242" t="str">
            <v>三类</v>
          </cell>
          <cell r="F3242" t="str">
            <v>C088430611</v>
          </cell>
          <cell r="G3242" t="str">
            <v>团东村部-五队</v>
          </cell>
          <cell r="H3242">
            <v>1.235</v>
          </cell>
          <cell r="I3242">
            <v>3.733</v>
          </cell>
          <cell r="J3242">
            <v>2.498</v>
          </cell>
        </row>
        <row r="3243">
          <cell r="C3243" t="str">
            <v>君山区</v>
          </cell>
          <cell r="D3243">
            <v>430611</v>
          </cell>
          <cell r="E3243" t="str">
            <v>三类</v>
          </cell>
          <cell r="F3243" t="str">
            <v>X211430611</v>
          </cell>
          <cell r="G3243" t="str">
            <v>杨坪-西城</v>
          </cell>
          <cell r="H3243">
            <v>1.508</v>
          </cell>
          <cell r="I3243">
            <v>10.203</v>
          </cell>
          <cell r="J3243">
            <v>1.084</v>
          </cell>
        </row>
        <row r="3244">
          <cell r="C3244" t="str">
            <v>君山区</v>
          </cell>
          <cell r="D3244">
            <v>430611</v>
          </cell>
          <cell r="E3244" t="str">
            <v>三类</v>
          </cell>
          <cell r="F3244" t="str">
            <v>Y304430611</v>
          </cell>
          <cell r="G3244" t="str">
            <v>文家湾村-团北</v>
          </cell>
          <cell r="H3244">
            <v>0.713</v>
          </cell>
          <cell r="I3244">
            <v>5.386</v>
          </cell>
          <cell r="J3244">
            <v>0.435</v>
          </cell>
        </row>
        <row r="3245">
          <cell r="C3245" t="str">
            <v>君山区</v>
          </cell>
          <cell r="D3245">
            <v>430611</v>
          </cell>
          <cell r="E3245" t="str">
            <v>三类</v>
          </cell>
          <cell r="F3245" t="str">
            <v>Y701430611</v>
          </cell>
          <cell r="G3245" t="str">
            <v>上反嘴村-大堤</v>
          </cell>
          <cell r="H3245">
            <v>1.709</v>
          </cell>
          <cell r="I3245">
            <v>7.057</v>
          </cell>
          <cell r="J3245">
            <v>5.348</v>
          </cell>
        </row>
        <row r="3246">
          <cell r="C3246" t="str">
            <v>君山区</v>
          </cell>
          <cell r="D3246">
            <v>430611</v>
          </cell>
          <cell r="E3246" t="str">
            <v>三类</v>
          </cell>
          <cell r="F3246" t="str">
            <v>Y741430611</v>
          </cell>
          <cell r="G3246" t="str">
            <v>君岭五组-康王村</v>
          </cell>
          <cell r="H3246">
            <v>0</v>
          </cell>
          <cell r="I3246">
            <v>6.423</v>
          </cell>
          <cell r="J3246">
            <v>6.093</v>
          </cell>
        </row>
        <row r="3247">
          <cell r="C3247" t="str">
            <v>君山区</v>
          </cell>
          <cell r="D3247">
            <v>430611</v>
          </cell>
          <cell r="E3247" t="str">
            <v>三类</v>
          </cell>
          <cell r="F3247" t="str">
            <v>Y746430611</v>
          </cell>
          <cell r="G3247" t="str">
            <v>南坎山-高台</v>
          </cell>
          <cell r="H3247">
            <v>0.09</v>
          </cell>
          <cell r="I3247">
            <v>4.563</v>
          </cell>
          <cell r="J3247">
            <v>4.431</v>
          </cell>
        </row>
        <row r="3248">
          <cell r="C3248" t="str">
            <v>君山区</v>
          </cell>
          <cell r="D3248">
            <v>430611</v>
          </cell>
          <cell r="E3248" t="str">
            <v>三类</v>
          </cell>
          <cell r="F3248" t="str">
            <v>Y747430611</v>
          </cell>
          <cell r="G3248" t="str">
            <v>新安村-金龙小学</v>
          </cell>
          <cell r="H3248">
            <v>1.677</v>
          </cell>
          <cell r="I3248">
            <v>3.866</v>
          </cell>
          <cell r="J3248">
            <v>2.189</v>
          </cell>
        </row>
        <row r="3249">
          <cell r="C3249" t="str">
            <v>君山区</v>
          </cell>
          <cell r="D3249">
            <v>430611</v>
          </cell>
          <cell r="E3249" t="str">
            <v>三类</v>
          </cell>
          <cell r="F3249" t="str">
            <v>Y759430611</v>
          </cell>
          <cell r="G3249" t="str">
            <v>托龙山－丰收</v>
          </cell>
          <cell r="H3249">
            <v>0</v>
          </cell>
          <cell r="I3249">
            <v>3.896</v>
          </cell>
          <cell r="J3249">
            <v>3.896</v>
          </cell>
        </row>
        <row r="3250">
          <cell r="C3250" t="str">
            <v>君山区</v>
          </cell>
          <cell r="D3250">
            <v>430611</v>
          </cell>
          <cell r="E3250" t="str">
            <v>三类</v>
          </cell>
          <cell r="F3250" t="str">
            <v>Y766430611</v>
          </cell>
          <cell r="G3250" t="str">
            <v>檀树村－护城村</v>
          </cell>
          <cell r="H3250">
            <v>3.126</v>
          </cell>
          <cell r="I3250">
            <v>5.176</v>
          </cell>
          <cell r="J3250">
            <v>2.05</v>
          </cell>
        </row>
        <row r="3251">
          <cell r="C3251" t="str">
            <v>君山区</v>
          </cell>
          <cell r="D3251">
            <v>430611</v>
          </cell>
          <cell r="E3251" t="str">
            <v>三类</v>
          </cell>
          <cell r="F3251" t="str">
            <v>Y769430611</v>
          </cell>
          <cell r="G3251" t="str">
            <v>五队-积福村</v>
          </cell>
          <cell r="H3251">
            <v>0</v>
          </cell>
          <cell r="I3251">
            <v>3.025</v>
          </cell>
          <cell r="J3251">
            <v>3.025</v>
          </cell>
        </row>
        <row r="3252">
          <cell r="C3252" t="str">
            <v>岳阳经开区小计</v>
          </cell>
        </row>
        <row r="3252">
          <cell r="J3252">
            <v>76.459</v>
          </cell>
        </row>
        <row r="3253">
          <cell r="C3253" t="str">
            <v>岳阳经开区</v>
          </cell>
          <cell r="D3253">
            <v>430621</v>
          </cell>
          <cell r="E3253" t="str">
            <v>三类</v>
          </cell>
          <cell r="F3253" t="str">
            <v>C332430621</v>
          </cell>
          <cell r="G3253" t="str">
            <v>长茶线</v>
          </cell>
          <cell r="H3253">
            <v>0</v>
          </cell>
          <cell r="I3253">
            <v>0.437</v>
          </cell>
          <cell r="J3253">
            <v>0.437</v>
          </cell>
        </row>
        <row r="3254">
          <cell r="C3254" t="str">
            <v>岳阳经开区</v>
          </cell>
          <cell r="D3254">
            <v>430621</v>
          </cell>
          <cell r="E3254" t="str">
            <v>三类</v>
          </cell>
          <cell r="F3254" t="str">
            <v>C333430621</v>
          </cell>
          <cell r="G3254" t="str">
            <v>长茶线</v>
          </cell>
          <cell r="H3254">
            <v>0</v>
          </cell>
          <cell r="I3254">
            <v>2.916</v>
          </cell>
          <cell r="J3254">
            <v>2.916</v>
          </cell>
        </row>
        <row r="3255">
          <cell r="C3255" t="str">
            <v>岳阳经开区</v>
          </cell>
          <cell r="D3255">
            <v>430621</v>
          </cell>
          <cell r="E3255" t="str">
            <v>三类</v>
          </cell>
          <cell r="F3255" t="str">
            <v>C399430621</v>
          </cell>
          <cell r="G3255" t="str">
            <v>廖冲线</v>
          </cell>
          <cell r="H3255">
            <v>0</v>
          </cell>
          <cell r="I3255">
            <v>3.047</v>
          </cell>
          <cell r="J3255">
            <v>3.062</v>
          </cell>
        </row>
        <row r="3256">
          <cell r="C3256" t="str">
            <v>岳阳经开区</v>
          </cell>
          <cell r="D3256">
            <v>430621</v>
          </cell>
          <cell r="E3256" t="str">
            <v>三类</v>
          </cell>
          <cell r="F3256" t="str">
            <v>CK14430621</v>
          </cell>
          <cell r="G3256" t="str">
            <v>机双线</v>
          </cell>
          <cell r="H3256">
            <v>0</v>
          </cell>
          <cell r="I3256">
            <v>1.756</v>
          </cell>
          <cell r="J3256">
            <v>1.756</v>
          </cell>
        </row>
        <row r="3257">
          <cell r="C3257" t="str">
            <v>岳阳经开区</v>
          </cell>
          <cell r="D3257">
            <v>430621</v>
          </cell>
          <cell r="E3257" t="str">
            <v>三类</v>
          </cell>
          <cell r="F3257" t="str">
            <v>CK22430621</v>
          </cell>
          <cell r="G3257" t="str">
            <v>易彭路</v>
          </cell>
          <cell r="H3257">
            <v>0</v>
          </cell>
          <cell r="I3257">
            <v>1.212</v>
          </cell>
          <cell r="J3257">
            <v>1.212</v>
          </cell>
        </row>
        <row r="3258">
          <cell r="C3258" t="str">
            <v>岳阳经开区</v>
          </cell>
          <cell r="D3258">
            <v>430621</v>
          </cell>
          <cell r="E3258" t="str">
            <v>三类</v>
          </cell>
          <cell r="F3258" t="str">
            <v>CK24430621</v>
          </cell>
          <cell r="G3258" t="str">
            <v>白湖-白湖</v>
          </cell>
          <cell r="H3258">
            <v>0.163</v>
          </cell>
          <cell r="I3258">
            <v>1.411</v>
          </cell>
          <cell r="J3258">
            <v>1.245</v>
          </cell>
        </row>
        <row r="3259">
          <cell r="C3259" t="str">
            <v>岳阳经开区</v>
          </cell>
          <cell r="D3259">
            <v>430621</v>
          </cell>
          <cell r="E3259" t="str">
            <v>三类</v>
          </cell>
          <cell r="F3259" t="str">
            <v>CK26430621</v>
          </cell>
          <cell r="G3259" t="str">
            <v>艾家界-九丰</v>
          </cell>
          <cell r="H3259">
            <v>0</v>
          </cell>
          <cell r="I3259">
            <v>2.123</v>
          </cell>
          <cell r="J3259">
            <v>2.123</v>
          </cell>
        </row>
        <row r="3260">
          <cell r="C3260" t="str">
            <v>岳阳经开区</v>
          </cell>
          <cell r="D3260">
            <v>430621</v>
          </cell>
          <cell r="E3260" t="str">
            <v>三类</v>
          </cell>
          <cell r="F3260" t="str">
            <v>CK28430621</v>
          </cell>
          <cell r="G3260" t="str">
            <v>新坳线</v>
          </cell>
          <cell r="H3260">
            <v>0</v>
          </cell>
          <cell r="I3260">
            <v>2.013</v>
          </cell>
          <cell r="J3260">
            <v>2.013</v>
          </cell>
        </row>
        <row r="3261">
          <cell r="C3261" t="str">
            <v>岳阳经开区</v>
          </cell>
          <cell r="D3261">
            <v>430621</v>
          </cell>
          <cell r="E3261" t="str">
            <v>三类</v>
          </cell>
          <cell r="F3261" t="str">
            <v>CK30430621</v>
          </cell>
          <cell r="G3261" t="str">
            <v>茶柳线</v>
          </cell>
          <cell r="H3261">
            <v>0</v>
          </cell>
          <cell r="I3261">
            <v>2.029</v>
          </cell>
          <cell r="J3261">
            <v>2.029</v>
          </cell>
        </row>
        <row r="3262">
          <cell r="C3262" t="str">
            <v>岳阳经开区</v>
          </cell>
          <cell r="D3262">
            <v>430621</v>
          </cell>
          <cell r="E3262" t="str">
            <v>三类</v>
          </cell>
          <cell r="F3262" t="str">
            <v>CK45430621</v>
          </cell>
          <cell r="G3262" t="str">
            <v>藕二路</v>
          </cell>
          <cell r="H3262">
            <v>0</v>
          </cell>
          <cell r="I3262">
            <v>0.872</v>
          </cell>
          <cell r="J3262">
            <v>0.872</v>
          </cell>
        </row>
        <row r="3263">
          <cell r="C3263" t="str">
            <v>岳阳经开区</v>
          </cell>
          <cell r="D3263">
            <v>430621</v>
          </cell>
          <cell r="E3263" t="str">
            <v>三类</v>
          </cell>
          <cell r="F3263" t="str">
            <v>CK49430621</v>
          </cell>
          <cell r="G3263" t="str">
            <v>周家-下王</v>
          </cell>
          <cell r="H3263">
            <v>0</v>
          </cell>
          <cell r="I3263">
            <v>2.61</v>
          </cell>
          <cell r="J3263">
            <v>2.61</v>
          </cell>
        </row>
        <row r="3264">
          <cell r="C3264" t="str">
            <v>岳阳经开区</v>
          </cell>
          <cell r="D3264">
            <v>430621</v>
          </cell>
          <cell r="E3264" t="str">
            <v>三类</v>
          </cell>
          <cell r="F3264" t="str">
            <v>CK51430621</v>
          </cell>
          <cell r="G3264" t="str">
            <v>唐大线</v>
          </cell>
          <cell r="H3264">
            <v>0</v>
          </cell>
          <cell r="I3264">
            <v>2.856</v>
          </cell>
          <cell r="J3264">
            <v>2.856</v>
          </cell>
        </row>
        <row r="3265">
          <cell r="C3265" t="str">
            <v>岳阳经开区</v>
          </cell>
          <cell r="D3265">
            <v>430621</v>
          </cell>
          <cell r="E3265" t="str">
            <v>三类</v>
          </cell>
          <cell r="F3265" t="str">
            <v>CK61430621</v>
          </cell>
          <cell r="G3265" t="str">
            <v>周康路</v>
          </cell>
          <cell r="H3265">
            <v>0</v>
          </cell>
          <cell r="I3265">
            <v>0.55</v>
          </cell>
          <cell r="J3265">
            <v>0.55</v>
          </cell>
        </row>
        <row r="3266">
          <cell r="C3266" t="str">
            <v>岳阳经开区</v>
          </cell>
          <cell r="D3266">
            <v>430621</v>
          </cell>
          <cell r="E3266" t="str">
            <v>三类</v>
          </cell>
          <cell r="F3266" t="str">
            <v>CK69430621</v>
          </cell>
          <cell r="G3266" t="str">
            <v>新和-新和</v>
          </cell>
          <cell r="H3266">
            <v>0</v>
          </cell>
          <cell r="I3266">
            <v>2.463</v>
          </cell>
          <cell r="J3266">
            <v>2.463</v>
          </cell>
        </row>
        <row r="3267">
          <cell r="C3267" t="str">
            <v>岳阳经开区</v>
          </cell>
          <cell r="D3267">
            <v>430621</v>
          </cell>
          <cell r="E3267" t="str">
            <v>三类</v>
          </cell>
          <cell r="F3267" t="str">
            <v>X099430621</v>
          </cell>
          <cell r="G3267" t="str">
            <v>木茶线</v>
          </cell>
          <cell r="H3267">
            <v>0</v>
          </cell>
          <cell r="I3267">
            <v>9.061</v>
          </cell>
          <cell r="J3267">
            <v>6.564</v>
          </cell>
        </row>
        <row r="3268">
          <cell r="C3268" t="str">
            <v>岳阳经开区</v>
          </cell>
          <cell r="D3268">
            <v>430621</v>
          </cell>
          <cell r="E3268" t="str">
            <v>三类</v>
          </cell>
          <cell r="F3268" t="str">
            <v>X254430621</v>
          </cell>
          <cell r="G3268" t="str">
            <v>迎高线</v>
          </cell>
          <cell r="H3268">
            <v>0</v>
          </cell>
          <cell r="I3268">
            <v>5.4</v>
          </cell>
          <cell r="J3268">
            <v>3.189</v>
          </cell>
        </row>
        <row r="3269">
          <cell r="C3269" t="str">
            <v>岳阳经开区</v>
          </cell>
          <cell r="D3269">
            <v>430621</v>
          </cell>
          <cell r="E3269" t="str">
            <v>三类</v>
          </cell>
          <cell r="F3269" t="str">
            <v>Y201430621</v>
          </cell>
          <cell r="G3269" t="str">
            <v>S212-游港村</v>
          </cell>
          <cell r="H3269">
            <v>0</v>
          </cell>
          <cell r="I3269">
            <v>13.308</v>
          </cell>
          <cell r="J3269">
            <v>13.308</v>
          </cell>
        </row>
        <row r="3270">
          <cell r="C3270" t="str">
            <v>岳阳经开区</v>
          </cell>
          <cell r="D3270">
            <v>430621</v>
          </cell>
          <cell r="E3270" t="str">
            <v>三类</v>
          </cell>
          <cell r="F3270" t="str">
            <v>Y385430621</v>
          </cell>
          <cell r="G3270" t="str">
            <v>C135-杨家村</v>
          </cell>
          <cell r="H3270">
            <v>3.643</v>
          </cell>
          <cell r="I3270">
            <v>8.575</v>
          </cell>
          <cell r="J3270">
            <v>4.932</v>
          </cell>
        </row>
        <row r="3271">
          <cell r="C3271" t="str">
            <v>岳阳经开区</v>
          </cell>
          <cell r="D3271">
            <v>430621</v>
          </cell>
          <cell r="E3271" t="str">
            <v>三类</v>
          </cell>
          <cell r="F3271" t="str">
            <v>Y387430621</v>
          </cell>
          <cell r="G3271" t="str">
            <v>茨木村-S314</v>
          </cell>
          <cell r="H3271">
            <v>0</v>
          </cell>
          <cell r="I3271">
            <v>4.693</v>
          </cell>
          <cell r="J3271">
            <v>4.693</v>
          </cell>
        </row>
        <row r="3272">
          <cell r="C3272" t="str">
            <v>岳阳经开区</v>
          </cell>
          <cell r="D3272">
            <v>430621</v>
          </cell>
          <cell r="E3272" t="str">
            <v>三类</v>
          </cell>
          <cell r="F3272" t="str">
            <v>Y388430621</v>
          </cell>
          <cell r="G3272" t="str">
            <v>花果村-三荷村</v>
          </cell>
          <cell r="H3272">
            <v>0</v>
          </cell>
          <cell r="I3272">
            <v>4.583</v>
          </cell>
          <cell r="J3272">
            <v>4.56</v>
          </cell>
        </row>
        <row r="3273">
          <cell r="C3273" t="str">
            <v>岳阳经开区</v>
          </cell>
          <cell r="D3273">
            <v>430621</v>
          </cell>
          <cell r="E3273" t="str">
            <v>三类</v>
          </cell>
          <cell r="F3273" t="str">
            <v>Y391430621</v>
          </cell>
          <cell r="G3273" t="str">
            <v>公城村-联合村</v>
          </cell>
          <cell r="H3273">
            <v>2.436</v>
          </cell>
          <cell r="I3273">
            <v>7.51</v>
          </cell>
          <cell r="J3273">
            <v>5.074</v>
          </cell>
        </row>
        <row r="3274">
          <cell r="C3274" t="str">
            <v>岳阳经开区</v>
          </cell>
          <cell r="D3274">
            <v>430621</v>
          </cell>
          <cell r="E3274" t="str">
            <v>三类</v>
          </cell>
          <cell r="F3274" t="str">
            <v>Y401430621</v>
          </cell>
          <cell r="G3274" t="str">
            <v>S212-游港村</v>
          </cell>
          <cell r="H3274">
            <v>0</v>
          </cell>
          <cell r="I3274">
            <v>4.589</v>
          </cell>
          <cell r="J3274">
            <v>4.589</v>
          </cell>
        </row>
        <row r="3275">
          <cell r="C3275" t="str">
            <v>岳阳经开区</v>
          </cell>
          <cell r="D3275">
            <v>430621</v>
          </cell>
          <cell r="E3275" t="str">
            <v>三类</v>
          </cell>
          <cell r="F3275" t="str">
            <v>Y402430621</v>
          </cell>
          <cell r="G3275" t="str">
            <v>真星线</v>
          </cell>
          <cell r="H3275">
            <v>0</v>
          </cell>
          <cell r="I3275">
            <v>2.93</v>
          </cell>
          <cell r="J3275">
            <v>1.906</v>
          </cell>
        </row>
        <row r="3276">
          <cell r="C3276" t="str">
            <v>岳阳经开区</v>
          </cell>
          <cell r="D3276">
            <v>430621</v>
          </cell>
          <cell r="E3276" t="str">
            <v>三类</v>
          </cell>
          <cell r="F3276" t="str">
            <v>Y695430621</v>
          </cell>
          <cell r="G3276" t="str">
            <v>平地-土马</v>
          </cell>
          <cell r="H3276">
            <v>0</v>
          </cell>
          <cell r="I3276">
            <v>1.5</v>
          </cell>
          <cell r="J3276">
            <v>1.5</v>
          </cell>
        </row>
        <row r="3277">
          <cell r="C3277" t="str">
            <v>岳阳县小计</v>
          </cell>
        </row>
        <row r="3277">
          <cell r="J3277">
            <v>173.933</v>
          </cell>
        </row>
        <row r="3278">
          <cell r="C3278" t="str">
            <v>岳阳县</v>
          </cell>
          <cell r="D3278">
            <v>430621</v>
          </cell>
          <cell r="E3278" t="str">
            <v>三类</v>
          </cell>
          <cell r="F3278" t="str">
            <v>C000430621</v>
          </cell>
          <cell r="G3278" t="str">
            <v>小港口-小港</v>
          </cell>
          <cell r="H3278">
            <v>0</v>
          </cell>
          <cell r="I3278">
            <v>3.765</v>
          </cell>
          <cell r="J3278">
            <v>3.765</v>
          </cell>
        </row>
        <row r="3279">
          <cell r="C3279" t="str">
            <v>岳阳县</v>
          </cell>
          <cell r="D3279">
            <v>430621</v>
          </cell>
          <cell r="E3279" t="str">
            <v>三类</v>
          </cell>
          <cell r="F3279" t="str">
            <v>C018430621</v>
          </cell>
          <cell r="G3279" t="str">
            <v>双义界-汗许</v>
          </cell>
          <cell r="H3279">
            <v>0</v>
          </cell>
          <cell r="I3279">
            <v>2.04</v>
          </cell>
          <cell r="J3279">
            <v>2.04</v>
          </cell>
        </row>
        <row r="3280">
          <cell r="C3280" t="str">
            <v>岳阳县</v>
          </cell>
          <cell r="D3280">
            <v>430621</v>
          </cell>
          <cell r="E3280" t="str">
            <v>三类</v>
          </cell>
          <cell r="F3280" t="str">
            <v>C025430621</v>
          </cell>
          <cell r="G3280" t="str">
            <v>坡脚-坡脚</v>
          </cell>
          <cell r="H3280">
            <v>0</v>
          </cell>
          <cell r="I3280">
            <v>2.635</v>
          </cell>
          <cell r="J3280">
            <v>2.635</v>
          </cell>
        </row>
        <row r="3281">
          <cell r="C3281" t="str">
            <v>岳阳县</v>
          </cell>
          <cell r="D3281">
            <v>430621</v>
          </cell>
          <cell r="E3281" t="str">
            <v>三类</v>
          </cell>
          <cell r="F3281" t="str">
            <v>C034430621</v>
          </cell>
          <cell r="G3281" t="str">
            <v>民主-汨罗三龙</v>
          </cell>
          <cell r="H3281">
            <v>0</v>
          </cell>
          <cell r="I3281">
            <v>1.691</v>
          </cell>
          <cell r="J3281">
            <v>1.691</v>
          </cell>
        </row>
        <row r="3282">
          <cell r="C3282" t="str">
            <v>岳阳县</v>
          </cell>
          <cell r="D3282">
            <v>430621</v>
          </cell>
          <cell r="E3282" t="str">
            <v>三类</v>
          </cell>
          <cell r="F3282" t="str">
            <v>C080430621</v>
          </cell>
          <cell r="G3282" t="str">
            <v>忠发线-李家庄</v>
          </cell>
          <cell r="H3282">
            <v>0</v>
          </cell>
          <cell r="I3282">
            <v>2.7</v>
          </cell>
          <cell r="J3282">
            <v>2.7</v>
          </cell>
        </row>
        <row r="3283">
          <cell r="C3283" t="str">
            <v>岳阳县</v>
          </cell>
          <cell r="D3283">
            <v>430621</v>
          </cell>
          <cell r="E3283" t="str">
            <v>三类</v>
          </cell>
          <cell r="F3283" t="str">
            <v>C086430621</v>
          </cell>
          <cell r="G3283" t="str">
            <v>三义-吴家</v>
          </cell>
          <cell r="H3283">
            <v>0</v>
          </cell>
          <cell r="I3283">
            <v>3.611</v>
          </cell>
          <cell r="J3283">
            <v>3.611</v>
          </cell>
        </row>
        <row r="3284">
          <cell r="C3284" t="str">
            <v>岳阳县</v>
          </cell>
          <cell r="D3284">
            <v>430621</v>
          </cell>
          <cell r="E3284" t="str">
            <v>三类</v>
          </cell>
          <cell r="F3284" t="str">
            <v>C089430621</v>
          </cell>
          <cell r="G3284" t="str">
            <v>荣乐线</v>
          </cell>
          <cell r="H3284">
            <v>0</v>
          </cell>
          <cell r="I3284">
            <v>2.412</v>
          </cell>
          <cell r="J3284">
            <v>2.412</v>
          </cell>
        </row>
        <row r="3285">
          <cell r="C3285" t="str">
            <v>岳阳县</v>
          </cell>
          <cell r="D3285">
            <v>430621</v>
          </cell>
          <cell r="E3285" t="str">
            <v>三类</v>
          </cell>
          <cell r="F3285" t="str">
            <v>C111430621</v>
          </cell>
          <cell r="G3285" t="str">
            <v>陈下线</v>
          </cell>
          <cell r="H3285">
            <v>4.325</v>
          </cell>
          <cell r="I3285">
            <v>5.547</v>
          </cell>
          <cell r="J3285">
            <v>1.222</v>
          </cell>
        </row>
        <row r="3286">
          <cell r="C3286" t="str">
            <v>岳阳县</v>
          </cell>
          <cell r="D3286">
            <v>430621</v>
          </cell>
          <cell r="E3286" t="str">
            <v>三类</v>
          </cell>
          <cell r="F3286" t="str">
            <v>C130430621</v>
          </cell>
          <cell r="G3286" t="str">
            <v>坎门许-汩罗界桃林镇塘坊村</v>
          </cell>
          <cell r="H3286">
            <v>0</v>
          </cell>
          <cell r="I3286">
            <v>4.08</v>
          </cell>
          <cell r="J3286">
            <v>4.08</v>
          </cell>
        </row>
        <row r="3287">
          <cell r="C3287" t="str">
            <v>岳阳县</v>
          </cell>
          <cell r="D3287">
            <v>430621</v>
          </cell>
          <cell r="E3287" t="str">
            <v>三类</v>
          </cell>
          <cell r="F3287" t="str">
            <v>C147430621</v>
          </cell>
          <cell r="G3287" t="str">
            <v>谭件生-谭件生</v>
          </cell>
          <cell r="H3287">
            <v>0</v>
          </cell>
          <cell r="I3287">
            <v>2.292</v>
          </cell>
          <cell r="J3287">
            <v>2.292</v>
          </cell>
        </row>
        <row r="3288">
          <cell r="C3288" t="str">
            <v>岳阳县</v>
          </cell>
          <cell r="D3288">
            <v>430621</v>
          </cell>
          <cell r="E3288" t="str">
            <v>三类</v>
          </cell>
          <cell r="F3288" t="str">
            <v>C164430621</v>
          </cell>
          <cell r="G3288" t="str">
            <v>大藕线</v>
          </cell>
          <cell r="H3288">
            <v>0</v>
          </cell>
          <cell r="I3288">
            <v>3.064</v>
          </cell>
          <cell r="J3288">
            <v>3.064</v>
          </cell>
        </row>
        <row r="3289">
          <cell r="C3289" t="str">
            <v>岳阳县</v>
          </cell>
          <cell r="D3289">
            <v>430621</v>
          </cell>
          <cell r="E3289" t="str">
            <v>三类</v>
          </cell>
          <cell r="F3289" t="str">
            <v>C169430621</v>
          </cell>
          <cell r="G3289" t="str">
            <v>龙敖线</v>
          </cell>
          <cell r="H3289">
            <v>0</v>
          </cell>
          <cell r="I3289">
            <v>2.83</v>
          </cell>
          <cell r="J3289">
            <v>2.83</v>
          </cell>
        </row>
        <row r="3290">
          <cell r="C3290" t="str">
            <v>岳阳县</v>
          </cell>
          <cell r="D3290">
            <v>430621</v>
          </cell>
          <cell r="E3290" t="str">
            <v>三类</v>
          </cell>
          <cell r="F3290" t="str">
            <v>C209430621</v>
          </cell>
          <cell r="G3290" t="str">
            <v>彭王线</v>
          </cell>
          <cell r="H3290">
            <v>0</v>
          </cell>
          <cell r="I3290">
            <v>1.012</v>
          </cell>
          <cell r="J3290">
            <v>1.012</v>
          </cell>
        </row>
        <row r="3291">
          <cell r="C3291" t="str">
            <v>岳阳县</v>
          </cell>
          <cell r="D3291">
            <v>430621</v>
          </cell>
          <cell r="E3291" t="str">
            <v>三类</v>
          </cell>
          <cell r="F3291" t="str">
            <v>C221430621</v>
          </cell>
          <cell r="G3291" t="str">
            <v>道仁-乔家</v>
          </cell>
          <cell r="H3291">
            <v>0</v>
          </cell>
          <cell r="I3291">
            <v>1.433</v>
          </cell>
          <cell r="J3291">
            <v>1.433</v>
          </cell>
        </row>
        <row r="3292">
          <cell r="C3292" t="str">
            <v>岳阳县</v>
          </cell>
          <cell r="D3292">
            <v>430621</v>
          </cell>
          <cell r="E3292" t="str">
            <v>三类</v>
          </cell>
          <cell r="F3292" t="str">
            <v>C224430621</v>
          </cell>
          <cell r="G3292" t="str">
            <v>集摩线</v>
          </cell>
          <cell r="H3292">
            <v>0</v>
          </cell>
          <cell r="I3292">
            <v>4.214</v>
          </cell>
          <cell r="J3292">
            <v>4.214</v>
          </cell>
        </row>
        <row r="3293">
          <cell r="C3293" t="str">
            <v>岳阳县</v>
          </cell>
          <cell r="D3293">
            <v>430621</v>
          </cell>
          <cell r="E3293" t="str">
            <v>三类</v>
          </cell>
          <cell r="F3293" t="str">
            <v>C228430621</v>
          </cell>
          <cell r="G3293" t="str">
            <v>李家-李家</v>
          </cell>
          <cell r="H3293">
            <v>2.419</v>
          </cell>
          <cell r="I3293">
            <v>3.551</v>
          </cell>
          <cell r="J3293">
            <v>1.132</v>
          </cell>
        </row>
        <row r="3294">
          <cell r="C3294" t="str">
            <v>岳阳县</v>
          </cell>
          <cell r="D3294">
            <v>430621</v>
          </cell>
          <cell r="E3294" t="str">
            <v>三类</v>
          </cell>
          <cell r="F3294" t="str">
            <v>C245430621</v>
          </cell>
          <cell r="G3294" t="str">
            <v>钟山村-钟山</v>
          </cell>
          <cell r="H3294">
            <v>0</v>
          </cell>
          <cell r="I3294">
            <v>3.705</v>
          </cell>
          <cell r="J3294">
            <v>3.355</v>
          </cell>
        </row>
        <row r="3295">
          <cell r="C3295" t="str">
            <v>岳阳县</v>
          </cell>
          <cell r="D3295">
            <v>430621</v>
          </cell>
          <cell r="E3295" t="str">
            <v>三类</v>
          </cell>
          <cell r="F3295" t="str">
            <v>C247430621</v>
          </cell>
          <cell r="G3295" t="str">
            <v>村部-白石山</v>
          </cell>
          <cell r="H3295">
            <v>1.683</v>
          </cell>
          <cell r="I3295">
            <v>4.073</v>
          </cell>
          <cell r="J3295">
            <v>0.905</v>
          </cell>
        </row>
        <row r="3296">
          <cell r="C3296" t="str">
            <v>岳阳县</v>
          </cell>
          <cell r="D3296">
            <v>430621</v>
          </cell>
          <cell r="E3296" t="str">
            <v>三类</v>
          </cell>
          <cell r="F3296" t="str">
            <v>C254430621</v>
          </cell>
          <cell r="G3296" t="str">
            <v>双港桥-平江黄泥村</v>
          </cell>
          <cell r="H3296">
            <v>0</v>
          </cell>
          <cell r="I3296">
            <v>1.985</v>
          </cell>
          <cell r="J3296">
            <v>1.985</v>
          </cell>
        </row>
        <row r="3297">
          <cell r="C3297" t="str">
            <v>岳阳县</v>
          </cell>
          <cell r="D3297">
            <v>430621</v>
          </cell>
          <cell r="E3297" t="str">
            <v>三类</v>
          </cell>
          <cell r="F3297" t="str">
            <v>C259430621</v>
          </cell>
          <cell r="G3297" t="str">
            <v>上庄-上庄</v>
          </cell>
          <cell r="H3297">
            <v>0</v>
          </cell>
          <cell r="I3297">
            <v>3.802</v>
          </cell>
          <cell r="J3297">
            <v>2.146</v>
          </cell>
        </row>
        <row r="3298">
          <cell r="C3298" t="str">
            <v>岳阳县</v>
          </cell>
          <cell r="D3298">
            <v>430621</v>
          </cell>
          <cell r="E3298" t="str">
            <v>三类</v>
          </cell>
          <cell r="F3298" t="str">
            <v>C273430621</v>
          </cell>
          <cell r="G3298" t="str">
            <v>茨洞-西田</v>
          </cell>
          <cell r="H3298">
            <v>0</v>
          </cell>
          <cell r="I3298">
            <v>2.316</v>
          </cell>
          <cell r="J3298">
            <v>2.316</v>
          </cell>
        </row>
        <row r="3299">
          <cell r="C3299" t="str">
            <v>岳阳县</v>
          </cell>
          <cell r="D3299">
            <v>430621</v>
          </cell>
          <cell r="E3299" t="str">
            <v>三类</v>
          </cell>
          <cell r="F3299" t="str">
            <v>C297430621</v>
          </cell>
          <cell r="G3299" t="str">
            <v>十美界－彭家线</v>
          </cell>
          <cell r="H3299">
            <v>0.929</v>
          </cell>
          <cell r="I3299">
            <v>1.429</v>
          </cell>
          <cell r="J3299">
            <v>0.5</v>
          </cell>
        </row>
        <row r="3300">
          <cell r="C3300" t="str">
            <v>岳阳县</v>
          </cell>
          <cell r="D3300">
            <v>430621</v>
          </cell>
          <cell r="E3300" t="str">
            <v>三类</v>
          </cell>
          <cell r="F3300" t="str">
            <v>C29H430626</v>
          </cell>
          <cell r="G3300" t="str">
            <v>寺堰桥-岳阳界上</v>
          </cell>
          <cell r="H3300">
            <v>0</v>
          </cell>
          <cell r="I3300">
            <v>0.903</v>
          </cell>
          <cell r="J3300">
            <v>0.9</v>
          </cell>
        </row>
        <row r="3301">
          <cell r="C3301" t="str">
            <v>岳阳县</v>
          </cell>
          <cell r="D3301">
            <v>430621</v>
          </cell>
          <cell r="E3301" t="str">
            <v>三类</v>
          </cell>
          <cell r="F3301" t="str">
            <v>C302430621</v>
          </cell>
          <cell r="G3301" t="str">
            <v>新砖线</v>
          </cell>
          <cell r="H3301">
            <v>0</v>
          </cell>
          <cell r="I3301">
            <v>3.505</v>
          </cell>
          <cell r="J3301">
            <v>3.505</v>
          </cell>
        </row>
        <row r="3302">
          <cell r="C3302" t="str">
            <v>岳阳县</v>
          </cell>
          <cell r="D3302">
            <v>430621</v>
          </cell>
          <cell r="E3302" t="str">
            <v>三类</v>
          </cell>
          <cell r="F3302" t="str">
            <v>C307430621</v>
          </cell>
          <cell r="G3302" t="str">
            <v>金鸡桥-张峰绵</v>
          </cell>
          <cell r="H3302">
            <v>0</v>
          </cell>
          <cell r="I3302">
            <v>3.055</v>
          </cell>
          <cell r="J3302">
            <v>3.055</v>
          </cell>
        </row>
        <row r="3303">
          <cell r="C3303" t="str">
            <v>岳阳县</v>
          </cell>
          <cell r="D3303">
            <v>430621</v>
          </cell>
          <cell r="E3303" t="str">
            <v>三类</v>
          </cell>
          <cell r="F3303" t="str">
            <v>C366430621</v>
          </cell>
          <cell r="G3303" t="str">
            <v>船山组-船头</v>
          </cell>
          <cell r="H3303">
            <v>0.618</v>
          </cell>
          <cell r="I3303">
            <v>2.12</v>
          </cell>
          <cell r="J3303">
            <v>1.502</v>
          </cell>
        </row>
        <row r="3304">
          <cell r="C3304" t="str">
            <v>岳阳县</v>
          </cell>
          <cell r="D3304">
            <v>430621</v>
          </cell>
          <cell r="E3304" t="str">
            <v>三类</v>
          </cell>
          <cell r="F3304" t="str">
            <v>C429430621</v>
          </cell>
          <cell r="G3304" t="str">
            <v>下梁-下梁</v>
          </cell>
          <cell r="H3304">
            <v>0.498</v>
          </cell>
          <cell r="I3304">
            <v>1.669</v>
          </cell>
          <cell r="J3304">
            <v>1.171</v>
          </cell>
        </row>
        <row r="3305">
          <cell r="C3305" t="str">
            <v>岳阳县</v>
          </cell>
          <cell r="D3305">
            <v>430621</v>
          </cell>
          <cell r="E3305" t="str">
            <v>三类</v>
          </cell>
          <cell r="F3305" t="str">
            <v>C467430621</v>
          </cell>
          <cell r="G3305" t="str">
            <v>山田园-进化</v>
          </cell>
          <cell r="H3305">
            <v>0</v>
          </cell>
          <cell r="I3305">
            <v>2.063</v>
          </cell>
          <cell r="J3305">
            <v>2.063</v>
          </cell>
        </row>
        <row r="3306">
          <cell r="C3306" t="str">
            <v>岳阳县</v>
          </cell>
          <cell r="D3306">
            <v>430621</v>
          </cell>
          <cell r="E3306" t="str">
            <v>三类</v>
          </cell>
          <cell r="F3306" t="str">
            <v>C468430621</v>
          </cell>
          <cell r="G3306" t="str">
            <v>东胜线</v>
          </cell>
          <cell r="H3306">
            <v>0</v>
          </cell>
          <cell r="I3306">
            <v>3.094</v>
          </cell>
          <cell r="J3306">
            <v>3.094</v>
          </cell>
        </row>
        <row r="3307">
          <cell r="C3307" t="str">
            <v>岳阳县</v>
          </cell>
          <cell r="D3307">
            <v>430621</v>
          </cell>
          <cell r="E3307" t="str">
            <v>三类</v>
          </cell>
          <cell r="F3307" t="str">
            <v>C479430621</v>
          </cell>
          <cell r="G3307" t="str">
            <v>一庙线</v>
          </cell>
          <cell r="H3307">
            <v>0</v>
          </cell>
          <cell r="I3307">
            <v>1.298</v>
          </cell>
          <cell r="J3307">
            <v>1.298</v>
          </cell>
        </row>
        <row r="3308">
          <cell r="C3308" t="str">
            <v>岳阳县</v>
          </cell>
          <cell r="D3308">
            <v>430621</v>
          </cell>
          <cell r="E3308" t="str">
            <v>三类</v>
          </cell>
          <cell r="F3308" t="str">
            <v>C480430621</v>
          </cell>
          <cell r="G3308" t="str">
            <v>坡脚-石姑村道</v>
          </cell>
          <cell r="H3308">
            <v>0</v>
          </cell>
          <cell r="I3308">
            <v>2.747</v>
          </cell>
          <cell r="J3308">
            <v>2.747</v>
          </cell>
        </row>
        <row r="3309">
          <cell r="C3309" t="str">
            <v>岳阳县</v>
          </cell>
          <cell r="D3309">
            <v>430621</v>
          </cell>
          <cell r="E3309" t="str">
            <v>三类</v>
          </cell>
          <cell r="F3309" t="str">
            <v>C520430621</v>
          </cell>
          <cell r="G3309" t="str">
            <v>云塅-梯田</v>
          </cell>
          <cell r="H3309">
            <v>0.431</v>
          </cell>
          <cell r="I3309">
            <v>4.497</v>
          </cell>
          <cell r="J3309">
            <v>4.066</v>
          </cell>
        </row>
        <row r="3310">
          <cell r="C3310" t="str">
            <v>岳阳县</v>
          </cell>
          <cell r="D3310">
            <v>430621</v>
          </cell>
          <cell r="E3310" t="str">
            <v>三类</v>
          </cell>
          <cell r="F3310" t="str">
            <v>C521430621</v>
          </cell>
          <cell r="G3310" t="str">
            <v>桥头-桥头</v>
          </cell>
          <cell r="H3310">
            <v>0</v>
          </cell>
          <cell r="I3310">
            <v>2.32</v>
          </cell>
          <cell r="J3310">
            <v>2.32</v>
          </cell>
        </row>
        <row r="3311">
          <cell r="C3311" t="str">
            <v>岳阳县</v>
          </cell>
          <cell r="D3311">
            <v>430621</v>
          </cell>
          <cell r="E3311" t="str">
            <v>三类</v>
          </cell>
          <cell r="F3311" t="str">
            <v>C522430621</v>
          </cell>
          <cell r="G3311" t="str">
            <v>孟文线</v>
          </cell>
          <cell r="H3311">
            <v>0</v>
          </cell>
          <cell r="I3311">
            <v>3.032</v>
          </cell>
          <cell r="J3311">
            <v>3.032</v>
          </cell>
        </row>
        <row r="3312">
          <cell r="C3312" t="str">
            <v>岳阳县</v>
          </cell>
          <cell r="D3312">
            <v>430621</v>
          </cell>
          <cell r="E3312" t="str">
            <v>三类</v>
          </cell>
          <cell r="F3312" t="str">
            <v>C535430621</v>
          </cell>
          <cell r="G3312" t="str">
            <v>黄稻-李家</v>
          </cell>
          <cell r="H3312">
            <v>0</v>
          </cell>
          <cell r="I3312">
            <v>0.541</v>
          </cell>
          <cell r="J3312">
            <v>0.541</v>
          </cell>
        </row>
        <row r="3313">
          <cell r="C3313" t="str">
            <v>岳阳县</v>
          </cell>
          <cell r="D3313">
            <v>430621</v>
          </cell>
          <cell r="E3313" t="str">
            <v>三类</v>
          </cell>
          <cell r="F3313" t="str">
            <v>C537430621</v>
          </cell>
          <cell r="G3313" t="str">
            <v>黄稻-李家</v>
          </cell>
          <cell r="H3313">
            <v>0.055</v>
          </cell>
          <cell r="I3313">
            <v>3.813</v>
          </cell>
          <cell r="J3313">
            <v>3.758</v>
          </cell>
        </row>
        <row r="3314">
          <cell r="C3314" t="str">
            <v>岳阳县</v>
          </cell>
          <cell r="D3314">
            <v>430621</v>
          </cell>
          <cell r="E3314" t="str">
            <v>三类</v>
          </cell>
          <cell r="F3314" t="str">
            <v>C544430621</v>
          </cell>
          <cell r="G3314" t="str">
            <v>白石-中道</v>
          </cell>
          <cell r="H3314">
            <v>0</v>
          </cell>
          <cell r="I3314">
            <v>1.797</v>
          </cell>
          <cell r="J3314">
            <v>1.797</v>
          </cell>
        </row>
        <row r="3315">
          <cell r="C3315" t="str">
            <v>岳阳县</v>
          </cell>
          <cell r="D3315">
            <v>430621</v>
          </cell>
          <cell r="E3315" t="str">
            <v>三类</v>
          </cell>
          <cell r="F3315" t="str">
            <v>C554430621</v>
          </cell>
          <cell r="G3315" t="str">
            <v>积谷-凤凰</v>
          </cell>
          <cell r="H3315">
            <v>0</v>
          </cell>
          <cell r="I3315">
            <v>1.901</v>
          </cell>
          <cell r="J3315">
            <v>1.901</v>
          </cell>
        </row>
        <row r="3316">
          <cell r="C3316" t="str">
            <v>岳阳县</v>
          </cell>
          <cell r="D3316">
            <v>430621</v>
          </cell>
          <cell r="E3316" t="str">
            <v>三类</v>
          </cell>
          <cell r="F3316" t="str">
            <v>C557430621</v>
          </cell>
          <cell r="G3316" t="str">
            <v>东港-杨山</v>
          </cell>
          <cell r="H3316">
            <v>0</v>
          </cell>
          <cell r="I3316">
            <v>5.843</v>
          </cell>
          <cell r="J3316">
            <v>5.842</v>
          </cell>
        </row>
        <row r="3317">
          <cell r="C3317" t="str">
            <v>岳阳县</v>
          </cell>
          <cell r="D3317">
            <v>430621</v>
          </cell>
          <cell r="E3317" t="str">
            <v>三类</v>
          </cell>
          <cell r="F3317" t="str">
            <v>C612430621</v>
          </cell>
          <cell r="G3317" t="str">
            <v>付保线</v>
          </cell>
          <cell r="H3317">
            <v>0</v>
          </cell>
          <cell r="I3317">
            <v>2.386</v>
          </cell>
          <cell r="J3317">
            <v>1.822</v>
          </cell>
        </row>
        <row r="3318">
          <cell r="C3318" t="str">
            <v>岳阳县</v>
          </cell>
          <cell r="D3318">
            <v>430621</v>
          </cell>
          <cell r="E3318" t="str">
            <v>三类</v>
          </cell>
          <cell r="F3318" t="str">
            <v>CAE3430621</v>
          </cell>
          <cell r="G3318" t="str">
            <v>乱献线</v>
          </cell>
          <cell r="H3318">
            <v>0.153</v>
          </cell>
          <cell r="I3318">
            <v>3.85</v>
          </cell>
          <cell r="J3318">
            <v>3.697</v>
          </cell>
        </row>
        <row r="3319">
          <cell r="C3319" t="str">
            <v>岳阳县</v>
          </cell>
          <cell r="D3319">
            <v>430621</v>
          </cell>
          <cell r="E3319" t="str">
            <v>三类</v>
          </cell>
          <cell r="F3319" t="str">
            <v>CB45430621</v>
          </cell>
          <cell r="G3319" t="str">
            <v>省付线</v>
          </cell>
          <cell r="H3319">
            <v>0</v>
          </cell>
          <cell r="I3319">
            <v>1.59</v>
          </cell>
          <cell r="J3319">
            <v>1.59</v>
          </cell>
        </row>
        <row r="3320">
          <cell r="C3320" t="str">
            <v>岳阳县</v>
          </cell>
          <cell r="D3320">
            <v>430621</v>
          </cell>
          <cell r="E3320" t="str">
            <v>三类</v>
          </cell>
          <cell r="F3320" t="str">
            <v>CB49430621</v>
          </cell>
          <cell r="G3320" t="str">
            <v>省邓界</v>
          </cell>
          <cell r="H3320">
            <v>0</v>
          </cell>
          <cell r="I3320">
            <v>2.371</v>
          </cell>
          <cell r="J3320">
            <v>2.371</v>
          </cell>
        </row>
        <row r="3321">
          <cell r="C3321" t="str">
            <v>岳阳县</v>
          </cell>
          <cell r="D3321">
            <v>430621</v>
          </cell>
          <cell r="E3321" t="str">
            <v>三类</v>
          </cell>
          <cell r="F3321" t="str">
            <v>CD40430621</v>
          </cell>
          <cell r="G3321" t="str">
            <v>河塘线</v>
          </cell>
          <cell r="H3321">
            <v>0</v>
          </cell>
          <cell r="I3321">
            <v>3.222</v>
          </cell>
          <cell r="J3321">
            <v>3.222</v>
          </cell>
        </row>
        <row r="3322">
          <cell r="C3322" t="str">
            <v>岳阳县</v>
          </cell>
          <cell r="D3322">
            <v>430621</v>
          </cell>
          <cell r="E3322" t="str">
            <v>三类</v>
          </cell>
          <cell r="F3322" t="str">
            <v>CE01430621</v>
          </cell>
          <cell r="G3322" t="str">
            <v>戴家－青镜线</v>
          </cell>
          <cell r="H3322">
            <v>0</v>
          </cell>
          <cell r="I3322">
            <v>0.721</v>
          </cell>
          <cell r="J3322">
            <v>0.721</v>
          </cell>
        </row>
        <row r="3323">
          <cell r="C3323" t="str">
            <v>岳阳县</v>
          </cell>
          <cell r="D3323">
            <v>430621</v>
          </cell>
          <cell r="E3323" t="str">
            <v>三类</v>
          </cell>
          <cell r="F3323" t="str">
            <v>CE21430621</v>
          </cell>
          <cell r="G3323" t="str">
            <v>大成-陈家大屋</v>
          </cell>
          <cell r="H3323">
            <v>0</v>
          </cell>
          <cell r="I3323">
            <v>4.646</v>
          </cell>
          <cell r="J3323">
            <v>2.5</v>
          </cell>
        </row>
        <row r="3324">
          <cell r="C3324" t="str">
            <v>岳阳县</v>
          </cell>
          <cell r="D3324">
            <v>430621</v>
          </cell>
          <cell r="E3324" t="str">
            <v>三类</v>
          </cell>
          <cell r="F3324" t="str">
            <v>CF51430621</v>
          </cell>
          <cell r="G3324" t="str">
            <v>胡郭线</v>
          </cell>
          <cell r="H3324">
            <v>0</v>
          </cell>
          <cell r="I3324">
            <v>1.266</v>
          </cell>
          <cell r="J3324">
            <v>1.266</v>
          </cell>
        </row>
        <row r="3325">
          <cell r="C3325" t="str">
            <v>岳阳县</v>
          </cell>
          <cell r="D3325">
            <v>430621</v>
          </cell>
          <cell r="E3325" t="str">
            <v>三类</v>
          </cell>
          <cell r="F3325" t="str">
            <v>CI09430621</v>
          </cell>
          <cell r="G3325" t="str">
            <v>水库-坡头</v>
          </cell>
          <cell r="H3325">
            <v>0</v>
          </cell>
          <cell r="I3325">
            <v>4.51</v>
          </cell>
          <cell r="J3325">
            <v>4.51</v>
          </cell>
        </row>
        <row r="3326">
          <cell r="C3326" t="str">
            <v>岳阳县</v>
          </cell>
          <cell r="D3326">
            <v>430621</v>
          </cell>
          <cell r="E3326" t="str">
            <v>三类</v>
          </cell>
          <cell r="F3326" t="str">
            <v>CJ02430621</v>
          </cell>
          <cell r="G3326" t="str">
            <v>城花线</v>
          </cell>
          <cell r="H3326">
            <v>0</v>
          </cell>
          <cell r="I3326">
            <v>1.365</v>
          </cell>
          <cell r="J3326">
            <v>1.365</v>
          </cell>
        </row>
        <row r="3327">
          <cell r="C3327" t="str">
            <v>岳阳县</v>
          </cell>
          <cell r="D3327">
            <v>430621</v>
          </cell>
          <cell r="E3327" t="str">
            <v>三类</v>
          </cell>
          <cell r="F3327" t="str">
            <v>CJ76430621</v>
          </cell>
          <cell r="G3327" t="str">
            <v>粮陈线</v>
          </cell>
          <cell r="H3327">
            <v>0</v>
          </cell>
          <cell r="I3327">
            <v>0.842</v>
          </cell>
          <cell r="J3327">
            <v>0.842</v>
          </cell>
        </row>
        <row r="3328">
          <cell r="C3328" t="str">
            <v>岳阳县</v>
          </cell>
          <cell r="D3328">
            <v>430621</v>
          </cell>
          <cell r="E3328" t="str">
            <v>三类</v>
          </cell>
          <cell r="F3328" t="str">
            <v>CJ78430621</v>
          </cell>
          <cell r="G3328" t="str">
            <v>粮程线</v>
          </cell>
          <cell r="H3328">
            <v>0</v>
          </cell>
          <cell r="I3328">
            <v>1.604</v>
          </cell>
          <cell r="J3328">
            <v>1.604</v>
          </cell>
        </row>
        <row r="3329">
          <cell r="C3329" t="str">
            <v>岳阳县</v>
          </cell>
          <cell r="D3329">
            <v>430621</v>
          </cell>
          <cell r="E3329" t="str">
            <v>三类</v>
          </cell>
          <cell r="F3329" t="str">
            <v>CL94430621</v>
          </cell>
          <cell r="G3329" t="str">
            <v>城杨线</v>
          </cell>
          <cell r="H3329">
            <v>0</v>
          </cell>
          <cell r="I3329">
            <v>2.218</v>
          </cell>
          <cell r="J3329">
            <v>2.218</v>
          </cell>
        </row>
        <row r="3330">
          <cell r="C3330" t="str">
            <v>岳阳县</v>
          </cell>
          <cell r="D3330">
            <v>430621</v>
          </cell>
          <cell r="E3330" t="str">
            <v>三类</v>
          </cell>
          <cell r="F3330" t="str">
            <v>CM72430621</v>
          </cell>
          <cell r="G3330" t="str">
            <v>琴居线</v>
          </cell>
          <cell r="H3330">
            <v>0</v>
          </cell>
          <cell r="I3330">
            <v>1.15</v>
          </cell>
          <cell r="J3330">
            <v>1.15</v>
          </cell>
        </row>
        <row r="3331">
          <cell r="C3331" t="str">
            <v>岳阳县</v>
          </cell>
          <cell r="D3331">
            <v>430621</v>
          </cell>
          <cell r="E3331" t="str">
            <v>三类</v>
          </cell>
          <cell r="F3331" t="str">
            <v>CP06430621</v>
          </cell>
          <cell r="G3331" t="str">
            <v>省邓界</v>
          </cell>
          <cell r="H3331">
            <v>0</v>
          </cell>
          <cell r="I3331">
            <v>0.909</v>
          </cell>
          <cell r="J3331">
            <v>0.909</v>
          </cell>
        </row>
        <row r="3332">
          <cell r="C3332" t="str">
            <v>岳阳县</v>
          </cell>
          <cell r="D3332">
            <v>430621</v>
          </cell>
          <cell r="E3332" t="str">
            <v>三类</v>
          </cell>
          <cell r="F3332" t="str">
            <v>X011430621</v>
          </cell>
          <cell r="G3332" t="str">
            <v>黄中村-相思乡</v>
          </cell>
          <cell r="H3332">
            <v>0</v>
          </cell>
          <cell r="I3332">
            <v>13.941</v>
          </cell>
          <cell r="J3332">
            <v>10.411</v>
          </cell>
        </row>
        <row r="3333">
          <cell r="C3333" t="str">
            <v>岳阳县</v>
          </cell>
          <cell r="D3333">
            <v>430621</v>
          </cell>
          <cell r="E3333" t="str">
            <v>三类</v>
          </cell>
          <cell r="F3333" t="str">
            <v>X081430682</v>
          </cell>
          <cell r="G3333" t="str">
            <v>宋任线</v>
          </cell>
          <cell r="H3333">
            <v>7.33</v>
          </cell>
          <cell r="I3333">
            <v>14.089</v>
          </cell>
          <cell r="J3333">
            <v>4.81</v>
          </cell>
        </row>
        <row r="3334">
          <cell r="C3334" t="str">
            <v>岳阳县</v>
          </cell>
          <cell r="D3334">
            <v>430621</v>
          </cell>
          <cell r="E3334" t="str">
            <v>三类</v>
          </cell>
          <cell r="F3334" t="str">
            <v>X125430621</v>
          </cell>
          <cell r="G3334" t="str">
            <v>井坡-黄沙街镇</v>
          </cell>
          <cell r="H3334">
            <v>3.633</v>
          </cell>
          <cell r="I3334">
            <v>15.444</v>
          </cell>
          <cell r="J3334">
            <v>0.863</v>
          </cell>
        </row>
        <row r="3335">
          <cell r="C3335" t="str">
            <v>岳阳县</v>
          </cell>
          <cell r="D3335">
            <v>430621</v>
          </cell>
          <cell r="E3335" t="str">
            <v>三类</v>
          </cell>
          <cell r="F3335" t="str">
            <v>X133430621</v>
          </cell>
          <cell r="G3335" t="str">
            <v>岳坊村-中村村</v>
          </cell>
          <cell r="H3335">
            <v>7.052</v>
          </cell>
          <cell r="I3335">
            <v>17.285</v>
          </cell>
          <cell r="J3335">
            <v>5.014</v>
          </cell>
        </row>
        <row r="3336">
          <cell r="C3336" t="str">
            <v>岳阳县</v>
          </cell>
          <cell r="D3336">
            <v>430621</v>
          </cell>
          <cell r="E3336" t="str">
            <v>三类</v>
          </cell>
          <cell r="F3336" t="str">
            <v>X135430621</v>
          </cell>
          <cell r="G3336" t="str">
            <v>狮西线</v>
          </cell>
          <cell r="H3336">
            <v>0</v>
          </cell>
          <cell r="I3336">
            <v>6.133</v>
          </cell>
          <cell r="J3336">
            <v>4.39</v>
          </cell>
        </row>
        <row r="3337">
          <cell r="C3337" t="str">
            <v>岳阳县</v>
          </cell>
          <cell r="D3337">
            <v>430621</v>
          </cell>
          <cell r="E3337" t="str">
            <v>三类</v>
          </cell>
          <cell r="F3337" t="str">
            <v>Y189430621</v>
          </cell>
          <cell r="G3337" t="str">
            <v>梅花-李何村</v>
          </cell>
          <cell r="H3337">
            <v>0</v>
          </cell>
          <cell r="I3337">
            <v>1.49</v>
          </cell>
          <cell r="J3337">
            <v>1.49</v>
          </cell>
        </row>
        <row r="3338">
          <cell r="C3338" t="str">
            <v>岳阳县</v>
          </cell>
          <cell r="D3338">
            <v>430621</v>
          </cell>
          <cell r="E3338" t="str">
            <v>三类</v>
          </cell>
          <cell r="F3338" t="str">
            <v>Y200430621</v>
          </cell>
          <cell r="G3338" t="str">
            <v>红光村-花苗村</v>
          </cell>
          <cell r="H3338">
            <v>0</v>
          </cell>
          <cell r="I3338">
            <v>3.497</v>
          </cell>
          <cell r="J3338">
            <v>3.497</v>
          </cell>
        </row>
        <row r="3339">
          <cell r="C3339" t="str">
            <v>岳阳县</v>
          </cell>
          <cell r="D3339">
            <v>430621</v>
          </cell>
          <cell r="E3339" t="str">
            <v>三类</v>
          </cell>
          <cell r="F3339" t="str">
            <v>Y327430621</v>
          </cell>
          <cell r="G3339" t="str">
            <v>邹塅村-港堤村</v>
          </cell>
          <cell r="H3339">
            <v>0</v>
          </cell>
          <cell r="I3339">
            <v>11.757</v>
          </cell>
          <cell r="J3339">
            <v>4</v>
          </cell>
        </row>
        <row r="3340">
          <cell r="C3340" t="str">
            <v>岳阳县</v>
          </cell>
          <cell r="D3340">
            <v>430621</v>
          </cell>
          <cell r="E3340" t="str">
            <v>三类</v>
          </cell>
          <cell r="F3340" t="str">
            <v>Y343430621</v>
          </cell>
          <cell r="G3340" t="str">
            <v>C267-陈坪村</v>
          </cell>
          <cell r="H3340">
            <v>0</v>
          </cell>
          <cell r="I3340">
            <v>14.881</v>
          </cell>
          <cell r="J3340">
            <v>0.543</v>
          </cell>
        </row>
        <row r="3341">
          <cell r="C3341" t="str">
            <v>岳阳县</v>
          </cell>
          <cell r="D3341">
            <v>430621</v>
          </cell>
          <cell r="E3341" t="str">
            <v>三类</v>
          </cell>
          <cell r="F3341" t="str">
            <v>Y356430621</v>
          </cell>
          <cell r="G3341" t="str">
            <v>晏冲村-彭昌村</v>
          </cell>
          <cell r="H3341">
            <v>0</v>
          </cell>
          <cell r="I3341">
            <v>7.383</v>
          </cell>
          <cell r="J3341">
            <v>1.202</v>
          </cell>
        </row>
        <row r="3342">
          <cell r="C3342" t="str">
            <v>岳阳县</v>
          </cell>
          <cell r="D3342">
            <v>430621</v>
          </cell>
          <cell r="E3342" t="str">
            <v>三类</v>
          </cell>
          <cell r="F3342" t="str">
            <v>Y357430621</v>
          </cell>
          <cell r="G3342" t="str">
            <v>青山村-天然村</v>
          </cell>
          <cell r="H3342">
            <v>0</v>
          </cell>
          <cell r="I3342">
            <v>3.508</v>
          </cell>
          <cell r="J3342">
            <v>2.794</v>
          </cell>
        </row>
        <row r="3343">
          <cell r="C3343" t="str">
            <v>岳阳县</v>
          </cell>
          <cell r="D3343">
            <v>430621</v>
          </cell>
          <cell r="E3343" t="str">
            <v>三类</v>
          </cell>
          <cell r="F3343" t="str">
            <v>Y400430621</v>
          </cell>
          <cell r="G3343" t="str">
            <v>红光村-花苗村</v>
          </cell>
          <cell r="H3343">
            <v>0</v>
          </cell>
          <cell r="I3343">
            <v>4.505</v>
          </cell>
          <cell r="J3343">
            <v>4.505</v>
          </cell>
        </row>
        <row r="3344">
          <cell r="C3344" t="str">
            <v>岳阳县</v>
          </cell>
          <cell r="D3344">
            <v>430621</v>
          </cell>
          <cell r="E3344" t="str">
            <v>三类</v>
          </cell>
          <cell r="F3344" t="str">
            <v>YC27430621</v>
          </cell>
          <cell r="G3344" t="str">
            <v>X039-石龙村</v>
          </cell>
          <cell r="H3344">
            <v>0</v>
          </cell>
          <cell r="I3344">
            <v>4.395</v>
          </cell>
          <cell r="J3344">
            <v>4.395</v>
          </cell>
        </row>
        <row r="3345">
          <cell r="C3345" t="str">
            <v>岳阳县</v>
          </cell>
          <cell r="D3345">
            <v>430621</v>
          </cell>
          <cell r="E3345" t="str">
            <v>三类</v>
          </cell>
          <cell r="F3345" t="str">
            <v>VXC1430621</v>
          </cell>
          <cell r="G3345" t="str">
            <v>西冲村村道改造</v>
          </cell>
          <cell r="H3345">
            <v>0</v>
          </cell>
          <cell r="I3345">
            <v>2.3</v>
          </cell>
          <cell r="J3345">
            <v>2.3</v>
          </cell>
        </row>
        <row r="3346">
          <cell r="C3346" t="str">
            <v>华容县小计</v>
          </cell>
        </row>
        <row r="3346">
          <cell r="J3346">
            <v>340.679</v>
          </cell>
        </row>
        <row r="3347">
          <cell r="C3347" t="str">
            <v>华容县</v>
          </cell>
          <cell r="D3347">
            <v>430623</v>
          </cell>
          <cell r="E3347" t="str">
            <v>三类</v>
          </cell>
          <cell r="F3347" t="str">
            <v>C010430623</v>
          </cell>
          <cell r="G3347" t="str">
            <v>复兴桥-沙沟堤</v>
          </cell>
          <cell r="H3347">
            <v>0</v>
          </cell>
          <cell r="I3347">
            <v>2.906</v>
          </cell>
          <cell r="J3347">
            <v>2.906</v>
          </cell>
        </row>
        <row r="3348">
          <cell r="C3348" t="str">
            <v>华容县</v>
          </cell>
          <cell r="D3348">
            <v>430623</v>
          </cell>
          <cell r="E3348" t="str">
            <v>三类</v>
          </cell>
          <cell r="F3348" t="str">
            <v>C011430623</v>
          </cell>
          <cell r="G3348" t="str">
            <v>月金线</v>
          </cell>
          <cell r="H3348">
            <v>0</v>
          </cell>
          <cell r="I3348">
            <v>3.76</v>
          </cell>
          <cell r="J3348">
            <v>3.76</v>
          </cell>
        </row>
        <row r="3349">
          <cell r="C3349" t="str">
            <v>华容县</v>
          </cell>
          <cell r="D3349">
            <v>430623</v>
          </cell>
          <cell r="E3349" t="str">
            <v>三类</v>
          </cell>
          <cell r="F3349" t="str">
            <v>C014430623</v>
          </cell>
          <cell r="G3349" t="str">
            <v>墟场-泰和村部</v>
          </cell>
          <cell r="H3349">
            <v>0</v>
          </cell>
          <cell r="I3349">
            <v>3.815</v>
          </cell>
          <cell r="J3349">
            <v>3.815</v>
          </cell>
        </row>
        <row r="3350">
          <cell r="C3350" t="str">
            <v>华容县</v>
          </cell>
          <cell r="D3350">
            <v>430623</v>
          </cell>
          <cell r="E3350" t="str">
            <v>三类</v>
          </cell>
          <cell r="F3350" t="str">
            <v>C026430623</v>
          </cell>
          <cell r="G3350" t="str">
            <v>筲女线</v>
          </cell>
          <cell r="H3350">
            <v>0</v>
          </cell>
          <cell r="I3350">
            <v>3.09</v>
          </cell>
          <cell r="J3350">
            <v>3.09</v>
          </cell>
        </row>
        <row r="3351">
          <cell r="C3351" t="str">
            <v>华容县</v>
          </cell>
          <cell r="D3351">
            <v>430623</v>
          </cell>
          <cell r="E3351" t="str">
            <v>三类</v>
          </cell>
          <cell r="F3351" t="str">
            <v>C027430623</v>
          </cell>
          <cell r="G3351" t="str">
            <v>毛家巷-草堂湾</v>
          </cell>
          <cell r="H3351">
            <v>0</v>
          </cell>
          <cell r="I3351">
            <v>2.782</v>
          </cell>
          <cell r="J3351">
            <v>2.782</v>
          </cell>
        </row>
        <row r="3352">
          <cell r="C3352" t="str">
            <v>华容县</v>
          </cell>
          <cell r="D3352">
            <v>430623</v>
          </cell>
          <cell r="E3352" t="str">
            <v>三类</v>
          </cell>
          <cell r="F3352" t="str">
            <v>C041430623</v>
          </cell>
          <cell r="G3352" t="str">
            <v>星光村－登艮村</v>
          </cell>
          <cell r="H3352">
            <v>0</v>
          </cell>
          <cell r="I3352">
            <v>0.7</v>
          </cell>
          <cell r="J3352">
            <v>0.7</v>
          </cell>
        </row>
        <row r="3353">
          <cell r="C3353" t="str">
            <v>华容县</v>
          </cell>
          <cell r="D3353">
            <v>430623</v>
          </cell>
          <cell r="E3353" t="str">
            <v>三类</v>
          </cell>
          <cell r="F3353" t="str">
            <v>C058430623</v>
          </cell>
          <cell r="G3353" t="str">
            <v>景港村－沙金村</v>
          </cell>
          <cell r="H3353">
            <v>0</v>
          </cell>
          <cell r="I3353">
            <v>0.688</v>
          </cell>
          <cell r="J3353">
            <v>0.113</v>
          </cell>
        </row>
        <row r="3354">
          <cell r="C3354" t="str">
            <v>华容县</v>
          </cell>
          <cell r="D3354">
            <v>430623</v>
          </cell>
          <cell r="E3354" t="str">
            <v>三类</v>
          </cell>
          <cell r="F3354" t="str">
            <v>C066430623</v>
          </cell>
          <cell r="G3354" t="str">
            <v>联天线</v>
          </cell>
          <cell r="H3354">
            <v>1.524</v>
          </cell>
          <cell r="I3354">
            <v>5.054</v>
          </cell>
          <cell r="J3354">
            <v>3.53</v>
          </cell>
        </row>
        <row r="3355">
          <cell r="C3355" t="str">
            <v>华容县</v>
          </cell>
          <cell r="D3355">
            <v>430623</v>
          </cell>
          <cell r="E3355" t="str">
            <v>三类</v>
          </cell>
          <cell r="F3355" t="str">
            <v>C076430623</v>
          </cell>
          <cell r="G3355" t="str">
            <v>鲤鱼鳃-鲤鱼鳃</v>
          </cell>
          <cell r="H3355">
            <v>0.736</v>
          </cell>
          <cell r="I3355">
            <v>2.358</v>
          </cell>
          <cell r="J3355">
            <v>0.263</v>
          </cell>
        </row>
        <row r="3356">
          <cell r="C3356" t="str">
            <v>华容县</v>
          </cell>
          <cell r="D3356">
            <v>430623</v>
          </cell>
          <cell r="E3356" t="str">
            <v>三类</v>
          </cell>
          <cell r="F3356" t="str">
            <v>C077430623</v>
          </cell>
          <cell r="G3356" t="str">
            <v>红旗-鲤鱼鳃</v>
          </cell>
          <cell r="H3356">
            <v>0</v>
          </cell>
          <cell r="I3356">
            <v>3.814</v>
          </cell>
          <cell r="J3356">
            <v>2.624</v>
          </cell>
        </row>
        <row r="3357">
          <cell r="C3357" t="str">
            <v>华容县</v>
          </cell>
          <cell r="D3357">
            <v>430623</v>
          </cell>
          <cell r="E3357" t="str">
            <v>三类</v>
          </cell>
          <cell r="F3357" t="str">
            <v>C079430623</v>
          </cell>
          <cell r="G3357" t="str">
            <v>下渔线</v>
          </cell>
          <cell r="H3357">
            <v>0</v>
          </cell>
          <cell r="I3357">
            <v>2.833</v>
          </cell>
          <cell r="J3357">
            <v>2.833</v>
          </cell>
        </row>
        <row r="3358">
          <cell r="C3358" t="str">
            <v>华容县</v>
          </cell>
          <cell r="D3358">
            <v>430623</v>
          </cell>
          <cell r="E3358" t="str">
            <v>三类</v>
          </cell>
          <cell r="F3358" t="str">
            <v>C114430623</v>
          </cell>
          <cell r="G3358" t="str">
            <v>老水产-郑家台</v>
          </cell>
          <cell r="H3358">
            <v>0</v>
          </cell>
          <cell r="I3358">
            <v>2.633</v>
          </cell>
          <cell r="J3358">
            <v>2.633</v>
          </cell>
        </row>
        <row r="3359">
          <cell r="C3359" t="str">
            <v>华容县</v>
          </cell>
          <cell r="D3359">
            <v>430623</v>
          </cell>
          <cell r="E3359" t="str">
            <v>三类</v>
          </cell>
          <cell r="F3359" t="str">
            <v>C117430623</v>
          </cell>
          <cell r="G3359" t="str">
            <v>华易线</v>
          </cell>
          <cell r="H3359">
            <v>0</v>
          </cell>
          <cell r="I3359">
            <v>2.786</v>
          </cell>
          <cell r="J3359">
            <v>2.786</v>
          </cell>
        </row>
        <row r="3360">
          <cell r="C3360" t="str">
            <v>华容县</v>
          </cell>
          <cell r="D3360">
            <v>430623</v>
          </cell>
          <cell r="E3360" t="str">
            <v>三类</v>
          </cell>
          <cell r="F3360" t="str">
            <v>C142430623</v>
          </cell>
          <cell r="G3360" t="str">
            <v>杨黑线</v>
          </cell>
          <cell r="H3360">
            <v>0</v>
          </cell>
          <cell r="I3360">
            <v>4.197</v>
          </cell>
          <cell r="J3360">
            <v>0.821</v>
          </cell>
        </row>
        <row r="3361">
          <cell r="C3361" t="str">
            <v>华容县</v>
          </cell>
          <cell r="D3361">
            <v>430623</v>
          </cell>
          <cell r="E3361" t="str">
            <v>三类</v>
          </cell>
          <cell r="F3361" t="str">
            <v>C144430623</v>
          </cell>
          <cell r="G3361" t="str">
            <v>鸡柑线</v>
          </cell>
          <cell r="H3361">
            <v>0</v>
          </cell>
          <cell r="I3361">
            <v>3.701</v>
          </cell>
          <cell r="J3361">
            <v>3.701</v>
          </cell>
        </row>
        <row r="3362">
          <cell r="C3362" t="str">
            <v>华容县</v>
          </cell>
          <cell r="D3362">
            <v>430623</v>
          </cell>
          <cell r="E3362" t="str">
            <v>三类</v>
          </cell>
          <cell r="F3362" t="str">
            <v>C163430623</v>
          </cell>
          <cell r="G3362" t="str">
            <v>彩村线</v>
          </cell>
          <cell r="H3362">
            <v>0</v>
          </cell>
          <cell r="I3362">
            <v>4.677</v>
          </cell>
          <cell r="J3362">
            <v>2.17</v>
          </cell>
        </row>
        <row r="3363">
          <cell r="C3363" t="str">
            <v>华容县</v>
          </cell>
          <cell r="D3363">
            <v>430623</v>
          </cell>
          <cell r="E3363" t="str">
            <v>三类</v>
          </cell>
          <cell r="F3363" t="str">
            <v>C182430623</v>
          </cell>
          <cell r="G3363" t="str">
            <v>石家港村－关山村</v>
          </cell>
          <cell r="H3363">
            <v>0</v>
          </cell>
          <cell r="I3363">
            <v>2.213</v>
          </cell>
          <cell r="J3363">
            <v>2.213</v>
          </cell>
        </row>
        <row r="3364">
          <cell r="C3364" t="str">
            <v>华容县</v>
          </cell>
          <cell r="D3364">
            <v>430623</v>
          </cell>
          <cell r="E3364" t="str">
            <v>三类</v>
          </cell>
          <cell r="F3364" t="str">
            <v>C190430623</v>
          </cell>
          <cell r="G3364" t="str">
            <v>大青线</v>
          </cell>
          <cell r="H3364">
            <v>0.347</v>
          </cell>
          <cell r="I3364">
            <v>2.642</v>
          </cell>
          <cell r="J3364">
            <v>2.295</v>
          </cell>
        </row>
        <row r="3365">
          <cell r="C3365" t="str">
            <v>华容县</v>
          </cell>
          <cell r="D3365">
            <v>430623</v>
          </cell>
          <cell r="E3365" t="str">
            <v>三类</v>
          </cell>
          <cell r="F3365" t="str">
            <v>C193430623</v>
          </cell>
          <cell r="G3365" t="str">
            <v>王李线</v>
          </cell>
          <cell r="H3365">
            <v>0</v>
          </cell>
          <cell r="I3365">
            <v>3.001</v>
          </cell>
          <cell r="J3365">
            <v>3.001</v>
          </cell>
        </row>
        <row r="3366">
          <cell r="C3366" t="str">
            <v>华容县</v>
          </cell>
          <cell r="D3366">
            <v>430623</v>
          </cell>
          <cell r="E3366" t="str">
            <v>三类</v>
          </cell>
          <cell r="F3366" t="str">
            <v>C204430623</v>
          </cell>
          <cell r="G3366" t="str">
            <v>邓家桥-吴家咀</v>
          </cell>
          <cell r="H3366">
            <v>0</v>
          </cell>
          <cell r="I3366">
            <v>4.141</v>
          </cell>
          <cell r="J3366">
            <v>4.141</v>
          </cell>
        </row>
        <row r="3367">
          <cell r="C3367" t="str">
            <v>华容县</v>
          </cell>
          <cell r="D3367">
            <v>430623</v>
          </cell>
          <cell r="E3367" t="str">
            <v>三类</v>
          </cell>
          <cell r="F3367" t="str">
            <v>C206430623</v>
          </cell>
          <cell r="G3367" t="str">
            <v>燕航线</v>
          </cell>
          <cell r="H3367">
            <v>0</v>
          </cell>
          <cell r="I3367">
            <v>2.069</v>
          </cell>
          <cell r="J3367">
            <v>2.069</v>
          </cell>
        </row>
        <row r="3368">
          <cell r="C3368" t="str">
            <v>华容县</v>
          </cell>
          <cell r="D3368">
            <v>430623</v>
          </cell>
          <cell r="E3368" t="str">
            <v>三类</v>
          </cell>
          <cell r="F3368" t="str">
            <v>C20D430623</v>
          </cell>
          <cell r="G3368" t="str">
            <v>杨津线</v>
          </cell>
          <cell r="H3368">
            <v>0</v>
          </cell>
          <cell r="I3368">
            <v>1.177</v>
          </cell>
          <cell r="J3368">
            <v>1.177</v>
          </cell>
        </row>
        <row r="3369">
          <cell r="C3369" t="str">
            <v>华容县</v>
          </cell>
          <cell r="D3369">
            <v>430623</v>
          </cell>
          <cell r="E3369" t="str">
            <v>三类</v>
          </cell>
          <cell r="F3369" t="str">
            <v>C218430623</v>
          </cell>
          <cell r="G3369" t="str">
            <v>顺墟线</v>
          </cell>
          <cell r="H3369">
            <v>3.784</v>
          </cell>
          <cell r="I3369">
            <v>4.481</v>
          </cell>
          <cell r="J3369">
            <v>0.697</v>
          </cell>
        </row>
        <row r="3370">
          <cell r="C3370" t="str">
            <v>华容县</v>
          </cell>
          <cell r="D3370">
            <v>430623</v>
          </cell>
          <cell r="E3370" t="str">
            <v>三类</v>
          </cell>
          <cell r="F3370" t="str">
            <v>C220430623</v>
          </cell>
          <cell r="G3370" t="str">
            <v>幺台-沉塌湖</v>
          </cell>
          <cell r="H3370">
            <v>0</v>
          </cell>
          <cell r="I3370">
            <v>2.121</v>
          </cell>
          <cell r="J3370">
            <v>2.121</v>
          </cell>
        </row>
        <row r="3371">
          <cell r="C3371" t="str">
            <v>华容县</v>
          </cell>
          <cell r="D3371">
            <v>430623</v>
          </cell>
          <cell r="E3371" t="str">
            <v>三类</v>
          </cell>
          <cell r="F3371" t="str">
            <v>C223430623</v>
          </cell>
          <cell r="G3371" t="str">
            <v>江洲芦苇场-幺台</v>
          </cell>
          <cell r="H3371">
            <v>0</v>
          </cell>
          <cell r="I3371">
            <v>2.756</v>
          </cell>
          <cell r="J3371">
            <v>2.756</v>
          </cell>
        </row>
        <row r="3372">
          <cell r="C3372" t="str">
            <v>华容县</v>
          </cell>
          <cell r="D3372">
            <v>430623</v>
          </cell>
          <cell r="E3372" t="str">
            <v>三类</v>
          </cell>
          <cell r="F3372" t="str">
            <v>C225430623</v>
          </cell>
          <cell r="G3372" t="str">
            <v>沉场线</v>
          </cell>
          <cell r="H3372">
            <v>0</v>
          </cell>
          <cell r="I3372">
            <v>3.001</v>
          </cell>
          <cell r="J3372">
            <v>3.001</v>
          </cell>
        </row>
        <row r="3373">
          <cell r="C3373" t="str">
            <v>华容县</v>
          </cell>
          <cell r="D3373">
            <v>430623</v>
          </cell>
          <cell r="E3373" t="str">
            <v>三类</v>
          </cell>
          <cell r="F3373" t="str">
            <v>C227430623</v>
          </cell>
          <cell r="G3373" t="str">
            <v>范七线</v>
          </cell>
          <cell r="H3373">
            <v>0</v>
          </cell>
          <cell r="I3373">
            <v>1.972</v>
          </cell>
          <cell r="J3373">
            <v>1.972</v>
          </cell>
        </row>
        <row r="3374">
          <cell r="C3374" t="str">
            <v>华容县</v>
          </cell>
          <cell r="D3374">
            <v>430623</v>
          </cell>
          <cell r="E3374" t="str">
            <v>三类</v>
          </cell>
          <cell r="F3374" t="str">
            <v>C234430623</v>
          </cell>
          <cell r="G3374" t="str">
            <v>长黎线</v>
          </cell>
          <cell r="H3374">
            <v>0</v>
          </cell>
          <cell r="I3374">
            <v>2.822</v>
          </cell>
          <cell r="J3374">
            <v>2.822</v>
          </cell>
        </row>
        <row r="3375">
          <cell r="C3375" t="str">
            <v>华容县</v>
          </cell>
          <cell r="D3375">
            <v>430623</v>
          </cell>
          <cell r="E3375" t="str">
            <v>三类</v>
          </cell>
          <cell r="F3375" t="str">
            <v>C242430623</v>
          </cell>
          <cell r="G3375" t="str">
            <v>护安-护安</v>
          </cell>
          <cell r="H3375">
            <v>1.008</v>
          </cell>
          <cell r="I3375">
            <v>3.707</v>
          </cell>
          <cell r="J3375">
            <v>2.699</v>
          </cell>
        </row>
        <row r="3376">
          <cell r="C3376" t="str">
            <v>华容县</v>
          </cell>
          <cell r="D3376">
            <v>430623</v>
          </cell>
          <cell r="E3376" t="str">
            <v>三类</v>
          </cell>
          <cell r="F3376" t="str">
            <v>C294430623</v>
          </cell>
          <cell r="G3376" t="str">
            <v>清水河-天星洲</v>
          </cell>
          <cell r="H3376">
            <v>0</v>
          </cell>
          <cell r="I3376">
            <v>3.095</v>
          </cell>
          <cell r="J3376">
            <v>3.095</v>
          </cell>
        </row>
        <row r="3377">
          <cell r="C3377" t="str">
            <v>华容县</v>
          </cell>
          <cell r="D3377">
            <v>430623</v>
          </cell>
          <cell r="E3377" t="str">
            <v>三类</v>
          </cell>
          <cell r="F3377" t="str">
            <v>C301430623</v>
          </cell>
          <cell r="G3377" t="str">
            <v>机沙线</v>
          </cell>
          <cell r="H3377">
            <v>0.658</v>
          </cell>
          <cell r="I3377">
            <v>3.213</v>
          </cell>
          <cell r="J3377">
            <v>2.555</v>
          </cell>
        </row>
        <row r="3378">
          <cell r="C3378" t="str">
            <v>华容县</v>
          </cell>
          <cell r="D3378">
            <v>430623</v>
          </cell>
          <cell r="E3378" t="str">
            <v>三类</v>
          </cell>
          <cell r="F3378" t="str">
            <v>C302430623</v>
          </cell>
          <cell r="G3378" t="str">
            <v>南山中学-西湖</v>
          </cell>
          <cell r="H3378">
            <v>0</v>
          </cell>
          <cell r="I3378">
            <v>2.181</v>
          </cell>
          <cell r="J3378">
            <v>2.181</v>
          </cell>
        </row>
        <row r="3379">
          <cell r="C3379" t="str">
            <v>华容县</v>
          </cell>
          <cell r="D3379">
            <v>430623</v>
          </cell>
          <cell r="E3379" t="str">
            <v>三类</v>
          </cell>
          <cell r="F3379" t="str">
            <v>C314430623</v>
          </cell>
          <cell r="G3379" t="str">
            <v>双花村-景港村</v>
          </cell>
          <cell r="H3379">
            <v>0</v>
          </cell>
          <cell r="I3379">
            <v>1.007</v>
          </cell>
          <cell r="J3379">
            <v>1.007</v>
          </cell>
        </row>
        <row r="3380">
          <cell r="C3380" t="str">
            <v>华容县</v>
          </cell>
          <cell r="D3380">
            <v>430623</v>
          </cell>
          <cell r="E3380" t="str">
            <v>三类</v>
          </cell>
          <cell r="F3380" t="str">
            <v>C344430623</v>
          </cell>
          <cell r="G3380" t="str">
            <v>柘树岭-茶场</v>
          </cell>
          <cell r="H3380">
            <v>0</v>
          </cell>
          <cell r="I3380">
            <v>2.43</v>
          </cell>
          <cell r="J3380">
            <v>1.73</v>
          </cell>
        </row>
        <row r="3381">
          <cell r="C3381" t="str">
            <v>华容县</v>
          </cell>
          <cell r="D3381">
            <v>430623</v>
          </cell>
          <cell r="E3381" t="str">
            <v>三类</v>
          </cell>
          <cell r="F3381" t="str">
            <v>C347430623</v>
          </cell>
          <cell r="G3381" t="str">
            <v>沈仙线</v>
          </cell>
          <cell r="H3381">
            <v>1.715</v>
          </cell>
          <cell r="I3381">
            <v>2.461</v>
          </cell>
          <cell r="J3381">
            <v>0.746</v>
          </cell>
        </row>
        <row r="3382">
          <cell r="C3382" t="str">
            <v>华容县</v>
          </cell>
          <cell r="D3382">
            <v>430623</v>
          </cell>
          <cell r="E3382" t="str">
            <v>三类</v>
          </cell>
          <cell r="F3382" t="str">
            <v>C376430623</v>
          </cell>
          <cell r="G3382" t="str">
            <v>农益桥-叶家铺</v>
          </cell>
          <cell r="H3382">
            <v>0</v>
          </cell>
          <cell r="I3382">
            <v>3.051</v>
          </cell>
          <cell r="J3382">
            <v>3.051</v>
          </cell>
        </row>
        <row r="3383">
          <cell r="C3383" t="str">
            <v>华容县</v>
          </cell>
          <cell r="D3383">
            <v>430623</v>
          </cell>
          <cell r="E3383" t="str">
            <v>三类</v>
          </cell>
          <cell r="F3383" t="str">
            <v>C382430623</v>
          </cell>
          <cell r="G3383" t="str">
            <v>毛家铺-反河头</v>
          </cell>
          <cell r="H3383">
            <v>0</v>
          </cell>
          <cell r="I3383">
            <v>2.112</v>
          </cell>
          <cell r="J3383">
            <v>2.112</v>
          </cell>
        </row>
        <row r="3384">
          <cell r="C3384" t="str">
            <v>华容县</v>
          </cell>
          <cell r="D3384">
            <v>430623</v>
          </cell>
          <cell r="E3384" t="str">
            <v>三类</v>
          </cell>
          <cell r="F3384" t="str">
            <v>C388430623</v>
          </cell>
          <cell r="G3384" t="str">
            <v>下上线</v>
          </cell>
          <cell r="H3384">
            <v>0</v>
          </cell>
          <cell r="I3384">
            <v>0.422</v>
          </cell>
          <cell r="J3384">
            <v>0.422</v>
          </cell>
        </row>
        <row r="3385">
          <cell r="C3385" t="str">
            <v>华容县</v>
          </cell>
          <cell r="D3385">
            <v>430623</v>
          </cell>
          <cell r="E3385" t="str">
            <v>三类</v>
          </cell>
          <cell r="F3385" t="str">
            <v>CAA2430623</v>
          </cell>
          <cell r="G3385" t="str">
            <v>槐树-居委会</v>
          </cell>
          <cell r="H3385">
            <v>0</v>
          </cell>
          <cell r="I3385">
            <v>7.655</v>
          </cell>
          <cell r="J3385">
            <v>7.655</v>
          </cell>
        </row>
        <row r="3386">
          <cell r="C3386" t="str">
            <v>华容县</v>
          </cell>
          <cell r="D3386">
            <v>430623</v>
          </cell>
          <cell r="E3386" t="str">
            <v>三类</v>
          </cell>
          <cell r="F3386" t="str">
            <v>CF10430623</v>
          </cell>
          <cell r="G3386" t="str">
            <v>清泥湾-清泥湾</v>
          </cell>
          <cell r="H3386">
            <v>3.485</v>
          </cell>
          <cell r="I3386">
            <v>3.869</v>
          </cell>
          <cell r="J3386">
            <v>0.384</v>
          </cell>
        </row>
        <row r="3387">
          <cell r="C3387" t="str">
            <v>华容县</v>
          </cell>
          <cell r="D3387">
            <v>430623</v>
          </cell>
          <cell r="E3387" t="str">
            <v>三类</v>
          </cell>
          <cell r="F3387" t="str">
            <v>CG02430623</v>
          </cell>
          <cell r="G3387" t="str">
            <v>华家湾村－环城村</v>
          </cell>
          <cell r="H3387">
            <v>0</v>
          </cell>
          <cell r="I3387">
            <v>3.497</v>
          </cell>
          <cell r="J3387">
            <v>3.497</v>
          </cell>
        </row>
        <row r="3388">
          <cell r="C3388" t="str">
            <v>华容县</v>
          </cell>
          <cell r="D3388">
            <v>430623</v>
          </cell>
          <cell r="E3388" t="str">
            <v>三类</v>
          </cell>
          <cell r="F3388" t="str">
            <v>CJ17430623</v>
          </cell>
          <cell r="G3388" t="str">
            <v>潘家村－张家湖渔场</v>
          </cell>
          <cell r="H3388">
            <v>0</v>
          </cell>
          <cell r="I3388">
            <v>4.39</v>
          </cell>
          <cell r="J3388">
            <v>4.39</v>
          </cell>
        </row>
        <row r="3389">
          <cell r="C3389" t="str">
            <v>华容县</v>
          </cell>
          <cell r="D3389">
            <v>430623</v>
          </cell>
          <cell r="E3389" t="str">
            <v>三类</v>
          </cell>
          <cell r="F3389" t="str">
            <v>CV13430623</v>
          </cell>
          <cell r="G3389" t="str">
            <v>江流-宋市</v>
          </cell>
          <cell r="H3389">
            <v>0.706</v>
          </cell>
          <cell r="I3389">
            <v>4.433</v>
          </cell>
          <cell r="J3389">
            <v>3.367</v>
          </cell>
        </row>
        <row r="3390">
          <cell r="C3390" t="str">
            <v>华容县</v>
          </cell>
          <cell r="D3390">
            <v>430623</v>
          </cell>
          <cell r="E3390" t="str">
            <v>三类</v>
          </cell>
          <cell r="F3390" t="str">
            <v>Y027430623</v>
          </cell>
          <cell r="G3390" t="str">
            <v>潘家村－张家湖渔场</v>
          </cell>
          <cell r="H3390">
            <v>0</v>
          </cell>
          <cell r="I3390">
            <v>0.064</v>
          </cell>
          <cell r="J3390">
            <v>0.064</v>
          </cell>
        </row>
        <row r="3391">
          <cell r="C3391" t="str">
            <v>华容县</v>
          </cell>
          <cell r="D3391">
            <v>430623</v>
          </cell>
          <cell r="E3391" t="str">
            <v>三类</v>
          </cell>
          <cell r="F3391" t="str">
            <v>Y338430623</v>
          </cell>
          <cell r="G3391" t="str">
            <v>C021-珠头山村</v>
          </cell>
          <cell r="H3391">
            <v>0</v>
          </cell>
          <cell r="I3391">
            <v>4.604</v>
          </cell>
          <cell r="J3391">
            <v>4.604</v>
          </cell>
        </row>
        <row r="3392">
          <cell r="C3392" t="str">
            <v>华容县</v>
          </cell>
          <cell r="D3392">
            <v>430623</v>
          </cell>
          <cell r="E3392" t="str">
            <v>三类</v>
          </cell>
          <cell r="F3392" t="str">
            <v>Y362430623</v>
          </cell>
          <cell r="G3392" t="str">
            <v>新联－村部</v>
          </cell>
          <cell r="H3392">
            <v>0</v>
          </cell>
          <cell r="I3392">
            <v>0.858</v>
          </cell>
          <cell r="J3392">
            <v>0.858</v>
          </cell>
        </row>
        <row r="3393">
          <cell r="C3393" t="str">
            <v>华容县</v>
          </cell>
          <cell r="D3393">
            <v>430623</v>
          </cell>
          <cell r="E3393" t="str">
            <v>三类</v>
          </cell>
          <cell r="F3393" t="str">
            <v>Y364430623</v>
          </cell>
          <cell r="G3393" t="str">
            <v>杨家村-塌西湖村</v>
          </cell>
          <cell r="H3393">
            <v>0</v>
          </cell>
          <cell r="I3393">
            <v>2.261</v>
          </cell>
          <cell r="J3393">
            <v>2.261</v>
          </cell>
        </row>
        <row r="3394">
          <cell r="C3394" t="str">
            <v>华容县</v>
          </cell>
          <cell r="D3394">
            <v>430623</v>
          </cell>
          <cell r="E3394" t="str">
            <v>三类</v>
          </cell>
          <cell r="F3394" t="str">
            <v>Y404430623</v>
          </cell>
          <cell r="G3394" t="str">
            <v>联华村-下西湖渔场</v>
          </cell>
          <cell r="H3394">
            <v>0</v>
          </cell>
          <cell r="I3394">
            <v>0.68</v>
          </cell>
          <cell r="J3394">
            <v>0.68</v>
          </cell>
        </row>
        <row r="3395">
          <cell r="C3395" t="str">
            <v>华容县</v>
          </cell>
          <cell r="D3395">
            <v>430623</v>
          </cell>
          <cell r="E3395" t="str">
            <v>三类</v>
          </cell>
          <cell r="F3395" t="str">
            <v>Y407430623</v>
          </cell>
          <cell r="G3395" t="str">
            <v>S230-舒新村</v>
          </cell>
          <cell r="H3395">
            <v>0</v>
          </cell>
          <cell r="I3395">
            <v>0.376</v>
          </cell>
          <cell r="J3395">
            <v>0.376</v>
          </cell>
        </row>
        <row r="3396">
          <cell r="C3396" t="str">
            <v>华容县</v>
          </cell>
          <cell r="D3396">
            <v>430623</v>
          </cell>
          <cell r="E3396" t="str">
            <v>三类</v>
          </cell>
          <cell r="F3396" t="str">
            <v>YA02430623</v>
          </cell>
          <cell r="G3396" t="str">
            <v>金窝村－金窝村</v>
          </cell>
          <cell r="H3396">
            <v>0</v>
          </cell>
          <cell r="I3396">
            <v>3.451</v>
          </cell>
          <cell r="J3396">
            <v>3.451</v>
          </cell>
        </row>
        <row r="3397">
          <cell r="C3397" t="str">
            <v>华容县</v>
          </cell>
          <cell r="D3397">
            <v>430623</v>
          </cell>
          <cell r="E3397" t="str">
            <v>三类</v>
          </cell>
          <cell r="F3397" t="str">
            <v>YA04430623</v>
          </cell>
          <cell r="G3397" t="str">
            <v>路口－村部</v>
          </cell>
          <cell r="H3397">
            <v>0</v>
          </cell>
          <cell r="I3397">
            <v>4.072</v>
          </cell>
          <cell r="J3397">
            <v>1.838</v>
          </cell>
        </row>
        <row r="3398">
          <cell r="C3398" t="str">
            <v>华容县</v>
          </cell>
          <cell r="D3398">
            <v>430623</v>
          </cell>
          <cell r="E3398" t="str">
            <v>三类</v>
          </cell>
          <cell r="F3398" t="str">
            <v>YA05430623</v>
          </cell>
          <cell r="G3398" t="str">
            <v>水产场-虎尾村</v>
          </cell>
          <cell r="H3398">
            <v>0</v>
          </cell>
          <cell r="I3398">
            <v>3.026</v>
          </cell>
          <cell r="J3398">
            <v>1.734</v>
          </cell>
        </row>
        <row r="3399">
          <cell r="C3399" t="str">
            <v>华容县</v>
          </cell>
          <cell r="D3399">
            <v>430623</v>
          </cell>
          <cell r="E3399" t="str">
            <v>三类</v>
          </cell>
          <cell r="F3399" t="str">
            <v>YA07430623</v>
          </cell>
          <cell r="G3399" t="str">
            <v>农科村－茶场</v>
          </cell>
          <cell r="H3399">
            <v>0</v>
          </cell>
          <cell r="I3399">
            <v>4.5</v>
          </cell>
          <cell r="J3399">
            <v>1.104</v>
          </cell>
        </row>
        <row r="3400">
          <cell r="C3400" t="str">
            <v>华容县</v>
          </cell>
          <cell r="D3400">
            <v>430623</v>
          </cell>
          <cell r="E3400" t="str">
            <v>三类</v>
          </cell>
          <cell r="F3400" t="str">
            <v>YA11430623</v>
          </cell>
          <cell r="G3400" t="str">
            <v>润德村-润德村</v>
          </cell>
          <cell r="H3400">
            <v>2.515</v>
          </cell>
          <cell r="I3400">
            <v>6.7</v>
          </cell>
          <cell r="J3400">
            <v>4.185</v>
          </cell>
        </row>
        <row r="3401">
          <cell r="C3401" t="str">
            <v>华容县</v>
          </cell>
          <cell r="D3401">
            <v>430623</v>
          </cell>
          <cell r="E3401" t="str">
            <v>三类</v>
          </cell>
          <cell r="F3401" t="str">
            <v>YA13430623</v>
          </cell>
          <cell r="G3401" t="str">
            <v>双花村-景港村</v>
          </cell>
          <cell r="H3401">
            <v>0</v>
          </cell>
          <cell r="I3401">
            <v>6.939</v>
          </cell>
          <cell r="J3401">
            <v>6.939</v>
          </cell>
        </row>
        <row r="3402">
          <cell r="C3402" t="str">
            <v>华容县</v>
          </cell>
          <cell r="D3402">
            <v>430623</v>
          </cell>
          <cell r="E3402" t="str">
            <v>三类</v>
          </cell>
          <cell r="F3402" t="str">
            <v>YA15430623</v>
          </cell>
          <cell r="G3402" t="str">
            <v>联华村-建丰村</v>
          </cell>
          <cell r="H3402">
            <v>3.682</v>
          </cell>
          <cell r="I3402">
            <v>9.668</v>
          </cell>
          <cell r="J3402">
            <v>2.199</v>
          </cell>
        </row>
        <row r="3403">
          <cell r="C3403" t="str">
            <v>华容县</v>
          </cell>
          <cell r="D3403">
            <v>430623</v>
          </cell>
          <cell r="E3403" t="str">
            <v>三类</v>
          </cell>
          <cell r="F3403" t="str">
            <v>YA17430623</v>
          </cell>
          <cell r="G3403" t="str">
            <v>鲤鱼鳃村－小港村</v>
          </cell>
          <cell r="H3403">
            <v>0</v>
          </cell>
          <cell r="I3403">
            <v>3.352</v>
          </cell>
          <cell r="J3403">
            <v>3.352</v>
          </cell>
        </row>
        <row r="3404">
          <cell r="C3404" t="str">
            <v>华容县</v>
          </cell>
          <cell r="D3404">
            <v>430623</v>
          </cell>
          <cell r="E3404" t="str">
            <v>三类</v>
          </cell>
          <cell r="F3404" t="str">
            <v>YA19430623</v>
          </cell>
          <cell r="G3404" t="str">
            <v>永丰村-黄洋村</v>
          </cell>
          <cell r="H3404">
            <v>0</v>
          </cell>
          <cell r="I3404">
            <v>3.826</v>
          </cell>
          <cell r="J3404">
            <v>3.826</v>
          </cell>
        </row>
        <row r="3405">
          <cell r="C3405" t="str">
            <v>华容县</v>
          </cell>
          <cell r="D3405">
            <v>430623</v>
          </cell>
          <cell r="E3405" t="str">
            <v>三类</v>
          </cell>
          <cell r="F3405" t="str">
            <v>YA20430623</v>
          </cell>
          <cell r="G3405" t="str">
            <v>两潭线</v>
          </cell>
          <cell r="H3405">
            <v>2.686</v>
          </cell>
          <cell r="I3405">
            <v>8.183</v>
          </cell>
          <cell r="J3405">
            <v>0.761</v>
          </cell>
        </row>
        <row r="3406">
          <cell r="C3406" t="str">
            <v>华容县</v>
          </cell>
          <cell r="D3406">
            <v>430623</v>
          </cell>
          <cell r="E3406" t="str">
            <v>三类</v>
          </cell>
          <cell r="F3406" t="str">
            <v>YA21430623</v>
          </cell>
          <cell r="G3406" t="str">
            <v>准里村－西岗村</v>
          </cell>
          <cell r="H3406">
            <v>4.374</v>
          </cell>
          <cell r="I3406">
            <v>6.048</v>
          </cell>
          <cell r="J3406">
            <v>1.674</v>
          </cell>
        </row>
        <row r="3407">
          <cell r="C3407" t="str">
            <v>华容县</v>
          </cell>
          <cell r="D3407">
            <v>430623</v>
          </cell>
          <cell r="E3407" t="str">
            <v>三类</v>
          </cell>
          <cell r="F3407" t="str">
            <v>YA22430623</v>
          </cell>
          <cell r="G3407" t="str">
            <v>和禾线</v>
          </cell>
          <cell r="H3407">
            <v>3.015</v>
          </cell>
          <cell r="I3407">
            <v>4.669</v>
          </cell>
          <cell r="J3407">
            <v>1.654</v>
          </cell>
        </row>
        <row r="3408">
          <cell r="C3408" t="str">
            <v>华容县</v>
          </cell>
          <cell r="D3408">
            <v>430623</v>
          </cell>
          <cell r="E3408" t="str">
            <v>三类</v>
          </cell>
          <cell r="F3408" t="str">
            <v>YA26430623</v>
          </cell>
          <cell r="G3408" t="str">
            <v>东岗村-东岗村</v>
          </cell>
          <cell r="H3408">
            <v>0</v>
          </cell>
          <cell r="I3408">
            <v>3.063</v>
          </cell>
          <cell r="J3408">
            <v>3.063</v>
          </cell>
        </row>
        <row r="3409">
          <cell r="C3409" t="str">
            <v>华容县</v>
          </cell>
          <cell r="D3409">
            <v>430623</v>
          </cell>
          <cell r="E3409" t="str">
            <v>三类</v>
          </cell>
          <cell r="F3409" t="str">
            <v>YA27430623</v>
          </cell>
          <cell r="G3409" t="str">
            <v>程家岭-松树村</v>
          </cell>
          <cell r="H3409">
            <v>0</v>
          </cell>
          <cell r="I3409">
            <v>7.671</v>
          </cell>
          <cell r="J3409">
            <v>4.879</v>
          </cell>
        </row>
        <row r="3410">
          <cell r="C3410" t="str">
            <v>华容县</v>
          </cell>
          <cell r="D3410">
            <v>430623</v>
          </cell>
          <cell r="E3410" t="str">
            <v>三类</v>
          </cell>
          <cell r="F3410" t="str">
            <v>YA29430623</v>
          </cell>
          <cell r="G3410" t="str">
            <v>高山村－甘羊村</v>
          </cell>
          <cell r="H3410">
            <v>0</v>
          </cell>
          <cell r="I3410">
            <v>11.03</v>
          </cell>
          <cell r="J3410">
            <v>11.03</v>
          </cell>
        </row>
        <row r="3411">
          <cell r="C3411" t="str">
            <v>华容县</v>
          </cell>
          <cell r="D3411">
            <v>430623</v>
          </cell>
          <cell r="E3411" t="str">
            <v>三类</v>
          </cell>
          <cell r="F3411" t="str">
            <v>YA35430623</v>
          </cell>
          <cell r="G3411" t="str">
            <v>白鼎村－普圣堂村</v>
          </cell>
          <cell r="H3411">
            <v>0</v>
          </cell>
          <cell r="I3411">
            <v>1.58</v>
          </cell>
          <cell r="J3411">
            <v>0.745</v>
          </cell>
        </row>
        <row r="3412">
          <cell r="C3412" t="str">
            <v>华容县</v>
          </cell>
          <cell r="D3412">
            <v>430623</v>
          </cell>
          <cell r="E3412" t="str">
            <v>三类</v>
          </cell>
          <cell r="F3412" t="str">
            <v>YA36430623</v>
          </cell>
          <cell r="G3412" t="str">
            <v>田铺村－田铺村</v>
          </cell>
          <cell r="H3412">
            <v>0</v>
          </cell>
          <cell r="I3412">
            <v>2.785</v>
          </cell>
          <cell r="J3412">
            <v>2.785</v>
          </cell>
        </row>
        <row r="3413">
          <cell r="C3413" t="str">
            <v>华容县</v>
          </cell>
          <cell r="D3413">
            <v>430623</v>
          </cell>
          <cell r="E3413" t="str">
            <v>三类</v>
          </cell>
          <cell r="F3413" t="str">
            <v>YA37430623</v>
          </cell>
          <cell r="G3413" t="str">
            <v>五谷庙村－字藏村</v>
          </cell>
          <cell r="H3413">
            <v>2.352</v>
          </cell>
          <cell r="I3413">
            <v>9.318</v>
          </cell>
          <cell r="J3413">
            <v>6.966</v>
          </cell>
        </row>
        <row r="3414">
          <cell r="C3414" t="str">
            <v>华容县</v>
          </cell>
          <cell r="D3414">
            <v>430623</v>
          </cell>
          <cell r="E3414" t="str">
            <v>三类</v>
          </cell>
          <cell r="F3414" t="str">
            <v>YA39430623</v>
          </cell>
          <cell r="G3414" t="str">
            <v>长桂线</v>
          </cell>
          <cell r="H3414">
            <v>0</v>
          </cell>
          <cell r="I3414">
            <v>11.975</v>
          </cell>
          <cell r="J3414">
            <v>11.975</v>
          </cell>
        </row>
        <row r="3415">
          <cell r="C3415" t="str">
            <v>华容县</v>
          </cell>
          <cell r="D3415">
            <v>430623</v>
          </cell>
          <cell r="E3415" t="str">
            <v>三类</v>
          </cell>
          <cell r="F3415" t="str">
            <v>YA43430623</v>
          </cell>
          <cell r="G3415" t="str">
            <v>高桥村-井码头</v>
          </cell>
          <cell r="H3415">
            <v>0</v>
          </cell>
          <cell r="I3415">
            <v>3.701</v>
          </cell>
          <cell r="J3415">
            <v>2.399</v>
          </cell>
        </row>
        <row r="3416">
          <cell r="C3416" t="str">
            <v>华容县</v>
          </cell>
          <cell r="D3416">
            <v>430623</v>
          </cell>
          <cell r="E3416" t="str">
            <v>三类</v>
          </cell>
          <cell r="F3416" t="str">
            <v>YA44430623</v>
          </cell>
          <cell r="G3416" t="str">
            <v>江山村－民生村</v>
          </cell>
          <cell r="H3416">
            <v>0</v>
          </cell>
          <cell r="I3416">
            <v>8.328</v>
          </cell>
          <cell r="J3416">
            <v>8.328</v>
          </cell>
        </row>
        <row r="3417">
          <cell r="C3417" t="str">
            <v>华容县</v>
          </cell>
          <cell r="D3417">
            <v>430623</v>
          </cell>
          <cell r="E3417" t="str">
            <v>三类</v>
          </cell>
          <cell r="F3417" t="str">
            <v>YA46430623</v>
          </cell>
          <cell r="G3417" t="str">
            <v>新江村-洪山村</v>
          </cell>
          <cell r="H3417">
            <v>2.135</v>
          </cell>
          <cell r="I3417">
            <v>7.725</v>
          </cell>
          <cell r="J3417">
            <v>0.865</v>
          </cell>
        </row>
        <row r="3418">
          <cell r="C3418" t="str">
            <v>华容县</v>
          </cell>
          <cell r="D3418">
            <v>430623</v>
          </cell>
          <cell r="E3418" t="str">
            <v>三类</v>
          </cell>
          <cell r="F3418" t="str">
            <v>YA47430623</v>
          </cell>
          <cell r="G3418" t="str">
            <v>东长线</v>
          </cell>
          <cell r="H3418">
            <v>0</v>
          </cell>
          <cell r="I3418">
            <v>7.545</v>
          </cell>
          <cell r="J3418">
            <v>7.545</v>
          </cell>
        </row>
        <row r="3419">
          <cell r="C3419" t="str">
            <v>华容县</v>
          </cell>
          <cell r="D3419">
            <v>430623</v>
          </cell>
          <cell r="E3419" t="str">
            <v>三类</v>
          </cell>
          <cell r="F3419" t="str">
            <v>YA56430623</v>
          </cell>
          <cell r="G3419" t="str">
            <v>C364-引河村</v>
          </cell>
          <cell r="H3419">
            <v>1.505</v>
          </cell>
          <cell r="I3419">
            <v>11.23</v>
          </cell>
          <cell r="J3419">
            <v>9.725</v>
          </cell>
        </row>
        <row r="3420">
          <cell r="C3420" t="str">
            <v>华容县</v>
          </cell>
          <cell r="D3420">
            <v>430623</v>
          </cell>
          <cell r="E3420" t="str">
            <v>三类</v>
          </cell>
          <cell r="F3420" t="str">
            <v>YA57430623</v>
          </cell>
          <cell r="G3420" t="str">
            <v>新顶村-新联村</v>
          </cell>
          <cell r="H3420">
            <v>0.777</v>
          </cell>
          <cell r="I3420">
            <v>3.792</v>
          </cell>
          <cell r="J3420">
            <v>3.015</v>
          </cell>
        </row>
        <row r="3421">
          <cell r="C3421" t="str">
            <v>华容县</v>
          </cell>
          <cell r="D3421">
            <v>430623</v>
          </cell>
          <cell r="E3421" t="str">
            <v>三类</v>
          </cell>
          <cell r="F3421" t="str">
            <v>YA59430623</v>
          </cell>
          <cell r="G3421" t="str">
            <v>隆庆村－西来村</v>
          </cell>
          <cell r="H3421">
            <v>4.066</v>
          </cell>
          <cell r="I3421">
            <v>4.564</v>
          </cell>
          <cell r="J3421">
            <v>0.498</v>
          </cell>
        </row>
        <row r="3422">
          <cell r="C3422" t="str">
            <v>华容县</v>
          </cell>
          <cell r="D3422">
            <v>430623</v>
          </cell>
          <cell r="E3422" t="str">
            <v>三类</v>
          </cell>
          <cell r="F3422" t="str">
            <v>YA60430623</v>
          </cell>
          <cell r="G3422" t="str">
            <v>全八线</v>
          </cell>
          <cell r="H3422">
            <v>0</v>
          </cell>
          <cell r="I3422">
            <v>6.554</v>
          </cell>
          <cell r="J3422">
            <v>6.554</v>
          </cell>
        </row>
        <row r="3423">
          <cell r="C3423" t="str">
            <v>华容县</v>
          </cell>
          <cell r="D3423">
            <v>430623</v>
          </cell>
          <cell r="E3423" t="str">
            <v>三类</v>
          </cell>
          <cell r="F3423" t="str">
            <v>YA61430623</v>
          </cell>
          <cell r="G3423" t="str">
            <v>挖西线</v>
          </cell>
          <cell r="H3423">
            <v>0</v>
          </cell>
          <cell r="I3423">
            <v>7.401</v>
          </cell>
          <cell r="J3423">
            <v>3.632</v>
          </cell>
        </row>
        <row r="3424">
          <cell r="C3424" t="str">
            <v>华容县</v>
          </cell>
          <cell r="D3424">
            <v>430623</v>
          </cell>
          <cell r="E3424" t="str">
            <v>三类</v>
          </cell>
          <cell r="F3424" t="str">
            <v>YA62430623</v>
          </cell>
          <cell r="G3424" t="str">
            <v>桑麻线</v>
          </cell>
          <cell r="H3424">
            <v>0</v>
          </cell>
          <cell r="I3424">
            <v>8.161</v>
          </cell>
          <cell r="J3424">
            <v>2.962</v>
          </cell>
        </row>
        <row r="3425">
          <cell r="C3425" t="str">
            <v>华容县</v>
          </cell>
          <cell r="D3425">
            <v>430623</v>
          </cell>
          <cell r="E3425" t="str">
            <v>三类</v>
          </cell>
          <cell r="F3425" t="str">
            <v>YA70430623</v>
          </cell>
          <cell r="G3425" t="str">
            <v>六向线</v>
          </cell>
          <cell r="H3425">
            <v>2.999</v>
          </cell>
          <cell r="I3425">
            <v>10.206</v>
          </cell>
          <cell r="J3425">
            <v>7.207</v>
          </cell>
        </row>
        <row r="3426">
          <cell r="C3426" t="str">
            <v>华容县</v>
          </cell>
          <cell r="D3426">
            <v>430623</v>
          </cell>
          <cell r="E3426" t="str">
            <v>三类</v>
          </cell>
          <cell r="F3426" t="str">
            <v>YA72430623</v>
          </cell>
          <cell r="G3426" t="str">
            <v>中油线</v>
          </cell>
          <cell r="H3426">
            <v>0</v>
          </cell>
          <cell r="I3426">
            <v>11.544</v>
          </cell>
          <cell r="J3426">
            <v>11.544</v>
          </cell>
        </row>
        <row r="3427">
          <cell r="C3427" t="str">
            <v>华容县</v>
          </cell>
          <cell r="D3427">
            <v>430623</v>
          </cell>
          <cell r="E3427" t="str">
            <v>三类</v>
          </cell>
          <cell r="F3427" t="str">
            <v>YA73430623</v>
          </cell>
          <cell r="G3427" t="str">
            <v>太仙村－中咀村</v>
          </cell>
          <cell r="H3427">
            <v>0</v>
          </cell>
          <cell r="I3427">
            <v>17.276</v>
          </cell>
          <cell r="J3427">
            <v>10.517</v>
          </cell>
        </row>
        <row r="3428">
          <cell r="C3428" t="str">
            <v>华容县</v>
          </cell>
          <cell r="D3428">
            <v>430623</v>
          </cell>
          <cell r="E3428" t="str">
            <v>三类</v>
          </cell>
          <cell r="F3428" t="str">
            <v>YA78430623</v>
          </cell>
          <cell r="G3428" t="str">
            <v>民生村-昭福村</v>
          </cell>
          <cell r="H3428">
            <v>0</v>
          </cell>
          <cell r="I3428">
            <v>6.02</v>
          </cell>
          <cell r="J3428">
            <v>4.291</v>
          </cell>
        </row>
        <row r="3429">
          <cell r="C3429" t="str">
            <v>华容县</v>
          </cell>
          <cell r="D3429">
            <v>430623</v>
          </cell>
          <cell r="E3429" t="str">
            <v>三类</v>
          </cell>
          <cell r="F3429" t="str">
            <v>YA85430623</v>
          </cell>
          <cell r="G3429" t="str">
            <v>龙秀村－龙秀村</v>
          </cell>
          <cell r="H3429">
            <v>0</v>
          </cell>
          <cell r="I3429">
            <v>1.58</v>
          </cell>
          <cell r="J3429">
            <v>1.58</v>
          </cell>
        </row>
        <row r="3430">
          <cell r="C3430" t="str">
            <v>华容县</v>
          </cell>
          <cell r="D3430">
            <v>430623</v>
          </cell>
          <cell r="E3430" t="str">
            <v>三类</v>
          </cell>
          <cell r="F3430" t="str">
            <v>YA87430623</v>
          </cell>
          <cell r="G3430" t="str">
            <v>团北村-团洲村</v>
          </cell>
          <cell r="H3430">
            <v>0</v>
          </cell>
          <cell r="I3430">
            <v>17.281</v>
          </cell>
          <cell r="J3430">
            <v>13.289</v>
          </cell>
        </row>
        <row r="3431">
          <cell r="C3431" t="str">
            <v>华容县</v>
          </cell>
          <cell r="D3431">
            <v>430623</v>
          </cell>
          <cell r="E3431" t="str">
            <v>三类</v>
          </cell>
          <cell r="F3431" t="str">
            <v>YA88430623</v>
          </cell>
          <cell r="G3431" t="str">
            <v>金毛线</v>
          </cell>
          <cell r="H3431">
            <v>0</v>
          </cell>
          <cell r="I3431">
            <v>9.283</v>
          </cell>
          <cell r="J3431">
            <v>9.283</v>
          </cell>
        </row>
        <row r="3432">
          <cell r="C3432" t="str">
            <v>华容县</v>
          </cell>
          <cell r="D3432">
            <v>430623</v>
          </cell>
          <cell r="E3432" t="str">
            <v>三类</v>
          </cell>
          <cell r="F3432" t="str">
            <v>YA93430623</v>
          </cell>
          <cell r="G3432" t="str">
            <v>红双线</v>
          </cell>
          <cell r="H3432">
            <v>0</v>
          </cell>
          <cell r="I3432">
            <v>3.865</v>
          </cell>
          <cell r="J3432">
            <v>3.865</v>
          </cell>
        </row>
        <row r="3433">
          <cell r="C3433" t="str">
            <v>华容县</v>
          </cell>
          <cell r="D3433">
            <v>430623</v>
          </cell>
          <cell r="E3433" t="str">
            <v>三类</v>
          </cell>
          <cell r="F3433" t="str">
            <v>YA99430623</v>
          </cell>
          <cell r="G3433" t="str">
            <v>合兴村-西来村</v>
          </cell>
          <cell r="H3433">
            <v>0</v>
          </cell>
          <cell r="I3433">
            <v>3.559</v>
          </cell>
          <cell r="J3433">
            <v>3.559</v>
          </cell>
        </row>
        <row r="3434">
          <cell r="C3434" t="str">
            <v>华容县</v>
          </cell>
          <cell r="D3434">
            <v>430623</v>
          </cell>
          <cell r="E3434" t="str">
            <v>三类</v>
          </cell>
          <cell r="F3434" t="str">
            <v>YB02430623</v>
          </cell>
          <cell r="G3434" t="str">
            <v>翠双线</v>
          </cell>
          <cell r="H3434">
            <v>2.001</v>
          </cell>
          <cell r="I3434">
            <v>4.909</v>
          </cell>
          <cell r="J3434">
            <v>2.908</v>
          </cell>
        </row>
        <row r="3435">
          <cell r="C3435" t="str">
            <v>华容县</v>
          </cell>
          <cell r="D3435">
            <v>430623</v>
          </cell>
          <cell r="E3435" t="str">
            <v>三类</v>
          </cell>
          <cell r="F3435" t="str">
            <v>YB06430623</v>
          </cell>
          <cell r="G3435" t="str">
            <v>莲三线</v>
          </cell>
          <cell r="H3435">
            <v>0</v>
          </cell>
          <cell r="I3435">
            <v>3.97</v>
          </cell>
          <cell r="J3435">
            <v>3.97</v>
          </cell>
        </row>
        <row r="3436">
          <cell r="C3436" t="str">
            <v>华容县</v>
          </cell>
          <cell r="D3436">
            <v>430623</v>
          </cell>
          <cell r="E3436" t="str">
            <v>三类</v>
          </cell>
          <cell r="F3436" t="str">
            <v>YB07430623</v>
          </cell>
          <cell r="G3436" t="str">
            <v>联华村-下西湖渔场</v>
          </cell>
          <cell r="H3436">
            <v>0</v>
          </cell>
          <cell r="I3436">
            <v>4.288</v>
          </cell>
          <cell r="J3436">
            <v>3.289</v>
          </cell>
        </row>
        <row r="3437">
          <cell r="C3437" t="str">
            <v>华容县</v>
          </cell>
          <cell r="D3437">
            <v>430623</v>
          </cell>
          <cell r="E3437" t="str">
            <v>三类</v>
          </cell>
          <cell r="F3437" t="str">
            <v>YB09430623</v>
          </cell>
          <cell r="G3437" t="str">
            <v>东东线</v>
          </cell>
          <cell r="H3437">
            <v>0.978</v>
          </cell>
          <cell r="I3437">
            <v>6.77</v>
          </cell>
          <cell r="J3437">
            <v>5.792</v>
          </cell>
        </row>
        <row r="3438">
          <cell r="C3438" t="str">
            <v>华容县</v>
          </cell>
          <cell r="D3438">
            <v>430623</v>
          </cell>
          <cell r="E3438" t="str">
            <v>三类</v>
          </cell>
          <cell r="F3438" t="str">
            <v>YB11430623</v>
          </cell>
          <cell r="G3438" t="str">
            <v>畜牧场-杨林村</v>
          </cell>
          <cell r="H3438">
            <v>0</v>
          </cell>
          <cell r="I3438">
            <v>9.687</v>
          </cell>
          <cell r="J3438">
            <v>8.29</v>
          </cell>
        </row>
        <row r="3439">
          <cell r="C3439" t="str">
            <v>华容县</v>
          </cell>
          <cell r="D3439">
            <v>430623</v>
          </cell>
          <cell r="E3439" t="str">
            <v>三类</v>
          </cell>
          <cell r="F3439" t="str">
            <v>YB13430623</v>
          </cell>
          <cell r="G3439" t="str">
            <v>新发村－新胜村</v>
          </cell>
          <cell r="H3439">
            <v>0</v>
          </cell>
          <cell r="I3439">
            <v>5.477</v>
          </cell>
          <cell r="J3439">
            <v>5.477</v>
          </cell>
        </row>
        <row r="3440">
          <cell r="C3440" t="str">
            <v>华容县</v>
          </cell>
          <cell r="D3440">
            <v>430623</v>
          </cell>
          <cell r="E3440" t="str">
            <v>三类</v>
          </cell>
          <cell r="F3440" t="str">
            <v>YB16430623</v>
          </cell>
          <cell r="G3440" t="str">
            <v>养新线</v>
          </cell>
          <cell r="H3440">
            <v>5.359</v>
          </cell>
          <cell r="I3440">
            <v>6.942</v>
          </cell>
          <cell r="J3440">
            <v>1.583</v>
          </cell>
        </row>
        <row r="3441">
          <cell r="C3441" t="str">
            <v>华容县</v>
          </cell>
          <cell r="D3441">
            <v>430623</v>
          </cell>
          <cell r="E3441" t="str">
            <v>三类</v>
          </cell>
          <cell r="F3441" t="str">
            <v>YB24430623</v>
          </cell>
          <cell r="G3441" t="str">
            <v>宏杨线</v>
          </cell>
          <cell r="H3441">
            <v>1.357</v>
          </cell>
          <cell r="I3441">
            <v>4.032</v>
          </cell>
          <cell r="J3441">
            <v>2.675</v>
          </cell>
        </row>
        <row r="3442">
          <cell r="C3442" t="str">
            <v>华容县</v>
          </cell>
          <cell r="D3442">
            <v>430623</v>
          </cell>
          <cell r="E3442" t="str">
            <v>三类</v>
          </cell>
          <cell r="F3442" t="str">
            <v>YB26430623</v>
          </cell>
          <cell r="G3442" t="str">
            <v>华家湾村－环城村</v>
          </cell>
          <cell r="H3442">
            <v>0</v>
          </cell>
          <cell r="I3442">
            <v>12.248</v>
          </cell>
          <cell r="J3442">
            <v>7.351</v>
          </cell>
        </row>
        <row r="3443">
          <cell r="C3443" t="str">
            <v>湘阴县小计</v>
          </cell>
        </row>
        <row r="3443">
          <cell r="J3443">
            <v>50.523</v>
          </cell>
        </row>
        <row r="3444">
          <cell r="C3444" t="str">
            <v>湘阴县</v>
          </cell>
          <cell r="D3444">
            <v>430624</v>
          </cell>
          <cell r="E3444" t="str">
            <v>三类</v>
          </cell>
          <cell r="F3444" t="str">
            <v>C036430624</v>
          </cell>
          <cell r="G3444" t="str">
            <v>鹤保路</v>
          </cell>
          <cell r="H3444">
            <v>6.611</v>
          </cell>
          <cell r="I3444">
            <v>8.951</v>
          </cell>
          <cell r="J3444">
            <v>2.343</v>
          </cell>
        </row>
        <row r="3445">
          <cell r="C3445" t="str">
            <v>湘阴县</v>
          </cell>
          <cell r="D3445">
            <v>430624</v>
          </cell>
          <cell r="E3445" t="str">
            <v>三类</v>
          </cell>
          <cell r="F3445" t="str">
            <v>C097430624</v>
          </cell>
          <cell r="G3445" t="str">
            <v>文来路</v>
          </cell>
          <cell r="H3445">
            <v>0</v>
          </cell>
          <cell r="I3445">
            <v>2.666</v>
          </cell>
          <cell r="J3445">
            <v>2.666</v>
          </cell>
        </row>
        <row r="3446">
          <cell r="C3446" t="str">
            <v>湘阴县</v>
          </cell>
          <cell r="D3446">
            <v>430624</v>
          </cell>
          <cell r="E3446" t="str">
            <v>三类</v>
          </cell>
          <cell r="F3446" t="str">
            <v>C120430624</v>
          </cell>
          <cell r="G3446" t="str">
            <v>石板后屋组-石板后屋组</v>
          </cell>
          <cell r="H3446">
            <v>0.244</v>
          </cell>
          <cell r="I3446">
            <v>2</v>
          </cell>
          <cell r="J3446">
            <v>1.756</v>
          </cell>
        </row>
        <row r="3447">
          <cell r="C3447" t="str">
            <v>湘阴县</v>
          </cell>
          <cell r="D3447">
            <v>430624</v>
          </cell>
          <cell r="E3447" t="str">
            <v>三类</v>
          </cell>
          <cell r="F3447" t="str">
            <v>C122430624</v>
          </cell>
          <cell r="G3447" t="str">
            <v>市大路</v>
          </cell>
          <cell r="H3447">
            <v>2.069</v>
          </cell>
          <cell r="I3447">
            <v>2.963</v>
          </cell>
          <cell r="J3447">
            <v>0.902</v>
          </cell>
        </row>
        <row r="3448">
          <cell r="C3448" t="str">
            <v>湘阴县</v>
          </cell>
          <cell r="D3448">
            <v>430624</v>
          </cell>
          <cell r="E3448" t="str">
            <v>三类</v>
          </cell>
          <cell r="F3448" t="str">
            <v>C123430624</v>
          </cell>
          <cell r="G3448" t="str">
            <v>市上屋-思岩三组</v>
          </cell>
          <cell r="H3448">
            <v>0</v>
          </cell>
          <cell r="I3448">
            <v>2.294</v>
          </cell>
          <cell r="J3448">
            <v>2.38</v>
          </cell>
        </row>
        <row r="3449">
          <cell r="C3449" t="str">
            <v>湘阴县</v>
          </cell>
          <cell r="D3449">
            <v>430624</v>
          </cell>
          <cell r="E3449" t="str">
            <v>三类</v>
          </cell>
          <cell r="F3449" t="str">
            <v>C125430624</v>
          </cell>
          <cell r="G3449" t="str">
            <v>高塘冲-白梅段</v>
          </cell>
          <cell r="H3449">
            <v>0</v>
          </cell>
          <cell r="I3449">
            <v>3.199</v>
          </cell>
          <cell r="J3449">
            <v>3.198</v>
          </cell>
        </row>
        <row r="3450">
          <cell r="C3450" t="str">
            <v>湘阴县</v>
          </cell>
          <cell r="D3450">
            <v>430624</v>
          </cell>
          <cell r="E3450" t="str">
            <v>三类</v>
          </cell>
          <cell r="F3450" t="str">
            <v>C154430624</v>
          </cell>
          <cell r="G3450" t="str">
            <v>天联路</v>
          </cell>
          <cell r="H3450">
            <v>0</v>
          </cell>
          <cell r="I3450">
            <v>1.966</v>
          </cell>
          <cell r="J3450">
            <v>1.966</v>
          </cell>
        </row>
        <row r="3451">
          <cell r="C3451" t="str">
            <v>湘阴县</v>
          </cell>
          <cell r="D3451">
            <v>430624</v>
          </cell>
          <cell r="E3451" t="str">
            <v>三类</v>
          </cell>
          <cell r="F3451" t="str">
            <v>C202430624</v>
          </cell>
          <cell r="G3451" t="str">
            <v>黄齐路</v>
          </cell>
          <cell r="H3451">
            <v>0</v>
          </cell>
          <cell r="I3451">
            <v>1.687</v>
          </cell>
          <cell r="J3451">
            <v>1.687</v>
          </cell>
        </row>
        <row r="3452">
          <cell r="C3452" t="str">
            <v>湘阴县</v>
          </cell>
          <cell r="D3452">
            <v>430624</v>
          </cell>
          <cell r="E3452" t="str">
            <v>三类</v>
          </cell>
          <cell r="F3452" t="str">
            <v>C234430624</v>
          </cell>
          <cell r="G3452" t="str">
            <v>杨新路</v>
          </cell>
          <cell r="H3452">
            <v>0</v>
          </cell>
          <cell r="I3452">
            <v>2.068</v>
          </cell>
          <cell r="J3452">
            <v>2.068</v>
          </cell>
        </row>
        <row r="3453">
          <cell r="C3453" t="str">
            <v>湘阴县</v>
          </cell>
          <cell r="D3453">
            <v>430624</v>
          </cell>
          <cell r="E3453" t="str">
            <v>三类</v>
          </cell>
          <cell r="F3453" t="str">
            <v>C241430624</v>
          </cell>
          <cell r="G3453" t="str">
            <v>徐家大屋-丁头坝</v>
          </cell>
          <cell r="H3453">
            <v>0</v>
          </cell>
          <cell r="I3453">
            <v>1.525</v>
          </cell>
          <cell r="J3453">
            <v>1.526</v>
          </cell>
        </row>
        <row r="3454">
          <cell r="C3454" t="str">
            <v>湘阴县</v>
          </cell>
          <cell r="D3454">
            <v>430624</v>
          </cell>
          <cell r="E3454" t="str">
            <v>三类</v>
          </cell>
          <cell r="F3454" t="str">
            <v>C254430624</v>
          </cell>
          <cell r="G3454" t="str">
            <v>杉来路</v>
          </cell>
          <cell r="H3454">
            <v>0</v>
          </cell>
          <cell r="I3454">
            <v>0.24</v>
          </cell>
          <cell r="J3454">
            <v>0.24</v>
          </cell>
        </row>
        <row r="3455">
          <cell r="C3455" t="str">
            <v>湘阴县</v>
          </cell>
          <cell r="D3455">
            <v>430624</v>
          </cell>
          <cell r="E3455" t="str">
            <v>三类</v>
          </cell>
          <cell r="F3455" t="str">
            <v>C281430624</v>
          </cell>
          <cell r="G3455" t="str">
            <v>黄黄路</v>
          </cell>
          <cell r="H3455">
            <v>0</v>
          </cell>
          <cell r="I3455">
            <v>3.266</v>
          </cell>
          <cell r="J3455">
            <v>0.608</v>
          </cell>
        </row>
        <row r="3456">
          <cell r="C3456" t="str">
            <v>湘阴县</v>
          </cell>
          <cell r="D3456">
            <v>430624</v>
          </cell>
          <cell r="E3456" t="str">
            <v>三类</v>
          </cell>
          <cell r="F3456" t="str">
            <v>C284430624</v>
          </cell>
          <cell r="G3456" t="str">
            <v>封黄路</v>
          </cell>
          <cell r="H3456">
            <v>0</v>
          </cell>
          <cell r="I3456">
            <v>1.297</v>
          </cell>
          <cell r="J3456">
            <v>1.365</v>
          </cell>
        </row>
        <row r="3457">
          <cell r="C3457" t="str">
            <v>湘阴县</v>
          </cell>
          <cell r="D3457">
            <v>430624</v>
          </cell>
          <cell r="E3457" t="str">
            <v>三类</v>
          </cell>
          <cell r="F3457" t="str">
            <v>C294430624</v>
          </cell>
          <cell r="G3457" t="str">
            <v>团义路</v>
          </cell>
          <cell r="H3457">
            <v>0</v>
          </cell>
          <cell r="I3457">
            <v>0.815</v>
          </cell>
          <cell r="J3457">
            <v>0.815</v>
          </cell>
        </row>
        <row r="3458">
          <cell r="C3458" t="str">
            <v>湘阴县</v>
          </cell>
          <cell r="D3458">
            <v>430624</v>
          </cell>
          <cell r="E3458" t="str">
            <v>三类</v>
          </cell>
          <cell r="F3458" t="str">
            <v>CB89430624</v>
          </cell>
          <cell r="G3458" t="str">
            <v>鹤三路</v>
          </cell>
          <cell r="H3458">
            <v>0</v>
          </cell>
          <cell r="I3458">
            <v>1.534</v>
          </cell>
          <cell r="J3458">
            <v>1.534</v>
          </cell>
        </row>
        <row r="3459">
          <cell r="C3459" t="str">
            <v>湘阴县</v>
          </cell>
          <cell r="D3459">
            <v>430624</v>
          </cell>
          <cell r="E3459" t="str">
            <v>三类</v>
          </cell>
          <cell r="F3459" t="str">
            <v>CQ14430624</v>
          </cell>
          <cell r="G3459" t="str">
            <v>冯拦路</v>
          </cell>
          <cell r="H3459">
            <v>0</v>
          </cell>
          <cell r="I3459">
            <v>1.848</v>
          </cell>
          <cell r="J3459">
            <v>1.848</v>
          </cell>
        </row>
        <row r="3460">
          <cell r="C3460" t="str">
            <v>湘阴县</v>
          </cell>
          <cell r="D3460">
            <v>430624</v>
          </cell>
          <cell r="E3460" t="str">
            <v>三类</v>
          </cell>
          <cell r="F3460" t="str">
            <v>CY54430624</v>
          </cell>
          <cell r="G3460" t="str">
            <v>蒋家渡村-蒋家渡村</v>
          </cell>
          <cell r="H3460">
            <v>0</v>
          </cell>
          <cell r="I3460">
            <v>0.8</v>
          </cell>
          <cell r="J3460">
            <v>0.8</v>
          </cell>
        </row>
        <row r="3461">
          <cell r="C3461" t="str">
            <v>湘阴县</v>
          </cell>
          <cell r="D3461">
            <v>430624</v>
          </cell>
          <cell r="E3461" t="str">
            <v>三类</v>
          </cell>
          <cell r="F3461" t="str">
            <v>X154430681</v>
          </cell>
          <cell r="G3461" t="str">
            <v>汨罗镇-青山水库</v>
          </cell>
          <cell r="H3461">
            <v>6.192</v>
          </cell>
          <cell r="I3461">
            <v>11.788</v>
          </cell>
          <cell r="J3461">
            <v>0.35</v>
          </cell>
        </row>
        <row r="3462">
          <cell r="C3462" t="str">
            <v>湘阴县</v>
          </cell>
          <cell r="D3462">
            <v>430624</v>
          </cell>
          <cell r="E3462" t="str">
            <v>三类</v>
          </cell>
          <cell r="F3462" t="str">
            <v>X177430624</v>
          </cell>
          <cell r="G3462" t="str">
            <v>袁家铺镇-界头铺镇</v>
          </cell>
          <cell r="H3462">
            <v>0</v>
          </cell>
          <cell r="I3462">
            <v>14.272</v>
          </cell>
          <cell r="J3462">
            <v>4.339</v>
          </cell>
        </row>
        <row r="3463">
          <cell r="C3463" t="str">
            <v>湘阴县</v>
          </cell>
          <cell r="D3463">
            <v>430624</v>
          </cell>
          <cell r="E3463" t="str">
            <v>三类</v>
          </cell>
          <cell r="F3463" t="str">
            <v>X178430624</v>
          </cell>
          <cell r="G3463" t="str">
            <v>八甲-香山</v>
          </cell>
          <cell r="H3463">
            <v>0</v>
          </cell>
          <cell r="I3463">
            <v>13.039</v>
          </cell>
          <cell r="J3463">
            <v>8.293</v>
          </cell>
        </row>
        <row r="3464">
          <cell r="C3464" t="str">
            <v>湘阴县</v>
          </cell>
          <cell r="D3464">
            <v>430624</v>
          </cell>
          <cell r="E3464" t="str">
            <v>三类</v>
          </cell>
          <cell r="F3464" t="str">
            <v>X197430624</v>
          </cell>
          <cell r="G3464" t="str">
            <v>原种场-长康镇</v>
          </cell>
          <cell r="H3464">
            <v>0</v>
          </cell>
          <cell r="I3464">
            <v>8.205</v>
          </cell>
          <cell r="J3464">
            <v>0.106</v>
          </cell>
        </row>
        <row r="3465">
          <cell r="C3465" t="str">
            <v>湘阴县</v>
          </cell>
          <cell r="D3465">
            <v>430624</v>
          </cell>
          <cell r="E3465" t="str">
            <v>三类</v>
          </cell>
          <cell r="F3465" t="str">
            <v>Y136430624</v>
          </cell>
          <cell r="G3465" t="str">
            <v>牛栏塘-樟树镇</v>
          </cell>
          <cell r="H3465">
            <v>0</v>
          </cell>
          <cell r="I3465">
            <v>1.477</v>
          </cell>
          <cell r="J3465">
            <v>1.038</v>
          </cell>
        </row>
        <row r="3466">
          <cell r="C3466" t="str">
            <v>湘阴县</v>
          </cell>
          <cell r="D3466">
            <v>430624</v>
          </cell>
          <cell r="E3466" t="str">
            <v>三类</v>
          </cell>
          <cell r="F3466" t="str">
            <v>Y168430624</v>
          </cell>
          <cell r="G3466" t="str">
            <v>合华村-清水村</v>
          </cell>
          <cell r="H3466">
            <v>0</v>
          </cell>
          <cell r="I3466">
            <v>13.277</v>
          </cell>
          <cell r="J3466">
            <v>7.084</v>
          </cell>
        </row>
        <row r="3467">
          <cell r="C3467" t="str">
            <v>湘阴县</v>
          </cell>
          <cell r="D3467">
            <v>430624</v>
          </cell>
          <cell r="E3467" t="str">
            <v>三类</v>
          </cell>
          <cell r="F3467" t="str">
            <v>YB94430624</v>
          </cell>
          <cell r="G3467" t="str">
            <v>东合港村-S327</v>
          </cell>
          <cell r="H3467">
            <v>0</v>
          </cell>
          <cell r="I3467">
            <v>1.611</v>
          </cell>
          <cell r="J3467">
            <v>1.611</v>
          </cell>
        </row>
        <row r="3468">
          <cell r="C3468" t="str">
            <v>平江县小计</v>
          </cell>
        </row>
        <row r="3468">
          <cell r="J3468">
            <v>622.136</v>
          </cell>
        </row>
        <row r="3469">
          <cell r="C3469" t="str">
            <v>平江县</v>
          </cell>
          <cell r="D3469">
            <v>430626</v>
          </cell>
          <cell r="E3469" t="str">
            <v>一类</v>
          </cell>
          <cell r="F3469" t="str">
            <v>C002430626</v>
          </cell>
          <cell r="G3469" t="str">
            <v>刘福元-刘福元</v>
          </cell>
          <cell r="H3469">
            <v>0.577</v>
          </cell>
          <cell r="I3469">
            <v>1.138</v>
          </cell>
          <cell r="J3469">
            <v>0.561</v>
          </cell>
        </row>
        <row r="3470">
          <cell r="C3470" t="str">
            <v>平江县</v>
          </cell>
          <cell r="D3470">
            <v>430626</v>
          </cell>
          <cell r="E3470" t="str">
            <v>一类</v>
          </cell>
          <cell r="F3470" t="str">
            <v>C004430626</v>
          </cell>
          <cell r="G3470" t="str">
            <v>高庄-高庄</v>
          </cell>
          <cell r="H3470">
            <v>0</v>
          </cell>
          <cell r="I3470">
            <v>1.962</v>
          </cell>
          <cell r="J3470">
            <v>1.962</v>
          </cell>
        </row>
        <row r="3471">
          <cell r="C3471" t="str">
            <v>平江县</v>
          </cell>
          <cell r="D3471">
            <v>430626</v>
          </cell>
          <cell r="E3471" t="str">
            <v>一类</v>
          </cell>
          <cell r="F3471" t="str">
            <v>C005430626</v>
          </cell>
          <cell r="G3471" t="str">
            <v>碑计牌-老虎港</v>
          </cell>
          <cell r="H3471">
            <v>0</v>
          </cell>
          <cell r="I3471">
            <v>2.21</v>
          </cell>
          <cell r="J3471">
            <v>2.21</v>
          </cell>
        </row>
        <row r="3472">
          <cell r="C3472" t="str">
            <v>平江县</v>
          </cell>
          <cell r="D3472">
            <v>430626</v>
          </cell>
          <cell r="E3472" t="str">
            <v>一类</v>
          </cell>
          <cell r="F3472" t="str">
            <v>C006430626</v>
          </cell>
          <cell r="G3472" t="str">
            <v>三江桥-春树洞</v>
          </cell>
          <cell r="H3472">
            <v>0</v>
          </cell>
          <cell r="I3472">
            <v>2.361</v>
          </cell>
          <cell r="J3472">
            <v>2.361</v>
          </cell>
        </row>
        <row r="3473">
          <cell r="C3473" t="str">
            <v>平江县</v>
          </cell>
          <cell r="D3473">
            <v>430626</v>
          </cell>
          <cell r="E3473" t="str">
            <v>一类</v>
          </cell>
          <cell r="F3473" t="str">
            <v>C007430626</v>
          </cell>
          <cell r="G3473" t="str">
            <v>和平新村-皮家垄</v>
          </cell>
          <cell r="H3473">
            <v>0</v>
          </cell>
          <cell r="I3473">
            <v>3.628</v>
          </cell>
          <cell r="J3473">
            <v>3.628</v>
          </cell>
        </row>
        <row r="3474">
          <cell r="C3474" t="str">
            <v>平江县</v>
          </cell>
          <cell r="D3474">
            <v>430626</v>
          </cell>
          <cell r="E3474" t="str">
            <v>一类</v>
          </cell>
          <cell r="F3474" t="str">
            <v>C008430626</v>
          </cell>
          <cell r="G3474" t="str">
            <v>陈家段-南永线</v>
          </cell>
          <cell r="H3474">
            <v>1.283</v>
          </cell>
          <cell r="I3474">
            <v>2.632</v>
          </cell>
          <cell r="J3474">
            <v>1.349</v>
          </cell>
        </row>
        <row r="3475">
          <cell r="C3475" t="str">
            <v>平江县</v>
          </cell>
          <cell r="D3475">
            <v>430626</v>
          </cell>
          <cell r="E3475" t="str">
            <v>一类</v>
          </cell>
          <cell r="F3475" t="str">
            <v>C012430626</v>
          </cell>
          <cell r="G3475" t="str">
            <v>刘江小学-岳阳界</v>
          </cell>
          <cell r="H3475">
            <v>0</v>
          </cell>
          <cell r="I3475">
            <v>4.302</v>
          </cell>
          <cell r="J3475">
            <v>4.302</v>
          </cell>
        </row>
        <row r="3476">
          <cell r="C3476" t="str">
            <v>平江县</v>
          </cell>
          <cell r="D3476">
            <v>430626</v>
          </cell>
          <cell r="E3476" t="str">
            <v>一类</v>
          </cell>
          <cell r="F3476" t="str">
            <v>C014430626</v>
          </cell>
          <cell r="G3476" t="str">
            <v>平屋组-平屋组</v>
          </cell>
          <cell r="H3476">
            <v>0</v>
          </cell>
          <cell r="I3476">
            <v>2.726</v>
          </cell>
          <cell r="J3476">
            <v>2.726</v>
          </cell>
        </row>
        <row r="3477">
          <cell r="C3477" t="str">
            <v>平江县</v>
          </cell>
          <cell r="D3477">
            <v>430626</v>
          </cell>
          <cell r="E3477" t="str">
            <v>一类</v>
          </cell>
          <cell r="F3477" t="str">
            <v>C018430626</v>
          </cell>
          <cell r="G3477" t="str">
            <v>黄桥-农机场</v>
          </cell>
          <cell r="H3477">
            <v>0</v>
          </cell>
          <cell r="I3477">
            <v>1.038</v>
          </cell>
          <cell r="J3477">
            <v>1.038</v>
          </cell>
        </row>
        <row r="3478">
          <cell r="C3478" t="str">
            <v>平江县</v>
          </cell>
          <cell r="D3478">
            <v>430626</v>
          </cell>
          <cell r="E3478" t="str">
            <v>一类</v>
          </cell>
          <cell r="F3478" t="str">
            <v>C019430626</v>
          </cell>
          <cell r="G3478" t="str">
            <v>紫宵观-水口桥</v>
          </cell>
          <cell r="H3478">
            <v>0</v>
          </cell>
          <cell r="I3478">
            <v>3.311</v>
          </cell>
          <cell r="J3478">
            <v>3.311</v>
          </cell>
        </row>
        <row r="3479">
          <cell r="C3479" t="str">
            <v>平江县</v>
          </cell>
          <cell r="D3479">
            <v>430626</v>
          </cell>
          <cell r="E3479" t="str">
            <v>一类</v>
          </cell>
          <cell r="F3479" t="str">
            <v>C020430626</v>
          </cell>
          <cell r="G3479" t="str">
            <v>黄桥-龙盘</v>
          </cell>
          <cell r="H3479">
            <v>0</v>
          </cell>
          <cell r="I3479">
            <v>3.068</v>
          </cell>
          <cell r="J3479">
            <v>3.068</v>
          </cell>
        </row>
        <row r="3480">
          <cell r="C3480" t="str">
            <v>平江县</v>
          </cell>
          <cell r="D3480">
            <v>430626</v>
          </cell>
          <cell r="E3480" t="str">
            <v>一类</v>
          </cell>
          <cell r="F3480" t="str">
            <v>C022430626</v>
          </cell>
          <cell r="G3480" t="str">
            <v>江沙等-石坳</v>
          </cell>
          <cell r="H3480">
            <v>0</v>
          </cell>
          <cell r="I3480">
            <v>3.007</v>
          </cell>
          <cell r="J3480">
            <v>3.007</v>
          </cell>
        </row>
        <row r="3481">
          <cell r="C3481" t="str">
            <v>平江县</v>
          </cell>
          <cell r="D3481">
            <v>430626</v>
          </cell>
          <cell r="E3481" t="str">
            <v>一类</v>
          </cell>
          <cell r="F3481" t="str">
            <v>C025430626</v>
          </cell>
          <cell r="G3481" t="str">
            <v>青山坡-青山坡</v>
          </cell>
          <cell r="H3481">
            <v>1.128</v>
          </cell>
          <cell r="I3481">
            <v>2.851</v>
          </cell>
          <cell r="J3481">
            <v>1.723</v>
          </cell>
        </row>
        <row r="3482">
          <cell r="C3482" t="str">
            <v>平江县</v>
          </cell>
          <cell r="D3482">
            <v>430626</v>
          </cell>
          <cell r="E3482" t="str">
            <v>一类</v>
          </cell>
          <cell r="F3482" t="str">
            <v>C031430626</v>
          </cell>
          <cell r="G3482" t="str">
            <v>晒谷石-东源洞</v>
          </cell>
          <cell r="H3482">
            <v>0</v>
          </cell>
          <cell r="I3482">
            <v>1.923</v>
          </cell>
          <cell r="J3482">
            <v>1.166</v>
          </cell>
        </row>
        <row r="3483">
          <cell r="C3483" t="str">
            <v>平江县</v>
          </cell>
          <cell r="D3483">
            <v>430626</v>
          </cell>
          <cell r="E3483" t="str">
            <v>一类</v>
          </cell>
          <cell r="F3483" t="str">
            <v>C039430626</v>
          </cell>
          <cell r="G3483" t="str">
            <v>铁路桥-大坪里</v>
          </cell>
          <cell r="H3483">
            <v>0</v>
          </cell>
          <cell r="I3483">
            <v>1.942</v>
          </cell>
          <cell r="J3483">
            <v>1.942</v>
          </cell>
        </row>
        <row r="3484">
          <cell r="C3484" t="str">
            <v>平江县</v>
          </cell>
          <cell r="D3484">
            <v>430626</v>
          </cell>
          <cell r="E3484" t="str">
            <v>一类</v>
          </cell>
          <cell r="F3484" t="str">
            <v>C044430626</v>
          </cell>
          <cell r="G3484" t="str">
            <v>大洲-谢坪</v>
          </cell>
          <cell r="H3484">
            <v>0</v>
          </cell>
          <cell r="I3484">
            <v>2.417</v>
          </cell>
          <cell r="J3484">
            <v>2.417</v>
          </cell>
        </row>
        <row r="3485">
          <cell r="C3485" t="str">
            <v>平江县</v>
          </cell>
          <cell r="D3485">
            <v>430626</v>
          </cell>
          <cell r="E3485" t="str">
            <v>一类</v>
          </cell>
          <cell r="F3485" t="str">
            <v>C046430626</v>
          </cell>
          <cell r="G3485" t="str">
            <v>桥头-张家</v>
          </cell>
          <cell r="H3485">
            <v>0</v>
          </cell>
          <cell r="I3485">
            <v>2.246</v>
          </cell>
          <cell r="J3485">
            <v>2.246</v>
          </cell>
        </row>
        <row r="3486">
          <cell r="C3486" t="str">
            <v>平江县</v>
          </cell>
          <cell r="D3486">
            <v>430626</v>
          </cell>
          <cell r="E3486" t="str">
            <v>一类</v>
          </cell>
          <cell r="F3486" t="str">
            <v>C049430626</v>
          </cell>
          <cell r="G3486" t="str">
            <v>黄苏-大源</v>
          </cell>
          <cell r="H3486">
            <v>0</v>
          </cell>
          <cell r="I3486">
            <v>0.52</v>
          </cell>
          <cell r="J3486">
            <v>0.52</v>
          </cell>
        </row>
        <row r="3487">
          <cell r="C3487" t="str">
            <v>平江县</v>
          </cell>
          <cell r="D3487">
            <v>430626</v>
          </cell>
          <cell r="E3487" t="str">
            <v>一类</v>
          </cell>
          <cell r="F3487" t="str">
            <v>C052430626</v>
          </cell>
          <cell r="G3487" t="str">
            <v>枞树坳-五娘祠</v>
          </cell>
          <cell r="H3487">
            <v>4.488</v>
          </cell>
          <cell r="I3487">
            <v>7.342</v>
          </cell>
          <cell r="J3487">
            <v>2.854</v>
          </cell>
        </row>
        <row r="3488">
          <cell r="C3488" t="str">
            <v>平江县</v>
          </cell>
          <cell r="D3488">
            <v>430626</v>
          </cell>
          <cell r="E3488" t="str">
            <v>一类</v>
          </cell>
          <cell r="F3488" t="str">
            <v>C056430626</v>
          </cell>
          <cell r="G3488" t="str">
            <v>七里-下星屋</v>
          </cell>
          <cell r="H3488">
            <v>0</v>
          </cell>
          <cell r="I3488">
            <v>2.513</v>
          </cell>
          <cell r="J3488">
            <v>1.897</v>
          </cell>
        </row>
        <row r="3489">
          <cell r="C3489" t="str">
            <v>平江县</v>
          </cell>
          <cell r="D3489">
            <v>430626</v>
          </cell>
          <cell r="E3489" t="str">
            <v>一类</v>
          </cell>
          <cell r="F3489" t="str">
            <v>C057430626</v>
          </cell>
          <cell r="G3489" t="str">
            <v>江背-童坑坪</v>
          </cell>
          <cell r="H3489">
            <v>0</v>
          </cell>
          <cell r="I3489">
            <v>2.052</v>
          </cell>
          <cell r="J3489">
            <v>2.052</v>
          </cell>
        </row>
        <row r="3490">
          <cell r="C3490" t="str">
            <v>平江县</v>
          </cell>
          <cell r="D3490">
            <v>430626</v>
          </cell>
          <cell r="E3490" t="str">
            <v>一类</v>
          </cell>
          <cell r="F3490" t="str">
            <v>C063430626</v>
          </cell>
          <cell r="G3490" t="str">
            <v>黄洞-栗树坪</v>
          </cell>
          <cell r="H3490">
            <v>0</v>
          </cell>
          <cell r="I3490">
            <v>2.238</v>
          </cell>
          <cell r="J3490">
            <v>2.238</v>
          </cell>
        </row>
        <row r="3491">
          <cell r="C3491" t="str">
            <v>平江县</v>
          </cell>
          <cell r="D3491">
            <v>430626</v>
          </cell>
          <cell r="E3491" t="str">
            <v>一类</v>
          </cell>
          <cell r="F3491" t="str">
            <v>C066430626</v>
          </cell>
          <cell r="G3491" t="str">
            <v>烟包咀-赵家坳</v>
          </cell>
          <cell r="H3491">
            <v>1.107</v>
          </cell>
          <cell r="I3491">
            <v>4.201</v>
          </cell>
          <cell r="J3491">
            <v>3.094</v>
          </cell>
        </row>
        <row r="3492">
          <cell r="C3492" t="str">
            <v>平江县</v>
          </cell>
          <cell r="D3492">
            <v>430626</v>
          </cell>
          <cell r="E3492" t="str">
            <v>一类</v>
          </cell>
          <cell r="F3492" t="str">
            <v>C071430626</v>
          </cell>
          <cell r="G3492" t="str">
            <v>田坪-山陂</v>
          </cell>
          <cell r="H3492">
            <v>0</v>
          </cell>
          <cell r="I3492">
            <v>1.261</v>
          </cell>
          <cell r="J3492">
            <v>1.261</v>
          </cell>
        </row>
        <row r="3493">
          <cell r="C3493" t="str">
            <v>平江县</v>
          </cell>
          <cell r="D3493">
            <v>430626</v>
          </cell>
          <cell r="E3493" t="str">
            <v>一类</v>
          </cell>
          <cell r="F3493" t="str">
            <v>C080430626</v>
          </cell>
          <cell r="G3493" t="str">
            <v>九龙庙-昌滨学校</v>
          </cell>
          <cell r="H3493">
            <v>2.153</v>
          </cell>
          <cell r="I3493">
            <v>5.497</v>
          </cell>
          <cell r="J3493">
            <v>3.344</v>
          </cell>
        </row>
        <row r="3494">
          <cell r="C3494" t="str">
            <v>平江县</v>
          </cell>
          <cell r="D3494">
            <v>430626</v>
          </cell>
          <cell r="E3494" t="str">
            <v>一类</v>
          </cell>
          <cell r="F3494" t="str">
            <v>C084430626</v>
          </cell>
          <cell r="G3494" t="str">
            <v>周家垅-喻家</v>
          </cell>
          <cell r="H3494">
            <v>0.922</v>
          </cell>
          <cell r="I3494">
            <v>6.982</v>
          </cell>
          <cell r="J3494">
            <v>4.927</v>
          </cell>
        </row>
        <row r="3495">
          <cell r="C3495" t="str">
            <v>平江县</v>
          </cell>
          <cell r="D3495">
            <v>430626</v>
          </cell>
          <cell r="E3495" t="str">
            <v>一类</v>
          </cell>
          <cell r="F3495" t="str">
            <v>C091430626</v>
          </cell>
          <cell r="G3495" t="str">
            <v>小段-泉水坡</v>
          </cell>
          <cell r="H3495">
            <v>0</v>
          </cell>
          <cell r="I3495">
            <v>3.101</v>
          </cell>
          <cell r="J3495">
            <v>3.119</v>
          </cell>
        </row>
        <row r="3496">
          <cell r="C3496" t="str">
            <v>平江县</v>
          </cell>
          <cell r="D3496">
            <v>430626</v>
          </cell>
          <cell r="E3496" t="str">
            <v>一类</v>
          </cell>
          <cell r="F3496" t="str">
            <v>C098430626</v>
          </cell>
          <cell r="G3496" t="str">
            <v>横岭铺-刘家</v>
          </cell>
          <cell r="H3496">
            <v>0</v>
          </cell>
          <cell r="I3496">
            <v>2.429</v>
          </cell>
          <cell r="J3496">
            <v>2.429</v>
          </cell>
        </row>
        <row r="3497">
          <cell r="C3497" t="str">
            <v>平江县</v>
          </cell>
          <cell r="D3497">
            <v>430626</v>
          </cell>
          <cell r="E3497" t="str">
            <v>一类</v>
          </cell>
          <cell r="F3497" t="str">
            <v>C105430626</v>
          </cell>
          <cell r="G3497" t="str">
            <v>供销社至学校</v>
          </cell>
          <cell r="H3497">
            <v>2.254</v>
          </cell>
          <cell r="I3497">
            <v>5.152</v>
          </cell>
          <cell r="J3497">
            <v>2.898</v>
          </cell>
        </row>
        <row r="3498">
          <cell r="C3498" t="str">
            <v>平江县</v>
          </cell>
          <cell r="D3498">
            <v>430626</v>
          </cell>
          <cell r="E3498" t="str">
            <v>一类</v>
          </cell>
          <cell r="F3498" t="str">
            <v>C107430626</v>
          </cell>
          <cell r="G3498" t="str">
            <v>木金中学至江背</v>
          </cell>
          <cell r="H3498">
            <v>0.606</v>
          </cell>
          <cell r="I3498">
            <v>0.683</v>
          </cell>
          <cell r="J3498">
            <v>0.077</v>
          </cell>
        </row>
        <row r="3499">
          <cell r="C3499" t="str">
            <v>平江县</v>
          </cell>
          <cell r="D3499">
            <v>430626</v>
          </cell>
          <cell r="E3499" t="str">
            <v>一类</v>
          </cell>
          <cell r="F3499" t="str">
            <v>C114430626</v>
          </cell>
          <cell r="G3499" t="str">
            <v>木金-青芬</v>
          </cell>
          <cell r="H3499">
            <v>0</v>
          </cell>
          <cell r="I3499">
            <v>3.249</v>
          </cell>
          <cell r="J3499">
            <v>3.243</v>
          </cell>
        </row>
        <row r="3500">
          <cell r="C3500" t="str">
            <v>平江县</v>
          </cell>
          <cell r="D3500">
            <v>430626</v>
          </cell>
          <cell r="E3500" t="str">
            <v>一类</v>
          </cell>
          <cell r="F3500" t="str">
            <v>C121430626</v>
          </cell>
          <cell r="G3500" t="str">
            <v>亲和-S203</v>
          </cell>
          <cell r="H3500">
            <v>0</v>
          </cell>
          <cell r="I3500">
            <v>4.545</v>
          </cell>
          <cell r="J3500">
            <v>4.545</v>
          </cell>
        </row>
        <row r="3501">
          <cell r="C3501" t="str">
            <v>平江县</v>
          </cell>
          <cell r="D3501">
            <v>430626</v>
          </cell>
          <cell r="E3501" t="str">
            <v>一类</v>
          </cell>
          <cell r="F3501" t="str">
            <v>C151430626</v>
          </cell>
          <cell r="G3501" t="str">
            <v>双江口-牛形</v>
          </cell>
          <cell r="H3501">
            <v>0</v>
          </cell>
          <cell r="I3501">
            <v>2.925</v>
          </cell>
          <cell r="J3501">
            <v>2.925</v>
          </cell>
        </row>
        <row r="3502">
          <cell r="C3502" t="str">
            <v>平江县</v>
          </cell>
          <cell r="D3502">
            <v>430626</v>
          </cell>
          <cell r="E3502" t="str">
            <v>一类</v>
          </cell>
          <cell r="F3502" t="str">
            <v>C153430626</v>
          </cell>
          <cell r="G3502" t="str">
            <v>大洞口-镇办林场</v>
          </cell>
          <cell r="H3502">
            <v>0</v>
          </cell>
          <cell r="I3502">
            <v>5.859</v>
          </cell>
          <cell r="J3502">
            <v>5.859</v>
          </cell>
        </row>
        <row r="3503">
          <cell r="C3503" t="str">
            <v>平江县</v>
          </cell>
          <cell r="D3503">
            <v>430626</v>
          </cell>
          <cell r="E3503" t="str">
            <v>一类</v>
          </cell>
          <cell r="F3503" t="str">
            <v>C154430626</v>
          </cell>
          <cell r="G3503" t="str">
            <v>中兴寺-联华界</v>
          </cell>
          <cell r="H3503">
            <v>0</v>
          </cell>
          <cell r="I3503">
            <v>4.279</v>
          </cell>
          <cell r="J3503">
            <v>1.412</v>
          </cell>
        </row>
        <row r="3504">
          <cell r="C3504" t="str">
            <v>平江县</v>
          </cell>
          <cell r="D3504">
            <v>430626</v>
          </cell>
          <cell r="E3504" t="str">
            <v>一类</v>
          </cell>
          <cell r="F3504" t="str">
            <v>C176430626</v>
          </cell>
          <cell r="G3504" t="str">
            <v>保丰岭-浮潭界</v>
          </cell>
          <cell r="H3504">
            <v>0</v>
          </cell>
          <cell r="I3504">
            <v>0.85</v>
          </cell>
          <cell r="J3504">
            <v>0.851</v>
          </cell>
        </row>
        <row r="3505">
          <cell r="C3505" t="str">
            <v>平江县</v>
          </cell>
          <cell r="D3505">
            <v>430626</v>
          </cell>
          <cell r="E3505" t="str">
            <v>一类</v>
          </cell>
          <cell r="F3505" t="str">
            <v>C182430626</v>
          </cell>
          <cell r="G3505" t="str">
            <v>官塘坳-余家洞</v>
          </cell>
          <cell r="H3505">
            <v>0</v>
          </cell>
          <cell r="I3505">
            <v>2.465</v>
          </cell>
          <cell r="J3505">
            <v>2.465</v>
          </cell>
        </row>
        <row r="3506">
          <cell r="C3506" t="str">
            <v>平江县</v>
          </cell>
          <cell r="D3506">
            <v>430626</v>
          </cell>
          <cell r="E3506" t="str">
            <v>一类</v>
          </cell>
          <cell r="F3506" t="str">
            <v>C187430626</v>
          </cell>
          <cell r="G3506" t="str">
            <v>赵神庙-仕洞学校</v>
          </cell>
          <cell r="H3506">
            <v>0</v>
          </cell>
          <cell r="I3506">
            <v>2.275</v>
          </cell>
          <cell r="J3506">
            <v>1.308</v>
          </cell>
        </row>
        <row r="3507">
          <cell r="C3507" t="str">
            <v>平江县</v>
          </cell>
          <cell r="D3507">
            <v>430626</v>
          </cell>
          <cell r="E3507" t="str">
            <v>一类</v>
          </cell>
          <cell r="F3507" t="str">
            <v>C188430626</v>
          </cell>
          <cell r="G3507" t="str">
            <v>大仙庙-白杨纸厂</v>
          </cell>
          <cell r="H3507">
            <v>1.363</v>
          </cell>
          <cell r="I3507">
            <v>7.592</v>
          </cell>
          <cell r="J3507">
            <v>2.179</v>
          </cell>
        </row>
        <row r="3508">
          <cell r="C3508" t="str">
            <v>平江县</v>
          </cell>
          <cell r="D3508">
            <v>430626</v>
          </cell>
          <cell r="E3508" t="str">
            <v>一类</v>
          </cell>
          <cell r="F3508" t="str">
            <v>C189430626</v>
          </cell>
          <cell r="G3508" t="str">
            <v>大滩元桥-大滩元桥</v>
          </cell>
          <cell r="H3508">
            <v>0.261</v>
          </cell>
          <cell r="I3508">
            <v>4.366</v>
          </cell>
          <cell r="J3508">
            <v>4.105</v>
          </cell>
        </row>
        <row r="3509">
          <cell r="C3509" t="str">
            <v>平江县</v>
          </cell>
          <cell r="D3509">
            <v>430626</v>
          </cell>
          <cell r="E3509" t="str">
            <v>一类</v>
          </cell>
          <cell r="F3509" t="str">
            <v>C191430626</v>
          </cell>
          <cell r="G3509" t="str">
            <v>太阳咀-太阳咀</v>
          </cell>
          <cell r="H3509">
            <v>0</v>
          </cell>
          <cell r="I3509">
            <v>2.928</v>
          </cell>
          <cell r="J3509">
            <v>0.382</v>
          </cell>
        </row>
        <row r="3510">
          <cell r="C3510" t="str">
            <v>平江县</v>
          </cell>
          <cell r="D3510">
            <v>430626</v>
          </cell>
          <cell r="E3510" t="str">
            <v>一类</v>
          </cell>
          <cell r="F3510" t="str">
            <v>C192430626</v>
          </cell>
          <cell r="G3510" t="str">
            <v>下星屋-杨家湾</v>
          </cell>
          <cell r="H3510">
            <v>0</v>
          </cell>
          <cell r="I3510">
            <v>4.095</v>
          </cell>
          <cell r="J3510">
            <v>1.056</v>
          </cell>
        </row>
        <row r="3511">
          <cell r="C3511" t="str">
            <v>平江县</v>
          </cell>
          <cell r="D3511">
            <v>430626</v>
          </cell>
          <cell r="E3511" t="str">
            <v>一类</v>
          </cell>
          <cell r="F3511" t="str">
            <v>C198430626</v>
          </cell>
          <cell r="G3511" t="str">
            <v>弯山桥-黄坳桥</v>
          </cell>
          <cell r="H3511">
            <v>0</v>
          </cell>
          <cell r="I3511">
            <v>0.831</v>
          </cell>
          <cell r="J3511">
            <v>0.831</v>
          </cell>
        </row>
        <row r="3512">
          <cell r="C3512" t="str">
            <v>平江县</v>
          </cell>
          <cell r="D3512">
            <v>430626</v>
          </cell>
          <cell r="E3512" t="str">
            <v>一类</v>
          </cell>
          <cell r="F3512" t="str">
            <v>C211430626</v>
          </cell>
          <cell r="G3512" t="str">
            <v>禾鸡岭-梓树坳</v>
          </cell>
          <cell r="H3512">
            <v>6.804</v>
          </cell>
          <cell r="I3512">
            <v>11.519</v>
          </cell>
          <cell r="J3512">
            <v>4.715</v>
          </cell>
        </row>
        <row r="3513">
          <cell r="C3513" t="str">
            <v>平江县</v>
          </cell>
          <cell r="D3513">
            <v>430626</v>
          </cell>
          <cell r="E3513" t="str">
            <v>一类</v>
          </cell>
          <cell r="F3513" t="str">
            <v>C217430626</v>
          </cell>
          <cell r="G3513" t="str">
            <v>横山头至水口</v>
          </cell>
          <cell r="H3513">
            <v>0.634</v>
          </cell>
          <cell r="I3513">
            <v>3.817</v>
          </cell>
          <cell r="J3513">
            <v>3.183</v>
          </cell>
        </row>
        <row r="3514">
          <cell r="C3514" t="str">
            <v>平江县</v>
          </cell>
          <cell r="D3514">
            <v>430626</v>
          </cell>
          <cell r="E3514" t="str">
            <v>一类</v>
          </cell>
          <cell r="F3514" t="str">
            <v>C226430626</v>
          </cell>
          <cell r="G3514" t="str">
            <v>路口至羊古头</v>
          </cell>
          <cell r="H3514">
            <v>0</v>
          </cell>
          <cell r="I3514">
            <v>2.197</v>
          </cell>
          <cell r="J3514">
            <v>2.197</v>
          </cell>
        </row>
        <row r="3515">
          <cell r="C3515" t="str">
            <v>平江县</v>
          </cell>
          <cell r="D3515">
            <v>430626</v>
          </cell>
          <cell r="E3515" t="str">
            <v>一类</v>
          </cell>
          <cell r="F3515" t="str">
            <v>C227430626</v>
          </cell>
          <cell r="G3515" t="str">
            <v>晏家嘴-晏家嘴</v>
          </cell>
          <cell r="H3515">
            <v>0</v>
          </cell>
          <cell r="I3515">
            <v>4.165</v>
          </cell>
          <cell r="J3515">
            <v>4.161</v>
          </cell>
        </row>
        <row r="3516">
          <cell r="C3516" t="str">
            <v>平江县</v>
          </cell>
          <cell r="D3516">
            <v>430626</v>
          </cell>
          <cell r="E3516" t="str">
            <v>一类</v>
          </cell>
          <cell r="F3516" t="str">
            <v>C234430626</v>
          </cell>
          <cell r="G3516" t="str">
            <v>毛弯-杨坳</v>
          </cell>
          <cell r="H3516">
            <v>0</v>
          </cell>
          <cell r="I3516">
            <v>1.51</v>
          </cell>
          <cell r="J3516">
            <v>1.51</v>
          </cell>
        </row>
        <row r="3517">
          <cell r="C3517" t="str">
            <v>平江县</v>
          </cell>
          <cell r="D3517">
            <v>430626</v>
          </cell>
          <cell r="E3517" t="str">
            <v>一类</v>
          </cell>
          <cell r="F3517" t="str">
            <v>C238430626</v>
          </cell>
          <cell r="G3517" t="str">
            <v>桥上至徐家</v>
          </cell>
          <cell r="H3517">
            <v>0</v>
          </cell>
          <cell r="I3517">
            <v>3.033</v>
          </cell>
          <cell r="J3517">
            <v>3.033</v>
          </cell>
        </row>
        <row r="3518">
          <cell r="C3518" t="str">
            <v>平江县</v>
          </cell>
          <cell r="D3518">
            <v>430626</v>
          </cell>
          <cell r="E3518" t="str">
            <v>一类</v>
          </cell>
          <cell r="F3518" t="str">
            <v>C244430626</v>
          </cell>
          <cell r="G3518" t="str">
            <v>猫公石至白沿</v>
          </cell>
          <cell r="H3518">
            <v>1.622</v>
          </cell>
          <cell r="I3518">
            <v>2.823</v>
          </cell>
          <cell r="J3518">
            <v>1.201</v>
          </cell>
        </row>
        <row r="3519">
          <cell r="C3519" t="str">
            <v>平江县</v>
          </cell>
          <cell r="D3519">
            <v>430626</v>
          </cell>
          <cell r="E3519" t="str">
            <v>一类</v>
          </cell>
          <cell r="F3519" t="str">
            <v>C246430626</v>
          </cell>
          <cell r="G3519" t="str">
            <v>西冲-K7+600</v>
          </cell>
          <cell r="H3519">
            <v>1.93</v>
          </cell>
          <cell r="I3519">
            <v>7.581</v>
          </cell>
          <cell r="J3519">
            <v>5.651</v>
          </cell>
        </row>
        <row r="3520">
          <cell r="C3520" t="str">
            <v>平江县</v>
          </cell>
          <cell r="D3520">
            <v>430626</v>
          </cell>
          <cell r="E3520" t="str">
            <v>一类</v>
          </cell>
          <cell r="F3520" t="str">
            <v>C249430626</v>
          </cell>
          <cell r="G3520" t="str">
            <v>梨家-K8+300</v>
          </cell>
          <cell r="H3520">
            <v>0</v>
          </cell>
          <cell r="I3520">
            <v>8.471</v>
          </cell>
          <cell r="J3520">
            <v>6.008</v>
          </cell>
        </row>
        <row r="3521">
          <cell r="C3521" t="str">
            <v>平江县</v>
          </cell>
          <cell r="D3521">
            <v>430626</v>
          </cell>
          <cell r="E3521" t="str">
            <v>一类</v>
          </cell>
          <cell r="F3521" t="str">
            <v>C284430626</v>
          </cell>
          <cell r="G3521" t="str">
            <v>柘屋-水口</v>
          </cell>
          <cell r="H3521">
            <v>0</v>
          </cell>
          <cell r="I3521">
            <v>2.763</v>
          </cell>
          <cell r="J3521">
            <v>2.763</v>
          </cell>
        </row>
        <row r="3522">
          <cell r="C3522" t="str">
            <v>平江县</v>
          </cell>
          <cell r="D3522">
            <v>430626</v>
          </cell>
          <cell r="E3522" t="str">
            <v>一类</v>
          </cell>
          <cell r="F3522" t="str">
            <v>C286430626</v>
          </cell>
          <cell r="G3522" t="str">
            <v>洞口-桃源</v>
          </cell>
          <cell r="H3522">
            <v>0</v>
          </cell>
          <cell r="I3522">
            <v>0.734</v>
          </cell>
          <cell r="J3522">
            <v>0.734</v>
          </cell>
        </row>
        <row r="3523">
          <cell r="C3523" t="str">
            <v>平江县</v>
          </cell>
          <cell r="D3523">
            <v>430626</v>
          </cell>
          <cell r="E3523" t="str">
            <v>一类</v>
          </cell>
          <cell r="F3523" t="str">
            <v>C295430626</v>
          </cell>
          <cell r="G3523" t="str">
            <v>小佛坳-梅树</v>
          </cell>
          <cell r="H3523">
            <v>0</v>
          </cell>
          <cell r="I3523">
            <v>7.093</v>
          </cell>
          <cell r="J3523">
            <v>3.829</v>
          </cell>
        </row>
        <row r="3524">
          <cell r="C3524" t="str">
            <v>平江县</v>
          </cell>
          <cell r="D3524">
            <v>430626</v>
          </cell>
          <cell r="E3524" t="str">
            <v>一类</v>
          </cell>
          <cell r="F3524" t="str">
            <v>C303430626</v>
          </cell>
          <cell r="G3524" t="str">
            <v>严家滩大桥-落星滩</v>
          </cell>
          <cell r="H3524">
            <v>0</v>
          </cell>
          <cell r="I3524">
            <v>4.355</v>
          </cell>
          <cell r="J3524">
            <v>3.952</v>
          </cell>
        </row>
        <row r="3525">
          <cell r="C3525" t="str">
            <v>平江县</v>
          </cell>
          <cell r="D3525">
            <v>430626</v>
          </cell>
          <cell r="E3525" t="str">
            <v>一类</v>
          </cell>
          <cell r="F3525" t="str">
            <v>C305430626</v>
          </cell>
          <cell r="G3525" t="str">
            <v>干田咀-干田咀</v>
          </cell>
          <cell r="H3525">
            <v>0</v>
          </cell>
          <cell r="I3525">
            <v>4.292</v>
          </cell>
          <cell r="J3525">
            <v>0.447</v>
          </cell>
        </row>
        <row r="3526">
          <cell r="C3526" t="str">
            <v>平江县</v>
          </cell>
          <cell r="D3526">
            <v>430626</v>
          </cell>
          <cell r="E3526" t="str">
            <v>一类</v>
          </cell>
          <cell r="F3526" t="str">
            <v>C309430626</v>
          </cell>
          <cell r="G3526" t="str">
            <v>甲山路口-桃树洞</v>
          </cell>
          <cell r="H3526">
            <v>0</v>
          </cell>
          <cell r="I3526">
            <v>3.525</v>
          </cell>
          <cell r="J3526">
            <v>1.03</v>
          </cell>
        </row>
        <row r="3527">
          <cell r="C3527" t="str">
            <v>平江县</v>
          </cell>
          <cell r="D3527">
            <v>430626</v>
          </cell>
          <cell r="E3527" t="str">
            <v>一类</v>
          </cell>
          <cell r="F3527" t="str">
            <v>C313430626</v>
          </cell>
          <cell r="G3527" t="str">
            <v>洪山-水泥厂</v>
          </cell>
          <cell r="H3527">
            <v>0</v>
          </cell>
          <cell r="I3527">
            <v>5.725</v>
          </cell>
          <cell r="J3527">
            <v>3.694</v>
          </cell>
        </row>
        <row r="3528">
          <cell r="C3528" t="str">
            <v>平江县</v>
          </cell>
          <cell r="D3528">
            <v>430626</v>
          </cell>
          <cell r="E3528" t="str">
            <v>一类</v>
          </cell>
          <cell r="F3528" t="str">
            <v>C314430626</v>
          </cell>
          <cell r="G3528" t="str">
            <v>官坑村部-陈枫路</v>
          </cell>
          <cell r="H3528">
            <v>0</v>
          </cell>
          <cell r="I3528">
            <v>5.265</v>
          </cell>
          <cell r="J3528">
            <v>5.265</v>
          </cell>
        </row>
        <row r="3529">
          <cell r="C3529" t="str">
            <v>平江县</v>
          </cell>
          <cell r="D3529">
            <v>430626</v>
          </cell>
          <cell r="E3529" t="str">
            <v>一类</v>
          </cell>
          <cell r="F3529" t="str">
            <v>C316430626</v>
          </cell>
          <cell r="G3529" t="str">
            <v>河染至黄龙山</v>
          </cell>
          <cell r="H3529">
            <v>0</v>
          </cell>
          <cell r="I3529">
            <v>5.849</v>
          </cell>
          <cell r="J3529">
            <v>1.08</v>
          </cell>
        </row>
        <row r="3530">
          <cell r="C3530" t="str">
            <v>平江县</v>
          </cell>
          <cell r="D3530">
            <v>430626</v>
          </cell>
          <cell r="E3530" t="str">
            <v>一类</v>
          </cell>
          <cell r="F3530" t="str">
            <v>C317430626</v>
          </cell>
          <cell r="G3530" t="str">
            <v>何家至和合</v>
          </cell>
          <cell r="H3530">
            <v>1.098</v>
          </cell>
          <cell r="I3530">
            <v>3.918</v>
          </cell>
          <cell r="J3530">
            <v>1.227</v>
          </cell>
        </row>
        <row r="3531">
          <cell r="C3531" t="str">
            <v>平江县</v>
          </cell>
          <cell r="D3531">
            <v>430626</v>
          </cell>
          <cell r="E3531" t="str">
            <v>一类</v>
          </cell>
          <cell r="F3531" t="str">
            <v>C321430626</v>
          </cell>
          <cell r="G3531" t="str">
            <v>胡家至南岭</v>
          </cell>
          <cell r="H3531">
            <v>1.25</v>
          </cell>
          <cell r="I3531">
            <v>4.213</v>
          </cell>
          <cell r="J3531">
            <v>2.963</v>
          </cell>
        </row>
        <row r="3532">
          <cell r="C3532" t="str">
            <v>平江县</v>
          </cell>
          <cell r="D3532">
            <v>430626</v>
          </cell>
          <cell r="E3532" t="str">
            <v>一类</v>
          </cell>
          <cell r="F3532" t="str">
            <v>C336430626</v>
          </cell>
          <cell r="G3532" t="str">
            <v>上新屋-井眼桥</v>
          </cell>
          <cell r="H3532">
            <v>2.803</v>
          </cell>
          <cell r="I3532">
            <v>4.789</v>
          </cell>
          <cell r="J3532">
            <v>1.986</v>
          </cell>
        </row>
        <row r="3533">
          <cell r="C3533" t="str">
            <v>平江县</v>
          </cell>
          <cell r="D3533">
            <v>430626</v>
          </cell>
          <cell r="E3533" t="str">
            <v>一类</v>
          </cell>
          <cell r="F3533" t="str">
            <v>C343430626</v>
          </cell>
          <cell r="G3533" t="str">
            <v>招贤-九坳</v>
          </cell>
          <cell r="H3533">
            <v>0</v>
          </cell>
          <cell r="I3533">
            <v>0.068</v>
          </cell>
          <cell r="J3533">
            <v>0.068</v>
          </cell>
        </row>
        <row r="3534">
          <cell r="C3534" t="str">
            <v>平江县</v>
          </cell>
          <cell r="D3534">
            <v>430626</v>
          </cell>
          <cell r="E3534" t="str">
            <v>一类</v>
          </cell>
          <cell r="F3534" t="str">
            <v>C352430626</v>
          </cell>
          <cell r="G3534" t="str">
            <v>张韩桥-张家洞</v>
          </cell>
          <cell r="H3534">
            <v>0</v>
          </cell>
          <cell r="I3534">
            <v>2.91</v>
          </cell>
          <cell r="J3534">
            <v>2.91</v>
          </cell>
        </row>
        <row r="3535">
          <cell r="C3535" t="str">
            <v>平江县</v>
          </cell>
          <cell r="D3535">
            <v>430626</v>
          </cell>
          <cell r="E3535" t="str">
            <v>一类</v>
          </cell>
          <cell r="F3535" t="str">
            <v>C354430626</v>
          </cell>
          <cell r="G3535" t="str">
            <v>双龙-油铺</v>
          </cell>
          <cell r="H3535">
            <v>1.12</v>
          </cell>
          <cell r="I3535">
            <v>2.48</v>
          </cell>
          <cell r="J3535">
            <v>1.36</v>
          </cell>
        </row>
        <row r="3536">
          <cell r="C3536" t="str">
            <v>平江县</v>
          </cell>
          <cell r="D3536">
            <v>430626</v>
          </cell>
          <cell r="E3536" t="str">
            <v>一类</v>
          </cell>
          <cell r="F3536" t="str">
            <v>C355430626</v>
          </cell>
          <cell r="G3536" t="str">
            <v>市上-大垄里</v>
          </cell>
          <cell r="H3536">
            <v>0</v>
          </cell>
          <cell r="I3536">
            <v>1.494</v>
          </cell>
          <cell r="J3536">
            <v>1.494</v>
          </cell>
        </row>
        <row r="3537">
          <cell r="C3537" t="str">
            <v>平江县</v>
          </cell>
          <cell r="D3537">
            <v>430626</v>
          </cell>
          <cell r="E3537" t="str">
            <v>一类</v>
          </cell>
          <cell r="F3537" t="str">
            <v>C358430626</v>
          </cell>
          <cell r="G3537" t="str">
            <v>横板桥-杨树湾</v>
          </cell>
          <cell r="H3537">
            <v>0</v>
          </cell>
          <cell r="I3537">
            <v>0.531</v>
          </cell>
          <cell r="J3537">
            <v>0.531</v>
          </cell>
        </row>
        <row r="3538">
          <cell r="C3538" t="str">
            <v>平江县</v>
          </cell>
          <cell r="D3538">
            <v>430626</v>
          </cell>
          <cell r="E3538" t="str">
            <v>一类</v>
          </cell>
          <cell r="F3538" t="str">
            <v>C362430626</v>
          </cell>
          <cell r="G3538" t="str">
            <v>滚水堰-胡舟</v>
          </cell>
          <cell r="H3538">
            <v>1.191</v>
          </cell>
          <cell r="I3538">
            <v>3.176</v>
          </cell>
          <cell r="J3538">
            <v>1.985</v>
          </cell>
        </row>
        <row r="3539">
          <cell r="C3539" t="str">
            <v>平江县</v>
          </cell>
          <cell r="D3539">
            <v>430626</v>
          </cell>
          <cell r="E3539" t="str">
            <v>一类</v>
          </cell>
          <cell r="F3539" t="str">
            <v>C375430626</v>
          </cell>
          <cell r="G3539" t="str">
            <v>双桥-蔡家组</v>
          </cell>
          <cell r="H3539">
            <v>0</v>
          </cell>
          <cell r="I3539">
            <v>2.762</v>
          </cell>
          <cell r="J3539">
            <v>2.762</v>
          </cell>
        </row>
        <row r="3540">
          <cell r="C3540" t="str">
            <v>平江县</v>
          </cell>
          <cell r="D3540">
            <v>430626</v>
          </cell>
          <cell r="E3540" t="str">
            <v>一类</v>
          </cell>
          <cell r="F3540" t="str">
            <v>C376430626</v>
          </cell>
          <cell r="G3540" t="str">
            <v>大坝底-白寺</v>
          </cell>
          <cell r="H3540">
            <v>0</v>
          </cell>
          <cell r="I3540">
            <v>3.804</v>
          </cell>
          <cell r="J3540">
            <v>3.804</v>
          </cell>
        </row>
        <row r="3541">
          <cell r="C3541" t="str">
            <v>平江县</v>
          </cell>
          <cell r="D3541">
            <v>430626</v>
          </cell>
          <cell r="E3541" t="str">
            <v>一类</v>
          </cell>
          <cell r="F3541" t="str">
            <v>C382430626</v>
          </cell>
          <cell r="G3541" t="str">
            <v>汉上-大树洞</v>
          </cell>
          <cell r="H3541">
            <v>0</v>
          </cell>
          <cell r="I3541">
            <v>1.906</v>
          </cell>
          <cell r="J3541">
            <v>1.906</v>
          </cell>
        </row>
        <row r="3542">
          <cell r="C3542" t="str">
            <v>平江县</v>
          </cell>
          <cell r="D3542">
            <v>430626</v>
          </cell>
          <cell r="E3542" t="str">
            <v>一类</v>
          </cell>
          <cell r="F3542" t="str">
            <v>C389430626</v>
          </cell>
          <cell r="G3542" t="str">
            <v>桥公潭-佛坳</v>
          </cell>
          <cell r="H3542">
            <v>0</v>
          </cell>
          <cell r="I3542">
            <v>2.577</v>
          </cell>
          <cell r="J3542">
            <v>1.423</v>
          </cell>
        </row>
        <row r="3543">
          <cell r="C3543" t="str">
            <v>平江县</v>
          </cell>
          <cell r="D3543">
            <v>430626</v>
          </cell>
          <cell r="E3543" t="str">
            <v>一类</v>
          </cell>
          <cell r="F3543" t="str">
            <v>C390430626</v>
          </cell>
          <cell r="G3543" t="str">
            <v>陈家堪-箭头</v>
          </cell>
          <cell r="H3543">
            <v>0.488</v>
          </cell>
          <cell r="I3543">
            <v>1.731</v>
          </cell>
          <cell r="J3543">
            <v>1.243</v>
          </cell>
        </row>
        <row r="3544">
          <cell r="C3544" t="str">
            <v>平江县</v>
          </cell>
          <cell r="D3544">
            <v>430626</v>
          </cell>
          <cell r="E3544" t="str">
            <v>一类</v>
          </cell>
          <cell r="F3544" t="str">
            <v>C418430626</v>
          </cell>
          <cell r="G3544" t="str">
            <v>大渔-官溪</v>
          </cell>
          <cell r="H3544">
            <v>0</v>
          </cell>
          <cell r="I3544">
            <v>3.884</v>
          </cell>
          <cell r="J3544">
            <v>3.884</v>
          </cell>
        </row>
        <row r="3545">
          <cell r="C3545" t="str">
            <v>平江县</v>
          </cell>
          <cell r="D3545">
            <v>430626</v>
          </cell>
          <cell r="E3545" t="str">
            <v>一类</v>
          </cell>
          <cell r="F3545" t="str">
            <v>C420430626</v>
          </cell>
          <cell r="G3545" t="str">
            <v>渔潭桥至封神庙</v>
          </cell>
          <cell r="H3545">
            <v>0.756</v>
          </cell>
          <cell r="I3545">
            <v>2.809</v>
          </cell>
          <cell r="J3545">
            <v>2.053</v>
          </cell>
        </row>
        <row r="3546">
          <cell r="C3546" t="str">
            <v>平江县</v>
          </cell>
          <cell r="D3546">
            <v>430626</v>
          </cell>
          <cell r="E3546" t="str">
            <v>一类</v>
          </cell>
          <cell r="F3546" t="str">
            <v>C421430626</v>
          </cell>
          <cell r="G3546" t="str">
            <v>永福-沙联</v>
          </cell>
          <cell r="H3546">
            <v>0</v>
          </cell>
          <cell r="I3546">
            <v>6.553</v>
          </cell>
          <cell r="J3546">
            <v>6.553</v>
          </cell>
        </row>
        <row r="3547">
          <cell r="C3547" t="str">
            <v>平江县</v>
          </cell>
          <cell r="D3547">
            <v>430626</v>
          </cell>
          <cell r="E3547" t="str">
            <v>一类</v>
          </cell>
          <cell r="F3547" t="str">
            <v>C429430626</v>
          </cell>
          <cell r="G3547" t="str">
            <v>大口段-黎家</v>
          </cell>
          <cell r="H3547">
            <v>0</v>
          </cell>
          <cell r="I3547">
            <v>1.521</v>
          </cell>
          <cell r="J3547">
            <v>1.521</v>
          </cell>
        </row>
        <row r="3548">
          <cell r="C3548" t="str">
            <v>平江县</v>
          </cell>
          <cell r="D3548">
            <v>430626</v>
          </cell>
          <cell r="E3548" t="str">
            <v>一类</v>
          </cell>
          <cell r="F3548" t="str">
            <v>C430430626</v>
          </cell>
          <cell r="G3548" t="str">
            <v>东田路口至车田大桥</v>
          </cell>
          <cell r="H3548">
            <v>0</v>
          </cell>
          <cell r="I3548">
            <v>3.159</v>
          </cell>
          <cell r="J3548">
            <v>3.159</v>
          </cell>
        </row>
        <row r="3549">
          <cell r="C3549" t="str">
            <v>平江县</v>
          </cell>
          <cell r="D3549">
            <v>430626</v>
          </cell>
          <cell r="E3549" t="str">
            <v>一类</v>
          </cell>
          <cell r="F3549" t="str">
            <v>C445430626</v>
          </cell>
          <cell r="G3549" t="str">
            <v>油铺里至汤段</v>
          </cell>
          <cell r="H3549">
            <v>0</v>
          </cell>
          <cell r="I3549">
            <v>4.381</v>
          </cell>
          <cell r="J3549">
            <v>1.112</v>
          </cell>
        </row>
        <row r="3550">
          <cell r="C3550" t="str">
            <v>平江县</v>
          </cell>
          <cell r="D3550">
            <v>430626</v>
          </cell>
          <cell r="E3550" t="str">
            <v>一类</v>
          </cell>
          <cell r="F3550" t="str">
            <v>C449430626</v>
          </cell>
          <cell r="G3550" t="str">
            <v>边山-坑口组</v>
          </cell>
          <cell r="H3550">
            <v>2.287</v>
          </cell>
          <cell r="I3550">
            <v>6.212</v>
          </cell>
          <cell r="J3550">
            <v>3.925</v>
          </cell>
        </row>
        <row r="3551">
          <cell r="C3551" t="str">
            <v>平江县</v>
          </cell>
          <cell r="D3551">
            <v>430626</v>
          </cell>
          <cell r="E3551" t="str">
            <v>一类</v>
          </cell>
          <cell r="F3551" t="str">
            <v>C455430626</v>
          </cell>
          <cell r="G3551" t="str">
            <v>下洞-下洞</v>
          </cell>
          <cell r="H3551">
            <v>0</v>
          </cell>
          <cell r="I3551">
            <v>4.352</v>
          </cell>
          <cell r="J3551">
            <v>2.982</v>
          </cell>
        </row>
        <row r="3552">
          <cell r="C3552" t="str">
            <v>平江县</v>
          </cell>
          <cell r="D3552">
            <v>430626</v>
          </cell>
          <cell r="E3552" t="str">
            <v>一类</v>
          </cell>
          <cell r="F3552" t="str">
            <v>C465430626</v>
          </cell>
          <cell r="G3552" t="str">
            <v>邓家-早仑桥</v>
          </cell>
          <cell r="H3552">
            <v>0</v>
          </cell>
          <cell r="I3552">
            <v>2.216</v>
          </cell>
          <cell r="J3552">
            <v>2.216</v>
          </cell>
        </row>
        <row r="3553">
          <cell r="C3553" t="str">
            <v>平江县</v>
          </cell>
          <cell r="D3553">
            <v>430626</v>
          </cell>
          <cell r="E3553" t="str">
            <v>一类</v>
          </cell>
          <cell r="F3553" t="str">
            <v>C466430626</v>
          </cell>
          <cell r="G3553" t="str">
            <v>村部-湾内组</v>
          </cell>
          <cell r="H3553">
            <v>0</v>
          </cell>
          <cell r="I3553">
            <v>0.435</v>
          </cell>
          <cell r="J3553">
            <v>0.435</v>
          </cell>
        </row>
        <row r="3554">
          <cell r="C3554" t="str">
            <v>平江县</v>
          </cell>
          <cell r="D3554">
            <v>430626</v>
          </cell>
          <cell r="E3554" t="str">
            <v>一类</v>
          </cell>
          <cell r="F3554" t="str">
            <v>C470430626</v>
          </cell>
          <cell r="G3554" t="str">
            <v>坳上至宋李坑</v>
          </cell>
          <cell r="H3554">
            <v>0</v>
          </cell>
          <cell r="I3554">
            <v>2.729</v>
          </cell>
          <cell r="J3554">
            <v>2.729</v>
          </cell>
        </row>
        <row r="3555">
          <cell r="C3555" t="str">
            <v>平江县</v>
          </cell>
          <cell r="D3555">
            <v>430626</v>
          </cell>
          <cell r="E3555" t="str">
            <v>一类</v>
          </cell>
          <cell r="F3555" t="str">
            <v>C471430626</v>
          </cell>
          <cell r="G3555" t="str">
            <v>凤形桥-古皮寺</v>
          </cell>
          <cell r="H3555">
            <v>0</v>
          </cell>
          <cell r="I3555">
            <v>3.619</v>
          </cell>
          <cell r="J3555">
            <v>3.619</v>
          </cell>
        </row>
        <row r="3556">
          <cell r="C3556" t="str">
            <v>平江县</v>
          </cell>
          <cell r="D3556">
            <v>430626</v>
          </cell>
          <cell r="E3556" t="str">
            <v>一类</v>
          </cell>
          <cell r="F3556" t="str">
            <v>C476430626</v>
          </cell>
          <cell r="G3556" t="str">
            <v>糙上-糙上</v>
          </cell>
          <cell r="H3556">
            <v>0.317</v>
          </cell>
          <cell r="I3556">
            <v>2.64</v>
          </cell>
          <cell r="J3556">
            <v>2.323</v>
          </cell>
        </row>
        <row r="3557">
          <cell r="C3557" t="str">
            <v>平江县</v>
          </cell>
          <cell r="D3557">
            <v>430626</v>
          </cell>
          <cell r="E3557" t="str">
            <v>一类</v>
          </cell>
          <cell r="F3557" t="str">
            <v>C477430626</v>
          </cell>
          <cell r="G3557" t="str">
            <v>陈步滩-万沙岩</v>
          </cell>
          <cell r="H3557">
            <v>0</v>
          </cell>
          <cell r="I3557">
            <v>4.005</v>
          </cell>
          <cell r="J3557">
            <v>4.005</v>
          </cell>
        </row>
        <row r="3558">
          <cell r="C3558" t="str">
            <v>平江县</v>
          </cell>
          <cell r="D3558">
            <v>430626</v>
          </cell>
          <cell r="E3558" t="str">
            <v>一类</v>
          </cell>
          <cell r="F3558" t="str">
            <v>C485430626</v>
          </cell>
          <cell r="G3558" t="str">
            <v>滑石坑-界上</v>
          </cell>
          <cell r="H3558">
            <v>0</v>
          </cell>
          <cell r="I3558">
            <v>3.647</v>
          </cell>
          <cell r="J3558">
            <v>1.439</v>
          </cell>
        </row>
        <row r="3559">
          <cell r="C3559" t="str">
            <v>平江县</v>
          </cell>
          <cell r="D3559">
            <v>430626</v>
          </cell>
          <cell r="E3559" t="str">
            <v>一类</v>
          </cell>
          <cell r="F3559" t="str">
            <v>C487430626</v>
          </cell>
          <cell r="G3559" t="str">
            <v>双洞-栗木桥</v>
          </cell>
          <cell r="H3559">
            <v>1.325</v>
          </cell>
          <cell r="I3559">
            <v>3.521</v>
          </cell>
          <cell r="J3559">
            <v>2.196</v>
          </cell>
        </row>
        <row r="3560">
          <cell r="C3560" t="str">
            <v>平江县</v>
          </cell>
          <cell r="D3560">
            <v>430626</v>
          </cell>
          <cell r="E3560" t="str">
            <v>一类</v>
          </cell>
          <cell r="F3560" t="str">
            <v>C489430626</v>
          </cell>
          <cell r="G3560" t="str">
            <v>水库-西江中学</v>
          </cell>
          <cell r="H3560">
            <v>2.695</v>
          </cell>
          <cell r="I3560">
            <v>4.835</v>
          </cell>
          <cell r="J3560">
            <v>2.14</v>
          </cell>
        </row>
        <row r="3561">
          <cell r="C3561" t="str">
            <v>平江县</v>
          </cell>
          <cell r="D3561">
            <v>430626</v>
          </cell>
          <cell r="E3561" t="str">
            <v>一类</v>
          </cell>
          <cell r="F3561" t="str">
            <v>C490430626</v>
          </cell>
          <cell r="G3561" t="str">
            <v>西冲路口-西冲村</v>
          </cell>
          <cell r="H3561">
            <v>0</v>
          </cell>
          <cell r="I3561">
            <v>2.504</v>
          </cell>
          <cell r="J3561">
            <v>2.504</v>
          </cell>
        </row>
        <row r="3562">
          <cell r="C3562" t="str">
            <v>平江县</v>
          </cell>
          <cell r="D3562">
            <v>430626</v>
          </cell>
          <cell r="E3562" t="str">
            <v>一类</v>
          </cell>
          <cell r="F3562" t="str">
            <v>C491430626</v>
          </cell>
          <cell r="G3562" t="str">
            <v>三渡江-江口</v>
          </cell>
          <cell r="H3562">
            <v>0</v>
          </cell>
          <cell r="I3562">
            <v>3.855</v>
          </cell>
          <cell r="J3562">
            <v>3.855</v>
          </cell>
        </row>
        <row r="3563">
          <cell r="C3563" t="str">
            <v>平江县</v>
          </cell>
          <cell r="D3563">
            <v>430626</v>
          </cell>
          <cell r="E3563" t="str">
            <v>一类</v>
          </cell>
          <cell r="F3563" t="str">
            <v>C531430626</v>
          </cell>
          <cell r="G3563" t="str">
            <v>永显庙-双江口桥</v>
          </cell>
          <cell r="H3563">
            <v>0</v>
          </cell>
          <cell r="I3563">
            <v>8.231</v>
          </cell>
          <cell r="J3563">
            <v>2.801</v>
          </cell>
        </row>
        <row r="3564">
          <cell r="C3564" t="str">
            <v>平江县</v>
          </cell>
          <cell r="D3564">
            <v>430626</v>
          </cell>
          <cell r="E3564" t="str">
            <v>一类</v>
          </cell>
          <cell r="F3564" t="str">
            <v>C540430626</v>
          </cell>
          <cell r="G3564" t="str">
            <v>杨坡山-麻坡里</v>
          </cell>
          <cell r="H3564">
            <v>3.241</v>
          </cell>
          <cell r="I3564">
            <v>6.489</v>
          </cell>
          <cell r="J3564">
            <v>3.248</v>
          </cell>
        </row>
        <row r="3565">
          <cell r="C3565" t="str">
            <v>平江县</v>
          </cell>
          <cell r="D3565">
            <v>430626</v>
          </cell>
          <cell r="E3565" t="str">
            <v>一类</v>
          </cell>
          <cell r="F3565" t="str">
            <v>C598430626</v>
          </cell>
          <cell r="G3565" t="str">
            <v>白湖口-三市</v>
          </cell>
          <cell r="H3565">
            <v>0</v>
          </cell>
          <cell r="I3565">
            <v>0.282</v>
          </cell>
          <cell r="J3565">
            <v>0.282</v>
          </cell>
        </row>
        <row r="3566">
          <cell r="C3566" t="str">
            <v>平江县</v>
          </cell>
          <cell r="D3566">
            <v>430626</v>
          </cell>
          <cell r="E3566" t="str">
            <v>一类</v>
          </cell>
          <cell r="F3566" t="str">
            <v>C621430626</v>
          </cell>
          <cell r="G3566" t="str">
            <v>福利桥-石塘</v>
          </cell>
          <cell r="H3566">
            <v>0</v>
          </cell>
          <cell r="I3566">
            <v>0.494</v>
          </cell>
          <cell r="J3566">
            <v>0.494</v>
          </cell>
        </row>
        <row r="3567">
          <cell r="C3567" t="str">
            <v>平江县</v>
          </cell>
          <cell r="D3567">
            <v>430626</v>
          </cell>
          <cell r="E3567" t="str">
            <v>一类</v>
          </cell>
          <cell r="F3567" t="str">
            <v>C639430626</v>
          </cell>
          <cell r="G3567" t="str">
            <v>横板桥-杨巷埂</v>
          </cell>
          <cell r="H3567">
            <v>0</v>
          </cell>
          <cell r="I3567">
            <v>1.161</v>
          </cell>
          <cell r="J3567">
            <v>1.161</v>
          </cell>
        </row>
        <row r="3568">
          <cell r="C3568" t="str">
            <v>平江县</v>
          </cell>
          <cell r="D3568">
            <v>430626</v>
          </cell>
          <cell r="E3568" t="str">
            <v>一类</v>
          </cell>
          <cell r="F3568" t="str">
            <v>CA66430626</v>
          </cell>
          <cell r="G3568" t="str">
            <v>大屋里-岭上</v>
          </cell>
          <cell r="H3568">
            <v>0</v>
          </cell>
          <cell r="I3568">
            <v>4.767</v>
          </cell>
          <cell r="J3568">
            <v>3.48</v>
          </cell>
        </row>
        <row r="3569">
          <cell r="C3569" t="str">
            <v>平江县</v>
          </cell>
          <cell r="D3569">
            <v>430626</v>
          </cell>
          <cell r="E3569" t="str">
            <v>一类</v>
          </cell>
          <cell r="F3569" t="str">
            <v>CAH8430626</v>
          </cell>
          <cell r="G3569" t="str">
            <v>大洲-谢坪</v>
          </cell>
          <cell r="H3569">
            <v>0</v>
          </cell>
          <cell r="I3569">
            <v>0.84</v>
          </cell>
          <cell r="J3569">
            <v>0.84</v>
          </cell>
        </row>
        <row r="3570">
          <cell r="C3570" t="str">
            <v>平江县</v>
          </cell>
          <cell r="D3570">
            <v>430626</v>
          </cell>
          <cell r="E3570" t="str">
            <v>一类</v>
          </cell>
          <cell r="F3570" t="str">
            <v>CAI4430626</v>
          </cell>
          <cell r="G3570" t="str">
            <v>长田集市-洞下</v>
          </cell>
          <cell r="H3570">
            <v>0</v>
          </cell>
          <cell r="I3570">
            <v>5.949</v>
          </cell>
          <cell r="J3570">
            <v>0.402</v>
          </cell>
        </row>
        <row r="3571">
          <cell r="C3571" t="str">
            <v>平江县</v>
          </cell>
          <cell r="D3571">
            <v>430626</v>
          </cell>
          <cell r="E3571" t="str">
            <v>一类</v>
          </cell>
          <cell r="F3571" t="str">
            <v>CAI5430626</v>
          </cell>
          <cell r="G3571" t="str">
            <v>坟磅里-田垅里</v>
          </cell>
          <cell r="H3571">
            <v>0</v>
          </cell>
          <cell r="I3571">
            <v>5.88</v>
          </cell>
          <cell r="J3571">
            <v>1.025</v>
          </cell>
        </row>
        <row r="3572">
          <cell r="C3572" t="str">
            <v>平江县</v>
          </cell>
          <cell r="D3572">
            <v>430626</v>
          </cell>
          <cell r="E3572" t="str">
            <v>一类</v>
          </cell>
          <cell r="F3572" t="str">
            <v>CAI6430626</v>
          </cell>
          <cell r="G3572" t="str">
            <v>市里-三合</v>
          </cell>
          <cell r="H3572">
            <v>0</v>
          </cell>
          <cell r="I3572">
            <v>5.327</v>
          </cell>
          <cell r="J3572">
            <v>3.643</v>
          </cell>
        </row>
        <row r="3573">
          <cell r="C3573" t="str">
            <v>平江县</v>
          </cell>
          <cell r="D3573">
            <v>430626</v>
          </cell>
          <cell r="E3573" t="str">
            <v>一类</v>
          </cell>
          <cell r="F3573" t="str">
            <v>CAI8430626</v>
          </cell>
          <cell r="G3573" t="str">
            <v>长江村-界上</v>
          </cell>
          <cell r="H3573">
            <v>0</v>
          </cell>
          <cell r="I3573">
            <v>0.18</v>
          </cell>
          <cell r="J3573">
            <v>0.18</v>
          </cell>
        </row>
        <row r="3574">
          <cell r="C3574" t="str">
            <v>平江县</v>
          </cell>
          <cell r="D3574">
            <v>430626</v>
          </cell>
          <cell r="E3574" t="str">
            <v>一类</v>
          </cell>
          <cell r="F3574" t="str">
            <v>CAK1430626</v>
          </cell>
          <cell r="G3574" t="str">
            <v>关山岭-界木洞</v>
          </cell>
          <cell r="H3574">
            <v>0</v>
          </cell>
          <cell r="I3574">
            <v>3.139</v>
          </cell>
          <cell r="J3574">
            <v>2.04</v>
          </cell>
        </row>
        <row r="3575">
          <cell r="C3575" t="str">
            <v>平江县</v>
          </cell>
          <cell r="D3575">
            <v>430626</v>
          </cell>
          <cell r="E3575" t="str">
            <v>一类</v>
          </cell>
          <cell r="F3575" t="str">
            <v>CC15430626</v>
          </cell>
          <cell r="G3575" t="str">
            <v>村部-潘柳路口</v>
          </cell>
          <cell r="H3575">
            <v>0</v>
          </cell>
          <cell r="I3575">
            <v>0.796</v>
          </cell>
          <cell r="J3575">
            <v>0.796</v>
          </cell>
        </row>
        <row r="3576">
          <cell r="C3576" t="str">
            <v>平江县</v>
          </cell>
          <cell r="D3576">
            <v>430626</v>
          </cell>
          <cell r="E3576" t="str">
            <v>一类</v>
          </cell>
          <cell r="F3576" t="str">
            <v>CC47430626</v>
          </cell>
          <cell r="G3576" t="str">
            <v>邓家-邓家</v>
          </cell>
          <cell r="H3576">
            <v>0</v>
          </cell>
          <cell r="I3576">
            <v>0.392</v>
          </cell>
          <cell r="J3576">
            <v>0.392</v>
          </cell>
        </row>
        <row r="3577">
          <cell r="C3577" t="str">
            <v>平江县</v>
          </cell>
          <cell r="D3577">
            <v>430626</v>
          </cell>
          <cell r="E3577" t="str">
            <v>一类</v>
          </cell>
          <cell r="F3577" t="str">
            <v>CC87430626</v>
          </cell>
          <cell r="G3577" t="str">
            <v>淡江-排形</v>
          </cell>
          <cell r="H3577">
            <v>0</v>
          </cell>
          <cell r="I3577">
            <v>3.455</v>
          </cell>
          <cell r="J3577">
            <v>3.455</v>
          </cell>
        </row>
        <row r="3578">
          <cell r="C3578" t="str">
            <v>平江县</v>
          </cell>
          <cell r="D3578">
            <v>430626</v>
          </cell>
          <cell r="E3578" t="str">
            <v>一类</v>
          </cell>
          <cell r="F3578" t="str">
            <v>CD25430626</v>
          </cell>
          <cell r="G3578" t="str">
            <v>河东大桥-昌滨路口</v>
          </cell>
          <cell r="H3578">
            <v>0</v>
          </cell>
          <cell r="I3578">
            <v>0.742</v>
          </cell>
          <cell r="J3578">
            <v>0.742</v>
          </cell>
        </row>
        <row r="3579">
          <cell r="C3579" t="str">
            <v>平江县</v>
          </cell>
          <cell r="D3579">
            <v>430626</v>
          </cell>
          <cell r="E3579" t="str">
            <v>一类</v>
          </cell>
          <cell r="F3579" t="str">
            <v>CE71430626</v>
          </cell>
          <cell r="G3579" t="str">
            <v>除家路口-花门</v>
          </cell>
          <cell r="H3579">
            <v>0</v>
          </cell>
          <cell r="I3579">
            <v>0.811</v>
          </cell>
          <cell r="J3579">
            <v>0.811</v>
          </cell>
        </row>
        <row r="3580">
          <cell r="C3580" t="str">
            <v>平江县</v>
          </cell>
          <cell r="D3580">
            <v>430626</v>
          </cell>
          <cell r="E3580" t="str">
            <v>一类</v>
          </cell>
          <cell r="F3580" t="str">
            <v>CF18430626</v>
          </cell>
          <cell r="G3580" t="str">
            <v>招贤-九坳</v>
          </cell>
          <cell r="H3580">
            <v>0</v>
          </cell>
          <cell r="I3580">
            <v>5.36</v>
          </cell>
          <cell r="J3580">
            <v>1.685</v>
          </cell>
        </row>
        <row r="3581">
          <cell r="C3581" t="str">
            <v>平江县</v>
          </cell>
          <cell r="D3581">
            <v>430626</v>
          </cell>
          <cell r="E3581" t="str">
            <v>一类</v>
          </cell>
          <cell r="F3581" t="str">
            <v>CF31430626</v>
          </cell>
          <cell r="G3581" t="str">
            <v>毛盆咀-金狮坝</v>
          </cell>
          <cell r="H3581">
            <v>1.856</v>
          </cell>
          <cell r="I3581">
            <v>5.105</v>
          </cell>
          <cell r="J3581">
            <v>3.249</v>
          </cell>
        </row>
        <row r="3582">
          <cell r="C3582" t="str">
            <v>平江县</v>
          </cell>
          <cell r="D3582">
            <v>430626</v>
          </cell>
          <cell r="E3582" t="str">
            <v>一类</v>
          </cell>
          <cell r="F3582" t="str">
            <v>CF43430626</v>
          </cell>
          <cell r="G3582" t="str">
            <v>小江背-猫公岭</v>
          </cell>
          <cell r="H3582">
            <v>0</v>
          </cell>
          <cell r="I3582">
            <v>1.903</v>
          </cell>
          <cell r="J3582">
            <v>1.903</v>
          </cell>
        </row>
        <row r="3583">
          <cell r="C3583" t="str">
            <v>平江县</v>
          </cell>
          <cell r="D3583">
            <v>430626</v>
          </cell>
          <cell r="E3583" t="str">
            <v>一类</v>
          </cell>
          <cell r="F3583" t="str">
            <v>CK13430626</v>
          </cell>
          <cell r="G3583" t="str">
            <v>田坪-山陂</v>
          </cell>
          <cell r="H3583">
            <v>0</v>
          </cell>
          <cell r="I3583">
            <v>0.653</v>
          </cell>
          <cell r="J3583">
            <v>0.653</v>
          </cell>
        </row>
        <row r="3584">
          <cell r="C3584" t="str">
            <v>平江县</v>
          </cell>
          <cell r="D3584">
            <v>430626</v>
          </cell>
          <cell r="E3584" t="str">
            <v>一类</v>
          </cell>
          <cell r="F3584" t="str">
            <v>CL21430626</v>
          </cell>
          <cell r="G3584" t="str">
            <v>毛弯-杨坳</v>
          </cell>
          <cell r="H3584">
            <v>0</v>
          </cell>
          <cell r="I3584">
            <v>1.357</v>
          </cell>
          <cell r="J3584">
            <v>1.357</v>
          </cell>
        </row>
        <row r="3585">
          <cell r="C3585" t="str">
            <v>平江县</v>
          </cell>
          <cell r="D3585">
            <v>430626</v>
          </cell>
          <cell r="E3585" t="str">
            <v>一类</v>
          </cell>
          <cell r="F3585" t="str">
            <v>CL85430626</v>
          </cell>
          <cell r="G3585" t="str">
            <v>和平-小江</v>
          </cell>
          <cell r="H3585">
            <v>0</v>
          </cell>
          <cell r="I3585">
            <v>2.417</v>
          </cell>
          <cell r="J3585">
            <v>2.417</v>
          </cell>
        </row>
        <row r="3586">
          <cell r="C3586" t="str">
            <v>平江县</v>
          </cell>
          <cell r="D3586">
            <v>430626</v>
          </cell>
          <cell r="E3586" t="str">
            <v>一类</v>
          </cell>
          <cell r="F3586" t="str">
            <v>CL87430626</v>
          </cell>
          <cell r="G3586" t="str">
            <v>木金-青芬</v>
          </cell>
          <cell r="H3586">
            <v>0</v>
          </cell>
          <cell r="I3586">
            <v>1.469</v>
          </cell>
          <cell r="J3586">
            <v>1.469</v>
          </cell>
        </row>
        <row r="3587">
          <cell r="C3587" t="str">
            <v>平江县</v>
          </cell>
          <cell r="D3587">
            <v>430626</v>
          </cell>
          <cell r="E3587" t="str">
            <v>一类</v>
          </cell>
          <cell r="F3587" t="str">
            <v>CM02430626</v>
          </cell>
          <cell r="G3587" t="str">
            <v>高坡岭-小高坡</v>
          </cell>
          <cell r="H3587">
            <v>0</v>
          </cell>
          <cell r="I3587">
            <v>0.814</v>
          </cell>
          <cell r="J3587">
            <v>0.814</v>
          </cell>
        </row>
        <row r="3588">
          <cell r="C3588" t="str">
            <v>平江县</v>
          </cell>
          <cell r="D3588">
            <v>430626</v>
          </cell>
          <cell r="E3588" t="str">
            <v>一类</v>
          </cell>
          <cell r="F3588" t="str">
            <v>CN35430626</v>
          </cell>
          <cell r="G3588" t="str">
            <v>叉路口-杨巷埂</v>
          </cell>
          <cell r="H3588">
            <v>0</v>
          </cell>
          <cell r="I3588">
            <v>1.539</v>
          </cell>
          <cell r="J3588">
            <v>1.539</v>
          </cell>
        </row>
        <row r="3589">
          <cell r="C3589" t="str">
            <v>平江县</v>
          </cell>
          <cell r="D3589">
            <v>430626</v>
          </cell>
          <cell r="E3589" t="str">
            <v>一类</v>
          </cell>
          <cell r="F3589" t="str">
            <v>CZ09430626</v>
          </cell>
          <cell r="G3589" t="str">
            <v>招贤-九坳</v>
          </cell>
          <cell r="H3589">
            <v>0</v>
          </cell>
          <cell r="I3589">
            <v>5.408</v>
          </cell>
          <cell r="J3589">
            <v>5.408</v>
          </cell>
        </row>
        <row r="3590">
          <cell r="C3590" t="str">
            <v>平江县</v>
          </cell>
          <cell r="D3590">
            <v>430626</v>
          </cell>
          <cell r="E3590" t="str">
            <v>一类</v>
          </cell>
          <cell r="F3590" t="str">
            <v>V710430626</v>
          </cell>
          <cell r="G3590" t="str">
            <v>S308-边山组</v>
          </cell>
          <cell r="H3590">
            <v>1.32</v>
          </cell>
          <cell r="I3590">
            <v>1.628</v>
          </cell>
          <cell r="J3590">
            <v>0.308</v>
          </cell>
        </row>
        <row r="3591">
          <cell r="C3591" t="str">
            <v>平江县</v>
          </cell>
          <cell r="D3591">
            <v>430626</v>
          </cell>
          <cell r="E3591" t="str">
            <v>一类</v>
          </cell>
          <cell r="F3591" t="str">
            <v>VS92430626</v>
          </cell>
          <cell r="G3591" t="str">
            <v>长寿-晏家桥</v>
          </cell>
          <cell r="H3591">
            <v>0.212</v>
          </cell>
          <cell r="I3591">
            <v>0.752</v>
          </cell>
          <cell r="J3591">
            <v>0.54</v>
          </cell>
        </row>
        <row r="3592">
          <cell r="C3592" t="str">
            <v>平江县</v>
          </cell>
          <cell r="D3592">
            <v>430626</v>
          </cell>
          <cell r="E3592" t="str">
            <v>一类</v>
          </cell>
          <cell r="F3592" t="str">
            <v>VW33430626</v>
          </cell>
          <cell r="G3592" t="str">
            <v>唐祖组-地坪组</v>
          </cell>
          <cell r="H3592">
            <v>0</v>
          </cell>
          <cell r="I3592">
            <v>0.24</v>
          </cell>
          <cell r="J3592">
            <v>0.24</v>
          </cell>
        </row>
        <row r="3593">
          <cell r="C3593" t="str">
            <v>平江县</v>
          </cell>
          <cell r="D3593">
            <v>430626</v>
          </cell>
          <cell r="E3593" t="str">
            <v>一类</v>
          </cell>
          <cell r="F3593" t="str">
            <v>X001430626</v>
          </cell>
          <cell r="G3593" t="str">
            <v>龙门镇-南桥乡</v>
          </cell>
          <cell r="H3593">
            <v>0</v>
          </cell>
          <cell r="I3593">
            <v>25.231</v>
          </cell>
          <cell r="J3593">
            <v>3.463</v>
          </cell>
        </row>
        <row r="3594">
          <cell r="C3594" t="str">
            <v>平江县</v>
          </cell>
          <cell r="D3594">
            <v>430626</v>
          </cell>
          <cell r="E3594" t="str">
            <v>一类</v>
          </cell>
          <cell r="F3594" t="str">
            <v>X016430626</v>
          </cell>
          <cell r="G3594" t="str">
            <v>团柘线</v>
          </cell>
          <cell r="H3594">
            <v>0</v>
          </cell>
          <cell r="I3594">
            <v>23.857</v>
          </cell>
          <cell r="J3594">
            <v>2.613</v>
          </cell>
        </row>
        <row r="3595">
          <cell r="C3595" t="str">
            <v>平江县</v>
          </cell>
          <cell r="D3595">
            <v>430626</v>
          </cell>
          <cell r="E3595" t="str">
            <v>一类</v>
          </cell>
          <cell r="F3595" t="str">
            <v>X021430626</v>
          </cell>
          <cell r="G3595" t="str">
            <v>前塘-坳上</v>
          </cell>
          <cell r="H3595">
            <v>1.383</v>
          </cell>
          <cell r="I3595">
            <v>6.541</v>
          </cell>
          <cell r="J3595">
            <v>0.759</v>
          </cell>
        </row>
        <row r="3596">
          <cell r="C3596" t="str">
            <v>平江县</v>
          </cell>
          <cell r="D3596">
            <v>430626</v>
          </cell>
          <cell r="E3596" t="str">
            <v>一类</v>
          </cell>
          <cell r="F3596" t="str">
            <v>X022430626</v>
          </cell>
          <cell r="G3596" t="str">
            <v>密岩-浏家滩</v>
          </cell>
          <cell r="H3596">
            <v>0</v>
          </cell>
          <cell r="I3596">
            <v>8.972</v>
          </cell>
          <cell r="J3596">
            <v>5.101</v>
          </cell>
        </row>
        <row r="3597">
          <cell r="C3597" t="str">
            <v>平江县</v>
          </cell>
          <cell r="D3597">
            <v>430626</v>
          </cell>
          <cell r="E3597" t="str">
            <v>一类</v>
          </cell>
          <cell r="F3597" t="str">
            <v>X049430626</v>
          </cell>
          <cell r="G3597" t="str">
            <v>茶蔸园-柘江</v>
          </cell>
          <cell r="H3597">
            <v>0</v>
          </cell>
          <cell r="I3597">
            <v>17.117</v>
          </cell>
          <cell r="J3597">
            <v>1.486</v>
          </cell>
        </row>
        <row r="3598">
          <cell r="C3598" t="str">
            <v>平江县</v>
          </cell>
          <cell r="D3598">
            <v>430626</v>
          </cell>
          <cell r="E3598" t="str">
            <v>一类</v>
          </cell>
          <cell r="F3598" t="str">
            <v>X260430626</v>
          </cell>
          <cell r="G3598" t="str">
            <v>梧桐山-石岭</v>
          </cell>
          <cell r="H3598">
            <v>4.136</v>
          </cell>
          <cell r="I3598">
            <v>6.508</v>
          </cell>
          <cell r="J3598">
            <v>2.372</v>
          </cell>
        </row>
        <row r="3599">
          <cell r="C3599" t="str">
            <v>平江县</v>
          </cell>
          <cell r="D3599">
            <v>430626</v>
          </cell>
          <cell r="E3599" t="str">
            <v>一类</v>
          </cell>
          <cell r="F3599" t="str">
            <v>X274430626</v>
          </cell>
          <cell r="G3599" t="str">
            <v>更古-双江口</v>
          </cell>
          <cell r="H3599">
            <v>0</v>
          </cell>
          <cell r="I3599">
            <v>12.43</v>
          </cell>
          <cell r="J3599">
            <v>5.827</v>
          </cell>
        </row>
        <row r="3600">
          <cell r="C3600" t="str">
            <v>平江县</v>
          </cell>
          <cell r="D3600">
            <v>430626</v>
          </cell>
          <cell r="E3600" t="str">
            <v>一类</v>
          </cell>
          <cell r="F3600" t="str">
            <v>XW04430626</v>
          </cell>
          <cell r="G3600" t="str">
            <v>兰桥-马头</v>
          </cell>
          <cell r="H3600">
            <v>0</v>
          </cell>
          <cell r="I3600">
            <v>4.814</v>
          </cell>
          <cell r="J3600">
            <v>4.814</v>
          </cell>
        </row>
        <row r="3601">
          <cell r="C3601" t="str">
            <v>平江县</v>
          </cell>
          <cell r="D3601">
            <v>430626</v>
          </cell>
          <cell r="E3601" t="str">
            <v>一类</v>
          </cell>
          <cell r="F3601" t="str">
            <v>Y003430626</v>
          </cell>
          <cell r="G3601" t="str">
            <v>庆宜-更新</v>
          </cell>
          <cell r="H3601">
            <v>0</v>
          </cell>
          <cell r="I3601">
            <v>10.501</v>
          </cell>
          <cell r="J3601">
            <v>6.779</v>
          </cell>
        </row>
        <row r="3602">
          <cell r="C3602" t="str">
            <v>平江县</v>
          </cell>
          <cell r="D3602">
            <v>430626</v>
          </cell>
          <cell r="E3602" t="str">
            <v>一类</v>
          </cell>
          <cell r="F3602" t="str">
            <v>Y005430626</v>
          </cell>
          <cell r="G3602" t="str">
            <v>城郊-城新</v>
          </cell>
          <cell r="H3602">
            <v>0</v>
          </cell>
          <cell r="I3602">
            <v>5.094</v>
          </cell>
          <cell r="J3602">
            <v>4.084</v>
          </cell>
        </row>
        <row r="3603">
          <cell r="C3603" t="str">
            <v>平江县</v>
          </cell>
          <cell r="D3603">
            <v>430626</v>
          </cell>
          <cell r="E3603" t="str">
            <v>一类</v>
          </cell>
          <cell r="F3603" t="str">
            <v>Y007430626</v>
          </cell>
          <cell r="G3603" t="str">
            <v>邵阳-共和</v>
          </cell>
          <cell r="H3603">
            <v>0</v>
          </cell>
          <cell r="I3603">
            <v>9.269</v>
          </cell>
          <cell r="J3603">
            <v>3.03</v>
          </cell>
        </row>
        <row r="3604">
          <cell r="C3604" t="str">
            <v>平江县</v>
          </cell>
          <cell r="D3604">
            <v>430626</v>
          </cell>
          <cell r="E3604" t="str">
            <v>一类</v>
          </cell>
          <cell r="F3604" t="str">
            <v>Y008430626</v>
          </cell>
          <cell r="G3604" t="str">
            <v>沙联-东一</v>
          </cell>
          <cell r="H3604">
            <v>3.026</v>
          </cell>
          <cell r="I3604">
            <v>8.796</v>
          </cell>
          <cell r="J3604">
            <v>4.658</v>
          </cell>
        </row>
        <row r="3605">
          <cell r="C3605" t="str">
            <v>平江县</v>
          </cell>
          <cell r="D3605">
            <v>430626</v>
          </cell>
          <cell r="E3605" t="str">
            <v>一类</v>
          </cell>
          <cell r="F3605" t="str">
            <v>Y014430626</v>
          </cell>
          <cell r="G3605" t="str">
            <v>沙段-保丰</v>
          </cell>
          <cell r="H3605">
            <v>5.604</v>
          </cell>
          <cell r="I3605">
            <v>7.89</v>
          </cell>
          <cell r="J3605">
            <v>2.286</v>
          </cell>
        </row>
        <row r="3606">
          <cell r="C3606" t="str">
            <v>平江县</v>
          </cell>
          <cell r="D3606">
            <v>430626</v>
          </cell>
          <cell r="E3606" t="str">
            <v>一类</v>
          </cell>
          <cell r="F3606" t="str">
            <v>Y015430626</v>
          </cell>
          <cell r="G3606" t="str">
            <v>清坪-关上</v>
          </cell>
          <cell r="H3606">
            <v>0</v>
          </cell>
          <cell r="I3606">
            <v>7.947</v>
          </cell>
          <cell r="J3606">
            <v>3.469</v>
          </cell>
        </row>
        <row r="3607">
          <cell r="C3607" t="str">
            <v>平江县</v>
          </cell>
          <cell r="D3607">
            <v>430626</v>
          </cell>
          <cell r="E3607" t="str">
            <v>一类</v>
          </cell>
          <cell r="F3607" t="str">
            <v>Y016430626</v>
          </cell>
          <cell r="G3607" t="str">
            <v>南坑-沙联</v>
          </cell>
          <cell r="H3607">
            <v>0</v>
          </cell>
          <cell r="I3607">
            <v>12.09</v>
          </cell>
          <cell r="J3607">
            <v>4.574</v>
          </cell>
        </row>
        <row r="3608">
          <cell r="C3608" t="str">
            <v>平江县</v>
          </cell>
          <cell r="D3608">
            <v>430626</v>
          </cell>
          <cell r="E3608" t="str">
            <v>一类</v>
          </cell>
          <cell r="F3608" t="str">
            <v>Y017430626</v>
          </cell>
          <cell r="G3608" t="str">
            <v>永联-汤段</v>
          </cell>
          <cell r="H3608">
            <v>1.469</v>
          </cell>
          <cell r="I3608">
            <v>12.428</v>
          </cell>
          <cell r="J3608">
            <v>2.8</v>
          </cell>
        </row>
        <row r="3609">
          <cell r="C3609" t="str">
            <v>平江县</v>
          </cell>
          <cell r="D3609">
            <v>430626</v>
          </cell>
          <cell r="E3609" t="str">
            <v>一类</v>
          </cell>
          <cell r="F3609" t="str">
            <v>Y018430626</v>
          </cell>
          <cell r="G3609" t="str">
            <v>猫公石-抛石</v>
          </cell>
          <cell r="H3609">
            <v>0</v>
          </cell>
          <cell r="I3609">
            <v>22.027</v>
          </cell>
          <cell r="J3609">
            <v>6.212</v>
          </cell>
        </row>
        <row r="3610">
          <cell r="C3610" t="str">
            <v>平江县</v>
          </cell>
          <cell r="D3610">
            <v>430626</v>
          </cell>
          <cell r="E3610" t="str">
            <v>一类</v>
          </cell>
          <cell r="F3610" t="str">
            <v>Y021430626</v>
          </cell>
          <cell r="G3610" t="str">
            <v>道石-东风</v>
          </cell>
          <cell r="H3610">
            <v>0</v>
          </cell>
          <cell r="I3610">
            <v>9.539</v>
          </cell>
          <cell r="J3610">
            <v>8.771</v>
          </cell>
        </row>
        <row r="3611">
          <cell r="C3611" t="str">
            <v>平江县</v>
          </cell>
          <cell r="D3611">
            <v>430626</v>
          </cell>
          <cell r="E3611" t="str">
            <v>一类</v>
          </cell>
          <cell r="F3611" t="str">
            <v>Y022430626</v>
          </cell>
          <cell r="G3611" t="str">
            <v>上中-保全</v>
          </cell>
          <cell r="H3611">
            <v>2.865</v>
          </cell>
          <cell r="I3611">
            <v>10.863</v>
          </cell>
          <cell r="J3611">
            <v>7.998</v>
          </cell>
        </row>
        <row r="3612">
          <cell r="C3612" t="str">
            <v>平江县</v>
          </cell>
          <cell r="D3612">
            <v>430626</v>
          </cell>
          <cell r="E3612" t="str">
            <v>一类</v>
          </cell>
          <cell r="F3612" t="str">
            <v>Y024430626</v>
          </cell>
          <cell r="G3612" t="str">
            <v>和平-小江</v>
          </cell>
          <cell r="H3612">
            <v>0</v>
          </cell>
          <cell r="I3612">
            <v>1.541</v>
          </cell>
          <cell r="J3612">
            <v>1.541</v>
          </cell>
        </row>
        <row r="3613">
          <cell r="C3613" t="str">
            <v>平江县</v>
          </cell>
          <cell r="D3613">
            <v>430626</v>
          </cell>
          <cell r="E3613" t="str">
            <v>一类</v>
          </cell>
          <cell r="F3613" t="str">
            <v>Y026430626</v>
          </cell>
          <cell r="G3613" t="str">
            <v>柘溪-枫树下</v>
          </cell>
          <cell r="H3613">
            <v>0</v>
          </cell>
          <cell r="I3613">
            <v>2.418</v>
          </cell>
          <cell r="J3613">
            <v>2.418</v>
          </cell>
        </row>
        <row r="3614">
          <cell r="C3614" t="str">
            <v>平江县</v>
          </cell>
          <cell r="D3614">
            <v>430626</v>
          </cell>
          <cell r="E3614" t="str">
            <v>一类</v>
          </cell>
          <cell r="F3614" t="str">
            <v>Y029430626</v>
          </cell>
          <cell r="G3614" t="str">
            <v>大口段-何仙</v>
          </cell>
          <cell r="H3614">
            <v>0</v>
          </cell>
          <cell r="I3614">
            <v>3.586</v>
          </cell>
          <cell r="J3614">
            <v>0.856</v>
          </cell>
        </row>
        <row r="3615">
          <cell r="C3615" t="str">
            <v>平江县</v>
          </cell>
          <cell r="D3615">
            <v>430626</v>
          </cell>
          <cell r="E3615" t="str">
            <v>一类</v>
          </cell>
          <cell r="F3615" t="str">
            <v>Y031430626</v>
          </cell>
          <cell r="G3615" t="str">
            <v>大口段-黎家</v>
          </cell>
          <cell r="H3615">
            <v>0</v>
          </cell>
          <cell r="I3615">
            <v>5.646</v>
          </cell>
          <cell r="J3615">
            <v>5.646</v>
          </cell>
        </row>
        <row r="3616">
          <cell r="C3616" t="str">
            <v>平江县</v>
          </cell>
          <cell r="D3616">
            <v>430626</v>
          </cell>
          <cell r="E3616" t="str">
            <v>一类</v>
          </cell>
          <cell r="F3616" t="str">
            <v>Y032430626</v>
          </cell>
          <cell r="G3616" t="str">
            <v>岭羊-官溪</v>
          </cell>
          <cell r="H3616">
            <v>0</v>
          </cell>
          <cell r="I3616">
            <v>9.388</v>
          </cell>
          <cell r="J3616">
            <v>9.219</v>
          </cell>
        </row>
        <row r="3617">
          <cell r="C3617" t="str">
            <v>平江县</v>
          </cell>
          <cell r="D3617">
            <v>430626</v>
          </cell>
          <cell r="E3617" t="str">
            <v>一类</v>
          </cell>
          <cell r="F3617" t="str">
            <v>Y034430626</v>
          </cell>
          <cell r="G3617" t="str">
            <v>柘屋-水口</v>
          </cell>
          <cell r="H3617">
            <v>0</v>
          </cell>
          <cell r="I3617">
            <v>2.558</v>
          </cell>
          <cell r="J3617">
            <v>1.748</v>
          </cell>
        </row>
        <row r="3618">
          <cell r="C3618" t="str">
            <v>平江县</v>
          </cell>
          <cell r="D3618">
            <v>430626</v>
          </cell>
          <cell r="E3618" t="str">
            <v>一类</v>
          </cell>
          <cell r="F3618" t="str">
            <v>Y035430626</v>
          </cell>
          <cell r="G3618" t="str">
            <v>木金-青芬</v>
          </cell>
          <cell r="H3618">
            <v>0</v>
          </cell>
          <cell r="I3618">
            <v>2.598</v>
          </cell>
          <cell r="J3618">
            <v>2.318</v>
          </cell>
        </row>
        <row r="3619">
          <cell r="C3619" t="str">
            <v>平江县</v>
          </cell>
          <cell r="D3619">
            <v>430626</v>
          </cell>
          <cell r="E3619" t="str">
            <v>一类</v>
          </cell>
          <cell r="F3619" t="str">
            <v>Y037430626</v>
          </cell>
          <cell r="G3619" t="str">
            <v>洞口-桃源</v>
          </cell>
          <cell r="H3619">
            <v>0</v>
          </cell>
          <cell r="I3619">
            <v>2.923</v>
          </cell>
          <cell r="J3619">
            <v>2.923</v>
          </cell>
        </row>
        <row r="3620">
          <cell r="C3620" t="str">
            <v>平江县</v>
          </cell>
          <cell r="D3620">
            <v>430626</v>
          </cell>
          <cell r="E3620" t="str">
            <v>一类</v>
          </cell>
          <cell r="F3620" t="str">
            <v>Y039430626</v>
          </cell>
          <cell r="G3620" t="str">
            <v>显高-罗阳</v>
          </cell>
          <cell r="H3620">
            <v>10.679</v>
          </cell>
          <cell r="I3620">
            <v>12.158</v>
          </cell>
          <cell r="J3620">
            <v>0.354</v>
          </cell>
        </row>
        <row r="3621">
          <cell r="C3621" t="str">
            <v>平江县</v>
          </cell>
          <cell r="D3621">
            <v>430626</v>
          </cell>
          <cell r="E3621" t="str">
            <v>一类</v>
          </cell>
          <cell r="F3621" t="str">
            <v>Y040430626</v>
          </cell>
          <cell r="G3621" t="str">
            <v>高源-正东</v>
          </cell>
          <cell r="H3621">
            <v>0</v>
          </cell>
          <cell r="I3621">
            <v>4.055</v>
          </cell>
          <cell r="J3621">
            <v>4.055</v>
          </cell>
        </row>
        <row r="3622">
          <cell r="C3622" t="str">
            <v>平江县</v>
          </cell>
          <cell r="D3622">
            <v>430626</v>
          </cell>
          <cell r="E3622" t="str">
            <v>一类</v>
          </cell>
          <cell r="F3622" t="str">
            <v>Y042430626</v>
          </cell>
          <cell r="G3622" t="str">
            <v>凤阳-中武</v>
          </cell>
          <cell r="H3622">
            <v>0</v>
          </cell>
          <cell r="I3622">
            <v>11.749</v>
          </cell>
          <cell r="J3622">
            <v>11.749</v>
          </cell>
        </row>
        <row r="3623">
          <cell r="C3623" t="str">
            <v>平江县</v>
          </cell>
          <cell r="D3623">
            <v>430626</v>
          </cell>
          <cell r="E3623" t="str">
            <v>一类</v>
          </cell>
          <cell r="F3623" t="str">
            <v>Y043430626</v>
          </cell>
          <cell r="G3623" t="str">
            <v>西源-九千</v>
          </cell>
          <cell r="H3623">
            <v>0</v>
          </cell>
          <cell r="I3623">
            <v>5.459</v>
          </cell>
          <cell r="J3623">
            <v>4.484</v>
          </cell>
        </row>
        <row r="3624">
          <cell r="C3624" t="str">
            <v>平江县</v>
          </cell>
          <cell r="D3624">
            <v>430626</v>
          </cell>
          <cell r="E3624" t="str">
            <v>一类</v>
          </cell>
          <cell r="F3624" t="str">
            <v>Y044430626</v>
          </cell>
          <cell r="G3624" t="str">
            <v>颜江-三墩</v>
          </cell>
          <cell r="H3624">
            <v>0</v>
          </cell>
          <cell r="I3624">
            <v>6.461</v>
          </cell>
          <cell r="J3624">
            <v>1.553</v>
          </cell>
        </row>
        <row r="3625">
          <cell r="C3625" t="str">
            <v>平江县</v>
          </cell>
          <cell r="D3625">
            <v>430626</v>
          </cell>
          <cell r="E3625" t="str">
            <v>一类</v>
          </cell>
          <cell r="F3625" t="str">
            <v>Y046430626</v>
          </cell>
          <cell r="G3625" t="str">
            <v>新乐-沙坪</v>
          </cell>
          <cell r="H3625">
            <v>0</v>
          </cell>
          <cell r="I3625">
            <v>8.439</v>
          </cell>
          <cell r="J3625">
            <v>2.786</v>
          </cell>
        </row>
        <row r="3626">
          <cell r="C3626" t="str">
            <v>平江县</v>
          </cell>
          <cell r="D3626">
            <v>430626</v>
          </cell>
          <cell r="E3626" t="str">
            <v>一类</v>
          </cell>
          <cell r="F3626" t="str">
            <v>Y047430626</v>
          </cell>
          <cell r="G3626" t="str">
            <v>杨墩桥-烟舟</v>
          </cell>
          <cell r="H3626">
            <v>0</v>
          </cell>
          <cell r="I3626">
            <v>6.523</v>
          </cell>
          <cell r="J3626">
            <v>3.013</v>
          </cell>
        </row>
        <row r="3627">
          <cell r="C3627" t="str">
            <v>平江县</v>
          </cell>
          <cell r="D3627">
            <v>430626</v>
          </cell>
          <cell r="E3627" t="str">
            <v>一类</v>
          </cell>
          <cell r="F3627" t="str">
            <v>Y049430626</v>
          </cell>
          <cell r="G3627" t="str">
            <v>童市-北源</v>
          </cell>
          <cell r="H3627">
            <v>0</v>
          </cell>
          <cell r="I3627">
            <v>14.57</v>
          </cell>
          <cell r="J3627">
            <v>13.22</v>
          </cell>
        </row>
        <row r="3628">
          <cell r="C3628" t="str">
            <v>平江县</v>
          </cell>
          <cell r="D3628">
            <v>430626</v>
          </cell>
          <cell r="E3628" t="str">
            <v>一类</v>
          </cell>
          <cell r="F3628" t="str">
            <v>Y054430626</v>
          </cell>
          <cell r="G3628" t="str">
            <v>盘山-忘私</v>
          </cell>
          <cell r="H3628">
            <v>5.622</v>
          </cell>
          <cell r="I3628">
            <v>9.05</v>
          </cell>
          <cell r="J3628">
            <v>3.428</v>
          </cell>
        </row>
        <row r="3629">
          <cell r="C3629" t="str">
            <v>平江县</v>
          </cell>
          <cell r="D3629">
            <v>430626</v>
          </cell>
          <cell r="E3629" t="str">
            <v>一类</v>
          </cell>
          <cell r="F3629" t="str">
            <v>Y055430626</v>
          </cell>
          <cell r="G3629" t="str">
            <v>盘山村-忘私村</v>
          </cell>
          <cell r="H3629">
            <v>0</v>
          </cell>
          <cell r="I3629">
            <v>11.184</v>
          </cell>
          <cell r="J3629">
            <v>6.174</v>
          </cell>
        </row>
        <row r="3630">
          <cell r="C3630" t="str">
            <v>平江县</v>
          </cell>
          <cell r="D3630">
            <v>430626</v>
          </cell>
          <cell r="E3630" t="str">
            <v>一类</v>
          </cell>
          <cell r="F3630" t="str">
            <v>Y056430626</v>
          </cell>
          <cell r="G3630" t="str">
            <v>湛公塘-雷公塝</v>
          </cell>
          <cell r="H3630">
            <v>0.582</v>
          </cell>
          <cell r="I3630">
            <v>6.747</v>
          </cell>
          <cell r="J3630">
            <v>2.499</v>
          </cell>
        </row>
        <row r="3631">
          <cell r="C3631" t="str">
            <v>平江县</v>
          </cell>
          <cell r="D3631">
            <v>430626</v>
          </cell>
          <cell r="E3631" t="str">
            <v>一类</v>
          </cell>
          <cell r="F3631" t="str">
            <v>Y057430626</v>
          </cell>
          <cell r="G3631" t="str">
            <v>大洲-谢坪</v>
          </cell>
          <cell r="H3631">
            <v>0</v>
          </cell>
          <cell r="I3631">
            <v>3.096</v>
          </cell>
          <cell r="J3631">
            <v>3.096</v>
          </cell>
        </row>
        <row r="3632">
          <cell r="C3632" t="str">
            <v>平江县</v>
          </cell>
          <cell r="D3632">
            <v>430626</v>
          </cell>
          <cell r="E3632" t="str">
            <v>一类</v>
          </cell>
          <cell r="F3632" t="str">
            <v>Y059430626</v>
          </cell>
          <cell r="G3632" t="str">
            <v>清水-太平</v>
          </cell>
          <cell r="H3632">
            <v>0</v>
          </cell>
          <cell r="I3632">
            <v>6.672</v>
          </cell>
          <cell r="J3632">
            <v>2.941</v>
          </cell>
        </row>
        <row r="3633">
          <cell r="C3633" t="str">
            <v>平江县</v>
          </cell>
          <cell r="D3633">
            <v>430626</v>
          </cell>
          <cell r="E3633" t="str">
            <v>一类</v>
          </cell>
          <cell r="F3633" t="str">
            <v>Y060430626</v>
          </cell>
          <cell r="G3633" t="str">
            <v>黄苏-大源</v>
          </cell>
          <cell r="H3633">
            <v>0</v>
          </cell>
          <cell r="I3633">
            <v>11.866</v>
          </cell>
          <cell r="J3633">
            <v>2.4</v>
          </cell>
        </row>
        <row r="3634">
          <cell r="C3634" t="str">
            <v>平江县</v>
          </cell>
          <cell r="D3634">
            <v>430626</v>
          </cell>
          <cell r="E3634" t="str">
            <v>一类</v>
          </cell>
          <cell r="F3634" t="str">
            <v>Y062430626</v>
          </cell>
          <cell r="G3634" t="str">
            <v>万家-凤桥</v>
          </cell>
          <cell r="H3634">
            <v>0</v>
          </cell>
          <cell r="I3634">
            <v>5.232</v>
          </cell>
          <cell r="J3634">
            <v>5.232</v>
          </cell>
        </row>
        <row r="3635">
          <cell r="C3635" t="str">
            <v>平江县</v>
          </cell>
          <cell r="D3635">
            <v>430626</v>
          </cell>
          <cell r="E3635" t="str">
            <v>一类</v>
          </cell>
          <cell r="F3635" t="str">
            <v>Y063430626</v>
          </cell>
          <cell r="G3635" t="str">
            <v>罗家坳-张师山庙</v>
          </cell>
          <cell r="H3635">
            <v>2.482</v>
          </cell>
          <cell r="I3635">
            <v>4.958</v>
          </cell>
          <cell r="J3635">
            <v>2.476</v>
          </cell>
        </row>
        <row r="3636">
          <cell r="C3636" t="str">
            <v>平江县</v>
          </cell>
          <cell r="D3636">
            <v>430626</v>
          </cell>
          <cell r="E3636" t="str">
            <v>一类</v>
          </cell>
          <cell r="F3636" t="str">
            <v>Y064430626</v>
          </cell>
          <cell r="G3636" t="str">
            <v>井冲-湖北界</v>
          </cell>
          <cell r="H3636">
            <v>0</v>
          </cell>
          <cell r="I3636">
            <v>0.868</v>
          </cell>
          <cell r="J3636">
            <v>0.527</v>
          </cell>
        </row>
        <row r="3637">
          <cell r="C3637" t="str">
            <v>平江县</v>
          </cell>
          <cell r="D3637">
            <v>430626</v>
          </cell>
          <cell r="E3637" t="str">
            <v>一类</v>
          </cell>
          <cell r="F3637" t="str">
            <v>Y067430626</v>
          </cell>
          <cell r="G3637" t="str">
            <v>湖北界-冬塔</v>
          </cell>
          <cell r="H3637">
            <v>4.408</v>
          </cell>
          <cell r="I3637">
            <v>6.028</v>
          </cell>
          <cell r="J3637">
            <v>1.62</v>
          </cell>
        </row>
        <row r="3638">
          <cell r="C3638" t="str">
            <v>平江县</v>
          </cell>
          <cell r="D3638">
            <v>430626</v>
          </cell>
          <cell r="E3638" t="str">
            <v>一类</v>
          </cell>
          <cell r="F3638" t="str">
            <v>Y068430626</v>
          </cell>
          <cell r="G3638" t="str">
            <v>荷花-冬桃</v>
          </cell>
          <cell r="H3638">
            <v>0.621</v>
          </cell>
          <cell r="I3638">
            <v>4.22</v>
          </cell>
          <cell r="J3638">
            <v>3.599</v>
          </cell>
        </row>
        <row r="3639">
          <cell r="C3639" t="str">
            <v>平江县</v>
          </cell>
          <cell r="D3639">
            <v>430626</v>
          </cell>
          <cell r="E3639" t="str">
            <v>一类</v>
          </cell>
          <cell r="F3639" t="str">
            <v>Y069430626</v>
          </cell>
          <cell r="G3639" t="str">
            <v>白土-小坪</v>
          </cell>
          <cell r="H3639">
            <v>0</v>
          </cell>
          <cell r="I3639">
            <v>6.099</v>
          </cell>
          <cell r="J3639">
            <v>6.099</v>
          </cell>
        </row>
        <row r="3640">
          <cell r="C3640" t="str">
            <v>平江县</v>
          </cell>
          <cell r="D3640">
            <v>430626</v>
          </cell>
          <cell r="E3640" t="str">
            <v>一类</v>
          </cell>
          <cell r="F3640" t="str">
            <v>Y072430626</v>
          </cell>
          <cell r="G3640" t="str">
            <v>天岳-九眼</v>
          </cell>
          <cell r="H3640">
            <v>3.136</v>
          </cell>
          <cell r="I3640">
            <v>6.643</v>
          </cell>
          <cell r="J3640">
            <v>3.507</v>
          </cell>
        </row>
        <row r="3641">
          <cell r="C3641" t="str">
            <v>平江县</v>
          </cell>
          <cell r="D3641">
            <v>430626</v>
          </cell>
          <cell r="E3641" t="str">
            <v>一类</v>
          </cell>
          <cell r="F3641" t="str">
            <v>Y073430626</v>
          </cell>
          <cell r="G3641" t="str">
            <v>姜源-白马</v>
          </cell>
          <cell r="H3641">
            <v>3.262</v>
          </cell>
          <cell r="I3641">
            <v>5.803</v>
          </cell>
          <cell r="J3641">
            <v>2.541</v>
          </cell>
        </row>
        <row r="3642">
          <cell r="C3642" t="str">
            <v>平江县</v>
          </cell>
          <cell r="D3642">
            <v>430626</v>
          </cell>
          <cell r="E3642" t="str">
            <v>一类</v>
          </cell>
          <cell r="F3642" t="str">
            <v>Y074430626</v>
          </cell>
          <cell r="G3642" t="str">
            <v>大山-蔡海</v>
          </cell>
          <cell r="H3642">
            <v>0</v>
          </cell>
          <cell r="I3642">
            <v>6.971</v>
          </cell>
          <cell r="J3642">
            <v>2.057</v>
          </cell>
        </row>
        <row r="3643">
          <cell r="C3643" t="str">
            <v>平江县</v>
          </cell>
          <cell r="D3643">
            <v>430626</v>
          </cell>
          <cell r="E3643" t="str">
            <v>一类</v>
          </cell>
          <cell r="F3643" t="str">
            <v>Y076430626</v>
          </cell>
          <cell r="G3643" t="str">
            <v>四美-龙板</v>
          </cell>
          <cell r="H3643">
            <v>0</v>
          </cell>
          <cell r="I3643">
            <v>7.707</v>
          </cell>
          <cell r="J3643">
            <v>7.708</v>
          </cell>
        </row>
        <row r="3644">
          <cell r="C3644" t="str">
            <v>平江县</v>
          </cell>
          <cell r="D3644">
            <v>430626</v>
          </cell>
          <cell r="E3644" t="str">
            <v>一类</v>
          </cell>
          <cell r="F3644" t="str">
            <v>Y080430626</v>
          </cell>
          <cell r="G3644" t="str">
            <v>中学路口-田坪</v>
          </cell>
          <cell r="H3644">
            <v>6.394</v>
          </cell>
          <cell r="I3644">
            <v>7.291</v>
          </cell>
          <cell r="J3644">
            <v>0.897</v>
          </cell>
        </row>
        <row r="3645">
          <cell r="C3645" t="str">
            <v>平江县</v>
          </cell>
          <cell r="D3645">
            <v>430626</v>
          </cell>
          <cell r="E3645" t="str">
            <v>一类</v>
          </cell>
          <cell r="F3645" t="str">
            <v>Y081430626</v>
          </cell>
          <cell r="G3645" t="str">
            <v>岱青-金段</v>
          </cell>
          <cell r="H3645">
            <v>0</v>
          </cell>
          <cell r="I3645">
            <v>5.013</v>
          </cell>
          <cell r="J3645">
            <v>5.013</v>
          </cell>
        </row>
        <row r="3646">
          <cell r="C3646" t="str">
            <v>平江县</v>
          </cell>
          <cell r="D3646">
            <v>430626</v>
          </cell>
          <cell r="E3646" t="str">
            <v>一类</v>
          </cell>
          <cell r="F3646" t="str">
            <v>Y087430626</v>
          </cell>
          <cell r="G3646" t="str">
            <v>莲花-童家段</v>
          </cell>
          <cell r="H3646">
            <v>3.429</v>
          </cell>
          <cell r="I3646">
            <v>7.696</v>
          </cell>
          <cell r="J3646">
            <v>4.267</v>
          </cell>
        </row>
        <row r="3647">
          <cell r="C3647" t="str">
            <v>平江县</v>
          </cell>
          <cell r="D3647">
            <v>430626</v>
          </cell>
          <cell r="E3647" t="str">
            <v>一类</v>
          </cell>
          <cell r="F3647" t="str">
            <v>Y089430626</v>
          </cell>
          <cell r="G3647" t="str">
            <v>上铺-坎屋</v>
          </cell>
          <cell r="H3647">
            <v>0</v>
          </cell>
          <cell r="I3647">
            <v>4.675</v>
          </cell>
          <cell r="J3647">
            <v>4.675</v>
          </cell>
        </row>
        <row r="3648">
          <cell r="C3648" t="str">
            <v>平江县</v>
          </cell>
          <cell r="D3648">
            <v>430626</v>
          </cell>
          <cell r="E3648" t="str">
            <v>一类</v>
          </cell>
          <cell r="F3648" t="str">
            <v>Y094430626</v>
          </cell>
          <cell r="G3648" t="str">
            <v>长江村-界上</v>
          </cell>
          <cell r="H3648">
            <v>0</v>
          </cell>
          <cell r="I3648">
            <v>0.489</v>
          </cell>
          <cell r="J3648">
            <v>0.489</v>
          </cell>
        </row>
        <row r="3649">
          <cell r="C3649" t="str">
            <v>平江县</v>
          </cell>
          <cell r="D3649">
            <v>430626</v>
          </cell>
          <cell r="E3649" t="str">
            <v>一类</v>
          </cell>
          <cell r="F3649" t="str">
            <v>Y095430626</v>
          </cell>
          <cell r="G3649" t="str">
            <v>甘塘-双洞</v>
          </cell>
          <cell r="H3649">
            <v>1.472</v>
          </cell>
          <cell r="I3649">
            <v>2.352</v>
          </cell>
          <cell r="J3649">
            <v>0.879</v>
          </cell>
        </row>
        <row r="3650">
          <cell r="C3650" t="str">
            <v>平江县</v>
          </cell>
          <cell r="D3650">
            <v>430626</v>
          </cell>
          <cell r="E3650" t="str">
            <v>一类</v>
          </cell>
          <cell r="F3650" t="str">
            <v>Y098430626</v>
          </cell>
          <cell r="G3650" t="str">
            <v>新福-正北</v>
          </cell>
          <cell r="H3650">
            <v>1.96</v>
          </cell>
          <cell r="I3650">
            <v>6.774</v>
          </cell>
          <cell r="J3650">
            <v>4.814</v>
          </cell>
        </row>
        <row r="3651">
          <cell r="C3651" t="str">
            <v>平江县</v>
          </cell>
          <cell r="D3651">
            <v>430626</v>
          </cell>
          <cell r="E3651" t="str">
            <v>一类</v>
          </cell>
          <cell r="F3651" t="str">
            <v>Y099430626</v>
          </cell>
          <cell r="G3651" t="str">
            <v>郭洞-湘平</v>
          </cell>
          <cell r="H3651">
            <v>1.176</v>
          </cell>
          <cell r="I3651">
            <v>5.091</v>
          </cell>
          <cell r="J3651">
            <v>3.915</v>
          </cell>
        </row>
        <row r="3652">
          <cell r="C3652" t="str">
            <v>平江县</v>
          </cell>
          <cell r="D3652">
            <v>430626</v>
          </cell>
          <cell r="E3652" t="str">
            <v>一类</v>
          </cell>
          <cell r="F3652" t="str">
            <v>Y104430626</v>
          </cell>
          <cell r="G3652" t="str">
            <v>鲁合-邹家园</v>
          </cell>
          <cell r="H3652">
            <v>0</v>
          </cell>
          <cell r="I3652">
            <v>11.005</v>
          </cell>
          <cell r="J3652">
            <v>3.551</v>
          </cell>
        </row>
        <row r="3653">
          <cell r="C3653" t="str">
            <v>平江县</v>
          </cell>
          <cell r="D3653">
            <v>430626</v>
          </cell>
          <cell r="E3653" t="str">
            <v>一类</v>
          </cell>
          <cell r="F3653" t="str">
            <v>Y105430626</v>
          </cell>
          <cell r="G3653" t="str">
            <v>三联-指泉</v>
          </cell>
          <cell r="H3653">
            <v>0</v>
          </cell>
          <cell r="I3653">
            <v>10.096</v>
          </cell>
          <cell r="J3653">
            <v>6.137</v>
          </cell>
        </row>
        <row r="3654">
          <cell r="C3654" t="str">
            <v>平江县</v>
          </cell>
          <cell r="D3654">
            <v>430626</v>
          </cell>
          <cell r="E3654" t="str">
            <v>一类</v>
          </cell>
          <cell r="F3654" t="str">
            <v>Y108430626</v>
          </cell>
          <cell r="G3654" t="str">
            <v>永兴村-达坳村</v>
          </cell>
          <cell r="H3654">
            <v>2.924</v>
          </cell>
          <cell r="I3654">
            <v>6.114</v>
          </cell>
          <cell r="J3654">
            <v>3.19</v>
          </cell>
        </row>
        <row r="3655">
          <cell r="C3655" t="str">
            <v>平江县</v>
          </cell>
          <cell r="D3655">
            <v>430626</v>
          </cell>
          <cell r="E3655" t="str">
            <v>一类</v>
          </cell>
          <cell r="F3655" t="str">
            <v>Y110430626</v>
          </cell>
          <cell r="G3655" t="str">
            <v>长乐-秀水</v>
          </cell>
          <cell r="H3655">
            <v>0</v>
          </cell>
          <cell r="I3655">
            <v>8.896</v>
          </cell>
          <cell r="J3655">
            <v>6.944</v>
          </cell>
        </row>
        <row r="3656">
          <cell r="C3656" t="str">
            <v>平江县</v>
          </cell>
          <cell r="D3656">
            <v>430626</v>
          </cell>
          <cell r="E3656" t="str">
            <v>一类</v>
          </cell>
          <cell r="F3656" t="str">
            <v>Y111430626</v>
          </cell>
          <cell r="G3656" t="str">
            <v>盘石村-S327</v>
          </cell>
          <cell r="H3656">
            <v>2.461</v>
          </cell>
          <cell r="I3656">
            <v>7.735</v>
          </cell>
          <cell r="J3656">
            <v>5.274</v>
          </cell>
        </row>
        <row r="3657">
          <cell r="C3657" t="str">
            <v>平江县</v>
          </cell>
          <cell r="D3657">
            <v>430626</v>
          </cell>
          <cell r="E3657" t="str">
            <v>一类</v>
          </cell>
          <cell r="F3657" t="str">
            <v>Y113430626</v>
          </cell>
          <cell r="G3657" t="str">
            <v>段平-塔兴</v>
          </cell>
          <cell r="H3657">
            <v>1.956</v>
          </cell>
          <cell r="I3657">
            <v>9.651</v>
          </cell>
          <cell r="J3657">
            <v>5.874</v>
          </cell>
        </row>
        <row r="3658">
          <cell r="C3658" t="str">
            <v>平江县</v>
          </cell>
          <cell r="D3658">
            <v>430626</v>
          </cell>
          <cell r="E3658" t="str">
            <v>一类</v>
          </cell>
          <cell r="F3658" t="str">
            <v>Y116430626</v>
          </cell>
          <cell r="G3658" t="str">
            <v>南江-东源洞</v>
          </cell>
          <cell r="H3658">
            <v>0</v>
          </cell>
          <cell r="I3658">
            <v>10.105</v>
          </cell>
          <cell r="J3658">
            <v>2.854</v>
          </cell>
        </row>
        <row r="3659">
          <cell r="C3659" t="str">
            <v>平江县</v>
          </cell>
          <cell r="D3659">
            <v>430626</v>
          </cell>
          <cell r="E3659" t="str">
            <v>一类</v>
          </cell>
          <cell r="F3659" t="str">
            <v>Y117430626</v>
          </cell>
          <cell r="G3659" t="str">
            <v>石坪-左源</v>
          </cell>
          <cell r="H3659">
            <v>0</v>
          </cell>
          <cell r="I3659">
            <v>3.994</v>
          </cell>
          <cell r="J3659">
            <v>1.994</v>
          </cell>
        </row>
        <row r="3660">
          <cell r="C3660" t="str">
            <v>平江县</v>
          </cell>
          <cell r="D3660">
            <v>430626</v>
          </cell>
          <cell r="E3660" t="str">
            <v>一类</v>
          </cell>
          <cell r="F3660" t="str">
            <v>Y118430626</v>
          </cell>
          <cell r="G3660" t="str">
            <v>南江-钟家</v>
          </cell>
          <cell r="H3660">
            <v>0</v>
          </cell>
          <cell r="I3660">
            <v>3.947</v>
          </cell>
          <cell r="J3660">
            <v>3.947</v>
          </cell>
        </row>
        <row r="3661">
          <cell r="C3661" t="str">
            <v>平江县</v>
          </cell>
          <cell r="D3661">
            <v>430626</v>
          </cell>
          <cell r="E3661" t="str">
            <v>一类</v>
          </cell>
          <cell r="F3661" t="str">
            <v>Y120430626</v>
          </cell>
          <cell r="G3661" t="str">
            <v>仁胜-寨里</v>
          </cell>
          <cell r="H3661">
            <v>0</v>
          </cell>
          <cell r="I3661">
            <v>7.198</v>
          </cell>
          <cell r="J3661">
            <v>7.198</v>
          </cell>
        </row>
        <row r="3662">
          <cell r="C3662" t="str">
            <v>平江县</v>
          </cell>
          <cell r="D3662">
            <v>430626</v>
          </cell>
          <cell r="E3662" t="str">
            <v>一类</v>
          </cell>
          <cell r="F3662" t="str">
            <v>Y121430626</v>
          </cell>
          <cell r="G3662" t="str">
            <v>湖胜-湖源</v>
          </cell>
          <cell r="H3662">
            <v>0</v>
          </cell>
          <cell r="I3662">
            <v>3.139</v>
          </cell>
          <cell r="J3662">
            <v>3.139</v>
          </cell>
        </row>
        <row r="3663">
          <cell r="C3663" t="str">
            <v>平江县</v>
          </cell>
          <cell r="D3663">
            <v>430626</v>
          </cell>
          <cell r="E3663" t="str">
            <v>一类</v>
          </cell>
          <cell r="F3663" t="str">
            <v>Y123430626</v>
          </cell>
          <cell r="G3663" t="str">
            <v>新岭-塘城</v>
          </cell>
          <cell r="H3663">
            <v>0</v>
          </cell>
          <cell r="I3663">
            <v>4.673</v>
          </cell>
          <cell r="J3663">
            <v>4.689</v>
          </cell>
        </row>
        <row r="3664">
          <cell r="C3664" t="str">
            <v>平江县</v>
          </cell>
          <cell r="D3664">
            <v>430626</v>
          </cell>
          <cell r="E3664" t="str">
            <v>一类</v>
          </cell>
          <cell r="F3664" t="str">
            <v>Y125430626</v>
          </cell>
          <cell r="G3664" t="str">
            <v>老镇小-三口桥</v>
          </cell>
          <cell r="H3664">
            <v>1.623</v>
          </cell>
          <cell r="I3664">
            <v>15.16</v>
          </cell>
          <cell r="J3664">
            <v>16.685</v>
          </cell>
        </row>
        <row r="3665">
          <cell r="C3665" t="str">
            <v>平江县</v>
          </cell>
          <cell r="D3665">
            <v>430626</v>
          </cell>
          <cell r="E3665" t="str">
            <v>一类</v>
          </cell>
          <cell r="F3665" t="str">
            <v>Y126430626</v>
          </cell>
          <cell r="G3665" t="str">
            <v>石坳-蒲塘</v>
          </cell>
          <cell r="H3665">
            <v>0</v>
          </cell>
          <cell r="I3665">
            <v>10.894</v>
          </cell>
          <cell r="J3665">
            <v>7.51</v>
          </cell>
        </row>
        <row r="3666">
          <cell r="C3666" t="str">
            <v>平江县</v>
          </cell>
          <cell r="D3666">
            <v>430626</v>
          </cell>
          <cell r="E3666" t="str">
            <v>一类</v>
          </cell>
          <cell r="F3666" t="str">
            <v>Y407430626</v>
          </cell>
          <cell r="G3666" t="str">
            <v>龙黄-九眼</v>
          </cell>
          <cell r="H3666">
            <v>0</v>
          </cell>
          <cell r="I3666">
            <v>3.915</v>
          </cell>
          <cell r="J3666">
            <v>0.552</v>
          </cell>
        </row>
        <row r="3667">
          <cell r="C3667" t="str">
            <v>平江县</v>
          </cell>
          <cell r="D3667">
            <v>430626</v>
          </cell>
          <cell r="E3667" t="str">
            <v>一类</v>
          </cell>
          <cell r="F3667" t="str">
            <v>Y684430626</v>
          </cell>
          <cell r="G3667" t="str">
            <v>孝子庙-牛石坳</v>
          </cell>
          <cell r="H3667">
            <v>0</v>
          </cell>
          <cell r="I3667">
            <v>2.223</v>
          </cell>
          <cell r="J3667">
            <v>2.223</v>
          </cell>
        </row>
        <row r="3668">
          <cell r="C3668" t="str">
            <v>平江县</v>
          </cell>
          <cell r="D3668">
            <v>430626</v>
          </cell>
          <cell r="E3668" t="str">
            <v>一类</v>
          </cell>
          <cell r="F3668" t="str">
            <v>Y693430626</v>
          </cell>
          <cell r="G3668" t="str">
            <v>谢坪-岑川</v>
          </cell>
          <cell r="H3668">
            <v>0</v>
          </cell>
          <cell r="I3668">
            <v>0.376</v>
          </cell>
          <cell r="J3668">
            <v>0.376</v>
          </cell>
        </row>
        <row r="3669">
          <cell r="C3669" t="str">
            <v>平江县</v>
          </cell>
          <cell r="D3669">
            <v>430626</v>
          </cell>
          <cell r="E3669" t="str">
            <v>一类</v>
          </cell>
          <cell r="F3669" t="str">
            <v>Y694430626</v>
          </cell>
          <cell r="G3669" t="str">
            <v>谢坪-岑川</v>
          </cell>
          <cell r="H3669">
            <v>0</v>
          </cell>
          <cell r="I3669">
            <v>20.746</v>
          </cell>
          <cell r="J3669">
            <v>6.199</v>
          </cell>
        </row>
        <row r="3670">
          <cell r="C3670" t="str">
            <v>平江县</v>
          </cell>
          <cell r="D3670">
            <v>430626</v>
          </cell>
          <cell r="E3670" t="str">
            <v>一类</v>
          </cell>
          <cell r="F3670" t="str">
            <v>Y742430626</v>
          </cell>
          <cell r="G3670" t="str">
            <v>他山-协洞</v>
          </cell>
          <cell r="H3670">
            <v>0.221</v>
          </cell>
          <cell r="I3670">
            <v>3.673</v>
          </cell>
          <cell r="J3670">
            <v>0.949</v>
          </cell>
        </row>
        <row r="3671">
          <cell r="C3671" t="str">
            <v>平江县</v>
          </cell>
          <cell r="D3671">
            <v>430626</v>
          </cell>
          <cell r="E3671" t="str">
            <v>一类</v>
          </cell>
          <cell r="F3671" t="str">
            <v>Y755430626</v>
          </cell>
          <cell r="G3671" t="str">
            <v>桃源-大林</v>
          </cell>
          <cell r="H3671">
            <v>0</v>
          </cell>
          <cell r="I3671">
            <v>3.428</v>
          </cell>
          <cell r="J3671">
            <v>3.428</v>
          </cell>
        </row>
        <row r="3672">
          <cell r="C3672" t="str">
            <v>平江县</v>
          </cell>
          <cell r="D3672">
            <v>430626</v>
          </cell>
          <cell r="E3672" t="str">
            <v>一类</v>
          </cell>
          <cell r="F3672" t="str">
            <v>Y756430626</v>
          </cell>
          <cell r="G3672" t="str">
            <v>五里-瓮江</v>
          </cell>
          <cell r="H3672">
            <v>3.617</v>
          </cell>
          <cell r="I3672">
            <v>9.951</v>
          </cell>
          <cell r="J3672">
            <v>3.827</v>
          </cell>
        </row>
        <row r="3673">
          <cell r="C3673" t="str">
            <v>平江县</v>
          </cell>
          <cell r="D3673">
            <v>430626</v>
          </cell>
          <cell r="E3673" t="str">
            <v>一类</v>
          </cell>
          <cell r="F3673" t="str">
            <v>Y757430626</v>
          </cell>
          <cell r="G3673" t="str">
            <v>三合村-谷溪村</v>
          </cell>
          <cell r="H3673">
            <v>0</v>
          </cell>
          <cell r="I3673">
            <v>8.419</v>
          </cell>
          <cell r="J3673">
            <v>2.705</v>
          </cell>
        </row>
        <row r="3674">
          <cell r="C3674" t="str">
            <v>平江县</v>
          </cell>
          <cell r="D3674">
            <v>430626</v>
          </cell>
          <cell r="E3674" t="str">
            <v>一类</v>
          </cell>
          <cell r="F3674" t="str">
            <v>Y759430626</v>
          </cell>
          <cell r="G3674" t="str">
            <v>礼仁-大桥</v>
          </cell>
          <cell r="H3674">
            <v>0.452</v>
          </cell>
          <cell r="I3674">
            <v>2.835</v>
          </cell>
          <cell r="J3674">
            <v>1.581</v>
          </cell>
        </row>
        <row r="3675">
          <cell r="C3675" t="str">
            <v>平江县</v>
          </cell>
          <cell r="D3675">
            <v>430626</v>
          </cell>
          <cell r="E3675" t="str">
            <v>一类</v>
          </cell>
          <cell r="F3675" t="str">
            <v>YP06430626</v>
          </cell>
          <cell r="G3675" t="str">
            <v>双家村-光华村</v>
          </cell>
          <cell r="H3675">
            <v>5.174</v>
          </cell>
          <cell r="I3675">
            <v>9.822</v>
          </cell>
          <cell r="J3675">
            <v>4.648</v>
          </cell>
        </row>
        <row r="3676">
          <cell r="C3676" t="str">
            <v>平江县</v>
          </cell>
          <cell r="D3676">
            <v>430626</v>
          </cell>
          <cell r="E3676" t="str">
            <v>一类</v>
          </cell>
          <cell r="F3676" t="str">
            <v>YP32430626</v>
          </cell>
          <cell r="G3676" t="str">
            <v>南江-钟家</v>
          </cell>
          <cell r="H3676">
            <v>0</v>
          </cell>
          <cell r="I3676">
            <v>3.991</v>
          </cell>
          <cell r="J3676">
            <v>1.545</v>
          </cell>
        </row>
        <row r="3677">
          <cell r="C3677" t="str">
            <v>平江县</v>
          </cell>
          <cell r="D3677">
            <v>430626</v>
          </cell>
          <cell r="E3677" t="str">
            <v>一类</v>
          </cell>
          <cell r="F3677" t="str">
            <v>YP35430626</v>
          </cell>
          <cell r="G3677" t="str">
            <v>新屋-永康东桥</v>
          </cell>
          <cell r="H3677">
            <v>0.993</v>
          </cell>
          <cell r="I3677">
            <v>1.76</v>
          </cell>
          <cell r="J3677">
            <v>0.767</v>
          </cell>
        </row>
        <row r="3678">
          <cell r="C3678" t="str">
            <v>平江县</v>
          </cell>
          <cell r="D3678">
            <v>430626</v>
          </cell>
          <cell r="E3678" t="str">
            <v>一类</v>
          </cell>
          <cell r="F3678" t="str">
            <v>YP73430626</v>
          </cell>
          <cell r="G3678" t="str">
            <v>铁路桥-板口村</v>
          </cell>
          <cell r="H3678">
            <v>0</v>
          </cell>
          <cell r="I3678">
            <v>0.605</v>
          </cell>
          <cell r="J3678">
            <v>0.605</v>
          </cell>
        </row>
        <row r="3679">
          <cell r="C3679" t="str">
            <v>平江县</v>
          </cell>
          <cell r="D3679">
            <v>430626</v>
          </cell>
          <cell r="E3679" t="str">
            <v>一类</v>
          </cell>
          <cell r="F3679" t="str">
            <v>YYY1430626</v>
          </cell>
          <cell r="G3679" t="str">
            <v>X012-西江村</v>
          </cell>
          <cell r="H3679">
            <v>0</v>
          </cell>
          <cell r="I3679">
            <v>2.886</v>
          </cell>
          <cell r="J3679">
            <v>2.886</v>
          </cell>
        </row>
        <row r="3680">
          <cell r="C3680" t="str">
            <v>汨罗市小计</v>
          </cell>
        </row>
        <row r="3680">
          <cell r="J3680">
            <v>186.359</v>
          </cell>
        </row>
        <row r="3681">
          <cell r="C3681" t="str">
            <v>汨罗市</v>
          </cell>
          <cell r="D3681">
            <v>430681</v>
          </cell>
          <cell r="E3681" t="str">
            <v>三类</v>
          </cell>
          <cell r="F3681" t="str">
            <v>C001430681</v>
          </cell>
          <cell r="G3681" t="str">
            <v>广汤线</v>
          </cell>
          <cell r="H3681">
            <v>1.181</v>
          </cell>
          <cell r="I3681">
            <v>3.122</v>
          </cell>
          <cell r="J3681">
            <v>1.942</v>
          </cell>
        </row>
        <row r="3682">
          <cell r="C3682" t="str">
            <v>汨罗市</v>
          </cell>
          <cell r="D3682">
            <v>430681</v>
          </cell>
          <cell r="E3682" t="str">
            <v>三类</v>
          </cell>
          <cell r="F3682" t="str">
            <v>C015430681</v>
          </cell>
          <cell r="G3682" t="str">
            <v>下钟线</v>
          </cell>
          <cell r="H3682">
            <v>0</v>
          </cell>
          <cell r="I3682">
            <v>2.194</v>
          </cell>
          <cell r="J3682">
            <v>2.194</v>
          </cell>
        </row>
        <row r="3683">
          <cell r="C3683" t="str">
            <v>汨罗市</v>
          </cell>
          <cell r="D3683">
            <v>430681</v>
          </cell>
          <cell r="E3683" t="str">
            <v>三类</v>
          </cell>
          <cell r="F3683" t="str">
            <v>C017430681</v>
          </cell>
          <cell r="G3683" t="str">
            <v>东学线</v>
          </cell>
          <cell r="H3683">
            <v>0</v>
          </cell>
          <cell r="I3683">
            <v>2.023</v>
          </cell>
          <cell r="J3683">
            <v>2.02</v>
          </cell>
        </row>
        <row r="3684">
          <cell r="C3684" t="str">
            <v>汨罗市</v>
          </cell>
          <cell r="D3684">
            <v>430681</v>
          </cell>
          <cell r="E3684" t="str">
            <v>三类</v>
          </cell>
          <cell r="F3684" t="str">
            <v>C024430681</v>
          </cell>
          <cell r="G3684" t="str">
            <v>小土线</v>
          </cell>
          <cell r="H3684">
            <v>0</v>
          </cell>
          <cell r="I3684">
            <v>1.526</v>
          </cell>
          <cell r="J3684">
            <v>1.526</v>
          </cell>
        </row>
        <row r="3685">
          <cell r="C3685" t="str">
            <v>汨罗市</v>
          </cell>
          <cell r="D3685">
            <v>430681</v>
          </cell>
          <cell r="E3685" t="str">
            <v>三类</v>
          </cell>
          <cell r="F3685" t="str">
            <v>C035430681</v>
          </cell>
          <cell r="G3685" t="str">
            <v>相石线</v>
          </cell>
          <cell r="H3685">
            <v>0</v>
          </cell>
          <cell r="I3685">
            <v>2.2</v>
          </cell>
          <cell r="J3685">
            <v>2.2</v>
          </cell>
        </row>
        <row r="3686">
          <cell r="C3686" t="str">
            <v>汨罗市</v>
          </cell>
          <cell r="D3686">
            <v>430681</v>
          </cell>
          <cell r="E3686" t="str">
            <v>三类</v>
          </cell>
          <cell r="F3686" t="str">
            <v>C041430681</v>
          </cell>
          <cell r="G3686" t="str">
            <v>黄蔡线</v>
          </cell>
          <cell r="H3686">
            <v>0</v>
          </cell>
          <cell r="I3686">
            <v>3.098</v>
          </cell>
          <cell r="J3686">
            <v>3.098</v>
          </cell>
        </row>
        <row r="3687">
          <cell r="C3687" t="str">
            <v>汨罗市</v>
          </cell>
          <cell r="D3687">
            <v>430681</v>
          </cell>
          <cell r="E3687" t="str">
            <v>三类</v>
          </cell>
          <cell r="F3687" t="str">
            <v>C050430681</v>
          </cell>
          <cell r="G3687" t="str">
            <v>金亭线</v>
          </cell>
          <cell r="H3687">
            <v>0</v>
          </cell>
          <cell r="I3687">
            <v>1.806</v>
          </cell>
          <cell r="J3687">
            <v>1.806</v>
          </cell>
        </row>
        <row r="3688">
          <cell r="C3688" t="str">
            <v>汨罗市</v>
          </cell>
          <cell r="D3688">
            <v>430681</v>
          </cell>
          <cell r="E3688" t="str">
            <v>三类</v>
          </cell>
          <cell r="F3688" t="str">
            <v>C061430681</v>
          </cell>
          <cell r="G3688" t="str">
            <v>大竹线</v>
          </cell>
          <cell r="H3688">
            <v>0.804</v>
          </cell>
          <cell r="I3688">
            <v>2.216</v>
          </cell>
          <cell r="J3688">
            <v>1.412</v>
          </cell>
        </row>
        <row r="3689">
          <cell r="C3689" t="str">
            <v>汨罗市</v>
          </cell>
          <cell r="D3689">
            <v>430681</v>
          </cell>
          <cell r="E3689" t="str">
            <v>三类</v>
          </cell>
          <cell r="F3689" t="str">
            <v>C063430681</v>
          </cell>
          <cell r="G3689" t="str">
            <v>粟张线</v>
          </cell>
          <cell r="H3689">
            <v>0</v>
          </cell>
          <cell r="I3689">
            <v>3.746</v>
          </cell>
          <cell r="J3689">
            <v>2.229</v>
          </cell>
        </row>
        <row r="3690">
          <cell r="C3690" t="str">
            <v>汨罗市</v>
          </cell>
          <cell r="D3690">
            <v>430681</v>
          </cell>
          <cell r="E3690" t="str">
            <v>三类</v>
          </cell>
          <cell r="F3690" t="str">
            <v>C077430681</v>
          </cell>
          <cell r="G3690" t="str">
            <v>群西线</v>
          </cell>
          <cell r="H3690">
            <v>0</v>
          </cell>
          <cell r="I3690">
            <v>2.318</v>
          </cell>
          <cell r="J3690">
            <v>2.318</v>
          </cell>
        </row>
        <row r="3691">
          <cell r="C3691" t="str">
            <v>汨罗市</v>
          </cell>
          <cell r="D3691">
            <v>430681</v>
          </cell>
          <cell r="E3691" t="str">
            <v>三类</v>
          </cell>
          <cell r="F3691" t="str">
            <v>C079430681</v>
          </cell>
          <cell r="G3691" t="str">
            <v>路宋线</v>
          </cell>
          <cell r="H3691">
            <v>0</v>
          </cell>
          <cell r="I3691">
            <v>2.831</v>
          </cell>
          <cell r="J3691">
            <v>2.831</v>
          </cell>
        </row>
        <row r="3692">
          <cell r="C3692" t="str">
            <v>汨罗市</v>
          </cell>
          <cell r="D3692">
            <v>430681</v>
          </cell>
          <cell r="E3692" t="str">
            <v>三类</v>
          </cell>
          <cell r="F3692" t="str">
            <v>C083430681</v>
          </cell>
          <cell r="G3692" t="str">
            <v>政石线</v>
          </cell>
          <cell r="H3692">
            <v>0</v>
          </cell>
          <cell r="I3692">
            <v>1.395</v>
          </cell>
          <cell r="J3692">
            <v>1.395</v>
          </cell>
        </row>
        <row r="3693">
          <cell r="C3693" t="str">
            <v>汨罗市</v>
          </cell>
          <cell r="D3693">
            <v>430681</v>
          </cell>
          <cell r="E3693" t="str">
            <v>三类</v>
          </cell>
          <cell r="F3693" t="str">
            <v>C092430681</v>
          </cell>
          <cell r="G3693" t="str">
            <v>石汨线</v>
          </cell>
          <cell r="H3693">
            <v>0</v>
          </cell>
          <cell r="I3693">
            <v>3.154</v>
          </cell>
          <cell r="J3693">
            <v>3.154</v>
          </cell>
        </row>
        <row r="3694">
          <cell r="C3694" t="str">
            <v>汨罗市</v>
          </cell>
          <cell r="D3694">
            <v>430681</v>
          </cell>
          <cell r="E3694" t="str">
            <v>三类</v>
          </cell>
          <cell r="F3694" t="str">
            <v>C094430681</v>
          </cell>
          <cell r="G3694" t="str">
            <v>幸老线</v>
          </cell>
          <cell r="H3694">
            <v>0</v>
          </cell>
          <cell r="I3694">
            <v>2.598</v>
          </cell>
          <cell r="J3694">
            <v>2.598</v>
          </cell>
        </row>
        <row r="3695">
          <cell r="C3695" t="str">
            <v>汨罗市</v>
          </cell>
          <cell r="D3695">
            <v>430681</v>
          </cell>
          <cell r="E3695" t="str">
            <v>三类</v>
          </cell>
          <cell r="F3695" t="str">
            <v>C095430681</v>
          </cell>
          <cell r="G3695" t="str">
            <v>西殷线</v>
          </cell>
          <cell r="H3695">
            <v>0</v>
          </cell>
          <cell r="I3695">
            <v>2.762</v>
          </cell>
          <cell r="J3695">
            <v>2.762</v>
          </cell>
        </row>
        <row r="3696">
          <cell r="C3696" t="str">
            <v>汨罗市</v>
          </cell>
          <cell r="D3696">
            <v>430681</v>
          </cell>
          <cell r="E3696" t="str">
            <v>三类</v>
          </cell>
          <cell r="F3696" t="str">
            <v>C107430681</v>
          </cell>
          <cell r="G3696" t="str">
            <v>墩里线</v>
          </cell>
          <cell r="H3696">
            <v>0</v>
          </cell>
          <cell r="I3696">
            <v>2.13</v>
          </cell>
          <cell r="J3696">
            <v>2.13</v>
          </cell>
        </row>
        <row r="3697">
          <cell r="C3697" t="str">
            <v>汨罗市</v>
          </cell>
          <cell r="D3697">
            <v>430681</v>
          </cell>
          <cell r="E3697" t="str">
            <v>三类</v>
          </cell>
          <cell r="F3697" t="str">
            <v>C114430681</v>
          </cell>
          <cell r="G3697" t="str">
            <v>复决线</v>
          </cell>
          <cell r="H3697">
            <v>0</v>
          </cell>
          <cell r="I3697">
            <v>3.684</v>
          </cell>
          <cell r="J3697">
            <v>3.684</v>
          </cell>
        </row>
        <row r="3698">
          <cell r="C3698" t="str">
            <v>汨罗市</v>
          </cell>
          <cell r="D3698">
            <v>430681</v>
          </cell>
          <cell r="E3698" t="str">
            <v>三类</v>
          </cell>
          <cell r="F3698" t="str">
            <v>C115430681</v>
          </cell>
          <cell r="G3698" t="str">
            <v>三尚线</v>
          </cell>
          <cell r="H3698">
            <v>0</v>
          </cell>
          <cell r="I3698">
            <v>5.224</v>
          </cell>
          <cell r="J3698">
            <v>5.224</v>
          </cell>
        </row>
        <row r="3699">
          <cell r="C3699" t="str">
            <v>汨罗市</v>
          </cell>
          <cell r="D3699">
            <v>430681</v>
          </cell>
          <cell r="E3699" t="str">
            <v>三类</v>
          </cell>
          <cell r="F3699" t="str">
            <v>C121430681</v>
          </cell>
          <cell r="G3699" t="str">
            <v>古老线</v>
          </cell>
          <cell r="H3699">
            <v>0</v>
          </cell>
          <cell r="I3699">
            <v>3.309</v>
          </cell>
          <cell r="J3699">
            <v>3.309</v>
          </cell>
        </row>
        <row r="3700">
          <cell r="C3700" t="str">
            <v>汨罗市</v>
          </cell>
          <cell r="D3700">
            <v>430681</v>
          </cell>
          <cell r="E3700" t="str">
            <v>三类</v>
          </cell>
          <cell r="F3700" t="str">
            <v>C123430681</v>
          </cell>
          <cell r="G3700" t="str">
            <v>公周线</v>
          </cell>
          <cell r="H3700">
            <v>0</v>
          </cell>
          <cell r="I3700">
            <v>3.507</v>
          </cell>
          <cell r="J3700">
            <v>3.507</v>
          </cell>
        </row>
        <row r="3701">
          <cell r="C3701" t="str">
            <v>汨罗市</v>
          </cell>
          <cell r="D3701">
            <v>430681</v>
          </cell>
          <cell r="E3701" t="str">
            <v>三类</v>
          </cell>
          <cell r="F3701" t="str">
            <v>C143430681</v>
          </cell>
          <cell r="G3701" t="str">
            <v>华发线</v>
          </cell>
          <cell r="H3701">
            <v>0</v>
          </cell>
          <cell r="I3701">
            <v>2.005</v>
          </cell>
          <cell r="J3701">
            <v>2.004</v>
          </cell>
        </row>
        <row r="3702">
          <cell r="C3702" t="str">
            <v>汨罗市</v>
          </cell>
          <cell r="D3702">
            <v>430681</v>
          </cell>
          <cell r="E3702" t="str">
            <v>三类</v>
          </cell>
          <cell r="F3702" t="str">
            <v>C149430681</v>
          </cell>
          <cell r="G3702" t="str">
            <v>范内线</v>
          </cell>
          <cell r="H3702">
            <v>0</v>
          </cell>
          <cell r="I3702">
            <v>3.114</v>
          </cell>
          <cell r="J3702">
            <v>3.114</v>
          </cell>
        </row>
        <row r="3703">
          <cell r="C3703" t="str">
            <v>汨罗市</v>
          </cell>
          <cell r="D3703">
            <v>430681</v>
          </cell>
          <cell r="E3703" t="str">
            <v>三类</v>
          </cell>
          <cell r="F3703" t="str">
            <v>C155430681</v>
          </cell>
          <cell r="G3703" t="str">
            <v>老樟线</v>
          </cell>
          <cell r="H3703">
            <v>0</v>
          </cell>
          <cell r="I3703">
            <v>2.117</v>
          </cell>
          <cell r="J3703">
            <v>2.118</v>
          </cell>
        </row>
        <row r="3704">
          <cell r="C3704" t="str">
            <v>汨罗市</v>
          </cell>
          <cell r="D3704">
            <v>430681</v>
          </cell>
          <cell r="E3704" t="str">
            <v>三类</v>
          </cell>
          <cell r="F3704" t="str">
            <v>C162430681</v>
          </cell>
          <cell r="G3704" t="str">
            <v>峡范线</v>
          </cell>
          <cell r="H3704">
            <v>0</v>
          </cell>
          <cell r="I3704">
            <v>3.783</v>
          </cell>
          <cell r="J3704">
            <v>3.783</v>
          </cell>
        </row>
        <row r="3705">
          <cell r="C3705" t="str">
            <v>汨罗市</v>
          </cell>
          <cell r="D3705">
            <v>430681</v>
          </cell>
          <cell r="E3705" t="str">
            <v>三类</v>
          </cell>
          <cell r="F3705" t="str">
            <v>C163430681</v>
          </cell>
          <cell r="G3705" t="str">
            <v>庆小线</v>
          </cell>
          <cell r="H3705">
            <v>0</v>
          </cell>
          <cell r="I3705">
            <v>5.995</v>
          </cell>
          <cell r="J3705">
            <v>5.995</v>
          </cell>
        </row>
        <row r="3706">
          <cell r="C3706" t="str">
            <v>汨罗市</v>
          </cell>
          <cell r="D3706">
            <v>430681</v>
          </cell>
          <cell r="E3706" t="str">
            <v>三类</v>
          </cell>
          <cell r="F3706" t="str">
            <v>C180430681</v>
          </cell>
          <cell r="G3706" t="str">
            <v>英李线</v>
          </cell>
          <cell r="H3706">
            <v>0</v>
          </cell>
          <cell r="I3706">
            <v>2.201</v>
          </cell>
          <cell r="J3706">
            <v>2.202</v>
          </cell>
        </row>
        <row r="3707">
          <cell r="C3707" t="str">
            <v>汨罗市</v>
          </cell>
          <cell r="D3707">
            <v>430681</v>
          </cell>
          <cell r="E3707" t="str">
            <v>三类</v>
          </cell>
          <cell r="F3707" t="str">
            <v>C183430681</v>
          </cell>
          <cell r="G3707" t="str">
            <v>坝大线</v>
          </cell>
          <cell r="H3707">
            <v>0</v>
          </cell>
          <cell r="I3707">
            <v>2.296</v>
          </cell>
          <cell r="J3707">
            <v>2.296</v>
          </cell>
        </row>
        <row r="3708">
          <cell r="C3708" t="str">
            <v>汨罗市</v>
          </cell>
          <cell r="D3708">
            <v>430681</v>
          </cell>
          <cell r="E3708" t="str">
            <v>三类</v>
          </cell>
          <cell r="F3708" t="str">
            <v>C192430681</v>
          </cell>
          <cell r="G3708" t="str">
            <v>张蔡线</v>
          </cell>
          <cell r="H3708">
            <v>0</v>
          </cell>
          <cell r="I3708">
            <v>4.086</v>
          </cell>
          <cell r="J3708">
            <v>4.086</v>
          </cell>
        </row>
        <row r="3709">
          <cell r="C3709" t="str">
            <v>汨罗市</v>
          </cell>
          <cell r="D3709">
            <v>430681</v>
          </cell>
          <cell r="E3709" t="str">
            <v>三类</v>
          </cell>
          <cell r="F3709" t="str">
            <v>C202430681</v>
          </cell>
          <cell r="G3709" t="str">
            <v>龟坎线</v>
          </cell>
          <cell r="H3709">
            <v>1.153</v>
          </cell>
          <cell r="I3709">
            <v>1.421</v>
          </cell>
          <cell r="J3709">
            <v>0.267</v>
          </cell>
        </row>
        <row r="3710">
          <cell r="C3710" t="str">
            <v>汨罗市</v>
          </cell>
          <cell r="D3710">
            <v>430681</v>
          </cell>
          <cell r="E3710" t="str">
            <v>三类</v>
          </cell>
          <cell r="F3710" t="str">
            <v>C203430681</v>
          </cell>
          <cell r="G3710" t="str">
            <v>海月线</v>
          </cell>
          <cell r="H3710">
            <v>0</v>
          </cell>
          <cell r="I3710">
            <v>1.399</v>
          </cell>
          <cell r="J3710">
            <v>1.399</v>
          </cell>
        </row>
        <row r="3711">
          <cell r="C3711" t="str">
            <v>汨罗市</v>
          </cell>
          <cell r="D3711">
            <v>430681</v>
          </cell>
          <cell r="E3711" t="str">
            <v>三类</v>
          </cell>
          <cell r="F3711" t="str">
            <v>C213430681</v>
          </cell>
          <cell r="G3711" t="str">
            <v>集石线</v>
          </cell>
          <cell r="H3711">
            <v>0</v>
          </cell>
          <cell r="I3711">
            <v>3.118</v>
          </cell>
          <cell r="J3711">
            <v>3.118</v>
          </cell>
        </row>
        <row r="3712">
          <cell r="C3712" t="str">
            <v>汨罗市</v>
          </cell>
          <cell r="D3712">
            <v>430681</v>
          </cell>
          <cell r="E3712" t="str">
            <v>三类</v>
          </cell>
          <cell r="F3712" t="str">
            <v>C225430681</v>
          </cell>
          <cell r="G3712" t="str">
            <v>国藕线</v>
          </cell>
          <cell r="H3712">
            <v>0</v>
          </cell>
          <cell r="I3712">
            <v>4.37</v>
          </cell>
          <cell r="J3712">
            <v>4.37</v>
          </cell>
        </row>
        <row r="3713">
          <cell r="C3713" t="str">
            <v>汨罗市</v>
          </cell>
          <cell r="D3713">
            <v>430681</v>
          </cell>
          <cell r="E3713" t="str">
            <v>三类</v>
          </cell>
          <cell r="F3713" t="str">
            <v>C226430681</v>
          </cell>
          <cell r="G3713" t="str">
            <v>海大线</v>
          </cell>
          <cell r="H3713">
            <v>0</v>
          </cell>
          <cell r="I3713">
            <v>5.12</v>
          </cell>
          <cell r="J3713">
            <v>5.12</v>
          </cell>
        </row>
        <row r="3714">
          <cell r="C3714" t="str">
            <v>汨罗市</v>
          </cell>
          <cell r="D3714">
            <v>430681</v>
          </cell>
          <cell r="E3714" t="str">
            <v>三类</v>
          </cell>
          <cell r="F3714" t="str">
            <v>C235430681</v>
          </cell>
          <cell r="G3714" t="str">
            <v>老陶线</v>
          </cell>
          <cell r="H3714">
            <v>0</v>
          </cell>
          <cell r="I3714">
            <v>2.424</v>
          </cell>
          <cell r="J3714">
            <v>2.424</v>
          </cell>
        </row>
        <row r="3715">
          <cell r="C3715" t="str">
            <v>汨罗市</v>
          </cell>
          <cell r="D3715">
            <v>430681</v>
          </cell>
          <cell r="E3715" t="str">
            <v>三类</v>
          </cell>
          <cell r="F3715" t="str">
            <v>C239430681</v>
          </cell>
          <cell r="G3715" t="str">
            <v>中大线</v>
          </cell>
          <cell r="H3715">
            <v>0</v>
          </cell>
          <cell r="I3715">
            <v>5.266</v>
          </cell>
          <cell r="J3715">
            <v>5.266</v>
          </cell>
        </row>
        <row r="3716">
          <cell r="C3716" t="str">
            <v>汨罗市</v>
          </cell>
          <cell r="D3716">
            <v>430681</v>
          </cell>
          <cell r="E3716" t="str">
            <v>三类</v>
          </cell>
          <cell r="F3716" t="str">
            <v>C253430681</v>
          </cell>
          <cell r="G3716" t="str">
            <v>石渡线</v>
          </cell>
          <cell r="H3716">
            <v>0</v>
          </cell>
          <cell r="I3716">
            <v>3.852</v>
          </cell>
          <cell r="J3716">
            <v>3.852</v>
          </cell>
        </row>
        <row r="3717">
          <cell r="C3717" t="str">
            <v>汨罗市</v>
          </cell>
          <cell r="D3717">
            <v>430681</v>
          </cell>
          <cell r="E3717" t="str">
            <v>三类</v>
          </cell>
          <cell r="F3717" t="str">
            <v>C257430681</v>
          </cell>
          <cell r="G3717" t="str">
            <v>仰吴线</v>
          </cell>
          <cell r="H3717">
            <v>0</v>
          </cell>
          <cell r="I3717">
            <v>4.008</v>
          </cell>
          <cell r="J3717">
            <v>4.008</v>
          </cell>
        </row>
        <row r="3718">
          <cell r="C3718" t="str">
            <v>汨罗市</v>
          </cell>
          <cell r="D3718">
            <v>430681</v>
          </cell>
          <cell r="E3718" t="str">
            <v>三类</v>
          </cell>
          <cell r="F3718" t="str">
            <v>C265430681</v>
          </cell>
          <cell r="G3718" t="str">
            <v>老罗线</v>
          </cell>
          <cell r="H3718">
            <v>0</v>
          </cell>
          <cell r="I3718">
            <v>3.356</v>
          </cell>
          <cell r="J3718">
            <v>3.356</v>
          </cell>
        </row>
        <row r="3719">
          <cell r="C3719" t="str">
            <v>汨罗市</v>
          </cell>
          <cell r="D3719">
            <v>430681</v>
          </cell>
          <cell r="E3719" t="str">
            <v>三类</v>
          </cell>
          <cell r="F3719" t="str">
            <v>C278430681</v>
          </cell>
          <cell r="G3719" t="str">
            <v>李粟线</v>
          </cell>
          <cell r="H3719">
            <v>0</v>
          </cell>
          <cell r="I3719">
            <v>4.708</v>
          </cell>
          <cell r="J3719">
            <v>4.708</v>
          </cell>
        </row>
        <row r="3720">
          <cell r="C3720" t="str">
            <v>汨罗市</v>
          </cell>
          <cell r="D3720">
            <v>430681</v>
          </cell>
          <cell r="E3720" t="str">
            <v>三类</v>
          </cell>
          <cell r="F3720" t="str">
            <v>C285430681</v>
          </cell>
          <cell r="G3720" t="str">
            <v>七世线</v>
          </cell>
          <cell r="H3720">
            <v>0</v>
          </cell>
          <cell r="I3720">
            <v>1.687</v>
          </cell>
          <cell r="J3720">
            <v>1.687</v>
          </cell>
        </row>
        <row r="3721">
          <cell r="C3721" t="str">
            <v>汨罗市</v>
          </cell>
          <cell r="D3721">
            <v>430681</v>
          </cell>
          <cell r="E3721" t="str">
            <v>三类</v>
          </cell>
          <cell r="F3721" t="str">
            <v>C289430681</v>
          </cell>
          <cell r="G3721" t="str">
            <v>明村线</v>
          </cell>
          <cell r="H3721">
            <v>0</v>
          </cell>
          <cell r="I3721">
            <v>3.469</v>
          </cell>
          <cell r="J3721">
            <v>3.468</v>
          </cell>
        </row>
        <row r="3722">
          <cell r="C3722" t="str">
            <v>汨罗市</v>
          </cell>
          <cell r="D3722">
            <v>430681</v>
          </cell>
          <cell r="E3722" t="str">
            <v>三类</v>
          </cell>
          <cell r="F3722" t="str">
            <v>C319430681</v>
          </cell>
          <cell r="G3722" t="str">
            <v>摇大线</v>
          </cell>
          <cell r="H3722">
            <v>0</v>
          </cell>
          <cell r="I3722">
            <v>2.037</v>
          </cell>
          <cell r="J3722">
            <v>2.037</v>
          </cell>
        </row>
        <row r="3723">
          <cell r="C3723" t="str">
            <v>汨罗市</v>
          </cell>
          <cell r="D3723">
            <v>430681</v>
          </cell>
          <cell r="E3723" t="str">
            <v>三类</v>
          </cell>
          <cell r="F3723" t="str">
            <v>C321430681</v>
          </cell>
          <cell r="G3723" t="str">
            <v>静陈线</v>
          </cell>
          <cell r="H3723">
            <v>0</v>
          </cell>
          <cell r="I3723">
            <v>2.761</v>
          </cell>
          <cell r="J3723">
            <v>2.762</v>
          </cell>
        </row>
        <row r="3724">
          <cell r="C3724" t="str">
            <v>汨罗市</v>
          </cell>
          <cell r="D3724">
            <v>430681</v>
          </cell>
          <cell r="E3724" t="str">
            <v>三类</v>
          </cell>
          <cell r="F3724" t="str">
            <v>C332430681</v>
          </cell>
          <cell r="G3724" t="str">
            <v>知内线</v>
          </cell>
          <cell r="H3724">
            <v>0</v>
          </cell>
          <cell r="I3724">
            <v>2.938</v>
          </cell>
          <cell r="J3724">
            <v>2.938</v>
          </cell>
        </row>
        <row r="3725">
          <cell r="C3725" t="str">
            <v>汨罗市</v>
          </cell>
          <cell r="D3725">
            <v>430681</v>
          </cell>
          <cell r="E3725" t="str">
            <v>三类</v>
          </cell>
          <cell r="F3725" t="str">
            <v>C354430681</v>
          </cell>
          <cell r="G3725" t="str">
            <v>黎蛇线</v>
          </cell>
          <cell r="H3725">
            <v>0</v>
          </cell>
          <cell r="I3725">
            <v>0.645</v>
          </cell>
          <cell r="J3725">
            <v>0.645</v>
          </cell>
        </row>
        <row r="3726">
          <cell r="C3726" t="str">
            <v>汨罗市</v>
          </cell>
          <cell r="D3726">
            <v>430681</v>
          </cell>
          <cell r="E3726" t="str">
            <v>三类</v>
          </cell>
          <cell r="F3726" t="str">
            <v>C383430681</v>
          </cell>
          <cell r="G3726" t="str">
            <v>井塘坡-水库上洞</v>
          </cell>
          <cell r="H3726">
            <v>0</v>
          </cell>
          <cell r="I3726">
            <v>1.899</v>
          </cell>
          <cell r="J3726">
            <v>1.899</v>
          </cell>
        </row>
        <row r="3727">
          <cell r="C3727" t="str">
            <v>汨罗市</v>
          </cell>
          <cell r="D3727">
            <v>430681</v>
          </cell>
          <cell r="E3727" t="str">
            <v>三类</v>
          </cell>
          <cell r="F3727" t="str">
            <v>C638430681</v>
          </cell>
          <cell r="G3727" t="str">
            <v>汤竹线</v>
          </cell>
          <cell r="H3727">
            <v>0</v>
          </cell>
          <cell r="I3727">
            <v>0.616</v>
          </cell>
          <cell r="J3727">
            <v>0.616</v>
          </cell>
        </row>
        <row r="3728">
          <cell r="C3728" t="str">
            <v>汨罗市</v>
          </cell>
          <cell r="D3728">
            <v>430681</v>
          </cell>
          <cell r="E3728" t="str">
            <v>三类</v>
          </cell>
          <cell r="F3728" t="str">
            <v>C693430681</v>
          </cell>
          <cell r="G3728" t="str">
            <v>背汤线</v>
          </cell>
          <cell r="H3728">
            <v>0</v>
          </cell>
          <cell r="I3728">
            <v>0.58</v>
          </cell>
          <cell r="J3728">
            <v>0.58</v>
          </cell>
        </row>
        <row r="3729">
          <cell r="C3729" t="str">
            <v>汨罗市</v>
          </cell>
          <cell r="D3729">
            <v>430681</v>
          </cell>
          <cell r="E3729" t="str">
            <v>三类</v>
          </cell>
          <cell r="F3729" t="str">
            <v>C770430681</v>
          </cell>
          <cell r="G3729" t="str">
            <v>鸦高线</v>
          </cell>
          <cell r="H3729">
            <v>0</v>
          </cell>
          <cell r="I3729">
            <v>1.664</v>
          </cell>
          <cell r="J3729">
            <v>1.664</v>
          </cell>
        </row>
        <row r="3730">
          <cell r="C3730" t="str">
            <v>汨罗市</v>
          </cell>
          <cell r="D3730">
            <v>430681</v>
          </cell>
          <cell r="E3730" t="str">
            <v>三类</v>
          </cell>
          <cell r="F3730" t="str">
            <v>C823430681</v>
          </cell>
          <cell r="G3730" t="str">
            <v>机房-园艺场</v>
          </cell>
          <cell r="H3730">
            <v>1.552</v>
          </cell>
          <cell r="I3730">
            <v>2.637</v>
          </cell>
          <cell r="J3730">
            <v>1.085</v>
          </cell>
        </row>
        <row r="3731">
          <cell r="C3731" t="str">
            <v>汨罗市</v>
          </cell>
          <cell r="D3731">
            <v>430681</v>
          </cell>
          <cell r="E3731" t="str">
            <v>三类</v>
          </cell>
          <cell r="F3731" t="str">
            <v>C893430681</v>
          </cell>
          <cell r="G3731" t="str">
            <v>内塘线</v>
          </cell>
          <cell r="H3731">
            <v>0</v>
          </cell>
          <cell r="I3731">
            <v>0.724</v>
          </cell>
          <cell r="J3731">
            <v>0.724</v>
          </cell>
        </row>
        <row r="3732">
          <cell r="C3732" t="str">
            <v>汨罗市</v>
          </cell>
          <cell r="D3732">
            <v>430681</v>
          </cell>
          <cell r="E3732" t="str">
            <v>三类</v>
          </cell>
          <cell r="F3732" t="str">
            <v>C910430681</v>
          </cell>
          <cell r="G3732" t="str">
            <v>大栗线</v>
          </cell>
          <cell r="H3732">
            <v>0</v>
          </cell>
          <cell r="I3732">
            <v>1.369</v>
          </cell>
          <cell r="J3732">
            <v>1.369</v>
          </cell>
        </row>
        <row r="3733">
          <cell r="C3733" t="str">
            <v>汨罗市</v>
          </cell>
          <cell r="D3733">
            <v>430681</v>
          </cell>
          <cell r="E3733" t="str">
            <v>三类</v>
          </cell>
          <cell r="F3733" t="str">
            <v>CZ01430681</v>
          </cell>
          <cell r="G3733" t="str">
            <v>沙坳线</v>
          </cell>
          <cell r="H3733">
            <v>0</v>
          </cell>
          <cell r="I3733">
            <v>2.537</v>
          </cell>
          <cell r="J3733">
            <v>2.537</v>
          </cell>
        </row>
        <row r="3734">
          <cell r="C3734" t="str">
            <v>汨罗市</v>
          </cell>
          <cell r="D3734">
            <v>430681</v>
          </cell>
          <cell r="E3734" t="str">
            <v>三类</v>
          </cell>
          <cell r="F3734" t="str">
            <v>V957430681</v>
          </cell>
          <cell r="G3734" t="str">
            <v>村狮线</v>
          </cell>
          <cell r="H3734">
            <v>0</v>
          </cell>
          <cell r="I3734">
            <v>0.449</v>
          </cell>
          <cell r="J3734">
            <v>0.448</v>
          </cell>
        </row>
        <row r="3735">
          <cell r="C3735" t="str">
            <v>汨罗市</v>
          </cell>
          <cell r="D3735">
            <v>430681</v>
          </cell>
          <cell r="E3735" t="str">
            <v>三类</v>
          </cell>
          <cell r="F3735" t="str">
            <v>VY81430681</v>
          </cell>
          <cell r="G3735" t="str">
            <v>牛河线</v>
          </cell>
          <cell r="H3735">
            <v>0</v>
          </cell>
          <cell r="I3735">
            <v>0.685</v>
          </cell>
          <cell r="J3735">
            <v>0.684</v>
          </cell>
        </row>
        <row r="3736">
          <cell r="C3736" t="str">
            <v>汨罗市</v>
          </cell>
          <cell r="D3736">
            <v>430681</v>
          </cell>
          <cell r="E3736" t="str">
            <v>三类</v>
          </cell>
          <cell r="F3736" t="str">
            <v>X145430681</v>
          </cell>
          <cell r="G3736" t="str">
            <v>划江-沙溪镇</v>
          </cell>
          <cell r="H3736">
            <v>2.454</v>
          </cell>
          <cell r="I3736">
            <v>11.156</v>
          </cell>
          <cell r="J3736">
            <v>3.069</v>
          </cell>
        </row>
        <row r="3737">
          <cell r="C3737" t="str">
            <v>汨罗市</v>
          </cell>
          <cell r="D3737">
            <v>430681</v>
          </cell>
          <cell r="E3737" t="str">
            <v>三类</v>
          </cell>
          <cell r="F3737" t="str">
            <v>X149430681</v>
          </cell>
          <cell r="G3737" t="str">
            <v>川山坪镇-廖家屋</v>
          </cell>
          <cell r="H3737">
            <v>0</v>
          </cell>
          <cell r="I3737">
            <v>10.339</v>
          </cell>
          <cell r="J3737">
            <v>5.547</v>
          </cell>
        </row>
        <row r="3738">
          <cell r="C3738" t="str">
            <v>汨罗市</v>
          </cell>
          <cell r="D3738">
            <v>430681</v>
          </cell>
          <cell r="E3738" t="str">
            <v>三类</v>
          </cell>
          <cell r="F3738" t="str">
            <v>X150430681</v>
          </cell>
          <cell r="G3738" t="str">
            <v>川山坪镇-墙坑组</v>
          </cell>
          <cell r="H3738">
            <v>0</v>
          </cell>
          <cell r="I3738">
            <v>9.098</v>
          </cell>
          <cell r="J3738">
            <v>0.201</v>
          </cell>
        </row>
        <row r="3739">
          <cell r="C3739" t="str">
            <v>汨罗市</v>
          </cell>
          <cell r="D3739">
            <v>430681</v>
          </cell>
          <cell r="E3739" t="str">
            <v>三类</v>
          </cell>
          <cell r="F3739" t="str">
            <v>X154430681</v>
          </cell>
          <cell r="G3739" t="str">
            <v>汨罗镇-青山水库</v>
          </cell>
          <cell r="H3739">
            <v>2.436</v>
          </cell>
          <cell r="I3739">
            <v>6.192</v>
          </cell>
          <cell r="J3739">
            <v>2.211</v>
          </cell>
        </row>
        <row r="3740">
          <cell r="C3740" t="str">
            <v>汨罗市</v>
          </cell>
          <cell r="D3740">
            <v>430681</v>
          </cell>
          <cell r="E3740" t="str">
            <v>三类</v>
          </cell>
          <cell r="F3740" t="str">
            <v>X168430681</v>
          </cell>
          <cell r="G3740" t="str">
            <v>大队部-曾家</v>
          </cell>
          <cell r="H3740">
            <v>1.866</v>
          </cell>
          <cell r="I3740">
            <v>10.302</v>
          </cell>
          <cell r="J3740">
            <v>1.641</v>
          </cell>
        </row>
        <row r="3741">
          <cell r="C3741" t="str">
            <v>汨罗市</v>
          </cell>
          <cell r="D3741">
            <v>430681</v>
          </cell>
          <cell r="E3741" t="str">
            <v>三类</v>
          </cell>
          <cell r="F3741" t="str">
            <v>Y632430681</v>
          </cell>
          <cell r="G3741" t="str">
            <v>大塘神-红沙塘</v>
          </cell>
          <cell r="H3741">
            <v>0</v>
          </cell>
          <cell r="I3741">
            <v>4.185</v>
          </cell>
          <cell r="J3741">
            <v>4.185</v>
          </cell>
        </row>
        <row r="3742">
          <cell r="C3742" t="str">
            <v>汨罗市</v>
          </cell>
          <cell r="D3742">
            <v>430681</v>
          </cell>
          <cell r="E3742" t="str">
            <v>三类</v>
          </cell>
          <cell r="F3742" t="str">
            <v>YE04430681</v>
          </cell>
          <cell r="G3742" t="str">
            <v>路湘线-楚家屋</v>
          </cell>
          <cell r="H3742">
            <v>0</v>
          </cell>
          <cell r="I3742">
            <v>4.815</v>
          </cell>
          <cell r="J3742">
            <v>4.815</v>
          </cell>
        </row>
        <row r="3743">
          <cell r="C3743" t="str">
            <v>汨罗市</v>
          </cell>
          <cell r="D3743">
            <v>430681</v>
          </cell>
          <cell r="E3743" t="str">
            <v>三类</v>
          </cell>
          <cell r="F3743" t="str">
            <v>YE07430681</v>
          </cell>
          <cell r="G3743" t="str">
            <v>永丰村-永丰村</v>
          </cell>
          <cell r="H3743">
            <v>0</v>
          </cell>
          <cell r="I3743">
            <v>3.713</v>
          </cell>
          <cell r="J3743">
            <v>3.713</v>
          </cell>
        </row>
        <row r="3744">
          <cell r="C3744" t="str">
            <v>汨罗市</v>
          </cell>
          <cell r="D3744">
            <v>430681</v>
          </cell>
          <cell r="E3744" t="str">
            <v>三类</v>
          </cell>
          <cell r="F3744" t="str">
            <v>YE15430681</v>
          </cell>
          <cell r="G3744" t="str">
            <v>高华村-高华村</v>
          </cell>
          <cell r="H3744">
            <v>0</v>
          </cell>
          <cell r="I3744">
            <v>7.529</v>
          </cell>
          <cell r="J3744">
            <v>7.529</v>
          </cell>
        </row>
        <row r="3745">
          <cell r="C3745" t="str">
            <v>汨罗市</v>
          </cell>
          <cell r="D3745">
            <v>430681</v>
          </cell>
          <cell r="E3745" t="str">
            <v>三类</v>
          </cell>
          <cell r="F3745" t="str">
            <v>YE24430681</v>
          </cell>
          <cell r="G3745" t="str">
            <v>苏塘-关山</v>
          </cell>
          <cell r="H3745">
            <v>0</v>
          </cell>
          <cell r="I3745">
            <v>0.066</v>
          </cell>
          <cell r="J3745">
            <v>0.066</v>
          </cell>
        </row>
        <row r="3746">
          <cell r="C3746" t="str">
            <v>汨罗市</v>
          </cell>
          <cell r="D3746">
            <v>430681</v>
          </cell>
          <cell r="E3746" t="str">
            <v>三类</v>
          </cell>
          <cell r="F3746" t="str">
            <v>YE27430681</v>
          </cell>
          <cell r="G3746" t="str">
            <v>雁塘村-九龙山村</v>
          </cell>
          <cell r="H3746">
            <v>0</v>
          </cell>
          <cell r="I3746">
            <v>3.264</v>
          </cell>
          <cell r="J3746">
            <v>3.264</v>
          </cell>
        </row>
        <row r="3747">
          <cell r="C3747" t="str">
            <v>汨罗市</v>
          </cell>
          <cell r="D3747">
            <v>430681</v>
          </cell>
          <cell r="E3747" t="str">
            <v>三类</v>
          </cell>
          <cell r="F3747" t="str">
            <v>C909430681</v>
          </cell>
          <cell r="G3747" t="str">
            <v>蟠龙桥村村级公路</v>
          </cell>
          <cell r="H3747">
            <v>0</v>
          </cell>
          <cell r="I3747">
            <v>2.65</v>
          </cell>
          <cell r="J3747">
            <v>2.65</v>
          </cell>
        </row>
        <row r="3748">
          <cell r="C3748" t="str">
            <v>汨罗市</v>
          </cell>
          <cell r="D3748">
            <v>430681</v>
          </cell>
          <cell r="E3748" t="str">
            <v>三类</v>
          </cell>
          <cell r="F3748" t="str">
            <v>C666430681</v>
          </cell>
          <cell r="G3748" t="str">
            <v>课功村C666刘家屋至万福</v>
          </cell>
          <cell r="H3748">
            <v>0</v>
          </cell>
          <cell r="I3748">
            <v>3.431</v>
          </cell>
          <cell r="J3748">
            <v>3.431</v>
          </cell>
        </row>
        <row r="3749">
          <cell r="C3749" t="str">
            <v>汨罗市</v>
          </cell>
          <cell r="D3749">
            <v>430681</v>
          </cell>
          <cell r="E3749" t="str">
            <v>三类</v>
          </cell>
          <cell r="F3749" t="str">
            <v>C060430681</v>
          </cell>
          <cell r="G3749" t="str">
            <v>C060古培塘到庙神塘</v>
          </cell>
          <cell r="H3749">
            <v>0</v>
          </cell>
          <cell r="I3749">
            <v>2.825</v>
          </cell>
          <cell r="J3749">
            <v>2.825</v>
          </cell>
        </row>
        <row r="3750">
          <cell r="C3750" t="str">
            <v>汨罗市</v>
          </cell>
          <cell r="D3750">
            <v>430681</v>
          </cell>
          <cell r="E3750" t="str">
            <v>三类</v>
          </cell>
          <cell r="F3750" t="str">
            <v>C657430681</v>
          </cell>
          <cell r="G3750" t="str">
            <v>C657樟树坡至水口村部</v>
          </cell>
          <cell r="H3750">
            <v>0</v>
          </cell>
          <cell r="I3750">
            <v>1.244</v>
          </cell>
          <cell r="J3750">
            <v>1.244</v>
          </cell>
        </row>
        <row r="3751">
          <cell r="C3751" t="str">
            <v>屈原区小计</v>
          </cell>
        </row>
        <row r="3751">
          <cell r="J3751">
            <v>29.262</v>
          </cell>
        </row>
        <row r="3752">
          <cell r="C3752" t="str">
            <v>屈原区</v>
          </cell>
          <cell r="D3752">
            <v>430681</v>
          </cell>
          <cell r="E3752" t="str">
            <v>三类</v>
          </cell>
          <cell r="F3752" t="str">
            <v>CB12430681</v>
          </cell>
          <cell r="G3752" t="str">
            <v>菱湖村-菱湖村</v>
          </cell>
          <cell r="H3752">
            <v>0</v>
          </cell>
          <cell r="I3752">
            <v>1.914</v>
          </cell>
          <cell r="J3752">
            <v>1.914</v>
          </cell>
        </row>
        <row r="3753">
          <cell r="C3753" t="str">
            <v>屈原区</v>
          </cell>
          <cell r="D3753">
            <v>430681</v>
          </cell>
          <cell r="E3753" t="str">
            <v>三类</v>
          </cell>
          <cell r="F3753" t="str">
            <v>CB30430681</v>
          </cell>
          <cell r="G3753" t="str">
            <v>凤凰村-凤凰村</v>
          </cell>
          <cell r="H3753">
            <v>0</v>
          </cell>
          <cell r="I3753">
            <v>1.406</v>
          </cell>
          <cell r="J3753">
            <v>1.234</v>
          </cell>
        </row>
        <row r="3754">
          <cell r="C3754" t="str">
            <v>屈原区</v>
          </cell>
          <cell r="D3754">
            <v>430681</v>
          </cell>
          <cell r="E3754" t="str">
            <v>三类</v>
          </cell>
          <cell r="F3754" t="str">
            <v>CB41430681</v>
          </cell>
          <cell r="G3754" t="str">
            <v>禾大路</v>
          </cell>
          <cell r="H3754">
            <v>0</v>
          </cell>
          <cell r="I3754">
            <v>2.923</v>
          </cell>
          <cell r="J3754">
            <v>0.586</v>
          </cell>
        </row>
        <row r="3755">
          <cell r="C3755" t="str">
            <v>屈原区</v>
          </cell>
          <cell r="D3755">
            <v>430681</v>
          </cell>
          <cell r="E3755" t="str">
            <v>三类</v>
          </cell>
          <cell r="F3755" t="str">
            <v>Y301430681</v>
          </cell>
          <cell r="G3755" t="str">
            <v>新联-中洲</v>
          </cell>
          <cell r="H3755">
            <v>0</v>
          </cell>
          <cell r="I3755">
            <v>2.607</v>
          </cell>
          <cell r="J3755">
            <v>2.607</v>
          </cell>
        </row>
        <row r="3756">
          <cell r="C3756" t="str">
            <v>屈原区</v>
          </cell>
          <cell r="D3756">
            <v>430681</v>
          </cell>
          <cell r="E3756" t="str">
            <v>三类</v>
          </cell>
          <cell r="F3756" t="str">
            <v>Y404430681</v>
          </cell>
          <cell r="G3756" t="str">
            <v>菱湖村-菱湖村</v>
          </cell>
          <cell r="H3756">
            <v>0</v>
          </cell>
          <cell r="I3756">
            <v>4.827</v>
          </cell>
          <cell r="J3756">
            <v>4.827</v>
          </cell>
        </row>
        <row r="3757">
          <cell r="C3757" t="str">
            <v>屈原区</v>
          </cell>
          <cell r="D3757">
            <v>430681</v>
          </cell>
          <cell r="E3757" t="str">
            <v>三类</v>
          </cell>
          <cell r="F3757" t="str">
            <v>Y415430681</v>
          </cell>
          <cell r="G3757" t="str">
            <v>港南村-港南村</v>
          </cell>
          <cell r="H3757">
            <v>0</v>
          </cell>
          <cell r="I3757">
            <v>1.652</v>
          </cell>
          <cell r="J3757">
            <v>1.652</v>
          </cell>
        </row>
        <row r="3758">
          <cell r="C3758" t="str">
            <v>屈原区</v>
          </cell>
          <cell r="D3758">
            <v>430681</v>
          </cell>
          <cell r="E3758" t="str">
            <v>三类</v>
          </cell>
          <cell r="F3758" t="str">
            <v>Y423430681</v>
          </cell>
          <cell r="G3758" t="str">
            <v>凤凰村-凤凰村</v>
          </cell>
          <cell r="H3758">
            <v>0</v>
          </cell>
          <cell r="I3758">
            <v>2.269</v>
          </cell>
          <cell r="J3758">
            <v>2.269</v>
          </cell>
        </row>
        <row r="3759">
          <cell r="C3759" t="str">
            <v>屈原区</v>
          </cell>
          <cell r="D3759">
            <v>430681</v>
          </cell>
          <cell r="E3759" t="str">
            <v>三类</v>
          </cell>
          <cell r="F3759" t="str">
            <v>Y425430681</v>
          </cell>
          <cell r="G3759" t="str">
            <v>新港村-黄泥会村</v>
          </cell>
          <cell r="H3759">
            <v>0.912</v>
          </cell>
          <cell r="I3759">
            <v>2.912</v>
          </cell>
          <cell r="J3759">
            <v>2</v>
          </cell>
        </row>
        <row r="3760">
          <cell r="C3760" t="str">
            <v>屈原区</v>
          </cell>
          <cell r="D3760">
            <v>430681</v>
          </cell>
          <cell r="E3760" t="str">
            <v>三类</v>
          </cell>
          <cell r="F3760" t="str">
            <v>Y432430681</v>
          </cell>
          <cell r="G3760" t="str">
            <v>莲花村-莲花村</v>
          </cell>
          <cell r="H3760">
            <v>0</v>
          </cell>
          <cell r="I3760">
            <v>6.977</v>
          </cell>
          <cell r="J3760">
            <v>3.111</v>
          </cell>
        </row>
        <row r="3761">
          <cell r="C3761" t="str">
            <v>屈原区</v>
          </cell>
          <cell r="D3761">
            <v>430681</v>
          </cell>
          <cell r="E3761" t="str">
            <v>三类</v>
          </cell>
          <cell r="F3761" t="str">
            <v>Y440430681</v>
          </cell>
          <cell r="G3761" t="str">
            <v>东滨村-东滨村</v>
          </cell>
          <cell r="H3761">
            <v>2.288</v>
          </cell>
          <cell r="I3761">
            <v>3.493</v>
          </cell>
          <cell r="J3761">
            <v>1.205</v>
          </cell>
        </row>
        <row r="3762">
          <cell r="C3762" t="str">
            <v>屈原区</v>
          </cell>
          <cell r="D3762">
            <v>430681</v>
          </cell>
          <cell r="E3762" t="str">
            <v>三类</v>
          </cell>
          <cell r="F3762" t="str">
            <v>Y441430681</v>
          </cell>
          <cell r="G3762" t="str">
            <v>东滨村-禾鸡山村</v>
          </cell>
          <cell r="H3762">
            <v>0</v>
          </cell>
          <cell r="I3762">
            <v>1.292</v>
          </cell>
          <cell r="J3762">
            <v>1.292</v>
          </cell>
        </row>
        <row r="3763">
          <cell r="C3763" t="str">
            <v>屈原区</v>
          </cell>
          <cell r="D3763">
            <v>430681</v>
          </cell>
          <cell r="E3763" t="str">
            <v>三类</v>
          </cell>
          <cell r="F3763" t="str">
            <v>Y449430681</v>
          </cell>
          <cell r="G3763" t="str">
            <v>三合村-三合村</v>
          </cell>
          <cell r="H3763">
            <v>0</v>
          </cell>
          <cell r="I3763">
            <v>2.815</v>
          </cell>
          <cell r="J3763">
            <v>2.815</v>
          </cell>
        </row>
        <row r="3764">
          <cell r="C3764" t="str">
            <v>屈原区</v>
          </cell>
          <cell r="D3764">
            <v>430681</v>
          </cell>
          <cell r="E3764" t="str">
            <v>三类</v>
          </cell>
          <cell r="F3764" t="str">
            <v>Y461430681</v>
          </cell>
          <cell r="G3764" t="str">
            <v>三合村-三合村</v>
          </cell>
          <cell r="H3764">
            <v>0</v>
          </cell>
          <cell r="I3764">
            <v>1.806</v>
          </cell>
          <cell r="J3764">
            <v>1.806</v>
          </cell>
        </row>
        <row r="3765">
          <cell r="C3765" t="str">
            <v>屈原区</v>
          </cell>
          <cell r="D3765">
            <v>430681</v>
          </cell>
          <cell r="E3765" t="str">
            <v>三类</v>
          </cell>
          <cell r="F3765" t="str">
            <v>YI01430681</v>
          </cell>
          <cell r="G3765" t="str">
            <v>屈原村-屈原村</v>
          </cell>
          <cell r="H3765">
            <v>0</v>
          </cell>
          <cell r="I3765">
            <v>1.944</v>
          </cell>
          <cell r="J3765">
            <v>1.944</v>
          </cell>
        </row>
        <row r="3766">
          <cell r="C3766" t="str">
            <v>临湘市小计</v>
          </cell>
        </row>
        <row r="3766">
          <cell r="J3766">
            <v>211.095</v>
          </cell>
        </row>
        <row r="3767">
          <cell r="C3767" t="str">
            <v>临湘市</v>
          </cell>
          <cell r="D3767">
            <v>430682</v>
          </cell>
          <cell r="E3767" t="str">
            <v>三类</v>
          </cell>
          <cell r="F3767" t="str">
            <v>C015430682</v>
          </cell>
          <cell r="G3767" t="str">
            <v>排坳线</v>
          </cell>
          <cell r="H3767">
            <v>0</v>
          </cell>
          <cell r="I3767">
            <v>2.454</v>
          </cell>
          <cell r="J3767">
            <v>2.454</v>
          </cell>
        </row>
        <row r="3768">
          <cell r="C3768" t="str">
            <v>临湘市</v>
          </cell>
          <cell r="D3768">
            <v>430682</v>
          </cell>
          <cell r="E3768" t="str">
            <v>三类</v>
          </cell>
          <cell r="F3768" t="str">
            <v>C024430682</v>
          </cell>
          <cell r="G3768" t="str">
            <v>九成桥-新源村</v>
          </cell>
          <cell r="H3768">
            <v>0</v>
          </cell>
          <cell r="I3768">
            <v>2.572</v>
          </cell>
          <cell r="J3768">
            <v>2.572</v>
          </cell>
        </row>
        <row r="3769">
          <cell r="C3769" t="str">
            <v>临湘市</v>
          </cell>
          <cell r="D3769">
            <v>430682</v>
          </cell>
          <cell r="E3769" t="str">
            <v>三类</v>
          </cell>
          <cell r="F3769" t="str">
            <v>C027430682</v>
          </cell>
          <cell r="G3769" t="str">
            <v>五国线</v>
          </cell>
          <cell r="H3769">
            <v>0</v>
          </cell>
          <cell r="I3769">
            <v>1.291</v>
          </cell>
          <cell r="J3769">
            <v>1.293</v>
          </cell>
        </row>
        <row r="3770">
          <cell r="C3770" t="str">
            <v>临湘市</v>
          </cell>
          <cell r="D3770">
            <v>430682</v>
          </cell>
          <cell r="E3770" t="str">
            <v>三类</v>
          </cell>
          <cell r="F3770" t="str">
            <v>C029430682</v>
          </cell>
          <cell r="G3770" t="str">
            <v>红红线</v>
          </cell>
          <cell r="H3770">
            <v>0</v>
          </cell>
          <cell r="I3770">
            <v>2.673</v>
          </cell>
          <cell r="J3770">
            <v>2.663</v>
          </cell>
        </row>
        <row r="3771">
          <cell r="C3771" t="str">
            <v>临湘市</v>
          </cell>
          <cell r="D3771">
            <v>430682</v>
          </cell>
          <cell r="E3771" t="str">
            <v>三类</v>
          </cell>
          <cell r="F3771" t="str">
            <v>C032430682</v>
          </cell>
          <cell r="G3771" t="str">
            <v>沿高线</v>
          </cell>
          <cell r="H3771">
            <v>0</v>
          </cell>
          <cell r="I3771">
            <v>2.161</v>
          </cell>
          <cell r="J3771">
            <v>2.161</v>
          </cell>
        </row>
        <row r="3772">
          <cell r="C3772" t="str">
            <v>临湘市</v>
          </cell>
          <cell r="D3772">
            <v>430682</v>
          </cell>
          <cell r="E3772" t="str">
            <v>三类</v>
          </cell>
          <cell r="F3772" t="str">
            <v>C042430682</v>
          </cell>
          <cell r="G3772" t="str">
            <v>长岭-高山村部</v>
          </cell>
          <cell r="H3772">
            <v>0</v>
          </cell>
          <cell r="I3772">
            <v>3.637</v>
          </cell>
          <cell r="J3772">
            <v>1.997</v>
          </cell>
        </row>
        <row r="3773">
          <cell r="C3773" t="str">
            <v>临湘市</v>
          </cell>
          <cell r="D3773">
            <v>430682</v>
          </cell>
          <cell r="E3773" t="str">
            <v>三类</v>
          </cell>
          <cell r="F3773" t="str">
            <v>C044430682</v>
          </cell>
          <cell r="G3773" t="str">
            <v>桐丘线</v>
          </cell>
          <cell r="H3773">
            <v>0</v>
          </cell>
          <cell r="I3773">
            <v>2.533</v>
          </cell>
          <cell r="J3773">
            <v>2.533</v>
          </cell>
        </row>
        <row r="3774">
          <cell r="C3774" t="str">
            <v>临湘市</v>
          </cell>
          <cell r="D3774">
            <v>430682</v>
          </cell>
          <cell r="E3774" t="str">
            <v>三类</v>
          </cell>
          <cell r="F3774" t="str">
            <v>C050430682</v>
          </cell>
          <cell r="G3774" t="str">
            <v>杨万线</v>
          </cell>
          <cell r="H3774">
            <v>0</v>
          </cell>
          <cell r="I3774">
            <v>2.027</v>
          </cell>
          <cell r="J3774">
            <v>2.027</v>
          </cell>
        </row>
        <row r="3775">
          <cell r="C3775" t="str">
            <v>临湘市</v>
          </cell>
          <cell r="D3775">
            <v>430682</v>
          </cell>
          <cell r="E3775" t="str">
            <v>三类</v>
          </cell>
          <cell r="F3775" t="str">
            <v>C056430682</v>
          </cell>
          <cell r="G3775" t="str">
            <v>新黄线</v>
          </cell>
          <cell r="H3775">
            <v>0</v>
          </cell>
          <cell r="I3775">
            <v>2.258</v>
          </cell>
          <cell r="J3775">
            <v>2.258</v>
          </cell>
        </row>
        <row r="3776">
          <cell r="C3776" t="str">
            <v>临湘市</v>
          </cell>
          <cell r="D3776">
            <v>430682</v>
          </cell>
          <cell r="E3776" t="str">
            <v>三类</v>
          </cell>
          <cell r="F3776" t="str">
            <v>C057430682</v>
          </cell>
          <cell r="G3776" t="str">
            <v>柳树湾-小港村</v>
          </cell>
          <cell r="H3776">
            <v>0</v>
          </cell>
          <cell r="I3776">
            <v>3.907</v>
          </cell>
          <cell r="J3776">
            <v>3.907</v>
          </cell>
        </row>
        <row r="3777">
          <cell r="C3777" t="str">
            <v>临湘市</v>
          </cell>
          <cell r="D3777">
            <v>430682</v>
          </cell>
          <cell r="E3777" t="str">
            <v>三类</v>
          </cell>
          <cell r="F3777" t="str">
            <v>C058430682</v>
          </cell>
          <cell r="G3777" t="str">
            <v>细三线</v>
          </cell>
          <cell r="H3777">
            <v>0</v>
          </cell>
          <cell r="I3777">
            <v>2.676</v>
          </cell>
          <cell r="J3777">
            <v>2.676</v>
          </cell>
        </row>
        <row r="3778">
          <cell r="C3778" t="str">
            <v>临湘市</v>
          </cell>
          <cell r="D3778">
            <v>430682</v>
          </cell>
          <cell r="E3778" t="str">
            <v>三类</v>
          </cell>
          <cell r="F3778" t="str">
            <v>C059430682</v>
          </cell>
          <cell r="G3778" t="str">
            <v>草高线</v>
          </cell>
          <cell r="H3778">
            <v>0</v>
          </cell>
          <cell r="I3778">
            <v>2.884</v>
          </cell>
          <cell r="J3778">
            <v>2.884</v>
          </cell>
        </row>
        <row r="3779">
          <cell r="C3779" t="str">
            <v>临湘市</v>
          </cell>
          <cell r="D3779">
            <v>430682</v>
          </cell>
          <cell r="E3779" t="str">
            <v>三类</v>
          </cell>
          <cell r="F3779" t="str">
            <v>C061430682</v>
          </cell>
          <cell r="G3779" t="str">
            <v>刘梅线</v>
          </cell>
          <cell r="H3779">
            <v>0</v>
          </cell>
          <cell r="I3779">
            <v>6.401</v>
          </cell>
          <cell r="J3779">
            <v>6.401</v>
          </cell>
        </row>
        <row r="3780">
          <cell r="C3780" t="str">
            <v>临湘市</v>
          </cell>
          <cell r="D3780">
            <v>430682</v>
          </cell>
          <cell r="E3780" t="str">
            <v>三类</v>
          </cell>
          <cell r="F3780" t="str">
            <v>C062430682</v>
          </cell>
          <cell r="G3780" t="str">
            <v>分四线</v>
          </cell>
          <cell r="H3780">
            <v>0</v>
          </cell>
          <cell r="I3780">
            <v>3.674</v>
          </cell>
          <cell r="J3780">
            <v>3.674</v>
          </cell>
        </row>
        <row r="3781">
          <cell r="C3781" t="str">
            <v>临湘市</v>
          </cell>
          <cell r="D3781">
            <v>430682</v>
          </cell>
          <cell r="E3781" t="str">
            <v>三类</v>
          </cell>
          <cell r="F3781" t="str">
            <v>C064430682</v>
          </cell>
          <cell r="G3781" t="str">
            <v>吴如线</v>
          </cell>
          <cell r="H3781">
            <v>0</v>
          </cell>
          <cell r="I3781">
            <v>2.537</v>
          </cell>
          <cell r="J3781">
            <v>2.537</v>
          </cell>
        </row>
        <row r="3782">
          <cell r="C3782" t="str">
            <v>临湘市</v>
          </cell>
          <cell r="D3782">
            <v>430682</v>
          </cell>
          <cell r="E3782" t="str">
            <v>三类</v>
          </cell>
          <cell r="F3782" t="str">
            <v>C065430682</v>
          </cell>
          <cell r="G3782" t="str">
            <v>毛砖线</v>
          </cell>
          <cell r="H3782">
            <v>0</v>
          </cell>
          <cell r="I3782">
            <v>1.452</v>
          </cell>
          <cell r="J3782">
            <v>1.452</v>
          </cell>
        </row>
        <row r="3783">
          <cell r="C3783" t="str">
            <v>临湘市</v>
          </cell>
          <cell r="D3783">
            <v>430682</v>
          </cell>
          <cell r="E3783" t="str">
            <v>三类</v>
          </cell>
          <cell r="F3783" t="str">
            <v>C084430682</v>
          </cell>
          <cell r="G3783" t="str">
            <v>刘跃线</v>
          </cell>
          <cell r="H3783">
            <v>0</v>
          </cell>
          <cell r="I3783">
            <v>2.133</v>
          </cell>
          <cell r="J3783">
            <v>2.133</v>
          </cell>
        </row>
        <row r="3784">
          <cell r="C3784" t="str">
            <v>临湘市</v>
          </cell>
          <cell r="D3784">
            <v>430682</v>
          </cell>
          <cell r="E3784" t="str">
            <v>三类</v>
          </cell>
          <cell r="F3784" t="str">
            <v>C087430682</v>
          </cell>
          <cell r="G3784" t="str">
            <v>大三线</v>
          </cell>
          <cell r="H3784">
            <v>0</v>
          </cell>
          <cell r="I3784">
            <v>4.855</v>
          </cell>
          <cell r="J3784">
            <v>4.855</v>
          </cell>
        </row>
        <row r="3785">
          <cell r="C3785" t="str">
            <v>临湘市</v>
          </cell>
          <cell r="D3785">
            <v>430682</v>
          </cell>
          <cell r="E3785" t="str">
            <v>三类</v>
          </cell>
          <cell r="F3785" t="str">
            <v>C112430682</v>
          </cell>
          <cell r="G3785" t="str">
            <v>红小线</v>
          </cell>
          <cell r="H3785">
            <v>0</v>
          </cell>
          <cell r="I3785">
            <v>3.147</v>
          </cell>
          <cell r="J3785">
            <v>3.147</v>
          </cell>
        </row>
        <row r="3786">
          <cell r="C3786" t="str">
            <v>临湘市</v>
          </cell>
          <cell r="D3786">
            <v>430682</v>
          </cell>
          <cell r="E3786" t="str">
            <v>三类</v>
          </cell>
          <cell r="F3786" t="str">
            <v>C126430682</v>
          </cell>
          <cell r="G3786" t="str">
            <v>水口-屋场</v>
          </cell>
          <cell r="H3786">
            <v>0</v>
          </cell>
          <cell r="I3786">
            <v>2.134</v>
          </cell>
          <cell r="J3786">
            <v>2.134</v>
          </cell>
        </row>
        <row r="3787">
          <cell r="C3787" t="str">
            <v>临湘市</v>
          </cell>
          <cell r="D3787">
            <v>430682</v>
          </cell>
          <cell r="E3787" t="str">
            <v>三类</v>
          </cell>
          <cell r="F3787" t="str">
            <v>C137430682</v>
          </cell>
          <cell r="G3787" t="str">
            <v>杨枫线</v>
          </cell>
          <cell r="H3787">
            <v>0</v>
          </cell>
          <cell r="I3787">
            <v>0.923</v>
          </cell>
          <cell r="J3787">
            <v>0.92</v>
          </cell>
        </row>
        <row r="3788">
          <cell r="C3788" t="str">
            <v>临湘市</v>
          </cell>
          <cell r="D3788">
            <v>430682</v>
          </cell>
          <cell r="E3788" t="str">
            <v>三类</v>
          </cell>
          <cell r="F3788" t="str">
            <v>C139430682</v>
          </cell>
          <cell r="G3788" t="str">
            <v>苎旧线</v>
          </cell>
          <cell r="H3788">
            <v>0</v>
          </cell>
          <cell r="I3788">
            <v>1.94</v>
          </cell>
          <cell r="J3788">
            <v>1.957</v>
          </cell>
        </row>
        <row r="3789">
          <cell r="C3789" t="str">
            <v>临湘市</v>
          </cell>
          <cell r="D3789">
            <v>430682</v>
          </cell>
          <cell r="E3789" t="str">
            <v>三类</v>
          </cell>
          <cell r="F3789" t="str">
            <v>C144430682</v>
          </cell>
          <cell r="G3789" t="str">
            <v>柘柳线</v>
          </cell>
          <cell r="H3789">
            <v>0</v>
          </cell>
          <cell r="I3789">
            <v>1.984</v>
          </cell>
          <cell r="J3789">
            <v>1.984</v>
          </cell>
        </row>
        <row r="3790">
          <cell r="C3790" t="str">
            <v>临湘市</v>
          </cell>
          <cell r="D3790">
            <v>430682</v>
          </cell>
          <cell r="E3790" t="str">
            <v>三类</v>
          </cell>
          <cell r="F3790" t="str">
            <v>C155430682</v>
          </cell>
          <cell r="G3790" t="str">
            <v>南冲村-南冲村</v>
          </cell>
          <cell r="H3790">
            <v>1.033</v>
          </cell>
          <cell r="I3790">
            <v>2.133</v>
          </cell>
          <cell r="J3790">
            <v>1.1</v>
          </cell>
        </row>
        <row r="3791">
          <cell r="C3791" t="str">
            <v>临湘市</v>
          </cell>
          <cell r="D3791">
            <v>430682</v>
          </cell>
          <cell r="E3791" t="str">
            <v>三类</v>
          </cell>
          <cell r="F3791" t="str">
            <v>C515430682</v>
          </cell>
          <cell r="G3791" t="str">
            <v>荆国线</v>
          </cell>
          <cell r="H3791">
            <v>0</v>
          </cell>
          <cell r="I3791">
            <v>1.717</v>
          </cell>
          <cell r="J3791">
            <v>1.717</v>
          </cell>
        </row>
        <row r="3792">
          <cell r="C3792" t="str">
            <v>临湘市</v>
          </cell>
          <cell r="D3792">
            <v>430682</v>
          </cell>
          <cell r="E3792" t="str">
            <v>三类</v>
          </cell>
          <cell r="F3792" t="str">
            <v>VA20430682</v>
          </cell>
          <cell r="G3792" t="str">
            <v>杨陆线</v>
          </cell>
          <cell r="H3792">
            <v>0</v>
          </cell>
          <cell r="I3792">
            <v>1.169</v>
          </cell>
          <cell r="J3792">
            <v>0.294</v>
          </cell>
        </row>
        <row r="3793">
          <cell r="C3793" t="str">
            <v>临湘市</v>
          </cell>
          <cell r="D3793">
            <v>430682</v>
          </cell>
          <cell r="E3793" t="str">
            <v>三类</v>
          </cell>
          <cell r="F3793" t="str">
            <v>X061430682</v>
          </cell>
          <cell r="G3793" t="str">
            <v>定中线</v>
          </cell>
          <cell r="H3793">
            <v>0</v>
          </cell>
          <cell r="I3793">
            <v>19.928</v>
          </cell>
          <cell r="J3793">
            <v>2.852</v>
          </cell>
        </row>
        <row r="3794">
          <cell r="C3794" t="str">
            <v>临湘市</v>
          </cell>
          <cell r="D3794">
            <v>430682</v>
          </cell>
          <cell r="E3794" t="str">
            <v>三类</v>
          </cell>
          <cell r="F3794" t="str">
            <v>X066430682</v>
          </cell>
          <cell r="G3794" t="str">
            <v>忠桃线</v>
          </cell>
          <cell r="H3794">
            <v>0</v>
          </cell>
          <cell r="I3794">
            <v>17.013</v>
          </cell>
          <cell r="J3794">
            <v>3.759</v>
          </cell>
        </row>
        <row r="3795">
          <cell r="C3795" t="str">
            <v>临湘市</v>
          </cell>
          <cell r="D3795">
            <v>430682</v>
          </cell>
          <cell r="E3795" t="str">
            <v>三类</v>
          </cell>
          <cell r="F3795" t="str">
            <v>Y131430682</v>
          </cell>
          <cell r="G3795" t="str">
            <v>同德村-丁田村</v>
          </cell>
          <cell r="H3795">
            <v>0</v>
          </cell>
          <cell r="I3795">
            <v>9.071</v>
          </cell>
          <cell r="J3795">
            <v>2.491</v>
          </cell>
        </row>
        <row r="3796">
          <cell r="C3796" t="str">
            <v>临湘市</v>
          </cell>
          <cell r="D3796">
            <v>430682</v>
          </cell>
          <cell r="E3796" t="str">
            <v>三类</v>
          </cell>
          <cell r="F3796" t="str">
            <v>Y132430682</v>
          </cell>
          <cell r="G3796" t="str">
            <v>S302-彭畈村</v>
          </cell>
          <cell r="H3796">
            <v>0</v>
          </cell>
          <cell r="I3796">
            <v>7.857</v>
          </cell>
          <cell r="J3796">
            <v>3.18</v>
          </cell>
        </row>
        <row r="3797">
          <cell r="C3797" t="str">
            <v>临湘市</v>
          </cell>
          <cell r="D3797">
            <v>430682</v>
          </cell>
          <cell r="E3797" t="str">
            <v>三类</v>
          </cell>
          <cell r="F3797" t="str">
            <v>Y133430682</v>
          </cell>
          <cell r="G3797" t="str">
            <v>中和村-中和村</v>
          </cell>
          <cell r="H3797">
            <v>0</v>
          </cell>
          <cell r="I3797">
            <v>12.98</v>
          </cell>
          <cell r="J3797">
            <v>12.98</v>
          </cell>
        </row>
        <row r="3798">
          <cell r="C3798" t="str">
            <v>临湘市</v>
          </cell>
          <cell r="D3798">
            <v>430682</v>
          </cell>
          <cell r="E3798" t="str">
            <v>三类</v>
          </cell>
          <cell r="F3798" t="str">
            <v>Y134430682</v>
          </cell>
          <cell r="G3798" t="str">
            <v>桐子铺-明星</v>
          </cell>
          <cell r="H3798">
            <v>0</v>
          </cell>
          <cell r="I3798">
            <v>8.909</v>
          </cell>
          <cell r="J3798">
            <v>1.515</v>
          </cell>
        </row>
        <row r="3799">
          <cell r="C3799" t="str">
            <v>临湘市</v>
          </cell>
          <cell r="D3799">
            <v>430682</v>
          </cell>
          <cell r="E3799" t="str">
            <v>三类</v>
          </cell>
          <cell r="F3799" t="str">
            <v>Y135430682</v>
          </cell>
          <cell r="G3799" t="str">
            <v>畈上村-塘下村</v>
          </cell>
          <cell r="H3799">
            <v>0</v>
          </cell>
          <cell r="I3799">
            <v>7.588</v>
          </cell>
          <cell r="J3799">
            <v>3.764</v>
          </cell>
        </row>
        <row r="3800">
          <cell r="C3800" t="str">
            <v>临湘市</v>
          </cell>
          <cell r="D3800">
            <v>430682</v>
          </cell>
          <cell r="E3800" t="str">
            <v>三类</v>
          </cell>
          <cell r="F3800" t="str">
            <v>Y136430682</v>
          </cell>
          <cell r="G3800" t="str">
            <v>板桥村-花园村</v>
          </cell>
          <cell r="H3800">
            <v>0</v>
          </cell>
          <cell r="I3800">
            <v>4.987</v>
          </cell>
          <cell r="J3800">
            <v>3.993</v>
          </cell>
        </row>
        <row r="3801">
          <cell r="C3801" t="str">
            <v>临湘市</v>
          </cell>
          <cell r="D3801">
            <v>430682</v>
          </cell>
          <cell r="E3801" t="str">
            <v>三类</v>
          </cell>
          <cell r="F3801" t="str">
            <v>Y137430682</v>
          </cell>
          <cell r="G3801" t="str">
            <v>凤凰村-凤凰村</v>
          </cell>
          <cell r="H3801">
            <v>0</v>
          </cell>
          <cell r="I3801">
            <v>2.73</v>
          </cell>
          <cell r="J3801">
            <v>2.73</v>
          </cell>
        </row>
        <row r="3802">
          <cell r="C3802" t="str">
            <v>临湘市</v>
          </cell>
          <cell r="D3802">
            <v>430682</v>
          </cell>
          <cell r="E3802" t="str">
            <v>三类</v>
          </cell>
          <cell r="F3802" t="str">
            <v>Y139430682</v>
          </cell>
          <cell r="G3802" t="str">
            <v>X147-龙泉村</v>
          </cell>
          <cell r="H3802">
            <v>2.127</v>
          </cell>
          <cell r="I3802">
            <v>9.714</v>
          </cell>
          <cell r="J3802">
            <v>7.587</v>
          </cell>
        </row>
        <row r="3803">
          <cell r="C3803" t="str">
            <v>临湘市</v>
          </cell>
          <cell r="D3803">
            <v>430682</v>
          </cell>
          <cell r="E3803" t="str">
            <v>三类</v>
          </cell>
          <cell r="F3803" t="str">
            <v>Y140430682</v>
          </cell>
          <cell r="G3803" t="str">
            <v>三角塘-同德村</v>
          </cell>
          <cell r="H3803">
            <v>0</v>
          </cell>
          <cell r="I3803">
            <v>7.508</v>
          </cell>
          <cell r="J3803">
            <v>2.779</v>
          </cell>
        </row>
        <row r="3804">
          <cell r="C3804" t="str">
            <v>临湘市</v>
          </cell>
          <cell r="D3804">
            <v>430682</v>
          </cell>
          <cell r="E3804" t="str">
            <v>三类</v>
          </cell>
          <cell r="F3804" t="str">
            <v>Y142430682</v>
          </cell>
          <cell r="G3804" t="str">
            <v>万竹村-双红村</v>
          </cell>
          <cell r="H3804">
            <v>0</v>
          </cell>
          <cell r="I3804">
            <v>6.702</v>
          </cell>
          <cell r="J3804">
            <v>0.365</v>
          </cell>
        </row>
        <row r="3805">
          <cell r="C3805" t="str">
            <v>临湘市</v>
          </cell>
          <cell r="D3805">
            <v>430682</v>
          </cell>
          <cell r="E3805" t="str">
            <v>三类</v>
          </cell>
          <cell r="F3805" t="str">
            <v>Y146430682</v>
          </cell>
          <cell r="G3805" t="str">
            <v>新生-金盆村</v>
          </cell>
          <cell r="H3805">
            <v>0</v>
          </cell>
          <cell r="I3805">
            <v>4.533</v>
          </cell>
          <cell r="J3805">
            <v>0.811</v>
          </cell>
        </row>
        <row r="3806">
          <cell r="C3806" t="str">
            <v>临湘市</v>
          </cell>
          <cell r="D3806">
            <v>430682</v>
          </cell>
          <cell r="E3806" t="str">
            <v>三类</v>
          </cell>
          <cell r="F3806" t="str">
            <v>Y148430682</v>
          </cell>
          <cell r="G3806" t="str">
            <v>乘长线</v>
          </cell>
          <cell r="H3806">
            <v>0</v>
          </cell>
          <cell r="I3806">
            <v>11.277</v>
          </cell>
          <cell r="J3806">
            <v>4.855</v>
          </cell>
        </row>
        <row r="3807">
          <cell r="C3807" t="str">
            <v>临湘市</v>
          </cell>
          <cell r="D3807">
            <v>430682</v>
          </cell>
          <cell r="E3807" t="str">
            <v>三类</v>
          </cell>
          <cell r="F3807" t="str">
            <v>Y149430682</v>
          </cell>
          <cell r="G3807" t="str">
            <v>羊李线</v>
          </cell>
          <cell r="H3807">
            <v>3.276</v>
          </cell>
          <cell r="I3807">
            <v>12.721</v>
          </cell>
          <cell r="J3807">
            <v>9.445</v>
          </cell>
        </row>
        <row r="3808">
          <cell r="C3808" t="str">
            <v>临湘市</v>
          </cell>
          <cell r="D3808">
            <v>430682</v>
          </cell>
          <cell r="E3808" t="str">
            <v>三类</v>
          </cell>
          <cell r="F3808" t="str">
            <v>Y150430682</v>
          </cell>
          <cell r="G3808" t="str">
            <v>坪头村-爱国村</v>
          </cell>
          <cell r="H3808">
            <v>0</v>
          </cell>
          <cell r="I3808">
            <v>5.592</v>
          </cell>
          <cell r="J3808">
            <v>5.592</v>
          </cell>
        </row>
        <row r="3809">
          <cell r="C3809" t="str">
            <v>临湘市</v>
          </cell>
          <cell r="D3809">
            <v>430682</v>
          </cell>
          <cell r="E3809" t="str">
            <v>三类</v>
          </cell>
          <cell r="F3809" t="str">
            <v>Y151430682</v>
          </cell>
          <cell r="G3809" t="str">
            <v>太永路</v>
          </cell>
          <cell r="H3809">
            <v>0</v>
          </cell>
          <cell r="I3809">
            <v>16.469</v>
          </cell>
          <cell r="J3809">
            <v>5.037</v>
          </cell>
        </row>
        <row r="3810">
          <cell r="C3810" t="str">
            <v>临湘市</v>
          </cell>
          <cell r="D3810">
            <v>430682</v>
          </cell>
          <cell r="E3810" t="str">
            <v>三类</v>
          </cell>
          <cell r="F3810" t="str">
            <v>Y152430682</v>
          </cell>
          <cell r="G3810" t="str">
            <v>X154-响山村</v>
          </cell>
          <cell r="H3810">
            <v>0</v>
          </cell>
          <cell r="I3810">
            <v>4.099</v>
          </cell>
          <cell r="J3810">
            <v>4.099</v>
          </cell>
        </row>
        <row r="3811">
          <cell r="C3811" t="str">
            <v>临湘市</v>
          </cell>
          <cell r="D3811">
            <v>430682</v>
          </cell>
          <cell r="E3811" t="str">
            <v>三类</v>
          </cell>
          <cell r="F3811" t="str">
            <v>Y158430682</v>
          </cell>
          <cell r="G3811" t="str">
            <v>沙团村-新沙村</v>
          </cell>
          <cell r="H3811">
            <v>0</v>
          </cell>
          <cell r="I3811">
            <v>3.681</v>
          </cell>
          <cell r="J3811">
            <v>3.681</v>
          </cell>
        </row>
        <row r="3812">
          <cell r="C3812" t="str">
            <v>临湘市</v>
          </cell>
          <cell r="D3812">
            <v>430682</v>
          </cell>
          <cell r="E3812" t="str">
            <v>三类</v>
          </cell>
          <cell r="F3812" t="str">
            <v>Y165430682</v>
          </cell>
          <cell r="G3812" t="str">
            <v>沅冲村-X105</v>
          </cell>
          <cell r="H3812">
            <v>0</v>
          </cell>
          <cell r="I3812">
            <v>2.879</v>
          </cell>
          <cell r="J3812">
            <v>2.879</v>
          </cell>
        </row>
        <row r="3813">
          <cell r="C3813" t="str">
            <v>临湘市</v>
          </cell>
          <cell r="D3813">
            <v>430682</v>
          </cell>
          <cell r="E3813" t="str">
            <v>三类</v>
          </cell>
          <cell r="F3813" t="str">
            <v>Y166430682</v>
          </cell>
          <cell r="G3813" t="str">
            <v>饮周线</v>
          </cell>
          <cell r="H3813">
            <v>0</v>
          </cell>
          <cell r="I3813">
            <v>6.401</v>
          </cell>
          <cell r="J3813">
            <v>6.401</v>
          </cell>
        </row>
        <row r="3814">
          <cell r="C3814" t="str">
            <v>临湘市</v>
          </cell>
          <cell r="D3814">
            <v>430682</v>
          </cell>
          <cell r="E3814" t="str">
            <v>三类</v>
          </cell>
          <cell r="F3814" t="str">
            <v>Y168430682</v>
          </cell>
          <cell r="G3814" t="str">
            <v>凤凰村-治水村</v>
          </cell>
          <cell r="H3814">
            <v>3.385</v>
          </cell>
          <cell r="I3814">
            <v>3.88</v>
          </cell>
          <cell r="J3814">
            <v>0.513</v>
          </cell>
        </row>
        <row r="3815">
          <cell r="C3815" t="str">
            <v>临湘市</v>
          </cell>
          <cell r="D3815">
            <v>430682</v>
          </cell>
          <cell r="E3815" t="str">
            <v>三类</v>
          </cell>
          <cell r="F3815" t="str">
            <v>Y175430682</v>
          </cell>
          <cell r="G3815" t="str">
            <v>烟冲村-阮畈村</v>
          </cell>
          <cell r="H3815">
            <v>0</v>
          </cell>
          <cell r="I3815">
            <v>6.937</v>
          </cell>
          <cell r="J3815">
            <v>6.937</v>
          </cell>
        </row>
        <row r="3816">
          <cell r="C3816" t="str">
            <v>临湘市</v>
          </cell>
          <cell r="D3816">
            <v>430682</v>
          </cell>
          <cell r="E3816" t="str">
            <v>三类</v>
          </cell>
          <cell r="F3816" t="str">
            <v>Y176430682</v>
          </cell>
          <cell r="G3816" t="str">
            <v>千针村-X154</v>
          </cell>
          <cell r="H3816">
            <v>6.456</v>
          </cell>
          <cell r="I3816">
            <v>8.045</v>
          </cell>
          <cell r="J3816">
            <v>1.589</v>
          </cell>
        </row>
        <row r="3817">
          <cell r="C3817" t="str">
            <v>临湘市</v>
          </cell>
          <cell r="D3817">
            <v>430682</v>
          </cell>
          <cell r="E3817" t="str">
            <v>三类</v>
          </cell>
          <cell r="F3817" t="str">
            <v>Y178430682</v>
          </cell>
          <cell r="G3817" t="str">
            <v>车坪村-S210</v>
          </cell>
          <cell r="H3817">
            <v>0</v>
          </cell>
          <cell r="I3817">
            <v>2.106</v>
          </cell>
          <cell r="J3817">
            <v>2.106</v>
          </cell>
        </row>
        <row r="3818">
          <cell r="C3818" t="str">
            <v>临湘市</v>
          </cell>
          <cell r="D3818">
            <v>430682</v>
          </cell>
          <cell r="E3818" t="str">
            <v>三类</v>
          </cell>
          <cell r="F3818" t="str">
            <v>Y179430682</v>
          </cell>
          <cell r="G3818" t="str">
            <v>X141-新安村</v>
          </cell>
          <cell r="H3818">
            <v>8.563</v>
          </cell>
          <cell r="I3818">
            <v>12.258</v>
          </cell>
          <cell r="J3818">
            <v>3.695</v>
          </cell>
        </row>
        <row r="3819">
          <cell r="C3819" t="str">
            <v>临湘市</v>
          </cell>
          <cell r="D3819">
            <v>430682</v>
          </cell>
          <cell r="E3819" t="str">
            <v>三类</v>
          </cell>
          <cell r="F3819" t="str">
            <v>Y180430682</v>
          </cell>
          <cell r="G3819" t="str">
            <v>欣溪村-荆竹村</v>
          </cell>
          <cell r="H3819">
            <v>0</v>
          </cell>
          <cell r="I3819">
            <v>4.085</v>
          </cell>
          <cell r="J3819">
            <v>4.085</v>
          </cell>
        </row>
        <row r="3820">
          <cell r="C3820" t="str">
            <v>临湘市</v>
          </cell>
          <cell r="D3820">
            <v>430682</v>
          </cell>
          <cell r="E3820" t="str">
            <v>三类</v>
          </cell>
          <cell r="F3820" t="str">
            <v>Y187430682</v>
          </cell>
          <cell r="G3820" t="str">
            <v>车轮村-柳厂村</v>
          </cell>
          <cell r="H3820">
            <v>0</v>
          </cell>
          <cell r="I3820">
            <v>6.512</v>
          </cell>
          <cell r="J3820">
            <v>3.573</v>
          </cell>
        </row>
        <row r="3821">
          <cell r="C3821" t="str">
            <v>临湘市</v>
          </cell>
          <cell r="D3821">
            <v>430682</v>
          </cell>
          <cell r="E3821" t="str">
            <v>三类</v>
          </cell>
          <cell r="F3821" t="str">
            <v>Y188430682</v>
          </cell>
          <cell r="G3821" t="str">
            <v>岳彭村-古洞村</v>
          </cell>
          <cell r="H3821">
            <v>0</v>
          </cell>
          <cell r="I3821">
            <v>2.619</v>
          </cell>
          <cell r="J3821">
            <v>2.619</v>
          </cell>
        </row>
        <row r="3822">
          <cell r="C3822" t="str">
            <v>临湘市</v>
          </cell>
          <cell r="D3822">
            <v>430682</v>
          </cell>
          <cell r="E3822" t="str">
            <v>三类</v>
          </cell>
          <cell r="F3822" t="str">
            <v>Y189430682</v>
          </cell>
          <cell r="G3822" t="str">
            <v>C645-大堡村</v>
          </cell>
          <cell r="H3822">
            <v>4.004</v>
          </cell>
          <cell r="I3822">
            <v>6.448</v>
          </cell>
          <cell r="J3822">
            <v>2.444</v>
          </cell>
        </row>
        <row r="3823">
          <cell r="C3823" t="str">
            <v>临湘市</v>
          </cell>
          <cell r="D3823">
            <v>430682</v>
          </cell>
          <cell r="E3823" t="str">
            <v>三类</v>
          </cell>
          <cell r="F3823" t="str">
            <v>Y190430682</v>
          </cell>
          <cell r="G3823" t="str">
            <v>火炬村-新庄村</v>
          </cell>
          <cell r="H3823">
            <v>2.587</v>
          </cell>
          <cell r="I3823">
            <v>5.706</v>
          </cell>
          <cell r="J3823">
            <v>3.119</v>
          </cell>
        </row>
        <row r="3824">
          <cell r="C3824" t="str">
            <v>临湘市</v>
          </cell>
          <cell r="D3824">
            <v>430682</v>
          </cell>
          <cell r="E3824" t="str">
            <v>三类</v>
          </cell>
          <cell r="F3824" t="str">
            <v>Y202430682</v>
          </cell>
          <cell r="G3824" t="str">
            <v>X154-响山村</v>
          </cell>
          <cell r="H3824">
            <v>0</v>
          </cell>
          <cell r="I3824">
            <v>6.47</v>
          </cell>
          <cell r="J3824">
            <v>0.41</v>
          </cell>
        </row>
        <row r="3825">
          <cell r="C3825" t="str">
            <v>临湘市</v>
          </cell>
          <cell r="D3825">
            <v>430682</v>
          </cell>
          <cell r="E3825" t="str">
            <v>三类</v>
          </cell>
          <cell r="F3825" t="str">
            <v>Y219430682</v>
          </cell>
          <cell r="G3825" t="str">
            <v>柘庄村-校园村</v>
          </cell>
          <cell r="H3825">
            <v>6.72</v>
          </cell>
          <cell r="I3825">
            <v>6.964</v>
          </cell>
          <cell r="J3825">
            <v>0.244</v>
          </cell>
        </row>
        <row r="3826">
          <cell r="C3826" t="str">
            <v>临湘市</v>
          </cell>
          <cell r="D3826">
            <v>430682</v>
          </cell>
          <cell r="E3826" t="str">
            <v>三类</v>
          </cell>
          <cell r="F3826" t="str">
            <v>Y221430682</v>
          </cell>
          <cell r="G3826" t="str">
            <v>李家洞-西山村</v>
          </cell>
          <cell r="H3826">
            <v>0</v>
          </cell>
          <cell r="I3826">
            <v>0.304</v>
          </cell>
          <cell r="J3826">
            <v>0.304</v>
          </cell>
        </row>
        <row r="3827">
          <cell r="C3827" t="str">
            <v>临湘市</v>
          </cell>
          <cell r="D3827">
            <v>430682</v>
          </cell>
          <cell r="E3827" t="str">
            <v>三类</v>
          </cell>
          <cell r="F3827" t="str">
            <v>Y273430682</v>
          </cell>
          <cell r="G3827" t="str">
            <v>河田村-鱼场村</v>
          </cell>
          <cell r="H3827">
            <v>0</v>
          </cell>
          <cell r="I3827">
            <v>1.035</v>
          </cell>
          <cell r="J3827">
            <v>1.035</v>
          </cell>
        </row>
        <row r="3828">
          <cell r="C3828" t="str">
            <v>临湘市</v>
          </cell>
          <cell r="D3828">
            <v>430682</v>
          </cell>
          <cell r="E3828" t="str">
            <v>三类</v>
          </cell>
          <cell r="F3828" t="str">
            <v>Y277430682</v>
          </cell>
          <cell r="G3828" t="str">
            <v>韩桥村-韩桥村</v>
          </cell>
          <cell r="H3828">
            <v>0</v>
          </cell>
          <cell r="I3828">
            <v>2.867</v>
          </cell>
          <cell r="J3828">
            <v>2.867</v>
          </cell>
        </row>
        <row r="3829">
          <cell r="C3829" t="str">
            <v>临湘市</v>
          </cell>
          <cell r="D3829">
            <v>430682</v>
          </cell>
          <cell r="E3829" t="str">
            <v>三类</v>
          </cell>
          <cell r="F3829" t="str">
            <v>Y279430682</v>
          </cell>
          <cell r="G3829" t="str">
            <v>荆圣村-荆圣村</v>
          </cell>
          <cell r="H3829">
            <v>0</v>
          </cell>
          <cell r="I3829">
            <v>2.036</v>
          </cell>
          <cell r="J3829">
            <v>2.036</v>
          </cell>
        </row>
        <row r="3830">
          <cell r="C3830" t="str">
            <v>临湘市</v>
          </cell>
          <cell r="D3830">
            <v>430682</v>
          </cell>
          <cell r="E3830" t="str">
            <v>三类</v>
          </cell>
          <cell r="F3830" t="str">
            <v>Y617430682</v>
          </cell>
          <cell r="G3830" t="str">
            <v>忠防镇-詹桥镇雁南村</v>
          </cell>
          <cell r="H3830">
            <v>0</v>
          </cell>
          <cell r="I3830">
            <v>6.365</v>
          </cell>
          <cell r="J3830">
            <v>6.365</v>
          </cell>
        </row>
        <row r="3831">
          <cell r="C3831" t="str">
            <v>临湘市</v>
          </cell>
          <cell r="D3831">
            <v>430682</v>
          </cell>
          <cell r="E3831" t="str">
            <v>三类</v>
          </cell>
          <cell r="F3831" t="str">
            <v>YF11430682</v>
          </cell>
          <cell r="G3831" t="str">
            <v>苎麻村-苎麻村</v>
          </cell>
          <cell r="H3831">
            <v>0</v>
          </cell>
          <cell r="I3831">
            <v>6.389</v>
          </cell>
          <cell r="J3831">
            <v>6.389</v>
          </cell>
        </row>
        <row r="3832">
          <cell r="C3832" t="str">
            <v>临湘市</v>
          </cell>
          <cell r="D3832">
            <v>430682</v>
          </cell>
          <cell r="E3832" t="str">
            <v>三类</v>
          </cell>
          <cell r="F3832" t="str">
            <v>YF18430682</v>
          </cell>
          <cell r="G3832" t="str">
            <v>余湾村-S208</v>
          </cell>
          <cell r="H3832">
            <v>4.169</v>
          </cell>
          <cell r="I3832">
            <v>6.69</v>
          </cell>
          <cell r="J3832">
            <v>2.521</v>
          </cell>
        </row>
        <row r="3833">
          <cell r="C3833" t="str">
            <v>临湘市</v>
          </cell>
          <cell r="D3833">
            <v>430682</v>
          </cell>
          <cell r="E3833" t="str">
            <v>三类</v>
          </cell>
          <cell r="F3833" t="str">
            <v>YF30430682</v>
          </cell>
          <cell r="G3833" t="str">
            <v>小丰村-C274</v>
          </cell>
          <cell r="H3833">
            <v>5.056</v>
          </cell>
          <cell r="I3833">
            <v>8.775</v>
          </cell>
          <cell r="J3833">
            <v>3.719</v>
          </cell>
        </row>
        <row r="3834">
          <cell r="J3834">
            <v>3192.114</v>
          </cell>
        </row>
        <row r="3835">
          <cell r="C3835" t="str">
            <v>常德经开区小计</v>
          </cell>
        </row>
        <row r="3835">
          <cell r="J3835">
            <v>10.922</v>
          </cell>
        </row>
        <row r="3836">
          <cell r="C3836" t="str">
            <v>常德经开区</v>
          </cell>
          <cell r="D3836">
            <v>430702</v>
          </cell>
          <cell r="E3836" t="str">
            <v>三类</v>
          </cell>
          <cell r="F3836" t="str">
            <v>C213430702</v>
          </cell>
          <cell r="G3836" t="str">
            <v>金刚闸一红道口</v>
          </cell>
          <cell r="H3836">
            <v>0</v>
          </cell>
          <cell r="I3836">
            <v>2.48</v>
          </cell>
          <cell r="J3836">
            <v>2.48</v>
          </cell>
        </row>
        <row r="3837">
          <cell r="C3837" t="str">
            <v>常德经开区</v>
          </cell>
          <cell r="D3837">
            <v>430703</v>
          </cell>
          <cell r="E3837" t="str">
            <v>三类</v>
          </cell>
          <cell r="F3837" t="str">
            <v>C319430703</v>
          </cell>
          <cell r="G3837" t="str">
            <v>李保冲交界-Y246</v>
          </cell>
          <cell r="H3837">
            <v>0</v>
          </cell>
          <cell r="I3837">
            <v>2.332</v>
          </cell>
          <cell r="J3837">
            <v>2.332</v>
          </cell>
        </row>
        <row r="3838">
          <cell r="C3838" t="str">
            <v>常德经开区</v>
          </cell>
          <cell r="D3838">
            <v>430703</v>
          </cell>
          <cell r="E3838" t="str">
            <v>三类</v>
          </cell>
          <cell r="F3838" t="str">
            <v>Y656430703</v>
          </cell>
          <cell r="G3838" t="str">
            <v>Y635-二港桥村</v>
          </cell>
          <cell r="H3838">
            <v>0</v>
          </cell>
          <cell r="I3838">
            <v>3.486</v>
          </cell>
          <cell r="J3838">
            <v>3.486</v>
          </cell>
        </row>
        <row r="3839">
          <cell r="C3839" t="str">
            <v>常德经开区</v>
          </cell>
          <cell r="D3839">
            <v>430703</v>
          </cell>
          <cell r="E3839" t="str">
            <v>三类</v>
          </cell>
          <cell r="F3839" t="str">
            <v>YZ10430703</v>
          </cell>
          <cell r="G3839" t="str">
            <v>G319-李保冲村</v>
          </cell>
          <cell r="H3839">
            <v>6.193</v>
          </cell>
          <cell r="I3839">
            <v>8.817</v>
          </cell>
          <cell r="J3839">
            <v>2.624</v>
          </cell>
        </row>
        <row r="3840">
          <cell r="C3840" t="str">
            <v>柳叶湖区小计</v>
          </cell>
        </row>
        <row r="3840">
          <cell r="J3840">
            <v>15.023</v>
          </cell>
        </row>
        <row r="3841">
          <cell r="C3841" t="str">
            <v>柳叶湖区</v>
          </cell>
          <cell r="D3841">
            <v>430703</v>
          </cell>
          <cell r="E3841" t="str">
            <v>三类</v>
          </cell>
          <cell r="F3841" t="str">
            <v>C111430703</v>
          </cell>
          <cell r="G3841" t="str">
            <v>新港三组-新港三组</v>
          </cell>
          <cell r="H3841">
            <v>0</v>
          </cell>
          <cell r="I3841">
            <v>3.874</v>
          </cell>
          <cell r="J3841">
            <v>3.874</v>
          </cell>
        </row>
        <row r="3842">
          <cell r="C3842" t="str">
            <v>柳叶湖区</v>
          </cell>
          <cell r="D3842">
            <v>430703</v>
          </cell>
          <cell r="E3842" t="str">
            <v>三类</v>
          </cell>
          <cell r="F3842" t="str">
            <v>C128430703</v>
          </cell>
          <cell r="G3842" t="str">
            <v>红旗水库-粱山村三组</v>
          </cell>
          <cell r="H3842">
            <v>0</v>
          </cell>
          <cell r="I3842">
            <v>2.306</v>
          </cell>
          <cell r="J3842">
            <v>2.306</v>
          </cell>
        </row>
        <row r="3843">
          <cell r="C3843" t="str">
            <v>柳叶湖区</v>
          </cell>
          <cell r="D3843">
            <v>430703</v>
          </cell>
          <cell r="E3843" t="str">
            <v>三类</v>
          </cell>
          <cell r="F3843" t="str">
            <v>C130430703</v>
          </cell>
          <cell r="G3843" t="str">
            <v>马龙桥二组-芝麻岗</v>
          </cell>
          <cell r="H3843">
            <v>1.644</v>
          </cell>
          <cell r="I3843">
            <v>3.652</v>
          </cell>
          <cell r="J3843">
            <v>2.008</v>
          </cell>
        </row>
        <row r="3844">
          <cell r="C3844" t="str">
            <v>柳叶湖区</v>
          </cell>
          <cell r="D3844">
            <v>430703</v>
          </cell>
          <cell r="E3844" t="str">
            <v>三类</v>
          </cell>
          <cell r="F3844" t="str">
            <v>X183430703</v>
          </cell>
          <cell r="G3844" t="str">
            <v>肖伍铺六组X028-大流村S306</v>
          </cell>
          <cell r="H3844">
            <v>0</v>
          </cell>
          <cell r="I3844">
            <v>4.921</v>
          </cell>
          <cell r="J3844">
            <v>4.921</v>
          </cell>
        </row>
        <row r="3845">
          <cell r="C3845" t="str">
            <v>柳叶湖区</v>
          </cell>
          <cell r="D3845">
            <v>430703</v>
          </cell>
          <cell r="E3845" t="str">
            <v>三类</v>
          </cell>
          <cell r="F3845" t="str">
            <v>Y601430703</v>
          </cell>
          <cell r="G3845" t="str">
            <v>S299-S299</v>
          </cell>
          <cell r="H3845">
            <v>0</v>
          </cell>
          <cell r="I3845">
            <v>6.194</v>
          </cell>
          <cell r="J3845">
            <v>1.914</v>
          </cell>
        </row>
        <row r="3846">
          <cell r="C3846" t="str">
            <v>武陵区小计</v>
          </cell>
        </row>
        <row r="3846">
          <cell r="J3846">
            <v>17.37</v>
          </cell>
        </row>
        <row r="3847">
          <cell r="C3847" t="str">
            <v>武陵区</v>
          </cell>
          <cell r="D3847">
            <v>430702</v>
          </cell>
          <cell r="E3847" t="str">
            <v>三类</v>
          </cell>
          <cell r="F3847" t="str">
            <v>C046430702</v>
          </cell>
          <cell r="G3847" t="str">
            <v>杨桥村-青林村</v>
          </cell>
          <cell r="H3847">
            <v>0</v>
          </cell>
          <cell r="I3847">
            <v>3.952</v>
          </cell>
          <cell r="J3847">
            <v>3.952</v>
          </cell>
        </row>
        <row r="3848">
          <cell r="C3848" t="str">
            <v>武陵区</v>
          </cell>
          <cell r="D3848">
            <v>430702</v>
          </cell>
          <cell r="E3848" t="str">
            <v>三类</v>
          </cell>
          <cell r="F3848" t="str">
            <v>Y270430702</v>
          </cell>
          <cell r="G3848" t="str">
            <v>浮桥村-高坪头村</v>
          </cell>
          <cell r="H3848">
            <v>0</v>
          </cell>
          <cell r="I3848">
            <v>2.815</v>
          </cell>
          <cell r="J3848">
            <v>2.815</v>
          </cell>
        </row>
        <row r="3849">
          <cell r="C3849" t="str">
            <v>武陵区</v>
          </cell>
          <cell r="D3849">
            <v>430702</v>
          </cell>
          <cell r="E3849" t="str">
            <v>三类</v>
          </cell>
          <cell r="F3849" t="str">
            <v>Y272430702</v>
          </cell>
          <cell r="G3849" t="str">
            <v>三星当村-白鹤庵村</v>
          </cell>
          <cell r="H3849">
            <v>0</v>
          </cell>
          <cell r="I3849">
            <v>2.787</v>
          </cell>
          <cell r="J3849">
            <v>2.787</v>
          </cell>
        </row>
        <row r="3850">
          <cell r="C3850" t="str">
            <v>武陵区</v>
          </cell>
          <cell r="D3850">
            <v>430702</v>
          </cell>
          <cell r="E3850" t="str">
            <v>三类</v>
          </cell>
          <cell r="F3850" t="str">
            <v>YJ01430702</v>
          </cell>
          <cell r="G3850" t="str">
            <v>祠堂寺村-芦山村</v>
          </cell>
          <cell r="H3850">
            <v>0</v>
          </cell>
          <cell r="I3850">
            <v>5.338</v>
          </cell>
          <cell r="J3850">
            <v>5.341</v>
          </cell>
        </row>
        <row r="3851">
          <cell r="C3851" t="str">
            <v>武陵区</v>
          </cell>
          <cell r="D3851">
            <v>430702</v>
          </cell>
          <cell r="E3851" t="str">
            <v>三类</v>
          </cell>
          <cell r="F3851" t="str">
            <v>YJ17430702</v>
          </cell>
          <cell r="G3851" t="str">
            <v>青林村-南湖村</v>
          </cell>
          <cell r="H3851">
            <v>2.842</v>
          </cell>
          <cell r="I3851">
            <v>5.317</v>
          </cell>
          <cell r="J3851">
            <v>2.475</v>
          </cell>
        </row>
        <row r="3852">
          <cell r="C3852" t="str">
            <v>鼎城区小计</v>
          </cell>
        </row>
        <row r="3852">
          <cell r="J3852">
            <v>276.091</v>
          </cell>
        </row>
        <row r="3853">
          <cell r="C3853" t="str">
            <v>鼎城区</v>
          </cell>
          <cell r="D3853">
            <v>430703</v>
          </cell>
          <cell r="E3853" t="str">
            <v>三类</v>
          </cell>
          <cell r="F3853" t="str">
            <v>C012430703</v>
          </cell>
          <cell r="G3853" t="str">
            <v>双芦村部-双芦村部</v>
          </cell>
          <cell r="H3853">
            <v>0</v>
          </cell>
          <cell r="I3853">
            <v>2.407</v>
          </cell>
          <cell r="J3853">
            <v>2.407</v>
          </cell>
        </row>
        <row r="3854">
          <cell r="C3854" t="str">
            <v>鼎城区</v>
          </cell>
          <cell r="D3854">
            <v>430703</v>
          </cell>
          <cell r="E3854" t="str">
            <v>三类</v>
          </cell>
          <cell r="F3854" t="str">
            <v>C019430703</v>
          </cell>
          <cell r="G3854" t="str">
            <v>复宁8组-德安村部</v>
          </cell>
          <cell r="H3854">
            <v>2.355</v>
          </cell>
          <cell r="I3854">
            <v>5.867</v>
          </cell>
          <cell r="J3854">
            <v>3.512</v>
          </cell>
        </row>
        <row r="3855">
          <cell r="C3855" t="str">
            <v>鼎城区</v>
          </cell>
          <cell r="D3855">
            <v>430703</v>
          </cell>
          <cell r="E3855" t="str">
            <v>三类</v>
          </cell>
          <cell r="F3855" t="str">
            <v>C047430703</v>
          </cell>
          <cell r="G3855" t="str">
            <v>金家挡村部-娥公桥界</v>
          </cell>
          <cell r="H3855">
            <v>1.316</v>
          </cell>
          <cell r="I3855">
            <v>4.128</v>
          </cell>
          <cell r="J3855">
            <v>2.812</v>
          </cell>
        </row>
        <row r="3856">
          <cell r="C3856" t="str">
            <v>鼎城区</v>
          </cell>
          <cell r="D3856">
            <v>430703</v>
          </cell>
          <cell r="E3856" t="str">
            <v>三类</v>
          </cell>
          <cell r="F3856" t="str">
            <v>C049430703</v>
          </cell>
          <cell r="G3856" t="str">
            <v>樊溪桥-连丰进水闸</v>
          </cell>
          <cell r="H3856">
            <v>0</v>
          </cell>
          <cell r="I3856">
            <v>2.507</v>
          </cell>
          <cell r="J3856">
            <v>2.507</v>
          </cell>
        </row>
        <row r="3857">
          <cell r="C3857" t="str">
            <v>鼎城区</v>
          </cell>
          <cell r="D3857">
            <v>430703</v>
          </cell>
          <cell r="E3857" t="str">
            <v>三类</v>
          </cell>
          <cell r="F3857" t="str">
            <v>C053430703</v>
          </cell>
          <cell r="G3857" t="str">
            <v>团坪13组-瓦屋挡5组</v>
          </cell>
          <cell r="H3857">
            <v>0</v>
          </cell>
          <cell r="I3857">
            <v>4.498</v>
          </cell>
          <cell r="J3857">
            <v>4.498</v>
          </cell>
        </row>
        <row r="3858">
          <cell r="C3858" t="str">
            <v>鼎城区</v>
          </cell>
          <cell r="D3858">
            <v>430703</v>
          </cell>
          <cell r="E3858" t="str">
            <v>三类</v>
          </cell>
          <cell r="F3858" t="str">
            <v>C055430703</v>
          </cell>
          <cell r="G3858" t="str">
            <v>瓦屋挡十九组-李家平</v>
          </cell>
          <cell r="H3858">
            <v>0</v>
          </cell>
          <cell r="I3858">
            <v>2.326</v>
          </cell>
          <cell r="J3858">
            <v>2.326</v>
          </cell>
        </row>
        <row r="3859">
          <cell r="C3859" t="str">
            <v>鼎城区</v>
          </cell>
          <cell r="D3859">
            <v>430703</v>
          </cell>
          <cell r="E3859" t="str">
            <v>三类</v>
          </cell>
          <cell r="F3859" t="str">
            <v>C062430703</v>
          </cell>
          <cell r="G3859" t="str">
            <v>镇渔场-泥港口8组</v>
          </cell>
          <cell r="H3859">
            <v>0</v>
          </cell>
          <cell r="I3859">
            <v>2.721</v>
          </cell>
          <cell r="J3859">
            <v>2.721</v>
          </cell>
        </row>
        <row r="3860">
          <cell r="C3860" t="str">
            <v>鼎城区</v>
          </cell>
          <cell r="D3860">
            <v>430703</v>
          </cell>
          <cell r="E3860" t="str">
            <v>三类</v>
          </cell>
          <cell r="F3860" t="str">
            <v>C063430703</v>
          </cell>
          <cell r="G3860" t="str">
            <v>泥港口3组-桃树咀1组</v>
          </cell>
          <cell r="H3860">
            <v>0</v>
          </cell>
          <cell r="I3860">
            <v>1.802</v>
          </cell>
          <cell r="J3860">
            <v>1.802</v>
          </cell>
        </row>
        <row r="3861">
          <cell r="C3861" t="str">
            <v>鼎城区</v>
          </cell>
          <cell r="D3861">
            <v>430703</v>
          </cell>
          <cell r="E3861" t="str">
            <v>三类</v>
          </cell>
          <cell r="F3861" t="str">
            <v>C087430703</v>
          </cell>
          <cell r="G3861" t="str">
            <v>小溪堰村部-万福庵九组</v>
          </cell>
          <cell r="H3861">
            <v>0</v>
          </cell>
          <cell r="I3861">
            <v>2.611</v>
          </cell>
          <cell r="J3861">
            <v>2.611</v>
          </cell>
        </row>
        <row r="3862">
          <cell r="C3862" t="str">
            <v>鼎城区</v>
          </cell>
          <cell r="D3862">
            <v>430703</v>
          </cell>
          <cell r="E3862" t="str">
            <v>三类</v>
          </cell>
          <cell r="F3862" t="str">
            <v>C091430703</v>
          </cell>
          <cell r="G3862" t="str">
            <v>李雨线</v>
          </cell>
          <cell r="H3862">
            <v>0</v>
          </cell>
          <cell r="I3862">
            <v>2.814</v>
          </cell>
          <cell r="J3862">
            <v>2.814</v>
          </cell>
        </row>
        <row r="3863">
          <cell r="C3863" t="str">
            <v>鼎城区</v>
          </cell>
          <cell r="D3863">
            <v>430703</v>
          </cell>
          <cell r="E3863" t="str">
            <v>三类</v>
          </cell>
          <cell r="F3863" t="str">
            <v>C134430703</v>
          </cell>
          <cell r="G3863" t="str">
            <v>先锋9组-复兴1组</v>
          </cell>
          <cell r="H3863">
            <v>0</v>
          </cell>
          <cell r="I3863">
            <v>2.121</v>
          </cell>
          <cell r="J3863">
            <v>2.121</v>
          </cell>
        </row>
        <row r="3864">
          <cell r="C3864" t="str">
            <v>鼎城区</v>
          </cell>
          <cell r="D3864">
            <v>430703</v>
          </cell>
          <cell r="E3864" t="str">
            <v>三类</v>
          </cell>
          <cell r="F3864" t="str">
            <v>C139430703</v>
          </cell>
          <cell r="G3864" t="str">
            <v>小山12组-韩公渡大桥</v>
          </cell>
          <cell r="H3864">
            <v>0</v>
          </cell>
          <cell r="I3864">
            <v>2.121</v>
          </cell>
          <cell r="J3864">
            <v>2.121</v>
          </cell>
        </row>
        <row r="3865">
          <cell r="C3865" t="str">
            <v>鼎城区</v>
          </cell>
          <cell r="D3865">
            <v>430703</v>
          </cell>
          <cell r="E3865" t="str">
            <v>三类</v>
          </cell>
          <cell r="F3865" t="str">
            <v>C140430703</v>
          </cell>
          <cell r="G3865" t="str">
            <v>小山6组-大路陂2组</v>
          </cell>
          <cell r="H3865">
            <v>1.281</v>
          </cell>
          <cell r="I3865">
            <v>7.556</v>
          </cell>
          <cell r="J3865">
            <v>6.275</v>
          </cell>
        </row>
        <row r="3866">
          <cell r="C3866" t="str">
            <v>鼎城区</v>
          </cell>
          <cell r="D3866">
            <v>430703</v>
          </cell>
          <cell r="E3866" t="str">
            <v>三类</v>
          </cell>
          <cell r="F3866" t="str">
            <v>C144430703</v>
          </cell>
          <cell r="G3866" t="str">
            <v>株木山村部-株木山6组</v>
          </cell>
          <cell r="H3866">
            <v>3.592</v>
          </cell>
          <cell r="I3866">
            <v>4.841</v>
          </cell>
          <cell r="J3866">
            <v>1.249</v>
          </cell>
        </row>
        <row r="3867">
          <cell r="C3867" t="str">
            <v>鼎城区</v>
          </cell>
          <cell r="D3867">
            <v>430703</v>
          </cell>
          <cell r="E3867" t="str">
            <v>三类</v>
          </cell>
          <cell r="F3867" t="str">
            <v>C185430703</v>
          </cell>
          <cell r="G3867" t="str">
            <v>镇政府-岩巷口</v>
          </cell>
          <cell r="H3867">
            <v>0</v>
          </cell>
          <cell r="I3867">
            <v>5.412</v>
          </cell>
          <cell r="J3867">
            <v>5.412</v>
          </cell>
        </row>
        <row r="3868">
          <cell r="C3868" t="str">
            <v>鼎城区</v>
          </cell>
          <cell r="D3868">
            <v>430703</v>
          </cell>
          <cell r="E3868" t="str">
            <v>三类</v>
          </cell>
          <cell r="F3868" t="str">
            <v>C297430703</v>
          </cell>
          <cell r="G3868" t="str">
            <v>向匡线</v>
          </cell>
          <cell r="H3868">
            <v>0</v>
          </cell>
          <cell r="I3868">
            <v>0.985</v>
          </cell>
          <cell r="J3868">
            <v>0.985</v>
          </cell>
        </row>
        <row r="3869">
          <cell r="C3869" t="str">
            <v>鼎城区</v>
          </cell>
          <cell r="D3869">
            <v>430703</v>
          </cell>
          <cell r="E3869" t="str">
            <v>三类</v>
          </cell>
          <cell r="F3869" t="str">
            <v>C352430703</v>
          </cell>
          <cell r="G3869" t="str">
            <v>红星9组-火田坪</v>
          </cell>
          <cell r="H3869">
            <v>0</v>
          </cell>
          <cell r="I3869">
            <v>2.861</v>
          </cell>
          <cell r="J3869">
            <v>2.861</v>
          </cell>
        </row>
        <row r="3870">
          <cell r="C3870" t="str">
            <v>鼎城区</v>
          </cell>
          <cell r="D3870">
            <v>430703</v>
          </cell>
          <cell r="E3870" t="str">
            <v>三类</v>
          </cell>
          <cell r="F3870" t="str">
            <v>C362430703</v>
          </cell>
          <cell r="G3870" t="str">
            <v>村部-村部</v>
          </cell>
          <cell r="H3870">
            <v>0</v>
          </cell>
          <cell r="I3870">
            <v>4.947</v>
          </cell>
          <cell r="J3870">
            <v>4.948</v>
          </cell>
        </row>
        <row r="3871">
          <cell r="C3871" t="str">
            <v>鼎城区</v>
          </cell>
          <cell r="D3871">
            <v>430703</v>
          </cell>
          <cell r="E3871" t="str">
            <v>三类</v>
          </cell>
          <cell r="F3871" t="str">
            <v>C363430703</v>
          </cell>
          <cell r="G3871" t="str">
            <v>株树坪-高岭山9组</v>
          </cell>
          <cell r="H3871">
            <v>0</v>
          </cell>
          <cell r="I3871">
            <v>2.926</v>
          </cell>
          <cell r="J3871">
            <v>2.926</v>
          </cell>
        </row>
        <row r="3872">
          <cell r="C3872" t="str">
            <v>鼎城区</v>
          </cell>
          <cell r="D3872">
            <v>430703</v>
          </cell>
          <cell r="E3872" t="str">
            <v>三类</v>
          </cell>
          <cell r="F3872" t="str">
            <v>C366430703</v>
          </cell>
          <cell r="G3872" t="str">
            <v>1组-新堰岗</v>
          </cell>
          <cell r="H3872">
            <v>0</v>
          </cell>
          <cell r="I3872">
            <v>0.098</v>
          </cell>
          <cell r="J3872">
            <v>0.098</v>
          </cell>
        </row>
        <row r="3873">
          <cell r="C3873" t="str">
            <v>鼎城区</v>
          </cell>
          <cell r="D3873">
            <v>430703</v>
          </cell>
          <cell r="E3873" t="str">
            <v>三类</v>
          </cell>
          <cell r="F3873" t="str">
            <v>C370430703</v>
          </cell>
          <cell r="G3873" t="str">
            <v>清凉山9组-五里冲水库</v>
          </cell>
          <cell r="H3873">
            <v>0</v>
          </cell>
          <cell r="I3873">
            <v>2.258</v>
          </cell>
          <cell r="J3873">
            <v>2.258</v>
          </cell>
        </row>
        <row r="3874">
          <cell r="C3874" t="str">
            <v>鼎城区</v>
          </cell>
          <cell r="D3874">
            <v>430703</v>
          </cell>
          <cell r="E3874" t="str">
            <v>三类</v>
          </cell>
          <cell r="F3874" t="str">
            <v>C398430703</v>
          </cell>
          <cell r="G3874" t="str">
            <v>黄金-六组</v>
          </cell>
          <cell r="H3874">
            <v>0</v>
          </cell>
          <cell r="I3874">
            <v>3.611</v>
          </cell>
          <cell r="J3874">
            <v>3.611</v>
          </cell>
        </row>
        <row r="3875">
          <cell r="C3875" t="str">
            <v>鼎城区</v>
          </cell>
          <cell r="D3875">
            <v>430703</v>
          </cell>
          <cell r="E3875" t="str">
            <v>三类</v>
          </cell>
          <cell r="F3875" t="str">
            <v>C417430703</v>
          </cell>
          <cell r="G3875" t="str">
            <v>青龙线</v>
          </cell>
          <cell r="H3875">
            <v>0</v>
          </cell>
          <cell r="I3875">
            <v>0.811</v>
          </cell>
          <cell r="J3875">
            <v>0.811</v>
          </cell>
        </row>
        <row r="3876">
          <cell r="C3876" t="str">
            <v>鼎城区</v>
          </cell>
          <cell r="D3876">
            <v>430703</v>
          </cell>
          <cell r="E3876" t="str">
            <v>三类</v>
          </cell>
          <cell r="F3876" t="str">
            <v>C436430703</v>
          </cell>
          <cell r="G3876" t="str">
            <v>白洋坪6组-金岗岭10组</v>
          </cell>
          <cell r="H3876">
            <v>0</v>
          </cell>
          <cell r="I3876">
            <v>0.963</v>
          </cell>
          <cell r="J3876">
            <v>0.761</v>
          </cell>
        </row>
        <row r="3877">
          <cell r="C3877" t="str">
            <v>鼎城区</v>
          </cell>
          <cell r="D3877">
            <v>430703</v>
          </cell>
          <cell r="E3877" t="str">
            <v>三类</v>
          </cell>
          <cell r="F3877" t="str">
            <v>C446430703</v>
          </cell>
          <cell r="G3877" t="str">
            <v>油茄线</v>
          </cell>
          <cell r="H3877">
            <v>0</v>
          </cell>
          <cell r="I3877">
            <v>3.188</v>
          </cell>
          <cell r="J3877">
            <v>3.188</v>
          </cell>
        </row>
        <row r="3878">
          <cell r="C3878" t="str">
            <v>鼎城区</v>
          </cell>
          <cell r="D3878">
            <v>430703</v>
          </cell>
          <cell r="E3878" t="str">
            <v>三类</v>
          </cell>
          <cell r="F3878" t="str">
            <v>C465430703</v>
          </cell>
          <cell r="G3878" t="str">
            <v>村部-村部</v>
          </cell>
          <cell r="H3878">
            <v>0.198</v>
          </cell>
          <cell r="I3878">
            <v>0.292</v>
          </cell>
          <cell r="J3878">
            <v>0.292</v>
          </cell>
        </row>
        <row r="3879">
          <cell r="C3879" t="str">
            <v>鼎城区</v>
          </cell>
          <cell r="D3879">
            <v>430703</v>
          </cell>
          <cell r="E3879" t="str">
            <v>三类</v>
          </cell>
          <cell r="F3879" t="str">
            <v>C468430703</v>
          </cell>
          <cell r="G3879" t="str">
            <v>村8线</v>
          </cell>
          <cell r="H3879">
            <v>0</v>
          </cell>
          <cell r="I3879">
            <v>1.23</v>
          </cell>
          <cell r="J3879">
            <v>1.23</v>
          </cell>
        </row>
        <row r="3880">
          <cell r="C3880" t="str">
            <v>鼎城区</v>
          </cell>
          <cell r="D3880">
            <v>430703</v>
          </cell>
          <cell r="E3880" t="str">
            <v>三类</v>
          </cell>
          <cell r="F3880" t="str">
            <v>C469430703</v>
          </cell>
          <cell r="G3880" t="str">
            <v>3组-小溪村部</v>
          </cell>
          <cell r="H3880">
            <v>0.873</v>
          </cell>
          <cell r="I3880">
            <v>3.386</v>
          </cell>
          <cell r="J3880">
            <v>2.513</v>
          </cell>
        </row>
        <row r="3881">
          <cell r="C3881" t="str">
            <v>鼎城区</v>
          </cell>
          <cell r="D3881">
            <v>430703</v>
          </cell>
          <cell r="E3881" t="str">
            <v>三类</v>
          </cell>
          <cell r="F3881" t="str">
            <v>C470430703</v>
          </cell>
          <cell r="G3881" t="str">
            <v>将军村部-将军村部</v>
          </cell>
          <cell r="H3881">
            <v>0</v>
          </cell>
          <cell r="I3881">
            <v>3.679</v>
          </cell>
          <cell r="J3881">
            <v>1.597</v>
          </cell>
        </row>
        <row r="3882">
          <cell r="C3882" t="str">
            <v>鼎城区</v>
          </cell>
          <cell r="D3882">
            <v>430703</v>
          </cell>
          <cell r="E3882" t="str">
            <v>三类</v>
          </cell>
          <cell r="F3882" t="str">
            <v>C472430703</v>
          </cell>
          <cell r="G3882" t="str">
            <v>紫1线</v>
          </cell>
          <cell r="H3882">
            <v>0</v>
          </cell>
          <cell r="I3882">
            <v>1.946</v>
          </cell>
          <cell r="J3882">
            <v>1.946</v>
          </cell>
        </row>
        <row r="3883">
          <cell r="C3883" t="str">
            <v>鼎城区</v>
          </cell>
          <cell r="D3883">
            <v>430703</v>
          </cell>
          <cell r="E3883" t="str">
            <v>三类</v>
          </cell>
          <cell r="F3883" t="str">
            <v>C485430703</v>
          </cell>
          <cell r="G3883" t="str">
            <v>7组-清塘5组</v>
          </cell>
          <cell r="H3883">
            <v>1.058</v>
          </cell>
          <cell r="I3883">
            <v>2.171</v>
          </cell>
          <cell r="J3883">
            <v>1.113</v>
          </cell>
        </row>
        <row r="3884">
          <cell r="C3884" t="str">
            <v>鼎城区</v>
          </cell>
          <cell r="D3884">
            <v>430703</v>
          </cell>
          <cell r="E3884" t="str">
            <v>三类</v>
          </cell>
          <cell r="F3884" t="str">
            <v>C612430703</v>
          </cell>
          <cell r="G3884" t="str">
            <v>X055430703-砖厂</v>
          </cell>
          <cell r="H3884">
            <v>0</v>
          </cell>
          <cell r="I3884">
            <v>2.065</v>
          </cell>
          <cell r="J3884">
            <v>2.065</v>
          </cell>
        </row>
        <row r="3885">
          <cell r="C3885" t="str">
            <v>鼎城区</v>
          </cell>
          <cell r="D3885">
            <v>430703</v>
          </cell>
          <cell r="E3885" t="str">
            <v>三类</v>
          </cell>
          <cell r="F3885" t="str">
            <v>CB48430703</v>
          </cell>
          <cell r="G3885" t="str">
            <v>湖新线</v>
          </cell>
          <cell r="H3885">
            <v>0</v>
          </cell>
          <cell r="I3885">
            <v>1.694</v>
          </cell>
          <cell r="J3885">
            <v>1.694</v>
          </cell>
        </row>
        <row r="3886">
          <cell r="C3886" t="str">
            <v>鼎城区</v>
          </cell>
          <cell r="D3886">
            <v>430703</v>
          </cell>
          <cell r="E3886" t="str">
            <v>三类</v>
          </cell>
          <cell r="F3886" t="str">
            <v>CE02430703</v>
          </cell>
          <cell r="G3886" t="str">
            <v>陡山至黄土店</v>
          </cell>
          <cell r="H3886">
            <v>0</v>
          </cell>
          <cell r="I3886">
            <v>1.086</v>
          </cell>
          <cell r="J3886">
            <v>1.086</v>
          </cell>
        </row>
        <row r="3887">
          <cell r="C3887" t="str">
            <v>鼎城区</v>
          </cell>
          <cell r="D3887">
            <v>430703</v>
          </cell>
          <cell r="E3887" t="str">
            <v>三类</v>
          </cell>
          <cell r="F3887" t="str">
            <v>CE04430703</v>
          </cell>
          <cell r="G3887" t="str">
            <v>林家村部-林家4组</v>
          </cell>
          <cell r="H3887">
            <v>1.463</v>
          </cell>
          <cell r="I3887">
            <v>4.671</v>
          </cell>
          <cell r="J3887">
            <v>3.208</v>
          </cell>
        </row>
        <row r="3888">
          <cell r="C3888" t="str">
            <v>鼎城区</v>
          </cell>
          <cell r="D3888">
            <v>430703</v>
          </cell>
          <cell r="E3888" t="str">
            <v>三类</v>
          </cell>
          <cell r="F3888" t="str">
            <v>X041430722</v>
          </cell>
          <cell r="G3888" t="str">
            <v>丰家铺铁甲村-钱家坪栗岗岭村</v>
          </cell>
          <cell r="H3888">
            <v>6.553</v>
          </cell>
          <cell r="I3888">
            <v>19.368</v>
          </cell>
          <cell r="J3888">
            <v>3.396</v>
          </cell>
        </row>
        <row r="3889">
          <cell r="C3889" t="str">
            <v>鼎城区</v>
          </cell>
          <cell r="D3889">
            <v>430703</v>
          </cell>
          <cell r="E3889" t="str">
            <v>三类</v>
          </cell>
          <cell r="F3889" t="str">
            <v>X071430703</v>
          </cell>
          <cell r="G3889" t="str">
            <v>大通湖千山红-长岭岗乡</v>
          </cell>
          <cell r="H3889">
            <v>0</v>
          </cell>
          <cell r="I3889">
            <v>11.446</v>
          </cell>
          <cell r="J3889">
            <v>2.261</v>
          </cell>
        </row>
        <row r="3890">
          <cell r="C3890" t="str">
            <v>鼎城区</v>
          </cell>
          <cell r="D3890">
            <v>430703</v>
          </cell>
          <cell r="E3890" t="str">
            <v>三类</v>
          </cell>
          <cell r="F3890" t="str">
            <v>X072430703</v>
          </cell>
          <cell r="G3890" t="str">
            <v>大通湖千山红-长岭岗乡</v>
          </cell>
          <cell r="H3890">
            <v>2.366</v>
          </cell>
          <cell r="I3890">
            <v>12.882</v>
          </cell>
          <cell r="J3890">
            <v>10.516</v>
          </cell>
        </row>
        <row r="3891">
          <cell r="C3891" t="str">
            <v>鼎城区</v>
          </cell>
          <cell r="D3891">
            <v>430703</v>
          </cell>
          <cell r="E3891" t="str">
            <v>三类</v>
          </cell>
          <cell r="F3891" t="str">
            <v>X073430703</v>
          </cell>
          <cell r="G3891" t="str">
            <v>周家店至白云山</v>
          </cell>
          <cell r="H3891">
            <v>5.789</v>
          </cell>
          <cell r="I3891">
            <v>23.67</v>
          </cell>
          <cell r="J3891">
            <v>8.513</v>
          </cell>
        </row>
        <row r="3892">
          <cell r="C3892" t="str">
            <v>鼎城区</v>
          </cell>
          <cell r="D3892">
            <v>430703</v>
          </cell>
          <cell r="E3892" t="str">
            <v>三类</v>
          </cell>
          <cell r="F3892" t="str">
            <v>X075430703</v>
          </cell>
          <cell r="G3892" t="str">
            <v>南零线-大龙站镇</v>
          </cell>
          <cell r="H3892">
            <v>0</v>
          </cell>
          <cell r="I3892">
            <v>7.103</v>
          </cell>
          <cell r="J3892">
            <v>7.103</v>
          </cell>
        </row>
        <row r="3893">
          <cell r="C3893" t="str">
            <v>鼎城区</v>
          </cell>
          <cell r="D3893">
            <v>430703</v>
          </cell>
          <cell r="E3893" t="str">
            <v>三类</v>
          </cell>
          <cell r="F3893" t="str">
            <v>X076430703</v>
          </cell>
          <cell r="G3893" t="str">
            <v>西洋陂-镇德桥</v>
          </cell>
          <cell r="H3893">
            <v>0</v>
          </cell>
          <cell r="I3893">
            <v>6.989</v>
          </cell>
          <cell r="J3893">
            <v>5.323</v>
          </cell>
        </row>
        <row r="3894">
          <cell r="C3894" t="str">
            <v>鼎城区</v>
          </cell>
          <cell r="D3894">
            <v>430703</v>
          </cell>
          <cell r="E3894" t="str">
            <v>三类</v>
          </cell>
          <cell r="F3894" t="str">
            <v>X077430703</v>
          </cell>
          <cell r="G3894" t="str">
            <v>临澧县城-牛鼻滩镇</v>
          </cell>
          <cell r="H3894">
            <v>12.107</v>
          </cell>
          <cell r="I3894">
            <v>13.784</v>
          </cell>
          <cell r="J3894">
            <v>1.677</v>
          </cell>
        </row>
        <row r="3895">
          <cell r="C3895" t="str">
            <v>鼎城区</v>
          </cell>
          <cell r="D3895">
            <v>430703</v>
          </cell>
          <cell r="E3895" t="str">
            <v>三类</v>
          </cell>
          <cell r="F3895" t="str">
            <v>X080430703</v>
          </cell>
          <cell r="G3895" t="str">
            <v>德山乡-G319</v>
          </cell>
          <cell r="H3895">
            <v>3.938</v>
          </cell>
          <cell r="I3895">
            <v>7.723</v>
          </cell>
          <cell r="J3895">
            <v>1.818</v>
          </cell>
        </row>
        <row r="3896">
          <cell r="C3896" t="str">
            <v>鼎城区</v>
          </cell>
          <cell r="D3896">
            <v>430703</v>
          </cell>
          <cell r="E3896" t="str">
            <v>三类</v>
          </cell>
          <cell r="F3896" t="str">
            <v>X084430703</v>
          </cell>
          <cell r="G3896" t="str">
            <v>黄珠洲秧田村-金凤办事处南湖村</v>
          </cell>
          <cell r="H3896">
            <v>0</v>
          </cell>
          <cell r="I3896">
            <v>16.833</v>
          </cell>
          <cell r="J3896">
            <v>1.283</v>
          </cell>
        </row>
        <row r="3897">
          <cell r="C3897" t="str">
            <v>鼎城区</v>
          </cell>
          <cell r="D3897">
            <v>430703</v>
          </cell>
          <cell r="E3897" t="str">
            <v>三类</v>
          </cell>
          <cell r="F3897" t="str">
            <v>X088430703</v>
          </cell>
          <cell r="G3897" t="str">
            <v>斗姆湖镇-G207</v>
          </cell>
          <cell r="H3897">
            <v>0</v>
          </cell>
          <cell r="I3897">
            <v>6.053</v>
          </cell>
          <cell r="J3897">
            <v>6.053</v>
          </cell>
        </row>
        <row r="3898">
          <cell r="C3898" t="str">
            <v>鼎城区</v>
          </cell>
          <cell r="D3898">
            <v>430703</v>
          </cell>
          <cell r="E3898" t="str">
            <v>三类</v>
          </cell>
          <cell r="F3898" t="str">
            <v>X089430703</v>
          </cell>
          <cell r="G3898" t="str">
            <v>许家桥乡-S402</v>
          </cell>
          <cell r="H3898">
            <v>0</v>
          </cell>
          <cell r="I3898">
            <v>2.863</v>
          </cell>
          <cell r="J3898">
            <v>2.288</v>
          </cell>
        </row>
        <row r="3899">
          <cell r="C3899" t="str">
            <v>鼎城区</v>
          </cell>
          <cell r="D3899">
            <v>430703</v>
          </cell>
          <cell r="E3899" t="str">
            <v>三类</v>
          </cell>
          <cell r="F3899" t="str">
            <v>X090430703</v>
          </cell>
          <cell r="G3899" t="str">
            <v>许家桥乡-S357</v>
          </cell>
          <cell r="H3899">
            <v>0</v>
          </cell>
          <cell r="I3899">
            <v>5.545</v>
          </cell>
          <cell r="J3899">
            <v>3.827</v>
          </cell>
        </row>
        <row r="3900">
          <cell r="C3900" t="str">
            <v>鼎城区</v>
          </cell>
          <cell r="D3900">
            <v>430703</v>
          </cell>
          <cell r="E3900" t="str">
            <v>三类</v>
          </cell>
          <cell r="F3900" t="str">
            <v>X091430725</v>
          </cell>
          <cell r="G3900" t="str">
            <v>游仙观-尧天坪</v>
          </cell>
          <cell r="H3900">
            <v>6.851</v>
          </cell>
          <cell r="I3900">
            <v>7.916</v>
          </cell>
          <cell r="J3900">
            <v>1.065</v>
          </cell>
        </row>
        <row r="3901">
          <cell r="C3901" t="str">
            <v>鼎城区</v>
          </cell>
          <cell r="D3901">
            <v>430703</v>
          </cell>
          <cell r="E3901" t="str">
            <v>三类</v>
          </cell>
          <cell r="F3901" t="str">
            <v>X092430703</v>
          </cell>
          <cell r="G3901" t="str">
            <v>尧天坪镇-S354</v>
          </cell>
          <cell r="H3901">
            <v>0</v>
          </cell>
          <cell r="I3901">
            <v>2.669</v>
          </cell>
          <cell r="J3901">
            <v>1.991</v>
          </cell>
        </row>
        <row r="3902">
          <cell r="C3902" t="str">
            <v>鼎城区</v>
          </cell>
          <cell r="D3902">
            <v>430703</v>
          </cell>
          <cell r="E3902" t="str">
            <v>三类</v>
          </cell>
          <cell r="F3902" t="str">
            <v>X093430725</v>
          </cell>
          <cell r="G3902" t="str">
            <v>漳江镇甘潭村－逆江坪廖花河村</v>
          </cell>
          <cell r="H3902">
            <v>5.069</v>
          </cell>
          <cell r="I3902">
            <v>22.256</v>
          </cell>
          <cell r="J3902">
            <v>10.748</v>
          </cell>
        </row>
        <row r="3903">
          <cell r="C3903" t="str">
            <v>鼎城区</v>
          </cell>
          <cell r="D3903">
            <v>430703</v>
          </cell>
          <cell r="E3903" t="str">
            <v>三类</v>
          </cell>
          <cell r="F3903" t="str">
            <v>X095430703</v>
          </cell>
          <cell r="G3903" t="str">
            <v>甘通线-港二口镇</v>
          </cell>
          <cell r="H3903">
            <v>0</v>
          </cell>
          <cell r="I3903">
            <v>18.094</v>
          </cell>
          <cell r="J3903">
            <v>2.987</v>
          </cell>
        </row>
        <row r="3904">
          <cell r="C3904" t="str">
            <v>鼎城区</v>
          </cell>
          <cell r="D3904">
            <v>430703</v>
          </cell>
          <cell r="E3904" t="str">
            <v>三类</v>
          </cell>
          <cell r="F3904" t="str">
            <v>X096430703</v>
          </cell>
          <cell r="G3904" t="str">
            <v>港二口镇-花岩溪林场</v>
          </cell>
          <cell r="H3904">
            <v>0</v>
          </cell>
          <cell r="I3904">
            <v>16.261</v>
          </cell>
          <cell r="J3904">
            <v>3.767</v>
          </cell>
        </row>
        <row r="3905">
          <cell r="C3905" t="str">
            <v>鼎城区</v>
          </cell>
          <cell r="D3905">
            <v>430703</v>
          </cell>
          <cell r="E3905" t="str">
            <v>三类</v>
          </cell>
          <cell r="F3905" t="str">
            <v>X098430703</v>
          </cell>
          <cell r="G3905" t="str">
            <v>沧山乡-逆江坪乡</v>
          </cell>
          <cell r="H3905">
            <v>0</v>
          </cell>
          <cell r="I3905">
            <v>15.967</v>
          </cell>
          <cell r="J3905">
            <v>1.113</v>
          </cell>
        </row>
        <row r="3906">
          <cell r="C3906" t="str">
            <v>鼎城区</v>
          </cell>
          <cell r="D3906">
            <v>430703</v>
          </cell>
          <cell r="E3906" t="str">
            <v>三类</v>
          </cell>
          <cell r="F3906" t="str">
            <v>X099430703</v>
          </cell>
          <cell r="G3906" t="str">
            <v>十美堂同富村-石公桥马鞍山大桥</v>
          </cell>
          <cell r="H3906">
            <v>0</v>
          </cell>
          <cell r="I3906">
            <v>26.658</v>
          </cell>
          <cell r="J3906">
            <v>2.485</v>
          </cell>
        </row>
        <row r="3907">
          <cell r="C3907" t="str">
            <v>鼎城区</v>
          </cell>
          <cell r="D3907">
            <v>430703</v>
          </cell>
          <cell r="E3907" t="str">
            <v>三类</v>
          </cell>
          <cell r="F3907" t="str">
            <v>X102430703</v>
          </cell>
          <cell r="G3907" t="str">
            <v>团结桥-金凤办事处</v>
          </cell>
          <cell r="H3907">
            <v>0</v>
          </cell>
          <cell r="I3907">
            <v>13.409</v>
          </cell>
          <cell r="J3907">
            <v>4.603</v>
          </cell>
        </row>
        <row r="3908">
          <cell r="C3908" t="str">
            <v>鼎城区</v>
          </cell>
          <cell r="D3908">
            <v>430703</v>
          </cell>
          <cell r="E3908" t="str">
            <v>三类</v>
          </cell>
          <cell r="F3908" t="str">
            <v>Y148430724</v>
          </cell>
          <cell r="G3908" t="str">
            <v>S340-众丰村</v>
          </cell>
          <cell r="H3908">
            <v>3.971</v>
          </cell>
          <cell r="I3908">
            <v>3.986</v>
          </cell>
          <cell r="J3908">
            <v>0.015</v>
          </cell>
        </row>
        <row r="3909">
          <cell r="C3909" t="str">
            <v>鼎城区</v>
          </cell>
          <cell r="D3909">
            <v>430703</v>
          </cell>
          <cell r="E3909" t="str">
            <v>三类</v>
          </cell>
          <cell r="F3909" t="str">
            <v>Y211430703</v>
          </cell>
          <cell r="G3909" t="str">
            <v>石公桥镇-镇德桥镇</v>
          </cell>
          <cell r="H3909">
            <v>0</v>
          </cell>
          <cell r="I3909">
            <v>7.647</v>
          </cell>
          <cell r="J3909">
            <v>7.647</v>
          </cell>
        </row>
        <row r="3910">
          <cell r="C3910" t="str">
            <v>鼎城区</v>
          </cell>
          <cell r="D3910">
            <v>430703</v>
          </cell>
          <cell r="E3910" t="str">
            <v>三类</v>
          </cell>
          <cell r="F3910" t="str">
            <v>Y212430703</v>
          </cell>
          <cell r="G3910" t="str">
            <v>中河口镇-蒿子港镇</v>
          </cell>
          <cell r="H3910">
            <v>0</v>
          </cell>
          <cell r="I3910">
            <v>10.002</v>
          </cell>
          <cell r="J3910">
            <v>2.369</v>
          </cell>
        </row>
        <row r="3911">
          <cell r="C3911" t="str">
            <v>鼎城区</v>
          </cell>
          <cell r="D3911">
            <v>430703</v>
          </cell>
          <cell r="E3911" t="str">
            <v>三类</v>
          </cell>
          <cell r="F3911" t="str">
            <v>Y217430703</v>
          </cell>
          <cell r="G3911" t="str">
            <v>回龙桥-X050</v>
          </cell>
          <cell r="H3911">
            <v>0</v>
          </cell>
          <cell r="I3911">
            <v>4.082</v>
          </cell>
          <cell r="J3911">
            <v>1.151</v>
          </cell>
        </row>
        <row r="3912">
          <cell r="C3912" t="str">
            <v>鼎城区</v>
          </cell>
          <cell r="D3912">
            <v>430703</v>
          </cell>
          <cell r="E3912" t="str">
            <v>三类</v>
          </cell>
          <cell r="F3912" t="str">
            <v>Y218430703</v>
          </cell>
          <cell r="G3912" t="str">
            <v>王家桥村-万付庵村</v>
          </cell>
          <cell r="H3912">
            <v>0</v>
          </cell>
          <cell r="I3912">
            <v>4.443</v>
          </cell>
          <cell r="J3912">
            <v>3.861</v>
          </cell>
        </row>
        <row r="3913">
          <cell r="C3913" t="str">
            <v>鼎城区</v>
          </cell>
          <cell r="D3913">
            <v>430703</v>
          </cell>
          <cell r="E3913" t="str">
            <v>三类</v>
          </cell>
          <cell r="F3913" t="str">
            <v>Y219430703</v>
          </cell>
          <cell r="G3913" t="str">
            <v>十美堂镇-黄珠洲乡</v>
          </cell>
          <cell r="H3913">
            <v>3.115</v>
          </cell>
          <cell r="I3913">
            <v>5.556</v>
          </cell>
          <cell r="J3913">
            <v>2.441</v>
          </cell>
        </row>
        <row r="3914">
          <cell r="C3914" t="str">
            <v>鼎城区</v>
          </cell>
          <cell r="D3914">
            <v>430703</v>
          </cell>
          <cell r="E3914" t="str">
            <v>三类</v>
          </cell>
          <cell r="F3914" t="str">
            <v>Y250430703</v>
          </cell>
          <cell r="G3914" t="str">
            <v>枫梓洞村-尧天坪村</v>
          </cell>
          <cell r="H3914">
            <v>0</v>
          </cell>
          <cell r="I3914">
            <v>6.175</v>
          </cell>
          <cell r="J3914">
            <v>4.654</v>
          </cell>
        </row>
        <row r="3915">
          <cell r="C3915" t="str">
            <v>鼎城区</v>
          </cell>
          <cell r="D3915">
            <v>430703</v>
          </cell>
          <cell r="E3915" t="str">
            <v>三类</v>
          </cell>
          <cell r="F3915" t="str">
            <v>Y264430703</v>
          </cell>
          <cell r="G3915" t="str">
            <v>逆江坪村-高岩塘村</v>
          </cell>
          <cell r="H3915">
            <v>0</v>
          </cell>
          <cell r="I3915">
            <v>5.905</v>
          </cell>
          <cell r="J3915">
            <v>5.905</v>
          </cell>
        </row>
        <row r="3916">
          <cell r="C3916" t="str">
            <v>鼎城区</v>
          </cell>
          <cell r="D3916">
            <v>430703</v>
          </cell>
          <cell r="E3916" t="str">
            <v>三类</v>
          </cell>
          <cell r="F3916" t="str">
            <v>Y572430703</v>
          </cell>
          <cell r="G3916" t="str">
            <v>移堤村-黑山村</v>
          </cell>
          <cell r="H3916">
            <v>4.31</v>
          </cell>
          <cell r="I3916">
            <v>7.405</v>
          </cell>
          <cell r="J3916">
            <v>3.095</v>
          </cell>
        </row>
        <row r="3917">
          <cell r="C3917" t="str">
            <v>鼎城区</v>
          </cell>
          <cell r="D3917">
            <v>430703</v>
          </cell>
          <cell r="E3917" t="str">
            <v>三类</v>
          </cell>
          <cell r="F3917" t="str">
            <v>Y576430703</v>
          </cell>
          <cell r="G3917" t="str">
            <v>夹堤口村-龙子岗村</v>
          </cell>
          <cell r="H3917">
            <v>0</v>
          </cell>
          <cell r="I3917">
            <v>4.771</v>
          </cell>
          <cell r="J3917">
            <v>4.771</v>
          </cell>
        </row>
        <row r="3918">
          <cell r="C3918" t="str">
            <v>鼎城区</v>
          </cell>
          <cell r="D3918">
            <v>430703</v>
          </cell>
          <cell r="E3918" t="str">
            <v>三类</v>
          </cell>
          <cell r="F3918" t="str">
            <v>Y579430703</v>
          </cell>
          <cell r="G3918" t="str">
            <v>瓦屋挡村-S294</v>
          </cell>
          <cell r="H3918">
            <v>3.848</v>
          </cell>
          <cell r="I3918">
            <v>3.99</v>
          </cell>
          <cell r="J3918">
            <v>0.142</v>
          </cell>
        </row>
        <row r="3919">
          <cell r="C3919" t="str">
            <v>鼎城区</v>
          </cell>
          <cell r="D3919">
            <v>430703</v>
          </cell>
          <cell r="E3919" t="str">
            <v>三类</v>
          </cell>
          <cell r="F3919" t="str">
            <v>Y586430703</v>
          </cell>
          <cell r="G3919" t="str">
            <v>八角楼村-陡水坡村</v>
          </cell>
          <cell r="H3919">
            <v>0</v>
          </cell>
          <cell r="I3919">
            <v>8.344</v>
          </cell>
          <cell r="J3919">
            <v>3.2</v>
          </cell>
        </row>
        <row r="3920">
          <cell r="C3920" t="str">
            <v>鼎城区</v>
          </cell>
          <cell r="D3920">
            <v>430703</v>
          </cell>
          <cell r="E3920" t="str">
            <v>三类</v>
          </cell>
          <cell r="F3920" t="str">
            <v>Y589430703</v>
          </cell>
          <cell r="G3920" t="str">
            <v>S306-S350</v>
          </cell>
          <cell r="H3920">
            <v>5.479</v>
          </cell>
          <cell r="I3920">
            <v>8.239</v>
          </cell>
          <cell r="J3920">
            <v>2.76</v>
          </cell>
        </row>
        <row r="3921">
          <cell r="C3921" t="str">
            <v>鼎城区</v>
          </cell>
          <cell r="D3921">
            <v>430703</v>
          </cell>
          <cell r="E3921" t="str">
            <v>三类</v>
          </cell>
          <cell r="F3921" t="str">
            <v>Y591430703</v>
          </cell>
          <cell r="G3921" t="str">
            <v>黄家铺村-黄腊溪村</v>
          </cell>
          <cell r="H3921">
            <v>4.229</v>
          </cell>
          <cell r="I3921">
            <v>7.589</v>
          </cell>
          <cell r="J3921">
            <v>3.36</v>
          </cell>
        </row>
        <row r="3922">
          <cell r="C3922" t="str">
            <v>鼎城区</v>
          </cell>
          <cell r="D3922">
            <v>430703</v>
          </cell>
          <cell r="E3922" t="str">
            <v>三类</v>
          </cell>
          <cell r="F3922" t="str">
            <v>Y592430703</v>
          </cell>
          <cell r="G3922" t="str">
            <v>金牛村-朱洛铺村</v>
          </cell>
          <cell r="H3922">
            <v>0</v>
          </cell>
          <cell r="I3922">
            <v>6.93</v>
          </cell>
          <cell r="J3922">
            <v>2.454</v>
          </cell>
        </row>
        <row r="3923">
          <cell r="C3923" t="str">
            <v>鼎城区</v>
          </cell>
          <cell r="D3923">
            <v>430703</v>
          </cell>
          <cell r="E3923" t="str">
            <v>三类</v>
          </cell>
          <cell r="F3923" t="str">
            <v>Y595430703</v>
          </cell>
          <cell r="G3923" t="str">
            <v>S354-S298</v>
          </cell>
          <cell r="H3923">
            <v>3.956</v>
          </cell>
          <cell r="I3923">
            <v>6.647</v>
          </cell>
          <cell r="J3923">
            <v>2.691</v>
          </cell>
        </row>
        <row r="3924">
          <cell r="C3924" t="str">
            <v>鼎城区</v>
          </cell>
          <cell r="D3924">
            <v>430703</v>
          </cell>
          <cell r="E3924" t="str">
            <v>三类</v>
          </cell>
          <cell r="F3924" t="str">
            <v>Y603430703</v>
          </cell>
          <cell r="G3924" t="str">
            <v>CH75-邓家村</v>
          </cell>
          <cell r="H3924">
            <v>0</v>
          </cell>
          <cell r="I3924">
            <v>6.046</v>
          </cell>
          <cell r="J3924">
            <v>6.046</v>
          </cell>
        </row>
        <row r="3925">
          <cell r="C3925" t="str">
            <v>鼎城区</v>
          </cell>
          <cell r="D3925">
            <v>430703</v>
          </cell>
          <cell r="E3925" t="str">
            <v>三类</v>
          </cell>
          <cell r="F3925" t="str">
            <v>Y606430703</v>
          </cell>
          <cell r="G3925" t="str">
            <v>九龙山村-Y263</v>
          </cell>
          <cell r="H3925">
            <v>0</v>
          </cell>
          <cell r="I3925">
            <v>7.431</v>
          </cell>
          <cell r="J3925">
            <v>1.347</v>
          </cell>
        </row>
        <row r="3926">
          <cell r="C3926" t="str">
            <v>鼎城区</v>
          </cell>
          <cell r="D3926">
            <v>430703</v>
          </cell>
          <cell r="E3926" t="str">
            <v>三类</v>
          </cell>
          <cell r="F3926" t="str">
            <v>Y610430703</v>
          </cell>
          <cell r="G3926" t="str">
            <v>新庵冲村-S403</v>
          </cell>
          <cell r="H3926">
            <v>0</v>
          </cell>
          <cell r="I3926">
            <v>3.313</v>
          </cell>
          <cell r="J3926">
            <v>3.313</v>
          </cell>
        </row>
        <row r="3927">
          <cell r="C3927" t="str">
            <v>鼎城区</v>
          </cell>
          <cell r="D3927">
            <v>430703</v>
          </cell>
          <cell r="E3927" t="str">
            <v>三类</v>
          </cell>
          <cell r="F3927" t="str">
            <v>Y612430703</v>
          </cell>
          <cell r="G3927" t="str">
            <v>栀子岗村-S354</v>
          </cell>
          <cell r="H3927">
            <v>5.366</v>
          </cell>
          <cell r="I3927">
            <v>8.538</v>
          </cell>
          <cell r="J3927">
            <v>3.172</v>
          </cell>
        </row>
        <row r="3928">
          <cell r="C3928" t="str">
            <v>鼎城区</v>
          </cell>
          <cell r="D3928">
            <v>430703</v>
          </cell>
          <cell r="E3928" t="str">
            <v>三类</v>
          </cell>
          <cell r="F3928" t="str">
            <v>Y615430703</v>
          </cell>
          <cell r="G3928" t="str">
            <v>夹溪岭村-S357</v>
          </cell>
          <cell r="H3928">
            <v>0</v>
          </cell>
          <cell r="I3928">
            <v>3.162</v>
          </cell>
          <cell r="J3928">
            <v>3.162</v>
          </cell>
        </row>
        <row r="3929">
          <cell r="C3929" t="str">
            <v>鼎城区</v>
          </cell>
          <cell r="D3929">
            <v>430703</v>
          </cell>
          <cell r="E3929" t="str">
            <v>三类</v>
          </cell>
          <cell r="F3929" t="str">
            <v>Y618430703</v>
          </cell>
          <cell r="G3929" t="str">
            <v>Y241-么堤村</v>
          </cell>
          <cell r="H3929">
            <v>0</v>
          </cell>
          <cell r="I3929">
            <v>4.827</v>
          </cell>
          <cell r="J3929">
            <v>4.827</v>
          </cell>
        </row>
        <row r="3930">
          <cell r="C3930" t="str">
            <v>鼎城区</v>
          </cell>
          <cell r="D3930">
            <v>430703</v>
          </cell>
          <cell r="E3930" t="str">
            <v>三类</v>
          </cell>
          <cell r="F3930" t="str">
            <v>Y623430703</v>
          </cell>
          <cell r="G3930" t="str">
            <v>中太桥村-X051</v>
          </cell>
          <cell r="H3930">
            <v>4.968</v>
          </cell>
          <cell r="I3930">
            <v>5.17</v>
          </cell>
          <cell r="J3930">
            <v>0.202</v>
          </cell>
        </row>
        <row r="3931">
          <cell r="C3931" t="str">
            <v>鼎城区</v>
          </cell>
          <cell r="D3931">
            <v>430703</v>
          </cell>
          <cell r="E3931" t="str">
            <v>三类</v>
          </cell>
          <cell r="F3931" t="str">
            <v>Y627430703</v>
          </cell>
          <cell r="G3931" t="str">
            <v>X088-打鼓洲村</v>
          </cell>
          <cell r="H3931">
            <v>0</v>
          </cell>
          <cell r="I3931">
            <v>6.914</v>
          </cell>
          <cell r="J3931">
            <v>4.514</v>
          </cell>
        </row>
        <row r="3932">
          <cell r="C3932" t="str">
            <v>鼎城区</v>
          </cell>
          <cell r="D3932">
            <v>430703</v>
          </cell>
          <cell r="E3932" t="str">
            <v>三类</v>
          </cell>
          <cell r="F3932" t="str">
            <v>Y634430703</v>
          </cell>
          <cell r="G3932" t="str">
            <v>双堰岗村-中堰村</v>
          </cell>
          <cell r="H3932">
            <v>0</v>
          </cell>
          <cell r="I3932">
            <v>4.86</v>
          </cell>
          <cell r="J3932">
            <v>4.86</v>
          </cell>
        </row>
        <row r="3933">
          <cell r="C3933" t="str">
            <v>鼎城区</v>
          </cell>
          <cell r="D3933">
            <v>430703</v>
          </cell>
          <cell r="E3933" t="str">
            <v>三类</v>
          </cell>
          <cell r="F3933" t="str">
            <v>Y637430703</v>
          </cell>
          <cell r="G3933" t="str">
            <v>建丰村-崇河村</v>
          </cell>
          <cell r="H3933">
            <v>0</v>
          </cell>
          <cell r="I3933">
            <v>4.202</v>
          </cell>
          <cell r="J3933">
            <v>4.202</v>
          </cell>
        </row>
        <row r="3934">
          <cell r="C3934" t="str">
            <v>鼎城区</v>
          </cell>
          <cell r="D3934">
            <v>430703</v>
          </cell>
          <cell r="E3934" t="str">
            <v>三类</v>
          </cell>
          <cell r="F3934" t="str">
            <v>Y641430703</v>
          </cell>
          <cell r="G3934" t="str">
            <v>袁家湖村-黎家坪村</v>
          </cell>
          <cell r="H3934">
            <v>0</v>
          </cell>
          <cell r="I3934">
            <v>3.626</v>
          </cell>
          <cell r="J3934">
            <v>0.688</v>
          </cell>
        </row>
        <row r="3935">
          <cell r="C3935" t="str">
            <v>鼎城区</v>
          </cell>
          <cell r="D3935">
            <v>430703</v>
          </cell>
          <cell r="E3935" t="str">
            <v>三类</v>
          </cell>
          <cell r="F3935" t="str">
            <v>Y642430703</v>
          </cell>
          <cell r="G3935" t="str">
            <v>X108-S298</v>
          </cell>
          <cell r="H3935">
            <v>0</v>
          </cell>
          <cell r="I3935">
            <v>4.973</v>
          </cell>
          <cell r="J3935">
            <v>4.973</v>
          </cell>
        </row>
        <row r="3936">
          <cell r="C3936" t="str">
            <v>鼎城区</v>
          </cell>
          <cell r="D3936">
            <v>430703</v>
          </cell>
          <cell r="E3936" t="str">
            <v>三类</v>
          </cell>
          <cell r="F3936" t="str">
            <v>Y643430703</v>
          </cell>
          <cell r="G3936" t="str">
            <v>五里溪村-高冲村</v>
          </cell>
          <cell r="H3936">
            <v>0</v>
          </cell>
          <cell r="I3936">
            <v>6.001</v>
          </cell>
          <cell r="J3936">
            <v>4.28</v>
          </cell>
        </row>
        <row r="3937">
          <cell r="C3937" t="str">
            <v>鼎城区</v>
          </cell>
          <cell r="D3937">
            <v>430703</v>
          </cell>
          <cell r="E3937" t="str">
            <v>三类</v>
          </cell>
          <cell r="F3937" t="str">
            <v>Y651430703</v>
          </cell>
          <cell r="G3937" t="str">
            <v>铁山坪村-紫云山村</v>
          </cell>
          <cell r="H3937">
            <v>0</v>
          </cell>
          <cell r="I3937">
            <v>5.703</v>
          </cell>
          <cell r="J3937">
            <v>5.703</v>
          </cell>
        </row>
        <row r="3938">
          <cell r="C3938" t="str">
            <v>鼎城区</v>
          </cell>
          <cell r="D3938">
            <v>430703</v>
          </cell>
          <cell r="E3938" t="str">
            <v>三类</v>
          </cell>
          <cell r="F3938" t="str">
            <v>Y660430703</v>
          </cell>
          <cell r="G3938" t="str">
            <v>匡家桥村-鹿角坪村</v>
          </cell>
          <cell r="H3938">
            <v>1.959</v>
          </cell>
          <cell r="I3938">
            <v>2.26</v>
          </cell>
          <cell r="J3938">
            <v>0.301</v>
          </cell>
        </row>
        <row r="3939">
          <cell r="C3939" t="str">
            <v>鼎城区</v>
          </cell>
          <cell r="D3939">
            <v>430703</v>
          </cell>
          <cell r="E3939" t="str">
            <v>三类</v>
          </cell>
          <cell r="F3939" t="str">
            <v>Y662430703</v>
          </cell>
          <cell r="G3939" t="str">
            <v>金仁村-民康村</v>
          </cell>
          <cell r="H3939">
            <v>5.498</v>
          </cell>
          <cell r="I3939">
            <v>6.002</v>
          </cell>
          <cell r="J3939">
            <v>0.504</v>
          </cell>
        </row>
        <row r="3940">
          <cell r="C3940" t="str">
            <v>鼎城区</v>
          </cell>
          <cell r="D3940">
            <v>430703</v>
          </cell>
          <cell r="E3940" t="str">
            <v>三类</v>
          </cell>
          <cell r="F3940" t="str">
            <v>Y665430703</v>
          </cell>
          <cell r="G3940" t="str">
            <v>白鹤寺村-天门岗村</v>
          </cell>
          <cell r="H3940">
            <v>0</v>
          </cell>
          <cell r="I3940">
            <v>1.501</v>
          </cell>
          <cell r="J3940">
            <v>1.501</v>
          </cell>
        </row>
        <row r="3941">
          <cell r="C3941" t="str">
            <v>鼎城区</v>
          </cell>
          <cell r="D3941">
            <v>430703</v>
          </cell>
          <cell r="E3941" t="str">
            <v>三类</v>
          </cell>
          <cell r="F3941" t="str">
            <v>Y669430703</v>
          </cell>
          <cell r="G3941" t="str">
            <v>七斗桥村-Y251</v>
          </cell>
          <cell r="H3941">
            <v>4.951</v>
          </cell>
          <cell r="I3941">
            <v>6.77</v>
          </cell>
          <cell r="J3941">
            <v>1.819</v>
          </cell>
        </row>
        <row r="3942">
          <cell r="C3942" t="str">
            <v>鼎城区</v>
          </cell>
          <cell r="D3942">
            <v>430703</v>
          </cell>
          <cell r="E3942" t="str">
            <v>三类</v>
          </cell>
          <cell r="F3942" t="str">
            <v>YZ14430703</v>
          </cell>
          <cell r="G3942" t="str">
            <v>太平桥村-X051</v>
          </cell>
          <cell r="H3942">
            <v>2.754</v>
          </cell>
          <cell r="I3942">
            <v>5.719</v>
          </cell>
          <cell r="J3942">
            <v>2.965</v>
          </cell>
        </row>
        <row r="3943">
          <cell r="C3943" t="str">
            <v>贺家山区小计</v>
          </cell>
        </row>
        <row r="3943">
          <cell r="J3943">
            <v>0.151</v>
          </cell>
        </row>
        <row r="3944">
          <cell r="C3944" t="str">
            <v>贺家山区</v>
          </cell>
          <cell r="D3944">
            <v>430703</v>
          </cell>
          <cell r="E3944" t="str">
            <v>三类</v>
          </cell>
          <cell r="F3944" t="str">
            <v>Y353430703</v>
          </cell>
          <cell r="G3944" t="str">
            <v>乡大洲分场-Y352</v>
          </cell>
          <cell r="H3944">
            <v>0</v>
          </cell>
          <cell r="I3944">
            <v>3.102</v>
          </cell>
          <cell r="J3944">
            <v>0.151</v>
          </cell>
        </row>
        <row r="3945">
          <cell r="C3945" t="str">
            <v>安乡县小计</v>
          </cell>
        </row>
        <row r="3945">
          <cell r="J3945">
            <v>181.238</v>
          </cell>
        </row>
        <row r="3946">
          <cell r="C3946" t="str">
            <v>安乡县</v>
          </cell>
          <cell r="D3946">
            <v>430721</v>
          </cell>
          <cell r="E3946" t="str">
            <v>三类</v>
          </cell>
          <cell r="F3946" t="str">
            <v>C005430721</v>
          </cell>
          <cell r="G3946" t="str">
            <v>新建-新建</v>
          </cell>
          <cell r="H3946">
            <v>0</v>
          </cell>
          <cell r="I3946">
            <v>1.096</v>
          </cell>
          <cell r="J3946">
            <v>1.096</v>
          </cell>
        </row>
        <row r="3947">
          <cell r="C3947" t="str">
            <v>安乡县</v>
          </cell>
          <cell r="D3947">
            <v>430721</v>
          </cell>
          <cell r="E3947" t="str">
            <v>三类</v>
          </cell>
          <cell r="F3947" t="str">
            <v>C031430721</v>
          </cell>
          <cell r="G3947" t="str">
            <v>官堰边界-X025</v>
          </cell>
          <cell r="H3947">
            <v>0.365</v>
          </cell>
          <cell r="I3947">
            <v>2.764</v>
          </cell>
          <cell r="J3947">
            <v>2.399</v>
          </cell>
        </row>
        <row r="3948">
          <cell r="C3948" t="str">
            <v>安乡县</v>
          </cell>
          <cell r="D3948">
            <v>430721</v>
          </cell>
          <cell r="E3948" t="str">
            <v>三类</v>
          </cell>
          <cell r="F3948" t="str">
            <v>C041430721</v>
          </cell>
          <cell r="G3948" t="str">
            <v>宝塔-X025</v>
          </cell>
          <cell r="H3948">
            <v>0</v>
          </cell>
          <cell r="I3948">
            <v>3.291</v>
          </cell>
          <cell r="J3948">
            <v>3.291</v>
          </cell>
        </row>
        <row r="3949">
          <cell r="C3949" t="str">
            <v>安乡县</v>
          </cell>
          <cell r="D3949">
            <v>430721</v>
          </cell>
          <cell r="E3949" t="str">
            <v>三类</v>
          </cell>
          <cell r="F3949" t="str">
            <v>C106430721</v>
          </cell>
          <cell r="G3949" t="str">
            <v>Y荷线</v>
          </cell>
          <cell r="H3949">
            <v>0</v>
          </cell>
          <cell r="I3949">
            <v>2.334</v>
          </cell>
          <cell r="J3949">
            <v>2.334</v>
          </cell>
        </row>
        <row r="3950">
          <cell r="C3950" t="str">
            <v>安乡县</v>
          </cell>
          <cell r="D3950">
            <v>430721</v>
          </cell>
          <cell r="E3950" t="str">
            <v>三类</v>
          </cell>
          <cell r="F3950" t="str">
            <v>C130430721</v>
          </cell>
          <cell r="G3950" t="str">
            <v>Y保线</v>
          </cell>
          <cell r="H3950">
            <v>0</v>
          </cell>
          <cell r="I3950">
            <v>2.382</v>
          </cell>
          <cell r="J3950">
            <v>2.382</v>
          </cell>
        </row>
        <row r="3951">
          <cell r="C3951" t="str">
            <v>安乡县</v>
          </cell>
          <cell r="D3951">
            <v>430721</v>
          </cell>
          <cell r="E3951" t="str">
            <v>三类</v>
          </cell>
          <cell r="F3951" t="str">
            <v>C156430721</v>
          </cell>
          <cell r="G3951" t="str">
            <v>新河口-新河口</v>
          </cell>
          <cell r="H3951">
            <v>2</v>
          </cell>
          <cell r="I3951">
            <v>4.535</v>
          </cell>
          <cell r="J3951">
            <v>2.535</v>
          </cell>
        </row>
        <row r="3952">
          <cell r="C3952" t="str">
            <v>安乡县</v>
          </cell>
          <cell r="D3952">
            <v>430721</v>
          </cell>
          <cell r="E3952" t="str">
            <v>三类</v>
          </cell>
          <cell r="F3952" t="str">
            <v>C166430721</v>
          </cell>
          <cell r="G3952" t="str">
            <v>军红线-屡丰</v>
          </cell>
          <cell r="H3952">
            <v>0</v>
          </cell>
          <cell r="I3952">
            <v>1.917</v>
          </cell>
          <cell r="J3952">
            <v>1.917</v>
          </cell>
        </row>
        <row r="3953">
          <cell r="C3953" t="str">
            <v>安乡县</v>
          </cell>
          <cell r="D3953">
            <v>430721</v>
          </cell>
          <cell r="E3953" t="str">
            <v>三类</v>
          </cell>
          <cell r="F3953" t="str">
            <v>C195430721</v>
          </cell>
          <cell r="G3953" t="str">
            <v>六角尾-仁寿</v>
          </cell>
          <cell r="H3953">
            <v>2.262</v>
          </cell>
          <cell r="I3953">
            <v>4.642</v>
          </cell>
          <cell r="J3953">
            <v>2.38</v>
          </cell>
        </row>
        <row r="3954">
          <cell r="C3954" t="str">
            <v>安乡县</v>
          </cell>
          <cell r="D3954">
            <v>430721</v>
          </cell>
          <cell r="E3954" t="str">
            <v>三类</v>
          </cell>
          <cell r="F3954" t="str">
            <v>C427430721</v>
          </cell>
          <cell r="G3954" t="str">
            <v>沙C线</v>
          </cell>
          <cell r="H3954">
            <v>0</v>
          </cell>
          <cell r="I3954">
            <v>1.33</v>
          </cell>
          <cell r="J3954">
            <v>1.33</v>
          </cell>
        </row>
        <row r="3955">
          <cell r="C3955" t="str">
            <v>安乡县</v>
          </cell>
          <cell r="D3955">
            <v>430721</v>
          </cell>
          <cell r="E3955" t="str">
            <v>三类</v>
          </cell>
          <cell r="F3955" t="str">
            <v>C431430721</v>
          </cell>
          <cell r="G3955" t="str">
            <v>新沙线</v>
          </cell>
          <cell r="H3955">
            <v>0</v>
          </cell>
          <cell r="I3955">
            <v>1.1</v>
          </cell>
          <cell r="J3955">
            <v>1.1</v>
          </cell>
        </row>
        <row r="3956">
          <cell r="C3956" t="str">
            <v>安乡县</v>
          </cell>
          <cell r="D3956">
            <v>430721</v>
          </cell>
          <cell r="E3956" t="str">
            <v>三类</v>
          </cell>
          <cell r="F3956" t="str">
            <v>C651430721</v>
          </cell>
          <cell r="G3956" t="str">
            <v>七星一路</v>
          </cell>
          <cell r="H3956">
            <v>0</v>
          </cell>
          <cell r="I3956">
            <v>3.127</v>
          </cell>
          <cell r="J3956">
            <v>3.127</v>
          </cell>
        </row>
        <row r="3957">
          <cell r="C3957" t="str">
            <v>安乡县</v>
          </cell>
          <cell r="D3957">
            <v>430721</v>
          </cell>
          <cell r="E3957" t="str">
            <v>三类</v>
          </cell>
          <cell r="F3957" t="str">
            <v>C661430721</v>
          </cell>
          <cell r="G3957" t="str">
            <v>舞舞线</v>
          </cell>
          <cell r="H3957">
            <v>0</v>
          </cell>
          <cell r="I3957">
            <v>3.974</v>
          </cell>
          <cell r="J3957">
            <v>3.974</v>
          </cell>
        </row>
        <row r="3958">
          <cell r="C3958" t="str">
            <v>安乡县</v>
          </cell>
          <cell r="D3958">
            <v>430721</v>
          </cell>
          <cell r="E3958" t="str">
            <v>三类</v>
          </cell>
          <cell r="F3958" t="str">
            <v>C749430721</v>
          </cell>
          <cell r="G3958" t="str">
            <v>杨家二组-东湖边界</v>
          </cell>
          <cell r="H3958">
            <v>0</v>
          </cell>
          <cell r="I3958">
            <v>1.57</v>
          </cell>
          <cell r="J3958">
            <v>1.57</v>
          </cell>
        </row>
        <row r="3959">
          <cell r="C3959" t="str">
            <v>安乡县</v>
          </cell>
          <cell r="D3959">
            <v>430721</v>
          </cell>
          <cell r="E3959" t="str">
            <v>三类</v>
          </cell>
          <cell r="F3959" t="str">
            <v>C934430721</v>
          </cell>
          <cell r="G3959" t="str">
            <v>X格线</v>
          </cell>
          <cell r="H3959">
            <v>0</v>
          </cell>
          <cell r="I3959">
            <v>0.974</v>
          </cell>
          <cell r="J3959">
            <v>0.974</v>
          </cell>
        </row>
        <row r="3960">
          <cell r="C3960" t="str">
            <v>安乡县</v>
          </cell>
          <cell r="D3960">
            <v>430721</v>
          </cell>
          <cell r="E3960" t="str">
            <v>三类</v>
          </cell>
          <cell r="F3960" t="str">
            <v>C938430721</v>
          </cell>
          <cell r="G3960" t="str">
            <v>小和线</v>
          </cell>
          <cell r="H3960">
            <v>0</v>
          </cell>
          <cell r="I3960">
            <v>2.202</v>
          </cell>
          <cell r="J3960">
            <v>2.202</v>
          </cell>
        </row>
        <row r="3961">
          <cell r="C3961" t="str">
            <v>安乡县</v>
          </cell>
          <cell r="D3961">
            <v>430721</v>
          </cell>
          <cell r="E3961" t="str">
            <v>三类</v>
          </cell>
          <cell r="F3961" t="str">
            <v>CA05430721</v>
          </cell>
          <cell r="G3961" t="str">
            <v>X格线</v>
          </cell>
          <cell r="H3961">
            <v>0</v>
          </cell>
          <cell r="I3961">
            <v>0.809</v>
          </cell>
          <cell r="J3961">
            <v>0.809</v>
          </cell>
        </row>
        <row r="3962">
          <cell r="C3962" t="str">
            <v>安乡县</v>
          </cell>
          <cell r="D3962">
            <v>430721</v>
          </cell>
          <cell r="E3962" t="str">
            <v>三类</v>
          </cell>
          <cell r="F3962" t="str">
            <v>CB01430721</v>
          </cell>
          <cell r="G3962" t="str">
            <v>大湖口大堤-黄田湖—徂</v>
          </cell>
          <cell r="H3962">
            <v>0.607</v>
          </cell>
          <cell r="I3962">
            <v>6.529</v>
          </cell>
          <cell r="J3962">
            <v>5.922</v>
          </cell>
        </row>
        <row r="3963">
          <cell r="C3963" t="str">
            <v>安乡县</v>
          </cell>
          <cell r="D3963">
            <v>430721</v>
          </cell>
          <cell r="E3963" t="str">
            <v>三类</v>
          </cell>
          <cell r="F3963" t="str">
            <v>CJD1430721</v>
          </cell>
          <cell r="G3963" t="str">
            <v>和平边界-格道湾边界</v>
          </cell>
          <cell r="H3963">
            <v>0</v>
          </cell>
          <cell r="I3963">
            <v>0.275</v>
          </cell>
          <cell r="J3963">
            <v>0.275</v>
          </cell>
        </row>
        <row r="3964">
          <cell r="C3964" t="str">
            <v>安乡县</v>
          </cell>
          <cell r="D3964">
            <v>430721</v>
          </cell>
          <cell r="E3964" t="str">
            <v>三类</v>
          </cell>
          <cell r="F3964" t="str">
            <v>X002430721</v>
          </cell>
          <cell r="G3964" t="str">
            <v>官镇-三岔河镇</v>
          </cell>
          <cell r="H3964">
            <v>0</v>
          </cell>
          <cell r="I3964">
            <v>8.146</v>
          </cell>
          <cell r="J3964">
            <v>2.199</v>
          </cell>
        </row>
        <row r="3965">
          <cell r="C3965" t="str">
            <v>安乡县</v>
          </cell>
          <cell r="D3965">
            <v>430721</v>
          </cell>
          <cell r="E3965" t="str">
            <v>三类</v>
          </cell>
          <cell r="F3965" t="str">
            <v>X003430721</v>
          </cell>
          <cell r="G3965" t="str">
            <v>同兴-S288</v>
          </cell>
          <cell r="H3965">
            <v>6.627</v>
          </cell>
          <cell r="I3965">
            <v>7.584</v>
          </cell>
          <cell r="J3965">
            <v>0.952</v>
          </cell>
        </row>
        <row r="3966">
          <cell r="C3966" t="str">
            <v>安乡县</v>
          </cell>
          <cell r="D3966">
            <v>430721</v>
          </cell>
          <cell r="E3966" t="str">
            <v>三类</v>
          </cell>
          <cell r="F3966" t="str">
            <v>X007430721</v>
          </cell>
          <cell r="G3966" t="str">
            <v>南零线-天洁纸场</v>
          </cell>
          <cell r="H3966">
            <v>9.641</v>
          </cell>
          <cell r="I3966">
            <v>10.941</v>
          </cell>
          <cell r="J3966">
            <v>1.3</v>
          </cell>
        </row>
        <row r="3967">
          <cell r="C3967" t="str">
            <v>安乡县</v>
          </cell>
          <cell r="D3967">
            <v>430721</v>
          </cell>
          <cell r="E3967" t="str">
            <v>三类</v>
          </cell>
          <cell r="F3967" t="str">
            <v>X011430721</v>
          </cell>
          <cell r="G3967" t="str">
            <v>安乡黄山头-屡丰</v>
          </cell>
          <cell r="H3967">
            <v>0</v>
          </cell>
          <cell r="I3967">
            <v>13.302</v>
          </cell>
          <cell r="J3967">
            <v>10.284</v>
          </cell>
        </row>
        <row r="3968">
          <cell r="C3968" t="str">
            <v>安乡县</v>
          </cell>
          <cell r="D3968">
            <v>430721</v>
          </cell>
          <cell r="E3968" t="str">
            <v>三类</v>
          </cell>
          <cell r="F3968" t="str">
            <v>X012430721</v>
          </cell>
          <cell r="G3968" t="str">
            <v>一组-八百弓</v>
          </cell>
          <cell r="H3968">
            <v>0</v>
          </cell>
          <cell r="I3968">
            <v>1.655</v>
          </cell>
          <cell r="J3968">
            <v>1.655</v>
          </cell>
        </row>
        <row r="3969">
          <cell r="C3969" t="str">
            <v>安乡县</v>
          </cell>
          <cell r="D3969">
            <v>430721</v>
          </cell>
          <cell r="E3969" t="str">
            <v>三类</v>
          </cell>
          <cell r="F3969" t="str">
            <v>X013430721</v>
          </cell>
          <cell r="G3969" t="str">
            <v>安猷乡-福昌桥</v>
          </cell>
          <cell r="H3969">
            <v>0</v>
          </cell>
          <cell r="I3969">
            <v>21.06</v>
          </cell>
          <cell r="J3969">
            <v>2.251</v>
          </cell>
        </row>
        <row r="3970">
          <cell r="C3970" t="str">
            <v>安乡县</v>
          </cell>
          <cell r="D3970">
            <v>430721</v>
          </cell>
          <cell r="E3970" t="str">
            <v>三类</v>
          </cell>
          <cell r="F3970" t="str">
            <v>X014430721</v>
          </cell>
          <cell r="G3970" t="str">
            <v>六沙线</v>
          </cell>
          <cell r="H3970">
            <v>0</v>
          </cell>
          <cell r="I3970">
            <v>7.579</v>
          </cell>
          <cell r="J3970">
            <v>6.96</v>
          </cell>
        </row>
        <row r="3971">
          <cell r="C3971" t="str">
            <v>安乡县</v>
          </cell>
          <cell r="D3971">
            <v>430721</v>
          </cell>
          <cell r="E3971" t="str">
            <v>三类</v>
          </cell>
          <cell r="F3971" t="str">
            <v>X015430721</v>
          </cell>
          <cell r="G3971" t="str">
            <v>六沙线</v>
          </cell>
          <cell r="H3971">
            <v>0</v>
          </cell>
          <cell r="I3971">
            <v>4.859</v>
          </cell>
          <cell r="J3971">
            <v>4.859</v>
          </cell>
        </row>
        <row r="3972">
          <cell r="C3972" t="str">
            <v>安乡县</v>
          </cell>
          <cell r="D3972">
            <v>430721</v>
          </cell>
          <cell r="E3972" t="str">
            <v>三类</v>
          </cell>
          <cell r="F3972" t="str">
            <v>X019430721</v>
          </cell>
          <cell r="G3972" t="str">
            <v>安福乡-安凝乡</v>
          </cell>
          <cell r="H3972">
            <v>0.461</v>
          </cell>
          <cell r="I3972">
            <v>11.17</v>
          </cell>
          <cell r="J3972">
            <v>5.929</v>
          </cell>
        </row>
        <row r="3973">
          <cell r="C3973" t="str">
            <v>安乡县</v>
          </cell>
          <cell r="D3973">
            <v>430721</v>
          </cell>
          <cell r="E3973" t="str">
            <v>三类</v>
          </cell>
          <cell r="F3973" t="str">
            <v>X186430721</v>
          </cell>
          <cell r="G3973" t="str">
            <v>华容广兴洲-安障乡</v>
          </cell>
          <cell r="H3973">
            <v>1.616</v>
          </cell>
          <cell r="I3973">
            <v>17.166</v>
          </cell>
          <cell r="J3973">
            <v>8.191</v>
          </cell>
        </row>
        <row r="3974">
          <cell r="C3974" t="str">
            <v>安乡县</v>
          </cell>
          <cell r="D3974">
            <v>430721</v>
          </cell>
          <cell r="E3974" t="str">
            <v>三类</v>
          </cell>
          <cell r="F3974" t="str">
            <v>X193430721</v>
          </cell>
          <cell r="G3974" t="str">
            <v>陈家嘴镇-安德乡</v>
          </cell>
          <cell r="H3974">
            <v>0</v>
          </cell>
          <cell r="I3974">
            <v>9.54</v>
          </cell>
          <cell r="J3974">
            <v>8.328</v>
          </cell>
        </row>
        <row r="3975">
          <cell r="C3975" t="str">
            <v>安乡县</v>
          </cell>
          <cell r="D3975">
            <v>430721</v>
          </cell>
          <cell r="E3975" t="str">
            <v>三类</v>
          </cell>
          <cell r="F3975" t="str">
            <v>X194430721</v>
          </cell>
          <cell r="G3975" t="str">
            <v>三西村-同兴</v>
          </cell>
          <cell r="H3975">
            <v>0</v>
          </cell>
          <cell r="I3975">
            <v>10.747</v>
          </cell>
          <cell r="J3975">
            <v>2.263</v>
          </cell>
        </row>
        <row r="3976">
          <cell r="C3976" t="str">
            <v>安乡县</v>
          </cell>
          <cell r="D3976">
            <v>430721</v>
          </cell>
          <cell r="E3976" t="str">
            <v>三类</v>
          </cell>
          <cell r="F3976" t="str">
            <v>Y100430721</v>
          </cell>
          <cell r="G3976" t="str">
            <v>南豇口村-八百弓村</v>
          </cell>
          <cell r="H3976">
            <v>8.682</v>
          </cell>
          <cell r="I3976">
            <v>10.445</v>
          </cell>
          <cell r="J3976">
            <v>1.763</v>
          </cell>
        </row>
        <row r="3977">
          <cell r="C3977" t="str">
            <v>安乡县</v>
          </cell>
          <cell r="D3977">
            <v>430721</v>
          </cell>
          <cell r="E3977" t="str">
            <v>三类</v>
          </cell>
          <cell r="F3977" t="str">
            <v>Y491430721</v>
          </cell>
          <cell r="G3977" t="str">
            <v>子龙庵村-下码头村</v>
          </cell>
          <cell r="H3977">
            <v>6.832</v>
          </cell>
          <cell r="I3977">
            <v>11.322</v>
          </cell>
          <cell r="J3977">
            <v>4.49</v>
          </cell>
        </row>
        <row r="3978">
          <cell r="C3978" t="str">
            <v>安乡县</v>
          </cell>
          <cell r="D3978">
            <v>430721</v>
          </cell>
          <cell r="E3978" t="str">
            <v>三类</v>
          </cell>
          <cell r="F3978" t="str">
            <v>Y493430721</v>
          </cell>
          <cell r="G3978" t="str">
            <v>G703-沙湖口村</v>
          </cell>
          <cell r="H3978">
            <v>0</v>
          </cell>
          <cell r="I3978">
            <v>9.007</v>
          </cell>
          <cell r="J3978">
            <v>2.037</v>
          </cell>
        </row>
        <row r="3979">
          <cell r="C3979" t="str">
            <v>安乡县</v>
          </cell>
          <cell r="D3979">
            <v>430721</v>
          </cell>
          <cell r="E3979" t="str">
            <v>三类</v>
          </cell>
          <cell r="F3979" t="str">
            <v>Y495430721</v>
          </cell>
          <cell r="G3979" t="str">
            <v>清安村-泥豇口村</v>
          </cell>
          <cell r="H3979">
            <v>0</v>
          </cell>
          <cell r="I3979">
            <v>3.574</v>
          </cell>
          <cell r="J3979">
            <v>3.26</v>
          </cell>
        </row>
        <row r="3980">
          <cell r="C3980" t="str">
            <v>安乡县</v>
          </cell>
          <cell r="D3980">
            <v>430721</v>
          </cell>
          <cell r="E3980" t="str">
            <v>三类</v>
          </cell>
          <cell r="F3980" t="str">
            <v>Y504430721</v>
          </cell>
          <cell r="G3980" t="str">
            <v>马坡湖村-S337</v>
          </cell>
          <cell r="H3980">
            <v>0</v>
          </cell>
          <cell r="I3980">
            <v>1.888</v>
          </cell>
          <cell r="J3980">
            <v>1.868</v>
          </cell>
        </row>
        <row r="3981">
          <cell r="C3981" t="str">
            <v>安乡县</v>
          </cell>
          <cell r="D3981">
            <v>430721</v>
          </cell>
          <cell r="E3981" t="str">
            <v>三类</v>
          </cell>
          <cell r="F3981" t="str">
            <v>Y510430721</v>
          </cell>
          <cell r="G3981" t="str">
            <v>六角尾边界-联盟村</v>
          </cell>
          <cell r="H3981">
            <v>1.688</v>
          </cell>
          <cell r="I3981">
            <v>7.922</v>
          </cell>
          <cell r="J3981">
            <v>4.535</v>
          </cell>
        </row>
        <row r="3982">
          <cell r="C3982" t="str">
            <v>安乡县</v>
          </cell>
          <cell r="D3982">
            <v>430721</v>
          </cell>
          <cell r="E3982" t="str">
            <v>三类</v>
          </cell>
          <cell r="F3982" t="str">
            <v>Y513430721</v>
          </cell>
          <cell r="G3982" t="str">
            <v>X098-保安村</v>
          </cell>
          <cell r="H3982">
            <v>5.324</v>
          </cell>
          <cell r="I3982">
            <v>10.158</v>
          </cell>
          <cell r="J3982">
            <v>4.834</v>
          </cell>
        </row>
        <row r="3983">
          <cell r="C3983" t="str">
            <v>安乡县</v>
          </cell>
          <cell r="D3983">
            <v>430721</v>
          </cell>
          <cell r="E3983" t="str">
            <v>三类</v>
          </cell>
          <cell r="F3983" t="str">
            <v>YE05430721</v>
          </cell>
          <cell r="G3983" t="str">
            <v>武局口村-S306</v>
          </cell>
          <cell r="H3983">
            <v>0</v>
          </cell>
          <cell r="I3983">
            <v>15.604</v>
          </cell>
          <cell r="J3983">
            <v>14.257</v>
          </cell>
        </row>
        <row r="3984">
          <cell r="C3984" t="str">
            <v>安乡县</v>
          </cell>
          <cell r="D3984">
            <v>430721</v>
          </cell>
          <cell r="E3984" t="str">
            <v>三类</v>
          </cell>
          <cell r="F3984" t="str">
            <v>YE06430721</v>
          </cell>
          <cell r="G3984" t="str">
            <v>S288-出口洲村</v>
          </cell>
          <cell r="H3984">
            <v>0</v>
          </cell>
          <cell r="I3984">
            <v>7.265</v>
          </cell>
          <cell r="J3984">
            <v>4.785</v>
          </cell>
        </row>
        <row r="3985">
          <cell r="C3985" t="str">
            <v>安乡县</v>
          </cell>
          <cell r="D3985">
            <v>430721</v>
          </cell>
          <cell r="E3985" t="str">
            <v>三类</v>
          </cell>
          <cell r="F3985" t="str">
            <v>YE13430721</v>
          </cell>
          <cell r="G3985" t="str">
            <v>S286-三西村</v>
          </cell>
          <cell r="H3985">
            <v>0</v>
          </cell>
          <cell r="I3985">
            <v>4.465</v>
          </cell>
          <cell r="J3985">
            <v>4.187</v>
          </cell>
        </row>
        <row r="3986">
          <cell r="C3986" t="str">
            <v>安乡县</v>
          </cell>
          <cell r="D3986">
            <v>430721</v>
          </cell>
          <cell r="E3986" t="str">
            <v>三类</v>
          </cell>
          <cell r="F3986" t="str">
            <v>YE15430721</v>
          </cell>
          <cell r="G3986" t="str">
            <v>下渔口居委会-YE13</v>
          </cell>
          <cell r="H3986">
            <v>5.138</v>
          </cell>
          <cell r="I3986">
            <v>9.947</v>
          </cell>
          <cell r="J3986">
            <v>4.809</v>
          </cell>
        </row>
        <row r="3987">
          <cell r="C3987" t="str">
            <v>安乡县</v>
          </cell>
          <cell r="D3987">
            <v>430721</v>
          </cell>
          <cell r="E3987" t="str">
            <v>三类</v>
          </cell>
          <cell r="F3987" t="str">
            <v>YE21430721</v>
          </cell>
          <cell r="G3987" t="str">
            <v>望槐村-Y494</v>
          </cell>
          <cell r="H3987">
            <v>0</v>
          </cell>
          <cell r="I3987">
            <v>0.494</v>
          </cell>
          <cell r="J3987">
            <v>0.494</v>
          </cell>
        </row>
        <row r="3988">
          <cell r="C3988" t="str">
            <v>安乡县</v>
          </cell>
          <cell r="D3988">
            <v>430721</v>
          </cell>
          <cell r="E3988" t="str">
            <v>三类</v>
          </cell>
          <cell r="F3988" t="str">
            <v>YE41430721</v>
          </cell>
          <cell r="G3988" t="str">
            <v>白粉嘴村-S285</v>
          </cell>
          <cell r="H3988">
            <v>0</v>
          </cell>
          <cell r="I3988">
            <v>5.177</v>
          </cell>
          <cell r="J3988">
            <v>5.177</v>
          </cell>
        </row>
        <row r="3989">
          <cell r="C3989" t="str">
            <v>安乡县</v>
          </cell>
          <cell r="D3989">
            <v>430721</v>
          </cell>
          <cell r="E3989" t="str">
            <v>三类</v>
          </cell>
          <cell r="F3989" t="str">
            <v>YE47430721</v>
          </cell>
          <cell r="G3989" t="str">
            <v>兴隆村-安官渡村</v>
          </cell>
          <cell r="H3989">
            <v>0</v>
          </cell>
          <cell r="I3989">
            <v>2.208</v>
          </cell>
          <cell r="J3989">
            <v>1.587</v>
          </cell>
        </row>
        <row r="3990">
          <cell r="C3990" t="str">
            <v>安乡县</v>
          </cell>
          <cell r="D3990">
            <v>430721</v>
          </cell>
          <cell r="E3990" t="str">
            <v>三类</v>
          </cell>
          <cell r="F3990" t="str">
            <v>YE51430721</v>
          </cell>
          <cell r="G3990" t="str">
            <v>芝子湖村-孟家洲村</v>
          </cell>
          <cell r="H3990">
            <v>0</v>
          </cell>
          <cell r="I3990">
            <v>3.495</v>
          </cell>
          <cell r="J3990">
            <v>3.495</v>
          </cell>
        </row>
        <row r="3991">
          <cell r="C3991" t="str">
            <v>安乡县</v>
          </cell>
          <cell r="D3991">
            <v>430721</v>
          </cell>
          <cell r="E3991" t="str">
            <v>三类</v>
          </cell>
          <cell r="F3991" t="str">
            <v>YE60430721</v>
          </cell>
          <cell r="G3991" t="str">
            <v>潘田村-和平村</v>
          </cell>
          <cell r="H3991">
            <v>0</v>
          </cell>
          <cell r="I3991">
            <v>4.37</v>
          </cell>
          <cell r="J3991">
            <v>4.37</v>
          </cell>
        </row>
        <row r="3992">
          <cell r="C3992" t="str">
            <v>安乡县</v>
          </cell>
          <cell r="D3992">
            <v>430721</v>
          </cell>
          <cell r="E3992" t="str">
            <v>三类</v>
          </cell>
          <cell r="F3992" t="str">
            <v>YE65430721</v>
          </cell>
          <cell r="G3992" t="str">
            <v>S337-小河</v>
          </cell>
          <cell r="H3992">
            <v>0</v>
          </cell>
          <cell r="I3992">
            <v>2.409</v>
          </cell>
          <cell r="J3992">
            <v>2.409</v>
          </cell>
        </row>
        <row r="3993">
          <cell r="C3993" t="str">
            <v>安乡县</v>
          </cell>
          <cell r="D3993">
            <v>430721</v>
          </cell>
          <cell r="E3993" t="str">
            <v>三类</v>
          </cell>
          <cell r="F3993" t="str">
            <v>YE74430721</v>
          </cell>
          <cell r="G3993" t="str">
            <v>S288-张家拐村</v>
          </cell>
          <cell r="H3993">
            <v>0</v>
          </cell>
          <cell r="I3993">
            <v>0.221</v>
          </cell>
          <cell r="J3993">
            <v>0.221</v>
          </cell>
        </row>
        <row r="3994">
          <cell r="C3994" t="str">
            <v>安乡县</v>
          </cell>
          <cell r="D3994">
            <v>430721</v>
          </cell>
          <cell r="E3994" t="str">
            <v>三类</v>
          </cell>
          <cell r="F3994" t="str">
            <v>YE76430721</v>
          </cell>
          <cell r="G3994" t="str">
            <v>福林村-Y082</v>
          </cell>
          <cell r="H3994">
            <v>5.27</v>
          </cell>
          <cell r="I3994">
            <v>9.462</v>
          </cell>
          <cell r="J3994">
            <v>4.177</v>
          </cell>
        </row>
        <row r="3995">
          <cell r="C3995" t="str">
            <v>安乡县</v>
          </cell>
          <cell r="D3995">
            <v>430721</v>
          </cell>
          <cell r="E3995" t="str">
            <v>三类</v>
          </cell>
          <cell r="F3995" t="str">
            <v>YE77430721</v>
          </cell>
          <cell r="G3995" t="str">
            <v>马坡湖-S302</v>
          </cell>
          <cell r="H3995">
            <v>0</v>
          </cell>
          <cell r="I3995">
            <v>1.018</v>
          </cell>
          <cell r="J3995">
            <v>1.018</v>
          </cell>
        </row>
        <row r="3996">
          <cell r="C3996" t="str">
            <v>安乡县</v>
          </cell>
          <cell r="D3996">
            <v>430721</v>
          </cell>
          <cell r="E3996" t="str">
            <v>三类</v>
          </cell>
          <cell r="F3996" t="str">
            <v>YE79430721</v>
          </cell>
          <cell r="G3996" t="str">
            <v>镇罗洲村-镇合家垸村</v>
          </cell>
          <cell r="H3996">
            <v>0</v>
          </cell>
          <cell r="I3996">
            <v>4.901</v>
          </cell>
          <cell r="J3996">
            <v>4.901</v>
          </cell>
        </row>
        <row r="3997">
          <cell r="C3997" t="str">
            <v>安乡县</v>
          </cell>
          <cell r="D3997">
            <v>430721</v>
          </cell>
          <cell r="E3997" t="str">
            <v>三类</v>
          </cell>
          <cell r="F3997" t="str">
            <v>YE80430721</v>
          </cell>
          <cell r="G3997" t="str">
            <v>S337-松荫村</v>
          </cell>
          <cell r="H3997">
            <v>4.294</v>
          </cell>
          <cell r="I3997">
            <v>5.896</v>
          </cell>
          <cell r="J3997">
            <v>1.602</v>
          </cell>
        </row>
        <row r="3998">
          <cell r="C3998" t="str">
            <v>安乡县</v>
          </cell>
          <cell r="D3998">
            <v>430721</v>
          </cell>
          <cell r="E3998" t="str">
            <v>三类</v>
          </cell>
          <cell r="F3998" t="str">
            <v>YE83430721</v>
          </cell>
          <cell r="G3998" t="str">
            <v>新乐村-团结村</v>
          </cell>
          <cell r="H3998">
            <v>0</v>
          </cell>
          <cell r="I3998">
            <v>2.257</v>
          </cell>
          <cell r="J3998">
            <v>2.257</v>
          </cell>
        </row>
        <row r="3999">
          <cell r="C3999" t="str">
            <v>安乡县</v>
          </cell>
          <cell r="D3999">
            <v>430721</v>
          </cell>
          <cell r="E3999" t="str">
            <v>三类</v>
          </cell>
          <cell r="F3999" t="str">
            <v>YZ06430721</v>
          </cell>
          <cell r="G3999" t="str">
            <v>和丰-S286</v>
          </cell>
          <cell r="H3999">
            <v>0</v>
          </cell>
          <cell r="I3999">
            <v>6.27</v>
          </cell>
          <cell r="J3999">
            <v>3.917</v>
          </cell>
        </row>
        <row r="4000">
          <cell r="C4000" t="str">
            <v>汉寿县小计</v>
          </cell>
        </row>
        <row r="4000">
          <cell r="J4000">
            <v>294.587</v>
          </cell>
        </row>
        <row r="4001">
          <cell r="C4001" t="str">
            <v>汉寿县</v>
          </cell>
          <cell r="D4001">
            <v>430722</v>
          </cell>
          <cell r="E4001" t="str">
            <v>三类</v>
          </cell>
          <cell r="F4001" t="str">
            <v>C008430722</v>
          </cell>
          <cell r="G4001" t="str">
            <v>白晒界-白晒界</v>
          </cell>
          <cell r="H4001">
            <v>3.744</v>
          </cell>
          <cell r="I4001">
            <v>3.967</v>
          </cell>
          <cell r="J4001">
            <v>0.223</v>
          </cell>
        </row>
        <row r="4002">
          <cell r="C4002" t="str">
            <v>汉寿县</v>
          </cell>
          <cell r="D4002">
            <v>430722</v>
          </cell>
          <cell r="E4002" t="str">
            <v>三类</v>
          </cell>
          <cell r="F4002" t="str">
            <v>C026430722</v>
          </cell>
          <cell r="G4002" t="str">
            <v>石坑-贺国高</v>
          </cell>
          <cell r="H4002">
            <v>0</v>
          </cell>
          <cell r="I4002">
            <v>2.117</v>
          </cell>
          <cell r="J4002">
            <v>2.117</v>
          </cell>
        </row>
        <row r="4003">
          <cell r="C4003" t="str">
            <v>汉寿县</v>
          </cell>
          <cell r="D4003">
            <v>430722</v>
          </cell>
          <cell r="E4003" t="str">
            <v>三类</v>
          </cell>
          <cell r="F4003" t="str">
            <v>C104430722</v>
          </cell>
          <cell r="G4003" t="str">
            <v>分水坳-下丁电排</v>
          </cell>
          <cell r="H4003">
            <v>0</v>
          </cell>
          <cell r="I4003">
            <v>2.183</v>
          </cell>
          <cell r="J4003">
            <v>2.183</v>
          </cell>
        </row>
        <row r="4004">
          <cell r="C4004" t="str">
            <v>汉寿县</v>
          </cell>
          <cell r="D4004">
            <v>430722</v>
          </cell>
          <cell r="E4004" t="str">
            <v>三类</v>
          </cell>
          <cell r="F4004" t="str">
            <v>C105430722</v>
          </cell>
          <cell r="G4004" t="str">
            <v>村部-纸料洲小学</v>
          </cell>
          <cell r="H4004">
            <v>1.876</v>
          </cell>
          <cell r="I4004">
            <v>2.411</v>
          </cell>
          <cell r="J4004">
            <v>0.535</v>
          </cell>
        </row>
        <row r="4005">
          <cell r="C4005" t="str">
            <v>汉寿县</v>
          </cell>
          <cell r="D4005">
            <v>430722</v>
          </cell>
          <cell r="E4005" t="str">
            <v>三类</v>
          </cell>
          <cell r="F4005" t="str">
            <v>C109430722</v>
          </cell>
          <cell r="G4005" t="str">
            <v>渡口-烂泥冲</v>
          </cell>
          <cell r="H4005">
            <v>0</v>
          </cell>
          <cell r="I4005">
            <v>2.688</v>
          </cell>
          <cell r="J4005">
            <v>2.688</v>
          </cell>
        </row>
        <row r="4006">
          <cell r="C4006" t="str">
            <v>汉寿县</v>
          </cell>
          <cell r="D4006">
            <v>430722</v>
          </cell>
          <cell r="E4006" t="str">
            <v>三类</v>
          </cell>
          <cell r="F4006" t="str">
            <v>C134430722</v>
          </cell>
          <cell r="G4006" t="str">
            <v>水管所-十字路</v>
          </cell>
          <cell r="H4006">
            <v>0</v>
          </cell>
          <cell r="I4006">
            <v>4.627</v>
          </cell>
          <cell r="J4006">
            <v>4.057</v>
          </cell>
        </row>
        <row r="4007">
          <cell r="C4007" t="str">
            <v>汉寿县</v>
          </cell>
          <cell r="D4007">
            <v>430722</v>
          </cell>
          <cell r="E4007" t="str">
            <v>三类</v>
          </cell>
          <cell r="F4007" t="str">
            <v>C135430722</v>
          </cell>
          <cell r="G4007" t="str">
            <v>村部-上肖</v>
          </cell>
          <cell r="H4007">
            <v>1.242</v>
          </cell>
          <cell r="I4007">
            <v>2.6</v>
          </cell>
          <cell r="J4007">
            <v>1.358</v>
          </cell>
        </row>
        <row r="4008">
          <cell r="C4008" t="str">
            <v>汉寿县</v>
          </cell>
          <cell r="D4008">
            <v>430722</v>
          </cell>
          <cell r="E4008" t="str">
            <v>三类</v>
          </cell>
          <cell r="F4008" t="str">
            <v>C158430722</v>
          </cell>
          <cell r="G4008" t="str">
            <v>村部-村部</v>
          </cell>
          <cell r="H4008">
            <v>0</v>
          </cell>
          <cell r="I4008">
            <v>4.225</v>
          </cell>
          <cell r="J4008">
            <v>4.225</v>
          </cell>
        </row>
        <row r="4009">
          <cell r="C4009" t="str">
            <v>汉寿县</v>
          </cell>
          <cell r="D4009">
            <v>430722</v>
          </cell>
          <cell r="E4009" t="str">
            <v>三类</v>
          </cell>
          <cell r="F4009" t="str">
            <v>C169430722</v>
          </cell>
          <cell r="G4009" t="str">
            <v>村部-村部</v>
          </cell>
          <cell r="H4009">
            <v>0</v>
          </cell>
          <cell r="I4009">
            <v>2.718</v>
          </cell>
          <cell r="J4009">
            <v>2.718</v>
          </cell>
        </row>
        <row r="4010">
          <cell r="C4010" t="str">
            <v>汉寿县</v>
          </cell>
          <cell r="D4010">
            <v>430722</v>
          </cell>
          <cell r="E4010" t="str">
            <v>三类</v>
          </cell>
          <cell r="F4010" t="str">
            <v>C184430722</v>
          </cell>
          <cell r="G4010" t="str">
            <v>白马一邱家</v>
          </cell>
          <cell r="H4010">
            <v>0</v>
          </cell>
          <cell r="I4010">
            <v>1.015</v>
          </cell>
          <cell r="J4010">
            <v>1.015</v>
          </cell>
        </row>
        <row r="4011">
          <cell r="C4011" t="str">
            <v>汉寿县</v>
          </cell>
          <cell r="D4011">
            <v>430722</v>
          </cell>
          <cell r="E4011" t="str">
            <v>三类</v>
          </cell>
          <cell r="F4011" t="str">
            <v>C186430722</v>
          </cell>
          <cell r="G4011" t="str">
            <v>二组-二组</v>
          </cell>
          <cell r="H4011">
            <v>0</v>
          </cell>
          <cell r="I4011">
            <v>1.695</v>
          </cell>
          <cell r="J4011">
            <v>1.695</v>
          </cell>
        </row>
        <row r="4012">
          <cell r="C4012" t="str">
            <v>汉寿县</v>
          </cell>
          <cell r="D4012">
            <v>430722</v>
          </cell>
          <cell r="E4012" t="str">
            <v>三类</v>
          </cell>
          <cell r="F4012" t="str">
            <v>C201430722</v>
          </cell>
          <cell r="G4012" t="str">
            <v>村部-村部</v>
          </cell>
          <cell r="H4012">
            <v>1.248</v>
          </cell>
          <cell r="I4012">
            <v>3.255</v>
          </cell>
          <cell r="J4012">
            <v>2.007</v>
          </cell>
        </row>
        <row r="4013">
          <cell r="C4013" t="str">
            <v>汉寿县</v>
          </cell>
          <cell r="D4013">
            <v>430722</v>
          </cell>
          <cell r="E4013" t="str">
            <v>三类</v>
          </cell>
          <cell r="F4013" t="str">
            <v>C203430722</v>
          </cell>
          <cell r="G4013" t="str">
            <v>邱家一丁家</v>
          </cell>
          <cell r="H4013">
            <v>0</v>
          </cell>
          <cell r="I4013">
            <v>1.315</v>
          </cell>
          <cell r="J4013">
            <v>1.315</v>
          </cell>
        </row>
        <row r="4014">
          <cell r="C4014" t="str">
            <v>汉寿县</v>
          </cell>
          <cell r="D4014">
            <v>430722</v>
          </cell>
          <cell r="E4014" t="str">
            <v>三类</v>
          </cell>
          <cell r="F4014" t="str">
            <v>C220430722</v>
          </cell>
          <cell r="G4014" t="str">
            <v>村部一岩土桥</v>
          </cell>
          <cell r="H4014">
            <v>0</v>
          </cell>
          <cell r="I4014">
            <v>2.362</v>
          </cell>
          <cell r="J4014">
            <v>2.362</v>
          </cell>
        </row>
        <row r="4015">
          <cell r="C4015" t="str">
            <v>汉寿县</v>
          </cell>
          <cell r="D4015">
            <v>430722</v>
          </cell>
          <cell r="E4015" t="str">
            <v>三类</v>
          </cell>
          <cell r="F4015" t="str">
            <v>C269430722</v>
          </cell>
          <cell r="G4015" t="str">
            <v>五美村部至合一</v>
          </cell>
          <cell r="H4015">
            <v>0</v>
          </cell>
          <cell r="I4015">
            <v>1.725</v>
          </cell>
          <cell r="J4015">
            <v>1.725</v>
          </cell>
        </row>
        <row r="4016">
          <cell r="C4016" t="str">
            <v>汉寿县</v>
          </cell>
          <cell r="D4016">
            <v>430722</v>
          </cell>
          <cell r="E4016" t="str">
            <v>三类</v>
          </cell>
          <cell r="F4016" t="str">
            <v>C283430722</v>
          </cell>
          <cell r="G4016" t="str">
            <v>学校-枫树</v>
          </cell>
          <cell r="H4016">
            <v>0</v>
          </cell>
          <cell r="I4016">
            <v>2.418</v>
          </cell>
          <cell r="J4016">
            <v>1.308</v>
          </cell>
        </row>
        <row r="4017">
          <cell r="C4017" t="str">
            <v>汉寿县</v>
          </cell>
          <cell r="D4017">
            <v>430722</v>
          </cell>
          <cell r="E4017" t="str">
            <v>三类</v>
          </cell>
          <cell r="F4017" t="str">
            <v>C286430722</v>
          </cell>
          <cell r="G4017" t="str">
            <v>村部一张公坝</v>
          </cell>
          <cell r="H4017">
            <v>0</v>
          </cell>
          <cell r="I4017">
            <v>2.397</v>
          </cell>
          <cell r="J4017">
            <v>2.397</v>
          </cell>
        </row>
        <row r="4018">
          <cell r="C4018" t="str">
            <v>汉寿县</v>
          </cell>
          <cell r="D4018">
            <v>430722</v>
          </cell>
          <cell r="E4018" t="str">
            <v>三类</v>
          </cell>
          <cell r="F4018" t="str">
            <v>C300430722</v>
          </cell>
          <cell r="G4018" t="str">
            <v>五里桥-范家湾</v>
          </cell>
          <cell r="H4018">
            <v>0</v>
          </cell>
          <cell r="I4018">
            <v>3.904</v>
          </cell>
          <cell r="J4018">
            <v>3.904</v>
          </cell>
        </row>
        <row r="4019">
          <cell r="C4019" t="str">
            <v>汉寿县</v>
          </cell>
          <cell r="D4019">
            <v>430722</v>
          </cell>
          <cell r="E4019" t="str">
            <v>三类</v>
          </cell>
          <cell r="F4019" t="str">
            <v>C309430722</v>
          </cell>
          <cell r="G4019" t="str">
            <v>一组-陈家</v>
          </cell>
          <cell r="H4019">
            <v>0</v>
          </cell>
          <cell r="I4019">
            <v>3.353</v>
          </cell>
          <cell r="J4019">
            <v>3.353</v>
          </cell>
        </row>
        <row r="4020">
          <cell r="C4020" t="str">
            <v>汉寿县</v>
          </cell>
          <cell r="D4020">
            <v>430722</v>
          </cell>
          <cell r="E4020" t="str">
            <v>三类</v>
          </cell>
          <cell r="F4020" t="str">
            <v>C314430722</v>
          </cell>
          <cell r="G4020" t="str">
            <v>周家桥-周家桥</v>
          </cell>
          <cell r="H4020">
            <v>0</v>
          </cell>
          <cell r="I4020">
            <v>5.225</v>
          </cell>
          <cell r="J4020">
            <v>5.225</v>
          </cell>
        </row>
        <row r="4021">
          <cell r="C4021" t="str">
            <v>汉寿县</v>
          </cell>
          <cell r="D4021">
            <v>430722</v>
          </cell>
          <cell r="E4021" t="str">
            <v>三类</v>
          </cell>
          <cell r="F4021" t="str">
            <v>C321430722</v>
          </cell>
          <cell r="G4021" t="str">
            <v>村部-聂家桥中学</v>
          </cell>
          <cell r="H4021">
            <v>0</v>
          </cell>
          <cell r="I4021">
            <v>5.923</v>
          </cell>
          <cell r="J4021">
            <v>3.145</v>
          </cell>
        </row>
        <row r="4022">
          <cell r="C4022" t="str">
            <v>汉寿县</v>
          </cell>
          <cell r="D4022">
            <v>430722</v>
          </cell>
          <cell r="E4022" t="str">
            <v>三类</v>
          </cell>
          <cell r="F4022" t="str">
            <v>C335430722</v>
          </cell>
          <cell r="G4022" t="str">
            <v>陈家-芮家</v>
          </cell>
          <cell r="H4022">
            <v>0</v>
          </cell>
          <cell r="I4022">
            <v>4.976</v>
          </cell>
          <cell r="J4022">
            <v>4.976</v>
          </cell>
        </row>
        <row r="4023">
          <cell r="C4023" t="str">
            <v>汉寿县</v>
          </cell>
          <cell r="D4023">
            <v>430722</v>
          </cell>
          <cell r="E4023" t="str">
            <v>三类</v>
          </cell>
          <cell r="F4023" t="str">
            <v>C348430722</v>
          </cell>
          <cell r="G4023" t="str">
            <v>村部至挂浦口</v>
          </cell>
          <cell r="H4023">
            <v>0</v>
          </cell>
          <cell r="I4023">
            <v>3.297</v>
          </cell>
          <cell r="J4023">
            <v>3.297</v>
          </cell>
        </row>
        <row r="4024">
          <cell r="C4024" t="str">
            <v>汉寿县</v>
          </cell>
          <cell r="D4024">
            <v>430722</v>
          </cell>
          <cell r="E4024" t="str">
            <v>三类</v>
          </cell>
          <cell r="F4024" t="str">
            <v>C349430722</v>
          </cell>
          <cell r="G4024" t="str">
            <v>砖厂-连安九队</v>
          </cell>
          <cell r="H4024">
            <v>0.184</v>
          </cell>
          <cell r="I4024">
            <v>2.681</v>
          </cell>
          <cell r="J4024">
            <v>2.497</v>
          </cell>
        </row>
        <row r="4025">
          <cell r="C4025" t="str">
            <v>汉寿县</v>
          </cell>
          <cell r="D4025">
            <v>430722</v>
          </cell>
          <cell r="E4025" t="str">
            <v>三类</v>
          </cell>
          <cell r="F4025" t="str">
            <v>C351430722</v>
          </cell>
          <cell r="G4025" t="str">
            <v>村部-云长桥</v>
          </cell>
          <cell r="H4025">
            <v>0</v>
          </cell>
          <cell r="I4025">
            <v>4.586</v>
          </cell>
          <cell r="J4025">
            <v>4.586</v>
          </cell>
        </row>
        <row r="4026">
          <cell r="C4026" t="str">
            <v>汉寿县</v>
          </cell>
          <cell r="D4026">
            <v>430722</v>
          </cell>
          <cell r="E4026" t="str">
            <v>三类</v>
          </cell>
          <cell r="F4026" t="str">
            <v>C355430722</v>
          </cell>
          <cell r="G4026" t="str">
            <v>大酉三队-大酉三队</v>
          </cell>
          <cell r="H4026">
            <v>1.549</v>
          </cell>
          <cell r="I4026">
            <v>3.945</v>
          </cell>
          <cell r="J4026">
            <v>2.395</v>
          </cell>
        </row>
        <row r="4027">
          <cell r="C4027" t="str">
            <v>汉寿县</v>
          </cell>
          <cell r="D4027">
            <v>430722</v>
          </cell>
          <cell r="E4027" t="str">
            <v>三类</v>
          </cell>
          <cell r="F4027" t="str">
            <v>C356430722</v>
          </cell>
          <cell r="G4027" t="str">
            <v>邱家嘴-两护村部</v>
          </cell>
          <cell r="H4027">
            <v>4.916</v>
          </cell>
          <cell r="I4027">
            <v>5.525</v>
          </cell>
          <cell r="J4027">
            <v>0.609</v>
          </cell>
        </row>
        <row r="4028">
          <cell r="C4028" t="str">
            <v>汉寿县</v>
          </cell>
          <cell r="D4028">
            <v>430722</v>
          </cell>
          <cell r="E4028" t="str">
            <v>三类</v>
          </cell>
          <cell r="F4028" t="str">
            <v>C363430722</v>
          </cell>
          <cell r="G4028" t="str">
            <v>一队-十队</v>
          </cell>
          <cell r="H4028">
            <v>0</v>
          </cell>
          <cell r="I4028">
            <v>2.011</v>
          </cell>
          <cell r="J4028">
            <v>1.015</v>
          </cell>
        </row>
        <row r="4029">
          <cell r="C4029" t="str">
            <v>汉寿县</v>
          </cell>
          <cell r="D4029">
            <v>430722</v>
          </cell>
          <cell r="E4029" t="str">
            <v>三类</v>
          </cell>
          <cell r="F4029" t="str">
            <v>C382430722</v>
          </cell>
          <cell r="G4029" t="str">
            <v>村部-跃进北</v>
          </cell>
          <cell r="H4029">
            <v>0</v>
          </cell>
          <cell r="I4029">
            <v>3.579</v>
          </cell>
          <cell r="J4029">
            <v>3.222</v>
          </cell>
        </row>
        <row r="4030">
          <cell r="C4030" t="str">
            <v>汉寿县</v>
          </cell>
          <cell r="D4030">
            <v>430722</v>
          </cell>
          <cell r="E4030" t="str">
            <v>三类</v>
          </cell>
          <cell r="F4030" t="str">
            <v>C416430722</v>
          </cell>
          <cell r="G4030" t="str">
            <v>牛角尖电排-丰临电排</v>
          </cell>
          <cell r="H4030">
            <v>0</v>
          </cell>
          <cell r="I4030">
            <v>2.851</v>
          </cell>
          <cell r="J4030">
            <v>2.851</v>
          </cell>
        </row>
        <row r="4031">
          <cell r="C4031" t="str">
            <v>汉寿县</v>
          </cell>
          <cell r="D4031">
            <v>430722</v>
          </cell>
          <cell r="E4031" t="str">
            <v>三类</v>
          </cell>
          <cell r="F4031" t="str">
            <v>C810430722</v>
          </cell>
          <cell r="G4031" t="str">
            <v>大友水闸-两护三队</v>
          </cell>
          <cell r="H4031">
            <v>2.127</v>
          </cell>
          <cell r="I4031">
            <v>2.532</v>
          </cell>
          <cell r="J4031">
            <v>0.405</v>
          </cell>
        </row>
        <row r="4032">
          <cell r="C4032" t="str">
            <v>汉寿县</v>
          </cell>
          <cell r="D4032">
            <v>430722</v>
          </cell>
          <cell r="E4032" t="str">
            <v>三类</v>
          </cell>
          <cell r="F4032" t="str">
            <v>C811430722</v>
          </cell>
          <cell r="G4032" t="str">
            <v>两护二队至四队</v>
          </cell>
          <cell r="H4032">
            <v>0</v>
          </cell>
          <cell r="I4032">
            <v>0.522</v>
          </cell>
          <cell r="J4032">
            <v>0.522</v>
          </cell>
        </row>
        <row r="4033">
          <cell r="C4033" t="str">
            <v>汉寿县</v>
          </cell>
          <cell r="D4033">
            <v>430722</v>
          </cell>
          <cell r="E4033" t="str">
            <v>三类</v>
          </cell>
          <cell r="F4033" t="str">
            <v>CA62430722</v>
          </cell>
          <cell r="G4033" t="str">
            <v>大桥-王家</v>
          </cell>
          <cell r="H4033">
            <v>0</v>
          </cell>
          <cell r="I4033">
            <v>3.206</v>
          </cell>
          <cell r="J4033">
            <v>3.206</v>
          </cell>
        </row>
        <row r="4034">
          <cell r="C4034" t="str">
            <v>汉寿县</v>
          </cell>
          <cell r="D4034">
            <v>430722</v>
          </cell>
          <cell r="E4034" t="str">
            <v>三类</v>
          </cell>
          <cell r="F4034" t="str">
            <v>CA94430722</v>
          </cell>
          <cell r="G4034" t="str">
            <v>游家湾-丹若湾</v>
          </cell>
          <cell r="H4034">
            <v>0</v>
          </cell>
          <cell r="I4034">
            <v>1.112</v>
          </cell>
          <cell r="J4034">
            <v>1.112</v>
          </cell>
        </row>
        <row r="4035">
          <cell r="C4035" t="str">
            <v>汉寿县</v>
          </cell>
          <cell r="D4035">
            <v>430722</v>
          </cell>
          <cell r="E4035" t="str">
            <v>三类</v>
          </cell>
          <cell r="F4035" t="str">
            <v>CC01430722</v>
          </cell>
          <cell r="G4035" t="str">
            <v>巷子口村至村部</v>
          </cell>
          <cell r="H4035">
            <v>0</v>
          </cell>
          <cell r="I4035">
            <v>2.792</v>
          </cell>
          <cell r="J4035">
            <v>2.792</v>
          </cell>
        </row>
        <row r="4036">
          <cell r="C4036" t="str">
            <v>汉寿县</v>
          </cell>
          <cell r="D4036">
            <v>430722</v>
          </cell>
          <cell r="E4036" t="str">
            <v>三类</v>
          </cell>
          <cell r="F4036" t="str">
            <v>CC03430722</v>
          </cell>
          <cell r="G4036" t="str">
            <v>邹家坪至节制闸</v>
          </cell>
          <cell r="H4036">
            <v>0</v>
          </cell>
          <cell r="I4036">
            <v>1.004</v>
          </cell>
          <cell r="J4036">
            <v>1.004</v>
          </cell>
        </row>
        <row r="4037">
          <cell r="C4037" t="str">
            <v>汉寿县</v>
          </cell>
          <cell r="D4037">
            <v>430722</v>
          </cell>
          <cell r="E4037" t="str">
            <v>三类</v>
          </cell>
          <cell r="F4037" t="str">
            <v>CC04430722</v>
          </cell>
          <cell r="G4037" t="str">
            <v>茶山-汉发线</v>
          </cell>
          <cell r="H4037">
            <v>0</v>
          </cell>
          <cell r="I4037">
            <v>8.287</v>
          </cell>
          <cell r="J4037">
            <v>4.563</v>
          </cell>
        </row>
        <row r="4038">
          <cell r="C4038" t="str">
            <v>汉寿县</v>
          </cell>
          <cell r="D4038">
            <v>430722</v>
          </cell>
          <cell r="E4038" t="str">
            <v>三类</v>
          </cell>
          <cell r="F4038" t="str">
            <v>CJA4430722</v>
          </cell>
          <cell r="G4038" t="str">
            <v>三和一蒲田</v>
          </cell>
          <cell r="H4038">
            <v>0</v>
          </cell>
          <cell r="I4038">
            <v>1.751</v>
          </cell>
          <cell r="J4038">
            <v>1.751</v>
          </cell>
        </row>
        <row r="4039">
          <cell r="C4039" t="str">
            <v>汉寿县</v>
          </cell>
          <cell r="D4039">
            <v>430722</v>
          </cell>
          <cell r="E4039" t="str">
            <v>三类</v>
          </cell>
          <cell r="F4039" t="str">
            <v>X020430722</v>
          </cell>
          <cell r="G4039" t="str">
            <v>S286-雷神庵村</v>
          </cell>
          <cell r="H4039">
            <v>0</v>
          </cell>
          <cell r="I4039">
            <v>5.547</v>
          </cell>
          <cell r="J4039">
            <v>3.374</v>
          </cell>
        </row>
        <row r="4040">
          <cell r="C4040" t="str">
            <v>汉寿县</v>
          </cell>
          <cell r="D4040">
            <v>430722</v>
          </cell>
          <cell r="E4040" t="str">
            <v>三类</v>
          </cell>
          <cell r="F4040" t="str">
            <v>X024430722</v>
          </cell>
          <cell r="G4040" t="str">
            <v>德山民建村－聂家桥白马村</v>
          </cell>
          <cell r="H4040">
            <v>11.257</v>
          </cell>
          <cell r="I4040">
            <v>18.271</v>
          </cell>
          <cell r="J4040">
            <v>7.01</v>
          </cell>
        </row>
        <row r="4041">
          <cell r="C4041" t="str">
            <v>汉寿县</v>
          </cell>
          <cell r="D4041">
            <v>430722</v>
          </cell>
          <cell r="E4041" t="str">
            <v>三类</v>
          </cell>
          <cell r="F4041" t="str">
            <v>X025430722</v>
          </cell>
          <cell r="G4041" t="str">
            <v>朱家铺五宝村-钱家坪袁家湖村</v>
          </cell>
          <cell r="H4041">
            <v>0</v>
          </cell>
          <cell r="I4041">
            <v>3.206</v>
          </cell>
          <cell r="J4041">
            <v>3.206</v>
          </cell>
        </row>
        <row r="4042">
          <cell r="C4042" t="str">
            <v>汉寿县</v>
          </cell>
          <cell r="D4042">
            <v>430722</v>
          </cell>
          <cell r="E4042" t="str">
            <v>三类</v>
          </cell>
          <cell r="F4042" t="str">
            <v>X028430722</v>
          </cell>
          <cell r="G4042" t="str">
            <v>龙潭冲村-S288</v>
          </cell>
          <cell r="H4042">
            <v>0</v>
          </cell>
          <cell r="I4042">
            <v>6.854</v>
          </cell>
          <cell r="J4042">
            <v>6.712</v>
          </cell>
        </row>
        <row r="4043">
          <cell r="C4043" t="str">
            <v>汉寿县</v>
          </cell>
          <cell r="D4043">
            <v>430722</v>
          </cell>
          <cell r="E4043" t="str">
            <v>三类</v>
          </cell>
          <cell r="F4043" t="str">
            <v>X030430722</v>
          </cell>
          <cell r="G4043" t="str">
            <v>S293-江东村</v>
          </cell>
          <cell r="H4043">
            <v>0</v>
          </cell>
          <cell r="I4043">
            <v>18.978</v>
          </cell>
          <cell r="J4043">
            <v>5.948</v>
          </cell>
        </row>
        <row r="4044">
          <cell r="C4044" t="str">
            <v>汉寿县</v>
          </cell>
          <cell r="D4044">
            <v>430722</v>
          </cell>
          <cell r="E4044" t="str">
            <v>三类</v>
          </cell>
          <cell r="F4044" t="str">
            <v>X033430722</v>
          </cell>
          <cell r="G4044" t="str">
            <v>新兴乡-沧港镇</v>
          </cell>
          <cell r="H4044">
            <v>4.27</v>
          </cell>
          <cell r="I4044">
            <v>17.609</v>
          </cell>
          <cell r="J4044">
            <v>13.308</v>
          </cell>
        </row>
        <row r="4045">
          <cell r="C4045" t="str">
            <v>汉寿县</v>
          </cell>
          <cell r="D4045">
            <v>430722</v>
          </cell>
          <cell r="E4045" t="str">
            <v>三类</v>
          </cell>
          <cell r="F4045" t="str">
            <v>X034430722</v>
          </cell>
          <cell r="G4045" t="str">
            <v>太子庙镇-岩嘴乡</v>
          </cell>
          <cell r="H4045">
            <v>0</v>
          </cell>
          <cell r="I4045">
            <v>9.759</v>
          </cell>
          <cell r="J4045">
            <v>8.483</v>
          </cell>
        </row>
        <row r="4046">
          <cell r="C4046" t="str">
            <v>汉寿县</v>
          </cell>
          <cell r="D4046">
            <v>430722</v>
          </cell>
          <cell r="E4046" t="str">
            <v>三类</v>
          </cell>
          <cell r="F4046" t="str">
            <v>X042430722</v>
          </cell>
          <cell r="G4046" t="str">
            <v>毓德铺镇-太子庙镇</v>
          </cell>
          <cell r="H4046">
            <v>5.729</v>
          </cell>
          <cell r="I4046">
            <v>10.49</v>
          </cell>
          <cell r="J4046">
            <v>4.761</v>
          </cell>
        </row>
        <row r="4047">
          <cell r="C4047" t="str">
            <v>汉寿县</v>
          </cell>
          <cell r="D4047">
            <v>430722</v>
          </cell>
          <cell r="E4047" t="str">
            <v>三类</v>
          </cell>
          <cell r="F4047" t="str">
            <v>X043430722</v>
          </cell>
          <cell r="G4047" t="str">
            <v>周家嘴村-马家冲村</v>
          </cell>
          <cell r="H4047">
            <v>0</v>
          </cell>
          <cell r="I4047">
            <v>6.98</v>
          </cell>
          <cell r="J4047">
            <v>6.98</v>
          </cell>
        </row>
        <row r="4048">
          <cell r="C4048" t="str">
            <v>汉寿县</v>
          </cell>
          <cell r="D4048">
            <v>430722</v>
          </cell>
          <cell r="E4048" t="str">
            <v>三类</v>
          </cell>
          <cell r="F4048" t="str">
            <v>X044430722</v>
          </cell>
          <cell r="G4048" t="str">
            <v>罗家湾-大桥</v>
          </cell>
          <cell r="H4048">
            <v>0</v>
          </cell>
          <cell r="I4048">
            <v>15.351</v>
          </cell>
          <cell r="J4048">
            <v>12.669</v>
          </cell>
        </row>
        <row r="4049">
          <cell r="C4049" t="str">
            <v>汉寿县</v>
          </cell>
          <cell r="D4049">
            <v>430722</v>
          </cell>
          <cell r="E4049" t="str">
            <v>三类</v>
          </cell>
          <cell r="F4049" t="str">
            <v>X045430722</v>
          </cell>
          <cell r="G4049" t="str">
            <v>津武线-沧港镇</v>
          </cell>
          <cell r="H4049">
            <v>0</v>
          </cell>
          <cell r="I4049">
            <v>10.877</v>
          </cell>
          <cell r="J4049">
            <v>3.198</v>
          </cell>
        </row>
        <row r="4050">
          <cell r="C4050" t="str">
            <v>汉寿县</v>
          </cell>
          <cell r="D4050">
            <v>430722</v>
          </cell>
          <cell r="E4050" t="str">
            <v>三类</v>
          </cell>
          <cell r="F4050" t="str">
            <v>Y159430722</v>
          </cell>
          <cell r="G4050" t="str">
            <v>白杨村-明星村</v>
          </cell>
          <cell r="H4050">
            <v>0</v>
          </cell>
          <cell r="I4050">
            <v>6.959</v>
          </cell>
          <cell r="J4050">
            <v>1.205</v>
          </cell>
        </row>
        <row r="4051">
          <cell r="C4051" t="str">
            <v>汉寿县</v>
          </cell>
          <cell r="D4051">
            <v>430722</v>
          </cell>
          <cell r="E4051" t="str">
            <v>三类</v>
          </cell>
          <cell r="F4051" t="str">
            <v>Y188430722</v>
          </cell>
          <cell r="G4051" t="str">
            <v>赤港湾村-谷家冲村</v>
          </cell>
          <cell r="H4051">
            <v>0</v>
          </cell>
          <cell r="I4051">
            <v>6.937</v>
          </cell>
          <cell r="J4051">
            <v>6.636</v>
          </cell>
        </row>
        <row r="4052">
          <cell r="C4052" t="str">
            <v>汉寿县</v>
          </cell>
          <cell r="D4052">
            <v>430722</v>
          </cell>
          <cell r="E4052" t="str">
            <v>三类</v>
          </cell>
          <cell r="F4052" t="str">
            <v>Y201430722</v>
          </cell>
          <cell r="G4052" t="str">
            <v>S205-东岳村</v>
          </cell>
          <cell r="H4052">
            <v>1.669</v>
          </cell>
          <cell r="I4052">
            <v>4.916</v>
          </cell>
          <cell r="J4052">
            <v>2.349</v>
          </cell>
        </row>
        <row r="4053">
          <cell r="C4053" t="str">
            <v>汉寿县</v>
          </cell>
          <cell r="D4053">
            <v>430722</v>
          </cell>
          <cell r="E4053" t="str">
            <v>三类</v>
          </cell>
          <cell r="F4053" t="str">
            <v>Y357430722</v>
          </cell>
          <cell r="G4053" t="str">
            <v>永兴村-S288</v>
          </cell>
          <cell r="H4053">
            <v>0</v>
          </cell>
          <cell r="I4053">
            <v>7.869</v>
          </cell>
          <cell r="J4053">
            <v>1.433</v>
          </cell>
        </row>
        <row r="4054">
          <cell r="C4054" t="str">
            <v>汉寿县</v>
          </cell>
          <cell r="D4054">
            <v>430722</v>
          </cell>
          <cell r="E4054" t="str">
            <v>三类</v>
          </cell>
          <cell r="F4054" t="str">
            <v>Y358430722</v>
          </cell>
          <cell r="G4054" t="str">
            <v>祝家岗-新兴</v>
          </cell>
          <cell r="H4054">
            <v>0</v>
          </cell>
          <cell r="I4054">
            <v>4.046</v>
          </cell>
          <cell r="J4054">
            <v>0.163</v>
          </cell>
        </row>
        <row r="4055">
          <cell r="C4055" t="str">
            <v>汉寿县</v>
          </cell>
          <cell r="D4055">
            <v>430722</v>
          </cell>
          <cell r="E4055" t="str">
            <v>三类</v>
          </cell>
          <cell r="F4055" t="str">
            <v>Y366430722</v>
          </cell>
          <cell r="G4055" t="str">
            <v>文武桥村-大桥村</v>
          </cell>
          <cell r="H4055">
            <v>0</v>
          </cell>
          <cell r="I4055">
            <v>2.544</v>
          </cell>
          <cell r="J4055">
            <v>1.127</v>
          </cell>
        </row>
        <row r="4056">
          <cell r="C4056" t="str">
            <v>汉寿县</v>
          </cell>
          <cell r="D4056">
            <v>430722</v>
          </cell>
          <cell r="E4056" t="str">
            <v>三类</v>
          </cell>
          <cell r="F4056" t="str">
            <v>Y367430722</v>
          </cell>
          <cell r="G4056" t="str">
            <v>S288-九灵村</v>
          </cell>
          <cell r="H4056">
            <v>0</v>
          </cell>
          <cell r="I4056">
            <v>2.809</v>
          </cell>
          <cell r="J4056">
            <v>0.686</v>
          </cell>
        </row>
        <row r="4057">
          <cell r="C4057" t="str">
            <v>汉寿县</v>
          </cell>
          <cell r="D4057">
            <v>430722</v>
          </cell>
          <cell r="E4057" t="str">
            <v>三类</v>
          </cell>
          <cell r="F4057" t="str">
            <v>Y369430722</v>
          </cell>
          <cell r="G4057" t="str">
            <v>村部至白竹村</v>
          </cell>
          <cell r="H4057">
            <v>0</v>
          </cell>
          <cell r="I4057">
            <v>2.783</v>
          </cell>
          <cell r="J4057">
            <v>0.062</v>
          </cell>
        </row>
        <row r="4058">
          <cell r="C4058" t="str">
            <v>汉寿县</v>
          </cell>
          <cell r="D4058">
            <v>430722</v>
          </cell>
          <cell r="E4058" t="str">
            <v>三类</v>
          </cell>
          <cell r="F4058" t="str">
            <v>Y373430722</v>
          </cell>
          <cell r="G4058" t="str">
            <v>永丰村-X027</v>
          </cell>
          <cell r="H4058">
            <v>2.09</v>
          </cell>
          <cell r="I4058">
            <v>5.513</v>
          </cell>
          <cell r="J4058">
            <v>3.423</v>
          </cell>
        </row>
        <row r="4059">
          <cell r="C4059" t="str">
            <v>汉寿县</v>
          </cell>
          <cell r="D4059">
            <v>430722</v>
          </cell>
          <cell r="E4059" t="str">
            <v>三类</v>
          </cell>
          <cell r="F4059" t="str">
            <v>Y376430722</v>
          </cell>
          <cell r="G4059" t="str">
            <v>金菱村-高卢家村</v>
          </cell>
          <cell r="H4059">
            <v>5.181</v>
          </cell>
          <cell r="I4059">
            <v>11.247</v>
          </cell>
          <cell r="J4059">
            <v>1.28</v>
          </cell>
        </row>
        <row r="4060">
          <cell r="C4060" t="str">
            <v>汉寿县</v>
          </cell>
          <cell r="D4060">
            <v>430722</v>
          </cell>
          <cell r="E4060" t="str">
            <v>三类</v>
          </cell>
          <cell r="F4060" t="str">
            <v>Y379430722</v>
          </cell>
          <cell r="G4060" t="str">
            <v>蚕桑站村-东风村</v>
          </cell>
          <cell r="H4060">
            <v>0</v>
          </cell>
          <cell r="I4060">
            <v>15.625</v>
          </cell>
          <cell r="J4060">
            <v>9.356</v>
          </cell>
        </row>
        <row r="4061">
          <cell r="C4061" t="str">
            <v>汉寿县</v>
          </cell>
          <cell r="D4061">
            <v>430722</v>
          </cell>
          <cell r="E4061" t="str">
            <v>三类</v>
          </cell>
          <cell r="F4061" t="str">
            <v>Y386430722</v>
          </cell>
          <cell r="G4061" t="str">
            <v>金牛村-金马村</v>
          </cell>
          <cell r="H4061">
            <v>0</v>
          </cell>
          <cell r="I4061">
            <v>2.781</v>
          </cell>
          <cell r="J4061">
            <v>0.331</v>
          </cell>
        </row>
        <row r="4062">
          <cell r="C4062" t="str">
            <v>汉寿县</v>
          </cell>
          <cell r="D4062">
            <v>430722</v>
          </cell>
          <cell r="E4062" t="str">
            <v>三类</v>
          </cell>
          <cell r="F4062" t="str">
            <v>Y387430722</v>
          </cell>
          <cell r="G4062" t="str">
            <v>涂家段村-砖墙村</v>
          </cell>
          <cell r="H4062">
            <v>0</v>
          </cell>
          <cell r="I4062">
            <v>1.859</v>
          </cell>
          <cell r="J4062">
            <v>1.859</v>
          </cell>
        </row>
        <row r="4063">
          <cell r="C4063" t="str">
            <v>汉寿县</v>
          </cell>
          <cell r="D4063">
            <v>430722</v>
          </cell>
          <cell r="E4063" t="str">
            <v>三类</v>
          </cell>
          <cell r="F4063" t="str">
            <v>Y670430722</v>
          </cell>
          <cell r="G4063" t="str">
            <v>白鹤村-赵家庵村</v>
          </cell>
          <cell r="H4063">
            <v>0</v>
          </cell>
          <cell r="I4063">
            <v>1.235</v>
          </cell>
          <cell r="J4063">
            <v>1.235</v>
          </cell>
        </row>
        <row r="4064">
          <cell r="C4064" t="str">
            <v>汉寿县</v>
          </cell>
          <cell r="D4064">
            <v>430722</v>
          </cell>
          <cell r="E4064" t="str">
            <v>三类</v>
          </cell>
          <cell r="F4064" t="str">
            <v>Y700430722</v>
          </cell>
          <cell r="G4064" t="str">
            <v>鸭子港乡-万坝桥</v>
          </cell>
          <cell r="H4064">
            <v>0</v>
          </cell>
          <cell r="I4064">
            <v>14.812</v>
          </cell>
          <cell r="J4064">
            <v>8.612</v>
          </cell>
        </row>
        <row r="4065">
          <cell r="C4065" t="str">
            <v>汉寿县</v>
          </cell>
          <cell r="D4065">
            <v>430722</v>
          </cell>
          <cell r="E4065" t="str">
            <v>三类</v>
          </cell>
          <cell r="F4065" t="str">
            <v>Y906430722</v>
          </cell>
          <cell r="G4065" t="str">
            <v>老颧树村-安乐村</v>
          </cell>
          <cell r="H4065">
            <v>1.712</v>
          </cell>
          <cell r="I4065">
            <v>2.268</v>
          </cell>
          <cell r="J4065">
            <v>0.556</v>
          </cell>
        </row>
        <row r="4066">
          <cell r="C4066" t="str">
            <v>汉寿县</v>
          </cell>
          <cell r="D4066">
            <v>430722</v>
          </cell>
          <cell r="E4066" t="str">
            <v>三类</v>
          </cell>
          <cell r="F4066" t="str">
            <v>Y917430722</v>
          </cell>
          <cell r="G4066" t="str">
            <v>Y934-太兴村</v>
          </cell>
          <cell r="H4066">
            <v>0</v>
          </cell>
          <cell r="I4066">
            <v>6.421</v>
          </cell>
          <cell r="J4066">
            <v>3.639</v>
          </cell>
        </row>
        <row r="4067">
          <cell r="C4067" t="str">
            <v>汉寿县</v>
          </cell>
          <cell r="D4067">
            <v>430722</v>
          </cell>
          <cell r="E4067" t="str">
            <v>三类</v>
          </cell>
          <cell r="F4067" t="str">
            <v>Y932430722</v>
          </cell>
          <cell r="G4067" t="str">
            <v>联酉村-莲花园村</v>
          </cell>
          <cell r="H4067">
            <v>0</v>
          </cell>
          <cell r="I4067">
            <v>8.449</v>
          </cell>
          <cell r="J4067">
            <v>3.611</v>
          </cell>
        </row>
        <row r="4068">
          <cell r="C4068" t="str">
            <v>汉寿县</v>
          </cell>
          <cell r="D4068">
            <v>430722</v>
          </cell>
          <cell r="E4068" t="str">
            <v>三类</v>
          </cell>
          <cell r="F4068" t="str">
            <v>Y947430722</v>
          </cell>
          <cell r="G4068" t="str">
            <v>S286-方嘴村</v>
          </cell>
          <cell r="H4068">
            <v>0</v>
          </cell>
          <cell r="I4068">
            <v>4.873</v>
          </cell>
          <cell r="J4068">
            <v>4.873</v>
          </cell>
        </row>
        <row r="4069">
          <cell r="C4069" t="str">
            <v>汉寿县</v>
          </cell>
          <cell r="D4069">
            <v>430722</v>
          </cell>
          <cell r="E4069" t="str">
            <v>三类</v>
          </cell>
          <cell r="F4069" t="str">
            <v>Y961430722</v>
          </cell>
          <cell r="G4069" t="str">
            <v>云台山林场-笑田村</v>
          </cell>
          <cell r="H4069">
            <v>0</v>
          </cell>
          <cell r="I4069">
            <v>4.708</v>
          </cell>
          <cell r="J4069">
            <v>1.098</v>
          </cell>
        </row>
        <row r="4070">
          <cell r="C4070" t="str">
            <v>汉寿县</v>
          </cell>
          <cell r="D4070">
            <v>430722</v>
          </cell>
          <cell r="E4070" t="str">
            <v>三类</v>
          </cell>
          <cell r="F4070" t="str">
            <v>Y968430722</v>
          </cell>
          <cell r="G4070" t="str">
            <v>护校村-小港村</v>
          </cell>
          <cell r="H4070">
            <v>0</v>
          </cell>
          <cell r="I4070">
            <v>14.491</v>
          </cell>
          <cell r="J4070">
            <v>9.401</v>
          </cell>
        </row>
        <row r="4071">
          <cell r="C4071" t="str">
            <v>汉寿县</v>
          </cell>
          <cell r="D4071">
            <v>430722</v>
          </cell>
          <cell r="E4071" t="str">
            <v>三类</v>
          </cell>
          <cell r="F4071" t="str">
            <v>Y969430722</v>
          </cell>
          <cell r="G4071" t="str">
            <v>马井村-S293</v>
          </cell>
          <cell r="H4071">
            <v>3.522</v>
          </cell>
          <cell r="I4071">
            <v>7.41</v>
          </cell>
          <cell r="J4071">
            <v>3.888</v>
          </cell>
        </row>
        <row r="4072">
          <cell r="C4072" t="str">
            <v>汉寿县</v>
          </cell>
          <cell r="D4072">
            <v>430722</v>
          </cell>
          <cell r="E4072" t="str">
            <v>三类</v>
          </cell>
          <cell r="F4072" t="str">
            <v>Y974430722</v>
          </cell>
          <cell r="G4072" t="str">
            <v>新联三队-S348</v>
          </cell>
          <cell r="H4072">
            <v>4.173</v>
          </cell>
          <cell r="I4072">
            <v>6.317</v>
          </cell>
          <cell r="J4072">
            <v>2.144</v>
          </cell>
        </row>
        <row r="4073">
          <cell r="C4073" t="str">
            <v>汉寿县</v>
          </cell>
          <cell r="D4073">
            <v>430722</v>
          </cell>
          <cell r="E4073" t="str">
            <v>三类</v>
          </cell>
          <cell r="F4073" t="str">
            <v>YK02430722</v>
          </cell>
          <cell r="G4073" t="str">
            <v>纸料洲村-赤港湾村</v>
          </cell>
          <cell r="H4073">
            <v>0</v>
          </cell>
          <cell r="I4073">
            <v>5.781</v>
          </cell>
          <cell r="J4073">
            <v>5.165</v>
          </cell>
        </row>
        <row r="4074">
          <cell r="C4074" t="str">
            <v>汉寿县</v>
          </cell>
          <cell r="D4074">
            <v>430722</v>
          </cell>
          <cell r="E4074" t="str">
            <v>三类</v>
          </cell>
          <cell r="F4074" t="str">
            <v>YK05430722</v>
          </cell>
          <cell r="G4074" t="str">
            <v>东仓铺村-S288</v>
          </cell>
          <cell r="H4074">
            <v>0.232</v>
          </cell>
          <cell r="I4074">
            <v>6.646</v>
          </cell>
          <cell r="J4074">
            <v>6.414</v>
          </cell>
        </row>
        <row r="4075">
          <cell r="C4075" t="str">
            <v>汉寿县</v>
          </cell>
          <cell r="D4075">
            <v>430722</v>
          </cell>
          <cell r="E4075" t="str">
            <v>三类</v>
          </cell>
          <cell r="F4075" t="str">
            <v>YK08430722</v>
          </cell>
          <cell r="G4075" t="str">
            <v>燕子冲村-袁家湾村</v>
          </cell>
          <cell r="H4075">
            <v>2.686</v>
          </cell>
          <cell r="I4075">
            <v>5.089</v>
          </cell>
          <cell r="J4075">
            <v>2.403</v>
          </cell>
        </row>
        <row r="4076">
          <cell r="C4076" t="str">
            <v>汉寿县</v>
          </cell>
          <cell r="D4076">
            <v>430722</v>
          </cell>
          <cell r="E4076" t="str">
            <v>三类</v>
          </cell>
          <cell r="F4076" t="str">
            <v>YK09430722</v>
          </cell>
          <cell r="G4076" t="str">
            <v>S286-五里牌</v>
          </cell>
          <cell r="H4076">
            <v>0</v>
          </cell>
          <cell r="I4076">
            <v>1.978</v>
          </cell>
          <cell r="J4076">
            <v>1.21</v>
          </cell>
        </row>
        <row r="4077">
          <cell r="C4077" t="str">
            <v>汉寿县</v>
          </cell>
          <cell r="D4077">
            <v>430722</v>
          </cell>
          <cell r="E4077" t="str">
            <v>三类</v>
          </cell>
          <cell r="F4077" t="str">
            <v>YK19430722</v>
          </cell>
          <cell r="G4077" t="str">
            <v>S293-西田湾村</v>
          </cell>
          <cell r="H4077">
            <v>6.07</v>
          </cell>
          <cell r="I4077">
            <v>8.813</v>
          </cell>
          <cell r="J4077">
            <v>2.743</v>
          </cell>
        </row>
        <row r="4078">
          <cell r="C4078" t="str">
            <v>汉寿县</v>
          </cell>
          <cell r="D4078">
            <v>430722</v>
          </cell>
          <cell r="E4078" t="str">
            <v>三类</v>
          </cell>
          <cell r="F4078" t="str">
            <v>YK21430722</v>
          </cell>
          <cell r="G4078" t="str">
            <v>YK08-S286</v>
          </cell>
          <cell r="H4078">
            <v>1.452</v>
          </cell>
          <cell r="I4078">
            <v>6.308</v>
          </cell>
          <cell r="J4078">
            <v>4.856</v>
          </cell>
        </row>
        <row r="4079">
          <cell r="C4079" t="str">
            <v>汉寿县</v>
          </cell>
          <cell r="D4079">
            <v>430722</v>
          </cell>
          <cell r="E4079" t="str">
            <v>三类</v>
          </cell>
          <cell r="F4079" t="str">
            <v>YK22430722</v>
          </cell>
          <cell r="G4079" t="str">
            <v>大西冲村-樟树洲村</v>
          </cell>
          <cell r="H4079">
            <v>0</v>
          </cell>
          <cell r="I4079">
            <v>4.239</v>
          </cell>
          <cell r="J4079">
            <v>3.472</v>
          </cell>
        </row>
        <row r="4080">
          <cell r="C4080" t="str">
            <v>汉寿县</v>
          </cell>
          <cell r="D4080">
            <v>430722</v>
          </cell>
          <cell r="E4080" t="str">
            <v>三类</v>
          </cell>
          <cell r="F4080" t="str">
            <v>YK33430722</v>
          </cell>
          <cell r="G4080" t="str">
            <v>王家堤村-杏花村</v>
          </cell>
          <cell r="H4080">
            <v>0</v>
          </cell>
          <cell r="I4080">
            <v>4.775</v>
          </cell>
          <cell r="J4080">
            <v>4.775</v>
          </cell>
        </row>
        <row r="4081">
          <cell r="C4081" t="str">
            <v>汉寿县</v>
          </cell>
          <cell r="D4081">
            <v>430722</v>
          </cell>
          <cell r="E4081" t="str">
            <v>三类</v>
          </cell>
          <cell r="F4081" t="str">
            <v>YK40430722</v>
          </cell>
          <cell r="G4081" t="str">
            <v>月明山村-龙潭桥村</v>
          </cell>
          <cell r="H4081">
            <v>3.644</v>
          </cell>
          <cell r="I4081">
            <v>5.612</v>
          </cell>
          <cell r="J4081">
            <v>1.968</v>
          </cell>
        </row>
        <row r="4082">
          <cell r="C4082" t="str">
            <v>汉寿县</v>
          </cell>
          <cell r="D4082">
            <v>430722</v>
          </cell>
          <cell r="E4082" t="str">
            <v>三类</v>
          </cell>
          <cell r="F4082" t="str">
            <v>YK66430722</v>
          </cell>
          <cell r="G4082" t="str">
            <v>金菱村-S293</v>
          </cell>
          <cell r="H4082">
            <v>0.857</v>
          </cell>
          <cell r="I4082">
            <v>8.76</v>
          </cell>
          <cell r="J4082">
            <v>7.903</v>
          </cell>
        </row>
        <row r="4083">
          <cell r="C4083" t="str">
            <v>汉寿县</v>
          </cell>
          <cell r="D4083">
            <v>430722</v>
          </cell>
          <cell r="E4083" t="str">
            <v>三类</v>
          </cell>
          <cell r="F4083" t="str">
            <v>YK68430722</v>
          </cell>
          <cell r="G4083" t="str">
            <v>李明勤-G319</v>
          </cell>
          <cell r="H4083">
            <v>0</v>
          </cell>
          <cell r="I4083">
            <v>7.021</v>
          </cell>
          <cell r="J4083">
            <v>1.209</v>
          </cell>
        </row>
        <row r="4084">
          <cell r="C4084" t="str">
            <v>汉寿县</v>
          </cell>
          <cell r="D4084">
            <v>430722</v>
          </cell>
          <cell r="E4084" t="str">
            <v>三类</v>
          </cell>
          <cell r="F4084" t="str">
            <v>YZ04430722</v>
          </cell>
          <cell r="G4084" t="str">
            <v>S205-大杨镇居委会</v>
          </cell>
          <cell r="H4084">
            <v>0</v>
          </cell>
          <cell r="I4084">
            <v>1.85</v>
          </cell>
          <cell r="J4084">
            <v>2.295</v>
          </cell>
        </row>
        <row r="4085">
          <cell r="C4085" t="str">
            <v>汉寿县</v>
          </cell>
          <cell r="D4085">
            <v>430722</v>
          </cell>
          <cell r="E4085" t="str">
            <v>三类</v>
          </cell>
          <cell r="F4085" t="str">
            <v>Y946430722</v>
          </cell>
          <cell r="G4085" t="str">
            <v>胜利村-S288</v>
          </cell>
          <cell r="H4085">
            <v>0</v>
          </cell>
          <cell r="I4085">
            <v>5.218</v>
          </cell>
          <cell r="J4085">
            <v>5.218</v>
          </cell>
        </row>
        <row r="4086">
          <cell r="C4086" t="str">
            <v>汉寿县</v>
          </cell>
          <cell r="D4086">
            <v>430722</v>
          </cell>
          <cell r="E4086" t="str">
            <v>三类</v>
          </cell>
          <cell r="F4086" t="str">
            <v>C342430722</v>
          </cell>
          <cell r="G4086" t="str">
            <v>胜利五组-变电站</v>
          </cell>
          <cell r="H4086">
            <v>0</v>
          </cell>
          <cell r="I4086">
            <v>1.242</v>
          </cell>
          <cell r="J4086">
            <v>1.242</v>
          </cell>
        </row>
        <row r="4087">
          <cell r="C4087" t="str">
            <v>汉寿县</v>
          </cell>
          <cell r="D4087">
            <v>430722</v>
          </cell>
          <cell r="E4087" t="str">
            <v>三类</v>
          </cell>
          <cell r="F4087" t="str">
            <v>Y949430722</v>
          </cell>
          <cell r="G4087" t="str">
            <v>蚕桑站村-红菱村</v>
          </cell>
          <cell r="H4087">
            <v>0</v>
          </cell>
          <cell r="I4087">
            <v>6.004</v>
          </cell>
          <cell r="J4087">
            <v>2.883</v>
          </cell>
        </row>
        <row r="4088">
          <cell r="C4088" t="str">
            <v>汉寿县</v>
          </cell>
          <cell r="D4088">
            <v>430722</v>
          </cell>
          <cell r="E4088" t="str">
            <v>三类</v>
          </cell>
          <cell r="F4088" t="str">
            <v>C345430722</v>
          </cell>
          <cell r="G4088" t="str">
            <v>东风村部-东风村</v>
          </cell>
          <cell r="H4088">
            <v>0</v>
          </cell>
          <cell r="I4088">
            <v>2.199</v>
          </cell>
          <cell r="J4088">
            <v>2.199</v>
          </cell>
        </row>
        <row r="4089">
          <cell r="C4089" t="str">
            <v>汉寿县</v>
          </cell>
          <cell r="D4089">
            <v>430722</v>
          </cell>
          <cell r="E4089" t="str">
            <v>三类</v>
          </cell>
          <cell r="F4089" t="str">
            <v>C344430722</v>
          </cell>
          <cell r="G4089" t="str">
            <v>建设村部-先锋村</v>
          </cell>
          <cell r="H4089">
            <v>0</v>
          </cell>
          <cell r="I4089">
            <v>3.658</v>
          </cell>
          <cell r="J4089">
            <v>3.658</v>
          </cell>
        </row>
        <row r="4090">
          <cell r="C4090" t="str">
            <v>西湖区小计</v>
          </cell>
        </row>
        <row r="4090">
          <cell r="J4090">
            <v>28.655</v>
          </cell>
        </row>
        <row r="4091">
          <cell r="C4091" t="str">
            <v>西湖区</v>
          </cell>
          <cell r="D4091">
            <v>430722</v>
          </cell>
          <cell r="E4091" t="str">
            <v>三类</v>
          </cell>
          <cell r="F4091" t="str">
            <v>X048430722</v>
          </cell>
          <cell r="G4091" t="str">
            <v>紫边线-西洲办事处</v>
          </cell>
          <cell r="H4091">
            <v>0.777</v>
          </cell>
          <cell r="I4091">
            <v>11.045</v>
          </cell>
          <cell r="J4091">
            <v>6.138</v>
          </cell>
        </row>
        <row r="4092">
          <cell r="C4092" t="str">
            <v>西湖区</v>
          </cell>
          <cell r="D4092">
            <v>430722</v>
          </cell>
          <cell r="E4092" t="str">
            <v>三类</v>
          </cell>
          <cell r="F4092" t="str">
            <v>X049430722</v>
          </cell>
          <cell r="G4092" t="str">
            <v>平江三枣岭-西湖镇</v>
          </cell>
          <cell r="H4092">
            <v>0</v>
          </cell>
          <cell r="I4092">
            <v>11.424</v>
          </cell>
          <cell r="J4092">
            <v>3.347</v>
          </cell>
        </row>
        <row r="4093">
          <cell r="C4093" t="str">
            <v>西湖区</v>
          </cell>
          <cell r="D4093">
            <v>430722</v>
          </cell>
          <cell r="E4093" t="str">
            <v>三类</v>
          </cell>
          <cell r="F4093" t="str">
            <v>Y342430722</v>
          </cell>
          <cell r="G4093" t="str">
            <v>新桥村-凤凰村</v>
          </cell>
          <cell r="H4093">
            <v>0</v>
          </cell>
          <cell r="I4093">
            <v>4.841</v>
          </cell>
          <cell r="J4093">
            <v>3.221</v>
          </cell>
        </row>
        <row r="4094">
          <cell r="C4094" t="str">
            <v>西湖区</v>
          </cell>
          <cell r="D4094">
            <v>430722</v>
          </cell>
          <cell r="E4094" t="str">
            <v>三类</v>
          </cell>
          <cell r="F4094" t="str">
            <v>Y346430722</v>
          </cell>
          <cell r="G4094" t="str">
            <v>鼎丰村-东湖村</v>
          </cell>
          <cell r="H4094">
            <v>0</v>
          </cell>
          <cell r="I4094">
            <v>10.394</v>
          </cell>
          <cell r="J4094">
            <v>8.026</v>
          </cell>
        </row>
        <row r="4095">
          <cell r="C4095" t="str">
            <v>西湖区</v>
          </cell>
          <cell r="D4095">
            <v>430722</v>
          </cell>
          <cell r="E4095" t="str">
            <v>三类</v>
          </cell>
          <cell r="F4095" t="str">
            <v>Y347430722</v>
          </cell>
          <cell r="G4095" t="str">
            <v>X202-鼎港村</v>
          </cell>
          <cell r="H4095">
            <v>0</v>
          </cell>
          <cell r="I4095">
            <v>2.235</v>
          </cell>
          <cell r="J4095">
            <v>0.882</v>
          </cell>
        </row>
        <row r="4096">
          <cell r="C4096" t="str">
            <v>西湖区</v>
          </cell>
          <cell r="D4096">
            <v>430722</v>
          </cell>
          <cell r="E4096" t="str">
            <v>三类</v>
          </cell>
          <cell r="F4096" t="str">
            <v>YJA8430722</v>
          </cell>
          <cell r="G4096" t="str">
            <v>高楼村-小西湖村</v>
          </cell>
          <cell r="H4096">
            <v>0</v>
          </cell>
          <cell r="I4096">
            <v>0.825</v>
          </cell>
          <cell r="J4096">
            <v>0.11</v>
          </cell>
        </row>
        <row r="4097">
          <cell r="C4097" t="str">
            <v>西湖区</v>
          </cell>
          <cell r="D4097">
            <v>430722</v>
          </cell>
          <cell r="E4097" t="str">
            <v>三类</v>
          </cell>
          <cell r="F4097" t="str">
            <v>YL03430722</v>
          </cell>
          <cell r="G4097" t="str">
            <v>围湖村-福兴村</v>
          </cell>
          <cell r="H4097">
            <v>0.602</v>
          </cell>
          <cell r="I4097">
            <v>2.603</v>
          </cell>
          <cell r="J4097">
            <v>0.646</v>
          </cell>
        </row>
        <row r="4098">
          <cell r="C4098" t="str">
            <v>西湖区</v>
          </cell>
          <cell r="D4098">
            <v>430722</v>
          </cell>
          <cell r="E4098" t="str">
            <v>三类</v>
          </cell>
          <cell r="F4098" t="str">
            <v>YL05430722</v>
          </cell>
          <cell r="G4098" t="str">
            <v>高楼村-柳浪村</v>
          </cell>
          <cell r="H4098">
            <v>0</v>
          </cell>
          <cell r="I4098">
            <v>2.821</v>
          </cell>
          <cell r="J4098">
            <v>2.821</v>
          </cell>
        </row>
        <row r="4099">
          <cell r="C4099" t="str">
            <v>西湖区</v>
          </cell>
          <cell r="D4099">
            <v>430722</v>
          </cell>
          <cell r="E4099" t="str">
            <v>三类</v>
          </cell>
          <cell r="F4099" t="str">
            <v>YL06430722</v>
          </cell>
          <cell r="G4099" t="str">
            <v>观鱼村-小西湖村</v>
          </cell>
          <cell r="H4099">
            <v>9.149</v>
          </cell>
          <cell r="I4099">
            <v>9.275</v>
          </cell>
          <cell r="J4099">
            <v>0.126</v>
          </cell>
        </row>
        <row r="4100">
          <cell r="C4100" t="str">
            <v>西湖区</v>
          </cell>
          <cell r="D4100">
            <v>430722</v>
          </cell>
          <cell r="E4100" t="str">
            <v>三类</v>
          </cell>
          <cell r="F4100" t="str">
            <v>YL07430722</v>
          </cell>
          <cell r="G4100" t="str">
            <v>连安村-知春村</v>
          </cell>
          <cell r="H4100">
            <v>0</v>
          </cell>
          <cell r="I4100">
            <v>3.338</v>
          </cell>
          <cell r="J4100">
            <v>3.338</v>
          </cell>
        </row>
        <row r="4101">
          <cell r="C4101" t="str">
            <v>澧县小计</v>
          </cell>
        </row>
        <row r="4101">
          <cell r="J4101">
            <v>420.613</v>
          </cell>
        </row>
        <row r="4102">
          <cell r="C4102" t="str">
            <v>澧县</v>
          </cell>
          <cell r="D4102">
            <v>430723</v>
          </cell>
          <cell r="E4102" t="str">
            <v>三类</v>
          </cell>
          <cell r="F4102" t="str">
            <v>C001430723</v>
          </cell>
          <cell r="G4102" t="str">
            <v>伍家岗村界-伍家岗村界</v>
          </cell>
          <cell r="H4102">
            <v>0</v>
          </cell>
          <cell r="I4102">
            <v>1.618</v>
          </cell>
          <cell r="J4102">
            <v>1.618</v>
          </cell>
        </row>
        <row r="4103">
          <cell r="C4103" t="str">
            <v>澧县</v>
          </cell>
          <cell r="D4103">
            <v>430723</v>
          </cell>
          <cell r="E4103" t="str">
            <v>三类</v>
          </cell>
          <cell r="F4103" t="str">
            <v>C010430723</v>
          </cell>
          <cell r="G4103" t="str">
            <v>伍家岗至大桥村部</v>
          </cell>
          <cell r="H4103">
            <v>0</v>
          </cell>
          <cell r="I4103">
            <v>0.539</v>
          </cell>
          <cell r="J4103">
            <v>0.539</v>
          </cell>
        </row>
        <row r="4104">
          <cell r="C4104" t="str">
            <v>澧县</v>
          </cell>
          <cell r="D4104">
            <v>430723</v>
          </cell>
          <cell r="E4104" t="str">
            <v>三类</v>
          </cell>
          <cell r="F4104" t="str">
            <v>C028430723</v>
          </cell>
          <cell r="G4104" t="str">
            <v>花桥村-花桥村</v>
          </cell>
          <cell r="H4104">
            <v>0</v>
          </cell>
          <cell r="I4104">
            <v>4.703</v>
          </cell>
          <cell r="J4104">
            <v>4.703</v>
          </cell>
        </row>
        <row r="4105">
          <cell r="C4105" t="str">
            <v>澧县</v>
          </cell>
          <cell r="D4105">
            <v>430723</v>
          </cell>
          <cell r="E4105" t="str">
            <v>三类</v>
          </cell>
          <cell r="F4105" t="str">
            <v>C042430723</v>
          </cell>
          <cell r="G4105" t="str">
            <v>花树湾至玉溪村部</v>
          </cell>
          <cell r="H4105">
            <v>0</v>
          </cell>
          <cell r="I4105">
            <v>2.181</v>
          </cell>
          <cell r="J4105">
            <v>2.181</v>
          </cell>
        </row>
        <row r="4106">
          <cell r="C4106" t="str">
            <v>澧县</v>
          </cell>
          <cell r="D4106">
            <v>430723</v>
          </cell>
          <cell r="E4106" t="str">
            <v>三类</v>
          </cell>
          <cell r="F4106" t="str">
            <v>C059430723</v>
          </cell>
          <cell r="G4106" t="str">
            <v>爱国4组-芦茅村部</v>
          </cell>
          <cell r="H4106">
            <v>0</v>
          </cell>
          <cell r="I4106">
            <v>4.602</v>
          </cell>
          <cell r="J4106">
            <v>4.715</v>
          </cell>
        </row>
        <row r="4107">
          <cell r="C4107" t="str">
            <v>澧县</v>
          </cell>
          <cell r="D4107">
            <v>430723</v>
          </cell>
          <cell r="E4107" t="str">
            <v>三类</v>
          </cell>
          <cell r="F4107" t="str">
            <v>C065430723</v>
          </cell>
          <cell r="G4107" t="str">
            <v>马溪桥-双峰村部</v>
          </cell>
          <cell r="H4107">
            <v>0</v>
          </cell>
          <cell r="I4107">
            <v>3.748</v>
          </cell>
          <cell r="J4107">
            <v>3.748</v>
          </cell>
        </row>
        <row r="4108">
          <cell r="C4108" t="str">
            <v>澧县</v>
          </cell>
          <cell r="D4108">
            <v>430723</v>
          </cell>
          <cell r="E4108" t="str">
            <v>三类</v>
          </cell>
          <cell r="F4108" t="str">
            <v>C074430723</v>
          </cell>
          <cell r="G4108" t="str">
            <v>太谭村部-丰年村部</v>
          </cell>
          <cell r="H4108">
            <v>0</v>
          </cell>
          <cell r="I4108">
            <v>5.493</v>
          </cell>
          <cell r="J4108">
            <v>5.493</v>
          </cell>
        </row>
        <row r="4109">
          <cell r="C4109" t="str">
            <v>澧县</v>
          </cell>
          <cell r="D4109">
            <v>430723</v>
          </cell>
          <cell r="E4109" t="str">
            <v>三类</v>
          </cell>
          <cell r="F4109" t="str">
            <v>C081430723</v>
          </cell>
          <cell r="G4109" t="str">
            <v>濠口村部-濠口村部</v>
          </cell>
          <cell r="H4109">
            <v>2.387</v>
          </cell>
          <cell r="I4109">
            <v>6.453</v>
          </cell>
          <cell r="J4109">
            <v>4.066</v>
          </cell>
        </row>
        <row r="4110">
          <cell r="C4110" t="str">
            <v>澧县</v>
          </cell>
          <cell r="D4110">
            <v>430723</v>
          </cell>
          <cell r="E4110" t="str">
            <v>三类</v>
          </cell>
          <cell r="F4110" t="str">
            <v>C090430723</v>
          </cell>
          <cell r="G4110" t="str">
            <v>田家村部-田家村部</v>
          </cell>
          <cell r="H4110">
            <v>0</v>
          </cell>
          <cell r="I4110">
            <v>3.194</v>
          </cell>
          <cell r="J4110">
            <v>2.893</v>
          </cell>
        </row>
        <row r="4111">
          <cell r="C4111" t="str">
            <v>澧县</v>
          </cell>
          <cell r="D4111">
            <v>430723</v>
          </cell>
          <cell r="E4111" t="str">
            <v>三类</v>
          </cell>
          <cell r="F4111" t="str">
            <v>C093430723</v>
          </cell>
          <cell r="G4111" t="str">
            <v>学堤村至建武村</v>
          </cell>
          <cell r="H4111">
            <v>0</v>
          </cell>
          <cell r="I4111">
            <v>2.655</v>
          </cell>
          <cell r="J4111">
            <v>2.655</v>
          </cell>
        </row>
        <row r="4112">
          <cell r="C4112" t="str">
            <v>澧县</v>
          </cell>
          <cell r="D4112">
            <v>430723</v>
          </cell>
          <cell r="E4112" t="str">
            <v>三类</v>
          </cell>
          <cell r="F4112" t="str">
            <v>C094430723</v>
          </cell>
          <cell r="G4112" t="str">
            <v>清河村部至建武村</v>
          </cell>
          <cell r="H4112">
            <v>0</v>
          </cell>
          <cell r="I4112">
            <v>3.004</v>
          </cell>
          <cell r="J4112">
            <v>3.004</v>
          </cell>
        </row>
        <row r="4113">
          <cell r="C4113" t="str">
            <v>澧县</v>
          </cell>
          <cell r="D4113">
            <v>430723</v>
          </cell>
          <cell r="E4113" t="str">
            <v>三类</v>
          </cell>
          <cell r="F4113" t="str">
            <v>C095430723</v>
          </cell>
          <cell r="G4113" t="str">
            <v>新码头至毛家岔</v>
          </cell>
          <cell r="H4113">
            <v>0.558</v>
          </cell>
          <cell r="I4113">
            <v>3.796</v>
          </cell>
          <cell r="J4113">
            <v>3.237</v>
          </cell>
        </row>
        <row r="4114">
          <cell r="C4114" t="str">
            <v>澧县</v>
          </cell>
          <cell r="D4114">
            <v>430723</v>
          </cell>
          <cell r="E4114" t="str">
            <v>三类</v>
          </cell>
          <cell r="F4114" t="str">
            <v>C096430723</v>
          </cell>
          <cell r="G4114" t="str">
            <v>毛兴5组-东兴村部</v>
          </cell>
          <cell r="H4114">
            <v>0</v>
          </cell>
          <cell r="I4114">
            <v>4.468</v>
          </cell>
          <cell r="J4114">
            <v>4.466</v>
          </cell>
        </row>
        <row r="4115">
          <cell r="C4115" t="str">
            <v>澧县</v>
          </cell>
          <cell r="D4115">
            <v>430723</v>
          </cell>
          <cell r="E4115" t="str">
            <v>三类</v>
          </cell>
          <cell r="F4115" t="str">
            <v>C097430723</v>
          </cell>
          <cell r="G4115" t="str">
            <v>余家3组至保福村部</v>
          </cell>
          <cell r="H4115">
            <v>0</v>
          </cell>
          <cell r="I4115">
            <v>2.188</v>
          </cell>
          <cell r="J4115">
            <v>2.188</v>
          </cell>
        </row>
        <row r="4116">
          <cell r="C4116" t="str">
            <v>澧县</v>
          </cell>
          <cell r="D4116">
            <v>430723</v>
          </cell>
          <cell r="E4116" t="str">
            <v>三类</v>
          </cell>
          <cell r="F4116" t="str">
            <v>C098430723</v>
          </cell>
          <cell r="G4116" t="str">
            <v>保福公路至才家村</v>
          </cell>
          <cell r="H4116">
            <v>0</v>
          </cell>
          <cell r="I4116">
            <v>2.323</v>
          </cell>
          <cell r="J4116">
            <v>2.323</v>
          </cell>
        </row>
        <row r="4117">
          <cell r="C4117" t="str">
            <v>澧县</v>
          </cell>
          <cell r="D4117">
            <v>430723</v>
          </cell>
          <cell r="E4117" t="str">
            <v>三类</v>
          </cell>
          <cell r="F4117" t="str">
            <v>C107430723</v>
          </cell>
          <cell r="G4117" t="str">
            <v>土地7组至土地村部</v>
          </cell>
          <cell r="H4117">
            <v>0</v>
          </cell>
          <cell r="I4117">
            <v>2.7</v>
          </cell>
          <cell r="J4117">
            <v>2.7</v>
          </cell>
        </row>
        <row r="4118">
          <cell r="C4118" t="str">
            <v>澧县</v>
          </cell>
          <cell r="D4118">
            <v>430723</v>
          </cell>
          <cell r="E4118" t="str">
            <v>三类</v>
          </cell>
          <cell r="F4118" t="str">
            <v>C108430723</v>
          </cell>
          <cell r="G4118" t="str">
            <v>五公2组-董家村部</v>
          </cell>
          <cell r="H4118">
            <v>0</v>
          </cell>
          <cell r="I4118">
            <v>2.22</v>
          </cell>
          <cell r="J4118">
            <v>2.22</v>
          </cell>
        </row>
        <row r="4119">
          <cell r="C4119" t="str">
            <v>澧县</v>
          </cell>
          <cell r="D4119">
            <v>430723</v>
          </cell>
          <cell r="E4119" t="str">
            <v>三类</v>
          </cell>
          <cell r="F4119" t="str">
            <v>C109430723</v>
          </cell>
          <cell r="G4119" t="str">
            <v>董家堰-黄丝村部</v>
          </cell>
          <cell r="H4119">
            <v>0</v>
          </cell>
          <cell r="I4119">
            <v>3.955</v>
          </cell>
          <cell r="J4119">
            <v>3.955</v>
          </cell>
        </row>
        <row r="4120">
          <cell r="C4120" t="str">
            <v>澧县</v>
          </cell>
          <cell r="D4120">
            <v>430723</v>
          </cell>
          <cell r="E4120" t="str">
            <v>三类</v>
          </cell>
          <cell r="F4120" t="str">
            <v>C164430723</v>
          </cell>
          <cell r="G4120" t="str">
            <v>李家1组-鲁家村部</v>
          </cell>
          <cell r="H4120">
            <v>0</v>
          </cell>
          <cell r="I4120">
            <v>2.122</v>
          </cell>
          <cell r="J4120">
            <v>2.122</v>
          </cell>
        </row>
        <row r="4121">
          <cell r="C4121" t="str">
            <v>澧县</v>
          </cell>
          <cell r="D4121">
            <v>430723</v>
          </cell>
          <cell r="E4121" t="str">
            <v>三类</v>
          </cell>
          <cell r="F4121" t="str">
            <v>C170430723</v>
          </cell>
          <cell r="G4121" t="str">
            <v>洪福村部-梦江村部</v>
          </cell>
          <cell r="H4121">
            <v>0</v>
          </cell>
          <cell r="I4121">
            <v>3.14</v>
          </cell>
          <cell r="J4121">
            <v>3.14</v>
          </cell>
        </row>
        <row r="4122">
          <cell r="C4122" t="str">
            <v>澧县</v>
          </cell>
          <cell r="D4122">
            <v>430723</v>
          </cell>
          <cell r="E4122" t="str">
            <v>三类</v>
          </cell>
          <cell r="F4122" t="str">
            <v>C193430723</v>
          </cell>
          <cell r="G4122" t="str">
            <v>占岗14组至占岗村部</v>
          </cell>
          <cell r="H4122">
            <v>0</v>
          </cell>
          <cell r="I4122">
            <v>2.168</v>
          </cell>
          <cell r="J4122">
            <v>2.168</v>
          </cell>
        </row>
        <row r="4123">
          <cell r="C4123" t="str">
            <v>澧县</v>
          </cell>
          <cell r="D4123">
            <v>430723</v>
          </cell>
          <cell r="E4123" t="str">
            <v>三类</v>
          </cell>
          <cell r="F4123" t="str">
            <v>C204430723</v>
          </cell>
          <cell r="G4123" t="str">
            <v>永长1组至永长2组</v>
          </cell>
          <cell r="H4123">
            <v>0</v>
          </cell>
          <cell r="I4123">
            <v>0.91</v>
          </cell>
          <cell r="J4123">
            <v>0.91</v>
          </cell>
        </row>
        <row r="4124">
          <cell r="C4124" t="str">
            <v>澧县</v>
          </cell>
          <cell r="D4124">
            <v>430723</v>
          </cell>
          <cell r="E4124" t="str">
            <v>三类</v>
          </cell>
          <cell r="F4124" t="str">
            <v>C206430723</v>
          </cell>
          <cell r="G4124" t="str">
            <v>车溪11组-车溪村</v>
          </cell>
          <cell r="H4124">
            <v>0</v>
          </cell>
          <cell r="I4124">
            <v>3.009</v>
          </cell>
          <cell r="J4124">
            <v>0.694</v>
          </cell>
        </row>
        <row r="4125">
          <cell r="C4125" t="str">
            <v>澧县</v>
          </cell>
          <cell r="D4125">
            <v>430723</v>
          </cell>
          <cell r="E4125" t="str">
            <v>三类</v>
          </cell>
          <cell r="F4125" t="str">
            <v>C253430723</v>
          </cell>
          <cell r="G4125" t="str">
            <v>丰报1组-中学</v>
          </cell>
          <cell r="H4125">
            <v>0</v>
          </cell>
          <cell r="I4125">
            <v>4.275</v>
          </cell>
          <cell r="J4125">
            <v>4.275</v>
          </cell>
        </row>
        <row r="4126">
          <cell r="C4126" t="str">
            <v>澧县</v>
          </cell>
          <cell r="D4126">
            <v>430723</v>
          </cell>
          <cell r="E4126" t="str">
            <v>三类</v>
          </cell>
          <cell r="F4126" t="str">
            <v>C283430723</v>
          </cell>
          <cell r="G4126" t="str">
            <v>X008-四方桥村部</v>
          </cell>
          <cell r="H4126">
            <v>0.519</v>
          </cell>
          <cell r="I4126">
            <v>1.209</v>
          </cell>
          <cell r="J4126">
            <v>0.69</v>
          </cell>
        </row>
        <row r="4127">
          <cell r="C4127" t="str">
            <v>澧县</v>
          </cell>
          <cell r="D4127">
            <v>430723</v>
          </cell>
          <cell r="E4127" t="str">
            <v>三类</v>
          </cell>
          <cell r="F4127" t="str">
            <v>C285430723</v>
          </cell>
          <cell r="G4127" t="str">
            <v>四方桥村部-四方桥村部</v>
          </cell>
          <cell r="H4127">
            <v>1.219</v>
          </cell>
          <cell r="I4127">
            <v>3.218</v>
          </cell>
          <cell r="J4127">
            <v>1.999</v>
          </cell>
        </row>
        <row r="4128">
          <cell r="C4128" t="str">
            <v>澧县</v>
          </cell>
          <cell r="D4128">
            <v>430723</v>
          </cell>
          <cell r="E4128" t="str">
            <v>三类</v>
          </cell>
          <cell r="F4128" t="str">
            <v>C306430723</v>
          </cell>
          <cell r="G4128" t="str">
            <v>12支-汉东村部</v>
          </cell>
          <cell r="H4128">
            <v>0</v>
          </cell>
          <cell r="I4128">
            <v>2.299</v>
          </cell>
          <cell r="J4128">
            <v>2.299</v>
          </cell>
        </row>
        <row r="4129">
          <cell r="C4129" t="str">
            <v>澧县</v>
          </cell>
          <cell r="D4129">
            <v>430723</v>
          </cell>
          <cell r="E4129" t="str">
            <v>三类</v>
          </cell>
          <cell r="F4129" t="str">
            <v>C328430723</v>
          </cell>
          <cell r="G4129" t="str">
            <v>花云村部-新生村部</v>
          </cell>
          <cell r="H4129">
            <v>0</v>
          </cell>
          <cell r="I4129">
            <v>0.093</v>
          </cell>
          <cell r="J4129">
            <v>0.093</v>
          </cell>
        </row>
        <row r="4130">
          <cell r="C4130" t="str">
            <v>澧县</v>
          </cell>
          <cell r="D4130">
            <v>430723</v>
          </cell>
          <cell r="E4130" t="str">
            <v>三类</v>
          </cell>
          <cell r="F4130" t="str">
            <v>C331430723</v>
          </cell>
          <cell r="G4130" t="str">
            <v>大杨村界-大杨村界</v>
          </cell>
          <cell r="H4130">
            <v>0</v>
          </cell>
          <cell r="I4130">
            <v>4.193</v>
          </cell>
          <cell r="J4130">
            <v>4.193</v>
          </cell>
        </row>
        <row r="4131">
          <cell r="C4131" t="str">
            <v>澧县</v>
          </cell>
          <cell r="D4131">
            <v>430723</v>
          </cell>
          <cell r="E4131" t="str">
            <v>三类</v>
          </cell>
          <cell r="F4131" t="str">
            <v>C333430723</v>
          </cell>
          <cell r="G4131" t="str">
            <v>汉德二组-汉德界</v>
          </cell>
          <cell r="H4131">
            <v>2.797</v>
          </cell>
          <cell r="I4131">
            <v>4.377</v>
          </cell>
          <cell r="J4131">
            <v>1.58</v>
          </cell>
        </row>
        <row r="4132">
          <cell r="C4132" t="str">
            <v>澧县</v>
          </cell>
          <cell r="D4132">
            <v>430723</v>
          </cell>
          <cell r="E4132" t="str">
            <v>三类</v>
          </cell>
          <cell r="F4132" t="str">
            <v>C339430723</v>
          </cell>
          <cell r="G4132" t="str">
            <v>二干渠-孟坪界</v>
          </cell>
          <cell r="H4132">
            <v>0</v>
          </cell>
          <cell r="I4132">
            <v>4.906</v>
          </cell>
          <cell r="J4132">
            <v>4.906</v>
          </cell>
        </row>
        <row r="4133">
          <cell r="C4133" t="str">
            <v>澧县</v>
          </cell>
          <cell r="D4133">
            <v>430723</v>
          </cell>
          <cell r="E4133" t="str">
            <v>三类</v>
          </cell>
          <cell r="F4133" t="str">
            <v>C376430723</v>
          </cell>
          <cell r="G4133" t="str">
            <v>1组至丰坪界村部</v>
          </cell>
          <cell r="H4133">
            <v>0</v>
          </cell>
          <cell r="I4133">
            <v>1.7</v>
          </cell>
          <cell r="J4133">
            <v>1.7</v>
          </cell>
        </row>
        <row r="4134">
          <cell r="C4134" t="str">
            <v>澧县</v>
          </cell>
          <cell r="D4134">
            <v>430723</v>
          </cell>
          <cell r="E4134" t="str">
            <v>三类</v>
          </cell>
          <cell r="F4134" t="str">
            <v>C377430723</v>
          </cell>
          <cell r="G4134" t="str">
            <v>万家商店-万家村</v>
          </cell>
          <cell r="H4134">
            <v>0</v>
          </cell>
          <cell r="I4134">
            <v>4.582</v>
          </cell>
          <cell r="J4134">
            <v>4.582</v>
          </cell>
        </row>
        <row r="4135">
          <cell r="C4135" t="str">
            <v>澧县</v>
          </cell>
          <cell r="D4135">
            <v>430723</v>
          </cell>
          <cell r="E4135" t="str">
            <v>三类</v>
          </cell>
          <cell r="F4135" t="str">
            <v>C390430723</v>
          </cell>
          <cell r="G4135" t="str">
            <v>鹿山村界-仙台界</v>
          </cell>
          <cell r="H4135">
            <v>0</v>
          </cell>
          <cell r="I4135">
            <v>5.201</v>
          </cell>
          <cell r="J4135">
            <v>5.201</v>
          </cell>
        </row>
        <row r="4136">
          <cell r="C4136" t="str">
            <v>澧县</v>
          </cell>
          <cell r="D4136">
            <v>430723</v>
          </cell>
          <cell r="E4136" t="str">
            <v>三类</v>
          </cell>
          <cell r="F4136" t="str">
            <v>C397430723</v>
          </cell>
          <cell r="G4136" t="str">
            <v>娃娃堰至青山村部</v>
          </cell>
          <cell r="H4136">
            <v>0</v>
          </cell>
          <cell r="I4136">
            <v>1.247</v>
          </cell>
          <cell r="J4136">
            <v>1.247</v>
          </cell>
        </row>
        <row r="4137">
          <cell r="C4137" t="str">
            <v>澧县</v>
          </cell>
          <cell r="D4137">
            <v>430723</v>
          </cell>
          <cell r="E4137" t="str">
            <v>三类</v>
          </cell>
          <cell r="F4137" t="str">
            <v>C402430723</v>
          </cell>
          <cell r="G4137" t="str">
            <v>新街口-五一村部</v>
          </cell>
          <cell r="H4137">
            <v>0</v>
          </cell>
          <cell r="I4137">
            <v>2.853</v>
          </cell>
          <cell r="J4137">
            <v>2.853</v>
          </cell>
        </row>
        <row r="4138">
          <cell r="C4138" t="str">
            <v>澧县</v>
          </cell>
          <cell r="D4138">
            <v>430723</v>
          </cell>
          <cell r="E4138" t="str">
            <v>三类</v>
          </cell>
          <cell r="F4138" t="str">
            <v>C412430723</v>
          </cell>
          <cell r="G4138" t="str">
            <v>刻木村部-刻木村部</v>
          </cell>
          <cell r="H4138">
            <v>1.311</v>
          </cell>
          <cell r="I4138">
            <v>3.291</v>
          </cell>
          <cell r="J4138">
            <v>1.98</v>
          </cell>
        </row>
        <row r="4139">
          <cell r="C4139" t="str">
            <v>澧县</v>
          </cell>
          <cell r="D4139">
            <v>430723</v>
          </cell>
          <cell r="E4139" t="str">
            <v>三类</v>
          </cell>
          <cell r="F4139" t="str">
            <v>C514430723</v>
          </cell>
          <cell r="G4139" t="str">
            <v>花竹桥至长岭</v>
          </cell>
          <cell r="H4139">
            <v>0</v>
          </cell>
          <cell r="I4139">
            <v>4.732</v>
          </cell>
          <cell r="J4139">
            <v>4.732</v>
          </cell>
        </row>
        <row r="4140">
          <cell r="C4140" t="str">
            <v>澧县</v>
          </cell>
          <cell r="D4140">
            <v>430723</v>
          </cell>
          <cell r="E4140" t="str">
            <v>三类</v>
          </cell>
          <cell r="F4140" t="str">
            <v>C805430723</v>
          </cell>
          <cell r="G4140" t="str">
            <v>张家滩村界至张家滩大桥</v>
          </cell>
          <cell r="H4140">
            <v>0</v>
          </cell>
          <cell r="I4140">
            <v>0.267</v>
          </cell>
          <cell r="J4140">
            <v>0.267</v>
          </cell>
        </row>
        <row r="4141">
          <cell r="C4141" t="str">
            <v>澧县</v>
          </cell>
          <cell r="D4141">
            <v>430723</v>
          </cell>
          <cell r="E4141" t="str">
            <v>三类</v>
          </cell>
          <cell r="F4141" t="str">
            <v>C862430723</v>
          </cell>
          <cell r="G4141" t="str">
            <v>S302王家铺至丰报小学</v>
          </cell>
          <cell r="H4141">
            <v>0</v>
          </cell>
          <cell r="I4141">
            <v>0.26</v>
          </cell>
          <cell r="J4141">
            <v>0.26</v>
          </cell>
        </row>
        <row r="4142">
          <cell r="C4142" t="str">
            <v>澧县</v>
          </cell>
          <cell r="D4142">
            <v>430723</v>
          </cell>
          <cell r="E4142" t="str">
            <v>三类</v>
          </cell>
          <cell r="F4142" t="str">
            <v>CAZ2430723</v>
          </cell>
          <cell r="G4142" t="str">
            <v>群英8组至群力12组</v>
          </cell>
          <cell r="H4142">
            <v>0</v>
          </cell>
          <cell r="I4142">
            <v>1.358</v>
          </cell>
          <cell r="J4142">
            <v>1.358</v>
          </cell>
        </row>
        <row r="4143">
          <cell r="C4143" t="str">
            <v>澧县</v>
          </cell>
          <cell r="D4143">
            <v>430723</v>
          </cell>
          <cell r="E4143" t="str">
            <v>三类</v>
          </cell>
          <cell r="F4143" t="str">
            <v>CJA8430723</v>
          </cell>
          <cell r="G4143" t="str">
            <v>青山寺-吴学波家</v>
          </cell>
          <cell r="H4143">
            <v>3.853</v>
          </cell>
          <cell r="I4143">
            <v>4.751</v>
          </cell>
          <cell r="J4143">
            <v>0.898</v>
          </cell>
        </row>
        <row r="4144">
          <cell r="C4144" t="str">
            <v>澧县</v>
          </cell>
          <cell r="D4144">
            <v>430723</v>
          </cell>
          <cell r="E4144" t="str">
            <v>三类</v>
          </cell>
          <cell r="F4144" t="str">
            <v>X052430723</v>
          </cell>
          <cell r="G4144" t="str">
            <v>中武乡-高路铺</v>
          </cell>
          <cell r="H4144">
            <v>0.092</v>
          </cell>
          <cell r="I4144">
            <v>18.076</v>
          </cell>
          <cell r="J4144">
            <v>7.7</v>
          </cell>
        </row>
        <row r="4145">
          <cell r="C4145" t="str">
            <v>澧县</v>
          </cell>
          <cell r="D4145">
            <v>430723</v>
          </cell>
          <cell r="E4145" t="str">
            <v>三类</v>
          </cell>
          <cell r="F4145" t="str">
            <v>X053430723</v>
          </cell>
          <cell r="G4145" t="str">
            <v>复兴厂镇-盐井镇</v>
          </cell>
          <cell r="H4145">
            <v>6.439</v>
          </cell>
          <cell r="I4145">
            <v>11.679</v>
          </cell>
          <cell r="J4145">
            <v>5.285</v>
          </cell>
        </row>
        <row r="4146">
          <cell r="C4146" t="str">
            <v>澧县</v>
          </cell>
          <cell r="D4146">
            <v>430723</v>
          </cell>
          <cell r="E4146" t="str">
            <v>三类</v>
          </cell>
          <cell r="F4146" t="str">
            <v>X054430723</v>
          </cell>
          <cell r="G4146" t="str">
            <v>太青乡-长冲</v>
          </cell>
          <cell r="H4146">
            <v>0</v>
          </cell>
          <cell r="I4146">
            <v>12.133</v>
          </cell>
          <cell r="J4146">
            <v>2.495</v>
          </cell>
        </row>
        <row r="4147">
          <cell r="C4147" t="str">
            <v>澧县</v>
          </cell>
          <cell r="D4147">
            <v>430723</v>
          </cell>
          <cell r="E4147" t="str">
            <v>三类</v>
          </cell>
          <cell r="F4147" t="str">
            <v>X055430723</v>
          </cell>
          <cell r="G4147" t="str">
            <v>马头铺镇-火连坡镇</v>
          </cell>
          <cell r="H4147">
            <v>0</v>
          </cell>
          <cell r="I4147">
            <v>16.237</v>
          </cell>
          <cell r="J4147">
            <v>3.873</v>
          </cell>
        </row>
        <row r="4148">
          <cell r="C4148" t="str">
            <v>澧县</v>
          </cell>
          <cell r="D4148">
            <v>430723</v>
          </cell>
          <cell r="E4148" t="str">
            <v>三类</v>
          </cell>
          <cell r="F4148" t="str">
            <v>X059430781</v>
          </cell>
          <cell r="G4148" t="str">
            <v>鹿山-澧南乡</v>
          </cell>
          <cell r="H4148">
            <v>3.398</v>
          </cell>
          <cell r="I4148">
            <v>14.56</v>
          </cell>
          <cell r="J4148">
            <v>0.631</v>
          </cell>
        </row>
        <row r="4149">
          <cell r="C4149" t="str">
            <v>澧县</v>
          </cell>
          <cell r="D4149">
            <v>430723</v>
          </cell>
          <cell r="E4149" t="str">
            <v>三类</v>
          </cell>
          <cell r="F4149" t="str">
            <v>X060430723</v>
          </cell>
          <cell r="G4149" t="str">
            <v>顺林村-YA17</v>
          </cell>
          <cell r="H4149">
            <v>0</v>
          </cell>
          <cell r="I4149">
            <v>11.357</v>
          </cell>
          <cell r="J4149">
            <v>5.443</v>
          </cell>
        </row>
        <row r="4150">
          <cell r="C4150" t="str">
            <v>澧县</v>
          </cell>
          <cell r="D4150">
            <v>430723</v>
          </cell>
          <cell r="E4150" t="str">
            <v>三类</v>
          </cell>
          <cell r="F4150" t="str">
            <v>X064430723</v>
          </cell>
          <cell r="G4150" t="str">
            <v>X181-仙女村</v>
          </cell>
          <cell r="H4150">
            <v>0</v>
          </cell>
          <cell r="I4150">
            <v>4.914</v>
          </cell>
          <cell r="J4150">
            <v>4.914</v>
          </cell>
        </row>
        <row r="4151">
          <cell r="C4151" t="str">
            <v>澧县</v>
          </cell>
          <cell r="D4151">
            <v>430723</v>
          </cell>
          <cell r="E4151" t="str">
            <v>三类</v>
          </cell>
          <cell r="F4151" t="str">
            <v>X105430723</v>
          </cell>
          <cell r="G4151" t="str">
            <v>花云村部-临澧九里伏牛</v>
          </cell>
          <cell r="H4151">
            <v>18.413</v>
          </cell>
          <cell r="I4151">
            <v>20.356</v>
          </cell>
          <cell r="J4151">
            <v>1.943</v>
          </cell>
        </row>
        <row r="4152">
          <cell r="C4152" t="str">
            <v>澧县</v>
          </cell>
          <cell r="D4152">
            <v>430723</v>
          </cell>
          <cell r="E4152" t="str">
            <v>三类</v>
          </cell>
          <cell r="F4152" t="str">
            <v>X144430723</v>
          </cell>
          <cell r="G4152" t="str">
            <v>X008-板桥溶村部</v>
          </cell>
          <cell r="H4152">
            <v>3.028</v>
          </cell>
          <cell r="I4152">
            <v>5.689</v>
          </cell>
          <cell r="J4152">
            <v>2.662</v>
          </cell>
        </row>
        <row r="4153">
          <cell r="C4153" t="str">
            <v>澧县</v>
          </cell>
          <cell r="D4153">
            <v>430723</v>
          </cell>
          <cell r="E4153" t="str">
            <v>三类</v>
          </cell>
          <cell r="F4153" t="str">
            <v>X146430723</v>
          </cell>
          <cell r="G4153" t="str">
            <v>车溪乡-大堰当镇</v>
          </cell>
          <cell r="H4153">
            <v>0</v>
          </cell>
          <cell r="I4153">
            <v>10.644</v>
          </cell>
          <cell r="J4153">
            <v>4.862</v>
          </cell>
        </row>
        <row r="4154">
          <cell r="C4154" t="str">
            <v>澧县</v>
          </cell>
          <cell r="D4154">
            <v>430723</v>
          </cell>
          <cell r="E4154" t="str">
            <v>三类</v>
          </cell>
          <cell r="F4154" t="str">
            <v>X148430723</v>
          </cell>
          <cell r="G4154" t="str">
            <v>分水村-玉皇庙村</v>
          </cell>
          <cell r="H4154">
            <v>0</v>
          </cell>
          <cell r="I4154">
            <v>1.026</v>
          </cell>
          <cell r="J4154">
            <v>0.569</v>
          </cell>
        </row>
        <row r="4155">
          <cell r="C4155" t="str">
            <v>澧县</v>
          </cell>
          <cell r="D4155">
            <v>430723</v>
          </cell>
          <cell r="E4155" t="str">
            <v>三类</v>
          </cell>
          <cell r="F4155" t="str">
            <v>X150430723</v>
          </cell>
          <cell r="G4155" t="str">
            <v>S402-陆家村</v>
          </cell>
          <cell r="H4155">
            <v>0</v>
          </cell>
          <cell r="I4155">
            <v>10.763</v>
          </cell>
          <cell r="J4155">
            <v>6.142</v>
          </cell>
        </row>
        <row r="4156">
          <cell r="C4156" t="str">
            <v>澧县</v>
          </cell>
          <cell r="D4156">
            <v>430723</v>
          </cell>
          <cell r="E4156" t="str">
            <v>三类</v>
          </cell>
          <cell r="F4156" t="str">
            <v>X154430723</v>
          </cell>
          <cell r="G4156" t="str">
            <v>杉林-S333</v>
          </cell>
          <cell r="H4156">
            <v>0</v>
          </cell>
          <cell r="I4156">
            <v>12.271</v>
          </cell>
          <cell r="J4156">
            <v>11.881</v>
          </cell>
        </row>
        <row r="4157">
          <cell r="C4157" t="str">
            <v>澧县</v>
          </cell>
          <cell r="D4157">
            <v>430723</v>
          </cell>
          <cell r="E4157" t="str">
            <v>三类</v>
          </cell>
          <cell r="F4157" t="str">
            <v>X155430723</v>
          </cell>
          <cell r="G4157" t="str">
            <v>S302-毕陈村</v>
          </cell>
          <cell r="H4157">
            <v>0</v>
          </cell>
          <cell r="I4157">
            <v>12.305</v>
          </cell>
          <cell r="J4157">
            <v>12.305</v>
          </cell>
        </row>
        <row r="4158">
          <cell r="C4158" t="str">
            <v>澧县</v>
          </cell>
          <cell r="D4158">
            <v>430723</v>
          </cell>
          <cell r="E4158" t="str">
            <v>三类</v>
          </cell>
          <cell r="F4158" t="str">
            <v>X156430723</v>
          </cell>
          <cell r="G4158" t="str">
            <v>毕陈村-S332</v>
          </cell>
          <cell r="H4158">
            <v>0</v>
          </cell>
          <cell r="I4158">
            <v>2.807</v>
          </cell>
          <cell r="J4158">
            <v>2.807</v>
          </cell>
        </row>
        <row r="4159">
          <cell r="C4159" t="str">
            <v>澧县</v>
          </cell>
          <cell r="D4159">
            <v>430723</v>
          </cell>
          <cell r="E4159" t="str">
            <v>三类</v>
          </cell>
          <cell r="F4159" t="str">
            <v>X157430723</v>
          </cell>
          <cell r="G4159" t="str">
            <v>X190-南岳村</v>
          </cell>
          <cell r="H4159">
            <v>0</v>
          </cell>
          <cell r="I4159">
            <v>12.239</v>
          </cell>
          <cell r="J4159">
            <v>9.915</v>
          </cell>
        </row>
        <row r="4160">
          <cell r="C4160" t="str">
            <v>澧县</v>
          </cell>
          <cell r="D4160">
            <v>430723</v>
          </cell>
          <cell r="E4160" t="str">
            <v>三类</v>
          </cell>
          <cell r="F4160" t="str">
            <v>X158430723</v>
          </cell>
          <cell r="G4160" t="str">
            <v>官冲村-X186</v>
          </cell>
          <cell r="H4160">
            <v>0</v>
          </cell>
          <cell r="I4160">
            <v>12.377</v>
          </cell>
          <cell r="J4160">
            <v>8.751</v>
          </cell>
        </row>
        <row r="4161">
          <cell r="C4161" t="str">
            <v>澧县</v>
          </cell>
          <cell r="D4161">
            <v>430723</v>
          </cell>
          <cell r="E4161" t="str">
            <v>三类</v>
          </cell>
          <cell r="F4161" t="str">
            <v>Y022430723</v>
          </cell>
          <cell r="G4161" t="str">
            <v>长岭村-太青村</v>
          </cell>
          <cell r="H4161">
            <v>0</v>
          </cell>
          <cell r="I4161">
            <v>15.502</v>
          </cell>
          <cell r="J4161">
            <v>6</v>
          </cell>
        </row>
        <row r="4162">
          <cell r="C4162" t="str">
            <v>澧县</v>
          </cell>
          <cell r="D4162">
            <v>430723</v>
          </cell>
          <cell r="E4162" t="str">
            <v>三类</v>
          </cell>
          <cell r="F4162" t="str">
            <v>Y030430723</v>
          </cell>
          <cell r="G4162" t="str">
            <v>双兴村部-中心村界</v>
          </cell>
          <cell r="H4162">
            <v>0</v>
          </cell>
          <cell r="I4162">
            <v>2.953</v>
          </cell>
          <cell r="J4162">
            <v>2.953</v>
          </cell>
        </row>
        <row r="4163">
          <cell r="C4163" t="str">
            <v>澧县</v>
          </cell>
          <cell r="D4163">
            <v>430723</v>
          </cell>
          <cell r="E4163" t="str">
            <v>三类</v>
          </cell>
          <cell r="F4163" t="str">
            <v>YA01430723</v>
          </cell>
          <cell r="G4163" t="str">
            <v>关堰村-S302</v>
          </cell>
          <cell r="H4163">
            <v>0</v>
          </cell>
          <cell r="I4163">
            <v>18.699</v>
          </cell>
          <cell r="J4163">
            <v>6.115</v>
          </cell>
        </row>
        <row r="4164">
          <cell r="C4164" t="str">
            <v>澧县</v>
          </cell>
          <cell r="D4164">
            <v>430723</v>
          </cell>
          <cell r="E4164" t="str">
            <v>三类</v>
          </cell>
          <cell r="F4164" t="str">
            <v>YA04430723</v>
          </cell>
          <cell r="G4164" t="str">
            <v>利民村-双岭村</v>
          </cell>
          <cell r="H4164">
            <v>2.944</v>
          </cell>
          <cell r="I4164">
            <v>5.282</v>
          </cell>
          <cell r="J4164">
            <v>0.759</v>
          </cell>
        </row>
        <row r="4165">
          <cell r="C4165" t="str">
            <v>澧县</v>
          </cell>
          <cell r="D4165">
            <v>430723</v>
          </cell>
          <cell r="E4165" t="str">
            <v>三类</v>
          </cell>
          <cell r="F4165" t="str">
            <v>YA07430723</v>
          </cell>
          <cell r="G4165" t="str">
            <v>S402-永红村</v>
          </cell>
          <cell r="H4165">
            <v>0</v>
          </cell>
          <cell r="I4165">
            <v>2.129</v>
          </cell>
          <cell r="J4165">
            <v>2.129</v>
          </cell>
        </row>
        <row r="4166">
          <cell r="C4166" t="str">
            <v>澧县</v>
          </cell>
          <cell r="D4166">
            <v>430723</v>
          </cell>
          <cell r="E4166" t="str">
            <v>三类</v>
          </cell>
          <cell r="F4166" t="str">
            <v>YA11430723</v>
          </cell>
          <cell r="G4166" t="str">
            <v>顺林居委会-顺林居委会</v>
          </cell>
          <cell r="H4166">
            <v>0</v>
          </cell>
          <cell r="I4166">
            <v>0.348</v>
          </cell>
          <cell r="J4166">
            <v>0.348</v>
          </cell>
        </row>
        <row r="4167">
          <cell r="C4167" t="str">
            <v>澧县</v>
          </cell>
          <cell r="D4167">
            <v>430723</v>
          </cell>
          <cell r="E4167" t="str">
            <v>三类</v>
          </cell>
          <cell r="F4167" t="str">
            <v>YA12430723</v>
          </cell>
          <cell r="G4167" t="str">
            <v>恒新村-东风村</v>
          </cell>
          <cell r="H4167">
            <v>2.993</v>
          </cell>
          <cell r="I4167">
            <v>9.35</v>
          </cell>
          <cell r="J4167">
            <v>4.771</v>
          </cell>
        </row>
        <row r="4168">
          <cell r="C4168" t="str">
            <v>澧县</v>
          </cell>
          <cell r="D4168">
            <v>430723</v>
          </cell>
          <cell r="E4168" t="str">
            <v>三类</v>
          </cell>
          <cell r="F4168" t="str">
            <v>YA18430723</v>
          </cell>
          <cell r="G4168" t="str">
            <v>澧松村-马溪村</v>
          </cell>
          <cell r="H4168">
            <v>0</v>
          </cell>
          <cell r="I4168">
            <v>11.848</v>
          </cell>
          <cell r="J4168">
            <v>4.82</v>
          </cell>
        </row>
        <row r="4169">
          <cell r="C4169" t="str">
            <v>澧县</v>
          </cell>
          <cell r="D4169">
            <v>430723</v>
          </cell>
          <cell r="E4169" t="str">
            <v>三类</v>
          </cell>
          <cell r="F4169" t="str">
            <v>YA20430723</v>
          </cell>
          <cell r="G4169" t="str">
            <v>雨樟村-青岩村</v>
          </cell>
          <cell r="H4169">
            <v>0</v>
          </cell>
          <cell r="I4169">
            <v>14.703</v>
          </cell>
          <cell r="J4169">
            <v>14.703</v>
          </cell>
        </row>
        <row r="4170">
          <cell r="C4170" t="str">
            <v>澧县</v>
          </cell>
          <cell r="D4170">
            <v>430723</v>
          </cell>
          <cell r="E4170" t="str">
            <v>三类</v>
          </cell>
          <cell r="F4170" t="str">
            <v>YA22430723</v>
          </cell>
          <cell r="G4170" t="str">
            <v>岩河村-S402</v>
          </cell>
          <cell r="H4170">
            <v>3.833</v>
          </cell>
          <cell r="I4170">
            <v>7.223</v>
          </cell>
          <cell r="J4170">
            <v>2.092</v>
          </cell>
        </row>
        <row r="4171">
          <cell r="C4171" t="str">
            <v>澧县</v>
          </cell>
          <cell r="D4171">
            <v>430723</v>
          </cell>
          <cell r="E4171" t="str">
            <v>三类</v>
          </cell>
          <cell r="F4171" t="str">
            <v>YA23430723</v>
          </cell>
          <cell r="G4171" t="str">
            <v>杨家村-岩河村</v>
          </cell>
          <cell r="H4171">
            <v>0</v>
          </cell>
          <cell r="I4171">
            <v>7.157</v>
          </cell>
          <cell r="J4171">
            <v>1.039</v>
          </cell>
        </row>
        <row r="4172">
          <cell r="C4172" t="str">
            <v>澧县</v>
          </cell>
          <cell r="D4172">
            <v>430723</v>
          </cell>
          <cell r="E4172" t="str">
            <v>三类</v>
          </cell>
          <cell r="F4172" t="str">
            <v>YA24430723</v>
          </cell>
          <cell r="G4172" t="str">
            <v>陈家村-X219</v>
          </cell>
          <cell r="H4172">
            <v>3.918</v>
          </cell>
          <cell r="I4172">
            <v>12.754</v>
          </cell>
          <cell r="J4172">
            <v>4.456</v>
          </cell>
        </row>
        <row r="4173">
          <cell r="C4173" t="str">
            <v>澧县</v>
          </cell>
          <cell r="D4173">
            <v>430723</v>
          </cell>
          <cell r="E4173" t="str">
            <v>三类</v>
          </cell>
          <cell r="F4173" t="str">
            <v>YA25430723</v>
          </cell>
          <cell r="G4173" t="str">
            <v>香闸村-五爱村</v>
          </cell>
          <cell r="H4173">
            <v>0</v>
          </cell>
          <cell r="I4173">
            <v>8.565</v>
          </cell>
          <cell r="J4173">
            <v>5.746</v>
          </cell>
        </row>
        <row r="4174">
          <cell r="C4174" t="str">
            <v>澧县</v>
          </cell>
          <cell r="D4174">
            <v>430723</v>
          </cell>
          <cell r="E4174" t="str">
            <v>三类</v>
          </cell>
          <cell r="F4174" t="str">
            <v>YA30430723</v>
          </cell>
          <cell r="G4174" t="str">
            <v>缸窑村-千官村</v>
          </cell>
          <cell r="H4174">
            <v>3.56</v>
          </cell>
          <cell r="I4174">
            <v>8.053</v>
          </cell>
          <cell r="J4174">
            <v>4.493</v>
          </cell>
        </row>
        <row r="4175">
          <cell r="C4175" t="str">
            <v>澧县</v>
          </cell>
          <cell r="D4175">
            <v>430723</v>
          </cell>
          <cell r="E4175" t="str">
            <v>三类</v>
          </cell>
          <cell r="F4175" t="str">
            <v>YA33430723</v>
          </cell>
          <cell r="G4175" t="str">
            <v>官冲村-X186</v>
          </cell>
          <cell r="H4175">
            <v>0</v>
          </cell>
          <cell r="I4175">
            <v>8.158</v>
          </cell>
          <cell r="J4175">
            <v>8.158</v>
          </cell>
        </row>
        <row r="4176">
          <cell r="C4176" t="str">
            <v>澧县</v>
          </cell>
          <cell r="D4176">
            <v>430723</v>
          </cell>
          <cell r="E4176" t="str">
            <v>三类</v>
          </cell>
          <cell r="F4176" t="str">
            <v>YA34430723</v>
          </cell>
          <cell r="G4176" t="str">
            <v>YA01-镇花园村</v>
          </cell>
          <cell r="H4176">
            <v>1.519</v>
          </cell>
          <cell r="I4176">
            <v>8.469</v>
          </cell>
          <cell r="J4176">
            <v>6.295</v>
          </cell>
        </row>
        <row r="4177">
          <cell r="C4177" t="str">
            <v>澧县</v>
          </cell>
          <cell r="D4177">
            <v>430723</v>
          </cell>
          <cell r="E4177" t="str">
            <v>三类</v>
          </cell>
          <cell r="F4177" t="str">
            <v>YA38430723</v>
          </cell>
          <cell r="G4177" t="str">
            <v>一心村-部家村</v>
          </cell>
          <cell r="H4177">
            <v>0</v>
          </cell>
          <cell r="I4177">
            <v>2.797</v>
          </cell>
          <cell r="J4177">
            <v>2.797</v>
          </cell>
        </row>
        <row r="4178">
          <cell r="C4178" t="str">
            <v>澧县</v>
          </cell>
          <cell r="D4178">
            <v>430723</v>
          </cell>
          <cell r="E4178" t="str">
            <v>三类</v>
          </cell>
          <cell r="F4178" t="str">
            <v>YA39430723</v>
          </cell>
          <cell r="G4178" t="str">
            <v>X190-十回村</v>
          </cell>
          <cell r="H4178">
            <v>0</v>
          </cell>
          <cell r="I4178">
            <v>3.839</v>
          </cell>
          <cell r="J4178">
            <v>2.613</v>
          </cell>
        </row>
        <row r="4179">
          <cell r="C4179" t="str">
            <v>澧县</v>
          </cell>
          <cell r="D4179">
            <v>430723</v>
          </cell>
          <cell r="E4179" t="str">
            <v>三类</v>
          </cell>
          <cell r="F4179" t="str">
            <v>YA40430723</v>
          </cell>
          <cell r="G4179" t="str">
            <v>YA41-铁尺村</v>
          </cell>
          <cell r="H4179">
            <v>0</v>
          </cell>
          <cell r="I4179">
            <v>2.214</v>
          </cell>
          <cell r="J4179">
            <v>2.214</v>
          </cell>
        </row>
        <row r="4180">
          <cell r="C4180" t="str">
            <v>澧县</v>
          </cell>
          <cell r="D4180">
            <v>430723</v>
          </cell>
          <cell r="E4180" t="str">
            <v>三类</v>
          </cell>
          <cell r="F4180" t="str">
            <v>YA41430723</v>
          </cell>
          <cell r="G4180" t="str">
            <v>清水村-蔡津村</v>
          </cell>
          <cell r="H4180">
            <v>2.226</v>
          </cell>
          <cell r="I4180">
            <v>3.788</v>
          </cell>
          <cell r="J4180">
            <v>1.562</v>
          </cell>
        </row>
        <row r="4181">
          <cell r="C4181" t="str">
            <v>澧县</v>
          </cell>
          <cell r="D4181">
            <v>430723</v>
          </cell>
          <cell r="E4181" t="str">
            <v>三类</v>
          </cell>
          <cell r="F4181" t="str">
            <v>YA42430723</v>
          </cell>
          <cell r="G4181" t="str">
            <v>夹堤村-三贤村</v>
          </cell>
          <cell r="H4181">
            <v>6.362</v>
          </cell>
          <cell r="I4181">
            <v>8.766</v>
          </cell>
          <cell r="J4181">
            <v>2.421</v>
          </cell>
        </row>
        <row r="4182">
          <cell r="C4182" t="str">
            <v>澧县</v>
          </cell>
          <cell r="D4182">
            <v>430723</v>
          </cell>
          <cell r="E4182" t="str">
            <v>三类</v>
          </cell>
          <cell r="F4182" t="str">
            <v>YA44430723</v>
          </cell>
          <cell r="G4182" t="str">
            <v>杨木村-X185</v>
          </cell>
          <cell r="H4182">
            <v>3.899</v>
          </cell>
          <cell r="I4182">
            <v>9.288</v>
          </cell>
          <cell r="J4182">
            <v>4.791</v>
          </cell>
        </row>
        <row r="4183">
          <cell r="C4183" t="str">
            <v>澧县</v>
          </cell>
          <cell r="D4183">
            <v>430723</v>
          </cell>
          <cell r="E4183" t="str">
            <v>三类</v>
          </cell>
          <cell r="F4183" t="str">
            <v>YA45430723</v>
          </cell>
          <cell r="G4183" t="str">
            <v>湖北危水镇王马堰村界-S302</v>
          </cell>
          <cell r="H4183">
            <v>2.2</v>
          </cell>
          <cell r="I4183">
            <v>5.829</v>
          </cell>
          <cell r="J4183">
            <v>3.629</v>
          </cell>
        </row>
        <row r="4184">
          <cell r="C4184" t="str">
            <v>澧县</v>
          </cell>
          <cell r="D4184">
            <v>430723</v>
          </cell>
          <cell r="E4184" t="str">
            <v>三类</v>
          </cell>
          <cell r="F4184" t="str">
            <v>YA46430723</v>
          </cell>
          <cell r="G4184" t="str">
            <v>S402-陆家村</v>
          </cell>
          <cell r="H4184">
            <v>0</v>
          </cell>
          <cell r="I4184">
            <v>3.524</v>
          </cell>
          <cell r="J4184">
            <v>3.524</v>
          </cell>
        </row>
        <row r="4185">
          <cell r="C4185" t="str">
            <v>澧县</v>
          </cell>
          <cell r="D4185">
            <v>430723</v>
          </cell>
          <cell r="E4185" t="str">
            <v>三类</v>
          </cell>
          <cell r="F4185" t="str">
            <v>YA48430723</v>
          </cell>
          <cell r="G4185" t="str">
            <v>X084-观斗村</v>
          </cell>
          <cell r="H4185">
            <v>2.267</v>
          </cell>
          <cell r="I4185">
            <v>5.663</v>
          </cell>
          <cell r="J4185">
            <v>3.396</v>
          </cell>
        </row>
        <row r="4186">
          <cell r="C4186" t="str">
            <v>澧县</v>
          </cell>
          <cell r="D4186">
            <v>430723</v>
          </cell>
          <cell r="E4186" t="str">
            <v>三类</v>
          </cell>
          <cell r="F4186" t="str">
            <v>YA54430723</v>
          </cell>
          <cell r="G4186" t="str">
            <v>爱国村-烟家村</v>
          </cell>
          <cell r="H4186">
            <v>2.636</v>
          </cell>
          <cell r="I4186">
            <v>6.267</v>
          </cell>
          <cell r="J4186">
            <v>3.631</v>
          </cell>
        </row>
        <row r="4187">
          <cell r="C4187" t="str">
            <v>澧县</v>
          </cell>
          <cell r="D4187">
            <v>430723</v>
          </cell>
          <cell r="E4187" t="str">
            <v>三类</v>
          </cell>
          <cell r="F4187" t="str">
            <v>YA55430723</v>
          </cell>
          <cell r="G4187" t="str">
            <v>枫祥村-古塘村</v>
          </cell>
          <cell r="H4187">
            <v>0</v>
          </cell>
          <cell r="I4187">
            <v>2.301</v>
          </cell>
          <cell r="J4187">
            <v>2.301</v>
          </cell>
        </row>
        <row r="4188">
          <cell r="C4188" t="str">
            <v>澧县</v>
          </cell>
          <cell r="D4188">
            <v>430723</v>
          </cell>
          <cell r="E4188" t="str">
            <v>三类</v>
          </cell>
          <cell r="F4188" t="str">
            <v>YA70430723</v>
          </cell>
          <cell r="G4188" t="str">
            <v>添洪村-太平村</v>
          </cell>
          <cell r="H4188">
            <v>0</v>
          </cell>
          <cell r="I4188">
            <v>7.336</v>
          </cell>
          <cell r="J4188">
            <v>5.707</v>
          </cell>
        </row>
        <row r="4189">
          <cell r="C4189" t="str">
            <v>澧县</v>
          </cell>
          <cell r="D4189">
            <v>430723</v>
          </cell>
          <cell r="E4189" t="str">
            <v>三类</v>
          </cell>
          <cell r="F4189" t="str">
            <v>YA72430723</v>
          </cell>
          <cell r="G4189" t="str">
            <v>高峰村界-X219</v>
          </cell>
          <cell r="H4189">
            <v>0</v>
          </cell>
          <cell r="I4189">
            <v>6.424</v>
          </cell>
          <cell r="J4189">
            <v>6.424</v>
          </cell>
        </row>
        <row r="4190">
          <cell r="C4190" t="str">
            <v>澧县</v>
          </cell>
          <cell r="D4190">
            <v>430723</v>
          </cell>
          <cell r="E4190" t="str">
            <v>三类</v>
          </cell>
          <cell r="F4190" t="str">
            <v>YA73430723</v>
          </cell>
          <cell r="G4190" t="str">
            <v>曾家港村-建新村</v>
          </cell>
          <cell r="H4190">
            <v>0</v>
          </cell>
          <cell r="I4190">
            <v>7.631</v>
          </cell>
          <cell r="J4190">
            <v>5.481</v>
          </cell>
        </row>
        <row r="4191">
          <cell r="C4191" t="str">
            <v>澧县</v>
          </cell>
          <cell r="D4191">
            <v>430723</v>
          </cell>
          <cell r="E4191" t="str">
            <v>三类</v>
          </cell>
          <cell r="F4191" t="str">
            <v>YA75430723</v>
          </cell>
          <cell r="G4191" t="str">
            <v>两河村-林溪村</v>
          </cell>
          <cell r="H4191">
            <v>0</v>
          </cell>
          <cell r="I4191">
            <v>4.162</v>
          </cell>
          <cell r="J4191">
            <v>4.162</v>
          </cell>
        </row>
        <row r="4192">
          <cell r="C4192" t="str">
            <v>澧县</v>
          </cell>
          <cell r="D4192">
            <v>430723</v>
          </cell>
          <cell r="E4192" t="str">
            <v>三类</v>
          </cell>
          <cell r="F4192" t="str">
            <v>YA76430723</v>
          </cell>
          <cell r="G4192" t="str">
            <v>S333-镇唐家峪村</v>
          </cell>
          <cell r="H4192">
            <v>0</v>
          </cell>
          <cell r="I4192">
            <v>4.334</v>
          </cell>
          <cell r="J4192">
            <v>4.334</v>
          </cell>
        </row>
        <row r="4193">
          <cell r="C4193" t="str">
            <v>澧县</v>
          </cell>
          <cell r="D4193">
            <v>430723</v>
          </cell>
          <cell r="E4193" t="str">
            <v>三类</v>
          </cell>
          <cell r="F4193" t="str">
            <v>YA79430723</v>
          </cell>
          <cell r="G4193" t="str">
            <v>廖坪村-廖坪村界</v>
          </cell>
          <cell r="H4193">
            <v>0</v>
          </cell>
          <cell r="I4193">
            <v>4.283</v>
          </cell>
          <cell r="J4193">
            <v>4.283</v>
          </cell>
        </row>
        <row r="4194">
          <cell r="C4194" t="str">
            <v>澧县</v>
          </cell>
          <cell r="D4194">
            <v>430723</v>
          </cell>
          <cell r="E4194" t="str">
            <v>三类</v>
          </cell>
          <cell r="F4194" t="str">
            <v>YA81430723</v>
          </cell>
          <cell r="G4194" t="str">
            <v>S293-车溪村</v>
          </cell>
          <cell r="H4194">
            <v>0</v>
          </cell>
          <cell r="I4194">
            <v>7.072</v>
          </cell>
          <cell r="J4194">
            <v>5.539</v>
          </cell>
        </row>
        <row r="4195">
          <cell r="C4195" t="str">
            <v>澧县</v>
          </cell>
          <cell r="D4195">
            <v>430723</v>
          </cell>
          <cell r="E4195" t="str">
            <v>三类</v>
          </cell>
          <cell r="F4195" t="str">
            <v>YA83430723</v>
          </cell>
          <cell r="G4195" t="str">
            <v>东洲村-临津村</v>
          </cell>
          <cell r="H4195">
            <v>1.813</v>
          </cell>
          <cell r="I4195">
            <v>5.19</v>
          </cell>
          <cell r="J4195">
            <v>3.377</v>
          </cell>
        </row>
        <row r="4196">
          <cell r="C4196" t="str">
            <v>澧县</v>
          </cell>
          <cell r="D4196">
            <v>430723</v>
          </cell>
          <cell r="E4196" t="str">
            <v>三类</v>
          </cell>
          <cell r="F4196" t="str">
            <v>YA84430723</v>
          </cell>
          <cell r="G4196" t="str">
            <v>建设村-东红村</v>
          </cell>
          <cell r="H4196">
            <v>0</v>
          </cell>
          <cell r="I4196">
            <v>3.864</v>
          </cell>
          <cell r="J4196">
            <v>3.864</v>
          </cell>
        </row>
        <row r="4197">
          <cell r="C4197" t="str">
            <v>澧县</v>
          </cell>
          <cell r="D4197">
            <v>430723</v>
          </cell>
          <cell r="E4197" t="str">
            <v>三类</v>
          </cell>
          <cell r="F4197" t="str">
            <v>YA89430723</v>
          </cell>
          <cell r="G4197" t="str">
            <v>官冲村-沿溪村</v>
          </cell>
          <cell r="H4197">
            <v>0</v>
          </cell>
          <cell r="I4197">
            <v>8.537</v>
          </cell>
          <cell r="J4197">
            <v>5.41</v>
          </cell>
        </row>
        <row r="4198">
          <cell r="C4198" t="str">
            <v>澧县</v>
          </cell>
          <cell r="D4198">
            <v>430723</v>
          </cell>
          <cell r="E4198" t="str">
            <v>三类</v>
          </cell>
          <cell r="F4198" t="str">
            <v>YB31430723</v>
          </cell>
          <cell r="G4198" t="str">
            <v>洪家村-杨家村</v>
          </cell>
          <cell r="H4198">
            <v>0.411</v>
          </cell>
          <cell r="I4198">
            <v>9.825</v>
          </cell>
          <cell r="J4198">
            <v>6.394</v>
          </cell>
        </row>
        <row r="4199">
          <cell r="C4199" t="str">
            <v>澧县</v>
          </cell>
          <cell r="D4199">
            <v>430723</v>
          </cell>
          <cell r="E4199" t="str">
            <v>三类</v>
          </cell>
          <cell r="F4199" t="str">
            <v>YB33430723</v>
          </cell>
          <cell r="G4199" t="str">
            <v>S298-雨观山村</v>
          </cell>
          <cell r="H4199">
            <v>0</v>
          </cell>
          <cell r="I4199">
            <v>13.131</v>
          </cell>
          <cell r="J4199">
            <v>2.695</v>
          </cell>
        </row>
        <row r="4200">
          <cell r="C4200" t="str">
            <v>澧县</v>
          </cell>
          <cell r="D4200">
            <v>430723</v>
          </cell>
          <cell r="E4200" t="str">
            <v>三类</v>
          </cell>
          <cell r="F4200" t="str">
            <v>YB37430723</v>
          </cell>
          <cell r="G4200" t="str">
            <v>石公村-中武村</v>
          </cell>
          <cell r="H4200">
            <v>2.623</v>
          </cell>
          <cell r="I4200">
            <v>7.089</v>
          </cell>
          <cell r="J4200">
            <v>4.466</v>
          </cell>
        </row>
        <row r="4201">
          <cell r="C4201" t="str">
            <v>澧县</v>
          </cell>
          <cell r="D4201">
            <v>430723</v>
          </cell>
          <cell r="E4201" t="str">
            <v>三类</v>
          </cell>
          <cell r="F4201" t="str">
            <v>YB50430723</v>
          </cell>
          <cell r="G4201" t="str">
            <v>地福村界-S337</v>
          </cell>
          <cell r="H4201">
            <v>0</v>
          </cell>
          <cell r="I4201">
            <v>16.588</v>
          </cell>
          <cell r="J4201">
            <v>12.773</v>
          </cell>
        </row>
        <row r="4202">
          <cell r="C4202" t="str">
            <v>澧县</v>
          </cell>
          <cell r="D4202">
            <v>430723</v>
          </cell>
          <cell r="E4202" t="str">
            <v>三类</v>
          </cell>
          <cell r="F4202" t="str">
            <v>YB57430723</v>
          </cell>
          <cell r="G4202" t="str">
            <v>界湖村-S337</v>
          </cell>
          <cell r="H4202">
            <v>0</v>
          </cell>
          <cell r="I4202">
            <v>13.984</v>
          </cell>
          <cell r="J4202">
            <v>9.967</v>
          </cell>
        </row>
        <row r="4203">
          <cell r="C4203" t="str">
            <v>澧县</v>
          </cell>
          <cell r="D4203">
            <v>430723</v>
          </cell>
          <cell r="E4203" t="str">
            <v>三类</v>
          </cell>
          <cell r="F4203" t="str">
            <v>YB61430723</v>
          </cell>
          <cell r="G4203" t="str">
            <v>S333-肖河村</v>
          </cell>
          <cell r="H4203">
            <v>2.755</v>
          </cell>
          <cell r="I4203">
            <v>6.156</v>
          </cell>
          <cell r="J4203">
            <v>3.401</v>
          </cell>
        </row>
        <row r="4204">
          <cell r="C4204" t="str">
            <v>澧县</v>
          </cell>
          <cell r="D4204">
            <v>430723</v>
          </cell>
          <cell r="E4204" t="str">
            <v>三类</v>
          </cell>
          <cell r="F4204" t="str">
            <v>YB73430723</v>
          </cell>
          <cell r="G4204" t="str">
            <v>陆家河村-高山村</v>
          </cell>
          <cell r="H4204">
            <v>0</v>
          </cell>
          <cell r="I4204">
            <v>8.326</v>
          </cell>
          <cell r="J4204">
            <v>8.081</v>
          </cell>
        </row>
        <row r="4205">
          <cell r="C4205" t="str">
            <v>澧县</v>
          </cell>
          <cell r="D4205">
            <v>430723</v>
          </cell>
          <cell r="E4205" t="str">
            <v>三类</v>
          </cell>
          <cell r="F4205" t="str">
            <v>YB74430723</v>
          </cell>
          <cell r="G4205" t="str">
            <v>三星村-S293</v>
          </cell>
          <cell r="H4205">
            <v>3.108</v>
          </cell>
          <cell r="I4205">
            <v>8.805</v>
          </cell>
          <cell r="J4205">
            <v>5.697</v>
          </cell>
        </row>
        <row r="4206">
          <cell r="C4206" t="str">
            <v>澧县</v>
          </cell>
          <cell r="D4206">
            <v>430723</v>
          </cell>
          <cell r="E4206" t="str">
            <v>三类</v>
          </cell>
          <cell r="F4206" t="str">
            <v>YB83430723</v>
          </cell>
          <cell r="G4206" t="str">
            <v>牛张村-S337</v>
          </cell>
          <cell r="H4206">
            <v>0</v>
          </cell>
          <cell r="I4206">
            <v>4.68</v>
          </cell>
          <cell r="J4206">
            <v>4.68</v>
          </cell>
        </row>
        <row r="4207">
          <cell r="C4207" t="str">
            <v>澧县</v>
          </cell>
          <cell r="D4207">
            <v>430723</v>
          </cell>
          <cell r="E4207" t="str">
            <v>三类</v>
          </cell>
          <cell r="F4207" t="str">
            <v>YG05430723</v>
          </cell>
          <cell r="G4207" t="str">
            <v>陈德章家-YG05</v>
          </cell>
          <cell r="H4207">
            <v>0</v>
          </cell>
          <cell r="I4207">
            <v>3.093</v>
          </cell>
          <cell r="J4207">
            <v>3.093</v>
          </cell>
        </row>
        <row r="4208">
          <cell r="C4208" t="str">
            <v>临澧县小计</v>
          </cell>
        </row>
        <row r="4208">
          <cell r="J4208">
            <v>240.014</v>
          </cell>
        </row>
        <row r="4209">
          <cell r="C4209" t="str">
            <v>临澧县</v>
          </cell>
          <cell r="D4209">
            <v>430724</v>
          </cell>
          <cell r="E4209" t="str">
            <v>三类</v>
          </cell>
          <cell r="F4209" t="str">
            <v>C025430724</v>
          </cell>
          <cell r="G4209" t="str">
            <v>大江村部-大江</v>
          </cell>
          <cell r="H4209">
            <v>1.034</v>
          </cell>
          <cell r="I4209">
            <v>1.677</v>
          </cell>
          <cell r="J4209">
            <v>0.643</v>
          </cell>
        </row>
        <row r="4210">
          <cell r="C4210" t="str">
            <v>临澧县</v>
          </cell>
          <cell r="D4210">
            <v>430724</v>
          </cell>
          <cell r="E4210" t="str">
            <v>三类</v>
          </cell>
          <cell r="F4210" t="str">
            <v>C057430724</v>
          </cell>
          <cell r="G4210" t="str">
            <v>南阳夜狐桥-民福村部</v>
          </cell>
          <cell r="H4210">
            <v>0</v>
          </cell>
          <cell r="I4210">
            <v>2.37</v>
          </cell>
          <cell r="J4210">
            <v>2.37</v>
          </cell>
        </row>
        <row r="4211">
          <cell r="C4211" t="str">
            <v>临澧县</v>
          </cell>
          <cell r="D4211">
            <v>430724</v>
          </cell>
          <cell r="E4211" t="str">
            <v>三类</v>
          </cell>
          <cell r="F4211" t="str">
            <v>C187430724</v>
          </cell>
          <cell r="G4211" t="str">
            <v>2石线</v>
          </cell>
          <cell r="H4211">
            <v>0</v>
          </cell>
          <cell r="I4211">
            <v>0.737</v>
          </cell>
          <cell r="J4211">
            <v>0.737</v>
          </cell>
        </row>
        <row r="4212">
          <cell r="C4212" t="str">
            <v>临澧县</v>
          </cell>
          <cell r="D4212">
            <v>430724</v>
          </cell>
          <cell r="E4212" t="str">
            <v>三类</v>
          </cell>
          <cell r="F4212" t="str">
            <v>C220430724</v>
          </cell>
          <cell r="G4212" t="str">
            <v>窑中线</v>
          </cell>
          <cell r="H4212">
            <v>0</v>
          </cell>
          <cell r="I4212">
            <v>2.28</v>
          </cell>
          <cell r="J4212">
            <v>2.28</v>
          </cell>
        </row>
        <row r="4213">
          <cell r="C4213" t="str">
            <v>临澧县</v>
          </cell>
          <cell r="D4213">
            <v>430724</v>
          </cell>
          <cell r="E4213" t="str">
            <v>三类</v>
          </cell>
          <cell r="F4213" t="str">
            <v>C491430724</v>
          </cell>
          <cell r="G4213" t="str">
            <v>红太线</v>
          </cell>
          <cell r="H4213">
            <v>0</v>
          </cell>
          <cell r="I4213">
            <v>1.276</v>
          </cell>
          <cell r="J4213">
            <v>1.276</v>
          </cell>
        </row>
        <row r="4214">
          <cell r="C4214" t="str">
            <v>临澧县</v>
          </cell>
          <cell r="D4214">
            <v>430724</v>
          </cell>
          <cell r="E4214" t="str">
            <v>三类</v>
          </cell>
          <cell r="F4214" t="str">
            <v>C577430724</v>
          </cell>
          <cell r="G4214" t="str">
            <v>浩段线</v>
          </cell>
          <cell r="H4214">
            <v>0</v>
          </cell>
          <cell r="I4214">
            <v>1.925</v>
          </cell>
          <cell r="J4214">
            <v>1.925</v>
          </cell>
        </row>
        <row r="4215">
          <cell r="C4215" t="str">
            <v>临澧县</v>
          </cell>
          <cell r="D4215">
            <v>430724</v>
          </cell>
          <cell r="E4215" t="str">
            <v>三类</v>
          </cell>
          <cell r="F4215" t="str">
            <v>C673430724</v>
          </cell>
          <cell r="G4215" t="str">
            <v>岩黄线</v>
          </cell>
          <cell r="H4215">
            <v>0</v>
          </cell>
          <cell r="I4215">
            <v>0.421</v>
          </cell>
          <cell r="J4215">
            <v>0.421</v>
          </cell>
        </row>
        <row r="4216">
          <cell r="C4216" t="str">
            <v>临澧县</v>
          </cell>
          <cell r="D4216">
            <v>430724</v>
          </cell>
          <cell r="E4216" t="str">
            <v>三类</v>
          </cell>
          <cell r="F4216" t="str">
            <v>C979430724</v>
          </cell>
          <cell r="G4216" t="str">
            <v>六卞线</v>
          </cell>
          <cell r="H4216">
            <v>0</v>
          </cell>
          <cell r="I4216">
            <v>0.629</v>
          </cell>
          <cell r="J4216">
            <v>0.629</v>
          </cell>
        </row>
        <row r="4217">
          <cell r="C4217" t="str">
            <v>临澧县</v>
          </cell>
          <cell r="D4217">
            <v>430724</v>
          </cell>
          <cell r="E4217" t="str">
            <v>三类</v>
          </cell>
          <cell r="F4217" t="str">
            <v>CA77430724</v>
          </cell>
          <cell r="G4217" t="str">
            <v>得胜吉家-古堰</v>
          </cell>
          <cell r="H4217">
            <v>0.374</v>
          </cell>
          <cell r="I4217">
            <v>4.615</v>
          </cell>
          <cell r="J4217">
            <v>4.241</v>
          </cell>
        </row>
        <row r="4218">
          <cell r="C4218" t="str">
            <v>临澧县</v>
          </cell>
          <cell r="D4218">
            <v>430724</v>
          </cell>
          <cell r="E4218" t="str">
            <v>三类</v>
          </cell>
          <cell r="F4218" t="str">
            <v>CD06430724</v>
          </cell>
          <cell r="G4218" t="str">
            <v>太同线</v>
          </cell>
          <cell r="H4218">
            <v>0</v>
          </cell>
          <cell r="I4218">
            <v>0.49</v>
          </cell>
          <cell r="J4218">
            <v>0.49</v>
          </cell>
        </row>
        <row r="4219">
          <cell r="C4219" t="str">
            <v>临澧县</v>
          </cell>
          <cell r="D4219">
            <v>430724</v>
          </cell>
          <cell r="E4219" t="str">
            <v>三类</v>
          </cell>
          <cell r="F4219" t="str">
            <v>CD32430724</v>
          </cell>
          <cell r="G4219" t="str">
            <v>龙菱村-龙菱村</v>
          </cell>
          <cell r="H4219">
            <v>2.54</v>
          </cell>
          <cell r="I4219">
            <v>4.759</v>
          </cell>
          <cell r="J4219">
            <v>2.219</v>
          </cell>
        </row>
        <row r="4220">
          <cell r="C4220" t="str">
            <v>临澧县</v>
          </cell>
          <cell r="D4220">
            <v>430724</v>
          </cell>
          <cell r="E4220" t="str">
            <v>三类</v>
          </cell>
          <cell r="F4220" t="str">
            <v>CD35430724</v>
          </cell>
          <cell r="G4220" t="str">
            <v>石陬公路-石门粟树</v>
          </cell>
          <cell r="H4220">
            <v>0</v>
          </cell>
          <cell r="I4220">
            <v>4.133</v>
          </cell>
          <cell r="J4220">
            <v>4.133</v>
          </cell>
        </row>
        <row r="4221">
          <cell r="C4221" t="str">
            <v>临澧县</v>
          </cell>
          <cell r="D4221">
            <v>430724</v>
          </cell>
          <cell r="E4221" t="str">
            <v>三类</v>
          </cell>
          <cell r="F4221" t="str">
            <v>CD39430724</v>
          </cell>
          <cell r="G4221" t="str">
            <v>白白线</v>
          </cell>
          <cell r="H4221">
            <v>0</v>
          </cell>
          <cell r="I4221">
            <v>3.015</v>
          </cell>
          <cell r="J4221">
            <v>3.015</v>
          </cell>
        </row>
        <row r="4222">
          <cell r="C4222" t="str">
            <v>临澧县</v>
          </cell>
          <cell r="D4222">
            <v>430724</v>
          </cell>
          <cell r="E4222" t="str">
            <v>三类</v>
          </cell>
          <cell r="F4222" t="str">
            <v>CD51430724</v>
          </cell>
          <cell r="G4222" t="str">
            <v>鳌山-王家咀</v>
          </cell>
          <cell r="H4222">
            <v>0</v>
          </cell>
          <cell r="I4222">
            <v>3.114</v>
          </cell>
          <cell r="J4222">
            <v>3.114</v>
          </cell>
        </row>
        <row r="4223">
          <cell r="C4223" t="str">
            <v>临澧县</v>
          </cell>
          <cell r="D4223">
            <v>430724</v>
          </cell>
          <cell r="E4223" t="str">
            <v>三类</v>
          </cell>
          <cell r="F4223" t="str">
            <v>CD60430724</v>
          </cell>
          <cell r="G4223" t="str">
            <v>罗汉寺-观音庵村</v>
          </cell>
          <cell r="H4223">
            <v>0.059</v>
          </cell>
          <cell r="I4223">
            <v>2.996</v>
          </cell>
          <cell r="J4223">
            <v>2.937</v>
          </cell>
        </row>
        <row r="4224">
          <cell r="C4224" t="str">
            <v>临澧县</v>
          </cell>
          <cell r="D4224">
            <v>430724</v>
          </cell>
          <cell r="E4224" t="str">
            <v>三类</v>
          </cell>
          <cell r="F4224" t="str">
            <v>CE37430724</v>
          </cell>
          <cell r="G4224" t="str">
            <v>和大线</v>
          </cell>
          <cell r="H4224">
            <v>0</v>
          </cell>
          <cell r="I4224">
            <v>0.736</v>
          </cell>
          <cell r="J4224">
            <v>0.736</v>
          </cell>
        </row>
        <row r="4225">
          <cell r="C4225" t="str">
            <v>临澧县</v>
          </cell>
          <cell r="D4225">
            <v>430724</v>
          </cell>
          <cell r="E4225" t="str">
            <v>三类</v>
          </cell>
          <cell r="F4225" t="str">
            <v>CF13430724</v>
          </cell>
          <cell r="G4225" t="str">
            <v>真真线</v>
          </cell>
          <cell r="H4225">
            <v>0</v>
          </cell>
          <cell r="I4225">
            <v>2.831</v>
          </cell>
          <cell r="J4225">
            <v>2.831</v>
          </cell>
        </row>
        <row r="4226">
          <cell r="C4226" t="str">
            <v>临澧县</v>
          </cell>
          <cell r="D4226">
            <v>430724</v>
          </cell>
          <cell r="E4226" t="str">
            <v>三类</v>
          </cell>
          <cell r="F4226" t="str">
            <v>CG03430724</v>
          </cell>
          <cell r="G4226" t="str">
            <v>文万线</v>
          </cell>
          <cell r="H4226">
            <v>0</v>
          </cell>
          <cell r="I4226">
            <v>2.802</v>
          </cell>
          <cell r="J4226">
            <v>2.802</v>
          </cell>
        </row>
        <row r="4227">
          <cell r="C4227" t="str">
            <v>临澧县</v>
          </cell>
          <cell r="D4227">
            <v>430724</v>
          </cell>
          <cell r="E4227" t="str">
            <v>三类</v>
          </cell>
          <cell r="F4227" t="str">
            <v>CG07430724</v>
          </cell>
          <cell r="G4227" t="str">
            <v>六方洲怪人街-桥湾</v>
          </cell>
          <cell r="H4227">
            <v>0</v>
          </cell>
          <cell r="I4227">
            <v>1.02</v>
          </cell>
          <cell r="J4227">
            <v>1.02</v>
          </cell>
        </row>
        <row r="4228">
          <cell r="C4228" t="str">
            <v>临澧县</v>
          </cell>
          <cell r="D4228">
            <v>430724</v>
          </cell>
          <cell r="E4228" t="str">
            <v>三类</v>
          </cell>
          <cell r="F4228" t="str">
            <v>CH28430724</v>
          </cell>
          <cell r="G4228" t="str">
            <v>三板青龙咀-太山陈家组</v>
          </cell>
          <cell r="H4228">
            <v>0</v>
          </cell>
          <cell r="I4228">
            <v>0.663</v>
          </cell>
          <cell r="J4228">
            <v>0.663</v>
          </cell>
        </row>
        <row r="4229">
          <cell r="C4229" t="str">
            <v>临澧县</v>
          </cell>
          <cell r="D4229">
            <v>430724</v>
          </cell>
          <cell r="E4229" t="str">
            <v>三类</v>
          </cell>
          <cell r="F4229" t="str">
            <v>CH30430724</v>
          </cell>
          <cell r="G4229" t="str">
            <v>新溪-白堰村</v>
          </cell>
          <cell r="H4229">
            <v>2.997</v>
          </cell>
          <cell r="I4229">
            <v>3.66</v>
          </cell>
          <cell r="J4229">
            <v>0.663</v>
          </cell>
        </row>
        <row r="4230">
          <cell r="C4230" t="str">
            <v>临澧县</v>
          </cell>
          <cell r="D4230">
            <v>430724</v>
          </cell>
          <cell r="E4230" t="str">
            <v>三类</v>
          </cell>
          <cell r="F4230" t="str">
            <v>CJA1430724</v>
          </cell>
          <cell r="G4230" t="str">
            <v>陈二村张家当-斋排线</v>
          </cell>
          <cell r="H4230">
            <v>1.878</v>
          </cell>
          <cell r="I4230">
            <v>2.125</v>
          </cell>
          <cell r="J4230">
            <v>0.247</v>
          </cell>
        </row>
        <row r="4231">
          <cell r="C4231" t="str">
            <v>临澧县</v>
          </cell>
          <cell r="D4231">
            <v>430724</v>
          </cell>
          <cell r="E4231" t="str">
            <v>三类</v>
          </cell>
          <cell r="F4231" t="str">
            <v>CJE1430724</v>
          </cell>
          <cell r="G4231" t="str">
            <v>太平1组-伏牛16组</v>
          </cell>
          <cell r="H4231">
            <v>0</v>
          </cell>
          <cell r="I4231">
            <v>0.248</v>
          </cell>
          <cell r="J4231">
            <v>0.248</v>
          </cell>
        </row>
        <row r="4232">
          <cell r="C4232" t="str">
            <v>临澧县</v>
          </cell>
          <cell r="D4232">
            <v>430724</v>
          </cell>
          <cell r="E4232" t="str">
            <v>三类</v>
          </cell>
          <cell r="F4232" t="str">
            <v>X064430724</v>
          </cell>
          <cell r="G4232" t="str">
            <v>X181-仙女村</v>
          </cell>
          <cell r="H4232">
            <v>5.363</v>
          </cell>
          <cell r="I4232">
            <v>17.441</v>
          </cell>
          <cell r="J4232">
            <v>1.489</v>
          </cell>
        </row>
        <row r="4233">
          <cell r="C4233" t="str">
            <v>临澧县</v>
          </cell>
          <cell r="D4233">
            <v>430724</v>
          </cell>
          <cell r="E4233" t="str">
            <v>三类</v>
          </cell>
          <cell r="F4233" t="str">
            <v>X065430724</v>
          </cell>
          <cell r="G4233" t="str">
            <v>柏板乡-S299</v>
          </cell>
          <cell r="H4233">
            <v>0</v>
          </cell>
          <cell r="I4233">
            <v>10.595</v>
          </cell>
          <cell r="J4233">
            <v>4.972</v>
          </cell>
        </row>
        <row r="4234">
          <cell r="C4234" t="str">
            <v>临澧县</v>
          </cell>
          <cell r="D4234">
            <v>430724</v>
          </cell>
          <cell r="E4234" t="str">
            <v>三类</v>
          </cell>
          <cell r="F4234" t="str">
            <v>X066430724</v>
          </cell>
          <cell r="G4234" t="str">
            <v>水阁村部—杨板桥</v>
          </cell>
          <cell r="H4234">
            <v>0</v>
          </cell>
          <cell r="I4234">
            <v>4.765</v>
          </cell>
          <cell r="J4234">
            <v>4.765</v>
          </cell>
        </row>
        <row r="4235">
          <cell r="C4235" t="str">
            <v>临澧县</v>
          </cell>
          <cell r="D4235">
            <v>430724</v>
          </cell>
          <cell r="E4235" t="str">
            <v>三类</v>
          </cell>
          <cell r="F4235" t="str">
            <v>X074430724</v>
          </cell>
          <cell r="G4235" t="str">
            <v>白龙井村-三门湾村</v>
          </cell>
          <cell r="H4235">
            <v>0</v>
          </cell>
          <cell r="I4235">
            <v>18.968</v>
          </cell>
          <cell r="J4235">
            <v>17.199</v>
          </cell>
        </row>
        <row r="4236">
          <cell r="C4236" t="str">
            <v>临澧县</v>
          </cell>
          <cell r="D4236">
            <v>430724</v>
          </cell>
          <cell r="E4236" t="str">
            <v>三类</v>
          </cell>
          <cell r="F4236" t="str">
            <v>X104430724</v>
          </cell>
          <cell r="G4236" t="str">
            <v>凤兴线-甘新线</v>
          </cell>
          <cell r="H4236">
            <v>3.308</v>
          </cell>
          <cell r="I4236">
            <v>24.718</v>
          </cell>
          <cell r="J4236">
            <v>1.554</v>
          </cell>
        </row>
        <row r="4237">
          <cell r="C4237" t="str">
            <v>临澧县</v>
          </cell>
          <cell r="D4237">
            <v>430724</v>
          </cell>
          <cell r="E4237" t="str">
            <v>三类</v>
          </cell>
          <cell r="F4237" t="str">
            <v>X105430724</v>
          </cell>
          <cell r="G4237" t="str">
            <v>花云村部-临澧九里伏牛</v>
          </cell>
          <cell r="H4237">
            <v>2.148</v>
          </cell>
          <cell r="I4237">
            <v>18.413</v>
          </cell>
          <cell r="J4237">
            <v>6.233</v>
          </cell>
        </row>
        <row r="4238">
          <cell r="C4238" t="str">
            <v>临澧县</v>
          </cell>
          <cell r="D4238">
            <v>430724</v>
          </cell>
          <cell r="E4238" t="str">
            <v>三类</v>
          </cell>
          <cell r="F4238" t="str">
            <v>X107430724</v>
          </cell>
          <cell r="G4238" t="str">
            <v>新安镇-九里乡</v>
          </cell>
          <cell r="H4238">
            <v>0</v>
          </cell>
          <cell r="I4238">
            <v>19.225</v>
          </cell>
          <cell r="J4238">
            <v>10.843</v>
          </cell>
        </row>
        <row r="4239">
          <cell r="C4239" t="str">
            <v>临澧县</v>
          </cell>
          <cell r="D4239">
            <v>430724</v>
          </cell>
          <cell r="E4239" t="str">
            <v>三类</v>
          </cell>
          <cell r="F4239" t="str">
            <v>X110430724</v>
          </cell>
          <cell r="G4239" t="str">
            <v>九里-青龙</v>
          </cell>
          <cell r="H4239">
            <v>0</v>
          </cell>
          <cell r="I4239">
            <v>17.415</v>
          </cell>
          <cell r="J4239">
            <v>11.976</v>
          </cell>
        </row>
        <row r="4240">
          <cell r="C4240" t="str">
            <v>临澧县</v>
          </cell>
          <cell r="D4240">
            <v>430724</v>
          </cell>
          <cell r="E4240" t="str">
            <v>三类</v>
          </cell>
          <cell r="F4240" t="str">
            <v>X111430724</v>
          </cell>
          <cell r="G4240" t="str">
            <v>澧县官垸-三合</v>
          </cell>
          <cell r="H4240">
            <v>0</v>
          </cell>
          <cell r="I4240">
            <v>15.46</v>
          </cell>
          <cell r="J4240">
            <v>13.224</v>
          </cell>
        </row>
        <row r="4241">
          <cell r="C4241" t="str">
            <v>临澧县</v>
          </cell>
          <cell r="D4241">
            <v>430724</v>
          </cell>
          <cell r="E4241" t="str">
            <v>三类</v>
          </cell>
          <cell r="F4241" t="str">
            <v>X114430724</v>
          </cell>
          <cell r="G4241" t="str">
            <v>荆坪红堰-赵家</v>
          </cell>
          <cell r="H4241">
            <v>3.928</v>
          </cell>
          <cell r="I4241">
            <v>6.673</v>
          </cell>
          <cell r="J4241">
            <v>2.739</v>
          </cell>
        </row>
        <row r="4242">
          <cell r="C4242" t="str">
            <v>临澧县</v>
          </cell>
          <cell r="D4242">
            <v>430724</v>
          </cell>
          <cell r="E4242" t="str">
            <v>三类</v>
          </cell>
          <cell r="F4242" t="str">
            <v>X115430724</v>
          </cell>
          <cell r="G4242" t="str">
            <v>停弦渡镇-陈二乡</v>
          </cell>
          <cell r="H4242">
            <v>0</v>
          </cell>
          <cell r="I4242">
            <v>17.624</v>
          </cell>
          <cell r="J4242">
            <v>6.781</v>
          </cell>
        </row>
        <row r="4243">
          <cell r="C4243" t="str">
            <v>临澧县</v>
          </cell>
          <cell r="D4243">
            <v>430724</v>
          </cell>
          <cell r="E4243" t="str">
            <v>三类</v>
          </cell>
          <cell r="F4243" t="str">
            <v>X116430724</v>
          </cell>
          <cell r="G4243" t="str">
            <v>津市窑坡-文家乡</v>
          </cell>
          <cell r="H4243">
            <v>0</v>
          </cell>
          <cell r="I4243">
            <v>16.374</v>
          </cell>
          <cell r="J4243">
            <v>10.225</v>
          </cell>
        </row>
        <row r="4244">
          <cell r="C4244" t="str">
            <v>临澧县</v>
          </cell>
          <cell r="D4244">
            <v>430724</v>
          </cell>
          <cell r="E4244" t="str">
            <v>三类</v>
          </cell>
          <cell r="F4244" t="str">
            <v>X207430724</v>
          </cell>
          <cell r="G4244" t="str">
            <v>段伍线-高双线</v>
          </cell>
          <cell r="H4244">
            <v>0</v>
          </cell>
          <cell r="I4244">
            <v>4.817</v>
          </cell>
          <cell r="J4244">
            <v>4.599</v>
          </cell>
        </row>
        <row r="4245">
          <cell r="C4245" t="str">
            <v>临澧县</v>
          </cell>
          <cell r="D4245">
            <v>430724</v>
          </cell>
          <cell r="E4245" t="str">
            <v>三类</v>
          </cell>
          <cell r="F4245" t="str">
            <v>Y002430724</v>
          </cell>
          <cell r="G4245" t="str">
            <v>X168-石墨村</v>
          </cell>
          <cell r="H4245">
            <v>4.289</v>
          </cell>
          <cell r="I4245">
            <v>5.943</v>
          </cell>
          <cell r="J4245">
            <v>1.654</v>
          </cell>
        </row>
        <row r="4246">
          <cell r="C4246" t="str">
            <v>临澧县</v>
          </cell>
          <cell r="D4246">
            <v>430724</v>
          </cell>
          <cell r="E4246" t="str">
            <v>三类</v>
          </cell>
          <cell r="F4246" t="str">
            <v>Y004430724</v>
          </cell>
          <cell r="G4246" t="str">
            <v>窑望线</v>
          </cell>
          <cell r="H4246">
            <v>0</v>
          </cell>
          <cell r="I4246">
            <v>7.915</v>
          </cell>
          <cell r="J4246">
            <v>1.859</v>
          </cell>
        </row>
        <row r="4247">
          <cell r="C4247" t="str">
            <v>临澧县</v>
          </cell>
          <cell r="D4247">
            <v>430724</v>
          </cell>
          <cell r="E4247" t="str">
            <v>三类</v>
          </cell>
          <cell r="F4247" t="str">
            <v>Y009430724</v>
          </cell>
          <cell r="G4247" t="str">
            <v>响水-文雅公路</v>
          </cell>
          <cell r="H4247">
            <v>0</v>
          </cell>
          <cell r="I4247">
            <v>4.101</v>
          </cell>
          <cell r="J4247">
            <v>3.694</v>
          </cell>
        </row>
        <row r="4248">
          <cell r="C4248" t="str">
            <v>临澧县</v>
          </cell>
          <cell r="D4248">
            <v>430724</v>
          </cell>
          <cell r="E4248" t="str">
            <v>三类</v>
          </cell>
          <cell r="F4248" t="str">
            <v>Y011430724</v>
          </cell>
          <cell r="G4248" t="str">
            <v>段伍线-看花</v>
          </cell>
          <cell r="H4248">
            <v>3.533</v>
          </cell>
          <cell r="I4248">
            <v>7.486</v>
          </cell>
          <cell r="J4248">
            <v>2.563</v>
          </cell>
        </row>
        <row r="4249">
          <cell r="C4249" t="str">
            <v>临澧县</v>
          </cell>
          <cell r="D4249">
            <v>430724</v>
          </cell>
          <cell r="E4249" t="str">
            <v>三类</v>
          </cell>
          <cell r="F4249" t="str">
            <v>Y012430724</v>
          </cell>
          <cell r="G4249" t="str">
            <v>锡海线-国旗组</v>
          </cell>
          <cell r="H4249">
            <v>0</v>
          </cell>
          <cell r="I4249">
            <v>5.373</v>
          </cell>
          <cell r="J4249">
            <v>2.236</v>
          </cell>
        </row>
        <row r="4250">
          <cell r="C4250" t="str">
            <v>临澧县</v>
          </cell>
          <cell r="D4250">
            <v>430724</v>
          </cell>
          <cell r="E4250" t="str">
            <v>三类</v>
          </cell>
          <cell r="F4250" t="str">
            <v>Y013430724</v>
          </cell>
          <cell r="G4250" t="str">
            <v>白珠线-何岗</v>
          </cell>
          <cell r="H4250">
            <v>0</v>
          </cell>
          <cell r="I4250">
            <v>7.534</v>
          </cell>
          <cell r="J4250">
            <v>7.534</v>
          </cell>
        </row>
        <row r="4251">
          <cell r="C4251" t="str">
            <v>临澧县</v>
          </cell>
          <cell r="D4251">
            <v>430724</v>
          </cell>
          <cell r="E4251" t="str">
            <v>三类</v>
          </cell>
          <cell r="F4251" t="str">
            <v>Y017430724</v>
          </cell>
          <cell r="G4251" t="str">
            <v>免事-跑马村</v>
          </cell>
          <cell r="H4251">
            <v>0</v>
          </cell>
          <cell r="I4251">
            <v>4.415</v>
          </cell>
          <cell r="J4251">
            <v>4.415</v>
          </cell>
        </row>
        <row r="4252">
          <cell r="C4252" t="str">
            <v>临澧县</v>
          </cell>
          <cell r="D4252">
            <v>430724</v>
          </cell>
          <cell r="E4252" t="str">
            <v>三类</v>
          </cell>
          <cell r="F4252" t="str">
            <v>Y110430724</v>
          </cell>
          <cell r="G4252" t="str">
            <v>南闸居委会-栗岗村</v>
          </cell>
          <cell r="H4252">
            <v>0</v>
          </cell>
          <cell r="I4252">
            <v>5.041</v>
          </cell>
          <cell r="J4252">
            <v>3.05</v>
          </cell>
        </row>
        <row r="4253">
          <cell r="C4253" t="str">
            <v>临澧县</v>
          </cell>
          <cell r="D4253">
            <v>430724</v>
          </cell>
          <cell r="E4253" t="str">
            <v>三类</v>
          </cell>
          <cell r="F4253" t="str">
            <v>Y124430724</v>
          </cell>
          <cell r="G4253" t="str">
            <v>鹅井村-天星村</v>
          </cell>
          <cell r="H4253">
            <v>0</v>
          </cell>
          <cell r="I4253">
            <v>3.309</v>
          </cell>
          <cell r="J4253">
            <v>1.208</v>
          </cell>
        </row>
        <row r="4254">
          <cell r="C4254" t="str">
            <v>临澧县</v>
          </cell>
          <cell r="D4254">
            <v>430724</v>
          </cell>
          <cell r="E4254" t="str">
            <v>三类</v>
          </cell>
          <cell r="F4254" t="str">
            <v>Y128430724</v>
          </cell>
          <cell r="G4254" t="str">
            <v>大山-伏牛村</v>
          </cell>
          <cell r="H4254">
            <v>0.116</v>
          </cell>
          <cell r="I4254">
            <v>0.613</v>
          </cell>
          <cell r="J4254">
            <v>0.498</v>
          </cell>
        </row>
        <row r="4255">
          <cell r="C4255" t="str">
            <v>临澧县</v>
          </cell>
          <cell r="D4255">
            <v>430724</v>
          </cell>
          <cell r="E4255" t="str">
            <v>三类</v>
          </cell>
          <cell r="F4255" t="str">
            <v>Y132430724</v>
          </cell>
          <cell r="G4255" t="str">
            <v>福兴村-鸡山村</v>
          </cell>
          <cell r="H4255">
            <v>2.465</v>
          </cell>
          <cell r="I4255">
            <v>8.045</v>
          </cell>
          <cell r="J4255">
            <v>0.244</v>
          </cell>
        </row>
        <row r="4256">
          <cell r="C4256" t="str">
            <v>临澧县</v>
          </cell>
          <cell r="D4256">
            <v>430724</v>
          </cell>
          <cell r="E4256" t="str">
            <v>三类</v>
          </cell>
          <cell r="F4256" t="str">
            <v>Y134430724</v>
          </cell>
          <cell r="G4256" t="str">
            <v>X209-唐家坪村</v>
          </cell>
          <cell r="H4256">
            <v>0.893</v>
          </cell>
          <cell r="I4256">
            <v>3.816</v>
          </cell>
          <cell r="J4256">
            <v>2.923</v>
          </cell>
        </row>
        <row r="4257">
          <cell r="C4257" t="str">
            <v>临澧县</v>
          </cell>
          <cell r="D4257">
            <v>430724</v>
          </cell>
          <cell r="E4257" t="str">
            <v>三类</v>
          </cell>
          <cell r="F4257" t="str">
            <v>Y138430724</v>
          </cell>
          <cell r="G4257" t="str">
            <v>S336-高峰村</v>
          </cell>
          <cell r="H4257">
            <v>0</v>
          </cell>
          <cell r="I4257">
            <v>4.052</v>
          </cell>
          <cell r="J4257">
            <v>3.763</v>
          </cell>
        </row>
        <row r="4258">
          <cell r="C4258" t="str">
            <v>临澧县</v>
          </cell>
          <cell r="D4258">
            <v>430724</v>
          </cell>
          <cell r="E4258" t="str">
            <v>三类</v>
          </cell>
          <cell r="F4258" t="str">
            <v>Y141430724</v>
          </cell>
          <cell r="G4258" t="str">
            <v>Y142-将军村</v>
          </cell>
          <cell r="H4258">
            <v>0</v>
          </cell>
          <cell r="I4258">
            <v>5.127</v>
          </cell>
          <cell r="J4258">
            <v>5.127</v>
          </cell>
        </row>
        <row r="4259">
          <cell r="C4259" t="str">
            <v>临澧县</v>
          </cell>
          <cell r="D4259">
            <v>430724</v>
          </cell>
          <cell r="E4259" t="str">
            <v>三类</v>
          </cell>
          <cell r="F4259" t="str">
            <v>Y142430724</v>
          </cell>
          <cell r="G4259" t="str">
            <v>采访组-怪人街</v>
          </cell>
          <cell r="H4259">
            <v>4.006</v>
          </cell>
          <cell r="I4259">
            <v>14.266</v>
          </cell>
          <cell r="J4259">
            <v>10.26</v>
          </cell>
        </row>
        <row r="4260">
          <cell r="C4260" t="str">
            <v>临澧县</v>
          </cell>
          <cell r="D4260">
            <v>430724</v>
          </cell>
          <cell r="E4260" t="str">
            <v>三类</v>
          </cell>
          <cell r="F4260" t="str">
            <v>Y146430724</v>
          </cell>
          <cell r="G4260" t="str">
            <v>接龙村-永乐村</v>
          </cell>
          <cell r="H4260">
            <v>0.994</v>
          </cell>
          <cell r="I4260">
            <v>4.442</v>
          </cell>
          <cell r="J4260">
            <v>0.563</v>
          </cell>
        </row>
        <row r="4261">
          <cell r="C4261" t="str">
            <v>临澧县</v>
          </cell>
          <cell r="D4261">
            <v>430724</v>
          </cell>
          <cell r="E4261" t="str">
            <v>三类</v>
          </cell>
          <cell r="F4261" t="str">
            <v>Y148430724</v>
          </cell>
          <cell r="G4261" t="str">
            <v>S340-众丰村</v>
          </cell>
          <cell r="H4261">
            <v>0</v>
          </cell>
          <cell r="I4261">
            <v>3.971</v>
          </cell>
          <cell r="J4261">
            <v>1.985</v>
          </cell>
        </row>
        <row r="4262">
          <cell r="C4262" t="str">
            <v>临澧县</v>
          </cell>
          <cell r="D4262">
            <v>430724</v>
          </cell>
          <cell r="E4262" t="str">
            <v>三类</v>
          </cell>
          <cell r="F4262" t="str">
            <v>Y715430724</v>
          </cell>
          <cell r="G4262" t="str">
            <v>红岩村-红土村</v>
          </cell>
          <cell r="H4262">
            <v>0</v>
          </cell>
          <cell r="I4262">
            <v>5.408</v>
          </cell>
          <cell r="J4262">
            <v>2.029</v>
          </cell>
        </row>
        <row r="4263">
          <cell r="C4263" t="str">
            <v>临澧县</v>
          </cell>
          <cell r="D4263">
            <v>430724</v>
          </cell>
          <cell r="E4263" t="str">
            <v>三类</v>
          </cell>
          <cell r="F4263" t="str">
            <v>Y718430724</v>
          </cell>
          <cell r="G4263" t="str">
            <v>荆江公路-X173</v>
          </cell>
          <cell r="H4263">
            <v>6.069</v>
          </cell>
          <cell r="I4263">
            <v>6.659</v>
          </cell>
          <cell r="J4263">
            <v>0.59</v>
          </cell>
        </row>
        <row r="4264">
          <cell r="C4264" t="str">
            <v>临澧县</v>
          </cell>
          <cell r="D4264">
            <v>430724</v>
          </cell>
          <cell r="E4264" t="str">
            <v>三类</v>
          </cell>
          <cell r="F4264" t="str">
            <v>Y723430724</v>
          </cell>
          <cell r="G4264" t="str">
            <v>郭家村-王化村</v>
          </cell>
          <cell r="H4264">
            <v>0</v>
          </cell>
          <cell r="I4264">
            <v>1.878</v>
          </cell>
          <cell r="J4264">
            <v>0.532</v>
          </cell>
        </row>
        <row r="4265">
          <cell r="C4265" t="str">
            <v>临澧县</v>
          </cell>
          <cell r="D4265">
            <v>430724</v>
          </cell>
          <cell r="E4265" t="str">
            <v>三类</v>
          </cell>
          <cell r="F4265" t="str">
            <v>Y725430724</v>
          </cell>
          <cell r="G4265" t="str">
            <v>看花村-G207</v>
          </cell>
          <cell r="H4265">
            <v>3.252</v>
          </cell>
          <cell r="I4265">
            <v>3.975</v>
          </cell>
          <cell r="J4265">
            <v>0.723</v>
          </cell>
        </row>
        <row r="4266">
          <cell r="C4266" t="str">
            <v>临澧县</v>
          </cell>
          <cell r="D4266">
            <v>430724</v>
          </cell>
          <cell r="E4266" t="str">
            <v>三类</v>
          </cell>
          <cell r="F4266" t="str">
            <v>Y732430724</v>
          </cell>
          <cell r="G4266" t="str">
            <v>福兴村-Y132</v>
          </cell>
          <cell r="H4266">
            <v>0</v>
          </cell>
          <cell r="I4266">
            <v>2.431</v>
          </cell>
          <cell r="J4266">
            <v>2.431</v>
          </cell>
        </row>
        <row r="4267">
          <cell r="C4267" t="str">
            <v>临澧县</v>
          </cell>
          <cell r="D4267">
            <v>430724</v>
          </cell>
          <cell r="E4267" t="str">
            <v>三类</v>
          </cell>
          <cell r="F4267" t="str">
            <v>Y733430724</v>
          </cell>
          <cell r="G4267" t="str">
            <v>唐家坪村-X081</v>
          </cell>
          <cell r="H4267">
            <v>0</v>
          </cell>
          <cell r="I4267">
            <v>7.334</v>
          </cell>
          <cell r="J4267">
            <v>3.863</v>
          </cell>
        </row>
        <row r="4268">
          <cell r="C4268" t="str">
            <v>临澧县</v>
          </cell>
          <cell r="D4268">
            <v>430724</v>
          </cell>
          <cell r="E4268" t="str">
            <v>三类</v>
          </cell>
          <cell r="F4268" t="str">
            <v>Y747430724</v>
          </cell>
          <cell r="G4268" t="str">
            <v>G207-铁湾村</v>
          </cell>
          <cell r="H4268">
            <v>0</v>
          </cell>
          <cell r="I4268">
            <v>8.417</v>
          </cell>
          <cell r="J4268">
            <v>6.258</v>
          </cell>
        </row>
        <row r="4269">
          <cell r="C4269" t="str">
            <v>临澧县</v>
          </cell>
          <cell r="D4269">
            <v>430724</v>
          </cell>
          <cell r="E4269" t="str">
            <v>三类</v>
          </cell>
          <cell r="F4269" t="str">
            <v>Y769430724</v>
          </cell>
          <cell r="G4269" t="str">
            <v>兴隆岗村-伏牛村</v>
          </cell>
          <cell r="H4269">
            <v>0.801</v>
          </cell>
          <cell r="I4269">
            <v>5.101</v>
          </cell>
          <cell r="J4269">
            <v>2.579</v>
          </cell>
        </row>
        <row r="4270">
          <cell r="C4270" t="str">
            <v>临澧县</v>
          </cell>
          <cell r="D4270">
            <v>430724</v>
          </cell>
          <cell r="E4270" t="str">
            <v>三类</v>
          </cell>
          <cell r="F4270" t="str">
            <v>Y771430724</v>
          </cell>
          <cell r="G4270" t="str">
            <v>Y109-千人村</v>
          </cell>
          <cell r="H4270">
            <v>0</v>
          </cell>
          <cell r="I4270">
            <v>2.233</v>
          </cell>
          <cell r="J4270">
            <v>2.233</v>
          </cell>
        </row>
        <row r="4271">
          <cell r="C4271" t="str">
            <v>临澧县</v>
          </cell>
          <cell r="D4271">
            <v>430724</v>
          </cell>
          <cell r="E4271" t="str">
            <v>三类</v>
          </cell>
          <cell r="F4271" t="str">
            <v>Y778430724</v>
          </cell>
          <cell r="G4271" t="str">
            <v>宋玉村-石柏村</v>
          </cell>
          <cell r="H4271">
            <v>0</v>
          </cell>
          <cell r="I4271">
            <v>0.681</v>
          </cell>
          <cell r="J4271">
            <v>0.681</v>
          </cell>
        </row>
        <row r="4272">
          <cell r="C4272" t="str">
            <v>临澧县</v>
          </cell>
          <cell r="D4272">
            <v>430724</v>
          </cell>
          <cell r="E4272" t="str">
            <v>三类</v>
          </cell>
          <cell r="F4272" t="str">
            <v>Y783430724</v>
          </cell>
          <cell r="G4272" t="str">
            <v>楼房村-S338</v>
          </cell>
          <cell r="H4272">
            <v>0</v>
          </cell>
          <cell r="I4272">
            <v>4.406</v>
          </cell>
          <cell r="J4272">
            <v>4.406</v>
          </cell>
        </row>
        <row r="4273">
          <cell r="C4273" t="str">
            <v>临澧县</v>
          </cell>
          <cell r="D4273">
            <v>430724</v>
          </cell>
          <cell r="E4273" t="str">
            <v>三类</v>
          </cell>
          <cell r="F4273" t="str">
            <v>Y786430724</v>
          </cell>
          <cell r="G4273" t="str">
            <v>Y130-杉板村</v>
          </cell>
          <cell r="H4273">
            <v>2.721</v>
          </cell>
          <cell r="I4273">
            <v>7.871</v>
          </cell>
          <cell r="J4273">
            <v>5.15</v>
          </cell>
        </row>
        <row r="4274">
          <cell r="C4274" t="str">
            <v>临澧县</v>
          </cell>
          <cell r="D4274">
            <v>430724</v>
          </cell>
          <cell r="E4274" t="str">
            <v>三类</v>
          </cell>
          <cell r="F4274" t="str">
            <v>Y794430724</v>
          </cell>
          <cell r="G4274" t="str">
            <v>大塘村-长冲村</v>
          </cell>
          <cell r="H4274">
            <v>0</v>
          </cell>
          <cell r="I4274">
            <v>8.253</v>
          </cell>
          <cell r="J4274">
            <v>3.628</v>
          </cell>
        </row>
        <row r="4275">
          <cell r="C4275" t="str">
            <v>临澧县</v>
          </cell>
          <cell r="D4275">
            <v>430724</v>
          </cell>
          <cell r="E4275" t="str">
            <v>三类</v>
          </cell>
          <cell r="F4275" t="str">
            <v>Y795430724</v>
          </cell>
          <cell r="G4275" t="str">
            <v>长湖村-大观村</v>
          </cell>
          <cell r="H4275">
            <v>1.593</v>
          </cell>
          <cell r="I4275">
            <v>5.332</v>
          </cell>
          <cell r="J4275">
            <v>1.843</v>
          </cell>
        </row>
        <row r="4276">
          <cell r="C4276" t="str">
            <v>临澧县</v>
          </cell>
          <cell r="D4276">
            <v>430724</v>
          </cell>
          <cell r="E4276" t="str">
            <v>三类</v>
          </cell>
          <cell r="F4276" t="str">
            <v>Y797430724</v>
          </cell>
          <cell r="G4276" t="str">
            <v>王化村-雷水岗村</v>
          </cell>
          <cell r="H4276">
            <v>5.678</v>
          </cell>
          <cell r="I4276">
            <v>5.89</v>
          </cell>
          <cell r="J4276">
            <v>0.212</v>
          </cell>
        </row>
        <row r="4277">
          <cell r="C4277" t="str">
            <v>临澧县</v>
          </cell>
          <cell r="D4277">
            <v>430724</v>
          </cell>
          <cell r="E4277" t="str">
            <v>三类</v>
          </cell>
          <cell r="F4277" t="str">
            <v>Y798430724</v>
          </cell>
          <cell r="G4277" t="str">
            <v>哗溪桥村-花果村</v>
          </cell>
          <cell r="H4277">
            <v>6.551</v>
          </cell>
          <cell r="I4277">
            <v>7.135</v>
          </cell>
          <cell r="J4277">
            <v>0.584</v>
          </cell>
        </row>
        <row r="4278">
          <cell r="C4278" t="str">
            <v>临澧县</v>
          </cell>
          <cell r="D4278">
            <v>430724</v>
          </cell>
          <cell r="E4278" t="str">
            <v>三类</v>
          </cell>
          <cell r="F4278" t="str">
            <v>Y800430724</v>
          </cell>
          <cell r="G4278" t="str">
            <v>谭河-双凤8组</v>
          </cell>
          <cell r="H4278">
            <v>1.464</v>
          </cell>
          <cell r="I4278">
            <v>4.111</v>
          </cell>
          <cell r="J4278">
            <v>2.647</v>
          </cell>
        </row>
        <row r="4279">
          <cell r="C4279" t="str">
            <v>临澧县</v>
          </cell>
          <cell r="D4279">
            <v>430724</v>
          </cell>
          <cell r="E4279" t="str">
            <v>三类</v>
          </cell>
          <cell r="F4279" t="str">
            <v>Y801430724</v>
          </cell>
          <cell r="G4279" t="str">
            <v>S298-潘当村部</v>
          </cell>
          <cell r="H4279">
            <v>0</v>
          </cell>
          <cell r="I4279">
            <v>2.431</v>
          </cell>
          <cell r="J4279">
            <v>2.431</v>
          </cell>
        </row>
        <row r="4280">
          <cell r="C4280" t="str">
            <v>临澧县</v>
          </cell>
          <cell r="D4280">
            <v>430724</v>
          </cell>
          <cell r="E4280" t="str">
            <v>三类</v>
          </cell>
          <cell r="F4280" t="str">
            <v>Y803430724</v>
          </cell>
          <cell r="G4280" t="str">
            <v>X180-枫树村</v>
          </cell>
          <cell r="H4280">
            <v>0</v>
          </cell>
          <cell r="I4280">
            <v>5.418</v>
          </cell>
          <cell r="J4280">
            <v>5.429</v>
          </cell>
        </row>
        <row r="4281">
          <cell r="C4281" t="str">
            <v>临澧县</v>
          </cell>
          <cell r="D4281">
            <v>430724</v>
          </cell>
          <cell r="E4281" t="str">
            <v>三类</v>
          </cell>
          <cell r="F4281" t="str">
            <v>YZ15430724</v>
          </cell>
          <cell r="G4281" t="str">
            <v>高峰村-双溪村</v>
          </cell>
          <cell r="H4281">
            <v>3.573</v>
          </cell>
          <cell r="I4281">
            <v>12.013</v>
          </cell>
          <cell r="J4281">
            <v>1.95</v>
          </cell>
        </row>
        <row r="4282">
          <cell r="C4282" t="str">
            <v>桃花源区小计</v>
          </cell>
        </row>
        <row r="4282">
          <cell r="J4282">
            <v>19.915</v>
          </cell>
        </row>
        <row r="4283">
          <cell r="C4283" t="str">
            <v>桃花源区</v>
          </cell>
          <cell r="D4283">
            <v>430725</v>
          </cell>
          <cell r="E4283" t="str">
            <v>二类</v>
          </cell>
          <cell r="F4283" t="str">
            <v>C661430725</v>
          </cell>
          <cell r="G4283" t="str">
            <v>金井-金桥</v>
          </cell>
          <cell r="H4283">
            <v>0</v>
          </cell>
          <cell r="I4283">
            <v>2.914</v>
          </cell>
          <cell r="J4283">
            <v>2.914</v>
          </cell>
        </row>
        <row r="4284">
          <cell r="C4284" t="str">
            <v>桃花源区</v>
          </cell>
          <cell r="D4284">
            <v>430725</v>
          </cell>
          <cell r="E4284" t="str">
            <v>二类</v>
          </cell>
          <cell r="F4284" t="str">
            <v>C670430725</v>
          </cell>
          <cell r="G4284" t="str">
            <v>蟠龙二组-兴隆</v>
          </cell>
          <cell r="H4284">
            <v>0</v>
          </cell>
          <cell r="I4284">
            <v>1.423</v>
          </cell>
          <cell r="J4284">
            <v>1.782</v>
          </cell>
        </row>
        <row r="4285">
          <cell r="C4285" t="str">
            <v>桃花源区</v>
          </cell>
          <cell r="D4285">
            <v>430725</v>
          </cell>
          <cell r="E4285" t="str">
            <v>二类</v>
          </cell>
          <cell r="F4285" t="str">
            <v>C671430725</v>
          </cell>
          <cell r="G4285" t="str">
            <v>渡槽-朝阳桥</v>
          </cell>
          <cell r="H4285">
            <v>1.008</v>
          </cell>
          <cell r="I4285">
            <v>3.418</v>
          </cell>
          <cell r="J4285">
            <v>2.41</v>
          </cell>
        </row>
        <row r="4286">
          <cell r="C4286" t="str">
            <v>桃花源区</v>
          </cell>
          <cell r="D4286">
            <v>430725</v>
          </cell>
          <cell r="E4286" t="str">
            <v>二类</v>
          </cell>
          <cell r="F4286" t="str">
            <v>C676430725</v>
          </cell>
          <cell r="G4286" t="str">
            <v>郑家冲五组-岩桥</v>
          </cell>
          <cell r="H4286">
            <v>0</v>
          </cell>
          <cell r="I4286">
            <v>2.904</v>
          </cell>
          <cell r="J4286">
            <v>2.904</v>
          </cell>
        </row>
        <row r="4287">
          <cell r="C4287" t="str">
            <v>桃花源区</v>
          </cell>
          <cell r="D4287">
            <v>430725</v>
          </cell>
          <cell r="E4287" t="str">
            <v>二类</v>
          </cell>
          <cell r="F4287" t="str">
            <v>Y325430725</v>
          </cell>
          <cell r="G4287" t="str">
            <v>白栎村-杏花村</v>
          </cell>
          <cell r="H4287">
            <v>0</v>
          </cell>
          <cell r="I4287">
            <v>7.354</v>
          </cell>
          <cell r="J4287">
            <v>6.953</v>
          </cell>
        </row>
        <row r="4288">
          <cell r="C4288" t="str">
            <v>桃花源区</v>
          </cell>
          <cell r="D4288">
            <v>430725</v>
          </cell>
          <cell r="E4288" t="str">
            <v>二类</v>
          </cell>
          <cell r="F4288" t="str">
            <v>Y471430725</v>
          </cell>
          <cell r="G4288" t="str">
            <v>白栎村-农协村</v>
          </cell>
          <cell r="H4288">
            <v>0.485</v>
          </cell>
          <cell r="I4288">
            <v>5.525</v>
          </cell>
          <cell r="J4288">
            <v>2.952</v>
          </cell>
        </row>
        <row r="4289">
          <cell r="C4289" t="str">
            <v>桃源县小计</v>
          </cell>
        </row>
        <row r="4289">
          <cell r="J4289">
            <v>740.162</v>
          </cell>
        </row>
        <row r="4290">
          <cell r="C4290" t="str">
            <v>桃源县</v>
          </cell>
          <cell r="D4290">
            <v>430725</v>
          </cell>
          <cell r="E4290" t="str">
            <v>二类</v>
          </cell>
          <cell r="F4290" t="str">
            <v>C003430725</v>
          </cell>
          <cell r="G4290" t="str">
            <v>彭湾-彭湾</v>
          </cell>
          <cell r="H4290">
            <v>0</v>
          </cell>
          <cell r="I4290">
            <v>1.99</v>
          </cell>
          <cell r="J4290">
            <v>1.99</v>
          </cell>
        </row>
        <row r="4291">
          <cell r="C4291" t="str">
            <v>桃源县</v>
          </cell>
          <cell r="D4291">
            <v>430725</v>
          </cell>
          <cell r="E4291" t="str">
            <v>二类</v>
          </cell>
          <cell r="F4291" t="str">
            <v>C008430725</v>
          </cell>
          <cell r="G4291" t="str">
            <v>新桥-双拱桥</v>
          </cell>
          <cell r="H4291">
            <v>0</v>
          </cell>
          <cell r="I4291">
            <v>2.822</v>
          </cell>
          <cell r="J4291">
            <v>2.822</v>
          </cell>
        </row>
        <row r="4292">
          <cell r="C4292" t="str">
            <v>桃源县</v>
          </cell>
          <cell r="D4292">
            <v>430725</v>
          </cell>
          <cell r="E4292" t="str">
            <v>二类</v>
          </cell>
          <cell r="F4292" t="str">
            <v>C041430725</v>
          </cell>
          <cell r="G4292" t="str">
            <v>葫芦嘴-庙儿岗</v>
          </cell>
          <cell r="H4292">
            <v>0</v>
          </cell>
          <cell r="I4292">
            <v>2.836</v>
          </cell>
          <cell r="J4292">
            <v>2.836</v>
          </cell>
        </row>
        <row r="4293">
          <cell r="C4293" t="str">
            <v>桃源县</v>
          </cell>
          <cell r="D4293">
            <v>430725</v>
          </cell>
          <cell r="E4293" t="str">
            <v>二类</v>
          </cell>
          <cell r="F4293" t="str">
            <v>C050430725</v>
          </cell>
          <cell r="G4293" t="str">
            <v>三层堰-谢家垱</v>
          </cell>
          <cell r="H4293">
            <v>0</v>
          </cell>
          <cell r="I4293">
            <v>3.203</v>
          </cell>
          <cell r="J4293">
            <v>3.203</v>
          </cell>
        </row>
        <row r="4294">
          <cell r="C4294" t="str">
            <v>桃源县</v>
          </cell>
          <cell r="D4294">
            <v>430725</v>
          </cell>
          <cell r="E4294" t="str">
            <v>二类</v>
          </cell>
          <cell r="F4294" t="str">
            <v>C053430725</v>
          </cell>
          <cell r="G4294" t="str">
            <v>刘家咀-朱家湾</v>
          </cell>
          <cell r="H4294">
            <v>0</v>
          </cell>
          <cell r="I4294">
            <v>2.732</v>
          </cell>
          <cell r="J4294">
            <v>2.732</v>
          </cell>
        </row>
        <row r="4295">
          <cell r="C4295" t="str">
            <v>桃源县</v>
          </cell>
          <cell r="D4295">
            <v>430725</v>
          </cell>
          <cell r="E4295" t="str">
            <v>二类</v>
          </cell>
          <cell r="F4295" t="str">
            <v>C078430725</v>
          </cell>
          <cell r="G4295" t="str">
            <v>封娘线</v>
          </cell>
          <cell r="H4295">
            <v>0</v>
          </cell>
          <cell r="I4295">
            <v>1.05</v>
          </cell>
          <cell r="J4295">
            <v>1.049</v>
          </cell>
        </row>
        <row r="4296">
          <cell r="C4296" t="str">
            <v>桃源县</v>
          </cell>
          <cell r="D4296">
            <v>430725</v>
          </cell>
          <cell r="E4296" t="str">
            <v>二类</v>
          </cell>
          <cell r="F4296" t="str">
            <v>C080430725</v>
          </cell>
          <cell r="G4296" t="str">
            <v>罗汉山垭-八房坪</v>
          </cell>
          <cell r="H4296">
            <v>0</v>
          </cell>
          <cell r="I4296">
            <v>2.02</v>
          </cell>
          <cell r="J4296">
            <v>0.9</v>
          </cell>
        </row>
        <row r="4297">
          <cell r="C4297" t="str">
            <v>桃源县</v>
          </cell>
          <cell r="D4297">
            <v>430725</v>
          </cell>
          <cell r="E4297" t="str">
            <v>二类</v>
          </cell>
          <cell r="F4297" t="str">
            <v>C105430725</v>
          </cell>
          <cell r="G4297" t="str">
            <v>大樟树-桂家嘴</v>
          </cell>
          <cell r="H4297">
            <v>1.155</v>
          </cell>
          <cell r="I4297">
            <v>5.179</v>
          </cell>
          <cell r="J4297">
            <v>4.024</v>
          </cell>
        </row>
        <row r="4298">
          <cell r="C4298" t="str">
            <v>桃源县</v>
          </cell>
          <cell r="D4298">
            <v>430725</v>
          </cell>
          <cell r="E4298" t="str">
            <v>二类</v>
          </cell>
          <cell r="F4298" t="str">
            <v>C111430725</v>
          </cell>
          <cell r="G4298" t="str">
            <v>阳雀二组-Y460线</v>
          </cell>
          <cell r="H4298">
            <v>0</v>
          </cell>
          <cell r="I4298">
            <v>3.504</v>
          </cell>
          <cell r="J4298">
            <v>3.504</v>
          </cell>
        </row>
        <row r="4299">
          <cell r="C4299" t="str">
            <v>桃源县</v>
          </cell>
          <cell r="D4299">
            <v>430725</v>
          </cell>
          <cell r="E4299" t="str">
            <v>二类</v>
          </cell>
          <cell r="F4299" t="str">
            <v>C117430725</v>
          </cell>
          <cell r="G4299" t="str">
            <v>岗陵二组-傅家育</v>
          </cell>
          <cell r="H4299">
            <v>0</v>
          </cell>
          <cell r="I4299">
            <v>2.084</v>
          </cell>
          <cell r="J4299">
            <v>0.601</v>
          </cell>
        </row>
        <row r="4300">
          <cell r="C4300" t="str">
            <v>桃源县</v>
          </cell>
          <cell r="D4300">
            <v>430725</v>
          </cell>
          <cell r="E4300" t="str">
            <v>二类</v>
          </cell>
          <cell r="F4300" t="str">
            <v>C128430725</v>
          </cell>
          <cell r="G4300" t="str">
            <v>岩桥十组-S306</v>
          </cell>
          <cell r="H4300">
            <v>0</v>
          </cell>
          <cell r="I4300">
            <v>2.907</v>
          </cell>
          <cell r="J4300">
            <v>2.907</v>
          </cell>
        </row>
        <row r="4301">
          <cell r="C4301" t="str">
            <v>桃源县</v>
          </cell>
          <cell r="D4301">
            <v>430725</v>
          </cell>
          <cell r="E4301" t="str">
            <v>二类</v>
          </cell>
          <cell r="F4301" t="str">
            <v>C135430725</v>
          </cell>
          <cell r="G4301" t="str">
            <v>胡家潭-小苏溪</v>
          </cell>
          <cell r="H4301">
            <v>0</v>
          </cell>
          <cell r="I4301">
            <v>2.67</v>
          </cell>
          <cell r="J4301">
            <v>2.67</v>
          </cell>
        </row>
        <row r="4302">
          <cell r="C4302" t="str">
            <v>桃源县</v>
          </cell>
          <cell r="D4302">
            <v>430725</v>
          </cell>
          <cell r="E4302" t="str">
            <v>二类</v>
          </cell>
          <cell r="F4302" t="str">
            <v>C144430725</v>
          </cell>
          <cell r="G4302" t="str">
            <v>五组-五组</v>
          </cell>
          <cell r="H4302">
            <v>0</v>
          </cell>
          <cell r="I4302">
            <v>5.524</v>
          </cell>
          <cell r="J4302">
            <v>5.524</v>
          </cell>
        </row>
        <row r="4303">
          <cell r="C4303" t="str">
            <v>桃源县</v>
          </cell>
          <cell r="D4303">
            <v>430725</v>
          </cell>
          <cell r="E4303" t="str">
            <v>二类</v>
          </cell>
          <cell r="F4303" t="str">
            <v>C149430725</v>
          </cell>
          <cell r="G4303" t="str">
            <v>姜马线</v>
          </cell>
          <cell r="H4303">
            <v>0</v>
          </cell>
          <cell r="I4303">
            <v>5.588</v>
          </cell>
          <cell r="J4303">
            <v>5.588</v>
          </cell>
        </row>
        <row r="4304">
          <cell r="C4304" t="str">
            <v>桃源县</v>
          </cell>
          <cell r="D4304">
            <v>430725</v>
          </cell>
          <cell r="E4304" t="str">
            <v>二类</v>
          </cell>
          <cell r="F4304" t="str">
            <v>C150430725</v>
          </cell>
          <cell r="G4304" t="str">
            <v>黄伞坪-金家育</v>
          </cell>
          <cell r="H4304">
            <v>0</v>
          </cell>
          <cell r="I4304">
            <v>4.551</v>
          </cell>
          <cell r="J4304">
            <v>4.551</v>
          </cell>
        </row>
        <row r="4305">
          <cell r="C4305" t="str">
            <v>桃源县</v>
          </cell>
          <cell r="D4305">
            <v>430725</v>
          </cell>
          <cell r="E4305" t="str">
            <v>二类</v>
          </cell>
          <cell r="F4305" t="str">
            <v>C155430725</v>
          </cell>
          <cell r="G4305" t="str">
            <v>雷树垭-兴山村</v>
          </cell>
          <cell r="H4305">
            <v>0</v>
          </cell>
          <cell r="I4305">
            <v>2.891</v>
          </cell>
          <cell r="J4305">
            <v>2.891</v>
          </cell>
        </row>
        <row r="4306">
          <cell r="C4306" t="str">
            <v>桃源县</v>
          </cell>
          <cell r="D4306">
            <v>430725</v>
          </cell>
          <cell r="E4306" t="str">
            <v>二类</v>
          </cell>
          <cell r="F4306" t="str">
            <v>C156430725</v>
          </cell>
          <cell r="G4306" t="str">
            <v>太平桥-白岩石</v>
          </cell>
          <cell r="H4306">
            <v>0</v>
          </cell>
          <cell r="I4306">
            <v>4.242</v>
          </cell>
          <cell r="J4306">
            <v>4.242</v>
          </cell>
        </row>
        <row r="4307">
          <cell r="C4307" t="str">
            <v>桃源县</v>
          </cell>
          <cell r="D4307">
            <v>430725</v>
          </cell>
          <cell r="E4307" t="str">
            <v>二类</v>
          </cell>
          <cell r="F4307" t="str">
            <v>C157430725</v>
          </cell>
          <cell r="G4307" t="str">
            <v>龙家育-青草坪</v>
          </cell>
          <cell r="H4307">
            <v>0</v>
          </cell>
          <cell r="I4307">
            <v>1.782</v>
          </cell>
          <cell r="J4307">
            <v>1.782</v>
          </cell>
        </row>
        <row r="4308">
          <cell r="C4308" t="str">
            <v>桃源县</v>
          </cell>
          <cell r="D4308">
            <v>430725</v>
          </cell>
          <cell r="E4308" t="str">
            <v>二类</v>
          </cell>
          <cell r="F4308" t="str">
            <v>C181430725</v>
          </cell>
          <cell r="G4308" t="str">
            <v>回维-黎家坡三组</v>
          </cell>
          <cell r="H4308">
            <v>0</v>
          </cell>
          <cell r="I4308">
            <v>2.839</v>
          </cell>
          <cell r="J4308">
            <v>2.84</v>
          </cell>
        </row>
        <row r="4309">
          <cell r="C4309" t="str">
            <v>桃源县</v>
          </cell>
          <cell r="D4309">
            <v>430725</v>
          </cell>
          <cell r="E4309" t="str">
            <v>二类</v>
          </cell>
          <cell r="F4309" t="str">
            <v>C197430725</v>
          </cell>
          <cell r="G4309" t="str">
            <v>腊树垭-黄伞坡村部</v>
          </cell>
          <cell r="H4309">
            <v>0</v>
          </cell>
          <cell r="I4309">
            <v>4.794</v>
          </cell>
          <cell r="J4309">
            <v>4.794</v>
          </cell>
        </row>
        <row r="4310">
          <cell r="C4310" t="str">
            <v>桃源县</v>
          </cell>
          <cell r="D4310">
            <v>430725</v>
          </cell>
          <cell r="E4310" t="str">
            <v>二类</v>
          </cell>
          <cell r="F4310" t="str">
            <v>C211430725</v>
          </cell>
          <cell r="G4310" t="str">
            <v>金向线</v>
          </cell>
          <cell r="H4310">
            <v>0</v>
          </cell>
          <cell r="I4310">
            <v>1.83</v>
          </cell>
          <cell r="J4310">
            <v>1.83</v>
          </cell>
        </row>
        <row r="4311">
          <cell r="C4311" t="str">
            <v>桃源县</v>
          </cell>
          <cell r="D4311">
            <v>430725</v>
          </cell>
          <cell r="E4311" t="str">
            <v>二类</v>
          </cell>
          <cell r="F4311" t="str">
            <v>C212430725</v>
          </cell>
          <cell r="G4311" t="str">
            <v>吴家坪-王林育</v>
          </cell>
          <cell r="H4311">
            <v>0</v>
          </cell>
          <cell r="I4311">
            <v>3.7</v>
          </cell>
          <cell r="J4311">
            <v>3.7</v>
          </cell>
        </row>
        <row r="4312">
          <cell r="C4312" t="str">
            <v>桃源县</v>
          </cell>
          <cell r="D4312">
            <v>430725</v>
          </cell>
          <cell r="E4312" t="str">
            <v>二类</v>
          </cell>
          <cell r="F4312" t="str">
            <v>C225430725</v>
          </cell>
          <cell r="G4312" t="str">
            <v>梨儿垭-板溪</v>
          </cell>
          <cell r="H4312">
            <v>0</v>
          </cell>
          <cell r="I4312">
            <v>2.304</v>
          </cell>
          <cell r="J4312">
            <v>2.304</v>
          </cell>
        </row>
        <row r="4313">
          <cell r="C4313" t="str">
            <v>桃源县</v>
          </cell>
          <cell r="D4313">
            <v>430725</v>
          </cell>
          <cell r="E4313" t="str">
            <v>二类</v>
          </cell>
          <cell r="F4313" t="str">
            <v>C226430725</v>
          </cell>
          <cell r="G4313" t="str">
            <v>水电楼-李家坪</v>
          </cell>
          <cell r="H4313">
            <v>0</v>
          </cell>
          <cell r="I4313">
            <v>3.966</v>
          </cell>
          <cell r="J4313">
            <v>3.966</v>
          </cell>
        </row>
        <row r="4314">
          <cell r="C4314" t="str">
            <v>桃源县</v>
          </cell>
          <cell r="D4314">
            <v>430725</v>
          </cell>
          <cell r="E4314" t="str">
            <v>二类</v>
          </cell>
          <cell r="F4314" t="str">
            <v>C227430725</v>
          </cell>
          <cell r="G4314" t="str">
            <v>罗花育-梁家界</v>
          </cell>
          <cell r="H4314">
            <v>0</v>
          </cell>
          <cell r="I4314">
            <v>3.757</v>
          </cell>
          <cell r="J4314">
            <v>3.757</v>
          </cell>
        </row>
        <row r="4315">
          <cell r="C4315" t="str">
            <v>桃源县</v>
          </cell>
          <cell r="D4315">
            <v>430725</v>
          </cell>
          <cell r="E4315" t="str">
            <v>二类</v>
          </cell>
          <cell r="F4315" t="str">
            <v>C229430725</v>
          </cell>
          <cell r="G4315" t="str">
            <v>猴二垭-塘四坳</v>
          </cell>
          <cell r="H4315">
            <v>0</v>
          </cell>
          <cell r="I4315">
            <v>4.345</v>
          </cell>
          <cell r="J4315">
            <v>4.345</v>
          </cell>
        </row>
        <row r="4316">
          <cell r="C4316" t="str">
            <v>桃源县</v>
          </cell>
          <cell r="D4316">
            <v>430725</v>
          </cell>
          <cell r="E4316" t="str">
            <v>二类</v>
          </cell>
          <cell r="F4316" t="str">
            <v>C231430725</v>
          </cell>
          <cell r="G4316" t="str">
            <v>燕家坪-高都驿</v>
          </cell>
          <cell r="H4316">
            <v>0</v>
          </cell>
          <cell r="I4316">
            <v>3.368</v>
          </cell>
          <cell r="J4316">
            <v>3.368</v>
          </cell>
        </row>
        <row r="4317">
          <cell r="C4317" t="str">
            <v>桃源县</v>
          </cell>
          <cell r="D4317">
            <v>430725</v>
          </cell>
          <cell r="E4317" t="str">
            <v>二类</v>
          </cell>
          <cell r="F4317" t="str">
            <v>C232430725</v>
          </cell>
          <cell r="G4317" t="str">
            <v>杨家溪电站-大伏溪</v>
          </cell>
          <cell r="H4317">
            <v>0</v>
          </cell>
          <cell r="I4317">
            <v>1.317</v>
          </cell>
          <cell r="J4317">
            <v>1.317</v>
          </cell>
        </row>
        <row r="4318">
          <cell r="C4318" t="str">
            <v>桃源县</v>
          </cell>
          <cell r="D4318">
            <v>430725</v>
          </cell>
          <cell r="E4318" t="str">
            <v>二类</v>
          </cell>
          <cell r="F4318" t="str">
            <v>C236430725</v>
          </cell>
          <cell r="G4318" t="str">
            <v>燕家坪-高益水库</v>
          </cell>
          <cell r="H4318">
            <v>0</v>
          </cell>
          <cell r="I4318">
            <v>2.287</v>
          </cell>
          <cell r="J4318">
            <v>2.287</v>
          </cell>
        </row>
        <row r="4319">
          <cell r="C4319" t="str">
            <v>桃源县</v>
          </cell>
          <cell r="D4319">
            <v>430725</v>
          </cell>
          <cell r="E4319" t="str">
            <v>二类</v>
          </cell>
          <cell r="F4319" t="str">
            <v>C238430725</v>
          </cell>
          <cell r="G4319" t="str">
            <v>龙家嘴渡口-高速路涵洞</v>
          </cell>
          <cell r="H4319">
            <v>0</v>
          </cell>
          <cell r="I4319">
            <v>4.913</v>
          </cell>
          <cell r="J4319">
            <v>4.913</v>
          </cell>
        </row>
        <row r="4320">
          <cell r="C4320" t="str">
            <v>桃源县</v>
          </cell>
          <cell r="D4320">
            <v>430725</v>
          </cell>
          <cell r="E4320" t="str">
            <v>二类</v>
          </cell>
          <cell r="F4320" t="str">
            <v>C256430725</v>
          </cell>
          <cell r="G4320" t="str">
            <v>桥徐线</v>
          </cell>
          <cell r="H4320">
            <v>0</v>
          </cell>
          <cell r="I4320">
            <v>0.695</v>
          </cell>
          <cell r="J4320">
            <v>0.695</v>
          </cell>
        </row>
        <row r="4321">
          <cell r="C4321" t="str">
            <v>桃源县</v>
          </cell>
          <cell r="D4321">
            <v>430725</v>
          </cell>
          <cell r="E4321" t="str">
            <v>二类</v>
          </cell>
          <cell r="F4321" t="str">
            <v>C265430725</v>
          </cell>
          <cell r="G4321" t="str">
            <v>堂华线</v>
          </cell>
          <cell r="H4321">
            <v>0</v>
          </cell>
          <cell r="I4321">
            <v>2.387</v>
          </cell>
          <cell r="J4321">
            <v>2.387</v>
          </cell>
        </row>
        <row r="4322">
          <cell r="C4322" t="str">
            <v>桃源县</v>
          </cell>
          <cell r="D4322">
            <v>430725</v>
          </cell>
          <cell r="E4322" t="str">
            <v>二类</v>
          </cell>
          <cell r="F4322" t="str">
            <v>C271430725</v>
          </cell>
          <cell r="G4322" t="str">
            <v>热王线</v>
          </cell>
          <cell r="H4322">
            <v>0</v>
          </cell>
          <cell r="I4322">
            <v>2.159</v>
          </cell>
          <cell r="J4322">
            <v>2.159</v>
          </cell>
        </row>
        <row r="4323">
          <cell r="C4323" t="str">
            <v>桃源县</v>
          </cell>
          <cell r="D4323">
            <v>430725</v>
          </cell>
          <cell r="E4323" t="str">
            <v>二类</v>
          </cell>
          <cell r="F4323" t="str">
            <v>C290430725</v>
          </cell>
          <cell r="G4323" t="str">
            <v>高路桥-翰林桥村部</v>
          </cell>
          <cell r="H4323">
            <v>0</v>
          </cell>
          <cell r="I4323">
            <v>2.918</v>
          </cell>
          <cell r="J4323">
            <v>2.918</v>
          </cell>
        </row>
        <row r="4324">
          <cell r="C4324" t="str">
            <v>桃源县</v>
          </cell>
          <cell r="D4324">
            <v>430725</v>
          </cell>
          <cell r="E4324" t="str">
            <v>二类</v>
          </cell>
          <cell r="F4324" t="str">
            <v>C298430725</v>
          </cell>
          <cell r="G4324" t="str">
            <v>祠娘线</v>
          </cell>
          <cell r="H4324">
            <v>0</v>
          </cell>
          <cell r="I4324">
            <v>2.655</v>
          </cell>
          <cell r="J4324">
            <v>2.655</v>
          </cell>
        </row>
        <row r="4325">
          <cell r="C4325" t="str">
            <v>桃源县</v>
          </cell>
          <cell r="D4325">
            <v>430725</v>
          </cell>
          <cell r="E4325" t="str">
            <v>二类</v>
          </cell>
          <cell r="F4325" t="str">
            <v>C323430725</v>
          </cell>
          <cell r="G4325" t="str">
            <v>双燕堤-罗家湾</v>
          </cell>
          <cell r="H4325">
            <v>0</v>
          </cell>
          <cell r="I4325">
            <v>1.91</v>
          </cell>
          <cell r="J4325">
            <v>1.91</v>
          </cell>
        </row>
        <row r="4326">
          <cell r="C4326" t="str">
            <v>桃源县</v>
          </cell>
          <cell r="D4326">
            <v>430725</v>
          </cell>
          <cell r="E4326" t="str">
            <v>二类</v>
          </cell>
          <cell r="F4326" t="str">
            <v>C325430725</v>
          </cell>
          <cell r="G4326" t="str">
            <v>竹湾村-木槎桥</v>
          </cell>
          <cell r="H4326">
            <v>0</v>
          </cell>
          <cell r="I4326">
            <v>3.642</v>
          </cell>
          <cell r="J4326">
            <v>3.642</v>
          </cell>
        </row>
        <row r="4327">
          <cell r="C4327" t="str">
            <v>桃源县</v>
          </cell>
          <cell r="D4327">
            <v>430725</v>
          </cell>
          <cell r="E4327" t="str">
            <v>二类</v>
          </cell>
          <cell r="F4327" t="str">
            <v>C32A430725</v>
          </cell>
          <cell r="G4327" t="str">
            <v>龙家育-青草坪</v>
          </cell>
          <cell r="H4327">
            <v>0</v>
          </cell>
          <cell r="I4327">
            <v>2.057</v>
          </cell>
          <cell r="J4327">
            <v>2.057</v>
          </cell>
        </row>
        <row r="4328">
          <cell r="C4328" t="str">
            <v>桃源县</v>
          </cell>
          <cell r="D4328">
            <v>430725</v>
          </cell>
          <cell r="E4328" t="str">
            <v>二类</v>
          </cell>
          <cell r="F4328" t="str">
            <v>C335430725</v>
          </cell>
          <cell r="G4328" t="str">
            <v>千堰湾-白羊坡村部</v>
          </cell>
          <cell r="H4328">
            <v>0</v>
          </cell>
          <cell r="I4328">
            <v>3.297</v>
          </cell>
          <cell r="J4328">
            <v>3.297</v>
          </cell>
        </row>
        <row r="4329">
          <cell r="C4329" t="str">
            <v>桃源县</v>
          </cell>
          <cell r="D4329">
            <v>430725</v>
          </cell>
          <cell r="E4329" t="str">
            <v>二类</v>
          </cell>
          <cell r="F4329" t="str">
            <v>C336430725</v>
          </cell>
          <cell r="G4329" t="str">
            <v>楠木湾-观音桥村五组</v>
          </cell>
          <cell r="H4329">
            <v>0</v>
          </cell>
          <cell r="I4329">
            <v>1.252</v>
          </cell>
          <cell r="J4329">
            <v>1.252</v>
          </cell>
        </row>
        <row r="4330">
          <cell r="C4330" t="str">
            <v>桃源县</v>
          </cell>
          <cell r="D4330">
            <v>430725</v>
          </cell>
          <cell r="E4330" t="str">
            <v>二类</v>
          </cell>
          <cell r="F4330" t="str">
            <v>C338430725</v>
          </cell>
          <cell r="G4330" t="str">
            <v>牌楼寺-狮子坪</v>
          </cell>
          <cell r="H4330">
            <v>4.01</v>
          </cell>
          <cell r="I4330">
            <v>6.638</v>
          </cell>
          <cell r="J4330">
            <v>2.628</v>
          </cell>
        </row>
        <row r="4331">
          <cell r="C4331" t="str">
            <v>桃源县</v>
          </cell>
          <cell r="D4331">
            <v>430725</v>
          </cell>
          <cell r="E4331" t="str">
            <v>二类</v>
          </cell>
          <cell r="F4331" t="str">
            <v>C339430725</v>
          </cell>
          <cell r="G4331" t="str">
            <v>杨家湾-马进洞</v>
          </cell>
          <cell r="H4331">
            <v>0</v>
          </cell>
          <cell r="I4331">
            <v>3.903</v>
          </cell>
          <cell r="J4331">
            <v>3.903</v>
          </cell>
        </row>
        <row r="4332">
          <cell r="C4332" t="str">
            <v>桃源县</v>
          </cell>
          <cell r="D4332">
            <v>430725</v>
          </cell>
          <cell r="E4332" t="str">
            <v>二类</v>
          </cell>
          <cell r="F4332" t="str">
            <v>C346430725</v>
          </cell>
          <cell r="G4332" t="str">
            <v>水田冲-泉栗</v>
          </cell>
          <cell r="H4332">
            <v>0</v>
          </cell>
          <cell r="I4332">
            <v>3.449</v>
          </cell>
          <cell r="J4332">
            <v>3.449</v>
          </cell>
        </row>
        <row r="4333">
          <cell r="C4333" t="str">
            <v>桃源县</v>
          </cell>
          <cell r="D4333">
            <v>430725</v>
          </cell>
          <cell r="E4333" t="str">
            <v>二类</v>
          </cell>
          <cell r="F4333" t="str">
            <v>C347430725</v>
          </cell>
          <cell r="G4333" t="str">
            <v>洗马池-硫铁矿</v>
          </cell>
          <cell r="H4333">
            <v>0</v>
          </cell>
          <cell r="I4333">
            <v>1.632</v>
          </cell>
          <cell r="J4333">
            <v>1.632</v>
          </cell>
        </row>
        <row r="4334">
          <cell r="C4334" t="str">
            <v>桃源县</v>
          </cell>
          <cell r="D4334">
            <v>430725</v>
          </cell>
          <cell r="E4334" t="str">
            <v>二类</v>
          </cell>
          <cell r="F4334" t="str">
            <v>C348430725</v>
          </cell>
          <cell r="G4334" t="str">
            <v>伍千线</v>
          </cell>
          <cell r="H4334">
            <v>0</v>
          </cell>
          <cell r="I4334">
            <v>3.495</v>
          </cell>
          <cell r="J4334">
            <v>3.494</v>
          </cell>
        </row>
        <row r="4335">
          <cell r="C4335" t="str">
            <v>桃源县</v>
          </cell>
          <cell r="D4335">
            <v>430725</v>
          </cell>
          <cell r="E4335" t="str">
            <v>二类</v>
          </cell>
          <cell r="F4335" t="str">
            <v>C352430725</v>
          </cell>
          <cell r="G4335" t="str">
            <v>萝卜岗-大田垴</v>
          </cell>
          <cell r="H4335">
            <v>0</v>
          </cell>
          <cell r="I4335">
            <v>3.62</v>
          </cell>
          <cell r="J4335">
            <v>3.62</v>
          </cell>
        </row>
        <row r="4336">
          <cell r="C4336" t="str">
            <v>桃源县</v>
          </cell>
          <cell r="D4336">
            <v>430725</v>
          </cell>
          <cell r="E4336" t="str">
            <v>二类</v>
          </cell>
          <cell r="F4336" t="str">
            <v>C355430725</v>
          </cell>
          <cell r="G4336" t="str">
            <v>蚂蟥育-张家山</v>
          </cell>
          <cell r="H4336">
            <v>0</v>
          </cell>
          <cell r="I4336">
            <v>1.497</v>
          </cell>
          <cell r="J4336">
            <v>1.497</v>
          </cell>
        </row>
        <row r="4337">
          <cell r="C4337" t="str">
            <v>桃源县</v>
          </cell>
          <cell r="D4337">
            <v>430725</v>
          </cell>
          <cell r="E4337" t="str">
            <v>二类</v>
          </cell>
          <cell r="F4337" t="str">
            <v>C357430725</v>
          </cell>
          <cell r="G4337" t="str">
            <v>皮告线</v>
          </cell>
          <cell r="H4337">
            <v>0</v>
          </cell>
          <cell r="I4337">
            <v>0.637</v>
          </cell>
          <cell r="J4337">
            <v>0.637</v>
          </cell>
        </row>
        <row r="4338">
          <cell r="C4338" t="str">
            <v>桃源县</v>
          </cell>
          <cell r="D4338">
            <v>430725</v>
          </cell>
          <cell r="E4338" t="str">
            <v>二类</v>
          </cell>
          <cell r="F4338" t="str">
            <v>C35E430725</v>
          </cell>
          <cell r="G4338" t="str">
            <v>马家坳-甘溪</v>
          </cell>
          <cell r="H4338">
            <v>0</v>
          </cell>
          <cell r="I4338">
            <v>3.452</v>
          </cell>
          <cell r="J4338">
            <v>3.451</v>
          </cell>
        </row>
        <row r="4339">
          <cell r="C4339" t="str">
            <v>桃源县</v>
          </cell>
          <cell r="D4339">
            <v>430725</v>
          </cell>
          <cell r="E4339" t="str">
            <v>二类</v>
          </cell>
          <cell r="F4339" t="str">
            <v>C365430725</v>
          </cell>
          <cell r="G4339" t="str">
            <v>石牛山-洞湾</v>
          </cell>
          <cell r="H4339">
            <v>0</v>
          </cell>
          <cell r="I4339">
            <v>2.17</v>
          </cell>
          <cell r="J4339">
            <v>2.17</v>
          </cell>
        </row>
        <row r="4340">
          <cell r="C4340" t="str">
            <v>桃源县</v>
          </cell>
          <cell r="D4340">
            <v>430725</v>
          </cell>
          <cell r="E4340" t="str">
            <v>二类</v>
          </cell>
          <cell r="F4340" t="str">
            <v>C387430725</v>
          </cell>
          <cell r="G4340" t="str">
            <v>杨家港村-杨家港村</v>
          </cell>
          <cell r="H4340">
            <v>0</v>
          </cell>
          <cell r="I4340">
            <v>2.01</v>
          </cell>
          <cell r="J4340">
            <v>2.01</v>
          </cell>
        </row>
        <row r="4341">
          <cell r="C4341" t="str">
            <v>桃源县</v>
          </cell>
          <cell r="D4341">
            <v>430725</v>
          </cell>
          <cell r="E4341" t="str">
            <v>二类</v>
          </cell>
          <cell r="F4341" t="str">
            <v>C435430725</v>
          </cell>
          <cell r="G4341" t="str">
            <v>董家坪-白家峪村部</v>
          </cell>
          <cell r="H4341">
            <v>0</v>
          </cell>
          <cell r="I4341">
            <v>2.493</v>
          </cell>
          <cell r="J4341">
            <v>2.493</v>
          </cell>
        </row>
        <row r="4342">
          <cell r="C4342" t="str">
            <v>桃源县</v>
          </cell>
          <cell r="D4342">
            <v>430725</v>
          </cell>
          <cell r="E4342" t="str">
            <v>二类</v>
          </cell>
          <cell r="F4342" t="str">
            <v>C436430725</v>
          </cell>
          <cell r="G4342" t="str">
            <v>村部-村部</v>
          </cell>
          <cell r="H4342">
            <v>0</v>
          </cell>
          <cell r="I4342">
            <v>1.505</v>
          </cell>
          <cell r="J4342">
            <v>1.505</v>
          </cell>
        </row>
        <row r="4343">
          <cell r="C4343" t="str">
            <v>桃源县</v>
          </cell>
          <cell r="D4343">
            <v>430725</v>
          </cell>
          <cell r="E4343" t="str">
            <v>二类</v>
          </cell>
          <cell r="F4343" t="str">
            <v>C443430725</v>
          </cell>
          <cell r="G4343" t="str">
            <v>毛家桥入口-黎家坡</v>
          </cell>
          <cell r="H4343">
            <v>0</v>
          </cell>
          <cell r="I4343">
            <v>2.155</v>
          </cell>
          <cell r="J4343">
            <v>2.155</v>
          </cell>
        </row>
        <row r="4344">
          <cell r="C4344" t="str">
            <v>桃源县</v>
          </cell>
          <cell r="D4344">
            <v>430725</v>
          </cell>
          <cell r="E4344" t="str">
            <v>二类</v>
          </cell>
          <cell r="F4344" t="str">
            <v>C452430725</v>
          </cell>
          <cell r="G4344" t="str">
            <v>聂家桥-聂家桥</v>
          </cell>
          <cell r="H4344">
            <v>0</v>
          </cell>
          <cell r="I4344">
            <v>2.122</v>
          </cell>
          <cell r="J4344">
            <v>0.706</v>
          </cell>
        </row>
        <row r="4345">
          <cell r="C4345" t="str">
            <v>桃源县</v>
          </cell>
          <cell r="D4345">
            <v>430725</v>
          </cell>
          <cell r="E4345" t="str">
            <v>二类</v>
          </cell>
          <cell r="F4345" t="str">
            <v>C470430725</v>
          </cell>
          <cell r="G4345" t="str">
            <v>玉帝岗-玉帝岗</v>
          </cell>
          <cell r="H4345">
            <v>0</v>
          </cell>
          <cell r="I4345">
            <v>1.64</v>
          </cell>
          <cell r="J4345">
            <v>0.715</v>
          </cell>
        </row>
        <row r="4346">
          <cell r="C4346" t="str">
            <v>桃源县</v>
          </cell>
          <cell r="D4346">
            <v>430725</v>
          </cell>
          <cell r="E4346" t="str">
            <v>二类</v>
          </cell>
          <cell r="F4346" t="str">
            <v>C472430725</v>
          </cell>
          <cell r="G4346" t="str">
            <v>马鞍十队-马鞍十队</v>
          </cell>
          <cell r="H4346">
            <v>0</v>
          </cell>
          <cell r="I4346">
            <v>1.242</v>
          </cell>
          <cell r="J4346">
            <v>1.246</v>
          </cell>
        </row>
        <row r="4347">
          <cell r="C4347" t="str">
            <v>桃源县</v>
          </cell>
          <cell r="D4347">
            <v>430725</v>
          </cell>
          <cell r="E4347" t="str">
            <v>二类</v>
          </cell>
          <cell r="F4347" t="str">
            <v>C477430725</v>
          </cell>
          <cell r="G4347" t="str">
            <v>仁丰二组-长堤村部</v>
          </cell>
          <cell r="H4347">
            <v>0.595</v>
          </cell>
          <cell r="I4347">
            <v>4.192</v>
          </cell>
          <cell r="J4347">
            <v>1.87</v>
          </cell>
        </row>
        <row r="4348">
          <cell r="C4348" t="str">
            <v>桃源县</v>
          </cell>
          <cell r="D4348">
            <v>430725</v>
          </cell>
          <cell r="E4348" t="str">
            <v>二类</v>
          </cell>
          <cell r="F4348" t="str">
            <v>C484430725</v>
          </cell>
          <cell r="G4348" t="str">
            <v>樟天钱</v>
          </cell>
          <cell r="H4348">
            <v>0</v>
          </cell>
          <cell r="I4348">
            <v>0.679</v>
          </cell>
          <cell r="J4348">
            <v>0.679</v>
          </cell>
        </row>
        <row r="4349">
          <cell r="C4349" t="str">
            <v>桃源县</v>
          </cell>
          <cell r="D4349">
            <v>430725</v>
          </cell>
          <cell r="E4349" t="str">
            <v>二类</v>
          </cell>
          <cell r="F4349" t="str">
            <v>C485430725</v>
          </cell>
          <cell r="G4349" t="str">
            <v>樟树村部-大溪</v>
          </cell>
          <cell r="H4349">
            <v>0</v>
          </cell>
          <cell r="I4349">
            <v>1.008</v>
          </cell>
          <cell r="J4349">
            <v>1.008</v>
          </cell>
        </row>
        <row r="4350">
          <cell r="C4350" t="str">
            <v>桃源县</v>
          </cell>
          <cell r="D4350">
            <v>430725</v>
          </cell>
          <cell r="E4350" t="str">
            <v>二类</v>
          </cell>
          <cell r="F4350" t="str">
            <v>C487430725</v>
          </cell>
          <cell r="G4350" t="str">
            <v>长堤一组-桫木圩场</v>
          </cell>
          <cell r="H4350">
            <v>2.067</v>
          </cell>
          <cell r="I4350">
            <v>6.224</v>
          </cell>
          <cell r="J4350">
            <v>4.157</v>
          </cell>
        </row>
        <row r="4351">
          <cell r="C4351" t="str">
            <v>桃源县</v>
          </cell>
          <cell r="D4351">
            <v>430725</v>
          </cell>
          <cell r="E4351" t="str">
            <v>二类</v>
          </cell>
          <cell r="F4351" t="str">
            <v>C516430725</v>
          </cell>
          <cell r="G4351" t="str">
            <v>现代化所-万山坡</v>
          </cell>
          <cell r="H4351">
            <v>0.838</v>
          </cell>
          <cell r="I4351">
            <v>2.006</v>
          </cell>
          <cell r="J4351">
            <v>1.168</v>
          </cell>
        </row>
        <row r="4352">
          <cell r="C4352" t="str">
            <v>桃源县</v>
          </cell>
          <cell r="D4352">
            <v>430725</v>
          </cell>
          <cell r="E4352" t="str">
            <v>二类</v>
          </cell>
          <cell r="F4352" t="str">
            <v>C529430725</v>
          </cell>
          <cell r="G4352" t="str">
            <v>发旺桥-白鹤山村部</v>
          </cell>
          <cell r="H4352">
            <v>0</v>
          </cell>
          <cell r="I4352">
            <v>2.728</v>
          </cell>
          <cell r="J4352">
            <v>2.728</v>
          </cell>
        </row>
        <row r="4353">
          <cell r="C4353" t="str">
            <v>桃源县</v>
          </cell>
          <cell r="D4353">
            <v>430725</v>
          </cell>
          <cell r="E4353" t="str">
            <v>二类</v>
          </cell>
          <cell r="F4353" t="str">
            <v>C534430725</v>
          </cell>
          <cell r="G4353" t="str">
            <v>高岩桥-青木岗</v>
          </cell>
          <cell r="H4353">
            <v>0</v>
          </cell>
          <cell r="I4353">
            <v>2.744</v>
          </cell>
          <cell r="J4353">
            <v>1.308</v>
          </cell>
        </row>
        <row r="4354">
          <cell r="C4354" t="str">
            <v>桃源县</v>
          </cell>
          <cell r="D4354">
            <v>430725</v>
          </cell>
          <cell r="E4354" t="str">
            <v>二类</v>
          </cell>
          <cell r="F4354" t="str">
            <v>C547430725</v>
          </cell>
          <cell r="G4354" t="str">
            <v>二现线</v>
          </cell>
          <cell r="H4354">
            <v>0</v>
          </cell>
          <cell r="I4354">
            <v>3.363</v>
          </cell>
          <cell r="J4354">
            <v>3.363</v>
          </cell>
        </row>
        <row r="4355">
          <cell r="C4355" t="str">
            <v>桃源县</v>
          </cell>
          <cell r="D4355">
            <v>430725</v>
          </cell>
          <cell r="E4355" t="str">
            <v>二类</v>
          </cell>
          <cell r="F4355" t="str">
            <v>C589430725</v>
          </cell>
          <cell r="G4355" t="str">
            <v>竹林-竹林</v>
          </cell>
          <cell r="H4355">
            <v>1.621</v>
          </cell>
          <cell r="I4355">
            <v>4.185</v>
          </cell>
          <cell r="J4355">
            <v>2.564</v>
          </cell>
        </row>
        <row r="4356">
          <cell r="C4356" t="str">
            <v>桃源县</v>
          </cell>
          <cell r="D4356">
            <v>430725</v>
          </cell>
          <cell r="E4356" t="str">
            <v>二类</v>
          </cell>
          <cell r="F4356" t="str">
            <v>C601430725</v>
          </cell>
          <cell r="G4356" t="str">
            <v>麻布港-麻布港</v>
          </cell>
          <cell r="H4356">
            <v>2.501</v>
          </cell>
          <cell r="I4356">
            <v>3.541</v>
          </cell>
          <cell r="J4356">
            <v>1.04</v>
          </cell>
        </row>
        <row r="4357">
          <cell r="C4357" t="str">
            <v>桃源县</v>
          </cell>
          <cell r="D4357">
            <v>430725</v>
          </cell>
          <cell r="E4357" t="str">
            <v>二类</v>
          </cell>
          <cell r="F4357" t="str">
            <v>C605430725</v>
          </cell>
          <cell r="G4357" t="str">
            <v>仙人岩-四组</v>
          </cell>
          <cell r="H4357">
            <v>0</v>
          </cell>
          <cell r="I4357">
            <v>1.923</v>
          </cell>
          <cell r="J4357">
            <v>1.923</v>
          </cell>
        </row>
        <row r="4358">
          <cell r="C4358" t="str">
            <v>桃源县</v>
          </cell>
          <cell r="D4358">
            <v>430725</v>
          </cell>
          <cell r="E4358" t="str">
            <v>二类</v>
          </cell>
          <cell r="F4358" t="str">
            <v>C618430725</v>
          </cell>
          <cell r="G4358" t="str">
            <v>牛车磴-丰登坳</v>
          </cell>
          <cell r="H4358">
            <v>0</v>
          </cell>
          <cell r="I4358">
            <v>1.748</v>
          </cell>
          <cell r="J4358">
            <v>1.748</v>
          </cell>
        </row>
        <row r="4359">
          <cell r="C4359" t="str">
            <v>桃源县</v>
          </cell>
          <cell r="D4359">
            <v>430725</v>
          </cell>
          <cell r="E4359" t="str">
            <v>二类</v>
          </cell>
          <cell r="F4359" t="str">
            <v>C623430725</v>
          </cell>
          <cell r="G4359" t="str">
            <v>青龙村部-木子坡</v>
          </cell>
          <cell r="H4359">
            <v>1.751</v>
          </cell>
          <cell r="I4359">
            <v>5.033</v>
          </cell>
          <cell r="J4359">
            <v>3.282</v>
          </cell>
        </row>
        <row r="4360">
          <cell r="C4360" t="str">
            <v>桃源县</v>
          </cell>
          <cell r="D4360">
            <v>430725</v>
          </cell>
          <cell r="E4360" t="str">
            <v>二类</v>
          </cell>
          <cell r="F4360" t="str">
            <v>C626430725</v>
          </cell>
          <cell r="G4360" t="str">
            <v>民主组-高峰十一组</v>
          </cell>
          <cell r="H4360">
            <v>0</v>
          </cell>
          <cell r="I4360">
            <v>1.872</v>
          </cell>
          <cell r="J4360">
            <v>1.872</v>
          </cell>
        </row>
        <row r="4361">
          <cell r="C4361" t="str">
            <v>桃源县</v>
          </cell>
          <cell r="D4361">
            <v>430725</v>
          </cell>
          <cell r="E4361" t="str">
            <v>二类</v>
          </cell>
          <cell r="F4361" t="str">
            <v>C634430725</v>
          </cell>
          <cell r="G4361" t="str">
            <v>株木潭-木马口</v>
          </cell>
          <cell r="H4361">
            <v>0</v>
          </cell>
          <cell r="I4361">
            <v>3.677</v>
          </cell>
          <cell r="J4361">
            <v>3.677</v>
          </cell>
        </row>
        <row r="4362">
          <cell r="C4362" t="str">
            <v>桃源县</v>
          </cell>
          <cell r="D4362">
            <v>430725</v>
          </cell>
          <cell r="E4362" t="str">
            <v>二类</v>
          </cell>
          <cell r="F4362" t="str">
            <v>C641430725</v>
          </cell>
          <cell r="G4362" t="str">
            <v>花木兰-梅子</v>
          </cell>
          <cell r="H4362">
            <v>0</v>
          </cell>
          <cell r="I4362">
            <v>1.011</v>
          </cell>
          <cell r="J4362">
            <v>1.011</v>
          </cell>
        </row>
        <row r="4363">
          <cell r="C4363" t="str">
            <v>桃源县</v>
          </cell>
          <cell r="D4363">
            <v>430725</v>
          </cell>
          <cell r="E4363" t="str">
            <v>二类</v>
          </cell>
          <cell r="F4363" t="str">
            <v>C716430725</v>
          </cell>
          <cell r="G4363" t="str">
            <v>张叶线</v>
          </cell>
          <cell r="H4363">
            <v>0</v>
          </cell>
          <cell r="I4363">
            <v>2.267</v>
          </cell>
          <cell r="J4363">
            <v>2.267</v>
          </cell>
        </row>
        <row r="4364">
          <cell r="C4364" t="str">
            <v>桃源县</v>
          </cell>
          <cell r="D4364">
            <v>430725</v>
          </cell>
          <cell r="E4364" t="str">
            <v>二类</v>
          </cell>
          <cell r="F4364" t="str">
            <v>C727430725</v>
          </cell>
          <cell r="G4364" t="str">
            <v>沙帽庄-老湾组</v>
          </cell>
          <cell r="H4364">
            <v>0</v>
          </cell>
          <cell r="I4364">
            <v>0.968</v>
          </cell>
          <cell r="J4364">
            <v>0.968</v>
          </cell>
        </row>
        <row r="4365">
          <cell r="C4365" t="str">
            <v>桃源县</v>
          </cell>
          <cell r="D4365">
            <v>430725</v>
          </cell>
          <cell r="E4365" t="str">
            <v>二类</v>
          </cell>
          <cell r="F4365" t="str">
            <v>C729430725</v>
          </cell>
          <cell r="G4365" t="str">
            <v>西黄线</v>
          </cell>
          <cell r="H4365">
            <v>0</v>
          </cell>
          <cell r="I4365">
            <v>1.708</v>
          </cell>
          <cell r="J4365">
            <v>1.708</v>
          </cell>
        </row>
        <row r="4366">
          <cell r="C4366" t="str">
            <v>桃源县</v>
          </cell>
          <cell r="D4366">
            <v>430725</v>
          </cell>
          <cell r="E4366" t="str">
            <v>二类</v>
          </cell>
          <cell r="F4366" t="str">
            <v>C736430725</v>
          </cell>
          <cell r="G4366" t="str">
            <v>老张线</v>
          </cell>
          <cell r="H4366">
            <v>0</v>
          </cell>
          <cell r="I4366">
            <v>2.509</v>
          </cell>
          <cell r="J4366">
            <v>2.509</v>
          </cell>
        </row>
        <row r="4367">
          <cell r="C4367" t="str">
            <v>桃源县</v>
          </cell>
          <cell r="D4367">
            <v>430725</v>
          </cell>
          <cell r="E4367" t="str">
            <v>二类</v>
          </cell>
          <cell r="F4367" t="str">
            <v>C743430725</v>
          </cell>
          <cell r="G4367" t="str">
            <v>桥西-新店驿</v>
          </cell>
          <cell r="H4367">
            <v>1.373</v>
          </cell>
          <cell r="I4367">
            <v>3.586</v>
          </cell>
          <cell r="J4367">
            <v>2.213</v>
          </cell>
        </row>
        <row r="4368">
          <cell r="C4368" t="str">
            <v>桃源县</v>
          </cell>
          <cell r="D4368">
            <v>430725</v>
          </cell>
          <cell r="E4368" t="str">
            <v>二类</v>
          </cell>
          <cell r="F4368" t="str">
            <v>C744430725</v>
          </cell>
          <cell r="G4368" t="str">
            <v>童子湾-沙湾纸厂</v>
          </cell>
          <cell r="H4368">
            <v>2.042</v>
          </cell>
          <cell r="I4368">
            <v>7.178</v>
          </cell>
          <cell r="J4368">
            <v>5.136</v>
          </cell>
        </row>
        <row r="4369">
          <cell r="C4369" t="str">
            <v>桃源县</v>
          </cell>
          <cell r="D4369">
            <v>430725</v>
          </cell>
          <cell r="E4369" t="str">
            <v>二类</v>
          </cell>
          <cell r="F4369" t="str">
            <v>C760430725</v>
          </cell>
          <cell r="G4369" t="str">
            <v>河口-木石溪村部</v>
          </cell>
          <cell r="H4369">
            <v>0</v>
          </cell>
          <cell r="I4369">
            <v>2.198</v>
          </cell>
          <cell r="J4369">
            <v>2.198</v>
          </cell>
        </row>
        <row r="4370">
          <cell r="C4370" t="str">
            <v>桃源县</v>
          </cell>
          <cell r="D4370">
            <v>430725</v>
          </cell>
          <cell r="E4370" t="str">
            <v>二类</v>
          </cell>
          <cell r="F4370" t="str">
            <v>C761430725</v>
          </cell>
          <cell r="G4370" t="str">
            <v>密潭溪-向荣村部</v>
          </cell>
          <cell r="H4370">
            <v>0</v>
          </cell>
          <cell r="I4370">
            <v>3.36</v>
          </cell>
          <cell r="J4370">
            <v>3.36</v>
          </cell>
        </row>
        <row r="4371">
          <cell r="C4371" t="str">
            <v>桃源县</v>
          </cell>
          <cell r="D4371">
            <v>430725</v>
          </cell>
          <cell r="E4371" t="str">
            <v>二类</v>
          </cell>
          <cell r="F4371" t="str">
            <v>C763430725</v>
          </cell>
          <cell r="G4371" t="str">
            <v>正沙线</v>
          </cell>
          <cell r="H4371">
            <v>0</v>
          </cell>
          <cell r="I4371">
            <v>3.212</v>
          </cell>
          <cell r="J4371">
            <v>3.212</v>
          </cell>
        </row>
        <row r="4372">
          <cell r="C4372" t="str">
            <v>桃源县</v>
          </cell>
          <cell r="D4372">
            <v>430725</v>
          </cell>
          <cell r="E4372" t="str">
            <v>二类</v>
          </cell>
          <cell r="F4372" t="str">
            <v>C767430725</v>
          </cell>
          <cell r="G4372" t="str">
            <v>烂湖线</v>
          </cell>
          <cell r="H4372">
            <v>0</v>
          </cell>
          <cell r="I4372">
            <v>3.2</v>
          </cell>
          <cell r="J4372">
            <v>3.2</v>
          </cell>
        </row>
        <row r="4373">
          <cell r="C4373" t="str">
            <v>桃源县</v>
          </cell>
          <cell r="D4373">
            <v>430725</v>
          </cell>
          <cell r="E4373" t="str">
            <v>二类</v>
          </cell>
          <cell r="F4373" t="str">
            <v>C777430725</v>
          </cell>
          <cell r="G4373" t="str">
            <v>土洞溪-石竹山</v>
          </cell>
          <cell r="H4373">
            <v>0</v>
          </cell>
          <cell r="I4373">
            <v>4.623</v>
          </cell>
          <cell r="J4373">
            <v>1.96</v>
          </cell>
        </row>
        <row r="4374">
          <cell r="C4374" t="str">
            <v>桃源县</v>
          </cell>
          <cell r="D4374">
            <v>430725</v>
          </cell>
          <cell r="E4374" t="str">
            <v>二类</v>
          </cell>
          <cell r="F4374" t="str">
            <v>C778430725</v>
          </cell>
          <cell r="G4374" t="str">
            <v>明溪口-毛家界</v>
          </cell>
          <cell r="H4374">
            <v>0</v>
          </cell>
          <cell r="I4374">
            <v>6.854</v>
          </cell>
          <cell r="J4374">
            <v>6.853</v>
          </cell>
        </row>
        <row r="4375">
          <cell r="C4375" t="str">
            <v>桃源县</v>
          </cell>
          <cell r="D4375">
            <v>430725</v>
          </cell>
          <cell r="E4375" t="str">
            <v>二类</v>
          </cell>
          <cell r="F4375" t="str">
            <v>C780430725</v>
          </cell>
          <cell r="G4375" t="str">
            <v>楠竹园-楠竹园</v>
          </cell>
          <cell r="H4375">
            <v>0</v>
          </cell>
          <cell r="I4375">
            <v>10.699</v>
          </cell>
          <cell r="J4375">
            <v>9.551</v>
          </cell>
        </row>
        <row r="4376">
          <cell r="C4376" t="str">
            <v>桃源县</v>
          </cell>
          <cell r="D4376">
            <v>430725</v>
          </cell>
          <cell r="E4376" t="str">
            <v>二类</v>
          </cell>
          <cell r="F4376" t="str">
            <v>C825430725</v>
          </cell>
          <cell r="G4376" t="str">
            <v>仙花山-王家溪</v>
          </cell>
          <cell r="H4376">
            <v>0</v>
          </cell>
          <cell r="I4376">
            <v>6.2</v>
          </cell>
          <cell r="J4376">
            <v>6.201</v>
          </cell>
        </row>
        <row r="4377">
          <cell r="C4377" t="str">
            <v>桃源县</v>
          </cell>
          <cell r="D4377">
            <v>430725</v>
          </cell>
          <cell r="E4377" t="str">
            <v>二类</v>
          </cell>
          <cell r="F4377" t="str">
            <v>C830430725</v>
          </cell>
          <cell r="G4377" t="str">
            <v>株告线</v>
          </cell>
          <cell r="H4377">
            <v>2.77</v>
          </cell>
          <cell r="I4377">
            <v>2.922</v>
          </cell>
          <cell r="J4377">
            <v>0.153</v>
          </cell>
        </row>
        <row r="4378">
          <cell r="C4378" t="str">
            <v>桃源县</v>
          </cell>
          <cell r="D4378">
            <v>430725</v>
          </cell>
          <cell r="E4378" t="str">
            <v>二类</v>
          </cell>
          <cell r="F4378" t="str">
            <v>C850430725</v>
          </cell>
          <cell r="G4378" t="str">
            <v>红岩当-介匠坪</v>
          </cell>
          <cell r="H4378">
            <v>0</v>
          </cell>
          <cell r="I4378">
            <v>3.356</v>
          </cell>
          <cell r="J4378">
            <v>1.647</v>
          </cell>
        </row>
        <row r="4379">
          <cell r="C4379" t="str">
            <v>桃源县</v>
          </cell>
          <cell r="D4379">
            <v>430725</v>
          </cell>
          <cell r="E4379" t="str">
            <v>二类</v>
          </cell>
          <cell r="F4379" t="str">
            <v>C85B430725</v>
          </cell>
          <cell r="G4379" t="str">
            <v>沙树垭-六房垭</v>
          </cell>
          <cell r="H4379">
            <v>0</v>
          </cell>
          <cell r="I4379">
            <v>4.119</v>
          </cell>
          <cell r="J4379">
            <v>4.119</v>
          </cell>
        </row>
        <row r="4380">
          <cell r="C4380" t="str">
            <v>桃源县</v>
          </cell>
          <cell r="D4380">
            <v>430725</v>
          </cell>
          <cell r="E4380" t="str">
            <v>二类</v>
          </cell>
          <cell r="F4380" t="str">
            <v>CA86430725</v>
          </cell>
          <cell r="G4380" t="str">
            <v>溢王线</v>
          </cell>
          <cell r="H4380">
            <v>0</v>
          </cell>
          <cell r="I4380">
            <v>4.5</v>
          </cell>
          <cell r="J4380">
            <v>4.5</v>
          </cell>
        </row>
        <row r="4381">
          <cell r="C4381" t="str">
            <v>桃源县</v>
          </cell>
          <cell r="D4381">
            <v>430725</v>
          </cell>
          <cell r="E4381" t="str">
            <v>二类</v>
          </cell>
          <cell r="F4381" t="str">
            <v>CB44430725</v>
          </cell>
          <cell r="G4381" t="str">
            <v>红糖冲-红糖冲</v>
          </cell>
          <cell r="H4381">
            <v>2.41</v>
          </cell>
          <cell r="I4381">
            <v>5.527</v>
          </cell>
          <cell r="J4381">
            <v>3.117</v>
          </cell>
        </row>
        <row r="4382">
          <cell r="C4382" t="str">
            <v>桃源县</v>
          </cell>
          <cell r="D4382">
            <v>430725</v>
          </cell>
          <cell r="E4382" t="str">
            <v>二类</v>
          </cell>
          <cell r="F4382" t="str">
            <v>CC50430725</v>
          </cell>
          <cell r="G4382" t="str">
            <v>刘钱线</v>
          </cell>
          <cell r="H4382">
            <v>0.154</v>
          </cell>
          <cell r="I4382">
            <v>8.54</v>
          </cell>
          <cell r="J4382">
            <v>8.387</v>
          </cell>
        </row>
        <row r="4383">
          <cell r="C4383" t="str">
            <v>桃源县</v>
          </cell>
          <cell r="D4383">
            <v>430725</v>
          </cell>
          <cell r="E4383" t="str">
            <v>二类</v>
          </cell>
          <cell r="F4383" t="str">
            <v>CE03430725</v>
          </cell>
          <cell r="G4383" t="str">
            <v>戈儿潭水库-戈儿潭水库</v>
          </cell>
          <cell r="H4383">
            <v>6.207</v>
          </cell>
          <cell r="I4383">
            <v>8.083</v>
          </cell>
          <cell r="J4383">
            <v>1.876</v>
          </cell>
        </row>
        <row r="4384">
          <cell r="C4384" t="str">
            <v>桃源县</v>
          </cell>
          <cell r="D4384">
            <v>430725</v>
          </cell>
          <cell r="E4384" t="str">
            <v>二类</v>
          </cell>
          <cell r="F4384" t="str">
            <v>CE06430725</v>
          </cell>
          <cell r="G4384" t="str">
            <v>王家溪-覃家岭</v>
          </cell>
          <cell r="H4384">
            <v>0</v>
          </cell>
          <cell r="I4384">
            <v>5.196</v>
          </cell>
          <cell r="J4384">
            <v>2.815</v>
          </cell>
        </row>
        <row r="4385">
          <cell r="C4385" t="str">
            <v>桃源县</v>
          </cell>
          <cell r="D4385">
            <v>430725</v>
          </cell>
          <cell r="E4385" t="str">
            <v>二类</v>
          </cell>
          <cell r="F4385" t="str">
            <v>CJA5430725</v>
          </cell>
          <cell r="G4385" t="str">
            <v>朝天口-莫溪育二组</v>
          </cell>
          <cell r="H4385">
            <v>3.644</v>
          </cell>
          <cell r="I4385">
            <v>7.898</v>
          </cell>
          <cell r="J4385">
            <v>4.254</v>
          </cell>
        </row>
        <row r="4386">
          <cell r="C4386" t="str">
            <v>桃源县</v>
          </cell>
          <cell r="D4386">
            <v>430725</v>
          </cell>
          <cell r="E4386" t="str">
            <v>二类</v>
          </cell>
          <cell r="F4386" t="str">
            <v>CJC1430725</v>
          </cell>
          <cell r="G4386" t="str">
            <v>新民-S306</v>
          </cell>
          <cell r="H4386">
            <v>1.37</v>
          </cell>
          <cell r="I4386">
            <v>4.816</v>
          </cell>
          <cell r="J4386">
            <v>3.446</v>
          </cell>
        </row>
        <row r="4387">
          <cell r="C4387" t="str">
            <v>桃源县</v>
          </cell>
          <cell r="D4387">
            <v>430725</v>
          </cell>
          <cell r="E4387" t="str">
            <v>二类</v>
          </cell>
          <cell r="F4387" t="str">
            <v>X162430725</v>
          </cell>
          <cell r="G4387" t="str">
            <v>青林乡-太平桥乡</v>
          </cell>
          <cell r="H4387">
            <v>0</v>
          </cell>
          <cell r="I4387">
            <v>16.336</v>
          </cell>
          <cell r="J4387">
            <v>6.799</v>
          </cell>
        </row>
        <row r="4388">
          <cell r="C4388" t="str">
            <v>桃源县</v>
          </cell>
          <cell r="D4388">
            <v>430725</v>
          </cell>
          <cell r="E4388" t="str">
            <v>二类</v>
          </cell>
          <cell r="F4388" t="str">
            <v>X163430725</v>
          </cell>
          <cell r="G4388" t="str">
            <v>杨溪桥乡-S410</v>
          </cell>
          <cell r="H4388">
            <v>0</v>
          </cell>
          <cell r="I4388">
            <v>15.36</v>
          </cell>
          <cell r="J4388">
            <v>1.089</v>
          </cell>
        </row>
        <row r="4389">
          <cell r="C4389" t="str">
            <v>桃源县</v>
          </cell>
          <cell r="D4389">
            <v>430725</v>
          </cell>
          <cell r="E4389" t="str">
            <v>二类</v>
          </cell>
          <cell r="F4389" t="str">
            <v>X167430725</v>
          </cell>
          <cell r="G4389" t="str">
            <v>漆河镇-S226</v>
          </cell>
          <cell r="H4389">
            <v>0</v>
          </cell>
          <cell r="I4389">
            <v>19.299</v>
          </cell>
          <cell r="J4389">
            <v>7.516</v>
          </cell>
        </row>
        <row r="4390">
          <cell r="C4390" t="str">
            <v>桃源县</v>
          </cell>
          <cell r="D4390">
            <v>430725</v>
          </cell>
          <cell r="E4390" t="str">
            <v>二类</v>
          </cell>
          <cell r="F4390" t="str">
            <v>X168430725</v>
          </cell>
          <cell r="G4390" t="str">
            <v>钟家铺乡-龙潭镇</v>
          </cell>
          <cell r="H4390">
            <v>0</v>
          </cell>
          <cell r="I4390">
            <v>44.768</v>
          </cell>
          <cell r="J4390">
            <v>19.368</v>
          </cell>
        </row>
        <row r="4391">
          <cell r="C4391" t="str">
            <v>桃源县</v>
          </cell>
          <cell r="D4391">
            <v>430725</v>
          </cell>
          <cell r="E4391" t="str">
            <v>二类</v>
          </cell>
          <cell r="F4391" t="str">
            <v>X169430725</v>
          </cell>
          <cell r="G4391" t="str">
            <v>龙潭镇-S407</v>
          </cell>
          <cell r="H4391">
            <v>0</v>
          </cell>
          <cell r="I4391">
            <v>25.947</v>
          </cell>
          <cell r="J4391">
            <v>2.502</v>
          </cell>
        </row>
        <row r="4392">
          <cell r="C4392" t="str">
            <v>桃源县</v>
          </cell>
          <cell r="D4392">
            <v>430725</v>
          </cell>
          <cell r="E4392" t="str">
            <v>二类</v>
          </cell>
          <cell r="F4392" t="str">
            <v>X170430725</v>
          </cell>
          <cell r="G4392" t="str">
            <v>兴隆街乡-唐家坪</v>
          </cell>
          <cell r="H4392">
            <v>0</v>
          </cell>
          <cell r="I4392">
            <v>10.708</v>
          </cell>
          <cell r="J4392">
            <v>4.331</v>
          </cell>
        </row>
        <row r="4393">
          <cell r="C4393" t="str">
            <v>桃源县</v>
          </cell>
          <cell r="D4393">
            <v>430725</v>
          </cell>
          <cell r="E4393" t="str">
            <v>二类</v>
          </cell>
          <cell r="F4393" t="str">
            <v>X171430725</v>
          </cell>
          <cell r="G4393" t="str">
            <v>漆河镇-佘家坪乡</v>
          </cell>
          <cell r="H4393">
            <v>0</v>
          </cell>
          <cell r="I4393">
            <v>31.271</v>
          </cell>
          <cell r="J4393">
            <v>9.228</v>
          </cell>
        </row>
        <row r="4394">
          <cell r="C4394" t="str">
            <v>桃源县</v>
          </cell>
          <cell r="D4394">
            <v>430725</v>
          </cell>
          <cell r="E4394" t="str">
            <v>二类</v>
          </cell>
          <cell r="F4394" t="str">
            <v>X172430725</v>
          </cell>
          <cell r="G4394" t="str">
            <v>佘家坪乡-S407</v>
          </cell>
          <cell r="H4394">
            <v>0</v>
          </cell>
          <cell r="I4394">
            <v>9.066</v>
          </cell>
          <cell r="J4394">
            <v>1.278</v>
          </cell>
        </row>
        <row r="4395">
          <cell r="C4395" t="str">
            <v>桃源县</v>
          </cell>
          <cell r="D4395">
            <v>430725</v>
          </cell>
          <cell r="E4395" t="str">
            <v>二类</v>
          </cell>
          <cell r="F4395" t="str">
            <v>X175430725</v>
          </cell>
          <cell r="G4395" t="str">
            <v>八斗坵-慈利保安</v>
          </cell>
          <cell r="H4395">
            <v>0</v>
          </cell>
          <cell r="I4395">
            <v>2.517</v>
          </cell>
          <cell r="J4395">
            <v>2.166</v>
          </cell>
        </row>
        <row r="4396">
          <cell r="C4396" t="str">
            <v>桃源县</v>
          </cell>
          <cell r="D4396">
            <v>430725</v>
          </cell>
          <cell r="E4396" t="str">
            <v>二类</v>
          </cell>
          <cell r="F4396" t="str">
            <v>X176430725</v>
          </cell>
          <cell r="G4396" t="str">
            <v>合津坳-杨家溪</v>
          </cell>
          <cell r="H4396">
            <v>0</v>
          </cell>
          <cell r="I4396">
            <v>17.512</v>
          </cell>
          <cell r="J4396">
            <v>5.452</v>
          </cell>
        </row>
        <row r="4397">
          <cell r="C4397" t="str">
            <v>桃源县</v>
          </cell>
          <cell r="D4397">
            <v>430725</v>
          </cell>
          <cell r="E4397" t="str">
            <v>二类</v>
          </cell>
          <cell r="F4397" t="str">
            <v>X195430725</v>
          </cell>
          <cell r="G4397" t="str">
            <v>深水港乡-泥窝潭乡</v>
          </cell>
          <cell r="H4397">
            <v>0</v>
          </cell>
          <cell r="I4397">
            <v>11.018</v>
          </cell>
          <cell r="J4397">
            <v>4.196</v>
          </cell>
        </row>
        <row r="4398">
          <cell r="C4398" t="str">
            <v>桃源县</v>
          </cell>
          <cell r="D4398">
            <v>430725</v>
          </cell>
          <cell r="E4398" t="str">
            <v>二类</v>
          </cell>
          <cell r="F4398" t="str">
            <v>Y005430725</v>
          </cell>
          <cell r="G4398" t="str">
            <v>黄甲铺乡-理公港镇</v>
          </cell>
          <cell r="H4398">
            <v>0</v>
          </cell>
          <cell r="I4398">
            <v>15.304</v>
          </cell>
          <cell r="J4398">
            <v>3.807</v>
          </cell>
        </row>
        <row r="4399">
          <cell r="C4399" t="str">
            <v>桃源县</v>
          </cell>
          <cell r="D4399">
            <v>430725</v>
          </cell>
          <cell r="E4399" t="str">
            <v>二类</v>
          </cell>
          <cell r="F4399" t="str">
            <v>Y006430725</v>
          </cell>
          <cell r="G4399" t="str">
            <v>南零线-九溪乡</v>
          </cell>
          <cell r="H4399">
            <v>0</v>
          </cell>
          <cell r="I4399">
            <v>9.359</v>
          </cell>
          <cell r="J4399">
            <v>0.338</v>
          </cell>
        </row>
        <row r="4400">
          <cell r="C4400" t="str">
            <v>桃源县</v>
          </cell>
          <cell r="D4400">
            <v>430725</v>
          </cell>
          <cell r="E4400" t="str">
            <v>二类</v>
          </cell>
          <cell r="F4400" t="str">
            <v>Y022430725</v>
          </cell>
          <cell r="G4400" t="str">
            <v>岗牌线</v>
          </cell>
          <cell r="H4400">
            <v>0</v>
          </cell>
          <cell r="I4400">
            <v>8.764</v>
          </cell>
          <cell r="J4400">
            <v>4.025</v>
          </cell>
        </row>
        <row r="4401">
          <cell r="C4401" t="str">
            <v>桃源县</v>
          </cell>
          <cell r="D4401">
            <v>430725</v>
          </cell>
          <cell r="E4401" t="str">
            <v>二类</v>
          </cell>
          <cell r="F4401" t="str">
            <v>Y290430725</v>
          </cell>
          <cell r="G4401" t="str">
            <v>展旗山村-中心村</v>
          </cell>
          <cell r="H4401">
            <v>0</v>
          </cell>
          <cell r="I4401">
            <v>10.177</v>
          </cell>
          <cell r="J4401">
            <v>1.998</v>
          </cell>
        </row>
        <row r="4402">
          <cell r="C4402" t="str">
            <v>桃源县</v>
          </cell>
          <cell r="D4402">
            <v>430725</v>
          </cell>
          <cell r="E4402" t="str">
            <v>二类</v>
          </cell>
          <cell r="F4402" t="str">
            <v>Y309430725</v>
          </cell>
          <cell r="G4402" t="str">
            <v>街头坪村-S227</v>
          </cell>
          <cell r="H4402">
            <v>0</v>
          </cell>
          <cell r="I4402">
            <v>8.035</v>
          </cell>
          <cell r="J4402">
            <v>4.251</v>
          </cell>
        </row>
        <row r="4403">
          <cell r="C4403" t="str">
            <v>桃源县</v>
          </cell>
          <cell r="D4403">
            <v>430725</v>
          </cell>
          <cell r="E4403" t="str">
            <v>二类</v>
          </cell>
          <cell r="F4403" t="str">
            <v>Y316430725</v>
          </cell>
          <cell r="G4403" t="str">
            <v>南岳殿村-X145</v>
          </cell>
          <cell r="H4403">
            <v>0</v>
          </cell>
          <cell r="I4403">
            <v>14.384</v>
          </cell>
          <cell r="J4403">
            <v>7.078</v>
          </cell>
        </row>
        <row r="4404">
          <cell r="C4404" t="str">
            <v>桃源县</v>
          </cell>
          <cell r="D4404">
            <v>430725</v>
          </cell>
          <cell r="E4404" t="str">
            <v>二类</v>
          </cell>
          <cell r="F4404" t="str">
            <v>Y319430725</v>
          </cell>
          <cell r="G4404" t="str">
            <v>龙阳坪村-X145</v>
          </cell>
          <cell r="H4404">
            <v>0</v>
          </cell>
          <cell r="I4404">
            <v>10.873</v>
          </cell>
          <cell r="J4404">
            <v>3.541</v>
          </cell>
        </row>
        <row r="4405">
          <cell r="C4405" t="str">
            <v>桃源县</v>
          </cell>
          <cell r="D4405">
            <v>430725</v>
          </cell>
          <cell r="E4405" t="str">
            <v>二类</v>
          </cell>
          <cell r="F4405" t="str">
            <v>Y332430725</v>
          </cell>
          <cell r="G4405" t="str">
            <v>苏黄溪村-S227</v>
          </cell>
          <cell r="H4405">
            <v>0</v>
          </cell>
          <cell r="I4405">
            <v>16.389</v>
          </cell>
          <cell r="J4405">
            <v>16.389</v>
          </cell>
        </row>
        <row r="4406">
          <cell r="C4406" t="str">
            <v>桃源县</v>
          </cell>
          <cell r="D4406">
            <v>430725</v>
          </cell>
          <cell r="E4406" t="str">
            <v>二类</v>
          </cell>
          <cell r="F4406" t="str">
            <v>Y333430725</v>
          </cell>
          <cell r="G4406" t="str">
            <v>G319-千斤园村</v>
          </cell>
          <cell r="H4406">
            <v>0</v>
          </cell>
          <cell r="I4406">
            <v>12.233</v>
          </cell>
          <cell r="J4406">
            <v>12.233</v>
          </cell>
        </row>
        <row r="4407">
          <cell r="C4407" t="str">
            <v>桃源县</v>
          </cell>
          <cell r="D4407">
            <v>430725</v>
          </cell>
          <cell r="E4407" t="str">
            <v>二类</v>
          </cell>
          <cell r="F4407" t="str">
            <v>Y392430725</v>
          </cell>
          <cell r="G4407" t="str">
            <v>石家坪村-冯家垱村</v>
          </cell>
          <cell r="H4407">
            <v>3.904</v>
          </cell>
          <cell r="I4407">
            <v>5.795</v>
          </cell>
          <cell r="J4407">
            <v>1.891</v>
          </cell>
        </row>
        <row r="4408">
          <cell r="C4408" t="str">
            <v>桃源县</v>
          </cell>
          <cell r="D4408">
            <v>430725</v>
          </cell>
          <cell r="E4408" t="str">
            <v>二类</v>
          </cell>
          <cell r="F4408" t="str">
            <v>Y398430725</v>
          </cell>
          <cell r="G4408" t="str">
            <v>白洋河村-桐岭村</v>
          </cell>
          <cell r="H4408">
            <v>0</v>
          </cell>
          <cell r="I4408">
            <v>4.835</v>
          </cell>
          <cell r="J4408">
            <v>1.55</v>
          </cell>
        </row>
        <row r="4409">
          <cell r="C4409" t="str">
            <v>桃源县</v>
          </cell>
          <cell r="D4409">
            <v>430725</v>
          </cell>
          <cell r="E4409" t="str">
            <v>二类</v>
          </cell>
          <cell r="F4409" t="str">
            <v>Y402430725</v>
          </cell>
          <cell r="G4409" t="str">
            <v>S227-新坪村</v>
          </cell>
          <cell r="H4409">
            <v>0</v>
          </cell>
          <cell r="I4409">
            <v>4.153</v>
          </cell>
          <cell r="J4409">
            <v>4.153</v>
          </cell>
        </row>
        <row r="4410">
          <cell r="C4410" t="str">
            <v>桃源县</v>
          </cell>
          <cell r="D4410">
            <v>430725</v>
          </cell>
          <cell r="E4410" t="str">
            <v>二类</v>
          </cell>
          <cell r="F4410" t="str">
            <v>Y403430725</v>
          </cell>
          <cell r="G4410" t="str">
            <v>高碑村-镇龙村</v>
          </cell>
          <cell r="H4410">
            <v>0</v>
          </cell>
          <cell r="I4410">
            <v>7.016</v>
          </cell>
          <cell r="J4410">
            <v>7.016</v>
          </cell>
        </row>
        <row r="4411">
          <cell r="C4411" t="str">
            <v>桃源县</v>
          </cell>
          <cell r="D4411">
            <v>430725</v>
          </cell>
          <cell r="E4411" t="str">
            <v>二类</v>
          </cell>
          <cell r="F4411" t="str">
            <v>Y404430725</v>
          </cell>
          <cell r="G4411" t="str">
            <v>S407-雁落坪村</v>
          </cell>
          <cell r="H4411">
            <v>0</v>
          </cell>
          <cell r="I4411">
            <v>2.649</v>
          </cell>
          <cell r="J4411">
            <v>2.224</v>
          </cell>
        </row>
        <row r="4412">
          <cell r="C4412" t="str">
            <v>桃源县</v>
          </cell>
          <cell r="D4412">
            <v>430725</v>
          </cell>
          <cell r="E4412" t="str">
            <v>二类</v>
          </cell>
          <cell r="F4412" t="str">
            <v>Y405430725</v>
          </cell>
          <cell r="G4412" t="str">
            <v>青草坪村-YD41</v>
          </cell>
          <cell r="H4412">
            <v>3.112</v>
          </cell>
          <cell r="I4412">
            <v>6.95</v>
          </cell>
          <cell r="J4412">
            <v>2.674</v>
          </cell>
        </row>
        <row r="4413">
          <cell r="C4413" t="str">
            <v>桃源县</v>
          </cell>
          <cell r="D4413">
            <v>430725</v>
          </cell>
          <cell r="E4413" t="str">
            <v>二类</v>
          </cell>
          <cell r="F4413" t="str">
            <v>Y406430725</v>
          </cell>
          <cell r="G4413" t="str">
            <v>茅叶寺村-新屋村</v>
          </cell>
          <cell r="H4413">
            <v>0</v>
          </cell>
          <cell r="I4413">
            <v>5.446</v>
          </cell>
          <cell r="J4413">
            <v>3.191</v>
          </cell>
        </row>
        <row r="4414">
          <cell r="C4414" t="str">
            <v>桃源县</v>
          </cell>
          <cell r="D4414">
            <v>430725</v>
          </cell>
          <cell r="E4414" t="str">
            <v>二类</v>
          </cell>
          <cell r="F4414" t="str">
            <v>Y407430725</v>
          </cell>
          <cell r="G4414" t="str">
            <v>和生堉村-土黄坪村</v>
          </cell>
          <cell r="H4414">
            <v>1.053</v>
          </cell>
          <cell r="I4414">
            <v>9.46</v>
          </cell>
          <cell r="J4414">
            <v>8.407</v>
          </cell>
        </row>
        <row r="4415">
          <cell r="C4415" t="str">
            <v>桃源县</v>
          </cell>
          <cell r="D4415">
            <v>430725</v>
          </cell>
          <cell r="E4415" t="str">
            <v>二类</v>
          </cell>
          <cell r="F4415" t="str">
            <v>Y408430725</v>
          </cell>
          <cell r="G4415" t="str">
            <v>株林桥村-金岩村</v>
          </cell>
          <cell r="H4415">
            <v>0</v>
          </cell>
          <cell r="I4415">
            <v>14.293</v>
          </cell>
          <cell r="J4415">
            <v>4</v>
          </cell>
        </row>
        <row r="4416">
          <cell r="C4416" t="str">
            <v>桃源县</v>
          </cell>
          <cell r="D4416">
            <v>430725</v>
          </cell>
          <cell r="E4416" t="str">
            <v>二类</v>
          </cell>
          <cell r="F4416" t="str">
            <v>Y410430725</v>
          </cell>
          <cell r="G4416" t="str">
            <v>华阳村-株林桥村</v>
          </cell>
          <cell r="H4416">
            <v>0</v>
          </cell>
          <cell r="I4416">
            <v>3.332</v>
          </cell>
          <cell r="J4416">
            <v>3.332</v>
          </cell>
        </row>
        <row r="4417">
          <cell r="C4417" t="str">
            <v>桃源县</v>
          </cell>
          <cell r="D4417">
            <v>430725</v>
          </cell>
          <cell r="E4417" t="str">
            <v>二类</v>
          </cell>
          <cell r="F4417" t="str">
            <v>Y411430725</v>
          </cell>
          <cell r="G4417" t="str">
            <v>高桥村-高岩林场</v>
          </cell>
          <cell r="H4417">
            <v>0</v>
          </cell>
          <cell r="I4417">
            <v>4.788</v>
          </cell>
          <cell r="J4417">
            <v>2.279</v>
          </cell>
        </row>
        <row r="4418">
          <cell r="C4418" t="str">
            <v>桃源县</v>
          </cell>
          <cell r="D4418">
            <v>430725</v>
          </cell>
          <cell r="E4418" t="str">
            <v>二类</v>
          </cell>
          <cell r="F4418" t="str">
            <v>Y412430725</v>
          </cell>
          <cell r="G4418" t="str">
            <v>广福殿村-天台山村</v>
          </cell>
          <cell r="H4418">
            <v>0</v>
          </cell>
          <cell r="I4418">
            <v>1.401</v>
          </cell>
          <cell r="J4418">
            <v>1.401</v>
          </cell>
        </row>
        <row r="4419">
          <cell r="C4419" t="str">
            <v>桃源县</v>
          </cell>
          <cell r="D4419">
            <v>430725</v>
          </cell>
          <cell r="E4419" t="str">
            <v>二类</v>
          </cell>
          <cell r="F4419" t="str">
            <v>Y413430725</v>
          </cell>
          <cell r="G4419" t="str">
            <v>姚公坪村-沙萝村</v>
          </cell>
          <cell r="H4419">
            <v>0</v>
          </cell>
          <cell r="I4419">
            <v>9.152</v>
          </cell>
          <cell r="J4419">
            <v>9.152</v>
          </cell>
        </row>
        <row r="4420">
          <cell r="C4420" t="str">
            <v>桃源县</v>
          </cell>
          <cell r="D4420">
            <v>430725</v>
          </cell>
          <cell r="E4420" t="str">
            <v>二类</v>
          </cell>
          <cell r="F4420" t="str">
            <v>Y415430725</v>
          </cell>
          <cell r="G4420" t="str">
            <v>菖蒲明月1801线-S338</v>
          </cell>
          <cell r="H4420">
            <v>0</v>
          </cell>
          <cell r="I4420">
            <v>8.855</v>
          </cell>
          <cell r="J4420">
            <v>7.861</v>
          </cell>
        </row>
        <row r="4421">
          <cell r="C4421" t="str">
            <v>桃源县</v>
          </cell>
          <cell r="D4421">
            <v>430725</v>
          </cell>
          <cell r="E4421" t="str">
            <v>二类</v>
          </cell>
          <cell r="F4421" t="str">
            <v>Y418430725</v>
          </cell>
          <cell r="G4421" t="str">
            <v>神堂垭村-S227</v>
          </cell>
          <cell r="H4421">
            <v>0</v>
          </cell>
          <cell r="I4421">
            <v>9.929</v>
          </cell>
          <cell r="J4421">
            <v>9.929</v>
          </cell>
        </row>
        <row r="4422">
          <cell r="C4422" t="str">
            <v>桃源县</v>
          </cell>
          <cell r="D4422">
            <v>430725</v>
          </cell>
          <cell r="E4422" t="str">
            <v>二类</v>
          </cell>
          <cell r="F4422" t="str">
            <v>Y420430725</v>
          </cell>
          <cell r="G4422" t="str">
            <v>沙溪村-九溪村</v>
          </cell>
          <cell r="H4422">
            <v>0</v>
          </cell>
          <cell r="I4422">
            <v>10.021</v>
          </cell>
          <cell r="J4422">
            <v>7.853</v>
          </cell>
        </row>
        <row r="4423">
          <cell r="C4423" t="str">
            <v>桃源县</v>
          </cell>
          <cell r="D4423">
            <v>430725</v>
          </cell>
          <cell r="E4423" t="str">
            <v>二类</v>
          </cell>
          <cell r="F4423" t="str">
            <v>Y422430725</v>
          </cell>
          <cell r="G4423" t="str">
            <v>S407-蓝家桥</v>
          </cell>
          <cell r="H4423">
            <v>0</v>
          </cell>
          <cell r="I4423">
            <v>4.469</v>
          </cell>
          <cell r="J4423">
            <v>4.469</v>
          </cell>
        </row>
        <row r="4424">
          <cell r="C4424" t="str">
            <v>桃源县</v>
          </cell>
          <cell r="D4424">
            <v>430725</v>
          </cell>
          <cell r="E4424" t="str">
            <v>二类</v>
          </cell>
          <cell r="F4424" t="str">
            <v>Y426430725</v>
          </cell>
          <cell r="G4424" t="str">
            <v>X156-三圣殿村</v>
          </cell>
          <cell r="H4424">
            <v>3.238</v>
          </cell>
          <cell r="I4424">
            <v>5.884</v>
          </cell>
          <cell r="J4424">
            <v>2.646</v>
          </cell>
        </row>
        <row r="4425">
          <cell r="C4425" t="str">
            <v>桃源县</v>
          </cell>
          <cell r="D4425">
            <v>430725</v>
          </cell>
          <cell r="E4425" t="str">
            <v>二类</v>
          </cell>
          <cell r="F4425" t="str">
            <v>Y428430725</v>
          </cell>
          <cell r="G4425" t="str">
            <v>小河口村-龚家溪村</v>
          </cell>
          <cell r="H4425">
            <v>0.575</v>
          </cell>
          <cell r="I4425">
            <v>6.889</v>
          </cell>
          <cell r="J4425">
            <v>3.583</v>
          </cell>
        </row>
        <row r="4426">
          <cell r="C4426" t="str">
            <v>桃源县</v>
          </cell>
          <cell r="D4426">
            <v>430725</v>
          </cell>
          <cell r="E4426" t="str">
            <v>二类</v>
          </cell>
          <cell r="F4426" t="str">
            <v>Y430430725</v>
          </cell>
          <cell r="G4426" t="str">
            <v>丁家坊村-沉溪坪村</v>
          </cell>
          <cell r="H4426">
            <v>0</v>
          </cell>
          <cell r="I4426">
            <v>9.322</v>
          </cell>
          <cell r="J4426">
            <v>6.518</v>
          </cell>
        </row>
        <row r="4427">
          <cell r="C4427" t="str">
            <v>桃源县</v>
          </cell>
          <cell r="D4427">
            <v>430725</v>
          </cell>
          <cell r="E4427" t="str">
            <v>二类</v>
          </cell>
          <cell r="F4427" t="str">
            <v>Y434430725</v>
          </cell>
          <cell r="G4427" t="str">
            <v>仙花山村-郭家界村</v>
          </cell>
          <cell r="H4427">
            <v>0</v>
          </cell>
          <cell r="I4427">
            <v>8.888</v>
          </cell>
          <cell r="J4427">
            <v>1.164</v>
          </cell>
        </row>
        <row r="4428">
          <cell r="C4428" t="str">
            <v>桃源县</v>
          </cell>
          <cell r="D4428">
            <v>430725</v>
          </cell>
          <cell r="E4428" t="str">
            <v>二类</v>
          </cell>
          <cell r="F4428" t="str">
            <v>Y437430725</v>
          </cell>
          <cell r="G4428" t="str">
            <v>丁家坪村-麻潭河村</v>
          </cell>
          <cell r="H4428">
            <v>0</v>
          </cell>
          <cell r="I4428">
            <v>9.088</v>
          </cell>
          <cell r="J4428">
            <v>5.868</v>
          </cell>
        </row>
        <row r="4429">
          <cell r="C4429" t="str">
            <v>桃源县</v>
          </cell>
          <cell r="D4429">
            <v>430725</v>
          </cell>
          <cell r="E4429" t="str">
            <v>二类</v>
          </cell>
          <cell r="F4429" t="str">
            <v>Y438430725</v>
          </cell>
          <cell r="G4429" t="str">
            <v>S350-飞旗河村</v>
          </cell>
          <cell r="H4429">
            <v>0</v>
          </cell>
          <cell r="I4429">
            <v>15.269</v>
          </cell>
          <cell r="J4429">
            <v>15.269</v>
          </cell>
        </row>
        <row r="4430">
          <cell r="C4430" t="str">
            <v>桃源县</v>
          </cell>
          <cell r="D4430">
            <v>430725</v>
          </cell>
          <cell r="E4430" t="str">
            <v>二类</v>
          </cell>
          <cell r="F4430" t="str">
            <v>Y439430725</v>
          </cell>
          <cell r="G4430" t="str">
            <v>殷家桥村-柿子坪村</v>
          </cell>
          <cell r="H4430">
            <v>6.396</v>
          </cell>
          <cell r="I4430">
            <v>11.348</v>
          </cell>
          <cell r="J4430">
            <v>2.243</v>
          </cell>
        </row>
        <row r="4431">
          <cell r="C4431" t="str">
            <v>桃源县</v>
          </cell>
          <cell r="D4431">
            <v>430725</v>
          </cell>
          <cell r="E4431" t="str">
            <v>二类</v>
          </cell>
          <cell r="F4431" t="str">
            <v>Y440430725</v>
          </cell>
          <cell r="G4431" t="str">
            <v>S227-燕家坪村</v>
          </cell>
          <cell r="H4431">
            <v>5.575</v>
          </cell>
          <cell r="I4431">
            <v>10.274</v>
          </cell>
          <cell r="J4431">
            <v>3.384</v>
          </cell>
        </row>
        <row r="4432">
          <cell r="C4432" t="str">
            <v>桃源县</v>
          </cell>
          <cell r="D4432">
            <v>430725</v>
          </cell>
          <cell r="E4432" t="str">
            <v>二类</v>
          </cell>
          <cell r="F4432" t="str">
            <v>Y446430725</v>
          </cell>
          <cell r="G4432" t="str">
            <v>郑家驿村-沙坪村</v>
          </cell>
          <cell r="H4432">
            <v>11.03</v>
          </cell>
          <cell r="I4432">
            <v>11.401</v>
          </cell>
          <cell r="J4432">
            <v>0.371</v>
          </cell>
        </row>
        <row r="4433">
          <cell r="C4433" t="str">
            <v>桃源县</v>
          </cell>
          <cell r="D4433">
            <v>430725</v>
          </cell>
          <cell r="E4433" t="str">
            <v>二类</v>
          </cell>
          <cell r="F4433" t="str">
            <v>Y449430725</v>
          </cell>
          <cell r="G4433" t="str">
            <v>小杨溪村-游鹿溪村</v>
          </cell>
          <cell r="H4433">
            <v>0</v>
          </cell>
          <cell r="I4433">
            <v>9.093</v>
          </cell>
          <cell r="J4433">
            <v>9.093</v>
          </cell>
        </row>
        <row r="4434">
          <cell r="C4434" t="str">
            <v>桃源县</v>
          </cell>
          <cell r="D4434">
            <v>430725</v>
          </cell>
          <cell r="E4434" t="str">
            <v>二类</v>
          </cell>
          <cell r="F4434" t="str">
            <v>Y460430725</v>
          </cell>
          <cell r="G4434" t="str">
            <v>罗家店村-羊毛滩村</v>
          </cell>
          <cell r="H4434">
            <v>0</v>
          </cell>
          <cell r="I4434">
            <v>4.956</v>
          </cell>
          <cell r="J4434">
            <v>0.997</v>
          </cell>
        </row>
        <row r="4435">
          <cell r="C4435" t="str">
            <v>桃源县</v>
          </cell>
          <cell r="D4435">
            <v>430725</v>
          </cell>
          <cell r="E4435" t="str">
            <v>二类</v>
          </cell>
          <cell r="F4435" t="str">
            <v>Y463430725</v>
          </cell>
          <cell r="G4435" t="str">
            <v>军溶村-畲田村</v>
          </cell>
          <cell r="H4435">
            <v>3.498</v>
          </cell>
          <cell r="I4435">
            <v>8.94</v>
          </cell>
          <cell r="J4435">
            <v>1.908</v>
          </cell>
        </row>
        <row r="4436">
          <cell r="C4436" t="str">
            <v>桃源县</v>
          </cell>
          <cell r="D4436">
            <v>430725</v>
          </cell>
          <cell r="E4436" t="str">
            <v>二类</v>
          </cell>
          <cell r="F4436" t="str">
            <v>Y464430725</v>
          </cell>
          <cell r="G4436" t="str">
            <v>蔡家岗-S350</v>
          </cell>
          <cell r="H4436">
            <v>0</v>
          </cell>
          <cell r="I4436">
            <v>9.4</v>
          </cell>
          <cell r="J4436">
            <v>9.4</v>
          </cell>
        </row>
        <row r="4437">
          <cell r="C4437" t="str">
            <v>桃源县</v>
          </cell>
          <cell r="D4437">
            <v>430725</v>
          </cell>
          <cell r="E4437" t="str">
            <v>二类</v>
          </cell>
          <cell r="F4437" t="str">
            <v>Y466430725</v>
          </cell>
          <cell r="G4437" t="str">
            <v>石象桥-X059</v>
          </cell>
          <cell r="H4437">
            <v>2.562</v>
          </cell>
          <cell r="I4437">
            <v>10.087</v>
          </cell>
          <cell r="J4437">
            <v>3.831</v>
          </cell>
        </row>
        <row r="4438">
          <cell r="C4438" t="str">
            <v>桃源县</v>
          </cell>
          <cell r="D4438">
            <v>430725</v>
          </cell>
          <cell r="E4438" t="str">
            <v>二类</v>
          </cell>
          <cell r="F4438" t="str">
            <v>Y469430725</v>
          </cell>
          <cell r="G4438" t="str">
            <v>X156-赫曦堉村</v>
          </cell>
          <cell r="H4438">
            <v>0</v>
          </cell>
          <cell r="I4438">
            <v>5.009</v>
          </cell>
          <cell r="J4438">
            <v>5.009</v>
          </cell>
        </row>
        <row r="4439">
          <cell r="C4439" t="str">
            <v>桃源县</v>
          </cell>
          <cell r="D4439">
            <v>430725</v>
          </cell>
          <cell r="E4439" t="str">
            <v>二类</v>
          </cell>
          <cell r="F4439" t="str">
            <v>Y522430725</v>
          </cell>
          <cell r="G4439" t="str">
            <v>沙湾村-夷望村</v>
          </cell>
          <cell r="H4439">
            <v>0</v>
          </cell>
          <cell r="I4439">
            <v>5.652</v>
          </cell>
          <cell r="J4439">
            <v>5.652</v>
          </cell>
        </row>
        <row r="4440">
          <cell r="C4440" t="str">
            <v>桃源县</v>
          </cell>
          <cell r="D4440">
            <v>430725</v>
          </cell>
          <cell r="E4440" t="str">
            <v>二类</v>
          </cell>
          <cell r="F4440" t="str">
            <v>Y525430725</v>
          </cell>
          <cell r="G4440" t="str">
            <v>八斗丘-陈家滩村</v>
          </cell>
          <cell r="H4440">
            <v>0</v>
          </cell>
          <cell r="I4440">
            <v>2.244</v>
          </cell>
          <cell r="J4440">
            <v>2.244</v>
          </cell>
        </row>
        <row r="4441">
          <cell r="C4441" t="str">
            <v>桃源县</v>
          </cell>
          <cell r="D4441">
            <v>430725</v>
          </cell>
          <cell r="E4441" t="str">
            <v>二类</v>
          </cell>
          <cell r="F4441" t="str">
            <v>Y531430725</v>
          </cell>
          <cell r="G4441" t="str">
            <v>毛坪河坝-曾家河村</v>
          </cell>
          <cell r="H4441">
            <v>0</v>
          </cell>
          <cell r="I4441">
            <v>2</v>
          </cell>
          <cell r="J4441">
            <v>2.351</v>
          </cell>
        </row>
        <row r="4442">
          <cell r="C4442" t="str">
            <v>桃源县</v>
          </cell>
          <cell r="D4442">
            <v>430725</v>
          </cell>
          <cell r="E4442" t="str">
            <v>二类</v>
          </cell>
          <cell r="F4442" t="str">
            <v>Y532430725</v>
          </cell>
          <cell r="G4442" t="str">
            <v>毛坪河坝-会人溪村</v>
          </cell>
          <cell r="H4442">
            <v>0</v>
          </cell>
          <cell r="I4442">
            <v>4.31</v>
          </cell>
          <cell r="J4442">
            <v>4.31</v>
          </cell>
        </row>
        <row r="4443">
          <cell r="C4443" t="str">
            <v>桃源县</v>
          </cell>
          <cell r="D4443">
            <v>430725</v>
          </cell>
          <cell r="E4443" t="str">
            <v>二类</v>
          </cell>
          <cell r="F4443" t="str">
            <v>Y534430725</v>
          </cell>
          <cell r="G4443" t="str">
            <v>落家坪-汤家界</v>
          </cell>
          <cell r="H4443">
            <v>0</v>
          </cell>
          <cell r="I4443">
            <v>11.425</v>
          </cell>
          <cell r="J4443">
            <v>6.189</v>
          </cell>
        </row>
        <row r="4444">
          <cell r="C4444" t="str">
            <v>桃源县</v>
          </cell>
          <cell r="D4444">
            <v>430725</v>
          </cell>
          <cell r="E4444" t="str">
            <v>二类</v>
          </cell>
          <cell r="F4444" t="str">
            <v>Y535430725</v>
          </cell>
          <cell r="G4444" t="str">
            <v>Y456-李龙村</v>
          </cell>
          <cell r="H4444">
            <v>0</v>
          </cell>
          <cell r="I4444">
            <v>3.521</v>
          </cell>
          <cell r="J4444">
            <v>3.521</v>
          </cell>
        </row>
        <row r="4445">
          <cell r="C4445" t="str">
            <v>桃源县</v>
          </cell>
          <cell r="D4445">
            <v>430725</v>
          </cell>
          <cell r="E4445" t="str">
            <v>二类</v>
          </cell>
          <cell r="F4445" t="str">
            <v>Y541430725</v>
          </cell>
          <cell r="G4445" t="str">
            <v>观音岩村-高山村</v>
          </cell>
          <cell r="H4445">
            <v>0</v>
          </cell>
          <cell r="I4445">
            <v>10.568</v>
          </cell>
          <cell r="J4445">
            <v>7.188</v>
          </cell>
        </row>
        <row r="4446">
          <cell r="C4446" t="str">
            <v>桃源县</v>
          </cell>
          <cell r="D4446">
            <v>430725</v>
          </cell>
          <cell r="E4446" t="str">
            <v>二类</v>
          </cell>
          <cell r="F4446" t="str">
            <v>Y600430725</v>
          </cell>
          <cell r="G4446" t="str">
            <v>唐家桥-泥窝潭乡</v>
          </cell>
          <cell r="H4446">
            <v>0</v>
          </cell>
          <cell r="I4446">
            <v>8.414</v>
          </cell>
          <cell r="J4446">
            <v>7.013</v>
          </cell>
        </row>
        <row r="4447">
          <cell r="C4447" t="str">
            <v>桃源县</v>
          </cell>
          <cell r="D4447">
            <v>430725</v>
          </cell>
          <cell r="E4447" t="str">
            <v>二类</v>
          </cell>
          <cell r="F4447" t="str">
            <v>YC01430725</v>
          </cell>
          <cell r="G4447" t="str">
            <v>真龙桥村-龟龙山村</v>
          </cell>
          <cell r="H4447">
            <v>0</v>
          </cell>
          <cell r="I4447">
            <v>6.018</v>
          </cell>
          <cell r="J4447">
            <v>6.018</v>
          </cell>
        </row>
        <row r="4448">
          <cell r="C4448" t="str">
            <v>桃源县</v>
          </cell>
          <cell r="D4448">
            <v>430725</v>
          </cell>
          <cell r="E4448" t="str">
            <v>二类</v>
          </cell>
          <cell r="F4448" t="str">
            <v>YC05430725</v>
          </cell>
          <cell r="G4448" t="str">
            <v>菉萝坪村-YD19</v>
          </cell>
          <cell r="H4448">
            <v>0</v>
          </cell>
          <cell r="I4448">
            <v>5.049</v>
          </cell>
          <cell r="J4448">
            <v>3.831</v>
          </cell>
        </row>
        <row r="4449">
          <cell r="C4449" t="str">
            <v>桃源县</v>
          </cell>
          <cell r="D4449">
            <v>430725</v>
          </cell>
          <cell r="E4449" t="str">
            <v>二类</v>
          </cell>
          <cell r="F4449" t="str">
            <v>YD01430725</v>
          </cell>
          <cell r="G4449" t="str">
            <v>龙家嘴村-胜丰村</v>
          </cell>
          <cell r="H4449">
            <v>1.646</v>
          </cell>
          <cell r="I4449">
            <v>4.915</v>
          </cell>
          <cell r="J4449">
            <v>3.269</v>
          </cell>
        </row>
        <row r="4450">
          <cell r="C4450" t="str">
            <v>桃源县</v>
          </cell>
          <cell r="D4450">
            <v>430725</v>
          </cell>
          <cell r="E4450" t="str">
            <v>二类</v>
          </cell>
          <cell r="F4450" t="str">
            <v>YD05430725</v>
          </cell>
          <cell r="G4450" t="str">
            <v>金鹤观-S350</v>
          </cell>
          <cell r="H4450">
            <v>4.937</v>
          </cell>
          <cell r="I4450">
            <v>9.423</v>
          </cell>
          <cell r="J4450">
            <v>4.486</v>
          </cell>
        </row>
        <row r="4451">
          <cell r="C4451" t="str">
            <v>桃源县</v>
          </cell>
          <cell r="D4451">
            <v>430725</v>
          </cell>
          <cell r="E4451" t="str">
            <v>二类</v>
          </cell>
          <cell r="F4451" t="str">
            <v>YD06430725</v>
          </cell>
          <cell r="G4451" t="str">
            <v>S354-成功坪村</v>
          </cell>
          <cell r="H4451">
            <v>0</v>
          </cell>
          <cell r="I4451">
            <v>9.541</v>
          </cell>
          <cell r="J4451">
            <v>8.446</v>
          </cell>
        </row>
        <row r="4452">
          <cell r="C4452" t="str">
            <v>桃源县</v>
          </cell>
          <cell r="D4452">
            <v>430725</v>
          </cell>
          <cell r="E4452" t="str">
            <v>二类</v>
          </cell>
          <cell r="F4452" t="str">
            <v>YD08430725</v>
          </cell>
          <cell r="G4452" t="str">
            <v>X137-郑坪村</v>
          </cell>
          <cell r="H4452">
            <v>0</v>
          </cell>
          <cell r="I4452">
            <v>7.997</v>
          </cell>
          <cell r="J4452">
            <v>5.406</v>
          </cell>
        </row>
        <row r="4453">
          <cell r="C4453" t="str">
            <v>桃源县</v>
          </cell>
          <cell r="D4453">
            <v>430725</v>
          </cell>
          <cell r="E4453" t="str">
            <v>二类</v>
          </cell>
          <cell r="F4453" t="str">
            <v>YD10430725</v>
          </cell>
          <cell r="G4453" t="str">
            <v>彰善-X087</v>
          </cell>
          <cell r="H4453">
            <v>0.839</v>
          </cell>
          <cell r="I4453">
            <v>4.419</v>
          </cell>
          <cell r="J4453">
            <v>1.473</v>
          </cell>
        </row>
        <row r="4454">
          <cell r="C4454" t="str">
            <v>桃源县</v>
          </cell>
          <cell r="D4454">
            <v>430725</v>
          </cell>
          <cell r="E4454" t="str">
            <v>二类</v>
          </cell>
          <cell r="F4454" t="str">
            <v>YD11430725</v>
          </cell>
          <cell r="G4454" t="str">
            <v>舒家坪村-S407</v>
          </cell>
          <cell r="H4454">
            <v>0</v>
          </cell>
          <cell r="I4454">
            <v>5.628</v>
          </cell>
          <cell r="J4454">
            <v>5.628</v>
          </cell>
        </row>
        <row r="4455">
          <cell r="C4455" t="str">
            <v>桃源县</v>
          </cell>
          <cell r="D4455">
            <v>430725</v>
          </cell>
          <cell r="E4455" t="str">
            <v>二类</v>
          </cell>
          <cell r="F4455" t="str">
            <v>YD15430725</v>
          </cell>
          <cell r="G4455" t="str">
            <v>鸦鹊潭村-X148</v>
          </cell>
          <cell r="H4455">
            <v>1.818</v>
          </cell>
          <cell r="I4455">
            <v>4.258</v>
          </cell>
          <cell r="J4455">
            <v>2.44</v>
          </cell>
        </row>
        <row r="4456">
          <cell r="C4456" t="str">
            <v>桃源县</v>
          </cell>
          <cell r="D4456">
            <v>430725</v>
          </cell>
          <cell r="E4456" t="str">
            <v>二类</v>
          </cell>
          <cell r="F4456" t="str">
            <v>YD19430725</v>
          </cell>
          <cell r="G4456" t="str">
            <v>X143-白马渡村</v>
          </cell>
          <cell r="H4456">
            <v>0</v>
          </cell>
          <cell r="I4456">
            <v>0.132</v>
          </cell>
          <cell r="J4456">
            <v>0.132</v>
          </cell>
        </row>
        <row r="4457">
          <cell r="C4457" t="str">
            <v>桃源县</v>
          </cell>
          <cell r="D4457">
            <v>430725</v>
          </cell>
          <cell r="E4457" t="str">
            <v>二类</v>
          </cell>
          <cell r="F4457" t="str">
            <v>YD20430725</v>
          </cell>
          <cell r="G4457" t="str">
            <v>S407-官宦坪村</v>
          </cell>
          <cell r="H4457">
            <v>13.281</v>
          </cell>
          <cell r="I4457">
            <v>14.438</v>
          </cell>
          <cell r="J4457">
            <v>1.157</v>
          </cell>
        </row>
        <row r="4458">
          <cell r="C4458" t="str">
            <v>桃源县</v>
          </cell>
          <cell r="D4458">
            <v>430725</v>
          </cell>
          <cell r="E4458" t="str">
            <v>二类</v>
          </cell>
          <cell r="F4458" t="str">
            <v>YD21430725</v>
          </cell>
          <cell r="G4458" t="str">
            <v>涌泉-S306</v>
          </cell>
          <cell r="H4458">
            <v>0</v>
          </cell>
          <cell r="I4458">
            <v>7.292</v>
          </cell>
          <cell r="J4458">
            <v>5.963</v>
          </cell>
        </row>
        <row r="4459">
          <cell r="C4459" t="str">
            <v>桃源县</v>
          </cell>
          <cell r="D4459">
            <v>430725</v>
          </cell>
          <cell r="E4459" t="str">
            <v>二类</v>
          </cell>
          <cell r="F4459" t="str">
            <v>YD22430725</v>
          </cell>
          <cell r="G4459" t="str">
            <v>S306-庙儿岗村</v>
          </cell>
          <cell r="H4459">
            <v>6.641</v>
          </cell>
          <cell r="I4459">
            <v>8.945</v>
          </cell>
          <cell r="J4459">
            <v>2.304</v>
          </cell>
        </row>
        <row r="4460">
          <cell r="C4460" t="str">
            <v>桃源县</v>
          </cell>
          <cell r="D4460">
            <v>430725</v>
          </cell>
          <cell r="E4460" t="str">
            <v>二类</v>
          </cell>
          <cell r="F4460" t="str">
            <v>YD23430725</v>
          </cell>
          <cell r="G4460" t="str">
            <v>杨柳村-花园村</v>
          </cell>
          <cell r="H4460">
            <v>2.113</v>
          </cell>
          <cell r="I4460">
            <v>5.229</v>
          </cell>
          <cell r="J4460">
            <v>3.116</v>
          </cell>
        </row>
        <row r="4461">
          <cell r="C4461" t="str">
            <v>桃源县</v>
          </cell>
          <cell r="D4461">
            <v>430725</v>
          </cell>
          <cell r="E4461" t="str">
            <v>二类</v>
          </cell>
          <cell r="F4461" t="str">
            <v>YD25430725</v>
          </cell>
          <cell r="G4461" t="str">
            <v>崇庆村-X138</v>
          </cell>
          <cell r="H4461">
            <v>5.041</v>
          </cell>
          <cell r="I4461">
            <v>6.026</v>
          </cell>
          <cell r="J4461">
            <v>0.985</v>
          </cell>
        </row>
        <row r="4462">
          <cell r="C4462" t="str">
            <v>桃源县</v>
          </cell>
          <cell r="D4462">
            <v>430725</v>
          </cell>
          <cell r="E4462" t="str">
            <v>二类</v>
          </cell>
          <cell r="F4462" t="str">
            <v>YD26430725</v>
          </cell>
          <cell r="G4462" t="str">
            <v>Y415-星德山村</v>
          </cell>
          <cell r="H4462">
            <v>0</v>
          </cell>
          <cell r="I4462">
            <v>5.399</v>
          </cell>
          <cell r="J4462">
            <v>5.399</v>
          </cell>
        </row>
        <row r="4463">
          <cell r="C4463" t="str">
            <v>桃源县</v>
          </cell>
          <cell r="D4463">
            <v>430725</v>
          </cell>
          <cell r="E4463" t="str">
            <v>二类</v>
          </cell>
          <cell r="F4463" t="str">
            <v>YD27430725</v>
          </cell>
          <cell r="G4463" t="str">
            <v>仙娘庙村-黄金村</v>
          </cell>
          <cell r="H4463">
            <v>2.339</v>
          </cell>
          <cell r="I4463">
            <v>5.403</v>
          </cell>
          <cell r="J4463">
            <v>3.064</v>
          </cell>
        </row>
        <row r="4464">
          <cell r="C4464" t="str">
            <v>桃源县</v>
          </cell>
          <cell r="D4464">
            <v>430725</v>
          </cell>
          <cell r="E4464" t="str">
            <v>二类</v>
          </cell>
          <cell r="F4464" t="str">
            <v>YD30430725</v>
          </cell>
          <cell r="G4464" t="str">
            <v>粟家桥村-下南溪村</v>
          </cell>
          <cell r="H4464">
            <v>2.766</v>
          </cell>
          <cell r="I4464">
            <v>15.044</v>
          </cell>
          <cell r="J4464">
            <v>1.911</v>
          </cell>
        </row>
        <row r="4465">
          <cell r="C4465" t="str">
            <v>桃源县</v>
          </cell>
          <cell r="D4465">
            <v>430725</v>
          </cell>
          <cell r="E4465" t="str">
            <v>二类</v>
          </cell>
          <cell r="F4465" t="str">
            <v>YD33430725</v>
          </cell>
          <cell r="G4465" t="str">
            <v>S306-漆苏线</v>
          </cell>
          <cell r="H4465">
            <v>0</v>
          </cell>
          <cell r="I4465">
            <v>9.375</v>
          </cell>
          <cell r="J4465">
            <v>9.375</v>
          </cell>
        </row>
        <row r="4466">
          <cell r="C4466" t="str">
            <v>桃源县</v>
          </cell>
          <cell r="D4466">
            <v>430725</v>
          </cell>
          <cell r="E4466" t="str">
            <v>二类</v>
          </cell>
          <cell r="F4466" t="str">
            <v>YD34430725</v>
          </cell>
          <cell r="G4466" t="str">
            <v>麦市村-白石铺村</v>
          </cell>
          <cell r="H4466">
            <v>0</v>
          </cell>
          <cell r="I4466">
            <v>3.505</v>
          </cell>
          <cell r="J4466">
            <v>3.505</v>
          </cell>
        </row>
        <row r="4467">
          <cell r="C4467" t="str">
            <v>桃源县</v>
          </cell>
          <cell r="D4467">
            <v>430725</v>
          </cell>
          <cell r="E4467" t="str">
            <v>二类</v>
          </cell>
          <cell r="F4467" t="str">
            <v>YD35430725</v>
          </cell>
          <cell r="G4467" t="str">
            <v>燕岩庙村-狮宝村</v>
          </cell>
          <cell r="H4467">
            <v>0</v>
          </cell>
          <cell r="I4467">
            <v>6.972</v>
          </cell>
          <cell r="J4467">
            <v>3.752</v>
          </cell>
        </row>
        <row r="4468">
          <cell r="C4468" t="str">
            <v>桃源县</v>
          </cell>
          <cell r="D4468">
            <v>430725</v>
          </cell>
          <cell r="E4468" t="str">
            <v>二类</v>
          </cell>
          <cell r="F4468" t="str">
            <v>YD36430725</v>
          </cell>
          <cell r="G4468" t="str">
            <v>仙娘村-新湘溪村</v>
          </cell>
          <cell r="H4468">
            <v>0</v>
          </cell>
          <cell r="I4468">
            <v>16.903</v>
          </cell>
          <cell r="J4468">
            <v>4.724</v>
          </cell>
        </row>
        <row r="4469">
          <cell r="C4469" t="str">
            <v>桃源县</v>
          </cell>
          <cell r="D4469">
            <v>430725</v>
          </cell>
          <cell r="E4469" t="str">
            <v>二类</v>
          </cell>
          <cell r="F4469" t="str">
            <v>YD38430725</v>
          </cell>
          <cell r="G4469" t="str">
            <v>华林村-六房湾村</v>
          </cell>
          <cell r="H4469">
            <v>0</v>
          </cell>
          <cell r="I4469">
            <v>11.564</v>
          </cell>
          <cell r="J4469">
            <v>7.851</v>
          </cell>
        </row>
        <row r="4470">
          <cell r="C4470" t="str">
            <v>桃源县</v>
          </cell>
          <cell r="D4470">
            <v>430725</v>
          </cell>
          <cell r="E4470" t="str">
            <v>二类</v>
          </cell>
          <cell r="F4470" t="str">
            <v>YD39430725</v>
          </cell>
          <cell r="G4470" t="str">
            <v>长板铺村-茶庵铺村</v>
          </cell>
          <cell r="H4470">
            <v>5.766</v>
          </cell>
          <cell r="I4470">
            <v>10.579</v>
          </cell>
          <cell r="J4470">
            <v>4.813</v>
          </cell>
        </row>
        <row r="4471">
          <cell r="C4471" t="str">
            <v>桃源县</v>
          </cell>
          <cell r="D4471">
            <v>430725</v>
          </cell>
          <cell r="E4471" t="str">
            <v>二类</v>
          </cell>
          <cell r="F4471" t="str">
            <v>YD40430725</v>
          </cell>
          <cell r="G4471" t="str">
            <v>座河堰村-X063</v>
          </cell>
          <cell r="H4471">
            <v>0</v>
          </cell>
          <cell r="I4471">
            <v>3.566</v>
          </cell>
          <cell r="J4471">
            <v>3.566</v>
          </cell>
        </row>
        <row r="4472">
          <cell r="C4472" t="str">
            <v>桃源县</v>
          </cell>
          <cell r="D4472">
            <v>430725</v>
          </cell>
          <cell r="E4472" t="str">
            <v>二类</v>
          </cell>
          <cell r="F4472" t="str">
            <v>YD41430725</v>
          </cell>
          <cell r="G4472" t="str">
            <v>谭家铺村-三阳港村</v>
          </cell>
          <cell r="H4472">
            <v>4.244</v>
          </cell>
          <cell r="I4472">
            <v>11.7</v>
          </cell>
          <cell r="J4472">
            <v>6.735</v>
          </cell>
        </row>
        <row r="4473">
          <cell r="C4473" t="str">
            <v>桃源县</v>
          </cell>
          <cell r="D4473">
            <v>430725</v>
          </cell>
          <cell r="E4473" t="str">
            <v>二类</v>
          </cell>
          <cell r="F4473" t="str">
            <v>YD42430725</v>
          </cell>
          <cell r="G4473" t="str">
            <v>笔架村-观音洞村</v>
          </cell>
          <cell r="H4473">
            <v>0</v>
          </cell>
          <cell r="I4473">
            <v>15.479</v>
          </cell>
          <cell r="J4473">
            <v>10.491</v>
          </cell>
        </row>
        <row r="4474">
          <cell r="C4474" t="str">
            <v>桃源县</v>
          </cell>
          <cell r="D4474">
            <v>430725</v>
          </cell>
          <cell r="E4474" t="str">
            <v>二类</v>
          </cell>
          <cell r="F4474" t="str">
            <v>YD43430725</v>
          </cell>
          <cell r="G4474" t="str">
            <v>夺旗村-田河村</v>
          </cell>
          <cell r="H4474">
            <v>0</v>
          </cell>
          <cell r="I4474">
            <v>5.986</v>
          </cell>
          <cell r="J4474">
            <v>5.986</v>
          </cell>
        </row>
        <row r="4475">
          <cell r="C4475" t="str">
            <v>桃源县</v>
          </cell>
          <cell r="D4475">
            <v>430725</v>
          </cell>
          <cell r="E4475" t="str">
            <v>二类</v>
          </cell>
          <cell r="F4475" t="str">
            <v>YD44430725</v>
          </cell>
          <cell r="G4475" t="str">
            <v>彰善村-桃子村</v>
          </cell>
          <cell r="H4475">
            <v>1.323</v>
          </cell>
          <cell r="I4475">
            <v>3.543</v>
          </cell>
          <cell r="J4475">
            <v>2.22</v>
          </cell>
        </row>
        <row r="4476">
          <cell r="C4476" t="str">
            <v>桃源县</v>
          </cell>
          <cell r="D4476">
            <v>430725</v>
          </cell>
          <cell r="E4476" t="str">
            <v>二类</v>
          </cell>
          <cell r="F4476" t="str">
            <v>YD45430725</v>
          </cell>
          <cell r="G4476" t="str">
            <v>前山桥村-丁家坊村</v>
          </cell>
          <cell r="H4476">
            <v>0</v>
          </cell>
          <cell r="I4476">
            <v>2.696</v>
          </cell>
          <cell r="J4476">
            <v>2.696</v>
          </cell>
        </row>
        <row r="4477">
          <cell r="C4477" t="str">
            <v>桃源县</v>
          </cell>
          <cell r="D4477">
            <v>430725</v>
          </cell>
          <cell r="E4477" t="str">
            <v>二类</v>
          </cell>
          <cell r="F4477" t="str">
            <v>YD48430725</v>
          </cell>
          <cell r="G4477" t="str">
            <v>显化岗村-株湖村</v>
          </cell>
          <cell r="H4477">
            <v>8.48</v>
          </cell>
          <cell r="I4477">
            <v>10.725</v>
          </cell>
          <cell r="J4477">
            <v>0.8</v>
          </cell>
        </row>
        <row r="4478">
          <cell r="C4478" t="str">
            <v>桃源县</v>
          </cell>
          <cell r="D4478">
            <v>430725</v>
          </cell>
          <cell r="E4478" t="str">
            <v>二类</v>
          </cell>
          <cell r="F4478" t="str">
            <v>YZ05430725</v>
          </cell>
          <cell r="G4478" t="str">
            <v>郊区村-庄家桥村</v>
          </cell>
          <cell r="H4478">
            <v>2.963</v>
          </cell>
          <cell r="I4478">
            <v>5.455</v>
          </cell>
          <cell r="J4478">
            <v>2.492</v>
          </cell>
        </row>
        <row r="4479">
          <cell r="C4479" t="str">
            <v>桃源县</v>
          </cell>
          <cell r="D4479">
            <v>430725</v>
          </cell>
          <cell r="E4479" t="str">
            <v>二类</v>
          </cell>
          <cell r="F4479" t="str">
            <v>YZ12430725</v>
          </cell>
          <cell r="G4479" t="str">
            <v>象牙村-两河村</v>
          </cell>
          <cell r="H4479">
            <v>0</v>
          </cell>
          <cell r="I4479">
            <v>7.024</v>
          </cell>
          <cell r="J4479">
            <v>7.024</v>
          </cell>
        </row>
        <row r="4480">
          <cell r="C4480" t="str">
            <v>桃源县</v>
          </cell>
          <cell r="D4480">
            <v>430725</v>
          </cell>
          <cell r="E4480" t="str">
            <v>二类</v>
          </cell>
          <cell r="F4480" t="str">
            <v>YZ13430725</v>
          </cell>
          <cell r="G4480" t="str">
            <v>花园村-X064</v>
          </cell>
          <cell r="H4480">
            <v>0</v>
          </cell>
          <cell r="I4480">
            <v>17.222</v>
          </cell>
          <cell r="J4480">
            <v>13.624</v>
          </cell>
        </row>
        <row r="4481">
          <cell r="C4481" t="str">
            <v>桃源县</v>
          </cell>
          <cell r="D4481">
            <v>430725</v>
          </cell>
          <cell r="E4481" t="str">
            <v>二类</v>
          </cell>
          <cell r="F4481" t="str">
            <v>Z322430725</v>
          </cell>
          <cell r="G4481" t="str">
            <v>马家坳-沙坪分局</v>
          </cell>
          <cell r="H4481">
            <v>3.968</v>
          </cell>
          <cell r="I4481">
            <v>14.846</v>
          </cell>
          <cell r="J4481">
            <v>4.193</v>
          </cell>
        </row>
        <row r="4482">
          <cell r="C4482" t="str">
            <v>石门县小计</v>
          </cell>
        </row>
        <row r="4482">
          <cell r="J4482">
            <v>863.723</v>
          </cell>
        </row>
        <row r="4483">
          <cell r="C4483" t="str">
            <v>石门县</v>
          </cell>
          <cell r="D4483">
            <v>430726</v>
          </cell>
          <cell r="E4483" t="str">
            <v>一类</v>
          </cell>
          <cell r="F4483" t="str">
            <v>C001430726</v>
          </cell>
          <cell r="G4483" t="str">
            <v>碑垭-枫树垭</v>
          </cell>
          <cell r="H4483">
            <v>0</v>
          </cell>
          <cell r="I4483">
            <v>6.857</v>
          </cell>
          <cell r="J4483">
            <v>6.857</v>
          </cell>
        </row>
        <row r="4484">
          <cell r="C4484" t="str">
            <v>石门县</v>
          </cell>
          <cell r="D4484">
            <v>430726</v>
          </cell>
          <cell r="E4484" t="str">
            <v>一类</v>
          </cell>
          <cell r="F4484" t="str">
            <v>C002430726</v>
          </cell>
          <cell r="G4484" t="str">
            <v>枫村线</v>
          </cell>
          <cell r="H4484">
            <v>0</v>
          </cell>
          <cell r="I4484">
            <v>4.236</v>
          </cell>
          <cell r="J4484">
            <v>4.235</v>
          </cell>
        </row>
        <row r="4485">
          <cell r="C4485" t="str">
            <v>石门县</v>
          </cell>
          <cell r="D4485">
            <v>430726</v>
          </cell>
          <cell r="E4485" t="str">
            <v>一类</v>
          </cell>
          <cell r="F4485" t="str">
            <v>C003430726</v>
          </cell>
          <cell r="G4485" t="str">
            <v>丛拢凸-红耀村部</v>
          </cell>
          <cell r="H4485">
            <v>0</v>
          </cell>
          <cell r="I4485">
            <v>3.925</v>
          </cell>
          <cell r="J4485">
            <v>3.925</v>
          </cell>
        </row>
        <row r="4486">
          <cell r="C4486" t="str">
            <v>石门县</v>
          </cell>
          <cell r="D4486">
            <v>430726</v>
          </cell>
          <cell r="E4486" t="str">
            <v>一类</v>
          </cell>
          <cell r="F4486" t="str">
            <v>C005430726</v>
          </cell>
          <cell r="G4486" t="str">
            <v>金河-金河</v>
          </cell>
          <cell r="H4486">
            <v>0</v>
          </cell>
          <cell r="I4486">
            <v>3.786</v>
          </cell>
          <cell r="J4486">
            <v>3.786</v>
          </cell>
        </row>
        <row r="4487">
          <cell r="C4487" t="str">
            <v>石门县</v>
          </cell>
          <cell r="D4487">
            <v>430726</v>
          </cell>
          <cell r="E4487" t="str">
            <v>一类</v>
          </cell>
          <cell r="F4487" t="str">
            <v>C006430726</v>
          </cell>
          <cell r="G4487" t="str">
            <v>村部-学堂坡</v>
          </cell>
          <cell r="H4487">
            <v>0</v>
          </cell>
          <cell r="I4487">
            <v>4.127</v>
          </cell>
          <cell r="J4487">
            <v>4.127</v>
          </cell>
        </row>
        <row r="4488">
          <cell r="C4488" t="str">
            <v>石门县</v>
          </cell>
          <cell r="D4488">
            <v>430726</v>
          </cell>
          <cell r="E4488" t="str">
            <v>一类</v>
          </cell>
          <cell r="F4488" t="str">
            <v>C009430726</v>
          </cell>
          <cell r="G4488" t="str">
            <v>清官渡-安家村部</v>
          </cell>
          <cell r="H4488">
            <v>0</v>
          </cell>
          <cell r="I4488">
            <v>2.858</v>
          </cell>
          <cell r="J4488">
            <v>2.858</v>
          </cell>
        </row>
        <row r="4489">
          <cell r="C4489" t="str">
            <v>石门县</v>
          </cell>
          <cell r="D4489">
            <v>430726</v>
          </cell>
          <cell r="E4489" t="str">
            <v>一类</v>
          </cell>
          <cell r="F4489" t="str">
            <v>C010430726</v>
          </cell>
          <cell r="G4489" t="str">
            <v>瓜子洞-瓜子洞</v>
          </cell>
          <cell r="H4489">
            <v>2.206</v>
          </cell>
          <cell r="I4489">
            <v>4.82</v>
          </cell>
          <cell r="J4489">
            <v>2.614</v>
          </cell>
        </row>
        <row r="4490">
          <cell r="C4490" t="str">
            <v>石门县</v>
          </cell>
          <cell r="D4490">
            <v>430726</v>
          </cell>
          <cell r="E4490" t="str">
            <v>一类</v>
          </cell>
          <cell r="F4490" t="str">
            <v>C014430726</v>
          </cell>
          <cell r="G4490" t="str">
            <v>场部-凉伞寨</v>
          </cell>
          <cell r="H4490">
            <v>0</v>
          </cell>
          <cell r="I4490">
            <v>3.26</v>
          </cell>
          <cell r="J4490">
            <v>3.26</v>
          </cell>
        </row>
        <row r="4491">
          <cell r="C4491" t="str">
            <v>石门县</v>
          </cell>
          <cell r="D4491">
            <v>430726</v>
          </cell>
          <cell r="E4491" t="str">
            <v>一类</v>
          </cell>
          <cell r="F4491" t="str">
            <v>C017430726</v>
          </cell>
          <cell r="G4491" t="str">
            <v>三长线</v>
          </cell>
          <cell r="H4491">
            <v>0</v>
          </cell>
          <cell r="I4491">
            <v>4.076</v>
          </cell>
          <cell r="J4491">
            <v>4.076</v>
          </cell>
        </row>
        <row r="4492">
          <cell r="C4492" t="str">
            <v>石门县</v>
          </cell>
          <cell r="D4492">
            <v>430726</v>
          </cell>
          <cell r="E4492" t="str">
            <v>一类</v>
          </cell>
          <cell r="F4492" t="str">
            <v>C026430726</v>
          </cell>
          <cell r="G4492" t="str">
            <v>梨巫线</v>
          </cell>
          <cell r="H4492">
            <v>0</v>
          </cell>
          <cell r="I4492">
            <v>6.604</v>
          </cell>
          <cell r="J4492">
            <v>6.604</v>
          </cell>
        </row>
        <row r="4493">
          <cell r="C4493" t="str">
            <v>石门县</v>
          </cell>
          <cell r="D4493">
            <v>430726</v>
          </cell>
          <cell r="E4493" t="str">
            <v>一类</v>
          </cell>
          <cell r="F4493" t="str">
            <v>C028430726</v>
          </cell>
          <cell r="G4493" t="str">
            <v>骑水线</v>
          </cell>
          <cell r="H4493">
            <v>0</v>
          </cell>
          <cell r="I4493">
            <v>4.827</v>
          </cell>
          <cell r="J4493">
            <v>4.827</v>
          </cell>
        </row>
        <row r="4494">
          <cell r="C4494" t="str">
            <v>石门县</v>
          </cell>
          <cell r="D4494">
            <v>430726</v>
          </cell>
          <cell r="E4494" t="str">
            <v>一类</v>
          </cell>
          <cell r="F4494" t="str">
            <v>C030430726</v>
          </cell>
          <cell r="G4494" t="str">
            <v>鼓天线</v>
          </cell>
          <cell r="H4494">
            <v>0</v>
          </cell>
          <cell r="I4494">
            <v>2.788</v>
          </cell>
          <cell r="J4494">
            <v>2.788</v>
          </cell>
        </row>
        <row r="4495">
          <cell r="C4495" t="str">
            <v>石门县</v>
          </cell>
          <cell r="D4495">
            <v>430726</v>
          </cell>
          <cell r="E4495" t="str">
            <v>一类</v>
          </cell>
          <cell r="F4495" t="str">
            <v>C032430726</v>
          </cell>
          <cell r="G4495" t="str">
            <v>阴湾-阴湾</v>
          </cell>
          <cell r="H4495">
            <v>0</v>
          </cell>
          <cell r="I4495">
            <v>6.783</v>
          </cell>
          <cell r="J4495">
            <v>6.783</v>
          </cell>
        </row>
        <row r="4496">
          <cell r="C4496" t="str">
            <v>石门县</v>
          </cell>
          <cell r="D4496">
            <v>430726</v>
          </cell>
          <cell r="E4496" t="str">
            <v>一类</v>
          </cell>
          <cell r="F4496" t="str">
            <v>C035430726</v>
          </cell>
          <cell r="G4496" t="str">
            <v>临李线</v>
          </cell>
          <cell r="H4496">
            <v>0</v>
          </cell>
          <cell r="I4496">
            <v>2.125</v>
          </cell>
          <cell r="J4496">
            <v>2.125</v>
          </cell>
        </row>
        <row r="4497">
          <cell r="C4497" t="str">
            <v>石门县</v>
          </cell>
          <cell r="D4497">
            <v>430726</v>
          </cell>
          <cell r="E4497" t="str">
            <v>一类</v>
          </cell>
          <cell r="F4497" t="str">
            <v>C036430726</v>
          </cell>
          <cell r="G4497" t="str">
            <v>阳高山-阳高山</v>
          </cell>
          <cell r="H4497">
            <v>0</v>
          </cell>
          <cell r="I4497">
            <v>3.963</v>
          </cell>
          <cell r="J4497">
            <v>1.09</v>
          </cell>
        </row>
        <row r="4498">
          <cell r="C4498" t="str">
            <v>石门县</v>
          </cell>
          <cell r="D4498">
            <v>430726</v>
          </cell>
          <cell r="E4498" t="str">
            <v>一类</v>
          </cell>
          <cell r="F4498" t="str">
            <v>C037430726</v>
          </cell>
          <cell r="G4498" t="str">
            <v>石椿线</v>
          </cell>
          <cell r="H4498">
            <v>0</v>
          </cell>
          <cell r="I4498">
            <v>2.823</v>
          </cell>
          <cell r="J4498">
            <v>2.823</v>
          </cell>
        </row>
        <row r="4499">
          <cell r="C4499" t="str">
            <v>石门县</v>
          </cell>
          <cell r="D4499">
            <v>430726</v>
          </cell>
          <cell r="E4499" t="str">
            <v>一类</v>
          </cell>
          <cell r="F4499" t="str">
            <v>C038430726</v>
          </cell>
          <cell r="G4499" t="str">
            <v>石梨线</v>
          </cell>
          <cell r="H4499">
            <v>0</v>
          </cell>
          <cell r="I4499">
            <v>2.856</v>
          </cell>
          <cell r="J4499">
            <v>2.856</v>
          </cell>
        </row>
        <row r="4500">
          <cell r="C4500" t="str">
            <v>石门县</v>
          </cell>
          <cell r="D4500">
            <v>430726</v>
          </cell>
          <cell r="E4500" t="str">
            <v>一类</v>
          </cell>
          <cell r="F4500" t="str">
            <v>C042430726</v>
          </cell>
          <cell r="G4500" t="str">
            <v>黑岩-黑岩</v>
          </cell>
          <cell r="H4500">
            <v>0</v>
          </cell>
          <cell r="I4500">
            <v>11.272</v>
          </cell>
          <cell r="J4500">
            <v>11.272</v>
          </cell>
        </row>
        <row r="4501">
          <cell r="C4501" t="str">
            <v>石门县</v>
          </cell>
          <cell r="D4501">
            <v>430726</v>
          </cell>
          <cell r="E4501" t="str">
            <v>一类</v>
          </cell>
          <cell r="F4501" t="str">
            <v>C044430726</v>
          </cell>
          <cell r="G4501" t="str">
            <v>花台村-花台村部</v>
          </cell>
          <cell r="H4501">
            <v>0</v>
          </cell>
          <cell r="I4501">
            <v>6.168</v>
          </cell>
          <cell r="J4501">
            <v>6.165</v>
          </cell>
        </row>
        <row r="4502">
          <cell r="C4502" t="str">
            <v>石门县</v>
          </cell>
          <cell r="D4502">
            <v>430726</v>
          </cell>
          <cell r="E4502" t="str">
            <v>一类</v>
          </cell>
          <cell r="F4502" t="str">
            <v>C045430726</v>
          </cell>
          <cell r="G4502" t="str">
            <v>茶园苞-垱湾</v>
          </cell>
          <cell r="H4502">
            <v>1.754</v>
          </cell>
          <cell r="I4502">
            <v>4.023</v>
          </cell>
          <cell r="J4502">
            <v>2.269</v>
          </cell>
        </row>
        <row r="4503">
          <cell r="C4503" t="str">
            <v>石门县</v>
          </cell>
          <cell r="D4503">
            <v>430726</v>
          </cell>
          <cell r="E4503" t="str">
            <v>一类</v>
          </cell>
          <cell r="F4503" t="str">
            <v>C046430726</v>
          </cell>
          <cell r="G4503" t="str">
            <v>狮古岭-纸棚沟桥</v>
          </cell>
          <cell r="H4503">
            <v>0</v>
          </cell>
          <cell r="I4503">
            <v>4.967</v>
          </cell>
          <cell r="J4503">
            <v>4.967</v>
          </cell>
        </row>
        <row r="4504">
          <cell r="C4504" t="str">
            <v>石门县</v>
          </cell>
          <cell r="D4504">
            <v>430726</v>
          </cell>
          <cell r="E4504" t="str">
            <v>一类</v>
          </cell>
          <cell r="F4504" t="str">
            <v>C047430726</v>
          </cell>
          <cell r="G4504" t="str">
            <v>茶园苞-红苋坪</v>
          </cell>
          <cell r="H4504">
            <v>0</v>
          </cell>
          <cell r="I4504">
            <v>5.674</v>
          </cell>
          <cell r="J4504">
            <v>5.564</v>
          </cell>
        </row>
        <row r="4505">
          <cell r="C4505" t="str">
            <v>石门县</v>
          </cell>
          <cell r="D4505">
            <v>430726</v>
          </cell>
          <cell r="E4505" t="str">
            <v>一类</v>
          </cell>
          <cell r="F4505" t="str">
            <v>C049430726</v>
          </cell>
          <cell r="G4505" t="str">
            <v>樟树凸-樟树凸</v>
          </cell>
          <cell r="H4505">
            <v>0</v>
          </cell>
          <cell r="I4505">
            <v>3.138</v>
          </cell>
          <cell r="J4505">
            <v>3.138</v>
          </cell>
        </row>
        <row r="4506">
          <cell r="C4506" t="str">
            <v>石门县</v>
          </cell>
          <cell r="D4506">
            <v>430726</v>
          </cell>
          <cell r="E4506" t="str">
            <v>一类</v>
          </cell>
          <cell r="F4506" t="str">
            <v>C052430726</v>
          </cell>
          <cell r="G4506" t="str">
            <v>狗泥线K7+200-村部</v>
          </cell>
          <cell r="H4506">
            <v>0</v>
          </cell>
          <cell r="I4506">
            <v>12.478</v>
          </cell>
          <cell r="J4506">
            <v>12.478</v>
          </cell>
        </row>
        <row r="4507">
          <cell r="C4507" t="str">
            <v>石门县</v>
          </cell>
          <cell r="D4507">
            <v>430726</v>
          </cell>
          <cell r="E4507" t="str">
            <v>一类</v>
          </cell>
          <cell r="F4507" t="str">
            <v>C055430726</v>
          </cell>
          <cell r="G4507" t="str">
            <v>三夹线</v>
          </cell>
          <cell r="H4507">
            <v>0</v>
          </cell>
          <cell r="I4507">
            <v>3.959</v>
          </cell>
          <cell r="J4507">
            <v>3.959</v>
          </cell>
        </row>
        <row r="4508">
          <cell r="C4508" t="str">
            <v>石门县</v>
          </cell>
          <cell r="D4508">
            <v>430726</v>
          </cell>
          <cell r="E4508" t="str">
            <v>一类</v>
          </cell>
          <cell r="F4508" t="str">
            <v>C058430726</v>
          </cell>
          <cell r="G4508" t="str">
            <v>望月湖-剩头桥头</v>
          </cell>
          <cell r="H4508">
            <v>0</v>
          </cell>
          <cell r="I4508">
            <v>11.874</v>
          </cell>
          <cell r="J4508">
            <v>11.874</v>
          </cell>
        </row>
        <row r="4509">
          <cell r="C4509" t="str">
            <v>石门县</v>
          </cell>
          <cell r="D4509">
            <v>430726</v>
          </cell>
          <cell r="E4509" t="str">
            <v>一类</v>
          </cell>
          <cell r="F4509" t="str">
            <v>C059430726</v>
          </cell>
          <cell r="G4509" t="str">
            <v>猎黄线</v>
          </cell>
          <cell r="H4509">
            <v>0</v>
          </cell>
          <cell r="I4509">
            <v>4.905</v>
          </cell>
          <cell r="J4509">
            <v>4.905</v>
          </cell>
        </row>
        <row r="4510">
          <cell r="C4510" t="str">
            <v>石门县</v>
          </cell>
          <cell r="D4510">
            <v>430726</v>
          </cell>
          <cell r="E4510" t="str">
            <v>一类</v>
          </cell>
          <cell r="F4510" t="str">
            <v>C060430726</v>
          </cell>
          <cell r="G4510" t="str">
            <v>猪槽口-猪槽口</v>
          </cell>
          <cell r="H4510">
            <v>0</v>
          </cell>
          <cell r="I4510">
            <v>5.556</v>
          </cell>
          <cell r="J4510">
            <v>5.556</v>
          </cell>
        </row>
        <row r="4511">
          <cell r="C4511" t="str">
            <v>石门县</v>
          </cell>
          <cell r="D4511">
            <v>430726</v>
          </cell>
          <cell r="E4511" t="str">
            <v>一类</v>
          </cell>
          <cell r="F4511" t="str">
            <v>C061430726</v>
          </cell>
          <cell r="G4511" t="str">
            <v>三叉路-青林村部</v>
          </cell>
          <cell r="H4511">
            <v>0</v>
          </cell>
          <cell r="I4511">
            <v>17.821</v>
          </cell>
          <cell r="J4511">
            <v>12.748</v>
          </cell>
        </row>
        <row r="4512">
          <cell r="C4512" t="str">
            <v>石门县</v>
          </cell>
          <cell r="D4512">
            <v>430726</v>
          </cell>
          <cell r="E4512" t="str">
            <v>一类</v>
          </cell>
          <cell r="F4512" t="str">
            <v>C065430726</v>
          </cell>
          <cell r="G4512" t="str">
            <v>长梯隘界-孙家垭</v>
          </cell>
          <cell r="H4512">
            <v>0</v>
          </cell>
          <cell r="I4512">
            <v>4.567</v>
          </cell>
          <cell r="J4512">
            <v>4.567</v>
          </cell>
        </row>
        <row r="4513">
          <cell r="C4513" t="str">
            <v>石门县</v>
          </cell>
          <cell r="D4513">
            <v>430726</v>
          </cell>
          <cell r="E4513" t="str">
            <v>一类</v>
          </cell>
          <cell r="F4513" t="str">
            <v>C074430726</v>
          </cell>
          <cell r="G4513" t="str">
            <v>火罗线K146十300-李家峪</v>
          </cell>
          <cell r="H4513">
            <v>0</v>
          </cell>
          <cell r="I4513">
            <v>2.209</v>
          </cell>
          <cell r="J4513">
            <v>0.344</v>
          </cell>
        </row>
        <row r="4514">
          <cell r="C4514" t="str">
            <v>石门县</v>
          </cell>
          <cell r="D4514">
            <v>430726</v>
          </cell>
          <cell r="E4514" t="str">
            <v>一类</v>
          </cell>
          <cell r="F4514" t="str">
            <v>C076430726</v>
          </cell>
          <cell r="G4514" t="str">
            <v>河边-五雷观</v>
          </cell>
          <cell r="H4514">
            <v>6</v>
          </cell>
          <cell r="I4514">
            <v>9.987</v>
          </cell>
          <cell r="J4514">
            <v>3.987</v>
          </cell>
        </row>
        <row r="4515">
          <cell r="C4515" t="str">
            <v>石门县</v>
          </cell>
          <cell r="D4515">
            <v>430726</v>
          </cell>
          <cell r="E4515" t="str">
            <v>一类</v>
          </cell>
          <cell r="F4515" t="str">
            <v>C086430726</v>
          </cell>
          <cell r="G4515" t="str">
            <v>石南线K95+800-寨子垭</v>
          </cell>
          <cell r="H4515">
            <v>2.553</v>
          </cell>
          <cell r="I4515">
            <v>5.968</v>
          </cell>
          <cell r="J4515">
            <v>3.415</v>
          </cell>
        </row>
        <row r="4516">
          <cell r="C4516" t="str">
            <v>石门县</v>
          </cell>
          <cell r="D4516">
            <v>430726</v>
          </cell>
          <cell r="E4516" t="str">
            <v>一类</v>
          </cell>
          <cell r="F4516" t="str">
            <v>C089430726</v>
          </cell>
          <cell r="G4516" t="str">
            <v>南村线</v>
          </cell>
          <cell r="H4516">
            <v>0</v>
          </cell>
          <cell r="I4516">
            <v>2.189</v>
          </cell>
          <cell r="J4516">
            <v>2.189</v>
          </cell>
        </row>
        <row r="4517">
          <cell r="C4517" t="str">
            <v>石门县</v>
          </cell>
          <cell r="D4517">
            <v>430726</v>
          </cell>
          <cell r="E4517" t="str">
            <v>一类</v>
          </cell>
          <cell r="F4517" t="str">
            <v>C094430726</v>
          </cell>
          <cell r="G4517" t="str">
            <v>关口-火罗线</v>
          </cell>
          <cell r="H4517">
            <v>0</v>
          </cell>
          <cell r="I4517">
            <v>1.191</v>
          </cell>
          <cell r="J4517">
            <v>1.191</v>
          </cell>
        </row>
        <row r="4518">
          <cell r="C4518" t="str">
            <v>石门县</v>
          </cell>
          <cell r="D4518">
            <v>430726</v>
          </cell>
          <cell r="E4518" t="str">
            <v>一类</v>
          </cell>
          <cell r="F4518" t="str">
            <v>C095430726</v>
          </cell>
          <cell r="G4518" t="str">
            <v>火氽线</v>
          </cell>
          <cell r="H4518">
            <v>0</v>
          </cell>
          <cell r="I4518">
            <v>1.86</v>
          </cell>
          <cell r="J4518">
            <v>1.86</v>
          </cell>
        </row>
        <row r="4519">
          <cell r="C4519" t="str">
            <v>石门县</v>
          </cell>
          <cell r="D4519">
            <v>430726</v>
          </cell>
          <cell r="E4519" t="str">
            <v>一类</v>
          </cell>
          <cell r="F4519" t="str">
            <v>C096430726</v>
          </cell>
          <cell r="G4519" t="str">
            <v>骏村线</v>
          </cell>
          <cell r="H4519">
            <v>0</v>
          </cell>
          <cell r="I4519">
            <v>1.98</v>
          </cell>
          <cell r="J4519">
            <v>1.98</v>
          </cell>
        </row>
        <row r="4520">
          <cell r="C4520" t="str">
            <v>石门县</v>
          </cell>
          <cell r="D4520">
            <v>430726</v>
          </cell>
          <cell r="E4520" t="str">
            <v>一类</v>
          </cell>
          <cell r="F4520" t="str">
            <v>C103430726</v>
          </cell>
          <cell r="G4520" t="str">
            <v>郭砂线</v>
          </cell>
          <cell r="H4520">
            <v>0</v>
          </cell>
          <cell r="I4520">
            <v>2.43</v>
          </cell>
          <cell r="J4520">
            <v>2.43</v>
          </cell>
        </row>
        <row r="4521">
          <cell r="C4521" t="str">
            <v>石门县</v>
          </cell>
          <cell r="D4521">
            <v>430726</v>
          </cell>
          <cell r="E4521" t="str">
            <v>一类</v>
          </cell>
          <cell r="F4521" t="str">
            <v>C105430726</v>
          </cell>
          <cell r="G4521" t="str">
            <v>拖柴垭-牛皮溪</v>
          </cell>
          <cell r="H4521">
            <v>0</v>
          </cell>
          <cell r="I4521">
            <v>5.145</v>
          </cell>
          <cell r="J4521">
            <v>5.145</v>
          </cell>
        </row>
        <row r="4522">
          <cell r="C4522" t="str">
            <v>石门县</v>
          </cell>
          <cell r="D4522">
            <v>430726</v>
          </cell>
          <cell r="E4522" t="str">
            <v>一类</v>
          </cell>
          <cell r="F4522" t="str">
            <v>C108430726</v>
          </cell>
          <cell r="G4522" t="str">
            <v>骡子颌-村部</v>
          </cell>
          <cell r="H4522">
            <v>1.971</v>
          </cell>
          <cell r="I4522">
            <v>3.282</v>
          </cell>
          <cell r="J4522">
            <v>1.311</v>
          </cell>
        </row>
        <row r="4523">
          <cell r="C4523" t="str">
            <v>石门县</v>
          </cell>
          <cell r="D4523">
            <v>430726</v>
          </cell>
          <cell r="E4523" t="str">
            <v>一类</v>
          </cell>
          <cell r="F4523" t="str">
            <v>C109430726</v>
          </cell>
          <cell r="G4523" t="str">
            <v>两村线</v>
          </cell>
          <cell r="H4523">
            <v>0</v>
          </cell>
          <cell r="I4523">
            <v>2.938</v>
          </cell>
          <cell r="J4523">
            <v>2.938</v>
          </cell>
        </row>
        <row r="4524">
          <cell r="C4524" t="str">
            <v>石门县</v>
          </cell>
          <cell r="D4524">
            <v>430726</v>
          </cell>
          <cell r="E4524" t="str">
            <v>一类</v>
          </cell>
          <cell r="F4524" t="str">
            <v>C119430726</v>
          </cell>
          <cell r="G4524" t="str">
            <v>七里垭-月亮坪</v>
          </cell>
          <cell r="H4524">
            <v>0</v>
          </cell>
          <cell r="I4524">
            <v>5.514</v>
          </cell>
          <cell r="J4524">
            <v>4.27</v>
          </cell>
        </row>
        <row r="4525">
          <cell r="C4525" t="str">
            <v>石门县</v>
          </cell>
          <cell r="D4525">
            <v>430726</v>
          </cell>
          <cell r="E4525" t="str">
            <v>一类</v>
          </cell>
          <cell r="F4525" t="str">
            <v>C123430726</v>
          </cell>
          <cell r="G4525" t="str">
            <v>唐汪线</v>
          </cell>
          <cell r="H4525">
            <v>0</v>
          </cell>
          <cell r="I4525">
            <v>3.086</v>
          </cell>
          <cell r="J4525">
            <v>3.086</v>
          </cell>
        </row>
        <row r="4526">
          <cell r="C4526" t="str">
            <v>石门县</v>
          </cell>
          <cell r="D4526">
            <v>430726</v>
          </cell>
          <cell r="E4526" t="str">
            <v>一类</v>
          </cell>
          <cell r="F4526" t="str">
            <v>C131430726</v>
          </cell>
          <cell r="G4526" t="str">
            <v>升子坪-穿山桥头</v>
          </cell>
          <cell r="H4526">
            <v>0</v>
          </cell>
          <cell r="I4526">
            <v>5.897</v>
          </cell>
          <cell r="J4526">
            <v>5.897</v>
          </cell>
        </row>
        <row r="4527">
          <cell r="C4527" t="str">
            <v>石门县</v>
          </cell>
          <cell r="D4527">
            <v>430726</v>
          </cell>
          <cell r="E4527" t="str">
            <v>一类</v>
          </cell>
          <cell r="F4527" t="str">
            <v>C135430726</v>
          </cell>
          <cell r="G4527" t="str">
            <v>生资站-油池湾</v>
          </cell>
          <cell r="H4527">
            <v>0</v>
          </cell>
          <cell r="I4527">
            <v>2.761</v>
          </cell>
          <cell r="J4527">
            <v>2.404</v>
          </cell>
        </row>
        <row r="4528">
          <cell r="C4528" t="str">
            <v>石门县</v>
          </cell>
          <cell r="D4528">
            <v>430726</v>
          </cell>
          <cell r="E4528" t="str">
            <v>一类</v>
          </cell>
          <cell r="F4528" t="str">
            <v>C150430726</v>
          </cell>
          <cell r="G4528" t="str">
            <v>岩湾河-岩湾河</v>
          </cell>
          <cell r="H4528">
            <v>0.1</v>
          </cell>
          <cell r="I4528">
            <v>4.066</v>
          </cell>
          <cell r="J4528">
            <v>2.275</v>
          </cell>
        </row>
        <row r="4529">
          <cell r="C4529" t="str">
            <v>石门县</v>
          </cell>
          <cell r="D4529">
            <v>430726</v>
          </cell>
          <cell r="E4529" t="str">
            <v>一类</v>
          </cell>
          <cell r="F4529" t="str">
            <v>C153430726</v>
          </cell>
          <cell r="G4529" t="str">
            <v>一易线</v>
          </cell>
          <cell r="H4529">
            <v>0</v>
          </cell>
          <cell r="I4529">
            <v>2.218</v>
          </cell>
          <cell r="J4529">
            <v>2.218</v>
          </cell>
        </row>
        <row r="4530">
          <cell r="C4530" t="str">
            <v>石门县</v>
          </cell>
          <cell r="D4530">
            <v>430726</v>
          </cell>
          <cell r="E4530" t="str">
            <v>一类</v>
          </cell>
          <cell r="F4530" t="str">
            <v>C155430726</v>
          </cell>
          <cell r="G4530" t="str">
            <v>村部-荷花台</v>
          </cell>
          <cell r="H4530">
            <v>0</v>
          </cell>
          <cell r="I4530">
            <v>10.402</v>
          </cell>
          <cell r="J4530">
            <v>8.114</v>
          </cell>
        </row>
        <row r="4531">
          <cell r="C4531" t="str">
            <v>石门县</v>
          </cell>
          <cell r="D4531">
            <v>430726</v>
          </cell>
          <cell r="E4531" t="str">
            <v>一类</v>
          </cell>
          <cell r="F4531" t="str">
            <v>C157430726</v>
          </cell>
          <cell r="G4531" t="str">
            <v>两陈线</v>
          </cell>
          <cell r="H4531">
            <v>0</v>
          </cell>
          <cell r="I4531">
            <v>2.64</v>
          </cell>
          <cell r="J4531">
            <v>2.64</v>
          </cell>
        </row>
        <row r="4532">
          <cell r="C4532" t="str">
            <v>石门县</v>
          </cell>
          <cell r="D4532">
            <v>430726</v>
          </cell>
          <cell r="E4532" t="str">
            <v>一类</v>
          </cell>
          <cell r="F4532" t="str">
            <v>C159430726</v>
          </cell>
          <cell r="G4532" t="str">
            <v>滚水坝-原乡政府</v>
          </cell>
          <cell r="H4532">
            <v>0</v>
          </cell>
          <cell r="I4532">
            <v>4.67</v>
          </cell>
          <cell r="J4532">
            <v>2.129</v>
          </cell>
        </row>
        <row r="4533">
          <cell r="C4533" t="str">
            <v>石门县</v>
          </cell>
          <cell r="D4533">
            <v>430726</v>
          </cell>
          <cell r="E4533" t="str">
            <v>一类</v>
          </cell>
          <cell r="F4533" t="str">
            <v>C162430726</v>
          </cell>
          <cell r="G4533" t="str">
            <v>沙龙线</v>
          </cell>
          <cell r="H4533">
            <v>0</v>
          </cell>
          <cell r="I4533">
            <v>3.89</v>
          </cell>
          <cell r="J4533">
            <v>3.89</v>
          </cell>
        </row>
        <row r="4534">
          <cell r="C4534" t="str">
            <v>石门县</v>
          </cell>
          <cell r="D4534">
            <v>430726</v>
          </cell>
          <cell r="E4534" t="str">
            <v>一类</v>
          </cell>
          <cell r="F4534" t="str">
            <v>C165430726</v>
          </cell>
          <cell r="G4534" t="str">
            <v>甲鱼场-大河洲小桥</v>
          </cell>
          <cell r="H4534">
            <v>0</v>
          </cell>
          <cell r="I4534">
            <v>1.651</v>
          </cell>
          <cell r="J4534">
            <v>1.59</v>
          </cell>
        </row>
        <row r="4535">
          <cell r="C4535" t="str">
            <v>石门县</v>
          </cell>
          <cell r="D4535">
            <v>430726</v>
          </cell>
          <cell r="E4535" t="str">
            <v>一类</v>
          </cell>
          <cell r="F4535" t="str">
            <v>C166430726</v>
          </cell>
          <cell r="G4535" t="str">
            <v>邓家屋场-孤老凸</v>
          </cell>
          <cell r="H4535">
            <v>1.066</v>
          </cell>
          <cell r="I4535">
            <v>5.631</v>
          </cell>
          <cell r="J4535">
            <v>4.565</v>
          </cell>
        </row>
        <row r="4536">
          <cell r="C4536" t="str">
            <v>石门县</v>
          </cell>
          <cell r="D4536">
            <v>430726</v>
          </cell>
          <cell r="E4536" t="str">
            <v>一类</v>
          </cell>
          <cell r="F4536" t="str">
            <v>C175430726</v>
          </cell>
          <cell r="G4536" t="str">
            <v>水库-竹家凳</v>
          </cell>
          <cell r="H4536">
            <v>0</v>
          </cell>
          <cell r="I4536">
            <v>2.139</v>
          </cell>
          <cell r="J4536">
            <v>2.139</v>
          </cell>
        </row>
        <row r="4537">
          <cell r="C4537" t="str">
            <v>石门县</v>
          </cell>
          <cell r="D4537">
            <v>430726</v>
          </cell>
          <cell r="E4537" t="str">
            <v>一类</v>
          </cell>
          <cell r="F4537" t="str">
            <v>C180430726</v>
          </cell>
          <cell r="G4537" t="str">
            <v>明树台-明树台</v>
          </cell>
          <cell r="H4537">
            <v>0</v>
          </cell>
          <cell r="I4537">
            <v>4.098</v>
          </cell>
          <cell r="J4537">
            <v>4.098</v>
          </cell>
        </row>
        <row r="4538">
          <cell r="C4538" t="str">
            <v>石门县</v>
          </cell>
          <cell r="D4538">
            <v>430726</v>
          </cell>
          <cell r="E4538" t="str">
            <v>一类</v>
          </cell>
          <cell r="F4538" t="str">
            <v>C184430726</v>
          </cell>
          <cell r="G4538" t="str">
            <v>碾子湾口-柳树坪桥</v>
          </cell>
          <cell r="H4538">
            <v>0</v>
          </cell>
          <cell r="I4538">
            <v>3.714</v>
          </cell>
          <cell r="J4538">
            <v>3.714</v>
          </cell>
        </row>
        <row r="4539">
          <cell r="C4539" t="str">
            <v>石门县</v>
          </cell>
          <cell r="D4539">
            <v>430726</v>
          </cell>
          <cell r="E4539" t="str">
            <v>一类</v>
          </cell>
          <cell r="F4539" t="str">
            <v>C185430726</v>
          </cell>
          <cell r="G4539" t="str">
            <v>老南线</v>
          </cell>
          <cell r="H4539">
            <v>0</v>
          </cell>
          <cell r="I4539">
            <v>5.733</v>
          </cell>
          <cell r="J4539">
            <v>5.733</v>
          </cell>
        </row>
        <row r="4540">
          <cell r="C4540" t="str">
            <v>石门县</v>
          </cell>
          <cell r="D4540">
            <v>430726</v>
          </cell>
          <cell r="E4540" t="str">
            <v>一类</v>
          </cell>
          <cell r="F4540" t="str">
            <v>C187430726</v>
          </cell>
          <cell r="G4540" t="str">
            <v>唐邵线</v>
          </cell>
          <cell r="H4540">
            <v>0</v>
          </cell>
          <cell r="I4540">
            <v>2.271</v>
          </cell>
          <cell r="J4540">
            <v>2.271</v>
          </cell>
        </row>
        <row r="4541">
          <cell r="C4541" t="str">
            <v>石门县</v>
          </cell>
          <cell r="D4541">
            <v>430726</v>
          </cell>
          <cell r="E4541" t="str">
            <v>一类</v>
          </cell>
          <cell r="F4541" t="str">
            <v>C193430726</v>
          </cell>
          <cell r="G4541" t="str">
            <v>樱桃溪-旱云盘</v>
          </cell>
          <cell r="H4541">
            <v>0</v>
          </cell>
          <cell r="I4541">
            <v>2.767</v>
          </cell>
          <cell r="J4541">
            <v>2.767</v>
          </cell>
        </row>
        <row r="4542">
          <cell r="C4542" t="str">
            <v>石门县</v>
          </cell>
          <cell r="D4542">
            <v>430726</v>
          </cell>
          <cell r="E4542" t="str">
            <v>一类</v>
          </cell>
          <cell r="F4542" t="str">
            <v>C196430726</v>
          </cell>
          <cell r="G4542" t="str">
            <v>樊衬线</v>
          </cell>
          <cell r="H4542">
            <v>0</v>
          </cell>
          <cell r="I4542">
            <v>0.776</v>
          </cell>
          <cell r="J4542">
            <v>0.776</v>
          </cell>
        </row>
        <row r="4543">
          <cell r="C4543" t="str">
            <v>石门县</v>
          </cell>
          <cell r="D4543">
            <v>430726</v>
          </cell>
          <cell r="E4543" t="str">
            <v>一类</v>
          </cell>
          <cell r="F4543" t="str">
            <v>C205430726</v>
          </cell>
          <cell r="G4543" t="str">
            <v>陡聂线</v>
          </cell>
          <cell r="H4543">
            <v>0</v>
          </cell>
          <cell r="I4543">
            <v>4.463</v>
          </cell>
          <cell r="J4543">
            <v>4.463</v>
          </cell>
        </row>
        <row r="4544">
          <cell r="C4544" t="str">
            <v>石门县</v>
          </cell>
          <cell r="D4544">
            <v>430726</v>
          </cell>
          <cell r="E4544" t="str">
            <v>一类</v>
          </cell>
          <cell r="F4544" t="str">
            <v>C207430726</v>
          </cell>
          <cell r="G4544" t="str">
            <v>皮家河-许家湾</v>
          </cell>
          <cell r="H4544">
            <v>0</v>
          </cell>
          <cell r="I4544">
            <v>2.336</v>
          </cell>
          <cell r="J4544">
            <v>2.336</v>
          </cell>
        </row>
        <row r="4545">
          <cell r="C4545" t="str">
            <v>石门县</v>
          </cell>
          <cell r="D4545">
            <v>430726</v>
          </cell>
          <cell r="E4545" t="str">
            <v>一类</v>
          </cell>
          <cell r="F4545" t="str">
            <v>C218430726</v>
          </cell>
          <cell r="G4545" t="str">
            <v>枞树岭-枞树岭</v>
          </cell>
          <cell r="H4545">
            <v>0</v>
          </cell>
          <cell r="I4545">
            <v>1.614</v>
          </cell>
          <cell r="J4545">
            <v>1.614</v>
          </cell>
        </row>
        <row r="4546">
          <cell r="C4546" t="str">
            <v>石门县</v>
          </cell>
          <cell r="D4546">
            <v>430726</v>
          </cell>
          <cell r="E4546" t="str">
            <v>一类</v>
          </cell>
          <cell r="F4546" t="str">
            <v>C223430726</v>
          </cell>
          <cell r="G4546" t="str">
            <v>村部-泉水洞</v>
          </cell>
          <cell r="H4546">
            <v>1.246</v>
          </cell>
          <cell r="I4546">
            <v>4.274</v>
          </cell>
          <cell r="J4546">
            <v>3.028</v>
          </cell>
        </row>
        <row r="4547">
          <cell r="C4547" t="str">
            <v>石门县</v>
          </cell>
          <cell r="D4547">
            <v>430726</v>
          </cell>
          <cell r="E4547" t="str">
            <v>一类</v>
          </cell>
          <cell r="F4547" t="str">
            <v>C230430726</v>
          </cell>
          <cell r="G4547" t="str">
            <v>杨柳界-朱家垭</v>
          </cell>
          <cell r="H4547">
            <v>0</v>
          </cell>
          <cell r="I4547">
            <v>2.128</v>
          </cell>
          <cell r="J4547">
            <v>2.128</v>
          </cell>
        </row>
        <row r="4548">
          <cell r="C4548" t="str">
            <v>石门县</v>
          </cell>
          <cell r="D4548">
            <v>430726</v>
          </cell>
          <cell r="E4548" t="str">
            <v>一类</v>
          </cell>
          <cell r="F4548" t="str">
            <v>C231430726</v>
          </cell>
          <cell r="G4548" t="str">
            <v>九罗线K21十600-九罗线</v>
          </cell>
          <cell r="H4548">
            <v>0</v>
          </cell>
          <cell r="I4548">
            <v>3.706</v>
          </cell>
          <cell r="J4548">
            <v>3.706</v>
          </cell>
        </row>
        <row r="4549">
          <cell r="C4549" t="str">
            <v>石门县</v>
          </cell>
          <cell r="D4549">
            <v>430726</v>
          </cell>
          <cell r="E4549" t="str">
            <v>一类</v>
          </cell>
          <cell r="F4549" t="str">
            <v>C234430726</v>
          </cell>
          <cell r="G4549" t="str">
            <v>迎村线</v>
          </cell>
          <cell r="H4549">
            <v>0</v>
          </cell>
          <cell r="I4549">
            <v>2.233</v>
          </cell>
          <cell r="J4549">
            <v>2.233</v>
          </cell>
        </row>
        <row r="4550">
          <cell r="C4550" t="str">
            <v>石门县</v>
          </cell>
          <cell r="D4550">
            <v>430726</v>
          </cell>
          <cell r="E4550" t="str">
            <v>一类</v>
          </cell>
          <cell r="F4550" t="str">
            <v>C235430726</v>
          </cell>
          <cell r="G4550" t="str">
            <v>九老线</v>
          </cell>
          <cell r="H4550">
            <v>0</v>
          </cell>
          <cell r="I4550">
            <v>3.203</v>
          </cell>
          <cell r="J4550">
            <v>3.203</v>
          </cell>
        </row>
        <row r="4551">
          <cell r="C4551" t="str">
            <v>石门县</v>
          </cell>
          <cell r="D4551">
            <v>430726</v>
          </cell>
          <cell r="E4551" t="str">
            <v>一类</v>
          </cell>
          <cell r="F4551" t="str">
            <v>C240430726</v>
          </cell>
          <cell r="G4551" t="str">
            <v>三重线</v>
          </cell>
          <cell r="H4551">
            <v>0</v>
          </cell>
          <cell r="I4551">
            <v>2.903</v>
          </cell>
          <cell r="J4551">
            <v>2.903</v>
          </cell>
        </row>
        <row r="4552">
          <cell r="C4552" t="str">
            <v>石门县</v>
          </cell>
          <cell r="D4552">
            <v>430726</v>
          </cell>
          <cell r="E4552" t="str">
            <v>一类</v>
          </cell>
          <cell r="F4552" t="str">
            <v>C251430726</v>
          </cell>
          <cell r="G4552" t="str">
            <v>官石线K4十200-黄虎峪三组</v>
          </cell>
          <cell r="H4552">
            <v>0</v>
          </cell>
          <cell r="I4552">
            <v>1.368</v>
          </cell>
          <cell r="J4552">
            <v>1.368</v>
          </cell>
        </row>
        <row r="4553">
          <cell r="C4553" t="str">
            <v>石门县</v>
          </cell>
          <cell r="D4553">
            <v>430726</v>
          </cell>
          <cell r="E4553" t="str">
            <v>一类</v>
          </cell>
          <cell r="F4553" t="str">
            <v>C252430726</v>
          </cell>
          <cell r="G4553" t="str">
            <v>村部-村部</v>
          </cell>
          <cell r="H4553">
            <v>0</v>
          </cell>
          <cell r="I4553">
            <v>5.205</v>
          </cell>
          <cell r="J4553">
            <v>5.205</v>
          </cell>
        </row>
        <row r="4554">
          <cell r="C4554" t="str">
            <v>石门县</v>
          </cell>
          <cell r="D4554">
            <v>430726</v>
          </cell>
          <cell r="E4554" t="str">
            <v>一类</v>
          </cell>
          <cell r="F4554" t="str">
            <v>C256430726</v>
          </cell>
          <cell r="G4554" t="str">
            <v>河口村部-河口村部</v>
          </cell>
          <cell r="H4554">
            <v>0</v>
          </cell>
          <cell r="I4554">
            <v>1.631</v>
          </cell>
          <cell r="J4554">
            <v>1.631</v>
          </cell>
        </row>
        <row r="4555">
          <cell r="C4555" t="str">
            <v>石门县</v>
          </cell>
          <cell r="D4555">
            <v>430726</v>
          </cell>
          <cell r="E4555" t="str">
            <v>一类</v>
          </cell>
          <cell r="F4555" t="str">
            <v>C261430726</v>
          </cell>
          <cell r="G4555" t="str">
            <v>村部-村部</v>
          </cell>
          <cell r="H4555">
            <v>0</v>
          </cell>
          <cell r="I4555">
            <v>5.71</v>
          </cell>
          <cell r="J4555">
            <v>5.71</v>
          </cell>
        </row>
        <row r="4556">
          <cell r="C4556" t="str">
            <v>石门县</v>
          </cell>
          <cell r="D4556">
            <v>430726</v>
          </cell>
          <cell r="E4556" t="str">
            <v>一类</v>
          </cell>
          <cell r="F4556" t="str">
            <v>C262430726</v>
          </cell>
          <cell r="G4556" t="str">
            <v>大福-九岗三叉路</v>
          </cell>
          <cell r="H4556">
            <v>2.578</v>
          </cell>
          <cell r="I4556">
            <v>3.835</v>
          </cell>
          <cell r="J4556">
            <v>1.257</v>
          </cell>
        </row>
        <row r="4557">
          <cell r="C4557" t="str">
            <v>石门县</v>
          </cell>
          <cell r="D4557">
            <v>430726</v>
          </cell>
          <cell r="E4557" t="str">
            <v>一类</v>
          </cell>
          <cell r="F4557" t="str">
            <v>C263430726</v>
          </cell>
          <cell r="G4557" t="str">
            <v>石九线</v>
          </cell>
          <cell r="H4557">
            <v>0</v>
          </cell>
          <cell r="I4557">
            <v>2.085</v>
          </cell>
          <cell r="J4557">
            <v>2.085</v>
          </cell>
        </row>
        <row r="4558">
          <cell r="C4558" t="str">
            <v>石门县</v>
          </cell>
          <cell r="D4558">
            <v>430726</v>
          </cell>
          <cell r="E4558" t="str">
            <v>一类</v>
          </cell>
          <cell r="F4558" t="str">
            <v>C267430726</v>
          </cell>
          <cell r="G4558" t="str">
            <v>木马线</v>
          </cell>
          <cell r="H4558">
            <v>0</v>
          </cell>
          <cell r="I4558">
            <v>1.596</v>
          </cell>
          <cell r="J4558">
            <v>1.596</v>
          </cell>
        </row>
        <row r="4559">
          <cell r="C4559" t="str">
            <v>石门县</v>
          </cell>
          <cell r="D4559">
            <v>430726</v>
          </cell>
          <cell r="E4559" t="str">
            <v>一类</v>
          </cell>
          <cell r="F4559" t="str">
            <v>C268430726</v>
          </cell>
          <cell r="G4559" t="str">
            <v>木村线</v>
          </cell>
          <cell r="H4559">
            <v>0</v>
          </cell>
          <cell r="I4559">
            <v>2.404</v>
          </cell>
          <cell r="J4559">
            <v>2.404</v>
          </cell>
        </row>
        <row r="4560">
          <cell r="C4560" t="str">
            <v>石门县</v>
          </cell>
          <cell r="D4560">
            <v>430726</v>
          </cell>
          <cell r="E4560" t="str">
            <v>一类</v>
          </cell>
          <cell r="F4560" t="str">
            <v>C277430726</v>
          </cell>
          <cell r="G4560" t="str">
            <v>白岩界-白岩三叉路</v>
          </cell>
          <cell r="H4560">
            <v>0</v>
          </cell>
          <cell r="I4560">
            <v>2.972</v>
          </cell>
          <cell r="J4560">
            <v>2.972</v>
          </cell>
        </row>
        <row r="4561">
          <cell r="C4561" t="str">
            <v>石门县</v>
          </cell>
          <cell r="D4561">
            <v>430726</v>
          </cell>
          <cell r="E4561" t="str">
            <v>一类</v>
          </cell>
          <cell r="F4561" t="str">
            <v>C290430726</v>
          </cell>
          <cell r="G4561" t="str">
            <v>盛家垭-手巾坡</v>
          </cell>
          <cell r="H4561">
            <v>0</v>
          </cell>
          <cell r="I4561">
            <v>4.509</v>
          </cell>
          <cell r="J4561">
            <v>4.508</v>
          </cell>
        </row>
        <row r="4562">
          <cell r="C4562" t="str">
            <v>石门县</v>
          </cell>
          <cell r="D4562">
            <v>430726</v>
          </cell>
          <cell r="E4562" t="str">
            <v>一类</v>
          </cell>
          <cell r="F4562" t="str">
            <v>C291430726</v>
          </cell>
          <cell r="G4562" t="str">
            <v>盛家湾-油榨垭</v>
          </cell>
          <cell r="H4562">
            <v>0</v>
          </cell>
          <cell r="I4562">
            <v>3.101</v>
          </cell>
          <cell r="J4562">
            <v>3.101</v>
          </cell>
        </row>
        <row r="4563">
          <cell r="C4563" t="str">
            <v>石门县</v>
          </cell>
          <cell r="D4563">
            <v>430726</v>
          </cell>
          <cell r="E4563" t="str">
            <v>一类</v>
          </cell>
          <cell r="F4563" t="str">
            <v>C312430726</v>
          </cell>
          <cell r="G4563" t="str">
            <v>马八线</v>
          </cell>
          <cell r="H4563">
            <v>0</v>
          </cell>
          <cell r="I4563">
            <v>5.351</v>
          </cell>
          <cell r="J4563">
            <v>5.351</v>
          </cell>
        </row>
        <row r="4564">
          <cell r="C4564" t="str">
            <v>石门县</v>
          </cell>
          <cell r="D4564">
            <v>430726</v>
          </cell>
          <cell r="E4564" t="str">
            <v>一类</v>
          </cell>
          <cell r="F4564" t="str">
            <v>C321430726</v>
          </cell>
          <cell r="G4564" t="str">
            <v>村部-唐家屋场</v>
          </cell>
          <cell r="H4564">
            <v>0</v>
          </cell>
          <cell r="I4564">
            <v>9.808</v>
          </cell>
          <cell r="J4564">
            <v>9.808</v>
          </cell>
        </row>
        <row r="4565">
          <cell r="C4565" t="str">
            <v>石门县</v>
          </cell>
          <cell r="D4565">
            <v>430726</v>
          </cell>
          <cell r="E4565" t="str">
            <v>一类</v>
          </cell>
          <cell r="F4565" t="str">
            <v>C322430726</v>
          </cell>
          <cell r="G4565" t="str">
            <v>土家凸-村部</v>
          </cell>
          <cell r="H4565">
            <v>0</v>
          </cell>
          <cell r="I4565">
            <v>4.272</v>
          </cell>
          <cell r="J4565">
            <v>4.272</v>
          </cell>
        </row>
        <row r="4566">
          <cell r="C4566" t="str">
            <v>石门县</v>
          </cell>
          <cell r="D4566">
            <v>430726</v>
          </cell>
          <cell r="E4566" t="str">
            <v>一类</v>
          </cell>
          <cell r="F4566" t="str">
            <v>C330430726</v>
          </cell>
          <cell r="G4566" t="str">
            <v>长孙路</v>
          </cell>
          <cell r="H4566">
            <v>0</v>
          </cell>
          <cell r="I4566">
            <v>1.166</v>
          </cell>
          <cell r="J4566">
            <v>1.166</v>
          </cell>
        </row>
        <row r="4567">
          <cell r="C4567" t="str">
            <v>石门县</v>
          </cell>
          <cell r="D4567">
            <v>430726</v>
          </cell>
          <cell r="E4567" t="str">
            <v>一类</v>
          </cell>
          <cell r="F4567" t="str">
            <v>C344430726</v>
          </cell>
          <cell r="G4567" t="str">
            <v>白鹤岗-曾昭军屋</v>
          </cell>
          <cell r="H4567">
            <v>0</v>
          </cell>
          <cell r="I4567">
            <v>2.327</v>
          </cell>
          <cell r="J4567">
            <v>2.327</v>
          </cell>
        </row>
        <row r="4568">
          <cell r="C4568" t="str">
            <v>石门县</v>
          </cell>
          <cell r="D4568">
            <v>430726</v>
          </cell>
          <cell r="E4568" t="str">
            <v>一类</v>
          </cell>
          <cell r="F4568" t="str">
            <v>C34E430726</v>
          </cell>
          <cell r="G4568" t="str">
            <v>田倒线</v>
          </cell>
          <cell r="H4568">
            <v>0</v>
          </cell>
          <cell r="I4568">
            <v>0.861</v>
          </cell>
          <cell r="J4568">
            <v>0.856</v>
          </cell>
        </row>
        <row r="4569">
          <cell r="C4569" t="str">
            <v>石门县</v>
          </cell>
          <cell r="D4569">
            <v>430726</v>
          </cell>
          <cell r="E4569" t="str">
            <v>一类</v>
          </cell>
          <cell r="F4569" t="str">
            <v>C362430726</v>
          </cell>
          <cell r="G4569" t="str">
            <v>马家墩-杨家界</v>
          </cell>
          <cell r="H4569">
            <v>0</v>
          </cell>
          <cell r="I4569">
            <v>2.618</v>
          </cell>
          <cell r="J4569">
            <v>2.618</v>
          </cell>
        </row>
        <row r="4570">
          <cell r="C4570" t="str">
            <v>石门县</v>
          </cell>
          <cell r="D4570">
            <v>430726</v>
          </cell>
          <cell r="E4570" t="str">
            <v>一类</v>
          </cell>
          <cell r="F4570" t="str">
            <v>C366430726</v>
          </cell>
          <cell r="G4570" t="str">
            <v>罗家湾口-城墙岩</v>
          </cell>
          <cell r="H4570">
            <v>0</v>
          </cell>
          <cell r="I4570">
            <v>5.036</v>
          </cell>
          <cell r="J4570">
            <v>5.036</v>
          </cell>
        </row>
        <row r="4571">
          <cell r="C4571" t="str">
            <v>石门县</v>
          </cell>
          <cell r="D4571">
            <v>430726</v>
          </cell>
          <cell r="E4571" t="str">
            <v>一类</v>
          </cell>
          <cell r="F4571" t="str">
            <v>C371430726</v>
          </cell>
          <cell r="G4571" t="str">
            <v>接庚线</v>
          </cell>
          <cell r="H4571">
            <v>0</v>
          </cell>
          <cell r="I4571">
            <v>3.134</v>
          </cell>
          <cell r="J4571">
            <v>3.134</v>
          </cell>
        </row>
        <row r="4572">
          <cell r="C4572" t="str">
            <v>石门县</v>
          </cell>
          <cell r="D4572">
            <v>430726</v>
          </cell>
          <cell r="E4572" t="str">
            <v>一类</v>
          </cell>
          <cell r="F4572" t="str">
            <v>C374430726</v>
          </cell>
          <cell r="G4572" t="str">
            <v>杨家垭-棠梨垭水库</v>
          </cell>
          <cell r="H4572">
            <v>0.554</v>
          </cell>
          <cell r="I4572">
            <v>5.372</v>
          </cell>
          <cell r="J4572">
            <v>4.818</v>
          </cell>
        </row>
        <row r="4573">
          <cell r="C4573" t="str">
            <v>石门县</v>
          </cell>
          <cell r="D4573">
            <v>430726</v>
          </cell>
          <cell r="E4573" t="str">
            <v>一类</v>
          </cell>
          <cell r="F4573" t="str">
            <v>C387430726</v>
          </cell>
          <cell r="G4573" t="str">
            <v>姚家垭-三圣庙</v>
          </cell>
          <cell r="H4573">
            <v>1.538</v>
          </cell>
          <cell r="I4573">
            <v>7.567</v>
          </cell>
          <cell r="J4573">
            <v>6.029</v>
          </cell>
        </row>
        <row r="4574">
          <cell r="C4574" t="str">
            <v>石门县</v>
          </cell>
          <cell r="D4574">
            <v>430726</v>
          </cell>
          <cell r="E4574" t="str">
            <v>一类</v>
          </cell>
          <cell r="F4574" t="str">
            <v>C388430726</v>
          </cell>
          <cell r="G4574" t="str">
            <v>邱家垱-村部</v>
          </cell>
          <cell r="H4574">
            <v>0</v>
          </cell>
          <cell r="I4574">
            <v>3.574</v>
          </cell>
          <cell r="J4574">
            <v>3.574</v>
          </cell>
        </row>
        <row r="4575">
          <cell r="C4575" t="str">
            <v>石门县</v>
          </cell>
          <cell r="D4575">
            <v>430726</v>
          </cell>
          <cell r="E4575" t="str">
            <v>一类</v>
          </cell>
          <cell r="F4575" t="str">
            <v>C389430726</v>
          </cell>
          <cell r="G4575" t="str">
            <v>段村线</v>
          </cell>
          <cell r="H4575">
            <v>0.221</v>
          </cell>
          <cell r="I4575">
            <v>0.625</v>
          </cell>
          <cell r="J4575">
            <v>0.404</v>
          </cell>
        </row>
        <row r="4576">
          <cell r="C4576" t="str">
            <v>石门县</v>
          </cell>
          <cell r="D4576">
            <v>430726</v>
          </cell>
          <cell r="E4576" t="str">
            <v>一类</v>
          </cell>
          <cell r="F4576" t="str">
            <v>C393430726</v>
          </cell>
          <cell r="G4576" t="str">
            <v>引钟线</v>
          </cell>
          <cell r="H4576">
            <v>0</v>
          </cell>
          <cell r="I4576">
            <v>1.493</v>
          </cell>
          <cell r="J4576">
            <v>1.493</v>
          </cell>
        </row>
        <row r="4577">
          <cell r="C4577" t="str">
            <v>石门县</v>
          </cell>
          <cell r="D4577">
            <v>430726</v>
          </cell>
          <cell r="E4577" t="str">
            <v>一类</v>
          </cell>
          <cell r="F4577" t="str">
            <v>C396430726</v>
          </cell>
          <cell r="G4577" t="str">
            <v>k2龙线</v>
          </cell>
          <cell r="H4577">
            <v>0</v>
          </cell>
          <cell r="I4577">
            <v>0.709</v>
          </cell>
          <cell r="J4577">
            <v>0.709</v>
          </cell>
        </row>
        <row r="4578">
          <cell r="C4578" t="str">
            <v>石门县</v>
          </cell>
          <cell r="D4578">
            <v>430726</v>
          </cell>
          <cell r="E4578" t="str">
            <v>一类</v>
          </cell>
          <cell r="F4578" t="str">
            <v>C397430726</v>
          </cell>
          <cell r="G4578" t="str">
            <v>付家岗-付家岗</v>
          </cell>
          <cell r="H4578">
            <v>0.491</v>
          </cell>
          <cell r="I4578">
            <v>1.783</v>
          </cell>
          <cell r="J4578">
            <v>1.291</v>
          </cell>
        </row>
        <row r="4579">
          <cell r="C4579" t="str">
            <v>石门县</v>
          </cell>
          <cell r="D4579">
            <v>430726</v>
          </cell>
          <cell r="E4579" t="str">
            <v>一类</v>
          </cell>
          <cell r="F4579" t="str">
            <v>C400430726</v>
          </cell>
          <cell r="G4579" t="str">
            <v>廖家岗-村小学</v>
          </cell>
          <cell r="H4579">
            <v>0</v>
          </cell>
          <cell r="I4579">
            <v>1.478</v>
          </cell>
          <cell r="J4579">
            <v>1.478</v>
          </cell>
        </row>
        <row r="4580">
          <cell r="C4580" t="str">
            <v>石门县</v>
          </cell>
          <cell r="D4580">
            <v>430726</v>
          </cell>
          <cell r="E4580" t="str">
            <v>一类</v>
          </cell>
          <cell r="F4580" t="str">
            <v>C405430726</v>
          </cell>
          <cell r="G4580" t="str">
            <v>苏家祠堂-马路上</v>
          </cell>
          <cell r="H4580">
            <v>0</v>
          </cell>
          <cell r="I4580">
            <v>2.019</v>
          </cell>
          <cell r="J4580">
            <v>2.019</v>
          </cell>
        </row>
        <row r="4581">
          <cell r="C4581" t="str">
            <v>石门县</v>
          </cell>
          <cell r="D4581">
            <v>430726</v>
          </cell>
          <cell r="E4581" t="str">
            <v>一类</v>
          </cell>
          <cell r="F4581" t="str">
            <v>C412430726</v>
          </cell>
          <cell r="G4581" t="str">
            <v>万吴线</v>
          </cell>
          <cell r="H4581">
            <v>0</v>
          </cell>
          <cell r="I4581">
            <v>1.912</v>
          </cell>
          <cell r="J4581">
            <v>1.912</v>
          </cell>
        </row>
        <row r="4582">
          <cell r="C4582" t="str">
            <v>石门县</v>
          </cell>
          <cell r="D4582">
            <v>430726</v>
          </cell>
          <cell r="E4582" t="str">
            <v>一类</v>
          </cell>
          <cell r="F4582" t="str">
            <v>C41A430726</v>
          </cell>
          <cell r="G4582" t="str">
            <v>水三线</v>
          </cell>
          <cell r="H4582">
            <v>0</v>
          </cell>
          <cell r="I4582">
            <v>0.088</v>
          </cell>
          <cell r="J4582">
            <v>0.088</v>
          </cell>
        </row>
        <row r="4583">
          <cell r="C4583" t="str">
            <v>石门县</v>
          </cell>
          <cell r="D4583">
            <v>430726</v>
          </cell>
          <cell r="E4583" t="str">
            <v>一类</v>
          </cell>
          <cell r="F4583" t="str">
            <v>C420430726</v>
          </cell>
          <cell r="G4583" t="str">
            <v>邓家屋场-肖家溪</v>
          </cell>
          <cell r="H4583">
            <v>1.383</v>
          </cell>
          <cell r="I4583">
            <v>2.573</v>
          </cell>
          <cell r="J4583">
            <v>1.19</v>
          </cell>
        </row>
        <row r="4584">
          <cell r="C4584" t="str">
            <v>石门县</v>
          </cell>
          <cell r="D4584">
            <v>430726</v>
          </cell>
          <cell r="E4584" t="str">
            <v>一类</v>
          </cell>
          <cell r="F4584" t="str">
            <v>C421430726</v>
          </cell>
          <cell r="G4584" t="str">
            <v>桅市1组-林家5组</v>
          </cell>
          <cell r="H4584">
            <v>0</v>
          </cell>
          <cell r="I4584">
            <v>1.366</v>
          </cell>
          <cell r="J4584">
            <v>1.366</v>
          </cell>
        </row>
        <row r="4585">
          <cell r="C4585" t="str">
            <v>石门县</v>
          </cell>
          <cell r="D4585">
            <v>430726</v>
          </cell>
          <cell r="E4585" t="str">
            <v>一类</v>
          </cell>
          <cell r="F4585" t="str">
            <v>C422430726</v>
          </cell>
          <cell r="G4585" t="str">
            <v>江家坝堰-江家坝堰</v>
          </cell>
          <cell r="H4585">
            <v>0</v>
          </cell>
          <cell r="I4585">
            <v>0.868</v>
          </cell>
          <cell r="J4585">
            <v>0.868</v>
          </cell>
        </row>
        <row r="4586">
          <cell r="C4586" t="str">
            <v>石门县</v>
          </cell>
          <cell r="D4586">
            <v>430726</v>
          </cell>
          <cell r="E4586" t="str">
            <v>一类</v>
          </cell>
          <cell r="F4586" t="str">
            <v>C424430726</v>
          </cell>
          <cell r="G4586" t="str">
            <v>石灰场-石灰场</v>
          </cell>
          <cell r="H4586">
            <v>0</v>
          </cell>
          <cell r="I4586">
            <v>4.75</v>
          </cell>
          <cell r="J4586">
            <v>4.75</v>
          </cell>
        </row>
        <row r="4587">
          <cell r="C4587" t="str">
            <v>石门县</v>
          </cell>
          <cell r="D4587">
            <v>430726</v>
          </cell>
          <cell r="E4587" t="str">
            <v>一类</v>
          </cell>
          <cell r="F4587" t="str">
            <v>C431430726</v>
          </cell>
          <cell r="G4587" t="str">
            <v>水泥一厂-村部</v>
          </cell>
          <cell r="H4587">
            <v>0</v>
          </cell>
          <cell r="I4587">
            <v>6.418</v>
          </cell>
          <cell r="J4587">
            <v>6.418</v>
          </cell>
        </row>
        <row r="4588">
          <cell r="C4588" t="str">
            <v>石门县</v>
          </cell>
          <cell r="D4588">
            <v>430726</v>
          </cell>
          <cell r="E4588" t="str">
            <v>一类</v>
          </cell>
          <cell r="F4588" t="str">
            <v>C481430726</v>
          </cell>
          <cell r="G4588" t="str">
            <v>金友莲屋-居委会</v>
          </cell>
          <cell r="H4588">
            <v>0</v>
          </cell>
          <cell r="I4588">
            <v>0.668</v>
          </cell>
          <cell r="J4588">
            <v>0.667</v>
          </cell>
        </row>
        <row r="4589">
          <cell r="C4589" t="str">
            <v>石门县</v>
          </cell>
          <cell r="D4589">
            <v>430726</v>
          </cell>
          <cell r="E4589" t="str">
            <v>一类</v>
          </cell>
          <cell r="F4589" t="str">
            <v>C482430726</v>
          </cell>
          <cell r="G4589" t="str">
            <v>夏家湾-栗木园</v>
          </cell>
          <cell r="H4589">
            <v>0</v>
          </cell>
          <cell r="I4589">
            <v>2.856</v>
          </cell>
          <cell r="J4589">
            <v>2.856</v>
          </cell>
        </row>
        <row r="4590">
          <cell r="C4590" t="str">
            <v>石门县</v>
          </cell>
          <cell r="D4590">
            <v>430726</v>
          </cell>
          <cell r="E4590" t="str">
            <v>一类</v>
          </cell>
          <cell r="F4590" t="str">
            <v>C502430726</v>
          </cell>
          <cell r="G4590" t="str">
            <v>廖家屋场-李家凸</v>
          </cell>
          <cell r="H4590">
            <v>0</v>
          </cell>
          <cell r="I4590">
            <v>1.807</v>
          </cell>
          <cell r="J4590">
            <v>1.807</v>
          </cell>
        </row>
        <row r="4591">
          <cell r="C4591" t="str">
            <v>石门县</v>
          </cell>
          <cell r="D4591">
            <v>430726</v>
          </cell>
          <cell r="E4591" t="str">
            <v>一类</v>
          </cell>
          <cell r="F4591" t="str">
            <v>C513430726</v>
          </cell>
          <cell r="G4591" t="str">
            <v>村部-柳龙桥中心</v>
          </cell>
          <cell r="H4591">
            <v>0</v>
          </cell>
          <cell r="I4591">
            <v>4.601</v>
          </cell>
          <cell r="J4591">
            <v>4.601</v>
          </cell>
        </row>
        <row r="4592">
          <cell r="C4592" t="str">
            <v>石门县</v>
          </cell>
          <cell r="D4592">
            <v>430726</v>
          </cell>
          <cell r="E4592" t="str">
            <v>一类</v>
          </cell>
          <cell r="F4592" t="str">
            <v>C515430726</v>
          </cell>
          <cell r="G4592" t="str">
            <v>村部-4组</v>
          </cell>
          <cell r="H4592">
            <v>0.965</v>
          </cell>
          <cell r="I4592">
            <v>2.288</v>
          </cell>
          <cell r="J4592">
            <v>1.324</v>
          </cell>
        </row>
        <row r="4593">
          <cell r="C4593" t="str">
            <v>石门县</v>
          </cell>
          <cell r="D4593">
            <v>430726</v>
          </cell>
          <cell r="E4593" t="str">
            <v>一类</v>
          </cell>
          <cell r="F4593" t="str">
            <v>C526430726</v>
          </cell>
          <cell r="G4593" t="str">
            <v>虎不嘴-曾家湾</v>
          </cell>
          <cell r="H4593">
            <v>0</v>
          </cell>
          <cell r="I4593">
            <v>6.035</v>
          </cell>
          <cell r="J4593">
            <v>5.704</v>
          </cell>
        </row>
        <row r="4594">
          <cell r="C4594" t="str">
            <v>石门县</v>
          </cell>
          <cell r="D4594">
            <v>430726</v>
          </cell>
          <cell r="E4594" t="str">
            <v>一类</v>
          </cell>
          <cell r="F4594" t="str">
            <v>C534430726</v>
          </cell>
          <cell r="G4594" t="str">
            <v>黄家垭-学校</v>
          </cell>
          <cell r="H4594">
            <v>0</v>
          </cell>
          <cell r="I4594">
            <v>2.832</v>
          </cell>
          <cell r="J4594">
            <v>2.224</v>
          </cell>
        </row>
        <row r="4595">
          <cell r="C4595" t="str">
            <v>石门县</v>
          </cell>
          <cell r="D4595">
            <v>430726</v>
          </cell>
          <cell r="E4595" t="str">
            <v>一类</v>
          </cell>
          <cell r="F4595" t="str">
            <v>C535430726</v>
          </cell>
          <cell r="G4595" t="str">
            <v>戴家屋-四组</v>
          </cell>
          <cell r="H4595">
            <v>0</v>
          </cell>
          <cell r="I4595">
            <v>5.309</v>
          </cell>
          <cell r="J4595">
            <v>5.309</v>
          </cell>
        </row>
        <row r="4596">
          <cell r="C4596" t="str">
            <v>石门县</v>
          </cell>
          <cell r="D4596">
            <v>430726</v>
          </cell>
          <cell r="E4596" t="str">
            <v>一类</v>
          </cell>
          <cell r="F4596" t="str">
            <v>C545430726</v>
          </cell>
          <cell r="G4596" t="str">
            <v>两条湾岭-窑湾</v>
          </cell>
          <cell r="H4596">
            <v>0</v>
          </cell>
          <cell r="I4596">
            <v>2.86</v>
          </cell>
          <cell r="J4596">
            <v>2.034</v>
          </cell>
        </row>
        <row r="4597">
          <cell r="C4597" t="str">
            <v>石门县</v>
          </cell>
          <cell r="D4597">
            <v>430726</v>
          </cell>
          <cell r="E4597" t="str">
            <v>一类</v>
          </cell>
          <cell r="F4597" t="str">
            <v>C549430726</v>
          </cell>
          <cell r="G4597" t="str">
            <v>杨家屋场-养鸡场</v>
          </cell>
          <cell r="H4597">
            <v>0</v>
          </cell>
          <cell r="I4597">
            <v>1.452</v>
          </cell>
          <cell r="J4597">
            <v>1.452</v>
          </cell>
        </row>
        <row r="4598">
          <cell r="C4598" t="str">
            <v>石门县</v>
          </cell>
          <cell r="D4598">
            <v>430726</v>
          </cell>
          <cell r="E4598" t="str">
            <v>一类</v>
          </cell>
          <cell r="F4598" t="str">
            <v>C554430726</v>
          </cell>
          <cell r="G4598" t="str">
            <v>凉井村部-凉井村部</v>
          </cell>
          <cell r="H4598">
            <v>0</v>
          </cell>
          <cell r="I4598">
            <v>5.566</v>
          </cell>
          <cell r="J4598">
            <v>1.796</v>
          </cell>
        </row>
        <row r="4599">
          <cell r="C4599" t="str">
            <v>石门县</v>
          </cell>
          <cell r="D4599">
            <v>430726</v>
          </cell>
          <cell r="E4599" t="str">
            <v>一类</v>
          </cell>
          <cell r="F4599" t="str">
            <v>C596430726</v>
          </cell>
          <cell r="G4599" t="str">
            <v>王儿垭-草堰村部</v>
          </cell>
          <cell r="H4599">
            <v>0</v>
          </cell>
          <cell r="I4599">
            <v>1.352</v>
          </cell>
          <cell r="J4599">
            <v>1.352</v>
          </cell>
        </row>
        <row r="4600">
          <cell r="C4600" t="str">
            <v>石门县</v>
          </cell>
          <cell r="D4600">
            <v>430726</v>
          </cell>
          <cell r="E4600" t="str">
            <v>一类</v>
          </cell>
          <cell r="F4600" t="str">
            <v>C598430726</v>
          </cell>
          <cell r="G4600" t="str">
            <v>宋家岗-宋家岗</v>
          </cell>
          <cell r="H4600">
            <v>0</v>
          </cell>
          <cell r="I4600">
            <v>1.788</v>
          </cell>
          <cell r="J4600">
            <v>1.788</v>
          </cell>
        </row>
        <row r="4601">
          <cell r="C4601" t="str">
            <v>石门县</v>
          </cell>
          <cell r="D4601">
            <v>430726</v>
          </cell>
          <cell r="E4601" t="str">
            <v>一类</v>
          </cell>
          <cell r="F4601" t="str">
            <v>C616430726</v>
          </cell>
          <cell r="G4601" t="str">
            <v>刘楚汉屋-毛栗垭</v>
          </cell>
          <cell r="H4601">
            <v>0</v>
          </cell>
          <cell r="I4601">
            <v>0.132</v>
          </cell>
          <cell r="J4601">
            <v>0.132</v>
          </cell>
        </row>
        <row r="4602">
          <cell r="C4602" t="str">
            <v>石门县</v>
          </cell>
          <cell r="D4602">
            <v>430726</v>
          </cell>
          <cell r="E4602" t="str">
            <v>一类</v>
          </cell>
          <cell r="F4602" t="str">
            <v>C625430726</v>
          </cell>
          <cell r="G4602" t="str">
            <v>村部-李家岗</v>
          </cell>
          <cell r="H4602">
            <v>0</v>
          </cell>
          <cell r="I4602">
            <v>3.574</v>
          </cell>
          <cell r="J4602">
            <v>3.574</v>
          </cell>
        </row>
        <row r="4603">
          <cell r="C4603" t="str">
            <v>石门县</v>
          </cell>
          <cell r="D4603">
            <v>430726</v>
          </cell>
          <cell r="E4603" t="str">
            <v>一类</v>
          </cell>
          <cell r="F4603" t="str">
            <v>C640430726</v>
          </cell>
          <cell r="G4603" t="str">
            <v>木家溪-高家湾</v>
          </cell>
          <cell r="H4603">
            <v>0</v>
          </cell>
          <cell r="I4603">
            <v>2.947</v>
          </cell>
          <cell r="J4603">
            <v>2.947</v>
          </cell>
        </row>
        <row r="4604">
          <cell r="C4604" t="str">
            <v>石门县</v>
          </cell>
          <cell r="D4604">
            <v>430726</v>
          </cell>
          <cell r="E4604" t="str">
            <v>一类</v>
          </cell>
          <cell r="F4604" t="str">
            <v>C661430726</v>
          </cell>
          <cell r="G4604" t="str">
            <v>骆家峪-团结水库</v>
          </cell>
          <cell r="H4604">
            <v>0</v>
          </cell>
          <cell r="I4604">
            <v>1.632</v>
          </cell>
          <cell r="J4604">
            <v>1.632</v>
          </cell>
        </row>
        <row r="4605">
          <cell r="C4605" t="str">
            <v>石门县</v>
          </cell>
          <cell r="D4605">
            <v>430726</v>
          </cell>
          <cell r="E4605" t="str">
            <v>一类</v>
          </cell>
          <cell r="F4605" t="str">
            <v>C713430726</v>
          </cell>
          <cell r="G4605" t="str">
            <v>缺长线</v>
          </cell>
          <cell r="H4605">
            <v>0</v>
          </cell>
          <cell r="I4605">
            <v>1.492</v>
          </cell>
          <cell r="J4605">
            <v>1.492</v>
          </cell>
        </row>
        <row r="4606">
          <cell r="C4606" t="str">
            <v>石门县</v>
          </cell>
          <cell r="D4606">
            <v>430726</v>
          </cell>
          <cell r="E4606" t="str">
            <v>一类</v>
          </cell>
          <cell r="F4606" t="str">
            <v>C728430726</v>
          </cell>
          <cell r="G4606" t="str">
            <v>医院-村部</v>
          </cell>
          <cell r="H4606">
            <v>0</v>
          </cell>
          <cell r="I4606">
            <v>2.728</v>
          </cell>
          <cell r="J4606">
            <v>2.728</v>
          </cell>
        </row>
        <row r="4607">
          <cell r="C4607" t="str">
            <v>石门县</v>
          </cell>
          <cell r="D4607">
            <v>430726</v>
          </cell>
          <cell r="E4607" t="str">
            <v>一类</v>
          </cell>
          <cell r="F4607" t="str">
            <v>C740430726</v>
          </cell>
          <cell r="G4607" t="str">
            <v>村部-杨家垭</v>
          </cell>
          <cell r="H4607">
            <v>3.254</v>
          </cell>
          <cell r="I4607">
            <v>4.783</v>
          </cell>
          <cell r="J4607">
            <v>1.529</v>
          </cell>
        </row>
        <row r="4608">
          <cell r="C4608" t="str">
            <v>石门县</v>
          </cell>
          <cell r="D4608">
            <v>430726</v>
          </cell>
          <cell r="E4608" t="str">
            <v>一类</v>
          </cell>
          <cell r="F4608" t="str">
            <v>C787430726</v>
          </cell>
          <cell r="G4608" t="str">
            <v>胡家湾-龚家院子</v>
          </cell>
          <cell r="H4608">
            <v>0</v>
          </cell>
          <cell r="I4608">
            <v>3.658</v>
          </cell>
          <cell r="J4608">
            <v>3.658</v>
          </cell>
        </row>
        <row r="4609">
          <cell r="C4609" t="str">
            <v>石门县</v>
          </cell>
          <cell r="D4609">
            <v>430726</v>
          </cell>
          <cell r="E4609" t="str">
            <v>一类</v>
          </cell>
          <cell r="F4609" t="str">
            <v>C82G430726</v>
          </cell>
          <cell r="G4609" t="str">
            <v>水三线</v>
          </cell>
          <cell r="H4609">
            <v>0</v>
          </cell>
          <cell r="I4609">
            <v>0.116</v>
          </cell>
          <cell r="J4609">
            <v>0.116</v>
          </cell>
        </row>
        <row r="4610">
          <cell r="C4610" t="str">
            <v>石门县</v>
          </cell>
          <cell r="D4610">
            <v>430726</v>
          </cell>
          <cell r="E4610" t="str">
            <v>一类</v>
          </cell>
          <cell r="F4610" t="str">
            <v>C894430726</v>
          </cell>
          <cell r="G4610" t="str">
            <v>王维线-周家峪</v>
          </cell>
          <cell r="H4610">
            <v>0</v>
          </cell>
          <cell r="I4610">
            <v>3.703</v>
          </cell>
          <cell r="J4610">
            <v>3.708</v>
          </cell>
        </row>
        <row r="4611">
          <cell r="C4611" t="str">
            <v>石门县</v>
          </cell>
          <cell r="D4611">
            <v>430726</v>
          </cell>
          <cell r="E4611" t="str">
            <v>一类</v>
          </cell>
          <cell r="F4611" t="str">
            <v>C909430726</v>
          </cell>
          <cell r="G4611" t="str">
            <v>龚家堰塘-龚家堰塘</v>
          </cell>
          <cell r="H4611">
            <v>0</v>
          </cell>
          <cell r="I4611">
            <v>5.852</v>
          </cell>
          <cell r="J4611">
            <v>5.857</v>
          </cell>
        </row>
        <row r="4612">
          <cell r="C4612" t="str">
            <v>石门县</v>
          </cell>
          <cell r="D4612">
            <v>430726</v>
          </cell>
          <cell r="E4612" t="str">
            <v>一类</v>
          </cell>
          <cell r="F4612" t="str">
            <v>C915430726</v>
          </cell>
          <cell r="G4612" t="str">
            <v>榔树界-平场垭路口</v>
          </cell>
          <cell r="H4612">
            <v>0</v>
          </cell>
          <cell r="I4612">
            <v>2.343</v>
          </cell>
          <cell r="J4612">
            <v>2.343</v>
          </cell>
        </row>
        <row r="4613">
          <cell r="C4613" t="str">
            <v>石门县</v>
          </cell>
          <cell r="D4613">
            <v>430726</v>
          </cell>
          <cell r="E4613" t="str">
            <v>一类</v>
          </cell>
          <cell r="F4613" t="str">
            <v>C921430726</v>
          </cell>
          <cell r="G4613" t="str">
            <v>二界-密峰界</v>
          </cell>
          <cell r="H4613">
            <v>4.038</v>
          </cell>
          <cell r="I4613">
            <v>7.011</v>
          </cell>
          <cell r="J4613">
            <v>2.973</v>
          </cell>
        </row>
        <row r="4614">
          <cell r="C4614" t="str">
            <v>石门县</v>
          </cell>
          <cell r="D4614">
            <v>430726</v>
          </cell>
          <cell r="E4614" t="str">
            <v>一类</v>
          </cell>
          <cell r="F4614" t="str">
            <v>CAZ4430726</v>
          </cell>
          <cell r="G4614" t="str">
            <v>黄沈线</v>
          </cell>
          <cell r="H4614">
            <v>0</v>
          </cell>
          <cell r="I4614">
            <v>1.495</v>
          </cell>
          <cell r="J4614">
            <v>1.495</v>
          </cell>
        </row>
        <row r="4615">
          <cell r="C4615" t="str">
            <v>石门县</v>
          </cell>
          <cell r="D4615">
            <v>430726</v>
          </cell>
          <cell r="E4615" t="str">
            <v>一类</v>
          </cell>
          <cell r="F4615" t="str">
            <v>CD36430726</v>
          </cell>
          <cell r="G4615" t="str">
            <v>岳村线</v>
          </cell>
          <cell r="H4615">
            <v>0</v>
          </cell>
          <cell r="I4615">
            <v>1.03</v>
          </cell>
          <cell r="J4615">
            <v>1.03</v>
          </cell>
        </row>
        <row r="4616">
          <cell r="C4616" t="str">
            <v>石门县</v>
          </cell>
          <cell r="D4616">
            <v>430726</v>
          </cell>
          <cell r="E4616" t="str">
            <v>一类</v>
          </cell>
          <cell r="F4616" t="str">
            <v>CG02430726</v>
          </cell>
          <cell r="G4616" t="str">
            <v>临老线</v>
          </cell>
          <cell r="H4616">
            <v>0</v>
          </cell>
          <cell r="I4616">
            <v>2.11</v>
          </cell>
          <cell r="J4616">
            <v>2.11</v>
          </cell>
        </row>
        <row r="4617">
          <cell r="C4617" t="str">
            <v>石门县</v>
          </cell>
          <cell r="D4617">
            <v>430726</v>
          </cell>
          <cell r="E4617" t="str">
            <v>一类</v>
          </cell>
          <cell r="F4617" t="str">
            <v>CG44430726</v>
          </cell>
          <cell r="G4617" t="str">
            <v>白龙泉-团结水库</v>
          </cell>
          <cell r="H4617">
            <v>0</v>
          </cell>
          <cell r="I4617">
            <v>0.629</v>
          </cell>
          <cell r="J4617">
            <v>0.629</v>
          </cell>
        </row>
        <row r="4618">
          <cell r="C4618" t="str">
            <v>石门县</v>
          </cell>
          <cell r="D4618">
            <v>430726</v>
          </cell>
          <cell r="E4618" t="str">
            <v>一类</v>
          </cell>
          <cell r="F4618" t="str">
            <v>CJA1430726</v>
          </cell>
          <cell r="G4618" t="str">
            <v>张家渡-柳家台</v>
          </cell>
          <cell r="H4618">
            <v>0</v>
          </cell>
          <cell r="I4618">
            <v>1.845</v>
          </cell>
          <cell r="J4618">
            <v>1.845</v>
          </cell>
        </row>
        <row r="4619">
          <cell r="C4619" t="str">
            <v>石门县</v>
          </cell>
          <cell r="D4619">
            <v>430726</v>
          </cell>
          <cell r="E4619" t="str">
            <v>一类</v>
          </cell>
          <cell r="F4619" t="str">
            <v>CJA2430726</v>
          </cell>
          <cell r="G4619" t="str">
            <v>三叉路-前进村部</v>
          </cell>
          <cell r="H4619">
            <v>1.164</v>
          </cell>
          <cell r="I4619">
            <v>4.388</v>
          </cell>
          <cell r="J4619">
            <v>3.224</v>
          </cell>
        </row>
        <row r="4620">
          <cell r="C4620" t="str">
            <v>石门县</v>
          </cell>
          <cell r="D4620">
            <v>430726</v>
          </cell>
          <cell r="E4620" t="str">
            <v>一类</v>
          </cell>
          <cell r="F4620" t="str">
            <v>CJA3430726</v>
          </cell>
          <cell r="G4620" t="str">
            <v>樟树垭-珠宝街</v>
          </cell>
          <cell r="H4620">
            <v>2.043</v>
          </cell>
          <cell r="I4620">
            <v>7.098</v>
          </cell>
          <cell r="J4620">
            <v>5.055</v>
          </cell>
        </row>
        <row r="4621">
          <cell r="C4621" t="str">
            <v>石门县</v>
          </cell>
          <cell r="D4621">
            <v>430726</v>
          </cell>
          <cell r="E4621" t="str">
            <v>一类</v>
          </cell>
          <cell r="F4621" t="str">
            <v>CJA9430726</v>
          </cell>
          <cell r="G4621" t="str">
            <v>停队村部-陈国华屋</v>
          </cell>
          <cell r="H4621">
            <v>1.639</v>
          </cell>
          <cell r="I4621">
            <v>4.491</v>
          </cell>
          <cell r="J4621">
            <v>2.852</v>
          </cell>
        </row>
        <row r="4622">
          <cell r="C4622" t="str">
            <v>石门县</v>
          </cell>
          <cell r="D4622">
            <v>430726</v>
          </cell>
          <cell r="E4622" t="str">
            <v>一类</v>
          </cell>
          <cell r="F4622" t="str">
            <v>CJB3430726</v>
          </cell>
          <cell r="G4622" t="str">
            <v>土地峪-火烧屋场</v>
          </cell>
          <cell r="H4622">
            <v>0</v>
          </cell>
          <cell r="I4622">
            <v>6.007</v>
          </cell>
          <cell r="J4622">
            <v>6.007</v>
          </cell>
        </row>
        <row r="4623">
          <cell r="C4623" t="str">
            <v>石门县</v>
          </cell>
          <cell r="D4623">
            <v>430726</v>
          </cell>
          <cell r="E4623" t="str">
            <v>一类</v>
          </cell>
          <cell r="F4623" t="str">
            <v>CJX1430726</v>
          </cell>
          <cell r="G4623" t="str">
            <v>黄龙垭-杨学章屋边</v>
          </cell>
          <cell r="H4623">
            <v>0</v>
          </cell>
          <cell r="I4623">
            <v>0.533</v>
          </cell>
          <cell r="J4623">
            <v>0.533</v>
          </cell>
        </row>
        <row r="4624">
          <cell r="C4624" t="str">
            <v>石门县</v>
          </cell>
          <cell r="D4624">
            <v>430726</v>
          </cell>
          <cell r="E4624" t="str">
            <v>一类</v>
          </cell>
          <cell r="F4624" t="str">
            <v>CJX2430726</v>
          </cell>
          <cell r="G4624" t="str">
            <v>单家坪-单家坪</v>
          </cell>
          <cell r="H4624">
            <v>0</v>
          </cell>
          <cell r="I4624">
            <v>2.274</v>
          </cell>
          <cell r="J4624">
            <v>2.274</v>
          </cell>
        </row>
        <row r="4625">
          <cell r="C4625" t="str">
            <v>石门县</v>
          </cell>
          <cell r="D4625">
            <v>430726</v>
          </cell>
          <cell r="E4625" t="str">
            <v>一类</v>
          </cell>
          <cell r="F4625" t="str">
            <v>CK03430726</v>
          </cell>
          <cell r="G4625" t="str">
            <v>覃家塘-砖塔河桥</v>
          </cell>
          <cell r="H4625">
            <v>0</v>
          </cell>
          <cell r="I4625">
            <v>0.312</v>
          </cell>
          <cell r="J4625">
            <v>0.312</v>
          </cell>
        </row>
        <row r="4626">
          <cell r="C4626" t="str">
            <v>石门县</v>
          </cell>
          <cell r="D4626">
            <v>430726</v>
          </cell>
          <cell r="E4626" t="str">
            <v>一类</v>
          </cell>
          <cell r="F4626" t="str">
            <v>CZ10430726</v>
          </cell>
          <cell r="G4626" t="str">
            <v>狗卢线</v>
          </cell>
          <cell r="H4626">
            <v>0</v>
          </cell>
          <cell r="I4626">
            <v>4.514</v>
          </cell>
          <cell r="J4626">
            <v>4.514</v>
          </cell>
        </row>
        <row r="4627">
          <cell r="C4627" t="str">
            <v>石门县</v>
          </cell>
          <cell r="D4627">
            <v>430726</v>
          </cell>
          <cell r="E4627" t="str">
            <v>一类</v>
          </cell>
          <cell r="F4627" t="str">
            <v>CZ14430726</v>
          </cell>
          <cell r="G4627" t="str">
            <v>石村线</v>
          </cell>
          <cell r="H4627">
            <v>0</v>
          </cell>
          <cell r="I4627">
            <v>3.527</v>
          </cell>
          <cell r="J4627">
            <v>3.527</v>
          </cell>
        </row>
        <row r="4628">
          <cell r="C4628" t="str">
            <v>石门县</v>
          </cell>
          <cell r="D4628">
            <v>430726</v>
          </cell>
          <cell r="E4628" t="str">
            <v>一类</v>
          </cell>
          <cell r="F4628" t="str">
            <v>CZ15430726</v>
          </cell>
          <cell r="G4628" t="str">
            <v>岩黄线</v>
          </cell>
          <cell r="H4628">
            <v>0</v>
          </cell>
          <cell r="I4628">
            <v>3.73</v>
          </cell>
          <cell r="J4628">
            <v>3.73</v>
          </cell>
        </row>
        <row r="4629">
          <cell r="C4629" t="str">
            <v>石门县</v>
          </cell>
          <cell r="D4629">
            <v>430726</v>
          </cell>
          <cell r="E4629" t="str">
            <v>一类</v>
          </cell>
          <cell r="F4629" t="str">
            <v>CZ23430726</v>
          </cell>
          <cell r="G4629" t="str">
            <v>火罗线-龙井组</v>
          </cell>
          <cell r="H4629">
            <v>0</v>
          </cell>
          <cell r="I4629">
            <v>3.754</v>
          </cell>
          <cell r="J4629">
            <v>3.754</v>
          </cell>
        </row>
        <row r="4630">
          <cell r="C4630" t="str">
            <v>石门县</v>
          </cell>
          <cell r="D4630">
            <v>430726</v>
          </cell>
          <cell r="E4630" t="str">
            <v>一类</v>
          </cell>
          <cell r="F4630" t="str">
            <v>CZ32430726</v>
          </cell>
          <cell r="G4630" t="str">
            <v>黄袁线</v>
          </cell>
          <cell r="H4630">
            <v>0</v>
          </cell>
          <cell r="I4630">
            <v>1.982</v>
          </cell>
          <cell r="J4630">
            <v>1.982</v>
          </cell>
        </row>
        <row r="4631">
          <cell r="C4631" t="str">
            <v>石门县</v>
          </cell>
          <cell r="D4631">
            <v>430726</v>
          </cell>
          <cell r="E4631" t="str">
            <v>一类</v>
          </cell>
          <cell r="F4631" t="str">
            <v>CZ34430726</v>
          </cell>
          <cell r="G4631" t="str">
            <v>三岔路-木马墩</v>
          </cell>
          <cell r="H4631">
            <v>0</v>
          </cell>
          <cell r="I4631">
            <v>5.611</v>
          </cell>
          <cell r="J4631">
            <v>2.613</v>
          </cell>
        </row>
        <row r="4632">
          <cell r="C4632" t="str">
            <v>石门县</v>
          </cell>
          <cell r="D4632">
            <v>430726</v>
          </cell>
          <cell r="E4632" t="str">
            <v>一类</v>
          </cell>
          <cell r="F4632" t="str">
            <v>CZ81430726</v>
          </cell>
          <cell r="G4632" t="str">
            <v>大帽尖-大帽尖界</v>
          </cell>
          <cell r="H4632">
            <v>1.968</v>
          </cell>
          <cell r="I4632">
            <v>4.222</v>
          </cell>
          <cell r="J4632">
            <v>2.254</v>
          </cell>
        </row>
        <row r="4633">
          <cell r="C4633" t="str">
            <v>石门县</v>
          </cell>
          <cell r="D4633">
            <v>430726</v>
          </cell>
          <cell r="E4633" t="str">
            <v>一类</v>
          </cell>
          <cell r="F4633" t="str">
            <v>CZM2430726</v>
          </cell>
          <cell r="G4633" t="str">
            <v>升子坪村村道</v>
          </cell>
          <cell r="H4633">
            <v>0</v>
          </cell>
          <cell r="I4633">
            <v>0.662</v>
          </cell>
          <cell r="J4633">
            <v>0.662</v>
          </cell>
        </row>
        <row r="4634">
          <cell r="C4634" t="str">
            <v>石门县</v>
          </cell>
          <cell r="D4634">
            <v>430726</v>
          </cell>
          <cell r="E4634" t="str">
            <v>一类</v>
          </cell>
          <cell r="F4634" t="str">
            <v>X123430726</v>
          </cell>
          <cell r="G4634" t="str">
            <v>新铺乡-皂市镇</v>
          </cell>
          <cell r="H4634">
            <v>0</v>
          </cell>
          <cell r="I4634">
            <v>14.762</v>
          </cell>
          <cell r="J4634">
            <v>11.623</v>
          </cell>
        </row>
        <row r="4635">
          <cell r="C4635" t="str">
            <v>石门县</v>
          </cell>
          <cell r="D4635">
            <v>430726</v>
          </cell>
          <cell r="E4635" t="str">
            <v>一类</v>
          </cell>
          <cell r="F4635" t="str">
            <v>X124430726</v>
          </cell>
          <cell r="G4635" t="str">
            <v>周家桥-河口</v>
          </cell>
          <cell r="H4635">
            <v>0</v>
          </cell>
          <cell r="I4635">
            <v>24.89</v>
          </cell>
          <cell r="J4635">
            <v>3.046</v>
          </cell>
        </row>
        <row r="4636">
          <cell r="C4636" t="str">
            <v>石门县</v>
          </cell>
          <cell r="D4636">
            <v>430726</v>
          </cell>
          <cell r="E4636" t="str">
            <v>一类</v>
          </cell>
          <cell r="F4636" t="str">
            <v>X125430726</v>
          </cell>
          <cell r="G4636" t="str">
            <v>华容广兴洲-三圣乡</v>
          </cell>
          <cell r="H4636">
            <v>0</v>
          </cell>
          <cell r="I4636">
            <v>12.331</v>
          </cell>
          <cell r="J4636">
            <v>5.117</v>
          </cell>
        </row>
        <row r="4637">
          <cell r="C4637" t="str">
            <v>石门县</v>
          </cell>
          <cell r="D4637">
            <v>430726</v>
          </cell>
          <cell r="E4637" t="str">
            <v>一类</v>
          </cell>
          <cell r="F4637" t="str">
            <v>X127430726</v>
          </cell>
          <cell r="G4637" t="str">
            <v>童子垱-万仞洞大桥</v>
          </cell>
          <cell r="H4637">
            <v>0</v>
          </cell>
          <cell r="I4637">
            <v>16.911</v>
          </cell>
          <cell r="J4637">
            <v>3.328</v>
          </cell>
        </row>
        <row r="4638">
          <cell r="C4638" t="str">
            <v>石门县</v>
          </cell>
          <cell r="D4638">
            <v>430726</v>
          </cell>
          <cell r="E4638" t="str">
            <v>一类</v>
          </cell>
          <cell r="F4638" t="str">
            <v>X128430726</v>
          </cell>
          <cell r="G4638" t="str">
            <v>大同山林场-地坪村</v>
          </cell>
          <cell r="H4638">
            <v>0</v>
          </cell>
          <cell r="I4638">
            <v>6.235</v>
          </cell>
          <cell r="J4638">
            <v>0</v>
          </cell>
        </row>
        <row r="4639">
          <cell r="C4639" t="str">
            <v>石门县</v>
          </cell>
          <cell r="D4639">
            <v>430726</v>
          </cell>
          <cell r="E4639" t="str">
            <v>一类</v>
          </cell>
          <cell r="F4639" t="str">
            <v>X129430726</v>
          </cell>
          <cell r="G4639" t="str">
            <v>岗市桥头-万仞洞桥</v>
          </cell>
          <cell r="H4639">
            <v>0</v>
          </cell>
          <cell r="I4639">
            <v>16.607</v>
          </cell>
          <cell r="J4639">
            <v>10.175</v>
          </cell>
        </row>
        <row r="4640">
          <cell r="C4640" t="str">
            <v>石门县</v>
          </cell>
          <cell r="D4640">
            <v>430726</v>
          </cell>
          <cell r="E4640" t="str">
            <v>一类</v>
          </cell>
          <cell r="F4640" t="str">
            <v>X130430726</v>
          </cell>
          <cell r="G4640" t="str">
            <v>木瓜-郑家院子</v>
          </cell>
          <cell r="H4640">
            <v>0</v>
          </cell>
          <cell r="I4640">
            <v>19.686</v>
          </cell>
          <cell r="J4640">
            <v>5.216</v>
          </cell>
        </row>
        <row r="4641">
          <cell r="C4641" t="str">
            <v>石门县</v>
          </cell>
          <cell r="D4641">
            <v>430726</v>
          </cell>
          <cell r="E4641" t="str">
            <v>一类</v>
          </cell>
          <cell r="F4641" t="str">
            <v>X131430726</v>
          </cell>
          <cell r="G4641" t="str">
            <v>官石线-向家塌</v>
          </cell>
          <cell r="H4641">
            <v>0</v>
          </cell>
          <cell r="I4641">
            <v>3.327</v>
          </cell>
          <cell r="J4641">
            <v>3.317</v>
          </cell>
        </row>
        <row r="4642">
          <cell r="C4642" t="str">
            <v>石门县</v>
          </cell>
          <cell r="D4642">
            <v>430726</v>
          </cell>
          <cell r="E4642" t="str">
            <v>一类</v>
          </cell>
          <cell r="F4642" t="str">
            <v>X132430726</v>
          </cell>
          <cell r="G4642" t="str">
            <v>苏市工班-安溪</v>
          </cell>
          <cell r="H4642">
            <v>0</v>
          </cell>
          <cell r="I4642">
            <v>14.191</v>
          </cell>
          <cell r="J4642">
            <v>5.549</v>
          </cell>
        </row>
        <row r="4643">
          <cell r="C4643" t="str">
            <v>石门县</v>
          </cell>
          <cell r="D4643">
            <v>430726</v>
          </cell>
          <cell r="E4643" t="str">
            <v>一类</v>
          </cell>
          <cell r="F4643" t="str">
            <v>X134430726</v>
          </cell>
          <cell r="G4643" t="str">
            <v>窄口-穿山河</v>
          </cell>
          <cell r="H4643">
            <v>0</v>
          </cell>
          <cell r="I4643">
            <v>21.949</v>
          </cell>
          <cell r="J4643">
            <v>10.419</v>
          </cell>
        </row>
        <row r="4644">
          <cell r="C4644" t="str">
            <v>石门县</v>
          </cell>
          <cell r="D4644">
            <v>430726</v>
          </cell>
          <cell r="E4644" t="str">
            <v>一类</v>
          </cell>
          <cell r="F4644" t="str">
            <v>X135430726</v>
          </cell>
          <cell r="G4644" t="str">
            <v>穿山河-重复桥</v>
          </cell>
          <cell r="H4644">
            <v>0</v>
          </cell>
          <cell r="I4644">
            <v>18.622</v>
          </cell>
          <cell r="J4644">
            <v>11.366</v>
          </cell>
        </row>
        <row r="4645">
          <cell r="C4645" t="str">
            <v>石门县</v>
          </cell>
          <cell r="D4645">
            <v>430726</v>
          </cell>
          <cell r="E4645" t="str">
            <v>一类</v>
          </cell>
          <cell r="F4645" t="str">
            <v>X136430726</v>
          </cell>
          <cell r="G4645" t="str">
            <v>九罗线-金银垭</v>
          </cell>
          <cell r="H4645">
            <v>0</v>
          </cell>
          <cell r="I4645">
            <v>19.482</v>
          </cell>
          <cell r="J4645">
            <v>3.108</v>
          </cell>
        </row>
        <row r="4646">
          <cell r="C4646" t="str">
            <v>石门县</v>
          </cell>
          <cell r="D4646">
            <v>430726</v>
          </cell>
          <cell r="E4646" t="str">
            <v>一类</v>
          </cell>
          <cell r="F4646" t="str">
            <v>X137430726</v>
          </cell>
          <cell r="G4646" t="str">
            <v>南门垱-荷花堰</v>
          </cell>
          <cell r="H4646">
            <v>0</v>
          </cell>
          <cell r="I4646">
            <v>11.814</v>
          </cell>
          <cell r="J4646">
            <v>2.197</v>
          </cell>
        </row>
        <row r="4647">
          <cell r="C4647" t="str">
            <v>石门县</v>
          </cell>
          <cell r="D4647">
            <v>430726</v>
          </cell>
          <cell r="E4647" t="str">
            <v>一类</v>
          </cell>
          <cell r="F4647" t="str">
            <v>X139430726</v>
          </cell>
          <cell r="G4647" t="str">
            <v>狮燕村-南镇居委会</v>
          </cell>
          <cell r="H4647">
            <v>0</v>
          </cell>
          <cell r="I4647">
            <v>29.332</v>
          </cell>
          <cell r="J4647">
            <v>3.019</v>
          </cell>
        </row>
        <row r="4648">
          <cell r="C4648" t="str">
            <v>石门县</v>
          </cell>
          <cell r="D4648">
            <v>430726</v>
          </cell>
          <cell r="E4648" t="str">
            <v>一类</v>
          </cell>
          <cell r="F4648" t="str">
            <v>Y001430726</v>
          </cell>
          <cell r="G4648" t="str">
            <v>白垭村-南镇居委会</v>
          </cell>
          <cell r="H4648">
            <v>0</v>
          </cell>
          <cell r="I4648">
            <v>12.585</v>
          </cell>
          <cell r="J4648">
            <v>9.238</v>
          </cell>
        </row>
        <row r="4649">
          <cell r="C4649" t="str">
            <v>石门县</v>
          </cell>
          <cell r="D4649">
            <v>430726</v>
          </cell>
          <cell r="E4649" t="str">
            <v>一类</v>
          </cell>
          <cell r="F4649" t="str">
            <v>Y005430726</v>
          </cell>
          <cell r="G4649" t="str">
            <v>江坪河村-泉坪村</v>
          </cell>
          <cell r="H4649">
            <v>0</v>
          </cell>
          <cell r="I4649">
            <v>14.363</v>
          </cell>
          <cell r="J4649">
            <v>12.149</v>
          </cell>
        </row>
        <row r="4650">
          <cell r="C4650" t="str">
            <v>石门县</v>
          </cell>
          <cell r="D4650">
            <v>430726</v>
          </cell>
          <cell r="E4650" t="str">
            <v>一类</v>
          </cell>
          <cell r="F4650" t="str">
            <v>Y006430726</v>
          </cell>
          <cell r="G4650" t="str">
            <v>鹅拱桥-跳土坡</v>
          </cell>
          <cell r="H4650">
            <v>0</v>
          </cell>
          <cell r="I4650">
            <v>7.124</v>
          </cell>
          <cell r="J4650">
            <v>7.122</v>
          </cell>
        </row>
        <row r="4651">
          <cell r="C4651" t="str">
            <v>石门县</v>
          </cell>
          <cell r="D4651">
            <v>430726</v>
          </cell>
          <cell r="E4651" t="str">
            <v>一类</v>
          </cell>
          <cell r="F4651" t="str">
            <v>Y011430726</v>
          </cell>
          <cell r="G4651" t="str">
            <v>松树垭村-青山峡桥</v>
          </cell>
          <cell r="H4651">
            <v>1.471</v>
          </cell>
          <cell r="I4651">
            <v>12.402</v>
          </cell>
          <cell r="J4651">
            <v>10.931</v>
          </cell>
        </row>
        <row r="4652">
          <cell r="C4652" t="str">
            <v>石门县</v>
          </cell>
          <cell r="D4652">
            <v>430726</v>
          </cell>
          <cell r="E4652" t="str">
            <v>一类</v>
          </cell>
          <cell r="F4652" t="str">
            <v>Y013430726</v>
          </cell>
          <cell r="G4652" t="str">
            <v>赵家坪-官渡桥</v>
          </cell>
          <cell r="H4652">
            <v>0</v>
          </cell>
          <cell r="I4652">
            <v>4.116</v>
          </cell>
          <cell r="J4652">
            <v>4.116</v>
          </cell>
        </row>
        <row r="4653">
          <cell r="C4653" t="str">
            <v>石门县</v>
          </cell>
          <cell r="D4653">
            <v>430726</v>
          </cell>
          <cell r="E4653" t="str">
            <v>一类</v>
          </cell>
          <cell r="F4653" t="str">
            <v>Y014430726</v>
          </cell>
          <cell r="G4653" t="str">
            <v>麻纳口村-凉水井村</v>
          </cell>
          <cell r="H4653">
            <v>0</v>
          </cell>
          <cell r="I4653">
            <v>10.447</v>
          </cell>
          <cell r="J4653">
            <v>3.369</v>
          </cell>
        </row>
        <row r="4654">
          <cell r="C4654" t="str">
            <v>石门县</v>
          </cell>
          <cell r="D4654">
            <v>430726</v>
          </cell>
          <cell r="E4654" t="str">
            <v>一类</v>
          </cell>
          <cell r="F4654" t="str">
            <v>Y027430726</v>
          </cell>
          <cell r="G4654" t="str">
            <v>马鬃岭村-园艺场村</v>
          </cell>
          <cell r="H4654">
            <v>0</v>
          </cell>
          <cell r="I4654">
            <v>9.974</v>
          </cell>
          <cell r="J4654">
            <v>1.689</v>
          </cell>
        </row>
        <row r="4655">
          <cell r="C4655" t="str">
            <v>石门县</v>
          </cell>
          <cell r="D4655">
            <v>430726</v>
          </cell>
          <cell r="E4655" t="str">
            <v>一类</v>
          </cell>
          <cell r="F4655" t="str">
            <v>Y048430726</v>
          </cell>
          <cell r="G4655" t="str">
            <v>望仙树村-潘家铺村</v>
          </cell>
          <cell r="H4655">
            <v>0</v>
          </cell>
          <cell r="I4655">
            <v>8.045</v>
          </cell>
          <cell r="J4655">
            <v>5.684</v>
          </cell>
        </row>
        <row r="4656">
          <cell r="C4656" t="str">
            <v>石门县</v>
          </cell>
          <cell r="D4656">
            <v>430726</v>
          </cell>
          <cell r="E4656" t="str">
            <v>一类</v>
          </cell>
          <cell r="F4656" t="str">
            <v>Y475430726</v>
          </cell>
          <cell r="G4656" t="str">
            <v>S303-棠梨垭村</v>
          </cell>
          <cell r="H4656">
            <v>0</v>
          </cell>
          <cell r="I4656">
            <v>6.536</v>
          </cell>
          <cell r="J4656">
            <v>1.578</v>
          </cell>
        </row>
        <row r="4657">
          <cell r="C4657" t="str">
            <v>石门县</v>
          </cell>
          <cell r="D4657">
            <v>430726</v>
          </cell>
          <cell r="E4657" t="str">
            <v>一类</v>
          </cell>
          <cell r="F4657" t="str">
            <v>Y477430726</v>
          </cell>
          <cell r="G4657" t="str">
            <v>南坪村-大洞坪</v>
          </cell>
          <cell r="H4657">
            <v>0</v>
          </cell>
          <cell r="I4657">
            <v>23.499</v>
          </cell>
          <cell r="J4657">
            <v>6.899</v>
          </cell>
        </row>
        <row r="4658">
          <cell r="C4658" t="str">
            <v>石门县</v>
          </cell>
          <cell r="D4658">
            <v>430726</v>
          </cell>
          <cell r="E4658" t="str">
            <v>一类</v>
          </cell>
          <cell r="F4658" t="str">
            <v>Y482430726</v>
          </cell>
          <cell r="G4658" t="str">
            <v>燕子山-石门土桥铺村</v>
          </cell>
          <cell r="H4658">
            <v>0</v>
          </cell>
          <cell r="I4658">
            <v>1.224</v>
          </cell>
          <cell r="J4658">
            <v>1.224</v>
          </cell>
        </row>
        <row r="4659">
          <cell r="C4659" t="str">
            <v>石门县</v>
          </cell>
          <cell r="D4659">
            <v>430726</v>
          </cell>
          <cell r="E4659" t="str">
            <v>一类</v>
          </cell>
          <cell r="F4659" t="str">
            <v>YG01430726</v>
          </cell>
          <cell r="G4659" t="str">
            <v>大房峪村-千斤庄村</v>
          </cell>
          <cell r="H4659">
            <v>0</v>
          </cell>
          <cell r="I4659">
            <v>4.322</v>
          </cell>
          <cell r="J4659">
            <v>4.322</v>
          </cell>
        </row>
        <row r="4660">
          <cell r="C4660" t="str">
            <v>石门县</v>
          </cell>
          <cell r="D4660">
            <v>430726</v>
          </cell>
          <cell r="E4660" t="str">
            <v>一类</v>
          </cell>
          <cell r="F4660" t="str">
            <v>YG02430726</v>
          </cell>
          <cell r="G4660" t="str">
            <v>清涧溪村-北界村</v>
          </cell>
          <cell r="H4660">
            <v>4.592</v>
          </cell>
          <cell r="I4660">
            <v>8.143</v>
          </cell>
          <cell r="J4660">
            <v>3.551</v>
          </cell>
        </row>
        <row r="4661">
          <cell r="C4661" t="str">
            <v>石门县</v>
          </cell>
          <cell r="D4661">
            <v>430726</v>
          </cell>
          <cell r="E4661" t="str">
            <v>一类</v>
          </cell>
          <cell r="F4661" t="str">
            <v>YG03430726</v>
          </cell>
          <cell r="G4661" t="str">
            <v>枫香当村-X087</v>
          </cell>
          <cell r="H4661">
            <v>5.352</v>
          </cell>
          <cell r="I4661">
            <v>8.334</v>
          </cell>
          <cell r="J4661">
            <v>2.982</v>
          </cell>
        </row>
        <row r="4662">
          <cell r="C4662" t="str">
            <v>石门县</v>
          </cell>
          <cell r="D4662">
            <v>430726</v>
          </cell>
          <cell r="E4662" t="str">
            <v>一类</v>
          </cell>
          <cell r="F4662" t="str">
            <v>YG04430726</v>
          </cell>
          <cell r="G4662" t="str">
            <v>花薮坪村-茶垭村</v>
          </cell>
          <cell r="H4662">
            <v>0</v>
          </cell>
          <cell r="I4662">
            <v>8.896</v>
          </cell>
          <cell r="J4662">
            <v>4.353</v>
          </cell>
        </row>
        <row r="4663">
          <cell r="C4663" t="str">
            <v>石门县</v>
          </cell>
          <cell r="D4663">
            <v>430726</v>
          </cell>
          <cell r="E4663" t="str">
            <v>一类</v>
          </cell>
          <cell r="F4663" t="str">
            <v>YG07430726</v>
          </cell>
          <cell r="G4663" t="str">
            <v>沈家嘴-S402</v>
          </cell>
          <cell r="H4663">
            <v>2.537</v>
          </cell>
          <cell r="I4663">
            <v>5.422</v>
          </cell>
          <cell r="J4663">
            <v>2.885</v>
          </cell>
        </row>
        <row r="4664">
          <cell r="C4664" t="str">
            <v>石门县</v>
          </cell>
          <cell r="D4664">
            <v>430726</v>
          </cell>
          <cell r="E4664" t="str">
            <v>一类</v>
          </cell>
          <cell r="F4664" t="str">
            <v>YG08430726</v>
          </cell>
          <cell r="G4664" t="str">
            <v>S402-邢家桥村</v>
          </cell>
          <cell r="H4664">
            <v>0</v>
          </cell>
          <cell r="I4664">
            <v>14.029</v>
          </cell>
          <cell r="J4664">
            <v>6.727</v>
          </cell>
        </row>
        <row r="4665">
          <cell r="C4665" t="str">
            <v>石门县</v>
          </cell>
          <cell r="D4665">
            <v>430726</v>
          </cell>
          <cell r="E4665" t="str">
            <v>一类</v>
          </cell>
          <cell r="F4665" t="str">
            <v>YG10430726</v>
          </cell>
          <cell r="G4665" t="str">
            <v>S303-黄家塔队</v>
          </cell>
          <cell r="H4665">
            <v>0.435</v>
          </cell>
          <cell r="I4665">
            <v>9.471</v>
          </cell>
          <cell r="J4665">
            <v>9.036</v>
          </cell>
        </row>
        <row r="4666">
          <cell r="C4666" t="str">
            <v>石门县</v>
          </cell>
          <cell r="D4666">
            <v>430726</v>
          </cell>
          <cell r="E4666" t="str">
            <v>一类</v>
          </cell>
          <cell r="F4666" t="str">
            <v>YG12430726</v>
          </cell>
          <cell r="G4666" t="str">
            <v>S337-红鱼溪</v>
          </cell>
          <cell r="H4666">
            <v>0</v>
          </cell>
          <cell r="I4666">
            <v>10.959</v>
          </cell>
          <cell r="J4666">
            <v>10.959</v>
          </cell>
        </row>
        <row r="4667">
          <cell r="C4667" t="str">
            <v>石门县</v>
          </cell>
          <cell r="D4667">
            <v>430726</v>
          </cell>
          <cell r="E4667" t="str">
            <v>一类</v>
          </cell>
          <cell r="F4667" t="str">
            <v>YG13430726</v>
          </cell>
          <cell r="G4667" t="str">
            <v>皮家河村-寨垭村</v>
          </cell>
          <cell r="H4667">
            <v>0</v>
          </cell>
          <cell r="I4667">
            <v>12.29</v>
          </cell>
          <cell r="J4667">
            <v>6.747</v>
          </cell>
        </row>
        <row r="4668">
          <cell r="C4668" t="str">
            <v>石门县</v>
          </cell>
          <cell r="D4668">
            <v>430726</v>
          </cell>
          <cell r="E4668" t="str">
            <v>一类</v>
          </cell>
          <cell r="F4668" t="str">
            <v>YG14430726</v>
          </cell>
          <cell r="G4668" t="str">
            <v>镜溪桥村-羊古岗村</v>
          </cell>
          <cell r="H4668">
            <v>0</v>
          </cell>
          <cell r="I4668">
            <v>9.07</v>
          </cell>
          <cell r="J4668">
            <v>7.918</v>
          </cell>
        </row>
        <row r="4669">
          <cell r="C4669" t="str">
            <v>石门县</v>
          </cell>
          <cell r="D4669">
            <v>430726</v>
          </cell>
          <cell r="E4669" t="str">
            <v>一类</v>
          </cell>
          <cell r="F4669" t="str">
            <v>YG15430726</v>
          </cell>
          <cell r="G4669" t="str">
            <v>X233-岩包村</v>
          </cell>
          <cell r="H4669">
            <v>0</v>
          </cell>
          <cell r="I4669">
            <v>8.868</v>
          </cell>
          <cell r="J4669">
            <v>5.209</v>
          </cell>
        </row>
        <row r="4670">
          <cell r="C4670" t="str">
            <v>石门县</v>
          </cell>
          <cell r="D4670">
            <v>430726</v>
          </cell>
          <cell r="E4670" t="str">
            <v>一类</v>
          </cell>
          <cell r="F4670" t="str">
            <v>YG16430726</v>
          </cell>
          <cell r="G4670" t="str">
            <v>X238-上午通村</v>
          </cell>
          <cell r="H4670">
            <v>0</v>
          </cell>
          <cell r="I4670">
            <v>7.871</v>
          </cell>
          <cell r="J4670">
            <v>7.871</v>
          </cell>
        </row>
        <row r="4671">
          <cell r="C4671" t="str">
            <v>石门县</v>
          </cell>
          <cell r="D4671">
            <v>430726</v>
          </cell>
          <cell r="E4671" t="str">
            <v>一类</v>
          </cell>
          <cell r="F4671" t="str">
            <v>YG18430726</v>
          </cell>
          <cell r="G4671" t="str">
            <v>S407-牮楼村</v>
          </cell>
          <cell r="H4671">
            <v>1.922</v>
          </cell>
          <cell r="I4671">
            <v>6.234</v>
          </cell>
          <cell r="J4671">
            <v>4.312</v>
          </cell>
        </row>
        <row r="4672">
          <cell r="C4672" t="str">
            <v>石门县</v>
          </cell>
          <cell r="D4672">
            <v>430726</v>
          </cell>
          <cell r="E4672" t="str">
            <v>一类</v>
          </cell>
          <cell r="F4672" t="str">
            <v>YG19430726</v>
          </cell>
          <cell r="G4672" t="str">
            <v>大水井村-九同碑村</v>
          </cell>
          <cell r="H4672">
            <v>0</v>
          </cell>
          <cell r="I4672">
            <v>5.617</v>
          </cell>
          <cell r="J4672">
            <v>1.938</v>
          </cell>
        </row>
        <row r="4673">
          <cell r="C4673" t="str">
            <v>石门县</v>
          </cell>
          <cell r="D4673">
            <v>430726</v>
          </cell>
          <cell r="E4673" t="str">
            <v>一类</v>
          </cell>
          <cell r="F4673" t="str">
            <v>YG20430726</v>
          </cell>
          <cell r="G4673" t="str">
            <v>文家村-S337</v>
          </cell>
          <cell r="H4673">
            <v>3.663</v>
          </cell>
          <cell r="I4673">
            <v>9.8</v>
          </cell>
          <cell r="J4673">
            <v>6.088</v>
          </cell>
        </row>
        <row r="4674">
          <cell r="C4674" t="str">
            <v>石门县</v>
          </cell>
          <cell r="D4674">
            <v>430726</v>
          </cell>
          <cell r="E4674" t="str">
            <v>一类</v>
          </cell>
          <cell r="F4674" t="str">
            <v>YG21430726</v>
          </cell>
          <cell r="G4674" t="str">
            <v>保宁桥村-白羊岗村</v>
          </cell>
          <cell r="H4674">
            <v>0</v>
          </cell>
          <cell r="I4674">
            <v>9.346</v>
          </cell>
          <cell r="J4674">
            <v>4.465</v>
          </cell>
        </row>
        <row r="4675">
          <cell r="C4675" t="str">
            <v>石门县</v>
          </cell>
          <cell r="D4675">
            <v>430726</v>
          </cell>
          <cell r="E4675" t="str">
            <v>一类</v>
          </cell>
          <cell r="F4675" t="str">
            <v>YG26430726</v>
          </cell>
          <cell r="G4675" t="str">
            <v>S303-王官桥村</v>
          </cell>
          <cell r="H4675">
            <v>0</v>
          </cell>
          <cell r="I4675">
            <v>7.417</v>
          </cell>
          <cell r="J4675">
            <v>7.259</v>
          </cell>
        </row>
        <row r="4676">
          <cell r="C4676" t="str">
            <v>石门县</v>
          </cell>
          <cell r="D4676">
            <v>430726</v>
          </cell>
          <cell r="E4676" t="str">
            <v>一类</v>
          </cell>
          <cell r="F4676" t="str">
            <v>YG28430726</v>
          </cell>
          <cell r="G4676" t="str">
            <v>冷风垭村-S331</v>
          </cell>
          <cell r="H4676">
            <v>2.394</v>
          </cell>
          <cell r="I4676">
            <v>9.089</v>
          </cell>
          <cell r="J4676">
            <v>5.76</v>
          </cell>
        </row>
        <row r="4677">
          <cell r="C4677" t="str">
            <v>石门县</v>
          </cell>
          <cell r="D4677">
            <v>430726</v>
          </cell>
          <cell r="E4677" t="str">
            <v>一类</v>
          </cell>
          <cell r="F4677" t="str">
            <v>YG29430726</v>
          </cell>
          <cell r="G4677" t="str">
            <v>椿树榜村-椿树榜村</v>
          </cell>
          <cell r="H4677">
            <v>2.776</v>
          </cell>
          <cell r="I4677">
            <v>4.457</v>
          </cell>
          <cell r="J4677">
            <v>1.681</v>
          </cell>
        </row>
        <row r="4678">
          <cell r="C4678" t="str">
            <v>石门县</v>
          </cell>
          <cell r="D4678">
            <v>430726</v>
          </cell>
          <cell r="E4678" t="str">
            <v>一类</v>
          </cell>
          <cell r="F4678" t="str">
            <v>YG31430726</v>
          </cell>
          <cell r="G4678" t="str">
            <v>S331-罗坪垭村</v>
          </cell>
          <cell r="H4678">
            <v>0</v>
          </cell>
          <cell r="I4678">
            <v>7.302</v>
          </cell>
          <cell r="J4678">
            <v>7.302</v>
          </cell>
        </row>
        <row r="4679">
          <cell r="C4679" t="str">
            <v>石门县</v>
          </cell>
          <cell r="D4679">
            <v>430726</v>
          </cell>
          <cell r="E4679" t="str">
            <v>一类</v>
          </cell>
          <cell r="F4679" t="str">
            <v>YG32430726</v>
          </cell>
          <cell r="G4679" t="str">
            <v>郭家坪村-S337</v>
          </cell>
          <cell r="H4679">
            <v>5.316</v>
          </cell>
          <cell r="I4679">
            <v>10.955</v>
          </cell>
          <cell r="J4679">
            <v>5.638</v>
          </cell>
        </row>
        <row r="4680">
          <cell r="C4680" t="str">
            <v>石门县</v>
          </cell>
          <cell r="D4680">
            <v>430726</v>
          </cell>
          <cell r="E4680" t="str">
            <v>一类</v>
          </cell>
          <cell r="F4680" t="str">
            <v>YG33430726</v>
          </cell>
          <cell r="G4680" t="str">
            <v>青龙寺村-胡家坡村</v>
          </cell>
          <cell r="H4680">
            <v>0</v>
          </cell>
          <cell r="I4680">
            <v>16.016</v>
          </cell>
          <cell r="J4680">
            <v>1.463</v>
          </cell>
        </row>
        <row r="4681">
          <cell r="C4681" t="str">
            <v>石门县</v>
          </cell>
          <cell r="D4681">
            <v>430726</v>
          </cell>
          <cell r="E4681" t="str">
            <v>一类</v>
          </cell>
          <cell r="F4681" t="str">
            <v>YG34430726</v>
          </cell>
          <cell r="G4681" t="str">
            <v>S331-横断山村</v>
          </cell>
          <cell r="H4681">
            <v>0</v>
          </cell>
          <cell r="I4681">
            <v>6.358</v>
          </cell>
          <cell r="J4681">
            <v>6.358</v>
          </cell>
        </row>
        <row r="4682">
          <cell r="C4682" t="str">
            <v>石门县</v>
          </cell>
          <cell r="D4682">
            <v>430726</v>
          </cell>
          <cell r="E4682" t="str">
            <v>一类</v>
          </cell>
          <cell r="F4682" t="str">
            <v>YG35430726</v>
          </cell>
          <cell r="G4682" t="str">
            <v>龙家坪村-YA24</v>
          </cell>
          <cell r="H4682">
            <v>0</v>
          </cell>
          <cell r="I4682">
            <v>6.419</v>
          </cell>
          <cell r="J4682">
            <v>6.052</v>
          </cell>
        </row>
        <row r="4683">
          <cell r="C4683" t="str">
            <v>石门县</v>
          </cell>
          <cell r="D4683">
            <v>430726</v>
          </cell>
          <cell r="E4683" t="str">
            <v>一类</v>
          </cell>
          <cell r="F4683" t="str">
            <v>YG36430726</v>
          </cell>
          <cell r="G4683" t="str">
            <v>湖塌-X231</v>
          </cell>
          <cell r="H4683">
            <v>0</v>
          </cell>
          <cell r="I4683">
            <v>6.252</v>
          </cell>
          <cell r="J4683">
            <v>1.554</v>
          </cell>
        </row>
        <row r="4684">
          <cell r="C4684" t="str">
            <v>石门县</v>
          </cell>
          <cell r="D4684">
            <v>430726</v>
          </cell>
          <cell r="E4684" t="str">
            <v>一类</v>
          </cell>
          <cell r="F4684" t="str">
            <v>YG37430726</v>
          </cell>
          <cell r="G4684" t="str">
            <v>三板村-村鱼塘</v>
          </cell>
          <cell r="H4684">
            <v>0</v>
          </cell>
          <cell r="I4684">
            <v>5.863</v>
          </cell>
          <cell r="J4684">
            <v>5.318</v>
          </cell>
        </row>
        <row r="4685">
          <cell r="C4685" t="str">
            <v>石门县</v>
          </cell>
          <cell r="D4685">
            <v>430726</v>
          </cell>
          <cell r="E4685" t="str">
            <v>一类</v>
          </cell>
          <cell r="F4685" t="str">
            <v>YG38430726</v>
          </cell>
          <cell r="G4685" t="str">
            <v>覃家塔村-覃家塘</v>
          </cell>
          <cell r="H4685">
            <v>9.646</v>
          </cell>
          <cell r="I4685">
            <v>14.429</v>
          </cell>
          <cell r="J4685">
            <v>4.809</v>
          </cell>
        </row>
        <row r="4686">
          <cell r="C4686" t="str">
            <v>石门县</v>
          </cell>
          <cell r="D4686">
            <v>430726</v>
          </cell>
          <cell r="E4686" t="str">
            <v>一类</v>
          </cell>
          <cell r="F4686" t="str">
            <v>YG39430726</v>
          </cell>
          <cell r="G4686" t="str">
            <v>朱坪村-美盛桥村</v>
          </cell>
          <cell r="H4686">
            <v>0</v>
          </cell>
          <cell r="I4686">
            <v>7.233</v>
          </cell>
          <cell r="J4686">
            <v>5.564</v>
          </cell>
        </row>
        <row r="4687">
          <cell r="C4687" t="str">
            <v>石门县</v>
          </cell>
          <cell r="D4687">
            <v>430726</v>
          </cell>
          <cell r="E4687" t="str">
            <v>一类</v>
          </cell>
          <cell r="F4687" t="str">
            <v>YG41430726</v>
          </cell>
          <cell r="G4687" t="str">
            <v>S332-李家坡</v>
          </cell>
          <cell r="H4687">
            <v>0</v>
          </cell>
          <cell r="I4687">
            <v>10.489</v>
          </cell>
          <cell r="J4687">
            <v>6.836</v>
          </cell>
        </row>
        <row r="4688">
          <cell r="C4688" t="str">
            <v>石门县</v>
          </cell>
          <cell r="D4688">
            <v>430726</v>
          </cell>
          <cell r="E4688" t="str">
            <v>一类</v>
          </cell>
          <cell r="F4688" t="str">
            <v>YG42430726</v>
          </cell>
          <cell r="G4688" t="str">
            <v>艾家山村-永兴桥村</v>
          </cell>
          <cell r="H4688">
            <v>4.019</v>
          </cell>
          <cell r="I4688">
            <v>15.485</v>
          </cell>
          <cell r="J4688">
            <v>1.509</v>
          </cell>
        </row>
        <row r="4689">
          <cell r="C4689" t="str">
            <v>石门县</v>
          </cell>
          <cell r="D4689">
            <v>430726</v>
          </cell>
          <cell r="E4689" t="str">
            <v>一类</v>
          </cell>
          <cell r="F4689" t="str">
            <v>YG44430726</v>
          </cell>
          <cell r="G4689" t="str">
            <v>崔家井村-贾家村</v>
          </cell>
          <cell r="H4689">
            <v>0</v>
          </cell>
          <cell r="I4689">
            <v>4.103</v>
          </cell>
          <cell r="J4689">
            <v>1.73</v>
          </cell>
        </row>
        <row r="4690">
          <cell r="C4690" t="str">
            <v>石门县</v>
          </cell>
          <cell r="D4690">
            <v>430726</v>
          </cell>
          <cell r="E4690" t="str">
            <v>一类</v>
          </cell>
          <cell r="F4690" t="str">
            <v>YG45430726</v>
          </cell>
          <cell r="G4690" t="str">
            <v>Y011-犀牛坪村</v>
          </cell>
          <cell r="H4690">
            <v>0</v>
          </cell>
          <cell r="I4690">
            <v>17.796</v>
          </cell>
          <cell r="J4690">
            <v>10.139</v>
          </cell>
        </row>
        <row r="4691">
          <cell r="C4691" t="str">
            <v>石门县</v>
          </cell>
          <cell r="D4691">
            <v>430726</v>
          </cell>
          <cell r="E4691" t="str">
            <v>一类</v>
          </cell>
          <cell r="F4691" t="str">
            <v>YG51430726</v>
          </cell>
          <cell r="G4691" t="str">
            <v>护城峪村-接二坪村</v>
          </cell>
          <cell r="H4691">
            <v>0</v>
          </cell>
          <cell r="I4691">
            <v>15.171</v>
          </cell>
          <cell r="J4691">
            <v>9.644</v>
          </cell>
        </row>
        <row r="4692">
          <cell r="C4692" t="str">
            <v>石门县</v>
          </cell>
          <cell r="D4692">
            <v>430726</v>
          </cell>
          <cell r="E4692" t="str">
            <v>一类</v>
          </cell>
          <cell r="F4692" t="str">
            <v>YG52430726</v>
          </cell>
          <cell r="G4692" t="str">
            <v>鼓锣村门-Y006</v>
          </cell>
          <cell r="H4692">
            <v>0</v>
          </cell>
          <cell r="I4692">
            <v>24.671</v>
          </cell>
          <cell r="J4692">
            <v>16.25</v>
          </cell>
        </row>
        <row r="4693">
          <cell r="C4693" t="str">
            <v>石门县</v>
          </cell>
          <cell r="D4693">
            <v>430726</v>
          </cell>
          <cell r="E4693" t="str">
            <v>一类</v>
          </cell>
          <cell r="F4693" t="str">
            <v>YG54430726</v>
          </cell>
          <cell r="G4693" t="str">
            <v>龙洞村-黄连棚村</v>
          </cell>
          <cell r="H4693">
            <v>0</v>
          </cell>
          <cell r="I4693">
            <v>16.955</v>
          </cell>
          <cell r="J4693">
            <v>16.955</v>
          </cell>
        </row>
        <row r="4694">
          <cell r="C4694" t="str">
            <v>石门县</v>
          </cell>
          <cell r="D4694">
            <v>430726</v>
          </cell>
          <cell r="E4694" t="str">
            <v>一类</v>
          </cell>
          <cell r="F4694" t="str">
            <v>YJA1430726</v>
          </cell>
          <cell r="G4694" t="str">
            <v>白沙渡村-新关居委会</v>
          </cell>
          <cell r="H4694">
            <v>0</v>
          </cell>
          <cell r="I4694">
            <v>9.003</v>
          </cell>
          <cell r="J4694">
            <v>5.765</v>
          </cell>
        </row>
        <row r="4695">
          <cell r="C4695" t="str">
            <v>石门县</v>
          </cell>
          <cell r="D4695">
            <v>430726</v>
          </cell>
          <cell r="E4695" t="str">
            <v>一类</v>
          </cell>
          <cell r="F4695" t="str">
            <v>YZ01430726</v>
          </cell>
          <cell r="G4695" t="str">
            <v>石灰厂-S333</v>
          </cell>
          <cell r="H4695">
            <v>0</v>
          </cell>
          <cell r="I4695">
            <v>17.739</v>
          </cell>
          <cell r="J4695">
            <v>12.402</v>
          </cell>
        </row>
        <row r="4696">
          <cell r="C4696" t="str">
            <v>津市市小计</v>
          </cell>
        </row>
        <row r="4696">
          <cell r="J4696">
            <v>83.65</v>
          </cell>
        </row>
        <row r="4697">
          <cell r="C4697" t="str">
            <v>津市市</v>
          </cell>
          <cell r="D4697">
            <v>430781</v>
          </cell>
          <cell r="E4697" t="str">
            <v>三类</v>
          </cell>
          <cell r="F4697" t="str">
            <v>C001430781</v>
          </cell>
          <cell r="G4697" t="str">
            <v>城内6组-万头猪场</v>
          </cell>
          <cell r="H4697">
            <v>0</v>
          </cell>
          <cell r="I4697">
            <v>2.049</v>
          </cell>
          <cell r="J4697">
            <v>2.049</v>
          </cell>
        </row>
        <row r="4698">
          <cell r="C4698" t="str">
            <v>津市市</v>
          </cell>
          <cell r="D4698">
            <v>430781</v>
          </cell>
          <cell r="E4698" t="str">
            <v>三类</v>
          </cell>
          <cell r="F4698" t="str">
            <v>C009430781</v>
          </cell>
          <cell r="G4698" t="str">
            <v>嘉山良种场-车渚</v>
          </cell>
          <cell r="H4698">
            <v>0.972</v>
          </cell>
          <cell r="I4698">
            <v>3.866</v>
          </cell>
          <cell r="J4698">
            <v>1.275</v>
          </cell>
        </row>
        <row r="4699">
          <cell r="C4699" t="str">
            <v>津市市</v>
          </cell>
          <cell r="D4699">
            <v>430781</v>
          </cell>
          <cell r="E4699" t="str">
            <v>三类</v>
          </cell>
          <cell r="F4699" t="str">
            <v>C015430781</v>
          </cell>
          <cell r="G4699" t="str">
            <v>新福7组---新福</v>
          </cell>
          <cell r="H4699">
            <v>0</v>
          </cell>
          <cell r="I4699">
            <v>0.497</v>
          </cell>
          <cell r="J4699">
            <v>0.497</v>
          </cell>
        </row>
        <row r="4700">
          <cell r="C4700" t="str">
            <v>津市市</v>
          </cell>
          <cell r="D4700">
            <v>430781</v>
          </cell>
          <cell r="E4700" t="str">
            <v>三类</v>
          </cell>
          <cell r="F4700" t="str">
            <v>C042430781</v>
          </cell>
          <cell r="G4700" t="str">
            <v>金星-蔡家桥</v>
          </cell>
          <cell r="H4700">
            <v>0</v>
          </cell>
          <cell r="I4700">
            <v>4.703</v>
          </cell>
          <cell r="J4700">
            <v>4.703</v>
          </cell>
        </row>
        <row r="4701">
          <cell r="C4701" t="str">
            <v>津市市</v>
          </cell>
          <cell r="D4701">
            <v>430781</v>
          </cell>
          <cell r="E4701" t="str">
            <v>三类</v>
          </cell>
          <cell r="F4701" t="str">
            <v>C046430781</v>
          </cell>
          <cell r="G4701" t="str">
            <v>石板滩---天门</v>
          </cell>
          <cell r="H4701">
            <v>0</v>
          </cell>
          <cell r="I4701">
            <v>3.45</v>
          </cell>
          <cell r="J4701">
            <v>3.45</v>
          </cell>
        </row>
        <row r="4702">
          <cell r="C4702" t="str">
            <v>津市市</v>
          </cell>
          <cell r="D4702">
            <v>430781</v>
          </cell>
          <cell r="E4702" t="str">
            <v>三类</v>
          </cell>
          <cell r="F4702" t="str">
            <v>C051430781</v>
          </cell>
          <cell r="G4702" t="str">
            <v>钟灵---会云</v>
          </cell>
          <cell r="H4702">
            <v>0</v>
          </cell>
          <cell r="I4702">
            <v>2.745</v>
          </cell>
          <cell r="J4702">
            <v>2.745</v>
          </cell>
        </row>
        <row r="4703">
          <cell r="C4703" t="str">
            <v>津市市</v>
          </cell>
          <cell r="D4703">
            <v>430781</v>
          </cell>
          <cell r="E4703" t="str">
            <v>三类</v>
          </cell>
          <cell r="F4703" t="str">
            <v>C053430781</v>
          </cell>
          <cell r="G4703" t="str">
            <v>柏林2组---齐心</v>
          </cell>
          <cell r="H4703">
            <v>0</v>
          </cell>
          <cell r="I4703">
            <v>2.842</v>
          </cell>
          <cell r="J4703">
            <v>2.842</v>
          </cell>
        </row>
        <row r="4704">
          <cell r="C4704" t="str">
            <v>津市市</v>
          </cell>
          <cell r="D4704">
            <v>430781</v>
          </cell>
          <cell r="E4704" t="str">
            <v>三类</v>
          </cell>
          <cell r="F4704" t="str">
            <v>C056430781</v>
          </cell>
          <cell r="G4704" t="str">
            <v>高桥-长安砖厂</v>
          </cell>
          <cell r="H4704">
            <v>0</v>
          </cell>
          <cell r="I4704">
            <v>2.489</v>
          </cell>
          <cell r="J4704">
            <v>2.489</v>
          </cell>
        </row>
        <row r="4705">
          <cell r="C4705" t="str">
            <v>津市市</v>
          </cell>
          <cell r="D4705">
            <v>430781</v>
          </cell>
          <cell r="E4705" t="str">
            <v>三类</v>
          </cell>
          <cell r="F4705" t="str">
            <v>C067430781</v>
          </cell>
          <cell r="G4705" t="str">
            <v>董家-关山村</v>
          </cell>
          <cell r="H4705">
            <v>0</v>
          </cell>
          <cell r="I4705">
            <v>4.202</v>
          </cell>
          <cell r="J4705">
            <v>2.342</v>
          </cell>
        </row>
        <row r="4706">
          <cell r="C4706" t="str">
            <v>津市市</v>
          </cell>
          <cell r="D4706">
            <v>430781</v>
          </cell>
          <cell r="E4706" t="str">
            <v>三类</v>
          </cell>
          <cell r="F4706" t="str">
            <v>C073430781</v>
          </cell>
          <cell r="G4706" t="str">
            <v>万头猪场-张家滩</v>
          </cell>
          <cell r="H4706">
            <v>0</v>
          </cell>
          <cell r="I4706">
            <v>4.667</v>
          </cell>
          <cell r="J4706">
            <v>4.667</v>
          </cell>
        </row>
        <row r="4707">
          <cell r="C4707" t="str">
            <v>津市市</v>
          </cell>
          <cell r="D4707">
            <v>430781</v>
          </cell>
          <cell r="E4707" t="str">
            <v>三类</v>
          </cell>
          <cell r="F4707" t="str">
            <v>C080430781</v>
          </cell>
          <cell r="G4707" t="str">
            <v>李家---复兴</v>
          </cell>
          <cell r="H4707">
            <v>0</v>
          </cell>
          <cell r="I4707">
            <v>2.913</v>
          </cell>
          <cell r="J4707">
            <v>2.913</v>
          </cell>
        </row>
        <row r="4708">
          <cell r="C4708" t="str">
            <v>津市市</v>
          </cell>
          <cell r="D4708">
            <v>430781</v>
          </cell>
          <cell r="E4708" t="str">
            <v>三类</v>
          </cell>
          <cell r="F4708" t="str">
            <v>C244430781</v>
          </cell>
          <cell r="G4708" t="str">
            <v>黄金---临澧荷花村</v>
          </cell>
          <cell r="H4708">
            <v>0</v>
          </cell>
          <cell r="I4708">
            <v>1.7</v>
          </cell>
          <cell r="J4708">
            <v>1.7</v>
          </cell>
        </row>
        <row r="4709">
          <cell r="C4709" t="str">
            <v>津市市</v>
          </cell>
          <cell r="D4709">
            <v>430781</v>
          </cell>
          <cell r="E4709" t="str">
            <v>三类</v>
          </cell>
          <cell r="F4709" t="str">
            <v>C370430781</v>
          </cell>
          <cell r="G4709" t="str">
            <v>同乐-高桥</v>
          </cell>
          <cell r="H4709">
            <v>0</v>
          </cell>
          <cell r="I4709">
            <v>1.652</v>
          </cell>
          <cell r="J4709">
            <v>1.652</v>
          </cell>
        </row>
        <row r="4710">
          <cell r="C4710" t="str">
            <v>津市市</v>
          </cell>
          <cell r="D4710">
            <v>430781</v>
          </cell>
          <cell r="E4710" t="str">
            <v>三类</v>
          </cell>
          <cell r="F4710" t="str">
            <v>CO18430781</v>
          </cell>
          <cell r="G4710" t="str">
            <v>李阳1O组---李阳</v>
          </cell>
          <cell r="H4710">
            <v>0</v>
          </cell>
          <cell r="I4710">
            <v>3.833</v>
          </cell>
          <cell r="J4710">
            <v>3.833</v>
          </cell>
        </row>
        <row r="4711">
          <cell r="C4711" t="str">
            <v>津市市</v>
          </cell>
          <cell r="D4711">
            <v>430781</v>
          </cell>
          <cell r="E4711" t="str">
            <v>三类</v>
          </cell>
          <cell r="F4711" t="str">
            <v>CO26430781</v>
          </cell>
          <cell r="G4711" t="str">
            <v>茶场-茶场</v>
          </cell>
          <cell r="H4711">
            <v>0</v>
          </cell>
          <cell r="I4711">
            <v>3.086</v>
          </cell>
          <cell r="J4711">
            <v>3.086</v>
          </cell>
        </row>
        <row r="4712">
          <cell r="C4712" t="str">
            <v>津市市</v>
          </cell>
          <cell r="D4712">
            <v>430781</v>
          </cell>
          <cell r="E4712" t="str">
            <v>三类</v>
          </cell>
          <cell r="F4712" t="str">
            <v>CO27430781</v>
          </cell>
          <cell r="G4712" t="str">
            <v>花桥1组-长寿</v>
          </cell>
          <cell r="H4712">
            <v>0</v>
          </cell>
          <cell r="I4712">
            <v>2.871</v>
          </cell>
          <cell r="J4712">
            <v>2.871</v>
          </cell>
        </row>
        <row r="4713">
          <cell r="C4713" t="str">
            <v>津市市</v>
          </cell>
          <cell r="D4713">
            <v>430781</v>
          </cell>
          <cell r="E4713" t="str">
            <v>三类</v>
          </cell>
          <cell r="F4713" t="str">
            <v>CO58430781</v>
          </cell>
          <cell r="G4713" t="str">
            <v>盐矿---果园</v>
          </cell>
          <cell r="H4713">
            <v>0</v>
          </cell>
          <cell r="I4713">
            <v>2.999</v>
          </cell>
          <cell r="J4713">
            <v>2.999</v>
          </cell>
        </row>
        <row r="4714">
          <cell r="C4714" t="str">
            <v>津市市</v>
          </cell>
          <cell r="D4714">
            <v>430781</v>
          </cell>
          <cell r="E4714" t="str">
            <v>三类</v>
          </cell>
          <cell r="F4714" t="str">
            <v>Y103430781</v>
          </cell>
          <cell r="G4714" t="str">
            <v>道林村-双堰村</v>
          </cell>
          <cell r="H4714">
            <v>0</v>
          </cell>
          <cell r="I4714">
            <v>4.205</v>
          </cell>
          <cell r="J4714">
            <v>4.205</v>
          </cell>
        </row>
        <row r="4715">
          <cell r="C4715" t="str">
            <v>津市市</v>
          </cell>
          <cell r="D4715">
            <v>430781</v>
          </cell>
          <cell r="E4715" t="str">
            <v>三类</v>
          </cell>
          <cell r="F4715" t="str">
            <v>Y1O5430781</v>
          </cell>
          <cell r="G4715" t="str">
            <v>金盆村-YI20</v>
          </cell>
          <cell r="H4715">
            <v>0</v>
          </cell>
          <cell r="I4715">
            <v>5.116</v>
          </cell>
          <cell r="J4715">
            <v>0.187</v>
          </cell>
        </row>
        <row r="4716">
          <cell r="C4716" t="str">
            <v>津市市</v>
          </cell>
          <cell r="D4716">
            <v>430781</v>
          </cell>
          <cell r="E4716" t="str">
            <v>三类</v>
          </cell>
          <cell r="F4716" t="str">
            <v>Y478430781</v>
          </cell>
          <cell r="G4716" t="str">
            <v>新合村-新福小学</v>
          </cell>
          <cell r="H4716">
            <v>0</v>
          </cell>
          <cell r="I4716">
            <v>2.783</v>
          </cell>
          <cell r="J4716">
            <v>2.783</v>
          </cell>
        </row>
        <row r="4717">
          <cell r="C4717" t="str">
            <v>津市市</v>
          </cell>
          <cell r="D4717">
            <v>430781</v>
          </cell>
          <cell r="E4717" t="str">
            <v>三类</v>
          </cell>
          <cell r="F4717" t="str">
            <v>Y479430781</v>
          </cell>
          <cell r="G4717" t="str">
            <v>建国村-蒲山村</v>
          </cell>
          <cell r="H4717">
            <v>2.84</v>
          </cell>
          <cell r="I4717">
            <v>9.035</v>
          </cell>
          <cell r="J4717">
            <v>5.41</v>
          </cell>
        </row>
        <row r="4718">
          <cell r="C4718" t="str">
            <v>津市市</v>
          </cell>
          <cell r="D4718">
            <v>430781</v>
          </cell>
          <cell r="E4718" t="str">
            <v>三类</v>
          </cell>
          <cell r="F4718" t="str">
            <v>Y483430781</v>
          </cell>
          <cell r="G4718" t="str">
            <v>李家铺-同乐</v>
          </cell>
          <cell r="H4718">
            <v>0</v>
          </cell>
          <cell r="I4718">
            <v>2.764</v>
          </cell>
          <cell r="J4718">
            <v>2.764</v>
          </cell>
        </row>
        <row r="4719">
          <cell r="C4719" t="str">
            <v>津市市</v>
          </cell>
          <cell r="D4719">
            <v>430781</v>
          </cell>
          <cell r="E4719" t="str">
            <v>三类</v>
          </cell>
          <cell r="F4719" t="str">
            <v>YI11430781</v>
          </cell>
          <cell r="G4719" t="str">
            <v>葵花村-Y102</v>
          </cell>
          <cell r="H4719">
            <v>0</v>
          </cell>
          <cell r="I4719">
            <v>2.618</v>
          </cell>
          <cell r="J4719">
            <v>2.618</v>
          </cell>
        </row>
        <row r="4720">
          <cell r="C4720" t="str">
            <v>津市市</v>
          </cell>
          <cell r="D4720">
            <v>430781</v>
          </cell>
          <cell r="E4720" t="str">
            <v>三类</v>
          </cell>
          <cell r="F4720" t="str">
            <v>YI12430781</v>
          </cell>
          <cell r="G4720" t="str">
            <v>青乐村-X201</v>
          </cell>
          <cell r="H4720">
            <v>2.192</v>
          </cell>
          <cell r="I4720">
            <v>3.291</v>
          </cell>
          <cell r="J4720">
            <v>1.099</v>
          </cell>
        </row>
        <row r="4721">
          <cell r="C4721" t="str">
            <v>津市市</v>
          </cell>
          <cell r="D4721">
            <v>430781</v>
          </cell>
          <cell r="E4721" t="str">
            <v>三类</v>
          </cell>
          <cell r="F4721" t="str">
            <v>YI13430781</v>
          </cell>
          <cell r="G4721" t="str">
            <v>荷花沟-豹鸣</v>
          </cell>
          <cell r="H4721">
            <v>3.176</v>
          </cell>
          <cell r="I4721">
            <v>7.261</v>
          </cell>
          <cell r="J4721">
            <v>4.085</v>
          </cell>
        </row>
        <row r="4722">
          <cell r="C4722" t="str">
            <v>津市市</v>
          </cell>
          <cell r="D4722">
            <v>430781</v>
          </cell>
          <cell r="E4722" t="str">
            <v>三类</v>
          </cell>
          <cell r="F4722" t="str">
            <v>YI14430781</v>
          </cell>
          <cell r="G4722" t="str">
            <v>青苗村-七星村</v>
          </cell>
          <cell r="H4722">
            <v>0</v>
          </cell>
          <cell r="I4722">
            <v>6.735</v>
          </cell>
          <cell r="J4722">
            <v>0.969</v>
          </cell>
        </row>
        <row r="4723">
          <cell r="C4723" t="str">
            <v>津市市</v>
          </cell>
          <cell r="D4723">
            <v>430781</v>
          </cell>
          <cell r="E4723" t="str">
            <v>三类</v>
          </cell>
          <cell r="F4723" t="str">
            <v>YI15430781</v>
          </cell>
          <cell r="G4723" t="str">
            <v>官堰村-X239</v>
          </cell>
          <cell r="H4723">
            <v>0</v>
          </cell>
          <cell r="I4723">
            <v>3.11</v>
          </cell>
          <cell r="J4723">
            <v>3.11</v>
          </cell>
        </row>
        <row r="4724">
          <cell r="C4724" t="str">
            <v>津市市</v>
          </cell>
          <cell r="D4724">
            <v>430781</v>
          </cell>
          <cell r="E4724" t="str">
            <v>三类</v>
          </cell>
          <cell r="F4724" t="str">
            <v>YI17430781</v>
          </cell>
          <cell r="G4724" t="str">
            <v>太平村-棠华村</v>
          </cell>
          <cell r="H4724">
            <v>3.721</v>
          </cell>
          <cell r="I4724">
            <v>5.507</v>
          </cell>
          <cell r="J4724">
            <v>1.056</v>
          </cell>
        </row>
        <row r="4725">
          <cell r="C4725" t="str">
            <v>津市市</v>
          </cell>
          <cell r="D4725">
            <v>430781</v>
          </cell>
          <cell r="E4725" t="str">
            <v>三类</v>
          </cell>
          <cell r="F4725" t="str">
            <v>YI20430781</v>
          </cell>
          <cell r="G4725" t="str">
            <v>棠华村-Y1O5</v>
          </cell>
          <cell r="H4725">
            <v>0</v>
          </cell>
          <cell r="I4725">
            <v>6.44</v>
          </cell>
          <cell r="J4725">
            <v>6.44</v>
          </cell>
        </row>
        <row r="4726">
          <cell r="C4726" t="str">
            <v>津市市</v>
          </cell>
          <cell r="D4726">
            <v>430781</v>
          </cell>
          <cell r="E4726" t="str">
            <v>三类</v>
          </cell>
          <cell r="F4726" t="str">
            <v>YI22430781</v>
          </cell>
          <cell r="G4726" t="str">
            <v>利兴7组-S205</v>
          </cell>
          <cell r="H4726">
            <v>0</v>
          </cell>
          <cell r="I4726">
            <v>2.811</v>
          </cell>
          <cell r="J4726">
            <v>2.811</v>
          </cell>
        </row>
        <row r="4727">
          <cell r="J4727">
            <v>2219.661</v>
          </cell>
        </row>
        <row r="4728">
          <cell r="C4728" t="str">
            <v>永定区小计</v>
          </cell>
        </row>
        <row r="4728">
          <cell r="J4728">
            <v>486.312</v>
          </cell>
        </row>
        <row r="4729">
          <cell r="C4729" t="str">
            <v>永定区</v>
          </cell>
          <cell r="D4729">
            <v>430802</v>
          </cell>
          <cell r="E4729" t="str">
            <v>一类</v>
          </cell>
          <cell r="F4729" t="str">
            <v>C003430802</v>
          </cell>
          <cell r="G4729" t="str">
            <v>小卖店-田湾</v>
          </cell>
          <cell r="H4729">
            <v>0</v>
          </cell>
          <cell r="I4729">
            <v>0.715</v>
          </cell>
          <cell r="J4729">
            <v>0.715</v>
          </cell>
        </row>
        <row r="4730">
          <cell r="C4730" t="str">
            <v>永定区</v>
          </cell>
          <cell r="D4730">
            <v>430802</v>
          </cell>
          <cell r="E4730" t="str">
            <v>一类</v>
          </cell>
          <cell r="F4730" t="str">
            <v>C002430802</v>
          </cell>
          <cell r="G4730" t="str">
            <v>黄庄垭-老峪</v>
          </cell>
          <cell r="H4730">
            <v>0</v>
          </cell>
          <cell r="I4730">
            <v>1.768</v>
          </cell>
          <cell r="J4730">
            <v>1.768</v>
          </cell>
        </row>
        <row r="4731">
          <cell r="C4731" t="str">
            <v>永定区</v>
          </cell>
          <cell r="D4731">
            <v>430802</v>
          </cell>
          <cell r="E4731" t="str">
            <v>一类</v>
          </cell>
          <cell r="F4731" t="str">
            <v>C005430802</v>
          </cell>
          <cell r="G4731" t="str">
            <v>大塔-牛背岭</v>
          </cell>
          <cell r="H4731">
            <v>0</v>
          </cell>
          <cell r="I4731">
            <v>4.597</v>
          </cell>
          <cell r="J4731">
            <v>4.597</v>
          </cell>
        </row>
        <row r="4732">
          <cell r="C4732" t="str">
            <v>永定区</v>
          </cell>
          <cell r="D4732">
            <v>430802</v>
          </cell>
          <cell r="E4732" t="str">
            <v>一类</v>
          </cell>
          <cell r="F4732" t="str">
            <v>C007430802</v>
          </cell>
          <cell r="G4732" t="str">
            <v>柏杨坪-大湖</v>
          </cell>
          <cell r="H4732">
            <v>0</v>
          </cell>
          <cell r="I4732">
            <v>7.068</v>
          </cell>
          <cell r="J4732">
            <v>7.068</v>
          </cell>
        </row>
        <row r="4733">
          <cell r="C4733" t="str">
            <v>永定区</v>
          </cell>
          <cell r="D4733">
            <v>430802</v>
          </cell>
          <cell r="E4733" t="str">
            <v>一类</v>
          </cell>
          <cell r="F4733" t="str">
            <v>C009430802</v>
          </cell>
          <cell r="G4733" t="str">
            <v>红土坪-肖家湾</v>
          </cell>
          <cell r="H4733">
            <v>0</v>
          </cell>
          <cell r="I4733">
            <v>4.946</v>
          </cell>
          <cell r="J4733">
            <v>4.946</v>
          </cell>
        </row>
        <row r="4734">
          <cell r="C4734" t="str">
            <v>永定区</v>
          </cell>
          <cell r="D4734">
            <v>430802</v>
          </cell>
          <cell r="E4734" t="str">
            <v>一类</v>
          </cell>
          <cell r="F4734" t="str">
            <v>C011430802</v>
          </cell>
          <cell r="G4734" t="str">
            <v>红土坪工班-白岩溪</v>
          </cell>
          <cell r="H4734">
            <v>0</v>
          </cell>
          <cell r="I4734">
            <v>3.986</v>
          </cell>
          <cell r="J4734">
            <v>3.985</v>
          </cell>
        </row>
        <row r="4735">
          <cell r="C4735" t="str">
            <v>永定区</v>
          </cell>
          <cell r="D4735">
            <v>430802</v>
          </cell>
          <cell r="E4735" t="str">
            <v>一类</v>
          </cell>
          <cell r="F4735" t="str">
            <v>C012430802</v>
          </cell>
          <cell r="G4735" t="str">
            <v>大田垭-古家山</v>
          </cell>
          <cell r="H4735">
            <v>0</v>
          </cell>
          <cell r="I4735">
            <v>2.877</v>
          </cell>
          <cell r="J4735">
            <v>2.877</v>
          </cell>
        </row>
        <row r="4736">
          <cell r="C4736" t="str">
            <v>永定区</v>
          </cell>
          <cell r="D4736">
            <v>430802</v>
          </cell>
          <cell r="E4736" t="str">
            <v>一类</v>
          </cell>
          <cell r="F4736" t="str">
            <v>C013430802</v>
          </cell>
          <cell r="G4736" t="str">
            <v>双溪桥工班-岩壁</v>
          </cell>
          <cell r="H4736">
            <v>0</v>
          </cell>
          <cell r="I4736">
            <v>3.094</v>
          </cell>
          <cell r="J4736">
            <v>3.094</v>
          </cell>
        </row>
        <row r="4737">
          <cell r="C4737" t="str">
            <v>永定区</v>
          </cell>
          <cell r="D4737">
            <v>430802</v>
          </cell>
          <cell r="E4737" t="str">
            <v>一类</v>
          </cell>
          <cell r="F4737" t="str">
            <v>C016430802</v>
          </cell>
          <cell r="G4737" t="str">
            <v>李家界-响水</v>
          </cell>
          <cell r="H4737">
            <v>0</v>
          </cell>
          <cell r="I4737">
            <v>2.185</v>
          </cell>
          <cell r="J4737">
            <v>2.185</v>
          </cell>
        </row>
        <row r="4738">
          <cell r="C4738" t="str">
            <v>永定区</v>
          </cell>
          <cell r="D4738">
            <v>430802</v>
          </cell>
          <cell r="E4738" t="str">
            <v>一类</v>
          </cell>
          <cell r="F4738" t="str">
            <v>C018430802</v>
          </cell>
          <cell r="G4738" t="str">
            <v>平岗-上溪</v>
          </cell>
          <cell r="H4738">
            <v>0</v>
          </cell>
          <cell r="I4738">
            <v>2.824</v>
          </cell>
          <cell r="J4738">
            <v>2.824</v>
          </cell>
        </row>
        <row r="4739">
          <cell r="C4739" t="str">
            <v>永定区</v>
          </cell>
          <cell r="D4739">
            <v>430802</v>
          </cell>
          <cell r="E4739" t="str">
            <v>一类</v>
          </cell>
          <cell r="F4739" t="str">
            <v>C019430802</v>
          </cell>
          <cell r="G4739" t="str">
            <v>二胡子垭-贾家坪</v>
          </cell>
          <cell r="H4739">
            <v>0</v>
          </cell>
          <cell r="I4739">
            <v>9.924</v>
          </cell>
          <cell r="J4739">
            <v>9.168</v>
          </cell>
        </row>
        <row r="4740">
          <cell r="C4740" t="str">
            <v>永定区</v>
          </cell>
          <cell r="D4740">
            <v>430802</v>
          </cell>
          <cell r="E4740" t="str">
            <v>一类</v>
          </cell>
          <cell r="F4740" t="str">
            <v>C026430802</v>
          </cell>
          <cell r="G4740" t="str">
            <v>鸡公垭-天乐山</v>
          </cell>
          <cell r="H4740">
            <v>0</v>
          </cell>
          <cell r="I4740">
            <v>7.466</v>
          </cell>
          <cell r="J4740">
            <v>7.466</v>
          </cell>
        </row>
        <row r="4741">
          <cell r="C4741" t="str">
            <v>永定区</v>
          </cell>
          <cell r="D4741">
            <v>430802</v>
          </cell>
          <cell r="E4741" t="str">
            <v>一类</v>
          </cell>
          <cell r="F4741" t="str">
            <v>C029430802</v>
          </cell>
          <cell r="G4741" t="str">
            <v>罗家坡-竹潭口</v>
          </cell>
          <cell r="H4741">
            <v>0</v>
          </cell>
          <cell r="I4741">
            <v>3.185</v>
          </cell>
          <cell r="J4741">
            <v>3.185</v>
          </cell>
        </row>
        <row r="4742">
          <cell r="C4742" t="str">
            <v>永定区</v>
          </cell>
          <cell r="D4742">
            <v>430802</v>
          </cell>
          <cell r="E4742" t="str">
            <v>一类</v>
          </cell>
          <cell r="F4742" t="str">
            <v>C030430802</v>
          </cell>
          <cell r="G4742" t="str">
            <v>云山垭-金岗</v>
          </cell>
          <cell r="H4742">
            <v>0</v>
          </cell>
          <cell r="I4742">
            <v>1.988</v>
          </cell>
          <cell r="J4742">
            <v>1.988</v>
          </cell>
        </row>
        <row r="4743">
          <cell r="C4743" t="str">
            <v>永定区</v>
          </cell>
          <cell r="D4743">
            <v>430802</v>
          </cell>
          <cell r="E4743" t="str">
            <v>一类</v>
          </cell>
          <cell r="F4743" t="str">
            <v>C032430802</v>
          </cell>
          <cell r="G4743" t="str">
            <v>和平岗-杨家溪</v>
          </cell>
          <cell r="H4743">
            <v>0</v>
          </cell>
          <cell r="I4743">
            <v>5.407</v>
          </cell>
          <cell r="J4743">
            <v>4.25</v>
          </cell>
        </row>
        <row r="4744">
          <cell r="C4744" t="str">
            <v>永定区</v>
          </cell>
          <cell r="D4744">
            <v>430802</v>
          </cell>
          <cell r="E4744" t="str">
            <v>一类</v>
          </cell>
          <cell r="F4744" t="str">
            <v>C033430802</v>
          </cell>
          <cell r="G4744" t="str">
            <v>水井潭-上甘溪</v>
          </cell>
          <cell r="H4744">
            <v>0</v>
          </cell>
          <cell r="I4744">
            <v>1.988</v>
          </cell>
          <cell r="J4744">
            <v>1.988</v>
          </cell>
        </row>
        <row r="4745">
          <cell r="C4745" t="str">
            <v>永定区</v>
          </cell>
          <cell r="D4745">
            <v>430802</v>
          </cell>
          <cell r="E4745" t="str">
            <v>一类</v>
          </cell>
          <cell r="F4745" t="str">
            <v>C035430802</v>
          </cell>
          <cell r="G4745" t="str">
            <v>八米桥-岩门口</v>
          </cell>
          <cell r="H4745">
            <v>0</v>
          </cell>
          <cell r="I4745">
            <v>4.64</v>
          </cell>
          <cell r="J4745">
            <v>4.64</v>
          </cell>
        </row>
        <row r="4746">
          <cell r="C4746" t="str">
            <v>永定区</v>
          </cell>
          <cell r="D4746">
            <v>430802</v>
          </cell>
          <cell r="E4746" t="str">
            <v>一类</v>
          </cell>
          <cell r="F4746" t="str">
            <v>C039430802</v>
          </cell>
          <cell r="G4746" t="str">
            <v>岩门垭-红家界</v>
          </cell>
          <cell r="H4746">
            <v>0</v>
          </cell>
          <cell r="I4746">
            <v>3.622</v>
          </cell>
          <cell r="J4746">
            <v>3.61</v>
          </cell>
        </row>
        <row r="4747">
          <cell r="C4747" t="str">
            <v>永定区</v>
          </cell>
          <cell r="D4747">
            <v>430802</v>
          </cell>
          <cell r="E4747" t="str">
            <v>一类</v>
          </cell>
          <cell r="F4747" t="str">
            <v>C042430802</v>
          </cell>
          <cell r="G4747" t="str">
            <v>杨家溪-朱良塔</v>
          </cell>
          <cell r="H4747">
            <v>0</v>
          </cell>
          <cell r="I4747">
            <v>8.681</v>
          </cell>
          <cell r="J4747">
            <v>8.681</v>
          </cell>
        </row>
        <row r="4748">
          <cell r="C4748" t="str">
            <v>永定区</v>
          </cell>
          <cell r="D4748">
            <v>430802</v>
          </cell>
          <cell r="E4748" t="str">
            <v>一类</v>
          </cell>
          <cell r="F4748" t="str">
            <v>C047430802</v>
          </cell>
          <cell r="G4748" t="str">
            <v>新桥-沅当峪</v>
          </cell>
          <cell r="H4748">
            <v>0</v>
          </cell>
          <cell r="I4748">
            <v>4.574</v>
          </cell>
          <cell r="J4748">
            <v>4.574</v>
          </cell>
        </row>
        <row r="4749">
          <cell r="C4749" t="str">
            <v>永定区</v>
          </cell>
          <cell r="D4749">
            <v>430802</v>
          </cell>
          <cell r="E4749" t="str">
            <v>一类</v>
          </cell>
          <cell r="F4749" t="str">
            <v>C048430802</v>
          </cell>
          <cell r="G4749" t="str">
            <v>樟树垭-红旗水库</v>
          </cell>
          <cell r="H4749">
            <v>0</v>
          </cell>
          <cell r="I4749">
            <v>1.489</v>
          </cell>
          <cell r="J4749">
            <v>1.489</v>
          </cell>
        </row>
        <row r="4750">
          <cell r="C4750" t="str">
            <v>永定区</v>
          </cell>
          <cell r="D4750">
            <v>430802</v>
          </cell>
          <cell r="E4750" t="str">
            <v>一类</v>
          </cell>
          <cell r="F4750" t="str">
            <v>C049430802</v>
          </cell>
          <cell r="G4750" t="str">
            <v>塘坊上-乪田湾</v>
          </cell>
          <cell r="H4750">
            <v>0</v>
          </cell>
          <cell r="I4750">
            <v>2.993</v>
          </cell>
          <cell r="J4750">
            <v>2.993</v>
          </cell>
        </row>
        <row r="4751">
          <cell r="C4751" t="str">
            <v>永定区</v>
          </cell>
          <cell r="D4751">
            <v>430802</v>
          </cell>
          <cell r="E4751" t="str">
            <v>一类</v>
          </cell>
          <cell r="F4751" t="str">
            <v>C060430802</v>
          </cell>
          <cell r="G4751" t="str">
            <v>胡家垭-三水坑</v>
          </cell>
          <cell r="H4751">
            <v>0</v>
          </cell>
          <cell r="I4751">
            <v>4.978</v>
          </cell>
          <cell r="J4751">
            <v>4.978</v>
          </cell>
        </row>
        <row r="4752">
          <cell r="C4752" t="str">
            <v>永定区</v>
          </cell>
          <cell r="D4752">
            <v>430802</v>
          </cell>
          <cell r="E4752" t="str">
            <v>一类</v>
          </cell>
          <cell r="F4752" t="str">
            <v>C063430802</v>
          </cell>
          <cell r="G4752" t="str">
            <v>青岩沟-月亮台</v>
          </cell>
          <cell r="H4752">
            <v>0</v>
          </cell>
          <cell r="I4752">
            <v>2.495</v>
          </cell>
          <cell r="J4752">
            <v>2.495</v>
          </cell>
        </row>
        <row r="4753">
          <cell r="C4753" t="str">
            <v>永定区</v>
          </cell>
          <cell r="D4753">
            <v>430802</v>
          </cell>
          <cell r="E4753" t="str">
            <v>一类</v>
          </cell>
          <cell r="F4753" t="str">
            <v>C064430802</v>
          </cell>
          <cell r="G4753" t="str">
            <v>青岩口-欧家</v>
          </cell>
          <cell r="H4753">
            <v>0</v>
          </cell>
          <cell r="I4753">
            <v>2.572</v>
          </cell>
          <cell r="J4753">
            <v>2.572</v>
          </cell>
        </row>
        <row r="4754">
          <cell r="C4754" t="str">
            <v>永定区</v>
          </cell>
          <cell r="D4754">
            <v>430802</v>
          </cell>
          <cell r="E4754" t="str">
            <v>一类</v>
          </cell>
          <cell r="F4754" t="str">
            <v>C066430802</v>
          </cell>
          <cell r="G4754" t="str">
            <v>罗子塔-燕子湾</v>
          </cell>
          <cell r="H4754">
            <v>0</v>
          </cell>
          <cell r="I4754">
            <v>3.984</v>
          </cell>
          <cell r="J4754">
            <v>3.984</v>
          </cell>
        </row>
        <row r="4755">
          <cell r="C4755" t="str">
            <v>永定区</v>
          </cell>
          <cell r="D4755">
            <v>430802</v>
          </cell>
          <cell r="E4755" t="str">
            <v>一类</v>
          </cell>
          <cell r="F4755" t="str">
            <v>C069430802</v>
          </cell>
          <cell r="G4755" t="str">
            <v>神堂坪-福儿界</v>
          </cell>
          <cell r="H4755">
            <v>0</v>
          </cell>
          <cell r="I4755">
            <v>2.604</v>
          </cell>
          <cell r="J4755">
            <v>2.604</v>
          </cell>
        </row>
        <row r="4756">
          <cell r="C4756" t="str">
            <v>永定区</v>
          </cell>
          <cell r="D4756">
            <v>430802</v>
          </cell>
          <cell r="E4756" t="str">
            <v>一类</v>
          </cell>
          <cell r="F4756" t="str">
            <v>C073430802</v>
          </cell>
          <cell r="G4756" t="str">
            <v>猪石头林场-椿木塔</v>
          </cell>
          <cell r="H4756">
            <v>0</v>
          </cell>
          <cell r="I4756">
            <v>7.092</v>
          </cell>
          <cell r="J4756">
            <v>7.092</v>
          </cell>
        </row>
        <row r="4757">
          <cell r="C4757" t="str">
            <v>永定区</v>
          </cell>
          <cell r="D4757">
            <v>430802</v>
          </cell>
          <cell r="E4757" t="str">
            <v>一类</v>
          </cell>
          <cell r="F4757" t="str">
            <v>C074430802</v>
          </cell>
          <cell r="G4757" t="str">
            <v>罗水-怀塔</v>
          </cell>
          <cell r="H4757">
            <v>0</v>
          </cell>
          <cell r="I4757">
            <v>6.533</v>
          </cell>
          <cell r="J4757">
            <v>4.485</v>
          </cell>
        </row>
        <row r="4758">
          <cell r="C4758" t="str">
            <v>永定区</v>
          </cell>
          <cell r="D4758">
            <v>430802</v>
          </cell>
          <cell r="E4758" t="str">
            <v>一类</v>
          </cell>
          <cell r="F4758" t="str">
            <v>C075430802</v>
          </cell>
          <cell r="G4758" t="str">
            <v>罗水-马义泉</v>
          </cell>
          <cell r="H4758">
            <v>0</v>
          </cell>
          <cell r="I4758">
            <v>3.928</v>
          </cell>
          <cell r="J4758">
            <v>3.928</v>
          </cell>
        </row>
        <row r="4759">
          <cell r="C4759" t="str">
            <v>永定区</v>
          </cell>
          <cell r="D4759">
            <v>430802</v>
          </cell>
          <cell r="E4759" t="str">
            <v>一类</v>
          </cell>
          <cell r="F4759" t="str">
            <v>C078430802</v>
          </cell>
          <cell r="G4759" t="str">
            <v>向家坪桥-新屋</v>
          </cell>
          <cell r="H4759">
            <v>0</v>
          </cell>
          <cell r="I4759">
            <v>3.015</v>
          </cell>
          <cell r="J4759">
            <v>3.015</v>
          </cell>
        </row>
        <row r="4760">
          <cell r="C4760" t="str">
            <v>永定区</v>
          </cell>
          <cell r="D4760">
            <v>430802</v>
          </cell>
          <cell r="E4760" t="str">
            <v>一类</v>
          </cell>
          <cell r="F4760" t="str">
            <v>C081430802</v>
          </cell>
          <cell r="G4760" t="str">
            <v>双岗-双岗</v>
          </cell>
          <cell r="H4760">
            <v>0</v>
          </cell>
          <cell r="I4760">
            <v>2.329</v>
          </cell>
          <cell r="J4760">
            <v>2.329</v>
          </cell>
        </row>
        <row r="4761">
          <cell r="C4761" t="str">
            <v>永定区</v>
          </cell>
          <cell r="D4761">
            <v>430802</v>
          </cell>
          <cell r="E4761" t="str">
            <v>一类</v>
          </cell>
          <cell r="F4761" t="str">
            <v>C083430802</v>
          </cell>
          <cell r="G4761" t="str">
            <v>唐家湾-牛子岩</v>
          </cell>
          <cell r="H4761">
            <v>0</v>
          </cell>
          <cell r="I4761">
            <v>2.539</v>
          </cell>
          <cell r="J4761">
            <v>2.539</v>
          </cell>
        </row>
        <row r="4762">
          <cell r="C4762" t="str">
            <v>永定区</v>
          </cell>
          <cell r="D4762">
            <v>430802</v>
          </cell>
          <cell r="E4762" t="str">
            <v>一类</v>
          </cell>
          <cell r="F4762" t="str">
            <v>C087430802</v>
          </cell>
          <cell r="G4762" t="str">
            <v>宋柳湾-兴隆</v>
          </cell>
          <cell r="H4762">
            <v>0</v>
          </cell>
          <cell r="I4762">
            <v>3.364</v>
          </cell>
          <cell r="J4762">
            <v>3.364</v>
          </cell>
        </row>
        <row r="4763">
          <cell r="C4763" t="str">
            <v>永定区</v>
          </cell>
          <cell r="D4763">
            <v>430802</v>
          </cell>
          <cell r="E4763" t="str">
            <v>一类</v>
          </cell>
          <cell r="F4763" t="str">
            <v>C089430802</v>
          </cell>
          <cell r="G4763" t="str">
            <v>幺溪峪-教顶山</v>
          </cell>
          <cell r="H4763">
            <v>0</v>
          </cell>
          <cell r="I4763">
            <v>2.992</v>
          </cell>
          <cell r="J4763">
            <v>2.992</v>
          </cell>
        </row>
        <row r="4764">
          <cell r="C4764" t="str">
            <v>永定区</v>
          </cell>
          <cell r="D4764">
            <v>430802</v>
          </cell>
          <cell r="E4764" t="str">
            <v>一类</v>
          </cell>
          <cell r="F4764" t="str">
            <v>C090430802</v>
          </cell>
          <cell r="G4764" t="str">
            <v>兴隆街-秋木湾</v>
          </cell>
          <cell r="H4764">
            <v>0</v>
          </cell>
          <cell r="I4764">
            <v>3.292</v>
          </cell>
          <cell r="J4764">
            <v>3.292</v>
          </cell>
        </row>
        <row r="4765">
          <cell r="C4765" t="str">
            <v>永定区</v>
          </cell>
          <cell r="D4765">
            <v>430802</v>
          </cell>
          <cell r="E4765" t="str">
            <v>一类</v>
          </cell>
          <cell r="F4765" t="str">
            <v>C091430802</v>
          </cell>
          <cell r="G4765" t="str">
            <v>柏杨-黄泥塔</v>
          </cell>
          <cell r="H4765">
            <v>0</v>
          </cell>
          <cell r="I4765">
            <v>2.756</v>
          </cell>
          <cell r="J4765">
            <v>2.756</v>
          </cell>
        </row>
        <row r="4766">
          <cell r="C4766" t="str">
            <v>永定区</v>
          </cell>
          <cell r="D4766">
            <v>430802</v>
          </cell>
          <cell r="E4766" t="str">
            <v>一类</v>
          </cell>
          <cell r="F4766" t="str">
            <v>C093430802</v>
          </cell>
          <cell r="G4766" t="str">
            <v>罗家岗-黎明峪</v>
          </cell>
          <cell r="H4766">
            <v>0</v>
          </cell>
          <cell r="I4766">
            <v>3.165</v>
          </cell>
          <cell r="J4766">
            <v>3.165</v>
          </cell>
        </row>
        <row r="4767">
          <cell r="C4767" t="str">
            <v>永定区</v>
          </cell>
          <cell r="D4767">
            <v>430802</v>
          </cell>
          <cell r="E4767" t="str">
            <v>一类</v>
          </cell>
          <cell r="F4767" t="str">
            <v>C095430802</v>
          </cell>
          <cell r="G4767" t="str">
            <v>童家峪口-马夫峪</v>
          </cell>
          <cell r="H4767">
            <v>0</v>
          </cell>
          <cell r="I4767">
            <v>2.988</v>
          </cell>
          <cell r="J4767">
            <v>2.988</v>
          </cell>
        </row>
        <row r="4768">
          <cell r="C4768" t="str">
            <v>永定区</v>
          </cell>
          <cell r="D4768">
            <v>430802</v>
          </cell>
          <cell r="E4768" t="str">
            <v>一类</v>
          </cell>
          <cell r="F4768" t="str">
            <v>C097430802</v>
          </cell>
          <cell r="G4768" t="str">
            <v>凉水井-香炉山</v>
          </cell>
          <cell r="H4768">
            <v>0</v>
          </cell>
          <cell r="I4768">
            <v>2.663</v>
          </cell>
          <cell r="J4768">
            <v>2.663</v>
          </cell>
        </row>
        <row r="4769">
          <cell r="C4769" t="str">
            <v>永定区</v>
          </cell>
          <cell r="D4769">
            <v>430802</v>
          </cell>
          <cell r="E4769" t="str">
            <v>一类</v>
          </cell>
          <cell r="F4769" t="str">
            <v>C100430802</v>
          </cell>
          <cell r="G4769" t="str">
            <v>尹家溪-干沟</v>
          </cell>
          <cell r="H4769">
            <v>0</v>
          </cell>
          <cell r="I4769">
            <v>1.696</v>
          </cell>
          <cell r="J4769">
            <v>1.696</v>
          </cell>
        </row>
        <row r="4770">
          <cell r="C4770" t="str">
            <v>永定区</v>
          </cell>
          <cell r="D4770">
            <v>430802</v>
          </cell>
          <cell r="E4770" t="str">
            <v>一类</v>
          </cell>
          <cell r="F4770" t="str">
            <v>C109430802</v>
          </cell>
          <cell r="G4770" t="str">
            <v>立功桥-茅寨子</v>
          </cell>
          <cell r="H4770">
            <v>1.284</v>
          </cell>
          <cell r="I4770">
            <v>3.316</v>
          </cell>
          <cell r="J4770">
            <v>1.821</v>
          </cell>
        </row>
        <row r="4771">
          <cell r="C4771" t="str">
            <v>永定区</v>
          </cell>
          <cell r="D4771">
            <v>430802</v>
          </cell>
          <cell r="E4771" t="str">
            <v>一类</v>
          </cell>
          <cell r="F4771" t="str">
            <v>C120430802</v>
          </cell>
          <cell r="G4771" t="str">
            <v>院垭-具马庄</v>
          </cell>
          <cell r="H4771">
            <v>0</v>
          </cell>
          <cell r="I4771">
            <v>2.557</v>
          </cell>
          <cell r="J4771">
            <v>2.557</v>
          </cell>
        </row>
        <row r="4772">
          <cell r="C4772" t="str">
            <v>永定区</v>
          </cell>
          <cell r="D4772">
            <v>430802</v>
          </cell>
          <cell r="E4772" t="str">
            <v>一类</v>
          </cell>
          <cell r="F4772" t="str">
            <v>C121430802</v>
          </cell>
          <cell r="G4772" t="str">
            <v>大村-桑树塔</v>
          </cell>
          <cell r="H4772">
            <v>0</v>
          </cell>
          <cell r="I4772">
            <v>2.641</v>
          </cell>
          <cell r="J4772">
            <v>2.641</v>
          </cell>
        </row>
        <row r="4773">
          <cell r="C4773" t="str">
            <v>永定区</v>
          </cell>
          <cell r="D4773">
            <v>430802</v>
          </cell>
          <cell r="E4773" t="str">
            <v>一类</v>
          </cell>
          <cell r="F4773" t="str">
            <v>C124430802</v>
          </cell>
          <cell r="G4773" t="str">
            <v>天园-杜家岗</v>
          </cell>
          <cell r="H4773">
            <v>0</v>
          </cell>
          <cell r="I4773">
            <v>2.286</v>
          </cell>
          <cell r="J4773">
            <v>2.286</v>
          </cell>
        </row>
        <row r="4774">
          <cell r="C4774" t="str">
            <v>永定区</v>
          </cell>
          <cell r="D4774">
            <v>430802</v>
          </cell>
          <cell r="E4774" t="str">
            <v>一类</v>
          </cell>
          <cell r="F4774" t="str">
            <v>C136430802</v>
          </cell>
          <cell r="G4774" t="str">
            <v>板坪-大峪湾</v>
          </cell>
          <cell r="H4774">
            <v>0</v>
          </cell>
          <cell r="I4774">
            <v>2.505</v>
          </cell>
          <cell r="J4774">
            <v>2.505</v>
          </cell>
        </row>
        <row r="4775">
          <cell r="C4775" t="str">
            <v>永定区</v>
          </cell>
          <cell r="D4775">
            <v>430802</v>
          </cell>
          <cell r="E4775" t="str">
            <v>一类</v>
          </cell>
          <cell r="F4775" t="str">
            <v>C139430802</v>
          </cell>
          <cell r="G4775" t="str">
            <v>庄塔坪-柏家峪</v>
          </cell>
          <cell r="H4775">
            <v>0</v>
          </cell>
          <cell r="I4775">
            <v>2.377</v>
          </cell>
          <cell r="J4775">
            <v>2.377</v>
          </cell>
        </row>
        <row r="4776">
          <cell r="C4776" t="str">
            <v>永定区</v>
          </cell>
          <cell r="D4776">
            <v>430802</v>
          </cell>
          <cell r="E4776" t="str">
            <v>一类</v>
          </cell>
          <cell r="F4776" t="str">
            <v>C155430802</v>
          </cell>
          <cell r="G4776" t="str">
            <v>大岩堡-培公垴</v>
          </cell>
          <cell r="H4776">
            <v>0</v>
          </cell>
          <cell r="I4776">
            <v>2.696</v>
          </cell>
          <cell r="J4776">
            <v>2.696</v>
          </cell>
        </row>
        <row r="4777">
          <cell r="C4777" t="str">
            <v>永定区</v>
          </cell>
          <cell r="D4777">
            <v>430802</v>
          </cell>
          <cell r="E4777" t="str">
            <v>一类</v>
          </cell>
          <cell r="F4777" t="str">
            <v>C157430802</v>
          </cell>
          <cell r="G4777" t="str">
            <v>小溪边-一家张</v>
          </cell>
          <cell r="H4777">
            <v>0</v>
          </cell>
          <cell r="I4777">
            <v>1.517</v>
          </cell>
          <cell r="J4777">
            <v>1.517</v>
          </cell>
        </row>
        <row r="4778">
          <cell r="C4778" t="str">
            <v>永定区</v>
          </cell>
          <cell r="D4778">
            <v>430802</v>
          </cell>
          <cell r="E4778" t="str">
            <v>一类</v>
          </cell>
          <cell r="F4778" t="str">
            <v>C170430802</v>
          </cell>
          <cell r="G4778" t="str">
            <v>王家湾-连三公</v>
          </cell>
          <cell r="H4778">
            <v>4.556</v>
          </cell>
          <cell r="I4778">
            <v>6.759</v>
          </cell>
          <cell r="J4778">
            <v>2.203</v>
          </cell>
        </row>
        <row r="4779">
          <cell r="C4779" t="str">
            <v>永定区</v>
          </cell>
          <cell r="D4779">
            <v>430802</v>
          </cell>
          <cell r="E4779" t="str">
            <v>一类</v>
          </cell>
          <cell r="F4779" t="str">
            <v>C177430802</v>
          </cell>
          <cell r="G4779" t="str">
            <v>高坎田-木岭岗</v>
          </cell>
          <cell r="H4779">
            <v>0</v>
          </cell>
          <cell r="I4779">
            <v>2.544</v>
          </cell>
          <cell r="J4779">
            <v>2.271</v>
          </cell>
        </row>
        <row r="4780">
          <cell r="C4780" t="str">
            <v>永定区</v>
          </cell>
          <cell r="D4780">
            <v>430802</v>
          </cell>
          <cell r="E4780" t="str">
            <v>一类</v>
          </cell>
          <cell r="F4780" t="str">
            <v>C270430802</v>
          </cell>
          <cell r="G4780" t="str">
            <v>红土堡-梨树榔</v>
          </cell>
          <cell r="H4780">
            <v>0</v>
          </cell>
          <cell r="I4780">
            <v>2.805</v>
          </cell>
          <cell r="J4780">
            <v>2.805</v>
          </cell>
        </row>
        <row r="4781">
          <cell r="C4781" t="str">
            <v>永定区</v>
          </cell>
          <cell r="D4781">
            <v>430802</v>
          </cell>
          <cell r="E4781" t="str">
            <v>一类</v>
          </cell>
          <cell r="F4781" t="str">
            <v>CE16430802</v>
          </cell>
          <cell r="G4781" t="str">
            <v>黄官塔-张家院子</v>
          </cell>
          <cell r="H4781">
            <v>0</v>
          </cell>
          <cell r="I4781">
            <v>2.947</v>
          </cell>
          <cell r="J4781">
            <v>2.947</v>
          </cell>
        </row>
        <row r="4782">
          <cell r="C4782" t="str">
            <v>永定区</v>
          </cell>
          <cell r="D4782">
            <v>430802</v>
          </cell>
          <cell r="E4782" t="str">
            <v>一类</v>
          </cell>
          <cell r="F4782" t="str">
            <v>CE22430802</v>
          </cell>
          <cell r="G4782" t="str">
            <v>阙家庄-沧溪</v>
          </cell>
          <cell r="H4782">
            <v>0</v>
          </cell>
          <cell r="I4782">
            <v>3.628</v>
          </cell>
          <cell r="J4782">
            <v>2.255</v>
          </cell>
        </row>
        <row r="4783">
          <cell r="C4783" t="str">
            <v>永定区</v>
          </cell>
          <cell r="D4783">
            <v>430802</v>
          </cell>
          <cell r="E4783" t="str">
            <v>一类</v>
          </cell>
          <cell r="F4783" t="str">
            <v>X031430802</v>
          </cell>
          <cell r="G4783" t="str">
            <v>杨家溪-三岔</v>
          </cell>
          <cell r="H4783">
            <v>0</v>
          </cell>
          <cell r="I4783">
            <v>26.272</v>
          </cell>
          <cell r="J4783">
            <v>18.62</v>
          </cell>
        </row>
        <row r="4784">
          <cell r="C4784" t="str">
            <v>永定区</v>
          </cell>
          <cell r="D4784">
            <v>430802</v>
          </cell>
          <cell r="E4784" t="str">
            <v>一类</v>
          </cell>
          <cell r="F4784" t="str">
            <v>X032430802</v>
          </cell>
          <cell r="G4784" t="str">
            <v>四都坪-醒家峪</v>
          </cell>
          <cell r="H4784">
            <v>0</v>
          </cell>
          <cell r="I4784">
            <v>15.835</v>
          </cell>
          <cell r="J4784">
            <v>7.207</v>
          </cell>
        </row>
        <row r="4785">
          <cell r="C4785" t="str">
            <v>永定区</v>
          </cell>
          <cell r="D4785">
            <v>430802</v>
          </cell>
          <cell r="E4785" t="str">
            <v>一类</v>
          </cell>
          <cell r="F4785" t="str">
            <v>X035430802</v>
          </cell>
          <cell r="G4785" t="str">
            <v>老木峪-新桥</v>
          </cell>
          <cell r="H4785">
            <v>0</v>
          </cell>
          <cell r="I4785">
            <v>11.689</v>
          </cell>
          <cell r="J4785">
            <v>0.262</v>
          </cell>
        </row>
        <row r="4786">
          <cell r="C4786" t="str">
            <v>永定区</v>
          </cell>
          <cell r="D4786">
            <v>430802</v>
          </cell>
          <cell r="E4786" t="str">
            <v>一类</v>
          </cell>
          <cell r="F4786" t="str">
            <v>X036430802</v>
          </cell>
          <cell r="G4786" t="str">
            <v>汇乪-三家馆</v>
          </cell>
          <cell r="H4786">
            <v>0</v>
          </cell>
          <cell r="I4786">
            <v>14.658</v>
          </cell>
          <cell r="J4786">
            <v>9.99</v>
          </cell>
        </row>
        <row r="4787">
          <cell r="C4787" t="str">
            <v>永定区</v>
          </cell>
          <cell r="D4787">
            <v>430802</v>
          </cell>
          <cell r="E4787" t="str">
            <v>一类</v>
          </cell>
          <cell r="F4787" t="str">
            <v>X038430802</v>
          </cell>
          <cell r="G4787" t="str">
            <v>白羊坡-天门洞</v>
          </cell>
          <cell r="H4787">
            <v>0</v>
          </cell>
          <cell r="I4787">
            <v>1.933</v>
          </cell>
          <cell r="J4787">
            <v>1.733</v>
          </cell>
        </row>
        <row r="4788">
          <cell r="C4788" t="str">
            <v>永定区</v>
          </cell>
          <cell r="D4788">
            <v>430802</v>
          </cell>
          <cell r="E4788" t="str">
            <v>一类</v>
          </cell>
          <cell r="F4788" t="str">
            <v>X041430802</v>
          </cell>
          <cell r="G4788" t="str">
            <v>桥头-罗水</v>
          </cell>
          <cell r="H4788">
            <v>0</v>
          </cell>
          <cell r="I4788">
            <v>11.662</v>
          </cell>
          <cell r="J4788">
            <v>10.519</v>
          </cell>
        </row>
        <row r="4789">
          <cell r="C4789" t="str">
            <v>永定区</v>
          </cell>
          <cell r="D4789">
            <v>430802</v>
          </cell>
          <cell r="E4789" t="str">
            <v>一类</v>
          </cell>
          <cell r="F4789" t="str">
            <v>X042430802</v>
          </cell>
          <cell r="G4789" t="str">
            <v>太坪-沙坝</v>
          </cell>
          <cell r="H4789">
            <v>0</v>
          </cell>
          <cell r="I4789">
            <v>16.837</v>
          </cell>
          <cell r="J4789">
            <v>13.117</v>
          </cell>
        </row>
        <row r="4790">
          <cell r="C4790" t="str">
            <v>永定区</v>
          </cell>
          <cell r="D4790">
            <v>430802</v>
          </cell>
          <cell r="E4790" t="str">
            <v>一类</v>
          </cell>
          <cell r="F4790" t="str">
            <v>X043430802</v>
          </cell>
          <cell r="G4790" t="str">
            <v>罗塔坪-润垭</v>
          </cell>
          <cell r="H4790">
            <v>0</v>
          </cell>
          <cell r="I4790">
            <v>5.584</v>
          </cell>
          <cell r="J4790">
            <v>0.9</v>
          </cell>
        </row>
        <row r="4791">
          <cell r="C4791" t="str">
            <v>永定区</v>
          </cell>
          <cell r="D4791">
            <v>430802</v>
          </cell>
          <cell r="E4791" t="str">
            <v>一类</v>
          </cell>
          <cell r="F4791" t="str">
            <v>Y002430802</v>
          </cell>
          <cell r="G4791" t="str">
            <v>赵家-土溪</v>
          </cell>
          <cell r="H4791">
            <v>0</v>
          </cell>
          <cell r="I4791">
            <v>4.707</v>
          </cell>
          <cell r="J4791">
            <v>4.707</v>
          </cell>
        </row>
        <row r="4792">
          <cell r="C4792" t="str">
            <v>永定区</v>
          </cell>
          <cell r="D4792">
            <v>430802</v>
          </cell>
          <cell r="E4792" t="str">
            <v>一类</v>
          </cell>
          <cell r="F4792" t="str">
            <v>Y006430802</v>
          </cell>
          <cell r="G4792" t="str">
            <v>红土坪-鸳鸯塔</v>
          </cell>
          <cell r="H4792">
            <v>0</v>
          </cell>
          <cell r="I4792">
            <v>9.719</v>
          </cell>
          <cell r="J4792">
            <v>4.881</v>
          </cell>
        </row>
        <row r="4793">
          <cell r="C4793" t="str">
            <v>永定区</v>
          </cell>
          <cell r="D4793">
            <v>430802</v>
          </cell>
          <cell r="E4793" t="str">
            <v>一类</v>
          </cell>
          <cell r="F4793" t="str">
            <v>Y007430802</v>
          </cell>
          <cell r="G4793" t="str">
            <v>麻堰垭-筒车坝</v>
          </cell>
          <cell r="H4793">
            <v>0</v>
          </cell>
          <cell r="I4793">
            <v>3</v>
          </cell>
          <cell r="J4793">
            <v>3</v>
          </cell>
        </row>
        <row r="4794">
          <cell r="C4794" t="str">
            <v>永定区</v>
          </cell>
          <cell r="D4794">
            <v>430802</v>
          </cell>
          <cell r="E4794" t="str">
            <v>一类</v>
          </cell>
          <cell r="F4794" t="str">
            <v>Y008430802</v>
          </cell>
          <cell r="G4794" t="str">
            <v>林业站-七级峪</v>
          </cell>
          <cell r="H4794">
            <v>0</v>
          </cell>
          <cell r="I4794">
            <v>7.901</v>
          </cell>
          <cell r="J4794">
            <v>7.901</v>
          </cell>
        </row>
        <row r="4795">
          <cell r="C4795" t="str">
            <v>永定区</v>
          </cell>
          <cell r="D4795">
            <v>430802</v>
          </cell>
          <cell r="E4795" t="str">
            <v>一类</v>
          </cell>
          <cell r="F4795" t="str">
            <v>Y009430802</v>
          </cell>
          <cell r="G4795" t="str">
            <v>柏杨坪-孙阳坪</v>
          </cell>
          <cell r="H4795">
            <v>0</v>
          </cell>
          <cell r="I4795">
            <v>7.135</v>
          </cell>
          <cell r="J4795">
            <v>6.839</v>
          </cell>
        </row>
        <row r="4796">
          <cell r="C4796" t="str">
            <v>永定区</v>
          </cell>
          <cell r="D4796">
            <v>430802</v>
          </cell>
          <cell r="E4796" t="str">
            <v>一类</v>
          </cell>
          <cell r="F4796" t="str">
            <v>Y011430802</v>
          </cell>
          <cell r="G4796" t="str">
            <v>象狮垭-田家垭</v>
          </cell>
          <cell r="H4796">
            <v>0</v>
          </cell>
          <cell r="I4796">
            <v>3.543</v>
          </cell>
          <cell r="J4796">
            <v>3.543</v>
          </cell>
        </row>
        <row r="4797">
          <cell r="C4797" t="str">
            <v>永定区</v>
          </cell>
          <cell r="D4797">
            <v>430802</v>
          </cell>
          <cell r="E4797" t="str">
            <v>一类</v>
          </cell>
          <cell r="F4797" t="str">
            <v>Y012430802</v>
          </cell>
          <cell r="G4797" t="str">
            <v>三岔-龙门洞</v>
          </cell>
          <cell r="H4797">
            <v>0</v>
          </cell>
          <cell r="I4797">
            <v>12.304</v>
          </cell>
          <cell r="J4797">
            <v>2.994</v>
          </cell>
        </row>
        <row r="4798">
          <cell r="C4798" t="str">
            <v>永定区</v>
          </cell>
          <cell r="D4798">
            <v>430802</v>
          </cell>
          <cell r="E4798" t="str">
            <v>一类</v>
          </cell>
          <cell r="F4798" t="str">
            <v>Y013430802</v>
          </cell>
          <cell r="G4798" t="str">
            <v>唐坊上-伍家界</v>
          </cell>
          <cell r="H4798">
            <v>0</v>
          </cell>
          <cell r="I4798">
            <v>7.436</v>
          </cell>
          <cell r="J4798">
            <v>7.436</v>
          </cell>
        </row>
        <row r="4799">
          <cell r="C4799" t="str">
            <v>永定区</v>
          </cell>
          <cell r="D4799">
            <v>430802</v>
          </cell>
          <cell r="E4799" t="str">
            <v>一类</v>
          </cell>
          <cell r="F4799" t="str">
            <v>Y014430802</v>
          </cell>
          <cell r="G4799" t="str">
            <v>大坪-郭家峪</v>
          </cell>
          <cell r="H4799">
            <v>0</v>
          </cell>
          <cell r="I4799">
            <v>2.899</v>
          </cell>
          <cell r="J4799">
            <v>2.899</v>
          </cell>
        </row>
        <row r="4800">
          <cell r="C4800" t="str">
            <v>永定区</v>
          </cell>
          <cell r="D4800">
            <v>430802</v>
          </cell>
          <cell r="E4800" t="str">
            <v>一类</v>
          </cell>
          <cell r="F4800" t="str">
            <v>Y016430802</v>
          </cell>
          <cell r="G4800" t="str">
            <v>酸子界-大北厢</v>
          </cell>
          <cell r="H4800">
            <v>0</v>
          </cell>
          <cell r="I4800">
            <v>8.668</v>
          </cell>
          <cell r="J4800">
            <v>7.272</v>
          </cell>
        </row>
        <row r="4801">
          <cell r="C4801" t="str">
            <v>永定区</v>
          </cell>
          <cell r="D4801">
            <v>430802</v>
          </cell>
          <cell r="E4801" t="str">
            <v>一类</v>
          </cell>
          <cell r="F4801" t="str">
            <v>Y018430802</v>
          </cell>
          <cell r="G4801" t="str">
            <v>李家村-乌木峪</v>
          </cell>
          <cell r="H4801">
            <v>0</v>
          </cell>
          <cell r="I4801">
            <v>9.014</v>
          </cell>
          <cell r="J4801">
            <v>5.664</v>
          </cell>
        </row>
        <row r="4802">
          <cell r="C4802" t="str">
            <v>永定区</v>
          </cell>
          <cell r="D4802">
            <v>430802</v>
          </cell>
          <cell r="E4802" t="str">
            <v>一类</v>
          </cell>
          <cell r="F4802" t="str">
            <v>Y019430802</v>
          </cell>
          <cell r="G4802" t="str">
            <v>四都坪-王木垭</v>
          </cell>
          <cell r="H4802">
            <v>0</v>
          </cell>
          <cell r="I4802">
            <v>9.423</v>
          </cell>
          <cell r="J4802">
            <v>9.421</v>
          </cell>
        </row>
        <row r="4803">
          <cell r="C4803" t="str">
            <v>永定区</v>
          </cell>
          <cell r="D4803">
            <v>430802</v>
          </cell>
          <cell r="E4803" t="str">
            <v>一类</v>
          </cell>
          <cell r="F4803" t="str">
            <v>Y020430802</v>
          </cell>
          <cell r="G4803" t="str">
            <v>条鱼洞-中村</v>
          </cell>
          <cell r="H4803">
            <v>0</v>
          </cell>
          <cell r="I4803">
            <v>3.746</v>
          </cell>
          <cell r="J4803">
            <v>3.746</v>
          </cell>
        </row>
        <row r="4804">
          <cell r="C4804" t="str">
            <v>永定区</v>
          </cell>
          <cell r="D4804">
            <v>430802</v>
          </cell>
          <cell r="E4804" t="str">
            <v>一类</v>
          </cell>
          <cell r="F4804" t="str">
            <v>Y021430802</v>
          </cell>
          <cell r="G4804" t="str">
            <v>岩口-合作桥</v>
          </cell>
          <cell r="H4804">
            <v>0</v>
          </cell>
          <cell r="I4804">
            <v>18.699</v>
          </cell>
          <cell r="J4804">
            <v>2.634</v>
          </cell>
        </row>
        <row r="4805">
          <cell r="C4805" t="str">
            <v>永定区</v>
          </cell>
          <cell r="D4805">
            <v>430802</v>
          </cell>
          <cell r="E4805" t="str">
            <v>一类</v>
          </cell>
          <cell r="F4805" t="str">
            <v>Y023430802</v>
          </cell>
          <cell r="G4805" t="str">
            <v>合作桥-下中</v>
          </cell>
          <cell r="H4805">
            <v>0</v>
          </cell>
          <cell r="I4805">
            <v>4.333</v>
          </cell>
          <cell r="J4805">
            <v>4.333</v>
          </cell>
        </row>
        <row r="4806">
          <cell r="C4806" t="str">
            <v>永定区</v>
          </cell>
          <cell r="D4806">
            <v>430802</v>
          </cell>
          <cell r="E4806" t="str">
            <v>一类</v>
          </cell>
          <cell r="F4806" t="str">
            <v>Y024430802</v>
          </cell>
          <cell r="G4806" t="str">
            <v>老鸦口-大峪</v>
          </cell>
          <cell r="H4806">
            <v>0</v>
          </cell>
          <cell r="I4806">
            <v>5.401</v>
          </cell>
          <cell r="J4806">
            <v>3.302</v>
          </cell>
        </row>
        <row r="4807">
          <cell r="C4807" t="str">
            <v>永定区</v>
          </cell>
          <cell r="D4807">
            <v>430802</v>
          </cell>
          <cell r="E4807" t="str">
            <v>一类</v>
          </cell>
          <cell r="F4807" t="str">
            <v>Y026430802</v>
          </cell>
          <cell r="G4807" t="str">
            <v>两岔溪-水洋池</v>
          </cell>
          <cell r="H4807">
            <v>0</v>
          </cell>
          <cell r="I4807">
            <v>7.542</v>
          </cell>
          <cell r="J4807">
            <v>7.542</v>
          </cell>
        </row>
        <row r="4808">
          <cell r="C4808" t="str">
            <v>永定区</v>
          </cell>
          <cell r="D4808">
            <v>430802</v>
          </cell>
          <cell r="E4808" t="str">
            <v>一类</v>
          </cell>
          <cell r="F4808" t="str">
            <v>Y027430802</v>
          </cell>
          <cell r="G4808" t="str">
            <v>郝坪-茅溪</v>
          </cell>
          <cell r="H4808">
            <v>0</v>
          </cell>
          <cell r="I4808">
            <v>14.096</v>
          </cell>
          <cell r="J4808">
            <v>8.824</v>
          </cell>
        </row>
        <row r="4809">
          <cell r="C4809" t="str">
            <v>永定区</v>
          </cell>
          <cell r="D4809">
            <v>430802</v>
          </cell>
          <cell r="E4809" t="str">
            <v>一类</v>
          </cell>
          <cell r="F4809" t="str">
            <v>Y028430802</v>
          </cell>
          <cell r="G4809" t="str">
            <v>贯坪-杨家拐</v>
          </cell>
          <cell r="H4809">
            <v>0</v>
          </cell>
          <cell r="I4809">
            <v>6.423</v>
          </cell>
          <cell r="J4809">
            <v>2.22</v>
          </cell>
        </row>
        <row r="4810">
          <cell r="C4810" t="str">
            <v>永定区</v>
          </cell>
          <cell r="D4810">
            <v>430802</v>
          </cell>
          <cell r="E4810" t="str">
            <v>一类</v>
          </cell>
          <cell r="F4810" t="str">
            <v>Y030430802</v>
          </cell>
          <cell r="G4810" t="str">
            <v>茅溪-犀牛</v>
          </cell>
          <cell r="H4810">
            <v>0</v>
          </cell>
          <cell r="I4810">
            <v>5.178</v>
          </cell>
          <cell r="J4810">
            <v>5.178</v>
          </cell>
        </row>
        <row r="4811">
          <cell r="C4811" t="str">
            <v>永定区</v>
          </cell>
          <cell r="D4811">
            <v>430802</v>
          </cell>
          <cell r="E4811" t="str">
            <v>一类</v>
          </cell>
          <cell r="F4811" t="str">
            <v>Y031430802</v>
          </cell>
          <cell r="G4811" t="str">
            <v>桑树塔-泉峪</v>
          </cell>
          <cell r="H4811">
            <v>0</v>
          </cell>
          <cell r="I4811">
            <v>9.988</v>
          </cell>
          <cell r="J4811">
            <v>9.988</v>
          </cell>
        </row>
        <row r="4812">
          <cell r="C4812" t="str">
            <v>永定区</v>
          </cell>
          <cell r="D4812">
            <v>430802</v>
          </cell>
          <cell r="E4812" t="str">
            <v>一类</v>
          </cell>
          <cell r="F4812" t="str">
            <v>Y033430802</v>
          </cell>
          <cell r="G4812" t="str">
            <v>官坪-马口</v>
          </cell>
          <cell r="H4812">
            <v>0</v>
          </cell>
          <cell r="I4812">
            <v>4.074</v>
          </cell>
          <cell r="J4812">
            <v>4.074</v>
          </cell>
        </row>
        <row r="4813">
          <cell r="C4813" t="str">
            <v>永定区</v>
          </cell>
          <cell r="D4813">
            <v>430802</v>
          </cell>
          <cell r="E4813" t="str">
            <v>一类</v>
          </cell>
          <cell r="F4813" t="str">
            <v>Y036430802</v>
          </cell>
          <cell r="G4813" t="str">
            <v>唐家湾-十八山</v>
          </cell>
          <cell r="H4813">
            <v>0</v>
          </cell>
          <cell r="I4813">
            <v>11.055</v>
          </cell>
          <cell r="J4813">
            <v>11.055</v>
          </cell>
        </row>
        <row r="4814">
          <cell r="C4814" t="str">
            <v>永定区</v>
          </cell>
          <cell r="D4814">
            <v>430802</v>
          </cell>
          <cell r="E4814" t="str">
            <v>一类</v>
          </cell>
          <cell r="F4814" t="str">
            <v>Y038430802</v>
          </cell>
          <cell r="G4814" t="str">
            <v>教字垭-大峪</v>
          </cell>
          <cell r="H4814">
            <v>0</v>
          </cell>
          <cell r="I4814">
            <v>6.061</v>
          </cell>
          <cell r="J4814">
            <v>6.061</v>
          </cell>
        </row>
        <row r="4815">
          <cell r="C4815" t="str">
            <v>永定区</v>
          </cell>
          <cell r="D4815">
            <v>430802</v>
          </cell>
          <cell r="E4815" t="str">
            <v>一类</v>
          </cell>
          <cell r="F4815" t="str">
            <v>Y039430802</v>
          </cell>
          <cell r="G4815" t="str">
            <v>万无桥-石排峪水库</v>
          </cell>
          <cell r="H4815">
            <v>0</v>
          </cell>
          <cell r="I4815">
            <v>9.578</v>
          </cell>
          <cell r="J4815">
            <v>6.73</v>
          </cell>
        </row>
        <row r="4816">
          <cell r="C4816" t="str">
            <v>永定区</v>
          </cell>
          <cell r="D4816">
            <v>430802</v>
          </cell>
          <cell r="E4816" t="str">
            <v>一类</v>
          </cell>
          <cell r="F4816" t="str">
            <v>Y040430802</v>
          </cell>
          <cell r="G4816" t="str">
            <v>新路-梅子溪</v>
          </cell>
          <cell r="H4816">
            <v>0</v>
          </cell>
          <cell r="I4816">
            <v>5.656</v>
          </cell>
          <cell r="J4816">
            <v>5.656</v>
          </cell>
        </row>
        <row r="4817">
          <cell r="C4817" t="str">
            <v>永定区</v>
          </cell>
          <cell r="D4817">
            <v>430802</v>
          </cell>
          <cell r="E4817" t="str">
            <v>一类</v>
          </cell>
          <cell r="F4817" t="str">
            <v>Y041430802</v>
          </cell>
          <cell r="G4817" t="str">
            <v>堰垭-雷达站</v>
          </cell>
          <cell r="H4817">
            <v>0</v>
          </cell>
          <cell r="I4817">
            <v>7.405</v>
          </cell>
          <cell r="J4817">
            <v>7.405</v>
          </cell>
        </row>
        <row r="4818">
          <cell r="C4818" t="str">
            <v>永定区</v>
          </cell>
          <cell r="D4818">
            <v>430802</v>
          </cell>
          <cell r="E4818" t="str">
            <v>一类</v>
          </cell>
          <cell r="F4818" t="str">
            <v>Y044430802</v>
          </cell>
          <cell r="G4818" t="str">
            <v>周家湾-一湾水</v>
          </cell>
          <cell r="H4818">
            <v>0</v>
          </cell>
          <cell r="I4818">
            <v>11.973</v>
          </cell>
          <cell r="J4818">
            <v>11.973</v>
          </cell>
        </row>
        <row r="4819">
          <cell r="C4819" t="str">
            <v>永定区</v>
          </cell>
          <cell r="D4819">
            <v>430802</v>
          </cell>
          <cell r="E4819" t="str">
            <v>一类</v>
          </cell>
          <cell r="F4819" t="str">
            <v>Y046430802</v>
          </cell>
          <cell r="G4819" t="str">
            <v>三家馆-黄土</v>
          </cell>
          <cell r="H4819">
            <v>0</v>
          </cell>
          <cell r="I4819">
            <v>14.405</v>
          </cell>
          <cell r="J4819">
            <v>7.045</v>
          </cell>
        </row>
        <row r="4820">
          <cell r="C4820" t="str">
            <v>永定区</v>
          </cell>
          <cell r="D4820">
            <v>430802</v>
          </cell>
          <cell r="E4820" t="str">
            <v>一类</v>
          </cell>
          <cell r="F4820" t="str">
            <v>Y047430802</v>
          </cell>
          <cell r="G4820" t="str">
            <v>大塔-漩水林场</v>
          </cell>
          <cell r="H4820">
            <v>0</v>
          </cell>
          <cell r="I4820">
            <v>5.673</v>
          </cell>
          <cell r="J4820">
            <v>5.673</v>
          </cell>
        </row>
        <row r="4821">
          <cell r="C4821" t="str">
            <v>永定区</v>
          </cell>
          <cell r="D4821">
            <v>430802</v>
          </cell>
          <cell r="E4821" t="str">
            <v>一类</v>
          </cell>
          <cell r="F4821" t="str">
            <v>Y048430802</v>
          </cell>
          <cell r="G4821" t="str">
            <v>阙家庄-李家垭</v>
          </cell>
          <cell r="H4821">
            <v>6.304</v>
          </cell>
          <cell r="I4821">
            <v>13.41</v>
          </cell>
          <cell r="J4821">
            <v>7.106</v>
          </cell>
        </row>
        <row r="4822">
          <cell r="C4822" t="str">
            <v>永定区</v>
          </cell>
          <cell r="D4822">
            <v>430802</v>
          </cell>
          <cell r="E4822" t="str">
            <v>一类</v>
          </cell>
          <cell r="F4822" t="str">
            <v>Y050430802</v>
          </cell>
          <cell r="G4822" t="str">
            <v>宋家岗-丰泉村</v>
          </cell>
          <cell r="H4822">
            <v>0</v>
          </cell>
          <cell r="I4822">
            <v>5.587</v>
          </cell>
          <cell r="J4822">
            <v>2.525</v>
          </cell>
        </row>
        <row r="4823">
          <cell r="C4823" t="str">
            <v>永定区</v>
          </cell>
          <cell r="D4823">
            <v>430802</v>
          </cell>
          <cell r="E4823" t="str">
            <v>一类</v>
          </cell>
          <cell r="F4823" t="str">
            <v>Y054430802</v>
          </cell>
          <cell r="G4823" t="str">
            <v>凤湾-卧虎洞景区</v>
          </cell>
          <cell r="H4823">
            <v>0.655</v>
          </cell>
          <cell r="I4823">
            <v>3.993</v>
          </cell>
          <cell r="J4823">
            <v>3.338</v>
          </cell>
        </row>
        <row r="4824">
          <cell r="C4824" t="str">
            <v>永定区</v>
          </cell>
          <cell r="D4824">
            <v>430802</v>
          </cell>
          <cell r="E4824" t="str">
            <v>一类</v>
          </cell>
          <cell r="F4824" t="str">
            <v>Y055430802</v>
          </cell>
          <cell r="G4824" t="str">
            <v>林科所-卧虎洞</v>
          </cell>
          <cell r="H4824">
            <v>4.95</v>
          </cell>
          <cell r="I4824">
            <v>12.087</v>
          </cell>
          <cell r="J4824">
            <v>2.792</v>
          </cell>
        </row>
        <row r="4825">
          <cell r="C4825" t="str">
            <v>永定区</v>
          </cell>
          <cell r="D4825">
            <v>430802</v>
          </cell>
          <cell r="E4825" t="str">
            <v>一类</v>
          </cell>
          <cell r="F4825" t="str">
            <v>Y057430802</v>
          </cell>
          <cell r="G4825" t="str">
            <v>社溪桥-新田垭</v>
          </cell>
          <cell r="H4825">
            <v>0</v>
          </cell>
          <cell r="I4825">
            <v>1.52</v>
          </cell>
          <cell r="J4825">
            <v>1.52</v>
          </cell>
        </row>
        <row r="4826">
          <cell r="C4826" t="str">
            <v>永定区</v>
          </cell>
          <cell r="D4826">
            <v>430802</v>
          </cell>
          <cell r="E4826" t="str">
            <v>一类</v>
          </cell>
          <cell r="F4826" t="str">
            <v>Y058430802</v>
          </cell>
          <cell r="G4826" t="str">
            <v>安子岩-社溪桥</v>
          </cell>
          <cell r="H4826">
            <v>0</v>
          </cell>
          <cell r="I4826">
            <v>8.956</v>
          </cell>
          <cell r="J4826">
            <v>2.041</v>
          </cell>
        </row>
        <row r="4827">
          <cell r="C4827" t="str">
            <v>永定区</v>
          </cell>
          <cell r="D4827">
            <v>430802</v>
          </cell>
          <cell r="E4827" t="str">
            <v>一类</v>
          </cell>
          <cell r="F4827" t="str">
            <v>Y059430802</v>
          </cell>
          <cell r="G4827" t="str">
            <v>分脉垭-柏果墉</v>
          </cell>
          <cell r="H4827">
            <v>0</v>
          </cell>
          <cell r="I4827">
            <v>8.492</v>
          </cell>
          <cell r="J4827">
            <v>2.097</v>
          </cell>
        </row>
        <row r="4828">
          <cell r="C4828" t="str">
            <v>永定区</v>
          </cell>
          <cell r="D4828">
            <v>430802</v>
          </cell>
          <cell r="E4828" t="str">
            <v>一类</v>
          </cell>
          <cell r="F4828" t="str">
            <v>Y061430802</v>
          </cell>
          <cell r="G4828" t="str">
            <v>吴家咀-陷坑</v>
          </cell>
          <cell r="H4828">
            <v>0</v>
          </cell>
          <cell r="I4828">
            <v>8.135</v>
          </cell>
          <cell r="J4828">
            <v>1.216</v>
          </cell>
        </row>
        <row r="4829">
          <cell r="C4829" t="str">
            <v>永定区</v>
          </cell>
          <cell r="D4829">
            <v>430802</v>
          </cell>
          <cell r="E4829" t="str">
            <v>一类</v>
          </cell>
          <cell r="F4829" t="str">
            <v>Y062430802</v>
          </cell>
          <cell r="G4829" t="str">
            <v>宋家湾-禾家村</v>
          </cell>
          <cell r="H4829">
            <v>0</v>
          </cell>
          <cell r="I4829">
            <v>4.299</v>
          </cell>
          <cell r="J4829">
            <v>0.554</v>
          </cell>
        </row>
        <row r="4830">
          <cell r="C4830" t="str">
            <v>永定区</v>
          </cell>
          <cell r="D4830">
            <v>430802</v>
          </cell>
          <cell r="E4830" t="str">
            <v>一类</v>
          </cell>
          <cell r="F4830" t="str">
            <v>Y063430802</v>
          </cell>
          <cell r="G4830" t="str">
            <v>三峪溪-黄石界</v>
          </cell>
          <cell r="H4830">
            <v>0</v>
          </cell>
          <cell r="I4830">
            <v>5.683</v>
          </cell>
          <cell r="J4830">
            <v>5.683</v>
          </cell>
        </row>
        <row r="4831">
          <cell r="C4831" t="str">
            <v>永定区</v>
          </cell>
          <cell r="D4831">
            <v>430802</v>
          </cell>
          <cell r="E4831" t="str">
            <v>一类</v>
          </cell>
          <cell r="F4831" t="str">
            <v>Y065430802</v>
          </cell>
          <cell r="G4831" t="str">
            <v>武溪-千功塔</v>
          </cell>
          <cell r="H4831">
            <v>0</v>
          </cell>
          <cell r="I4831">
            <v>7.444</v>
          </cell>
          <cell r="J4831">
            <v>1.711</v>
          </cell>
        </row>
        <row r="4832">
          <cell r="C4832" t="str">
            <v>永定区</v>
          </cell>
          <cell r="D4832">
            <v>430802</v>
          </cell>
          <cell r="E4832" t="str">
            <v>一类</v>
          </cell>
          <cell r="F4832" t="str">
            <v>Y066430802</v>
          </cell>
          <cell r="G4832" t="str">
            <v>邢家巷-袁家</v>
          </cell>
          <cell r="H4832">
            <v>0</v>
          </cell>
          <cell r="I4832">
            <v>20.617</v>
          </cell>
          <cell r="J4832">
            <v>20.617</v>
          </cell>
        </row>
        <row r="4833">
          <cell r="C4833" t="str">
            <v>永定区</v>
          </cell>
          <cell r="D4833">
            <v>430802</v>
          </cell>
          <cell r="E4833" t="str">
            <v>一类</v>
          </cell>
          <cell r="F4833" t="str">
            <v>Y067430802</v>
          </cell>
          <cell r="G4833" t="str">
            <v>子牙溪-熊壁岩</v>
          </cell>
          <cell r="H4833">
            <v>0</v>
          </cell>
          <cell r="I4833">
            <v>30.013</v>
          </cell>
          <cell r="J4833">
            <v>9.85</v>
          </cell>
        </row>
        <row r="4834">
          <cell r="C4834" t="str">
            <v>永定区</v>
          </cell>
          <cell r="D4834">
            <v>430802</v>
          </cell>
          <cell r="E4834" t="str">
            <v>一类</v>
          </cell>
          <cell r="F4834" t="str">
            <v>Y071430802</v>
          </cell>
          <cell r="G4834" t="str">
            <v>仙人溪-付家河</v>
          </cell>
          <cell r="H4834">
            <v>0</v>
          </cell>
          <cell r="I4834">
            <v>4.708</v>
          </cell>
          <cell r="J4834">
            <v>1.009</v>
          </cell>
        </row>
        <row r="4835">
          <cell r="C4835" t="str">
            <v>武陵源区小计</v>
          </cell>
        </row>
        <row r="4835">
          <cell r="J4835">
            <v>27.529</v>
          </cell>
        </row>
        <row r="4836">
          <cell r="C4836" t="str">
            <v>武陵源区</v>
          </cell>
          <cell r="D4836">
            <v>430811</v>
          </cell>
          <cell r="E4836" t="str">
            <v>一类</v>
          </cell>
          <cell r="F4836" t="str">
            <v>C103430811</v>
          </cell>
          <cell r="G4836" t="str">
            <v>红岩坝-土地峪</v>
          </cell>
          <cell r="H4836">
            <v>0</v>
          </cell>
          <cell r="I4836">
            <v>2.072</v>
          </cell>
          <cell r="J4836">
            <v>2.072</v>
          </cell>
        </row>
        <row r="4837">
          <cell r="C4837" t="str">
            <v>武陵源区</v>
          </cell>
          <cell r="D4837">
            <v>430811</v>
          </cell>
          <cell r="E4837" t="str">
            <v>一类</v>
          </cell>
          <cell r="F4837" t="str">
            <v>C104430811</v>
          </cell>
          <cell r="G4837" t="str">
            <v>土地峪-宝峰山</v>
          </cell>
          <cell r="H4837">
            <v>0</v>
          </cell>
          <cell r="I4837">
            <v>3.366</v>
          </cell>
          <cell r="J4837">
            <v>3.366</v>
          </cell>
        </row>
        <row r="4838">
          <cell r="C4838" t="str">
            <v>武陵源区</v>
          </cell>
          <cell r="D4838">
            <v>430811</v>
          </cell>
          <cell r="E4838" t="str">
            <v>一类</v>
          </cell>
          <cell r="F4838" t="str">
            <v>C404430811</v>
          </cell>
          <cell r="G4838" t="str">
            <v>檀木岗-余家坡</v>
          </cell>
          <cell r="H4838">
            <v>0</v>
          </cell>
          <cell r="I4838">
            <v>1.559</v>
          </cell>
          <cell r="J4838">
            <v>1.559</v>
          </cell>
        </row>
        <row r="4839">
          <cell r="C4839" t="str">
            <v>武陵源区</v>
          </cell>
          <cell r="D4839">
            <v>430811</v>
          </cell>
          <cell r="E4839" t="str">
            <v>一类</v>
          </cell>
          <cell r="F4839" t="str">
            <v>C409430811</v>
          </cell>
          <cell r="G4839" t="str">
            <v>三家峪-覃家峪</v>
          </cell>
          <cell r="H4839">
            <v>0</v>
          </cell>
          <cell r="I4839">
            <v>1.293</v>
          </cell>
          <cell r="J4839">
            <v>1.293</v>
          </cell>
        </row>
        <row r="4840">
          <cell r="C4840" t="str">
            <v>武陵源区</v>
          </cell>
          <cell r="D4840">
            <v>430811</v>
          </cell>
          <cell r="E4840" t="str">
            <v>一类</v>
          </cell>
          <cell r="F4840" t="str">
            <v>C414430811</v>
          </cell>
          <cell r="G4840" t="str">
            <v>隧道下-青龙垭</v>
          </cell>
          <cell r="H4840">
            <v>0.043</v>
          </cell>
          <cell r="I4840">
            <v>2.163</v>
          </cell>
          <cell r="J4840">
            <v>2.12</v>
          </cell>
        </row>
        <row r="4841">
          <cell r="C4841" t="str">
            <v>武陵源区</v>
          </cell>
          <cell r="D4841">
            <v>430811</v>
          </cell>
          <cell r="E4841" t="str">
            <v>一类</v>
          </cell>
          <cell r="F4841" t="str">
            <v>C416430811</v>
          </cell>
          <cell r="G4841" t="str">
            <v>隧道-孙家溶</v>
          </cell>
          <cell r="H4841">
            <v>0</v>
          </cell>
          <cell r="I4841">
            <v>3.416</v>
          </cell>
          <cell r="J4841">
            <v>3.416</v>
          </cell>
        </row>
        <row r="4842">
          <cell r="C4842" t="str">
            <v>武陵源区</v>
          </cell>
          <cell r="D4842">
            <v>430811</v>
          </cell>
          <cell r="E4842" t="str">
            <v>一类</v>
          </cell>
          <cell r="F4842" t="str">
            <v>Y601430811</v>
          </cell>
          <cell r="G4842" t="str">
            <v>金杜村-旋丝洞</v>
          </cell>
          <cell r="H4842">
            <v>0</v>
          </cell>
          <cell r="I4842">
            <v>6.47</v>
          </cell>
          <cell r="J4842">
            <v>6.47</v>
          </cell>
        </row>
        <row r="4843">
          <cell r="C4843" t="str">
            <v>武陵源区</v>
          </cell>
          <cell r="D4843">
            <v>430811</v>
          </cell>
          <cell r="E4843" t="str">
            <v>一类</v>
          </cell>
          <cell r="F4843" t="str">
            <v>Y605430811</v>
          </cell>
          <cell r="G4843" t="str">
            <v>田富村-文凤路居委会</v>
          </cell>
          <cell r="H4843">
            <v>0</v>
          </cell>
          <cell r="I4843">
            <v>4.395</v>
          </cell>
          <cell r="J4843">
            <v>4.395</v>
          </cell>
        </row>
        <row r="4844">
          <cell r="C4844" t="str">
            <v>武陵源区</v>
          </cell>
          <cell r="D4844">
            <v>430811</v>
          </cell>
          <cell r="E4844" t="str">
            <v>一类</v>
          </cell>
          <cell r="F4844" t="str">
            <v>Y608430811</v>
          </cell>
          <cell r="G4844" t="str">
            <v>黄家坪-黄家坪村</v>
          </cell>
          <cell r="H4844">
            <v>0</v>
          </cell>
          <cell r="I4844">
            <v>2.838</v>
          </cell>
          <cell r="J4844">
            <v>2.838</v>
          </cell>
        </row>
        <row r="4845">
          <cell r="C4845" t="str">
            <v>武陵源区</v>
          </cell>
          <cell r="D4845">
            <v>430811</v>
          </cell>
          <cell r="E4845" t="str">
            <v>一类</v>
          </cell>
          <cell r="F4845" t="str">
            <v>Y610430811</v>
          </cell>
          <cell r="G4845" t="str">
            <v>中心完小-王家垭</v>
          </cell>
          <cell r="H4845">
            <v>0.809</v>
          </cell>
          <cell r="I4845">
            <v>3.176</v>
          </cell>
          <cell r="J4845">
            <v>0</v>
          </cell>
        </row>
        <row r="4846">
          <cell r="C4846" t="str">
            <v>慈利县小计</v>
          </cell>
        </row>
        <row r="4846">
          <cell r="J4846">
            <v>931.988</v>
          </cell>
        </row>
        <row r="4847">
          <cell r="C4847" t="str">
            <v>慈利县</v>
          </cell>
          <cell r="D4847">
            <v>430821</v>
          </cell>
          <cell r="E4847" t="str">
            <v>一类</v>
          </cell>
          <cell r="F4847" t="str">
            <v>C006430821</v>
          </cell>
          <cell r="G4847" t="str">
            <v>白洋湾-百寿桥</v>
          </cell>
          <cell r="H4847">
            <v>2.878</v>
          </cell>
          <cell r="I4847">
            <v>3.009</v>
          </cell>
          <cell r="J4847">
            <v>0.131</v>
          </cell>
        </row>
        <row r="4848">
          <cell r="C4848" t="str">
            <v>慈利县</v>
          </cell>
          <cell r="D4848">
            <v>430821</v>
          </cell>
          <cell r="E4848" t="str">
            <v>一类</v>
          </cell>
          <cell r="F4848" t="str">
            <v>C018430821</v>
          </cell>
          <cell r="G4848" t="str">
            <v>肖塔村-毛塔村</v>
          </cell>
          <cell r="H4848">
            <v>0</v>
          </cell>
          <cell r="I4848">
            <v>3.672</v>
          </cell>
          <cell r="J4848">
            <v>3.672</v>
          </cell>
        </row>
        <row r="4849">
          <cell r="C4849" t="str">
            <v>慈利县</v>
          </cell>
          <cell r="D4849">
            <v>430821</v>
          </cell>
          <cell r="E4849" t="str">
            <v>一类</v>
          </cell>
          <cell r="F4849" t="str">
            <v>C020430821</v>
          </cell>
          <cell r="G4849" t="str">
            <v>联合至联合</v>
          </cell>
          <cell r="H4849">
            <v>0</v>
          </cell>
          <cell r="I4849">
            <v>0.963</v>
          </cell>
          <cell r="J4849">
            <v>0.963</v>
          </cell>
        </row>
        <row r="4850">
          <cell r="C4850" t="str">
            <v>慈利县</v>
          </cell>
          <cell r="D4850">
            <v>430821</v>
          </cell>
          <cell r="E4850" t="str">
            <v>一类</v>
          </cell>
          <cell r="F4850" t="str">
            <v>C021430821</v>
          </cell>
          <cell r="G4850" t="str">
            <v>羊角峪-黑峪垭</v>
          </cell>
          <cell r="H4850">
            <v>0</v>
          </cell>
          <cell r="I4850">
            <v>3.643</v>
          </cell>
          <cell r="J4850">
            <v>3.643</v>
          </cell>
        </row>
        <row r="4851">
          <cell r="C4851" t="str">
            <v>慈利县</v>
          </cell>
          <cell r="D4851">
            <v>430821</v>
          </cell>
          <cell r="E4851" t="str">
            <v>一类</v>
          </cell>
          <cell r="F4851" t="str">
            <v>C024430821</v>
          </cell>
          <cell r="G4851" t="str">
            <v>园艺场岔路-园艺场岔路</v>
          </cell>
          <cell r="H4851">
            <v>0</v>
          </cell>
          <cell r="I4851">
            <v>3.08</v>
          </cell>
          <cell r="J4851">
            <v>3.08</v>
          </cell>
        </row>
        <row r="4852">
          <cell r="C4852" t="str">
            <v>慈利县</v>
          </cell>
          <cell r="D4852">
            <v>430821</v>
          </cell>
          <cell r="E4852" t="str">
            <v>一类</v>
          </cell>
          <cell r="F4852" t="str">
            <v>C025430821</v>
          </cell>
          <cell r="G4852" t="str">
            <v>黑岩嘴-毛家峪</v>
          </cell>
          <cell r="H4852">
            <v>0.75</v>
          </cell>
          <cell r="I4852">
            <v>1.713</v>
          </cell>
          <cell r="J4852">
            <v>0.963</v>
          </cell>
        </row>
        <row r="4853">
          <cell r="C4853" t="str">
            <v>慈利县</v>
          </cell>
          <cell r="D4853">
            <v>430821</v>
          </cell>
          <cell r="E4853" t="str">
            <v>一类</v>
          </cell>
          <cell r="F4853" t="str">
            <v>C032430821</v>
          </cell>
          <cell r="G4853" t="str">
            <v>伏龙村-伏龙村</v>
          </cell>
          <cell r="H4853">
            <v>0</v>
          </cell>
          <cell r="I4853">
            <v>2.389</v>
          </cell>
          <cell r="J4853">
            <v>2.386</v>
          </cell>
        </row>
        <row r="4854">
          <cell r="C4854" t="str">
            <v>慈利县</v>
          </cell>
          <cell r="D4854">
            <v>430821</v>
          </cell>
          <cell r="E4854" t="str">
            <v>一类</v>
          </cell>
          <cell r="F4854" t="str">
            <v>C036430821</v>
          </cell>
          <cell r="G4854" t="str">
            <v>伏龙村-伏龙村</v>
          </cell>
          <cell r="H4854">
            <v>0</v>
          </cell>
          <cell r="I4854">
            <v>1.58</v>
          </cell>
          <cell r="J4854">
            <v>1.58</v>
          </cell>
        </row>
        <row r="4855">
          <cell r="C4855" t="str">
            <v>慈利县</v>
          </cell>
          <cell r="D4855">
            <v>430821</v>
          </cell>
          <cell r="E4855" t="str">
            <v>一类</v>
          </cell>
          <cell r="F4855" t="str">
            <v>C039430821</v>
          </cell>
          <cell r="G4855" t="str">
            <v>优富至金富</v>
          </cell>
          <cell r="H4855">
            <v>0</v>
          </cell>
          <cell r="I4855">
            <v>4.338</v>
          </cell>
          <cell r="J4855">
            <v>2.932</v>
          </cell>
        </row>
        <row r="4856">
          <cell r="C4856" t="str">
            <v>慈利县</v>
          </cell>
          <cell r="D4856">
            <v>430821</v>
          </cell>
          <cell r="E4856" t="str">
            <v>一类</v>
          </cell>
          <cell r="F4856" t="str">
            <v>C049430821</v>
          </cell>
          <cell r="G4856" t="str">
            <v>陈家坪-八斗丘</v>
          </cell>
          <cell r="H4856">
            <v>0</v>
          </cell>
          <cell r="I4856">
            <v>1.806</v>
          </cell>
          <cell r="J4856">
            <v>1.806</v>
          </cell>
        </row>
        <row r="4857">
          <cell r="C4857" t="str">
            <v>慈利县</v>
          </cell>
          <cell r="D4857">
            <v>430821</v>
          </cell>
          <cell r="E4857" t="str">
            <v>一类</v>
          </cell>
          <cell r="F4857" t="str">
            <v>C054430821</v>
          </cell>
          <cell r="G4857" t="str">
            <v>红旗水库-潘坪十二组</v>
          </cell>
          <cell r="H4857">
            <v>0</v>
          </cell>
          <cell r="I4857">
            <v>2.33</v>
          </cell>
          <cell r="J4857">
            <v>2.33</v>
          </cell>
        </row>
        <row r="4858">
          <cell r="C4858" t="str">
            <v>慈利县</v>
          </cell>
          <cell r="D4858">
            <v>430821</v>
          </cell>
          <cell r="E4858" t="str">
            <v>一类</v>
          </cell>
          <cell r="F4858" t="str">
            <v>C055430821</v>
          </cell>
          <cell r="G4858" t="str">
            <v>江星至江星</v>
          </cell>
          <cell r="H4858">
            <v>0</v>
          </cell>
          <cell r="I4858">
            <v>1.873</v>
          </cell>
          <cell r="J4858">
            <v>1.873</v>
          </cell>
        </row>
        <row r="4859">
          <cell r="C4859" t="str">
            <v>慈利县</v>
          </cell>
          <cell r="D4859">
            <v>430821</v>
          </cell>
          <cell r="E4859" t="str">
            <v>一类</v>
          </cell>
          <cell r="F4859" t="str">
            <v>C057430821</v>
          </cell>
          <cell r="G4859" t="str">
            <v>易家溶-易家溶</v>
          </cell>
          <cell r="H4859">
            <v>0</v>
          </cell>
          <cell r="I4859">
            <v>8.392</v>
          </cell>
          <cell r="J4859">
            <v>8.386</v>
          </cell>
        </row>
        <row r="4860">
          <cell r="C4860" t="str">
            <v>慈利县</v>
          </cell>
          <cell r="D4860">
            <v>430821</v>
          </cell>
          <cell r="E4860" t="str">
            <v>一类</v>
          </cell>
          <cell r="F4860" t="str">
            <v>C060430821</v>
          </cell>
          <cell r="G4860" t="str">
            <v>双湾-双湾</v>
          </cell>
          <cell r="H4860">
            <v>1.845</v>
          </cell>
          <cell r="I4860">
            <v>3.898</v>
          </cell>
          <cell r="J4860">
            <v>2.053</v>
          </cell>
        </row>
        <row r="4861">
          <cell r="C4861" t="str">
            <v>慈利县</v>
          </cell>
          <cell r="D4861">
            <v>430821</v>
          </cell>
          <cell r="E4861" t="str">
            <v>一类</v>
          </cell>
          <cell r="F4861" t="str">
            <v>C062430821</v>
          </cell>
          <cell r="G4861" t="str">
            <v>白竹峪村部-白竹峪村部</v>
          </cell>
          <cell r="H4861">
            <v>1.899</v>
          </cell>
          <cell r="I4861">
            <v>4.973</v>
          </cell>
          <cell r="J4861">
            <v>3.074</v>
          </cell>
        </row>
        <row r="4862">
          <cell r="C4862" t="str">
            <v>慈利县</v>
          </cell>
          <cell r="D4862">
            <v>430821</v>
          </cell>
          <cell r="E4862" t="str">
            <v>一类</v>
          </cell>
          <cell r="F4862" t="str">
            <v>C068430821</v>
          </cell>
          <cell r="G4862" t="str">
            <v>皂泥峪村-皂泥峪村</v>
          </cell>
          <cell r="H4862">
            <v>0</v>
          </cell>
          <cell r="I4862">
            <v>3.21</v>
          </cell>
          <cell r="J4862">
            <v>3.21</v>
          </cell>
        </row>
        <row r="4863">
          <cell r="C4863" t="str">
            <v>慈利县</v>
          </cell>
          <cell r="D4863">
            <v>430821</v>
          </cell>
          <cell r="E4863" t="str">
            <v>一类</v>
          </cell>
          <cell r="F4863" t="str">
            <v>C069430821</v>
          </cell>
          <cell r="G4863" t="str">
            <v>灰塘坪至万石坪</v>
          </cell>
          <cell r="H4863">
            <v>0</v>
          </cell>
          <cell r="I4863">
            <v>3.034</v>
          </cell>
          <cell r="J4863">
            <v>3.034</v>
          </cell>
        </row>
        <row r="4864">
          <cell r="C4864" t="str">
            <v>慈利县</v>
          </cell>
          <cell r="D4864">
            <v>430821</v>
          </cell>
          <cell r="E4864" t="str">
            <v>一类</v>
          </cell>
          <cell r="F4864" t="str">
            <v>C070430821</v>
          </cell>
          <cell r="G4864" t="str">
            <v>渠溶水库-细茅村</v>
          </cell>
          <cell r="H4864">
            <v>0</v>
          </cell>
          <cell r="I4864">
            <v>1.09</v>
          </cell>
          <cell r="J4864">
            <v>1.09</v>
          </cell>
        </row>
        <row r="4865">
          <cell r="C4865" t="str">
            <v>慈利县</v>
          </cell>
          <cell r="D4865">
            <v>430821</v>
          </cell>
          <cell r="E4865" t="str">
            <v>一类</v>
          </cell>
          <cell r="F4865" t="str">
            <v>C072430821</v>
          </cell>
          <cell r="G4865" t="str">
            <v>茅庵至茅庵</v>
          </cell>
          <cell r="H4865">
            <v>0</v>
          </cell>
          <cell r="I4865">
            <v>1.498</v>
          </cell>
          <cell r="J4865">
            <v>1.499</v>
          </cell>
        </row>
        <row r="4866">
          <cell r="C4866" t="str">
            <v>慈利县</v>
          </cell>
          <cell r="D4866">
            <v>430821</v>
          </cell>
          <cell r="E4866" t="str">
            <v>一类</v>
          </cell>
          <cell r="F4866" t="str">
            <v>C075430821</v>
          </cell>
          <cell r="G4866" t="str">
            <v>于家-于家</v>
          </cell>
          <cell r="H4866">
            <v>0.535</v>
          </cell>
          <cell r="I4866">
            <v>2.859</v>
          </cell>
          <cell r="J4866">
            <v>2.324</v>
          </cell>
        </row>
        <row r="4867">
          <cell r="C4867" t="str">
            <v>慈利县</v>
          </cell>
          <cell r="D4867">
            <v>430821</v>
          </cell>
          <cell r="E4867" t="str">
            <v>一类</v>
          </cell>
          <cell r="F4867" t="str">
            <v>C081430821</v>
          </cell>
          <cell r="G4867" t="str">
            <v>造化1组-望月坪桥边</v>
          </cell>
          <cell r="H4867">
            <v>0</v>
          </cell>
          <cell r="I4867">
            <v>4.39</v>
          </cell>
          <cell r="J4867">
            <v>4.39</v>
          </cell>
        </row>
        <row r="4868">
          <cell r="C4868" t="str">
            <v>慈利县</v>
          </cell>
          <cell r="D4868">
            <v>430821</v>
          </cell>
          <cell r="E4868" t="str">
            <v>一类</v>
          </cell>
          <cell r="F4868" t="str">
            <v>C083430821</v>
          </cell>
          <cell r="G4868" t="str">
            <v>瓜子溪-龙峰桥</v>
          </cell>
          <cell r="H4868">
            <v>0</v>
          </cell>
          <cell r="I4868">
            <v>1.843</v>
          </cell>
          <cell r="J4868">
            <v>1.842</v>
          </cell>
        </row>
        <row r="4869">
          <cell r="C4869" t="str">
            <v>慈利县</v>
          </cell>
          <cell r="D4869">
            <v>430821</v>
          </cell>
          <cell r="E4869" t="str">
            <v>一类</v>
          </cell>
          <cell r="F4869" t="str">
            <v>C086430821</v>
          </cell>
          <cell r="G4869" t="str">
            <v>鸡公嘴-红星桥</v>
          </cell>
          <cell r="H4869">
            <v>0</v>
          </cell>
          <cell r="I4869">
            <v>1.075</v>
          </cell>
          <cell r="J4869">
            <v>1.075</v>
          </cell>
        </row>
        <row r="4870">
          <cell r="C4870" t="str">
            <v>慈利县</v>
          </cell>
          <cell r="D4870">
            <v>430821</v>
          </cell>
          <cell r="E4870" t="str">
            <v>一类</v>
          </cell>
          <cell r="F4870" t="str">
            <v>C089430821</v>
          </cell>
          <cell r="G4870" t="str">
            <v>姚家峪-长潭河电站</v>
          </cell>
          <cell r="H4870">
            <v>0</v>
          </cell>
          <cell r="I4870">
            <v>9.785</v>
          </cell>
          <cell r="J4870">
            <v>9.043</v>
          </cell>
        </row>
        <row r="4871">
          <cell r="C4871" t="str">
            <v>慈利县</v>
          </cell>
          <cell r="D4871">
            <v>430821</v>
          </cell>
          <cell r="E4871" t="str">
            <v>一类</v>
          </cell>
          <cell r="F4871" t="str">
            <v>C092430821</v>
          </cell>
          <cell r="G4871" t="str">
            <v>当事井-当事井</v>
          </cell>
          <cell r="H4871">
            <v>0.705</v>
          </cell>
          <cell r="I4871">
            <v>3.505</v>
          </cell>
          <cell r="J4871">
            <v>2.8</v>
          </cell>
        </row>
        <row r="4872">
          <cell r="C4872" t="str">
            <v>慈利县</v>
          </cell>
          <cell r="D4872">
            <v>430821</v>
          </cell>
          <cell r="E4872" t="str">
            <v>一类</v>
          </cell>
          <cell r="F4872" t="str">
            <v>C093430821</v>
          </cell>
          <cell r="G4872" t="str">
            <v>水井垭-场子窝</v>
          </cell>
          <cell r="H4872">
            <v>1.705</v>
          </cell>
          <cell r="I4872">
            <v>6.65</v>
          </cell>
          <cell r="J4872">
            <v>4.945</v>
          </cell>
        </row>
        <row r="4873">
          <cell r="C4873" t="str">
            <v>慈利县</v>
          </cell>
          <cell r="D4873">
            <v>430821</v>
          </cell>
          <cell r="E4873" t="str">
            <v>一类</v>
          </cell>
          <cell r="F4873" t="str">
            <v>C095430821</v>
          </cell>
          <cell r="G4873" t="str">
            <v>星岩-周家坡</v>
          </cell>
          <cell r="H4873">
            <v>0</v>
          </cell>
          <cell r="I4873">
            <v>2.174</v>
          </cell>
          <cell r="J4873">
            <v>2.171</v>
          </cell>
        </row>
        <row r="4874">
          <cell r="C4874" t="str">
            <v>慈利县</v>
          </cell>
          <cell r="D4874">
            <v>430821</v>
          </cell>
          <cell r="E4874" t="str">
            <v>一类</v>
          </cell>
          <cell r="F4874" t="str">
            <v>C097430821</v>
          </cell>
          <cell r="G4874" t="str">
            <v>下花椒塌-红岩壁</v>
          </cell>
          <cell r="H4874">
            <v>1.253</v>
          </cell>
          <cell r="I4874">
            <v>4.228</v>
          </cell>
          <cell r="J4874">
            <v>2.975</v>
          </cell>
        </row>
        <row r="4875">
          <cell r="C4875" t="str">
            <v>慈利县</v>
          </cell>
          <cell r="D4875">
            <v>430821</v>
          </cell>
          <cell r="E4875" t="str">
            <v>一类</v>
          </cell>
          <cell r="F4875" t="str">
            <v>C104430821</v>
          </cell>
          <cell r="G4875" t="str">
            <v>张家岗-跑马岗</v>
          </cell>
          <cell r="H4875">
            <v>0.535</v>
          </cell>
          <cell r="I4875">
            <v>2.814</v>
          </cell>
          <cell r="J4875">
            <v>2.278</v>
          </cell>
        </row>
        <row r="4876">
          <cell r="C4876" t="str">
            <v>慈利县</v>
          </cell>
          <cell r="D4876">
            <v>430821</v>
          </cell>
          <cell r="E4876" t="str">
            <v>一类</v>
          </cell>
          <cell r="F4876" t="str">
            <v>C113430821</v>
          </cell>
          <cell r="G4876" t="str">
            <v>凉水井-凉水井</v>
          </cell>
          <cell r="H4876">
            <v>1.022</v>
          </cell>
          <cell r="I4876">
            <v>1.292</v>
          </cell>
          <cell r="J4876">
            <v>0.27</v>
          </cell>
        </row>
        <row r="4877">
          <cell r="C4877" t="str">
            <v>慈利县</v>
          </cell>
          <cell r="D4877">
            <v>430821</v>
          </cell>
          <cell r="E4877" t="str">
            <v>一类</v>
          </cell>
          <cell r="F4877" t="str">
            <v>C115430821</v>
          </cell>
          <cell r="G4877" t="str">
            <v>小溪沟-马岭泉</v>
          </cell>
          <cell r="H4877">
            <v>0</v>
          </cell>
          <cell r="I4877">
            <v>2.02</v>
          </cell>
          <cell r="J4877">
            <v>2.02</v>
          </cell>
        </row>
        <row r="4878">
          <cell r="C4878" t="str">
            <v>慈利县</v>
          </cell>
          <cell r="D4878">
            <v>430821</v>
          </cell>
          <cell r="E4878" t="str">
            <v>一类</v>
          </cell>
          <cell r="F4878" t="str">
            <v>C119430821</v>
          </cell>
          <cell r="G4878" t="str">
            <v>幸福岗-王家台</v>
          </cell>
          <cell r="H4878">
            <v>0</v>
          </cell>
          <cell r="I4878">
            <v>2.665</v>
          </cell>
          <cell r="J4878">
            <v>2.127</v>
          </cell>
        </row>
        <row r="4879">
          <cell r="C4879" t="str">
            <v>慈利县</v>
          </cell>
          <cell r="D4879">
            <v>430821</v>
          </cell>
          <cell r="E4879" t="str">
            <v>一类</v>
          </cell>
          <cell r="F4879" t="str">
            <v>C122430821</v>
          </cell>
          <cell r="G4879" t="str">
            <v>石马桥-枫棚垭</v>
          </cell>
          <cell r="H4879">
            <v>0</v>
          </cell>
          <cell r="I4879">
            <v>5.688</v>
          </cell>
          <cell r="J4879">
            <v>5.685</v>
          </cell>
        </row>
        <row r="4880">
          <cell r="C4880" t="str">
            <v>慈利县</v>
          </cell>
          <cell r="D4880">
            <v>430821</v>
          </cell>
          <cell r="E4880" t="str">
            <v>一类</v>
          </cell>
          <cell r="F4880" t="str">
            <v>C135430821</v>
          </cell>
          <cell r="G4880" t="str">
            <v>岩谷至红岩</v>
          </cell>
          <cell r="H4880">
            <v>0</v>
          </cell>
          <cell r="I4880">
            <v>4.477</v>
          </cell>
          <cell r="J4880">
            <v>4.477</v>
          </cell>
        </row>
        <row r="4881">
          <cell r="C4881" t="str">
            <v>慈利县</v>
          </cell>
          <cell r="D4881">
            <v>430821</v>
          </cell>
          <cell r="E4881" t="str">
            <v>一类</v>
          </cell>
          <cell r="F4881" t="str">
            <v>C139430821</v>
          </cell>
          <cell r="G4881" t="str">
            <v>九龙村村道</v>
          </cell>
          <cell r="H4881">
            <v>0</v>
          </cell>
          <cell r="I4881">
            <v>0.518</v>
          </cell>
          <cell r="J4881">
            <v>0.517</v>
          </cell>
        </row>
        <row r="4882">
          <cell r="C4882" t="str">
            <v>慈利县</v>
          </cell>
          <cell r="D4882">
            <v>430821</v>
          </cell>
          <cell r="E4882" t="str">
            <v>一类</v>
          </cell>
          <cell r="F4882" t="str">
            <v>C142430821</v>
          </cell>
          <cell r="G4882" t="str">
            <v>鱼龙桥-夏榜</v>
          </cell>
          <cell r="H4882">
            <v>3.975</v>
          </cell>
          <cell r="I4882">
            <v>4.121</v>
          </cell>
          <cell r="J4882">
            <v>0.146</v>
          </cell>
        </row>
        <row r="4883">
          <cell r="C4883" t="str">
            <v>慈利县</v>
          </cell>
          <cell r="D4883">
            <v>430821</v>
          </cell>
          <cell r="E4883" t="str">
            <v>一类</v>
          </cell>
          <cell r="F4883" t="str">
            <v>C145430821</v>
          </cell>
          <cell r="G4883" t="str">
            <v>满家湾-土地垭</v>
          </cell>
          <cell r="H4883">
            <v>0</v>
          </cell>
          <cell r="I4883">
            <v>1.805</v>
          </cell>
          <cell r="J4883">
            <v>0.379</v>
          </cell>
        </row>
        <row r="4884">
          <cell r="C4884" t="str">
            <v>慈利县</v>
          </cell>
          <cell r="D4884">
            <v>430821</v>
          </cell>
          <cell r="E4884" t="str">
            <v>一类</v>
          </cell>
          <cell r="F4884" t="str">
            <v>C146430821</v>
          </cell>
          <cell r="G4884" t="str">
            <v>南山至南山</v>
          </cell>
          <cell r="H4884">
            <v>0</v>
          </cell>
          <cell r="I4884">
            <v>0.199</v>
          </cell>
          <cell r="J4884">
            <v>0.199</v>
          </cell>
        </row>
        <row r="4885">
          <cell r="C4885" t="str">
            <v>慈利县</v>
          </cell>
          <cell r="D4885">
            <v>430821</v>
          </cell>
          <cell r="E4885" t="str">
            <v>一类</v>
          </cell>
          <cell r="F4885" t="str">
            <v>C152430821</v>
          </cell>
          <cell r="G4885" t="str">
            <v>合儿垭-合儿垭</v>
          </cell>
          <cell r="H4885">
            <v>0</v>
          </cell>
          <cell r="I4885">
            <v>3.837</v>
          </cell>
          <cell r="J4885">
            <v>3.837</v>
          </cell>
        </row>
        <row r="4886">
          <cell r="C4886" t="str">
            <v>慈利县</v>
          </cell>
          <cell r="D4886">
            <v>430821</v>
          </cell>
          <cell r="E4886" t="str">
            <v>一类</v>
          </cell>
          <cell r="F4886" t="str">
            <v>C155430821</v>
          </cell>
          <cell r="G4886" t="str">
            <v>湖溃至天桥</v>
          </cell>
          <cell r="H4886">
            <v>0</v>
          </cell>
          <cell r="I4886">
            <v>4.399</v>
          </cell>
          <cell r="J4886">
            <v>4.399</v>
          </cell>
        </row>
        <row r="4887">
          <cell r="C4887" t="str">
            <v>慈利县</v>
          </cell>
          <cell r="D4887">
            <v>430821</v>
          </cell>
          <cell r="E4887" t="str">
            <v>一类</v>
          </cell>
          <cell r="F4887" t="str">
            <v>C156430821</v>
          </cell>
          <cell r="G4887" t="str">
            <v>水泥路-水泥路</v>
          </cell>
          <cell r="H4887">
            <v>0</v>
          </cell>
          <cell r="I4887">
            <v>4.915</v>
          </cell>
          <cell r="J4887">
            <v>4.915</v>
          </cell>
        </row>
        <row r="4888">
          <cell r="C4888" t="str">
            <v>慈利县</v>
          </cell>
          <cell r="D4888">
            <v>430821</v>
          </cell>
          <cell r="E4888" t="str">
            <v>一类</v>
          </cell>
          <cell r="F4888" t="str">
            <v>C161430821</v>
          </cell>
          <cell r="G4888" t="str">
            <v>楠竹村部-楠竹村部</v>
          </cell>
          <cell r="H4888">
            <v>0</v>
          </cell>
          <cell r="I4888">
            <v>2.202</v>
          </cell>
          <cell r="J4888">
            <v>2.202</v>
          </cell>
        </row>
        <row r="4889">
          <cell r="C4889" t="str">
            <v>慈利县</v>
          </cell>
          <cell r="D4889">
            <v>430821</v>
          </cell>
          <cell r="E4889" t="str">
            <v>一类</v>
          </cell>
          <cell r="F4889" t="str">
            <v>C169430821</v>
          </cell>
          <cell r="G4889" t="str">
            <v>桃垭至马鞍山</v>
          </cell>
          <cell r="H4889">
            <v>0</v>
          </cell>
          <cell r="I4889">
            <v>3.216</v>
          </cell>
          <cell r="J4889">
            <v>2.736</v>
          </cell>
        </row>
        <row r="4890">
          <cell r="C4890" t="str">
            <v>慈利县</v>
          </cell>
          <cell r="D4890">
            <v>430821</v>
          </cell>
          <cell r="E4890" t="str">
            <v>一类</v>
          </cell>
          <cell r="F4890" t="str">
            <v>C171430821</v>
          </cell>
          <cell r="G4890" t="str">
            <v>氽溪水泥路-氽溪村界</v>
          </cell>
          <cell r="H4890">
            <v>0.225</v>
          </cell>
          <cell r="I4890">
            <v>5.831</v>
          </cell>
          <cell r="J4890">
            <v>3.906</v>
          </cell>
        </row>
        <row r="4891">
          <cell r="C4891" t="str">
            <v>慈利县</v>
          </cell>
          <cell r="D4891">
            <v>430821</v>
          </cell>
          <cell r="E4891" t="str">
            <v>一类</v>
          </cell>
          <cell r="F4891" t="str">
            <v>C180430821</v>
          </cell>
          <cell r="G4891" t="str">
            <v>零甘线-茅坡村部</v>
          </cell>
          <cell r="H4891">
            <v>0</v>
          </cell>
          <cell r="I4891">
            <v>8.776</v>
          </cell>
          <cell r="J4891">
            <v>8.776</v>
          </cell>
        </row>
        <row r="4892">
          <cell r="C4892" t="str">
            <v>慈利县</v>
          </cell>
          <cell r="D4892">
            <v>430821</v>
          </cell>
          <cell r="E4892" t="str">
            <v>一类</v>
          </cell>
          <cell r="F4892" t="str">
            <v>C181430821</v>
          </cell>
          <cell r="G4892" t="str">
            <v>王家坪村-王家坪村</v>
          </cell>
          <cell r="H4892">
            <v>0</v>
          </cell>
          <cell r="I4892">
            <v>2.407</v>
          </cell>
          <cell r="J4892">
            <v>2.407</v>
          </cell>
        </row>
        <row r="4893">
          <cell r="C4893" t="str">
            <v>慈利县</v>
          </cell>
          <cell r="D4893">
            <v>430821</v>
          </cell>
          <cell r="E4893" t="str">
            <v>一类</v>
          </cell>
          <cell r="F4893" t="str">
            <v>C182430821</v>
          </cell>
          <cell r="G4893" t="str">
            <v>杜坪村-杜坪村</v>
          </cell>
          <cell r="H4893">
            <v>0</v>
          </cell>
          <cell r="I4893">
            <v>2.512</v>
          </cell>
          <cell r="J4893">
            <v>2.512</v>
          </cell>
        </row>
        <row r="4894">
          <cell r="C4894" t="str">
            <v>慈利县</v>
          </cell>
          <cell r="D4894">
            <v>430821</v>
          </cell>
          <cell r="E4894" t="str">
            <v>一类</v>
          </cell>
          <cell r="F4894" t="str">
            <v>C183430821</v>
          </cell>
          <cell r="G4894" t="str">
            <v>土溪至土溪</v>
          </cell>
          <cell r="H4894">
            <v>0</v>
          </cell>
          <cell r="I4894">
            <v>3.393</v>
          </cell>
          <cell r="J4894">
            <v>0.138</v>
          </cell>
        </row>
        <row r="4895">
          <cell r="C4895" t="str">
            <v>慈利县</v>
          </cell>
          <cell r="D4895">
            <v>430821</v>
          </cell>
          <cell r="E4895" t="str">
            <v>一类</v>
          </cell>
          <cell r="F4895" t="str">
            <v>C184430821</v>
          </cell>
          <cell r="G4895" t="str">
            <v>集总溪桥-寒水潭</v>
          </cell>
          <cell r="H4895">
            <v>0</v>
          </cell>
          <cell r="I4895">
            <v>2.668</v>
          </cell>
          <cell r="J4895">
            <v>2.668</v>
          </cell>
        </row>
        <row r="4896">
          <cell r="C4896" t="str">
            <v>慈利县</v>
          </cell>
          <cell r="D4896">
            <v>430821</v>
          </cell>
          <cell r="E4896" t="str">
            <v>一类</v>
          </cell>
          <cell r="F4896" t="str">
            <v>C185430821</v>
          </cell>
          <cell r="G4896" t="str">
            <v>和家峪桥-敏家</v>
          </cell>
          <cell r="H4896">
            <v>0</v>
          </cell>
          <cell r="I4896">
            <v>0.306</v>
          </cell>
          <cell r="J4896">
            <v>0.306</v>
          </cell>
        </row>
        <row r="4897">
          <cell r="C4897" t="str">
            <v>慈利县</v>
          </cell>
          <cell r="D4897">
            <v>430821</v>
          </cell>
          <cell r="E4897" t="str">
            <v>一类</v>
          </cell>
          <cell r="F4897" t="str">
            <v>C188430821</v>
          </cell>
          <cell r="G4897" t="str">
            <v>兰溪-大田八组</v>
          </cell>
          <cell r="H4897">
            <v>0</v>
          </cell>
          <cell r="I4897">
            <v>2.664</v>
          </cell>
          <cell r="J4897">
            <v>2.664</v>
          </cell>
        </row>
        <row r="4898">
          <cell r="C4898" t="str">
            <v>慈利县</v>
          </cell>
          <cell r="D4898">
            <v>430821</v>
          </cell>
          <cell r="E4898" t="str">
            <v>一类</v>
          </cell>
          <cell r="F4898" t="str">
            <v>C190430821</v>
          </cell>
          <cell r="G4898" t="str">
            <v>乐庄至茅坡</v>
          </cell>
          <cell r="H4898">
            <v>0</v>
          </cell>
          <cell r="I4898">
            <v>2.696</v>
          </cell>
          <cell r="J4898">
            <v>2.696</v>
          </cell>
        </row>
        <row r="4899">
          <cell r="C4899" t="str">
            <v>慈利县</v>
          </cell>
          <cell r="D4899">
            <v>430821</v>
          </cell>
          <cell r="E4899" t="str">
            <v>一类</v>
          </cell>
          <cell r="F4899" t="str">
            <v>C199430821</v>
          </cell>
          <cell r="G4899" t="str">
            <v>七方峪村部-七方峪村部</v>
          </cell>
          <cell r="H4899">
            <v>2.687</v>
          </cell>
          <cell r="I4899">
            <v>5.563</v>
          </cell>
          <cell r="J4899">
            <v>2.876</v>
          </cell>
        </row>
        <row r="4900">
          <cell r="C4900" t="str">
            <v>慈利县</v>
          </cell>
          <cell r="D4900">
            <v>430821</v>
          </cell>
          <cell r="E4900" t="str">
            <v>一类</v>
          </cell>
          <cell r="F4900" t="str">
            <v>C201430821</v>
          </cell>
          <cell r="G4900" t="str">
            <v>堆金村-堆金村</v>
          </cell>
          <cell r="H4900">
            <v>3.035</v>
          </cell>
          <cell r="I4900">
            <v>3.201</v>
          </cell>
          <cell r="J4900">
            <v>0.166</v>
          </cell>
        </row>
        <row r="4901">
          <cell r="C4901" t="str">
            <v>慈利县</v>
          </cell>
          <cell r="D4901">
            <v>430821</v>
          </cell>
          <cell r="E4901" t="str">
            <v>一类</v>
          </cell>
          <cell r="F4901" t="str">
            <v>C207430821</v>
          </cell>
          <cell r="G4901" t="str">
            <v>东家院子-东家院子</v>
          </cell>
          <cell r="H4901">
            <v>0</v>
          </cell>
          <cell r="I4901">
            <v>3.541</v>
          </cell>
          <cell r="J4901">
            <v>3.541</v>
          </cell>
        </row>
        <row r="4902">
          <cell r="C4902" t="str">
            <v>慈利县</v>
          </cell>
          <cell r="D4902">
            <v>430821</v>
          </cell>
          <cell r="E4902" t="str">
            <v>一类</v>
          </cell>
          <cell r="F4902" t="str">
            <v>C212430821</v>
          </cell>
          <cell r="G4902" t="str">
            <v>S304-苗市火车站</v>
          </cell>
          <cell r="H4902">
            <v>0</v>
          </cell>
          <cell r="I4902">
            <v>5.217</v>
          </cell>
          <cell r="J4902">
            <v>5.217</v>
          </cell>
        </row>
        <row r="4903">
          <cell r="C4903" t="str">
            <v>慈利县</v>
          </cell>
          <cell r="D4903">
            <v>430821</v>
          </cell>
          <cell r="E4903" t="str">
            <v>一类</v>
          </cell>
          <cell r="F4903" t="str">
            <v>C213430821</v>
          </cell>
          <cell r="G4903" t="str">
            <v>高桥幼儿园-苏氏溪</v>
          </cell>
          <cell r="H4903">
            <v>0</v>
          </cell>
          <cell r="I4903">
            <v>1.96</v>
          </cell>
          <cell r="J4903">
            <v>1.96</v>
          </cell>
        </row>
        <row r="4904">
          <cell r="C4904" t="str">
            <v>慈利县</v>
          </cell>
          <cell r="D4904">
            <v>430821</v>
          </cell>
          <cell r="E4904" t="str">
            <v>一类</v>
          </cell>
          <cell r="F4904" t="str">
            <v>C215430821</v>
          </cell>
          <cell r="G4904" t="str">
            <v>大兴完小-大风凸</v>
          </cell>
          <cell r="H4904">
            <v>0</v>
          </cell>
          <cell r="I4904">
            <v>2.787</v>
          </cell>
          <cell r="J4904">
            <v>2.787</v>
          </cell>
        </row>
        <row r="4905">
          <cell r="C4905" t="str">
            <v>慈利县</v>
          </cell>
          <cell r="D4905">
            <v>430821</v>
          </cell>
          <cell r="E4905" t="str">
            <v>一类</v>
          </cell>
          <cell r="F4905" t="str">
            <v>C227430821</v>
          </cell>
          <cell r="G4905" t="str">
            <v>广福桥-广福桥</v>
          </cell>
          <cell r="H4905">
            <v>0</v>
          </cell>
          <cell r="I4905">
            <v>2.015</v>
          </cell>
          <cell r="J4905">
            <v>2.015</v>
          </cell>
        </row>
        <row r="4906">
          <cell r="C4906" t="str">
            <v>慈利县</v>
          </cell>
          <cell r="D4906">
            <v>430821</v>
          </cell>
          <cell r="E4906" t="str">
            <v>一类</v>
          </cell>
          <cell r="F4906" t="str">
            <v>C234430821</v>
          </cell>
          <cell r="G4906" t="str">
            <v>水库-中广村部</v>
          </cell>
          <cell r="H4906">
            <v>0</v>
          </cell>
          <cell r="I4906">
            <v>4.432</v>
          </cell>
          <cell r="J4906">
            <v>3.468</v>
          </cell>
        </row>
        <row r="4907">
          <cell r="C4907" t="str">
            <v>慈利县</v>
          </cell>
          <cell r="D4907">
            <v>430821</v>
          </cell>
          <cell r="E4907" t="str">
            <v>一类</v>
          </cell>
          <cell r="F4907" t="str">
            <v>C236430821</v>
          </cell>
          <cell r="G4907" t="str">
            <v>坪峰村部三岔路-坪峰村部三岔路</v>
          </cell>
          <cell r="H4907">
            <v>0</v>
          </cell>
          <cell r="I4907">
            <v>3.842</v>
          </cell>
          <cell r="J4907">
            <v>3.842</v>
          </cell>
        </row>
        <row r="4908">
          <cell r="C4908" t="str">
            <v>慈利县</v>
          </cell>
          <cell r="D4908">
            <v>430821</v>
          </cell>
          <cell r="E4908" t="str">
            <v>一类</v>
          </cell>
          <cell r="F4908" t="str">
            <v>C238430821</v>
          </cell>
          <cell r="G4908" t="str">
            <v>上长湾嘴-琵琶洞</v>
          </cell>
          <cell r="H4908">
            <v>1.128</v>
          </cell>
          <cell r="I4908">
            <v>4.779</v>
          </cell>
          <cell r="J4908">
            <v>3.651</v>
          </cell>
        </row>
        <row r="4909">
          <cell r="C4909" t="str">
            <v>慈利县</v>
          </cell>
          <cell r="D4909">
            <v>430821</v>
          </cell>
          <cell r="E4909" t="str">
            <v>一类</v>
          </cell>
          <cell r="F4909" t="str">
            <v>C241430821</v>
          </cell>
          <cell r="G4909" t="str">
            <v>四桥至俭庄</v>
          </cell>
          <cell r="H4909">
            <v>0</v>
          </cell>
          <cell r="I4909">
            <v>2.27</v>
          </cell>
          <cell r="J4909">
            <v>2.27</v>
          </cell>
        </row>
        <row r="4910">
          <cell r="C4910" t="str">
            <v>慈利县</v>
          </cell>
          <cell r="D4910">
            <v>430821</v>
          </cell>
          <cell r="E4910" t="str">
            <v>一类</v>
          </cell>
          <cell r="F4910" t="str">
            <v>C244430821</v>
          </cell>
          <cell r="G4910" t="str">
            <v>北干水渠-渡口南岸</v>
          </cell>
          <cell r="H4910">
            <v>2.967</v>
          </cell>
          <cell r="I4910">
            <v>6.586</v>
          </cell>
          <cell r="J4910">
            <v>3.62</v>
          </cell>
        </row>
        <row r="4911">
          <cell r="C4911" t="str">
            <v>慈利县</v>
          </cell>
          <cell r="D4911">
            <v>430821</v>
          </cell>
          <cell r="E4911" t="str">
            <v>一类</v>
          </cell>
          <cell r="F4911" t="str">
            <v>C246430821</v>
          </cell>
          <cell r="G4911" t="str">
            <v>滕家湾-滕家湾</v>
          </cell>
          <cell r="H4911">
            <v>0.751</v>
          </cell>
          <cell r="I4911">
            <v>2.243</v>
          </cell>
          <cell r="J4911">
            <v>1.492</v>
          </cell>
        </row>
        <row r="4912">
          <cell r="C4912" t="str">
            <v>慈利县</v>
          </cell>
          <cell r="D4912">
            <v>430821</v>
          </cell>
          <cell r="E4912" t="str">
            <v>一类</v>
          </cell>
          <cell r="F4912" t="str">
            <v>C248430821</v>
          </cell>
          <cell r="G4912" t="str">
            <v>华岳小学-丁湾</v>
          </cell>
          <cell r="H4912">
            <v>0</v>
          </cell>
          <cell r="I4912">
            <v>1.659</v>
          </cell>
          <cell r="J4912">
            <v>0.854</v>
          </cell>
        </row>
        <row r="4913">
          <cell r="C4913" t="str">
            <v>慈利县</v>
          </cell>
          <cell r="D4913">
            <v>430821</v>
          </cell>
          <cell r="E4913" t="str">
            <v>一类</v>
          </cell>
          <cell r="F4913" t="str">
            <v>C255430821</v>
          </cell>
          <cell r="G4913" t="str">
            <v>幸福垭-广东村</v>
          </cell>
          <cell r="H4913">
            <v>0</v>
          </cell>
          <cell r="I4913">
            <v>2.168</v>
          </cell>
          <cell r="J4913">
            <v>2.168</v>
          </cell>
        </row>
        <row r="4914">
          <cell r="C4914" t="str">
            <v>慈利县</v>
          </cell>
          <cell r="D4914">
            <v>430821</v>
          </cell>
          <cell r="E4914" t="str">
            <v>一类</v>
          </cell>
          <cell r="F4914" t="str">
            <v>C260430821</v>
          </cell>
          <cell r="G4914" t="str">
            <v>划子垭-划子垭</v>
          </cell>
          <cell r="H4914">
            <v>0</v>
          </cell>
          <cell r="I4914">
            <v>2.94</v>
          </cell>
          <cell r="J4914">
            <v>2.94</v>
          </cell>
        </row>
        <row r="4915">
          <cell r="C4915" t="str">
            <v>慈利县</v>
          </cell>
          <cell r="D4915">
            <v>430821</v>
          </cell>
          <cell r="E4915" t="str">
            <v>一类</v>
          </cell>
          <cell r="F4915" t="str">
            <v>C262430821</v>
          </cell>
          <cell r="G4915" t="str">
            <v>丁塔三岔路-关田溶</v>
          </cell>
          <cell r="H4915">
            <v>0</v>
          </cell>
          <cell r="I4915">
            <v>6.239</v>
          </cell>
          <cell r="J4915">
            <v>6.239</v>
          </cell>
        </row>
        <row r="4916">
          <cell r="C4916" t="str">
            <v>慈利县</v>
          </cell>
          <cell r="D4916">
            <v>430821</v>
          </cell>
          <cell r="E4916" t="str">
            <v>一类</v>
          </cell>
          <cell r="F4916" t="str">
            <v>C265430821</v>
          </cell>
          <cell r="G4916" t="str">
            <v>朱湾-新屋</v>
          </cell>
          <cell r="H4916">
            <v>2.312</v>
          </cell>
          <cell r="I4916">
            <v>3.435</v>
          </cell>
          <cell r="J4916">
            <v>1.123</v>
          </cell>
        </row>
        <row r="4917">
          <cell r="C4917" t="str">
            <v>慈利县</v>
          </cell>
          <cell r="D4917">
            <v>430821</v>
          </cell>
          <cell r="E4917" t="str">
            <v>一类</v>
          </cell>
          <cell r="F4917" t="str">
            <v>C279430821</v>
          </cell>
          <cell r="G4917" t="str">
            <v>杨家垭至杨家垭</v>
          </cell>
          <cell r="H4917">
            <v>0</v>
          </cell>
          <cell r="I4917">
            <v>3.297</v>
          </cell>
          <cell r="J4917">
            <v>3.297</v>
          </cell>
        </row>
        <row r="4918">
          <cell r="C4918" t="str">
            <v>慈利县</v>
          </cell>
          <cell r="D4918">
            <v>430821</v>
          </cell>
          <cell r="E4918" t="str">
            <v>一类</v>
          </cell>
          <cell r="F4918" t="str">
            <v>C281430821</v>
          </cell>
          <cell r="G4918" t="str">
            <v>杨湾-邢家台</v>
          </cell>
          <cell r="H4918">
            <v>2.475</v>
          </cell>
          <cell r="I4918">
            <v>4.644</v>
          </cell>
          <cell r="J4918">
            <v>2.169</v>
          </cell>
        </row>
        <row r="4919">
          <cell r="C4919" t="str">
            <v>慈利县</v>
          </cell>
          <cell r="D4919">
            <v>430821</v>
          </cell>
          <cell r="E4919" t="str">
            <v>一类</v>
          </cell>
          <cell r="F4919" t="str">
            <v>C294430821</v>
          </cell>
          <cell r="G4919" t="str">
            <v>周家垭-水井</v>
          </cell>
          <cell r="H4919">
            <v>0</v>
          </cell>
          <cell r="I4919">
            <v>8.095</v>
          </cell>
          <cell r="J4919">
            <v>2.455</v>
          </cell>
        </row>
        <row r="4920">
          <cell r="C4920" t="str">
            <v>慈利县</v>
          </cell>
          <cell r="D4920">
            <v>430821</v>
          </cell>
          <cell r="E4920" t="str">
            <v>一类</v>
          </cell>
          <cell r="F4920" t="str">
            <v>C309430821</v>
          </cell>
          <cell r="G4920" t="str">
            <v>茶园塔-茶园塔</v>
          </cell>
          <cell r="H4920">
            <v>0</v>
          </cell>
          <cell r="I4920">
            <v>9.446</v>
          </cell>
          <cell r="J4920">
            <v>9.446</v>
          </cell>
        </row>
        <row r="4921">
          <cell r="C4921" t="str">
            <v>慈利县</v>
          </cell>
          <cell r="D4921">
            <v>430821</v>
          </cell>
          <cell r="E4921" t="str">
            <v>一类</v>
          </cell>
          <cell r="F4921" t="str">
            <v>C312430821</v>
          </cell>
          <cell r="G4921" t="str">
            <v>大尖六组-大尖六组</v>
          </cell>
          <cell r="H4921">
            <v>0</v>
          </cell>
          <cell r="I4921">
            <v>3.465</v>
          </cell>
          <cell r="J4921">
            <v>3.465</v>
          </cell>
        </row>
        <row r="4922">
          <cell r="C4922" t="str">
            <v>慈利县</v>
          </cell>
          <cell r="D4922">
            <v>430821</v>
          </cell>
          <cell r="E4922" t="str">
            <v>一类</v>
          </cell>
          <cell r="F4922" t="str">
            <v>C320430821</v>
          </cell>
          <cell r="G4922" t="str">
            <v>双龙至圣龙</v>
          </cell>
          <cell r="H4922">
            <v>0</v>
          </cell>
          <cell r="I4922">
            <v>3.364</v>
          </cell>
          <cell r="J4922">
            <v>3.364</v>
          </cell>
        </row>
        <row r="4923">
          <cell r="C4923" t="str">
            <v>慈利县</v>
          </cell>
          <cell r="D4923">
            <v>430821</v>
          </cell>
          <cell r="E4923" t="str">
            <v>一类</v>
          </cell>
          <cell r="F4923" t="str">
            <v>C324430821</v>
          </cell>
          <cell r="G4923" t="str">
            <v>张家垭-石井</v>
          </cell>
          <cell r="H4923">
            <v>0.194</v>
          </cell>
          <cell r="I4923">
            <v>4.105</v>
          </cell>
          <cell r="J4923">
            <v>3.911</v>
          </cell>
        </row>
        <row r="4924">
          <cell r="C4924" t="str">
            <v>慈利县</v>
          </cell>
          <cell r="D4924">
            <v>430821</v>
          </cell>
          <cell r="E4924" t="str">
            <v>一类</v>
          </cell>
          <cell r="F4924" t="str">
            <v>C329430821</v>
          </cell>
          <cell r="G4924" t="str">
            <v>青龙至青龙</v>
          </cell>
          <cell r="H4924">
            <v>0</v>
          </cell>
          <cell r="I4924">
            <v>2.339</v>
          </cell>
          <cell r="J4924">
            <v>2.339</v>
          </cell>
        </row>
        <row r="4925">
          <cell r="C4925" t="str">
            <v>慈利县</v>
          </cell>
          <cell r="D4925">
            <v>430821</v>
          </cell>
          <cell r="E4925" t="str">
            <v>一类</v>
          </cell>
          <cell r="F4925" t="str">
            <v>C331430821</v>
          </cell>
          <cell r="G4925" t="str">
            <v>东泉至茅庵</v>
          </cell>
          <cell r="H4925">
            <v>0</v>
          </cell>
          <cell r="I4925">
            <v>1.075</v>
          </cell>
          <cell r="J4925">
            <v>1.075</v>
          </cell>
        </row>
        <row r="4926">
          <cell r="C4926" t="str">
            <v>慈利县</v>
          </cell>
          <cell r="D4926">
            <v>430821</v>
          </cell>
          <cell r="E4926" t="str">
            <v>一类</v>
          </cell>
          <cell r="F4926" t="str">
            <v>C333430821</v>
          </cell>
          <cell r="G4926" t="str">
            <v>栗垭村村部-枫垭</v>
          </cell>
          <cell r="H4926">
            <v>0</v>
          </cell>
          <cell r="I4926">
            <v>5.096</v>
          </cell>
          <cell r="J4926">
            <v>5.096</v>
          </cell>
        </row>
        <row r="4927">
          <cell r="C4927" t="str">
            <v>慈利县</v>
          </cell>
          <cell r="D4927">
            <v>430821</v>
          </cell>
          <cell r="E4927" t="str">
            <v>一类</v>
          </cell>
          <cell r="F4927" t="str">
            <v>C334430821</v>
          </cell>
          <cell r="G4927" t="str">
            <v>丘家垭-中坪桥</v>
          </cell>
          <cell r="H4927">
            <v>5.28</v>
          </cell>
          <cell r="I4927">
            <v>5.409</v>
          </cell>
          <cell r="J4927">
            <v>0.129</v>
          </cell>
        </row>
        <row r="4928">
          <cell r="C4928" t="str">
            <v>慈利县</v>
          </cell>
          <cell r="D4928">
            <v>430821</v>
          </cell>
          <cell r="E4928" t="str">
            <v>一类</v>
          </cell>
          <cell r="F4928" t="str">
            <v>C335430821</v>
          </cell>
          <cell r="G4928" t="str">
            <v>广济至双塔</v>
          </cell>
          <cell r="H4928">
            <v>0</v>
          </cell>
          <cell r="I4928">
            <v>5.361</v>
          </cell>
          <cell r="J4928">
            <v>5.361</v>
          </cell>
        </row>
        <row r="4929">
          <cell r="C4929" t="str">
            <v>慈利县</v>
          </cell>
          <cell r="D4929">
            <v>430821</v>
          </cell>
          <cell r="E4929" t="str">
            <v>一类</v>
          </cell>
          <cell r="F4929" t="str">
            <v>C337430821</v>
          </cell>
          <cell r="G4929" t="str">
            <v>龙王岗至龙王岗</v>
          </cell>
          <cell r="H4929">
            <v>0</v>
          </cell>
          <cell r="I4929">
            <v>1.127</v>
          </cell>
          <cell r="J4929">
            <v>1.127</v>
          </cell>
        </row>
        <row r="4930">
          <cell r="C4930" t="str">
            <v>慈利县</v>
          </cell>
          <cell r="D4930">
            <v>430821</v>
          </cell>
          <cell r="E4930" t="str">
            <v>一类</v>
          </cell>
          <cell r="F4930" t="str">
            <v>C342430821</v>
          </cell>
          <cell r="G4930" t="str">
            <v>坼岩坪三岔路-坼岩坪三岔路</v>
          </cell>
          <cell r="H4930">
            <v>0.667</v>
          </cell>
          <cell r="I4930">
            <v>3.235</v>
          </cell>
          <cell r="J4930">
            <v>0.887</v>
          </cell>
        </row>
        <row r="4931">
          <cell r="C4931" t="str">
            <v>慈利县</v>
          </cell>
          <cell r="D4931">
            <v>430821</v>
          </cell>
          <cell r="E4931" t="str">
            <v>一类</v>
          </cell>
          <cell r="F4931" t="str">
            <v>C343430821</v>
          </cell>
          <cell r="G4931" t="str">
            <v>坼岩坪三岔路-五组</v>
          </cell>
          <cell r="H4931">
            <v>0</v>
          </cell>
          <cell r="I4931">
            <v>3.734</v>
          </cell>
          <cell r="J4931">
            <v>3.734</v>
          </cell>
        </row>
        <row r="4932">
          <cell r="C4932" t="str">
            <v>慈利县</v>
          </cell>
          <cell r="D4932">
            <v>430821</v>
          </cell>
          <cell r="E4932" t="str">
            <v>一类</v>
          </cell>
          <cell r="F4932" t="str">
            <v>C351430821</v>
          </cell>
          <cell r="G4932" t="str">
            <v>S305-八组</v>
          </cell>
          <cell r="H4932">
            <v>0</v>
          </cell>
          <cell r="I4932">
            <v>5.793</v>
          </cell>
          <cell r="J4932">
            <v>5.793</v>
          </cell>
        </row>
        <row r="4933">
          <cell r="C4933" t="str">
            <v>慈利县</v>
          </cell>
          <cell r="D4933">
            <v>430821</v>
          </cell>
          <cell r="E4933" t="str">
            <v>一类</v>
          </cell>
          <cell r="F4933" t="str">
            <v>C355430821</v>
          </cell>
          <cell r="G4933" t="str">
            <v>笔架至合心</v>
          </cell>
          <cell r="H4933">
            <v>0</v>
          </cell>
          <cell r="I4933">
            <v>3.929</v>
          </cell>
          <cell r="J4933">
            <v>3.929</v>
          </cell>
        </row>
        <row r="4934">
          <cell r="C4934" t="str">
            <v>慈利县</v>
          </cell>
          <cell r="D4934">
            <v>430821</v>
          </cell>
          <cell r="E4934" t="str">
            <v>一类</v>
          </cell>
          <cell r="F4934" t="str">
            <v>C356430821</v>
          </cell>
          <cell r="G4934" t="str">
            <v>金鸡至三岔溪</v>
          </cell>
          <cell r="H4934">
            <v>0</v>
          </cell>
          <cell r="I4934">
            <v>7.212</v>
          </cell>
          <cell r="J4934">
            <v>7.212</v>
          </cell>
        </row>
        <row r="4935">
          <cell r="C4935" t="str">
            <v>慈利县</v>
          </cell>
          <cell r="D4935">
            <v>430821</v>
          </cell>
          <cell r="E4935" t="str">
            <v>一类</v>
          </cell>
          <cell r="F4935" t="str">
            <v>C357430821</v>
          </cell>
          <cell r="G4935" t="str">
            <v>逃驾峪-村部</v>
          </cell>
          <cell r="H4935">
            <v>0</v>
          </cell>
          <cell r="I4935">
            <v>6.307</v>
          </cell>
          <cell r="J4935">
            <v>6.307</v>
          </cell>
        </row>
        <row r="4936">
          <cell r="C4936" t="str">
            <v>慈利县</v>
          </cell>
          <cell r="D4936">
            <v>430821</v>
          </cell>
          <cell r="E4936" t="str">
            <v>一类</v>
          </cell>
          <cell r="F4936" t="str">
            <v>C360430821</v>
          </cell>
          <cell r="G4936" t="str">
            <v>狮毛岭-狮毛岭</v>
          </cell>
          <cell r="H4936">
            <v>0.26</v>
          </cell>
          <cell r="I4936">
            <v>3.935</v>
          </cell>
          <cell r="J4936">
            <v>3.675</v>
          </cell>
        </row>
        <row r="4937">
          <cell r="C4937" t="str">
            <v>慈利县</v>
          </cell>
          <cell r="D4937">
            <v>430821</v>
          </cell>
          <cell r="E4937" t="str">
            <v>一类</v>
          </cell>
          <cell r="F4937" t="str">
            <v>C366430821</v>
          </cell>
          <cell r="G4937" t="str">
            <v>新桥至大庸</v>
          </cell>
          <cell r="H4937">
            <v>0</v>
          </cell>
          <cell r="I4937">
            <v>2.704</v>
          </cell>
          <cell r="J4937">
            <v>2.412</v>
          </cell>
        </row>
        <row r="4938">
          <cell r="C4938" t="str">
            <v>慈利县</v>
          </cell>
          <cell r="D4938">
            <v>430821</v>
          </cell>
          <cell r="E4938" t="str">
            <v>一类</v>
          </cell>
          <cell r="F4938" t="str">
            <v>C367430821</v>
          </cell>
          <cell r="G4938" t="str">
            <v>天娥至新峪</v>
          </cell>
          <cell r="H4938">
            <v>0</v>
          </cell>
          <cell r="I4938">
            <v>2.583</v>
          </cell>
          <cell r="J4938">
            <v>2.583</v>
          </cell>
        </row>
        <row r="4939">
          <cell r="C4939" t="str">
            <v>慈利县</v>
          </cell>
          <cell r="D4939">
            <v>430821</v>
          </cell>
          <cell r="E4939" t="str">
            <v>一类</v>
          </cell>
          <cell r="F4939" t="str">
            <v>C371430821</v>
          </cell>
          <cell r="G4939" t="str">
            <v>S306-料场</v>
          </cell>
          <cell r="H4939">
            <v>0</v>
          </cell>
          <cell r="I4939">
            <v>2.321</v>
          </cell>
          <cell r="J4939">
            <v>2.321</v>
          </cell>
        </row>
        <row r="4940">
          <cell r="C4940" t="str">
            <v>慈利县</v>
          </cell>
          <cell r="D4940">
            <v>430821</v>
          </cell>
          <cell r="E4940" t="str">
            <v>一类</v>
          </cell>
          <cell r="F4940" t="str">
            <v>C374430821</v>
          </cell>
          <cell r="G4940" t="str">
            <v>三坪大桥-村部</v>
          </cell>
          <cell r="H4940">
            <v>0</v>
          </cell>
          <cell r="I4940">
            <v>2.555</v>
          </cell>
          <cell r="J4940">
            <v>2.555</v>
          </cell>
        </row>
        <row r="4941">
          <cell r="C4941" t="str">
            <v>慈利县</v>
          </cell>
          <cell r="D4941">
            <v>430821</v>
          </cell>
          <cell r="E4941" t="str">
            <v>一类</v>
          </cell>
          <cell r="F4941" t="str">
            <v>C375430821</v>
          </cell>
          <cell r="G4941" t="str">
            <v>赵三线-村部</v>
          </cell>
          <cell r="H4941">
            <v>0</v>
          </cell>
          <cell r="I4941">
            <v>2.25</v>
          </cell>
          <cell r="J4941">
            <v>2.25</v>
          </cell>
        </row>
        <row r="4942">
          <cell r="C4942" t="str">
            <v>慈利县</v>
          </cell>
          <cell r="D4942">
            <v>430821</v>
          </cell>
          <cell r="E4942" t="str">
            <v>一类</v>
          </cell>
          <cell r="F4942" t="str">
            <v>C423430821</v>
          </cell>
          <cell r="G4942" t="str">
            <v>吴家凹三岔路-银杏坪</v>
          </cell>
          <cell r="H4942">
            <v>0</v>
          </cell>
          <cell r="I4942">
            <v>2.786</v>
          </cell>
          <cell r="J4942">
            <v>2.786</v>
          </cell>
        </row>
        <row r="4943">
          <cell r="C4943" t="str">
            <v>慈利县</v>
          </cell>
          <cell r="D4943">
            <v>430821</v>
          </cell>
          <cell r="E4943" t="str">
            <v>一类</v>
          </cell>
          <cell r="F4943" t="str">
            <v>C425430821</v>
          </cell>
          <cell r="G4943" t="str">
            <v>白洋-铁桥</v>
          </cell>
          <cell r="H4943">
            <v>0</v>
          </cell>
          <cell r="I4943">
            <v>0.645</v>
          </cell>
          <cell r="J4943">
            <v>0.645</v>
          </cell>
        </row>
        <row r="4944">
          <cell r="C4944" t="str">
            <v>慈利县</v>
          </cell>
          <cell r="D4944">
            <v>430821</v>
          </cell>
          <cell r="E4944" t="str">
            <v>一类</v>
          </cell>
          <cell r="F4944" t="str">
            <v>C426430821</v>
          </cell>
          <cell r="G4944" t="str">
            <v>温家岗-杨家溶</v>
          </cell>
          <cell r="H4944">
            <v>1.282</v>
          </cell>
          <cell r="I4944">
            <v>1.426</v>
          </cell>
          <cell r="J4944">
            <v>0.144</v>
          </cell>
        </row>
        <row r="4945">
          <cell r="C4945" t="str">
            <v>慈利县</v>
          </cell>
          <cell r="D4945">
            <v>430821</v>
          </cell>
          <cell r="E4945" t="str">
            <v>一类</v>
          </cell>
          <cell r="F4945" t="str">
            <v>C441430821</v>
          </cell>
          <cell r="G4945" t="str">
            <v>孟家堰-麻池峪</v>
          </cell>
          <cell r="H4945">
            <v>0</v>
          </cell>
          <cell r="I4945">
            <v>2.337</v>
          </cell>
          <cell r="J4945">
            <v>2.337</v>
          </cell>
        </row>
        <row r="4946">
          <cell r="C4946" t="str">
            <v>慈利县</v>
          </cell>
          <cell r="D4946">
            <v>430821</v>
          </cell>
          <cell r="E4946" t="str">
            <v>一类</v>
          </cell>
          <cell r="F4946" t="str">
            <v>C450430821</v>
          </cell>
          <cell r="G4946" t="str">
            <v>集中湾-集中湾</v>
          </cell>
          <cell r="H4946">
            <v>0.679</v>
          </cell>
          <cell r="I4946">
            <v>1.546</v>
          </cell>
          <cell r="J4946">
            <v>0.867</v>
          </cell>
        </row>
        <row r="4947">
          <cell r="C4947" t="str">
            <v>慈利县</v>
          </cell>
          <cell r="D4947">
            <v>430821</v>
          </cell>
          <cell r="E4947" t="str">
            <v>一类</v>
          </cell>
          <cell r="F4947" t="str">
            <v>C458430821</v>
          </cell>
          <cell r="G4947" t="str">
            <v>园艺厂至太坪</v>
          </cell>
          <cell r="H4947">
            <v>0</v>
          </cell>
          <cell r="I4947">
            <v>3.555</v>
          </cell>
          <cell r="J4947">
            <v>3.555</v>
          </cell>
        </row>
        <row r="4948">
          <cell r="C4948" t="str">
            <v>慈利县</v>
          </cell>
          <cell r="D4948">
            <v>430821</v>
          </cell>
          <cell r="E4948" t="str">
            <v>一类</v>
          </cell>
          <cell r="F4948" t="str">
            <v>C480430821</v>
          </cell>
          <cell r="G4948" t="str">
            <v>风鹤-南大水库</v>
          </cell>
          <cell r="H4948">
            <v>0</v>
          </cell>
          <cell r="I4948">
            <v>3.571</v>
          </cell>
          <cell r="J4948">
            <v>3.571</v>
          </cell>
        </row>
        <row r="4949">
          <cell r="C4949" t="str">
            <v>慈利县</v>
          </cell>
          <cell r="D4949">
            <v>430821</v>
          </cell>
          <cell r="E4949" t="str">
            <v>一类</v>
          </cell>
          <cell r="F4949" t="str">
            <v>C514430821</v>
          </cell>
          <cell r="G4949" t="str">
            <v>枫坪至龙灯</v>
          </cell>
          <cell r="H4949">
            <v>0</v>
          </cell>
          <cell r="I4949">
            <v>3.157</v>
          </cell>
          <cell r="J4949">
            <v>3.157</v>
          </cell>
        </row>
        <row r="4950">
          <cell r="C4950" t="str">
            <v>慈利县</v>
          </cell>
          <cell r="D4950">
            <v>430821</v>
          </cell>
          <cell r="E4950" t="str">
            <v>一类</v>
          </cell>
          <cell r="F4950" t="str">
            <v>C518430821</v>
          </cell>
          <cell r="G4950" t="str">
            <v>泗坪垭上-七岭村部</v>
          </cell>
          <cell r="H4950">
            <v>0</v>
          </cell>
          <cell r="I4950">
            <v>1.864</v>
          </cell>
          <cell r="J4950">
            <v>0.237</v>
          </cell>
        </row>
        <row r="4951">
          <cell r="C4951" t="str">
            <v>慈利县</v>
          </cell>
          <cell r="D4951">
            <v>430821</v>
          </cell>
          <cell r="E4951" t="str">
            <v>一类</v>
          </cell>
          <cell r="F4951" t="str">
            <v>C524430821</v>
          </cell>
          <cell r="G4951" t="str">
            <v>输赢溪-大门垭</v>
          </cell>
          <cell r="H4951">
            <v>0</v>
          </cell>
          <cell r="I4951">
            <v>7.718</v>
          </cell>
          <cell r="J4951">
            <v>1.311</v>
          </cell>
        </row>
        <row r="4952">
          <cell r="C4952" t="str">
            <v>慈利县</v>
          </cell>
          <cell r="D4952">
            <v>430821</v>
          </cell>
          <cell r="E4952" t="str">
            <v>一类</v>
          </cell>
          <cell r="F4952" t="str">
            <v>C529430821</v>
          </cell>
          <cell r="G4952" t="str">
            <v>李家湾-李家湾</v>
          </cell>
          <cell r="H4952">
            <v>0</v>
          </cell>
          <cell r="I4952">
            <v>0.889</v>
          </cell>
          <cell r="J4952">
            <v>0.889</v>
          </cell>
        </row>
        <row r="4953">
          <cell r="C4953" t="str">
            <v>慈利县</v>
          </cell>
          <cell r="D4953">
            <v>430821</v>
          </cell>
          <cell r="E4953" t="str">
            <v>一类</v>
          </cell>
          <cell r="F4953" t="str">
            <v>C536430821</v>
          </cell>
          <cell r="G4953" t="str">
            <v>烈士碑-烈士碑</v>
          </cell>
          <cell r="H4953">
            <v>1.644</v>
          </cell>
          <cell r="I4953">
            <v>2.055</v>
          </cell>
          <cell r="J4953">
            <v>0.411</v>
          </cell>
        </row>
        <row r="4954">
          <cell r="C4954" t="str">
            <v>慈利县</v>
          </cell>
          <cell r="D4954">
            <v>430821</v>
          </cell>
          <cell r="E4954" t="str">
            <v>一类</v>
          </cell>
          <cell r="F4954" t="str">
            <v>C538430821</v>
          </cell>
          <cell r="G4954" t="str">
            <v>袁木强屋旁-袁木强屋旁</v>
          </cell>
          <cell r="H4954">
            <v>1.138</v>
          </cell>
          <cell r="I4954">
            <v>1.229</v>
          </cell>
          <cell r="J4954">
            <v>0.091</v>
          </cell>
        </row>
        <row r="4955">
          <cell r="C4955" t="str">
            <v>慈利县</v>
          </cell>
          <cell r="D4955">
            <v>430821</v>
          </cell>
          <cell r="E4955" t="str">
            <v>一类</v>
          </cell>
          <cell r="F4955" t="str">
            <v>C582430821</v>
          </cell>
          <cell r="G4955" t="str">
            <v>胡家坪界-大泉界</v>
          </cell>
          <cell r="H4955">
            <v>0</v>
          </cell>
          <cell r="I4955">
            <v>3.267</v>
          </cell>
          <cell r="J4955">
            <v>3.267</v>
          </cell>
        </row>
        <row r="4956">
          <cell r="C4956" t="str">
            <v>慈利县</v>
          </cell>
          <cell r="D4956">
            <v>430821</v>
          </cell>
          <cell r="E4956" t="str">
            <v>一类</v>
          </cell>
          <cell r="F4956" t="str">
            <v>C626430821</v>
          </cell>
          <cell r="G4956" t="str">
            <v>槐树至槐树</v>
          </cell>
          <cell r="H4956">
            <v>0</v>
          </cell>
          <cell r="I4956">
            <v>0.757</v>
          </cell>
          <cell r="J4956">
            <v>0.757</v>
          </cell>
        </row>
        <row r="4957">
          <cell r="C4957" t="str">
            <v>慈利县</v>
          </cell>
          <cell r="D4957">
            <v>430821</v>
          </cell>
          <cell r="E4957" t="str">
            <v>一类</v>
          </cell>
          <cell r="F4957" t="str">
            <v>C665430821</v>
          </cell>
          <cell r="G4957" t="str">
            <v>毛塔至黑松</v>
          </cell>
          <cell r="H4957">
            <v>0</v>
          </cell>
          <cell r="I4957">
            <v>1.481</v>
          </cell>
          <cell r="J4957">
            <v>1.481</v>
          </cell>
        </row>
        <row r="4958">
          <cell r="C4958" t="str">
            <v>慈利县</v>
          </cell>
          <cell r="D4958">
            <v>430821</v>
          </cell>
          <cell r="E4958" t="str">
            <v>一类</v>
          </cell>
          <cell r="F4958" t="str">
            <v>C677430821</v>
          </cell>
          <cell r="G4958" t="str">
            <v>大湾沟-枫扬塔</v>
          </cell>
          <cell r="H4958">
            <v>0</v>
          </cell>
          <cell r="I4958">
            <v>4.777</v>
          </cell>
          <cell r="J4958">
            <v>4.777</v>
          </cell>
        </row>
        <row r="4959">
          <cell r="C4959" t="str">
            <v>慈利县</v>
          </cell>
          <cell r="D4959">
            <v>430821</v>
          </cell>
          <cell r="E4959" t="str">
            <v>一类</v>
          </cell>
          <cell r="F4959" t="str">
            <v>C678430821</v>
          </cell>
          <cell r="G4959" t="str">
            <v>庄塔水库-苗山三岔路</v>
          </cell>
          <cell r="H4959">
            <v>0</v>
          </cell>
          <cell r="I4959">
            <v>8.111</v>
          </cell>
          <cell r="J4959">
            <v>8.111</v>
          </cell>
        </row>
        <row r="4960">
          <cell r="C4960" t="str">
            <v>慈利县</v>
          </cell>
          <cell r="D4960">
            <v>430821</v>
          </cell>
          <cell r="E4960" t="str">
            <v>一类</v>
          </cell>
          <cell r="F4960" t="str">
            <v>C679430821</v>
          </cell>
          <cell r="G4960" t="str">
            <v>白洋村红星组三岔路-团结中学</v>
          </cell>
          <cell r="H4960">
            <v>0</v>
          </cell>
          <cell r="I4960">
            <v>0.664</v>
          </cell>
          <cell r="J4960">
            <v>0.664</v>
          </cell>
        </row>
        <row r="4961">
          <cell r="C4961" t="str">
            <v>慈利县</v>
          </cell>
          <cell r="D4961">
            <v>430821</v>
          </cell>
          <cell r="E4961" t="str">
            <v>一类</v>
          </cell>
          <cell r="F4961" t="str">
            <v>C680430821</v>
          </cell>
          <cell r="G4961" t="str">
            <v>邓界垭-邓界垭</v>
          </cell>
          <cell r="H4961">
            <v>0</v>
          </cell>
          <cell r="I4961">
            <v>4.863</v>
          </cell>
          <cell r="J4961">
            <v>2.458</v>
          </cell>
        </row>
        <row r="4962">
          <cell r="C4962" t="str">
            <v>慈利县</v>
          </cell>
          <cell r="D4962">
            <v>430821</v>
          </cell>
          <cell r="E4962" t="str">
            <v>一类</v>
          </cell>
          <cell r="F4962" t="str">
            <v>C686430821</v>
          </cell>
          <cell r="G4962" t="str">
            <v>景龙桥老卫生院-铁树潭</v>
          </cell>
          <cell r="H4962">
            <v>0</v>
          </cell>
          <cell r="I4962">
            <v>7.203</v>
          </cell>
          <cell r="J4962">
            <v>3.53</v>
          </cell>
        </row>
        <row r="4963">
          <cell r="C4963" t="str">
            <v>慈利县</v>
          </cell>
          <cell r="D4963">
            <v>430821</v>
          </cell>
          <cell r="E4963" t="str">
            <v>一类</v>
          </cell>
          <cell r="F4963" t="str">
            <v>C691430821</v>
          </cell>
          <cell r="G4963" t="str">
            <v>龙潭坡脚-村部</v>
          </cell>
          <cell r="H4963">
            <v>8.3</v>
          </cell>
          <cell r="I4963">
            <v>10.881</v>
          </cell>
          <cell r="J4963">
            <v>2.581</v>
          </cell>
        </row>
        <row r="4964">
          <cell r="C4964" t="str">
            <v>慈利县</v>
          </cell>
          <cell r="D4964">
            <v>430821</v>
          </cell>
          <cell r="E4964" t="str">
            <v>一类</v>
          </cell>
          <cell r="F4964" t="str">
            <v>C699430821</v>
          </cell>
          <cell r="G4964" t="str">
            <v>洞溪乡政府-狗家垭</v>
          </cell>
          <cell r="H4964">
            <v>8.538</v>
          </cell>
          <cell r="I4964">
            <v>16.272</v>
          </cell>
          <cell r="J4964">
            <v>7.734</v>
          </cell>
        </row>
        <row r="4965">
          <cell r="C4965" t="str">
            <v>慈利县</v>
          </cell>
          <cell r="D4965">
            <v>430821</v>
          </cell>
          <cell r="E4965" t="str">
            <v>一类</v>
          </cell>
          <cell r="F4965" t="str">
            <v>C700430821</v>
          </cell>
          <cell r="G4965" t="str">
            <v>黄林峪-黄林峪</v>
          </cell>
          <cell r="H4965">
            <v>0.792</v>
          </cell>
          <cell r="I4965">
            <v>3.778</v>
          </cell>
          <cell r="J4965">
            <v>2.986</v>
          </cell>
        </row>
        <row r="4966">
          <cell r="C4966" t="str">
            <v>慈利县</v>
          </cell>
          <cell r="D4966">
            <v>430821</v>
          </cell>
          <cell r="E4966" t="str">
            <v>一类</v>
          </cell>
          <cell r="F4966" t="str">
            <v>C701430821</v>
          </cell>
          <cell r="G4966" t="str">
            <v>白岩界-中心界</v>
          </cell>
          <cell r="H4966">
            <v>0</v>
          </cell>
          <cell r="I4966">
            <v>6.405</v>
          </cell>
          <cell r="J4966">
            <v>6.405</v>
          </cell>
        </row>
        <row r="4967">
          <cell r="C4967" t="str">
            <v>慈利县</v>
          </cell>
          <cell r="D4967">
            <v>430821</v>
          </cell>
          <cell r="E4967" t="str">
            <v>一类</v>
          </cell>
          <cell r="F4967" t="str">
            <v>C709430821</v>
          </cell>
          <cell r="G4967" t="str">
            <v>中广村-村部</v>
          </cell>
          <cell r="H4967">
            <v>0</v>
          </cell>
          <cell r="I4967">
            <v>1.903</v>
          </cell>
          <cell r="J4967">
            <v>1.903</v>
          </cell>
        </row>
        <row r="4968">
          <cell r="C4968" t="str">
            <v>慈利县</v>
          </cell>
          <cell r="D4968">
            <v>430821</v>
          </cell>
          <cell r="E4968" t="str">
            <v>一类</v>
          </cell>
          <cell r="F4968" t="str">
            <v>C746430821</v>
          </cell>
          <cell r="G4968" t="str">
            <v>金岩至桂竹</v>
          </cell>
          <cell r="H4968">
            <v>0</v>
          </cell>
          <cell r="I4968">
            <v>1.215</v>
          </cell>
          <cell r="J4968">
            <v>1.212</v>
          </cell>
        </row>
        <row r="4969">
          <cell r="C4969" t="str">
            <v>慈利县</v>
          </cell>
          <cell r="D4969">
            <v>430821</v>
          </cell>
          <cell r="E4969" t="str">
            <v>一类</v>
          </cell>
          <cell r="F4969" t="str">
            <v>C788430821</v>
          </cell>
          <cell r="G4969" t="str">
            <v>旭日至枫垭</v>
          </cell>
          <cell r="H4969">
            <v>0</v>
          </cell>
          <cell r="I4969">
            <v>0.403</v>
          </cell>
          <cell r="J4969">
            <v>0.403</v>
          </cell>
        </row>
        <row r="4970">
          <cell r="C4970" t="str">
            <v>慈利县</v>
          </cell>
          <cell r="D4970">
            <v>430821</v>
          </cell>
          <cell r="E4970" t="str">
            <v>一类</v>
          </cell>
          <cell r="F4970" t="str">
            <v>C973430821</v>
          </cell>
          <cell r="G4970" t="str">
            <v>龙王岗村甘田垭至孟家抱</v>
          </cell>
          <cell r="H4970">
            <v>0</v>
          </cell>
          <cell r="I4970">
            <v>1.41</v>
          </cell>
          <cell r="J4970">
            <v>1.42</v>
          </cell>
        </row>
        <row r="4971">
          <cell r="C4971" t="str">
            <v>慈利县</v>
          </cell>
          <cell r="D4971">
            <v>430821</v>
          </cell>
          <cell r="E4971" t="str">
            <v>一类</v>
          </cell>
          <cell r="F4971" t="str">
            <v>CZ13430821</v>
          </cell>
          <cell r="G4971" t="str">
            <v>陈溪峪至陈溪峪</v>
          </cell>
          <cell r="H4971">
            <v>0</v>
          </cell>
          <cell r="I4971">
            <v>1.37</v>
          </cell>
          <cell r="J4971">
            <v>1.37</v>
          </cell>
        </row>
        <row r="4972">
          <cell r="C4972" t="str">
            <v>慈利县</v>
          </cell>
          <cell r="D4972">
            <v>430821</v>
          </cell>
          <cell r="E4972" t="str">
            <v>一类</v>
          </cell>
          <cell r="F4972" t="str">
            <v>CZ20430821</v>
          </cell>
          <cell r="G4972" t="str">
            <v>白马至白马</v>
          </cell>
          <cell r="H4972">
            <v>0</v>
          </cell>
          <cell r="I4972">
            <v>2.252</v>
          </cell>
          <cell r="J4972">
            <v>2.252</v>
          </cell>
        </row>
        <row r="4973">
          <cell r="C4973" t="str">
            <v>慈利县</v>
          </cell>
          <cell r="D4973">
            <v>430821</v>
          </cell>
          <cell r="E4973" t="str">
            <v>一类</v>
          </cell>
          <cell r="F4973" t="str">
            <v>CZ21430821</v>
          </cell>
          <cell r="G4973" t="str">
            <v>双峪至同盟</v>
          </cell>
          <cell r="H4973">
            <v>0</v>
          </cell>
          <cell r="I4973">
            <v>1.035</v>
          </cell>
          <cell r="J4973">
            <v>1.035</v>
          </cell>
        </row>
        <row r="4974">
          <cell r="C4974" t="str">
            <v>慈利县</v>
          </cell>
          <cell r="D4974">
            <v>430821</v>
          </cell>
          <cell r="E4974" t="str">
            <v>一类</v>
          </cell>
          <cell r="F4974" t="str">
            <v>CZ36430821</v>
          </cell>
          <cell r="G4974" t="str">
            <v>白洋至双洲</v>
          </cell>
          <cell r="H4974">
            <v>0</v>
          </cell>
          <cell r="I4974">
            <v>1.814</v>
          </cell>
          <cell r="J4974">
            <v>1.814</v>
          </cell>
        </row>
        <row r="4975">
          <cell r="C4975" t="str">
            <v>慈利县</v>
          </cell>
          <cell r="D4975">
            <v>430821</v>
          </cell>
          <cell r="E4975" t="str">
            <v>一类</v>
          </cell>
          <cell r="F4975" t="str">
            <v>CZ38430821</v>
          </cell>
          <cell r="G4975" t="str">
            <v>象鼻嘴桥-象鼻嘴桥</v>
          </cell>
          <cell r="H4975">
            <v>0</v>
          </cell>
          <cell r="I4975">
            <v>2.9</v>
          </cell>
          <cell r="J4975">
            <v>2.9</v>
          </cell>
        </row>
        <row r="4976">
          <cell r="C4976" t="str">
            <v>慈利县</v>
          </cell>
          <cell r="D4976">
            <v>430821</v>
          </cell>
          <cell r="E4976" t="str">
            <v>一类</v>
          </cell>
          <cell r="F4976" t="str">
            <v>CZ41430821</v>
          </cell>
          <cell r="G4976" t="str">
            <v>亭子桥至亭子桥</v>
          </cell>
          <cell r="H4976">
            <v>0</v>
          </cell>
          <cell r="I4976">
            <v>2.587</v>
          </cell>
          <cell r="J4976">
            <v>2.587</v>
          </cell>
        </row>
        <row r="4977">
          <cell r="C4977" t="str">
            <v>慈利县</v>
          </cell>
          <cell r="D4977">
            <v>430821</v>
          </cell>
          <cell r="E4977" t="str">
            <v>一类</v>
          </cell>
          <cell r="F4977" t="str">
            <v>X004430821</v>
          </cell>
          <cell r="G4977" t="str">
            <v>二坊坪至黄石</v>
          </cell>
          <cell r="H4977">
            <v>0</v>
          </cell>
          <cell r="I4977">
            <v>8.956</v>
          </cell>
          <cell r="J4977">
            <v>5.409</v>
          </cell>
        </row>
        <row r="4978">
          <cell r="C4978" t="str">
            <v>慈利县</v>
          </cell>
          <cell r="D4978">
            <v>430821</v>
          </cell>
          <cell r="E4978" t="str">
            <v>一类</v>
          </cell>
          <cell r="F4978" t="str">
            <v>X008430821</v>
          </cell>
          <cell r="G4978" t="str">
            <v>芭茅溪至东岳观</v>
          </cell>
          <cell r="H4978">
            <v>0</v>
          </cell>
          <cell r="I4978">
            <v>23.91</v>
          </cell>
          <cell r="J4978">
            <v>9.209</v>
          </cell>
        </row>
        <row r="4979">
          <cell r="C4979" t="str">
            <v>慈利县</v>
          </cell>
          <cell r="D4979">
            <v>430821</v>
          </cell>
          <cell r="E4979" t="str">
            <v>一类</v>
          </cell>
          <cell r="F4979" t="str">
            <v>X009430821</v>
          </cell>
          <cell r="G4979" t="str">
            <v>蒋家坪至杨柳铺</v>
          </cell>
          <cell r="H4979">
            <v>0</v>
          </cell>
          <cell r="I4979">
            <v>29.965</v>
          </cell>
          <cell r="J4979">
            <v>19.271</v>
          </cell>
        </row>
        <row r="4980">
          <cell r="C4980" t="str">
            <v>慈利县</v>
          </cell>
          <cell r="D4980">
            <v>430821</v>
          </cell>
          <cell r="E4980" t="str">
            <v>一类</v>
          </cell>
          <cell r="F4980" t="str">
            <v>X010430821</v>
          </cell>
          <cell r="G4980" t="str">
            <v>岩洛至通津铺</v>
          </cell>
          <cell r="H4980">
            <v>0</v>
          </cell>
          <cell r="I4980">
            <v>12.635</v>
          </cell>
          <cell r="J4980">
            <v>2.487</v>
          </cell>
        </row>
        <row r="4981">
          <cell r="C4981" t="str">
            <v>慈利县</v>
          </cell>
          <cell r="D4981">
            <v>430821</v>
          </cell>
          <cell r="E4981" t="str">
            <v>一类</v>
          </cell>
          <cell r="F4981" t="str">
            <v>X013430821</v>
          </cell>
          <cell r="G4981" t="str">
            <v>枧瓦线</v>
          </cell>
          <cell r="H4981">
            <v>0</v>
          </cell>
          <cell r="I4981">
            <v>3.458</v>
          </cell>
          <cell r="J4981">
            <v>3.458</v>
          </cell>
        </row>
        <row r="4982">
          <cell r="C4982" t="str">
            <v>慈利县</v>
          </cell>
          <cell r="D4982">
            <v>430821</v>
          </cell>
          <cell r="E4982" t="str">
            <v>一类</v>
          </cell>
          <cell r="F4982" t="str">
            <v>X016430821</v>
          </cell>
          <cell r="G4982" t="str">
            <v>氽湖至东岳观</v>
          </cell>
          <cell r="H4982">
            <v>0</v>
          </cell>
          <cell r="I4982">
            <v>13.541</v>
          </cell>
          <cell r="J4982">
            <v>11.702</v>
          </cell>
        </row>
        <row r="4983">
          <cell r="C4983" t="str">
            <v>慈利县</v>
          </cell>
          <cell r="D4983">
            <v>430821</v>
          </cell>
          <cell r="E4983" t="str">
            <v>一类</v>
          </cell>
          <cell r="F4983" t="str">
            <v>X020430821</v>
          </cell>
          <cell r="G4983" t="str">
            <v>失马至龙象庵</v>
          </cell>
          <cell r="H4983">
            <v>1.525</v>
          </cell>
          <cell r="I4983">
            <v>15.815</v>
          </cell>
          <cell r="J4983">
            <v>13.687</v>
          </cell>
        </row>
        <row r="4984">
          <cell r="C4984" t="str">
            <v>慈利县</v>
          </cell>
          <cell r="D4984">
            <v>430821</v>
          </cell>
          <cell r="E4984" t="str">
            <v>一类</v>
          </cell>
          <cell r="F4984" t="str">
            <v>X021430821</v>
          </cell>
          <cell r="G4984" t="str">
            <v>象市至甘溪坪</v>
          </cell>
          <cell r="H4984">
            <v>0</v>
          </cell>
          <cell r="I4984">
            <v>10.916</v>
          </cell>
          <cell r="J4984">
            <v>4.699</v>
          </cell>
        </row>
        <row r="4985">
          <cell r="C4985" t="str">
            <v>慈利县</v>
          </cell>
          <cell r="D4985">
            <v>430821</v>
          </cell>
          <cell r="E4985" t="str">
            <v>一类</v>
          </cell>
          <cell r="F4985" t="str">
            <v>X027430821</v>
          </cell>
          <cell r="G4985" t="str">
            <v>狗子垭至枧潭</v>
          </cell>
          <cell r="H4985">
            <v>0</v>
          </cell>
          <cell r="I4985">
            <v>12.776</v>
          </cell>
          <cell r="J4985">
            <v>7.184</v>
          </cell>
        </row>
        <row r="4986">
          <cell r="C4986" t="str">
            <v>慈利县</v>
          </cell>
          <cell r="D4986">
            <v>430821</v>
          </cell>
          <cell r="E4986" t="str">
            <v>一类</v>
          </cell>
          <cell r="F4986" t="str">
            <v>X067430821</v>
          </cell>
          <cell r="G4986" t="str">
            <v>三官寺至黄沙湾</v>
          </cell>
          <cell r="H4986">
            <v>0</v>
          </cell>
          <cell r="I4986">
            <v>14.958</v>
          </cell>
          <cell r="J4986">
            <v>9.884</v>
          </cell>
        </row>
        <row r="4987">
          <cell r="C4987" t="str">
            <v>慈利县</v>
          </cell>
          <cell r="D4987">
            <v>430821</v>
          </cell>
          <cell r="E4987" t="str">
            <v>一类</v>
          </cell>
          <cell r="F4987" t="str">
            <v>X081430821</v>
          </cell>
          <cell r="G4987" t="str">
            <v>蒋家坪环形公路</v>
          </cell>
          <cell r="H4987">
            <v>4.059</v>
          </cell>
          <cell r="I4987">
            <v>6.437</v>
          </cell>
          <cell r="J4987">
            <v>1.391</v>
          </cell>
        </row>
        <row r="4988">
          <cell r="C4988" t="str">
            <v>慈利县</v>
          </cell>
          <cell r="D4988">
            <v>430821</v>
          </cell>
          <cell r="E4988" t="str">
            <v>一类</v>
          </cell>
          <cell r="F4988" t="str">
            <v>X082430821</v>
          </cell>
          <cell r="G4988" t="str">
            <v>广福桥至两合口</v>
          </cell>
          <cell r="H4988">
            <v>0</v>
          </cell>
          <cell r="I4988">
            <v>7.951</v>
          </cell>
          <cell r="J4988">
            <v>3.43</v>
          </cell>
        </row>
        <row r="4989">
          <cell r="C4989" t="str">
            <v>慈利县</v>
          </cell>
          <cell r="D4989">
            <v>430821</v>
          </cell>
          <cell r="E4989" t="str">
            <v>一类</v>
          </cell>
          <cell r="F4989" t="str">
            <v>X086430821</v>
          </cell>
          <cell r="G4989" t="str">
            <v>金岩至王家坪</v>
          </cell>
          <cell r="H4989">
            <v>0</v>
          </cell>
          <cell r="I4989">
            <v>21.969</v>
          </cell>
          <cell r="J4989">
            <v>2.687</v>
          </cell>
        </row>
        <row r="4990">
          <cell r="C4990" t="str">
            <v>慈利县</v>
          </cell>
          <cell r="D4990">
            <v>430821</v>
          </cell>
          <cell r="E4990" t="str">
            <v>一类</v>
          </cell>
          <cell r="F4990" t="str">
            <v>XA18430821</v>
          </cell>
          <cell r="G4990" t="str">
            <v>天星桥-杨溪</v>
          </cell>
          <cell r="H4990">
            <v>0</v>
          </cell>
          <cell r="I4990">
            <v>6.905</v>
          </cell>
          <cell r="J4990">
            <v>3.946</v>
          </cell>
        </row>
        <row r="4991">
          <cell r="C4991" t="str">
            <v>慈利县</v>
          </cell>
          <cell r="D4991">
            <v>430821</v>
          </cell>
          <cell r="E4991" t="str">
            <v>一类</v>
          </cell>
          <cell r="F4991" t="str">
            <v>Y201430821</v>
          </cell>
          <cell r="G4991" t="str">
            <v>市场河至江西</v>
          </cell>
          <cell r="H4991">
            <v>0</v>
          </cell>
          <cell r="I4991">
            <v>6.115</v>
          </cell>
          <cell r="J4991">
            <v>2.605</v>
          </cell>
        </row>
        <row r="4992">
          <cell r="C4992" t="str">
            <v>慈利县</v>
          </cell>
          <cell r="D4992">
            <v>430821</v>
          </cell>
          <cell r="E4992" t="str">
            <v>一类</v>
          </cell>
          <cell r="F4992" t="str">
            <v>Y203430821</v>
          </cell>
          <cell r="G4992" t="str">
            <v>夹石至岩门</v>
          </cell>
          <cell r="H4992">
            <v>0</v>
          </cell>
          <cell r="I4992">
            <v>8.069</v>
          </cell>
          <cell r="J4992">
            <v>7.689</v>
          </cell>
        </row>
        <row r="4993">
          <cell r="C4993" t="str">
            <v>慈利县</v>
          </cell>
          <cell r="D4993">
            <v>430821</v>
          </cell>
          <cell r="E4993" t="str">
            <v>一类</v>
          </cell>
          <cell r="F4993" t="str">
            <v>Y204430821</v>
          </cell>
          <cell r="G4993" t="str">
            <v>双溪至鱼米渡</v>
          </cell>
          <cell r="H4993">
            <v>0</v>
          </cell>
          <cell r="I4993">
            <v>2.853</v>
          </cell>
          <cell r="J4993">
            <v>2.853</v>
          </cell>
        </row>
        <row r="4994">
          <cell r="C4994" t="str">
            <v>慈利县</v>
          </cell>
          <cell r="D4994">
            <v>430821</v>
          </cell>
          <cell r="E4994" t="str">
            <v>一类</v>
          </cell>
          <cell r="F4994" t="str">
            <v>Y205430821</v>
          </cell>
          <cell r="G4994" t="str">
            <v>南山至盐市</v>
          </cell>
          <cell r="H4994">
            <v>0</v>
          </cell>
          <cell r="I4994">
            <v>12.054</v>
          </cell>
          <cell r="J4994">
            <v>2.775</v>
          </cell>
        </row>
        <row r="4995">
          <cell r="C4995" t="str">
            <v>慈利县</v>
          </cell>
          <cell r="D4995">
            <v>430821</v>
          </cell>
          <cell r="E4995" t="str">
            <v>一类</v>
          </cell>
          <cell r="F4995" t="str">
            <v>Y206430821</v>
          </cell>
          <cell r="G4995" t="str">
            <v>白云至种牛场</v>
          </cell>
          <cell r="H4995">
            <v>0</v>
          </cell>
          <cell r="I4995">
            <v>6.987</v>
          </cell>
          <cell r="J4995">
            <v>1.691</v>
          </cell>
        </row>
        <row r="4996">
          <cell r="C4996" t="str">
            <v>慈利县</v>
          </cell>
          <cell r="D4996">
            <v>430821</v>
          </cell>
          <cell r="E4996" t="str">
            <v>一类</v>
          </cell>
          <cell r="F4996" t="str">
            <v>Y209430821</v>
          </cell>
          <cell r="G4996" t="str">
            <v>铁桥至亮垭</v>
          </cell>
          <cell r="H4996">
            <v>0</v>
          </cell>
          <cell r="I4996">
            <v>13.787</v>
          </cell>
          <cell r="J4996">
            <v>12.603</v>
          </cell>
        </row>
        <row r="4997">
          <cell r="C4997" t="str">
            <v>慈利县</v>
          </cell>
          <cell r="D4997">
            <v>430821</v>
          </cell>
          <cell r="E4997" t="str">
            <v>一类</v>
          </cell>
          <cell r="F4997" t="str">
            <v>Y210430821</v>
          </cell>
          <cell r="G4997" t="str">
            <v>和爱至里仁</v>
          </cell>
          <cell r="H4997">
            <v>0</v>
          </cell>
          <cell r="I4997">
            <v>7.757</v>
          </cell>
          <cell r="J4997">
            <v>4.098</v>
          </cell>
        </row>
        <row r="4998">
          <cell r="C4998" t="str">
            <v>慈利县</v>
          </cell>
          <cell r="D4998">
            <v>430821</v>
          </cell>
          <cell r="E4998" t="str">
            <v>一类</v>
          </cell>
          <cell r="F4998" t="str">
            <v>Y212430821</v>
          </cell>
          <cell r="G4998" t="str">
            <v>金长至渠溶</v>
          </cell>
          <cell r="H4998">
            <v>0</v>
          </cell>
          <cell r="I4998">
            <v>6.686</v>
          </cell>
          <cell r="J4998">
            <v>6.686</v>
          </cell>
        </row>
        <row r="4999">
          <cell r="C4999" t="str">
            <v>慈利县</v>
          </cell>
          <cell r="D4999">
            <v>430821</v>
          </cell>
          <cell r="E4999" t="str">
            <v>一类</v>
          </cell>
          <cell r="F4999" t="str">
            <v>Y213430821</v>
          </cell>
          <cell r="G4999" t="str">
            <v>东洋至明月</v>
          </cell>
          <cell r="H4999">
            <v>0</v>
          </cell>
          <cell r="I4999">
            <v>3.95</v>
          </cell>
          <cell r="J4999">
            <v>3.95</v>
          </cell>
        </row>
        <row r="5000">
          <cell r="C5000" t="str">
            <v>慈利县</v>
          </cell>
          <cell r="D5000">
            <v>430821</v>
          </cell>
          <cell r="E5000" t="str">
            <v>一类</v>
          </cell>
          <cell r="F5000" t="str">
            <v>Y215430821</v>
          </cell>
          <cell r="G5000" t="str">
            <v>茶林河至小沙</v>
          </cell>
          <cell r="H5000">
            <v>1.232</v>
          </cell>
          <cell r="I5000">
            <v>7.707</v>
          </cell>
          <cell r="J5000">
            <v>6.475</v>
          </cell>
        </row>
        <row r="5001">
          <cell r="C5001" t="str">
            <v>慈利县</v>
          </cell>
          <cell r="D5001">
            <v>430821</v>
          </cell>
          <cell r="E5001" t="str">
            <v>一类</v>
          </cell>
          <cell r="F5001" t="str">
            <v>Y216430821</v>
          </cell>
          <cell r="G5001" t="str">
            <v>南山至沙湾</v>
          </cell>
          <cell r="H5001">
            <v>4.15</v>
          </cell>
          <cell r="I5001">
            <v>8.602</v>
          </cell>
          <cell r="J5001">
            <v>0.095</v>
          </cell>
        </row>
        <row r="5002">
          <cell r="C5002" t="str">
            <v>慈利县</v>
          </cell>
          <cell r="D5002">
            <v>430821</v>
          </cell>
          <cell r="E5002" t="str">
            <v>一类</v>
          </cell>
          <cell r="F5002" t="str">
            <v>Y217430821</v>
          </cell>
          <cell r="G5002" t="str">
            <v>旭日至青年电站</v>
          </cell>
          <cell r="H5002">
            <v>0</v>
          </cell>
          <cell r="I5002">
            <v>6.003</v>
          </cell>
          <cell r="J5002">
            <v>6.003</v>
          </cell>
        </row>
        <row r="5003">
          <cell r="C5003" t="str">
            <v>慈利县</v>
          </cell>
          <cell r="D5003">
            <v>430821</v>
          </cell>
          <cell r="E5003" t="str">
            <v>一类</v>
          </cell>
          <cell r="F5003" t="str">
            <v>Y218430821</v>
          </cell>
          <cell r="G5003" t="str">
            <v>长岗至郑台</v>
          </cell>
          <cell r="H5003">
            <v>0</v>
          </cell>
          <cell r="I5003">
            <v>4.634</v>
          </cell>
          <cell r="J5003">
            <v>3.428</v>
          </cell>
        </row>
        <row r="5004">
          <cell r="C5004" t="str">
            <v>慈利县</v>
          </cell>
          <cell r="D5004">
            <v>430821</v>
          </cell>
          <cell r="E5004" t="str">
            <v>一类</v>
          </cell>
          <cell r="F5004" t="str">
            <v>Y221430821</v>
          </cell>
          <cell r="G5004" t="str">
            <v>小溪峪至水垭</v>
          </cell>
          <cell r="H5004">
            <v>0</v>
          </cell>
          <cell r="I5004">
            <v>8.713</v>
          </cell>
          <cell r="J5004">
            <v>2.367</v>
          </cell>
        </row>
        <row r="5005">
          <cell r="C5005" t="str">
            <v>慈利县</v>
          </cell>
          <cell r="D5005">
            <v>430821</v>
          </cell>
          <cell r="E5005" t="str">
            <v>一类</v>
          </cell>
          <cell r="F5005" t="str">
            <v>Y222430821</v>
          </cell>
          <cell r="G5005" t="str">
            <v>国太桥至石榴坡</v>
          </cell>
          <cell r="H5005">
            <v>0</v>
          </cell>
          <cell r="I5005">
            <v>14.931</v>
          </cell>
          <cell r="J5005">
            <v>9.161</v>
          </cell>
        </row>
        <row r="5006">
          <cell r="C5006" t="str">
            <v>慈利县</v>
          </cell>
          <cell r="D5006">
            <v>430821</v>
          </cell>
          <cell r="E5006" t="str">
            <v>一类</v>
          </cell>
          <cell r="F5006" t="str">
            <v>Y223430821</v>
          </cell>
          <cell r="G5006" t="str">
            <v>熊家庄至灰塘坪</v>
          </cell>
          <cell r="H5006">
            <v>0</v>
          </cell>
          <cell r="I5006">
            <v>6.052</v>
          </cell>
          <cell r="J5006">
            <v>3.901</v>
          </cell>
        </row>
        <row r="5007">
          <cell r="C5007" t="str">
            <v>慈利县</v>
          </cell>
          <cell r="D5007">
            <v>430821</v>
          </cell>
          <cell r="E5007" t="str">
            <v>一类</v>
          </cell>
          <cell r="F5007" t="str">
            <v>Y224430821</v>
          </cell>
          <cell r="G5007" t="str">
            <v>象市至关门岩</v>
          </cell>
          <cell r="H5007">
            <v>0</v>
          </cell>
          <cell r="I5007">
            <v>5.607</v>
          </cell>
          <cell r="J5007">
            <v>3.756</v>
          </cell>
        </row>
        <row r="5008">
          <cell r="C5008" t="str">
            <v>慈利县</v>
          </cell>
          <cell r="D5008">
            <v>430821</v>
          </cell>
          <cell r="E5008" t="str">
            <v>一类</v>
          </cell>
          <cell r="F5008" t="str">
            <v>Y225430821</v>
          </cell>
          <cell r="G5008" t="str">
            <v>新泉至新坪</v>
          </cell>
          <cell r="H5008">
            <v>0</v>
          </cell>
          <cell r="I5008">
            <v>3.217</v>
          </cell>
          <cell r="J5008">
            <v>3.217</v>
          </cell>
        </row>
        <row r="5009">
          <cell r="C5009" t="str">
            <v>慈利县</v>
          </cell>
          <cell r="D5009">
            <v>430821</v>
          </cell>
          <cell r="E5009" t="str">
            <v>一类</v>
          </cell>
          <cell r="F5009" t="str">
            <v>Y226430821</v>
          </cell>
          <cell r="G5009" t="str">
            <v>符坪至大市</v>
          </cell>
          <cell r="H5009">
            <v>0</v>
          </cell>
          <cell r="I5009">
            <v>6.439</v>
          </cell>
          <cell r="J5009">
            <v>6.439</v>
          </cell>
        </row>
        <row r="5010">
          <cell r="C5010" t="str">
            <v>慈利县</v>
          </cell>
          <cell r="D5010">
            <v>430821</v>
          </cell>
          <cell r="E5010" t="str">
            <v>一类</v>
          </cell>
          <cell r="F5010" t="str">
            <v>Y227430821</v>
          </cell>
          <cell r="G5010" t="str">
            <v>泗水坝至沅坪</v>
          </cell>
          <cell r="H5010">
            <v>0</v>
          </cell>
          <cell r="I5010">
            <v>7.014</v>
          </cell>
          <cell r="J5010">
            <v>4.162</v>
          </cell>
        </row>
        <row r="5011">
          <cell r="C5011" t="str">
            <v>慈利县</v>
          </cell>
          <cell r="D5011">
            <v>430821</v>
          </cell>
          <cell r="E5011" t="str">
            <v>一类</v>
          </cell>
          <cell r="F5011" t="str">
            <v>Y229430821</v>
          </cell>
          <cell r="G5011" t="str">
            <v>通津铺至苗山</v>
          </cell>
          <cell r="H5011">
            <v>0</v>
          </cell>
          <cell r="I5011">
            <v>7.313</v>
          </cell>
          <cell r="J5011">
            <v>3.622</v>
          </cell>
        </row>
        <row r="5012">
          <cell r="C5012" t="str">
            <v>慈利县</v>
          </cell>
          <cell r="D5012">
            <v>430821</v>
          </cell>
          <cell r="E5012" t="str">
            <v>一类</v>
          </cell>
          <cell r="F5012" t="str">
            <v>Y230430821</v>
          </cell>
          <cell r="G5012" t="str">
            <v>广东至苗山</v>
          </cell>
          <cell r="H5012">
            <v>0</v>
          </cell>
          <cell r="I5012">
            <v>6.846</v>
          </cell>
          <cell r="J5012">
            <v>6.846</v>
          </cell>
        </row>
        <row r="5013">
          <cell r="C5013" t="str">
            <v>慈利县</v>
          </cell>
          <cell r="D5013">
            <v>430821</v>
          </cell>
          <cell r="E5013" t="str">
            <v>一类</v>
          </cell>
          <cell r="F5013" t="str">
            <v>Y231430821</v>
          </cell>
          <cell r="G5013" t="str">
            <v>燕子至市场河</v>
          </cell>
          <cell r="H5013">
            <v>0</v>
          </cell>
          <cell r="I5013">
            <v>7.412</v>
          </cell>
          <cell r="J5013">
            <v>3.328</v>
          </cell>
        </row>
        <row r="5014">
          <cell r="C5014" t="str">
            <v>慈利县</v>
          </cell>
          <cell r="D5014">
            <v>430821</v>
          </cell>
          <cell r="E5014" t="str">
            <v>一类</v>
          </cell>
          <cell r="F5014" t="str">
            <v>Y232430821</v>
          </cell>
          <cell r="G5014" t="str">
            <v>陈坪至杉木桥</v>
          </cell>
          <cell r="H5014">
            <v>2.044</v>
          </cell>
          <cell r="I5014">
            <v>5.221</v>
          </cell>
          <cell r="J5014">
            <v>1.355</v>
          </cell>
        </row>
        <row r="5015">
          <cell r="C5015" t="str">
            <v>慈利县</v>
          </cell>
          <cell r="D5015">
            <v>430821</v>
          </cell>
          <cell r="E5015" t="str">
            <v>一类</v>
          </cell>
          <cell r="F5015" t="str">
            <v>Y233430821</v>
          </cell>
          <cell r="G5015" t="str">
            <v>泗虎坪至中溶</v>
          </cell>
          <cell r="H5015">
            <v>0</v>
          </cell>
          <cell r="I5015">
            <v>7.327</v>
          </cell>
          <cell r="J5015">
            <v>5.874</v>
          </cell>
        </row>
        <row r="5016">
          <cell r="C5016" t="str">
            <v>慈利县</v>
          </cell>
          <cell r="D5016">
            <v>430821</v>
          </cell>
          <cell r="E5016" t="str">
            <v>一类</v>
          </cell>
          <cell r="F5016" t="str">
            <v>Y234430821</v>
          </cell>
          <cell r="G5016" t="str">
            <v>赵家铺至尖角</v>
          </cell>
          <cell r="H5016">
            <v>3.342</v>
          </cell>
          <cell r="I5016">
            <v>5.389</v>
          </cell>
          <cell r="J5016">
            <v>2.047</v>
          </cell>
        </row>
        <row r="5017">
          <cell r="C5017" t="str">
            <v>慈利县</v>
          </cell>
          <cell r="D5017">
            <v>430821</v>
          </cell>
          <cell r="E5017" t="str">
            <v>一类</v>
          </cell>
          <cell r="F5017" t="str">
            <v>Y235430821</v>
          </cell>
          <cell r="G5017" t="str">
            <v>黄家桥至战马</v>
          </cell>
          <cell r="H5017">
            <v>0</v>
          </cell>
          <cell r="I5017">
            <v>5.927</v>
          </cell>
          <cell r="J5017">
            <v>3.251</v>
          </cell>
        </row>
        <row r="5018">
          <cell r="C5018" t="str">
            <v>慈利县</v>
          </cell>
          <cell r="D5018">
            <v>430821</v>
          </cell>
          <cell r="E5018" t="str">
            <v>一类</v>
          </cell>
          <cell r="F5018" t="str">
            <v>Y236430821</v>
          </cell>
          <cell r="G5018" t="str">
            <v>杨家塔至战马</v>
          </cell>
          <cell r="H5018">
            <v>0</v>
          </cell>
          <cell r="I5018">
            <v>6.675</v>
          </cell>
          <cell r="J5018">
            <v>6.675</v>
          </cell>
        </row>
        <row r="5019">
          <cell r="C5019" t="str">
            <v>慈利县</v>
          </cell>
          <cell r="D5019">
            <v>430821</v>
          </cell>
          <cell r="E5019" t="str">
            <v>一类</v>
          </cell>
          <cell r="F5019" t="str">
            <v>Y237430821</v>
          </cell>
          <cell r="G5019" t="str">
            <v>杉木桥至柳子泉</v>
          </cell>
          <cell r="H5019">
            <v>0</v>
          </cell>
          <cell r="I5019">
            <v>9.892</v>
          </cell>
          <cell r="J5019">
            <v>6.546</v>
          </cell>
        </row>
        <row r="5020">
          <cell r="C5020" t="str">
            <v>慈利县</v>
          </cell>
          <cell r="D5020">
            <v>430821</v>
          </cell>
          <cell r="E5020" t="str">
            <v>一类</v>
          </cell>
          <cell r="F5020" t="str">
            <v>Y238430821</v>
          </cell>
          <cell r="G5020" t="str">
            <v>团溪至高峰</v>
          </cell>
          <cell r="H5020">
            <v>0</v>
          </cell>
          <cell r="I5020">
            <v>14.359</v>
          </cell>
          <cell r="J5020">
            <v>4.886</v>
          </cell>
        </row>
        <row r="5021">
          <cell r="C5021" t="str">
            <v>慈利县</v>
          </cell>
          <cell r="D5021">
            <v>430821</v>
          </cell>
          <cell r="E5021" t="str">
            <v>一类</v>
          </cell>
          <cell r="F5021" t="str">
            <v>Y240430821</v>
          </cell>
          <cell r="G5021" t="str">
            <v>三坪至云山</v>
          </cell>
          <cell r="H5021">
            <v>0</v>
          </cell>
          <cell r="I5021">
            <v>5.258</v>
          </cell>
          <cell r="J5021">
            <v>5.258</v>
          </cell>
        </row>
        <row r="5022">
          <cell r="C5022" t="str">
            <v>慈利县</v>
          </cell>
          <cell r="D5022">
            <v>430821</v>
          </cell>
          <cell r="E5022" t="str">
            <v>一类</v>
          </cell>
          <cell r="F5022" t="str">
            <v>Y241430821</v>
          </cell>
          <cell r="G5022" t="str">
            <v>庆丰至官桥</v>
          </cell>
          <cell r="H5022">
            <v>0</v>
          </cell>
          <cell r="I5022">
            <v>7.448</v>
          </cell>
          <cell r="J5022">
            <v>6.875</v>
          </cell>
        </row>
        <row r="5023">
          <cell r="C5023" t="str">
            <v>慈利县</v>
          </cell>
          <cell r="D5023">
            <v>430821</v>
          </cell>
          <cell r="E5023" t="str">
            <v>一类</v>
          </cell>
          <cell r="F5023" t="str">
            <v>Y242430821</v>
          </cell>
          <cell r="G5023" t="str">
            <v>双安至龙峰</v>
          </cell>
          <cell r="H5023">
            <v>0</v>
          </cell>
          <cell r="I5023">
            <v>6.039</v>
          </cell>
          <cell r="J5023">
            <v>3.257</v>
          </cell>
        </row>
        <row r="5024">
          <cell r="C5024" t="str">
            <v>慈利县</v>
          </cell>
          <cell r="D5024">
            <v>430821</v>
          </cell>
          <cell r="E5024" t="str">
            <v>一类</v>
          </cell>
          <cell r="F5024" t="str">
            <v>Y243430821</v>
          </cell>
          <cell r="G5024" t="str">
            <v>双河至八斗丘</v>
          </cell>
          <cell r="H5024">
            <v>1.053</v>
          </cell>
          <cell r="I5024">
            <v>5.958</v>
          </cell>
          <cell r="J5024">
            <v>4.905</v>
          </cell>
        </row>
        <row r="5025">
          <cell r="C5025" t="str">
            <v>慈利县</v>
          </cell>
          <cell r="D5025">
            <v>430821</v>
          </cell>
          <cell r="E5025" t="str">
            <v>一类</v>
          </cell>
          <cell r="F5025" t="str">
            <v>Y245430821</v>
          </cell>
          <cell r="G5025" t="str">
            <v>茶林至腊树</v>
          </cell>
          <cell r="H5025">
            <v>3.499</v>
          </cell>
          <cell r="I5025">
            <v>6.739</v>
          </cell>
          <cell r="J5025">
            <v>3.24</v>
          </cell>
        </row>
        <row r="5026">
          <cell r="C5026" t="str">
            <v>慈利县</v>
          </cell>
          <cell r="D5026">
            <v>430821</v>
          </cell>
          <cell r="E5026" t="str">
            <v>一类</v>
          </cell>
          <cell r="F5026" t="str">
            <v>Y247430821</v>
          </cell>
          <cell r="G5026" t="str">
            <v>新桥至碗田</v>
          </cell>
          <cell r="H5026">
            <v>0</v>
          </cell>
          <cell r="I5026">
            <v>4.087</v>
          </cell>
          <cell r="J5026">
            <v>4.087</v>
          </cell>
        </row>
        <row r="5027">
          <cell r="C5027" t="str">
            <v>慈利县</v>
          </cell>
          <cell r="D5027">
            <v>430821</v>
          </cell>
          <cell r="E5027" t="str">
            <v>一类</v>
          </cell>
          <cell r="F5027" t="str">
            <v>Y248430821</v>
          </cell>
          <cell r="G5027" t="str">
            <v>南家至天鹅</v>
          </cell>
          <cell r="H5027">
            <v>0</v>
          </cell>
          <cell r="I5027">
            <v>7.141</v>
          </cell>
          <cell r="J5027">
            <v>7.141</v>
          </cell>
        </row>
        <row r="5028">
          <cell r="C5028" t="str">
            <v>慈利县</v>
          </cell>
          <cell r="D5028">
            <v>430821</v>
          </cell>
          <cell r="E5028" t="str">
            <v>一类</v>
          </cell>
          <cell r="F5028" t="str">
            <v>Y250430821</v>
          </cell>
          <cell r="G5028" t="str">
            <v>冷水至渡坦</v>
          </cell>
          <cell r="H5028">
            <v>0</v>
          </cell>
          <cell r="I5028">
            <v>4.014</v>
          </cell>
          <cell r="J5028">
            <v>4.014</v>
          </cell>
        </row>
        <row r="5029">
          <cell r="C5029" t="str">
            <v>慈利县</v>
          </cell>
          <cell r="D5029">
            <v>430821</v>
          </cell>
          <cell r="E5029" t="str">
            <v>一类</v>
          </cell>
          <cell r="F5029" t="str">
            <v>Y251430821</v>
          </cell>
          <cell r="G5029" t="str">
            <v>长岗至新铺</v>
          </cell>
          <cell r="H5029">
            <v>0</v>
          </cell>
          <cell r="I5029">
            <v>2.697</v>
          </cell>
          <cell r="J5029">
            <v>2.697</v>
          </cell>
        </row>
        <row r="5030">
          <cell r="C5030" t="str">
            <v>慈利县</v>
          </cell>
          <cell r="D5030">
            <v>430821</v>
          </cell>
          <cell r="E5030" t="str">
            <v>一类</v>
          </cell>
          <cell r="F5030" t="str">
            <v>Y252430821</v>
          </cell>
          <cell r="G5030" t="str">
            <v>夹石至四坪</v>
          </cell>
          <cell r="H5030">
            <v>0</v>
          </cell>
          <cell r="I5030">
            <v>8.776</v>
          </cell>
          <cell r="J5030">
            <v>8.776</v>
          </cell>
        </row>
        <row r="5031">
          <cell r="C5031" t="str">
            <v>慈利县</v>
          </cell>
          <cell r="D5031">
            <v>430821</v>
          </cell>
          <cell r="E5031" t="str">
            <v>一类</v>
          </cell>
          <cell r="F5031" t="str">
            <v>Y253430821</v>
          </cell>
          <cell r="G5031" t="str">
            <v>桃溪至杨家坪</v>
          </cell>
          <cell r="H5031">
            <v>0</v>
          </cell>
          <cell r="I5031">
            <v>11.713</v>
          </cell>
          <cell r="J5031">
            <v>4.686</v>
          </cell>
        </row>
        <row r="5032">
          <cell r="C5032" t="str">
            <v>慈利县</v>
          </cell>
          <cell r="D5032">
            <v>430821</v>
          </cell>
          <cell r="E5032" t="str">
            <v>一类</v>
          </cell>
          <cell r="F5032" t="str">
            <v>Y254430821</v>
          </cell>
          <cell r="G5032" t="str">
            <v>四坪至桂竹</v>
          </cell>
          <cell r="H5032">
            <v>0</v>
          </cell>
          <cell r="I5032">
            <v>8.515</v>
          </cell>
          <cell r="J5032">
            <v>5.806</v>
          </cell>
        </row>
        <row r="5033">
          <cell r="C5033" t="str">
            <v>慈利县</v>
          </cell>
          <cell r="D5033">
            <v>430821</v>
          </cell>
          <cell r="E5033" t="str">
            <v>一类</v>
          </cell>
          <cell r="F5033" t="str">
            <v>Y255430821</v>
          </cell>
          <cell r="G5033" t="str">
            <v>太坪至金岩</v>
          </cell>
          <cell r="H5033">
            <v>0</v>
          </cell>
          <cell r="I5033">
            <v>9.404</v>
          </cell>
          <cell r="J5033">
            <v>1.969</v>
          </cell>
        </row>
        <row r="5034">
          <cell r="C5034" t="str">
            <v>慈利县</v>
          </cell>
          <cell r="D5034">
            <v>430821</v>
          </cell>
          <cell r="E5034" t="str">
            <v>一类</v>
          </cell>
          <cell r="F5034" t="str">
            <v>Y256430821</v>
          </cell>
          <cell r="G5034" t="str">
            <v>大塘至大坊</v>
          </cell>
          <cell r="H5034">
            <v>0</v>
          </cell>
          <cell r="I5034">
            <v>4.391</v>
          </cell>
          <cell r="J5034">
            <v>2.737</v>
          </cell>
        </row>
        <row r="5035">
          <cell r="C5035" t="str">
            <v>慈利县</v>
          </cell>
          <cell r="D5035">
            <v>430821</v>
          </cell>
          <cell r="E5035" t="str">
            <v>一类</v>
          </cell>
          <cell r="F5035" t="str">
            <v>Y258430821</v>
          </cell>
          <cell r="G5035" t="str">
            <v>花椒坪至新山</v>
          </cell>
          <cell r="H5035">
            <v>0</v>
          </cell>
          <cell r="I5035">
            <v>7.673</v>
          </cell>
          <cell r="J5035">
            <v>1.131</v>
          </cell>
        </row>
        <row r="5036">
          <cell r="C5036" t="str">
            <v>慈利县</v>
          </cell>
          <cell r="D5036">
            <v>430821</v>
          </cell>
          <cell r="E5036" t="str">
            <v>一类</v>
          </cell>
          <cell r="F5036" t="str">
            <v>Y260430821</v>
          </cell>
          <cell r="G5036" t="str">
            <v>材树至新山</v>
          </cell>
          <cell r="H5036">
            <v>0</v>
          </cell>
          <cell r="I5036">
            <v>5.172</v>
          </cell>
          <cell r="J5036">
            <v>5.172</v>
          </cell>
        </row>
        <row r="5037">
          <cell r="C5037" t="str">
            <v>慈利县</v>
          </cell>
          <cell r="D5037">
            <v>430821</v>
          </cell>
          <cell r="E5037" t="str">
            <v>一类</v>
          </cell>
          <cell r="F5037" t="str">
            <v>Y261430821</v>
          </cell>
          <cell r="G5037" t="str">
            <v>阳坪至金堰</v>
          </cell>
          <cell r="H5037">
            <v>0</v>
          </cell>
          <cell r="I5037">
            <v>7.263</v>
          </cell>
          <cell r="J5037">
            <v>5.937</v>
          </cell>
        </row>
        <row r="5038">
          <cell r="C5038" t="str">
            <v>慈利县</v>
          </cell>
          <cell r="D5038">
            <v>430821</v>
          </cell>
          <cell r="E5038" t="str">
            <v>一类</v>
          </cell>
          <cell r="F5038" t="str">
            <v>Y262430821</v>
          </cell>
          <cell r="G5038" t="str">
            <v>花椒坪至楸木山</v>
          </cell>
          <cell r="H5038">
            <v>0</v>
          </cell>
          <cell r="I5038">
            <v>4.806</v>
          </cell>
          <cell r="J5038">
            <v>4.806</v>
          </cell>
        </row>
        <row r="5039">
          <cell r="C5039" t="str">
            <v>慈利县</v>
          </cell>
          <cell r="D5039">
            <v>430821</v>
          </cell>
          <cell r="E5039" t="str">
            <v>一类</v>
          </cell>
          <cell r="F5039" t="str">
            <v>Y265430821</v>
          </cell>
          <cell r="G5039" t="str">
            <v>广福桥至三丝</v>
          </cell>
          <cell r="H5039">
            <v>0</v>
          </cell>
          <cell r="I5039">
            <v>12.949</v>
          </cell>
          <cell r="J5039">
            <v>0.122</v>
          </cell>
        </row>
        <row r="5040">
          <cell r="C5040" t="str">
            <v>慈利县</v>
          </cell>
          <cell r="D5040">
            <v>430821</v>
          </cell>
          <cell r="E5040" t="str">
            <v>一类</v>
          </cell>
          <cell r="F5040" t="str">
            <v>Y268430821</v>
          </cell>
          <cell r="G5040" t="str">
            <v>江垭至白岩峪</v>
          </cell>
          <cell r="H5040">
            <v>0</v>
          </cell>
          <cell r="I5040">
            <v>4.68</v>
          </cell>
          <cell r="J5040">
            <v>4.68</v>
          </cell>
        </row>
        <row r="5041">
          <cell r="C5041" t="str">
            <v>慈利县</v>
          </cell>
          <cell r="D5041">
            <v>430821</v>
          </cell>
          <cell r="E5041" t="str">
            <v>一类</v>
          </cell>
          <cell r="F5041" t="str">
            <v>Y271430821</v>
          </cell>
          <cell r="G5041" t="str">
            <v>郑坪至岗头</v>
          </cell>
          <cell r="H5041">
            <v>2.691</v>
          </cell>
          <cell r="I5041">
            <v>10.582</v>
          </cell>
          <cell r="J5041">
            <v>3.992</v>
          </cell>
        </row>
        <row r="5042">
          <cell r="C5042" t="str">
            <v>慈利县</v>
          </cell>
          <cell r="D5042">
            <v>430821</v>
          </cell>
          <cell r="E5042" t="str">
            <v>一类</v>
          </cell>
          <cell r="F5042" t="str">
            <v>Y272430821</v>
          </cell>
          <cell r="G5042" t="str">
            <v>金岩至和爱</v>
          </cell>
          <cell r="H5042">
            <v>0</v>
          </cell>
          <cell r="I5042">
            <v>9.583</v>
          </cell>
          <cell r="J5042">
            <v>4.527</v>
          </cell>
        </row>
        <row r="5043">
          <cell r="C5043" t="str">
            <v>慈利县</v>
          </cell>
          <cell r="D5043">
            <v>430821</v>
          </cell>
          <cell r="E5043" t="str">
            <v>一类</v>
          </cell>
          <cell r="F5043" t="str">
            <v>Y273430821</v>
          </cell>
          <cell r="G5043" t="str">
            <v>湖坪至金鸡</v>
          </cell>
          <cell r="H5043">
            <v>0</v>
          </cell>
          <cell r="I5043">
            <v>6.119</v>
          </cell>
          <cell r="J5043">
            <v>0.85</v>
          </cell>
        </row>
        <row r="5044">
          <cell r="C5044" t="str">
            <v>慈利县</v>
          </cell>
          <cell r="D5044">
            <v>430821</v>
          </cell>
          <cell r="E5044" t="str">
            <v>一类</v>
          </cell>
          <cell r="F5044" t="str">
            <v>Y274430821</v>
          </cell>
          <cell r="G5044" t="str">
            <v>安理至茶坪</v>
          </cell>
          <cell r="H5044">
            <v>0</v>
          </cell>
          <cell r="I5044">
            <v>17.094</v>
          </cell>
          <cell r="J5044">
            <v>4.712</v>
          </cell>
        </row>
        <row r="5045">
          <cell r="C5045" t="str">
            <v>慈利县</v>
          </cell>
          <cell r="D5045">
            <v>430821</v>
          </cell>
          <cell r="E5045" t="str">
            <v>一类</v>
          </cell>
          <cell r="F5045" t="str">
            <v>Y275430821</v>
          </cell>
          <cell r="G5045" t="str">
            <v>新丰至大溪</v>
          </cell>
          <cell r="H5045">
            <v>1.318</v>
          </cell>
          <cell r="I5045">
            <v>9.494</v>
          </cell>
          <cell r="J5045">
            <v>8.176</v>
          </cell>
        </row>
        <row r="5046">
          <cell r="C5046" t="str">
            <v>慈利县</v>
          </cell>
          <cell r="D5046">
            <v>430821</v>
          </cell>
          <cell r="E5046" t="str">
            <v>一类</v>
          </cell>
          <cell r="F5046" t="str">
            <v>Y280430821</v>
          </cell>
          <cell r="G5046" t="str">
            <v>双湖至梁山</v>
          </cell>
          <cell r="H5046">
            <v>0</v>
          </cell>
          <cell r="I5046">
            <v>3.875</v>
          </cell>
          <cell r="J5046">
            <v>2.767</v>
          </cell>
        </row>
        <row r="5047">
          <cell r="C5047" t="str">
            <v>慈利县</v>
          </cell>
          <cell r="D5047">
            <v>430821</v>
          </cell>
          <cell r="E5047" t="str">
            <v>一类</v>
          </cell>
          <cell r="F5047" t="str">
            <v>Y287430821</v>
          </cell>
          <cell r="G5047" t="str">
            <v>封泉至英塔</v>
          </cell>
          <cell r="H5047">
            <v>0</v>
          </cell>
          <cell r="I5047">
            <v>7.049</v>
          </cell>
          <cell r="J5047">
            <v>3.659</v>
          </cell>
        </row>
        <row r="5048">
          <cell r="C5048" t="str">
            <v>慈利县</v>
          </cell>
          <cell r="D5048">
            <v>430821</v>
          </cell>
          <cell r="E5048" t="str">
            <v>一类</v>
          </cell>
          <cell r="F5048" t="str">
            <v>Y294430821</v>
          </cell>
          <cell r="G5048" t="str">
            <v>湖丘至狮子</v>
          </cell>
          <cell r="H5048">
            <v>0</v>
          </cell>
          <cell r="I5048">
            <v>4.589</v>
          </cell>
          <cell r="J5048">
            <v>4.589</v>
          </cell>
        </row>
        <row r="5049">
          <cell r="C5049" t="str">
            <v>慈利县</v>
          </cell>
          <cell r="D5049">
            <v>430821</v>
          </cell>
          <cell r="E5049" t="str">
            <v>一类</v>
          </cell>
          <cell r="F5049" t="str">
            <v>Y298430821</v>
          </cell>
          <cell r="G5049" t="str">
            <v>氽湖至九岭</v>
          </cell>
          <cell r="H5049">
            <v>0</v>
          </cell>
          <cell r="I5049">
            <v>8.16</v>
          </cell>
          <cell r="J5049">
            <v>8.16</v>
          </cell>
        </row>
        <row r="5050">
          <cell r="C5050" t="str">
            <v>慈利县</v>
          </cell>
          <cell r="D5050">
            <v>430821</v>
          </cell>
          <cell r="E5050" t="str">
            <v>一类</v>
          </cell>
          <cell r="F5050" t="str">
            <v>Y303430821</v>
          </cell>
          <cell r="G5050" t="str">
            <v>挖断岗至黄莲</v>
          </cell>
          <cell r="H5050">
            <v>0</v>
          </cell>
          <cell r="I5050">
            <v>4.387</v>
          </cell>
          <cell r="J5050">
            <v>3.564</v>
          </cell>
        </row>
        <row r="5051">
          <cell r="C5051" t="str">
            <v>慈利县</v>
          </cell>
          <cell r="D5051">
            <v>430821</v>
          </cell>
          <cell r="E5051" t="str">
            <v>一类</v>
          </cell>
          <cell r="F5051" t="str">
            <v>Y306430821</v>
          </cell>
          <cell r="G5051" t="str">
            <v>龙象庵至穿石</v>
          </cell>
          <cell r="H5051">
            <v>0</v>
          </cell>
          <cell r="I5051">
            <v>13.601</v>
          </cell>
          <cell r="J5051">
            <v>9.984</v>
          </cell>
        </row>
        <row r="5052">
          <cell r="C5052" t="str">
            <v>慈利县</v>
          </cell>
          <cell r="D5052">
            <v>430821</v>
          </cell>
          <cell r="E5052" t="str">
            <v>一类</v>
          </cell>
          <cell r="F5052" t="str">
            <v>Y307430821</v>
          </cell>
          <cell r="G5052" t="str">
            <v>何家桥至龙溪</v>
          </cell>
          <cell r="H5052">
            <v>0</v>
          </cell>
          <cell r="I5052">
            <v>5.94</v>
          </cell>
          <cell r="J5052">
            <v>2.082</v>
          </cell>
        </row>
        <row r="5053">
          <cell r="C5053" t="str">
            <v>慈利县</v>
          </cell>
          <cell r="D5053">
            <v>430821</v>
          </cell>
          <cell r="E5053" t="str">
            <v>一类</v>
          </cell>
          <cell r="F5053" t="str">
            <v>Y308430821</v>
          </cell>
          <cell r="G5053" t="str">
            <v>任家坪至廖家峪</v>
          </cell>
          <cell r="H5053">
            <v>0</v>
          </cell>
          <cell r="I5053">
            <v>9.583</v>
          </cell>
          <cell r="J5053">
            <v>9.483</v>
          </cell>
        </row>
        <row r="5054">
          <cell r="C5054" t="str">
            <v>慈利县</v>
          </cell>
          <cell r="D5054">
            <v>430821</v>
          </cell>
          <cell r="E5054" t="str">
            <v>一类</v>
          </cell>
          <cell r="F5054" t="str">
            <v>Y309430821</v>
          </cell>
          <cell r="G5054" t="str">
            <v>杉木桥至马塔</v>
          </cell>
          <cell r="H5054">
            <v>0</v>
          </cell>
          <cell r="I5054">
            <v>11.291</v>
          </cell>
          <cell r="J5054">
            <v>6.795</v>
          </cell>
        </row>
        <row r="5055">
          <cell r="C5055" t="str">
            <v>慈利县</v>
          </cell>
          <cell r="D5055">
            <v>430821</v>
          </cell>
          <cell r="E5055" t="str">
            <v>一类</v>
          </cell>
          <cell r="F5055" t="str">
            <v>Y310430821</v>
          </cell>
          <cell r="G5055" t="str">
            <v>杨家塔至坼岩</v>
          </cell>
          <cell r="H5055">
            <v>0</v>
          </cell>
          <cell r="I5055">
            <v>10.388</v>
          </cell>
          <cell r="J5055">
            <v>10.388</v>
          </cell>
        </row>
        <row r="5056">
          <cell r="C5056" t="str">
            <v>慈利县</v>
          </cell>
          <cell r="D5056">
            <v>430821</v>
          </cell>
          <cell r="E5056" t="str">
            <v>一类</v>
          </cell>
          <cell r="F5056" t="str">
            <v>Y312430821</v>
          </cell>
          <cell r="G5056" t="str">
            <v>东泉至斋公坡</v>
          </cell>
          <cell r="H5056">
            <v>0</v>
          </cell>
          <cell r="I5056">
            <v>11.007</v>
          </cell>
          <cell r="J5056">
            <v>5.3</v>
          </cell>
        </row>
        <row r="5057">
          <cell r="C5057" t="str">
            <v>慈利县</v>
          </cell>
          <cell r="D5057">
            <v>430821</v>
          </cell>
          <cell r="E5057" t="str">
            <v>一类</v>
          </cell>
          <cell r="F5057" t="str">
            <v>Y313430821</v>
          </cell>
          <cell r="G5057" t="str">
            <v>双合至茅庵</v>
          </cell>
          <cell r="H5057">
            <v>0</v>
          </cell>
          <cell r="I5057">
            <v>11.189</v>
          </cell>
          <cell r="J5057">
            <v>11.189</v>
          </cell>
        </row>
        <row r="5058">
          <cell r="C5058" t="str">
            <v>慈利县</v>
          </cell>
          <cell r="D5058">
            <v>430821</v>
          </cell>
          <cell r="E5058" t="str">
            <v>一类</v>
          </cell>
          <cell r="F5058" t="str">
            <v>Y314430821</v>
          </cell>
          <cell r="G5058" t="str">
            <v>望月坪至马汉</v>
          </cell>
          <cell r="H5058">
            <v>0.806</v>
          </cell>
          <cell r="I5058">
            <v>4.273</v>
          </cell>
          <cell r="J5058">
            <v>3.467</v>
          </cell>
        </row>
        <row r="5059">
          <cell r="C5059" t="str">
            <v>慈利县</v>
          </cell>
          <cell r="D5059">
            <v>430821</v>
          </cell>
          <cell r="E5059" t="str">
            <v>一类</v>
          </cell>
          <cell r="F5059" t="str">
            <v>Y316430821</v>
          </cell>
          <cell r="G5059" t="str">
            <v>双河至长岭</v>
          </cell>
          <cell r="H5059">
            <v>0</v>
          </cell>
          <cell r="I5059">
            <v>4.761</v>
          </cell>
          <cell r="J5059">
            <v>3.383</v>
          </cell>
        </row>
        <row r="5060">
          <cell r="C5060" t="str">
            <v>慈利县</v>
          </cell>
          <cell r="D5060">
            <v>430821</v>
          </cell>
          <cell r="E5060" t="str">
            <v>一类</v>
          </cell>
          <cell r="F5060" t="str">
            <v>Y319430821</v>
          </cell>
          <cell r="G5060" t="str">
            <v>龙潭至新坪</v>
          </cell>
          <cell r="H5060">
            <v>0</v>
          </cell>
          <cell r="I5060">
            <v>15.735</v>
          </cell>
          <cell r="J5060">
            <v>0</v>
          </cell>
        </row>
        <row r="5061">
          <cell r="C5061" t="str">
            <v>慈利县</v>
          </cell>
          <cell r="D5061">
            <v>430821</v>
          </cell>
          <cell r="E5061" t="str">
            <v>一类</v>
          </cell>
          <cell r="F5061" t="str">
            <v>Y321430821</v>
          </cell>
          <cell r="G5061" t="str">
            <v>岩市至田峪</v>
          </cell>
          <cell r="H5061">
            <v>0</v>
          </cell>
          <cell r="I5061">
            <v>2.845</v>
          </cell>
          <cell r="J5061">
            <v>2.845</v>
          </cell>
        </row>
        <row r="5062">
          <cell r="C5062" t="str">
            <v>慈利县</v>
          </cell>
          <cell r="D5062">
            <v>430821</v>
          </cell>
          <cell r="E5062" t="str">
            <v>一类</v>
          </cell>
          <cell r="F5062" t="str">
            <v>Y322430821</v>
          </cell>
          <cell r="G5062" t="str">
            <v>月潭至中坪</v>
          </cell>
          <cell r="H5062">
            <v>0</v>
          </cell>
          <cell r="I5062">
            <v>9.773</v>
          </cell>
          <cell r="J5062">
            <v>9.773</v>
          </cell>
        </row>
        <row r="5063">
          <cell r="C5063" t="str">
            <v>慈利县</v>
          </cell>
          <cell r="D5063">
            <v>430821</v>
          </cell>
          <cell r="E5063" t="str">
            <v>一类</v>
          </cell>
          <cell r="F5063" t="str">
            <v>Y323430821</v>
          </cell>
          <cell r="G5063" t="str">
            <v>保健至双山</v>
          </cell>
          <cell r="H5063">
            <v>0</v>
          </cell>
          <cell r="I5063">
            <v>2.517</v>
          </cell>
          <cell r="J5063">
            <v>2.517</v>
          </cell>
        </row>
        <row r="5064">
          <cell r="C5064" t="str">
            <v>慈利县</v>
          </cell>
          <cell r="D5064">
            <v>430821</v>
          </cell>
          <cell r="E5064" t="str">
            <v>一类</v>
          </cell>
          <cell r="F5064" t="str">
            <v>Y324430821</v>
          </cell>
          <cell r="G5064" t="str">
            <v>溪口至寨峪</v>
          </cell>
          <cell r="H5064">
            <v>1.728</v>
          </cell>
          <cell r="I5064">
            <v>3.426</v>
          </cell>
          <cell r="J5064">
            <v>1.698</v>
          </cell>
        </row>
        <row r="5065">
          <cell r="C5065" t="str">
            <v>慈利县</v>
          </cell>
          <cell r="D5065">
            <v>430821</v>
          </cell>
          <cell r="E5065" t="str">
            <v>一类</v>
          </cell>
          <cell r="F5065" t="str">
            <v>Y327430821</v>
          </cell>
          <cell r="G5065" t="str">
            <v>二斗岗至两岔溪</v>
          </cell>
          <cell r="H5065">
            <v>0</v>
          </cell>
          <cell r="I5065">
            <v>7.426</v>
          </cell>
          <cell r="J5065">
            <v>6</v>
          </cell>
        </row>
        <row r="5066">
          <cell r="C5066" t="str">
            <v>慈利县</v>
          </cell>
          <cell r="D5066">
            <v>430821</v>
          </cell>
          <cell r="E5066" t="str">
            <v>一类</v>
          </cell>
          <cell r="F5066" t="str">
            <v>Y328430821</v>
          </cell>
          <cell r="G5066" t="str">
            <v>墨园至二坊坪</v>
          </cell>
          <cell r="H5066">
            <v>2.001</v>
          </cell>
          <cell r="I5066">
            <v>3.499</v>
          </cell>
          <cell r="J5066">
            <v>1.498</v>
          </cell>
        </row>
        <row r="5067">
          <cell r="C5067" t="str">
            <v>慈利县</v>
          </cell>
          <cell r="D5067">
            <v>430821</v>
          </cell>
          <cell r="E5067" t="str">
            <v>一类</v>
          </cell>
          <cell r="F5067" t="str">
            <v>Y329430821</v>
          </cell>
          <cell r="G5067" t="str">
            <v>两岔溪至星德山</v>
          </cell>
          <cell r="H5067">
            <v>0</v>
          </cell>
          <cell r="I5067">
            <v>4.75</v>
          </cell>
          <cell r="J5067">
            <v>4.75</v>
          </cell>
        </row>
        <row r="5068">
          <cell r="C5068" t="str">
            <v>慈利县</v>
          </cell>
          <cell r="D5068">
            <v>430821</v>
          </cell>
          <cell r="E5068" t="str">
            <v>一类</v>
          </cell>
          <cell r="F5068" t="str">
            <v>Y330430821</v>
          </cell>
          <cell r="G5068" t="str">
            <v>阳坪至大峪</v>
          </cell>
          <cell r="H5068">
            <v>0</v>
          </cell>
          <cell r="I5068">
            <v>7.381</v>
          </cell>
          <cell r="J5068">
            <v>7.381</v>
          </cell>
        </row>
        <row r="5069">
          <cell r="C5069" t="str">
            <v>慈利县</v>
          </cell>
          <cell r="D5069">
            <v>430821</v>
          </cell>
          <cell r="E5069" t="str">
            <v>一类</v>
          </cell>
          <cell r="F5069" t="str">
            <v>Y331430821</v>
          </cell>
          <cell r="G5069" t="str">
            <v>梨子坪至大塘</v>
          </cell>
          <cell r="H5069">
            <v>0</v>
          </cell>
          <cell r="I5069">
            <v>1.744</v>
          </cell>
          <cell r="J5069">
            <v>1.744</v>
          </cell>
        </row>
        <row r="5070">
          <cell r="C5070" t="str">
            <v>慈利县</v>
          </cell>
          <cell r="D5070">
            <v>430821</v>
          </cell>
          <cell r="E5070" t="str">
            <v>一类</v>
          </cell>
          <cell r="F5070" t="str">
            <v>Y333430821</v>
          </cell>
          <cell r="G5070" t="str">
            <v>岩口至龙坪</v>
          </cell>
          <cell r="H5070">
            <v>0</v>
          </cell>
          <cell r="I5070">
            <v>7.934</v>
          </cell>
          <cell r="J5070">
            <v>4.567</v>
          </cell>
        </row>
        <row r="5071">
          <cell r="C5071" t="str">
            <v>慈利县</v>
          </cell>
          <cell r="D5071">
            <v>430821</v>
          </cell>
          <cell r="E5071" t="str">
            <v>一类</v>
          </cell>
          <cell r="F5071" t="str">
            <v>Y336430821</v>
          </cell>
          <cell r="G5071" t="str">
            <v>张家塔至大星</v>
          </cell>
          <cell r="H5071">
            <v>3.498</v>
          </cell>
          <cell r="I5071">
            <v>6.052</v>
          </cell>
          <cell r="J5071">
            <v>2.554</v>
          </cell>
        </row>
        <row r="5072">
          <cell r="C5072" t="str">
            <v>慈利县</v>
          </cell>
          <cell r="D5072">
            <v>430821</v>
          </cell>
          <cell r="E5072" t="str">
            <v>一类</v>
          </cell>
          <cell r="F5072" t="str">
            <v>Y337430821</v>
          </cell>
          <cell r="G5072" t="str">
            <v>张家塔至水汪</v>
          </cell>
          <cell r="H5072">
            <v>0</v>
          </cell>
          <cell r="I5072">
            <v>5.232</v>
          </cell>
          <cell r="J5072">
            <v>5.232</v>
          </cell>
        </row>
        <row r="5073">
          <cell r="C5073" t="str">
            <v>慈利县</v>
          </cell>
          <cell r="D5073">
            <v>430821</v>
          </cell>
          <cell r="E5073" t="str">
            <v>一类</v>
          </cell>
          <cell r="F5073" t="str">
            <v>Y338430821</v>
          </cell>
          <cell r="G5073" t="str">
            <v>洪源至三溶</v>
          </cell>
          <cell r="H5073">
            <v>0</v>
          </cell>
          <cell r="I5073">
            <v>4.152</v>
          </cell>
          <cell r="J5073">
            <v>4.152</v>
          </cell>
        </row>
        <row r="5074">
          <cell r="C5074" t="str">
            <v>慈利县</v>
          </cell>
          <cell r="D5074">
            <v>430821</v>
          </cell>
          <cell r="E5074" t="str">
            <v>一类</v>
          </cell>
          <cell r="F5074" t="str">
            <v>Y341430821</v>
          </cell>
          <cell r="G5074" t="str">
            <v>银泉至风洞</v>
          </cell>
          <cell r="H5074">
            <v>0</v>
          </cell>
          <cell r="I5074">
            <v>2.808</v>
          </cell>
          <cell r="J5074">
            <v>2.808</v>
          </cell>
        </row>
        <row r="5075">
          <cell r="C5075" t="str">
            <v>慈利县</v>
          </cell>
          <cell r="D5075">
            <v>430821</v>
          </cell>
          <cell r="E5075" t="str">
            <v>一类</v>
          </cell>
          <cell r="F5075" t="str">
            <v>Y342430821</v>
          </cell>
          <cell r="G5075" t="str">
            <v>铁树潭至楠木</v>
          </cell>
          <cell r="H5075">
            <v>0.888</v>
          </cell>
          <cell r="I5075">
            <v>7.082</v>
          </cell>
          <cell r="J5075">
            <v>6.194</v>
          </cell>
        </row>
        <row r="5076">
          <cell r="C5076" t="str">
            <v>慈利县</v>
          </cell>
          <cell r="D5076">
            <v>430821</v>
          </cell>
          <cell r="E5076" t="str">
            <v>一类</v>
          </cell>
          <cell r="F5076" t="str">
            <v>Y343430821</v>
          </cell>
          <cell r="G5076" t="str">
            <v>新建至东升</v>
          </cell>
          <cell r="H5076">
            <v>0</v>
          </cell>
          <cell r="I5076">
            <v>10.492</v>
          </cell>
          <cell r="J5076">
            <v>4.499</v>
          </cell>
        </row>
        <row r="5077">
          <cell r="C5077" t="str">
            <v>慈利县</v>
          </cell>
          <cell r="D5077">
            <v>430821</v>
          </cell>
          <cell r="E5077" t="str">
            <v>一类</v>
          </cell>
          <cell r="F5077" t="str">
            <v>Y345430821</v>
          </cell>
          <cell r="G5077" t="str">
            <v>三岔溪至水田</v>
          </cell>
          <cell r="H5077">
            <v>0</v>
          </cell>
          <cell r="I5077">
            <v>4.042</v>
          </cell>
          <cell r="J5077">
            <v>4.042</v>
          </cell>
        </row>
        <row r="5078">
          <cell r="C5078" t="str">
            <v>慈利县</v>
          </cell>
          <cell r="D5078">
            <v>430821</v>
          </cell>
          <cell r="E5078" t="str">
            <v>一类</v>
          </cell>
          <cell r="F5078" t="str">
            <v>Y348430821</v>
          </cell>
          <cell r="G5078" t="str">
            <v>长坪至富垭</v>
          </cell>
          <cell r="H5078">
            <v>0</v>
          </cell>
          <cell r="I5078">
            <v>4.102</v>
          </cell>
          <cell r="J5078">
            <v>4.102</v>
          </cell>
        </row>
        <row r="5079">
          <cell r="C5079" t="str">
            <v>慈利县</v>
          </cell>
          <cell r="D5079">
            <v>430821</v>
          </cell>
          <cell r="E5079" t="str">
            <v>一类</v>
          </cell>
          <cell r="F5079" t="str">
            <v>Y349430821</v>
          </cell>
          <cell r="G5079" t="str">
            <v>双垭至高山</v>
          </cell>
          <cell r="H5079">
            <v>4.576</v>
          </cell>
          <cell r="I5079">
            <v>9.234</v>
          </cell>
          <cell r="J5079">
            <v>4.658</v>
          </cell>
        </row>
        <row r="5080">
          <cell r="C5080" t="str">
            <v>慈利县</v>
          </cell>
          <cell r="D5080">
            <v>430821</v>
          </cell>
          <cell r="E5080" t="str">
            <v>一类</v>
          </cell>
          <cell r="F5080" t="str">
            <v>Y350430821</v>
          </cell>
          <cell r="G5080" t="str">
            <v>莫家河至双星</v>
          </cell>
          <cell r="H5080">
            <v>0</v>
          </cell>
          <cell r="I5080">
            <v>11.92</v>
          </cell>
          <cell r="J5080">
            <v>7.55</v>
          </cell>
        </row>
        <row r="5081">
          <cell r="C5081" t="str">
            <v>慈利县</v>
          </cell>
          <cell r="D5081">
            <v>430821</v>
          </cell>
          <cell r="E5081" t="str">
            <v>一类</v>
          </cell>
          <cell r="F5081" t="str">
            <v>Y353430821</v>
          </cell>
          <cell r="G5081" t="str">
            <v>高桥至砂场</v>
          </cell>
          <cell r="H5081">
            <v>0</v>
          </cell>
          <cell r="I5081">
            <v>9.611</v>
          </cell>
          <cell r="J5081">
            <v>9.611</v>
          </cell>
        </row>
        <row r="5082">
          <cell r="C5082" t="str">
            <v>慈利县</v>
          </cell>
          <cell r="D5082">
            <v>430821</v>
          </cell>
          <cell r="E5082" t="str">
            <v>一类</v>
          </cell>
          <cell r="F5082" t="str">
            <v>Y357430821</v>
          </cell>
          <cell r="G5082" t="str">
            <v>江垭至白堰</v>
          </cell>
          <cell r="H5082">
            <v>0</v>
          </cell>
          <cell r="I5082">
            <v>6.225</v>
          </cell>
          <cell r="J5082">
            <v>4.917</v>
          </cell>
        </row>
        <row r="5083">
          <cell r="C5083" t="str">
            <v>慈利县</v>
          </cell>
          <cell r="D5083">
            <v>430821</v>
          </cell>
          <cell r="E5083" t="str">
            <v>一类</v>
          </cell>
          <cell r="F5083" t="str">
            <v>Y358430821</v>
          </cell>
          <cell r="G5083" t="str">
            <v>双坪至灰塘坪</v>
          </cell>
          <cell r="H5083">
            <v>0</v>
          </cell>
          <cell r="I5083">
            <v>7.748</v>
          </cell>
          <cell r="J5083">
            <v>7.748</v>
          </cell>
        </row>
        <row r="5084">
          <cell r="C5084" t="str">
            <v>慈利县</v>
          </cell>
          <cell r="D5084">
            <v>430821</v>
          </cell>
          <cell r="E5084" t="str">
            <v>一类</v>
          </cell>
          <cell r="F5084" t="str">
            <v>Y359430821</v>
          </cell>
          <cell r="G5084" t="str">
            <v>江垭至毕架坪</v>
          </cell>
          <cell r="H5084">
            <v>0</v>
          </cell>
          <cell r="I5084">
            <v>2.786</v>
          </cell>
          <cell r="J5084">
            <v>1.435</v>
          </cell>
        </row>
        <row r="5085">
          <cell r="C5085" t="str">
            <v>慈利县</v>
          </cell>
          <cell r="D5085">
            <v>430821</v>
          </cell>
          <cell r="E5085" t="str">
            <v>一类</v>
          </cell>
          <cell r="F5085" t="str">
            <v>Y360430821</v>
          </cell>
          <cell r="G5085" t="str">
            <v>临临江至八斗丘</v>
          </cell>
          <cell r="H5085">
            <v>0</v>
          </cell>
          <cell r="I5085">
            <v>6.978</v>
          </cell>
          <cell r="J5085">
            <v>6.978</v>
          </cell>
        </row>
        <row r="5086">
          <cell r="C5086" t="str">
            <v>慈利县</v>
          </cell>
          <cell r="D5086">
            <v>430821</v>
          </cell>
          <cell r="E5086" t="str">
            <v>一类</v>
          </cell>
          <cell r="F5086" t="str">
            <v>Y364430821</v>
          </cell>
          <cell r="G5086" t="str">
            <v>汤溪至龙溪</v>
          </cell>
          <cell r="H5086">
            <v>4.434</v>
          </cell>
          <cell r="I5086">
            <v>6.95</v>
          </cell>
          <cell r="J5086">
            <v>2.516</v>
          </cell>
        </row>
        <row r="5087">
          <cell r="C5087" t="str">
            <v>慈利县</v>
          </cell>
          <cell r="D5087">
            <v>430821</v>
          </cell>
          <cell r="E5087" t="str">
            <v>一类</v>
          </cell>
          <cell r="F5087" t="str">
            <v>Y366430821</v>
          </cell>
          <cell r="G5087" t="str">
            <v>双溪至双溪桥</v>
          </cell>
          <cell r="H5087">
            <v>0</v>
          </cell>
          <cell r="I5087">
            <v>2.254</v>
          </cell>
          <cell r="J5087">
            <v>1.135</v>
          </cell>
        </row>
        <row r="5088">
          <cell r="C5088" t="str">
            <v>慈利县</v>
          </cell>
          <cell r="D5088">
            <v>430821</v>
          </cell>
          <cell r="E5088" t="str">
            <v>一类</v>
          </cell>
          <cell r="F5088" t="str">
            <v>Y367430821</v>
          </cell>
          <cell r="G5088" t="str">
            <v>景泉至水坪</v>
          </cell>
          <cell r="H5088">
            <v>0</v>
          </cell>
          <cell r="I5088">
            <v>9.019</v>
          </cell>
          <cell r="J5088">
            <v>9.019</v>
          </cell>
        </row>
        <row r="5089">
          <cell r="C5089" t="str">
            <v>慈利县</v>
          </cell>
          <cell r="D5089">
            <v>430821</v>
          </cell>
          <cell r="E5089" t="str">
            <v>一类</v>
          </cell>
          <cell r="F5089" t="str">
            <v>C288430821</v>
          </cell>
          <cell r="G5089" t="str">
            <v>通津铺镇水淌村</v>
          </cell>
          <cell r="H5089">
            <v>0</v>
          </cell>
          <cell r="I5089">
            <v>2.942</v>
          </cell>
          <cell r="J5089">
            <v>2.942</v>
          </cell>
        </row>
        <row r="5090">
          <cell r="C5090" t="str">
            <v>慈利县</v>
          </cell>
          <cell r="D5090">
            <v>430821</v>
          </cell>
          <cell r="E5090" t="str">
            <v>一类</v>
          </cell>
          <cell r="F5090" t="str">
            <v>C230430821</v>
          </cell>
          <cell r="G5090" t="str">
            <v>广福桥镇亮狮村</v>
          </cell>
          <cell r="H5090">
            <v>2.549</v>
          </cell>
          <cell r="I5090">
            <v>5.943</v>
          </cell>
          <cell r="J5090">
            <v>3.394</v>
          </cell>
        </row>
        <row r="5091">
          <cell r="C5091" t="str">
            <v>慈利县</v>
          </cell>
          <cell r="D5091">
            <v>430821</v>
          </cell>
          <cell r="E5091" t="str">
            <v>一类</v>
          </cell>
          <cell r="F5091" t="str">
            <v>Y280430821</v>
          </cell>
          <cell r="G5091" t="str">
            <v>南山坪乡梁山村</v>
          </cell>
          <cell r="H5091">
            <v>3.875</v>
          </cell>
          <cell r="I5091">
            <v>6.114</v>
          </cell>
          <cell r="J5091">
            <v>2.239</v>
          </cell>
        </row>
        <row r="5092">
          <cell r="C5092" t="str">
            <v>桑植县小计</v>
          </cell>
        </row>
        <row r="5092">
          <cell r="J5092">
            <v>773.832</v>
          </cell>
        </row>
        <row r="5093">
          <cell r="C5093" t="str">
            <v>桑植县</v>
          </cell>
          <cell r="D5093">
            <v>430822</v>
          </cell>
          <cell r="E5093" t="str">
            <v>一类</v>
          </cell>
          <cell r="F5093" t="str">
            <v>C001430822</v>
          </cell>
          <cell r="G5093" t="str">
            <v>肖家峪-朱家冲</v>
          </cell>
          <cell r="H5093">
            <v>0</v>
          </cell>
          <cell r="I5093">
            <v>3.168</v>
          </cell>
          <cell r="J5093">
            <v>2.599</v>
          </cell>
        </row>
        <row r="5094">
          <cell r="C5094" t="str">
            <v>桑植县</v>
          </cell>
          <cell r="D5094">
            <v>430822</v>
          </cell>
          <cell r="E5094" t="str">
            <v>一类</v>
          </cell>
          <cell r="F5094" t="str">
            <v>C004430822</v>
          </cell>
          <cell r="G5094" t="str">
            <v>长岭岗-大地坪</v>
          </cell>
          <cell r="H5094">
            <v>0</v>
          </cell>
          <cell r="I5094">
            <v>2.625</v>
          </cell>
          <cell r="J5094">
            <v>2.745</v>
          </cell>
        </row>
        <row r="5095">
          <cell r="C5095" t="str">
            <v>桑植县</v>
          </cell>
          <cell r="D5095">
            <v>430822</v>
          </cell>
          <cell r="E5095" t="str">
            <v>一类</v>
          </cell>
          <cell r="F5095" t="str">
            <v>C007430822</v>
          </cell>
          <cell r="G5095" t="str">
            <v>南岔工班-河边</v>
          </cell>
          <cell r="H5095">
            <v>0</v>
          </cell>
          <cell r="I5095">
            <v>3.379</v>
          </cell>
          <cell r="J5095">
            <v>3.379</v>
          </cell>
        </row>
        <row r="5096">
          <cell r="C5096" t="str">
            <v>桑植县</v>
          </cell>
          <cell r="D5096">
            <v>430822</v>
          </cell>
          <cell r="E5096" t="str">
            <v>一类</v>
          </cell>
          <cell r="F5096" t="str">
            <v>C011430822</v>
          </cell>
          <cell r="G5096" t="str">
            <v>镇政府-罗家边</v>
          </cell>
          <cell r="H5096">
            <v>0</v>
          </cell>
          <cell r="I5096">
            <v>1.996</v>
          </cell>
          <cell r="J5096">
            <v>1.996</v>
          </cell>
        </row>
        <row r="5097">
          <cell r="C5097" t="str">
            <v>桑植县</v>
          </cell>
          <cell r="D5097">
            <v>430822</v>
          </cell>
          <cell r="E5097" t="str">
            <v>一类</v>
          </cell>
          <cell r="F5097" t="str">
            <v>C015430822</v>
          </cell>
          <cell r="G5097" t="str">
            <v>新村坪-青龙溪</v>
          </cell>
          <cell r="H5097">
            <v>0</v>
          </cell>
          <cell r="I5097">
            <v>0.998</v>
          </cell>
          <cell r="J5097">
            <v>0.998</v>
          </cell>
        </row>
        <row r="5098">
          <cell r="C5098" t="str">
            <v>桑植县</v>
          </cell>
          <cell r="D5098">
            <v>430822</v>
          </cell>
          <cell r="E5098" t="str">
            <v>一类</v>
          </cell>
          <cell r="F5098" t="str">
            <v>C016430822</v>
          </cell>
          <cell r="G5098" t="str">
            <v>塘坊-黄泥垭</v>
          </cell>
          <cell r="H5098">
            <v>0</v>
          </cell>
          <cell r="I5098">
            <v>4.676</v>
          </cell>
          <cell r="J5098">
            <v>4.676</v>
          </cell>
        </row>
        <row r="5099">
          <cell r="C5099" t="str">
            <v>桑植县</v>
          </cell>
          <cell r="D5099">
            <v>430822</v>
          </cell>
          <cell r="E5099" t="str">
            <v>一类</v>
          </cell>
          <cell r="F5099" t="str">
            <v>C023430822</v>
          </cell>
          <cell r="G5099" t="str">
            <v>草塔-山羊栋</v>
          </cell>
          <cell r="H5099">
            <v>0</v>
          </cell>
          <cell r="I5099">
            <v>2.134</v>
          </cell>
          <cell r="J5099">
            <v>2.134</v>
          </cell>
        </row>
        <row r="5100">
          <cell r="C5100" t="str">
            <v>桑植县</v>
          </cell>
          <cell r="D5100">
            <v>430822</v>
          </cell>
          <cell r="E5100" t="str">
            <v>一类</v>
          </cell>
          <cell r="F5100" t="str">
            <v>C025430822</v>
          </cell>
          <cell r="G5100" t="str">
            <v>青佛山-五方头</v>
          </cell>
          <cell r="H5100">
            <v>0</v>
          </cell>
          <cell r="I5100">
            <v>4.058</v>
          </cell>
          <cell r="J5100">
            <v>4.058</v>
          </cell>
        </row>
        <row r="5101">
          <cell r="C5101" t="str">
            <v>桑植县</v>
          </cell>
          <cell r="D5101">
            <v>430822</v>
          </cell>
          <cell r="E5101" t="str">
            <v>一类</v>
          </cell>
          <cell r="F5101" t="str">
            <v>C026430822</v>
          </cell>
          <cell r="G5101" t="str">
            <v>五方头－赵家坪</v>
          </cell>
          <cell r="H5101">
            <v>0</v>
          </cell>
          <cell r="I5101">
            <v>2.001</v>
          </cell>
          <cell r="J5101">
            <v>2.001</v>
          </cell>
        </row>
        <row r="5102">
          <cell r="C5102" t="str">
            <v>桑植县</v>
          </cell>
          <cell r="D5102">
            <v>430822</v>
          </cell>
          <cell r="E5102" t="str">
            <v>一类</v>
          </cell>
          <cell r="F5102" t="str">
            <v>C030430822</v>
          </cell>
          <cell r="G5102" t="str">
            <v>泉门口-溪沟里</v>
          </cell>
          <cell r="H5102">
            <v>0</v>
          </cell>
          <cell r="I5102">
            <v>2.892</v>
          </cell>
          <cell r="J5102">
            <v>2.892</v>
          </cell>
        </row>
        <row r="5103">
          <cell r="C5103" t="str">
            <v>桑植县</v>
          </cell>
          <cell r="D5103">
            <v>430822</v>
          </cell>
          <cell r="E5103" t="str">
            <v>一类</v>
          </cell>
          <cell r="F5103" t="str">
            <v>C034430822</v>
          </cell>
          <cell r="G5103" t="str">
            <v>油匠洛-张家塔村部</v>
          </cell>
          <cell r="H5103">
            <v>0</v>
          </cell>
          <cell r="I5103">
            <v>2.041</v>
          </cell>
          <cell r="J5103">
            <v>2.041</v>
          </cell>
        </row>
        <row r="5104">
          <cell r="C5104" t="str">
            <v>桑植县</v>
          </cell>
          <cell r="D5104">
            <v>430822</v>
          </cell>
          <cell r="E5104" t="str">
            <v>一类</v>
          </cell>
          <cell r="F5104" t="str">
            <v>C037430822</v>
          </cell>
          <cell r="G5104" t="str">
            <v>龙潭坪-刘家界</v>
          </cell>
          <cell r="H5104">
            <v>0</v>
          </cell>
          <cell r="I5104">
            <v>3.169</v>
          </cell>
          <cell r="J5104">
            <v>3.169</v>
          </cell>
        </row>
        <row r="5105">
          <cell r="C5105" t="str">
            <v>桑植县</v>
          </cell>
          <cell r="D5105">
            <v>430822</v>
          </cell>
          <cell r="E5105" t="str">
            <v>一类</v>
          </cell>
          <cell r="F5105" t="str">
            <v>C039430822</v>
          </cell>
          <cell r="G5105" t="str">
            <v>朝南坪-周家垭</v>
          </cell>
          <cell r="H5105">
            <v>0</v>
          </cell>
          <cell r="I5105">
            <v>4.674</v>
          </cell>
          <cell r="J5105">
            <v>3.389</v>
          </cell>
        </row>
        <row r="5106">
          <cell r="C5106" t="str">
            <v>桑植县</v>
          </cell>
          <cell r="D5106">
            <v>430822</v>
          </cell>
          <cell r="E5106" t="str">
            <v>一类</v>
          </cell>
          <cell r="F5106" t="str">
            <v>C043430822</v>
          </cell>
          <cell r="G5106" t="str">
            <v>团包－土溪洞</v>
          </cell>
          <cell r="H5106">
            <v>0</v>
          </cell>
          <cell r="I5106">
            <v>4.75</v>
          </cell>
          <cell r="J5106">
            <v>4.75</v>
          </cell>
        </row>
        <row r="5107">
          <cell r="C5107" t="str">
            <v>桑植县</v>
          </cell>
          <cell r="D5107">
            <v>430822</v>
          </cell>
          <cell r="E5107" t="str">
            <v>一类</v>
          </cell>
          <cell r="F5107" t="str">
            <v>C046430822</v>
          </cell>
          <cell r="G5107" t="str">
            <v>梭子丘-仓家台</v>
          </cell>
          <cell r="H5107">
            <v>0</v>
          </cell>
          <cell r="I5107">
            <v>2.228</v>
          </cell>
          <cell r="J5107">
            <v>2.228</v>
          </cell>
        </row>
        <row r="5108">
          <cell r="C5108" t="str">
            <v>桑植县</v>
          </cell>
          <cell r="D5108">
            <v>430822</v>
          </cell>
          <cell r="E5108" t="str">
            <v>一类</v>
          </cell>
          <cell r="F5108" t="str">
            <v>C047430822</v>
          </cell>
          <cell r="G5108" t="str">
            <v>小溪口-连家湾</v>
          </cell>
          <cell r="H5108">
            <v>0.3</v>
          </cell>
          <cell r="I5108">
            <v>6.568</v>
          </cell>
          <cell r="J5108">
            <v>6.268</v>
          </cell>
        </row>
        <row r="5109">
          <cell r="C5109" t="str">
            <v>桑植县</v>
          </cell>
          <cell r="D5109">
            <v>430822</v>
          </cell>
          <cell r="E5109" t="str">
            <v>一类</v>
          </cell>
          <cell r="F5109" t="str">
            <v>C062430822</v>
          </cell>
          <cell r="G5109" t="str">
            <v>大岩潭-剖腹溪</v>
          </cell>
          <cell r="H5109">
            <v>0</v>
          </cell>
          <cell r="I5109">
            <v>3.298</v>
          </cell>
          <cell r="J5109">
            <v>3.298</v>
          </cell>
        </row>
        <row r="5110">
          <cell r="C5110" t="str">
            <v>桑植县</v>
          </cell>
          <cell r="D5110">
            <v>430822</v>
          </cell>
          <cell r="E5110" t="str">
            <v>一类</v>
          </cell>
          <cell r="F5110" t="str">
            <v>C063430822</v>
          </cell>
          <cell r="G5110" t="str">
            <v>仓关峪－干溪</v>
          </cell>
          <cell r="H5110">
            <v>0</v>
          </cell>
          <cell r="I5110">
            <v>2.494</v>
          </cell>
          <cell r="J5110">
            <v>2.494</v>
          </cell>
        </row>
        <row r="5111">
          <cell r="C5111" t="str">
            <v>桑植县</v>
          </cell>
          <cell r="D5111">
            <v>430822</v>
          </cell>
          <cell r="E5111" t="str">
            <v>一类</v>
          </cell>
          <cell r="F5111" t="str">
            <v>C071430822</v>
          </cell>
          <cell r="G5111" t="str">
            <v>莫家塔-冲天溪</v>
          </cell>
          <cell r="H5111">
            <v>0</v>
          </cell>
          <cell r="I5111">
            <v>2.599</v>
          </cell>
          <cell r="J5111">
            <v>2.599</v>
          </cell>
        </row>
        <row r="5112">
          <cell r="C5112" t="str">
            <v>桑植县</v>
          </cell>
          <cell r="D5112">
            <v>430822</v>
          </cell>
          <cell r="E5112" t="str">
            <v>一类</v>
          </cell>
          <cell r="F5112" t="str">
            <v>C072430822</v>
          </cell>
          <cell r="G5112" t="str">
            <v>苗寨-斋公塔</v>
          </cell>
          <cell r="H5112">
            <v>0</v>
          </cell>
          <cell r="I5112">
            <v>2.616</v>
          </cell>
          <cell r="J5112">
            <v>1.707</v>
          </cell>
        </row>
        <row r="5113">
          <cell r="C5113" t="str">
            <v>桑植县</v>
          </cell>
          <cell r="D5113">
            <v>430822</v>
          </cell>
          <cell r="E5113" t="str">
            <v>一类</v>
          </cell>
          <cell r="F5113" t="str">
            <v>C090430822</v>
          </cell>
          <cell r="G5113" t="str">
            <v>东旺坪－桥子峪</v>
          </cell>
          <cell r="H5113">
            <v>0</v>
          </cell>
          <cell r="I5113">
            <v>3.85</v>
          </cell>
          <cell r="J5113">
            <v>3.85</v>
          </cell>
        </row>
        <row r="5114">
          <cell r="C5114" t="str">
            <v>桑植县</v>
          </cell>
          <cell r="D5114">
            <v>430822</v>
          </cell>
          <cell r="E5114" t="str">
            <v>一类</v>
          </cell>
          <cell r="F5114" t="str">
            <v>C094430822</v>
          </cell>
          <cell r="G5114" t="str">
            <v>空军-桥子峪</v>
          </cell>
          <cell r="H5114">
            <v>0</v>
          </cell>
          <cell r="I5114">
            <v>2.608</v>
          </cell>
          <cell r="J5114">
            <v>2.608</v>
          </cell>
        </row>
        <row r="5115">
          <cell r="C5115" t="str">
            <v>桑植县</v>
          </cell>
          <cell r="D5115">
            <v>430822</v>
          </cell>
          <cell r="E5115" t="str">
            <v>一类</v>
          </cell>
          <cell r="F5115" t="str">
            <v>C101430822</v>
          </cell>
          <cell r="G5115" t="str">
            <v>长岭岗-白石</v>
          </cell>
          <cell r="H5115">
            <v>0</v>
          </cell>
          <cell r="I5115">
            <v>6.429</v>
          </cell>
          <cell r="J5115">
            <v>5.849</v>
          </cell>
        </row>
        <row r="5116">
          <cell r="C5116" t="str">
            <v>桑植县</v>
          </cell>
          <cell r="D5116">
            <v>430822</v>
          </cell>
          <cell r="E5116" t="str">
            <v>一类</v>
          </cell>
          <cell r="F5116" t="str">
            <v>C103430822</v>
          </cell>
          <cell r="G5116" t="str">
            <v>前村坪－金丰界</v>
          </cell>
          <cell r="H5116">
            <v>0</v>
          </cell>
          <cell r="I5116">
            <v>4.984</v>
          </cell>
          <cell r="J5116">
            <v>4.984</v>
          </cell>
        </row>
        <row r="5117">
          <cell r="C5117" t="str">
            <v>桑植县</v>
          </cell>
          <cell r="D5117">
            <v>430822</v>
          </cell>
          <cell r="E5117" t="str">
            <v>一类</v>
          </cell>
          <cell r="F5117" t="str">
            <v>C110430822</v>
          </cell>
          <cell r="G5117" t="str">
            <v>月亮凼－姚峰界</v>
          </cell>
          <cell r="H5117">
            <v>0</v>
          </cell>
          <cell r="I5117">
            <v>2.386</v>
          </cell>
          <cell r="J5117">
            <v>2.386</v>
          </cell>
        </row>
        <row r="5118">
          <cell r="C5118" t="str">
            <v>桑植县</v>
          </cell>
          <cell r="D5118">
            <v>430822</v>
          </cell>
          <cell r="E5118" t="str">
            <v>一类</v>
          </cell>
          <cell r="F5118" t="str">
            <v>C111430822</v>
          </cell>
          <cell r="G5118" t="str">
            <v>天台山-陈子界</v>
          </cell>
          <cell r="H5118">
            <v>0</v>
          </cell>
          <cell r="I5118">
            <v>4.327</v>
          </cell>
          <cell r="J5118">
            <v>4.327</v>
          </cell>
        </row>
        <row r="5119">
          <cell r="C5119" t="str">
            <v>桑植县</v>
          </cell>
          <cell r="D5119">
            <v>430822</v>
          </cell>
          <cell r="E5119" t="str">
            <v>一类</v>
          </cell>
          <cell r="F5119" t="str">
            <v>C116430822</v>
          </cell>
          <cell r="G5119" t="str">
            <v>茶垭－鸡公垭</v>
          </cell>
          <cell r="H5119">
            <v>0</v>
          </cell>
          <cell r="I5119">
            <v>3.758</v>
          </cell>
          <cell r="J5119">
            <v>3.758</v>
          </cell>
        </row>
        <row r="5120">
          <cell r="C5120" t="str">
            <v>桑植县</v>
          </cell>
          <cell r="D5120">
            <v>430822</v>
          </cell>
          <cell r="E5120" t="str">
            <v>一类</v>
          </cell>
          <cell r="F5120" t="str">
            <v>C150430822</v>
          </cell>
          <cell r="G5120" t="str">
            <v>江家湾-岩路</v>
          </cell>
          <cell r="H5120">
            <v>0</v>
          </cell>
          <cell r="I5120">
            <v>5.636</v>
          </cell>
          <cell r="J5120">
            <v>5.636</v>
          </cell>
        </row>
        <row r="5121">
          <cell r="C5121" t="str">
            <v>桑植县</v>
          </cell>
          <cell r="D5121">
            <v>430822</v>
          </cell>
          <cell r="E5121" t="str">
            <v>一类</v>
          </cell>
          <cell r="F5121" t="str">
            <v>C153430822</v>
          </cell>
          <cell r="G5121" t="str">
            <v>芦坑-岩门</v>
          </cell>
          <cell r="H5121">
            <v>0</v>
          </cell>
          <cell r="I5121">
            <v>3.408</v>
          </cell>
          <cell r="J5121">
            <v>3.408</v>
          </cell>
        </row>
        <row r="5122">
          <cell r="C5122" t="str">
            <v>桑植县</v>
          </cell>
          <cell r="D5122">
            <v>430822</v>
          </cell>
          <cell r="E5122" t="str">
            <v>一类</v>
          </cell>
          <cell r="F5122" t="str">
            <v>C170430822</v>
          </cell>
          <cell r="G5122" t="str">
            <v>骡子堡-大旗湾</v>
          </cell>
          <cell r="H5122">
            <v>0</v>
          </cell>
          <cell r="I5122">
            <v>5.565</v>
          </cell>
          <cell r="J5122">
            <v>4.29</v>
          </cell>
        </row>
        <row r="5123">
          <cell r="C5123" t="str">
            <v>桑植县</v>
          </cell>
          <cell r="D5123">
            <v>430822</v>
          </cell>
          <cell r="E5123" t="str">
            <v>一类</v>
          </cell>
          <cell r="F5123" t="str">
            <v>C201430822</v>
          </cell>
          <cell r="G5123" t="str">
            <v>庹家岗－刘家寺</v>
          </cell>
          <cell r="H5123">
            <v>0</v>
          </cell>
          <cell r="I5123">
            <v>0.799</v>
          </cell>
          <cell r="J5123">
            <v>0.799</v>
          </cell>
        </row>
        <row r="5124">
          <cell r="C5124" t="str">
            <v>桑植县</v>
          </cell>
          <cell r="D5124">
            <v>430822</v>
          </cell>
          <cell r="E5124" t="str">
            <v>一类</v>
          </cell>
          <cell r="F5124" t="str">
            <v>C204430822</v>
          </cell>
          <cell r="G5124" t="str">
            <v>甄家峪－佳木峪</v>
          </cell>
          <cell r="H5124">
            <v>0</v>
          </cell>
          <cell r="I5124">
            <v>3.69</v>
          </cell>
          <cell r="J5124">
            <v>2.392</v>
          </cell>
        </row>
        <row r="5125">
          <cell r="C5125" t="str">
            <v>桑植县</v>
          </cell>
          <cell r="D5125">
            <v>430822</v>
          </cell>
          <cell r="E5125" t="str">
            <v>一类</v>
          </cell>
          <cell r="F5125" t="str">
            <v>C210430822</v>
          </cell>
          <cell r="G5125" t="str">
            <v>林家包－刷珠溪</v>
          </cell>
          <cell r="H5125">
            <v>0</v>
          </cell>
          <cell r="I5125">
            <v>1.438</v>
          </cell>
          <cell r="J5125">
            <v>1.438</v>
          </cell>
        </row>
        <row r="5126">
          <cell r="C5126" t="str">
            <v>桑植县</v>
          </cell>
          <cell r="D5126">
            <v>430822</v>
          </cell>
          <cell r="E5126" t="str">
            <v>一类</v>
          </cell>
          <cell r="F5126" t="str">
            <v>C220430822</v>
          </cell>
          <cell r="G5126" t="str">
            <v>大汉湾-尖峰山</v>
          </cell>
          <cell r="H5126">
            <v>0</v>
          </cell>
          <cell r="I5126">
            <v>3.938</v>
          </cell>
          <cell r="J5126">
            <v>3.938</v>
          </cell>
        </row>
        <row r="5127">
          <cell r="C5127" t="str">
            <v>桑植县</v>
          </cell>
          <cell r="D5127">
            <v>430822</v>
          </cell>
          <cell r="E5127" t="str">
            <v>一类</v>
          </cell>
          <cell r="F5127" t="str">
            <v>C242430822</v>
          </cell>
          <cell r="G5127" t="str">
            <v>桥子湾－钟家台</v>
          </cell>
          <cell r="H5127">
            <v>0.462</v>
          </cell>
          <cell r="I5127">
            <v>2.342</v>
          </cell>
          <cell r="J5127">
            <v>1.88</v>
          </cell>
        </row>
        <row r="5128">
          <cell r="C5128" t="str">
            <v>桑植县</v>
          </cell>
          <cell r="D5128">
            <v>430822</v>
          </cell>
          <cell r="E5128" t="str">
            <v>一类</v>
          </cell>
          <cell r="F5128" t="str">
            <v>C246430822</v>
          </cell>
          <cell r="G5128" t="str">
            <v>白果-大溪口</v>
          </cell>
          <cell r="H5128">
            <v>0</v>
          </cell>
          <cell r="I5128">
            <v>2.805</v>
          </cell>
          <cell r="J5128">
            <v>2.647</v>
          </cell>
        </row>
        <row r="5129">
          <cell r="C5129" t="str">
            <v>桑植县</v>
          </cell>
          <cell r="D5129">
            <v>430822</v>
          </cell>
          <cell r="E5129" t="str">
            <v>一类</v>
          </cell>
          <cell r="F5129" t="str">
            <v>C263430822</v>
          </cell>
          <cell r="G5129" t="str">
            <v>土地垭-咱家坡</v>
          </cell>
          <cell r="H5129">
            <v>0</v>
          </cell>
          <cell r="I5129">
            <v>2.838</v>
          </cell>
          <cell r="J5129">
            <v>2.838</v>
          </cell>
        </row>
        <row r="5130">
          <cell r="C5130" t="str">
            <v>桑植县</v>
          </cell>
          <cell r="D5130">
            <v>430822</v>
          </cell>
          <cell r="E5130" t="str">
            <v>一类</v>
          </cell>
          <cell r="F5130" t="str">
            <v>C272430822</v>
          </cell>
          <cell r="G5130" t="str">
            <v>溪口-银市坪</v>
          </cell>
          <cell r="H5130">
            <v>0</v>
          </cell>
          <cell r="I5130">
            <v>1.989</v>
          </cell>
          <cell r="J5130">
            <v>1.989</v>
          </cell>
        </row>
        <row r="5131">
          <cell r="C5131" t="str">
            <v>桑植县</v>
          </cell>
          <cell r="D5131">
            <v>430822</v>
          </cell>
          <cell r="E5131" t="str">
            <v>一类</v>
          </cell>
          <cell r="F5131" t="str">
            <v>C280430822</v>
          </cell>
          <cell r="G5131" t="str">
            <v>四方溪-洪家峪</v>
          </cell>
          <cell r="H5131">
            <v>0</v>
          </cell>
          <cell r="I5131">
            <v>2.892</v>
          </cell>
          <cell r="J5131">
            <v>2.892</v>
          </cell>
        </row>
        <row r="5132">
          <cell r="C5132" t="str">
            <v>桑植县</v>
          </cell>
          <cell r="D5132">
            <v>430822</v>
          </cell>
          <cell r="E5132" t="str">
            <v>一类</v>
          </cell>
          <cell r="F5132" t="str">
            <v>C281430822</v>
          </cell>
          <cell r="G5132" t="str">
            <v>斋公坪-牛洞口</v>
          </cell>
          <cell r="H5132">
            <v>0</v>
          </cell>
          <cell r="I5132">
            <v>9.622</v>
          </cell>
          <cell r="J5132">
            <v>2.293</v>
          </cell>
        </row>
        <row r="5133">
          <cell r="C5133" t="str">
            <v>桑植县</v>
          </cell>
          <cell r="D5133">
            <v>430822</v>
          </cell>
          <cell r="E5133" t="str">
            <v>一类</v>
          </cell>
          <cell r="F5133" t="str">
            <v>C291430822</v>
          </cell>
          <cell r="G5133" t="str">
            <v>桑植坪－取和平</v>
          </cell>
          <cell r="H5133">
            <v>0</v>
          </cell>
          <cell r="I5133">
            <v>3.778</v>
          </cell>
          <cell r="J5133">
            <v>3.778</v>
          </cell>
        </row>
        <row r="5134">
          <cell r="C5134" t="str">
            <v>桑植县</v>
          </cell>
          <cell r="D5134">
            <v>430822</v>
          </cell>
          <cell r="E5134" t="str">
            <v>一类</v>
          </cell>
          <cell r="F5134" t="str">
            <v>C299430822</v>
          </cell>
          <cell r="G5134" t="str">
            <v>猫子垭－茅坡</v>
          </cell>
          <cell r="H5134">
            <v>0</v>
          </cell>
          <cell r="I5134">
            <v>5.537</v>
          </cell>
          <cell r="J5134">
            <v>5.535</v>
          </cell>
        </row>
        <row r="5135">
          <cell r="C5135" t="str">
            <v>桑植县</v>
          </cell>
          <cell r="D5135">
            <v>430822</v>
          </cell>
          <cell r="E5135" t="str">
            <v>一类</v>
          </cell>
          <cell r="F5135" t="str">
            <v>C302430822</v>
          </cell>
          <cell r="G5135" t="str">
            <v>罗子拐-张家台</v>
          </cell>
          <cell r="H5135">
            <v>0</v>
          </cell>
          <cell r="I5135">
            <v>2.835</v>
          </cell>
          <cell r="J5135">
            <v>2.835</v>
          </cell>
        </row>
        <row r="5136">
          <cell r="C5136" t="str">
            <v>桑植县</v>
          </cell>
          <cell r="D5136">
            <v>430822</v>
          </cell>
          <cell r="E5136" t="str">
            <v>一类</v>
          </cell>
          <cell r="F5136" t="str">
            <v>C323430822</v>
          </cell>
          <cell r="G5136" t="str">
            <v>三村桥-五家田</v>
          </cell>
          <cell r="H5136">
            <v>0</v>
          </cell>
          <cell r="I5136">
            <v>1.486</v>
          </cell>
          <cell r="J5136">
            <v>1.486</v>
          </cell>
        </row>
        <row r="5137">
          <cell r="C5137" t="str">
            <v>桑植县</v>
          </cell>
          <cell r="D5137">
            <v>430822</v>
          </cell>
          <cell r="E5137" t="str">
            <v>一类</v>
          </cell>
          <cell r="F5137" t="str">
            <v>C326430822</v>
          </cell>
          <cell r="G5137" t="str">
            <v>蹇家坡-茶园</v>
          </cell>
          <cell r="H5137">
            <v>0</v>
          </cell>
          <cell r="I5137">
            <v>4.64</v>
          </cell>
          <cell r="J5137">
            <v>3.639</v>
          </cell>
        </row>
        <row r="5138">
          <cell r="C5138" t="str">
            <v>桑植县</v>
          </cell>
          <cell r="D5138">
            <v>430822</v>
          </cell>
          <cell r="E5138" t="str">
            <v>一类</v>
          </cell>
          <cell r="F5138" t="str">
            <v>C336430822</v>
          </cell>
          <cell r="G5138" t="str">
            <v>刘家沟-富溪</v>
          </cell>
          <cell r="H5138">
            <v>0</v>
          </cell>
          <cell r="I5138">
            <v>4.454</v>
          </cell>
          <cell r="J5138">
            <v>4.454</v>
          </cell>
        </row>
        <row r="5139">
          <cell r="C5139" t="str">
            <v>桑植县</v>
          </cell>
          <cell r="D5139">
            <v>430822</v>
          </cell>
          <cell r="E5139" t="str">
            <v>一类</v>
          </cell>
          <cell r="F5139" t="str">
            <v>C339430822</v>
          </cell>
          <cell r="G5139" t="str">
            <v>以咱-马骆</v>
          </cell>
          <cell r="H5139">
            <v>0</v>
          </cell>
          <cell r="I5139">
            <v>3.492</v>
          </cell>
          <cell r="J5139">
            <v>3.492</v>
          </cell>
        </row>
        <row r="5140">
          <cell r="C5140" t="str">
            <v>桑植县</v>
          </cell>
          <cell r="D5140">
            <v>430822</v>
          </cell>
          <cell r="E5140" t="str">
            <v>一类</v>
          </cell>
          <cell r="F5140" t="str">
            <v>C343430822</v>
          </cell>
          <cell r="G5140" t="str">
            <v>卧塔-桃树湾</v>
          </cell>
          <cell r="H5140">
            <v>0</v>
          </cell>
          <cell r="I5140">
            <v>2.309</v>
          </cell>
          <cell r="J5140">
            <v>2.309</v>
          </cell>
        </row>
        <row r="5141">
          <cell r="C5141" t="str">
            <v>桑植县</v>
          </cell>
          <cell r="D5141">
            <v>430822</v>
          </cell>
          <cell r="E5141" t="str">
            <v>一类</v>
          </cell>
          <cell r="F5141" t="str">
            <v>C362430822</v>
          </cell>
          <cell r="G5141" t="str">
            <v>廖家垭-榆树坪</v>
          </cell>
          <cell r="H5141">
            <v>0</v>
          </cell>
          <cell r="I5141">
            <v>1.916</v>
          </cell>
          <cell r="J5141">
            <v>1.916</v>
          </cell>
        </row>
        <row r="5142">
          <cell r="C5142" t="str">
            <v>桑植县</v>
          </cell>
          <cell r="D5142">
            <v>430822</v>
          </cell>
          <cell r="E5142" t="str">
            <v>一类</v>
          </cell>
          <cell r="F5142" t="str">
            <v>C382430822</v>
          </cell>
          <cell r="G5142" t="str">
            <v>塔场坪-平头岩</v>
          </cell>
          <cell r="H5142">
            <v>0</v>
          </cell>
          <cell r="I5142">
            <v>4.016</v>
          </cell>
          <cell r="J5142">
            <v>4.016</v>
          </cell>
        </row>
        <row r="5143">
          <cell r="C5143" t="str">
            <v>桑植县</v>
          </cell>
          <cell r="D5143">
            <v>430822</v>
          </cell>
          <cell r="E5143" t="str">
            <v>一类</v>
          </cell>
          <cell r="F5143" t="str">
            <v>C383430822</v>
          </cell>
          <cell r="G5143" t="str">
            <v>吴家河-茶园坪</v>
          </cell>
          <cell r="H5143">
            <v>0</v>
          </cell>
          <cell r="I5143">
            <v>3.374</v>
          </cell>
          <cell r="J5143">
            <v>3.374</v>
          </cell>
        </row>
        <row r="5144">
          <cell r="C5144" t="str">
            <v>桑植县</v>
          </cell>
          <cell r="D5144">
            <v>430822</v>
          </cell>
          <cell r="E5144" t="str">
            <v>一类</v>
          </cell>
          <cell r="F5144" t="str">
            <v>C388430822</v>
          </cell>
          <cell r="G5144" t="str">
            <v>彭家湾-彭家院</v>
          </cell>
          <cell r="H5144">
            <v>0</v>
          </cell>
          <cell r="I5144">
            <v>4.034</v>
          </cell>
          <cell r="J5144">
            <v>3.234</v>
          </cell>
        </row>
        <row r="5145">
          <cell r="C5145" t="str">
            <v>桑植县</v>
          </cell>
          <cell r="D5145">
            <v>430822</v>
          </cell>
          <cell r="E5145" t="str">
            <v>一类</v>
          </cell>
          <cell r="F5145" t="str">
            <v>C389430822</v>
          </cell>
          <cell r="G5145" t="str">
            <v>大木塘－彭家湾</v>
          </cell>
          <cell r="H5145">
            <v>0</v>
          </cell>
          <cell r="I5145">
            <v>7.217</v>
          </cell>
          <cell r="J5145">
            <v>7.217</v>
          </cell>
        </row>
        <row r="5146">
          <cell r="C5146" t="str">
            <v>桑植县</v>
          </cell>
          <cell r="D5146">
            <v>430822</v>
          </cell>
          <cell r="E5146" t="str">
            <v>一类</v>
          </cell>
          <cell r="F5146" t="str">
            <v>C390430822</v>
          </cell>
          <cell r="G5146" t="str">
            <v>麻田坪-平塔</v>
          </cell>
          <cell r="H5146">
            <v>0</v>
          </cell>
          <cell r="I5146">
            <v>2.969</v>
          </cell>
          <cell r="J5146">
            <v>2.969</v>
          </cell>
        </row>
        <row r="5147">
          <cell r="C5147" t="str">
            <v>桑植县</v>
          </cell>
          <cell r="D5147">
            <v>430822</v>
          </cell>
          <cell r="E5147" t="str">
            <v>一类</v>
          </cell>
          <cell r="F5147" t="str">
            <v>C398430822</v>
          </cell>
          <cell r="G5147" t="str">
            <v>高桥-塘坊</v>
          </cell>
          <cell r="H5147">
            <v>0</v>
          </cell>
          <cell r="I5147">
            <v>5.63</v>
          </cell>
          <cell r="J5147">
            <v>5.63</v>
          </cell>
        </row>
        <row r="5148">
          <cell r="C5148" t="str">
            <v>桑植县</v>
          </cell>
          <cell r="D5148">
            <v>430822</v>
          </cell>
          <cell r="E5148" t="str">
            <v>一类</v>
          </cell>
          <cell r="F5148" t="str">
            <v>C40E430822</v>
          </cell>
          <cell r="G5148" t="str">
            <v>二岔河-文家界</v>
          </cell>
          <cell r="H5148">
            <v>0</v>
          </cell>
          <cell r="I5148">
            <v>2.73</v>
          </cell>
          <cell r="J5148">
            <v>2.728</v>
          </cell>
        </row>
        <row r="5149">
          <cell r="C5149" t="str">
            <v>桑植县</v>
          </cell>
          <cell r="D5149">
            <v>430822</v>
          </cell>
          <cell r="E5149" t="str">
            <v>一类</v>
          </cell>
          <cell r="F5149" t="str">
            <v>C422430822</v>
          </cell>
          <cell r="G5149" t="str">
            <v>宝珠洞-文家界</v>
          </cell>
          <cell r="H5149">
            <v>0</v>
          </cell>
          <cell r="I5149">
            <v>4.457</v>
          </cell>
          <cell r="J5149">
            <v>1.895</v>
          </cell>
        </row>
        <row r="5150">
          <cell r="C5150" t="str">
            <v>桑植县</v>
          </cell>
          <cell r="D5150">
            <v>430822</v>
          </cell>
          <cell r="E5150" t="str">
            <v>一类</v>
          </cell>
          <cell r="F5150" t="str">
            <v>C424430822</v>
          </cell>
          <cell r="G5150" t="str">
            <v>挖断岗-佘家垭</v>
          </cell>
          <cell r="H5150">
            <v>0</v>
          </cell>
          <cell r="I5150">
            <v>2.367</v>
          </cell>
          <cell r="J5150">
            <v>2.367</v>
          </cell>
        </row>
        <row r="5151">
          <cell r="C5151" t="str">
            <v>桑植县</v>
          </cell>
          <cell r="D5151">
            <v>430822</v>
          </cell>
          <cell r="E5151" t="str">
            <v>一类</v>
          </cell>
          <cell r="F5151" t="str">
            <v>C464430822</v>
          </cell>
          <cell r="G5151" t="str">
            <v>杜家洛-蔡家坪</v>
          </cell>
          <cell r="H5151">
            <v>0</v>
          </cell>
          <cell r="I5151">
            <v>2.588</v>
          </cell>
          <cell r="J5151">
            <v>2.274</v>
          </cell>
        </row>
        <row r="5152">
          <cell r="C5152" t="str">
            <v>桑植县</v>
          </cell>
          <cell r="D5152">
            <v>430822</v>
          </cell>
          <cell r="E5152" t="str">
            <v>一类</v>
          </cell>
          <cell r="F5152" t="str">
            <v>C491430822</v>
          </cell>
          <cell r="G5152" t="str">
            <v>桑植坪-杨家湾</v>
          </cell>
          <cell r="H5152">
            <v>0</v>
          </cell>
          <cell r="I5152">
            <v>4.726</v>
          </cell>
          <cell r="J5152">
            <v>4.726</v>
          </cell>
        </row>
        <row r="5153">
          <cell r="C5153" t="str">
            <v>桑植县</v>
          </cell>
          <cell r="D5153">
            <v>430822</v>
          </cell>
          <cell r="E5153" t="str">
            <v>一类</v>
          </cell>
          <cell r="F5153" t="str">
            <v>C506430822</v>
          </cell>
          <cell r="G5153" t="str">
            <v>洪家坪-院子</v>
          </cell>
          <cell r="H5153">
            <v>0</v>
          </cell>
          <cell r="I5153">
            <v>3.144</v>
          </cell>
          <cell r="J5153">
            <v>3.144</v>
          </cell>
        </row>
        <row r="5154">
          <cell r="C5154" t="str">
            <v>桑植县</v>
          </cell>
          <cell r="D5154">
            <v>430822</v>
          </cell>
          <cell r="E5154" t="str">
            <v>一类</v>
          </cell>
          <cell r="F5154" t="str">
            <v>C507430822</v>
          </cell>
          <cell r="G5154" t="str">
            <v>洞口－麻洛</v>
          </cell>
          <cell r="H5154">
            <v>0</v>
          </cell>
          <cell r="I5154">
            <v>2.576</v>
          </cell>
          <cell r="J5154">
            <v>0.317</v>
          </cell>
        </row>
        <row r="5155">
          <cell r="C5155" t="str">
            <v>桑植县</v>
          </cell>
          <cell r="D5155">
            <v>430822</v>
          </cell>
          <cell r="E5155" t="str">
            <v>一类</v>
          </cell>
          <cell r="F5155" t="str">
            <v>C51S430822</v>
          </cell>
          <cell r="G5155" t="str">
            <v>汪家坪-高家坪</v>
          </cell>
          <cell r="H5155">
            <v>0</v>
          </cell>
          <cell r="I5155">
            <v>5.489</v>
          </cell>
          <cell r="J5155">
            <v>5.481</v>
          </cell>
        </row>
        <row r="5156">
          <cell r="C5156" t="str">
            <v>桑植县</v>
          </cell>
          <cell r="D5156">
            <v>430822</v>
          </cell>
          <cell r="E5156" t="str">
            <v>一类</v>
          </cell>
          <cell r="F5156" t="str">
            <v>C521430822</v>
          </cell>
          <cell r="G5156" t="str">
            <v>金家坡-山羊溪</v>
          </cell>
          <cell r="H5156">
            <v>0</v>
          </cell>
          <cell r="I5156">
            <v>10.927</v>
          </cell>
          <cell r="J5156">
            <v>8.433</v>
          </cell>
        </row>
        <row r="5157">
          <cell r="C5157" t="str">
            <v>桑植县</v>
          </cell>
          <cell r="D5157">
            <v>430822</v>
          </cell>
          <cell r="E5157" t="str">
            <v>一类</v>
          </cell>
          <cell r="F5157" t="str">
            <v>C52Z430822</v>
          </cell>
          <cell r="G5157" t="str">
            <v>汨落湖大桥-辽竹湾</v>
          </cell>
          <cell r="H5157">
            <v>0</v>
          </cell>
          <cell r="I5157">
            <v>10.168</v>
          </cell>
          <cell r="J5157">
            <v>5.458</v>
          </cell>
        </row>
        <row r="5158">
          <cell r="C5158" t="str">
            <v>桑植县</v>
          </cell>
          <cell r="D5158">
            <v>430822</v>
          </cell>
          <cell r="E5158" t="str">
            <v>一类</v>
          </cell>
          <cell r="F5158" t="str">
            <v>C532430822</v>
          </cell>
          <cell r="G5158" t="str">
            <v>胜龙-雀洛</v>
          </cell>
          <cell r="H5158">
            <v>0</v>
          </cell>
          <cell r="I5158">
            <v>2.469</v>
          </cell>
          <cell r="J5158">
            <v>2.469</v>
          </cell>
        </row>
        <row r="5159">
          <cell r="C5159" t="str">
            <v>桑植县</v>
          </cell>
          <cell r="D5159">
            <v>430822</v>
          </cell>
          <cell r="E5159" t="str">
            <v>一类</v>
          </cell>
          <cell r="F5159" t="str">
            <v>C540430822</v>
          </cell>
          <cell r="G5159" t="str">
            <v>马井-东旺坪</v>
          </cell>
          <cell r="H5159">
            <v>0</v>
          </cell>
          <cell r="I5159">
            <v>4.209</v>
          </cell>
          <cell r="J5159">
            <v>4.209</v>
          </cell>
        </row>
        <row r="5160">
          <cell r="C5160" t="str">
            <v>桑植县</v>
          </cell>
          <cell r="D5160">
            <v>430822</v>
          </cell>
          <cell r="E5160" t="str">
            <v>一类</v>
          </cell>
          <cell r="F5160" t="str">
            <v>C545430822</v>
          </cell>
          <cell r="G5160" t="str">
            <v>方家坪-方家峪</v>
          </cell>
          <cell r="H5160">
            <v>0</v>
          </cell>
          <cell r="I5160">
            <v>1.731</v>
          </cell>
          <cell r="J5160">
            <v>1.731</v>
          </cell>
        </row>
        <row r="5161">
          <cell r="C5161" t="str">
            <v>桑植县</v>
          </cell>
          <cell r="D5161">
            <v>430822</v>
          </cell>
          <cell r="E5161" t="str">
            <v>一类</v>
          </cell>
          <cell r="F5161" t="str">
            <v>C562430822</v>
          </cell>
          <cell r="G5161" t="str">
            <v>罗潭村-候家湾</v>
          </cell>
          <cell r="H5161">
            <v>0</v>
          </cell>
          <cell r="I5161">
            <v>3.769</v>
          </cell>
          <cell r="J5161">
            <v>3.769</v>
          </cell>
        </row>
        <row r="5162">
          <cell r="C5162" t="str">
            <v>桑植县</v>
          </cell>
          <cell r="D5162">
            <v>430822</v>
          </cell>
          <cell r="E5162" t="str">
            <v>一类</v>
          </cell>
          <cell r="F5162" t="str">
            <v>C568430822</v>
          </cell>
          <cell r="G5162" t="str">
            <v>牛洞口-何家田</v>
          </cell>
          <cell r="H5162">
            <v>0</v>
          </cell>
          <cell r="I5162">
            <v>0.417</v>
          </cell>
          <cell r="J5162">
            <v>0.417</v>
          </cell>
        </row>
        <row r="5163">
          <cell r="C5163" t="str">
            <v>桑植县</v>
          </cell>
          <cell r="D5163">
            <v>430822</v>
          </cell>
          <cell r="E5163" t="str">
            <v>一类</v>
          </cell>
          <cell r="F5163" t="str">
            <v>C569430822</v>
          </cell>
          <cell r="G5163" t="str">
            <v>谷罗山-牛洞口</v>
          </cell>
          <cell r="H5163">
            <v>0</v>
          </cell>
          <cell r="I5163">
            <v>2.105</v>
          </cell>
          <cell r="J5163">
            <v>2.105</v>
          </cell>
        </row>
        <row r="5164">
          <cell r="C5164" t="str">
            <v>桑植县</v>
          </cell>
          <cell r="D5164">
            <v>430822</v>
          </cell>
          <cell r="E5164" t="str">
            <v>一类</v>
          </cell>
          <cell r="F5164" t="str">
            <v>C588430822</v>
          </cell>
          <cell r="G5164" t="str">
            <v>张家铺-棕树峪</v>
          </cell>
          <cell r="H5164">
            <v>0</v>
          </cell>
          <cell r="I5164">
            <v>4.801</v>
          </cell>
          <cell r="J5164">
            <v>4.801</v>
          </cell>
        </row>
        <row r="5165">
          <cell r="C5165" t="str">
            <v>桑植县</v>
          </cell>
          <cell r="D5165">
            <v>430822</v>
          </cell>
          <cell r="E5165" t="str">
            <v>一类</v>
          </cell>
          <cell r="F5165" t="str">
            <v>C590430822</v>
          </cell>
          <cell r="G5165" t="str">
            <v>卓家垭-金竹</v>
          </cell>
          <cell r="H5165">
            <v>0</v>
          </cell>
          <cell r="I5165">
            <v>5.92</v>
          </cell>
          <cell r="J5165">
            <v>5.92</v>
          </cell>
        </row>
        <row r="5166">
          <cell r="C5166" t="str">
            <v>桑植县</v>
          </cell>
          <cell r="D5166">
            <v>430822</v>
          </cell>
          <cell r="E5166" t="str">
            <v>一类</v>
          </cell>
          <cell r="F5166" t="str">
            <v>C601430822</v>
          </cell>
          <cell r="G5166" t="str">
            <v>分水岭-统子峪</v>
          </cell>
          <cell r="H5166">
            <v>0</v>
          </cell>
          <cell r="I5166">
            <v>4.979</v>
          </cell>
          <cell r="J5166">
            <v>4.979</v>
          </cell>
        </row>
        <row r="5167">
          <cell r="C5167" t="str">
            <v>桑植县</v>
          </cell>
          <cell r="D5167">
            <v>430822</v>
          </cell>
          <cell r="E5167" t="str">
            <v>一类</v>
          </cell>
          <cell r="F5167" t="str">
            <v>C651430822</v>
          </cell>
          <cell r="G5167" t="str">
            <v>余田坪-花椒塔</v>
          </cell>
          <cell r="H5167">
            <v>0</v>
          </cell>
          <cell r="I5167">
            <v>2.498</v>
          </cell>
          <cell r="J5167">
            <v>2.498</v>
          </cell>
        </row>
        <row r="5168">
          <cell r="C5168" t="str">
            <v>桑植县</v>
          </cell>
          <cell r="D5168">
            <v>430822</v>
          </cell>
          <cell r="E5168" t="str">
            <v>一类</v>
          </cell>
          <cell r="F5168" t="str">
            <v>C697430822</v>
          </cell>
          <cell r="G5168" t="str">
            <v>张家湾村－张家湾村部</v>
          </cell>
          <cell r="H5168">
            <v>0</v>
          </cell>
          <cell r="I5168">
            <v>0.951</v>
          </cell>
          <cell r="J5168">
            <v>0.951</v>
          </cell>
        </row>
        <row r="5169">
          <cell r="C5169" t="str">
            <v>桑植县</v>
          </cell>
          <cell r="D5169">
            <v>430822</v>
          </cell>
          <cell r="E5169" t="str">
            <v>一类</v>
          </cell>
          <cell r="F5169" t="str">
            <v>C699430822</v>
          </cell>
          <cell r="G5169" t="str">
            <v>太坪村－太坪村部</v>
          </cell>
          <cell r="H5169">
            <v>0</v>
          </cell>
          <cell r="I5169">
            <v>2.655</v>
          </cell>
          <cell r="J5169">
            <v>2.655</v>
          </cell>
        </row>
        <row r="5170">
          <cell r="C5170" t="str">
            <v>桑植县</v>
          </cell>
          <cell r="D5170">
            <v>430822</v>
          </cell>
          <cell r="E5170" t="str">
            <v>一类</v>
          </cell>
          <cell r="F5170" t="str">
            <v>C700430822</v>
          </cell>
          <cell r="G5170" t="str">
            <v>冷峰山村－冷峰山村部</v>
          </cell>
          <cell r="H5170">
            <v>0</v>
          </cell>
          <cell r="I5170">
            <v>2.55</v>
          </cell>
          <cell r="J5170">
            <v>2.55</v>
          </cell>
        </row>
        <row r="5171">
          <cell r="C5171" t="str">
            <v>桑植县</v>
          </cell>
          <cell r="D5171">
            <v>430822</v>
          </cell>
          <cell r="E5171" t="str">
            <v>一类</v>
          </cell>
          <cell r="F5171" t="str">
            <v>C702430822</v>
          </cell>
          <cell r="G5171" t="str">
            <v>黄连台村-黄连台村部</v>
          </cell>
          <cell r="H5171">
            <v>0</v>
          </cell>
          <cell r="I5171">
            <v>4.511</v>
          </cell>
          <cell r="J5171">
            <v>4.511</v>
          </cell>
        </row>
        <row r="5172">
          <cell r="C5172" t="str">
            <v>桑植县</v>
          </cell>
          <cell r="D5172">
            <v>430822</v>
          </cell>
          <cell r="E5172" t="str">
            <v>一类</v>
          </cell>
          <cell r="F5172" t="str">
            <v>CB05430822</v>
          </cell>
          <cell r="G5172" t="str">
            <v>董家峪-平头界</v>
          </cell>
          <cell r="H5172">
            <v>0</v>
          </cell>
          <cell r="I5172">
            <v>6.48</v>
          </cell>
          <cell r="J5172">
            <v>2.33</v>
          </cell>
        </row>
        <row r="5173">
          <cell r="C5173" t="str">
            <v>桑植县</v>
          </cell>
          <cell r="D5173">
            <v>430822</v>
          </cell>
          <cell r="E5173" t="str">
            <v>一类</v>
          </cell>
          <cell r="F5173" t="str">
            <v>CL00430822</v>
          </cell>
          <cell r="G5173" t="str">
            <v>海龙坪-石合界</v>
          </cell>
          <cell r="H5173">
            <v>0</v>
          </cell>
          <cell r="I5173">
            <v>12.031</v>
          </cell>
          <cell r="J5173">
            <v>6.506</v>
          </cell>
        </row>
        <row r="5174">
          <cell r="C5174" t="str">
            <v>桑植县</v>
          </cell>
          <cell r="D5174">
            <v>430822</v>
          </cell>
          <cell r="E5174" t="str">
            <v>一类</v>
          </cell>
          <cell r="F5174" t="str">
            <v>CL40430822</v>
          </cell>
          <cell r="G5174" t="str">
            <v>二屋坪-梨树垭</v>
          </cell>
          <cell r="H5174">
            <v>0</v>
          </cell>
          <cell r="I5174">
            <v>3.555</v>
          </cell>
          <cell r="J5174">
            <v>3.55</v>
          </cell>
        </row>
        <row r="5175">
          <cell r="C5175" t="str">
            <v>桑植县</v>
          </cell>
          <cell r="D5175">
            <v>430822</v>
          </cell>
          <cell r="E5175" t="str">
            <v>一类</v>
          </cell>
          <cell r="F5175" t="str">
            <v>CN00430822</v>
          </cell>
          <cell r="G5175" t="str">
            <v>白果-青湾</v>
          </cell>
          <cell r="H5175">
            <v>0</v>
          </cell>
          <cell r="I5175">
            <v>9.75</v>
          </cell>
          <cell r="J5175">
            <v>9.742</v>
          </cell>
        </row>
        <row r="5176">
          <cell r="C5176" t="str">
            <v>桑植县</v>
          </cell>
          <cell r="D5176">
            <v>430822</v>
          </cell>
          <cell r="E5176" t="str">
            <v>一类</v>
          </cell>
          <cell r="F5176" t="str">
            <v>CV90430822</v>
          </cell>
          <cell r="G5176" t="str">
            <v>新南-扒河(C405修正)</v>
          </cell>
          <cell r="H5176">
            <v>0</v>
          </cell>
          <cell r="I5176">
            <v>6.62</v>
          </cell>
          <cell r="J5176">
            <v>6.611</v>
          </cell>
        </row>
        <row r="5177">
          <cell r="C5177" t="str">
            <v>桑植县</v>
          </cell>
          <cell r="D5177">
            <v>430822</v>
          </cell>
          <cell r="E5177" t="str">
            <v>一类</v>
          </cell>
          <cell r="F5177" t="str">
            <v>CVA6430822</v>
          </cell>
          <cell r="G5177" t="str">
            <v>科溪-朝东Y413规划修正</v>
          </cell>
          <cell r="H5177">
            <v>0</v>
          </cell>
          <cell r="I5177">
            <v>2.706</v>
          </cell>
          <cell r="J5177">
            <v>2.647</v>
          </cell>
        </row>
        <row r="5178">
          <cell r="C5178" t="str">
            <v>桑植县</v>
          </cell>
          <cell r="D5178">
            <v>430822</v>
          </cell>
          <cell r="E5178" t="str">
            <v>一类</v>
          </cell>
          <cell r="F5178" t="str">
            <v>CZ96430822</v>
          </cell>
          <cell r="G5178" t="str">
            <v>四层界村－村部</v>
          </cell>
          <cell r="H5178">
            <v>0</v>
          </cell>
          <cell r="I5178">
            <v>1.975</v>
          </cell>
          <cell r="J5178">
            <v>1.975</v>
          </cell>
        </row>
        <row r="5179">
          <cell r="C5179" t="str">
            <v>桑植县</v>
          </cell>
          <cell r="D5179">
            <v>430822</v>
          </cell>
          <cell r="E5179" t="str">
            <v>一类</v>
          </cell>
          <cell r="F5179" t="str">
            <v>X058430822</v>
          </cell>
          <cell r="G5179" t="str">
            <v>五道水-细砂坪</v>
          </cell>
          <cell r="H5179">
            <v>0</v>
          </cell>
          <cell r="I5179">
            <v>20.447</v>
          </cell>
          <cell r="J5179">
            <v>15.051</v>
          </cell>
        </row>
        <row r="5180">
          <cell r="C5180" t="str">
            <v>桑植县</v>
          </cell>
          <cell r="D5180">
            <v>430822</v>
          </cell>
          <cell r="E5180" t="str">
            <v>一类</v>
          </cell>
          <cell r="F5180" t="str">
            <v>X059430822</v>
          </cell>
          <cell r="G5180" t="str">
            <v>夹石河－亮垭</v>
          </cell>
          <cell r="H5180">
            <v>0</v>
          </cell>
          <cell r="I5180">
            <v>35.355</v>
          </cell>
          <cell r="J5180">
            <v>0.816</v>
          </cell>
        </row>
        <row r="5181">
          <cell r="C5181" t="str">
            <v>桑植县</v>
          </cell>
          <cell r="D5181">
            <v>430822</v>
          </cell>
          <cell r="E5181" t="str">
            <v>一类</v>
          </cell>
          <cell r="F5181" t="str">
            <v>X066430822</v>
          </cell>
          <cell r="G5181" t="str">
            <v>洪家关-胡家峪</v>
          </cell>
          <cell r="H5181">
            <v>0</v>
          </cell>
          <cell r="I5181">
            <v>12.839</v>
          </cell>
          <cell r="J5181">
            <v>11.367</v>
          </cell>
        </row>
        <row r="5182">
          <cell r="C5182" t="str">
            <v>桑植县</v>
          </cell>
          <cell r="D5182">
            <v>430822</v>
          </cell>
          <cell r="E5182" t="str">
            <v>一类</v>
          </cell>
          <cell r="F5182" t="str">
            <v>X073430822</v>
          </cell>
          <cell r="G5182" t="str">
            <v>芙蓉桥-淋溪河</v>
          </cell>
          <cell r="H5182">
            <v>0</v>
          </cell>
          <cell r="I5182">
            <v>30.699</v>
          </cell>
          <cell r="J5182">
            <v>30.699</v>
          </cell>
        </row>
        <row r="5183">
          <cell r="C5183" t="str">
            <v>桑植县</v>
          </cell>
          <cell r="D5183">
            <v>430822</v>
          </cell>
          <cell r="E5183" t="str">
            <v>一类</v>
          </cell>
          <cell r="F5183" t="str">
            <v>X074430822</v>
          </cell>
          <cell r="G5183" t="str">
            <v>观音岩－上洞街</v>
          </cell>
          <cell r="H5183">
            <v>0</v>
          </cell>
          <cell r="I5183">
            <v>13.286</v>
          </cell>
          <cell r="J5183">
            <v>3.798</v>
          </cell>
        </row>
        <row r="5184">
          <cell r="C5184" t="str">
            <v>桑植县</v>
          </cell>
          <cell r="D5184">
            <v>430822</v>
          </cell>
          <cell r="E5184" t="str">
            <v>一类</v>
          </cell>
          <cell r="F5184" t="str">
            <v>X075430822</v>
          </cell>
          <cell r="G5184" t="str">
            <v>官地坪-人潮溪</v>
          </cell>
          <cell r="H5184">
            <v>0</v>
          </cell>
          <cell r="I5184">
            <v>13.876</v>
          </cell>
          <cell r="J5184">
            <v>3.952</v>
          </cell>
        </row>
        <row r="5185">
          <cell r="C5185" t="str">
            <v>桑植县</v>
          </cell>
          <cell r="D5185">
            <v>430822</v>
          </cell>
          <cell r="E5185" t="str">
            <v>一类</v>
          </cell>
          <cell r="F5185" t="str">
            <v>X076430822</v>
          </cell>
          <cell r="G5185" t="str">
            <v>小河口-柳树坡</v>
          </cell>
          <cell r="H5185">
            <v>0</v>
          </cell>
          <cell r="I5185">
            <v>7.822</v>
          </cell>
          <cell r="J5185">
            <v>2.902</v>
          </cell>
        </row>
        <row r="5186">
          <cell r="C5186" t="str">
            <v>桑植县</v>
          </cell>
          <cell r="D5186">
            <v>430822</v>
          </cell>
          <cell r="E5186" t="str">
            <v>一类</v>
          </cell>
          <cell r="F5186" t="str">
            <v>X077430822</v>
          </cell>
          <cell r="G5186" t="str">
            <v>自生桥-广家山</v>
          </cell>
          <cell r="H5186">
            <v>0</v>
          </cell>
          <cell r="I5186">
            <v>9.416</v>
          </cell>
          <cell r="J5186">
            <v>9.416</v>
          </cell>
        </row>
        <row r="5187">
          <cell r="C5187" t="str">
            <v>桑植县</v>
          </cell>
          <cell r="D5187">
            <v>430822</v>
          </cell>
          <cell r="E5187" t="str">
            <v>一类</v>
          </cell>
          <cell r="F5187" t="str">
            <v>Y400430822</v>
          </cell>
          <cell r="G5187" t="str">
            <v>垭子口-谷家湾</v>
          </cell>
          <cell r="H5187">
            <v>0</v>
          </cell>
          <cell r="I5187">
            <v>3.753</v>
          </cell>
          <cell r="J5187">
            <v>3.753</v>
          </cell>
        </row>
        <row r="5188">
          <cell r="C5188" t="str">
            <v>桑植县</v>
          </cell>
          <cell r="D5188">
            <v>430822</v>
          </cell>
          <cell r="E5188" t="str">
            <v>一类</v>
          </cell>
          <cell r="F5188" t="str">
            <v>Y401430822</v>
          </cell>
          <cell r="G5188" t="str">
            <v>杨仕坪-三岔溪</v>
          </cell>
          <cell r="H5188">
            <v>0</v>
          </cell>
          <cell r="I5188">
            <v>4.353</v>
          </cell>
          <cell r="J5188">
            <v>4.352</v>
          </cell>
        </row>
        <row r="5189">
          <cell r="C5189" t="str">
            <v>桑植县</v>
          </cell>
          <cell r="D5189">
            <v>430822</v>
          </cell>
          <cell r="E5189" t="str">
            <v>一类</v>
          </cell>
          <cell r="F5189" t="str">
            <v>Y402430822</v>
          </cell>
          <cell r="G5189" t="str">
            <v>小溪口－瑞塔铺</v>
          </cell>
          <cell r="H5189">
            <v>0</v>
          </cell>
          <cell r="I5189">
            <v>1.073</v>
          </cell>
          <cell r="J5189">
            <v>1.073</v>
          </cell>
        </row>
        <row r="5190">
          <cell r="C5190" t="str">
            <v>桑植县</v>
          </cell>
          <cell r="D5190">
            <v>430822</v>
          </cell>
          <cell r="E5190" t="str">
            <v>一类</v>
          </cell>
          <cell r="F5190" t="str">
            <v>Y403430822</v>
          </cell>
          <cell r="G5190" t="str">
            <v>麦地坪-芦阳</v>
          </cell>
          <cell r="H5190">
            <v>0</v>
          </cell>
          <cell r="I5190">
            <v>11.036</v>
          </cell>
          <cell r="J5190">
            <v>4.694</v>
          </cell>
        </row>
        <row r="5191">
          <cell r="C5191" t="str">
            <v>桑植县</v>
          </cell>
          <cell r="D5191">
            <v>430822</v>
          </cell>
          <cell r="E5191" t="str">
            <v>一类</v>
          </cell>
          <cell r="F5191" t="str">
            <v>Y404430822</v>
          </cell>
          <cell r="G5191" t="str">
            <v>农科站－花椒园</v>
          </cell>
          <cell r="H5191">
            <v>0</v>
          </cell>
          <cell r="I5191">
            <v>5.231</v>
          </cell>
          <cell r="J5191">
            <v>3.733</v>
          </cell>
        </row>
        <row r="5192">
          <cell r="C5192" t="str">
            <v>桑植县</v>
          </cell>
          <cell r="D5192">
            <v>430822</v>
          </cell>
          <cell r="E5192" t="str">
            <v>一类</v>
          </cell>
          <cell r="F5192" t="str">
            <v>Y405430822</v>
          </cell>
          <cell r="G5192" t="str">
            <v>芭茅溪-十里坡</v>
          </cell>
          <cell r="H5192">
            <v>0</v>
          </cell>
          <cell r="I5192">
            <v>8.581</v>
          </cell>
          <cell r="J5192">
            <v>4.41</v>
          </cell>
        </row>
        <row r="5193">
          <cell r="C5193" t="str">
            <v>桑植县</v>
          </cell>
          <cell r="D5193">
            <v>430822</v>
          </cell>
          <cell r="E5193" t="str">
            <v>一类</v>
          </cell>
          <cell r="F5193" t="str">
            <v>Y406430822</v>
          </cell>
          <cell r="G5193" t="str">
            <v>沙地坪-车大河</v>
          </cell>
          <cell r="H5193">
            <v>0</v>
          </cell>
          <cell r="I5193">
            <v>20.369</v>
          </cell>
          <cell r="J5193">
            <v>13.381</v>
          </cell>
        </row>
        <row r="5194">
          <cell r="C5194" t="str">
            <v>桑植县</v>
          </cell>
          <cell r="D5194">
            <v>430822</v>
          </cell>
          <cell r="E5194" t="str">
            <v>一类</v>
          </cell>
          <cell r="F5194" t="str">
            <v>Y408430822</v>
          </cell>
          <cell r="G5194" t="str">
            <v>小埠头-陈家院</v>
          </cell>
          <cell r="H5194">
            <v>0</v>
          </cell>
          <cell r="I5194">
            <v>6.476</v>
          </cell>
          <cell r="J5194">
            <v>6.476</v>
          </cell>
        </row>
        <row r="5195">
          <cell r="C5195" t="str">
            <v>桑植县</v>
          </cell>
          <cell r="D5195">
            <v>430822</v>
          </cell>
          <cell r="E5195" t="str">
            <v>一类</v>
          </cell>
          <cell r="F5195" t="str">
            <v>Y409430822</v>
          </cell>
          <cell r="G5195" t="str">
            <v>大木塘－袁家桥</v>
          </cell>
          <cell r="H5195">
            <v>0</v>
          </cell>
          <cell r="I5195">
            <v>8.441</v>
          </cell>
          <cell r="J5195">
            <v>5.797</v>
          </cell>
        </row>
        <row r="5196">
          <cell r="C5196" t="str">
            <v>桑植县</v>
          </cell>
          <cell r="D5196">
            <v>430822</v>
          </cell>
          <cell r="E5196" t="str">
            <v>一类</v>
          </cell>
          <cell r="F5196" t="str">
            <v>Y412430822</v>
          </cell>
          <cell r="G5196" t="str">
            <v>回头线－天眼池</v>
          </cell>
          <cell r="H5196">
            <v>0</v>
          </cell>
          <cell r="I5196">
            <v>6.155</v>
          </cell>
          <cell r="J5196">
            <v>6.155</v>
          </cell>
        </row>
        <row r="5197">
          <cell r="C5197" t="str">
            <v>桑植县</v>
          </cell>
          <cell r="D5197">
            <v>430822</v>
          </cell>
          <cell r="E5197" t="str">
            <v>一类</v>
          </cell>
          <cell r="F5197" t="str">
            <v>Y413430822</v>
          </cell>
          <cell r="G5197" t="str">
            <v>河口-朝东</v>
          </cell>
          <cell r="H5197">
            <v>0</v>
          </cell>
          <cell r="I5197">
            <v>6.593</v>
          </cell>
          <cell r="J5197">
            <v>6.593</v>
          </cell>
        </row>
        <row r="5198">
          <cell r="C5198" t="str">
            <v>桑植县</v>
          </cell>
          <cell r="D5198">
            <v>430822</v>
          </cell>
          <cell r="E5198" t="str">
            <v>一类</v>
          </cell>
          <cell r="F5198" t="str">
            <v>Y416430822</v>
          </cell>
          <cell r="G5198" t="str">
            <v>澧水大桥-朱家台加油站</v>
          </cell>
          <cell r="H5198">
            <v>0</v>
          </cell>
          <cell r="I5198">
            <v>1.008</v>
          </cell>
          <cell r="J5198">
            <v>1.008</v>
          </cell>
        </row>
        <row r="5199">
          <cell r="C5199" t="str">
            <v>桑植县</v>
          </cell>
          <cell r="D5199">
            <v>430822</v>
          </cell>
          <cell r="E5199" t="str">
            <v>一类</v>
          </cell>
          <cell r="F5199" t="str">
            <v>Y417430822</v>
          </cell>
          <cell r="G5199" t="str">
            <v>沙地坪－内半坡</v>
          </cell>
          <cell r="H5199">
            <v>0</v>
          </cell>
          <cell r="I5199">
            <v>6.508</v>
          </cell>
          <cell r="J5199">
            <v>4.513</v>
          </cell>
        </row>
        <row r="5200">
          <cell r="C5200" t="str">
            <v>桑植县</v>
          </cell>
          <cell r="D5200">
            <v>430822</v>
          </cell>
          <cell r="E5200" t="str">
            <v>一类</v>
          </cell>
          <cell r="F5200" t="str">
            <v>Y418430822</v>
          </cell>
          <cell r="G5200" t="str">
            <v>猫子垭－张家坪</v>
          </cell>
          <cell r="H5200">
            <v>0</v>
          </cell>
          <cell r="I5200">
            <v>7.136</v>
          </cell>
          <cell r="J5200">
            <v>5.218</v>
          </cell>
        </row>
        <row r="5201">
          <cell r="C5201" t="str">
            <v>桑植县</v>
          </cell>
          <cell r="D5201">
            <v>430822</v>
          </cell>
          <cell r="E5201" t="str">
            <v>一类</v>
          </cell>
          <cell r="F5201" t="str">
            <v>Y419430822</v>
          </cell>
          <cell r="G5201" t="str">
            <v>芭茅溪-天坪山</v>
          </cell>
          <cell r="H5201">
            <v>0</v>
          </cell>
          <cell r="I5201">
            <v>24.398</v>
          </cell>
          <cell r="J5201">
            <v>6.496</v>
          </cell>
        </row>
        <row r="5202">
          <cell r="C5202" t="str">
            <v>桑植县</v>
          </cell>
          <cell r="D5202">
            <v>430822</v>
          </cell>
          <cell r="E5202" t="str">
            <v>一类</v>
          </cell>
          <cell r="F5202" t="str">
            <v>Y420430822</v>
          </cell>
          <cell r="G5202" t="str">
            <v>苗寨-田家村</v>
          </cell>
          <cell r="H5202">
            <v>0</v>
          </cell>
          <cell r="I5202">
            <v>9.063</v>
          </cell>
          <cell r="J5202">
            <v>9.063</v>
          </cell>
        </row>
        <row r="5203">
          <cell r="C5203" t="str">
            <v>桑植县</v>
          </cell>
          <cell r="D5203">
            <v>430822</v>
          </cell>
          <cell r="E5203" t="str">
            <v>一类</v>
          </cell>
          <cell r="F5203" t="str">
            <v>Y422430822</v>
          </cell>
          <cell r="G5203" t="str">
            <v>竹叶坪－柳洋溪</v>
          </cell>
          <cell r="H5203">
            <v>0</v>
          </cell>
          <cell r="I5203">
            <v>11.68</v>
          </cell>
          <cell r="J5203">
            <v>8.484</v>
          </cell>
        </row>
        <row r="5204">
          <cell r="C5204" t="str">
            <v>桑植县</v>
          </cell>
          <cell r="D5204">
            <v>430822</v>
          </cell>
          <cell r="E5204" t="str">
            <v>一类</v>
          </cell>
          <cell r="F5204" t="str">
            <v>Y423430822</v>
          </cell>
          <cell r="G5204" t="str">
            <v>群英洞-郑家峪</v>
          </cell>
          <cell r="H5204">
            <v>0</v>
          </cell>
          <cell r="I5204">
            <v>12.044</v>
          </cell>
          <cell r="J5204">
            <v>9.444</v>
          </cell>
        </row>
        <row r="5205">
          <cell r="C5205" t="str">
            <v>桑植县</v>
          </cell>
          <cell r="D5205">
            <v>430822</v>
          </cell>
          <cell r="E5205" t="str">
            <v>一类</v>
          </cell>
          <cell r="F5205" t="str">
            <v>Y424430822</v>
          </cell>
          <cell r="G5205" t="str">
            <v>长潭坪码头-枫树台</v>
          </cell>
          <cell r="H5205">
            <v>3.476</v>
          </cell>
          <cell r="I5205">
            <v>3.999</v>
          </cell>
          <cell r="J5205">
            <v>0.523</v>
          </cell>
        </row>
        <row r="5206">
          <cell r="C5206" t="str">
            <v>桑植县</v>
          </cell>
          <cell r="D5206">
            <v>430822</v>
          </cell>
          <cell r="E5206" t="str">
            <v>一类</v>
          </cell>
          <cell r="F5206" t="str">
            <v>Y425430822</v>
          </cell>
          <cell r="G5206" t="str">
            <v>竹园冲－邓家坡</v>
          </cell>
          <cell r="H5206">
            <v>0</v>
          </cell>
          <cell r="I5206">
            <v>10.851</v>
          </cell>
          <cell r="J5206">
            <v>7.704</v>
          </cell>
        </row>
        <row r="5207">
          <cell r="C5207" t="str">
            <v>桑植县</v>
          </cell>
          <cell r="D5207">
            <v>430822</v>
          </cell>
          <cell r="E5207" t="str">
            <v>一类</v>
          </cell>
          <cell r="F5207" t="str">
            <v>Y426430822</v>
          </cell>
          <cell r="G5207" t="str">
            <v>利比溪－麦塔溪</v>
          </cell>
          <cell r="H5207">
            <v>0</v>
          </cell>
          <cell r="I5207">
            <v>3.678</v>
          </cell>
          <cell r="J5207">
            <v>2.603</v>
          </cell>
        </row>
        <row r="5208">
          <cell r="C5208" t="str">
            <v>桑植县</v>
          </cell>
          <cell r="D5208">
            <v>430822</v>
          </cell>
          <cell r="E5208" t="str">
            <v>一类</v>
          </cell>
          <cell r="F5208" t="str">
            <v>Y469430822</v>
          </cell>
          <cell r="G5208" t="str">
            <v>官地坪-车耳坪</v>
          </cell>
          <cell r="H5208">
            <v>0</v>
          </cell>
          <cell r="I5208">
            <v>5.568</v>
          </cell>
          <cell r="J5208">
            <v>5.568</v>
          </cell>
        </row>
        <row r="5209">
          <cell r="C5209" t="str">
            <v>桑植县</v>
          </cell>
          <cell r="D5209">
            <v>430822</v>
          </cell>
          <cell r="E5209" t="str">
            <v>一类</v>
          </cell>
          <cell r="F5209" t="str">
            <v>Y502430822</v>
          </cell>
          <cell r="G5209" t="str">
            <v>马合口－白竹溪</v>
          </cell>
          <cell r="H5209">
            <v>0</v>
          </cell>
          <cell r="I5209">
            <v>16.745</v>
          </cell>
          <cell r="J5209">
            <v>12.312</v>
          </cell>
        </row>
        <row r="5210">
          <cell r="C5210" t="str">
            <v>桑植县</v>
          </cell>
          <cell r="D5210">
            <v>430822</v>
          </cell>
          <cell r="E5210" t="str">
            <v>一类</v>
          </cell>
          <cell r="F5210" t="str">
            <v>Y509430822</v>
          </cell>
          <cell r="G5210" t="str">
            <v>东流坪-洞口</v>
          </cell>
          <cell r="H5210">
            <v>0</v>
          </cell>
          <cell r="I5210">
            <v>4.913</v>
          </cell>
          <cell r="J5210">
            <v>4.912</v>
          </cell>
        </row>
        <row r="5211">
          <cell r="C5211" t="str">
            <v>桑植县</v>
          </cell>
          <cell r="D5211">
            <v>430822</v>
          </cell>
          <cell r="E5211" t="str">
            <v>一类</v>
          </cell>
          <cell r="F5211" t="str">
            <v>Y513430822</v>
          </cell>
          <cell r="G5211" t="str">
            <v>丰儿界-金鸡</v>
          </cell>
          <cell r="H5211">
            <v>0</v>
          </cell>
          <cell r="I5211">
            <v>14.709</v>
          </cell>
          <cell r="J5211">
            <v>10.371</v>
          </cell>
        </row>
        <row r="5212">
          <cell r="C5212" t="str">
            <v>桑植县</v>
          </cell>
          <cell r="D5212">
            <v>430822</v>
          </cell>
          <cell r="E5212" t="str">
            <v>一类</v>
          </cell>
          <cell r="F5212" t="str">
            <v>Y514430822</v>
          </cell>
          <cell r="G5212" t="str">
            <v>廖家院－二层界</v>
          </cell>
          <cell r="H5212">
            <v>0</v>
          </cell>
          <cell r="I5212">
            <v>3.12</v>
          </cell>
          <cell r="J5212">
            <v>3.12</v>
          </cell>
        </row>
        <row r="5213">
          <cell r="C5213" t="str">
            <v>桑植县</v>
          </cell>
          <cell r="D5213">
            <v>430822</v>
          </cell>
          <cell r="E5213" t="str">
            <v>一类</v>
          </cell>
          <cell r="F5213" t="str">
            <v>Y515430822</v>
          </cell>
          <cell r="G5213" t="str">
            <v>五峰垭-廖城</v>
          </cell>
          <cell r="H5213">
            <v>0</v>
          </cell>
          <cell r="I5213">
            <v>11.724</v>
          </cell>
          <cell r="J5213">
            <v>1.47</v>
          </cell>
        </row>
        <row r="5214">
          <cell r="C5214" t="str">
            <v>桑植县</v>
          </cell>
          <cell r="D5214">
            <v>430822</v>
          </cell>
          <cell r="E5214" t="str">
            <v>一类</v>
          </cell>
          <cell r="F5214" t="str">
            <v>Y516430822</v>
          </cell>
          <cell r="G5214" t="str">
            <v>杨柳坪－银滩电站</v>
          </cell>
          <cell r="H5214">
            <v>0</v>
          </cell>
          <cell r="I5214">
            <v>3.573</v>
          </cell>
          <cell r="J5214">
            <v>3.573</v>
          </cell>
        </row>
        <row r="5215">
          <cell r="C5215" t="str">
            <v>桑植县</v>
          </cell>
          <cell r="D5215">
            <v>430822</v>
          </cell>
          <cell r="E5215" t="str">
            <v>一类</v>
          </cell>
          <cell r="F5215" t="str">
            <v>Y517430822</v>
          </cell>
          <cell r="G5215" t="str">
            <v>白石－白果</v>
          </cell>
          <cell r="H5215">
            <v>15.076</v>
          </cell>
          <cell r="I5215">
            <v>17.275</v>
          </cell>
          <cell r="J5215">
            <v>2.199</v>
          </cell>
        </row>
        <row r="5216">
          <cell r="C5216" t="str">
            <v>桑植县</v>
          </cell>
          <cell r="D5216">
            <v>430822</v>
          </cell>
          <cell r="E5216" t="str">
            <v>一类</v>
          </cell>
          <cell r="F5216" t="str">
            <v>Y518430822</v>
          </cell>
          <cell r="G5216" t="str">
            <v>湖坪-平头界</v>
          </cell>
          <cell r="H5216">
            <v>0</v>
          </cell>
          <cell r="I5216">
            <v>8.619</v>
          </cell>
          <cell r="J5216">
            <v>8.619</v>
          </cell>
        </row>
        <row r="5217">
          <cell r="C5217" t="str">
            <v>桑植县</v>
          </cell>
          <cell r="D5217">
            <v>430822</v>
          </cell>
          <cell r="E5217" t="str">
            <v>一类</v>
          </cell>
          <cell r="F5217" t="str">
            <v>Y519430822</v>
          </cell>
          <cell r="G5217" t="str">
            <v>鹤群-大庄坪</v>
          </cell>
          <cell r="H5217">
            <v>0</v>
          </cell>
          <cell r="I5217">
            <v>7.984</v>
          </cell>
          <cell r="J5217">
            <v>7.984</v>
          </cell>
        </row>
        <row r="5218">
          <cell r="C5218" t="str">
            <v>桑植县</v>
          </cell>
          <cell r="D5218">
            <v>430822</v>
          </cell>
          <cell r="E5218" t="str">
            <v>一类</v>
          </cell>
          <cell r="F5218" t="str">
            <v>Y521430822</v>
          </cell>
          <cell r="G5218" t="str">
            <v>鸭儿池-张家峪</v>
          </cell>
          <cell r="H5218">
            <v>0</v>
          </cell>
          <cell r="I5218">
            <v>4.526</v>
          </cell>
          <cell r="J5218">
            <v>4.526</v>
          </cell>
        </row>
        <row r="5219">
          <cell r="C5219" t="str">
            <v>桑植县</v>
          </cell>
          <cell r="D5219">
            <v>430822</v>
          </cell>
          <cell r="E5219" t="str">
            <v>一类</v>
          </cell>
          <cell r="F5219" t="str">
            <v>Y523430822</v>
          </cell>
          <cell r="G5219" t="str">
            <v>市尤坪-古罗界</v>
          </cell>
          <cell r="H5219">
            <v>0</v>
          </cell>
          <cell r="I5219">
            <v>7.24</v>
          </cell>
          <cell r="J5219">
            <v>4.391</v>
          </cell>
        </row>
        <row r="5220">
          <cell r="C5220" t="str">
            <v>桑植县</v>
          </cell>
          <cell r="D5220">
            <v>430822</v>
          </cell>
          <cell r="E5220" t="str">
            <v>一类</v>
          </cell>
          <cell r="F5220" t="str">
            <v>Y524430822</v>
          </cell>
          <cell r="G5220" t="str">
            <v>蹇家坡－南门坡</v>
          </cell>
          <cell r="H5220">
            <v>0</v>
          </cell>
          <cell r="I5220">
            <v>7.717</v>
          </cell>
          <cell r="J5220">
            <v>5.627</v>
          </cell>
        </row>
        <row r="5221">
          <cell r="C5221" t="str">
            <v>桑植县</v>
          </cell>
          <cell r="D5221">
            <v>430822</v>
          </cell>
          <cell r="E5221" t="str">
            <v>一类</v>
          </cell>
          <cell r="F5221" t="str">
            <v>Y527430822</v>
          </cell>
          <cell r="G5221" t="str">
            <v>杨竹溪－扒拉坪</v>
          </cell>
          <cell r="H5221">
            <v>0</v>
          </cell>
          <cell r="I5221">
            <v>9.024</v>
          </cell>
          <cell r="J5221">
            <v>0.859</v>
          </cell>
        </row>
        <row r="5222">
          <cell r="C5222" t="str">
            <v>桑植县</v>
          </cell>
          <cell r="D5222">
            <v>430822</v>
          </cell>
          <cell r="E5222" t="str">
            <v>一类</v>
          </cell>
          <cell r="F5222" t="str">
            <v>Y528430822</v>
          </cell>
          <cell r="G5222" t="str">
            <v>何家坪-西界</v>
          </cell>
          <cell r="H5222">
            <v>0</v>
          </cell>
          <cell r="I5222">
            <v>14.395</v>
          </cell>
          <cell r="J5222">
            <v>14.395</v>
          </cell>
        </row>
        <row r="5223">
          <cell r="C5223" t="str">
            <v>桑植县</v>
          </cell>
          <cell r="D5223">
            <v>430822</v>
          </cell>
          <cell r="E5223" t="str">
            <v>一类</v>
          </cell>
          <cell r="F5223" t="str">
            <v>Y529430822</v>
          </cell>
          <cell r="G5223" t="str">
            <v>廖家村-金家坡</v>
          </cell>
          <cell r="H5223">
            <v>0</v>
          </cell>
          <cell r="I5223">
            <v>15.719</v>
          </cell>
          <cell r="J5223">
            <v>5.096</v>
          </cell>
        </row>
        <row r="5224">
          <cell r="C5224" t="str">
            <v>桑植县</v>
          </cell>
          <cell r="D5224">
            <v>430822</v>
          </cell>
          <cell r="E5224" t="str">
            <v>一类</v>
          </cell>
          <cell r="F5224" t="str">
            <v>Y533430822</v>
          </cell>
          <cell r="G5224" t="str">
            <v>月亮凼-南湖</v>
          </cell>
          <cell r="H5224">
            <v>0</v>
          </cell>
          <cell r="I5224">
            <v>4.562</v>
          </cell>
          <cell r="J5224">
            <v>4.562</v>
          </cell>
        </row>
        <row r="5225">
          <cell r="C5225" t="str">
            <v>桑植县</v>
          </cell>
          <cell r="D5225">
            <v>430822</v>
          </cell>
          <cell r="E5225" t="str">
            <v>一类</v>
          </cell>
          <cell r="F5225" t="str">
            <v>Y536430822</v>
          </cell>
          <cell r="G5225" t="str">
            <v>中沟湾-斗蓬山林区</v>
          </cell>
          <cell r="H5225">
            <v>0</v>
          </cell>
          <cell r="I5225">
            <v>5.025</v>
          </cell>
          <cell r="J5225">
            <v>3.393</v>
          </cell>
        </row>
        <row r="5226">
          <cell r="C5226" t="str">
            <v>桑植县</v>
          </cell>
          <cell r="D5226">
            <v>430822</v>
          </cell>
          <cell r="E5226" t="str">
            <v>一类</v>
          </cell>
          <cell r="F5226" t="str">
            <v>Y541430822</v>
          </cell>
          <cell r="G5226" t="str">
            <v>细沙坪-太子坪</v>
          </cell>
          <cell r="H5226">
            <v>0</v>
          </cell>
          <cell r="I5226">
            <v>3.424</v>
          </cell>
          <cell r="J5226">
            <v>0.719</v>
          </cell>
        </row>
        <row r="5227">
          <cell r="C5227" t="str">
            <v>桑植县</v>
          </cell>
          <cell r="D5227">
            <v>430822</v>
          </cell>
          <cell r="E5227" t="str">
            <v>一类</v>
          </cell>
          <cell r="F5227" t="str">
            <v>Y542430822</v>
          </cell>
          <cell r="G5227" t="str">
            <v>朝阳地-垭上</v>
          </cell>
          <cell r="H5227">
            <v>0</v>
          </cell>
          <cell r="I5227">
            <v>0.824</v>
          </cell>
          <cell r="J5227">
            <v>0.824</v>
          </cell>
        </row>
        <row r="5228">
          <cell r="C5228" t="str">
            <v>桑植县</v>
          </cell>
          <cell r="D5228">
            <v>430822</v>
          </cell>
          <cell r="E5228" t="str">
            <v>一类</v>
          </cell>
          <cell r="F5228" t="str">
            <v>Y543430822</v>
          </cell>
          <cell r="G5228" t="str">
            <v>雷家坡-洗泡河</v>
          </cell>
          <cell r="H5228">
            <v>0</v>
          </cell>
          <cell r="I5228">
            <v>13.027</v>
          </cell>
          <cell r="J5228">
            <v>8.234</v>
          </cell>
        </row>
        <row r="5229">
          <cell r="C5229" t="str">
            <v>桑植县</v>
          </cell>
          <cell r="D5229">
            <v>430822</v>
          </cell>
          <cell r="E5229" t="str">
            <v>一类</v>
          </cell>
          <cell r="F5229" t="str">
            <v>Y545430822</v>
          </cell>
          <cell r="G5229" t="str">
            <v>四方溪-社仓坪</v>
          </cell>
          <cell r="H5229">
            <v>0</v>
          </cell>
          <cell r="I5229">
            <v>5.548</v>
          </cell>
          <cell r="J5229">
            <v>5.548</v>
          </cell>
        </row>
        <row r="5230">
          <cell r="C5230" t="str">
            <v>桑植县</v>
          </cell>
          <cell r="D5230">
            <v>430822</v>
          </cell>
          <cell r="E5230" t="str">
            <v>一类</v>
          </cell>
          <cell r="F5230" t="str">
            <v>Y551430822</v>
          </cell>
          <cell r="G5230" t="str">
            <v>马家溪村-马家溪村</v>
          </cell>
          <cell r="H5230">
            <v>0</v>
          </cell>
          <cell r="I5230">
            <v>5.221</v>
          </cell>
          <cell r="J5230">
            <v>5.221</v>
          </cell>
        </row>
        <row r="5231">
          <cell r="C5231" t="str">
            <v>桑植县</v>
          </cell>
          <cell r="D5231">
            <v>430822</v>
          </cell>
          <cell r="E5231" t="str">
            <v>一类</v>
          </cell>
          <cell r="F5231" t="str">
            <v>Y552430822</v>
          </cell>
          <cell r="G5231" t="str">
            <v>马安会-大洞溪</v>
          </cell>
          <cell r="H5231">
            <v>0</v>
          </cell>
          <cell r="I5231">
            <v>11.782</v>
          </cell>
          <cell r="J5231">
            <v>8.934</v>
          </cell>
        </row>
        <row r="5232">
          <cell r="C5232" t="str">
            <v>桑植县</v>
          </cell>
          <cell r="D5232">
            <v>430822</v>
          </cell>
          <cell r="E5232" t="str">
            <v>一类</v>
          </cell>
          <cell r="F5232" t="str">
            <v>Y554430822</v>
          </cell>
          <cell r="G5232" t="str">
            <v>杨家洛－潮水河</v>
          </cell>
          <cell r="H5232">
            <v>0</v>
          </cell>
          <cell r="I5232">
            <v>5.526</v>
          </cell>
          <cell r="J5232">
            <v>2.528</v>
          </cell>
        </row>
        <row r="5233">
          <cell r="C5233" t="str">
            <v>桑植县</v>
          </cell>
          <cell r="D5233">
            <v>430822</v>
          </cell>
          <cell r="E5233" t="str">
            <v>一类</v>
          </cell>
          <cell r="F5233" t="str">
            <v>Y555430822</v>
          </cell>
          <cell r="G5233" t="str">
            <v>凉水口-泉门口</v>
          </cell>
          <cell r="H5233">
            <v>0</v>
          </cell>
          <cell r="I5233">
            <v>8.684</v>
          </cell>
          <cell r="J5233">
            <v>7.186</v>
          </cell>
        </row>
        <row r="5234">
          <cell r="C5234" t="str">
            <v>桑植县</v>
          </cell>
          <cell r="D5234">
            <v>430822</v>
          </cell>
          <cell r="E5234" t="str">
            <v>一类</v>
          </cell>
          <cell r="F5234" t="str">
            <v>Y556430822</v>
          </cell>
          <cell r="G5234" t="str">
            <v>粑粑田－周家包</v>
          </cell>
          <cell r="H5234">
            <v>0</v>
          </cell>
          <cell r="I5234">
            <v>2.796</v>
          </cell>
          <cell r="J5234">
            <v>1.981</v>
          </cell>
        </row>
        <row r="5235">
          <cell r="C5235" t="str">
            <v>桑植县</v>
          </cell>
          <cell r="D5235">
            <v>430822</v>
          </cell>
          <cell r="E5235" t="str">
            <v>一类</v>
          </cell>
          <cell r="F5235" t="str">
            <v>Y560430822</v>
          </cell>
          <cell r="G5235" t="str">
            <v>打鼓泉-廖家院</v>
          </cell>
          <cell r="H5235">
            <v>0</v>
          </cell>
          <cell r="I5235">
            <v>5.593</v>
          </cell>
          <cell r="J5235">
            <v>5.593</v>
          </cell>
        </row>
        <row r="5236">
          <cell r="C5236" t="str">
            <v>桑植县</v>
          </cell>
          <cell r="D5236">
            <v>430822</v>
          </cell>
          <cell r="E5236" t="str">
            <v>一类</v>
          </cell>
          <cell r="F5236" t="str">
            <v>Y561430822</v>
          </cell>
          <cell r="G5236" t="str">
            <v>河口-沙地坪</v>
          </cell>
          <cell r="H5236">
            <v>0</v>
          </cell>
          <cell r="I5236">
            <v>20.866</v>
          </cell>
          <cell r="J5236">
            <v>8.494</v>
          </cell>
        </row>
        <row r="5237">
          <cell r="C5237" t="str">
            <v>桑植县</v>
          </cell>
          <cell r="D5237">
            <v>430822</v>
          </cell>
          <cell r="E5237" t="str">
            <v>一类</v>
          </cell>
          <cell r="F5237" t="str">
            <v>Y562430822</v>
          </cell>
          <cell r="G5237" t="str">
            <v>农科站村－四元坡</v>
          </cell>
          <cell r="H5237">
            <v>0</v>
          </cell>
          <cell r="I5237">
            <v>5.366</v>
          </cell>
          <cell r="J5237">
            <v>5.366</v>
          </cell>
        </row>
        <row r="5238">
          <cell r="C5238" t="str">
            <v>桑植县</v>
          </cell>
          <cell r="D5238">
            <v>430822</v>
          </cell>
          <cell r="E5238" t="str">
            <v>一类</v>
          </cell>
          <cell r="F5238" t="str">
            <v>Y563430822</v>
          </cell>
          <cell r="G5238" t="str">
            <v>冉家坪-铁溪峪</v>
          </cell>
          <cell r="H5238">
            <v>0</v>
          </cell>
          <cell r="I5238">
            <v>3.693</v>
          </cell>
          <cell r="J5238">
            <v>3.693</v>
          </cell>
        </row>
        <row r="5239">
          <cell r="C5239" t="str">
            <v>桑植县</v>
          </cell>
          <cell r="D5239">
            <v>430822</v>
          </cell>
          <cell r="E5239" t="str">
            <v>一类</v>
          </cell>
          <cell r="F5239" t="str">
            <v>Y565430822</v>
          </cell>
          <cell r="G5239" t="str">
            <v>碾子堡-护国</v>
          </cell>
          <cell r="H5239">
            <v>0</v>
          </cell>
          <cell r="I5239">
            <v>6.192</v>
          </cell>
          <cell r="J5239">
            <v>6.192</v>
          </cell>
        </row>
        <row r="5240">
          <cell r="C5240" t="str">
            <v>桑植县</v>
          </cell>
          <cell r="D5240">
            <v>430822</v>
          </cell>
          <cell r="E5240" t="str">
            <v>一类</v>
          </cell>
          <cell r="F5240" t="str">
            <v>Y570430822</v>
          </cell>
          <cell r="G5240" t="str">
            <v>龙潭坪－白竹坪</v>
          </cell>
          <cell r="H5240">
            <v>0</v>
          </cell>
          <cell r="I5240">
            <v>2.539</v>
          </cell>
          <cell r="J5240">
            <v>0.477</v>
          </cell>
        </row>
        <row r="5241">
          <cell r="C5241" t="str">
            <v>桑植县</v>
          </cell>
          <cell r="D5241">
            <v>430822</v>
          </cell>
          <cell r="E5241" t="str">
            <v>一类</v>
          </cell>
          <cell r="F5241" t="str">
            <v>Y571430822</v>
          </cell>
          <cell r="G5241" t="str">
            <v>苗儿庄-洪家峪</v>
          </cell>
          <cell r="H5241">
            <v>0</v>
          </cell>
          <cell r="I5241">
            <v>6.913</v>
          </cell>
          <cell r="J5241">
            <v>7.003</v>
          </cell>
        </row>
        <row r="5242">
          <cell r="C5242" t="str">
            <v>桑植县</v>
          </cell>
          <cell r="D5242">
            <v>430822</v>
          </cell>
          <cell r="E5242" t="str">
            <v>一类</v>
          </cell>
          <cell r="F5242" t="str">
            <v>Y572430822</v>
          </cell>
          <cell r="G5242" t="str">
            <v>分水岭-六耳口</v>
          </cell>
          <cell r="H5242">
            <v>0</v>
          </cell>
          <cell r="I5242">
            <v>10.47</v>
          </cell>
          <cell r="J5242">
            <v>10.47</v>
          </cell>
        </row>
        <row r="5243">
          <cell r="C5243" t="str">
            <v>桑植县</v>
          </cell>
          <cell r="D5243">
            <v>430822</v>
          </cell>
          <cell r="E5243" t="str">
            <v>一类</v>
          </cell>
          <cell r="F5243" t="str">
            <v>Y574430822</v>
          </cell>
          <cell r="G5243" t="str">
            <v>沙塔坪-大木塘</v>
          </cell>
          <cell r="H5243">
            <v>0</v>
          </cell>
          <cell r="I5243">
            <v>12.791</v>
          </cell>
          <cell r="J5243">
            <v>12.791</v>
          </cell>
        </row>
        <row r="5244">
          <cell r="C5244" t="str">
            <v>桑植县</v>
          </cell>
          <cell r="D5244">
            <v>430822</v>
          </cell>
          <cell r="E5244" t="str">
            <v>一类</v>
          </cell>
          <cell r="F5244" t="str">
            <v>Y575430822</v>
          </cell>
          <cell r="G5244" t="str">
            <v>梅坪-天星山林场</v>
          </cell>
          <cell r="H5244">
            <v>12.915</v>
          </cell>
          <cell r="I5244">
            <v>17.315</v>
          </cell>
          <cell r="J5244">
            <v>4.395</v>
          </cell>
        </row>
        <row r="5245">
          <cell r="C5245" t="str">
            <v>桑植县</v>
          </cell>
          <cell r="D5245">
            <v>430822</v>
          </cell>
          <cell r="E5245" t="str">
            <v>一类</v>
          </cell>
          <cell r="F5245" t="str">
            <v>Y579430822</v>
          </cell>
          <cell r="G5245" t="str">
            <v>桥子湾-小埠头</v>
          </cell>
          <cell r="H5245">
            <v>0</v>
          </cell>
          <cell r="I5245">
            <v>8.867</v>
          </cell>
          <cell r="J5245">
            <v>8.867</v>
          </cell>
        </row>
        <row r="5246">
          <cell r="C5246" t="str">
            <v>桑植县</v>
          </cell>
          <cell r="D5246">
            <v>430822</v>
          </cell>
          <cell r="E5246" t="str">
            <v>一类</v>
          </cell>
          <cell r="F5246" t="str">
            <v>Y582430822</v>
          </cell>
          <cell r="G5246" t="str">
            <v>矿洞山-三岔湾</v>
          </cell>
          <cell r="H5246">
            <v>0</v>
          </cell>
          <cell r="I5246">
            <v>6.032</v>
          </cell>
          <cell r="J5246">
            <v>6.032</v>
          </cell>
        </row>
        <row r="5247">
          <cell r="C5247" t="str">
            <v>桑植县</v>
          </cell>
          <cell r="D5247">
            <v>430822</v>
          </cell>
          <cell r="E5247" t="str">
            <v>一类</v>
          </cell>
          <cell r="F5247" t="str">
            <v>Y588430822</v>
          </cell>
          <cell r="G5247" t="str">
            <v>老岩桥-朱家坪</v>
          </cell>
          <cell r="H5247">
            <v>0</v>
          </cell>
          <cell r="I5247">
            <v>4.95</v>
          </cell>
          <cell r="J5247">
            <v>4.95</v>
          </cell>
        </row>
        <row r="5248">
          <cell r="C5248" t="str">
            <v>桑植县</v>
          </cell>
          <cell r="D5248">
            <v>430822</v>
          </cell>
          <cell r="E5248" t="str">
            <v>一类</v>
          </cell>
          <cell r="F5248" t="str">
            <v>Y589430822</v>
          </cell>
          <cell r="G5248" t="str">
            <v>八斗溪水库-洪家关</v>
          </cell>
          <cell r="H5248">
            <v>0</v>
          </cell>
          <cell r="I5248">
            <v>13.288</v>
          </cell>
          <cell r="J5248">
            <v>7.823</v>
          </cell>
        </row>
        <row r="5249">
          <cell r="C5249" t="str">
            <v>桑植县</v>
          </cell>
          <cell r="D5249">
            <v>430822</v>
          </cell>
          <cell r="E5249" t="str">
            <v>一类</v>
          </cell>
          <cell r="F5249" t="str">
            <v>Y590430822</v>
          </cell>
          <cell r="G5249" t="str">
            <v>新岩桥-杨岐山</v>
          </cell>
          <cell r="H5249">
            <v>0</v>
          </cell>
          <cell r="I5249">
            <v>5.452</v>
          </cell>
          <cell r="J5249">
            <v>3.456</v>
          </cell>
        </row>
        <row r="5250">
          <cell r="C5250" t="str">
            <v>桑植县</v>
          </cell>
          <cell r="D5250">
            <v>430822</v>
          </cell>
          <cell r="E5250" t="str">
            <v>一类</v>
          </cell>
          <cell r="F5250" t="str">
            <v>Y593430822</v>
          </cell>
          <cell r="G5250" t="str">
            <v>官地坪-柏杨垭</v>
          </cell>
          <cell r="H5250">
            <v>3.065</v>
          </cell>
          <cell r="I5250">
            <v>5.595</v>
          </cell>
          <cell r="J5250">
            <v>2.53</v>
          </cell>
        </row>
        <row r="5251">
          <cell r="C5251" t="str">
            <v>桑植县</v>
          </cell>
          <cell r="D5251">
            <v>430822</v>
          </cell>
          <cell r="E5251" t="str">
            <v>一类</v>
          </cell>
          <cell r="F5251" t="str">
            <v>Y595430822</v>
          </cell>
          <cell r="G5251" t="str">
            <v>赶坪-塔场坪</v>
          </cell>
          <cell r="H5251">
            <v>0</v>
          </cell>
          <cell r="I5251">
            <v>6.331</v>
          </cell>
          <cell r="J5251">
            <v>4.603</v>
          </cell>
        </row>
        <row r="5252">
          <cell r="C5252" t="str">
            <v>桑植县</v>
          </cell>
          <cell r="D5252">
            <v>430822</v>
          </cell>
          <cell r="E5252" t="str">
            <v>一类</v>
          </cell>
          <cell r="F5252" t="str">
            <v>Y596430822</v>
          </cell>
          <cell r="G5252" t="str">
            <v>岔角溪-茶叶</v>
          </cell>
          <cell r="H5252">
            <v>0</v>
          </cell>
          <cell r="I5252">
            <v>5.067</v>
          </cell>
          <cell r="J5252">
            <v>5.067</v>
          </cell>
        </row>
        <row r="5253">
          <cell r="C5253" t="str">
            <v>桑植县</v>
          </cell>
          <cell r="D5253">
            <v>430822</v>
          </cell>
          <cell r="E5253" t="str">
            <v>一类</v>
          </cell>
          <cell r="F5253" t="str">
            <v>Y597430822</v>
          </cell>
          <cell r="G5253" t="str">
            <v>苗寨－冲天溪</v>
          </cell>
          <cell r="H5253">
            <v>0</v>
          </cell>
          <cell r="I5253">
            <v>3.19</v>
          </cell>
          <cell r="J5253">
            <v>2.291</v>
          </cell>
        </row>
        <row r="5254">
          <cell r="C5254" t="str">
            <v>桑植县</v>
          </cell>
          <cell r="D5254">
            <v>430822</v>
          </cell>
          <cell r="E5254" t="str">
            <v>一类</v>
          </cell>
          <cell r="F5254" t="str">
            <v>Y598430822</v>
          </cell>
          <cell r="G5254" t="str">
            <v>高楼子-黄家院</v>
          </cell>
          <cell r="H5254">
            <v>0</v>
          </cell>
          <cell r="I5254">
            <v>3.851</v>
          </cell>
          <cell r="J5254">
            <v>3.851</v>
          </cell>
        </row>
        <row r="5255">
          <cell r="C5255" t="str">
            <v>桑植县</v>
          </cell>
          <cell r="D5255">
            <v>430822</v>
          </cell>
          <cell r="E5255" t="str">
            <v>一类</v>
          </cell>
          <cell r="F5255" t="str">
            <v>Z006430822</v>
          </cell>
          <cell r="G5255" t="str">
            <v>龙潭坪-毛垭</v>
          </cell>
          <cell r="H5255">
            <v>0</v>
          </cell>
          <cell r="I5255">
            <v>3.092</v>
          </cell>
          <cell r="J5255">
            <v>0.673</v>
          </cell>
        </row>
        <row r="5256">
          <cell r="C5256" t="str">
            <v>桑植县</v>
          </cell>
          <cell r="D5256">
            <v>430822</v>
          </cell>
          <cell r="E5256" t="str">
            <v>一类</v>
          </cell>
          <cell r="F5256" t="str">
            <v>Z009430822</v>
          </cell>
          <cell r="G5256" t="str">
            <v>曲家老屋-花渔泉</v>
          </cell>
          <cell r="H5256">
            <v>0</v>
          </cell>
          <cell r="I5256">
            <v>4.509</v>
          </cell>
          <cell r="J5256">
            <v>4.479</v>
          </cell>
        </row>
        <row r="5257">
          <cell r="C5257" t="str">
            <v>桑植县</v>
          </cell>
          <cell r="D5257">
            <v>430822</v>
          </cell>
          <cell r="E5257" t="str">
            <v>一类</v>
          </cell>
          <cell r="F5257" t="str">
            <v>Z014430822</v>
          </cell>
          <cell r="G5257" t="str">
            <v>白果-岩塔</v>
          </cell>
          <cell r="H5257">
            <v>0</v>
          </cell>
          <cell r="I5257">
            <v>8.584</v>
          </cell>
          <cell r="J5257">
            <v>7.56</v>
          </cell>
        </row>
        <row r="5258">
          <cell r="C5258" t="str">
            <v>桑植县</v>
          </cell>
          <cell r="D5258">
            <v>430822</v>
          </cell>
          <cell r="E5258" t="str">
            <v>一类</v>
          </cell>
          <cell r="F5258" t="str">
            <v>Z021430822</v>
          </cell>
          <cell r="G5258" t="str">
            <v>撒埠溪-四家田</v>
          </cell>
          <cell r="H5258">
            <v>0</v>
          </cell>
          <cell r="I5258">
            <v>5.12</v>
          </cell>
          <cell r="J5258">
            <v>5.12</v>
          </cell>
        </row>
        <row r="5259">
          <cell r="C5259" t="str">
            <v>桑植县</v>
          </cell>
          <cell r="D5259">
            <v>430822</v>
          </cell>
          <cell r="E5259" t="str">
            <v>一类</v>
          </cell>
          <cell r="F5259" t="str">
            <v>Z026430822</v>
          </cell>
          <cell r="G5259" t="str">
            <v>大木塘-张家台</v>
          </cell>
          <cell r="H5259">
            <v>0</v>
          </cell>
          <cell r="I5259">
            <v>5.703</v>
          </cell>
          <cell r="J5259">
            <v>3.971</v>
          </cell>
        </row>
        <row r="5260">
          <cell r="C5260" t="str">
            <v>桑植县</v>
          </cell>
          <cell r="D5260">
            <v>430822</v>
          </cell>
          <cell r="E5260" t="str">
            <v>一类</v>
          </cell>
          <cell r="F5260" t="str">
            <v>Z042430822</v>
          </cell>
          <cell r="G5260" t="str">
            <v>粑粟树垭-汪家垭</v>
          </cell>
          <cell r="H5260">
            <v>0</v>
          </cell>
          <cell r="I5260">
            <v>2.054</v>
          </cell>
          <cell r="J5260">
            <v>2.054</v>
          </cell>
        </row>
        <row r="5261">
          <cell r="C5261" t="str">
            <v>桑植县</v>
          </cell>
          <cell r="D5261">
            <v>430822</v>
          </cell>
          <cell r="E5261" t="str">
            <v>一类</v>
          </cell>
          <cell r="F5261" t="str">
            <v>Z076430822</v>
          </cell>
          <cell r="G5261" t="str">
            <v>猫子垭-云合</v>
          </cell>
          <cell r="H5261">
            <v>0</v>
          </cell>
          <cell r="I5261">
            <v>5.149</v>
          </cell>
          <cell r="J5261">
            <v>5.149</v>
          </cell>
        </row>
        <row r="5262">
          <cell r="J5262">
            <v>2180.331</v>
          </cell>
        </row>
        <row r="5263">
          <cell r="C5263" t="str">
            <v>资阳区小计</v>
          </cell>
        </row>
        <row r="5263">
          <cell r="J5263">
            <v>52.891</v>
          </cell>
        </row>
        <row r="5264">
          <cell r="C5264" t="str">
            <v>资阳区</v>
          </cell>
          <cell r="D5264">
            <v>430902</v>
          </cell>
          <cell r="E5264" t="str">
            <v>三类</v>
          </cell>
          <cell r="F5264" t="str">
            <v>C027430902</v>
          </cell>
          <cell r="G5264" t="str">
            <v>祁青十二组-祁青二组</v>
          </cell>
          <cell r="H5264">
            <v>0</v>
          </cell>
          <cell r="I5264">
            <v>1.125</v>
          </cell>
          <cell r="J5264">
            <v>1.125</v>
          </cell>
        </row>
        <row r="5265">
          <cell r="C5265" t="str">
            <v>资阳区</v>
          </cell>
          <cell r="D5265">
            <v>430902</v>
          </cell>
          <cell r="E5265" t="str">
            <v>三类</v>
          </cell>
          <cell r="F5265" t="str">
            <v>C089430902</v>
          </cell>
          <cell r="G5265" t="str">
            <v>燕子屋组-木桥</v>
          </cell>
          <cell r="H5265">
            <v>0</v>
          </cell>
          <cell r="I5265">
            <v>2.362</v>
          </cell>
          <cell r="J5265">
            <v>2.362</v>
          </cell>
        </row>
        <row r="5266">
          <cell r="C5266" t="str">
            <v>资阳区</v>
          </cell>
          <cell r="D5266">
            <v>430902</v>
          </cell>
          <cell r="E5266" t="str">
            <v>三类</v>
          </cell>
          <cell r="F5266" t="str">
            <v>C174430902</v>
          </cell>
          <cell r="G5266" t="str">
            <v>迎风桥水库-郭家嘴</v>
          </cell>
          <cell r="H5266">
            <v>0</v>
          </cell>
          <cell r="I5266">
            <v>2.655</v>
          </cell>
          <cell r="J5266">
            <v>1.438</v>
          </cell>
        </row>
        <row r="5267">
          <cell r="C5267" t="str">
            <v>资阳区</v>
          </cell>
          <cell r="D5267">
            <v>430902</v>
          </cell>
          <cell r="E5267" t="str">
            <v>三类</v>
          </cell>
          <cell r="F5267" t="str">
            <v>XD04430902</v>
          </cell>
          <cell r="G5267" t="str">
            <v>新粑线</v>
          </cell>
          <cell r="H5267">
            <v>0</v>
          </cell>
          <cell r="I5267">
            <v>8.332</v>
          </cell>
          <cell r="J5267">
            <v>1.372</v>
          </cell>
        </row>
        <row r="5268">
          <cell r="C5268" t="str">
            <v>资阳区</v>
          </cell>
          <cell r="D5268">
            <v>430902</v>
          </cell>
          <cell r="E5268" t="str">
            <v>三类</v>
          </cell>
          <cell r="F5268" t="str">
            <v>XD05430902</v>
          </cell>
          <cell r="G5268" t="str">
            <v>迎风桥镇-清水塘电排</v>
          </cell>
          <cell r="H5268">
            <v>0</v>
          </cell>
          <cell r="I5268">
            <v>22.944</v>
          </cell>
          <cell r="J5268">
            <v>2.909</v>
          </cell>
        </row>
        <row r="5269">
          <cell r="C5269" t="str">
            <v>资阳区</v>
          </cell>
          <cell r="D5269">
            <v>430902</v>
          </cell>
          <cell r="E5269" t="str">
            <v>三类</v>
          </cell>
          <cell r="F5269" t="str">
            <v>Y201430902</v>
          </cell>
          <cell r="G5269" t="str">
            <v>YD46-柘头河村</v>
          </cell>
          <cell r="H5269">
            <v>3.978</v>
          </cell>
          <cell r="I5269">
            <v>5.639</v>
          </cell>
          <cell r="J5269">
            <v>0.655</v>
          </cell>
        </row>
        <row r="5270">
          <cell r="C5270" t="str">
            <v>资阳区</v>
          </cell>
          <cell r="D5270">
            <v>430902</v>
          </cell>
          <cell r="E5270" t="str">
            <v>三类</v>
          </cell>
          <cell r="F5270" t="str">
            <v>Y205430902</v>
          </cell>
          <cell r="G5270" t="str">
            <v>Y204-大潭村</v>
          </cell>
          <cell r="H5270">
            <v>1.252</v>
          </cell>
          <cell r="I5270">
            <v>4.721</v>
          </cell>
          <cell r="J5270">
            <v>3.469</v>
          </cell>
        </row>
        <row r="5271">
          <cell r="C5271" t="str">
            <v>资阳区</v>
          </cell>
          <cell r="D5271">
            <v>430902</v>
          </cell>
          <cell r="E5271" t="str">
            <v>三类</v>
          </cell>
          <cell r="F5271" t="str">
            <v>Y213430902</v>
          </cell>
          <cell r="G5271" t="str">
            <v>茶烟坪村-小洲垸村</v>
          </cell>
          <cell r="H5271">
            <v>3.023</v>
          </cell>
          <cell r="I5271">
            <v>4.505</v>
          </cell>
          <cell r="J5271">
            <v>1.482</v>
          </cell>
        </row>
        <row r="5272">
          <cell r="C5272" t="str">
            <v>资阳区</v>
          </cell>
          <cell r="D5272">
            <v>430902</v>
          </cell>
          <cell r="E5272" t="str">
            <v>三类</v>
          </cell>
          <cell r="F5272" t="str">
            <v>Y221430902</v>
          </cell>
          <cell r="G5272" t="str">
            <v>迎风桥村-白  塘村</v>
          </cell>
          <cell r="H5272">
            <v>6.707</v>
          </cell>
          <cell r="I5272">
            <v>10.716</v>
          </cell>
          <cell r="J5272">
            <v>4.009</v>
          </cell>
        </row>
        <row r="5273">
          <cell r="C5273" t="str">
            <v>资阳区</v>
          </cell>
          <cell r="D5273">
            <v>430902</v>
          </cell>
          <cell r="E5273" t="str">
            <v>三类</v>
          </cell>
          <cell r="F5273" t="str">
            <v>YD09430902</v>
          </cell>
          <cell r="G5273" t="str">
            <v>金  甲村-齐头村</v>
          </cell>
          <cell r="H5273">
            <v>0</v>
          </cell>
          <cell r="I5273">
            <v>8.623</v>
          </cell>
          <cell r="J5273">
            <v>1.36</v>
          </cell>
        </row>
        <row r="5274">
          <cell r="C5274" t="str">
            <v>资阳区</v>
          </cell>
          <cell r="D5274">
            <v>430902</v>
          </cell>
          <cell r="E5274" t="str">
            <v>三类</v>
          </cell>
          <cell r="F5274" t="str">
            <v>YD23430902</v>
          </cell>
          <cell r="G5274" t="str">
            <v>荞麦园村-黄家仑村</v>
          </cell>
          <cell r="H5274">
            <v>0</v>
          </cell>
          <cell r="I5274">
            <v>2.138</v>
          </cell>
          <cell r="J5274">
            <v>2.07</v>
          </cell>
        </row>
        <row r="5275">
          <cell r="C5275" t="str">
            <v>资阳区</v>
          </cell>
          <cell r="D5275">
            <v>430902</v>
          </cell>
          <cell r="E5275" t="str">
            <v>三类</v>
          </cell>
          <cell r="F5275" t="str">
            <v>YD38430902</v>
          </cell>
          <cell r="G5275" t="str">
            <v>红  星村-迎风桥村</v>
          </cell>
          <cell r="H5275">
            <v>0</v>
          </cell>
          <cell r="I5275">
            <v>4.933</v>
          </cell>
          <cell r="J5275">
            <v>4.933</v>
          </cell>
        </row>
        <row r="5276">
          <cell r="C5276" t="str">
            <v>资阳区</v>
          </cell>
          <cell r="D5276">
            <v>430902</v>
          </cell>
          <cell r="E5276" t="str">
            <v>三类</v>
          </cell>
          <cell r="F5276" t="str">
            <v>YD45430902</v>
          </cell>
          <cell r="G5276" t="str">
            <v>流源桥村-刘家坪村</v>
          </cell>
          <cell r="H5276">
            <v>1.719</v>
          </cell>
          <cell r="I5276">
            <v>5.474</v>
          </cell>
          <cell r="J5276">
            <v>2.369</v>
          </cell>
        </row>
        <row r="5277">
          <cell r="C5277" t="str">
            <v>资阳区</v>
          </cell>
          <cell r="D5277">
            <v>430902</v>
          </cell>
          <cell r="E5277" t="str">
            <v>三类</v>
          </cell>
          <cell r="F5277" t="str">
            <v>YD50430902</v>
          </cell>
          <cell r="G5277" t="str">
            <v>白沙塘村-丁  家村</v>
          </cell>
          <cell r="H5277">
            <v>1.065</v>
          </cell>
          <cell r="I5277">
            <v>3.446</v>
          </cell>
          <cell r="J5277">
            <v>2.381</v>
          </cell>
        </row>
        <row r="5278">
          <cell r="C5278" t="str">
            <v>资阳区</v>
          </cell>
          <cell r="D5278">
            <v>430902</v>
          </cell>
          <cell r="E5278" t="str">
            <v>三类</v>
          </cell>
          <cell r="F5278" t="str">
            <v>YD52430902</v>
          </cell>
          <cell r="G5278" t="str">
            <v>左家仑村-长  塘村</v>
          </cell>
          <cell r="H5278">
            <v>0</v>
          </cell>
          <cell r="I5278">
            <v>8.841</v>
          </cell>
          <cell r="J5278">
            <v>7.016</v>
          </cell>
        </row>
        <row r="5279">
          <cell r="C5279" t="str">
            <v>资阳区</v>
          </cell>
          <cell r="D5279">
            <v>430902</v>
          </cell>
          <cell r="E5279" t="str">
            <v>三类</v>
          </cell>
          <cell r="F5279" t="str">
            <v>YD64430902</v>
          </cell>
          <cell r="G5279" t="str">
            <v>潭  洲村-齐头村</v>
          </cell>
          <cell r="H5279">
            <v>5.3</v>
          </cell>
          <cell r="I5279">
            <v>12.294</v>
          </cell>
          <cell r="J5279">
            <v>6.994</v>
          </cell>
        </row>
        <row r="5280">
          <cell r="C5280" t="str">
            <v>资阳区</v>
          </cell>
          <cell r="D5280">
            <v>430902</v>
          </cell>
          <cell r="E5280" t="str">
            <v>三类</v>
          </cell>
          <cell r="F5280" t="str">
            <v>YD21430902</v>
          </cell>
          <cell r="G5280" t="str">
            <v>过鹿坪村-稻香湾村</v>
          </cell>
          <cell r="H5280">
            <v>1.012</v>
          </cell>
          <cell r="I5280">
            <v>3.012</v>
          </cell>
          <cell r="J5280">
            <v>2</v>
          </cell>
        </row>
        <row r="5281">
          <cell r="C5281" t="str">
            <v>资阳区</v>
          </cell>
          <cell r="D5281">
            <v>430902</v>
          </cell>
          <cell r="E5281" t="str">
            <v>三类</v>
          </cell>
          <cell r="F5281" t="str">
            <v>YD58430902</v>
          </cell>
          <cell r="G5281" t="str">
            <v>鲜鱼塘村-邹家桥村</v>
          </cell>
          <cell r="H5281">
            <v>6.332</v>
          </cell>
          <cell r="I5281">
            <v>11.279</v>
          </cell>
          <cell r="J5281">
            <v>4.947</v>
          </cell>
        </row>
        <row r="5282">
          <cell r="C5282" t="str">
            <v>赫山区小计</v>
          </cell>
        </row>
        <row r="5282">
          <cell r="J5282">
            <v>186.784</v>
          </cell>
        </row>
        <row r="5283">
          <cell r="C5283" t="str">
            <v>赫山区</v>
          </cell>
          <cell r="D5283">
            <v>430903</v>
          </cell>
          <cell r="E5283" t="str">
            <v>三类</v>
          </cell>
          <cell r="F5283" t="str">
            <v>C042430903</v>
          </cell>
          <cell r="G5283" t="str">
            <v>船西线</v>
          </cell>
          <cell r="H5283">
            <v>0</v>
          </cell>
          <cell r="I5283">
            <v>1.592</v>
          </cell>
          <cell r="J5283">
            <v>1.592</v>
          </cell>
        </row>
        <row r="5284">
          <cell r="C5284" t="str">
            <v>赫山区</v>
          </cell>
          <cell r="D5284">
            <v>430903</v>
          </cell>
          <cell r="E5284" t="str">
            <v>三类</v>
          </cell>
          <cell r="F5284" t="str">
            <v>C057430903</v>
          </cell>
          <cell r="G5284" t="str">
            <v>新朱线</v>
          </cell>
          <cell r="H5284">
            <v>0</v>
          </cell>
          <cell r="I5284">
            <v>2.588</v>
          </cell>
          <cell r="J5284">
            <v>2.588</v>
          </cell>
        </row>
        <row r="5285">
          <cell r="C5285" t="str">
            <v>赫山区</v>
          </cell>
          <cell r="D5285">
            <v>430903</v>
          </cell>
          <cell r="E5285" t="str">
            <v>三类</v>
          </cell>
          <cell r="F5285" t="str">
            <v>C143430903</v>
          </cell>
          <cell r="G5285" t="str">
            <v>电光线</v>
          </cell>
          <cell r="H5285">
            <v>0</v>
          </cell>
          <cell r="I5285">
            <v>2.504</v>
          </cell>
          <cell r="J5285">
            <v>2.504</v>
          </cell>
        </row>
        <row r="5286">
          <cell r="C5286" t="str">
            <v>赫山区</v>
          </cell>
          <cell r="D5286">
            <v>430903</v>
          </cell>
          <cell r="E5286" t="str">
            <v>三类</v>
          </cell>
          <cell r="F5286" t="str">
            <v>C248430903</v>
          </cell>
          <cell r="G5286" t="str">
            <v>拌镇线</v>
          </cell>
          <cell r="H5286">
            <v>0</v>
          </cell>
          <cell r="I5286">
            <v>0.891</v>
          </cell>
          <cell r="J5286">
            <v>0.891</v>
          </cell>
        </row>
        <row r="5287">
          <cell r="C5287" t="str">
            <v>赫山区</v>
          </cell>
          <cell r="D5287">
            <v>430903</v>
          </cell>
          <cell r="E5287" t="str">
            <v>三类</v>
          </cell>
          <cell r="F5287" t="str">
            <v>C289430903</v>
          </cell>
          <cell r="G5287" t="str">
            <v>龙塘冲-龙塘冲</v>
          </cell>
          <cell r="H5287">
            <v>0</v>
          </cell>
          <cell r="I5287">
            <v>3.97</v>
          </cell>
          <cell r="J5287">
            <v>2.156</v>
          </cell>
        </row>
        <row r="5288">
          <cell r="C5288" t="str">
            <v>赫山区</v>
          </cell>
          <cell r="D5288">
            <v>430903</v>
          </cell>
          <cell r="E5288" t="str">
            <v>三类</v>
          </cell>
          <cell r="F5288" t="str">
            <v>C335430903</v>
          </cell>
          <cell r="G5288" t="str">
            <v>叶垛线</v>
          </cell>
          <cell r="H5288">
            <v>0</v>
          </cell>
          <cell r="I5288">
            <v>1.111</v>
          </cell>
          <cell r="J5288">
            <v>1.111</v>
          </cell>
        </row>
        <row r="5289">
          <cell r="C5289" t="str">
            <v>赫山区</v>
          </cell>
          <cell r="D5289">
            <v>430903</v>
          </cell>
          <cell r="E5289" t="str">
            <v>三类</v>
          </cell>
          <cell r="F5289" t="str">
            <v>C344430903</v>
          </cell>
          <cell r="G5289" t="str">
            <v>罗四线</v>
          </cell>
          <cell r="H5289">
            <v>0</v>
          </cell>
          <cell r="I5289">
            <v>0.815</v>
          </cell>
          <cell r="J5289">
            <v>0.815</v>
          </cell>
        </row>
        <row r="5290">
          <cell r="C5290" t="str">
            <v>赫山区</v>
          </cell>
          <cell r="D5290">
            <v>430903</v>
          </cell>
          <cell r="E5290" t="str">
            <v>三类</v>
          </cell>
          <cell r="F5290" t="str">
            <v>C351430903</v>
          </cell>
          <cell r="G5290" t="str">
            <v>墟桥线</v>
          </cell>
          <cell r="H5290">
            <v>0</v>
          </cell>
          <cell r="I5290">
            <v>0.43</v>
          </cell>
          <cell r="J5290">
            <v>0.43</v>
          </cell>
        </row>
        <row r="5291">
          <cell r="C5291" t="str">
            <v>赫山区</v>
          </cell>
          <cell r="D5291">
            <v>430903</v>
          </cell>
          <cell r="E5291" t="str">
            <v>三类</v>
          </cell>
          <cell r="F5291" t="str">
            <v>C403430903</v>
          </cell>
          <cell r="G5291" t="str">
            <v>永洞线</v>
          </cell>
          <cell r="H5291">
            <v>0</v>
          </cell>
          <cell r="I5291">
            <v>2.118</v>
          </cell>
          <cell r="J5291">
            <v>2.118</v>
          </cell>
        </row>
        <row r="5292">
          <cell r="C5292" t="str">
            <v>赫山区</v>
          </cell>
          <cell r="D5292">
            <v>430903</v>
          </cell>
          <cell r="E5292" t="str">
            <v>三类</v>
          </cell>
          <cell r="F5292" t="str">
            <v>C419430903</v>
          </cell>
          <cell r="G5292" t="str">
            <v>梅林-梅林</v>
          </cell>
          <cell r="H5292">
            <v>0</v>
          </cell>
          <cell r="I5292">
            <v>3.186</v>
          </cell>
          <cell r="J5292">
            <v>3.186</v>
          </cell>
        </row>
        <row r="5293">
          <cell r="C5293" t="str">
            <v>赫山区</v>
          </cell>
          <cell r="D5293">
            <v>430903</v>
          </cell>
          <cell r="E5293" t="str">
            <v>三类</v>
          </cell>
          <cell r="F5293" t="str">
            <v>C665430903</v>
          </cell>
          <cell r="G5293" t="str">
            <v>赵禾线</v>
          </cell>
          <cell r="H5293">
            <v>0</v>
          </cell>
          <cell r="I5293">
            <v>3.246</v>
          </cell>
          <cell r="J5293">
            <v>3.246</v>
          </cell>
        </row>
        <row r="5294">
          <cell r="C5294" t="str">
            <v>赫山区</v>
          </cell>
          <cell r="D5294">
            <v>430903</v>
          </cell>
          <cell r="E5294" t="str">
            <v>三类</v>
          </cell>
          <cell r="F5294" t="str">
            <v>CC47430903</v>
          </cell>
          <cell r="G5294" t="str">
            <v>茅竹线</v>
          </cell>
          <cell r="H5294">
            <v>0</v>
          </cell>
          <cell r="I5294">
            <v>0.728</v>
          </cell>
          <cell r="J5294">
            <v>0.728</v>
          </cell>
        </row>
        <row r="5295">
          <cell r="C5295" t="str">
            <v>赫山区</v>
          </cell>
          <cell r="D5295">
            <v>430903</v>
          </cell>
          <cell r="E5295" t="str">
            <v>三类</v>
          </cell>
          <cell r="F5295" t="str">
            <v>CCC1430903</v>
          </cell>
          <cell r="G5295" t="str">
            <v>分水地-烂泥塘</v>
          </cell>
          <cell r="H5295">
            <v>4.674</v>
          </cell>
          <cell r="I5295">
            <v>6.695</v>
          </cell>
          <cell r="J5295">
            <v>2.021</v>
          </cell>
        </row>
        <row r="5296">
          <cell r="C5296" t="str">
            <v>赫山区</v>
          </cell>
          <cell r="D5296">
            <v>430903</v>
          </cell>
          <cell r="E5296" t="str">
            <v>三类</v>
          </cell>
          <cell r="F5296" t="str">
            <v>XE13430903</v>
          </cell>
          <cell r="G5296" t="str">
            <v>西堤-珠波塘</v>
          </cell>
          <cell r="H5296">
            <v>0</v>
          </cell>
          <cell r="I5296">
            <v>10.608</v>
          </cell>
          <cell r="J5296">
            <v>9.857</v>
          </cell>
        </row>
        <row r="5297">
          <cell r="C5297" t="str">
            <v>赫山区</v>
          </cell>
          <cell r="D5297">
            <v>430903</v>
          </cell>
          <cell r="E5297" t="str">
            <v>三类</v>
          </cell>
          <cell r="F5297" t="str">
            <v>XE14430903</v>
          </cell>
          <cell r="G5297" t="str">
            <v>凤凰湖乡-合和垸</v>
          </cell>
          <cell r="H5297">
            <v>1.976</v>
          </cell>
          <cell r="I5297">
            <v>10.284</v>
          </cell>
          <cell r="J5297">
            <v>0.854</v>
          </cell>
        </row>
        <row r="5298">
          <cell r="C5298" t="str">
            <v>赫山区</v>
          </cell>
          <cell r="D5298">
            <v>430903</v>
          </cell>
          <cell r="E5298" t="str">
            <v>三类</v>
          </cell>
          <cell r="F5298" t="str">
            <v>XE16430903</v>
          </cell>
          <cell r="G5298" t="str">
            <v>八家湾-衡龙桥镇</v>
          </cell>
          <cell r="H5298">
            <v>0</v>
          </cell>
          <cell r="I5298">
            <v>14.835</v>
          </cell>
          <cell r="J5298">
            <v>11.852</v>
          </cell>
        </row>
        <row r="5299">
          <cell r="C5299" t="str">
            <v>赫山区</v>
          </cell>
          <cell r="D5299">
            <v>430903</v>
          </cell>
          <cell r="E5299" t="str">
            <v>三类</v>
          </cell>
          <cell r="F5299" t="str">
            <v>XE18430903</v>
          </cell>
          <cell r="G5299" t="str">
            <v>三门闸-兰溪镇</v>
          </cell>
          <cell r="H5299">
            <v>0</v>
          </cell>
          <cell r="I5299">
            <v>7.41</v>
          </cell>
          <cell r="J5299">
            <v>2.132</v>
          </cell>
        </row>
        <row r="5300">
          <cell r="C5300" t="str">
            <v>赫山区</v>
          </cell>
          <cell r="D5300">
            <v>430903</v>
          </cell>
          <cell r="E5300" t="str">
            <v>三类</v>
          </cell>
          <cell r="F5300" t="str">
            <v>Y003430903</v>
          </cell>
          <cell r="G5300" t="str">
            <v>Z001-仑塘村</v>
          </cell>
          <cell r="H5300">
            <v>0</v>
          </cell>
          <cell r="I5300">
            <v>7.105</v>
          </cell>
          <cell r="J5300">
            <v>7.105</v>
          </cell>
        </row>
        <row r="5301">
          <cell r="C5301" t="str">
            <v>赫山区</v>
          </cell>
          <cell r="D5301">
            <v>430903</v>
          </cell>
          <cell r="E5301" t="str">
            <v>三类</v>
          </cell>
          <cell r="F5301" t="str">
            <v>Y304430903</v>
          </cell>
          <cell r="G5301" t="str">
            <v>龙头窖村-利兴村</v>
          </cell>
          <cell r="H5301">
            <v>0</v>
          </cell>
          <cell r="I5301">
            <v>3.967</v>
          </cell>
          <cell r="J5301">
            <v>3.323</v>
          </cell>
        </row>
        <row r="5302">
          <cell r="C5302" t="str">
            <v>赫山区</v>
          </cell>
          <cell r="D5302">
            <v>430903</v>
          </cell>
          <cell r="E5302" t="str">
            <v>三类</v>
          </cell>
          <cell r="F5302" t="str">
            <v>Y320430903</v>
          </cell>
          <cell r="G5302" t="str">
            <v>雪山村-S239</v>
          </cell>
          <cell r="H5302">
            <v>0</v>
          </cell>
          <cell r="I5302">
            <v>7.165</v>
          </cell>
          <cell r="J5302">
            <v>6.602</v>
          </cell>
        </row>
        <row r="5303">
          <cell r="C5303" t="str">
            <v>赫山区</v>
          </cell>
          <cell r="D5303">
            <v>430903</v>
          </cell>
          <cell r="E5303" t="str">
            <v>三类</v>
          </cell>
          <cell r="F5303" t="str">
            <v>Y332430903</v>
          </cell>
          <cell r="G5303" t="str">
            <v>水满村-大坝塘村</v>
          </cell>
          <cell r="H5303">
            <v>0</v>
          </cell>
          <cell r="I5303">
            <v>4.836</v>
          </cell>
          <cell r="J5303">
            <v>2.299</v>
          </cell>
        </row>
        <row r="5304">
          <cell r="C5304" t="str">
            <v>赫山区</v>
          </cell>
          <cell r="D5304">
            <v>430903</v>
          </cell>
          <cell r="E5304" t="str">
            <v>三类</v>
          </cell>
          <cell r="F5304" t="str">
            <v>Y333430903</v>
          </cell>
          <cell r="G5304" t="str">
            <v>蔡婆港村-YY01</v>
          </cell>
          <cell r="H5304">
            <v>0</v>
          </cell>
          <cell r="I5304">
            <v>3.219</v>
          </cell>
          <cell r="J5304">
            <v>0.774</v>
          </cell>
        </row>
        <row r="5305">
          <cell r="C5305" t="str">
            <v>赫山区</v>
          </cell>
          <cell r="D5305">
            <v>430903</v>
          </cell>
          <cell r="E5305" t="str">
            <v>三类</v>
          </cell>
          <cell r="F5305" t="str">
            <v>Y337430903</v>
          </cell>
          <cell r="G5305" t="str">
            <v>民农线</v>
          </cell>
          <cell r="H5305">
            <v>0</v>
          </cell>
          <cell r="I5305">
            <v>1.556</v>
          </cell>
          <cell r="J5305">
            <v>1.556</v>
          </cell>
        </row>
        <row r="5306">
          <cell r="C5306" t="str">
            <v>赫山区</v>
          </cell>
          <cell r="D5306">
            <v>430903</v>
          </cell>
          <cell r="E5306" t="str">
            <v>三类</v>
          </cell>
          <cell r="F5306" t="str">
            <v>Y340430903</v>
          </cell>
          <cell r="G5306" t="str">
            <v>S322-中山桥村</v>
          </cell>
          <cell r="H5306">
            <v>0.941</v>
          </cell>
          <cell r="I5306">
            <v>4.419</v>
          </cell>
          <cell r="J5306">
            <v>3.478</v>
          </cell>
        </row>
        <row r="5307">
          <cell r="C5307" t="str">
            <v>赫山区</v>
          </cell>
          <cell r="D5307">
            <v>430903</v>
          </cell>
          <cell r="E5307" t="str">
            <v>三类</v>
          </cell>
          <cell r="F5307" t="str">
            <v>Y346430903</v>
          </cell>
          <cell r="G5307" t="str">
            <v>百羊庄村-XE11</v>
          </cell>
          <cell r="H5307">
            <v>1.094</v>
          </cell>
          <cell r="I5307">
            <v>3.978</v>
          </cell>
          <cell r="J5307">
            <v>2.514</v>
          </cell>
        </row>
        <row r="5308">
          <cell r="C5308" t="str">
            <v>赫山区</v>
          </cell>
          <cell r="D5308">
            <v>430903</v>
          </cell>
          <cell r="E5308" t="str">
            <v>三类</v>
          </cell>
          <cell r="F5308" t="str">
            <v>Y354430903</v>
          </cell>
          <cell r="G5308" t="str">
            <v>田银线</v>
          </cell>
          <cell r="H5308">
            <v>0</v>
          </cell>
          <cell r="I5308">
            <v>4.948</v>
          </cell>
          <cell r="J5308">
            <v>1.899</v>
          </cell>
        </row>
        <row r="5309">
          <cell r="C5309" t="str">
            <v>赫山区</v>
          </cell>
          <cell r="D5309">
            <v>430903</v>
          </cell>
          <cell r="E5309" t="str">
            <v>三类</v>
          </cell>
          <cell r="F5309" t="str">
            <v>YE08430903</v>
          </cell>
          <cell r="G5309" t="str">
            <v>申家滩村-牛角湖村</v>
          </cell>
          <cell r="H5309">
            <v>0</v>
          </cell>
          <cell r="I5309">
            <v>3.218</v>
          </cell>
          <cell r="J5309">
            <v>1.4</v>
          </cell>
        </row>
        <row r="5310">
          <cell r="C5310" t="str">
            <v>赫山区</v>
          </cell>
          <cell r="D5310">
            <v>430903</v>
          </cell>
          <cell r="E5310" t="str">
            <v>三类</v>
          </cell>
          <cell r="F5310" t="str">
            <v>YE13430903</v>
          </cell>
          <cell r="G5310" t="str">
            <v>S239-花桥村</v>
          </cell>
          <cell r="H5310">
            <v>0</v>
          </cell>
          <cell r="I5310">
            <v>6.904</v>
          </cell>
          <cell r="J5310">
            <v>6.904</v>
          </cell>
        </row>
        <row r="5311">
          <cell r="C5311" t="str">
            <v>赫山区</v>
          </cell>
          <cell r="D5311">
            <v>430903</v>
          </cell>
          <cell r="E5311" t="str">
            <v>三类</v>
          </cell>
          <cell r="F5311" t="str">
            <v>YE14430903</v>
          </cell>
          <cell r="G5311" t="str">
            <v>青秀山村-花桥村</v>
          </cell>
          <cell r="H5311">
            <v>2.186</v>
          </cell>
          <cell r="I5311">
            <v>4.395</v>
          </cell>
          <cell r="J5311">
            <v>2.209</v>
          </cell>
        </row>
        <row r="5312">
          <cell r="C5312" t="str">
            <v>赫山区</v>
          </cell>
          <cell r="D5312">
            <v>430903</v>
          </cell>
          <cell r="E5312" t="str">
            <v>三类</v>
          </cell>
          <cell r="F5312" t="str">
            <v>YE15430903</v>
          </cell>
          <cell r="G5312" t="str">
            <v>七里村-牛轭湾村</v>
          </cell>
          <cell r="H5312">
            <v>0</v>
          </cell>
          <cell r="I5312">
            <v>6.242</v>
          </cell>
          <cell r="J5312">
            <v>3.333</v>
          </cell>
        </row>
        <row r="5313">
          <cell r="C5313" t="str">
            <v>赫山区</v>
          </cell>
          <cell r="D5313">
            <v>430903</v>
          </cell>
          <cell r="E5313" t="str">
            <v>三类</v>
          </cell>
          <cell r="F5313" t="str">
            <v>YE17430903</v>
          </cell>
          <cell r="G5313" t="str">
            <v>安庄村-戚家岭村</v>
          </cell>
          <cell r="H5313">
            <v>0</v>
          </cell>
          <cell r="I5313">
            <v>2.314</v>
          </cell>
          <cell r="J5313">
            <v>2.314</v>
          </cell>
        </row>
        <row r="5314">
          <cell r="C5314" t="str">
            <v>赫山区</v>
          </cell>
          <cell r="D5314">
            <v>430903</v>
          </cell>
          <cell r="E5314" t="str">
            <v>三类</v>
          </cell>
          <cell r="F5314" t="str">
            <v>YE18430903</v>
          </cell>
          <cell r="G5314" t="str">
            <v>桐子岭村-金盆桥村</v>
          </cell>
          <cell r="H5314">
            <v>0</v>
          </cell>
          <cell r="I5314">
            <v>5.935</v>
          </cell>
          <cell r="J5314">
            <v>5.935</v>
          </cell>
        </row>
        <row r="5315">
          <cell r="C5315" t="str">
            <v>赫山区</v>
          </cell>
          <cell r="D5315">
            <v>430903</v>
          </cell>
          <cell r="E5315" t="str">
            <v>三类</v>
          </cell>
          <cell r="F5315" t="str">
            <v>YE24430903</v>
          </cell>
          <cell r="G5315" t="str">
            <v>山门坝村-Y345</v>
          </cell>
          <cell r="H5315">
            <v>0.872</v>
          </cell>
          <cell r="I5315">
            <v>3.891</v>
          </cell>
          <cell r="J5315">
            <v>3.019</v>
          </cell>
        </row>
        <row r="5316">
          <cell r="C5316" t="str">
            <v>赫山区</v>
          </cell>
          <cell r="D5316">
            <v>430903</v>
          </cell>
          <cell r="E5316" t="str">
            <v>三类</v>
          </cell>
          <cell r="F5316" t="str">
            <v>YE26430903</v>
          </cell>
          <cell r="G5316" t="str">
            <v>芳兰湖村-泥湾村</v>
          </cell>
          <cell r="H5316">
            <v>0</v>
          </cell>
          <cell r="I5316">
            <v>4.834</v>
          </cell>
          <cell r="J5316">
            <v>4.834</v>
          </cell>
        </row>
        <row r="5317">
          <cell r="C5317" t="str">
            <v>赫山区</v>
          </cell>
          <cell r="D5317">
            <v>430903</v>
          </cell>
          <cell r="E5317" t="str">
            <v>三类</v>
          </cell>
          <cell r="F5317" t="str">
            <v>YE28430903</v>
          </cell>
          <cell r="G5317" t="str">
            <v>秀才坝村-双桠树村</v>
          </cell>
          <cell r="H5317">
            <v>0</v>
          </cell>
          <cell r="I5317">
            <v>2.895</v>
          </cell>
          <cell r="J5317">
            <v>2.895</v>
          </cell>
        </row>
        <row r="5318">
          <cell r="C5318" t="str">
            <v>赫山区</v>
          </cell>
          <cell r="D5318">
            <v>430903</v>
          </cell>
          <cell r="E5318" t="str">
            <v>三类</v>
          </cell>
          <cell r="F5318" t="str">
            <v>YE29430903</v>
          </cell>
          <cell r="G5318" t="str">
            <v>YE68-望岳村</v>
          </cell>
          <cell r="H5318">
            <v>2.914</v>
          </cell>
          <cell r="I5318">
            <v>5.667</v>
          </cell>
          <cell r="J5318">
            <v>2.753</v>
          </cell>
        </row>
        <row r="5319">
          <cell r="C5319" t="str">
            <v>赫山区</v>
          </cell>
          <cell r="D5319">
            <v>430903</v>
          </cell>
          <cell r="E5319" t="str">
            <v>三类</v>
          </cell>
          <cell r="F5319" t="str">
            <v>YE30430903</v>
          </cell>
          <cell r="G5319" t="str">
            <v>烂柴港村-XE18</v>
          </cell>
          <cell r="H5319">
            <v>0</v>
          </cell>
          <cell r="I5319">
            <v>8.266</v>
          </cell>
          <cell r="J5319">
            <v>8.266</v>
          </cell>
        </row>
        <row r="5320">
          <cell r="C5320" t="str">
            <v>赫山区</v>
          </cell>
          <cell r="D5320">
            <v>430903</v>
          </cell>
          <cell r="E5320" t="str">
            <v>三类</v>
          </cell>
          <cell r="F5320" t="str">
            <v>YE32430903</v>
          </cell>
          <cell r="G5320" t="str">
            <v>谢林港村-水库</v>
          </cell>
          <cell r="H5320">
            <v>0</v>
          </cell>
          <cell r="I5320">
            <v>4.637</v>
          </cell>
          <cell r="J5320">
            <v>3.73</v>
          </cell>
        </row>
        <row r="5321">
          <cell r="C5321" t="str">
            <v>赫山区</v>
          </cell>
          <cell r="D5321">
            <v>430903</v>
          </cell>
          <cell r="E5321" t="str">
            <v>三类</v>
          </cell>
          <cell r="F5321" t="str">
            <v>YE33430903</v>
          </cell>
          <cell r="G5321" t="str">
            <v>开明村-石子塘村</v>
          </cell>
          <cell r="H5321">
            <v>0</v>
          </cell>
          <cell r="I5321">
            <v>2.946</v>
          </cell>
          <cell r="J5321">
            <v>2.946</v>
          </cell>
        </row>
        <row r="5322">
          <cell r="C5322" t="str">
            <v>赫山区</v>
          </cell>
          <cell r="D5322">
            <v>430903</v>
          </cell>
          <cell r="E5322" t="str">
            <v>三类</v>
          </cell>
          <cell r="F5322" t="str">
            <v>YE36430903</v>
          </cell>
          <cell r="G5322" t="str">
            <v>苏家冲村-堤卡子村</v>
          </cell>
          <cell r="H5322">
            <v>0</v>
          </cell>
          <cell r="I5322">
            <v>3.841</v>
          </cell>
          <cell r="J5322">
            <v>3.841</v>
          </cell>
        </row>
        <row r="5323">
          <cell r="C5323" t="str">
            <v>赫山区</v>
          </cell>
          <cell r="D5323">
            <v>430903</v>
          </cell>
          <cell r="E5323" t="str">
            <v>三类</v>
          </cell>
          <cell r="F5323" t="str">
            <v>YE38430903</v>
          </cell>
          <cell r="G5323" t="str">
            <v>红桥-致富桥</v>
          </cell>
          <cell r="H5323">
            <v>3.142</v>
          </cell>
          <cell r="I5323">
            <v>6.243</v>
          </cell>
          <cell r="J5323">
            <v>3.101</v>
          </cell>
        </row>
        <row r="5324">
          <cell r="C5324" t="str">
            <v>赫山区</v>
          </cell>
          <cell r="D5324">
            <v>430903</v>
          </cell>
          <cell r="E5324" t="str">
            <v>三类</v>
          </cell>
          <cell r="F5324" t="str">
            <v>YE46430903</v>
          </cell>
          <cell r="G5324" t="str">
            <v>泉山村-金猫山村</v>
          </cell>
          <cell r="H5324">
            <v>0</v>
          </cell>
          <cell r="I5324">
            <v>5.169</v>
          </cell>
          <cell r="J5324">
            <v>5.169</v>
          </cell>
        </row>
        <row r="5325">
          <cell r="C5325" t="str">
            <v>赫山区</v>
          </cell>
          <cell r="D5325">
            <v>430903</v>
          </cell>
          <cell r="E5325" t="str">
            <v>三类</v>
          </cell>
          <cell r="F5325" t="str">
            <v>YE47430903</v>
          </cell>
          <cell r="G5325" t="str">
            <v>Y341-石笋村</v>
          </cell>
          <cell r="H5325">
            <v>0</v>
          </cell>
          <cell r="I5325">
            <v>6.78</v>
          </cell>
          <cell r="J5325">
            <v>6.78</v>
          </cell>
        </row>
        <row r="5326">
          <cell r="C5326" t="str">
            <v>赫山区</v>
          </cell>
          <cell r="D5326">
            <v>430903</v>
          </cell>
          <cell r="E5326" t="str">
            <v>三类</v>
          </cell>
          <cell r="F5326" t="str">
            <v>YE48430903</v>
          </cell>
          <cell r="G5326" t="str">
            <v>毛家桥村-S342</v>
          </cell>
          <cell r="H5326">
            <v>1.712</v>
          </cell>
          <cell r="I5326">
            <v>9.277</v>
          </cell>
          <cell r="J5326">
            <v>6.811</v>
          </cell>
        </row>
        <row r="5327">
          <cell r="C5327" t="str">
            <v>赫山区</v>
          </cell>
          <cell r="D5327">
            <v>430903</v>
          </cell>
          <cell r="E5327" t="str">
            <v>三类</v>
          </cell>
          <cell r="F5327" t="str">
            <v>YE49430903</v>
          </cell>
          <cell r="G5327" t="str">
            <v>S239-湾潭村</v>
          </cell>
          <cell r="H5327">
            <v>0</v>
          </cell>
          <cell r="I5327">
            <v>5.967</v>
          </cell>
          <cell r="J5327">
            <v>5.967</v>
          </cell>
        </row>
        <row r="5328">
          <cell r="C5328" t="str">
            <v>赫山区</v>
          </cell>
          <cell r="D5328">
            <v>430903</v>
          </cell>
          <cell r="E5328" t="str">
            <v>三类</v>
          </cell>
          <cell r="F5328" t="str">
            <v>YE52430903</v>
          </cell>
          <cell r="G5328" t="str">
            <v>三阳垸村-S334</v>
          </cell>
          <cell r="H5328">
            <v>0</v>
          </cell>
          <cell r="I5328">
            <v>2.623</v>
          </cell>
          <cell r="J5328">
            <v>2.623</v>
          </cell>
        </row>
        <row r="5329">
          <cell r="C5329" t="str">
            <v>赫山区</v>
          </cell>
          <cell r="D5329">
            <v>430903</v>
          </cell>
          <cell r="E5329" t="str">
            <v>三类</v>
          </cell>
          <cell r="F5329" t="str">
            <v>YE56430903</v>
          </cell>
          <cell r="G5329" t="str">
            <v>蔡婆港村-虎形塘</v>
          </cell>
          <cell r="H5329">
            <v>0</v>
          </cell>
          <cell r="I5329">
            <v>2.921</v>
          </cell>
          <cell r="J5329">
            <v>2.571</v>
          </cell>
        </row>
        <row r="5330">
          <cell r="C5330" t="str">
            <v>赫山区</v>
          </cell>
          <cell r="D5330">
            <v>430903</v>
          </cell>
          <cell r="E5330" t="str">
            <v>三类</v>
          </cell>
          <cell r="F5330" t="str">
            <v>YE58430903</v>
          </cell>
          <cell r="G5330" t="str">
            <v>Y319-金家堤村</v>
          </cell>
          <cell r="H5330">
            <v>4.688</v>
          </cell>
          <cell r="I5330">
            <v>5.638</v>
          </cell>
          <cell r="J5330">
            <v>0.95</v>
          </cell>
        </row>
        <row r="5331">
          <cell r="C5331" t="str">
            <v>赫山区</v>
          </cell>
          <cell r="D5331">
            <v>430903</v>
          </cell>
          <cell r="E5331" t="str">
            <v>三类</v>
          </cell>
          <cell r="F5331" t="str">
            <v>YE59430903</v>
          </cell>
          <cell r="G5331" t="str">
            <v>竹泉山村-莲花塘村</v>
          </cell>
          <cell r="H5331">
            <v>8.891</v>
          </cell>
          <cell r="I5331">
            <v>9.025</v>
          </cell>
          <cell r="J5331">
            <v>0.134</v>
          </cell>
        </row>
        <row r="5332">
          <cell r="C5332" t="str">
            <v>赫山区</v>
          </cell>
          <cell r="D5332">
            <v>430903</v>
          </cell>
          <cell r="E5332" t="str">
            <v>三类</v>
          </cell>
          <cell r="F5332" t="str">
            <v>YE62430903</v>
          </cell>
          <cell r="G5332" t="str">
            <v>彭家山村-月塘冲村</v>
          </cell>
          <cell r="H5332">
            <v>3.763</v>
          </cell>
          <cell r="I5332">
            <v>11.442</v>
          </cell>
          <cell r="J5332">
            <v>2.38</v>
          </cell>
        </row>
        <row r="5333">
          <cell r="C5333" t="str">
            <v>赫山区</v>
          </cell>
          <cell r="D5333">
            <v>430903</v>
          </cell>
          <cell r="E5333" t="str">
            <v>三类</v>
          </cell>
          <cell r="F5333" t="str">
            <v>YE64430903</v>
          </cell>
          <cell r="G5333" t="str">
            <v>上新桥村-上新桥村</v>
          </cell>
          <cell r="H5333">
            <v>1.934</v>
          </cell>
          <cell r="I5333">
            <v>4.575</v>
          </cell>
          <cell r="J5333">
            <v>2.641</v>
          </cell>
        </row>
        <row r="5334">
          <cell r="C5334" t="str">
            <v>赫山区</v>
          </cell>
          <cell r="D5334">
            <v>430903</v>
          </cell>
          <cell r="E5334" t="str">
            <v>三类</v>
          </cell>
          <cell r="F5334" t="str">
            <v>YE67430903</v>
          </cell>
          <cell r="G5334" t="str">
            <v>黄家桥村-大坝塘村</v>
          </cell>
          <cell r="H5334">
            <v>0</v>
          </cell>
          <cell r="I5334">
            <v>4.694</v>
          </cell>
          <cell r="J5334">
            <v>2.982</v>
          </cell>
        </row>
        <row r="5335">
          <cell r="C5335" t="str">
            <v>赫山区</v>
          </cell>
          <cell r="D5335">
            <v>430903</v>
          </cell>
          <cell r="E5335" t="str">
            <v>三类</v>
          </cell>
          <cell r="F5335" t="str">
            <v>YE69430903</v>
          </cell>
          <cell r="G5335" t="str">
            <v>龙山村-北闸六组</v>
          </cell>
          <cell r="H5335">
            <v>0</v>
          </cell>
          <cell r="I5335">
            <v>4.628</v>
          </cell>
          <cell r="J5335">
            <v>4.628</v>
          </cell>
        </row>
        <row r="5336">
          <cell r="C5336" t="str">
            <v>赫山区</v>
          </cell>
          <cell r="D5336">
            <v>430903</v>
          </cell>
          <cell r="E5336" t="str">
            <v>三类</v>
          </cell>
          <cell r="F5336" t="str">
            <v>YE71430903</v>
          </cell>
          <cell r="G5336" t="str">
            <v>烂柴港村-高丰村</v>
          </cell>
          <cell r="H5336">
            <v>2.389</v>
          </cell>
          <cell r="I5336">
            <v>4.291</v>
          </cell>
          <cell r="J5336">
            <v>1.902</v>
          </cell>
        </row>
        <row r="5337">
          <cell r="C5337" t="str">
            <v>赫山区</v>
          </cell>
          <cell r="D5337">
            <v>430903</v>
          </cell>
          <cell r="E5337" t="str">
            <v>三类</v>
          </cell>
          <cell r="F5337" t="str">
            <v>YE76430903</v>
          </cell>
          <cell r="G5337" t="str">
            <v>黄荆坝村-XE15</v>
          </cell>
          <cell r="H5337">
            <v>2.264</v>
          </cell>
          <cell r="I5337">
            <v>4.686</v>
          </cell>
          <cell r="J5337">
            <v>2.422</v>
          </cell>
        </row>
        <row r="5338">
          <cell r="C5338" t="str">
            <v>赫山区</v>
          </cell>
          <cell r="D5338">
            <v>430903</v>
          </cell>
          <cell r="E5338" t="str">
            <v>三类</v>
          </cell>
          <cell r="F5338" t="str">
            <v>YE77430903</v>
          </cell>
          <cell r="G5338" t="str">
            <v>仙峰山村-壮图山村</v>
          </cell>
          <cell r="H5338">
            <v>0</v>
          </cell>
          <cell r="I5338">
            <v>8.02</v>
          </cell>
          <cell r="J5338">
            <v>3.713</v>
          </cell>
        </row>
        <row r="5339">
          <cell r="C5339" t="str">
            <v>大通湖区小计</v>
          </cell>
        </row>
        <row r="5339">
          <cell r="J5339">
            <v>31.838</v>
          </cell>
        </row>
        <row r="5340">
          <cell r="C5340" t="str">
            <v>大通湖区</v>
          </cell>
          <cell r="D5340">
            <v>430921</v>
          </cell>
          <cell r="E5340" t="str">
            <v>三类</v>
          </cell>
          <cell r="F5340" t="str">
            <v>CV84430921</v>
          </cell>
          <cell r="G5340" t="str">
            <v>电伍线</v>
          </cell>
          <cell r="H5340">
            <v>0</v>
          </cell>
          <cell r="I5340">
            <v>1.873</v>
          </cell>
          <cell r="J5340">
            <v>1.873</v>
          </cell>
        </row>
        <row r="5341">
          <cell r="C5341" t="str">
            <v>大通湖区</v>
          </cell>
          <cell r="D5341">
            <v>430921</v>
          </cell>
          <cell r="E5341" t="str">
            <v>三类</v>
          </cell>
          <cell r="F5341" t="str">
            <v>CX18430921</v>
          </cell>
          <cell r="G5341" t="str">
            <v>防北线</v>
          </cell>
          <cell r="H5341">
            <v>0</v>
          </cell>
          <cell r="I5341">
            <v>0.558</v>
          </cell>
          <cell r="J5341">
            <v>0.558</v>
          </cell>
        </row>
        <row r="5342">
          <cell r="C5342" t="str">
            <v>大通湖区</v>
          </cell>
          <cell r="D5342">
            <v>430921</v>
          </cell>
          <cell r="E5342" t="str">
            <v>三类</v>
          </cell>
          <cell r="F5342" t="str">
            <v>CY55430921</v>
          </cell>
          <cell r="G5342" t="str">
            <v>二电线</v>
          </cell>
          <cell r="H5342">
            <v>0</v>
          </cell>
          <cell r="I5342">
            <v>1.674</v>
          </cell>
          <cell r="J5342">
            <v>1.674</v>
          </cell>
        </row>
        <row r="5343">
          <cell r="C5343" t="str">
            <v>大通湖区</v>
          </cell>
          <cell r="D5343">
            <v>430921</v>
          </cell>
          <cell r="E5343" t="str">
            <v>三类</v>
          </cell>
          <cell r="F5343" t="str">
            <v>CZ15430921</v>
          </cell>
          <cell r="G5343" t="str">
            <v>Y李线</v>
          </cell>
          <cell r="H5343">
            <v>0</v>
          </cell>
          <cell r="I5343">
            <v>2.572</v>
          </cell>
          <cell r="J5343">
            <v>2.572</v>
          </cell>
        </row>
        <row r="5344">
          <cell r="C5344" t="str">
            <v>大通湖区</v>
          </cell>
          <cell r="D5344">
            <v>430921</v>
          </cell>
          <cell r="E5344" t="str">
            <v>三类</v>
          </cell>
          <cell r="F5344" t="str">
            <v>CZ19430921</v>
          </cell>
          <cell r="G5344" t="str">
            <v>陈李线</v>
          </cell>
          <cell r="H5344">
            <v>0</v>
          </cell>
          <cell r="I5344">
            <v>2.95</v>
          </cell>
          <cell r="J5344">
            <v>2.566</v>
          </cell>
        </row>
        <row r="5345">
          <cell r="C5345" t="str">
            <v>大通湖区</v>
          </cell>
          <cell r="D5345">
            <v>430921</v>
          </cell>
          <cell r="E5345" t="str">
            <v>三类</v>
          </cell>
          <cell r="F5345" t="str">
            <v>CZ85430921</v>
          </cell>
          <cell r="G5345" t="str">
            <v>北中线</v>
          </cell>
          <cell r="H5345">
            <v>0</v>
          </cell>
          <cell r="I5345">
            <v>1.498</v>
          </cell>
          <cell r="J5345">
            <v>1.498</v>
          </cell>
        </row>
        <row r="5346">
          <cell r="C5346" t="str">
            <v>大通湖区</v>
          </cell>
          <cell r="D5346">
            <v>430921</v>
          </cell>
          <cell r="E5346" t="str">
            <v>三类</v>
          </cell>
          <cell r="F5346" t="str">
            <v>XB03430921</v>
          </cell>
          <cell r="G5346" t="str">
            <v>千山红镇-六港子</v>
          </cell>
          <cell r="H5346">
            <v>0</v>
          </cell>
          <cell r="I5346">
            <v>9.272</v>
          </cell>
          <cell r="J5346">
            <v>2.327</v>
          </cell>
        </row>
        <row r="5347">
          <cell r="C5347" t="str">
            <v>大通湖区</v>
          </cell>
          <cell r="D5347">
            <v>430921</v>
          </cell>
          <cell r="E5347" t="str">
            <v>三类</v>
          </cell>
          <cell r="F5347" t="str">
            <v>Y412430921</v>
          </cell>
          <cell r="G5347" t="str">
            <v>顺河村-长湖村</v>
          </cell>
          <cell r="H5347">
            <v>0</v>
          </cell>
          <cell r="I5347">
            <v>5.825</v>
          </cell>
          <cell r="J5347">
            <v>3.608</v>
          </cell>
        </row>
        <row r="5348">
          <cell r="C5348" t="str">
            <v>大通湖区</v>
          </cell>
          <cell r="D5348">
            <v>430921</v>
          </cell>
          <cell r="E5348" t="str">
            <v>三类</v>
          </cell>
          <cell r="F5348" t="str">
            <v>Y414430921</v>
          </cell>
          <cell r="G5348" t="str">
            <v>十字港村-小莲湖村</v>
          </cell>
          <cell r="H5348">
            <v>0</v>
          </cell>
          <cell r="I5348">
            <v>3.224</v>
          </cell>
          <cell r="J5348">
            <v>3.224</v>
          </cell>
        </row>
        <row r="5349">
          <cell r="C5349" t="str">
            <v>大通湖区</v>
          </cell>
          <cell r="D5349">
            <v>430921</v>
          </cell>
          <cell r="E5349" t="str">
            <v>三类</v>
          </cell>
          <cell r="F5349" t="str">
            <v>Y417430921</v>
          </cell>
          <cell r="G5349" t="str">
            <v>三源村-新山村</v>
          </cell>
          <cell r="H5349">
            <v>0</v>
          </cell>
          <cell r="I5349">
            <v>6.408</v>
          </cell>
          <cell r="J5349">
            <v>2.108</v>
          </cell>
        </row>
        <row r="5350">
          <cell r="C5350" t="str">
            <v>大通湖区</v>
          </cell>
          <cell r="D5350">
            <v>430921</v>
          </cell>
          <cell r="E5350" t="str">
            <v>三类</v>
          </cell>
          <cell r="F5350" t="str">
            <v>Y418430921</v>
          </cell>
          <cell r="G5350" t="str">
            <v>龙河村-芸美村</v>
          </cell>
          <cell r="H5350">
            <v>0</v>
          </cell>
          <cell r="I5350">
            <v>7.306</v>
          </cell>
          <cell r="J5350">
            <v>7.306</v>
          </cell>
        </row>
        <row r="5351">
          <cell r="C5351" t="str">
            <v>大通湖区</v>
          </cell>
          <cell r="D5351">
            <v>430921</v>
          </cell>
          <cell r="E5351" t="str">
            <v>三类</v>
          </cell>
          <cell r="F5351" t="str">
            <v>Y433430921</v>
          </cell>
          <cell r="G5351" t="str">
            <v>中岭村-中岭村</v>
          </cell>
          <cell r="H5351">
            <v>0</v>
          </cell>
          <cell r="I5351">
            <v>1.652</v>
          </cell>
          <cell r="J5351">
            <v>1.652</v>
          </cell>
        </row>
        <row r="5352">
          <cell r="C5352" t="str">
            <v>大通湖区</v>
          </cell>
          <cell r="D5352">
            <v>430921</v>
          </cell>
          <cell r="E5352" t="str">
            <v>三类</v>
          </cell>
          <cell r="F5352" t="str">
            <v>Y441430921</v>
          </cell>
          <cell r="G5352" t="str">
            <v>Y414-伍家圆村</v>
          </cell>
          <cell r="H5352">
            <v>1.641</v>
          </cell>
          <cell r="I5352">
            <v>2.513</v>
          </cell>
          <cell r="J5352">
            <v>0.872</v>
          </cell>
        </row>
        <row r="5353">
          <cell r="C5353" t="str">
            <v>南县小计</v>
          </cell>
        </row>
        <row r="5353">
          <cell r="J5353">
            <v>280.277</v>
          </cell>
        </row>
        <row r="5354">
          <cell r="C5354" t="str">
            <v>南县</v>
          </cell>
          <cell r="D5354">
            <v>430921</v>
          </cell>
          <cell r="E5354" t="str">
            <v>三类</v>
          </cell>
          <cell r="F5354" t="str">
            <v>C132430921</v>
          </cell>
          <cell r="G5354" t="str">
            <v>6组-汀头街</v>
          </cell>
          <cell r="H5354">
            <v>0</v>
          </cell>
          <cell r="I5354">
            <v>1.959</v>
          </cell>
          <cell r="J5354">
            <v>1.959</v>
          </cell>
        </row>
        <row r="5355">
          <cell r="C5355" t="str">
            <v>南县</v>
          </cell>
          <cell r="D5355">
            <v>430921</v>
          </cell>
          <cell r="E5355" t="str">
            <v>三类</v>
          </cell>
          <cell r="F5355" t="str">
            <v>C232430921</v>
          </cell>
          <cell r="G5355" t="str">
            <v>解放路</v>
          </cell>
          <cell r="H5355">
            <v>3.746</v>
          </cell>
          <cell r="I5355">
            <v>4.495</v>
          </cell>
          <cell r="J5355">
            <v>0.748</v>
          </cell>
        </row>
        <row r="5356">
          <cell r="C5356" t="str">
            <v>南县</v>
          </cell>
          <cell r="D5356">
            <v>430921</v>
          </cell>
          <cell r="E5356" t="str">
            <v>三类</v>
          </cell>
          <cell r="F5356" t="str">
            <v>C275430921</v>
          </cell>
          <cell r="G5356" t="str">
            <v>友湖线</v>
          </cell>
          <cell r="H5356">
            <v>0</v>
          </cell>
          <cell r="I5356">
            <v>0.852</v>
          </cell>
          <cell r="J5356">
            <v>0.852</v>
          </cell>
        </row>
        <row r="5357">
          <cell r="C5357" t="str">
            <v>南县</v>
          </cell>
          <cell r="D5357">
            <v>430921</v>
          </cell>
          <cell r="E5357" t="str">
            <v>三类</v>
          </cell>
          <cell r="F5357" t="str">
            <v>C288430921</v>
          </cell>
          <cell r="G5357" t="str">
            <v>平福村7组-南平路</v>
          </cell>
          <cell r="H5357">
            <v>2.357</v>
          </cell>
          <cell r="I5357">
            <v>2.478</v>
          </cell>
          <cell r="J5357">
            <v>0.121</v>
          </cell>
        </row>
        <row r="5358">
          <cell r="C5358" t="str">
            <v>南县</v>
          </cell>
          <cell r="D5358">
            <v>430921</v>
          </cell>
          <cell r="E5358" t="str">
            <v>三类</v>
          </cell>
          <cell r="F5358" t="str">
            <v>C319430921</v>
          </cell>
          <cell r="G5358" t="str">
            <v>乌沙渠-乌沙渠</v>
          </cell>
          <cell r="H5358">
            <v>0</v>
          </cell>
          <cell r="I5358">
            <v>2.873</v>
          </cell>
          <cell r="J5358">
            <v>2.87</v>
          </cell>
        </row>
        <row r="5359">
          <cell r="C5359" t="str">
            <v>南县</v>
          </cell>
          <cell r="D5359">
            <v>430921</v>
          </cell>
          <cell r="E5359" t="str">
            <v>三类</v>
          </cell>
          <cell r="F5359" t="str">
            <v>C331430921</v>
          </cell>
          <cell r="G5359" t="str">
            <v>八一桥-八一桥</v>
          </cell>
          <cell r="H5359">
            <v>0</v>
          </cell>
          <cell r="I5359">
            <v>3.775</v>
          </cell>
          <cell r="J5359">
            <v>3.764</v>
          </cell>
        </row>
        <row r="5360">
          <cell r="C5360" t="str">
            <v>南县</v>
          </cell>
          <cell r="D5360">
            <v>430921</v>
          </cell>
          <cell r="E5360" t="str">
            <v>三类</v>
          </cell>
          <cell r="F5360" t="str">
            <v>C348430921</v>
          </cell>
          <cell r="G5360" t="str">
            <v>3组-9组</v>
          </cell>
          <cell r="H5360">
            <v>0.653</v>
          </cell>
          <cell r="I5360">
            <v>4.385</v>
          </cell>
          <cell r="J5360">
            <v>3.731</v>
          </cell>
        </row>
        <row r="5361">
          <cell r="C5361" t="str">
            <v>南县</v>
          </cell>
          <cell r="D5361">
            <v>430921</v>
          </cell>
          <cell r="E5361" t="str">
            <v>三类</v>
          </cell>
          <cell r="F5361" t="str">
            <v>C361430921</v>
          </cell>
          <cell r="G5361" t="str">
            <v>福利堂村-新跃进村</v>
          </cell>
          <cell r="H5361">
            <v>0</v>
          </cell>
          <cell r="I5361">
            <v>1.554</v>
          </cell>
          <cell r="J5361">
            <v>1.554</v>
          </cell>
        </row>
        <row r="5362">
          <cell r="C5362" t="str">
            <v>南县</v>
          </cell>
          <cell r="D5362">
            <v>430921</v>
          </cell>
          <cell r="E5362" t="str">
            <v>三类</v>
          </cell>
          <cell r="F5362" t="str">
            <v>C369430921</v>
          </cell>
          <cell r="G5362" t="str">
            <v>解放路</v>
          </cell>
          <cell r="H5362">
            <v>1.961</v>
          </cell>
          <cell r="I5362">
            <v>2.117</v>
          </cell>
          <cell r="J5362">
            <v>0.156</v>
          </cell>
        </row>
        <row r="5363">
          <cell r="C5363" t="str">
            <v>南县</v>
          </cell>
          <cell r="D5363">
            <v>430921</v>
          </cell>
          <cell r="E5363" t="str">
            <v>三类</v>
          </cell>
          <cell r="F5363" t="str">
            <v>C373430921</v>
          </cell>
          <cell r="G5363" t="str">
            <v>新跃闸-仁寿村</v>
          </cell>
          <cell r="H5363">
            <v>2.46</v>
          </cell>
          <cell r="I5363">
            <v>3.411</v>
          </cell>
          <cell r="J5363">
            <v>0.951</v>
          </cell>
        </row>
        <row r="5364">
          <cell r="C5364" t="str">
            <v>南县</v>
          </cell>
          <cell r="D5364">
            <v>430921</v>
          </cell>
          <cell r="E5364" t="str">
            <v>三类</v>
          </cell>
          <cell r="F5364" t="str">
            <v>C374430921</v>
          </cell>
          <cell r="G5364" t="str">
            <v>滨湖电排-青仁界</v>
          </cell>
          <cell r="H5364">
            <v>1.141</v>
          </cell>
          <cell r="I5364">
            <v>2.236</v>
          </cell>
          <cell r="J5364">
            <v>1.095</v>
          </cell>
        </row>
        <row r="5365">
          <cell r="C5365" t="str">
            <v>南县</v>
          </cell>
          <cell r="D5365">
            <v>430921</v>
          </cell>
          <cell r="E5365" t="str">
            <v>三类</v>
          </cell>
          <cell r="F5365" t="str">
            <v>C386430921</v>
          </cell>
          <cell r="G5365" t="str">
            <v>渔场-均和渡口</v>
          </cell>
          <cell r="H5365">
            <v>1.493</v>
          </cell>
          <cell r="I5365">
            <v>3.467</v>
          </cell>
          <cell r="J5365">
            <v>0.619</v>
          </cell>
        </row>
        <row r="5366">
          <cell r="C5366" t="str">
            <v>南县</v>
          </cell>
          <cell r="D5366">
            <v>430921</v>
          </cell>
          <cell r="E5366" t="str">
            <v>三类</v>
          </cell>
          <cell r="F5366" t="str">
            <v>C403430822</v>
          </cell>
          <cell r="G5366" t="str">
            <v>龙潭坪-天平山</v>
          </cell>
          <cell r="H5366">
            <v>0</v>
          </cell>
          <cell r="I5366">
            <v>10.344</v>
          </cell>
          <cell r="J5366">
            <v>10.322</v>
          </cell>
        </row>
        <row r="5367">
          <cell r="C5367" t="str">
            <v>南县</v>
          </cell>
          <cell r="D5367">
            <v>430921</v>
          </cell>
          <cell r="E5367" t="str">
            <v>三类</v>
          </cell>
          <cell r="F5367" t="str">
            <v>C441430921</v>
          </cell>
          <cell r="G5367" t="str">
            <v>三组-三组</v>
          </cell>
          <cell r="H5367">
            <v>0</v>
          </cell>
          <cell r="I5367">
            <v>0.66</v>
          </cell>
          <cell r="J5367">
            <v>0.66</v>
          </cell>
        </row>
        <row r="5368">
          <cell r="C5368" t="str">
            <v>南县</v>
          </cell>
          <cell r="D5368">
            <v>430921</v>
          </cell>
          <cell r="E5368" t="str">
            <v>三类</v>
          </cell>
          <cell r="F5368" t="str">
            <v>C446430921</v>
          </cell>
          <cell r="G5368" t="str">
            <v>9组-5组</v>
          </cell>
          <cell r="H5368">
            <v>0</v>
          </cell>
          <cell r="I5368">
            <v>1.711</v>
          </cell>
          <cell r="J5368">
            <v>1.711</v>
          </cell>
        </row>
        <row r="5369">
          <cell r="C5369" t="str">
            <v>南县</v>
          </cell>
          <cell r="D5369">
            <v>430921</v>
          </cell>
          <cell r="E5369" t="str">
            <v>三类</v>
          </cell>
          <cell r="F5369" t="str">
            <v>C46D430921</v>
          </cell>
          <cell r="G5369" t="str">
            <v>新联线</v>
          </cell>
          <cell r="H5369">
            <v>0</v>
          </cell>
          <cell r="I5369">
            <v>3.335</v>
          </cell>
          <cell r="J5369">
            <v>3.334</v>
          </cell>
        </row>
        <row r="5370">
          <cell r="C5370" t="str">
            <v>南县</v>
          </cell>
          <cell r="D5370">
            <v>430921</v>
          </cell>
          <cell r="E5370" t="str">
            <v>三类</v>
          </cell>
          <cell r="F5370" t="str">
            <v>C523430921</v>
          </cell>
          <cell r="G5370" t="str">
            <v>连子港电排-连伏二组</v>
          </cell>
          <cell r="H5370">
            <v>0</v>
          </cell>
          <cell r="I5370">
            <v>0.78</v>
          </cell>
          <cell r="J5370">
            <v>0.783</v>
          </cell>
        </row>
        <row r="5371">
          <cell r="C5371" t="str">
            <v>南县</v>
          </cell>
          <cell r="D5371">
            <v>430921</v>
          </cell>
          <cell r="E5371" t="str">
            <v>三类</v>
          </cell>
          <cell r="F5371" t="str">
            <v>C574430921</v>
          </cell>
          <cell r="G5371" t="str">
            <v>村机线</v>
          </cell>
          <cell r="H5371">
            <v>0</v>
          </cell>
          <cell r="I5371">
            <v>1.905</v>
          </cell>
          <cell r="J5371">
            <v>1.905</v>
          </cell>
        </row>
        <row r="5372">
          <cell r="C5372" t="str">
            <v>南县</v>
          </cell>
          <cell r="D5372">
            <v>430921</v>
          </cell>
          <cell r="E5372" t="str">
            <v>三类</v>
          </cell>
          <cell r="F5372" t="str">
            <v>C746430921</v>
          </cell>
          <cell r="G5372" t="str">
            <v>十组-七组</v>
          </cell>
          <cell r="H5372">
            <v>0.487</v>
          </cell>
          <cell r="I5372">
            <v>1.913</v>
          </cell>
          <cell r="J5372">
            <v>1.426</v>
          </cell>
        </row>
        <row r="5373">
          <cell r="C5373" t="str">
            <v>南县</v>
          </cell>
          <cell r="D5373">
            <v>430921</v>
          </cell>
          <cell r="E5373" t="str">
            <v>三类</v>
          </cell>
          <cell r="F5373" t="str">
            <v>C760430921</v>
          </cell>
          <cell r="G5373" t="str">
            <v>幸干线</v>
          </cell>
          <cell r="H5373">
            <v>0</v>
          </cell>
          <cell r="I5373">
            <v>1.645</v>
          </cell>
          <cell r="J5373">
            <v>1.645</v>
          </cell>
        </row>
        <row r="5374">
          <cell r="C5374" t="str">
            <v>南县</v>
          </cell>
          <cell r="D5374">
            <v>430921</v>
          </cell>
          <cell r="E5374" t="str">
            <v>三类</v>
          </cell>
          <cell r="F5374" t="str">
            <v>C770430921</v>
          </cell>
          <cell r="G5374" t="str">
            <v>子幸线</v>
          </cell>
          <cell r="H5374">
            <v>0</v>
          </cell>
          <cell r="I5374">
            <v>3.305</v>
          </cell>
          <cell r="J5374">
            <v>3.305</v>
          </cell>
        </row>
        <row r="5375">
          <cell r="C5375" t="str">
            <v>南县</v>
          </cell>
          <cell r="D5375">
            <v>430921</v>
          </cell>
          <cell r="E5375" t="str">
            <v>三类</v>
          </cell>
          <cell r="F5375" t="str">
            <v>C778430921</v>
          </cell>
          <cell r="G5375" t="str">
            <v>河口村-14组</v>
          </cell>
          <cell r="H5375">
            <v>0</v>
          </cell>
          <cell r="I5375">
            <v>3.451</v>
          </cell>
          <cell r="J5375">
            <v>3.451</v>
          </cell>
        </row>
        <row r="5376">
          <cell r="C5376" t="str">
            <v>南县</v>
          </cell>
          <cell r="D5376">
            <v>430921</v>
          </cell>
          <cell r="E5376" t="str">
            <v>三类</v>
          </cell>
          <cell r="F5376" t="str">
            <v>C844430921</v>
          </cell>
          <cell r="G5376" t="str">
            <v>向阳渠-朝前四组</v>
          </cell>
          <cell r="H5376">
            <v>1.838</v>
          </cell>
          <cell r="I5376">
            <v>3.307</v>
          </cell>
          <cell r="J5376">
            <v>1.469</v>
          </cell>
        </row>
        <row r="5377">
          <cell r="C5377" t="str">
            <v>南县</v>
          </cell>
          <cell r="D5377">
            <v>430921</v>
          </cell>
          <cell r="E5377" t="str">
            <v>三类</v>
          </cell>
          <cell r="F5377" t="str">
            <v>C847430921</v>
          </cell>
          <cell r="G5377" t="str">
            <v>2组-9组</v>
          </cell>
          <cell r="H5377">
            <v>0</v>
          </cell>
          <cell r="I5377">
            <v>1.203</v>
          </cell>
          <cell r="J5377">
            <v>1.203</v>
          </cell>
        </row>
        <row r="5378">
          <cell r="C5378" t="str">
            <v>南县</v>
          </cell>
          <cell r="D5378">
            <v>430921</v>
          </cell>
          <cell r="E5378" t="str">
            <v>三类</v>
          </cell>
          <cell r="F5378" t="str">
            <v>C877430921</v>
          </cell>
          <cell r="G5378" t="str">
            <v>东河电排-拦河坝</v>
          </cell>
          <cell r="H5378">
            <v>2.963</v>
          </cell>
          <cell r="I5378">
            <v>3.303</v>
          </cell>
          <cell r="J5378">
            <v>0.34</v>
          </cell>
        </row>
        <row r="5379">
          <cell r="C5379" t="str">
            <v>南县</v>
          </cell>
          <cell r="D5379">
            <v>430921</v>
          </cell>
          <cell r="E5379" t="str">
            <v>三类</v>
          </cell>
          <cell r="F5379" t="str">
            <v>C909430921</v>
          </cell>
          <cell r="G5379" t="str">
            <v>永红村-民和村</v>
          </cell>
          <cell r="H5379">
            <v>0</v>
          </cell>
          <cell r="I5379">
            <v>2.524</v>
          </cell>
          <cell r="J5379">
            <v>2.524</v>
          </cell>
        </row>
        <row r="5380">
          <cell r="C5380" t="str">
            <v>南县</v>
          </cell>
          <cell r="D5380">
            <v>430921</v>
          </cell>
          <cell r="E5380" t="str">
            <v>三类</v>
          </cell>
          <cell r="F5380" t="str">
            <v>C929430921</v>
          </cell>
          <cell r="G5380" t="str">
            <v>S236-大有界</v>
          </cell>
          <cell r="H5380">
            <v>0</v>
          </cell>
          <cell r="I5380">
            <v>2.187</v>
          </cell>
          <cell r="J5380">
            <v>2.187</v>
          </cell>
        </row>
        <row r="5381">
          <cell r="C5381" t="str">
            <v>南县</v>
          </cell>
          <cell r="D5381">
            <v>430921</v>
          </cell>
          <cell r="E5381" t="str">
            <v>三类</v>
          </cell>
          <cell r="F5381" t="str">
            <v>C958430921</v>
          </cell>
          <cell r="G5381" t="str">
            <v>解放路</v>
          </cell>
          <cell r="H5381">
            <v>0</v>
          </cell>
          <cell r="I5381">
            <v>0.792</v>
          </cell>
          <cell r="J5381">
            <v>0.494</v>
          </cell>
        </row>
        <row r="5382">
          <cell r="C5382" t="str">
            <v>南县</v>
          </cell>
          <cell r="D5382">
            <v>430921</v>
          </cell>
          <cell r="E5382" t="str">
            <v>三类</v>
          </cell>
          <cell r="F5382" t="str">
            <v>C969430921</v>
          </cell>
          <cell r="G5382" t="str">
            <v>S236-C976</v>
          </cell>
          <cell r="H5382">
            <v>0</v>
          </cell>
          <cell r="I5382">
            <v>1.501</v>
          </cell>
          <cell r="J5382">
            <v>1.501</v>
          </cell>
        </row>
        <row r="5383">
          <cell r="C5383" t="str">
            <v>南县</v>
          </cell>
          <cell r="D5383">
            <v>430921</v>
          </cell>
          <cell r="E5383" t="str">
            <v>三类</v>
          </cell>
          <cell r="F5383" t="str">
            <v>C981430921</v>
          </cell>
          <cell r="G5383" t="str">
            <v>9组-换回界闸</v>
          </cell>
          <cell r="H5383">
            <v>0</v>
          </cell>
          <cell r="I5383">
            <v>0.626</v>
          </cell>
          <cell r="J5383">
            <v>0.626</v>
          </cell>
        </row>
        <row r="5384">
          <cell r="C5384" t="str">
            <v>南县</v>
          </cell>
          <cell r="D5384">
            <v>430921</v>
          </cell>
          <cell r="E5384" t="str">
            <v>三类</v>
          </cell>
          <cell r="F5384" t="str">
            <v>C983430921</v>
          </cell>
          <cell r="G5384" t="str">
            <v>13组-回民闸</v>
          </cell>
          <cell r="H5384">
            <v>1.212</v>
          </cell>
          <cell r="I5384">
            <v>2.233</v>
          </cell>
          <cell r="J5384">
            <v>1.021</v>
          </cell>
        </row>
        <row r="5385">
          <cell r="C5385" t="str">
            <v>南县</v>
          </cell>
          <cell r="D5385">
            <v>430921</v>
          </cell>
          <cell r="E5385" t="str">
            <v>三类</v>
          </cell>
          <cell r="F5385" t="str">
            <v>C986430921</v>
          </cell>
          <cell r="G5385" t="str">
            <v>同利北界-东胜线</v>
          </cell>
          <cell r="H5385">
            <v>0</v>
          </cell>
          <cell r="I5385">
            <v>1.979</v>
          </cell>
          <cell r="J5385">
            <v>1.979</v>
          </cell>
        </row>
        <row r="5386">
          <cell r="C5386" t="str">
            <v>南县</v>
          </cell>
          <cell r="D5386">
            <v>430921</v>
          </cell>
          <cell r="E5386" t="str">
            <v>三类</v>
          </cell>
          <cell r="F5386" t="str">
            <v>CB77430921</v>
          </cell>
          <cell r="G5386" t="str">
            <v>三下线(下柴电排)-内堤关帝庙界</v>
          </cell>
          <cell r="H5386">
            <v>0</v>
          </cell>
          <cell r="I5386">
            <v>1.892</v>
          </cell>
          <cell r="J5386">
            <v>1.592</v>
          </cell>
        </row>
        <row r="5387">
          <cell r="C5387" t="str">
            <v>南县</v>
          </cell>
          <cell r="D5387">
            <v>430921</v>
          </cell>
          <cell r="E5387" t="str">
            <v>三类</v>
          </cell>
          <cell r="F5387" t="str">
            <v>CBB7430921</v>
          </cell>
          <cell r="G5387" t="str">
            <v>立新桥-胜天闸</v>
          </cell>
          <cell r="H5387">
            <v>0</v>
          </cell>
          <cell r="I5387">
            <v>2.657</v>
          </cell>
          <cell r="J5387">
            <v>2.657</v>
          </cell>
        </row>
        <row r="5388">
          <cell r="C5388" t="str">
            <v>南县</v>
          </cell>
          <cell r="D5388">
            <v>430921</v>
          </cell>
          <cell r="E5388" t="str">
            <v>三类</v>
          </cell>
          <cell r="F5388" t="str">
            <v>CBB8430921</v>
          </cell>
          <cell r="G5388" t="str">
            <v>北景港渡口-乌嘴工班</v>
          </cell>
          <cell r="H5388">
            <v>0</v>
          </cell>
          <cell r="I5388">
            <v>2.248</v>
          </cell>
          <cell r="J5388">
            <v>2.248</v>
          </cell>
        </row>
        <row r="5389">
          <cell r="C5389" t="str">
            <v>南县</v>
          </cell>
          <cell r="D5389">
            <v>430921</v>
          </cell>
          <cell r="E5389" t="str">
            <v>三类</v>
          </cell>
          <cell r="F5389" t="str">
            <v>CD83430921</v>
          </cell>
          <cell r="G5389" t="str">
            <v>S306-防洪大堤</v>
          </cell>
          <cell r="H5389">
            <v>0</v>
          </cell>
          <cell r="I5389">
            <v>2.491</v>
          </cell>
          <cell r="J5389">
            <v>2.491</v>
          </cell>
        </row>
        <row r="5390">
          <cell r="C5390" t="str">
            <v>南县</v>
          </cell>
          <cell r="D5390">
            <v>430921</v>
          </cell>
          <cell r="E5390" t="str">
            <v>三类</v>
          </cell>
          <cell r="F5390" t="str">
            <v>CT03430921</v>
          </cell>
          <cell r="G5390" t="str">
            <v>新源-回民公路</v>
          </cell>
          <cell r="H5390">
            <v>0</v>
          </cell>
          <cell r="I5390">
            <v>0.412</v>
          </cell>
          <cell r="J5390">
            <v>0.412</v>
          </cell>
        </row>
        <row r="5391">
          <cell r="C5391" t="str">
            <v>南县</v>
          </cell>
          <cell r="D5391">
            <v>430921</v>
          </cell>
          <cell r="E5391" t="str">
            <v>三类</v>
          </cell>
          <cell r="F5391" t="str">
            <v>CT14430921</v>
          </cell>
          <cell r="G5391" t="str">
            <v>朝前村－群峰村公路</v>
          </cell>
          <cell r="H5391">
            <v>0</v>
          </cell>
          <cell r="I5391">
            <v>0.222</v>
          </cell>
          <cell r="J5391">
            <v>0.222</v>
          </cell>
        </row>
        <row r="5392">
          <cell r="C5392" t="str">
            <v>南县</v>
          </cell>
          <cell r="D5392">
            <v>430921</v>
          </cell>
          <cell r="E5392" t="str">
            <v>三类</v>
          </cell>
          <cell r="F5392" t="str">
            <v>CZ50430921</v>
          </cell>
          <cell r="G5392" t="str">
            <v>湖子口大堤-湖子口村8组</v>
          </cell>
          <cell r="H5392">
            <v>2.017</v>
          </cell>
          <cell r="I5392">
            <v>2.908</v>
          </cell>
          <cell r="J5392">
            <v>0.891</v>
          </cell>
        </row>
        <row r="5393">
          <cell r="C5393" t="str">
            <v>南县</v>
          </cell>
          <cell r="D5393">
            <v>430921</v>
          </cell>
          <cell r="E5393" t="str">
            <v>三类</v>
          </cell>
          <cell r="F5393" t="str">
            <v>CZ51430921</v>
          </cell>
          <cell r="G5393" t="str">
            <v>新跃9组-新跃村</v>
          </cell>
          <cell r="H5393">
            <v>0</v>
          </cell>
          <cell r="I5393">
            <v>0.543</v>
          </cell>
          <cell r="J5393">
            <v>0.541</v>
          </cell>
        </row>
        <row r="5394">
          <cell r="C5394" t="str">
            <v>南县</v>
          </cell>
          <cell r="D5394">
            <v>430921</v>
          </cell>
          <cell r="E5394" t="str">
            <v>三类</v>
          </cell>
          <cell r="F5394" t="str">
            <v>X019430921</v>
          </cell>
          <cell r="G5394" t="str">
            <v>陈华线</v>
          </cell>
          <cell r="H5394">
            <v>0</v>
          </cell>
          <cell r="I5394">
            <v>9.775</v>
          </cell>
          <cell r="J5394">
            <v>9.774</v>
          </cell>
        </row>
        <row r="5395">
          <cell r="C5395" t="str">
            <v>南县</v>
          </cell>
          <cell r="D5395">
            <v>430921</v>
          </cell>
          <cell r="E5395" t="str">
            <v>三类</v>
          </cell>
          <cell r="F5395" t="str">
            <v>XA01430921</v>
          </cell>
          <cell r="G5395" t="str">
            <v>烂泥湖-三仙湖镇</v>
          </cell>
          <cell r="H5395">
            <v>0.498</v>
          </cell>
          <cell r="I5395">
            <v>6.406</v>
          </cell>
          <cell r="J5395">
            <v>5.908</v>
          </cell>
        </row>
        <row r="5396">
          <cell r="C5396" t="str">
            <v>南县</v>
          </cell>
          <cell r="D5396">
            <v>430921</v>
          </cell>
          <cell r="E5396" t="str">
            <v>三类</v>
          </cell>
          <cell r="F5396" t="str">
            <v>XA04430921</v>
          </cell>
          <cell r="G5396" t="str">
            <v>浪山线</v>
          </cell>
          <cell r="H5396">
            <v>0.111</v>
          </cell>
          <cell r="I5396">
            <v>6.572</v>
          </cell>
          <cell r="J5396">
            <v>6.46</v>
          </cell>
        </row>
        <row r="5397">
          <cell r="C5397" t="str">
            <v>南县</v>
          </cell>
          <cell r="D5397">
            <v>430921</v>
          </cell>
          <cell r="E5397" t="str">
            <v>三类</v>
          </cell>
          <cell r="F5397" t="str">
            <v>XA05430921</v>
          </cell>
          <cell r="G5397" t="str">
            <v>小麻河口－武圣宫镇</v>
          </cell>
          <cell r="H5397">
            <v>4.202</v>
          </cell>
          <cell r="I5397">
            <v>7.894</v>
          </cell>
          <cell r="J5397">
            <v>3.692</v>
          </cell>
        </row>
        <row r="5398">
          <cell r="C5398" t="str">
            <v>南县</v>
          </cell>
          <cell r="D5398">
            <v>430921</v>
          </cell>
          <cell r="E5398" t="str">
            <v>三类</v>
          </cell>
          <cell r="F5398" t="str">
            <v>XA06430921</v>
          </cell>
          <cell r="G5398" t="str">
            <v>华阁镇-河口乡</v>
          </cell>
          <cell r="H5398">
            <v>0</v>
          </cell>
          <cell r="I5398">
            <v>15.051</v>
          </cell>
          <cell r="J5398">
            <v>11.767</v>
          </cell>
        </row>
        <row r="5399">
          <cell r="C5399" t="str">
            <v>南县</v>
          </cell>
          <cell r="D5399">
            <v>430921</v>
          </cell>
          <cell r="E5399" t="str">
            <v>三类</v>
          </cell>
          <cell r="F5399" t="str">
            <v>XA07430921</v>
          </cell>
          <cell r="G5399" t="str">
            <v>双闸渡口-青树嘴镇</v>
          </cell>
          <cell r="H5399">
            <v>0</v>
          </cell>
          <cell r="I5399">
            <v>4.442</v>
          </cell>
          <cell r="J5399">
            <v>4.442</v>
          </cell>
        </row>
        <row r="5400">
          <cell r="C5400" t="str">
            <v>南县</v>
          </cell>
          <cell r="D5400">
            <v>430921</v>
          </cell>
          <cell r="E5400" t="str">
            <v>三类</v>
          </cell>
          <cell r="F5400" t="str">
            <v>XA08430921</v>
          </cell>
          <cell r="G5400" t="str">
            <v>永安社区-中鱼口乡</v>
          </cell>
          <cell r="H5400">
            <v>2.316</v>
          </cell>
          <cell r="I5400">
            <v>17.77</v>
          </cell>
          <cell r="J5400">
            <v>11.914</v>
          </cell>
        </row>
        <row r="5401">
          <cell r="C5401" t="str">
            <v>南县</v>
          </cell>
          <cell r="D5401">
            <v>430921</v>
          </cell>
          <cell r="E5401" t="str">
            <v>三类</v>
          </cell>
          <cell r="F5401" t="str">
            <v>XA10430921</v>
          </cell>
          <cell r="G5401" t="str">
            <v>八百弓乡-向阳村</v>
          </cell>
          <cell r="H5401">
            <v>3.399</v>
          </cell>
          <cell r="I5401">
            <v>6.275</v>
          </cell>
          <cell r="J5401">
            <v>2.876</v>
          </cell>
        </row>
        <row r="5402">
          <cell r="C5402" t="str">
            <v>南县</v>
          </cell>
          <cell r="D5402">
            <v>430921</v>
          </cell>
          <cell r="E5402" t="str">
            <v>三类</v>
          </cell>
          <cell r="F5402" t="str">
            <v>XA11430921</v>
          </cell>
          <cell r="G5402" t="str">
            <v>华阁镇-明山头镇</v>
          </cell>
          <cell r="H5402">
            <v>0</v>
          </cell>
          <cell r="I5402">
            <v>7</v>
          </cell>
          <cell r="J5402">
            <v>7.006</v>
          </cell>
        </row>
        <row r="5403">
          <cell r="C5403" t="str">
            <v>南县</v>
          </cell>
          <cell r="D5403">
            <v>430921</v>
          </cell>
          <cell r="E5403" t="str">
            <v>三类</v>
          </cell>
          <cell r="F5403" t="str">
            <v>XA13430921</v>
          </cell>
          <cell r="G5403" t="str">
            <v>蔡家铺-下柴市渡口乡</v>
          </cell>
          <cell r="H5403">
            <v>0</v>
          </cell>
          <cell r="I5403">
            <v>13.63</v>
          </cell>
          <cell r="J5403">
            <v>5.403</v>
          </cell>
        </row>
        <row r="5404">
          <cell r="C5404" t="str">
            <v>南县</v>
          </cell>
          <cell r="D5404">
            <v>430921</v>
          </cell>
          <cell r="E5404" t="str">
            <v>三类</v>
          </cell>
          <cell r="F5404" t="str">
            <v>XA14430921</v>
          </cell>
          <cell r="G5404" t="str">
            <v>方谷大桥-三岔河乡</v>
          </cell>
          <cell r="H5404">
            <v>0</v>
          </cell>
          <cell r="I5404">
            <v>37.899</v>
          </cell>
          <cell r="J5404">
            <v>21.283</v>
          </cell>
        </row>
        <row r="5405">
          <cell r="C5405" t="str">
            <v>南县</v>
          </cell>
          <cell r="D5405">
            <v>430921</v>
          </cell>
          <cell r="E5405" t="str">
            <v>三类</v>
          </cell>
          <cell r="F5405" t="str">
            <v>XA15430921</v>
          </cell>
          <cell r="G5405" t="str">
            <v>下鱼口-石码头村路口</v>
          </cell>
          <cell r="H5405">
            <v>0.406</v>
          </cell>
          <cell r="I5405">
            <v>6.216</v>
          </cell>
          <cell r="J5405">
            <v>5.81</v>
          </cell>
        </row>
        <row r="5406">
          <cell r="C5406" t="str">
            <v>南县</v>
          </cell>
          <cell r="D5406">
            <v>430921</v>
          </cell>
          <cell r="E5406" t="str">
            <v>三类</v>
          </cell>
          <cell r="F5406" t="str">
            <v>Y441430921</v>
          </cell>
          <cell r="G5406" t="str">
            <v>Y414-伍家圆村</v>
          </cell>
          <cell r="H5406">
            <v>0</v>
          </cell>
          <cell r="I5406">
            <v>1.641</v>
          </cell>
          <cell r="J5406">
            <v>1.641</v>
          </cell>
        </row>
        <row r="5407">
          <cell r="C5407" t="str">
            <v>南县</v>
          </cell>
          <cell r="D5407">
            <v>430921</v>
          </cell>
          <cell r="E5407" t="str">
            <v>三类</v>
          </cell>
          <cell r="F5407" t="str">
            <v>Y801430921</v>
          </cell>
          <cell r="G5407" t="str">
            <v>东坪-挖口子</v>
          </cell>
          <cell r="H5407">
            <v>0</v>
          </cell>
          <cell r="I5407">
            <v>4.835</v>
          </cell>
          <cell r="J5407">
            <v>0.787</v>
          </cell>
        </row>
        <row r="5408">
          <cell r="C5408" t="str">
            <v>南县</v>
          </cell>
          <cell r="D5408">
            <v>430921</v>
          </cell>
          <cell r="E5408" t="str">
            <v>三类</v>
          </cell>
          <cell r="F5408" t="str">
            <v>Y804430921</v>
          </cell>
          <cell r="G5408" t="str">
            <v>万紫路口-麻河口镇</v>
          </cell>
          <cell r="H5408">
            <v>0</v>
          </cell>
          <cell r="I5408">
            <v>12.455</v>
          </cell>
          <cell r="J5408">
            <v>8.639</v>
          </cell>
        </row>
        <row r="5409">
          <cell r="C5409" t="str">
            <v>南县</v>
          </cell>
          <cell r="D5409">
            <v>430921</v>
          </cell>
          <cell r="E5409" t="str">
            <v>三类</v>
          </cell>
          <cell r="F5409" t="str">
            <v>Y806430921</v>
          </cell>
          <cell r="G5409" t="str">
            <v>红育线</v>
          </cell>
          <cell r="H5409">
            <v>0.16</v>
          </cell>
          <cell r="I5409">
            <v>2.763</v>
          </cell>
          <cell r="J5409">
            <v>2.603</v>
          </cell>
        </row>
        <row r="5410">
          <cell r="C5410" t="str">
            <v>南县</v>
          </cell>
          <cell r="D5410">
            <v>430921</v>
          </cell>
          <cell r="E5410" t="str">
            <v>三类</v>
          </cell>
          <cell r="F5410" t="str">
            <v>Y807430921</v>
          </cell>
          <cell r="G5410" t="str">
            <v>清水堰-荷花嘴集镇</v>
          </cell>
          <cell r="H5410">
            <v>0</v>
          </cell>
          <cell r="I5410">
            <v>1.14</v>
          </cell>
          <cell r="J5410">
            <v>1.14</v>
          </cell>
        </row>
        <row r="5411">
          <cell r="C5411" t="str">
            <v>南县</v>
          </cell>
          <cell r="D5411">
            <v>430921</v>
          </cell>
          <cell r="E5411" t="str">
            <v>三类</v>
          </cell>
          <cell r="F5411" t="str">
            <v>Y808430921</v>
          </cell>
          <cell r="G5411" t="str">
            <v>新颜-五四河坝电排</v>
          </cell>
          <cell r="H5411">
            <v>0</v>
          </cell>
          <cell r="I5411">
            <v>5.172</v>
          </cell>
          <cell r="J5411">
            <v>5.172</v>
          </cell>
        </row>
        <row r="5412">
          <cell r="C5412" t="str">
            <v>南县</v>
          </cell>
          <cell r="D5412">
            <v>430921</v>
          </cell>
          <cell r="E5412" t="str">
            <v>三类</v>
          </cell>
          <cell r="F5412" t="str">
            <v>Y810430921</v>
          </cell>
          <cell r="G5412" t="str">
            <v>虢三线</v>
          </cell>
          <cell r="H5412">
            <v>1.646</v>
          </cell>
          <cell r="I5412">
            <v>7.184</v>
          </cell>
          <cell r="J5412">
            <v>3.726</v>
          </cell>
        </row>
        <row r="5413">
          <cell r="C5413" t="str">
            <v>南县</v>
          </cell>
          <cell r="D5413">
            <v>430921</v>
          </cell>
          <cell r="E5413" t="str">
            <v>三类</v>
          </cell>
          <cell r="F5413" t="str">
            <v>Y812430921</v>
          </cell>
          <cell r="G5413" t="str">
            <v>华美垸村-华美垸村</v>
          </cell>
          <cell r="H5413">
            <v>0</v>
          </cell>
          <cell r="I5413">
            <v>0.517</v>
          </cell>
          <cell r="J5413">
            <v>0.281</v>
          </cell>
        </row>
        <row r="5414">
          <cell r="C5414" t="str">
            <v>南县</v>
          </cell>
          <cell r="D5414">
            <v>430921</v>
          </cell>
          <cell r="E5414" t="str">
            <v>三类</v>
          </cell>
          <cell r="F5414" t="str">
            <v>Y813430921</v>
          </cell>
          <cell r="G5414" t="str">
            <v>湖子口供销社-胜天闸</v>
          </cell>
          <cell r="H5414">
            <v>2.245</v>
          </cell>
          <cell r="I5414">
            <v>8.682</v>
          </cell>
          <cell r="J5414">
            <v>6.437</v>
          </cell>
        </row>
        <row r="5415">
          <cell r="C5415" t="str">
            <v>南县</v>
          </cell>
          <cell r="D5415">
            <v>430921</v>
          </cell>
          <cell r="E5415" t="str">
            <v>三类</v>
          </cell>
          <cell r="F5415" t="str">
            <v>Y815430921</v>
          </cell>
          <cell r="G5415" t="str">
            <v>裕华桥-丰安坝</v>
          </cell>
          <cell r="H5415">
            <v>0</v>
          </cell>
          <cell r="I5415">
            <v>8.587</v>
          </cell>
          <cell r="J5415">
            <v>8.491</v>
          </cell>
        </row>
        <row r="5416">
          <cell r="C5416" t="str">
            <v>南县</v>
          </cell>
          <cell r="D5416">
            <v>430921</v>
          </cell>
          <cell r="E5416" t="str">
            <v>三类</v>
          </cell>
          <cell r="F5416" t="str">
            <v>Y816430921</v>
          </cell>
          <cell r="G5416" t="str">
            <v>班嘴-荷花嘴</v>
          </cell>
          <cell r="H5416">
            <v>2.669</v>
          </cell>
          <cell r="I5416">
            <v>5.93</v>
          </cell>
          <cell r="J5416">
            <v>3.261</v>
          </cell>
        </row>
        <row r="5417">
          <cell r="C5417" t="str">
            <v>南县</v>
          </cell>
          <cell r="D5417">
            <v>430921</v>
          </cell>
          <cell r="E5417" t="str">
            <v>三类</v>
          </cell>
          <cell r="F5417" t="str">
            <v>Y817430921</v>
          </cell>
          <cell r="G5417" t="str">
            <v>石坝村路口-二圣宫</v>
          </cell>
          <cell r="H5417">
            <v>0</v>
          </cell>
          <cell r="I5417">
            <v>4.885</v>
          </cell>
          <cell r="J5417">
            <v>4.885</v>
          </cell>
        </row>
        <row r="5418">
          <cell r="C5418" t="str">
            <v>南县</v>
          </cell>
          <cell r="D5418">
            <v>430921</v>
          </cell>
          <cell r="E5418" t="str">
            <v>三类</v>
          </cell>
          <cell r="F5418" t="str">
            <v>Y818430921</v>
          </cell>
          <cell r="G5418" t="str">
            <v>丁八线</v>
          </cell>
          <cell r="H5418">
            <v>0</v>
          </cell>
          <cell r="I5418">
            <v>4.746</v>
          </cell>
          <cell r="J5418">
            <v>0.793</v>
          </cell>
        </row>
        <row r="5419">
          <cell r="C5419" t="str">
            <v>南县</v>
          </cell>
          <cell r="D5419">
            <v>430921</v>
          </cell>
          <cell r="E5419" t="str">
            <v>三类</v>
          </cell>
          <cell r="F5419" t="str">
            <v>Y819430921</v>
          </cell>
          <cell r="G5419" t="str">
            <v>白沫-乌嘴</v>
          </cell>
          <cell r="H5419">
            <v>2.932</v>
          </cell>
          <cell r="I5419">
            <v>6.442</v>
          </cell>
          <cell r="J5419">
            <v>3.51</v>
          </cell>
        </row>
        <row r="5420">
          <cell r="C5420" t="str">
            <v>南县</v>
          </cell>
          <cell r="D5420">
            <v>430921</v>
          </cell>
          <cell r="E5420" t="str">
            <v>三类</v>
          </cell>
          <cell r="F5420" t="str">
            <v>Y820430921</v>
          </cell>
          <cell r="G5420" t="str">
            <v>等伴洲电排-达丰大堤</v>
          </cell>
          <cell r="H5420">
            <v>0.148</v>
          </cell>
          <cell r="I5420">
            <v>4.26</v>
          </cell>
          <cell r="J5420">
            <v>4.112</v>
          </cell>
        </row>
        <row r="5421">
          <cell r="C5421" t="str">
            <v>南县</v>
          </cell>
          <cell r="D5421">
            <v>430921</v>
          </cell>
          <cell r="E5421" t="str">
            <v>三类</v>
          </cell>
          <cell r="F5421" t="str">
            <v>Y821430921</v>
          </cell>
          <cell r="G5421" t="str">
            <v>太白洲-武圣宫镇</v>
          </cell>
          <cell r="H5421">
            <v>4.125</v>
          </cell>
          <cell r="I5421">
            <v>9.78</v>
          </cell>
          <cell r="J5421">
            <v>5.655</v>
          </cell>
        </row>
        <row r="5422">
          <cell r="C5422" t="str">
            <v>南县</v>
          </cell>
          <cell r="D5422">
            <v>430921</v>
          </cell>
          <cell r="E5422" t="str">
            <v>三类</v>
          </cell>
          <cell r="F5422" t="str">
            <v>Y822430921</v>
          </cell>
          <cell r="G5422" t="str">
            <v>天然港村-河口村</v>
          </cell>
          <cell r="H5422">
            <v>0</v>
          </cell>
          <cell r="I5422">
            <v>2.324</v>
          </cell>
          <cell r="J5422">
            <v>2.324</v>
          </cell>
        </row>
        <row r="5423">
          <cell r="C5423" t="str">
            <v>南县</v>
          </cell>
          <cell r="D5423">
            <v>430921</v>
          </cell>
          <cell r="E5423" t="str">
            <v>三类</v>
          </cell>
          <cell r="F5423" t="str">
            <v>Y823430921</v>
          </cell>
          <cell r="G5423" t="str">
            <v>河口集镇-中洲桥</v>
          </cell>
          <cell r="H5423">
            <v>0</v>
          </cell>
          <cell r="I5423">
            <v>2.623</v>
          </cell>
          <cell r="J5423">
            <v>1.527</v>
          </cell>
        </row>
        <row r="5424">
          <cell r="C5424" t="str">
            <v>南县</v>
          </cell>
          <cell r="D5424">
            <v>430921</v>
          </cell>
          <cell r="E5424" t="str">
            <v>三类</v>
          </cell>
          <cell r="F5424" t="str">
            <v>Y825430921</v>
          </cell>
          <cell r="G5424" t="str">
            <v>三角镇-乌嘴集镇</v>
          </cell>
          <cell r="H5424">
            <v>0</v>
          </cell>
          <cell r="I5424">
            <v>13.002</v>
          </cell>
          <cell r="J5424">
            <v>8.223</v>
          </cell>
        </row>
        <row r="5425">
          <cell r="C5425" t="str">
            <v>南县</v>
          </cell>
          <cell r="D5425">
            <v>430921</v>
          </cell>
          <cell r="E5425" t="str">
            <v>三类</v>
          </cell>
          <cell r="F5425" t="str">
            <v>Y826430921</v>
          </cell>
          <cell r="G5425" t="str">
            <v>六合堂-青树嘴渡口</v>
          </cell>
          <cell r="H5425">
            <v>0</v>
          </cell>
          <cell r="I5425">
            <v>16.575</v>
          </cell>
          <cell r="J5425">
            <v>6.227</v>
          </cell>
        </row>
        <row r="5426">
          <cell r="C5426" t="str">
            <v>南县</v>
          </cell>
          <cell r="D5426">
            <v>430921</v>
          </cell>
          <cell r="E5426" t="str">
            <v>三类</v>
          </cell>
          <cell r="F5426" t="str">
            <v>Y827430921</v>
          </cell>
          <cell r="G5426" t="str">
            <v>浩民村路口-卫星村路口</v>
          </cell>
          <cell r="H5426">
            <v>5.882</v>
          </cell>
          <cell r="I5426">
            <v>11.071</v>
          </cell>
          <cell r="J5426">
            <v>5.189</v>
          </cell>
        </row>
        <row r="5427">
          <cell r="C5427" t="str">
            <v>南县</v>
          </cell>
          <cell r="D5427">
            <v>430921</v>
          </cell>
          <cell r="E5427" t="str">
            <v>三类</v>
          </cell>
          <cell r="F5427" t="str">
            <v>Y830430921</v>
          </cell>
          <cell r="G5427" t="str">
            <v>飞跃村路口-倒虹吸管渠</v>
          </cell>
          <cell r="H5427">
            <v>0</v>
          </cell>
          <cell r="I5427">
            <v>3.162</v>
          </cell>
          <cell r="J5427">
            <v>3.162</v>
          </cell>
        </row>
        <row r="5428">
          <cell r="C5428" t="str">
            <v>南县</v>
          </cell>
          <cell r="D5428">
            <v>430921</v>
          </cell>
          <cell r="E5428" t="str">
            <v>三类</v>
          </cell>
          <cell r="F5428" t="str">
            <v>Y832430921</v>
          </cell>
          <cell r="G5428" t="str">
            <v>白蚌口渡口-八角山村</v>
          </cell>
          <cell r="H5428">
            <v>6.253</v>
          </cell>
          <cell r="I5428">
            <v>20.959</v>
          </cell>
          <cell r="J5428">
            <v>4.453</v>
          </cell>
        </row>
        <row r="5429">
          <cell r="C5429" t="str">
            <v>南县</v>
          </cell>
          <cell r="D5429">
            <v>430921</v>
          </cell>
          <cell r="E5429" t="str">
            <v>三类</v>
          </cell>
          <cell r="F5429" t="str">
            <v>Y833430921</v>
          </cell>
          <cell r="G5429" t="str">
            <v>新口渡口-华美垸</v>
          </cell>
          <cell r="H5429">
            <v>3.888</v>
          </cell>
          <cell r="I5429">
            <v>13.433</v>
          </cell>
          <cell r="J5429">
            <v>7.557</v>
          </cell>
        </row>
        <row r="5430">
          <cell r="C5430" t="str">
            <v>南县</v>
          </cell>
          <cell r="D5430">
            <v>430921</v>
          </cell>
          <cell r="E5430" t="str">
            <v>三类</v>
          </cell>
          <cell r="F5430" t="str">
            <v>Y834430921</v>
          </cell>
          <cell r="G5430" t="str">
            <v>太白洲-厂窖集镇</v>
          </cell>
          <cell r="H5430">
            <v>0</v>
          </cell>
          <cell r="I5430">
            <v>7.61</v>
          </cell>
          <cell r="J5430">
            <v>3.294</v>
          </cell>
        </row>
        <row r="5431">
          <cell r="C5431" t="str">
            <v>南县</v>
          </cell>
          <cell r="D5431">
            <v>430921</v>
          </cell>
          <cell r="E5431" t="str">
            <v>三类</v>
          </cell>
          <cell r="F5431" t="str">
            <v>Y835430921</v>
          </cell>
          <cell r="G5431" t="str">
            <v>三岔河-茅草街村</v>
          </cell>
          <cell r="H5431">
            <v>5.274</v>
          </cell>
          <cell r="I5431">
            <v>6.225</v>
          </cell>
          <cell r="J5431">
            <v>0.951</v>
          </cell>
        </row>
        <row r="5432">
          <cell r="C5432" t="str">
            <v>南县</v>
          </cell>
          <cell r="D5432">
            <v>430921</v>
          </cell>
          <cell r="E5432" t="str">
            <v>三类</v>
          </cell>
          <cell r="F5432" t="str">
            <v>YBB3430921</v>
          </cell>
          <cell r="G5432" t="str">
            <v>平伏电排-沙堡洲</v>
          </cell>
          <cell r="H5432">
            <v>0</v>
          </cell>
          <cell r="I5432">
            <v>5.637</v>
          </cell>
          <cell r="J5432">
            <v>5.637</v>
          </cell>
        </row>
        <row r="5433">
          <cell r="C5433" t="str">
            <v>南县</v>
          </cell>
          <cell r="D5433">
            <v>430921</v>
          </cell>
          <cell r="E5433" t="str">
            <v>三类</v>
          </cell>
          <cell r="F5433" t="str">
            <v>YBB5430921</v>
          </cell>
          <cell r="G5433" t="str">
            <v>小桥-西口桥</v>
          </cell>
          <cell r="H5433">
            <v>2.219</v>
          </cell>
          <cell r="I5433">
            <v>5.122</v>
          </cell>
          <cell r="J5433">
            <v>2.905</v>
          </cell>
        </row>
        <row r="5434">
          <cell r="C5434" t="str">
            <v>桃江县小计</v>
          </cell>
        </row>
        <row r="5434">
          <cell r="J5434">
            <v>305.442</v>
          </cell>
        </row>
        <row r="5435">
          <cell r="C5435" t="str">
            <v>桃江县</v>
          </cell>
          <cell r="D5435">
            <v>430922</v>
          </cell>
          <cell r="E5435" t="str">
            <v>三类</v>
          </cell>
          <cell r="F5435" t="str">
            <v>C026430922</v>
          </cell>
          <cell r="G5435" t="str">
            <v>周严线</v>
          </cell>
          <cell r="H5435">
            <v>0</v>
          </cell>
          <cell r="I5435">
            <v>2.393</v>
          </cell>
          <cell r="J5435">
            <v>2.393</v>
          </cell>
        </row>
        <row r="5436">
          <cell r="C5436" t="str">
            <v>桃江县</v>
          </cell>
          <cell r="D5436">
            <v>430922</v>
          </cell>
          <cell r="E5436" t="str">
            <v>三类</v>
          </cell>
          <cell r="F5436" t="str">
            <v>C082430922</v>
          </cell>
          <cell r="G5436" t="str">
            <v>连花线</v>
          </cell>
          <cell r="H5436">
            <v>0</v>
          </cell>
          <cell r="I5436">
            <v>2.513</v>
          </cell>
          <cell r="J5436">
            <v>2.513</v>
          </cell>
        </row>
        <row r="5437">
          <cell r="C5437" t="str">
            <v>桃江县</v>
          </cell>
          <cell r="D5437">
            <v>430922</v>
          </cell>
          <cell r="E5437" t="str">
            <v>三类</v>
          </cell>
          <cell r="F5437" t="str">
            <v>C097430922</v>
          </cell>
          <cell r="G5437" t="str">
            <v>八王湾-麻竹洞</v>
          </cell>
          <cell r="H5437">
            <v>0</v>
          </cell>
          <cell r="I5437">
            <v>2.618</v>
          </cell>
          <cell r="J5437">
            <v>1.83</v>
          </cell>
        </row>
        <row r="5438">
          <cell r="C5438" t="str">
            <v>桃江县</v>
          </cell>
          <cell r="D5438">
            <v>430922</v>
          </cell>
          <cell r="E5438" t="str">
            <v>三类</v>
          </cell>
          <cell r="F5438" t="str">
            <v>C251430922</v>
          </cell>
          <cell r="G5438" t="str">
            <v>桃花村-东流坳</v>
          </cell>
          <cell r="H5438">
            <v>0</v>
          </cell>
          <cell r="I5438">
            <v>2.27</v>
          </cell>
          <cell r="J5438">
            <v>2.27</v>
          </cell>
        </row>
        <row r="5439">
          <cell r="C5439" t="str">
            <v>桃江县</v>
          </cell>
          <cell r="D5439">
            <v>430922</v>
          </cell>
          <cell r="E5439" t="str">
            <v>三类</v>
          </cell>
          <cell r="F5439" t="str">
            <v>C263430922</v>
          </cell>
          <cell r="G5439" t="str">
            <v>蛇芳线</v>
          </cell>
          <cell r="H5439">
            <v>0</v>
          </cell>
          <cell r="I5439">
            <v>2.238</v>
          </cell>
          <cell r="J5439">
            <v>2.238</v>
          </cell>
        </row>
        <row r="5440">
          <cell r="C5440" t="str">
            <v>桃江县</v>
          </cell>
          <cell r="D5440">
            <v>430922</v>
          </cell>
          <cell r="E5440" t="str">
            <v>三类</v>
          </cell>
          <cell r="F5440" t="str">
            <v>C276430922</v>
          </cell>
          <cell r="G5440" t="str">
            <v>拱贺线</v>
          </cell>
          <cell r="H5440">
            <v>0</v>
          </cell>
          <cell r="I5440">
            <v>2.297</v>
          </cell>
          <cell r="J5440">
            <v>2.297</v>
          </cell>
        </row>
        <row r="5441">
          <cell r="C5441" t="str">
            <v>桃江县</v>
          </cell>
          <cell r="D5441">
            <v>430922</v>
          </cell>
          <cell r="E5441" t="str">
            <v>三类</v>
          </cell>
          <cell r="F5441" t="str">
            <v>C341430922</v>
          </cell>
          <cell r="G5441" t="str">
            <v>九胜公-彭家门口</v>
          </cell>
          <cell r="H5441">
            <v>0</v>
          </cell>
          <cell r="I5441">
            <v>3.817</v>
          </cell>
          <cell r="J5441">
            <v>3.817</v>
          </cell>
        </row>
        <row r="5442">
          <cell r="C5442" t="str">
            <v>桃江县</v>
          </cell>
          <cell r="D5442">
            <v>430922</v>
          </cell>
          <cell r="E5442" t="str">
            <v>三类</v>
          </cell>
          <cell r="F5442" t="str">
            <v>C358430922</v>
          </cell>
          <cell r="G5442" t="str">
            <v>毛家桥-水库</v>
          </cell>
          <cell r="H5442">
            <v>0</v>
          </cell>
          <cell r="I5442">
            <v>2.644</v>
          </cell>
          <cell r="J5442">
            <v>2.644</v>
          </cell>
        </row>
        <row r="5443">
          <cell r="C5443" t="str">
            <v>桃江县</v>
          </cell>
          <cell r="D5443">
            <v>430922</v>
          </cell>
          <cell r="E5443" t="str">
            <v>三类</v>
          </cell>
          <cell r="F5443" t="str">
            <v>C453430922</v>
          </cell>
          <cell r="G5443" t="str">
            <v>关山口-英灿湾</v>
          </cell>
          <cell r="H5443">
            <v>0</v>
          </cell>
          <cell r="I5443">
            <v>0.773</v>
          </cell>
          <cell r="J5443">
            <v>0.773</v>
          </cell>
        </row>
        <row r="5444">
          <cell r="C5444" t="str">
            <v>桃江县</v>
          </cell>
          <cell r="D5444">
            <v>430922</v>
          </cell>
          <cell r="E5444" t="str">
            <v>三类</v>
          </cell>
          <cell r="F5444" t="str">
            <v>C456430922</v>
          </cell>
          <cell r="G5444" t="str">
            <v>关山口-铁门庵</v>
          </cell>
          <cell r="H5444">
            <v>0</v>
          </cell>
          <cell r="I5444">
            <v>2.162</v>
          </cell>
          <cell r="J5444">
            <v>1.104</v>
          </cell>
        </row>
        <row r="5445">
          <cell r="C5445" t="str">
            <v>桃江县</v>
          </cell>
          <cell r="D5445">
            <v>430922</v>
          </cell>
          <cell r="E5445" t="str">
            <v>三类</v>
          </cell>
          <cell r="F5445" t="str">
            <v>C491430922</v>
          </cell>
          <cell r="G5445" t="str">
            <v>油渣组-老屋里</v>
          </cell>
          <cell r="H5445">
            <v>0</v>
          </cell>
          <cell r="I5445">
            <v>2.089</v>
          </cell>
          <cell r="J5445">
            <v>2.089</v>
          </cell>
        </row>
        <row r="5446">
          <cell r="C5446" t="str">
            <v>桃江县</v>
          </cell>
          <cell r="D5446">
            <v>430922</v>
          </cell>
          <cell r="E5446" t="str">
            <v>三类</v>
          </cell>
          <cell r="F5446" t="str">
            <v>C499430922</v>
          </cell>
          <cell r="G5446" t="str">
            <v>大叶线</v>
          </cell>
          <cell r="H5446">
            <v>0</v>
          </cell>
          <cell r="I5446">
            <v>2.065</v>
          </cell>
          <cell r="J5446">
            <v>2.065</v>
          </cell>
        </row>
        <row r="5447">
          <cell r="C5447" t="str">
            <v>桃江县</v>
          </cell>
          <cell r="D5447">
            <v>430922</v>
          </cell>
          <cell r="E5447" t="str">
            <v>三类</v>
          </cell>
          <cell r="F5447" t="str">
            <v>C500430922</v>
          </cell>
          <cell r="G5447" t="str">
            <v>烂柑线</v>
          </cell>
          <cell r="H5447">
            <v>0</v>
          </cell>
          <cell r="I5447">
            <v>0.389</v>
          </cell>
          <cell r="J5447">
            <v>0.389</v>
          </cell>
        </row>
        <row r="5448">
          <cell r="C5448" t="str">
            <v>桃江县</v>
          </cell>
          <cell r="D5448">
            <v>430922</v>
          </cell>
          <cell r="E5448" t="str">
            <v>三类</v>
          </cell>
          <cell r="F5448" t="str">
            <v>C520430922</v>
          </cell>
          <cell r="G5448" t="str">
            <v>荷三线</v>
          </cell>
          <cell r="H5448">
            <v>0</v>
          </cell>
          <cell r="I5448">
            <v>2.689</v>
          </cell>
          <cell r="J5448">
            <v>2.689</v>
          </cell>
        </row>
        <row r="5449">
          <cell r="C5449" t="str">
            <v>桃江县</v>
          </cell>
          <cell r="D5449">
            <v>430922</v>
          </cell>
          <cell r="E5449" t="str">
            <v>三类</v>
          </cell>
          <cell r="F5449" t="str">
            <v>C521430922</v>
          </cell>
          <cell r="G5449" t="str">
            <v>大江口-三角占</v>
          </cell>
          <cell r="H5449">
            <v>0</v>
          </cell>
          <cell r="I5449">
            <v>2.272</v>
          </cell>
          <cell r="J5449">
            <v>2.272</v>
          </cell>
        </row>
        <row r="5450">
          <cell r="C5450" t="str">
            <v>桃江县</v>
          </cell>
          <cell r="D5450">
            <v>430922</v>
          </cell>
          <cell r="E5450" t="str">
            <v>三类</v>
          </cell>
          <cell r="F5450" t="str">
            <v>C533430922</v>
          </cell>
          <cell r="G5450" t="str">
            <v>大枫树-上山组</v>
          </cell>
          <cell r="H5450">
            <v>0.096</v>
          </cell>
          <cell r="I5450">
            <v>2.81</v>
          </cell>
          <cell r="J5450">
            <v>2.714</v>
          </cell>
        </row>
        <row r="5451">
          <cell r="C5451" t="str">
            <v>桃江县</v>
          </cell>
          <cell r="D5451">
            <v>430922</v>
          </cell>
          <cell r="E5451" t="str">
            <v>三类</v>
          </cell>
          <cell r="F5451" t="str">
            <v>C554430922</v>
          </cell>
          <cell r="G5451" t="str">
            <v>拱朱线</v>
          </cell>
          <cell r="H5451">
            <v>0</v>
          </cell>
          <cell r="I5451">
            <v>2.672</v>
          </cell>
          <cell r="J5451">
            <v>2.672</v>
          </cell>
        </row>
        <row r="5452">
          <cell r="C5452" t="str">
            <v>桃江县</v>
          </cell>
          <cell r="D5452">
            <v>430922</v>
          </cell>
          <cell r="E5452" t="str">
            <v>三类</v>
          </cell>
          <cell r="F5452" t="str">
            <v>C570430922</v>
          </cell>
          <cell r="G5452" t="str">
            <v>柳小线</v>
          </cell>
          <cell r="H5452">
            <v>0</v>
          </cell>
          <cell r="I5452">
            <v>2.957</v>
          </cell>
          <cell r="J5452">
            <v>2.956</v>
          </cell>
        </row>
        <row r="5453">
          <cell r="C5453" t="str">
            <v>桃江县</v>
          </cell>
          <cell r="D5453">
            <v>430922</v>
          </cell>
          <cell r="E5453" t="str">
            <v>三类</v>
          </cell>
          <cell r="F5453" t="str">
            <v>C596430922</v>
          </cell>
          <cell r="G5453" t="str">
            <v>上岩线</v>
          </cell>
          <cell r="H5453">
            <v>0</v>
          </cell>
          <cell r="I5453">
            <v>1.511</v>
          </cell>
          <cell r="J5453">
            <v>1.511</v>
          </cell>
        </row>
        <row r="5454">
          <cell r="C5454" t="str">
            <v>桃江县</v>
          </cell>
          <cell r="D5454">
            <v>430922</v>
          </cell>
          <cell r="E5454" t="str">
            <v>三类</v>
          </cell>
          <cell r="F5454" t="str">
            <v>C635430922</v>
          </cell>
          <cell r="G5454" t="str">
            <v>老石线</v>
          </cell>
          <cell r="H5454">
            <v>0</v>
          </cell>
          <cell r="I5454">
            <v>2.202</v>
          </cell>
          <cell r="J5454">
            <v>2.202</v>
          </cell>
        </row>
        <row r="5455">
          <cell r="C5455" t="str">
            <v>桃江县</v>
          </cell>
          <cell r="D5455">
            <v>430922</v>
          </cell>
          <cell r="E5455" t="str">
            <v>三类</v>
          </cell>
          <cell r="F5455" t="str">
            <v>C640430922</v>
          </cell>
          <cell r="G5455" t="str">
            <v>下梯线</v>
          </cell>
          <cell r="H5455">
            <v>0</v>
          </cell>
          <cell r="I5455">
            <v>0.561</v>
          </cell>
          <cell r="J5455">
            <v>0.561</v>
          </cell>
        </row>
        <row r="5456">
          <cell r="C5456" t="str">
            <v>桃江县</v>
          </cell>
          <cell r="D5456">
            <v>430922</v>
          </cell>
          <cell r="E5456" t="str">
            <v>三类</v>
          </cell>
          <cell r="F5456" t="str">
            <v>C641430922</v>
          </cell>
          <cell r="G5456" t="str">
            <v>大村桥-大村桥</v>
          </cell>
          <cell r="H5456">
            <v>0</v>
          </cell>
          <cell r="I5456">
            <v>4.383</v>
          </cell>
          <cell r="J5456">
            <v>3.663</v>
          </cell>
        </row>
        <row r="5457">
          <cell r="C5457" t="str">
            <v>桃江县</v>
          </cell>
          <cell r="D5457">
            <v>430922</v>
          </cell>
          <cell r="E5457" t="str">
            <v>三类</v>
          </cell>
          <cell r="F5457" t="str">
            <v>C648430922</v>
          </cell>
          <cell r="G5457" t="str">
            <v>王虎线</v>
          </cell>
          <cell r="H5457">
            <v>0</v>
          </cell>
          <cell r="I5457">
            <v>2.081</v>
          </cell>
          <cell r="J5457">
            <v>2.081</v>
          </cell>
        </row>
        <row r="5458">
          <cell r="C5458" t="str">
            <v>桃江县</v>
          </cell>
          <cell r="D5458">
            <v>430922</v>
          </cell>
          <cell r="E5458" t="str">
            <v>三类</v>
          </cell>
          <cell r="F5458" t="str">
            <v>C654430923</v>
          </cell>
          <cell r="G5458" t="str">
            <v>弄羊线</v>
          </cell>
          <cell r="H5458">
            <v>0</v>
          </cell>
          <cell r="I5458">
            <v>0.294</v>
          </cell>
          <cell r="J5458">
            <v>0.294</v>
          </cell>
        </row>
        <row r="5459">
          <cell r="C5459" t="str">
            <v>桃江县</v>
          </cell>
          <cell r="D5459">
            <v>430922</v>
          </cell>
          <cell r="E5459" t="str">
            <v>三类</v>
          </cell>
          <cell r="F5459" t="str">
            <v>C669430922</v>
          </cell>
          <cell r="G5459" t="str">
            <v>刘姓桥-石湾里</v>
          </cell>
          <cell r="H5459">
            <v>0</v>
          </cell>
          <cell r="I5459">
            <v>1.56</v>
          </cell>
          <cell r="J5459">
            <v>1.56</v>
          </cell>
        </row>
        <row r="5460">
          <cell r="C5460" t="str">
            <v>桃江县</v>
          </cell>
          <cell r="D5460">
            <v>430922</v>
          </cell>
          <cell r="E5460" t="str">
            <v>三类</v>
          </cell>
          <cell r="F5460" t="str">
            <v>C706430922</v>
          </cell>
          <cell r="G5460" t="str">
            <v>符家湾-林场</v>
          </cell>
          <cell r="H5460">
            <v>0</v>
          </cell>
          <cell r="I5460">
            <v>1.687</v>
          </cell>
          <cell r="J5460">
            <v>1.687</v>
          </cell>
        </row>
        <row r="5461">
          <cell r="C5461" t="str">
            <v>桃江县</v>
          </cell>
          <cell r="D5461">
            <v>430922</v>
          </cell>
          <cell r="E5461" t="str">
            <v>三类</v>
          </cell>
          <cell r="F5461" t="str">
            <v>C820430922</v>
          </cell>
          <cell r="G5461" t="str">
            <v>代吴线</v>
          </cell>
          <cell r="H5461">
            <v>0</v>
          </cell>
          <cell r="I5461">
            <v>0.78</v>
          </cell>
          <cell r="J5461">
            <v>0.78</v>
          </cell>
        </row>
        <row r="5462">
          <cell r="C5462" t="str">
            <v>桃江县</v>
          </cell>
          <cell r="D5462">
            <v>430922</v>
          </cell>
          <cell r="E5462" t="str">
            <v>三类</v>
          </cell>
          <cell r="F5462" t="str">
            <v>C842430922</v>
          </cell>
          <cell r="G5462" t="str">
            <v>曹小线</v>
          </cell>
          <cell r="H5462">
            <v>0</v>
          </cell>
          <cell r="I5462">
            <v>3.085</v>
          </cell>
          <cell r="J5462">
            <v>3.085</v>
          </cell>
        </row>
        <row r="5463">
          <cell r="C5463" t="str">
            <v>桃江县</v>
          </cell>
          <cell r="D5463">
            <v>430922</v>
          </cell>
          <cell r="E5463" t="str">
            <v>三类</v>
          </cell>
          <cell r="F5463" t="str">
            <v>C944430922</v>
          </cell>
          <cell r="G5463" t="str">
            <v>龙天线</v>
          </cell>
          <cell r="H5463">
            <v>0</v>
          </cell>
          <cell r="I5463">
            <v>1.155</v>
          </cell>
          <cell r="J5463">
            <v>1.155</v>
          </cell>
        </row>
        <row r="5464">
          <cell r="C5464" t="str">
            <v>桃江县</v>
          </cell>
          <cell r="D5464">
            <v>430922</v>
          </cell>
          <cell r="E5464" t="str">
            <v>三类</v>
          </cell>
          <cell r="F5464" t="str">
            <v>CB94430922</v>
          </cell>
          <cell r="G5464" t="str">
            <v>桃花湖社区-锰矿办</v>
          </cell>
          <cell r="H5464">
            <v>0</v>
          </cell>
          <cell r="I5464">
            <v>0.124</v>
          </cell>
          <cell r="J5464">
            <v>0.124</v>
          </cell>
        </row>
        <row r="5465">
          <cell r="C5465" t="str">
            <v>桃江县</v>
          </cell>
          <cell r="D5465">
            <v>430922</v>
          </cell>
          <cell r="E5465" t="str">
            <v>三类</v>
          </cell>
          <cell r="F5465" t="str">
            <v>CC02430922</v>
          </cell>
          <cell r="G5465" t="str">
            <v>铁矿坳-铁山镰</v>
          </cell>
          <cell r="H5465">
            <v>0</v>
          </cell>
          <cell r="I5465">
            <v>2.62</v>
          </cell>
          <cell r="J5465">
            <v>2.62</v>
          </cell>
        </row>
        <row r="5466">
          <cell r="C5466" t="str">
            <v>桃江县</v>
          </cell>
          <cell r="D5466">
            <v>430922</v>
          </cell>
          <cell r="E5466" t="str">
            <v>三类</v>
          </cell>
          <cell r="F5466" t="str">
            <v>XF02430922</v>
          </cell>
          <cell r="G5466" t="str">
            <v>神崔线</v>
          </cell>
          <cell r="H5466">
            <v>0</v>
          </cell>
          <cell r="I5466">
            <v>17.337</v>
          </cell>
          <cell r="J5466">
            <v>1.57</v>
          </cell>
        </row>
        <row r="5467">
          <cell r="C5467" t="str">
            <v>桃江县</v>
          </cell>
          <cell r="D5467">
            <v>430922</v>
          </cell>
          <cell r="E5467" t="str">
            <v>三类</v>
          </cell>
          <cell r="F5467" t="str">
            <v>XF04430922</v>
          </cell>
          <cell r="G5467" t="str">
            <v>横石线</v>
          </cell>
          <cell r="H5467">
            <v>0</v>
          </cell>
          <cell r="I5467">
            <v>7.556</v>
          </cell>
          <cell r="J5467">
            <v>3.918</v>
          </cell>
        </row>
        <row r="5468">
          <cell r="C5468" t="str">
            <v>桃江县</v>
          </cell>
          <cell r="D5468">
            <v>430922</v>
          </cell>
          <cell r="E5468" t="str">
            <v>三类</v>
          </cell>
          <cell r="F5468" t="str">
            <v>XF05430922</v>
          </cell>
          <cell r="G5468" t="str">
            <v>马柳线</v>
          </cell>
          <cell r="H5468">
            <v>0</v>
          </cell>
          <cell r="I5468">
            <v>24.332</v>
          </cell>
          <cell r="J5468">
            <v>8.932</v>
          </cell>
        </row>
        <row r="5469">
          <cell r="C5469" t="str">
            <v>桃江县</v>
          </cell>
          <cell r="D5469">
            <v>430922</v>
          </cell>
          <cell r="E5469" t="str">
            <v>三类</v>
          </cell>
          <cell r="F5469" t="str">
            <v>XY08430922</v>
          </cell>
          <cell r="G5469" t="str">
            <v>龙黄线</v>
          </cell>
          <cell r="H5469">
            <v>0</v>
          </cell>
          <cell r="I5469">
            <v>5.875</v>
          </cell>
          <cell r="J5469">
            <v>1.369</v>
          </cell>
        </row>
        <row r="5470">
          <cell r="C5470" t="str">
            <v>桃江县</v>
          </cell>
          <cell r="D5470">
            <v>430922</v>
          </cell>
          <cell r="E5470" t="str">
            <v>三类</v>
          </cell>
          <cell r="F5470" t="str">
            <v>XZ80430922</v>
          </cell>
          <cell r="G5470" t="str">
            <v>电李线</v>
          </cell>
          <cell r="H5470">
            <v>0</v>
          </cell>
          <cell r="I5470">
            <v>24.908</v>
          </cell>
          <cell r="J5470">
            <v>0.742</v>
          </cell>
        </row>
        <row r="5471">
          <cell r="C5471" t="str">
            <v>桃江县</v>
          </cell>
          <cell r="D5471">
            <v>430922</v>
          </cell>
          <cell r="E5471" t="str">
            <v>三类</v>
          </cell>
          <cell r="F5471" t="str">
            <v>Y001430922</v>
          </cell>
          <cell r="G5471" t="str">
            <v>铁神线</v>
          </cell>
          <cell r="H5471">
            <v>2.131</v>
          </cell>
          <cell r="I5471">
            <v>3.499</v>
          </cell>
          <cell r="J5471">
            <v>1.036</v>
          </cell>
        </row>
        <row r="5472">
          <cell r="C5472" t="str">
            <v>桃江县</v>
          </cell>
          <cell r="D5472">
            <v>430922</v>
          </cell>
          <cell r="E5472" t="str">
            <v>三类</v>
          </cell>
          <cell r="F5472" t="str">
            <v>Y513430922</v>
          </cell>
          <cell r="G5472" t="str">
            <v>水铁线</v>
          </cell>
          <cell r="H5472">
            <v>1.669</v>
          </cell>
          <cell r="I5472">
            <v>3.718</v>
          </cell>
          <cell r="J5472">
            <v>2.049</v>
          </cell>
        </row>
        <row r="5473">
          <cell r="C5473" t="str">
            <v>桃江县</v>
          </cell>
          <cell r="D5473">
            <v>430922</v>
          </cell>
          <cell r="E5473" t="str">
            <v>三类</v>
          </cell>
          <cell r="F5473" t="str">
            <v>Y517430922</v>
          </cell>
          <cell r="G5473" t="str">
            <v>老麻线</v>
          </cell>
          <cell r="H5473">
            <v>0</v>
          </cell>
          <cell r="I5473">
            <v>10.525</v>
          </cell>
          <cell r="J5473">
            <v>0.565</v>
          </cell>
        </row>
        <row r="5474">
          <cell r="C5474" t="str">
            <v>桃江县</v>
          </cell>
          <cell r="D5474">
            <v>430922</v>
          </cell>
          <cell r="E5474" t="str">
            <v>三类</v>
          </cell>
          <cell r="F5474" t="str">
            <v>Y518430922</v>
          </cell>
          <cell r="G5474" t="str">
            <v>龙土线</v>
          </cell>
          <cell r="H5474">
            <v>1.902</v>
          </cell>
          <cell r="I5474">
            <v>11.166</v>
          </cell>
          <cell r="J5474">
            <v>1.336</v>
          </cell>
        </row>
        <row r="5475">
          <cell r="C5475" t="str">
            <v>桃江县</v>
          </cell>
          <cell r="D5475">
            <v>430922</v>
          </cell>
          <cell r="E5475" t="str">
            <v>三类</v>
          </cell>
          <cell r="F5475" t="str">
            <v>Y529430922</v>
          </cell>
          <cell r="G5475" t="str">
            <v>袁弘线</v>
          </cell>
          <cell r="H5475">
            <v>0</v>
          </cell>
          <cell r="I5475">
            <v>14.073</v>
          </cell>
          <cell r="J5475">
            <v>8.651</v>
          </cell>
        </row>
        <row r="5476">
          <cell r="C5476" t="str">
            <v>桃江县</v>
          </cell>
          <cell r="D5476">
            <v>430922</v>
          </cell>
          <cell r="E5476" t="str">
            <v>三类</v>
          </cell>
          <cell r="F5476" t="str">
            <v>Y534430922</v>
          </cell>
          <cell r="G5476" t="str">
            <v>包新线</v>
          </cell>
          <cell r="H5476">
            <v>0</v>
          </cell>
          <cell r="I5476">
            <v>4.226</v>
          </cell>
          <cell r="J5476">
            <v>2.907</v>
          </cell>
        </row>
        <row r="5477">
          <cell r="C5477" t="str">
            <v>桃江县</v>
          </cell>
          <cell r="D5477">
            <v>430922</v>
          </cell>
          <cell r="E5477" t="str">
            <v>三类</v>
          </cell>
          <cell r="F5477" t="str">
            <v>Y537430922</v>
          </cell>
          <cell r="G5477" t="str">
            <v>龙栗线</v>
          </cell>
          <cell r="H5477">
            <v>0</v>
          </cell>
          <cell r="I5477">
            <v>10.023</v>
          </cell>
          <cell r="J5477">
            <v>4.157</v>
          </cell>
        </row>
        <row r="5478">
          <cell r="C5478" t="str">
            <v>桃江县</v>
          </cell>
          <cell r="D5478">
            <v>430922</v>
          </cell>
          <cell r="E5478" t="str">
            <v>三类</v>
          </cell>
          <cell r="F5478" t="str">
            <v>Y538430922</v>
          </cell>
          <cell r="G5478" t="str">
            <v>王虎线</v>
          </cell>
          <cell r="H5478">
            <v>0</v>
          </cell>
          <cell r="I5478">
            <v>4.113</v>
          </cell>
          <cell r="J5478">
            <v>4.113</v>
          </cell>
        </row>
        <row r="5479">
          <cell r="C5479" t="str">
            <v>桃江县</v>
          </cell>
          <cell r="D5479">
            <v>430922</v>
          </cell>
          <cell r="E5479" t="str">
            <v>三类</v>
          </cell>
          <cell r="F5479" t="str">
            <v>Y539430922</v>
          </cell>
          <cell r="G5479" t="str">
            <v>先文线</v>
          </cell>
          <cell r="H5479">
            <v>0</v>
          </cell>
          <cell r="I5479">
            <v>11.081</v>
          </cell>
          <cell r="J5479">
            <v>8.579</v>
          </cell>
        </row>
        <row r="5480">
          <cell r="C5480" t="str">
            <v>桃江县</v>
          </cell>
          <cell r="D5480">
            <v>430922</v>
          </cell>
          <cell r="E5480" t="str">
            <v>三类</v>
          </cell>
          <cell r="F5480" t="str">
            <v>Y548430922</v>
          </cell>
          <cell r="G5480" t="str">
            <v>双翔线</v>
          </cell>
          <cell r="H5480">
            <v>1.711</v>
          </cell>
          <cell r="I5480">
            <v>6.517</v>
          </cell>
          <cell r="J5480">
            <v>4.806</v>
          </cell>
        </row>
        <row r="5481">
          <cell r="C5481" t="str">
            <v>桃江县</v>
          </cell>
          <cell r="D5481">
            <v>430922</v>
          </cell>
          <cell r="E5481" t="str">
            <v>三类</v>
          </cell>
          <cell r="F5481" t="str">
            <v>Y550430922</v>
          </cell>
          <cell r="G5481" t="str">
            <v>周金线</v>
          </cell>
          <cell r="H5481">
            <v>3.47</v>
          </cell>
          <cell r="I5481">
            <v>5.692</v>
          </cell>
          <cell r="J5481">
            <v>2.222</v>
          </cell>
        </row>
        <row r="5482">
          <cell r="C5482" t="str">
            <v>桃江县</v>
          </cell>
          <cell r="D5482">
            <v>430922</v>
          </cell>
          <cell r="E5482" t="str">
            <v>三类</v>
          </cell>
          <cell r="F5482" t="str">
            <v>Y556430922</v>
          </cell>
          <cell r="G5482" t="str">
            <v>双老线</v>
          </cell>
          <cell r="H5482">
            <v>0</v>
          </cell>
          <cell r="I5482">
            <v>8.75</v>
          </cell>
          <cell r="J5482">
            <v>6.659</v>
          </cell>
        </row>
        <row r="5483">
          <cell r="C5483" t="str">
            <v>桃江县</v>
          </cell>
          <cell r="D5483">
            <v>430922</v>
          </cell>
          <cell r="E5483" t="str">
            <v>三类</v>
          </cell>
          <cell r="F5483" t="str">
            <v>Y558430922</v>
          </cell>
          <cell r="G5483" t="str">
            <v>扇苍线</v>
          </cell>
          <cell r="H5483">
            <v>2.768</v>
          </cell>
          <cell r="I5483">
            <v>6.391</v>
          </cell>
          <cell r="J5483">
            <v>3.623</v>
          </cell>
        </row>
        <row r="5484">
          <cell r="C5484" t="str">
            <v>桃江县</v>
          </cell>
          <cell r="D5484">
            <v>430922</v>
          </cell>
          <cell r="E5484" t="str">
            <v>三类</v>
          </cell>
          <cell r="F5484" t="str">
            <v>Y559430922</v>
          </cell>
          <cell r="G5484" t="str">
            <v>小水线</v>
          </cell>
          <cell r="H5484">
            <v>9.412</v>
          </cell>
          <cell r="I5484">
            <v>18.081</v>
          </cell>
          <cell r="J5484">
            <v>0.165</v>
          </cell>
        </row>
        <row r="5485">
          <cell r="C5485" t="str">
            <v>桃江县</v>
          </cell>
          <cell r="D5485">
            <v>430922</v>
          </cell>
          <cell r="E5485" t="str">
            <v>三类</v>
          </cell>
          <cell r="F5485" t="str">
            <v>Y560430922</v>
          </cell>
          <cell r="G5485" t="str">
            <v>金万线</v>
          </cell>
          <cell r="H5485">
            <v>1.809</v>
          </cell>
          <cell r="I5485">
            <v>7.976</v>
          </cell>
          <cell r="J5485">
            <v>2.14</v>
          </cell>
        </row>
        <row r="5486">
          <cell r="C5486" t="str">
            <v>桃江县</v>
          </cell>
          <cell r="D5486">
            <v>430922</v>
          </cell>
          <cell r="E5486" t="str">
            <v>三类</v>
          </cell>
          <cell r="F5486" t="str">
            <v>Y563430922</v>
          </cell>
          <cell r="G5486" t="str">
            <v>塘石线</v>
          </cell>
          <cell r="H5486">
            <v>0</v>
          </cell>
          <cell r="I5486">
            <v>3.694</v>
          </cell>
          <cell r="J5486">
            <v>2.035</v>
          </cell>
        </row>
        <row r="5487">
          <cell r="C5487" t="str">
            <v>桃江县</v>
          </cell>
          <cell r="D5487">
            <v>430922</v>
          </cell>
          <cell r="E5487" t="str">
            <v>三类</v>
          </cell>
          <cell r="F5487" t="str">
            <v>Y564430922</v>
          </cell>
          <cell r="G5487" t="str">
            <v>桥曾线</v>
          </cell>
          <cell r="H5487">
            <v>0</v>
          </cell>
          <cell r="I5487">
            <v>16.437</v>
          </cell>
          <cell r="J5487">
            <v>3.305</v>
          </cell>
        </row>
        <row r="5488">
          <cell r="C5488" t="str">
            <v>桃江县</v>
          </cell>
          <cell r="D5488">
            <v>430922</v>
          </cell>
          <cell r="E5488" t="str">
            <v>三类</v>
          </cell>
          <cell r="F5488" t="str">
            <v>Y568430922</v>
          </cell>
          <cell r="G5488" t="str">
            <v>南桐线</v>
          </cell>
          <cell r="H5488">
            <v>0</v>
          </cell>
          <cell r="I5488">
            <v>7.525</v>
          </cell>
          <cell r="J5488">
            <v>7.112</v>
          </cell>
        </row>
        <row r="5489">
          <cell r="C5489" t="str">
            <v>桃江县</v>
          </cell>
          <cell r="D5489">
            <v>430922</v>
          </cell>
          <cell r="E5489" t="str">
            <v>三类</v>
          </cell>
          <cell r="F5489" t="str">
            <v>Y569430922</v>
          </cell>
          <cell r="G5489" t="str">
            <v>铁修线</v>
          </cell>
          <cell r="H5489">
            <v>0</v>
          </cell>
          <cell r="I5489">
            <v>5.744</v>
          </cell>
          <cell r="J5489">
            <v>0.579</v>
          </cell>
        </row>
        <row r="5490">
          <cell r="C5490" t="str">
            <v>桃江县</v>
          </cell>
          <cell r="D5490">
            <v>430922</v>
          </cell>
          <cell r="E5490" t="str">
            <v>三类</v>
          </cell>
          <cell r="F5490" t="str">
            <v>Y573430922</v>
          </cell>
          <cell r="G5490" t="str">
            <v>湘阳线</v>
          </cell>
          <cell r="H5490">
            <v>0</v>
          </cell>
          <cell r="I5490">
            <v>7.472</v>
          </cell>
          <cell r="J5490">
            <v>7.472</v>
          </cell>
        </row>
        <row r="5491">
          <cell r="C5491" t="str">
            <v>桃江县</v>
          </cell>
          <cell r="D5491">
            <v>430922</v>
          </cell>
          <cell r="E5491" t="str">
            <v>三类</v>
          </cell>
          <cell r="F5491" t="str">
            <v>Y574430922</v>
          </cell>
          <cell r="G5491" t="str">
            <v>梅甘线</v>
          </cell>
          <cell r="H5491">
            <v>0</v>
          </cell>
          <cell r="I5491">
            <v>12.255</v>
          </cell>
          <cell r="J5491">
            <v>8.689</v>
          </cell>
        </row>
        <row r="5492">
          <cell r="C5492" t="str">
            <v>桃江县</v>
          </cell>
          <cell r="D5492">
            <v>430922</v>
          </cell>
          <cell r="E5492" t="str">
            <v>三类</v>
          </cell>
          <cell r="F5492" t="str">
            <v>Y575430922</v>
          </cell>
          <cell r="G5492" t="str">
            <v>易京线</v>
          </cell>
          <cell r="H5492">
            <v>2.393</v>
          </cell>
          <cell r="I5492">
            <v>12.246</v>
          </cell>
          <cell r="J5492">
            <v>9.853</v>
          </cell>
        </row>
        <row r="5493">
          <cell r="C5493" t="str">
            <v>桃江县</v>
          </cell>
          <cell r="D5493">
            <v>430922</v>
          </cell>
          <cell r="E5493" t="str">
            <v>三类</v>
          </cell>
          <cell r="F5493" t="str">
            <v>Y578430922</v>
          </cell>
          <cell r="G5493" t="str">
            <v>郭王线</v>
          </cell>
          <cell r="H5493">
            <v>0</v>
          </cell>
          <cell r="I5493">
            <v>6.61</v>
          </cell>
          <cell r="J5493">
            <v>5.878</v>
          </cell>
        </row>
        <row r="5494">
          <cell r="C5494" t="str">
            <v>桃江县</v>
          </cell>
          <cell r="D5494">
            <v>430922</v>
          </cell>
          <cell r="E5494" t="str">
            <v>三类</v>
          </cell>
          <cell r="F5494" t="str">
            <v>Y579430922</v>
          </cell>
          <cell r="G5494" t="str">
            <v>下云线</v>
          </cell>
          <cell r="H5494">
            <v>0</v>
          </cell>
          <cell r="I5494">
            <v>3.241</v>
          </cell>
          <cell r="J5494">
            <v>3.241</v>
          </cell>
        </row>
        <row r="5495">
          <cell r="C5495" t="str">
            <v>桃江县</v>
          </cell>
          <cell r="D5495">
            <v>430922</v>
          </cell>
          <cell r="E5495" t="str">
            <v>三类</v>
          </cell>
          <cell r="F5495" t="str">
            <v>Y580430922</v>
          </cell>
          <cell r="G5495" t="str">
            <v>早天线</v>
          </cell>
          <cell r="H5495">
            <v>0</v>
          </cell>
          <cell r="I5495">
            <v>4.596</v>
          </cell>
          <cell r="J5495">
            <v>1.592</v>
          </cell>
        </row>
        <row r="5496">
          <cell r="C5496" t="str">
            <v>桃江县</v>
          </cell>
          <cell r="D5496">
            <v>430922</v>
          </cell>
          <cell r="E5496" t="str">
            <v>三类</v>
          </cell>
          <cell r="F5496" t="str">
            <v>Y583430922</v>
          </cell>
          <cell r="G5496" t="str">
            <v>大龙线</v>
          </cell>
          <cell r="H5496">
            <v>4.092</v>
          </cell>
          <cell r="I5496">
            <v>7.93</v>
          </cell>
          <cell r="J5496">
            <v>3.838</v>
          </cell>
        </row>
        <row r="5497">
          <cell r="C5497" t="str">
            <v>桃江县</v>
          </cell>
          <cell r="D5497">
            <v>430922</v>
          </cell>
          <cell r="E5497" t="str">
            <v>三类</v>
          </cell>
          <cell r="F5497" t="str">
            <v>Y585430922</v>
          </cell>
          <cell r="G5497" t="str">
            <v>长绸线</v>
          </cell>
          <cell r="H5497">
            <v>0</v>
          </cell>
          <cell r="I5497">
            <v>5.888</v>
          </cell>
          <cell r="J5497">
            <v>2.936</v>
          </cell>
        </row>
        <row r="5498">
          <cell r="C5498" t="str">
            <v>桃江县</v>
          </cell>
          <cell r="D5498">
            <v>430922</v>
          </cell>
          <cell r="E5498" t="str">
            <v>三类</v>
          </cell>
          <cell r="F5498" t="str">
            <v>Y586430922</v>
          </cell>
          <cell r="G5498" t="str">
            <v>伍供线</v>
          </cell>
          <cell r="H5498">
            <v>0</v>
          </cell>
          <cell r="I5498">
            <v>2.313</v>
          </cell>
          <cell r="J5498">
            <v>2.313</v>
          </cell>
        </row>
        <row r="5499">
          <cell r="C5499" t="str">
            <v>桃江县</v>
          </cell>
          <cell r="D5499">
            <v>430922</v>
          </cell>
          <cell r="E5499" t="str">
            <v>三类</v>
          </cell>
          <cell r="F5499" t="str">
            <v>Y588430922</v>
          </cell>
          <cell r="G5499" t="str">
            <v>六省线</v>
          </cell>
          <cell r="H5499">
            <v>0.397</v>
          </cell>
          <cell r="I5499">
            <v>6.707</v>
          </cell>
          <cell r="J5499">
            <v>6.31</v>
          </cell>
        </row>
        <row r="5500">
          <cell r="C5500" t="str">
            <v>桃江县</v>
          </cell>
          <cell r="D5500">
            <v>430922</v>
          </cell>
          <cell r="E5500" t="str">
            <v>三类</v>
          </cell>
          <cell r="F5500" t="str">
            <v>Y589430922</v>
          </cell>
          <cell r="G5500" t="str">
            <v>道大线</v>
          </cell>
          <cell r="H5500">
            <v>0</v>
          </cell>
          <cell r="I5500">
            <v>6.583</v>
          </cell>
          <cell r="J5500">
            <v>6.583</v>
          </cell>
        </row>
        <row r="5501">
          <cell r="C5501" t="str">
            <v>桃江县</v>
          </cell>
          <cell r="D5501">
            <v>430922</v>
          </cell>
          <cell r="E5501" t="str">
            <v>三类</v>
          </cell>
          <cell r="F5501" t="str">
            <v>Y592430922</v>
          </cell>
          <cell r="G5501" t="str">
            <v>一沈线</v>
          </cell>
          <cell r="H5501">
            <v>3.281</v>
          </cell>
          <cell r="I5501">
            <v>4.436</v>
          </cell>
          <cell r="J5501">
            <v>1.155</v>
          </cell>
        </row>
        <row r="5502">
          <cell r="C5502" t="str">
            <v>桃江县</v>
          </cell>
          <cell r="D5502">
            <v>430922</v>
          </cell>
          <cell r="E5502" t="str">
            <v>三类</v>
          </cell>
          <cell r="F5502" t="str">
            <v>Y594430922</v>
          </cell>
          <cell r="G5502" t="str">
            <v>黄牛线</v>
          </cell>
          <cell r="H5502">
            <v>0</v>
          </cell>
          <cell r="I5502">
            <v>7.397</v>
          </cell>
          <cell r="J5502">
            <v>2.617</v>
          </cell>
        </row>
        <row r="5503">
          <cell r="C5503" t="str">
            <v>桃江县</v>
          </cell>
          <cell r="D5503">
            <v>430922</v>
          </cell>
          <cell r="E5503" t="str">
            <v>三类</v>
          </cell>
          <cell r="F5503" t="str">
            <v>Y595430922</v>
          </cell>
          <cell r="G5503" t="str">
            <v>上下线</v>
          </cell>
          <cell r="H5503">
            <v>3.078</v>
          </cell>
          <cell r="I5503">
            <v>8.657</v>
          </cell>
          <cell r="J5503">
            <v>4.372</v>
          </cell>
        </row>
        <row r="5504">
          <cell r="C5504" t="str">
            <v>桃江县</v>
          </cell>
          <cell r="D5504">
            <v>430922</v>
          </cell>
          <cell r="E5504" t="str">
            <v>三类</v>
          </cell>
          <cell r="F5504" t="str">
            <v>Y596430922</v>
          </cell>
          <cell r="G5504" t="str">
            <v>卫镰线</v>
          </cell>
          <cell r="H5504">
            <v>0</v>
          </cell>
          <cell r="I5504">
            <v>2.874</v>
          </cell>
          <cell r="J5504">
            <v>2.204</v>
          </cell>
        </row>
        <row r="5505">
          <cell r="C5505" t="str">
            <v>桃江县</v>
          </cell>
          <cell r="D5505">
            <v>430922</v>
          </cell>
          <cell r="E5505" t="str">
            <v>三类</v>
          </cell>
          <cell r="F5505" t="str">
            <v>Y599430922</v>
          </cell>
          <cell r="G5505" t="str">
            <v>供锣线</v>
          </cell>
          <cell r="H5505">
            <v>0</v>
          </cell>
          <cell r="I5505">
            <v>5.65</v>
          </cell>
          <cell r="J5505">
            <v>5.65</v>
          </cell>
        </row>
        <row r="5506">
          <cell r="C5506" t="str">
            <v>桃江县</v>
          </cell>
          <cell r="D5506">
            <v>430922</v>
          </cell>
          <cell r="E5506" t="str">
            <v>三类</v>
          </cell>
          <cell r="F5506" t="str">
            <v>YBB1430922</v>
          </cell>
          <cell r="G5506" t="str">
            <v>升升线</v>
          </cell>
          <cell r="H5506">
            <v>0.366</v>
          </cell>
          <cell r="I5506">
            <v>0.844</v>
          </cell>
          <cell r="J5506">
            <v>0.478</v>
          </cell>
        </row>
        <row r="5507">
          <cell r="C5507" t="str">
            <v>桃江县</v>
          </cell>
          <cell r="D5507">
            <v>430922</v>
          </cell>
          <cell r="E5507" t="str">
            <v>三类</v>
          </cell>
          <cell r="F5507" t="str">
            <v>YE27430923</v>
          </cell>
          <cell r="G5507" t="str">
            <v>晓睦线</v>
          </cell>
          <cell r="H5507">
            <v>0.892</v>
          </cell>
          <cell r="I5507">
            <v>1.586</v>
          </cell>
          <cell r="J5507">
            <v>0.694</v>
          </cell>
        </row>
        <row r="5508">
          <cell r="C5508" t="str">
            <v>桃江县</v>
          </cell>
          <cell r="D5508">
            <v>430922</v>
          </cell>
          <cell r="E5508" t="str">
            <v>三类</v>
          </cell>
          <cell r="F5508" t="str">
            <v>YE32430903</v>
          </cell>
          <cell r="G5508" t="str">
            <v>谢林港村-水库</v>
          </cell>
          <cell r="H5508">
            <v>4.637</v>
          </cell>
          <cell r="I5508">
            <v>4.779</v>
          </cell>
          <cell r="J5508">
            <v>0.142</v>
          </cell>
        </row>
        <row r="5509">
          <cell r="C5509" t="str">
            <v>桃江县</v>
          </cell>
          <cell r="D5509">
            <v>430922</v>
          </cell>
          <cell r="E5509" t="str">
            <v>三类</v>
          </cell>
          <cell r="F5509" t="str">
            <v>YF01430922</v>
          </cell>
          <cell r="G5509" t="str">
            <v>石崇线</v>
          </cell>
          <cell r="H5509">
            <v>2.724</v>
          </cell>
          <cell r="I5509">
            <v>7.475</v>
          </cell>
          <cell r="J5509">
            <v>4.751</v>
          </cell>
        </row>
        <row r="5510">
          <cell r="C5510" t="str">
            <v>桃江县</v>
          </cell>
          <cell r="D5510">
            <v>430922</v>
          </cell>
          <cell r="E5510" t="str">
            <v>三类</v>
          </cell>
          <cell r="F5510" t="str">
            <v>YF08430922</v>
          </cell>
          <cell r="G5510" t="str">
            <v>变半线</v>
          </cell>
          <cell r="H5510">
            <v>0</v>
          </cell>
          <cell r="I5510">
            <v>8</v>
          </cell>
          <cell r="J5510">
            <v>3.864</v>
          </cell>
        </row>
        <row r="5511">
          <cell r="C5511" t="str">
            <v>桃江县</v>
          </cell>
          <cell r="D5511">
            <v>430922</v>
          </cell>
          <cell r="E5511" t="str">
            <v>三类</v>
          </cell>
          <cell r="F5511" t="str">
            <v>YF19430922</v>
          </cell>
          <cell r="G5511" t="str">
            <v>卫葡线</v>
          </cell>
          <cell r="H5511">
            <v>0</v>
          </cell>
          <cell r="I5511">
            <v>5.592</v>
          </cell>
          <cell r="J5511">
            <v>5.592</v>
          </cell>
        </row>
        <row r="5512">
          <cell r="C5512" t="str">
            <v>桃江县</v>
          </cell>
          <cell r="D5512">
            <v>430922</v>
          </cell>
          <cell r="E5512" t="str">
            <v>三类</v>
          </cell>
          <cell r="F5512" t="str">
            <v>YF21430922</v>
          </cell>
          <cell r="G5512" t="str">
            <v>油张线</v>
          </cell>
          <cell r="H5512">
            <v>0</v>
          </cell>
          <cell r="I5512">
            <v>5.66</v>
          </cell>
          <cell r="J5512">
            <v>5.66</v>
          </cell>
        </row>
        <row r="5513">
          <cell r="C5513" t="str">
            <v>桃江县</v>
          </cell>
          <cell r="D5513">
            <v>430922</v>
          </cell>
          <cell r="E5513" t="str">
            <v>三类</v>
          </cell>
          <cell r="F5513" t="str">
            <v>YF28430922</v>
          </cell>
          <cell r="G5513" t="str">
            <v>三十线</v>
          </cell>
          <cell r="H5513">
            <v>0</v>
          </cell>
          <cell r="I5513">
            <v>4.228</v>
          </cell>
          <cell r="J5513">
            <v>4.228</v>
          </cell>
        </row>
        <row r="5514">
          <cell r="C5514" t="str">
            <v>桃江县</v>
          </cell>
          <cell r="D5514">
            <v>430922</v>
          </cell>
          <cell r="E5514" t="str">
            <v>三类</v>
          </cell>
          <cell r="F5514" t="str">
            <v>YF29430922</v>
          </cell>
          <cell r="G5514" t="str">
            <v>大代线</v>
          </cell>
          <cell r="H5514">
            <v>0</v>
          </cell>
          <cell r="I5514">
            <v>8.232</v>
          </cell>
          <cell r="J5514">
            <v>5.687</v>
          </cell>
        </row>
        <row r="5515">
          <cell r="C5515" t="str">
            <v>桃江县</v>
          </cell>
          <cell r="D5515">
            <v>430922</v>
          </cell>
          <cell r="E5515" t="str">
            <v>三类</v>
          </cell>
          <cell r="F5515" t="str">
            <v>YF35430922</v>
          </cell>
          <cell r="G5515" t="str">
            <v>团中线</v>
          </cell>
          <cell r="H5515">
            <v>0</v>
          </cell>
          <cell r="I5515">
            <v>4.102</v>
          </cell>
          <cell r="J5515">
            <v>4.102</v>
          </cell>
        </row>
        <row r="5516">
          <cell r="C5516" t="str">
            <v>桃江县</v>
          </cell>
          <cell r="D5516">
            <v>430922</v>
          </cell>
          <cell r="E5516" t="str">
            <v>三类</v>
          </cell>
          <cell r="F5516" t="str">
            <v>YF45430922</v>
          </cell>
          <cell r="G5516" t="str">
            <v>许上线</v>
          </cell>
          <cell r="H5516">
            <v>0</v>
          </cell>
          <cell r="I5516">
            <v>2.868</v>
          </cell>
          <cell r="J5516">
            <v>2.868</v>
          </cell>
        </row>
        <row r="5517">
          <cell r="C5517" t="str">
            <v>桃江县</v>
          </cell>
          <cell r="D5517">
            <v>430922</v>
          </cell>
          <cell r="E5517" t="str">
            <v>三类</v>
          </cell>
          <cell r="F5517" t="str">
            <v>YF46430922</v>
          </cell>
          <cell r="G5517" t="str">
            <v>八荷线</v>
          </cell>
          <cell r="H5517">
            <v>0</v>
          </cell>
          <cell r="I5517">
            <v>6.431</v>
          </cell>
          <cell r="J5517">
            <v>6.259</v>
          </cell>
        </row>
        <row r="5518">
          <cell r="C5518" t="str">
            <v>桃江县</v>
          </cell>
          <cell r="D5518">
            <v>430922</v>
          </cell>
          <cell r="E5518" t="str">
            <v>三类</v>
          </cell>
          <cell r="F5518" t="str">
            <v>YF50430922</v>
          </cell>
          <cell r="G5518" t="str">
            <v>月杨线</v>
          </cell>
          <cell r="H5518">
            <v>2.018</v>
          </cell>
          <cell r="I5518">
            <v>2.806</v>
          </cell>
          <cell r="J5518">
            <v>0.788</v>
          </cell>
        </row>
        <row r="5519">
          <cell r="C5519" t="str">
            <v>桃江县</v>
          </cell>
          <cell r="D5519">
            <v>430922</v>
          </cell>
          <cell r="E5519" t="str">
            <v>三类</v>
          </cell>
          <cell r="F5519" t="str">
            <v>YF51430922</v>
          </cell>
          <cell r="G5519" t="str">
            <v>荷曹线</v>
          </cell>
          <cell r="H5519">
            <v>0</v>
          </cell>
          <cell r="I5519">
            <v>2.379</v>
          </cell>
          <cell r="J5519">
            <v>0.985</v>
          </cell>
        </row>
        <row r="5520">
          <cell r="C5520" t="str">
            <v>桃江县</v>
          </cell>
          <cell r="D5520">
            <v>430922</v>
          </cell>
          <cell r="E5520" t="str">
            <v>三类</v>
          </cell>
          <cell r="F5520" t="str">
            <v>YF59430922</v>
          </cell>
          <cell r="G5520" t="str">
            <v>石沾线</v>
          </cell>
          <cell r="H5520">
            <v>0</v>
          </cell>
          <cell r="I5520">
            <v>6.105</v>
          </cell>
          <cell r="J5520">
            <v>6.031</v>
          </cell>
        </row>
        <row r="5521">
          <cell r="C5521" t="str">
            <v>桃江县</v>
          </cell>
          <cell r="D5521">
            <v>430922</v>
          </cell>
          <cell r="E5521" t="str">
            <v>三类</v>
          </cell>
          <cell r="F5521" t="str">
            <v>YF60430922</v>
          </cell>
          <cell r="G5521" t="str">
            <v>十供线</v>
          </cell>
          <cell r="H5521">
            <v>4.135</v>
          </cell>
          <cell r="I5521">
            <v>6.704</v>
          </cell>
          <cell r="J5521">
            <v>1.532</v>
          </cell>
        </row>
        <row r="5522">
          <cell r="C5522" t="str">
            <v>桃江县</v>
          </cell>
          <cell r="D5522">
            <v>430922</v>
          </cell>
          <cell r="E5522" t="str">
            <v>三类</v>
          </cell>
          <cell r="F5522" t="str">
            <v>YF63430922</v>
          </cell>
          <cell r="G5522" t="str">
            <v>跃七线</v>
          </cell>
          <cell r="H5522">
            <v>0</v>
          </cell>
          <cell r="I5522">
            <v>4.338</v>
          </cell>
          <cell r="J5522">
            <v>4.338</v>
          </cell>
        </row>
        <row r="5523">
          <cell r="C5523" t="str">
            <v>桃江县</v>
          </cell>
          <cell r="D5523">
            <v>430922</v>
          </cell>
          <cell r="E5523" t="str">
            <v>三类</v>
          </cell>
          <cell r="F5523" t="str">
            <v>YF65430922</v>
          </cell>
          <cell r="G5523" t="str">
            <v>枫青线</v>
          </cell>
          <cell r="H5523">
            <v>0</v>
          </cell>
          <cell r="I5523">
            <v>2.916</v>
          </cell>
          <cell r="J5523">
            <v>2.916</v>
          </cell>
        </row>
        <row r="5524">
          <cell r="C5524" t="str">
            <v>桃江县</v>
          </cell>
          <cell r="D5524">
            <v>430922</v>
          </cell>
          <cell r="E5524" t="str">
            <v>三类</v>
          </cell>
          <cell r="F5524" t="str">
            <v>YF71430922</v>
          </cell>
          <cell r="G5524" t="str">
            <v>新廖线</v>
          </cell>
          <cell r="H5524">
            <v>0</v>
          </cell>
          <cell r="I5524">
            <v>3.344</v>
          </cell>
          <cell r="J5524">
            <v>3.344</v>
          </cell>
        </row>
        <row r="5525">
          <cell r="C5525" t="str">
            <v>桃江县</v>
          </cell>
          <cell r="D5525">
            <v>430922</v>
          </cell>
          <cell r="E5525" t="str">
            <v>三类</v>
          </cell>
          <cell r="F5525" t="str">
            <v>YF74430922</v>
          </cell>
          <cell r="G5525" t="str">
            <v>廖石线</v>
          </cell>
          <cell r="H5525">
            <v>2.183</v>
          </cell>
          <cell r="I5525">
            <v>6.052</v>
          </cell>
          <cell r="J5525">
            <v>3.869</v>
          </cell>
        </row>
        <row r="5526">
          <cell r="C5526" t="str">
            <v>桃江县</v>
          </cell>
          <cell r="D5526">
            <v>430922</v>
          </cell>
          <cell r="E5526" t="str">
            <v>三类</v>
          </cell>
          <cell r="F5526" t="str">
            <v>YF94430922</v>
          </cell>
          <cell r="G5526" t="str">
            <v>庙三线</v>
          </cell>
          <cell r="H5526">
            <v>2.306</v>
          </cell>
          <cell r="I5526">
            <v>3.178</v>
          </cell>
          <cell r="J5526">
            <v>0.872</v>
          </cell>
        </row>
        <row r="5527">
          <cell r="C5527" t="str">
            <v>桃江县</v>
          </cell>
          <cell r="D5527">
            <v>430922</v>
          </cell>
          <cell r="E5527" t="str">
            <v>三类</v>
          </cell>
          <cell r="F5527" t="str">
            <v>YF97430922</v>
          </cell>
          <cell r="G5527" t="str">
            <v>岩安线</v>
          </cell>
          <cell r="H5527">
            <v>1.177</v>
          </cell>
          <cell r="I5527">
            <v>2.439</v>
          </cell>
          <cell r="J5527">
            <v>1.262</v>
          </cell>
        </row>
        <row r="5528">
          <cell r="C5528" t="str">
            <v>桃江县</v>
          </cell>
          <cell r="D5528">
            <v>430922</v>
          </cell>
          <cell r="E5528" t="str">
            <v>三类</v>
          </cell>
          <cell r="F5528" t="str">
            <v>YF98430922</v>
          </cell>
          <cell r="G5528" t="str">
            <v>郭长线</v>
          </cell>
          <cell r="H5528">
            <v>0</v>
          </cell>
          <cell r="I5528">
            <v>1.494</v>
          </cell>
          <cell r="J5528">
            <v>1.494</v>
          </cell>
        </row>
        <row r="5529">
          <cell r="C5529" t="str">
            <v>桃江县</v>
          </cell>
          <cell r="D5529">
            <v>430922</v>
          </cell>
          <cell r="E5529" t="str">
            <v>三类</v>
          </cell>
          <cell r="F5529" t="str">
            <v>YF99430922</v>
          </cell>
          <cell r="G5529" t="str">
            <v>矿响线</v>
          </cell>
          <cell r="H5529">
            <v>0</v>
          </cell>
          <cell r="I5529">
            <v>1.239</v>
          </cell>
          <cell r="J5529">
            <v>0.898</v>
          </cell>
        </row>
        <row r="5530">
          <cell r="C5530" t="str">
            <v>桃江县</v>
          </cell>
          <cell r="D5530">
            <v>430922</v>
          </cell>
          <cell r="E5530" t="str">
            <v>三类</v>
          </cell>
          <cell r="F5530" t="str">
            <v>YY10430922</v>
          </cell>
          <cell r="G5530" t="str">
            <v>三柘线</v>
          </cell>
          <cell r="H5530">
            <v>0</v>
          </cell>
          <cell r="I5530">
            <v>1.88</v>
          </cell>
          <cell r="J5530">
            <v>1.88</v>
          </cell>
        </row>
        <row r="5531">
          <cell r="C5531" t="str">
            <v>桃江县</v>
          </cell>
          <cell r="D5531">
            <v>430922</v>
          </cell>
          <cell r="E5531" t="str">
            <v>三类</v>
          </cell>
          <cell r="F5531" t="str">
            <v>YY14430922</v>
          </cell>
          <cell r="G5531" t="str">
            <v>建石线</v>
          </cell>
          <cell r="H5531">
            <v>0</v>
          </cell>
          <cell r="I5531">
            <v>2.466</v>
          </cell>
          <cell r="J5531">
            <v>2.466</v>
          </cell>
        </row>
        <row r="5532">
          <cell r="C5532" t="str">
            <v>桃江县</v>
          </cell>
          <cell r="D5532">
            <v>430922</v>
          </cell>
          <cell r="E5532" t="str">
            <v>三类</v>
          </cell>
          <cell r="F5532" t="str">
            <v>YY15430922</v>
          </cell>
          <cell r="G5532" t="str">
            <v>检龙线</v>
          </cell>
          <cell r="H5532">
            <v>0</v>
          </cell>
          <cell r="I5532">
            <v>4.9</v>
          </cell>
          <cell r="J5532">
            <v>4.9</v>
          </cell>
        </row>
        <row r="5533">
          <cell r="C5533" t="str">
            <v>桃江县</v>
          </cell>
          <cell r="D5533">
            <v>430922</v>
          </cell>
          <cell r="E5533" t="str">
            <v>三类</v>
          </cell>
          <cell r="F5533" t="str">
            <v>YY32430922</v>
          </cell>
          <cell r="G5533" t="str">
            <v>三风线</v>
          </cell>
          <cell r="H5533">
            <v>0</v>
          </cell>
          <cell r="I5533">
            <v>2.617</v>
          </cell>
          <cell r="J5533">
            <v>2.617</v>
          </cell>
        </row>
        <row r="5534">
          <cell r="C5534" t="str">
            <v>桃江县</v>
          </cell>
          <cell r="D5534">
            <v>430922</v>
          </cell>
          <cell r="E5534" t="str">
            <v>三类</v>
          </cell>
          <cell r="F5534" t="str">
            <v>YY46430922</v>
          </cell>
          <cell r="G5534" t="str">
            <v>文黄线</v>
          </cell>
          <cell r="H5534">
            <v>0</v>
          </cell>
          <cell r="I5534">
            <v>2.604</v>
          </cell>
          <cell r="J5534">
            <v>2.604</v>
          </cell>
        </row>
        <row r="5535">
          <cell r="C5535" t="str">
            <v>安化县小计</v>
          </cell>
        </row>
        <row r="5535">
          <cell r="J5535">
            <v>1156.893</v>
          </cell>
        </row>
        <row r="5536">
          <cell r="C5536" t="str">
            <v>安化县</v>
          </cell>
          <cell r="D5536">
            <v>430923</v>
          </cell>
          <cell r="E5536" t="str">
            <v>一类</v>
          </cell>
          <cell r="F5536" t="str">
            <v>C006430923</v>
          </cell>
          <cell r="G5536" t="str">
            <v>大小线</v>
          </cell>
          <cell r="H5536">
            <v>0</v>
          </cell>
          <cell r="I5536">
            <v>4.397</v>
          </cell>
          <cell r="J5536">
            <v>4.397</v>
          </cell>
        </row>
        <row r="5537">
          <cell r="C5537" t="str">
            <v>安化县</v>
          </cell>
          <cell r="D5537">
            <v>430923</v>
          </cell>
          <cell r="E5537" t="str">
            <v>一类</v>
          </cell>
          <cell r="F5537" t="str">
            <v>C011430923</v>
          </cell>
          <cell r="G5537" t="str">
            <v>陈麻溪口-陈麻溪口</v>
          </cell>
          <cell r="H5537">
            <v>0.391</v>
          </cell>
          <cell r="I5537">
            <v>4.848</v>
          </cell>
          <cell r="J5537">
            <v>4.457</v>
          </cell>
        </row>
        <row r="5538">
          <cell r="C5538" t="str">
            <v>安化县</v>
          </cell>
          <cell r="D5538">
            <v>430923</v>
          </cell>
          <cell r="E5538" t="str">
            <v>一类</v>
          </cell>
          <cell r="F5538" t="str">
            <v>C023430923</v>
          </cell>
          <cell r="G5538" t="str">
            <v>植竹路口-青石岭</v>
          </cell>
          <cell r="H5538">
            <v>0</v>
          </cell>
          <cell r="I5538">
            <v>3.974</v>
          </cell>
          <cell r="J5538">
            <v>1.751</v>
          </cell>
        </row>
        <row r="5539">
          <cell r="C5539" t="str">
            <v>安化县</v>
          </cell>
          <cell r="D5539">
            <v>430923</v>
          </cell>
          <cell r="E5539" t="str">
            <v>一类</v>
          </cell>
          <cell r="F5539" t="str">
            <v>C031430923</v>
          </cell>
          <cell r="G5539" t="str">
            <v>竹园冲口-村部</v>
          </cell>
          <cell r="H5539">
            <v>0</v>
          </cell>
          <cell r="I5539">
            <v>8.258</v>
          </cell>
          <cell r="J5539">
            <v>3.985</v>
          </cell>
        </row>
        <row r="5540">
          <cell r="C5540" t="str">
            <v>安化县</v>
          </cell>
          <cell r="D5540">
            <v>430923</v>
          </cell>
          <cell r="E5540" t="str">
            <v>一类</v>
          </cell>
          <cell r="F5540" t="str">
            <v>C038430923</v>
          </cell>
          <cell r="G5540" t="str">
            <v>渔胶溪口-陈家冲</v>
          </cell>
          <cell r="H5540">
            <v>0</v>
          </cell>
          <cell r="I5540">
            <v>3.235</v>
          </cell>
          <cell r="J5540">
            <v>3.235</v>
          </cell>
        </row>
        <row r="5541">
          <cell r="C5541" t="str">
            <v>安化县</v>
          </cell>
          <cell r="D5541">
            <v>430923</v>
          </cell>
          <cell r="E5541" t="str">
            <v>一类</v>
          </cell>
          <cell r="F5541" t="str">
            <v>C040430923</v>
          </cell>
          <cell r="G5541" t="str">
            <v>双溪桥头-六华园</v>
          </cell>
          <cell r="H5541">
            <v>0.187</v>
          </cell>
          <cell r="I5541">
            <v>1.628</v>
          </cell>
          <cell r="J5541">
            <v>1.441</v>
          </cell>
        </row>
        <row r="5542">
          <cell r="C5542" t="str">
            <v>安化县</v>
          </cell>
          <cell r="D5542">
            <v>430923</v>
          </cell>
          <cell r="E5542" t="str">
            <v>一类</v>
          </cell>
          <cell r="F5542" t="str">
            <v>C043430923</v>
          </cell>
          <cell r="G5542" t="str">
            <v>庙山塘-庙山塘</v>
          </cell>
          <cell r="H5542">
            <v>0.562</v>
          </cell>
          <cell r="I5542">
            <v>1.762</v>
          </cell>
          <cell r="J5542">
            <v>1.2</v>
          </cell>
        </row>
        <row r="5543">
          <cell r="C5543" t="str">
            <v>安化县</v>
          </cell>
          <cell r="D5543">
            <v>430923</v>
          </cell>
          <cell r="E5543" t="str">
            <v>一类</v>
          </cell>
          <cell r="F5543" t="str">
            <v>C046430923</v>
          </cell>
          <cell r="G5543" t="str">
            <v>白竹线</v>
          </cell>
          <cell r="H5543">
            <v>0</v>
          </cell>
          <cell r="I5543">
            <v>6.641</v>
          </cell>
          <cell r="J5543">
            <v>6.641</v>
          </cell>
        </row>
        <row r="5544">
          <cell r="C5544" t="str">
            <v>安化县</v>
          </cell>
          <cell r="D5544">
            <v>430923</v>
          </cell>
          <cell r="E5544" t="str">
            <v>一类</v>
          </cell>
          <cell r="F5544" t="str">
            <v>C047430923</v>
          </cell>
          <cell r="G5544" t="str">
            <v>双坳桥-桑塘坪</v>
          </cell>
          <cell r="H5544">
            <v>0</v>
          </cell>
          <cell r="I5544">
            <v>5.412</v>
          </cell>
          <cell r="J5544">
            <v>0.398</v>
          </cell>
        </row>
        <row r="5545">
          <cell r="C5545" t="str">
            <v>安化县</v>
          </cell>
          <cell r="D5545">
            <v>430923</v>
          </cell>
          <cell r="E5545" t="str">
            <v>一类</v>
          </cell>
          <cell r="F5545" t="str">
            <v>C053430923</v>
          </cell>
          <cell r="G5545" t="str">
            <v>曹家溪-米沙溪</v>
          </cell>
          <cell r="H5545">
            <v>0</v>
          </cell>
          <cell r="I5545">
            <v>5.372</v>
          </cell>
          <cell r="J5545">
            <v>5.372</v>
          </cell>
        </row>
        <row r="5546">
          <cell r="C5546" t="str">
            <v>安化县</v>
          </cell>
          <cell r="D5546">
            <v>430923</v>
          </cell>
          <cell r="E5546" t="str">
            <v>一类</v>
          </cell>
          <cell r="F5546" t="str">
            <v>C059430923</v>
          </cell>
          <cell r="G5546" t="str">
            <v>枫林桥-金家仑上</v>
          </cell>
          <cell r="H5546">
            <v>0</v>
          </cell>
          <cell r="I5546">
            <v>7.859</v>
          </cell>
          <cell r="J5546">
            <v>7.859</v>
          </cell>
        </row>
        <row r="5547">
          <cell r="C5547" t="str">
            <v>安化县</v>
          </cell>
          <cell r="D5547">
            <v>430923</v>
          </cell>
          <cell r="E5547" t="str">
            <v>一类</v>
          </cell>
          <cell r="F5547" t="str">
            <v>C060430923</v>
          </cell>
          <cell r="G5547" t="str">
            <v>苍米冲口-大茶园</v>
          </cell>
          <cell r="H5547">
            <v>0</v>
          </cell>
          <cell r="I5547">
            <v>1.998</v>
          </cell>
          <cell r="J5547">
            <v>1.998</v>
          </cell>
        </row>
        <row r="5548">
          <cell r="C5548" t="str">
            <v>安化县</v>
          </cell>
          <cell r="D5548">
            <v>430923</v>
          </cell>
          <cell r="E5548" t="str">
            <v>一类</v>
          </cell>
          <cell r="F5548" t="str">
            <v>C066430923</v>
          </cell>
          <cell r="G5548" t="str">
            <v>七沙溪冲口-丁家仑上</v>
          </cell>
          <cell r="H5548">
            <v>0</v>
          </cell>
          <cell r="I5548">
            <v>4.785</v>
          </cell>
          <cell r="J5548">
            <v>4.785</v>
          </cell>
        </row>
        <row r="5549">
          <cell r="C5549" t="str">
            <v>安化县</v>
          </cell>
          <cell r="D5549">
            <v>430923</v>
          </cell>
          <cell r="E5549" t="str">
            <v>一类</v>
          </cell>
          <cell r="F5549" t="str">
            <v>C067430923</v>
          </cell>
          <cell r="G5549" t="str">
            <v>烂牛冲-马家仑</v>
          </cell>
          <cell r="H5549">
            <v>1.13</v>
          </cell>
          <cell r="I5549">
            <v>6.983</v>
          </cell>
          <cell r="J5549">
            <v>5.853</v>
          </cell>
        </row>
        <row r="5550">
          <cell r="C5550" t="str">
            <v>安化县</v>
          </cell>
          <cell r="D5550">
            <v>430923</v>
          </cell>
          <cell r="E5550" t="str">
            <v>一类</v>
          </cell>
          <cell r="F5550" t="str">
            <v>C068430923</v>
          </cell>
          <cell r="G5550" t="str">
            <v>七斋线</v>
          </cell>
          <cell r="H5550">
            <v>0</v>
          </cell>
          <cell r="I5550">
            <v>1.948</v>
          </cell>
          <cell r="J5550">
            <v>1.948</v>
          </cell>
        </row>
        <row r="5551">
          <cell r="C5551" t="str">
            <v>安化县</v>
          </cell>
          <cell r="D5551">
            <v>430923</v>
          </cell>
          <cell r="E5551" t="str">
            <v>一类</v>
          </cell>
          <cell r="F5551" t="str">
            <v>C070430923</v>
          </cell>
          <cell r="G5551" t="str">
            <v>村口上-村口上</v>
          </cell>
          <cell r="H5551">
            <v>0.435</v>
          </cell>
          <cell r="I5551">
            <v>2.617</v>
          </cell>
          <cell r="J5551">
            <v>2.182</v>
          </cell>
        </row>
        <row r="5552">
          <cell r="C5552" t="str">
            <v>安化县</v>
          </cell>
          <cell r="D5552">
            <v>430923</v>
          </cell>
          <cell r="E5552" t="str">
            <v>一类</v>
          </cell>
          <cell r="F5552" t="str">
            <v>C100430923</v>
          </cell>
          <cell r="G5552" t="str">
            <v>月形-月形</v>
          </cell>
          <cell r="H5552">
            <v>2.46</v>
          </cell>
          <cell r="I5552">
            <v>5.413</v>
          </cell>
          <cell r="J5552">
            <v>2.953</v>
          </cell>
        </row>
        <row r="5553">
          <cell r="C5553" t="str">
            <v>安化县</v>
          </cell>
          <cell r="D5553">
            <v>430923</v>
          </cell>
          <cell r="E5553" t="str">
            <v>一类</v>
          </cell>
          <cell r="F5553" t="str">
            <v>C108430923</v>
          </cell>
          <cell r="G5553" t="str">
            <v>规划点-规划点</v>
          </cell>
          <cell r="H5553">
            <v>0</v>
          </cell>
          <cell r="I5553">
            <v>3.236</v>
          </cell>
          <cell r="J5553">
            <v>2.973</v>
          </cell>
        </row>
        <row r="5554">
          <cell r="C5554" t="str">
            <v>安化县</v>
          </cell>
          <cell r="D5554">
            <v>430923</v>
          </cell>
          <cell r="E5554" t="str">
            <v>一类</v>
          </cell>
          <cell r="F5554" t="str">
            <v>C118430923</v>
          </cell>
          <cell r="G5554" t="str">
            <v>金东桥-严家仑</v>
          </cell>
          <cell r="H5554">
            <v>0</v>
          </cell>
          <cell r="I5554">
            <v>3.576</v>
          </cell>
          <cell r="J5554">
            <v>3.576</v>
          </cell>
        </row>
        <row r="5555">
          <cell r="C5555" t="str">
            <v>安化县</v>
          </cell>
          <cell r="D5555">
            <v>430923</v>
          </cell>
          <cell r="E5555" t="str">
            <v>一类</v>
          </cell>
          <cell r="F5555" t="str">
            <v>C138430923</v>
          </cell>
          <cell r="G5555" t="str">
            <v>猫公桥-山坳</v>
          </cell>
          <cell r="H5555">
            <v>0</v>
          </cell>
          <cell r="I5555">
            <v>2.181</v>
          </cell>
          <cell r="J5555">
            <v>2.181</v>
          </cell>
        </row>
        <row r="5556">
          <cell r="C5556" t="str">
            <v>安化县</v>
          </cell>
          <cell r="D5556">
            <v>430923</v>
          </cell>
          <cell r="E5556" t="str">
            <v>一类</v>
          </cell>
          <cell r="F5556" t="str">
            <v>C149430923</v>
          </cell>
          <cell r="G5556" t="str">
            <v>黄古竹组-烂屋子园</v>
          </cell>
          <cell r="H5556">
            <v>0</v>
          </cell>
          <cell r="I5556">
            <v>2.437</v>
          </cell>
          <cell r="J5556">
            <v>2.437</v>
          </cell>
        </row>
        <row r="5557">
          <cell r="C5557" t="str">
            <v>安化县</v>
          </cell>
          <cell r="D5557">
            <v>430923</v>
          </cell>
          <cell r="E5557" t="str">
            <v>一类</v>
          </cell>
          <cell r="F5557" t="str">
            <v>C159430923</v>
          </cell>
          <cell r="G5557" t="str">
            <v>龙口里-新梅桥</v>
          </cell>
          <cell r="H5557">
            <v>1.254</v>
          </cell>
          <cell r="I5557">
            <v>4.608</v>
          </cell>
          <cell r="J5557">
            <v>3.354</v>
          </cell>
        </row>
        <row r="5558">
          <cell r="C5558" t="str">
            <v>安化县</v>
          </cell>
          <cell r="D5558">
            <v>430923</v>
          </cell>
          <cell r="E5558" t="str">
            <v>一类</v>
          </cell>
          <cell r="F5558" t="str">
            <v>C173430923</v>
          </cell>
          <cell r="G5558" t="str">
            <v>牛鼻子桥-千秋街</v>
          </cell>
          <cell r="H5558">
            <v>0</v>
          </cell>
          <cell r="I5558">
            <v>4.735</v>
          </cell>
          <cell r="J5558">
            <v>4.735</v>
          </cell>
        </row>
        <row r="5559">
          <cell r="C5559" t="str">
            <v>安化县</v>
          </cell>
          <cell r="D5559">
            <v>430923</v>
          </cell>
          <cell r="E5559" t="str">
            <v>一类</v>
          </cell>
          <cell r="F5559" t="str">
            <v>C188430923</v>
          </cell>
          <cell r="G5559" t="str">
            <v>情人坡-情人坡</v>
          </cell>
          <cell r="H5559">
            <v>0</v>
          </cell>
          <cell r="I5559">
            <v>6.395</v>
          </cell>
          <cell r="J5559">
            <v>6.395</v>
          </cell>
        </row>
        <row r="5560">
          <cell r="C5560" t="str">
            <v>安化县</v>
          </cell>
          <cell r="D5560">
            <v>430923</v>
          </cell>
          <cell r="E5560" t="str">
            <v>一类</v>
          </cell>
          <cell r="F5560" t="str">
            <v>C194430923</v>
          </cell>
          <cell r="G5560" t="str">
            <v>谢家溪口-上湾神</v>
          </cell>
          <cell r="H5560">
            <v>0</v>
          </cell>
          <cell r="I5560">
            <v>3.983</v>
          </cell>
          <cell r="J5560">
            <v>3.983</v>
          </cell>
        </row>
        <row r="5561">
          <cell r="C5561" t="str">
            <v>安化县</v>
          </cell>
          <cell r="D5561">
            <v>430923</v>
          </cell>
          <cell r="E5561" t="str">
            <v>一类</v>
          </cell>
          <cell r="F5561" t="str">
            <v>C201430923</v>
          </cell>
          <cell r="G5561" t="str">
            <v>黄小线</v>
          </cell>
          <cell r="H5561">
            <v>0</v>
          </cell>
          <cell r="I5561">
            <v>0.514</v>
          </cell>
          <cell r="J5561">
            <v>0.514</v>
          </cell>
        </row>
        <row r="5562">
          <cell r="C5562" t="str">
            <v>安化县</v>
          </cell>
          <cell r="D5562">
            <v>430923</v>
          </cell>
          <cell r="E5562" t="str">
            <v>一类</v>
          </cell>
          <cell r="F5562" t="str">
            <v>C203430923</v>
          </cell>
          <cell r="G5562" t="str">
            <v>上石门溪-上石门溪</v>
          </cell>
          <cell r="H5562">
            <v>4.359</v>
          </cell>
          <cell r="I5562">
            <v>8.492</v>
          </cell>
          <cell r="J5562">
            <v>4.133</v>
          </cell>
        </row>
        <row r="5563">
          <cell r="C5563" t="str">
            <v>安化县</v>
          </cell>
          <cell r="D5563">
            <v>430923</v>
          </cell>
          <cell r="E5563" t="str">
            <v>一类</v>
          </cell>
          <cell r="F5563" t="str">
            <v>C205430923</v>
          </cell>
          <cell r="G5563" t="str">
            <v>乡政府-石家</v>
          </cell>
          <cell r="H5563">
            <v>0</v>
          </cell>
          <cell r="I5563">
            <v>0.696</v>
          </cell>
          <cell r="J5563">
            <v>0.696</v>
          </cell>
        </row>
        <row r="5564">
          <cell r="C5564" t="str">
            <v>安化县</v>
          </cell>
          <cell r="D5564">
            <v>430923</v>
          </cell>
          <cell r="E5564" t="str">
            <v>一类</v>
          </cell>
          <cell r="F5564" t="str">
            <v>C206430923</v>
          </cell>
          <cell r="G5564" t="str">
            <v>双官线</v>
          </cell>
          <cell r="H5564">
            <v>0</v>
          </cell>
          <cell r="I5564">
            <v>3.306</v>
          </cell>
          <cell r="J5564">
            <v>3.306</v>
          </cell>
        </row>
        <row r="5565">
          <cell r="C5565" t="str">
            <v>安化县</v>
          </cell>
          <cell r="D5565">
            <v>430923</v>
          </cell>
          <cell r="E5565" t="str">
            <v>一类</v>
          </cell>
          <cell r="F5565" t="str">
            <v>C218430923</v>
          </cell>
          <cell r="G5565" t="str">
            <v>杉坪里-杉坪</v>
          </cell>
          <cell r="H5565">
            <v>0.434</v>
          </cell>
          <cell r="I5565">
            <v>2.527</v>
          </cell>
          <cell r="J5565">
            <v>2.093</v>
          </cell>
        </row>
        <row r="5566">
          <cell r="C5566" t="str">
            <v>安化县</v>
          </cell>
          <cell r="D5566">
            <v>430923</v>
          </cell>
          <cell r="E5566" t="str">
            <v>一类</v>
          </cell>
          <cell r="F5566" t="str">
            <v>C223430923</v>
          </cell>
          <cell r="G5566" t="str">
            <v>观音塘-甘子坡</v>
          </cell>
          <cell r="H5566">
            <v>0</v>
          </cell>
          <cell r="I5566">
            <v>9.552</v>
          </cell>
          <cell r="J5566">
            <v>9.552</v>
          </cell>
        </row>
        <row r="5567">
          <cell r="C5567" t="str">
            <v>安化县</v>
          </cell>
          <cell r="D5567">
            <v>430923</v>
          </cell>
          <cell r="E5567" t="str">
            <v>一类</v>
          </cell>
          <cell r="F5567" t="str">
            <v>C229430923</v>
          </cell>
          <cell r="G5567" t="str">
            <v>坝尔坪-滑桥溪</v>
          </cell>
          <cell r="H5567">
            <v>0</v>
          </cell>
          <cell r="I5567">
            <v>2.171</v>
          </cell>
          <cell r="J5567">
            <v>2.171</v>
          </cell>
        </row>
        <row r="5568">
          <cell r="C5568" t="str">
            <v>安化县</v>
          </cell>
          <cell r="D5568">
            <v>430923</v>
          </cell>
          <cell r="E5568" t="str">
            <v>一类</v>
          </cell>
          <cell r="F5568" t="str">
            <v>C243430923</v>
          </cell>
          <cell r="G5568" t="str">
            <v>高坝桥-高坝桥</v>
          </cell>
          <cell r="H5568">
            <v>2.068</v>
          </cell>
          <cell r="I5568">
            <v>3.564</v>
          </cell>
          <cell r="J5568">
            <v>1.496</v>
          </cell>
        </row>
        <row r="5569">
          <cell r="C5569" t="str">
            <v>安化县</v>
          </cell>
          <cell r="D5569">
            <v>430923</v>
          </cell>
          <cell r="E5569" t="str">
            <v>一类</v>
          </cell>
          <cell r="F5569" t="str">
            <v>C246430923</v>
          </cell>
          <cell r="G5569" t="str">
            <v>文溪桥头-周家杉山</v>
          </cell>
          <cell r="H5569">
            <v>1.46</v>
          </cell>
          <cell r="I5569">
            <v>4.114</v>
          </cell>
          <cell r="J5569">
            <v>2.654</v>
          </cell>
        </row>
        <row r="5570">
          <cell r="C5570" t="str">
            <v>安化县</v>
          </cell>
          <cell r="D5570">
            <v>430923</v>
          </cell>
          <cell r="E5570" t="str">
            <v>一类</v>
          </cell>
          <cell r="F5570" t="str">
            <v>C247430923</v>
          </cell>
          <cell r="G5570" t="str">
            <v>大塘角-陈家冲</v>
          </cell>
          <cell r="H5570">
            <v>0</v>
          </cell>
          <cell r="I5570">
            <v>4.921</v>
          </cell>
          <cell r="J5570">
            <v>4.921</v>
          </cell>
        </row>
        <row r="5571">
          <cell r="C5571" t="str">
            <v>安化县</v>
          </cell>
          <cell r="D5571">
            <v>430923</v>
          </cell>
          <cell r="E5571" t="str">
            <v>一类</v>
          </cell>
          <cell r="F5571" t="str">
            <v>C248430923</v>
          </cell>
          <cell r="G5571" t="str">
            <v>水回线</v>
          </cell>
          <cell r="H5571">
            <v>0</v>
          </cell>
          <cell r="I5571">
            <v>0.342</v>
          </cell>
          <cell r="J5571">
            <v>0.342</v>
          </cell>
        </row>
        <row r="5572">
          <cell r="C5572" t="str">
            <v>安化县</v>
          </cell>
          <cell r="D5572">
            <v>430923</v>
          </cell>
          <cell r="E5572" t="str">
            <v>一类</v>
          </cell>
          <cell r="F5572" t="str">
            <v>C306430923</v>
          </cell>
          <cell r="G5572" t="str">
            <v>百花山-蒋家段</v>
          </cell>
          <cell r="H5572">
            <v>0.216</v>
          </cell>
          <cell r="I5572">
            <v>6.352</v>
          </cell>
          <cell r="J5572">
            <v>5.794</v>
          </cell>
        </row>
        <row r="5573">
          <cell r="C5573" t="str">
            <v>安化县</v>
          </cell>
          <cell r="D5573">
            <v>430923</v>
          </cell>
          <cell r="E5573" t="str">
            <v>一类</v>
          </cell>
          <cell r="F5573" t="str">
            <v>C309430923</v>
          </cell>
          <cell r="G5573" t="str">
            <v>木瓜园-扁溪里</v>
          </cell>
          <cell r="H5573">
            <v>0</v>
          </cell>
          <cell r="I5573">
            <v>4.484</v>
          </cell>
          <cell r="J5573">
            <v>0.587</v>
          </cell>
        </row>
        <row r="5574">
          <cell r="C5574" t="str">
            <v>安化县</v>
          </cell>
          <cell r="D5574">
            <v>430923</v>
          </cell>
          <cell r="E5574" t="str">
            <v>一类</v>
          </cell>
          <cell r="F5574" t="str">
            <v>C320430923</v>
          </cell>
          <cell r="G5574" t="str">
            <v>纸厂-大王冲</v>
          </cell>
          <cell r="H5574">
            <v>0.597</v>
          </cell>
          <cell r="I5574">
            <v>3.543</v>
          </cell>
          <cell r="J5574">
            <v>2.946</v>
          </cell>
        </row>
        <row r="5575">
          <cell r="C5575" t="str">
            <v>安化县</v>
          </cell>
          <cell r="D5575">
            <v>430923</v>
          </cell>
          <cell r="E5575" t="str">
            <v>一类</v>
          </cell>
          <cell r="F5575" t="str">
            <v>C324430923</v>
          </cell>
          <cell r="G5575" t="str">
            <v>罗岩山口上-唐溪坑</v>
          </cell>
          <cell r="H5575">
            <v>0</v>
          </cell>
          <cell r="I5575">
            <v>7.12</v>
          </cell>
          <cell r="J5575">
            <v>5.183</v>
          </cell>
        </row>
        <row r="5576">
          <cell r="C5576" t="str">
            <v>安化县</v>
          </cell>
          <cell r="D5576">
            <v>430923</v>
          </cell>
          <cell r="E5576" t="str">
            <v>一类</v>
          </cell>
          <cell r="F5576" t="str">
            <v>C325430923</v>
          </cell>
          <cell r="G5576" t="str">
            <v>老学校-横沙溪桥口</v>
          </cell>
          <cell r="H5576">
            <v>3.219</v>
          </cell>
          <cell r="I5576">
            <v>5.686</v>
          </cell>
          <cell r="J5576">
            <v>2.467</v>
          </cell>
        </row>
        <row r="5577">
          <cell r="C5577" t="str">
            <v>安化县</v>
          </cell>
          <cell r="D5577">
            <v>430923</v>
          </cell>
          <cell r="E5577" t="str">
            <v>一类</v>
          </cell>
          <cell r="F5577" t="str">
            <v>C335430923</v>
          </cell>
          <cell r="G5577" t="str">
            <v>株木山-谭家山3米5</v>
          </cell>
          <cell r="H5577">
            <v>0</v>
          </cell>
          <cell r="I5577">
            <v>2.069</v>
          </cell>
          <cell r="J5577">
            <v>2.069</v>
          </cell>
        </row>
        <row r="5578">
          <cell r="C5578" t="str">
            <v>安化县</v>
          </cell>
          <cell r="D5578">
            <v>430923</v>
          </cell>
          <cell r="E5578" t="str">
            <v>一类</v>
          </cell>
          <cell r="F5578" t="str">
            <v>C340430923</v>
          </cell>
          <cell r="G5578" t="str">
            <v>百花坳-银孔坪</v>
          </cell>
          <cell r="H5578">
            <v>0</v>
          </cell>
          <cell r="I5578">
            <v>3.485</v>
          </cell>
          <cell r="J5578">
            <v>3.485</v>
          </cell>
        </row>
        <row r="5579">
          <cell r="C5579" t="str">
            <v>安化县</v>
          </cell>
          <cell r="D5579">
            <v>430923</v>
          </cell>
          <cell r="E5579" t="str">
            <v>一类</v>
          </cell>
          <cell r="F5579" t="str">
            <v>C345430923</v>
          </cell>
          <cell r="G5579" t="str">
            <v>规划点-江家</v>
          </cell>
          <cell r="H5579">
            <v>2.702</v>
          </cell>
          <cell r="I5579">
            <v>4.773</v>
          </cell>
          <cell r="J5579">
            <v>2.071</v>
          </cell>
        </row>
        <row r="5580">
          <cell r="C5580" t="str">
            <v>安化县</v>
          </cell>
          <cell r="D5580">
            <v>430923</v>
          </cell>
          <cell r="E5580" t="str">
            <v>一类</v>
          </cell>
          <cell r="F5580" t="str">
            <v>C346430923</v>
          </cell>
          <cell r="G5580" t="str">
            <v>眉毛叉路口-独石</v>
          </cell>
          <cell r="H5580">
            <v>0</v>
          </cell>
          <cell r="I5580">
            <v>3.469</v>
          </cell>
          <cell r="J5580">
            <v>3.469</v>
          </cell>
        </row>
        <row r="5581">
          <cell r="C5581" t="str">
            <v>安化县</v>
          </cell>
          <cell r="D5581">
            <v>430923</v>
          </cell>
          <cell r="E5581" t="str">
            <v>一类</v>
          </cell>
          <cell r="F5581" t="str">
            <v>C358430923</v>
          </cell>
          <cell r="G5581" t="str">
            <v>双江口-大栗山</v>
          </cell>
          <cell r="H5581">
            <v>3.801</v>
          </cell>
          <cell r="I5581">
            <v>5.92</v>
          </cell>
          <cell r="J5581">
            <v>2.119</v>
          </cell>
        </row>
        <row r="5582">
          <cell r="C5582" t="str">
            <v>安化县</v>
          </cell>
          <cell r="D5582">
            <v>430923</v>
          </cell>
          <cell r="E5582" t="str">
            <v>一类</v>
          </cell>
          <cell r="F5582" t="str">
            <v>C359430923</v>
          </cell>
          <cell r="G5582" t="str">
            <v>易家里-规划点</v>
          </cell>
          <cell r="H5582">
            <v>3.745</v>
          </cell>
          <cell r="I5582">
            <v>6.043</v>
          </cell>
          <cell r="J5582">
            <v>2.298</v>
          </cell>
        </row>
        <row r="5583">
          <cell r="C5583" t="str">
            <v>安化县</v>
          </cell>
          <cell r="D5583">
            <v>430923</v>
          </cell>
          <cell r="E5583" t="str">
            <v>一类</v>
          </cell>
          <cell r="F5583" t="str">
            <v>C371430923</v>
          </cell>
          <cell r="G5583" t="str">
            <v>月形山-老屋冲</v>
          </cell>
          <cell r="H5583">
            <v>0</v>
          </cell>
          <cell r="I5583">
            <v>2.429</v>
          </cell>
          <cell r="J5583">
            <v>2.429</v>
          </cell>
        </row>
        <row r="5584">
          <cell r="C5584" t="str">
            <v>安化县</v>
          </cell>
          <cell r="D5584">
            <v>430923</v>
          </cell>
          <cell r="E5584" t="str">
            <v>一类</v>
          </cell>
          <cell r="F5584" t="str">
            <v>C374430923</v>
          </cell>
          <cell r="G5584" t="str">
            <v>四弯桥-竹山排</v>
          </cell>
          <cell r="H5584">
            <v>0</v>
          </cell>
          <cell r="I5584">
            <v>3.507</v>
          </cell>
          <cell r="J5584">
            <v>3.507</v>
          </cell>
        </row>
        <row r="5585">
          <cell r="C5585" t="str">
            <v>安化县</v>
          </cell>
          <cell r="D5585">
            <v>430923</v>
          </cell>
          <cell r="E5585" t="str">
            <v>一类</v>
          </cell>
          <cell r="F5585" t="str">
            <v>C377430923</v>
          </cell>
          <cell r="G5585" t="str">
            <v>桃毛线</v>
          </cell>
          <cell r="H5585">
            <v>0</v>
          </cell>
          <cell r="I5585">
            <v>4.18</v>
          </cell>
          <cell r="J5585">
            <v>4.18</v>
          </cell>
        </row>
        <row r="5586">
          <cell r="C5586" t="str">
            <v>安化县</v>
          </cell>
          <cell r="D5586">
            <v>430923</v>
          </cell>
          <cell r="E5586" t="str">
            <v>一类</v>
          </cell>
          <cell r="F5586" t="str">
            <v>C392430923</v>
          </cell>
          <cell r="G5586" t="str">
            <v>浮青供销社-流香</v>
          </cell>
          <cell r="H5586">
            <v>0</v>
          </cell>
          <cell r="I5586">
            <v>2.787</v>
          </cell>
          <cell r="J5586">
            <v>2.787</v>
          </cell>
        </row>
        <row r="5587">
          <cell r="C5587" t="str">
            <v>安化县</v>
          </cell>
          <cell r="D5587">
            <v>430923</v>
          </cell>
          <cell r="E5587" t="str">
            <v>一类</v>
          </cell>
          <cell r="F5587" t="str">
            <v>C402430923</v>
          </cell>
          <cell r="G5587" t="str">
            <v>双江口-桃子坳</v>
          </cell>
          <cell r="H5587">
            <v>0</v>
          </cell>
          <cell r="I5587">
            <v>2.533</v>
          </cell>
          <cell r="J5587">
            <v>2.533</v>
          </cell>
        </row>
        <row r="5588">
          <cell r="C5588" t="str">
            <v>安化县</v>
          </cell>
          <cell r="D5588">
            <v>430923</v>
          </cell>
          <cell r="E5588" t="str">
            <v>一类</v>
          </cell>
          <cell r="F5588" t="str">
            <v>C408430923</v>
          </cell>
          <cell r="G5588" t="str">
            <v>下里湾-大山里</v>
          </cell>
          <cell r="H5588">
            <v>0</v>
          </cell>
          <cell r="I5588">
            <v>2.116</v>
          </cell>
          <cell r="J5588">
            <v>2.116</v>
          </cell>
        </row>
        <row r="5589">
          <cell r="C5589" t="str">
            <v>安化县</v>
          </cell>
          <cell r="D5589">
            <v>430923</v>
          </cell>
          <cell r="E5589" t="str">
            <v>一类</v>
          </cell>
          <cell r="F5589" t="str">
            <v>C419430923</v>
          </cell>
          <cell r="G5589" t="str">
            <v>黑塘湾-干溪巷口</v>
          </cell>
          <cell r="H5589">
            <v>0</v>
          </cell>
          <cell r="I5589">
            <v>3.143</v>
          </cell>
          <cell r="J5589">
            <v>3.143</v>
          </cell>
        </row>
        <row r="5590">
          <cell r="C5590" t="str">
            <v>安化县</v>
          </cell>
          <cell r="D5590">
            <v>430923</v>
          </cell>
          <cell r="E5590" t="str">
            <v>一类</v>
          </cell>
          <cell r="F5590" t="str">
            <v>C428430923</v>
          </cell>
          <cell r="G5590" t="str">
            <v>向山口-月亮排</v>
          </cell>
          <cell r="H5590">
            <v>1.473</v>
          </cell>
          <cell r="I5590">
            <v>4.645</v>
          </cell>
          <cell r="J5590">
            <v>3.172</v>
          </cell>
        </row>
        <row r="5591">
          <cell r="C5591" t="str">
            <v>安化县</v>
          </cell>
          <cell r="D5591">
            <v>430923</v>
          </cell>
          <cell r="E5591" t="str">
            <v>一类</v>
          </cell>
          <cell r="F5591" t="str">
            <v>C436430923</v>
          </cell>
          <cell r="G5591" t="str">
            <v>蒋家冲-石花台</v>
          </cell>
          <cell r="H5591">
            <v>0</v>
          </cell>
          <cell r="I5591">
            <v>9.398</v>
          </cell>
          <cell r="J5591">
            <v>3.004</v>
          </cell>
        </row>
        <row r="5592">
          <cell r="C5592" t="str">
            <v>安化县</v>
          </cell>
          <cell r="D5592">
            <v>430923</v>
          </cell>
          <cell r="E5592" t="str">
            <v>一类</v>
          </cell>
          <cell r="F5592" t="str">
            <v>C442430923</v>
          </cell>
          <cell r="G5592" t="str">
            <v>肖家湾-肖家湾</v>
          </cell>
          <cell r="H5592">
            <v>0</v>
          </cell>
          <cell r="I5592">
            <v>0.637</v>
          </cell>
          <cell r="J5592">
            <v>0.637</v>
          </cell>
        </row>
        <row r="5593">
          <cell r="C5593" t="str">
            <v>安化县</v>
          </cell>
          <cell r="D5593">
            <v>430923</v>
          </cell>
          <cell r="E5593" t="str">
            <v>一类</v>
          </cell>
          <cell r="F5593" t="str">
            <v>C453430923</v>
          </cell>
          <cell r="G5593" t="str">
            <v>通溪桥-思婆溪</v>
          </cell>
          <cell r="H5593">
            <v>0</v>
          </cell>
          <cell r="I5593">
            <v>2.592</v>
          </cell>
          <cell r="J5593">
            <v>2.592</v>
          </cell>
        </row>
        <row r="5594">
          <cell r="C5594" t="str">
            <v>安化县</v>
          </cell>
          <cell r="D5594">
            <v>430923</v>
          </cell>
          <cell r="E5594" t="str">
            <v>一类</v>
          </cell>
          <cell r="F5594" t="str">
            <v>C457430923</v>
          </cell>
          <cell r="G5594" t="str">
            <v>陈竹-红挑园</v>
          </cell>
          <cell r="H5594">
            <v>0</v>
          </cell>
          <cell r="I5594">
            <v>4.433</v>
          </cell>
          <cell r="J5594">
            <v>4.433</v>
          </cell>
        </row>
        <row r="5595">
          <cell r="C5595" t="str">
            <v>安化县</v>
          </cell>
          <cell r="D5595">
            <v>430923</v>
          </cell>
          <cell r="E5595" t="str">
            <v>一类</v>
          </cell>
          <cell r="F5595" t="str">
            <v>C468430923</v>
          </cell>
          <cell r="G5595" t="str">
            <v>川坳里-辗子塘</v>
          </cell>
          <cell r="H5595">
            <v>0</v>
          </cell>
          <cell r="I5595">
            <v>3.338</v>
          </cell>
          <cell r="J5595">
            <v>3.338</v>
          </cell>
        </row>
        <row r="5596">
          <cell r="C5596" t="str">
            <v>安化县</v>
          </cell>
          <cell r="D5596">
            <v>430923</v>
          </cell>
          <cell r="E5596" t="str">
            <v>一类</v>
          </cell>
          <cell r="F5596" t="str">
            <v>C471430923</v>
          </cell>
          <cell r="G5596" t="str">
            <v>千金桥-村部</v>
          </cell>
          <cell r="H5596">
            <v>0</v>
          </cell>
          <cell r="I5596">
            <v>4.245</v>
          </cell>
          <cell r="J5596">
            <v>4.245</v>
          </cell>
        </row>
        <row r="5597">
          <cell r="C5597" t="str">
            <v>安化县</v>
          </cell>
          <cell r="D5597">
            <v>430923</v>
          </cell>
          <cell r="E5597" t="str">
            <v>一类</v>
          </cell>
          <cell r="F5597" t="str">
            <v>C486430923</v>
          </cell>
          <cell r="G5597" t="str">
            <v>三福桥-三十六湾</v>
          </cell>
          <cell r="H5597">
            <v>0</v>
          </cell>
          <cell r="I5597">
            <v>2.895</v>
          </cell>
          <cell r="J5597">
            <v>2.895</v>
          </cell>
        </row>
        <row r="5598">
          <cell r="C5598" t="str">
            <v>安化县</v>
          </cell>
          <cell r="D5598">
            <v>430923</v>
          </cell>
          <cell r="E5598" t="str">
            <v>一类</v>
          </cell>
          <cell r="F5598" t="str">
            <v>C487430923</v>
          </cell>
          <cell r="G5598" t="str">
            <v>余家湾桥-规划点</v>
          </cell>
          <cell r="H5598">
            <v>1.077</v>
          </cell>
          <cell r="I5598">
            <v>3.568</v>
          </cell>
          <cell r="J5598">
            <v>2.491</v>
          </cell>
        </row>
        <row r="5599">
          <cell r="C5599" t="str">
            <v>安化县</v>
          </cell>
          <cell r="D5599">
            <v>430923</v>
          </cell>
          <cell r="E5599" t="str">
            <v>一类</v>
          </cell>
          <cell r="F5599" t="str">
            <v>C490430923</v>
          </cell>
          <cell r="G5599" t="str">
            <v>鲶鱼咀-徐家组</v>
          </cell>
          <cell r="H5599">
            <v>3.236</v>
          </cell>
          <cell r="I5599">
            <v>7.004</v>
          </cell>
          <cell r="J5599">
            <v>3.768</v>
          </cell>
        </row>
        <row r="5600">
          <cell r="C5600" t="str">
            <v>安化县</v>
          </cell>
          <cell r="D5600">
            <v>430923</v>
          </cell>
          <cell r="E5600" t="str">
            <v>一类</v>
          </cell>
          <cell r="F5600" t="str">
            <v>C507430923</v>
          </cell>
          <cell r="G5600" t="str">
            <v>吴家口-杨家冲</v>
          </cell>
          <cell r="H5600">
            <v>0</v>
          </cell>
          <cell r="I5600">
            <v>2.149</v>
          </cell>
          <cell r="J5600">
            <v>2.149</v>
          </cell>
        </row>
        <row r="5601">
          <cell r="C5601" t="str">
            <v>安化县</v>
          </cell>
          <cell r="D5601">
            <v>430923</v>
          </cell>
          <cell r="E5601" t="str">
            <v>一类</v>
          </cell>
          <cell r="F5601" t="str">
            <v>C527430923</v>
          </cell>
          <cell r="G5601" t="str">
            <v>叉竹线</v>
          </cell>
          <cell r="H5601">
            <v>0</v>
          </cell>
          <cell r="I5601">
            <v>5.16</v>
          </cell>
          <cell r="J5601">
            <v>5.16</v>
          </cell>
        </row>
        <row r="5602">
          <cell r="C5602" t="str">
            <v>安化县</v>
          </cell>
          <cell r="D5602">
            <v>430923</v>
          </cell>
          <cell r="E5602" t="str">
            <v>一类</v>
          </cell>
          <cell r="F5602" t="str">
            <v>C531430923</v>
          </cell>
          <cell r="G5602" t="str">
            <v>村部-村部</v>
          </cell>
          <cell r="H5602">
            <v>2.547</v>
          </cell>
          <cell r="I5602">
            <v>2.641</v>
          </cell>
          <cell r="J5602">
            <v>0.094</v>
          </cell>
        </row>
        <row r="5603">
          <cell r="C5603" t="str">
            <v>安化县</v>
          </cell>
          <cell r="D5603">
            <v>430923</v>
          </cell>
          <cell r="E5603" t="str">
            <v>一类</v>
          </cell>
          <cell r="F5603" t="str">
            <v>C534430923</v>
          </cell>
          <cell r="G5603" t="str">
            <v>村部-村部</v>
          </cell>
          <cell r="H5603">
            <v>0</v>
          </cell>
          <cell r="I5603">
            <v>3.3</v>
          </cell>
          <cell r="J5603">
            <v>3.297</v>
          </cell>
        </row>
        <row r="5604">
          <cell r="C5604" t="str">
            <v>安化县</v>
          </cell>
          <cell r="D5604">
            <v>430923</v>
          </cell>
          <cell r="E5604" t="str">
            <v>一类</v>
          </cell>
          <cell r="F5604" t="str">
            <v>C535430923</v>
          </cell>
          <cell r="G5604" t="str">
            <v>梨雀坪-中段里</v>
          </cell>
          <cell r="H5604">
            <v>0</v>
          </cell>
          <cell r="I5604">
            <v>2.249</v>
          </cell>
          <cell r="J5604">
            <v>2.249</v>
          </cell>
        </row>
        <row r="5605">
          <cell r="C5605" t="str">
            <v>安化县</v>
          </cell>
          <cell r="D5605">
            <v>430923</v>
          </cell>
          <cell r="E5605" t="str">
            <v>一类</v>
          </cell>
          <cell r="F5605" t="str">
            <v>C542430923</v>
          </cell>
          <cell r="G5605" t="str">
            <v>规划点-规划点</v>
          </cell>
          <cell r="H5605">
            <v>1.087</v>
          </cell>
          <cell r="I5605">
            <v>3.287</v>
          </cell>
          <cell r="J5605">
            <v>1.486</v>
          </cell>
        </row>
        <row r="5606">
          <cell r="C5606" t="str">
            <v>安化县</v>
          </cell>
          <cell r="D5606">
            <v>430923</v>
          </cell>
          <cell r="E5606" t="str">
            <v>一类</v>
          </cell>
          <cell r="F5606" t="str">
            <v>C547430923</v>
          </cell>
          <cell r="G5606" t="str">
            <v>柏溪桥-村部</v>
          </cell>
          <cell r="H5606">
            <v>0</v>
          </cell>
          <cell r="I5606">
            <v>5.604</v>
          </cell>
          <cell r="J5606">
            <v>1.403</v>
          </cell>
        </row>
        <row r="5607">
          <cell r="C5607" t="str">
            <v>安化县</v>
          </cell>
          <cell r="D5607">
            <v>430923</v>
          </cell>
          <cell r="E5607" t="str">
            <v>一类</v>
          </cell>
          <cell r="F5607" t="str">
            <v>C549430923</v>
          </cell>
          <cell r="G5607" t="str">
            <v>村部-村部</v>
          </cell>
          <cell r="H5607">
            <v>0</v>
          </cell>
          <cell r="I5607">
            <v>2.037</v>
          </cell>
          <cell r="J5607">
            <v>2.037</v>
          </cell>
        </row>
        <row r="5608">
          <cell r="C5608" t="str">
            <v>安化县</v>
          </cell>
          <cell r="D5608">
            <v>430923</v>
          </cell>
          <cell r="E5608" t="str">
            <v>一类</v>
          </cell>
          <cell r="F5608" t="str">
            <v>C555430923</v>
          </cell>
          <cell r="G5608" t="str">
            <v>村部-规划点</v>
          </cell>
          <cell r="H5608">
            <v>0.549</v>
          </cell>
          <cell r="I5608">
            <v>4.269</v>
          </cell>
          <cell r="J5608">
            <v>3.72</v>
          </cell>
        </row>
        <row r="5609">
          <cell r="C5609" t="str">
            <v>安化县</v>
          </cell>
          <cell r="D5609">
            <v>430923</v>
          </cell>
          <cell r="E5609" t="str">
            <v>一类</v>
          </cell>
          <cell r="F5609" t="str">
            <v>C558430923</v>
          </cell>
          <cell r="G5609" t="str">
            <v>石洞-松溪</v>
          </cell>
          <cell r="H5609">
            <v>0.62</v>
          </cell>
          <cell r="I5609">
            <v>6.071</v>
          </cell>
          <cell r="J5609">
            <v>5.451</v>
          </cell>
        </row>
        <row r="5610">
          <cell r="C5610" t="str">
            <v>安化县</v>
          </cell>
          <cell r="D5610">
            <v>430923</v>
          </cell>
          <cell r="E5610" t="str">
            <v>一类</v>
          </cell>
          <cell r="F5610" t="str">
            <v>C562430923</v>
          </cell>
          <cell r="G5610" t="str">
            <v>响水洞-规划点</v>
          </cell>
          <cell r="H5610">
            <v>1.669</v>
          </cell>
          <cell r="I5610">
            <v>4.455</v>
          </cell>
          <cell r="J5610">
            <v>2.786</v>
          </cell>
        </row>
        <row r="5611">
          <cell r="C5611" t="str">
            <v>安化县</v>
          </cell>
          <cell r="D5611">
            <v>430923</v>
          </cell>
          <cell r="E5611" t="str">
            <v>一类</v>
          </cell>
          <cell r="F5611" t="str">
            <v>C570430923</v>
          </cell>
          <cell r="G5611" t="str">
            <v>奎溪村-山脚下</v>
          </cell>
          <cell r="H5611">
            <v>0</v>
          </cell>
          <cell r="I5611">
            <v>1.684</v>
          </cell>
          <cell r="J5611">
            <v>1.684</v>
          </cell>
        </row>
        <row r="5612">
          <cell r="C5612" t="str">
            <v>安化县</v>
          </cell>
          <cell r="D5612">
            <v>430923</v>
          </cell>
          <cell r="E5612" t="str">
            <v>一类</v>
          </cell>
          <cell r="F5612" t="str">
            <v>C580430923</v>
          </cell>
          <cell r="G5612" t="str">
            <v>庙山界-茶亭村口</v>
          </cell>
          <cell r="H5612">
            <v>1.943</v>
          </cell>
          <cell r="I5612">
            <v>5.38</v>
          </cell>
          <cell r="J5612">
            <v>3.437</v>
          </cell>
        </row>
        <row r="5613">
          <cell r="C5613" t="str">
            <v>安化县</v>
          </cell>
          <cell r="D5613">
            <v>430923</v>
          </cell>
          <cell r="E5613" t="str">
            <v>一类</v>
          </cell>
          <cell r="F5613" t="str">
            <v>C581430923</v>
          </cell>
          <cell r="G5613" t="str">
            <v>规划点-桃楠村口</v>
          </cell>
          <cell r="H5613">
            <v>1.325</v>
          </cell>
          <cell r="I5613">
            <v>4.112</v>
          </cell>
          <cell r="J5613">
            <v>1.53</v>
          </cell>
        </row>
        <row r="5614">
          <cell r="C5614" t="str">
            <v>安化县</v>
          </cell>
          <cell r="D5614">
            <v>430923</v>
          </cell>
          <cell r="E5614" t="str">
            <v>一类</v>
          </cell>
          <cell r="F5614" t="str">
            <v>C599430923</v>
          </cell>
          <cell r="G5614" t="str">
            <v>黄金坪-丰树湾</v>
          </cell>
          <cell r="H5614">
            <v>0</v>
          </cell>
          <cell r="I5614">
            <v>6.705</v>
          </cell>
          <cell r="J5614">
            <v>6.705</v>
          </cell>
        </row>
        <row r="5615">
          <cell r="C5615" t="str">
            <v>安化县</v>
          </cell>
          <cell r="D5615">
            <v>430923</v>
          </cell>
          <cell r="E5615" t="str">
            <v>一类</v>
          </cell>
          <cell r="F5615" t="str">
            <v>C600430923</v>
          </cell>
          <cell r="G5615" t="str">
            <v>纸厂-秋家组</v>
          </cell>
          <cell r="H5615">
            <v>0</v>
          </cell>
          <cell r="I5615">
            <v>5.802</v>
          </cell>
          <cell r="J5615">
            <v>5.802</v>
          </cell>
        </row>
        <row r="5616">
          <cell r="C5616" t="str">
            <v>安化县</v>
          </cell>
          <cell r="D5616">
            <v>430923</v>
          </cell>
          <cell r="E5616" t="str">
            <v>一类</v>
          </cell>
          <cell r="F5616" t="str">
            <v>C601430923</v>
          </cell>
          <cell r="G5616" t="str">
            <v>叉路口-下潺溪桥</v>
          </cell>
          <cell r="H5616">
            <v>0</v>
          </cell>
          <cell r="I5616">
            <v>3.438</v>
          </cell>
          <cell r="J5616">
            <v>3.438</v>
          </cell>
        </row>
        <row r="5617">
          <cell r="C5617" t="str">
            <v>安化县</v>
          </cell>
          <cell r="D5617">
            <v>430923</v>
          </cell>
          <cell r="E5617" t="str">
            <v>一类</v>
          </cell>
          <cell r="F5617" t="str">
            <v>C608430923</v>
          </cell>
          <cell r="G5617" t="str">
            <v>龙王庙-小溪村部</v>
          </cell>
          <cell r="H5617">
            <v>0</v>
          </cell>
          <cell r="I5617">
            <v>4.55</v>
          </cell>
          <cell r="J5617">
            <v>4.55</v>
          </cell>
        </row>
        <row r="5618">
          <cell r="C5618" t="str">
            <v>安化县</v>
          </cell>
          <cell r="D5618">
            <v>430923</v>
          </cell>
          <cell r="E5618" t="str">
            <v>一类</v>
          </cell>
          <cell r="F5618" t="str">
            <v>C625430923</v>
          </cell>
          <cell r="G5618" t="str">
            <v>辰溪口-杉山界</v>
          </cell>
          <cell r="H5618">
            <v>0</v>
          </cell>
          <cell r="I5618">
            <v>5.34</v>
          </cell>
          <cell r="J5618">
            <v>5.34</v>
          </cell>
        </row>
        <row r="5619">
          <cell r="C5619" t="str">
            <v>安化县</v>
          </cell>
          <cell r="D5619">
            <v>430923</v>
          </cell>
          <cell r="E5619" t="str">
            <v>一类</v>
          </cell>
          <cell r="F5619" t="str">
            <v>C628430923</v>
          </cell>
          <cell r="G5619" t="str">
            <v>管子坳-石家溪上</v>
          </cell>
          <cell r="H5619">
            <v>7.999</v>
          </cell>
          <cell r="I5619">
            <v>8.128</v>
          </cell>
          <cell r="J5619">
            <v>0.129</v>
          </cell>
        </row>
        <row r="5620">
          <cell r="C5620" t="str">
            <v>安化县</v>
          </cell>
          <cell r="D5620">
            <v>430923</v>
          </cell>
          <cell r="E5620" t="str">
            <v>一类</v>
          </cell>
          <cell r="F5620" t="str">
            <v>C629430923</v>
          </cell>
          <cell r="G5620" t="str">
            <v>汪岩线</v>
          </cell>
          <cell r="H5620">
            <v>0</v>
          </cell>
          <cell r="I5620">
            <v>3.021</v>
          </cell>
          <cell r="J5620">
            <v>3.021</v>
          </cell>
        </row>
        <row r="5621">
          <cell r="C5621" t="str">
            <v>安化县</v>
          </cell>
          <cell r="D5621">
            <v>430923</v>
          </cell>
          <cell r="E5621" t="str">
            <v>一类</v>
          </cell>
          <cell r="F5621" t="str">
            <v>C630430923</v>
          </cell>
          <cell r="G5621" t="str">
            <v>营火溪-营火溪</v>
          </cell>
          <cell r="H5621">
            <v>0</v>
          </cell>
          <cell r="I5621">
            <v>4.437</v>
          </cell>
          <cell r="J5621">
            <v>4.437</v>
          </cell>
        </row>
        <row r="5622">
          <cell r="C5622" t="str">
            <v>安化县</v>
          </cell>
          <cell r="D5622">
            <v>430923</v>
          </cell>
          <cell r="E5622" t="str">
            <v>一类</v>
          </cell>
          <cell r="F5622" t="str">
            <v>C632430923</v>
          </cell>
          <cell r="G5622" t="str">
            <v>祖山坡-祖山坡</v>
          </cell>
          <cell r="H5622">
            <v>0</v>
          </cell>
          <cell r="I5622">
            <v>2.965</v>
          </cell>
          <cell r="J5622">
            <v>2.965</v>
          </cell>
        </row>
        <row r="5623">
          <cell r="C5623" t="str">
            <v>安化县</v>
          </cell>
          <cell r="D5623">
            <v>430923</v>
          </cell>
          <cell r="E5623" t="str">
            <v>一类</v>
          </cell>
          <cell r="F5623" t="str">
            <v>C646430923</v>
          </cell>
          <cell r="G5623" t="str">
            <v>卢家组-村部</v>
          </cell>
          <cell r="H5623">
            <v>0</v>
          </cell>
          <cell r="I5623">
            <v>5.242</v>
          </cell>
          <cell r="J5623">
            <v>5.242</v>
          </cell>
        </row>
        <row r="5624">
          <cell r="C5624" t="str">
            <v>安化县</v>
          </cell>
          <cell r="D5624">
            <v>430923</v>
          </cell>
          <cell r="E5624" t="str">
            <v>一类</v>
          </cell>
          <cell r="F5624" t="str">
            <v>C650430923</v>
          </cell>
          <cell r="G5624" t="str">
            <v>太太线</v>
          </cell>
          <cell r="H5624">
            <v>0</v>
          </cell>
          <cell r="I5624">
            <v>2.23</v>
          </cell>
          <cell r="J5624">
            <v>2.23</v>
          </cell>
        </row>
        <row r="5625">
          <cell r="C5625" t="str">
            <v>安化县</v>
          </cell>
          <cell r="D5625">
            <v>430923</v>
          </cell>
          <cell r="E5625" t="str">
            <v>一类</v>
          </cell>
          <cell r="F5625" t="str">
            <v>C653430923</v>
          </cell>
          <cell r="G5625" t="str">
            <v>村廖线</v>
          </cell>
          <cell r="H5625">
            <v>0</v>
          </cell>
          <cell r="I5625">
            <v>1.673</v>
          </cell>
          <cell r="J5625">
            <v>1.673</v>
          </cell>
        </row>
        <row r="5626">
          <cell r="C5626" t="str">
            <v>安化县</v>
          </cell>
          <cell r="D5626">
            <v>430923</v>
          </cell>
          <cell r="E5626" t="str">
            <v>一类</v>
          </cell>
          <cell r="F5626" t="str">
            <v>C674430923</v>
          </cell>
          <cell r="G5626" t="str">
            <v>村小学-村小学</v>
          </cell>
          <cell r="H5626">
            <v>0</v>
          </cell>
          <cell r="I5626">
            <v>5.734</v>
          </cell>
          <cell r="J5626">
            <v>4.222</v>
          </cell>
        </row>
        <row r="5627">
          <cell r="C5627" t="str">
            <v>安化县</v>
          </cell>
          <cell r="D5627">
            <v>430923</v>
          </cell>
          <cell r="E5627" t="str">
            <v>一类</v>
          </cell>
          <cell r="F5627" t="str">
            <v>C677430923</v>
          </cell>
          <cell r="G5627" t="str">
            <v>通溪大队部-龟形坳</v>
          </cell>
          <cell r="H5627">
            <v>7.251</v>
          </cell>
          <cell r="I5627">
            <v>10.386</v>
          </cell>
          <cell r="J5627">
            <v>3.135</v>
          </cell>
        </row>
        <row r="5628">
          <cell r="C5628" t="str">
            <v>安化县</v>
          </cell>
          <cell r="D5628">
            <v>430923</v>
          </cell>
          <cell r="E5628" t="str">
            <v>一类</v>
          </cell>
          <cell r="F5628" t="str">
            <v>C687430923</v>
          </cell>
          <cell r="G5628" t="str">
            <v>河山口-白步塘</v>
          </cell>
          <cell r="H5628">
            <v>0</v>
          </cell>
          <cell r="I5628">
            <v>1.103</v>
          </cell>
          <cell r="J5628">
            <v>1.103</v>
          </cell>
        </row>
        <row r="5629">
          <cell r="C5629" t="str">
            <v>安化县</v>
          </cell>
          <cell r="D5629">
            <v>430923</v>
          </cell>
          <cell r="E5629" t="str">
            <v>一类</v>
          </cell>
          <cell r="F5629" t="str">
            <v>C699430923</v>
          </cell>
          <cell r="G5629" t="str">
            <v>河东电站-河东电站</v>
          </cell>
          <cell r="H5629">
            <v>1.022</v>
          </cell>
          <cell r="I5629">
            <v>2.784</v>
          </cell>
          <cell r="J5629">
            <v>1.762</v>
          </cell>
        </row>
        <row r="5630">
          <cell r="C5630" t="str">
            <v>安化县</v>
          </cell>
          <cell r="D5630">
            <v>430923</v>
          </cell>
          <cell r="E5630" t="str">
            <v>一类</v>
          </cell>
          <cell r="F5630" t="str">
            <v>C720430923</v>
          </cell>
          <cell r="G5630" t="str">
            <v>雷家咀-雷家咀</v>
          </cell>
          <cell r="H5630">
            <v>0</v>
          </cell>
          <cell r="I5630">
            <v>2.117</v>
          </cell>
          <cell r="J5630">
            <v>2.117</v>
          </cell>
        </row>
        <row r="5631">
          <cell r="C5631" t="str">
            <v>安化县</v>
          </cell>
          <cell r="D5631">
            <v>430923</v>
          </cell>
          <cell r="E5631" t="str">
            <v>一类</v>
          </cell>
          <cell r="F5631" t="str">
            <v>C723430923</v>
          </cell>
          <cell r="G5631" t="str">
            <v>医院排上-肖家坳Y616叉路口</v>
          </cell>
          <cell r="H5631">
            <v>0</v>
          </cell>
          <cell r="I5631">
            <v>3.174</v>
          </cell>
          <cell r="J5631">
            <v>3.174</v>
          </cell>
        </row>
        <row r="5632">
          <cell r="C5632" t="str">
            <v>安化县</v>
          </cell>
          <cell r="D5632">
            <v>430923</v>
          </cell>
          <cell r="E5632" t="str">
            <v>一类</v>
          </cell>
          <cell r="F5632" t="str">
            <v>C730430923</v>
          </cell>
          <cell r="G5632" t="str">
            <v>章子圹-黑土仑</v>
          </cell>
          <cell r="H5632">
            <v>0</v>
          </cell>
          <cell r="I5632">
            <v>1.35</v>
          </cell>
          <cell r="J5632">
            <v>1.35</v>
          </cell>
        </row>
        <row r="5633">
          <cell r="C5633" t="str">
            <v>安化县</v>
          </cell>
          <cell r="D5633">
            <v>430923</v>
          </cell>
          <cell r="E5633" t="str">
            <v>一类</v>
          </cell>
          <cell r="F5633" t="str">
            <v>C732430923</v>
          </cell>
          <cell r="G5633" t="str">
            <v>蔡家坪-付家仑</v>
          </cell>
          <cell r="H5633">
            <v>0</v>
          </cell>
          <cell r="I5633">
            <v>2.909</v>
          </cell>
          <cell r="J5633">
            <v>2.909</v>
          </cell>
        </row>
        <row r="5634">
          <cell r="C5634" t="str">
            <v>安化县</v>
          </cell>
          <cell r="D5634">
            <v>430923</v>
          </cell>
          <cell r="E5634" t="str">
            <v>一类</v>
          </cell>
          <cell r="F5634" t="str">
            <v>C734430923</v>
          </cell>
          <cell r="G5634" t="str">
            <v>阙家段-阙家段</v>
          </cell>
          <cell r="H5634">
            <v>0</v>
          </cell>
          <cell r="I5634">
            <v>3.406</v>
          </cell>
          <cell r="J5634">
            <v>2.477</v>
          </cell>
        </row>
        <row r="5635">
          <cell r="C5635" t="str">
            <v>安化县</v>
          </cell>
          <cell r="D5635">
            <v>430923</v>
          </cell>
          <cell r="E5635" t="str">
            <v>一类</v>
          </cell>
          <cell r="F5635" t="str">
            <v>C741430923</v>
          </cell>
          <cell r="G5635" t="str">
            <v>马家桥-台子丘</v>
          </cell>
          <cell r="H5635">
            <v>0</v>
          </cell>
          <cell r="I5635">
            <v>2.858</v>
          </cell>
          <cell r="J5635">
            <v>2.858</v>
          </cell>
        </row>
        <row r="5636">
          <cell r="C5636" t="str">
            <v>安化县</v>
          </cell>
          <cell r="D5636">
            <v>430923</v>
          </cell>
          <cell r="E5636" t="str">
            <v>一类</v>
          </cell>
          <cell r="F5636" t="str">
            <v>C756430923</v>
          </cell>
          <cell r="G5636" t="str">
            <v>上虎皮-桂花台</v>
          </cell>
          <cell r="H5636">
            <v>4.5</v>
          </cell>
          <cell r="I5636">
            <v>8.119</v>
          </cell>
          <cell r="J5636">
            <v>2.481</v>
          </cell>
        </row>
        <row r="5637">
          <cell r="C5637" t="str">
            <v>安化县</v>
          </cell>
          <cell r="D5637">
            <v>430923</v>
          </cell>
          <cell r="E5637" t="str">
            <v>一类</v>
          </cell>
          <cell r="F5637" t="str">
            <v>C836430923</v>
          </cell>
          <cell r="G5637" t="str">
            <v>蒿草坪-团鱼洞</v>
          </cell>
          <cell r="H5637">
            <v>0</v>
          </cell>
          <cell r="I5637">
            <v>7.405</v>
          </cell>
          <cell r="J5637">
            <v>7.405</v>
          </cell>
        </row>
        <row r="5638">
          <cell r="C5638" t="str">
            <v>安化县</v>
          </cell>
          <cell r="D5638">
            <v>430923</v>
          </cell>
          <cell r="E5638" t="str">
            <v>一类</v>
          </cell>
          <cell r="F5638" t="str">
            <v>C899430923</v>
          </cell>
          <cell r="G5638" t="str">
            <v>蒋廖线</v>
          </cell>
          <cell r="H5638">
            <v>0</v>
          </cell>
          <cell r="I5638">
            <v>2.562</v>
          </cell>
          <cell r="J5638">
            <v>2.562</v>
          </cell>
        </row>
        <row r="5639">
          <cell r="C5639" t="str">
            <v>安化县</v>
          </cell>
          <cell r="D5639">
            <v>430923</v>
          </cell>
          <cell r="E5639" t="str">
            <v>一类</v>
          </cell>
          <cell r="F5639" t="str">
            <v>C927430923</v>
          </cell>
          <cell r="G5639" t="str">
            <v>九雪线</v>
          </cell>
          <cell r="H5639">
            <v>0</v>
          </cell>
          <cell r="I5639">
            <v>2.518</v>
          </cell>
          <cell r="J5639">
            <v>2.518</v>
          </cell>
        </row>
        <row r="5640">
          <cell r="C5640" t="str">
            <v>安化县</v>
          </cell>
          <cell r="D5640">
            <v>430923</v>
          </cell>
          <cell r="E5640" t="str">
            <v>一类</v>
          </cell>
          <cell r="F5640" t="str">
            <v>C942430923</v>
          </cell>
          <cell r="G5640" t="str">
            <v>中十线</v>
          </cell>
          <cell r="H5640">
            <v>0</v>
          </cell>
          <cell r="I5640">
            <v>0.14</v>
          </cell>
          <cell r="J5640">
            <v>0.14</v>
          </cell>
        </row>
        <row r="5641">
          <cell r="C5641" t="str">
            <v>安化县</v>
          </cell>
          <cell r="D5641">
            <v>430923</v>
          </cell>
          <cell r="E5641" t="str">
            <v>一类</v>
          </cell>
          <cell r="F5641" t="str">
            <v>C975430923</v>
          </cell>
          <cell r="G5641" t="str">
            <v>曹家-麦元里</v>
          </cell>
          <cell r="H5641">
            <v>0</v>
          </cell>
          <cell r="I5641">
            <v>2.862</v>
          </cell>
          <cell r="J5641">
            <v>2.862</v>
          </cell>
        </row>
        <row r="5642">
          <cell r="C5642" t="str">
            <v>安化县</v>
          </cell>
          <cell r="D5642">
            <v>430923</v>
          </cell>
          <cell r="E5642" t="str">
            <v>一类</v>
          </cell>
          <cell r="F5642" t="str">
            <v>C984430923</v>
          </cell>
          <cell r="G5642" t="str">
            <v>洞毛线</v>
          </cell>
          <cell r="H5642">
            <v>0</v>
          </cell>
          <cell r="I5642">
            <v>0.85</v>
          </cell>
          <cell r="J5642">
            <v>0.85</v>
          </cell>
        </row>
        <row r="5643">
          <cell r="C5643" t="str">
            <v>安化县</v>
          </cell>
          <cell r="D5643">
            <v>430923</v>
          </cell>
          <cell r="E5643" t="str">
            <v>一类</v>
          </cell>
          <cell r="F5643" t="str">
            <v>CB05430923</v>
          </cell>
          <cell r="G5643" t="str">
            <v>大三线</v>
          </cell>
          <cell r="H5643">
            <v>0</v>
          </cell>
          <cell r="I5643">
            <v>1</v>
          </cell>
          <cell r="J5643">
            <v>1</v>
          </cell>
        </row>
        <row r="5644">
          <cell r="C5644" t="str">
            <v>安化县</v>
          </cell>
          <cell r="D5644">
            <v>430923</v>
          </cell>
          <cell r="E5644" t="str">
            <v>一类</v>
          </cell>
          <cell r="F5644" t="str">
            <v>CB18430923</v>
          </cell>
          <cell r="G5644" t="str">
            <v>岩山边-岩山边</v>
          </cell>
          <cell r="H5644">
            <v>0</v>
          </cell>
          <cell r="I5644">
            <v>4.332</v>
          </cell>
          <cell r="J5644">
            <v>4.332</v>
          </cell>
        </row>
        <row r="5645">
          <cell r="C5645" t="str">
            <v>安化县</v>
          </cell>
          <cell r="D5645">
            <v>430923</v>
          </cell>
          <cell r="E5645" t="str">
            <v>一类</v>
          </cell>
          <cell r="F5645" t="str">
            <v>CB30430923</v>
          </cell>
          <cell r="G5645" t="str">
            <v>茅折线</v>
          </cell>
          <cell r="H5645">
            <v>0</v>
          </cell>
          <cell r="I5645">
            <v>4.1</v>
          </cell>
          <cell r="J5645">
            <v>4.1</v>
          </cell>
        </row>
        <row r="5646">
          <cell r="C5646" t="str">
            <v>安化县</v>
          </cell>
          <cell r="D5646">
            <v>430923</v>
          </cell>
          <cell r="E5646" t="str">
            <v>一类</v>
          </cell>
          <cell r="F5646" t="str">
            <v>CB39430923</v>
          </cell>
          <cell r="G5646" t="str">
            <v>桥舒线</v>
          </cell>
          <cell r="H5646">
            <v>0</v>
          </cell>
          <cell r="I5646">
            <v>1.612</v>
          </cell>
          <cell r="J5646">
            <v>1.612</v>
          </cell>
        </row>
        <row r="5647">
          <cell r="C5647" t="str">
            <v>安化县</v>
          </cell>
          <cell r="D5647">
            <v>430923</v>
          </cell>
          <cell r="E5647" t="str">
            <v>一类</v>
          </cell>
          <cell r="F5647" t="str">
            <v>CBB1430923</v>
          </cell>
          <cell r="G5647" t="str">
            <v>鸟儿尖-双溪口</v>
          </cell>
          <cell r="H5647">
            <v>0</v>
          </cell>
          <cell r="I5647">
            <v>8.736</v>
          </cell>
          <cell r="J5647">
            <v>3.767</v>
          </cell>
        </row>
        <row r="5648">
          <cell r="C5648" t="str">
            <v>安化县</v>
          </cell>
          <cell r="D5648">
            <v>430923</v>
          </cell>
          <cell r="E5648" t="str">
            <v>一类</v>
          </cell>
          <cell r="F5648" t="str">
            <v>CBB4430923</v>
          </cell>
          <cell r="G5648" t="str">
            <v>规划点-规划点</v>
          </cell>
          <cell r="H5648">
            <v>0</v>
          </cell>
          <cell r="I5648">
            <v>5.153</v>
          </cell>
          <cell r="J5648">
            <v>5.153</v>
          </cell>
        </row>
        <row r="5649">
          <cell r="C5649" t="str">
            <v>安化县</v>
          </cell>
          <cell r="D5649">
            <v>430923</v>
          </cell>
          <cell r="E5649" t="str">
            <v>一类</v>
          </cell>
          <cell r="F5649" t="str">
            <v>CBB6430923</v>
          </cell>
          <cell r="G5649" t="str">
            <v>龙岩线</v>
          </cell>
          <cell r="H5649">
            <v>0</v>
          </cell>
          <cell r="I5649">
            <v>0.54</v>
          </cell>
          <cell r="J5649">
            <v>0.54</v>
          </cell>
        </row>
        <row r="5650">
          <cell r="C5650" t="str">
            <v>安化县</v>
          </cell>
          <cell r="D5650">
            <v>430923</v>
          </cell>
          <cell r="E5650" t="str">
            <v>一类</v>
          </cell>
          <cell r="F5650" t="str">
            <v>CC23430923</v>
          </cell>
          <cell r="G5650" t="str">
            <v>木溪桥下-木溪桥下</v>
          </cell>
          <cell r="H5650">
            <v>0</v>
          </cell>
          <cell r="I5650">
            <v>2.81</v>
          </cell>
          <cell r="J5650">
            <v>2.81</v>
          </cell>
        </row>
        <row r="5651">
          <cell r="C5651" t="str">
            <v>安化县</v>
          </cell>
          <cell r="D5651">
            <v>430923</v>
          </cell>
          <cell r="E5651" t="str">
            <v>一类</v>
          </cell>
          <cell r="F5651" t="str">
            <v>CC28430923</v>
          </cell>
          <cell r="G5651" t="str">
            <v>农景山庄-香炉山</v>
          </cell>
          <cell r="H5651">
            <v>0</v>
          </cell>
          <cell r="I5651">
            <v>4.309</v>
          </cell>
          <cell r="J5651">
            <v>4.309</v>
          </cell>
        </row>
        <row r="5652">
          <cell r="C5652" t="str">
            <v>安化县</v>
          </cell>
          <cell r="D5652">
            <v>430923</v>
          </cell>
          <cell r="E5652" t="str">
            <v>一类</v>
          </cell>
          <cell r="F5652" t="str">
            <v>CC30430923</v>
          </cell>
          <cell r="G5652" t="str">
            <v>金田大桥-雨桐坳</v>
          </cell>
          <cell r="H5652">
            <v>0</v>
          </cell>
          <cell r="I5652">
            <v>8.412</v>
          </cell>
          <cell r="J5652">
            <v>0.967</v>
          </cell>
        </row>
        <row r="5653">
          <cell r="C5653" t="str">
            <v>安化县</v>
          </cell>
          <cell r="D5653">
            <v>430923</v>
          </cell>
          <cell r="E5653" t="str">
            <v>一类</v>
          </cell>
          <cell r="F5653" t="str">
            <v>CC41430923</v>
          </cell>
          <cell r="G5653" t="str">
            <v>铁老线</v>
          </cell>
          <cell r="H5653">
            <v>0</v>
          </cell>
          <cell r="I5653">
            <v>5.831</v>
          </cell>
          <cell r="J5653">
            <v>5.83</v>
          </cell>
        </row>
        <row r="5654">
          <cell r="C5654" t="str">
            <v>安化县</v>
          </cell>
          <cell r="D5654">
            <v>430923</v>
          </cell>
          <cell r="E5654" t="str">
            <v>一类</v>
          </cell>
          <cell r="F5654" t="str">
            <v>CC98430923</v>
          </cell>
          <cell r="G5654" t="str">
            <v>碧溪口上-碧溪桥</v>
          </cell>
          <cell r="H5654">
            <v>0</v>
          </cell>
          <cell r="I5654">
            <v>2.407</v>
          </cell>
          <cell r="J5654">
            <v>2.407</v>
          </cell>
        </row>
        <row r="5655">
          <cell r="C5655" t="str">
            <v>安化县</v>
          </cell>
          <cell r="D5655">
            <v>430923</v>
          </cell>
          <cell r="E5655" t="str">
            <v>一类</v>
          </cell>
          <cell r="F5655" t="str">
            <v>CCC2430923</v>
          </cell>
          <cell r="G5655" t="str">
            <v>奎林-头家冲</v>
          </cell>
          <cell r="H5655">
            <v>0</v>
          </cell>
          <cell r="I5655">
            <v>6.627</v>
          </cell>
          <cell r="J5655">
            <v>6.627</v>
          </cell>
        </row>
        <row r="5656">
          <cell r="C5656" t="str">
            <v>安化县</v>
          </cell>
          <cell r="D5656">
            <v>430923</v>
          </cell>
          <cell r="E5656" t="str">
            <v>一类</v>
          </cell>
          <cell r="F5656" t="str">
            <v>CD33430923</v>
          </cell>
          <cell r="G5656" t="str">
            <v>黎龙线</v>
          </cell>
          <cell r="H5656">
            <v>0</v>
          </cell>
          <cell r="I5656">
            <v>1.26</v>
          </cell>
          <cell r="J5656">
            <v>1.26</v>
          </cell>
        </row>
        <row r="5657">
          <cell r="C5657" t="str">
            <v>安化县</v>
          </cell>
          <cell r="D5657">
            <v>430923</v>
          </cell>
          <cell r="E5657" t="str">
            <v>一类</v>
          </cell>
          <cell r="F5657" t="str">
            <v>CD41430923</v>
          </cell>
          <cell r="G5657" t="str">
            <v>任王线</v>
          </cell>
          <cell r="H5657">
            <v>0</v>
          </cell>
          <cell r="I5657">
            <v>3.446</v>
          </cell>
          <cell r="J5657">
            <v>3.446</v>
          </cell>
        </row>
        <row r="5658">
          <cell r="C5658" t="str">
            <v>安化县</v>
          </cell>
          <cell r="D5658">
            <v>430923</v>
          </cell>
          <cell r="E5658" t="str">
            <v>一类</v>
          </cell>
          <cell r="F5658" t="str">
            <v>CD94430923</v>
          </cell>
          <cell r="G5658" t="str">
            <v>双双线</v>
          </cell>
          <cell r="H5658">
            <v>0</v>
          </cell>
          <cell r="I5658">
            <v>4.98</v>
          </cell>
          <cell r="J5658">
            <v>2.287</v>
          </cell>
        </row>
        <row r="5659">
          <cell r="C5659" t="str">
            <v>安化县</v>
          </cell>
          <cell r="D5659">
            <v>430923</v>
          </cell>
          <cell r="E5659" t="str">
            <v>一类</v>
          </cell>
          <cell r="F5659" t="str">
            <v>CDD6430923</v>
          </cell>
          <cell r="G5659" t="str">
            <v>倒圹里-铺坳</v>
          </cell>
          <cell r="H5659">
            <v>0.63</v>
          </cell>
          <cell r="I5659">
            <v>4.039</v>
          </cell>
          <cell r="J5659">
            <v>3.409</v>
          </cell>
        </row>
        <row r="5660">
          <cell r="C5660" t="str">
            <v>安化县</v>
          </cell>
          <cell r="D5660">
            <v>430923</v>
          </cell>
          <cell r="E5660" t="str">
            <v>一类</v>
          </cell>
          <cell r="F5660" t="str">
            <v>CE41430923</v>
          </cell>
          <cell r="G5660" t="str">
            <v>双江线</v>
          </cell>
          <cell r="H5660">
            <v>0</v>
          </cell>
          <cell r="I5660">
            <v>3.91</v>
          </cell>
          <cell r="J5660">
            <v>3.91</v>
          </cell>
        </row>
        <row r="5661">
          <cell r="C5661" t="str">
            <v>安化县</v>
          </cell>
          <cell r="D5661">
            <v>430923</v>
          </cell>
          <cell r="E5661" t="str">
            <v>一类</v>
          </cell>
          <cell r="F5661" t="str">
            <v>CEE3430923</v>
          </cell>
          <cell r="G5661" t="str">
            <v>分水岭-乌龟冲</v>
          </cell>
          <cell r="H5661">
            <v>0</v>
          </cell>
          <cell r="I5661">
            <v>5.487</v>
          </cell>
          <cell r="J5661">
            <v>5.487</v>
          </cell>
        </row>
        <row r="5662">
          <cell r="C5662" t="str">
            <v>安化县</v>
          </cell>
          <cell r="D5662">
            <v>430923</v>
          </cell>
          <cell r="E5662" t="str">
            <v>一类</v>
          </cell>
          <cell r="F5662" t="str">
            <v>CF04430923</v>
          </cell>
          <cell r="G5662" t="str">
            <v>张家园-张家园</v>
          </cell>
          <cell r="H5662">
            <v>1.434</v>
          </cell>
          <cell r="I5662">
            <v>2.493</v>
          </cell>
          <cell r="J5662">
            <v>1.059</v>
          </cell>
        </row>
        <row r="5663">
          <cell r="C5663" t="str">
            <v>安化县</v>
          </cell>
          <cell r="D5663">
            <v>430923</v>
          </cell>
          <cell r="E5663" t="str">
            <v>一类</v>
          </cell>
          <cell r="F5663" t="str">
            <v>CF22430923</v>
          </cell>
          <cell r="G5663" t="str">
            <v>响烟线</v>
          </cell>
          <cell r="H5663">
            <v>0</v>
          </cell>
          <cell r="I5663">
            <v>0.945</v>
          </cell>
          <cell r="J5663">
            <v>0.945</v>
          </cell>
        </row>
        <row r="5664">
          <cell r="C5664" t="str">
            <v>安化县</v>
          </cell>
          <cell r="D5664">
            <v>430923</v>
          </cell>
          <cell r="E5664" t="str">
            <v>一类</v>
          </cell>
          <cell r="F5664" t="str">
            <v>CF32430923</v>
          </cell>
          <cell r="G5664" t="str">
            <v>十干线</v>
          </cell>
          <cell r="H5664">
            <v>0</v>
          </cell>
          <cell r="I5664">
            <v>4.107</v>
          </cell>
          <cell r="J5664">
            <v>4.107</v>
          </cell>
        </row>
        <row r="5665">
          <cell r="C5665" t="str">
            <v>安化县</v>
          </cell>
          <cell r="D5665">
            <v>430923</v>
          </cell>
          <cell r="E5665" t="str">
            <v>一类</v>
          </cell>
          <cell r="F5665" t="str">
            <v>CF70430923</v>
          </cell>
          <cell r="G5665" t="str">
            <v>叫花坳-叫花子坳</v>
          </cell>
          <cell r="H5665">
            <v>0</v>
          </cell>
          <cell r="I5665">
            <v>4.993</v>
          </cell>
          <cell r="J5665">
            <v>4.993</v>
          </cell>
        </row>
        <row r="5666">
          <cell r="C5666" t="str">
            <v>安化县</v>
          </cell>
          <cell r="D5666">
            <v>430923</v>
          </cell>
          <cell r="E5666" t="str">
            <v>一类</v>
          </cell>
          <cell r="F5666" t="str">
            <v>CF91430923</v>
          </cell>
          <cell r="G5666" t="str">
            <v>茶油坳-茶油坳</v>
          </cell>
          <cell r="H5666">
            <v>1.385</v>
          </cell>
          <cell r="I5666">
            <v>3.426</v>
          </cell>
          <cell r="J5666">
            <v>2.041</v>
          </cell>
        </row>
        <row r="5667">
          <cell r="C5667" t="str">
            <v>安化县</v>
          </cell>
          <cell r="D5667">
            <v>430923</v>
          </cell>
          <cell r="E5667" t="str">
            <v>一类</v>
          </cell>
          <cell r="F5667" t="str">
            <v>CG01430923</v>
          </cell>
          <cell r="G5667" t="str">
            <v>瓦上线</v>
          </cell>
          <cell r="H5667">
            <v>0</v>
          </cell>
          <cell r="I5667">
            <v>2.74</v>
          </cell>
          <cell r="J5667">
            <v>2.74</v>
          </cell>
        </row>
        <row r="5668">
          <cell r="C5668" t="str">
            <v>安化县</v>
          </cell>
          <cell r="D5668">
            <v>430923</v>
          </cell>
          <cell r="E5668" t="str">
            <v>一类</v>
          </cell>
          <cell r="F5668" t="str">
            <v>CG12430923</v>
          </cell>
          <cell r="G5668" t="str">
            <v>杨家山-杨家山</v>
          </cell>
          <cell r="H5668">
            <v>0</v>
          </cell>
          <cell r="I5668">
            <v>8.635</v>
          </cell>
          <cell r="J5668">
            <v>3.593</v>
          </cell>
        </row>
        <row r="5669">
          <cell r="C5669" t="str">
            <v>安化县</v>
          </cell>
          <cell r="D5669">
            <v>430923</v>
          </cell>
          <cell r="E5669" t="str">
            <v>一类</v>
          </cell>
          <cell r="F5669" t="str">
            <v>CG17430923</v>
          </cell>
          <cell r="G5669" t="str">
            <v>夏永富屋边-交叉口</v>
          </cell>
          <cell r="H5669">
            <v>0.711</v>
          </cell>
          <cell r="I5669">
            <v>6.541</v>
          </cell>
          <cell r="J5669">
            <v>1.04</v>
          </cell>
        </row>
        <row r="5670">
          <cell r="C5670" t="str">
            <v>安化县</v>
          </cell>
          <cell r="D5670">
            <v>430923</v>
          </cell>
          <cell r="E5670" t="str">
            <v>一类</v>
          </cell>
          <cell r="F5670" t="str">
            <v>CG28430923</v>
          </cell>
          <cell r="G5670" t="str">
            <v>曾家湾-曾家湾</v>
          </cell>
          <cell r="H5670">
            <v>1.863</v>
          </cell>
          <cell r="I5670">
            <v>5.147</v>
          </cell>
          <cell r="J5670">
            <v>3.284</v>
          </cell>
        </row>
        <row r="5671">
          <cell r="C5671" t="str">
            <v>安化县</v>
          </cell>
          <cell r="D5671">
            <v>430923</v>
          </cell>
          <cell r="E5671" t="str">
            <v>一类</v>
          </cell>
          <cell r="F5671" t="str">
            <v>CG67430923</v>
          </cell>
          <cell r="G5671" t="str">
            <v>罗家山锰矿场-罗家山锰矿场</v>
          </cell>
          <cell r="H5671">
            <v>0</v>
          </cell>
          <cell r="I5671">
            <v>8.12</v>
          </cell>
          <cell r="J5671">
            <v>8.115</v>
          </cell>
        </row>
        <row r="5672">
          <cell r="C5672" t="str">
            <v>安化县</v>
          </cell>
          <cell r="D5672">
            <v>430923</v>
          </cell>
          <cell r="E5672" t="str">
            <v>一类</v>
          </cell>
          <cell r="F5672" t="str">
            <v>CH07430923</v>
          </cell>
          <cell r="G5672" t="str">
            <v>双邹线</v>
          </cell>
          <cell r="H5672">
            <v>0</v>
          </cell>
          <cell r="I5672">
            <v>3.032</v>
          </cell>
          <cell r="J5672">
            <v>3.032</v>
          </cell>
        </row>
        <row r="5673">
          <cell r="C5673" t="str">
            <v>安化县</v>
          </cell>
          <cell r="D5673">
            <v>430923</v>
          </cell>
          <cell r="E5673" t="str">
            <v>一类</v>
          </cell>
          <cell r="F5673" t="str">
            <v>CH49430923</v>
          </cell>
          <cell r="G5673" t="str">
            <v>叉路口-牛娃凸</v>
          </cell>
          <cell r="H5673">
            <v>0</v>
          </cell>
          <cell r="I5673">
            <v>4.394</v>
          </cell>
          <cell r="J5673">
            <v>4.394</v>
          </cell>
        </row>
        <row r="5674">
          <cell r="C5674" t="str">
            <v>安化县</v>
          </cell>
          <cell r="D5674">
            <v>430923</v>
          </cell>
          <cell r="E5674" t="str">
            <v>一类</v>
          </cell>
          <cell r="F5674" t="str">
            <v>CZ03430923</v>
          </cell>
          <cell r="G5674" t="str">
            <v>吊桥-脚下冲</v>
          </cell>
          <cell r="H5674">
            <v>0</v>
          </cell>
          <cell r="I5674">
            <v>4.233</v>
          </cell>
          <cell r="J5674">
            <v>4.233</v>
          </cell>
        </row>
        <row r="5675">
          <cell r="C5675" t="str">
            <v>安化县</v>
          </cell>
          <cell r="D5675">
            <v>430923</v>
          </cell>
          <cell r="E5675" t="str">
            <v>一类</v>
          </cell>
          <cell r="F5675" t="str">
            <v>CZ16430923</v>
          </cell>
          <cell r="G5675" t="str">
            <v>英家坪-彩联</v>
          </cell>
          <cell r="H5675">
            <v>0</v>
          </cell>
          <cell r="I5675">
            <v>4.63</v>
          </cell>
          <cell r="J5675">
            <v>4.63</v>
          </cell>
        </row>
        <row r="5676">
          <cell r="C5676" t="str">
            <v>安化县</v>
          </cell>
          <cell r="D5676">
            <v>430923</v>
          </cell>
          <cell r="E5676" t="str">
            <v>一类</v>
          </cell>
          <cell r="F5676" t="str">
            <v>CZ32430923</v>
          </cell>
          <cell r="G5676" t="str">
            <v>枣碳线</v>
          </cell>
          <cell r="H5676">
            <v>0</v>
          </cell>
          <cell r="I5676">
            <v>3.897</v>
          </cell>
          <cell r="J5676">
            <v>3.897</v>
          </cell>
        </row>
        <row r="5677">
          <cell r="C5677" t="str">
            <v>安化县</v>
          </cell>
          <cell r="D5677">
            <v>430923</v>
          </cell>
          <cell r="E5677" t="str">
            <v>一类</v>
          </cell>
          <cell r="F5677" t="str">
            <v>XG01430923</v>
          </cell>
          <cell r="G5677" t="str">
            <v>热碑线</v>
          </cell>
          <cell r="H5677">
            <v>1.352</v>
          </cell>
          <cell r="I5677">
            <v>14.209</v>
          </cell>
          <cell r="J5677">
            <v>4.085</v>
          </cell>
        </row>
        <row r="5678">
          <cell r="C5678" t="str">
            <v>安化县</v>
          </cell>
          <cell r="D5678">
            <v>430923</v>
          </cell>
          <cell r="E5678" t="str">
            <v>一类</v>
          </cell>
          <cell r="F5678" t="str">
            <v>XG03430923</v>
          </cell>
          <cell r="G5678" t="str">
            <v>柘东线</v>
          </cell>
          <cell r="H5678">
            <v>0</v>
          </cell>
          <cell r="I5678">
            <v>10.539</v>
          </cell>
          <cell r="J5678">
            <v>2.898</v>
          </cell>
        </row>
        <row r="5679">
          <cell r="C5679" t="str">
            <v>安化县</v>
          </cell>
          <cell r="D5679">
            <v>430923</v>
          </cell>
          <cell r="E5679" t="str">
            <v>一类</v>
          </cell>
          <cell r="F5679" t="str">
            <v>XG04430923</v>
          </cell>
          <cell r="G5679" t="str">
            <v>山早线</v>
          </cell>
          <cell r="H5679">
            <v>0</v>
          </cell>
          <cell r="I5679">
            <v>17.722</v>
          </cell>
          <cell r="J5679">
            <v>2.606</v>
          </cell>
        </row>
        <row r="5680">
          <cell r="C5680" t="str">
            <v>安化县</v>
          </cell>
          <cell r="D5680">
            <v>430923</v>
          </cell>
          <cell r="E5680" t="str">
            <v>一类</v>
          </cell>
          <cell r="F5680" t="str">
            <v>XG09430923</v>
          </cell>
          <cell r="G5680" t="str">
            <v>梅思线</v>
          </cell>
          <cell r="H5680">
            <v>0</v>
          </cell>
          <cell r="I5680">
            <v>15.61</v>
          </cell>
          <cell r="J5680">
            <v>5.888</v>
          </cell>
        </row>
        <row r="5681">
          <cell r="C5681" t="str">
            <v>安化县</v>
          </cell>
          <cell r="D5681">
            <v>430923</v>
          </cell>
          <cell r="E5681" t="str">
            <v>一类</v>
          </cell>
          <cell r="F5681" t="str">
            <v>XG11430923</v>
          </cell>
          <cell r="G5681" t="str">
            <v>洞岩线</v>
          </cell>
          <cell r="H5681">
            <v>0</v>
          </cell>
          <cell r="I5681">
            <v>45.096</v>
          </cell>
          <cell r="J5681">
            <v>23.011</v>
          </cell>
        </row>
        <row r="5682">
          <cell r="C5682" t="str">
            <v>安化县</v>
          </cell>
          <cell r="D5682">
            <v>430923</v>
          </cell>
          <cell r="E5682" t="str">
            <v>一类</v>
          </cell>
          <cell r="F5682" t="str">
            <v>XG13430923</v>
          </cell>
          <cell r="G5682" t="str">
            <v>光曾线</v>
          </cell>
          <cell r="H5682">
            <v>0</v>
          </cell>
          <cell r="I5682">
            <v>36.288</v>
          </cell>
          <cell r="J5682">
            <v>23.825</v>
          </cell>
        </row>
        <row r="5683">
          <cell r="C5683" t="str">
            <v>安化县</v>
          </cell>
          <cell r="D5683">
            <v>430923</v>
          </cell>
          <cell r="E5683" t="str">
            <v>一类</v>
          </cell>
          <cell r="F5683" t="str">
            <v>XG14430923</v>
          </cell>
          <cell r="G5683" t="str">
            <v>善东线</v>
          </cell>
          <cell r="H5683">
            <v>4.95</v>
          </cell>
          <cell r="I5683">
            <v>13.592</v>
          </cell>
          <cell r="J5683">
            <v>1.509</v>
          </cell>
        </row>
        <row r="5684">
          <cell r="C5684" t="str">
            <v>安化县</v>
          </cell>
          <cell r="D5684">
            <v>430923</v>
          </cell>
          <cell r="E5684" t="str">
            <v>一类</v>
          </cell>
          <cell r="F5684" t="str">
            <v>XG15430923</v>
          </cell>
          <cell r="G5684" t="str">
            <v>清田线</v>
          </cell>
          <cell r="H5684">
            <v>0</v>
          </cell>
          <cell r="I5684">
            <v>11.379</v>
          </cell>
          <cell r="J5684">
            <v>1.389</v>
          </cell>
        </row>
        <row r="5685">
          <cell r="C5685" t="str">
            <v>安化县</v>
          </cell>
          <cell r="D5685">
            <v>430923</v>
          </cell>
          <cell r="E5685" t="str">
            <v>一类</v>
          </cell>
          <cell r="F5685" t="str">
            <v>XG16430923</v>
          </cell>
          <cell r="G5685" t="str">
            <v>管双线</v>
          </cell>
          <cell r="H5685">
            <v>0</v>
          </cell>
          <cell r="I5685">
            <v>19.678</v>
          </cell>
          <cell r="J5685">
            <v>11.747</v>
          </cell>
        </row>
        <row r="5686">
          <cell r="C5686" t="str">
            <v>安化县</v>
          </cell>
          <cell r="D5686">
            <v>430923</v>
          </cell>
          <cell r="E5686" t="str">
            <v>一类</v>
          </cell>
          <cell r="F5686" t="str">
            <v>XG18430923</v>
          </cell>
          <cell r="G5686" t="str">
            <v>山大线</v>
          </cell>
          <cell r="H5686">
            <v>0</v>
          </cell>
          <cell r="I5686">
            <v>4.732</v>
          </cell>
          <cell r="J5686">
            <v>2.962</v>
          </cell>
        </row>
        <row r="5687">
          <cell r="C5687" t="str">
            <v>安化县</v>
          </cell>
          <cell r="D5687">
            <v>430923</v>
          </cell>
          <cell r="E5687" t="str">
            <v>一类</v>
          </cell>
          <cell r="F5687" t="str">
            <v>XG19430923</v>
          </cell>
          <cell r="G5687" t="str">
            <v>白大线</v>
          </cell>
          <cell r="H5687">
            <v>0</v>
          </cell>
          <cell r="I5687">
            <v>13.42</v>
          </cell>
          <cell r="J5687">
            <v>6.817</v>
          </cell>
        </row>
        <row r="5688">
          <cell r="C5688" t="str">
            <v>安化县</v>
          </cell>
          <cell r="D5688">
            <v>430923</v>
          </cell>
          <cell r="E5688" t="str">
            <v>一类</v>
          </cell>
          <cell r="F5688" t="str">
            <v>XG20430923</v>
          </cell>
          <cell r="G5688" t="str">
            <v>烟善线</v>
          </cell>
          <cell r="H5688">
            <v>0</v>
          </cell>
          <cell r="I5688">
            <v>23.54</v>
          </cell>
          <cell r="J5688">
            <v>8.262</v>
          </cell>
        </row>
        <row r="5689">
          <cell r="C5689" t="str">
            <v>安化县</v>
          </cell>
          <cell r="D5689">
            <v>430923</v>
          </cell>
          <cell r="E5689" t="str">
            <v>一类</v>
          </cell>
          <cell r="F5689" t="str">
            <v>XG22430923</v>
          </cell>
          <cell r="G5689" t="str">
            <v>塘西村-杨林村</v>
          </cell>
          <cell r="H5689">
            <v>0</v>
          </cell>
          <cell r="I5689">
            <v>6.516</v>
          </cell>
          <cell r="J5689">
            <v>6.378</v>
          </cell>
        </row>
        <row r="5690">
          <cell r="C5690" t="str">
            <v>安化县</v>
          </cell>
          <cell r="D5690">
            <v>430923</v>
          </cell>
          <cell r="E5690" t="str">
            <v>一类</v>
          </cell>
          <cell r="F5690" t="str">
            <v>XG23430923</v>
          </cell>
          <cell r="G5690" t="str">
            <v>太仙线</v>
          </cell>
          <cell r="H5690">
            <v>0</v>
          </cell>
          <cell r="I5690">
            <v>15.947</v>
          </cell>
          <cell r="J5690">
            <v>8.964</v>
          </cell>
        </row>
        <row r="5691">
          <cell r="C5691" t="str">
            <v>安化县</v>
          </cell>
          <cell r="D5691">
            <v>430923</v>
          </cell>
          <cell r="E5691" t="str">
            <v>一类</v>
          </cell>
          <cell r="F5691" t="str">
            <v>XG24430923</v>
          </cell>
          <cell r="G5691" t="str">
            <v>钟大线</v>
          </cell>
          <cell r="H5691">
            <v>4.933</v>
          </cell>
          <cell r="I5691">
            <v>14.02</v>
          </cell>
          <cell r="J5691">
            <v>9.087</v>
          </cell>
        </row>
        <row r="5692">
          <cell r="C5692" t="str">
            <v>安化县</v>
          </cell>
          <cell r="D5692">
            <v>430923</v>
          </cell>
          <cell r="E5692" t="str">
            <v>一类</v>
          </cell>
          <cell r="F5692" t="str">
            <v>XG25430923</v>
          </cell>
          <cell r="G5692" t="str">
            <v>冷思线</v>
          </cell>
          <cell r="H5692">
            <v>0</v>
          </cell>
          <cell r="I5692">
            <v>12.878</v>
          </cell>
          <cell r="J5692">
            <v>9.761</v>
          </cell>
        </row>
        <row r="5693">
          <cell r="C5693" t="str">
            <v>安化县</v>
          </cell>
          <cell r="D5693">
            <v>430923</v>
          </cell>
          <cell r="E5693" t="str">
            <v>一类</v>
          </cell>
          <cell r="F5693" t="str">
            <v>XG26430923</v>
          </cell>
          <cell r="G5693" t="str">
            <v>金麻线</v>
          </cell>
          <cell r="H5693">
            <v>0</v>
          </cell>
          <cell r="I5693">
            <v>13.909</v>
          </cell>
          <cell r="J5693">
            <v>4.965</v>
          </cell>
        </row>
        <row r="5694">
          <cell r="C5694" t="str">
            <v>安化县</v>
          </cell>
          <cell r="D5694">
            <v>430923</v>
          </cell>
          <cell r="E5694" t="str">
            <v>一类</v>
          </cell>
          <cell r="F5694" t="str">
            <v>XG27430923</v>
          </cell>
          <cell r="G5694" t="str">
            <v>爱高线</v>
          </cell>
          <cell r="H5694">
            <v>0</v>
          </cell>
          <cell r="I5694">
            <v>8.022</v>
          </cell>
          <cell r="J5694">
            <v>8.022</v>
          </cell>
        </row>
        <row r="5695">
          <cell r="C5695" t="str">
            <v>安化县</v>
          </cell>
          <cell r="D5695">
            <v>430923</v>
          </cell>
          <cell r="E5695" t="str">
            <v>一类</v>
          </cell>
          <cell r="F5695" t="str">
            <v>XG29430923</v>
          </cell>
          <cell r="G5695" t="str">
            <v>马白线</v>
          </cell>
          <cell r="H5695">
            <v>0</v>
          </cell>
          <cell r="I5695">
            <v>6.552</v>
          </cell>
          <cell r="J5695">
            <v>6.552</v>
          </cell>
        </row>
        <row r="5696">
          <cell r="C5696" t="str">
            <v>安化县</v>
          </cell>
          <cell r="D5696">
            <v>430923</v>
          </cell>
          <cell r="E5696" t="str">
            <v>一类</v>
          </cell>
          <cell r="F5696" t="str">
            <v>XG30430923</v>
          </cell>
          <cell r="G5696" t="str">
            <v>环库线</v>
          </cell>
          <cell r="H5696">
            <v>0</v>
          </cell>
          <cell r="I5696">
            <v>27.339</v>
          </cell>
          <cell r="J5696">
            <v>4.08</v>
          </cell>
        </row>
        <row r="5697">
          <cell r="C5697" t="str">
            <v>安化县</v>
          </cell>
          <cell r="D5697">
            <v>430923</v>
          </cell>
          <cell r="E5697" t="str">
            <v>一类</v>
          </cell>
          <cell r="F5697" t="str">
            <v>XG31430923</v>
          </cell>
          <cell r="G5697" t="str">
            <v>陶据线</v>
          </cell>
          <cell r="H5697">
            <v>0</v>
          </cell>
          <cell r="I5697">
            <v>18.097</v>
          </cell>
          <cell r="J5697">
            <v>8.391</v>
          </cell>
        </row>
        <row r="5698">
          <cell r="C5698" t="str">
            <v>安化县</v>
          </cell>
          <cell r="D5698">
            <v>430923</v>
          </cell>
          <cell r="E5698" t="str">
            <v>一类</v>
          </cell>
          <cell r="F5698" t="str">
            <v>XG32430923</v>
          </cell>
          <cell r="G5698" t="str">
            <v>石建线</v>
          </cell>
          <cell r="H5698">
            <v>1.607</v>
          </cell>
          <cell r="I5698">
            <v>14.377</v>
          </cell>
          <cell r="J5698">
            <v>12.771</v>
          </cell>
        </row>
        <row r="5699">
          <cell r="C5699" t="str">
            <v>安化县</v>
          </cell>
          <cell r="D5699">
            <v>430923</v>
          </cell>
          <cell r="E5699" t="str">
            <v>一类</v>
          </cell>
          <cell r="F5699" t="str">
            <v>XG33430923</v>
          </cell>
          <cell r="G5699" t="str">
            <v>小黄线</v>
          </cell>
          <cell r="H5699">
            <v>0</v>
          </cell>
          <cell r="I5699">
            <v>16.491</v>
          </cell>
          <cell r="J5699">
            <v>15.892</v>
          </cell>
        </row>
        <row r="5700">
          <cell r="C5700" t="str">
            <v>安化县</v>
          </cell>
          <cell r="D5700">
            <v>430923</v>
          </cell>
          <cell r="E5700" t="str">
            <v>一类</v>
          </cell>
          <cell r="F5700" t="str">
            <v>XG35430923</v>
          </cell>
          <cell r="G5700" t="str">
            <v>江友线</v>
          </cell>
          <cell r="H5700">
            <v>0</v>
          </cell>
          <cell r="I5700">
            <v>9.175</v>
          </cell>
          <cell r="J5700">
            <v>9.175</v>
          </cell>
        </row>
        <row r="5701">
          <cell r="C5701" t="str">
            <v>安化县</v>
          </cell>
          <cell r="D5701">
            <v>430923</v>
          </cell>
          <cell r="E5701" t="str">
            <v>一类</v>
          </cell>
          <cell r="F5701" t="str">
            <v>XG39430923</v>
          </cell>
          <cell r="G5701" t="str">
            <v>牛小线</v>
          </cell>
          <cell r="H5701">
            <v>0</v>
          </cell>
          <cell r="I5701">
            <v>14.914</v>
          </cell>
          <cell r="J5701">
            <v>3.628</v>
          </cell>
        </row>
        <row r="5702">
          <cell r="C5702" t="str">
            <v>安化县</v>
          </cell>
          <cell r="D5702">
            <v>430923</v>
          </cell>
          <cell r="E5702" t="str">
            <v>一类</v>
          </cell>
          <cell r="F5702" t="str">
            <v>XG40430923</v>
          </cell>
          <cell r="G5702" t="str">
            <v>杨木线</v>
          </cell>
          <cell r="H5702">
            <v>0</v>
          </cell>
          <cell r="I5702">
            <v>13.89</v>
          </cell>
          <cell r="J5702">
            <v>6.926</v>
          </cell>
        </row>
        <row r="5703">
          <cell r="C5703" t="str">
            <v>安化县</v>
          </cell>
          <cell r="D5703">
            <v>430923</v>
          </cell>
          <cell r="E5703" t="str">
            <v>一类</v>
          </cell>
          <cell r="F5703" t="str">
            <v>XG43430923</v>
          </cell>
          <cell r="G5703" t="str">
            <v>钟大线</v>
          </cell>
          <cell r="H5703">
            <v>0</v>
          </cell>
          <cell r="I5703">
            <v>2.262</v>
          </cell>
          <cell r="J5703">
            <v>2.262</v>
          </cell>
        </row>
        <row r="5704">
          <cell r="C5704" t="str">
            <v>安化县</v>
          </cell>
          <cell r="D5704">
            <v>430923</v>
          </cell>
          <cell r="E5704" t="str">
            <v>一类</v>
          </cell>
          <cell r="F5704" t="str">
            <v>XG44430923</v>
          </cell>
          <cell r="G5704" t="str">
            <v>茅东线</v>
          </cell>
          <cell r="H5704">
            <v>0</v>
          </cell>
          <cell r="I5704">
            <v>24.229</v>
          </cell>
          <cell r="J5704">
            <v>6.835</v>
          </cell>
        </row>
        <row r="5705">
          <cell r="C5705" t="str">
            <v>安化县</v>
          </cell>
          <cell r="D5705">
            <v>430923</v>
          </cell>
          <cell r="E5705" t="str">
            <v>一类</v>
          </cell>
          <cell r="F5705" t="str">
            <v>XG45430923</v>
          </cell>
          <cell r="G5705" t="str">
            <v>冷田线</v>
          </cell>
          <cell r="H5705">
            <v>0</v>
          </cell>
          <cell r="I5705">
            <v>10.478</v>
          </cell>
          <cell r="J5705">
            <v>10.478</v>
          </cell>
        </row>
        <row r="5706">
          <cell r="C5706" t="str">
            <v>安化县</v>
          </cell>
          <cell r="D5706">
            <v>430923</v>
          </cell>
          <cell r="E5706" t="str">
            <v>一类</v>
          </cell>
          <cell r="F5706" t="str">
            <v>XG46430923</v>
          </cell>
          <cell r="G5706" t="str">
            <v>善东线</v>
          </cell>
          <cell r="H5706">
            <v>0</v>
          </cell>
          <cell r="I5706">
            <v>31.254</v>
          </cell>
          <cell r="J5706">
            <v>1.801</v>
          </cell>
        </row>
        <row r="5707">
          <cell r="C5707" t="str">
            <v>安化县</v>
          </cell>
          <cell r="D5707">
            <v>430923</v>
          </cell>
          <cell r="E5707" t="str">
            <v>一类</v>
          </cell>
          <cell r="F5707" t="str">
            <v>XG47430923</v>
          </cell>
          <cell r="G5707" t="str">
            <v>太仙线</v>
          </cell>
          <cell r="H5707">
            <v>0</v>
          </cell>
          <cell r="I5707">
            <v>2.925</v>
          </cell>
          <cell r="J5707">
            <v>2.925</v>
          </cell>
        </row>
        <row r="5708">
          <cell r="C5708" t="str">
            <v>安化县</v>
          </cell>
          <cell r="D5708">
            <v>430923</v>
          </cell>
          <cell r="E5708" t="str">
            <v>一类</v>
          </cell>
          <cell r="F5708" t="str">
            <v>XG51430923</v>
          </cell>
          <cell r="G5708" t="str">
            <v>石冷线</v>
          </cell>
          <cell r="H5708">
            <v>0</v>
          </cell>
          <cell r="I5708">
            <v>17.008</v>
          </cell>
          <cell r="J5708">
            <v>9.518</v>
          </cell>
        </row>
        <row r="5709">
          <cell r="C5709" t="str">
            <v>安化县</v>
          </cell>
          <cell r="D5709">
            <v>430923</v>
          </cell>
          <cell r="E5709" t="str">
            <v>一类</v>
          </cell>
          <cell r="F5709" t="str">
            <v>XY20430923</v>
          </cell>
          <cell r="G5709" t="str">
            <v>黄乙线</v>
          </cell>
          <cell r="H5709">
            <v>0</v>
          </cell>
          <cell r="I5709">
            <v>2.343</v>
          </cell>
          <cell r="J5709">
            <v>2.343</v>
          </cell>
        </row>
        <row r="5710">
          <cell r="C5710" t="str">
            <v>安化县</v>
          </cell>
          <cell r="D5710">
            <v>430923</v>
          </cell>
          <cell r="E5710" t="str">
            <v>一类</v>
          </cell>
          <cell r="F5710" t="str">
            <v>Y575430922</v>
          </cell>
          <cell r="G5710" t="str">
            <v>易京线</v>
          </cell>
          <cell r="H5710">
            <v>0</v>
          </cell>
          <cell r="I5710">
            <v>2.393</v>
          </cell>
          <cell r="J5710">
            <v>2.393</v>
          </cell>
        </row>
        <row r="5711">
          <cell r="C5711" t="str">
            <v>安化县</v>
          </cell>
          <cell r="D5711">
            <v>430923</v>
          </cell>
          <cell r="E5711" t="str">
            <v>一类</v>
          </cell>
          <cell r="F5711" t="str">
            <v>Y610430923</v>
          </cell>
          <cell r="G5711" t="str">
            <v>久龙线</v>
          </cell>
          <cell r="H5711">
            <v>2.725</v>
          </cell>
          <cell r="I5711">
            <v>10.656</v>
          </cell>
          <cell r="J5711">
            <v>3.559</v>
          </cell>
        </row>
        <row r="5712">
          <cell r="C5712" t="str">
            <v>安化县</v>
          </cell>
          <cell r="D5712">
            <v>430923</v>
          </cell>
          <cell r="E5712" t="str">
            <v>一类</v>
          </cell>
          <cell r="F5712" t="str">
            <v>Y620430923</v>
          </cell>
          <cell r="G5712" t="str">
            <v>汤四线</v>
          </cell>
          <cell r="H5712">
            <v>0</v>
          </cell>
          <cell r="I5712">
            <v>3.21</v>
          </cell>
          <cell r="J5712">
            <v>1.599</v>
          </cell>
        </row>
        <row r="5713">
          <cell r="C5713" t="str">
            <v>安化县</v>
          </cell>
          <cell r="D5713">
            <v>430923</v>
          </cell>
          <cell r="E5713" t="str">
            <v>一类</v>
          </cell>
          <cell r="F5713" t="str">
            <v>Y621430923</v>
          </cell>
          <cell r="G5713" t="str">
            <v>孟银线</v>
          </cell>
          <cell r="H5713">
            <v>0</v>
          </cell>
          <cell r="I5713">
            <v>9.118</v>
          </cell>
          <cell r="J5713">
            <v>2.783</v>
          </cell>
        </row>
        <row r="5714">
          <cell r="C5714" t="str">
            <v>安化县</v>
          </cell>
          <cell r="D5714">
            <v>430923</v>
          </cell>
          <cell r="E5714" t="str">
            <v>一类</v>
          </cell>
          <cell r="F5714" t="str">
            <v>Y623430923</v>
          </cell>
          <cell r="G5714" t="str">
            <v>潘梨线</v>
          </cell>
          <cell r="H5714">
            <v>0</v>
          </cell>
          <cell r="I5714">
            <v>7.436</v>
          </cell>
          <cell r="J5714">
            <v>7.436</v>
          </cell>
        </row>
        <row r="5715">
          <cell r="C5715" t="str">
            <v>安化县</v>
          </cell>
          <cell r="D5715">
            <v>430923</v>
          </cell>
          <cell r="E5715" t="str">
            <v>一类</v>
          </cell>
          <cell r="F5715" t="str">
            <v>Y625430923</v>
          </cell>
          <cell r="G5715" t="str">
            <v>竹九线</v>
          </cell>
          <cell r="H5715">
            <v>0</v>
          </cell>
          <cell r="I5715">
            <v>8.172</v>
          </cell>
          <cell r="J5715">
            <v>8.172</v>
          </cell>
        </row>
        <row r="5716">
          <cell r="C5716" t="str">
            <v>安化县</v>
          </cell>
          <cell r="D5716">
            <v>430923</v>
          </cell>
          <cell r="E5716" t="str">
            <v>一类</v>
          </cell>
          <cell r="F5716" t="str">
            <v>Y636430923</v>
          </cell>
          <cell r="G5716" t="str">
            <v>大伊线</v>
          </cell>
          <cell r="H5716">
            <v>0</v>
          </cell>
          <cell r="I5716">
            <v>7.165</v>
          </cell>
          <cell r="J5716">
            <v>7.165</v>
          </cell>
        </row>
        <row r="5717">
          <cell r="C5717" t="str">
            <v>安化县</v>
          </cell>
          <cell r="D5717">
            <v>430923</v>
          </cell>
          <cell r="E5717" t="str">
            <v>一类</v>
          </cell>
          <cell r="F5717" t="str">
            <v>Y640430923</v>
          </cell>
          <cell r="G5717" t="str">
            <v>文丰线</v>
          </cell>
          <cell r="H5717">
            <v>0</v>
          </cell>
          <cell r="I5717">
            <v>8.033</v>
          </cell>
          <cell r="J5717">
            <v>4.469</v>
          </cell>
        </row>
        <row r="5718">
          <cell r="C5718" t="str">
            <v>安化县</v>
          </cell>
          <cell r="D5718">
            <v>430923</v>
          </cell>
          <cell r="E5718" t="str">
            <v>一类</v>
          </cell>
          <cell r="F5718" t="str">
            <v>Y643430923</v>
          </cell>
          <cell r="G5718" t="str">
            <v>辰柏线</v>
          </cell>
          <cell r="H5718">
            <v>0</v>
          </cell>
          <cell r="I5718">
            <v>11.115</v>
          </cell>
          <cell r="J5718">
            <v>4.667</v>
          </cell>
        </row>
        <row r="5719">
          <cell r="C5719" t="str">
            <v>安化县</v>
          </cell>
          <cell r="D5719">
            <v>430923</v>
          </cell>
          <cell r="E5719" t="str">
            <v>一类</v>
          </cell>
          <cell r="F5719" t="str">
            <v>Y644430923</v>
          </cell>
          <cell r="G5719" t="str">
            <v>柏叶村-S267</v>
          </cell>
          <cell r="H5719">
            <v>3.477</v>
          </cell>
          <cell r="I5719">
            <v>13.568</v>
          </cell>
          <cell r="J5719">
            <v>10.091</v>
          </cell>
        </row>
        <row r="5720">
          <cell r="C5720" t="str">
            <v>安化县</v>
          </cell>
          <cell r="D5720">
            <v>430923</v>
          </cell>
          <cell r="E5720" t="str">
            <v>一类</v>
          </cell>
          <cell r="F5720" t="str">
            <v>Y647430923</v>
          </cell>
          <cell r="G5720" t="str">
            <v>水金线</v>
          </cell>
          <cell r="H5720">
            <v>0</v>
          </cell>
          <cell r="I5720">
            <v>15.79</v>
          </cell>
          <cell r="J5720">
            <v>15.79</v>
          </cell>
        </row>
        <row r="5721">
          <cell r="C5721" t="str">
            <v>安化县</v>
          </cell>
          <cell r="D5721">
            <v>430923</v>
          </cell>
          <cell r="E5721" t="str">
            <v>一类</v>
          </cell>
          <cell r="F5721" t="str">
            <v>Y651430923</v>
          </cell>
          <cell r="G5721" t="str">
            <v>马管线</v>
          </cell>
          <cell r="H5721">
            <v>5.062</v>
          </cell>
          <cell r="I5721">
            <v>7.928</v>
          </cell>
          <cell r="J5721">
            <v>2.866</v>
          </cell>
        </row>
        <row r="5722">
          <cell r="C5722" t="str">
            <v>安化县</v>
          </cell>
          <cell r="D5722">
            <v>430923</v>
          </cell>
          <cell r="E5722" t="str">
            <v>一类</v>
          </cell>
          <cell r="F5722" t="str">
            <v>Y652430923</v>
          </cell>
          <cell r="G5722" t="str">
            <v>四白线</v>
          </cell>
          <cell r="H5722">
            <v>0</v>
          </cell>
          <cell r="I5722">
            <v>4.155</v>
          </cell>
          <cell r="J5722">
            <v>1.607</v>
          </cell>
        </row>
        <row r="5723">
          <cell r="C5723" t="str">
            <v>安化县</v>
          </cell>
          <cell r="D5723">
            <v>430923</v>
          </cell>
          <cell r="E5723" t="str">
            <v>一类</v>
          </cell>
          <cell r="F5723" t="str">
            <v>Y660430923</v>
          </cell>
          <cell r="G5723" t="str">
            <v>群大线</v>
          </cell>
          <cell r="H5723">
            <v>7.624</v>
          </cell>
          <cell r="I5723">
            <v>11.291</v>
          </cell>
          <cell r="J5723">
            <v>3.667</v>
          </cell>
        </row>
        <row r="5724">
          <cell r="C5724" t="str">
            <v>安化县</v>
          </cell>
          <cell r="D5724">
            <v>430923</v>
          </cell>
          <cell r="E5724" t="str">
            <v>一类</v>
          </cell>
          <cell r="F5724" t="str">
            <v>Y661430923</v>
          </cell>
          <cell r="G5724" t="str">
            <v>益怀线</v>
          </cell>
          <cell r="H5724">
            <v>0</v>
          </cell>
          <cell r="I5724">
            <v>7.514</v>
          </cell>
          <cell r="J5724">
            <v>7.514</v>
          </cell>
        </row>
        <row r="5725">
          <cell r="C5725" t="str">
            <v>安化县</v>
          </cell>
          <cell r="D5725">
            <v>430923</v>
          </cell>
          <cell r="E5725" t="str">
            <v>一类</v>
          </cell>
          <cell r="F5725" t="str">
            <v>Y663430923</v>
          </cell>
          <cell r="G5725" t="str">
            <v>红岩线</v>
          </cell>
          <cell r="H5725">
            <v>0.516</v>
          </cell>
          <cell r="I5725">
            <v>7.666</v>
          </cell>
          <cell r="J5725">
            <v>6.385</v>
          </cell>
        </row>
        <row r="5726">
          <cell r="C5726" t="str">
            <v>安化县</v>
          </cell>
          <cell r="D5726">
            <v>430923</v>
          </cell>
          <cell r="E5726" t="str">
            <v>一类</v>
          </cell>
          <cell r="F5726" t="str">
            <v>Y666430923</v>
          </cell>
          <cell r="G5726" t="str">
            <v>柘青线</v>
          </cell>
          <cell r="H5726">
            <v>0</v>
          </cell>
          <cell r="I5726">
            <v>6.484</v>
          </cell>
          <cell r="J5726">
            <v>0.342</v>
          </cell>
        </row>
        <row r="5727">
          <cell r="C5727" t="str">
            <v>安化县</v>
          </cell>
          <cell r="D5727">
            <v>430923</v>
          </cell>
          <cell r="E5727" t="str">
            <v>一类</v>
          </cell>
          <cell r="F5727" t="str">
            <v>Y668430923</v>
          </cell>
          <cell r="G5727" t="str">
            <v>毛永线</v>
          </cell>
          <cell r="H5727">
            <v>0</v>
          </cell>
          <cell r="I5727">
            <v>9.519</v>
          </cell>
          <cell r="J5727">
            <v>7.023</v>
          </cell>
        </row>
        <row r="5728">
          <cell r="C5728" t="str">
            <v>安化县</v>
          </cell>
          <cell r="D5728">
            <v>430923</v>
          </cell>
          <cell r="E5728" t="str">
            <v>一类</v>
          </cell>
          <cell r="F5728" t="str">
            <v>Y669430923</v>
          </cell>
          <cell r="G5728" t="str">
            <v>四田线</v>
          </cell>
          <cell r="H5728">
            <v>0</v>
          </cell>
          <cell r="I5728">
            <v>8.968</v>
          </cell>
          <cell r="J5728">
            <v>8.968</v>
          </cell>
        </row>
        <row r="5729">
          <cell r="C5729" t="str">
            <v>安化县</v>
          </cell>
          <cell r="D5729">
            <v>430923</v>
          </cell>
          <cell r="E5729" t="str">
            <v>一类</v>
          </cell>
          <cell r="F5729" t="str">
            <v>Y671430923</v>
          </cell>
          <cell r="G5729" t="str">
            <v>汪家坳-汪家坳</v>
          </cell>
          <cell r="H5729">
            <v>0</v>
          </cell>
          <cell r="I5729">
            <v>4.439</v>
          </cell>
          <cell r="J5729">
            <v>4.439</v>
          </cell>
        </row>
        <row r="5730">
          <cell r="C5730" t="str">
            <v>安化县</v>
          </cell>
          <cell r="D5730">
            <v>430923</v>
          </cell>
          <cell r="E5730" t="str">
            <v>一类</v>
          </cell>
          <cell r="F5730" t="str">
            <v>Y674430923</v>
          </cell>
          <cell r="G5730" t="str">
            <v>木大线</v>
          </cell>
          <cell r="H5730">
            <v>0</v>
          </cell>
          <cell r="I5730">
            <v>8.401</v>
          </cell>
          <cell r="J5730">
            <v>8.401</v>
          </cell>
        </row>
        <row r="5731">
          <cell r="C5731" t="str">
            <v>安化县</v>
          </cell>
          <cell r="D5731">
            <v>430923</v>
          </cell>
          <cell r="E5731" t="str">
            <v>一类</v>
          </cell>
          <cell r="F5731" t="str">
            <v>Y676430923</v>
          </cell>
          <cell r="G5731" t="str">
            <v>界文线</v>
          </cell>
          <cell r="H5731">
            <v>0</v>
          </cell>
          <cell r="I5731">
            <v>8.958</v>
          </cell>
          <cell r="J5731">
            <v>8.958</v>
          </cell>
        </row>
        <row r="5732">
          <cell r="C5732" t="str">
            <v>安化县</v>
          </cell>
          <cell r="D5732">
            <v>430923</v>
          </cell>
          <cell r="E5732" t="str">
            <v>一类</v>
          </cell>
          <cell r="F5732" t="str">
            <v>Y677430923</v>
          </cell>
          <cell r="G5732" t="str">
            <v>大旸线</v>
          </cell>
          <cell r="H5732">
            <v>0</v>
          </cell>
          <cell r="I5732">
            <v>6.498</v>
          </cell>
          <cell r="J5732">
            <v>3.869</v>
          </cell>
        </row>
        <row r="5733">
          <cell r="C5733" t="str">
            <v>安化县</v>
          </cell>
          <cell r="D5733">
            <v>430923</v>
          </cell>
          <cell r="E5733" t="str">
            <v>一类</v>
          </cell>
          <cell r="F5733" t="str">
            <v>Y680430923</v>
          </cell>
          <cell r="G5733" t="str">
            <v>柳仙线</v>
          </cell>
          <cell r="H5733">
            <v>1.869</v>
          </cell>
          <cell r="I5733">
            <v>7.537</v>
          </cell>
          <cell r="J5733">
            <v>5.509</v>
          </cell>
        </row>
        <row r="5734">
          <cell r="C5734" t="str">
            <v>安化县</v>
          </cell>
          <cell r="D5734">
            <v>430923</v>
          </cell>
          <cell r="E5734" t="str">
            <v>一类</v>
          </cell>
          <cell r="F5734" t="str">
            <v>Y681430923</v>
          </cell>
          <cell r="G5734" t="str">
            <v>新光线</v>
          </cell>
          <cell r="H5734">
            <v>0</v>
          </cell>
          <cell r="I5734">
            <v>3.01</v>
          </cell>
          <cell r="J5734">
            <v>3.01</v>
          </cell>
        </row>
        <row r="5735">
          <cell r="C5735" t="str">
            <v>安化县</v>
          </cell>
          <cell r="D5735">
            <v>430923</v>
          </cell>
          <cell r="E5735" t="str">
            <v>一类</v>
          </cell>
          <cell r="F5735" t="str">
            <v>Y683430923</v>
          </cell>
          <cell r="G5735" t="str">
            <v>邓文线</v>
          </cell>
          <cell r="H5735">
            <v>0</v>
          </cell>
          <cell r="I5735">
            <v>7.538</v>
          </cell>
          <cell r="J5735">
            <v>3.876</v>
          </cell>
        </row>
        <row r="5736">
          <cell r="C5736" t="str">
            <v>安化县</v>
          </cell>
          <cell r="D5736">
            <v>430923</v>
          </cell>
          <cell r="E5736" t="str">
            <v>一类</v>
          </cell>
          <cell r="F5736" t="str">
            <v>Y684430923</v>
          </cell>
          <cell r="G5736" t="str">
            <v>桑容线</v>
          </cell>
          <cell r="H5736">
            <v>5.952</v>
          </cell>
          <cell r="I5736">
            <v>6.397</v>
          </cell>
          <cell r="J5736">
            <v>0.445</v>
          </cell>
        </row>
        <row r="5737">
          <cell r="C5737" t="str">
            <v>安化县</v>
          </cell>
          <cell r="D5737">
            <v>430923</v>
          </cell>
          <cell r="E5737" t="str">
            <v>一类</v>
          </cell>
          <cell r="F5737" t="str">
            <v>Y685430923</v>
          </cell>
          <cell r="G5737" t="str">
            <v>官新线</v>
          </cell>
          <cell r="H5737">
            <v>0</v>
          </cell>
          <cell r="I5737">
            <v>7.387</v>
          </cell>
          <cell r="J5737">
            <v>1.806</v>
          </cell>
        </row>
        <row r="5738">
          <cell r="C5738" t="str">
            <v>安化县</v>
          </cell>
          <cell r="D5738">
            <v>430923</v>
          </cell>
          <cell r="E5738" t="str">
            <v>一类</v>
          </cell>
          <cell r="F5738" t="str">
            <v>Y691430923</v>
          </cell>
          <cell r="G5738" t="str">
            <v>马黄线</v>
          </cell>
          <cell r="H5738">
            <v>5.243</v>
          </cell>
          <cell r="I5738">
            <v>8.662</v>
          </cell>
          <cell r="J5738">
            <v>3.419</v>
          </cell>
        </row>
        <row r="5739">
          <cell r="C5739" t="str">
            <v>安化县</v>
          </cell>
          <cell r="D5739">
            <v>430923</v>
          </cell>
          <cell r="E5739" t="str">
            <v>一类</v>
          </cell>
          <cell r="F5739" t="str">
            <v>Y693430923</v>
          </cell>
          <cell r="G5739" t="str">
            <v>鱼上线</v>
          </cell>
          <cell r="H5739">
            <v>0</v>
          </cell>
          <cell r="I5739">
            <v>9.518</v>
          </cell>
          <cell r="J5739">
            <v>9.518</v>
          </cell>
        </row>
        <row r="5740">
          <cell r="C5740" t="str">
            <v>安化县</v>
          </cell>
          <cell r="D5740">
            <v>430923</v>
          </cell>
          <cell r="E5740" t="str">
            <v>一类</v>
          </cell>
          <cell r="F5740" t="str">
            <v>Y698430923</v>
          </cell>
          <cell r="G5740" t="str">
            <v>永羊线</v>
          </cell>
          <cell r="H5740">
            <v>0</v>
          </cell>
          <cell r="I5740">
            <v>13.417</v>
          </cell>
          <cell r="J5740">
            <v>13.417</v>
          </cell>
        </row>
        <row r="5741">
          <cell r="C5741" t="str">
            <v>安化县</v>
          </cell>
          <cell r="D5741">
            <v>430923</v>
          </cell>
          <cell r="E5741" t="str">
            <v>一类</v>
          </cell>
          <cell r="F5741" t="str">
            <v>YD01430923</v>
          </cell>
          <cell r="G5741" t="str">
            <v>龙高线</v>
          </cell>
          <cell r="H5741">
            <v>5.507</v>
          </cell>
          <cell r="I5741">
            <v>11.883</v>
          </cell>
          <cell r="J5741">
            <v>6.376</v>
          </cell>
        </row>
        <row r="5742">
          <cell r="C5742" t="str">
            <v>安化县</v>
          </cell>
          <cell r="D5742">
            <v>430923</v>
          </cell>
          <cell r="E5742" t="str">
            <v>一类</v>
          </cell>
          <cell r="F5742" t="str">
            <v>YD06430923</v>
          </cell>
          <cell r="G5742" t="str">
            <v>新九线</v>
          </cell>
          <cell r="H5742">
            <v>0</v>
          </cell>
          <cell r="I5742">
            <v>9.634</v>
          </cell>
          <cell r="J5742">
            <v>3.587</v>
          </cell>
        </row>
        <row r="5743">
          <cell r="C5743" t="str">
            <v>安化县</v>
          </cell>
          <cell r="D5743">
            <v>430923</v>
          </cell>
          <cell r="E5743" t="str">
            <v>一类</v>
          </cell>
          <cell r="F5743" t="str">
            <v>YD08430923</v>
          </cell>
          <cell r="G5743" t="str">
            <v>联横线</v>
          </cell>
          <cell r="H5743">
            <v>0</v>
          </cell>
          <cell r="I5743">
            <v>4.093</v>
          </cell>
          <cell r="J5743">
            <v>4.093</v>
          </cell>
        </row>
        <row r="5744">
          <cell r="C5744" t="str">
            <v>安化县</v>
          </cell>
          <cell r="D5744">
            <v>430923</v>
          </cell>
          <cell r="E5744" t="str">
            <v>一类</v>
          </cell>
          <cell r="F5744" t="str">
            <v>YD09430923</v>
          </cell>
          <cell r="G5744" t="str">
            <v>箭汉线</v>
          </cell>
          <cell r="H5744">
            <v>0</v>
          </cell>
          <cell r="I5744">
            <v>5.344</v>
          </cell>
          <cell r="J5744">
            <v>5.344</v>
          </cell>
        </row>
        <row r="5745">
          <cell r="C5745" t="str">
            <v>安化县</v>
          </cell>
          <cell r="D5745">
            <v>430923</v>
          </cell>
          <cell r="E5745" t="str">
            <v>一类</v>
          </cell>
          <cell r="F5745" t="str">
            <v>YD10430923</v>
          </cell>
          <cell r="G5745" t="str">
            <v>双高线</v>
          </cell>
          <cell r="H5745">
            <v>0</v>
          </cell>
          <cell r="I5745">
            <v>23.967</v>
          </cell>
          <cell r="J5745">
            <v>9.432</v>
          </cell>
        </row>
        <row r="5746">
          <cell r="C5746" t="str">
            <v>安化县</v>
          </cell>
          <cell r="D5746">
            <v>430923</v>
          </cell>
          <cell r="E5746" t="str">
            <v>一类</v>
          </cell>
          <cell r="F5746" t="str">
            <v>YD14430923</v>
          </cell>
          <cell r="G5746" t="str">
            <v>周塘线</v>
          </cell>
          <cell r="H5746">
            <v>0</v>
          </cell>
          <cell r="I5746">
            <v>11.091</v>
          </cell>
          <cell r="J5746">
            <v>7.031</v>
          </cell>
        </row>
        <row r="5747">
          <cell r="C5747" t="str">
            <v>安化县</v>
          </cell>
          <cell r="D5747">
            <v>430923</v>
          </cell>
          <cell r="E5747" t="str">
            <v>一类</v>
          </cell>
          <cell r="F5747" t="str">
            <v>YD17430923</v>
          </cell>
          <cell r="G5747" t="str">
            <v>洞柘线</v>
          </cell>
          <cell r="H5747">
            <v>0</v>
          </cell>
          <cell r="I5747">
            <v>14.369</v>
          </cell>
          <cell r="J5747">
            <v>14.08</v>
          </cell>
        </row>
        <row r="5748">
          <cell r="C5748" t="str">
            <v>安化县</v>
          </cell>
          <cell r="D5748">
            <v>430923</v>
          </cell>
          <cell r="E5748" t="str">
            <v>一类</v>
          </cell>
          <cell r="F5748" t="str">
            <v>YD18430923</v>
          </cell>
          <cell r="G5748" t="str">
            <v>水建线</v>
          </cell>
          <cell r="H5748">
            <v>3</v>
          </cell>
          <cell r="I5748">
            <v>9.995</v>
          </cell>
          <cell r="J5748">
            <v>3.179</v>
          </cell>
        </row>
        <row r="5749">
          <cell r="C5749" t="str">
            <v>安化县</v>
          </cell>
          <cell r="D5749">
            <v>430923</v>
          </cell>
          <cell r="E5749" t="str">
            <v>一类</v>
          </cell>
          <cell r="F5749" t="str">
            <v>YD19430923</v>
          </cell>
          <cell r="G5749" t="str">
            <v>廖建线</v>
          </cell>
          <cell r="H5749">
            <v>4.109</v>
          </cell>
          <cell r="I5749">
            <v>18.793</v>
          </cell>
          <cell r="J5749">
            <v>8.824</v>
          </cell>
        </row>
        <row r="5750">
          <cell r="C5750" t="str">
            <v>安化县</v>
          </cell>
          <cell r="D5750">
            <v>430923</v>
          </cell>
          <cell r="E5750" t="str">
            <v>一类</v>
          </cell>
          <cell r="F5750" t="str">
            <v>YD20430923</v>
          </cell>
          <cell r="G5750" t="str">
            <v>百新线</v>
          </cell>
          <cell r="H5750">
            <v>0</v>
          </cell>
          <cell r="I5750">
            <v>2.813</v>
          </cell>
          <cell r="J5750">
            <v>2.887</v>
          </cell>
        </row>
        <row r="5751">
          <cell r="C5751" t="str">
            <v>安化县</v>
          </cell>
          <cell r="D5751">
            <v>430923</v>
          </cell>
          <cell r="E5751" t="str">
            <v>一类</v>
          </cell>
          <cell r="F5751" t="str">
            <v>YD23430923</v>
          </cell>
          <cell r="G5751" t="str">
            <v>大人线</v>
          </cell>
          <cell r="H5751">
            <v>0</v>
          </cell>
          <cell r="I5751">
            <v>12.356</v>
          </cell>
          <cell r="J5751">
            <v>9.689</v>
          </cell>
        </row>
        <row r="5752">
          <cell r="C5752" t="str">
            <v>安化县</v>
          </cell>
          <cell r="D5752">
            <v>430923</v>
          </cell>
          <cell r="E5752" t="str">
            <v>一类</v>
          </cell>
          <cell r="F5752" t="str">
            <v>YD26430923</v>
          </cell>
          <cell r="G5752" t="str">
            <v>湖杨线</v>
          </cell>
          <cell r="H5752">
            <v>0</v>
          </cell>
          <cell r="I5752">
            <v>14.832</v>
          </cell>
          <cell r="J5752">
            <v>11.678</v>
          </cell>
        </row>
        <row r="5753">
          <cell r="C5753" t="str">
            <v>安化县</v>
          </cell>
          <cell r="D5753">
            <v>430923</v>
          </cell>
          <cell r="E5753" t="str">
            <v>一类</v>
          </cell>
          <cell r="F5753" t="str">
            <v>YD27430923</v>
          </cell>
          <cell r="G5753" t="str">
            <v>培栗线</v>
          </cell>
          <cell r="H5753">
            <v>0</v>
          </cell>
          <cell r="I5753">
            <v>1.8</v>
          </cell>
          <cell r="J5753">
            <v>1.8</v>
          </cell>
        </row>
        <row r="5754">
          <cell r="C5754" t="str">
            <v>安化县</v>
          </cell>
          <cell r="D5754">
            <v>430923</v>
          </cell>
          <cell r="E5754" t="str">
            <v>一类</v>
          </cell>
          <cell r="F5754" t="str">
            <v>YD28430923</v>
          </cell>
          <cell r="G5754" t="str">
            <v>高宋线</v>
          </cell>
          <cell r="H5754">
            <v>3.29</v>
          </cell>
          <cell r="I5754">
            <v>6.418</v>
          </cell>
          <cell r="J5754">
            <v>3.128</v>
          </cell>
        </row>
        <row r="5755">
          <cell r="C5755" t="str">
            <v>安化县</v>
          </cell>
          <cell r="D5755">
            <v>430923</v>
          </cell>
          <cell r="E5755" t="str">
            <v>一类</v>
          </cell>
          <cell r="F5755" t="str">
            <v>YD29430923</v>
          </cell>
          <cell r="G5755" t="str">
            <v>团陈线</v>
          </cell>
          <cell r="H5755">
            <v>0</v>
          </cell>
          <cell r="I5755">
            <v>5.647</v>
          </cell>
          <cell r="J5755">
            <v>4.273</v>
          </cell>
        </row>
        <row r="5756">
          <cell r="C5756" t="str">
            <v>安化县</v>
          </cell>
          <cell r="D5756">
            <v>430923</v>
          </cell>
          <cell r="E5756" t="str">
            <v>一类</v>
          </cell>
          <cell r="F5756" t="str">
            <v>YD31430923</v>
          </cell>
          <cell r="G5756" t="str">
            <v>仙高线</v>
          </cell>
          <cell r="H5756">
            <v>0</v>
          </cell>
          <cell r="I5756">
            <v>11.776</v>
          </cell>
          <cell r="J5756">
            <v>3.968</v>
          </cell>
        </row>
        <row r="5757">
          <cell r="C5757" t="str">
            <v>安化县</v>
          </cell>
          <cell r="D5757">
            <v>430923</v>
          </cell>
          <cell r="E5757" t="str">
            <v>一类</v>
          </cell>
          <cell r="F5757" t="str">
            <v>YD33430923</v>
          </cell>
          <cell r="G5757" t="str">
            <v>陈毛线</v>
          </cell>
          <cell r="H5757">
            <v>0</v>
          </cell>
          <cell r="I5757">
            <v>3.156</v>
          </cell>
          <cell r="J5757">
            <v>3.156</v>
          </cell>
        </row>
        <row r="5758">
          <cell r="C5758" t="str">
            <v>安化县</v>
          </cell>
          <cell r="D5758">
            <v>430923</v>
          </cell>
          <cell r="E5758" t="str">
            <v>一类</v>
          </cell>
          <cell r="F5758" t="str">
            <v>YD36430923</v>
          </cell>
          <cell r="G5758" t="str">
            <v>葡长线</v>
          </cell>
          <cell r="H5758">
            <v>0</v>
          </cell>
          <cell r="I5758">
            <v>8.079</v>
          </cell>
          <cell r="J5758">
            <v>8.079</v>
          </cell>
        </row>
        <row r="5759">
          <cell r="C5759" t="str">
            <v>安化县</v>
          </cell>
          <cell r="D5759">
            <v>430923</v>
          </cell>
          <cell r="E5759" t="str">
            <v>一类</v>
          </cell>
          <cell r="F5759" t="str">
            <v>YD43430923</v>
          </cell>
          <cell r="G5759" t="str">
            <v>石三线</v>
          </cell>
          <cell r="H5759">
            <v>0</v>
          </cell>
          <cell r="I5759">
            <v>24.511</v>
          </cell>
          <cell r="J5759">
            <v>24.511</v>
          </cell>
        </row>
        <row r="5760">
          <cell r="C5760" t="str">
            <v>安化县</v>
          </cell>
          <cell r="D5760">
            <v>430923</v>
          </cell>
          <cell r="E5760" t="str">
            <v>一类</v>
          </cell>
          <cell r="F5760" t="str">
            <v>YD44430923</v>
          </cell>
          <cell r="G5760" t="str">
            <v>范小线</v>
          </cell>
          <cell r="H5760">
            <v>0</v>
          </cell>
          <cell r="I5760">
            <v>8.664</v>
          </cell>
          <cell r="J5760">
            <v>8.664</v>
          </cell>
        </row>
        <row r="5761">
          <cell r="C5761" t="str">
            <v>安化县</v>
          </cell>
          <cell r="D5761">
            <v>430923</v>
          </cell>
          <cell r="E5761" t="str">
            <v>一类</v>
          </cell>
          <cell r="F5761" t="str">
            <v>YD45430923</v>
          </cell>
          <cell r="G5761" t="str">
            <v>江上线</v>
          </cell>
          <cell r="H5761">
            <v>0.707</v>
          </cell>
          <cell r="I5761">
            <v>6.383</v>
          </cell>
          <cell r="J5761">
            <v>0.921</v>
          </cell>
        </row>
        <row r="5762">
          <cell r="C5762" t="str">
            <v>安化县</v>
          </cell>
          <cell r="D5762">
            <v>430923</v>
          </cell>
          <cell r="E5762" t="str">
            <v>一类</v>
          </cell>
          <cell r="F5762" t="str">
            <v>YD47430923</v>
          </cell>
          <cell r="G5762" t="str">
            <v>湖十线</v>
          </cell>
          <cell r="H5762">
            <v>0</v>
          </cell>
          <cell r="I5762">
            <v>18.084</v>
          </cell>
          <cell r="J5762">
            <v>5.003</v>
          </cell>
        </row>
        <row r="5763">
          <cell r="C5763" t="str">
            <v>安化县</v>
          </cell>
          <cell r="D5763">
            <v>430923</v>
          </cell>
          <cell r="E5763" t="str">
            <v>一类</v>
          </cell>
          <cell r="F5763" t="str">
            <v>YD48430923</v>
          </cell>
          <cell r="G5763" t="str">
            <v>抱卧线</v>
          </cell>
          <cell r="H5763">
            <v>3.869</v>
          </cell>
          <cell r="I5763">
            <v>9.007</v>
          </cell>
          <cell r="J5763">
            <v>5.128</v>
          </cell>
        </row>
        <row r="5764">
          <cell r="C5764" t="str">
            <v>安化县</v>
          </cell>
          <cell r="D5764">
            <v>430923</v>
          </cell>
          <cell r="E5764" t="str">
            <v>一类</v>
          </cell>
          <cell r="F5764" t="str">
            <v>YD51430923</v>
          </cell>
          <cell r="G5764" t="str">
            <v>连通线</v>
          </cell>
          <cell r="H5764">
            <v>0</v>
          </cell>
          <cell r="I5764">
            <v>4.023</v>
          </cell>
          <cell r="J5764">
            <v>2.216</v>
          </cell>
        </row>
        <row r="5765">
          <cell r="C5765" t="str">
            <v>安化县</v>
          </cell>
          <cell r="D5765">
            <v>430923</v>
          </cell>
          <cell r="E5765" t="str">
            <v>一类</v>
          </cell>
          <cell r="F5765" t="str">
            <v>YD52430923</v>
          </cell>
          <cell r="G5765" t="str">
            <v>黄界线</v>
          </cell>
          <cell r="H5765">
            <v>0</v>
          </cell>
          <cell r="I5765">
            <v>6.926</v>
          </cell>
          <cell r="J5765">
            <v>6.926</v>
          </cell>
        </row>
        <row r="5766">
          <cell r="C5766" t="str">
            <v>安化县</v>
          </cell>
          <cell r="D5766">
            <v>430923</v>
          </cell>
          <cell r="E5766" t="str">
            <v>一类</v>
          </cell>
          <cell r="F5766" t="str">
            <v>YD58430923</v>
          </cell>
          <cell r="G5766" t="str">
            <v>柏梨线</v>
          </cell>
          <cell r="H5766">
            <v>2.421</v>
          </cell>
          <cell r="I5766">
            <v>4.611</v>
          </cell>
          <cell r="J5766">
            <v>2.19</v>
          </cell>
        </row>
        <row r="5767">
          <cell r="C5767" t="str">
            <v>安化县</v>
          </cell>
          <cell r="D5767">
            <v>430923</v>
          </cell>
          <cell r="E5767" t="str">
            <v>一类</v>
          </cell>
          <cell r="F5767" t="str">
            <v>YD62430923</v>
          </cell>
          <cell r="G5767" t="str">
            <v>纱五线</v>
          </cell>
          <cell r="H5767">
            <v>0</v>
          </cell>
          <cell r="I5767">
            <v>11.443</v>
          </cell>
          <cell r="J5767">
            <v>11.443</v>
          </cell>
        </row>
        <row r="5768">
          <cell r="C5768" t="str">
            <v>安化县</v>
          </cell>
          <cell r="D5768">
            <v>430923</v>
          </cell>
          <cell r="E5768" t="str">
            <v>一类</v>
          </cell>
          <cell r="F5768" t="str">
            <v>YD65430923</v>
          </cell>
          <cell r="G5768" t="str">
            <v>白丹线</v>
          </cell>
          <cell r="H5768">
            <v>0</v>
          </cell>
          <cell r="I5768">
            <v>17.212</v>
          </cell>
          <cell r="J5768">
            <v>11.105</v>
          </cell>
        </row>
        <row r="5769">
          <cell r="C5769" t="str">
            <v>安化县</v>
          </cell>
          <cell r="D5769">
            <v>430923</v>
          </cell>
          <cell r="E5769" t="str">
            <v>一类</v>
          </cell>
          <cell r="F5769" t="str">
            <v>YD66430923</v>
          </cell>
          <cell r="G5769" t="str">
            <v>洞彩线</v>
          </cell>
          <cell r="H5769">
            <v>0</v>
          </cell>
          <cell r="I5769">
            <v>17.694</v>
          </cell>
          <cell r="J5769">
            <v>1.754</v>
          </cell>
        </row>
        <row r="5770">
          <cell r="C5770" t="str">
            <v>安化县</v>
          </cell>
          <cell r="D5770">
            <v>430923</v>
          </cell>
          <cell r="E5770" t="str">
            <v>一类</v>
          </cell>
          <cell r="F5770" t="str">
            <v>YD67430923</v>
          </cell>
          <cell r="G5770" t="str">
            <v>陈江线</v>
          </cell>
          <cell r="H5770">
            <v>1.512</v>
          </cell>
          <cell r="I5770">
            <v>4.698</v>
          </cell>
          <cell r="J5770">
            <v>3.186</v>
          </cell>
        </row>
        <row r="5771">
          <cell r="C5771" t="str">
            <v>安化县</v>
          </cell>
          <cell r="D5771">
            <v>430923</v>
          </cell>
          <cell r="E5771" t="str">
            <v>一类</v>
          </cell>
          <cell r="F5771" t="str">
            <v>YD97430923</v>
          </cell>
          <cell r="G5771" t="str">
            <v>上白线</v>
          </cell>
          <cell r="H5771">
            <v>0</v>
          </cell>
          <cell r="I5771">
            <v>8.904</v>
          </cell>
          <cell r="J5771">
            <v>8.904</v>
          </cell>
        </row>
        <row r="5772">
          <cell r="C5772" t="str">
            <v>安化县</v>
          </cell>
          <cell r="D5772">
            <v>430923</v>
          </cell>
          <cell r="E5772" t="str">
            <v>一类</v>
          </cell>
          <cell r="F5772" t="str">
            <v>YD98430923</v>
          </cell>
          <cell r="G5772" t="str">
            <v>江团线</v>
          </cell>
          <cell r="H5772">
            <v>1.096</v>
          </cell>
          <cell r="I5772">
            <v>5.342</v>
          </cell>
          <cell r="J5772">
            <v>4.246</v>
          </cell>
        </row>
        <row r="5773">
          <cell r="C5773" t="str">
            <v>安化县</v>
          </cell>
          <cell r="D5773">
            <v>430923</v>
          </cell>
          <cell r="E5773" t="str">
            <v>一类</v>
          </cell>
          <cell r="F5773" t="str">
            <v>YD99430923</v>
          </cell>
          <cell r="G5773" t="str">
            <v>青团线</v>
          </cell>
          <cell r="H5773">
            <v>4.142</v>
          </cell>
          <cell r="I5773">
            <v>12.838</v>
          </cell>
          <cell r="J5773">
            <v>7.864</v>
          </cell>
        </row>
        <row r="5774">
          <cell r="C5774" t="str">
            <v>安化县</v>
          </cell>
          <cell r="D5774">
            <v>430923</v>
          </cell>
          <cell r="E5774" t="str">
            <v>一类</v>
          </cell>
          <cell r="F5774" t="str">
            <v>YE03430923</v>
          </cell>
          <cell r="G5774" t="str">
            <v>晏敷线</v>
          </cell>
          <cell r="H5774">
            <v>3.395</v>
          </cell>
          <cell r="I5774">
            <v>17.235</v>
          </cell>
          <cell r="J5774">
            <v>7.623</v>
          </cell>
        </row>
        <row r="5775">
          <cell r="C5775" t="str">
            <v>安化县</v>
          </cell>
          <cell r="D5775">
            <v>430923</v>
          </cell>
          <cell r="E5775" t="str">
            <v>一类</v>
          </cell>
          <cell r="F5775" t="str">
            <v>YE06430923</v>
          </cell>
          <cell r="G5775" t="str">
            <v>姚栗线</v>
          </cell>
          <cell r="H5775">
            <v>0</v>
          </cell>
          <cell r="I5775">
            <v>8.934</v>
          </cell>
          <cell r="J5775">
            <v>2.017</v>
          </cell>
        </row>
        <row r="5776">
          <cell r="C5776" t="str">
            <v>安化县</v>
          </cell>
          <cell r="D5776">
            <v>430923</v>
          </cell>
          <cell r="E5776" t="str">
            <v>一类</v>
          </cell>
          <cell r="F5776" t="str">
            <v>YE12430923</v>
          </cell>
          <cell r="G5776" t="str">
            <v>陈老线</v>
          </cell>
          <cell r="H5776">
            <v>0.983</v>
          </cell>
          <cell r="I5776">
            <v>9.618</v>
          </cell>
          <cell r="J5776">
            <v>6.461</v>
          </cell>
        </row>
        <row r="5777">
          <cell r="C5777" t="str">
            <v>安化县</v>
          </cell>
          <cell r="D5777">
            <v>430923</v>
          </cell>
          <cell r="E5777" t="str">
            <v>一类</v>
          </cell>
          <cell r="F5777" t="str">
            <v>YE14430923</v>
          </cell>
          <cell r="G5777" t="str">
            <v>奎达线</v>
          </cell>
          <cell r="H5777">
            <v>0</v>
          </cell>
          <cell r="I5777">
            <v>7.424</v>
          </cell>
          <cell r="J5777">
            <v>5.774</v>
          </cell>
        </row>
        <row r="5778">
          <cell r="C5778" t="str">
            <v>安化县</v>
          </cell>
          <cell r="D5778">
            <v>430923</v>
          </cell>
          <cell r="E5778" t="str">
            <v>一类</v>
          </cell>
          <cell r="F5778" t="str">
            <v>YE21430923</v>
          </cell>
          <cell r="G5778" t="str">
            <v>方关线</v>
          </cell>
          <cell r="H5778">
            <v>0.106</v>
          </cell>
          <cell r="I5778">
            <v>7.275</v>
          </cell>
          <cell r="J5778">
            <v>3.082</v>
          </cell>
        </row>
        <row r="5779">
          <cell r="C5779" t="str">
            <v>安化县</v>
          </cell>
          <cell r="D5779">
            <v>430923</v>
          </cell>
          <cell r="E5779" t="str">
            <v>一类</v>
          </cell>
          <cell r="F5779" t="str">
            <v>YE23430923</v>
          </cell>
          <cell r="G5779" t="str">
            <v>竹五线</v>
          </cell>
          <cell r="H5779">
            <v>0.5</v>
          </cell>
          <cell r="I5779">
            <v>12.939</v>
          </cell>
          <cell r="J5779">
            <v>1.577</v>
          </cell>
        </row>
        <row r="5780">
          <cell r="C5780" t="str">
            <v>安化县</v>
          </cell>
          <cell r="D5780">
            <v>430923</v>
          </cell>
          <cell r="E5780" t="str">
            <v>一类</v>
          </cell>
          <cell r="F5780" t="str">
            <v>YE24430923</v>
          </cell>
          <cell r="G5780" t="str">
            <v>高石线</v>
          </cell>
          <cell r="H5780">
            <v>0</v>
          </cell>
          <cell r="I5780">
            <v>2.799</v>
          </cell>
          <cell r="J5780">
            <v>2.799</v>
          </cell>
        </row>
        <row r="5781">
          <cell r="C5781" t="str">
            <v>安化县</v>
          </cell>
          <cell r="D5781">
            <v>430923</v>
          </cell>
          <cell r="E5781" t="str">
            <v>一类</v>
          </cell>
          <cell r="F5781" t="str">
            <v>YE25430923</v>
          </cell>
          <cell r="G5781" t="str">
            <v>人沙线</v>
          </cell>
          <cell r="H5781">
            <v>0</v>
          </cell>
          <cell r="I5781">
            <v>5.93</v>
          </cell>
          <cell r="J5781">
            <v>5.93</v>
          </cell>
        </row>
        <row r="5782">
          <cell r="C5782" t="str">
            <v>安化县</v>
          </cell>
          <cell r="D5782">
            <v>430923</v>
          </cell>
          <cell r="E5782" t="str">
            <v>一类</v>
          </cell>
          <cell r="F5782" t="str">
            <v>YE28430923</v>
          </cell>
          <cell r="G5782" t="str">
            <v>晓田线</v>
          </cell>
          <cell r="H5782">
            <v>0</v>
          </cell>
          <cell r="I5782">
            <v>4.413</v>
          </cell>
          <cell r="J5782">
            <v>4.413</v>
          </cell>
        </row>
        <row r="5783">
          <cell r="C5783" t="str">
            <v>安化县</v>
          </cell>
          <cell r="D5783">
            <v>430923</v>
          </cell>
          <cell r="E5783" t="str">
            <v>一类</v>
          </cell>
          <cell r="F5783" t="str">
            <v>YE30430923</v>
          </cell>
          <cell r="G5783" t="str">
            <v>汾金线</v>
          </cell>
          <cell r="H5783">
            <v>3.258</v>
          </cell>
          <cell r="I5783">
            <v>6.703</v>
          </cell>
          <cell r="J5783">
            <v>3.445</v>
          </cell>
        </row>
        <row r="5784">
          <cell r="C5784" t="str">
            <v>安化县</v>
          </cell>
          <cell r="D5784">
            <v>430923</v>
          </cell>
          <cell r="E5784" t="str">
            <v>一类</v>
          </cell>
          <cell r="F5784" t="str">
            <v>YE31430923</v>
          </cell>
          <cell r="G5784" t="str">
            <v>干金线</v>
          </cell>
          <cell r="H5784">
            <v>0</v>
          </cell>
          <cell r="I5784">
            <v>3.606</v>
          </cell>
          <cell r="J5784">
            <v>3.606</v>
          </cell>
        </row>
        <row r="5785">
          <cell r="C5785" t="str">
            <v>安化县</v>
          </cell>
          <cell r="D5785">
            <v>430923</v>
          </cell>
          <cell r="E5785" t="str">
            <v>一类</v>
          </cell>
          <cell r="F5785" t="str">
            <v>YE32430923</v>
          </cell>
          <cell r="G5785" t="str">
            <v>琵南线</v>
          </cell>
          <cell r="H5785">
            <v>0</v>
          </cell>
          <cell r="I5785">
            <v>16.149</v>
          </cell>
          <cell r="J5785">
            <v>11.956</v>
          </cell>
        </row>
        <row r="5786">
          <cell r="C5786" t="str">
            <v>安化县</v>
          </cell>
          <cell r="D5786">
            <v>430923</v>
          </cell>
          <cell r="E5786" t="str">
            <v>一类</v>
          </cell>
          <cell r="F5786" t="str">
            <v>YE33430923</v>
          </cell>
          <cell r="G5786" t="str">
            <v>大东线</v>
          </cell>
          <cell r="H5786">
            <v>0</v>
          </cell>
          <cell r="I5786">
            <v>2.871</v>
          </cell>
          <cell r="J5786">
            <v>2.871</v>
          </cell>
        </row>
        <row r="5787">
          <cell r="C5787" t="str">
            <v>安化县</v>
          </cell>
          <cell r="D5787">
            <v>430923</v>
          </cell>
          <cell r="E5787" t="str">
            <v>一类</v>
          </cell>
          <cell r="F5787" t="str">
            <v>YE34430923</v>
          </cell>
          <cell r="G5787" t="str">
            <v>发东线</v>
          </cell>
          <cell r="H5787">
            <v>1.885</v>
          </cell>
          <cell r="I5787">
            <v>4.351</v>
          </cell>
          <cell r="J5787">
            <v>2.466</v>
          </cell>
        </row>
        <row r="5788">
          <cell r="C5788" t="str">
            <v>安化县</v>
          </cell>
          <cell r="D5788">
            <v>430923</v>
          </cell>
          <cell r="E5788" t="str">
            <v>一类</v>
          </cell>
          <cell r="F5788" t="str">
            <v>YE36430923</v>
          </cell>
          <cell r="G5788" t="str">
            <v>陶茅线</v>
          </cell>
          <cell r="H5788">
            <v>3.883</v>
          </cell>
          <cell r="I5788">
            <v>8.888</v>
          </cell>
          <cell r="J5788">
            <v>4.994</v>
          </cell>
        </row>
        <row r="5789">
          <cell r="C5789" t="str">
            <v>安化县</v>
          </cell>
          <cell r="D5789">
            <v>430923</v>
          </cell>
          <cell r="E5789" t="str">
            <v>一类</v>
          </cell>
          <cell r="F5789" t="str">
            <v>YE37430923</v>
          </cell>
          <cell r="G5789" t="str">
            <v>大和线</v>
          </cell>
          <cell r="H5789">
            <v>0</v>
          </cell>
          <cell r="I5789">
            <v>2.685</v>
          </cell>
          <cell r="J5789">
            <v>2.685</v>
          </cell>
        </row>
        <row r="5790">
          <cell r="C5790" t="str">
            <v>安化县</v>
          </cell>
          <cell r="D5790">
            <v>430923</v>
          </cell>
          <cell r="E5790" t="str">
            <v>一类</v>
          </cell>
          <cell r="F5790" t="str">
            <v>YE42430923</v>
          </cell>
          <cell r="G5790" t="str">
            <v>舒小线</v>
          </cell>
          <cell r="H5790">
            <v>0</v>
          </cell>
          <cell r="I5790">
            <v>6.358</v>
          </cell>
          <cell r="J5790">
            <v>4.216</v>
          </cell>
        </row>
        <row r="5791">
          <cell r="C5791" t="str">
            <v>安化县</v>
          </cell>
          <cell r="D5791">
            <v>430923</v>
          </cell>
          <cell r="E5791" t="str">
            <v>一类</v>
          </cell>
          <cell r="F5791" t="str">
            <v>Z141430923</v>
          </cell>
          <cell r="G5791" t="str">
            <v>镇林场公路</v>
          </cell>
          <cell r="H5791">
            <v>0</v>
          </cell>
          <cell r="I5791">
            <v>5.514</v>
          </cell>
          <cell r="J5791">
            <v>0.376</v>
          </cell>
        </row>
        <row r="5792">
          <cell r="C5792" t="str">
            <v>沅江市小计</v>
          </cell>
        </row>
        <row r="5792">
          <cell r="J5792">
            <v>166.206</v>
          </cell>
        </row>
        <row r="5793">
          <cell r="C5793" t="str">
            <v>沅江市</v>
          </cell>
          <cell r="D5793">
            <v>430981</v>
          </cell>
          <cell r="E5793" t="str">
            <v>三类</v>
          </cell>
          <cell r="F5793" t="str">
            <v>C007430981</v>
          </cell>
          <cell r="G5793" t="str">
            <v>长洲片七组刘东生家-胡春桃家一组</v>
          </cell>
          <cell r="H5793">
            <v>3.683</v>
          </cell>
          <cell r="I5793">
            <v>4.081</v>
          </cell>
          <cell r="J5793">
            <v>0.398</v>
          </cell>
        </row>
        <row r="5794">
          <cell r="C5794" t="str">
            <v>沅江市</v>
          </cell>
          <cell r="D5794">
            <v>430981</v>
          </cell>
          <cell r="E5794" t="str">
            <v>三类</v>
          </cell>
          <cell r="F5794" t="str">
            <v>C026430981</v>
          </cell>
          <cell r="G5794" t="str">
            <v>金肖线</v>
          </cell>
          <cell r="H5794">
            <v>0</v>
          </cell>
          <cell r="I5794">
            <v>2.149</v>
          </cell>
          <cell r="J5794">
            <v>2.149</v>
          </cell>
        </row>
        <row r="5795">
          <cell r="C5795" t="str">
            <v>沅江市</v>
          </cell>
          <cell r="D5795">
            <v>430981</v>
          </cell>
          <cell r="E5795" t="str">
            <v>三类</v>
          </cell>
          <cell r="F5795" t="str">
            <v>C032430981</v>
          </cell>
          <cell r="G5795" t="str">
            <v>和和线</v>
          </cell>
          <cell r="H5795">
            <v>0</v>
          </cell>
          <cell r="I5795">
            <v>4.086</v>
          </cell>
          <cell r="J5795">
            <v>4.086</v>
          </cell>
        </row>
        <row r="5796">
          <cell r="C5796" t="str">
            <v>沅江市</v>
          </cell>
          <cell r="D5796">
            <v>430981</v>
          </cell>
          <cell r="E5796" t="str">
            <v>三类</v>
          </cell>
          <cell r="F5796" t="str">
            <v>C077430981</v>
          </cell>
          <cell r="G5796" t="str">
            <v>电轮线</v>
          </cell>
          <cell r="H5796">
            <v>0.342</v>
          </cell>
          <cell r="I5796">
            <v>5.286</v>
          </cell>
          <cell r="J5796">
            <v>4.944</v>
          </cell>
        </row>
        <row r="5797">
          <cell r="C5797" t="str">
            <v>沅江市</v>
          </cell>
          <cell r="D5797">
            <v>430981</v>
          </cell>
          <cell r="E5797" t="str">
            <v>三类</v>
          </cell>
          <cell r="F5797" t="str">
            <v>C091430981</v>
          </cell>
          <cell r="G5797" t="str">
            <v>牛牛线</v>
          </cell>
          <cell r="H5797">
            <v>0</v>
          </cell>
          <cell r="I5797">
            <v>3.106</v>
          </cell>
          <cell r="J5797">
            <v>3.106</v>
          </cell>
        </row>
        <row r="5798">
          <cell r="C5798" t="str">
            <v>沅江市</v>
          </cell>
          <cell r="D5798">
            <v>430981</v>
          </cell>
          <cell r="E5798" t="str">
            <v>三类</v>
          </cell>
          <cell r="F5798" t="str">
            <v>C126430981</v>
          </cell>
          <cell r="G5798" t="str">
            <v>东四线</v>
          </cell>
          <cell r="H5798">
            <v>0</v>
          </cell>
          <cell r="I5798">
            <v>1.786</v>
          </cell>
          <cell r="J5798">
            <v>1.786</v>
          </cell>
        </row>
        <row r="5799">
          <cell r="C5799" t="str">
            <v>沅江市</v>
          </cell>
          <cell r="D5799">
            <v>430981</v>
          </cell>
          <cell r="E5799" t="str">
            <v>三类</v>
          </cell>
          <cell r="F5799" t="str">
            <v>C128430981</v>
          </cell>
          <cell r="G5799" t="str">
            <v>志加线</v>
          </cell>
          <cell r="H5799">
            <v>0</v>
          </cell>
          <cell r="I5799">
            <v>1.152</v>
          </cell>
          <cell r="J5799">
            <v>1.152</v>
          </cell>
        </row>
        <row r="5800">
          <cell r="C5800" t="str">
            <v>沅江市</v>
          </cell>
          <cell r="D5800">
            <v>430981</v>
          </cell>
          <cell r="E5800" t="str">
            <v>三类</v>
          </cell>
          <cell r="F5800" t="str">
            <v>C153430981</v>
          </cell>
          <cell r="G5800" t="str">
            <v>阜丰13组-阜丰13组</v>
          </cell>
          <cell r="H5800">
            <v>0</v>
          </cell>
          <cell r="I5800">
            <v>2.218</v>
          </cell>
          <cell r="J5800">
            <v>2.218</v>
          </cell>
        </row>
        <row r="5801">
          <cell r="C5801" t="str">
            <v>沅江市</v>
          </cell>
          <cell r="D5801">
            <v>430981</v>
          </cell>
          <cell r="E5801" t="str">
            <v>三类</v>
          </cell>
          <cell r="F5801" t="str">
            <v>C236430981</v>
          </cell>
          <cell r="G5801" t="str">
            <v>乐漉线-合兴洲3组</v>
          </cell>
          <cell r="H5801">
            <v>0</v>
          </cell>
          <cell r="I5801">
            <v>1.795</v>
          </cell>
          <cell r="J5801">
            <v>1.795</v>
          </cell>
        </row>
        <row r="5802">
          <cell r="C5802" t="str">
            <v>沅江市</v>
          </cell>
          <cell r="D5802">
            <v>430981</v>
          </cell>
          <cell r="E5802" t="str">
            <v>三类</v>
          </cell>
          <cell r="F5802" t="str">
            <v>C284430981</v>
          </cell>
          <cell r="G5802" t="str">
            <v>明月五组-明月五组</v>
          </cell>
          <cell r="H5802">
            <v>0</v>
          </cell>
          <cell r="I5802">
            <v>2.565</v>
          </cell>
          <cell r="J5802">
            <v>2.565</v>
          </cell>
        </row>
        <row r="5803">
          <cell r="C5803" t="str">
            <v>沅江市</v>
          </cell>
          <cell r="D5803">
            <v>430981</v>
          </cell>
          <cell r="E5803" t="str">
            <v>三类</v>
          </cell>
          <cell r="F5803" t="str">
            <v>C28I430981</v>
          </cell>
          <cell r="G5803" t="str">
            <v>渡徐线</v>
          </cell>
          <cell r="H5803">
            <v>0</v>
          </cell>
          <cell r="I5803">
            <v>0.802</v>
          </cell>
          <cell r="J5803">
            <v>0.551</v>
          </cell>
        </row>
        <row r="5804">
          <cell r="C5804" t="str">
            <v>沅江市</v>
          </cell>
          <cell r="D5804">
            <v>430981</v>
          </cell>
          <cell r="E5804" t="str">
            <v>三类</v>
          </cell>
          <cell r="F5804" t="str">
            <v>C434430981</v>
          </cell>
          <cell r="G5804" t="str">
            <v>胜东线</v>
          </cell>
          <cell r="H5804">
            <v>0</v>
          </cell>
          <cell r="I5804">
            <v>2.09</v>
          </cell>
          <cell r="J5804">
            <v>2.09</v>
          </cell>
        </row>
        <row r="5805">
          <cell r="C5805" t="str">
            <v>沅江市</v>
          </cell>
          <cell r="D5805">
            <v>430981</v>
          </cell>
          <cell r="E5805" t="str">
            <v>三类</v>
          </cell>
          <cell r="F5805" t="str">
            <v>C441430981</v>
          </cell>
          <cell r="G5805" t="str">
            <v>腰港-合利红村</v>
          </cell>
          <cell r="H5805">
            <v>0</v>
          </cell>
          <cell r="I5805">
            <v>3.615</v>
          </cell>
          <cell r="J5805">
            <v>3.615</v>
          </cell>
        </row>
        <row r="5806">
          <cell r="C5806" t="str">
            <v>沅江市</v>
          </cell>
          <cell r="D5806">
            <v>430981</v>
          </cell>
          <cell r="E5806" t="str">
            <v>三类</v>
          </cell>
          <cell r="F5806" t="str">
            <v>C461430981</v>
          </cell>
          <cell r="G5806" t="str">
            <v>华双线</v>
          </cell>
          <cell r="H5806">
            <v>0</v>
          </cell>
          <cell r="I5806">
            <v>2.279</v>
          </cell>
          <cell r="J5806">
            <v>2.279</v>
          </cell>
        </row>
        <row r="5807">
          <cell r="C5807" t="str">
            <v>沅江市</v>
          </cell>
          <cell r="D5807">
            <v>430981</v>
          </cell>
          <cell r="E5807" t="str">
            <v>三类</v>
          </cell>
          <cell r="F5807" t="str">
            <v>C590430981</v>
          </cell>
          <cell r="G5807" t="str">
            <v>百胜线</v>
          </cell>
          <cell r="H5807">
            <v>0</v>
          </cell>
          <cell r="I5807">
            <v>2.004</v>
          </cell>
          <cell r="J5807">
            <v>2.004</v>
          </cell>
        </row>
        <row r="5808">
          <cell r="C5808" t="str">
            <v>沅江市</v>
          </cell>
          <cell r="D5808">
            <v>430981</v>
          </cell>
          <cell r="E5808" t="str">
            <v>三类</v>
          </cell>
          <cell r="F5808" t="str">
            <v>C628430981</v>
          </cell>
          <cell r="G5808" t="str">
            <v>五徐线</v>
          </cell>
          <cell r="H5808">
            <v>0</v>
          </cell>
          <cell r="I5808">
            <v>3.223</v>
          </cell>
          <cell r="J5808">
            <v>3.219</v>
          </cell>
        </row>
        <row r="5809">
          <cell r="C5809" t="str">
            <v>沅江市</v>
          </cell>
          <cell r="D5809">
            <v>430981</v>
          </cell>
          <cell r="E5809" t="str">
            <v>三类</v>
          </cell>
          <cell r="F5809" t="str">
            <v>C630430981</v>
          </cell>
          <cell r="G5809" t="str">
            <v>五花洲七组-三组</v>
          </cell>
          <cell r="H5809">
            <v>0</v>
          </cell>
          <cell r="I5809">
            <v>1.243</v>
          </cell>
          <cell r="J5809">
            <v>1.243</v>
          </cell>
        </row>
        <row r="5810">
          <cell r="C5810" t="str">
            <v>沅江市</v>
          </cell>
          <cell r="D5810">
            <v>430981</v>
          </cell>
          <cell r="E5810" t="str">
            <v>三类</v>
          </cell>
          <cell r="F5810" t="str">
            <v>C637430981</v>
          </cell>
          <cell r="G5810" t="str">
            <v>鸡婆-南洲八组</v>
          </cell>
          <cell r="H5810">
            <v>0</v>
          </cell>
          <cell r="I5810">
            <v>8.418</v>
          </cell>
          <cell r="J5810">
            <v>8.418</v>
          </cell>
        </row>
        <row r="5811">
          <cell r="C5811" t="str">
            <v>沅江市</v>
          </cell>
          <cell r="D5811">
            <v>430981</v>
          </cell>
          <cell r="E5811" t="str">
            <v>三类</v>
          </cell>
          <cell r="F5811" t="str">
            <v>C652430981</v>
          </cell>
          <cell r="G5811" t="str">
            <v>莲花路口-河边</v>
          </cell>
          <cell r="H5811">
            <v>0</v>
          </cell>
          <cell r="I5811">
            <v>2.375</v>
          </cell>
          <cell r="J5811">
            <v>2.375</v>
          </cell>
        </row>
        <row r="5812">
          <cell r="C5812" t="str">
            <v>沅江市</v>
          </cell>
          <cell r="D5812">
            <v>430981</v>
          </cell>
          <cell r="E5812" t="str">
            <v>三类</v>
          </cell>
          <cell r="F5812" t="str">
            <v>C678430981</v>
          </cell>
          <cell r="G5812" t="str">
            <v>荷叶坝-荷叶坝</v>
          </cell>
          <cell r="H5812">
            <v>0</v>
          </cell>
          <cell r="I5812">
            <v>3.168</v>
          </cell>
          <cell r="J5812">
            <v>1.321</v>
          </cell>
        </row>
        <row r="5813">
          <cell r="C5813" t="str">
            <v>沅江市</v>
          </cell>
          <cell r="D5813">
            <v>430981</v>
          </cell>
          <cell r="E5813" t="str">
            <v>三类</v>
          </cell>
          <cell r="F5813" t="str">
            <v>C76C430981</v>
          </cell>
          <cell r="G5813" t="str">
            <v>新湾线</v>
          </cell>
          <cell r="H5813">
            <v>0</v>
          </cell>
          <cell r="I5813">
            <v>0.756</v>
          </cell>
          <cell r="J5813">
            <v>0.38</v>
          </cell>
        </row>
        <row r="5814">
          <cell r="C5814" t="str">
            <v>沅江市</v>
          </cell>
          <cell r="D5814">
            <v>430981</v>
          </cell>
          <cell r="E5814" t="str">
            <v>三类</v>
          </cell>
          <cell r="F5814" t="str">
            <v>C806430981</v>
          </cell>
          <cell r="G5814" t="str">
            <v>乡乡线</v>
          </cell>
          <cell r="H5814">
            <v>0</v>
          </cell>
          <cell r="I5814">
            <v>2.12</v>
          </cell>
          <cell r="J5814">
            <v>2.12</v>
          </cell>
        </row>
        <row r="5815">
          <cell r="C5815" t="str">
            <v>沅江市</v>
          </cell>
          <cell r="D5815">
            <v>430981</v>
          </cell>
          <cell r="E5815" t="str">
            <v>三类</v>
          </cell>
          <cell r="F5815" t="str">
            <v>C901430981</v>
          </cell>
          <cell r="G5815" t="str">
            <v>冯澎线</v>
          </cell>
          <cell r="H5815">
            <v>0</v>
          </cell>
          <cell r="I5815">
            <v>1.359</v>
          </cell>
          <cell r="J5815">
            <v>1.359</v>
          </cell>
        </row>
        <row r="5816">
          <cell r="C5816" t="str">
            <v>沅江市</v>
          </cell>
          <cell r="D5816">
            <v>430981</v>
          </cell>
          <cell r="E5816" t="str">
            <v>三类</v>
          </cell>
          <cell r="F5816" t="str">
            <v>CA30430981</v>
          </cell>
          <cell r="G5816" t="str">
            <v>KK线</v>
          </cell>
          <cell r="H5816">
            <v>0</v>
          </cell>
          <cell r="I5816">
            <v>0.6</v>
          </cell>
          <cell r="J5816">
            <v>0.6</v>
          </cell>
        </row>
        <row r="5817">
          <cell r="C5817" t="str">
            <v>沅江市</v>
          </cell>
          <cell r="D5817">
            <v>430981</v>
          </cell>
          <cell r="E5817" t="str">
            <v>三类</v>
          </cell>
          <cell r="F5817" t="str">
            <v>CC08430981</v>
          </cell>
          <cell r="G5817" t="str">
            <v>徐家岭一组-徐家岭六组</v>
          </cell>
          <cell r="H5817">
            <v>8.33</v>
          </cell>
          <cell r="I5817">
            <v>11.141</v>
          </cell>
          <cell r="J5817">
            <v>0.117</v>
          </cell>
        </row>
        <row r="5818">
          <cell r="C5818" t="str">
            <v>沅江市</v>
          </cell>
          <cell r="D5818">
            <v>430981</v>
          </cell>
          <cell r="E5818" t="str">
            <v>三类</v>
          </cell>
          <cell r="F5818" t="str">
            <v>CC24430981</v>
          </cell>
          <cell r="G5818" t="str">
            <v>南大汽车站-东乐片十四组任国兵家</v>
          </cell>
          <cell r="H5818">
            <v>3.93</v>
          </cell>
          <cell r="I5818">
            <v>5.924</v>
          </cell>
          <cell r="J5818">
            <v>1.994</v>
          </cell>
        </row>
        <row r="5819">
          <cell r="C5819" t="str">
            <v>沅江市</v>
          </cell>
          <cell r="D5819">
            <v>430981</v>
          </cell>
          <cell r="E5819" t="str">
            <v>三类</v>
          </cell>
          <cell r="F5819" t="str">
            <v>CC26430981</v>
          </cell>
          <cell r="G5819" t="str">
            <v>南大敬老院-界碑南大</v>
          </cell>
          <cell r="H5819">
            <v>0</v>
          </cell>
          <cell r="I5819">
            <v>4.256</v>
          </cell>
          <cell r="J5819">
            <v>2.82</v>
          </cell>
        </row>
        <row r="5820">
          <cell r="C5820" t="str">
            <v>沅江市</v>
          </cell>
          <cell r="D5820">
            <v>430981</v>
          </cell>
          <cell r="E5820" t="str">
            <v>三类</v>
          </cell>
          <cell r="F5820" t="str">
            <v>CC52430981</v>
          </cell>
          <cell r="G5820" t="str">
            <v>东福-新安</v>
          </cell>
          <cell r="H5820">
            <v>6.907</v>
          </cell>
          <cell r="I5820">
            <v>8.411</v>
          </cell>
          <cell r="J5820">
            <v>1.504</v>
          </cell>
        </row>
        <row r="5821">
          <cell r="C5821" t="str">
            <v>沅江市</v>
          </cell>
          <cell r="D5821">
            <v>430981</v>
          </cell>
          <cell r="E5821" t="str">
            <v>三类</v>
          </cell>
          <cell r="F5821" t="str">
            <v>CD55430981</v>
          </cell>
          <cell r="G5821" t="str">
            <v>建中线</v>
          </cell>
          <cell r="H5821">
            <v>0</v>
          </cell>
          <cell r="I5821">
            <v>1.428</v>
          </cell>
          <cell r="J5821">
            <v>1.428</v>
          </cell>
        </row>
        <row r="5822">
          <cell r="C5822" t="str">
            <v>沅江市</v>
          </cell>
          <cell r="D5822">
            <v>430981</v>
          </cell>
          <cell r="E5822" t="str">
            <v>三类</v>
          </cell>
          <cell r="F5822" t="str">
            <v>CN19430981</v>
          </cell>
          <cell r="G5822" t="str">
            <v>南乐线</v>
          </cell>
          <cell r="H5822">
            <v>0</v>
          </cell>
          <cell r="I5822">
            <v>1.078</v>
          </cell>
          <cell r="J5822">
            <v>1.078</v>
          </cell>
        </row>
        <row r="5823">
          <cell r="C5823" t="str">
            <v>沅江市</v>
          </cell>
          <cell r="D5823">
            <v>430981</v>
          </cell>
          <cell r="E5823" t="str">
            <v>三类</v>
          </cell>
          <cell r="F5823" t="str">
            <v>CN39430981</v>
          </cell>
          <cell r="G5823" t="str">
            <v>四组-四组</v>
          </cell>
          <cell r="H5823">
            <v>0.38</v>
          </cell>
          <cell r="I5823">
            <v>1.451</v>
          </cell>
          <cell r="J5823">
            <v>1.071</v>
          </cell>
        </row>
        <row r="5824">
          <cell r="C5824" t="str">
            <v>沅江市</v>
          </cell>
          <cell r="D5824">
            <v>430981</v>
          </cell>
          <cell r="E5824" t="str">
            <v>三类</v>
          </cell>
          <cell r="F5824" t="str">
            <v>XA10430921</v>
          </cell>
          <cell r="G5824" t="str">
            <v>八百弓乡-向阳村</v>
          </cell>
          <cell r="H5824">
            <v>6.275</v>
          </cell>
          <cell r="I5824">
            <v>6.835</v>
          </cell>
          <cell r="J5824">
            <v>0.56</v>
          </cell>
        </row>
        <row r="5825">
          <cell r="C5825" t="str">
            <v>沅江市</v>
          </cell>
          <cell r="D5825">
            <v>430981</v>
          </cell>
          <cell r="E5825" t="str">
            <v>三类</v>
          </cell>
          <cell r="F5825" t="str">
            <v>XC01430981</v>
          </cell>
          <cell r="G5825" t="str">
            <v>四季红镇-洞庭滨村</v>
          </cell>
          <cell r="H5825">
            <v>0</v>
          </cell>
          <cell r="I5825">
            <v>16.776</v>
          </cell>
          <cell r="J5825">
            <v>5.544</v>
          </cell>
        </row>
        <row r="5826">
          <cell r="C5826" t="str">
            <v>沅江市</v>
          </cell>
          <cell r="D5826">
            <v>430981</v>
          </cell>
          <cell r="E5826" t="str">
            <v>三类</v>
          </cell>
          <cell r="F5826" t="str">
            <v>XC03430981</v>
          </cell>
          <cell r="G5826" t="str">
            <v>金盆闸-子母城村</v>
          </cell>
          <cell r="H5826">
            <v>9.805</v>
          </cell>
          <cell r="I5826">
            <v>23.887</v>
          </cell>
          <cell r="J5826">
            <v>4.834</v>
          </cell>
        </row>
        <row r="5827">
          <cell r="C5827" t="str">
            <v>沅江市</v>
          </cell>
          <cell r="D5827">
            <v>430981</v>
          </cell>
          <cell r="E5827" t="str">
            <v>三类</v>
          </cell>
          <cell r="F5827" t="str">
            <v>XC06430981</v>
          </cell>
          <cell r="G5827" t="str">
            <v>南朱线</v>
          </cell>
          <cell r="H5827">
            <v>0</v>
          </cell>
          <cell r="I5827">
            <v>11.898</v>
          </cell>
          <cell r="J5827">
            <v>6.239</v>
          </cell>
        </row>
        <row r="5828">
          <cell r="C5828" t="str">
            <v>沅江市</v>
          </cell>
          <cell r="D5828">
            <v>430981</v>
          </cell>
          <cell r="E5828" t="str">
            <v>三类</v>
          </cell>
          <cell r="F5828" t="str">
            <v>XC10430981</v>
          </cell>
          <cell r="G5828" t="str">
            <v>白沙大桥收费站-杨梅山</v>
          </cell>
          <cell r="H5828">
            <v>0</v>
          </cell>
          <cell r="I5828">
            <v>11.421</v>
          </cell>
          <cell r="J5828">
            <v>1.187</v>
          </cell>
        </row>
        <row r="5829">
          <cell r="C5829" t="str">
            <v>沅江市</v>
          </cell>
          <cell r="D5829">
            <v>430981</v>
          </cell>
          <cell r="E5829" t="str">
            <v>三类</v>
          </cell>
          <cell r="F5829" t="str">
            <v>XD09430981</v>
          </cell>
          <cell r="G5829" t="str">
            <v>流源桥-重阳树</v>
          </cell>
          <cell r="H5829">
            <v>19.122</v>
          </cell>
          <cell r="I5829">
            <v>21.638</v>
          </cell>
          <cell r="J5829">
            <v>2.433</v>
          </cell>
        </row>
        <row r="5830">
          <cell r="C5830" t="str">
            <v>沅江市</v>
          </cell>
          <cell r="D5830">
            <v>430981</v>
          </cell>
          <cell r="E5830" t="str">
            <v>三类</v>
          </cell>
          <cell r="F5830" t="str">
            <v>Y703430981</v>
          </cell>
          <cell r="G5830" t="str">
            <v>XC11-东湖村</v>
          </cell>
          <cell r="H5830">
            <v>0</v>
          </cell>
          <cell r="I5830">
            <v>6.736</v>
          </cell>
          <cell r="J5830">
            <v>3.605</v>
          </cell>
        </row>
        <row r="5831">
          <cell r="C5831" t="str">
            <v>沅江市</v>
          </cell>
          <cell r="D5831">
            <v>430981</v>
          </cell>
          <cell r="E5831" t="str">
            <v>三类</v>
          </cell>
          <cell r="F5831" t="str">
            <v>Y704430981</v>
          </cell>
          <cell r="G5831" t="str">
            <v>玉竹村-苏湖头村</v>
          </cell>
          <cell r="H5831">
            <v>0</v>
          </cell>
          <cell r="I5831">
            <v>4.117</v>
          </cell>
          <cell r="J5831">
            <v>4.117</v>
          </cell>
        </row>
        <row r="5832">
          <cell r="C5832" t="str">
            <v>沅江市</v>
          </cell>
          <cell r="D5832">
            <v>430981</v>
          </cell>
          <cell r="E5832" t="str">
            <v>三类</v>
          </cell>
          <cell r="F5832" t="str">
            <v>Y707430981</v>
          </cell>
          <cell r="G5832" t="str">
            <v>南京山村-北大村</v>
          </cell>
          <cell r="H5832">
            <v>0</v>
          </cell>
          <cell r="I5832">
            <v>7.312</v>
          </cell>
          <cell r="J5832">
            <v>1.98</v>
          </cell>
        </row>
        <row r="5833">
          <cell r="C5833" t="str">
            <v>沅江市</v>
          </cell>
          <cell r="D5833">
            <v>430981</v>
          </cell>
          <cell r="E5833" t="str">
            <v>三类</v>
          </cell>
          <cell r="F5833" t="str">
            <v>Y709430981</v>
          </cell>
          <cell r="G5833" t="str">
            <v>南京山村-南丰村</v>
          </cell>
          <cell r="H5833">
            <v>3.005</v>
          </cell>
          <cell r="I5833">
            <v>7.028</v>
          </cell>
          <cell r="J5833">
            <v>4.023</v>
          </cell>
        </row>
        <row r="5834">
          <cell r="C5834" t="str">
            <v>沅江市</v>
          </cell>
          <cell r="D5834">
            <v>430981</v>
          </cell>
          <cell r="E5834" t="str">
            <v>三类</v>
          </cell>
          <cell r="F5834" t="str">
            <v>Y715430981</v>
          </cell>
          <cell r="G5834" t="str">
            <v>八南线</v>
          </cell>
          <cell r="H5834">
            <v>3.409</v>
          </cell>
          <cell r="I5834">
            <v>6.901</v>
          </cell>
          <cell r="J5834">
            <v>3.492</v>
          </cell>
        </row>
        <row r="5835">
          <cell r="C5835" t="str">
            <v>沅江市</v>
          </cell>
          <cell r="D5835">
            <v>430981</v>
          </cell>
          <cell r="E5835" t="str">
            <v>三类</v>
          </cell>
          <cell r="F5835" t="str">
            <v>Y718430981</v>
          </cell>
          <cell r="G5835" t="str">
            <v>永新村-永新村</v>
          </cell>
          <cell r="H5835">
            <v>0</v>
          </cell>
          <cell r="I5835">
            <v>3.188</v>
          </cell>
          <cell r="J5835">
            <v>3.188</v>
          </cell>
        </row>
        <row r="5836">
          <cell r="C5836" t="str">
            <v>沅江市</v>
          </cell>
          <cell r="D5836">
            <v>430981</v>
          </cell>
          <cell r="E5836" t="str">
            <v>三类</v>
          </cell>
          <cell r="F5836" t="str">
            <v>Y728430981</v>
          </cell>
          <cell r="G5836" t="str">
            <v>界福村-界福村</v>
          </cell>
          <cell r="H5836">
            <v>0</v>
          </cell>
          <cell r="I5836">
            <v>3.386</v>
          </cell>
          <cell r="J5836">
            <v>3.386</v>
          </cell>
        </row>
        <row r="5837">
          <cell r="C5837" t="str">
            <v>沅江市</v>
          </cell>
          <cell r="D5837">
            <v>430981</v>
          </cell>
          <cell r="E5837" t="str">
            <v>三类</v>
          </cell>
          <cell r="F5837" t="str">
            <v>Y729430981</v>
          </cell>
          <cell r="G5837" t="str">
            <v>白仁线</v>
          </cell>
          <cell r="H5837">
            <v>0</v>
          </cell>
          <cell r="I5837">
            <v>3.795</v>
          </cell>
          <cell r="J5837">
            <v>3.795</v>
          </cell>
        </row>
        <row r="5838">
          <cell r="C5838" t="str">
            <v>沅江市</v>
          </cell>
          <cell r="D5838">
            <v>430981</v>
          </cell>
          <cell r="E5838" t="str">
            <v>三类</v>
          </cell>
          <cell r="F5838" t="str">
            <v>Y732430981</v>
          </cell>
          <cell r="G5838" t="str">
            <v>C637-古楼村</v>
          </cell>
          <cell r="H5838">
            <v>0</v>
          </cell>
          <cell r="I5838">
            <v>2.898</v>
          </cell>
          <cell r="J5838">
            <v>1.799</v>
          </cell>
        </row>
        <row r="5839">
          <cell r="C5839" t="str">
            <v>沅江市</v>
          </cell>
          <cell r="D5839">
            <v>430981</v>
          </cell>
          <cell r="E5839" t="str">
            <v>三类</v>
          </cell>
          <cell r="F5839" t="str">
            <v>Y741430981</v>
          </cell>
          <cell r="G5839" t="str">
            <v>群益村-CC17</v>
          </cell>
          <cell r="H5839">
            <v>2.232</v>
          </cell>
          <cell r="I5839">
            <v>4.714</v>
          </cell>
          <cell r="J5839">
            <v>2.482</v>
          </cell>
        </row>
        <row r="5840">
          <cell r="C5840" t="str">
            <v>沅江市</v>
          </cell>
          <cell r="D5840">
            <v>430981</v>
          </cell>
          <cell r="E5840" t="str">
            <v>三类</v>
          </cell>
          <cell r="F5840" t="str">
            <v>YC03430981</v>
          </cell>
          <cell r="G5840" t="str">
            <v>X011-龙浃村</v>
          </cell>
          <cell r="H5840">
            <v>0</v>
          </cell>
          <cell r="I5840">
            <v>3.954</v>
          </cell>
          <cell r="J5840">
            <v>3.954</v>
          </cell>
        </row>
        <row r="5841">
          <cell r="C5841" t="str">
            <v>沅江市</v>
          </cell>
          <cell r="D5841">
            <v>430981</v>
          </cell>
          <cell r="E5841" t="str">
            <v>三类</v>
          </cell>
          <cell r="F5841" t="str">
            <v>YC04430981</v>
          </cell>
          <cell r="G5841" t="str">
            <v>宪北村-附山洲村</v>
          </cell>
          <cell r="H5841">
            <v>0</v>
          </cell>
          <cell r="I5841">
            <v>4.049</v>
          </cell>
          <cell r="J5841">
            <v>4.049</v>
          </cell>
        </row>
        <row r="5842">
          <cell r="C5842" t="str">
            <v>沅江市</v>
          </cell>
          <cell r="D5842">
            <v>430981</v>
          </cell>
          <cell r="E5842" t="str">
            <v>三类</v>
          </cell>
          <cell r="F5842" t="str">
            <v>YC06430981</v>
          </cell>
          <cell r="G5842" t="str">
            <v>义南村-南丰垸村</v>
          </cell>
          <cell r="H5842">
            <v>7.209</v>
          </cell>
          <cell r="I5842">
            <v>12.718</v>
          </cell>
          <cell r="J5842">
            <v>4.889</v>
          </cell>
        </row>
        <row r="5843">
          <cell r="C5843" t="str">
            <v>沅江市</v>
          </cell>
          <cell r="D5843">
            <v>430981</v>
          </cell>
          <cell r="E5843" t="str">
            <v>三类</v>
          </cell>
          <cell r="F5843" t="str">
            <v>YC14430981</v>
          </cell>
          <cell r="G5843" t="str">
            <v>C470-永交村</v>
          </cell>
          <cell r="H5843">
            <v>0</v>
          </cell>
          <cell r="I5843">
            <v>5.613</v>
          </cell>
          <cell r="J5843">
            <v>1.098</v>
          </cell>
        </row>
        <row r="5844">
          <cell r="C5844" t="str">
            <v>沅江市</v>
          </cell>
          <cell r="D5844">
            <v>430981</v>
          </cell>
          <cell r="E5844" t="str">
            <v>三类</v>
          </cell>
          <cell r="F5844" t="str">
            <v>YC17430981</v>
          </cell>
          <cell r="G5844" t="str">
            <v>障东村-加民村</v>
          </cell>
          <cell r="H5844">
            <v>2.953</v>
          </cell>
          <cell r="I5844">
            <v>8.428</v>
          </cell>
          <cell r="J5844">
            <v>5.475</v>
          </cell>
        </row>
        <row r="5845">
          <cell r="C5845" t="str">
            <v>沅江市</v>
          </cell>
          <cell r="D5845">
            <v>430981</v>
          </cell>
          <cell r="E5845" t="str">
            <v>三类</v>
          </cell>
          <cell r="F5845" t="str">
            <v>YC19430981</v>
          </cell>
          <cell r="G5845" t="str">
            <v>XC04-新安村</v>
          </cell>
          <cell r="H5845">
            <v>0</v>
          </cell>
          <cell r="I5845">
            <v>4.596</v>
          </cell>
          <cell r="J5845">
            <v>4.596</v>
          </cell>
        </row>
        <row r="5846">
          <cell r="C5846" t="str">
            <v>沅江市</v>
          </cell>
          <cell r="D5846">
            <v>430981</v>
          </cell>
          <cell r="E5846" t="str">
            <v>三类</v>
          </cell>
          <cell r="F5846" t="str">
            <v>YC29430981</v>
          </cell>
          <cell r="G5846" t="str">
            <v>民东线</v>
          </cell>
          <cell r="H5846">
            <v>2.128</v>
          </cell>
          <cell r="I5846">
            <v>5.156</v>
          </cell>
          <cell r="J5846">
            <v>3.028</v>
          </cell>
        </row>
        <row r="5847">
          <cell r="C5847" t="str">
            <v>沅江市</v>
          </cell>
          <cell r="D5847">
            <v>430981</v>
          </cell>
          <cell r="E5847" t="str">
            <v>三类</v>
          </cell>
          <cell r="F5847" t="str">
            <v>YC31430981</v>
          </cell>
          <cell r="G5847" t="str">
            <v>大中村-大友村</v>
          </cell>
          <cell r="H5847">
            <v>0</v>
          </cell>
          <cell r="I5847">
            <v>5.17</v>
          </cell>
          <cell r="J5847">
            <v>5.17</v>
          </cell>
        </row>
        <row r="5848">
          <cell r="C5848" t="str">
            <v>沅江市</v>
          </cell>
          <cell r="D5848">
            <v>430981</v>
          </cell>
          <cell r="E5848" t="str">
            <v>三类</v>
          </cell>
          <cell r="F5848" t="str">
            <v>YC33430981</v>
          </cell>
          <cell r="G5848" t="str">
            <v>定华村-内洲村</v>
          </cell>
          <cell r="H5848">
            <v>6.743</v>
          </cell>
          <cell r="I5848">
            <v>8.672</v>
          </cell>
          <cell r="J5848">
            <v>1.929</v>
          </cell>
        </row>
        <row r="5849">
          <cell r="C5849" t="str">
            <v>沅江市</v>
          </cell>
          <cell r="D5849">
            <v>430981</v>
          </cell>
          <cell r="E5849" t="str">
            <v>三类</v>
          </cell>
          <cell r="F5849" t="str">
            <v>YC34430981</v>
          </cell>
          <cell r="G5849" t="str">
            <v>同乐村-城东村</v>
          </cell>
          <cell r="H5849">
            <v>0.455</v>
          </cell>
          <cell r="I5849">
            <v>2.727</v>
          </cell>
          <cell r="J5849">
            <v>2.272</v>
          </cell>
        </row>
        <row r="5850">
          <cell r="C5850" t="str">
            <v>沅江市</v>
          </cell>
          <cell r="D5850">
            <v>430981</v>
          </cell>
          <cell r="E5850" t="str">
            <v>三类</v>
          </cell>
          <cell r="F5850" t="str">
            <v>YC38430981</v>
          </cell>
          <cell r="G5850" t="str">
            <v>增积村-胜利村</v>
          </cell>
          <cell r="H5850">
            <v>0</v>
          </cell>
          <cell r="I5850">
            <v>7.577</v>
          </cell>
          <cell r="J5850">
            <v>1.575</v>
          </cell>
        </row>
        <row r="5851">
          <cell r="C5851" t="str">
            <v>沅江市</v>
          </cell>
          <cell r="D5851">
            <v>430981</v>
          </cell>
          <cell r="E5851" t="str">
            <v>三类</v>
          </cell>
          <cell r="F5851" t="str">
            <v>YC40430981</v>
          </cell>
          <cell r="G5851" t="str">
            <v>C081-永高村</v>
          </cell>
          <cell r="H5851">
            <v>1.599</v>
          </cell>
          <cell r="I5851">
            <v>6.054</v>
          </cell>
          <cell r="J5851">
            <v>4.418</v>
          </cell>
        </row>
        <row r="5852">
          <cell r="C5852" t="str">
            <v>沅江市</v>
          </cell>
          <cell r="D5852">
            <v>430981</v>
          </cell>
          <cell r="E5852" t="str">
            <v>三类</v>
          </cell>
          <cell r="F5852" t="str">
            <v>YC42430981</v>
          </cell>
          <cell r="G5852" t="str">
            <v>东成村-新港村</v>
          </cell>
          <cell r="H5852">
            <v>2.175</v>
          </cell>
          <cell r="I5852">
            <v>5.254</v>
          </cell>
          <cell r="J5852">
            <v>2.125</v>
          </cell>
        </row>
        <row r="5853">
          <cell r="C5853" t="str">
            <v>沅江市</v>
          </cell>
          <cell r="D5853">
            <v>430981</v>
          </cell>
          <cell r="E5853" t="str">
            <v>三类</v>
          </cell>
          <cell r="F5853" t="str">
            <v>YC47430981</v>
          </cell>
          <cell r="G5853" t="str">
            <v>华南村-牛角岔村</v>
          </cell>
          <cell r="H5853">
            <v>3.719</v>
          </cell>
          <cell r="I5853">
            <v>6.898</v>
          </cell>
          <cell r="J5853">
            <v>3.179</v>
          </cell>
        </row>
        <row r="5854">
          <cell r="J5854">
            <v>3148.733</v>
          </cell>
        </row>
        <row r="5855">
          <cell r="C5855" t="str">
            <v>北湖区小计</v>
          </cell>
        </row>
        <row r="5855">
          <cell r="J5855">
            <v>121.84</v>
          </cell>
        </row>
        <row r="5856">
          <cell r="C5856" t="str">
            <v>北湖区</v>
          </cell>
          <cell r="D5856">
            <v>431002</v>
          </cell>
          <cell r="E5856" t="str">
            <v>三类</v>
          </cell>
          <cell r="F5856" t="str">
            <v>C008431002</v>
          </cell>
          <cell r="G5856" t="str">
            <v>六角圩－笋坳上</v>
          </cell>
          <cell r="H5856">
            <v>0</v>
          </cell>
          <cell r="I5856">
            <v>1.223</v>
          </cell>
          <cell r="J5856">
            <v>0.939</v>
          </cell>
        </row>
        <row r="5857">
          <cell r="C5857" t="str">
            <v>北湖区</v>
          </cell>
          <cell r="D5857">
            <v>431002</v>
          </cell>
          <cell r="E5857" t="str">
            <v>三类</v>
          </cell>
          <cell r="F5857" t="str">
            <v>C009431002</v>
          </cell>
          <cell r="G5857" t="str">
            <v>路口－蛾形叉</v>
          </cell>
          <cell r="H5857">
            <v>0</v>
          </cell>
          <cell r="I5857">
            <v>3.54</v>
          </cell>
          <cell r="J5857">
            <v>3.54</v>
          </cell>
        </row>
        <row r="5858">
          <cell r="C5858" t="str">
            <v>北湖区</v>
          </cell>
          <cell r="D5858">
            <v>431002</v>
          </cell>
          <cell r="E5858" t="str">
            <v>三类</v>
          </cell>
          <cell r="F5858" t="str">
            <v>C014431002</v>
          </cell>
          <cell r="G5858" t="str">
            <v>人形坪-红水坪</v>
          </cell>
          <cell r="H5858">
            <v>0</v>
          </cell>
          <cell r="I5858">
            <v>2.336</v>
          </cell>
          <cell r="J5858">
            <v>2.336</v>
          </cell>
        </row>
        <row r="5859">
          <cell r="C5859" t="str">
            <v>北湖区</v>
          </cell>
          <cell r="D5859">
            <v>431002</v>
          </cell>
          <cell r="E5859" t="str">
            <v>三类</v>
          </cell>
          <cell r="F5859" t="str">
            <v>C016431002</v>
          </cell>
          <cell r="G5859" t="str">
            <v>清水江村-豪井冲</v>
          </cell>
          <cell r="H5859">
            <v>0</v>
          </cell>
          <cell r="I5859">
            <v>2.814</v>
          </cell>
          <cell r="J5859">
            <v>2.814</v>
          </cell>
        </row>
        <row r="5860">
          <cell r="C5860" t="str">
            <v>北湖区</v>
          </cell>
          <cell r="D5860">
            <v>431002</v>
          </cell>
          <cell r="E5860" t="str">
            <v>三类</v>
          </cell>
          <cell r="F5860" t="str">
            <v>C020431002</v>
          </cell>
          <cell r="G5860" t="str">
            <v>生活区-云锡生活区</v>
          </cell>
          <cell r="H5860">
            <v>0</v>
          </cell>
          <cell r="I5860">
            <v>2.082</v>
          </cell>
          <cell r="J5860">
            <v>2.082</v>
          </cell>
        </row>
        <row r="5861">
          <cell r="C5861" t="str">
            <v>北湖区</v>
          </cell>
          <cell r="D5861">
            <v>431002</v>
          </cell>
          <cell r="E5861" t="str">
            <v>三类</v>
          </cell>
          <cell r="F5861" t="str">
            <v>C022431002</v>
          </cell>
          <cell r="G5861" t="str">
            <v>双飞粉厂-下垅水</v>
          </cell>
          <cell r="H5861">
            <v>0</v>
          </cell>
          <cell r="I5861">
            <v>3.298</v>
          </cell>
          <cell r="J5861">
            <v>3.298</v>
          </cell>
        </row>
        <row r="5862">
          <cell r="C5862" t="str">
            <v>北湖区</v>
          </cell>
          <cell r="D5862">
            <v>431002</v>
          </cell>
          <cell r="E5862" t="str">
            <v>三类</v>
          </cell>
          <cell r="F5862" t="str">
            <v>C036431002</v>
          </cell>
          <cell r="G5862" t="str">
            <v>陈家-陈家湾</v>
          </cell>
          <cell r="H5862">
            <v>0</v>
          </cell>
          <cell r="I5862">
            <v>4.324</v>
          </cell>
          <cell r="J5862">
            <v>4.324</v>
          </cell>
        </row>
        <row r="5863">
          <cell r="C5863" t="str">
            <v>北湖区</v>
          </cell>
          <cell r="D5863">
            <v>431002</v>
          </cell>
          <cell r="E5863" t="str">
            <v>三类</v>
          </cell>
          <cell r="F5863" t="str">
            <v>C038431002</v>
          </cell>
          <cell r="G5863" t="str">
            <v>十寺-介木山</v>
          </cell>
          <cell r="H5863">
            <v>0</v>
          </cell>
          <cell r="I5863">
            <v>6.189</v>
          </cell>
          <cell r="J5863">
            <v>6.189</v>
          </cell>
        </row>
        <row r="5864">
          <cell r="C5864" t="str">
            <v>北湖区</v>
          </cell>
          <cell r="D5864">
            <v>431002</v>
          </cell>
          <cell r="E5864" t="str">
            <v>三类</v>
          </cell>
          <cell r="F5864" t="str">
            <v>C040431002</v>
          </cell>
          <cell r="G5864" t="str">
            <v>大坝-上白菊塘</v>
          </cell>
          <cell r="H5864">
            <v>0</v>
          </cell>
          <cell r="I5864">
            <v>3.025</v>
          </cell>
          <cell r="J5864">
            <v>3.025</v>
          </cell>
        </row>
        <row r="5865">
          <cell r="C5865" t="str">
            <v>北湖区</v>
          </cell>
          <cell r="D5865">
            <v>431002</v>
          </cell>
          <cell r="E5865" t="str">
            <v>三类</v>
          </cell>
          <cell r="F5865" t="str">
            <v>C042431002</v>
          </cell>
          <cell r="G5865" t="str">
            <v>敬老院-雷打石</v>
          </cell>
          <cell r="H5865">
            <v>0</v>
          </cell>
          <cell r="I5865">
            <v>3.147</v>
          </cell>
          <cell r="J5865">
            <v>3.147</v>
          </cell>
        </row>
        <row r="5866">
          <cell r="C5866" t="str">
            <v>北湖区</v>
          </cell>
          <cell r="D5866">
            <v>431002</v>
          </cell>
          <cell r="E5866" t="str">
            <v>三类</v>
          </cell>
          <cell r="F5866" t="str">
            <v>C043431002</v>
          </cell>
          <cell r="G5866" t="str">
            <v>铁厂-苦竹山</v>
          </cell>
          <cell r="H5866">
            <v>0</v>
          </cell>
          <cell r="I5866">
            <v>2.574</v>
          </cell>
          <cell r="J5866">
            <v>2.574</v>
          </cell>
        </row>
        <row r="5867">
          <cell r="C5867" t="str">
            <v>北湖区</v>
          </cell>
          <cell r="D5867">
            <v>431002</v>
          </cell>
          <cell r="E5867" t="str">
            <v>三类</v>
          </cell>
          <cell r="F5867" t="str">
            <v>C061431002</v>
          </cell>
          <cell r="G5867" t="str">
            <v>张家坪一组－张家坪村</v>
          </cell>
          <cell r="H5867">
            <v>0</v>
          </cell>
          <cell r="I5867">
            <v>2.449</v>
          </cell>
          <cell r="J5867">
            <v>2.449</v>
          </cell>
        </row>
        <row r="5868">
          <cell r="C5868" t="str">
            <v>北湖区</v>
          </cell>
          <cell r="D5868">
            <v>431002</v>
          </cell>
          <cell r="E5868" t="str">
            <v>三类</v>
          </cell>
          <cell r="F5868" t="str">
            <v>X048431002</v>
          </cell>
          <cell r="G5868" t="str">
            <v>五里堆－南岸</v>
          </cell>
          <cell r="H5868">
            <v>5.541</v>
          </cell>
          <cell r="I5868">
            <v>12.651</v>
          </cell>
          <cell r="J5868">
            <v>7.113</v>
          </cell>
        </row>
        <row r="5869">
          <cell r="C5869" t="str">
            <v>北湖区</v>
          </cell>
          <cell r="D5869">
            <v>431002</v>
          </cell>
          <cell r="E5869" t="str">
            <v>三类</v>
          </cell>
          <cell r="F5869" t="str">
            <v>X049431002</v>
          </cell>
          <cell r="G5869" t="str">
            <v>安和－花园小学</v>
          </cell>
          <cell r="H5869">
            <v>0</v>
          </cell>
          <cell r="I5869">
            <v>7.43</v>
          </cell>
          <cell r="J5869">
            <v>1.329</v>
          </cell>
        </row>
        <row r="5870">
          <cell r="C5870" t="str">
            <v>北湖区</v>
          </cell>
          <cell r="D5870">
            <v>431002</v>
          </cell>
          <cell r="E5870" t="str">
            <v>三类</v>
          </cell>
          <cell r="F5870" t="str">
            <v>X051431002</v>
          </cell>
          <cell r="G5870" t="str">
            <v>冶炼厂－小埠</v>
          </cell>
          <cell r="H5870">
            <v>0</v>
          </cell>
          <cell r="I5870">
            <v>6.698</v>
          </cell>
          <cell r="J5870">
            <v>6.108</v>
          </cell>
        </row>
        <row r="5871">
          <cell r="C5871" t="str">
            <v>北湖区</v>
          </cell>
          <cell r="D5871">
            <v>431002</v>
          </cell>
          <cell r="E5871" t="str">
            <v>三类</v>
          </cell>
          <cell r="F5871" t="str">
            <v>X102431002</v>
          </cell>
          <cell r="G5871" t="str">
            <v>保和－叉路口</v>
          </cell>
          <cell r="H5871">
            <v>0</v>
          </cell>
          <cell r="I5871">
            <v>12.802</v>
          </cell>
          <cell r="J5871">
            <v>3.081</v>
          </cell>
        </row>
        <row r="5872">
          <cell r="C5872" t="str">
            <v>北湖区</v>
          </cell>
          <cell r="D5872">
            <v>431002</v>
          </cell>
          <cell r="E5872" t="str">
            <v>三类</v>
          </cell>
          <cell r="F5872" t="str">
            <v>X120431003</v>
          </cell>
          <cell r="G5872" t="str">
            <v>荷叶坪-毫里</v>
          </cell>
          <cell r="H5872">
            <v>6.372</v>
          </cell>
          <cell r="I5872">
            <v>7.29</v>
          </cell>
          <cell r="J5872">
            <v>0.918</v>
          </cell>
        </row>
        <row r="5873">
          <cell r="C5873" t="str">
            <v>北湖区</v>
          </cell>
          <cell r="D5873">
            <v>431002</v>
          </cell>
          <cell r="E5873" t="str">
            <v>三类</v>
          </cell>
          <cell r="F5873" t="str">
            <v>X139431002</v>
          </cell>
          <cell r="G5873" t="str">
            <v>功德岭－前途</v>
          </cell>
          <cell r="H5873">
            <v>0</v>
          </cell>
          <cell r="I5873">
            <v>7.571</v>
          </cell>
          <cell r="J5873">
            <v>7.571</v>
          </cell>
        </row>
        <row r="5874">
          <cell r="C5874" t="str">
            <v>北湖区</v>
          </cell>
          <cell r="D5874">
            <v>431002</v>
          </cell>
          <cell r="E5874" t="str">
            <v>三类</v>
          </cell>
          <cell r="F5874" t="str">
            <v>X140431002</v>
          </cell>
          <cell r="G5874" t="str">
            <v>永春－打鸟坳</v>
          </cell>
          <cell r="H5874">
            <v>0</v>
          </cell>
          <cell r="I5874">
            <v>13.206</v>
          </cell>
          <cell r="J5874">
            <v>5.84</v>
          </cell>
        </row>
        <row r="5875">
          <cell r="C5875" t="str">
            <v>北湖区</v>
          </cell>
          <cell r="D5875">
            <v>431002</v>
          </cell>
          <cell r="E5875" t="str">
            <v>三类</v>
          </cell>
          <cell r="F5875" t="str">
            <v>X141431002</v>
          </cell>
          <cell r="G5875" t="str">
            <v>下湄桥－场部</v>
          </cell>
          <cell r="H5875">
            <v>4.214</v>
          </cell>
          <cell r="I5875">
            <v>14.738</v>
          </cell>
          <cell r="J5875">
            <v>2.018</v>
          </cell>
        </row>
        <row r="5876">
          <cell r="C5876" t="str">
            <v>北湖区</v>
          </cell>
          <cell r="D5876">
            <v>431002</v>
          </cell>
          <cell r="E5876" t="str">
            <v>三类</v>
          </cell>
          <cell r="F5876" t="str">
            <v>X142431002</v>
          </cell>
          <cell r="G5876" t="str">
            <v>华塘－城郊樟树背</v>
          </cell>
          <cell r="H5876">
            <v>4.303</v>
          </cell>
          <cell r="I5876">
            <v>12.657</v>
          </cell>
          <cell r="J5876">
            <v>4.296</v>
          </cell>
        </row>
        <row r="5877">
          <cell r="C5877" t="str">
            <v>北湖区</v>
          </cell>
          <cell r="D5877">
            <v>431002</v>
          </cell>
          <cell r="E5877" t="str">
            <v>三类</v>
          </cell>
          <cell r="F5877" t="str">
            <v>X159431002</v>
          </cell>
          <cell r="G5877" t="str">
            <v>田池洞-宜章</v>
          </cell>
          <cell r="H5877">
            <v>0</v>
          </cell>
          <cell r="I5877">
            <v>5.916</v>
          </cell>
          <cell r="J5877">
            <v>7.029</v>
          </cell>
        </row>
        <row r="5878">
          <cell r="C5878" t="str">
            <v>北湖区</v>
          </cell>
          <cell r="D5878">
            <v>431002</v>
          </cell>
          <cell r="E5878" t="str">
            <v>三类</v>
          </cell>
          <cell r="F5878" t="str">
            <v>Y559431002</v>
          </cell>
          <cell r="G5878" t="str">
            <v>岩头上-新田岭</v>
          </cell>
          <cell r="H5878">
            <v>0</v>
          </cell>
          <cell r="I5878">
            <v>7.351</v>
          </cell>
          <cell r="J5878">
            <v>7.351</v>
          </cell>
        </row>
        <row r="5879">
          <cell r="C5879" t="str">
            <v>北湖区</v>
          </cell>
          <cell r="D5879">
            <v>431002</v>
          </cell>
          <cell r="E5879" t="str">
            <v>三类</v>
          </cell>
          <cell r="F5879" t="str">
            <v>Y561431002</v>
          </cell>
          <cell r="G5879" t="str">
            <v>长岭坳-岭脚下</v>
          </cell>
          <cell r="H5879">
            <v>3.227</v>
          </cell>
          <cell r="I5879">
            <v>4.395</v>
          </cell>
          <cell r="J5879">
            <v>1.168</v>
          </cell>
        </row>
        <row r="5880">
          <cell r="C5880" t="str">
            <v>北湖区</v>
          </cell>
          <cell r="D5880">
            <v>431002</v>
          </cell>
          <cell r="E5880" t="str">
            <v>三类</v>
          </cell>
          <cell r="F5880" t="str">
            <v>Y565431002</v>
          </cell>
          <cell r="G5880" t="str">
            <v>粗石园－粗石园组</v>
          </cell>
          <cell r="H5880">
            <v>0</v>
          </cell>
          <cell r="I5880">
            <v>6.893</v>
          </cell>
          <cell r="J5880">
            <v>3.419</v>
          </cell>
        </row>
        <row r="5881">
          <cell r="C5881" t="str">
            <v>北湖区</v>
          </cell>
          <cell r="D5881">
            <v>431002</v>
          </cell>
          <cell r="E5881" t="str">
            <v>三类</v>
          </cell>
          <cell r="F5881" t="str">
            <v>Y566431002</v>
          </cell>
          <cell r="G5881" t="str">
            <v>水大瀑-五里吉古</v>
          </cell>
          <cell r="H5881">
            <v>0</v>
          </cell>
          <cell r="I5881">
            <v>2.683</v>
          </cell>
          <cell r="J5881">
            <v>2.683</v>
          </cell>
        </row>
        <row r="5882">
          <cell r="C5882" t="str">
            <v>北湖区</v>
          </cell>
          <cell r="D5882">
            <v>431002</v>
          </cell>
          <cell r="E5882" t="str">
            <v>三类</v>
          </cell>
          <cell r="F5882" t="str">
            <v>Y571431002</v>
          </cell>
          <cell r="G5882" t="str">
            <v>曾家-石盖塘</v>
          </cell>
          <cell r="H5882">
            <v>5.179</v>
          </cell>
          <cell r="I5882">
            <v>5.525</v>
          </cell>
          <cell r="J5882">
            <v>0.347</v>
          </cell>
        </row>
        <row r="5883">
          <cell r="C5883" t="str">
            <v>北湖区</v>
          </cell>
          <cell r="D5883">
            <v>431002</v>
          </cell>
          <cell r="E5883" t="str">
            <v>三类</v>
          </cell>
          <cell r="F5883" t="str">
            <v>Y575431002</v>
          </cell>
          <cell r="G5883" t="str">
            <v>宽洞－大塘</v>
          </cell>
          <cell r="H5883">
            <v>0</v>
          </cell>
          <cell r="I5883">
            <v>8.329</v>
          </cell>
          <cell r="J5883">
            <v>4.395</v>
          </cell>
        </row>
        <row r="5884">
          <cell r="C5884" t="str">
            <v>北湖区</v>
          </cell>
          <cell r="D5884">
            <v>431002</v>
          </cell>
          <cell r="E5884" t="str">
            <v>三类</v>
          </cell>
          <cell r="F5884" t="str">
            <v>Y576431002</v>
          </cell>
          <cell r="G5884" t="str">
            <v>顶上－顶上组</v>
          </cell>
          <cell r="H5884">
            <v>0</v>
          </cell>
          <cell r="I5884">
            <v>6.375</v>
          </cell>
          <cell r="J5884">
            <v>6.375</v>
          </cell>
        </row>
        <row r="5885">
          <cell r="C5885" t="str">
            <v>北湖区</v>
          </cell>
          <cell r="D5885">
            <v>431002</v>
          </cell>
          <cell r="E5885" t="str">
            <v>三类</v>
          </cell>
          <cell r="F5885" t="str">
            <v>Y577431002</v>
          </cell>
          <cell r="G5885" t="str">
            <v>磨转-产子背</v>
          </cell>
          <cell r="H5885">
            <v>0</v>
          </cell>
          <cell r="I5885">
            <v>6.174</v>
          </cell>
          <cell r="J5885">
            <v>1.517</v>
          </cell>
        </row>
        <row r="5886">
          <cell r="C5886" t="str">
            <v>北湖区</v>
          </cell>
          <cell r="D5886">
            <v>431002</v>
          </cell>
          <cell r="E5886" t="str">
            <v>三类</v>
          </cell>
          <cell r="F5886" t="str">
            <v>Y580431002</v>
          </cell>
          <cell r="G5886" t="str">
            <v>三门里-石流水</v>
          </cell>
          <cell r="H5886">
            <v>0</v>
          </cell>
          <cell r="I5886">
            <v>4.307</v>
          </cell>
          <cell r="J5886">
            <v>4.307</v>
          </cell>
        </row>
        <row r="5887">
          <cell r="C5887" t="str">
            <v>北湖区</v>
          </cell>
          <cell r="D5887">
            <v>431002</v>
          </cell>
          <cell r="E5887" t="str">
            <v>三类</v>
          </cell>
          <cell r="F5887" t="str">
            <v>Y584431002</v>
          </cell>
          <cell r="G5887" t="str">
            <v>沙堆-宋家洞村委会</v>
          </cell>
          <cell r="H5887">
            <v>0</v>
          </cell>
          <cell r="I5887">
            <v>8.019</v>
          </cell>
          <cell r="J5887">
            <v>0.15</v>
          </cell>
        </row>
        <row r="5888">
          <cell r="C5888" t="str">
            <v>北湖区</v>
          </cell>
          <cell r="D5888">
            <v>431002</v>
          </cell>
          <cell r="E5888" t="str">
            <v>三类</v>
          </cell>
          <cell r="F5888" t="str">
            <v>Y585431002</v>
          </cell>
          <cell r="G5888" t="str">
            <v>回头湾-立营寨</v>
          </cell>
          <cell r="H5888">
            <v>0</v>
          </cell>
          <cell r="I5888">
            <v>1.613</v>
          </cell>
          <cell r="J5888">
            <v>1.613</v>
          </cell>
        </row>
        <row r="5889">
          <cell r="C5889" t="str">
            <v>北湖区</v>
          </cell>
          <cell r="D5889">
            <v>431002</v>
          </cell>
          <cell r="E5889" t="str">
            <v>三类</v>
          </cell>
          <cell r="F5889" t="str">
            <v>Y589431002</v>
          </cell>
          <cell r="G5889" t="str">
            <v>磨池水-瓦渣石</v>
          </cell>
          <cell r="H5889">
            <v>0</v>
          </cell>
          <cell r="I5889">
            <v>9.516</v>
          </cell>
          <cell r="J5889">
            <v>5.369</v>
          </cell>
        </row>
        <row r="5890">
          <cell r="C5890" t="str">
            <v>北湖区</v>
          </cell>
          <cell r="D5890">
            <v>431002</v>
          </cell>
          <cell r="E5890" t="str">
            <v>三类</v>
          </cell>
          <cell r="F5890" t="str">
            <v>Y591431002</v>
          </cell>
          <cell r="G5890" t="str">
            <v>仁和-龙渡</v>
          </cell>
          <cell r="H5890">
            <v>0</v>
          </cell>
          <cell r="I5890">
            <v>2.99</v>
          </cell>
          <cell r="J5890">
            <v>1.126</v>
          </cell>
        </row>
        <row r="5891">
          <cell r="C5891" t="str">
            <v>苏仙区小计</v>
          </cell>
        </row>
        <row r="5891">
          <cell r="J5891">
            <v>168.075</v>
          </cell>
        </row>
        <row r="5892">
          <cell r="C5892" t="str">
            <v>苏仙区</v>
          </cell>
          <cell r="D5892">
            <v>431003</v>
          </cell>
          <cell r="E5892" t="str">
            <v>三类</v>
          </cell>
          <cell r="F5892" t="str">
            <v>C021431003</v>
          </cell>
          <cell r="G5892" t="str">
            <v>锁肖线</v>
          </cell>
          <cell r="H5892">
            <v>0</v>
          </cell>
          <cell r="I5892">
            <v>7.634</v>
          </cell>
          <cell r="J5892">
            <v>7.634</v>
          </cell>
        </row>
        <row r="5893">
          <cell r="C5893" t="str">
            <v>苏仙区</v>
          </cell>
          <cell r="D5893">
            <v>431003</v>
          </cell>
          <cell r="E5893" t="str">
            <v>三类</v>
          </cell>
          <cell r="F5893" t="str">
            <v>C034431003</v>
          </cell>
          <cell r="G5893" t="str">
            <v>石寨线</v>
          </cell>
          <cell r="H5893">
            <v>0</v>
          </cell>
          <cell r="I5893">
            <v>6.091</v>
          </cell>
          <cell r="J5893">
            <v>5.392</v>
          </cell>
        </row>
        <row r="5894">
          <cell r="C5894" t="str">
            <v>苏仙区</v>
          </cell>
          <cell r="D5894">
            <v>431003</v>
          </cell>
          <cell r="E5894" t="str">
            <v>三类</v>
          </cell>
          <cell r="F5894" t="str">
            <v>C042431003</v>
          </cell>
          <cell r="G5894" t="str">
            <v>东东线</v>
          </cell>
          <cell r="H5894">
            <v>0</v>
          </cell>
          <cell r="I5894">
            <v>3.152</v>
          </cell>
          <cell r="J5894">
            <v>3.152</v>
          </cell>
        </row>
        <row r="5895">
          <cell r="C5895" t="str">
            <v>苏仙区</v>
          </cell>
          <cell r="D5895">
            <v>431003</v>
          </cell>
          <cell r="E5895" t="str">
            <v>三类</v>
          </cell>
          <cell r="F5895" t="str">
            <v>C048431003</v>
          </cell>
          <cell r="G5895" t="str">
            <v>王芹线</v>
          </cell>
          <cell r="H5895">
            <v>0</v>
          </cell>
          <cell r="I5895">
            <v>3.002</v>
          </cell>
          <cell r="J5895">
            <v>2.11</v>
          </cell>
        </row>
        <row r="5896">
          <cell r="C5896" t="str">
            <v>苏仙区</v>
          </cell>
          <cell r="D5896">
            <v>431003</v>
          </cell>
          <cell r="E5896" t="str">
            <v>三类</v>
          </cell>
          <cell r="F5896" t="str">
            <v>C049431003</v>
          </cell>
          <cell r="G5896" t="str">
            <v>三栗线</v>
          </cell>
          <cell r="H5896">
            <v>0</v>
          </cell>
          <cell r="I5896">
            <v>4.11</v>
          </cell>
          <cell r="J5896">
            <v>4.089</v>
          </cell>
        </row>
        <row r="5897">
          <cell r="C5897" t="str">
            <v>苏仙区</v>
          </cell>
          <cell r="D5897">
            <v>431003</v>
          </cell>
          <cell r="E5897" t="str">
            <v>三类</v>
          </cell>
          <cell r="F5897" t="str">
            <v>C054431003</v>
          </cell>
          <cell r="G5897" t="str">
            <v>腊树下-许家洞</v>
          </cell>
          <cell r="H5897">
            <v>0</v>
          </cell>
          <cell r="I5897">
            <v>2.642</v>
          </cell>
          <cell r="J5897">
            <v>2.642</v>
          </cell>
        </row>
        <row r="5898">
          <cell r="C5898" t="str">
            <v>苏仙区</v>
          </cell>
          <cell r="D5898">
            <v>431003</v>
          </cell>
          <cell r="E5898" t="str">
            <v>三类</v>
          </cell>
          <cell r="F5898" t="str">
            <v>C096431003</v>
          </cell>
          <cell r="G5898" t="str">
            <v>高乡线</v>
          </cell>
          <cell r="H5898">
            <v>0</v>
          </cell>
          <cell r="I5898">
            <v>5.645</v>
          </cell>
          <cell r="J5898">
            <v>5.645</v>
          </cell>
        </row>
        <row r="5899">
          <cell r="C5899" t="str">
            <v>苏仙区</v>
          </cell>
          <cell r="D5899">
            <v>431003</v>
          </cell>
          <cell r="E5899" t="str">
            <v>三类</v>
          </cell>
          <cell r="F5899" t="str">
            <v>C100431003</v>
          </cell>
          <cell r="G5899" t="str">
            <v>山五线</v>
          </cell>
          <cell r="H5899">
            <v>0</v>
          </cell>
          <cell r="I5899">
            <v>5.92</v>
          </cell>
          <cell r="J5899">
            <v>5.92</v>
          </cell>
        </row>
        <row r="5900">
          <cell r="C5900" t="str">
            <v>苏仙区</v>
          </cell>
          <cell r="D5900">
            <v>431003</v>
          </cell>
          <cell r="E5900" t="str">
            <v>三类</v>
          </cell>
          <cell r="F5900" t="str">
            <v>C112431003</v>
          </cell>
          <cell r="G5900" t="str">
            <v>大段线</v>
          </cell>
          <cell r="H5900">
            <v>0</v>
          </cell>
          <cell r="I5900">
            <v>1.93</v>
          </cell>
          <cell r="J5900">
            <v>1.93</v>
          </cell>
        </row>
        <row r="5901">
          <cell r="C5901" t="str">
            <v>苏仙区</v>
          </cell>
          <cell r="D5901">
            <v>431003</v>
          </cell>
          <cell r="E5901" t="str">
            <v>三类</v>
          </cell>
          <cell r="F5901" t="str">
            <v>C121431003</v>
          </cell>
          <cell r="G5901" t="str">
            <v>岗石线</v>
          </cell>
          <cell r="H5901">
            <v>0</v>
          </cell>
          <cell r="I5901">
            <v>2.526</v>
          </cell>
          <cell r="J5901">
            <v>2.526</v>
          </cell>
        </row>
        <row r="5902">
          <cell r="C5902" t="str">
            <v>苏仙区</v>
          </cell>
          <cell r="D5902">
            <v>431003</v>
          </cell>
          <cell r="E5902" t="str">
            <v>三类</v>
          </cell>
          <cell r="F5902" t="str">
            <v>C227431003</v>
          </cell>
          <cell r="G5902" t="str">
            <v>上云线</v>
          </cell>
          <cell r="H5902">
            <v>0</v>
          </cell>
          <cell r="I5902">
            <v>0.273</v>
          </cell>
          <cell r="J5902">
            <v>0.273</v>
          </cell>
        </row>
        <row r="5903">
          <cell r="C5903" t="str">
            <v>苏仙区</v>
          </cell>
          <cell r="D5903">
            <v>431003</v>
          </cell>
          <cell r="E5903" t="str">
            <v>三类</v>
          </cell>
          <cell r="F5903" t="str">
            <v>C228431003</v>
          </cell>
          <cell r="G5903" t="str">
            <v>塘塘线</v>
          </cell>
          <cell r="H5903">
            <v>0</v>
          </cell>
          <cell r="I5903">
            <v>3.597</v>
          </cell>
          <cell r="J5903">
            <v>3.597</v>
          </cell>
        </row>
        <row r="5904">
          <cell r="C5904" t="str">
            <v>苏仙区</v>
          </cell>
          <cell r="D5904">
            <v>431003</v>
          </cell>
          <cell r="E5904" t="str">
            <v>三类</v>
          </cell>
          <cell r="F5904" t="str">
            <v>X012431003</v>
          </cell>
          <cell r="G5904" t="str">
            <v>岗脚-东成</v>
          </cell>
          <cell r="H5904">
            <v>0</v>
          </cell>
          <cell r="I5904">
            <v>7.977</v>
          </cell>
          <cell r="J5904">
            <v>0.853</v>
          </cell>
        </row>
        <row r="5905">
          <cell r="C5905" t="str">
            <v>苏仙区</v>
          </cell>
          <cell r="D5905">
            <v>431003</v>
          </cell>
          <cell r="E5905" t="str">
            <v>三类</v>
          </cell>
          <cell r="F5905" t="str">
            <v>X055431023</v>
          </cell>
          <cell r="G5905" t="str">
            <v>塘门－许家洞</v>
          </cell>
          <cell r="H5905">
            <v>3.741</v>
          </cell>
          <cell r="I5905">
            <v>26.446</v>
          </cell>
          <cell r="J5905">
            <v>8.058</v>
          </cell>
        </row>
        <row r="5906">
          <cell r="C5906" t="str">
            <v>苏仙区</v>
          </cell>
          <cell r="D5906">
            <v>431003</v>
          </cell>
          <cell r="E5906" t="str">
            <v>三类</v>
          </cell>
          <cell r="F5906" t="str">
            <v>X113431003</v>
          </cell>
          <cell r="G5906" t="str">
            <v>良田-杨梅山</v>
          </cell>
          <cell r="H5906">
            <v>0</v>
          </cell>
          <cell r="I5906">
            <v>16.131</v>
          </cell>
          <cell r="J5906">
            <v>9.054</v>
          </cell>
        </row>
        <row r="5907">
          <cell r="C5907" t="str">
            <v>苏仙区</v>
          </cell>
          <cell r="D5907">
            <v>431003</v>
          </cell>
          <cell r="E5907" t="str">
            <v>三类</v>
          </cell>
          <cell r="F5907" t="str">
            <v>X115431003</v>
          </cell>
          <cell r="G5907" t="str">
            <v>造纸厂－麻田</v>
          </cell>
          <cell r="H5907">
            <v>2.502</v>
          </cell>
          <cell r="I5907">
            <v>6.073</v>
          </cell>
          <cell r="J5907">
            <v>3.571</v>
          </cell>
        </row>
        <row r="5908">
          <cell r="C5908" t="str">
            <v>苏仙区</v>
          </cell>
          <cell r="D5908">
            <v>431003</v>
          </cell>
          <cell r="E5908" t="str">
            <v>三类</v>
          </cell>
          <cell r="F5908" t="str">
            <v>X120431003</v>
          </cell>
          <cell r="G5908" t="str">
            <v>荷叶坪-毫里</v>
          </cell>
          <cell r="H5908">
            <v>0</v>
          </cell>
          <cell r="I5908">
            <v>6.372</v>
          </cell>
          <cell r="J5908">
            <v>1.386</v>
          </cell>
        </row>
        <row r="5909">
          <cell r="C5909" t="str">
            <v>苏仙区</v>
          </cell>
          <cell r="D5909">
            <v>431003</v>
          </cell>
          <cell r="E5909" t="str">
            <v>三类</v>
          </cell>
          <cell r="F5909" t="str">
            <v>X124431003</v>
          </cell>
          <cell r="G5909" t="str">
            <v>桥口镇-许家洞</v>
          </cell>
          <cell r="H5909">
            <v>0</v>
          </cell>
          <cell r="I5909">
            <v>14.028</v>
          </cell>
          <cell r="J5909">
            <v>0.635</v>
          </cell>
        </row>
        <row r="5910">
          <cell r="C5910" t="str">
            <v>苏仙区</v>
          </cell>
          <cell r="D5910">
            <v>431003</v>
          </cell>
          <cell r="E5910" t="str">
            <v>三类</v>
          </cell>
          <cell r="F5910" t="str">
            <v>Y067431003</v>
          </cell>
          <cell r="G5910" t="str">
            <v>南香-车道河</v>
          </cell>
          <cell r="H5910">
            <v>0</v>
          </cell>
          <cell r="I5910">
            <v>0.899</v>
          </cell>
          <cell r="J5910">
            <v>0.899</v>
          </cell>
        </row>
        <row r="5911">
          <cell r="C5911" t="str">
            <v>苏仙区</v>
          </cell>
          <cell r="D5911">
            <v>431003</v>
          </cell>
          <cell r="E5911" t="str">
            <v>三类</v>
          </cell>
          <cell r="F5911" t="str">
            <v>Y501431003</v>
          </cell>
          <cell r="G5911" t="str">
            <v>腊峰山-东边岭</v>
          </cell>
          <cell r="H5911">
            <v>0</v>
          </cell>
          <cell r="I5911">
            <v>16.354</v>
          </cell>
          <cell r="J5911">
            <v>16.348</v>
          </cell>
        </row>
        <row r="5912">
          <cell r="C5912" t="str">
            <v>苏仙区</v>
          </cell>
          <cell r="D5912">
            <v>431003</v>
          </cell>
          <cell r="E5912" t="str">
            <v>三类</v>
          </cell>
          <cell r="F5912" t="str">
            <v>Y504431003</v>
          </cell>
          <cell r="G5912" t="str">
            <v>石面坦-黄泥滩五组</v>
          </cell>
          <cell r="H5912">
            <v>0</v>
          </cell>
          <cell r="I5912">
            <v>5.859</v>
          </cell>
          <cell r="J5912">
            <v>3.197</v>
          </cell>
        </row>
        <row r="5913">
          <cell r="C5913" t="str">
            <v>苏仙区</v>
          </cell>
          <cell r="D5913">
            <v>431003</v>
          </cell>
          <cell r="E5913" t="str">
            <v>三类</v>
          </cell>
          <cell r="F5913" t="str">
            <v>Y507431003</v>
          </cell>
          <cell r="G5913" t="str">
            <v>堆上－鲁塘岭</v>
          </cell>
          <cell r="H5913">
            <v>0</v>
          </cell>
          <cell r="I5913">
            <v>7.656</v>
          </cell>
          <cell r="J5913">
            <v>7.656</v>
          </cell>
        </row>
        <row r="5914">
          <cell r="C5914" t="str">
            <v>苏仙区</v>
          </cell>
          <cell r="D5914">
            <v>431003</v>
          </cell>
          <cell r="E5914" t="str">
            <v>三类</v>
          </cell>
          <cell r="F5914" t="str">
            <v>Y510431003</v>
          </cell>
          <cell r="G5914" t="str">
            <v>湾塘煤矿-岗脚</v>
          </cell>
          <cell r="H5914">
            <v>0</v>
          </cell>
          <cell r="I5914">
            <v>3.344</v>
          </cell>
          <cell r="J5914">
            <v>3.344</v>
          </cell>
        </row>
        <row r="5915">
          <cell r="C5915" t="str">
            <v>苏仙区</v>
          </cell>
          <cell r="D5915">
            <v>431003</v>
          </cell>
          <cell r="E5915" t="str">
            <v>三类</v>
          </cell>
          <cell r="F5915" t="str">
            <v>Y523431003</v>
          </cell>
          <cell r="G5915" t="str">
            <v>吴溪-猴古田</v>
          </cell>
          <cell r="H5915">
            <v>0</v>
          </cell>
          <cell r="I5915">
            <v>7.592</v>
          </cell>
          <cell r="J5915">
            <v>2.8</v>
          </cell>
        </row>
        <row r="5916">
          <cell r="C5916" t="str">
            <v>苏仙区</v>
          </cell>
          <cell r="D5916">
            <v>431003</v>
          </cell>
          <cell r="E5916" t="str">
            <v>三类</v>
          </cell>
          <cell r="F5916" t="str">
            <v>Y524431003</v>
          </cell>
          <cell r="G5916" t="str">
            <v>云凤-正源圩</v>
          </cell>
          <cell r="H5916">
            <v>0</v>
          </cell>
          <cell r="I5916">
            <v>5.275</v>
          </cell>
          <cell r="J5916">
            <v>5.275</v>
          </cell>
        </row>
        <row r="5917">
          <cell r="C5917" t="str">
            <v>苏仙区</v>
          </cell>
          <cell r="D5917">
            <v>431003</v>
          </cell>
          <cell r="E5917" t="str">
            <v>三类</v>
          </cell>
          <cell r="F5917" t="str">
            <v>Y527431003</v>
          </cell>
          <cell r="G5917" t="str">
            <v>罗家-街洞村</v>
          </cell>
          <cell r="H5917">
            <v>0</v>
          </cell>
          <cell r="I5917">
            <v>7.262</v>
          </cell>
          <cell r="J5917">
            <v>2.927</v>
          </cell>
        </row>
        <row r="5918">
          <cell r="C5918" t="str">
            <v>苏仙区</v>
          </cell>
          <cell r="D5918">
            <v>431003</v>
          </cell>
          <cell r="E5918" t="str">
            <v>三类</v>
          </cell>
          <cell r="F5918" t="str">
            <v>Y531431003</v>
          </cell>
          <cell r="G5918" t="str">
            <v>董家-金子坪</v>
          </cell>
          <cell r="H5918">
            <v>0</v>
          </cell>
          <cell r="I5918">
            <v>2.445</v>
          </cell>
          <cell r="J5918">
            <v>2.445</v>
          </cell>
        </row>
        <row r="5919">
          <cell r="C5919" t="str">
            <v>苏仙区</v>
          </cell>
          <cell r="D5919">
            <v>431003</v>
          </cell>
          <cell r="E5919" t="str">
            <v>三类</v>
          </cell>
          <cell r="F5919" t="str">
            <v>Y538431003</v>
          </cell>
          <cell r="G5919" t="str">
            <v>清江-高玛</v>
          </cell>
          <cell r="H5919">
            <v>0</v>
          </cell>
          <cell r="I5919">
            <v>9.842</v>
          </cell>
          <cell r="J5919">
            <v>9.842</v>
          </cell>
        </row>
        <row r="5920">
          <cell r="C5920" t="str">
            <v>苏仙区</v>
          </cell>
          <cell r="D5920">
            <v>431003</v>
          </cell>
          <cell r="E5920" t="str">
            <v>三类</v>
          </cell>
          <cell r="F5920" t="str">
            <v>Y541431003</v>
          </cell>
          <cell r="G5920" t="str">
            <v>板屋村-水汾</v>
          </cell>
          <cell r="H5920">
            <v>0</v>
          </cell>
          <cell r="I5920">
            <v>3.001</v>
          </cell>
          <cell r="J5920">
            <v>2.997</v>
          </cell>
        </row>
        <row r="5921">
          <cell r="C5921" t="str">
            <v>苏仙区</v>
          </cell>
          <cell r="D5921">
            <v>431003</v>
          </cell>
          <cell r="E5921" t="str">
            <v>三类</v>
          </cell>
          <cell r="F5921" t="str">
            <v>Y542431003</v>
          </cell>
          <cell r="G5921" t="str">
            <v>周子塘-镇政府</v>
          </cell>
          <cell r="H5921">
            <v>7.496</v>
          </cell>
          <cell r="I5921">
            <v>7.574</v>
          </cell>
          <cell r="J5921">
            <v>0.085</v>
          </cell>
        </row>
        <row r="5922">
          <cell r="C5922" t="str">
            <v>苏仙区</v>
          </cell>
          <cell r="D5922">
            <v>431003</v>
          </cell>
          <cell r="E5922" t="str">
            <v>三类</v>
          </cell>
          <cell r="F5922" t="str">
            <v>Y543431003</v>
          </cell>
          <cell r="G5922" t="str">
            <v>栖凤渡-大丘铺</v>
          </cell>
          <cell r="H5922">
            <v>4.41</v>
          </cell>
          <cell r="I5922">
            <v>4.557</v>
          </cell>
          <cell r="J5922">
            <v>0.147</v>
          </cell>
        </row>
        <row r="5923">
          <cell r="C5923" t="str">
            <v>苏仙区</v>
          </cell>
          <cell r="D5923">
            <v>431003</v>
          </cell>
          <cell r="E5923" t="str">
            <v>三类</v>
          </cell>
          <cell r="F5923" t="str">
            <v>Y544431003</v>
          </cell>
          <cell r="G5923" t="str">
            <v>枫木冲-曾家铺</v>
          </cell>
          <cell r="H5923">
            <v>3.275</v>
          </cell>
          <cell r="I5923">
            <v>8.237</v>
          </cell>
          <cell r="J5923">
            <v>4.953</v>
          </cell>
        </row>
        <row r="5924">
          <cell r="C5924" t="str">
            <v>苏仙区</v>
          </cell>
          <cell r="D5924">
            <v>431003</v>
          </cell>
          <cell r="E5924" t="str">
            <v>三类</v>
          </cell>
          <cell r="F5924" t="str">
            <v>Y546431003</v>
          </cell>
          <cell r="G5924" t="str">
            <v>松树园-柿竹园村</v>
          </cell>
          <cell r="H5924">
            <v>0</v>
          </cell>
          <cell r="I5924">
            <v>33.863</v>
          </cell>
          <cell r="J5924">
            <v>33.862</v>
          </cell>
        </row>
        <row r="5925">
          <cell r="C5925" t="str">
            <v>苏仙区</v>
          </cell>
          <cell r="D5925">
            <v>431003</v>
          </cell>
          <cell r="E5925" t="str">
            <v>三类</v>
          </cell>
          <cell r="F5925" t="str">
            <v>Y547431003</v>
          </cell>
          <cell r="G5925" t="str">
            <v>门楼下-曹家</v>
          </cell>
          <cell r="H5925">
            <v>0</v>
          </cell>
          <cell r="I5925">
            <v>2.831</v>
          </cell>
          <cell r="J5925">
            <v>2.831</v>
          </cell>
        </row>
        <row r="5926">
          <cell r="C5926" t="str">
            <v>桂阳县小计</v>
          </cell>
        </row>
        <row r="5926">
          <cell r="J5926">
            <v>660.548</v>
          </cell>
        </row>
        <row r="5927">
          <cell r="C5927" t="str">
            <v>桂阳县</v>
          </cell>
          <cell r="D5927">
            <v>431021</v>
          </cell>
          <cell r="E5927" t="str">
            <v>三类</v>
          </cell>
          <cell r="F5927" t="str">
            <v>C003431021</v>
          </cell>
          <cell r="G5927" t="str">
            <v>五里桥-阳家分场</v>
          </cell>
          <cell r="H5927">
            <v>0</v>
          </cell>
          <cell r="I5927">
            <v>3.935</v>
          </cell>
          <cell r="J5927">
            <v>3.935</v>
          </cell>
        </row>
        <row r="5928">
          <cell r="C5928" t="str">
            <v>桂阳县</v>
          </cell>
          <cell r="D5928">
            <v>431021</v>
          </cell>
          <cell r="E5928" t="str">
            <v>三类</v>
          </cell>
          <cell r="F5928" t="str">
            <v>C007431021</v>
          </cell>
          <cell r="G5928" t="str">
            <v>八里冲-桐木猪栏塘</v>
          </cell>
          <cell r="H5928">
            <v>0</v>
          </cell>
          <cell r="I5928">
            <v>4.81</v>
          </cell>
          <cell r="J5928">
            <v>4.81</v>
          </cell>
        </row>
        <row r="5929">
          <cell r="C5929" t="str">
            <v>桂阳县</v>
          </cell>
          <cell r="D5929">
            <v>431021</v>
          </cell>
          <cell r="E5929" t="str">
            <v>三类</v>
          </cell>
          <cell r="F5929" t="str">
            <v>C008431021</v>
          </cell>
          <cell r="G5929" t="str">
            <v>梧桐-桐岗</v>
          </cell>
          <cell r="H5929">
            <v>0</v>
          </cell>
          <cell r="I5929">
            <v>3.767</v>
          </cell>
          <cell r="J5929">
            <v>3.768</v>
          </cell>
        </row>
        <row r="5930">
          <cell r="C5930" t="str">
            <v>桂阳县</v>
          </cell>
          <cell r="D5930">
            <v>431021</v>
          </cell>
          <cell r="E5930" t="str">
            <v>三类</v>
          </cell>
          <cell r="F5930" t="str">
            <v>C009431021</v>
          </cell>
          <cell r="G5930" t="str">
            <v>大山塘-大湖中桥</v>
          </cell>
          <cell r="H5930">
            <v>0</v>
          </cell>
          <cell r="I5930">
            <v>1.767</v>
          </cell>
          <cell r="J5930">
            <v>1.767</v>
          </cell>
        </row>
        <row r="5931">
          <cell r="C5931" t="str">
            <v>桂阳县</v>
          </cell>
          <cell r="D5931">
            <v>431021</v>
          </cell>
          <cell r="E5931" t="str">
            <v>三类</v>
          </cell>
          <cell r="F5931" t="str">
            <v>C010431021</v>
          </cell>
          <cell r="G5931" t="str">
            <v>阴山-山河小冲</v>
          </cell>
          <cell r="H5931">
            <v>0</v>
          </cell>
          <cell r="I5931">
            <v>8.731</v>
          </cell>
          <cell r="J5931">
            <v>8.731</v>
          </cell>
        </row>
        <row r="5932">
          <cell r="C5932" t="str">
            <v>桂阳县</v>
          </cell>
          <cell r="D5932">
            <v>431021</v>
          </cell>
          <cell r="E5932" t="str">
            <v>三类</v>
          </cell>
          <cell r="F5932" t="str">
            <v>C011431021</v>
          </cell>
          <cell r="G5932" t="str">
            <v>莲花-板桥</v>
          </cell>
          <cell r="H5932">
            <v>0</v>
          </cell>
          <cell r="I5932">
            <v>0.064</v>
          </cell>
          <cell r="J5932">
            <v>0.064</v>
          </cell>
        </row>
        <row r="5933">
          <cell r="C5933" t="str">
            <v>桂阳县</v>
          </cell>
          <cell r="D5933">
            <v>431021</v>
          </cell>
          <cell r="E5933" t="str">
            <v>三类</v>
          </cell>
          <cell r="F5933" t="str">
            <v>C012431021</v>
          </cell>
          <cell r="G5933" t="str">
            <v>欧寨塘-下元</v>
          </cell>
          <cell r="H5933">
            <v>0</v>
          </cell>
          <cell r="I5933">
            <v>7.166</v>
          </cell>
          <cell r="J5933">
            <v>5.486</v>
          </cell>
        </row>
        <row r="5934">
          <cell r="C5934" t="str">
            <v>桂阳县</v>
          </cell>
          <cell r="D5934">
            <v>431021</v>
          </cell>
          <cell r="E5934" t="str">
            <v>三类</v>
          </cell>
          <cell r="F5934" t="str">
            <v>C017431021</v>
          </cell>
          <cell r="G5934" t="str">
            <v>烟草站-大力坊渡口</v>
          </cell>
          <cell r="H5934">
            <v>0</v>
          </cell>
          <cell r="I5934">
            <v>6.904</v>
          </cell>
          <cell r="J5934">
            <v>6.901</v>
          </cell>
        </row>
        <row r="5935">
          <cell r="C5935" t="str">
            <v>桂阳县</v>
          </cell>
          <cell r="D5935">
            <v>431021</v>
          </cell>
          <cell r="E5935" t="str">
            <v>三类</v>
          </cell>
          <cell r="F5935" t="str">
            <v>C019431021</v>
          </cell>
          <cell r="G5935" t="str">
            <v>竹里-水盘下冲</v>
          </cell>
          <cell r="H5935">
            <v>0</v>
          </cell>
          <cell r="I5935">
            <v>4.459</v>
          </cell>
          <cell r="J5935">
            <v>4.46</v>
          </cell>
        </row>
        <row r="5936">
          <cell r="C5936" t="str">
            <v>桂阳县</v>
          </cell>
          <cell r="D5936">
            <v>431021</v>
          </cell>
          <cell r="E5936" t="str">
            <v>三类</v>
          </cell>
          <cell r="F5936" t="str">
            <v>C022431021</v>
          </cell>
          <cell r="G5936" t="str">
            <v>凉亭庙-池塘</v>
          </cell>
          <cell r="H5936">
            <v>0</v>
          </cell>
          <cell r="I5936">
            <v>3.668</v>
          </cell>
          <cell r="J5936">
            <v>3.669</v>
          </cell>
        </row>
        <row r="5937">
          <cell r="C5937" t="str">
            <v>桂阳县</v>
          </cell>
          <cell r="D5937">
            <v>431021</v>
          </cell>
          <cell r="E5937" t="str">
            <v>三类</v>
          </cell>
          <cell r="F5937" t="str">
            <v>C025431021</v>
          </cell>
          <cell r="G5937" t="str">
            <v>浮湖-坡头</v>
          </cell>
          <cell r="H5937">
            <v>0</v>
          </cell>
          <cell r="I5937">
            <v>1.922</v>
          </cell>
          <cell r="J5937">
            <v>1.922</v>
          </cell>
        </row>
        <row r="5938">
          <cell r="C5938" t="str">
            <v>桂阳县</v>
          </cell>
          <cell r="D5938">
            <v>431021</v>
          </cell>
          <cell r="E5938" t="str">
            <v>三类</v>
          </cell>
          <cell r="F5938" t="str">
            <v>C026431021</v>
          </cell>
          <cell r="G5938" t="str">
            <v>县道-竹洞冲头</v>
          </cell>
          <cell r="H5938">
            <v>0</v>
          </cell>
          <cell r="I5938">
            <v>2.348</v>
          </cell>
          <cell r="J5938">
            <v>2.348</v>
          </cell>
        </row>
        <row r="5939">
          <cell r="C5939" t="str">
            <v>桂阳县</v>
          </cell>
          <cell r="D5939">
            <v>431021</v>
          </cell>
          <cell r="E5939" t="str">
            <v>三类</v>
          </cell>
          <cell r="F5939" t="str">
            <v>C028431021</v>
          </cell>
          <cell r="G5939" t="str">
            <v>学校-太坪冲</v>
          </cell>
          <cell r="H5939">
            <v>0</v>
          </cell>
          <cell r="I5939">
            <v>2.56</v>
          </cell>
          <cell r="J5939">
            <v>1.139</v>
          </cell>
        </row>
        <row r="5940">
          <cell r="C5940" t="str">
            <v>桂阳县</v>
          </cell>
          <cell r="D5940">
            <v>431021</v>
          </cell>
          <cell r="E5940" t="str">
            <v>三类</v>
          </cell>
          <cell r="F5940" t="str">
            <v>C032431021</v>
          </cell>
          <cell r="G5940" t="str">
            <v>春养-泉塘道窝里</v>
          </cell>
          <cell r="H5940">
            <v>0</v>
          </cell>
          <cell r="I5940">
            <v>1.906</v>
          </cell>
          <cell r="J5940">
            <v>1.902</v>
          </cell>
        </row>
        <row r="5941">
          <cell r="C5941" t="str">
            <v>桂阳县</v>
          </cell>
          <cell r="D5941">
            <v>431021</v>
          </cell>
          <cell r="E5941" t="str">
            <v>三类</v>
          </cell>
          <cell r="F5941" t="str">
            <v>C033431021</v>
          </cell>
          <cell r="G5941" t="str">
            <v>春养-永兴古楼下</v>
          </cell>
          <cell r="H5941">
            <v>0</v>
          </cell>
          <cell r="I5941">
            <v>3.873</v>
          </cell>
          <cell r="J5941">
            <v>3.872</v>
          </cell>
        </row>
        <row r="5942">
          <cell r="C5942" t="str">
            <v>桂阳县</v>
          </cell>
          <cell r="D5942">
            <v>431021</v>
          </cell>
          <cell r="E5942" t="str">
            <v>三类</v>
          </cell>
          <cell r="F5942" t="str">
            <v>C035431021</v>
          </cell>
          <cell r="G5942" t="str">
            <v>高干渠-栗坪</v>
          </cell>
          <cell r="H5942">
            <v>0</v>
          </cell>
          <cell r="I5942">
            <v>0.373</v>
          </cell>
          <cell r="J5942">
            <v>0.373</v>
          </cell>
        </row>
        <row r="5943">
          <cell r="C5943" t="str">
            <v>桂阳县</v>
          </cell>
          <cell r="D5943">
            <v>431021</v>
          </cell>
          <cell r="E5943" t="str">
            <v>三类</v>
          </cell>
          <cell r="F5943" t="str">
            <v>C039431021</v>
          </cell>
          <cell r="G5943" t="str">
            <v>坦头坪-竹中李家边</v>
          </cell>
          <cell r="H5943">
            <v>0</v>
          </cell>
          <cell r="I5943">
            <v>2.369</v>
          </cell>
          <cell r="J5943">
            <v>2.453</v>
          </cell>
        </row>
        <row r="5944">
          <cell r="C5944" t="str">
            <v>桂阳县</v>
          </cell>
          <cell r="D5944">
            <v>431021</v>
          </cell>
          <cell r="E5944" t="str">
            <v>三类</v>
          </cell>
          <cell r="F5944" t="str">
            <v>C043431021</v>
          </cell>
          <cell r="G5944" t="str">
            <v>元山-栗木村口</v>
          </cell>
          <cell r="H5944">
            <v>0</v>
          </cell>
          <cell r="I5944">
            <v>2.013</v>
          </cell>
          <cell r="J5944">
            <v>2.013</v>
          </cell>
        </row>
        <row r="5945">
          <cell r="C5945" t="str">
            <v>桂阳县</v>
          </cell>
          <cell r="D5945">
            <v>431021</v>
          </cell>
          <cell r="E5945" t="str">
            <v>三类</v>
          </cell>
          <cell r="F5945" t="str">
            <v>C045431021</v>
          </cell>
          <cell r="G5945" t="str">
            <v>老鸭岭-扫村渡口</v>
          </cell>
          <cell r="H5945">
            <v>0</v>
          </cell>
          <cell r="I5945">
            <v>1.378</v>
          </cell>
          <cell r="J5945">
            <v>1.378</v>
          </cell>
        </row>
        <row r="5946">
          <cell r="C5946" t="str">
            <v>桂阳县</v>
          </cell>
          <cell r="D5946">
            <v>431021</v>
          </cell>
          <cell r="E5946" t="str">
            <v>三类</v>
          </cell>
          <cell r="F5946" t="str">
            <v>C047431021</v>
          </cell>
          <cell r="G5946" t="str">
            <v>上甘溪-深村欧家</v>
          </cell>
          <cell r="H5946">
            <v>0</v>
          </cell>
          <cell r="I5946">
            <v>1.764</v>
          </cell>
          <cell r="J5946">
            <v>1.764</v>
          </cell>
        </row>
        <row r="5947">
          <cell r="C5947" t="str">
            <v>桂阳县</v>
          </cell>
          <cell r="D5947">
            <v>431021</v>
          </cell>
          <cell r="E5947" t="str">
            <v>三类</v>
          </cell>
          <cell r="F5947" t="str">
            <v>C056431021</v>
          </cell>
          <cell r="G5947" t="str">
            <v>外婆愁-浮湖</v>
          </cell>
          <cell r="H5947">
            <v>0</v>
          </cell>
          <cell r="I5947">
            <v>2.401</v>
          </cell>
          <cell r="J5947">
            <v>2.401</v>
          </cell>
        </row>
        <row r="5948">
          <cell r="C5948" t="str">
            <v>桂阳县</v>
          </cell>
          <cell r="D5948">
            <v>431021</v>
          </cell>
          <cell r="E5948" t="str">
            <v>三类</v>
          </cell>
          <cell r="F5948" t="str">
            <v>C061431021</v>
          </cell>
          <cell r="G5948" t="str">
            <v>桐木-横塘侯家</v>
          </cell>
          <cell r="H5948">
            <v>0</v>
          </cell>
          <cell r="I5948">
            <v>3.316</v>
          </cell>
          <cell r="J5948">
            <v>3.31</v>
          </cell>
        </row>
        <row r="5949">
          <cell r="C5949" t="str">
            <v>桂阳县</v>
          </cell>
          <cell r="D5949">
            <v>431021</v>
          </cell>
          <cell r="E5949" t="str">
            <v>三类</v>
          </cell>
          <cell r="F5949" t="str">
            <v>C062431021</v>
          </cell>
          <cell r="G5949" t="str">
            <v>曹梨山-莲合</v>
          </cell>
          <cell r="H5949">
            <v>0</v>
          </cell>
          <cell r="I5949">
            <v>1.466</v>
          </cell>
          <cell r="J5949">
            <v>1.467</v>
          </cell>
        </row>
        <row r="5950">
          <cell r="C5950" t="str">
            <v>桂阳县</v>
          </cell>
          <cell r="D5950">
            <v>431021</v>
          </cell>
          <cell r="E5950" t="str">
            <v>三类</v>
          </cell>
          <cell r="F5950" t="str">
            <v>C067431021</v>
          </cell>
          <cell r="G5950" t="str">
            <v>周家田-樟龙麻田</v>
          </cell>
          <cell r="H5950">
            <v>0</v>
          </cell>
          <cell r="I5950">
            <v>2.514</v>
          </cell>
          <cell r="J5950">
            <v>2.513</v>
          </cell>
        </row>
        <row r="5951">
          <cell r="C5951" t="str">
            <v>桂阳县</v>
          </cell>
          <cell r="D5951">
            <v>431021</v>
          </cell>
          <cell r="E5951" t="str">
            <v>三类</v>
          </cell>
          <cell r="F5951" t="str">
            <v>C070431021</v>
          </cell>
          <cell r="G5951" t="str">
            <v>上冲岔口-下冲四台</v>
          </cell>
          <cell r="H5951">
            <v>0</v>
          </cell>
          <cell r="I5951">
            <v>2.362</v>
          </cell>
          <cell r="J5951">
            <v>2.362</v>
          </cell>
        </row>
        <row r="5952">
          <cell r="C5952" t="str">
            <v>桂阳县</v>
          </cell>
          <cell r="D5952">
            <v>431021</v>
          </cell>
          <cell r="E5952" t="str">
            <v>三类</v>
          </cell>
          <cell r="F5952" t="str">
            <v>C071431021</v>
          </cell>
          <cell r="G5952" t="str">
            <v>吉利-莲花塘</v>
          </cell>
          <cell r="H5952">
            <v>0</v>
          </cell>
          <cell r="I5952">
            <v>0.269</v>
          </cell>
          <cell r="J5952">
            <v>0.269</v>
          </cell>
        </row>
        <row r="5953">
          <cell r="C5953" t="str">
            <v>桂阳县</v>
          </cell>
          <cell r="D5953">
            <v>431021</v>
          </cell>
          <cell r="E5953" t="str">
            <v>三类</v>
          </cell>
          <cell r="F5953" t="str">
            <v>C072431021</v>
          </cell>
          <cell r="G5953" t="str">
            <v>吉利-栗坪栗梨山</v>
          </cell>
          <cell r="H5953">
            <v>0</v>
          </cell>
          <cell r="I5953">
            <v>1.876</v>
          </cell>
          <cell r="J5953">
            <v>1.876</v>
          </cell>
        </row>
        <row r="5954">
          <cell r="C5954" t="str">
            <v>桂阳县</v>
          </cell>
          <cell r="D5954">
            <v>431021</v>
          </cell>
          <cell r="E5954" t="str">
            <v>三类</v>
          </cell>
          <cell r="F5954" t="str">
            <v>C078431021</v>
          </cell>
          <cell r="G5954" t="str">
            <v>烟草站-桃田</v>
          </cell>
          <cell r="H5954">
            <v>0</v>
          </cell>
          <cell r="I5954">
            <v>2.243</v>
          </cell>
          <cell r="J5954">
            <v>2.243</v>
          </cell>
        </row>
        <row r="5955">
          <cell r="C5955" t="str">
            <v>桂阳县</v>
          </cell>
          <cell r="D5955">
            <v>431021</v>
          </cell>
          <cell r="E5955" t="str">
            <v>三类</v>
          </cell>
          <cell r="F5955" t="str">
            <v>C079431021</v>
          </cell>
          <cell r="G5955" t="str">
            <v>古楼-官田塘落虎</v>
          </cell>
          <cell r="H5955">
            <v>0</v>
          </cell>
          <cell r="I5955">
            <v>4.946</v>
          </cell>
          <cell r="J5955">
            <v>4.931</v>
          </cell>
        </row>
        <row r="5956">
          <cell r="C5956" t="str">
            <v>桂阳县</v>
          </cell>
          <cell r="D5956">
            <v>431021</v>
          </cell>
          <cell r="E5956" t="str">
            <v>三类</v>
          </cell>
          <cell r="F5956" t="str">
            <v>C080431021</v>
          </cell>
          <cell r="G5956" t="str">
            <v>七里坪-朱李李家</v>
          </cell>
          <cell r="H5956">
            <v>0</v>
          </cell>
          <cell r="I5956">
            <v>1.809</v>
          </cell>
          <cell r="J5956">
            <v>1.809</v>
          </cell>
        </row>
        <row r="5957">
          <cell r="C5957" t="str">
            <v>桂阳县</v>
          </cell>
          <cell r="D5957">
            <v>431021</v>
          </cell>
          <cell r="E5957" t="str">
            <v>三类</v>
          </cell>
          <cell r="F5957" t="str">
            <v>C081431021</v>
          </cell>
          <cell r="G5957" t="str">
            <v>阳家-新隆界</v>
          </cell>
          <cell r="H5957">
            <v>0</v>
          </cell>
          <cell r="I5957">
            <v>4.304</v>
          </cell>
          <cell r="J5957">
            <v>4.303</v>
          </cell>
        </row>
        <row r="5958">
          <cell r="C5958" t="str">
            <v>桂阳县</v>
          </cell>
          <cell r="D5958">
            <v>431021</v>
          </cell>
          <cell r="E5958" t="str">
            <v>三类</v>
          </cell>
          <cell r="F5958" t="str">
            <v>C082431021</v>
          </cell>
          <cell r="G5958" t="str">
            <v>坡头-苗元柏树下</v>
          </cell>
          <cell r="H5958">
            <v>0</v>
          </cell>
          <cell r="I5958">
            <v>2.854</v>
          </cell>
          <cell r="J5958">
            <v>2.854</v>
          </cell>
        </row>
        <row r="5959">
          <cell r="C5959" t="str">
            <v>桂阳县</v>
          </cell>
          <cell r="D5959">
            <v>431021</v>
          </cell>
          <cell r="E5959" t="str">
            <v>三类</v>
          </cell>
          <cell r="F5959" t="str">
            <v>C085431021</v>
          </cell>
          <cell r="G5959" t="str">
            <v>颜河-枧溪</v>
          </cell>
          <cell r="H5959">
            <v>0</v>
          </cell>
          <cell r="I5959">
            <v>3.999</v>
          </cell>
          <cell r="J5959">
            <v>3.998</v>
          </cell>
        </row>
        <row r="5960">
          <cell r="C5960" t="str">
            <v>桂阳县</v>
          </cell>
          <cell r="D5960">
            <v>431021</v>
          </cell>
          <cell r="E5960" t="str">
            <v>三类</v>
          </cell>
          <cell r="F5960" t="str">
            <v>C087431021</v>
          </cell>
          <cell r="G5960" t="str">
            <v>六合小学-饶家辣皮脑</v>
          </cell>
          <cell r="H5960">
            <v>0</v>
          </cell>
          <cell r="I5960">
            <v>2.801</v>
          </cell>
          <cell r="J5960">
            <v>2.801</v>
          </cell>
        </row>
        <row r="5961">
          <cell r="C5961" t="str">
            <v>桂阳县</v>
          </cell>
          <cell r="D5961">
            <v>431021</v>
          </cell>
          <cell r="E5961" t="str">
            <v>三类</v>
          </cell>
          <cell r="F5961" t="str">
            <v>C088431021</v>
          </cell>
          <cell r="G5961" t="str">
            <v>阳家-水渠</v>
          </cell>
          <cell r="H5961">
            <v>0</v>
          </cell>
          <cell r="I5961">
            <v>3.318</v>
          </cell>
          <cell r="J5961">
            <v>3.318</v>
          </cell>
        </row>
        <row r="5962">
          <cell r="C5962" t="str">
            <v>桂阳县</v>
          </cell>
          <cell r="D5962">
            <v>431021</v>
          </cell>
          <cell r="E5962" t="str">
            <v>三类</v>
          </cell>
          <cell r="F5962" t="str">
            <v>C093431021</v>
          </cell>
          <cell r="G5962" t="str">
            <v>东湾-安乐青溪</v>
          </cell>
          <cell r="H5962">
            <v>0</v>
          </cell>
          <cell r="I5962">
            <v>1.964</v>
          </cell>
          <cell r="J5962">
            <v>1.964</v>
          </cell>
        </row>
        <row r="5963">
          <cell r="C5963" t="str">
            <v>桂阳县</v>
          </cell>
          <cell r="D5963">
            <v>431021</v>
          </cell>
          <cell r="E5963" t="str">
            <v>三类</v>
          </cell>
          <cell r="F5963" t="str">
            <v>C095431021</v>
          </cell>
          <cell r="G5963" t="str">
            <v>水库-长冲</v>
          </cell>
          <cell r="H5963">
            <v>0</v>
          </cell>
          <cell r="I5963">
            <v>2.868</v>
          </cell>
          <cell r="J5963">
            <v>2.867</v>
          </cell>
        </row>
        <row r="5964">
          <cell r="C5964" t="str">
            <v>桂阳县</v>
          </cell>
          <cell r="D5964">
            <v>431021</v>
          </cell>
          <cell r="E5964" t="str">
            <v>三类</v>
          </cell>
          <cell r="F5964" t="str">
            <v>C102431021</v>
          </cell>
          <cell r="G5964" t="str">
            <v>马石背-水星铁炉下</v>
          </cell>
          <cell r="H5964">
            <v>0</v>
          </cell>
          <cell r="I5964">
            <v>2.585</v>
          </cell>
          <cell r="J5964">
            <v>2.585</v>
          </cell>
        </row>
        <row r="5965">
          <cell r="C5965" t="str">
            <v>桂阳县</v>
          </cell>
          <cell r="D5965">
            <v>431021</v>
          </cell>
          <cell r="E5965" t="str">
            <v>三类</v>
          </cell>
          <cell r="F5965" t="str">
            <v>C104431021</v>
          </cell>
          <cell r="G5965" t="str">
            <v>打市-船山唐家</v>
          </cell>
          <cell r="H5965">
            <v>0</v>
          </cell>
          <cell r="I5965">
            <v>4.946</v>
          </cell>
          <cell r="J5965">
            <v>4.946</v>
          </cell>
        </row>
        <row r="5966">
          <cell r="C5966" t="str">
            <v>桂阳县</v>
          </cell>
          <cell r="D5966">
            <v>431021</v>
          </cell>
          <cell r="E5966" t="str">
            <v>三类</v>
          </cell>
          <cell r="F5966" t="str">
            <v>C105431021</v>
          </cell>
          <cell r="G5966" t="str">
            <v>陇下洞-高码桥</v>
          </cell>
          <cell r="H5966">
            <v>0</v>
          </cell>
          <cell r="I5966">
            <v>2.669</v>
          </cell>
          <cell r="J5966">
            <v>2.669</v>
          </cell>
        </row>
        <row r="5967">
          <cell r="C5967" t="str">
            <v>桂阳县</v>
          </cell>
          <cell r="D5967">
            <v>431021</v>
          </cell>
          <cell r="E5967" t="str">
            <v>三类</v>
          </cell>
          <cell r="F5967" t="str">
            <v>C110431021</v>
          </cell>
          <cell r="G5967" t="str">
            <v>林场-江背</v>
          </cell>
          <cell r="H5967">
            <v>0</v>
          </cell>
          <cell r="I5967">
            <v>4.398</v>
          </cell>
          <cell r="J5967">
            <v>4.399</v>
          </cell>
        </row>
        <row r="5968">
          <cell r="C5968" t="str">
            <v>桂阳县</v>
          </cell>
          <cell r="D5968">
            <v>431021</v>
          </cell>
          <cell r="E5968" t="str">
            <v>三类</v>
          </cell>
          <cell r="F5968" t="str">
            <v>C111431021</v>
          </cell>
          <cell r="G5968" t="str">
            <v>火烧岭-上苍</v>
          </cell>
          <cell r="H5968">
            <v>0</v>
          </cell>
          <cell r="I5968">
            <v>2.94</v>
          </cell>
          <cell r="J5968">
            <v>2.94</v>
          </cell>
        </row>
        <row r="5969">
          <cell r="C5969" t="str">
            <v>桂阳县</v>
          </cell>
          <cell r="D5969">
            <v>431021</v>
          </cell>
          <cell r="E5969" t="str">
            <v>三类</v>
          </cell>
          <cell r="F5969" t="str">
            <v>C112431021</v>
          </cell>
          <cell r="G5969" t="str">
            <v>岔口-花元五雷</v>
          </cell>
          <cell r="H5969">
            <v>0</v>
          </cell>
          <cell r="I5969">
            <v>4.048</v>
          </cell>
          <cell r="J5969">
            <v>4.047</v>
          </cell>
        </row>
        <row r="5970">
          <cell r="C5970" t="str">
            <v>桂阳县</v>
          </cell>
          <cell r="D5970">
            <v>431021</v>
          </cell>
          <cell r="E5970" t="str">
            <v>三类</v>
          </cell>
          <cell r="F5970" t="str">
            <v>C118431021</v>
          </cell>
          <cell r="G5970" t="str">
            <v>长征岭-三侯牛马江</v>
          </cell>
          <cell r="H5970">
            <v>0</v>
          </cell>
          <cell r="I5970">
            <v>3.394</v>
          </cell>
          <cell r="J5970">
            <v>3.395</v>
          </cell>
        </row>
        <row r="5971">
          <cell r="C5971" t="str">
            <v>桂阳县</v>
          </cell>
          <cell r="D5971">
            <v>431021</v>
          </cell>
          <cell r="E5971" t="str">
            <v>三类</v>
          </cell>
          <cell r="F5971" t="str">
            <v>C119431021</v>
          </cell>
          <cell r="G5971" t="str">
            <v>长征岭-神山下听下</v>
          </cell>
          <cell r="H5971">
            <v>0</v>
          </cell>
          <cell r="I5971">
            <v>1.972</v>
          </cell>
          <cell r="J5971">
            <v>1.972</v>
          </cell>
        </row>
        <row r="5972">
          <cell r="C5972" t="str">
            <v>桂阳县</v>
          </cell>
          <cell r="D5972">
            <v>431021</v>
          </cell>
          <cell r="E5972" t="str">
            <v>三类</v>
          </cell>
          <cell r="F5972" t="str">
            <v>C123431021</v>
          </cell>
          <cell r="G5972" t="str">
            <v>羊洞白山-义和坦坪岩</v>
          </cell>
          <cell r="H5972">
            <v>0</v>
          </cell>
          <cell r="I5972">
            <v>3.502</v>
          </cell>
          <cell r="J5972">
            <v>3.503</v>
          </cell>
        </row>
        <row r="5973">
          <cell r="C5973" t="str">
            <v>桂阳县</v>
          </cell>
          <cell r="D5973">
            <v>431021</v>
          </cell>
          <cell r="E5973" t="str">
            <v>三类</v>
          </cell>
          <cell r="F5973" t="str">
            <v>C124431021</v>
          </cell>
          <cell r="G5973" t="str">
            <v>羊洞白山-廖家乌龟塘</v>
          </cell>
          <cell r="H5973">
            <v>0</v>
          </cell>
          <cell r="I5973">
            <v>3.12</v>
          </cell>
          <cell r="J5973">
            <v>2.2</v>
          </cell>
        </row>
        <row r="5974">
          <cell r="C5974" t="str">
            <v>桂阳县</v>
          </cell>
          <cell r="D5974">
            <v>431021</v>
          </cell>
          <cell r="E5974" t="str">
            <v>三类</v>
          </cell>
          <cell r="F5974" t="str">
            <v>C129431021</v>
          </cell>
          <cell r="G5974" t="str">
            <v>钻口亭-里鱼土地坳</v>
          </cell>
          <cell r="H5974">
            <v>0</v>
          </cell>
          <cell r="I5974">
            <v>7.691</v>
          </cell>
          <cell r="J5974">
            <v>7.691</v>
          </cell>
        </row>
        <row r="5975">
          <cell r="C5975" t="str">
            <v>桂阳县</v>
          </cell>
          <cell r="D5975">
            <v>431021</v>
          </cell>
          <cell r="E5975" t="str">
            <v>三类</v>
          </cell>
          <cell r="F5975" t="str">
            <v>C130431021</v>
          </cell>
          <cell r="G5975" t="str">
            <v>铁渣炉-三侯牛马江</v>
          </cell>
          <cell r="H5975">
            <v>0</v>
          </cell>
          <cell r="I5975">
            <v>4.569</v>
          </cell>
          <cell r="J5975">
            <v>4.569</v>
          </cell>
        </row>
        <row r="5976">
          <cell r="C5976" t="str">
            <v>桂阳县</v>
          </cell>
          <cell r="D5976">
            <v>431021</v>
          </cell>
          <cell r="E5976" t="str">
            <v>三类</v>
          </cell>
          <cell r="F5976" t="str">
            <v>C132431021</v>
          </cell>
          <cell r="G5976" t="str">
            <v>沙子岭-江涧边</v>
          </cell>
          <cell r="H5976">
            <v>0</v>
          </cell>
          <cell r="I5976">
            <v>2.846</v>
          </cell>
          <cell r="J5976">
            <v>2.846</v>
          </cell>
        </row>
        <row r="5977">
          <cell r="C5977" t="str">
            <v>桂阳县</v>
          </cell>
          <cell r="D5977">
            <v>431021</v>
          </cell>
          <cell r="E5977" t="str">
            <v>三类</v>
          </cell>
          <cell r="F5977" t="str">
            <v>C133431021</v>
          </cell>
          <cell r="G5977" t="str">
            <v>菜头岭-长沙</v>
          </cell>
          <cell r="H5977">
            <v>0</v>
          </cell>
          <cell r="I5977">
            <v>3.938</v>
          </cell>
          <cell r="J5977">
            <v>3.941</v>
          </cell>
        </row>
        <row r="5978">
          <cell r="C5978" t="str">
            <v>桂阳县</v>
          </cell>
          <cell r="D5978">
            <v>431021</v>
          </cell>
          <cell r="E5978" t="str">
            <v>三类</v>
          </cell>
          <cell r="F5978" t="str">
            <v>C134431021</v>
          </cell>
          <cell r="G5978" t="str">
            <v>莲塘-南岭吴家</v>
          </cell>
          <cell r="H5978">
            <v>0</v>
          </cell>
          <cell r="I5978">
            <v>2.807</v>
          </cell>
          <cell r="J5978">
            <v>2.808</v>
          </cell>
        </row>
        <row r="5979">
          <cell r="C5979" t="str">
            <v>桂阳县</v>
          </cell>
          <cell r="D5979">
            <v>431021</v>
          </cell>
          <cell r="E5979" t="str">
            <v>三类</v>
          </cell>
          <cell r="F5979" t="str">
            <v>C137431021</v>
          </cell>
          <cell r="G5979" t="str">
            <v>卫生院-宜福七十担凹</v>
          </cell>
          <cell r="H5979">
            <v>0</v>
          </cell>
          <cell r="I5979">
            <v>5.647</v>
          </cell>
          <cell r="J5979">
            <v>5.647</v>
          </cell>
        </row>
        <row r="5980">
          <cell r="C5980" t="str">
            <v>桂阳县</v>
          </cell>
          <cell r="D5980">
            <v>431021</v>
          </cell>
          <cell r="E5980" t="str">
            <v>三类</v>
          </cell>
          <cell r="F5980" t="str">
            <v>C142431021</v>
          </cell>
          <cell r="G5980" t="str">
            <v>垃圾场-宜福板木塘</v>
          </cell>
          <cell r="H5980">
            <v>0</v>
          </cell>
          <cell r="I5980">
            <v>3.906</v>
          </cell>
          <cell r="J5980">
            <v>3.906</v>
          </cell>
        </row>
        <row r="5981">
          <cell r="C5981" t="str">
            <v>桂阳县</v>
          </cell>
          <cell r="D5981">
            <v>431021</v>
          </cell>
          <cell r="E5981" t="str">
            <v>三类</v>
          </cell>
          <cell r="F5981" t="str">
            <v>C144431021</v>
          </cell>
          <cell r="G5981" t="str">
            <v>下冲-群益宜福</v>
          </cell>
          <cell r="H5981">
            <v>0</v>
          </cell>
          <cell r="I5981">
            <v>3.382</v>
          </cell>
          <cell r="J5981">
            <v>3.382</v>
          </cell>
        </row>
        <row r="5982">
          <cell r="C5982" t="str">
            <v>桂阳县</v>
          </cell>
          <cell r="D5982">
            <v>431021</v>
          </cell>
          <cell r="E5982" t="str">
            <v>三类</v>
          </cell>
          <cell r="F5982" t="str">
            <v>C145431021</v>
          </cell>
          <cell r="G5982" t="str">
            <v>三泉口-沙泉大岭上</v>
          </cell>
          <cell r="H5982">
            <v>0</v>
          </cell>
          <cell r="I5982">
            <v>2.654</v>
          </cell>
          <cell r="J5982">
            <v>2.654</v>
          </cell>
        </row>
        <row r="5983">
          <cell r="C5983" t="str">
            <v>桂阳县</v>
          </cell>
          <cell r="D5983">
            <v>431021</v>
          </cell>
          <cell r="E5983" t="str">
            <v>三类</v>
          </cell>
          <cell r="F5983" t="str">
            <v>C146431021</v>
          </cell>
          <cell r="G5983" t="str">
            <v>新铺岭-太平中村</v>
          </cell>
          <cell r="H5983">
            <v>0</v>
          </cell>
          <cell r="I5983">
            <v>2.513</v>
          </cell>
          <cell r="J5983">
            <v>2.507</v>
          </cell>
        </row>
        <row r="5984">
          <cell r="C5984" t="str">
            <v>桂阳县</v>
          </cell>
          <cell r="D5984">
            <v>431021</v>
          </cell>
          <cell r="E5984" t="str">
            <v>三类</v>
          </cell>
          <cell r="F5984" t="str">
            <v>C148431021</v>
          </cell>
          <cell r="G5984" t="str">
            <v>和平-上苍黄家</v>
          </cell>
          <cell r="H5984">
            <v>0</v>
          </cell>
          <cell r="I5984">
            <v>2.698</v>
          </cell>
          <cell r="J5984">
            <v>2.326</v>
          </cell>
        </row>
        <row r="5985">
          <cell r="C5985" t="str">
            <v>桂阳县</v>
          </cell>
          <cell r="D5985">
            <v>431021</v>
          </cell>
          <cell r="E5985" t="str">
            <v>三类</v>
          </cell>
          <cell r="F5985" t="str">
            <v>C151431021</v>
          </cell>
          <cell r="G5985" t="str">
            <v>下溪-石碑</v>
          </cell>
          <cell r="H5985">
            <v>0</v>
          </cell>
          <cell r="I5985">
            <v>2.315</v>
          </cell>
          <cell r="J5985">
            <v>2.315</v>
          </cell>
        </row>
        <row r="5986">
          <cell r="C5986" t="str">
            <v>桂阳县</v>
          </cell>
          <cell r="D5986">
            <v>431021</v>
          </cell>
          <cell r="E5986" t="str">
            <v>三类</v>
          </cell>
          <cell r="F5986" t="str">
            <v>C154431021</v>
          </cell>
          <cell r="G5986" t="str">
            <v>半坳上-小塘</v>
          </cell>
          <cell r="H5986">
            <v>0</v>
          </cell>
          <cell r="I5986">
            <v>4.811</v>
          </cell>
          <cell r="J5986">
            <v>4.814</v>
          </cell>
        </row>
        <row r="5987">
          <cell r="C5987" t="str">
            <v>桂阳县</v>
          </cell>
          <cell r="D5987">
            <v>431021</v>
          </cell>
          <cell r="E5987" t="str">
            <v>三类</v>
          </cell>
          <cell r="F5987" t="str">
            <v>C155431021</v>
          </cell>
          <cell r="G5987" t="str">
            <v>架珊-南风</v>
          </cell>
          <cell r="H5987">
            <v>0</v>
          </cell>
          <cell r="I5987">
            <v>3.818</v>
          </cell>
          <cell r="J5987">
            <v>3.817</v>
          </cell>
        </row>
        <row r="5988">
          <cell r="C5988" t="str">
            <v>桂阳县</v>
          </cell>
          <cell r="D5988">
            <v>431021</v>
          </cell>
          <cell r="E5988" t="str">
            <v>三类</v>
          </cell>
          <cell r="F5988" t="str">
            <v>C169431021</v>
          </cell>
          <cell r="G5988" t="str">
            <v>龙桥-太竹王家</v>
          </cell>
          <cell r="H5988">
            <v>0</v>
          </cell>
          <cell r="I5988">
            <v>4.195</v>
          </cell>
          <cell r="J5988">
            <v>4.195</v>
          </cell>
        </row>
        <row r="5989">
          <cell r="C5989" t="str">
            <v>桂阳县</v>
          </cell>
          <cell r="D5989">
            <v>431021</v>
          </cell>
          <cell r="E5989" t="str">
            <v>三类</v>
          </cell>
          <cell r="F5989" t="str">
            <v>C171431021</v>
          </cell>
          <cell r="G5989" t="str">
            <v>当家桥-黄泥榜</v>
          </cell>
          <cell r="H5989">
            <v>0</v>
          </cell>
          <cell r="I5989">
            <v>4.758</v>
          </cell>
          <cell r="J5989">
            <v>4.758</v>
          </cell>
        </row>
        <row r="5990">
          <cell r="C5990" t="str">
            <v>桂阳县</v>
          </cell>
          <cell r="D5990">
            <v>431021</v>
          </cell>
          <cell r="E5990" t="str">
            <v>三类</v>
          </cell>
          <cell r="F5990" t="str">
            <v>C176431021</v>
          </cell>
          <cell r="G5990" t="str">
            <v>汪家-珠塘西边江</v>
          </cell>
          <cell r="H5990">
            <v>0</v>
          </cell>
          <cell r="I5990">
            <v>2.977</v>
          </cell>
          <cell r="J5990">
            <v>2.979</v>
          </cell>
        </row>
        <row r="5991">
          <cell r="C5991" t="str">
            <v>桂阳县</v>
          </cell>
          <cell r="D5991">
            <v>431021</v>
          </cell>
          <cell r="E5991" t="str">
            <v>三类</v>
          </cell>
          <cell r="F5991" t="str">
            <v>C179431021</v>
          </cell>
          <cell r="G5991" t="str">
            <v>一组-岩门口桥</v>
          </cell>
          <cell r="H5991">
            <v>0</v>
          </cell>
          <cell r="I5991">
            <v>9.5</v>
          </cell>
          <cell r="J5991">
            <v>9.5</v>
          </cell>
        </row>
        <row r="5992">
          <cell r="C5992" t="str">
            <v>桂阳县</v>
          </cell>
          <cell r="D5992">
            <v>431021</v>
          </cell>
          <cell r="E5992" t="str">
            <v>三类</v>
          </cell>
          <cell r="F5992" t="str">
            <v>C184431021</v>
          </cell>
          <cell r="G5992" t="str">
            <v>碳灶-青草坪</v>
          </cell>
          <cell r="H5992">
            <v>0</v>
          </cell>
          <cell r="I5992">
            <v>3.037</v>
          </cell>
          <cell r="J5992">
            <v>3.037</v>
          </cell>
        </row>
        <row r="5993">
          <cell r="C5993" t="str">
            <v>桂阳县</v>
          </cell>
          <cell r="D5993">
            <v>431021</v>
          </cell>
          <cell r="E5993" t="str">
            <v>三类</v>
          </cell>
          <cell r="F5993" t="str">
            <v>C194431021</v>
          </cell>
          <cell r="G5993" t="str">
            <v>谷田二组-谷田</v>
          </cell>
          <cell r="H5993">
            <v>0</v>
          </cell>
          <cell r="I5993">
            <v>1.925</v>
          </cell>
          <cell r="J5993">
            <v>1.925</v>
          </cell>
        </row>
        <row r="5994">
          <cell r="C5994" t="str">
            <v>桂阳县</v>
          </cell>
          <cell r="D5994">
            <v>431021</v>
          </cell>
          <cell r="E5994" t="str">
            <v>三类</v>
          </cell>
          <cell r="F5994" t="str">
            <v>C199431021</v>
          </cell>
          <cell r="G5994" t="str">
            <v>马古塘-高桥</v>
          </cell>
          <cell r="H5994">
            <v>0</v>
          </cell>
          <cell r="I5994">
            <v>2.914</v>
          </cell>
          <cell r="J5994">
            <v>2.914</v>
          </cell>
        </row>
        <row r="5995">
          <cell r="C5995" t="str">
            <v>桂阳县</v>
          </cell>
          <cell r="D5995">
            <v>431021</v>
          </cell>
          <cell r="E5995" t="str">
            <v>三类</v>
          </cell>
          <cell r="F5995" t="str">
            <v>C203431021</v>
          </cell>
          <cell r="G5995" t="str">
            <v>田螺村-猪场</v>
          </cell>
          <cell r="H5995">
            <v>0</v>
          </cell>
          <cell r="I5995">
            <v>3.402</v>
          </cell>
          <cell r="J5995">
            <v>3.402</v>
          </cell>
        </row>
        <row r="5996">
          <cell r="C5996" t="str">
            <v>桂阳县</v>
          </cell>
          <cell r="D5996">
            <v>431021</v>
          </cell>
          <cell r="E5996" t="str">
            <v>三类</v>
          </cell>
          <cell r="F5996" t="str">
            <v>C212431021</v>
          </cell>
          <cell r="G5996" t="str">
            <v>下金-沙溪</v>
          </cell>
          <cell r="H5996">
            <v>0</v>
          </cell>
          <cell r="I5996">
            <v>2.041</v>
          </cell>
          <cell r="J5996">
            <v>2.041</v>
          </cell>
        </row>
        <row r="5997">
          <cell r="C5997" t="str">
            <v>桂阳县</v>
          </cell>
          <cell r="D5997">
            <v>431021</v>
          </cell>
          <cell r="E5997" t="str">
            <v>三类</v>
          </cell>
          <cell r="F5997" t="str">
            <v>C214431021</v>
          </cell>
          <cell r="G5997" t="str">
            <v>钙质山-上南塘</v>
          </cell>
          <cell r="H5997">
            <v>0</v>
          </cell>
          <cell r="I5997">
            <v>2.136</v>
          </cell>
          <cell r="J5997">
            <v>2.136</v>
          </cell>
        </row>
        <row r="5998">
          <cell r="C5998" t="str">
            <v>桂阳县</v>
          </cell>
          <cell r="D5998">
            <v>431021</v>
          </cell>
          <cell r="E5998" t="str">
            <v>三类</v>
          </cell>
          <cell r="F5998" t="str">
            <v>C220431021</v>
          </cell>
          <cell r="G5998" t="str">
            <v>上龙-大禾</v>
          </cell>
          <cell r="H5998">
            <v>0</v>
          </cell>
          <cell r="I5998">
            <v>3.284</v>
          </cell>
          <cell r="J5998">
            <v>3.284</v>
          </cell>
        </row>
        <row r="5999">
          <cell r="C5999" t="str">
            <v>桂阳县</v>
          </cell>
          <cell r="D5999">
            <v>431021</v>
          </cell>
          <cell r="E5999" t="str">
            <v>三类</v>
          </cell>
          <cell r="F5999" t="str">
            <v>C222431021</v>
          </cell>
          <cell r="G5999" t="str">
            <v>小叉口-塘源</v>
          </cell>
          <cell r="H5999">
            <v>0</v>
          </cell>
          <cell r="I5999">
            <v>4.316</v>
          </cell>
          <cell r="J5999">
            <v>4.316</v>
          </cell>
        </row>
        <row r="6000">
          <cell r="C6000" t="str">
            <v>桂阳县</v>
          </cell>
          <cell r="D6000">
            <v>431021</v>
          </cell>
          <cell r="E6000" t="str">
            <v>三类</v>
          </cell>
          <cell r="F6000" t="str">
            <v>C227431021</v>
          </cell>
          <cell r="G6000" t="str">
            <v>钙质山-步云</v>
          </cell>
          <cell r="H6000">
            <v>0</v>
          </cell>
          <cell r="I6000">
            <v>2.721</v>
          </cell>
          <cell r="J6000">
            <v>2.722</v>
          </cell>
        </row>
        <row r="6001">
          <cell r="C6001" t="str">
            <v>桂阳县</v>
          </cell>
          <cell r="D6001">
            <v>431021</v>
          </cell>
          <cell r="E6001" t="str">
            <v>三类</v>
          </cell>
          <cell r="F6001" t="str">
            <v>C229431021</v>
          </cell>
          <cell r="G6001" t="str">
            <v>腾树下-新路口</v>
          </cell>
          <cell r="H6001">
            <v>0</v>
          </cell>
          <cell r="I6001">
            <v>3.423</v>
          </cell>
          <cell r="J6001">
            <v>1.873</v>
          </cell>
        </row>
        <row r="6002">
          <cell r="C6002" t="str">
            <v>桂阳县</v>
          </cell>
          <cell r="D6002">
            <v>431021</v>
          </cell>
          <cell r="E6002" t="str">
            <v>三类</v>
          </cell>
          <cell r="F6002" t="str">
            <v>C232431021</v>
          </cell>
          <cell r="G6002" t="str">
            <v>中学-水尾</v>
          </cell>
          <cell r="H6002">
            <v>0</v>
          </cell>
          <cell r="I6002">
            <v>2.132</v>
          </cell>
          <cell r="J6002">
            <v>2.132</v>
          </cell>
        </row>
        <row r="6003">
          <cell r="C6003" t="str">
            <v>桂阳县</v>
          </cell>
          <cell r="D6003">
            <v>431021</v>
          </cell>
          <cell r="E6003" t="str">
            <v>三类</v>
          </cell>
          <cell r="F6003" t="str">
            <v>C235431021</v>
          </cell>
          <cell r="G6003" t="str">
            <v>公平-钱河</v>
          </cell>
          <cell r="H6003">
            <v>0</v>
          </cell>
          <cell r="I6003">
            <v>2.316</v>
          </cell>
          <cell r="J6003">
            <v>2.316</v>
          </cell>
        </row>
        <row r="6004">
          <cell r="C6004" t="str">
            <v>桂阳县</v>
          </cell>
          <cell r="D6004">
            <v>431021</v>
          </cell>
          <cell r="E6004" t="str">
            <v>三类</v>
          </cell>
          <cell r="F6004" t="str">
            <v>C243431021</v>
          </cell>
          <cell r="G6004" t="str">
            <v>高头山-田乾朱谢洞</v>
          </cell>
          <cell r="H6004">
            <v>0</v>
          </cell>
          <cell r="I6004">
            <v>3.13</v>
          </cell>
          <cell r="J6004">
            <v>3.13</v>
          </cell>
        </row>
        <row r="6005">
          <cell r="C6005" t="str">
            <v>桂阳县</v>
          </cell>
          <cell r="D6005">
            <v>431021</v>
          </cell>
          <cell r="E6005" t="str">
            <v>三类</v>
          </cell>
          <cell r="F6005" t="str">
            <v>C247431021</v>
          </cell>
          <cell r="G6005" t="str">
            <v>七步边-七步曹家山上</v>
          </cell>
          <cell r="H6005">
            <v>0</v>
          </cell>
          <cell r="I6005">
            <v>2.941</v>
          </cell>
          <cell r="J6005">
            <v>2.939</v>
          </cell>
        </row>
        <row r="6006">
          <cell r="C6006" t="str">
            <v>桂阳县</v>
          </cell>
          <cell r="D6006">
            <v>431021</v>
          </cell>
          <cell r="E6006" t="str">
            <v>三类</v>
          </cell>
          <cell r="F6006" t="str">
            <v>C248431021</v>
          </cell>
          <cell r="G6006" t="str">
            <v>鹅江桥-萍湖九尺岭</v>
          </cell>
          <cell r="H6006">
            <v>0</v>
          </cell>
          <cell r="I6006">
            <v>4.103</v>
          </cell>
          <cell r="J6006">
            <v>4.103</v>
          </cell>
        </row>
        <row r="6007">
          <cell r="C6007" t="str">
            <v>桂阳县</v>
          </cell>
          <cell r="D6007">
            <v>431021</v>
          </cell>
          <cell r="E6007" t="str">
            <v>三类</v>
          </cell>
          <cell r="F6007" t="str">
            <v>C251431021</v>
          </cell>
          <cell r="G6007" t="str">
            <v>丝瓜冲桥-宜福</v>
          </cell>
          <cell r="H6007">
            <v>0</v>
          </cell>
          <cell r="I6007">
            <v>5.797</v>
          </cell>
          <cell r="J6007">
            <v>5.797</v>
          </cell>
        </row>
        <row r="6008">
          <cell r="C6008" t="str">
            <v>桂阳县</v>
          </cell>
          <cell r="D6008">
            <v>431021</v>
          </cell>
          <cell r="E6008" t="str">
            <v>三类</v>
          </cell>
          <cell r="F6008" t="str">
            <v>C254431021</v>
          </cell>
          <cell r="G6008" t="str">
            <v>丰发路口-丰城栗山下</v>
          </cell>
          <cell r="H6008">
            <v>0</v>
          </cell>
          <cell r="I6008">
            <v>2.456</v>
          </cell>
          <cell r="J6008">
            <v>2.456</v>
          </cell>
        </row>
        <row r="6009">
          <cell r="C6009" t="str">
            <v>桂阳县</v>
          </cell>
          <cell r="D6009">
            <v>431021</v>
          </cell>
          <cell r="E6009" t="str">
            <v>三类</v>
          </cell>
          <cell r="F6009" t="str">
            <v>C255431021</v>
          </cell>
          <cell r="G6009" t="str">
            <v>义福路口-福隆龚家</v>
          </cell>
          <cell r="H6009">
            <v>0</v>
          </cell>
          <cell r="I6009">
            <v>3.278</v>
          </cell>
          <cell r="J6009">
            <v>3.278</v>
          </cell>
        </row>
        <row r="6010">
          <cell r="C6010" t="str">
            <v>桂阳县</v>
          </cell>
          <cell r="D6010">
            <v>431021</v>
          </cell>
          <cell r="E6010" t="str">
            <v>三类</v>
          </cell>
          <cell r="F6010" t="str">
            <v>C263431021</v>
          </cell>
          <cell r="G6010" t="str">
            <v>邓家-拱子屋</v>
          </cell>
          <cell r="H6010">
            <v>0</v>
          </cell>
          <cell r="I6010">
            <v>4.366</v>
          </cell>
          <cell r="J6010">
            <v>4.366</v>
          </cell>
        </row>
        <row r="6011">
          <cell r="C6011" t="str">
            <v>桂阳县</v>
          </cell>
          <cell r="D6011">
            <v>431021</v>
          </cell>
          <cell r="E6011" t="str">
            <v>三类</v>
          </cell>
          <cell r="F6011" t="str">
            <v>C274431021</v>
          </cell>
          <cell r="G6011" t="str">
            <v>太平墟-芹溪羊角冲</v>
          </cell>
          <cell r="H6011">
            <v>0</v>
          </cell>
          <cell r="I6011">
            <v>2.707</v>
          </cell>
          <cell r="J6011">
            <v>2.707</v>
          </cell>
        </row>
        <row r="6012">
          <cell r="C6012" t="str">
            <v>桂阳县</v>
          </cell>
          <cell r="D6012">
            <v>431021</v>
          </cell>
          <cell r="E6012" t="str">
            <v>三类</v>
          </cell>
          <cell r="F6012" t="str">
            <v>C281431021</v>
          </cell>
          <cell r="G6012" t="str">
            <v>岔口-码头</v>
          </cell>
          <cell r="H6012">
            <v>0</v>
          </cell>
          <cell r="I6012">
            <v>0.06</v>
          </cell>
          <cell r="J6012">
            <v>0.06</v>
          </cell>
        </row>
        <row r="6013">
          <cell r="C6013" t="str">
            <v>桂阳县</v>
          </cell>
          <cell r="D6013">
            <v>431021</v>
          </cell>
          <cell r="E6013" t="str">
            <v>三类</v>
          </cell>
          <cell r="F6013" t="str">
            <v>C408431021</v>
          </cell>
          <cell r="G6013" t="str">
            <v>墟上-大毛坪</v>
          </cell>
          <cell r="H6013">
            <v>0</v>
          </cell>
          <cell r="I6013">
            <v>0.956</v>
          </cell>
          <cell r="J6013">
            <v>0.956</v>
          </cell>
        </row>
        <row r="6014">
          <cell r="C6014" t="str">
            <v>桂阳县</v>
          </cell>
          <cell r="D6014">
            <v>431021</v>
          </cell>
          <cell r="E6014" t="str">
            <v>三类</v>
          </cell>
          <cell r="F6014" t="str">
            <v>C611431021</v>
          </cell>
          <cell r="G6014" t="str">
            <v>新路-李家岔口</v>
          </cell>
          <cell r="H6014">
            <v>0.69</v>
          </cell>
          <cell r="I6014">
            <v>2.985</v>
          </cell>
          <cell r="J6014">
            <v>2.295</v>
          </cell>
        </row>
        <row r="6015">
          <cell r="C6015" t="str">
            <v>桂阳县</v>
          </cell>
          <cell r="D6015">
            <v>431021</v>
          </cell>
          <cell r="E6015" t="str">
            <v>三类</v>
          </cell>
          <cell r="F6015" t="str">
            <v>C676431021</v>
          </cell>
          <cell r="G6015" t="str">
            <v>十字圩－江家边</v>
          </cell>
          <cell r="H6015">
            <v>0</v>
          </cell>
          <cell r="I6015">
            <v>2.719</v>
          </cell>
          <cell r="J6015">
            <v>0.555</v>
          </cell>
        </row>
        <row r="6016">
          <cell r="C6016" t="str">
            <v>桂阳县</v>
          </cell>
          <cell r="D6016">
            <v>431021</v>
          </cell>
          <cell r="E6016" t="str">
            <v>三类</v>
          </cell>
          <cell r="F6016" t="str">
            <v>C678431021</v>
          </cell>
          <cell r="G6016" t="str">
            <v>东山-野牛塘</v>
          </cell>
          <cell r="H6016">
            <v>0</v>
          </cell>
          <cell r="I6016">
            <v>3.551</v>
          </cell>
          <cell r="J6016">
            <v>3.55</v>
          </cell>
        </row>
        <row r="6017">
          <cell r="C6017" t="str">
            <v>桂阳县</v>
          </cell>
          <cell r="D6017">
            <v>431021</v>
          </cell>
          <cell r="E6017" t="str">
            <v>三类</v>
          </cell>
          <cell r="F6017" t="str">
            <v>X012431021</v>
          </cell>
          <cell r="G6017" t="str">
            <v>岗脚-东成</v>
          </cell>
          <cell r="H6017">
            <v>7.977</v>
          </cell>
          <cell r="I6017">
            <v>15.133</v>
          </cell>
          <cell r="J6017">
            <v>7.154</v>
          </cell>
        </row>
        <row r="6018">
          <cell r="C6018" t="str">
            <v>桂阳县</v>
          </cell>
          <cell r="D6018">
            <v>431021</v>
          </cell>
          <cell r="E6018" t="str">
            <v>三类</v>
          </cell>
          <cell r="F6018" t="str">
            <v>X067431021</v>
          </cell>
          <cell r="G6018" t="str">
            <v>团结香花-樟市桐木</v>
          </cell>
          <cell r="H6018">
            <v>0</v>
          </cell>
          <cell r="I6018">
            <v>8.626</v>
          </cell>
          <cell r="J6018">
            <v>8.626</v>
          </cell>
        </row>
        <row r="6019">
          <cell r="C6019" t="str">
            <v>桂阳县</v>
          </cell>
          <cell r="D6019">
            <v>431021</v>
          </cell>
          <cell r="E6019" t="str">
            <v>三类</v>
          </cell>
          <cell r="F6019" t="str">
            <v>X068431021</v>
          </cell>
          <cell r="G6019" t="str">
            <v>城郊金山-敖泉七拱桥</v>
          </cell>
          <cell r="H6019">
            <v>0</v>
          </cell>
          <cell r="I6019">
            <v>24.748</v>
          </cell>
          <cell r="J6019">
            <v>10.838</v>
          </cell>
        </row>
        <row r="6020">
          <cell r="C6020" t="str">
            <v>桂阳县</v>
          </cell>
          <cell r="D6020">
            <v>431021</v>
          </cell>
          <cell r="E6020" t="str">
            <v>三类</v>
          </cell>
          <cell r="F6020" t="str">
            <v>X069431021</v>
          </cell>
          <cell r="G6020" t="str">
            <v>黄沙坪-太和皂角树</v>
          </cell>
          <cell r="H6020">
            <v>0</v>
          </cell>
          <cell r="I6020">
            <v>9.295</v>
          </cell>
          <cell r="J6020">
            <v>3.216</v>
          </cell>
        </row>
        <row r="6021">
          <cell r="C6021" t="str">
            <v>桂阳县</v>
          </cell>
          <cell r="D6021">
            <v>431021</v>
          </cell>
          <cell r="E6021" t="str">
            <v>三类</v>
          </cell>
          <cell r="F6021" t="str">
            <v>X087431021</v>
          </cell>
          <cell r="G6021" t="str">
            <v>方元-荷叶</v>
          </cell>
          <cell r="H6021">
            <v>0</v>
          </cell>
          <cell r="I6021">
            <v>26.303</v>
          </cell>
          <cell r="J6021">
            <v>5.589</v>
          </cell>
        </row>
        <row r="6022">
          <cell r="C6022" t="str">
            <v>桂阳县</v>
          </cell>
          <cell r="D6022">
            <v>431021</v>
          </cell>
          <cell r="E6022" t="str">
            <v>三类</v>
          </cell>
          <cell r="F6022" t="str">
            <v>X099431021</v>
          </cell>
          <cell r="G6022" t="str">
            <v>荷叶工班-大冲乡西山村</v>
          </cell>
          <cell r="H6022">
            <v>0</v>
          </cell>
          <cell r="I6022">
            <v>7.942</v>
          </cell>
          <cell r="J6022">
            <v>7.943</v>
          </cell>
        </row>
        <row r="6023">
          <cell r="C6023" t="str">
            <v>桂阳县</v>
          </cell>
          <cell r="D6023">
            <v>431021</v>
          </cell>
          <cell r="E6023" t="str">
            <v>三类</v>
          </cell>
          <cell r="F6023" t="str">
            <v>X100431021</v>
          </cell>
          <cell r="G6023" t="str">
            <v>古楼-古楼后龙山</v>
          </cell>
          <cell r="H6023">
            <v>0</v>
          </cell>
          <cell r="I6023">
            <v>10.118</v>
          </cell>
          <cell r="J6023">
            <v>6.725</v>
          </cell>
        </row>
        <row r="6024">
          <cell r="C6024" t="str">
            <v>桂阳县</v>
          </cell>
          <cell r="D6024">
            <v>431021</v>
          </cell>
          <cell r="E6024" t="str">
            <v>三类</v>
          </cell>
          <cell r="F6024" t="str">
            <v>X101431021</v>
          </cell>
          <cell r="G6024" t="str">
            <v>莲塘下山-光明九龙关</v>
          </cell>
          <cell r="H6024">
            <v>0</v>
          </cell>
          <cell r="I6024">
            <v>23.527</v>
          </cell>
          <cell r="J6024">
            <v>11.793</v>
          </cell>
        </row>
        <row r="6025">
          <cell r="C6025" t="str">
            <v>桂阳县</v>
          </cell>
          <cell r="D6025">
            <v>431021</v>
          </cell>
          <cell r="E6025" t="str">
            <v>三类</v>
          </cell>
          <cell r="F6025" t="str">
            <v>X105431021</v>
          </cell>
          <cell r="G6025" t="str">
            <v>浩塘下桥-古岭庄上岭</v>
          </cell>
          <cell r="H6025">
            <v>0</v>
          </cell>
          <cell r="I6025">
            <v>5.473</v>
          </cell>
          <cell r="J6025">
            <v>5.473</v>
          </cell>
        </row>
        <row r="6026">
          <cell r="C6026" t="str">
            <v>桂阳县</v>
          </cell>
          <cell r="D6026">
            <v>431021</v>
          </cell>
          <cell r="E6026" t="str">
            <v>三类</v>
          </cell>
          <cell r="F6026" t="str">
            <v>X106431021</v>
          </cell>
          <cell r="G6026" t="str">
            <v>桥市大富-枫木江</v>
          </cell>
          <cell r="H6026">
            <v>0</v>
          </cell>
          <cell r="I6026">
            <v>20.532</v>
          </cell>
          <cell r="J6026">
            <v>20.181</v>
          </cell>
        </row>
        <row r="6027">
          <cell r="C6027" t="str">
            <v>桂阳县</v>
          </cell>
          <cell r="D6027">
            <v>431021</v>
          </cell>
          <cell r="E6027" t="str">
            <v>三类</v>
          </cell>
          <cell r="F6027" t="str">
            <v>X107431021</v>
          </cell>
          <cell r="G6027" t="str">
            <v>洋市圩-樟市</v>
          </cell>
          <cell r="H6027">
            <v>0</v>
          </cell>
          <cell r="I6027">
            <v>15.392</v>
          </cell>
          <cell r="J6027">
            <v>5.621</v>
          </cell>
        </row>
        <row r="6028">
          <cell r="C6028" t="str">
            <v>桂阳县</v>
          </cell>
          <cell r="D6028">
            <v>431021</v>
          </cell>
          <cell r="E6028" t="str">
            <v>三类</v>
          </cell>
          <cell r="F6028" t="str">
            <v>X108431021</v>
          </cell>
          <cell r="G6028" t="str">
            <v>泡古浪-荷叶铁厂</v>
          </cell>
          <cell r="H6028">
            <v>0</v>
          </cell>
          <cell r="I6028">
            <v>16.055</v>
          </cell>
          <cell r="J6028">
            <v>6.931</v>
          </cell>
        </row>
        <row r="6029">
          <cell r="C6029" t="str">
            <v>桂阳县</v>
          </cell>
          <cell r="D6029">
            <v>431021</v>
          </cell>
          <cell r="E6029" t="str">
            <v>三类</v>
          </cell>
          <cell r="F6029" t="str">
            <v>X109431021</v>
          </cell>
          <cell r="G6029" t="str">
            <v>塘市-六合</v>
          </cell>
          <cell r="H6029">
            <v>0</v>
          </cell>
          <cell r="I6029">
            <v>12.465</v>
          </cell>
          <cell r="J6029">
            <v>11.831</v>
          </cell>
        </row>
        <row r="6030">
          <cell r="C6030" t="str">
            <v>桂阳县</v>
          </cell>
          <cell r="D6030">
            <v>431021</v>
          </cell>
          <cell r="E6030" t="str">
            <v>三类</v>
          </cell>
          <cell r="F6030" t="str">
            <v>X125431021</v>
          </cell>
          <cell r="G6030" t="str">
            <v>方元-镇南江口村</v>
          </cell>
          <cell r="H6030">
            <v>0</v>
          </cell>
          <cell r="I6030">
            <v>17.068</v>
          </cell>
          <cell r="J6030">
            <v>17.069</v>
          </cell>
        </row>
        <row r="6031">
          <cell r="C6031" t="str">
            <v>桂阳县</v>
          </cell>
          <cell r="D6031">
            <v>431021</v>
          </cell>
          <cell r="E6031" t="str">
            <v>三类</v>
          </cell>
          <cell r="F6031" t="str">
            <v>X143431021</v>
          </cell>
          <cell r="G6031" t="str">
            <v>仁义长塘圩-浩塘</v>
          </cell>
          <cell r="H6031">
            <v>0</v>
          </cell>
          <cell r="I6031">
            <v>11.353</v>
          </cell>
          <cell r="J6031">
            <v>7.543</v>
          </cell>
        </row>
        <row r="6032">
          <cell r="C6032" t="str">
            <v>桂阳县</v>
          </cell>
          <cell r="D6032">
            <v>431021</v>
          </cell>
          <cell r="E6032" t="str">
            <v>三类</v>
          </cell>
          <cell r="F6032" t="str">
            <v>X157431021</v>
          </cell>
          <cell r="G6032" t="str">
            <v>团结深塘-樟市</v>
          </cell>
          <cell r="H6032">
            <v>0</v>
          </cell>
          <cell r="I6032">
            <v>7.808</v>
          </cell>
          <cell r="J6032">
            <v>6.049</v>
          </cell>
        </row>
        <row r="6033">
          <cell r="C6033" t="str">
            <v>桂阳县</v>
          </cell>
          <cell r="D6033">
            <v>431021</v>
          </cell>
          <cell r="E6033" t="str">
            <v>三类</v>
          </cell>
          <cell r="F6033" t="str">
            <v>X190431021</v>
          </cell>
          <cell r="G6033" t="str">
            <v>青兰黄婆垄-雷坪史家</v>
          </cell>
          <cell r="H6033">
            <v>0</v>
          </cell>
          <cell r="I6033">
            <v>17.62</v>
          </cell>
          <cell r="J6033">
            <v>13.044</v>
          </cell>
        </row>
        <row r="6034">
          <cell r="C6034" t="str">
            <v>桂阳县</v>
          </cell>
          <cell r="D6034">
            <v>431021</v>
          </cell>
          <cell r="E6034" t="str">
            <v>三类</v>
          </cell>
          <cell r="F6034" t="str">
            <v>Y602431021</v>
          </cell>
          <cell r="G6034" t="str">
            <v>上桐江-塔山背</v>
          </cell>
          <cell r="H6034">
            <v>0</v>
          </cell>
          <cell r="I6034">
            <v>4.344</v>
          </cell>
          <cell r="J6034">
            <v>4.343</v>
          </cell>
        </row>
        <row r="6035">
          <cell r="C6035" t="str">
            <v>桂阳县</v>
          </cell>
          <cell r="D6035">
            <v>431021</v>
          </cell>
          <cell r="E6035" t="str">
            <v>三类</v>
          </cell>
          <cell r="F6035" t="str">
            <v>Y603431021</v>
          </cell>
          <cell r="G6035" t="str">
            <v>匡家-飘塘</v>
          </cell>
          <cell r="H6035">
            <v>0</v>
          </cell>
          <cell r="I6035">
            <v>5.761</v>
          </cell>
          <cell r="J6035">
            <v>1.393</v>
          </cell>
        </row>
        <row r="6036">
          <cell r="C6036" t="str">
            <v>桂阳县</v>
          </cell>
          <cell r="D6036">
            <v>431021</v>
          </cell>
          <cell r="E6036" t="str">
            <v>三类</v>
          </cell>
          <cell r="F6036" t="str">
            <v>Y604431021</v>
          </cell>
          <cell r="G6036" t="str">
            <v>乡下-水库</v>
          </cell>
          <cell r="H6036">
            <v>0</v>
          </cell>
          <cell r="I6036">
            <v>5.876</v>
          </cell>
          <cell r="J6036">
            <v>2.953</v>
          </cell>
        </row>
        <row r="6037">
          <cell r="C6037" t="str">
            <v>桂阳县</v>
          </cell>
          <cell r="D6037">
            <v>431021</v>
          </cell>
          <cell r="E6037" t="str">
            <v>三类</v>
          </cell>
          <cell r="F6037" t="str">
            <v>Y605431021</v>
          </cell>
          <cell r="G6037" t="str">
            <v>大风坳-洋泉大江得</v>
          </cell>
          <cell r="H6037">
            <v>0</v>
          </cell>
          <cell r="I6037">
            <v>10.72</v>
          </cell>
          <cell r="J6037">
            <v>10.72</v>
          </cell>
        </row>
        <row r="6038">
          <cell r="C6038" t="str">
            <v>桂阳县</v>
          </cell>
          <cell r="D6038">
            <v>431021</v>
          </cell>
          <cell r="E6038" t="str">
            <v>三类</v>
          </cell>
          <cell r="F6038" t="str">
            <v>Y607431021</v>
          </cell>
          <cell r="G6038" t="str">
            <v>黄婆垄出口-林家</v>
          </cell>
          <cell r="H6038">
            <v>0</v>
          </cell>
          <cell r="I6038">
            <v>8.218</v>
          </cell>
          <cell r="J6038">
            <v>1.467</v>
          </cell>
        </row>
        <row r="6039">
          <cell r="C6039" t="str">
            <v>桂阳县</v>
          </cell>
          <cell r="D6039">
            <v>431021</v>
          </cell>
          <cell r="E6039" t="str">
            <v>三类</v>
          </cell>
          <cell r="F6039" t="str">
            <v>Y608431021</v>
          </cell>
          <cell r="G6039" t="str">
            <v>杉树窝－石灰头水库</v>
          </cell>
          <cell r="H6039">
            <v>5.388</v>
          </cell>
          <cell r="I6039">
            <v>13.299</v>
          </cell>
          <cell r="J6039">
            <v>7.912</v>
          </cell>
        </row>
        <row r="6040">
          <cell r="C6040" t="str">
            <v>桂阳县</v>
          </cell>
          <cell r="D6040">
            <v>431021</v>
          </cell>
          <cell r="E6040" t="str">
            <v>三类</v>
          </cell>
          <cell r="F6040" t="str">
            <v>Y610431021</v>
          </cell>
          <cell r="G6040" t="str">
            <v>阳山桥－北湖十寺组</v>
          </cell>
          <cell r="H6040">
            <v>0</v>
          </cell>
          <cell r="I6040">
            <v>3.132</v>
          </cell>
          <cell r="J6040">
            <v>3.134</v>
          </cell>
        </row>
        <row r="6041">
          <cell r="C6041" t="str">
            <v>桂阳县</v>
          </cell>
          <cell r="D6041">
            <v>431021</v>
          </cell>
          <cell r="E6041" t="str">
            <v>三类</v>
          </cell>
          <cell r="F6041" t="str">
            <v>Y613431021</v>
          </cell>
          <cell r="G6041" t="str">
            <v>板桥－欧家</v>
          </cell>
          <cell r="H6041">
            <v>0</v>
          </cell>
          <cell r="I6041">
            <v>5.021</v>
          </cell>
          <cell r="J6041">
            <v>5.022</v>
          </cell>
        </row>
        <row r="6042">
          <cell r="C6042" t="str">
            <v>桂阳县</v>
          </cell>
          <cell r="D6042">
            <v>431021</v>
          </cell>
          <cell r="E6042" t="str">
            <v>三类</v>
          </cell>
          <cell r="F6042" t="str">
            <v>Y614431021</v>
          </cell>
          <cell r="G6042" t="str">
            <v>三下棋－了望台</v>
          </cell>
          <cell r="H6042">
            <v>0</v>
          </cell>
          <cell r="I6042">
            <v>9.004</v>
          </cell>
          <cell r="J6042">
            <v>7.106</v>
          </cell>
        </row>
        <row r="6043">
          <cell r="C6043" t="str">
            <v>桂阳县</v>
          </cell>
          <cell r="D6043">
            <v>431021</v>
          </cell>
          <cell r="E6043" t="str">
            <v>三类</v>
          </cell>
          <cell r="F6043" t="str">
            <v>Y615431021</v>
          </cell>
          <cell r="G6043" t="str">
            <v>寨下－西冲</v>
          </cell>
          <cell r="H6043">
            <v>0</v>
          </cell>
          <cell r="I6043">
            <v>17.142</v>
          </cell>
          <cell r="J6043">
            <v>16.782</v>
          </cell>
        </row>
        <row r="6044">
          <cell r="C6044" t="str">
            <v>桂阳县</v>
          </cell>
          <cell r="D6044">
            <v>431021</v>
          </cell>
          <cell r="E6044" t="str">
            <v>三类</v>
          </cell>
          <cell r="F6044" t="str">
            <v>Y617431021</v>
          </cell>
          <cell r="G6044" t="str">
            <v>中心完小－王泗</v>
          </cell>
          <cell r="H6044">
            <v>0</v>
          </cell>
          <cell r="I6044">
            <v>4.528</v>
          </cell>
          <cell r="J6044">
            <v>4.524</v>
          </cell>
        </row>
        <row r="6045">
          <cell r="C6045" t="str">
            <v>桂阳县</v>
          </cell>
          <cell r="D6045">
            <v>431021</v>
          </cell>
          <cell r="E6045" t="str">
            <v>三类</v>
          </cell>
          <cell r="F6045" t="str">
            <v>Y620431021</v>
          </cell>
          <cell r="G6045" t="str">
            <v>青菜江－樟木八角亭</v>
          </cell>
          <cell r="H6045">
            <v>0</v>
          </cell>
          <cell r="I6045">
            <v>10.895</v>
          </cell>
          <cell r="J6045">
            <v>3.811</v>
          </cell>
        </row>
        <row r="6046">
          <cell r="C6046" t="str">
            <v>桂阳县</v>
          </cell>
          <cell r="D6046">
            <v>431021</v>
          </cell>
          <cell r="E6046" t="str">
            <v>三类</v>
          </cell>
          <cell r="F6046" t="str">
            <v>Y621431021</v>
          </cell>
          <cell r="G6046" t="str">
            <v>江溪一桥－公平圩</v>
          </cell>
          <cell r="H6046">
            <v>0</v>
          </cell>
          <cell r="I6046">
            <v>6.617</v>
          </cell>
          <cell r="J6046">
            <v>6.619</v>
          </cell>
        </row>
        <row r="6047">
          <cell r="C6047" t="str">
            <v>桂阳县</v>
          </cell>
          <cell r="D6047">
            <v>431021</v>
          </cell>
          <cell r="E6047" t="str">
            <v>三类</v>
          </cell>
          <cell r="F6047" t="str">
            <v>Y625431021</v>
          </cell>
          <cell r="G6047" t="str">
            <v>芦山水库－窑上</v>
          </cell>
          <cell r="H6047">
            <v>0</v>
          </cell>
          <cell r="I6047">
            <v>3.999</v>
          </cell>
          <cell r="J6047">
            <v>3.999</v>
          </cell>
        </row>
        <row r="6048">
          <cell r="C6048" t="str">
            <v>桂阳县</v>
          </cell>
          <cell r="D6048">
            <v>431021</v>
          </cell>
          <cell r="E6048" t="str">
            <v>三类</v>
          </cell>
          <cell r="F6048" t="str">
            <v>Y627431021</v>
          </cell>
          <cell r="G6048" t="str">
            <v>广电局－史家</v>
          </cell>
          <cell r="H6048">
            <v>0</v>
          </cell>
          <cell r="I6048">
            <v>10.902</v>
          </cell>
          <cell r="J6048">
            <v>0.545</v>
          </cell>
        </row>
        <row r="6049">
          <cell r="C6049" t="str">
            <v>桂阳县</v>
          </cell>
          <cell r="D6049">
            <v>431021</v>
          </cell>
          <cell r="E6049" t="str">
            <v>三类</v>
          </cell>
          <cell r="F6049" t="str">
            <v>Y629431021</v>
          </cell>
          <cell r="G6049" t="str">
            <v>杨家下-断龙坳</v>
          </cell>
          <cell r="H6049">
            <v>0</v>
          </cell>
          <cell r="I6049">
            <v>2.756</v>
          </cell>
          <cell r="J6049">
            <v>2.756</v>
          </cell>
        </row>
        <row r="6050">
          <cell r="C6050" t="str">
            <v>桂阳县</v>
          </cell>
          <cell r="D6050">
            <v>431021</v>
          </cell>
          <cell r="E6050" t="str">
            <v>三类</v>
          </cell>
          <cell r="F6050" t="str">
            <v>Y630431021</v>
          </cell>
          <cell r="G6050" t="str">
            <v>余田-十字</v>
          </cell>
          <cell r="H6050">
            <v>0</v>
          </cell>
          <cell r="I6050">
            <v>12.925</v>
          </cell>
          <cell r="J6050">
            <v>6.961</v>
          </cell>
        </row>
        <row r="6051">
          <cell r="C6051" t="str">
            <v>桂阳县</v>
          </cell>
          <cell r="D6051">
            <v>431021</v>
          </cell>
          <cell r="E6051" t="str">
            <v>三类</v>
          </cell>
          <cell r="F6051" t="str">
            <v>Y631431021</v>
          </cell>
          <cell r="G6051" t="str">
            <v>毛坪岭-凉亭</v>
          </cell>
          <cell r="H6051">
            <v>0</v>
          </cell>
          <cell r="I6051">
            <v>3.235</v>
          </cell>
          <cell r="J6051">
            <v>0.686</v>
          </cell>
        </row>
        <row r="6052">
          <cell r="C6052" t="str">
            <v>桂阳县</v>
          </cell>
          <cell r="D6052">
            <v>431021</v>
          </cell>
          <cell r="E6052" t="str">
            <v>三类</v>
          </cell>
          <cell r="F6052" t="str">
            <v>Y633431021</v>
          </cell>
          <cell r="G6052" t="str">
            <v>阳乌塘-观门前</v>
          </cell>
          <cell r="H6052">
            <v>0</v>
          </cell>
          <cell r="I6052">
            <v>12.257</v>
          </cell>
          <cell r="J6052">
            <v>3.819</v>
          </cell>
        </row>
        <row r="6053">
          <cell r="C6053" t="str">
            <v>桂阳县</v>
          </cell>
          <cell r="D6053">
            <v>431021</v>
          </cell>
          <cell r="E6053" t="str">
            <v>三类</v>
          </cell>
          <cell r="F6053" t="str">
            <v>Y634431021</v>
          </cell>
          <cell r="G6053" t="str">
            <v>坳头上-塔水雷家</v>
          </cell>
          <cell r="H6053">
            <v>0</v>
          </cell>
          <cell r="I6053">
            <v>2.764</v>
          </cell>
          <cell r="J6053">
            <v>2.764</v>
          </cell>
        </row>
        <row r="6054">
          <cell r="C6054" t="str">
            <v>桂阳县</v>
          </cell>
          <cell r="D6054">
            <v>431021</v>
          </cell>
          <cell r="E6054" t="str">
            <v>三类</v>
          </cell>
          <cell r="F6054" t="str">
            <v>Y635431021</v>
          </cell>
          <cell r="G6054" t="str">
            <v>深水潭-学校</v>
          </cell>
          <cell r="H6054">
            <v>0</v>
          </cell>
          <cell r="I6054">
            <v>2.859</v>
          </cell>
          <cell r="J6054">
            <v>2.859</v>
          </cell>
        </row>
        <row r="6055">
          <cell r="C6055" t="str">
            <v>桂阳县</v>
          </cell>
          <cell r="D6055">
            <v>431021</v>
          </cell>
          <cell r="E6055" t="str">
            <v>三类</v>
          </cell>
          <cell r="F6055" t="str">
            <v>Y637431021</v>
          </cell>
          <cell r="G6055" t="str">
            <v>洪家-理坪大岭</v>
          </cell>
          <cell r="H6055">
            <v>0</v>
          </cell>
          <cell r="I6055">
            <v>7.312</v>
          </cell>
          <cell r="J6055">
            <v>4.815</v>
          </cell>
        </row>
        <row r="6056">
          <cell r="C6056" t="str">
            <v>桂阳县</v>
          </cell>
          <cell r="D6056">
            <v>431021</v>
          </cell>
          <cell r="E6056" t="str">
            <v>三类</v>
          </cell>
          <cell r="F6056" t="str">
            <v>Y642431021</v>
          </cell>
          <cell r="G6056" t="str">
            <v>税费统征站-龙渡鲤鱼湾</v>
          </cell>
          <cell r="H6056">
            <v>0</v>
          </cell>
          <cell r="I6056">
            <v>2.677</v>
          </cell>
          <cell r="J6056">
            <v>2.677</v>
          </cell>
        </row>
        <row r="6057">
          <cell r="C6057" t="str">
            <v>桂阳县</v>
          </cell>
          <cell r="D6057">
            <v>431021</v>
          </cell>
          <cell r="E6057" t="str">
            <v>三类</v>
          </cell>
          <cell r="F6057" t="str">
            <v>Y643431021</v>
          </cell>
          <cell r="G6057" t="str">
            <v>板桥-小伏</v>
          </cell>
          <cell r="H6057">
            <v>0</v>
          </cell>
          <cell r="I6057">
            <v>2.545</v>
          </cell>
          <cell r="J6057">
            <v>2.545</v>
          </cell>
        </row>
        <row r="6058">
          <cell r="C6058" t="str">
            <v>桂阳县</v>
          </cell>
          <cell r="D6058">
            <v>431021</v>
          </cell>
          <cell r="E6058" t="str">
            <v>三类</v>
          </cell>
          <cell r="F6058" t="str">
            <v>Y646431021</v>
          </cell>
          <cell r="G6058" t="str">
            <v>白市-吴家树亭</v>
          </cell>
          <cell r="H6058">
            <v>0</v>
          </cell>
          <cell r="I6058">
            <v>4.909</v>
          </cell>
          <cell r="J6058">
            <v>4.908</v>
          </cell>
        </row>
        <row r="6059">
          <cell r="C6059" t="str">
            <v>桂阳县</v>
          </cell>
          <cell r="D6059">
            <v>431021</v>
          </cell>
          <cell r="E6059" t="str">
            <v>三类</v>
          </cell>
          <cell r="F6059" t="str">
            <v>Y648431021</v>
          </cell>
          <cell r="G6059" t="str">
            <v>七里坪-白杜窑</v>
          </cell>
          <cell r="H6059">
            <v>0</v>
          </cell>
          <cell r="I6059">
            <v>3.537</v>
          </cell>
          <cell r="J6059">
            <v>3.539</v>
          </cell>
        </row>
        <row r="6060">
          <cell r="C6060" t="str">
            <v>桂阳县</v>
          </cell>
          <cell r="D6060">
            <v>431021</v>
          </cell>
          <cell r="E6060" t="str">
            <v>三类</v>
          </cell>
          <cell r="F6060" t="str">
            <v>Y650431021</v>
          </cell>
          <cell r="G6060" t="str">
            <v>愁下-中学</v>
          </cell>
          <cell r="H6060">
            <v>0</v>
          </cell>
          <cell r="I6060">
            <v>7.287</v>
          </cell>
          <cell r="J6060">
            <v>4.888</v>
          </cell>
        </row>
        <row r="6061">
          <cell r="C6061" t="str">
            <v>桂阳县</v>
          </cell>
          <cell r="D6061">
            <v>431021</v>
          </cell>
          <cell r="E6061" t="str">
            <v>三类</v>
          </cell>
          <cell r="F6061" t="str">
            <v>Y653431021</v>
          </cell>
          <cell r="G6061" t="str">
            <v>飞仙-梓木倒凉亭</v>
          </cell>
          <cell r="H6061">
            <v>0</v>
          </cell>
          <cell r="I6061">
            <v>4.984</v>
          </cell>
          <cell r="J6061">
            <v>4.984</v>
          </cell>
        </row>
        <row r="6062">
          <cell r="C6062" t="str">
            <v>桂阳县</v>
          </cell>
          <cell r="D6062">
            <v>431021</v>
          </cell>
          <cell r="E6062" t="str">
            <v>三类</v>
          </cell>
          <cell r="F6062" t="str">
            <v>Y654431021</v>
          </cell>
          <cell r="G6062" t="str">
            <v>排泉-里白白朝虾</v>
          </cell>
          <cell r="H6062">
            <v>0</v>
          </cell>
          <cell r="I6062">
            <v>6.324</v>
          </cell>
          <cell r="J6062">
            <v>6.324</v>
          </cell>
        </row>
        <row r="6063">
          <cell r="C6063" t="str">
            <v>桂阳县</v>
          </cell>
          <cell r="D6063">
            <v>431021</v>
          </cell>
          <cell r="E6063" t="str">
            <v>三类</v>
          </cell>
          <cell r="F6063" t="str">
            <v>Y655431021</v>
          </cell>
          <cell r="G6063" t="str">
            <v>付家-地界</v>
          </cell>
          <cell r="H6063">
            <v>0</v>
          </cell>
          <cell r="I6063">
            <v>7.818</v>
          </cell>
          <cell r="J6063">
            <v>3.003</v>
          </cell>
        </row>
        <row r="6064">
          <cell r="C6064" t="str">
            <v>桂阳县</v>
          </cell>
          <cell r="D6064">
            <v>431021</v>
          </cell>
          <cell r="E6064" t="str">
            <v>三类</v>
          </cell>
          <cell r="F6064" t="str">
            <v>Y656431021</v>
          </cell>
          <cell r="G6064" t="str">
            <v>长乐坡-车田桥</v>
          </cell>
          <cell r="H6064">
            <v>0</v>
          </cell>
          <cell r="I6064">
            <v>4.357</v>
          </cell>
          <cell r="J6064">
            <v>4.353</v>
          </cell>
        </row>
        <row r="6065">
          <cell r="C6065" t="str">
            <v>桂阳县</v>
          </cell>
          <cell r="D6065">
            <v>431021</v>
          </cell>
          <cell r="E6065" t="str">
            <v>三类</v>
          </cell>
          <cell r="F6065" t="str">
            <v>Y657431021</v>
          </cell>
          <cell r="G6065" t="str">
            <v>桥市村-石城</v>
          </cell>
          <cell r="H6065">
            <v>0</v>
          </cell>
          <cell r="I6065">
            <v>15.774</v>
          </cell>
          <cell r="J6065">
            <v>10.135</v>
          </cell>
        </row>
        <row r="6066">
          <cell r="C6066" t="str">
            <v>桂阳县</v>
          </cell>
          <cell r="D6066">
            <v>431021</v>
          </cell>
          <cell r="E6066" t="str">
            <v>三类</v>
          </cell>
          <cell r="F6066" t="str">
            <v>Y658431021</v>
          </cell>
          <cell r="G6066" t="str">
            <v>杉木冲-山塘</v>
          </cell>
          <cell r="H6066">
            <v>0</v>
          </cell>
          <cell r="I6066">
            <v>6.893</v>
          </cell>
          <cell r="J6066">
            <v>2.898</v>
          </cell>
        </row>
        <row r="6067">
          <cell r="C6067" t="str">
            <v>桂阳县</v>
          </cell>
          <cell r="D6067">
            <v>431021</v>
          </cell>
          <cell r="E6067" t="str">
            <v>三类</v>
          </cell>
          <cell r="F6067" t="str">
            <v>Y659431021</v>
          </cell>
          <cell r="G6067" t="str">
            <v>料场-上冲</v>
          </cell>
          <cell r="H6067">
            <v>0</v>
          </cell>
          <cell r="I6067">
            <v>4.261</v>
          </cell>
          <cell r="J6067">
            <v>1.98</v>
          </cell>
        </row>
        <row r="6068">
          <cell r="C6068" t="str">
            <v>桂阳县</v>
          </cell>
          <cell r="D6068">
            <v>431021</v>
          </cell>
          <cell r="E6068" t="str">
            <v>三类</v>
          </cell>
          <cell r="F6068" t="str">
            <v>Y663431021</v>
          </cell>
          <cell r="G6068" t="str">
            <v>打米厂-李子塘</v>
          </cell>
          <cell r="H6068">
            <v>0</v>
          </cell>
          <cell r="I6068">
            <v>8.55</v>
          </cell>
          <cell r="J6068">
            <v>8.549</v>
          </cell>
        </row>
        <row r="6069">
          <cell r="C6069" t="str">
            <v>桂阳县</v>
          </cell>
          <cell r="D6069">
            <v>431021</v>
          </cell>
          <cell r="E6069" t="str">
            <v>三类</v>
          </cell>
          <cell r="F6069" t="str">
            <v>Y666431021</v>
          </cell>
          <cell r="G6069" t="str">
            <v>龙家坳-枫树白面石</v>
          </cell>
          <cell r="H6069">
            <v>0</v>
          </cell>
          <cell r="I6069">
            <v>4.075</v>
          </cell>
          <cell r="J6069">
            <v>4.074</v>
          </cell>
        </row>
        <row r="6070">
          <cell r="C6070" t="str">
            <v>桂阳县</v>
          </cell>
          <cell r="D6070">
            <v>431021</v>
          </cell>
          <cell r="E6070" t="str">
            <v>三类</v>
          </cell>
          <cell r="F6070" t="str">
            <v>Y668431021</v>
          </cell>
          <cell r="G6070" t="str">
            <v>龙家坳-华泉</v>
          </cell>
          <cell r="H6070">
            <v>0</v>
          </cell>
          <cell r="I6070">
            <v>12.459</v>
          </cell>
          <cell r="J6070">
            <v>12.102</v>
          </cell>
        </row>
        <row r="6071">
          <cell r="C6071" t="str">
            <v>桂阳县</v>
          </cell>
          <cell r="D6071">
            <v>431021</v>
          </cell>
          <cell r="E6071" t="str">
            <v>三类</v>
          </cell>
          <cell r="F6071" t="str">
            <v>Y669431021</v>
          </cell>
          <cell r="G6071" t="str">
            <v>禹门-增源</v>
          </cell>
          <cell r="H6071">
            <v>0</v>
          </cell>
          <cell r="I6071">
            <v>8.239</v>
          </cell>
          <cell r="J6071">
            <v>8.239</v>
          </cell>
        </row>
        <row r="6072">
          <cell r="C6072" t="str">
            <v>桂阳县</v>
          </cell>
          <cell r="D6072">
            <v>431021</v>
          </cell>
          <cell r="E6072" t="str">
            <v>三类</v>
          </cell>
          <cell r="F6072" t="str">
            <v>Y670431021</v>
          </cell>
          <cell r="G6072" t="str">
            <v>马岭下-上毛家岭</v>
          </cell>
          <cell r="H6072">
            <v>0</v>
          </cell>
          <cell r="I6072">
            <v>2.413</v>
          </cell>
          <cell r="J6072">
            <v>2.413</v>
          </cell>
        </row>
        <row r="6073">
          <cell r="C6073" t="str">
            <v>桂阳县</v>
          </cell>
          <cell r="D6073">
            <v>431021</v>
          </cell>
          <cell r="E6073" t="str">
            <v>三类</v>
          </cell>
          <cell r="F6073" t="str">
            <v>Y671431021</v>
          </cell>
          <cell r="G6073" t="str">
            <v>千秋-金陵</v>
          </cell>
          <cell r="H6073">
            <v>0</v>
          </cell>
          <cell r="I6073">
            <v>9.678</v>
          </cell>
          <cell r="J6073">
            <v>6.846</v>
          </cell>
        </row>
        <row r="6074">
          <cell r="C6074" t="str">
            <v>桂阳县</v>
          </cell>
          <cell r="D6074">
            <v>431021</v>
          </cell>
          <cell r="E6074" t="str">
            <v>三类</v>
          </cell>
          <cell r="F6074" t="str">
            <v>Y672431021</v>
          </cell>
          <cell r="G6074" t="str">
            <v>花麦-会竹山</v>
          </cell>
          <cell r="H6074">
            <v>0</v>
          </cell>
          <cell r="I6074">
            <v>2.8</v>
          </cell>
          <cell r="J6074">
            <v>2.8</v>
          </cell>
        </row>
        <row r="6075">
          <cell r="C6075" t="str">
            <v>桂阳县</v>
          </cell>
          <cell r="D6075">
            <v>431021</v>
          </cell>
          <cell r="E6075" t="str">
            <v>三类</v>
          </cell>
          <cell r="F6075" t="str">
            <v>Y676431021</v>
          </cell>
          <cell r="G6075" t="str">
            <v>余田-阳乌塘</v>
          </cell>
          <cell r="H6075">
            <v>0</v>
          </cell>
          <cell r="I6075">
            <v>12.275</v>
          </cell>
          <cell r="J6075">
            <v>8.67</v>
          </cell>
        </row>
        <row r="6076">
          <cell r="C6076" t="str">
            <v>桂阳县</v>
          </cell>
          <cell r="D6076">
            <v>431021</v>
          </cell>
          <cell r="E6076" t="str">
            <v>三类</v>
          </cell>
          <cell r="F6076" t="str">
            <v>Y678431021</v>
          </cell>
          <cell r="G6076" t="str">
            <v>大塘美-向阳茶场</v>
          </cell>
          <cell r="H6076">
            <v>0</v>
          </cell>
          <cell r="I6076">
            <v>7.383</v>
          </cell>
          <cell r="J6076">
            <v>7.383</v>
          </cell>
        </row>
        <row r="6077">
          <cell r="C6077" t="str">
            <v>桂阳县</v>
          </cell>
          <cell r="D6077">
            <v>431021</v>
          </cell>
          <cell r="E6077" t="str">
            <v>三类</v>
          </cell>
          <cell r="F6077" t="str">
            <v>Y682431021</v>
          </cell>
          <cell r="G6077" t="str">
            <v>冷脚下电站-峰源</v>
          </cell>
          <cell r="H6077">
            <v>0</v>
          </cell>
          <cell r="I6077">
            <v>2.98</v>
          </cell>
          <cell r="J6077">
            <v>2.98</v>
          </cell>
        </row>
        <row r="6078">
          <cell r="C6078" t="str">
            <v>宜章县小计</v>
          </cell>
        </row>
        <row r="6078">
          <cell r="J6078">
            <v>378.2</v>
          </cell>
        </row>
        <row r="6079">
          <cell r="C6079" t="str">
            <v>宜章县</v>
          </cell>
          <cell r="D6079">
            <v>431022</v>
          </cell>
          <cell r="E6079" t="str">
            <v>一类</v>
          </cell>
          <cell r="F6079" t="str">
            <v>C019431022</v>
          </cell>
          <cell r="G6079" t="str">
            <v>樟木森一人形板上</v>
          </cell>
          <cell r="H6079">
            <v>0</v>
          </cell>
          <cell r="I6079">
            <v>1.872</v>
          </cell>
          <cell r="J6079">
            <v>1.868</v>
          </cell>
        </row>
        <row r="6080">
          <cell r="C6080" t="str">
            <v>宜章县</v>
          </cell>
          <cell r="D6080">
            <v>431022</v>
          </cell>
          <cell r="E6080" t="str">
            <v>一类</v>
          </cell>
          <cell r="F6080" t="str">
            <v>C106431022</v>
          </cell>
          <cell r="G6080" t="str">
            <v>黄沙圩-曹家坌</v>
          </cell>
          <cell r="H6080">
            <v>0</v>
          </cell>
          <cell r="I6080">
            <v>2.32</v>
          </cell>
          <cell r="J6080">
            <v>2.321</v>
          </cell>
        </row>
        <row r="6081">
          <cell r="C6081" t="str">
            <v>宜章县</v>
          </cell>
          <cell r="D6081">
            <v>431022</v>
          </cell>
          <cell r="E6081" t="str">
            <v>一类</v>
          </cell>
          <cell r="F6081" t="str">
            <v>C125431022</v>
          </cell>
          <cell r="G6081" t="str">
            <v>和尚岭-麻湖</v>
          </cell>
          <cell r="H6081">
            <v>0</v>
          </cell>
          <cell r="I6081">
            <v>2.487</v>
          </cell>
          <cell r="J6081">
            <v>2.487</v>
          </cell>
        </row>
        <row r="6082">
          <cell r="C6082" t="str">
            <v>宜章县</v>
          </cell>
          <cell r="D6082">
            <v>431022</v>
          </cell>
          <cell r="E6082" t="str">
            <v>一类</v>
          </cell>
          <cell r="F6082" t="str">
            <v>C127431022</v>
          </cell>
          <cell r="G6082" t="str">
            <v>四方凉亭-葛塘冲</v>
          </cell>
          <cell r="H6082">
            <v>0</v>
          </cell>
          <cell r="I6082">
            <v>2.434</v>
          </cell>
          <cell r="J6082">
            <v>2.434</v>
          </cell>
        </row>
        <row r="6083">
          <cell r="C6083" t="str">
            <v>宜章县</v>
          </cell>
          <cell r="D6083">
            <v>431022</v>
          </cell>
          <cell r="E6083" t="str">
            <v>一类</v>
          </cell>
          <cell r="F6083" t="str">
            <v>C132431022</v>
          </cell>
          <cell r="G6083" t="str">
            <v>迎春中学-茶子坪</v>
          </cell>
          <cell r="H6083">
            <v>0</v>
          </cell>
          <cell r="I6083">
            <v>2.049</v>
          </cell>
          <cell r="J6083">
            <v>2.049</v>
          </cell>
        </row>
        <row r="6084">
          <cell r="C6084" t="str">
            <v>宜章县</v>
          </cell>
          <cell r="D6084">
            <v>431022</v>
          </cell>
          <cell r="E6084" t="str">
            <v>一类</v>
          </cell>
          <cell r="F6084" t="str">
            <v>C149431022</v>
          </cell>
          <cell r="G6084" t="str">
            <v>深冲-沿河</v>
          </cell>
          <cell r="H6084">
            <v>0</v>
          </cell>
          <cell r="I6084">
            <v>2.783</v>
          </cell>
          <cell r="J6084">
            <v>2.783</v>
          </cell>
        </row>
        <row r="6085">
          <cell r="C6085" t="str">
            <v>宜章县</v>
          </cell>
          <cell r="D6085">
            <v>431022</v>
          </cell>
          <cell r="E6085" t="str">
            <v>一类</v>
          </cell>
          <cell r="F6085" t="str">
            <v>C178431022</v>
          </cell>
          <cell r="G6085" t="str">
            <v>鸡场-桃树园</v>
          </cell>
          <cell r="H6085">
            <v>0</v>
          </cell>
          <cell r="I6085">
            <v>0.814</v>
          </cell>
          <cell r="J6085">
            <v>0.814</v>
          </cell>
        </row>
        <row r="6086">
          <cell r="C6086" t="str">
            <v>宜章县</v>
          </cell>
          <cell r="D6086">
            <v>431022</v>
          </cell>
          <cell r="E6086" t="str">
            <v>一类</v>
          </cell>
          <cell r="F6086" t="str">
            <v>C200431022</v>
          </cell>
          <cell r="G6086" t="str">
            <v>虎形-新坪山</v>
          </cell>
          <cell r="H6086">
            <v>0</v>
          </cell>
          <cell r="I6086">
            <v>2.201</v>
          </cell>
          <cell r="J6086">
            <v>2.201</v>
          </cell>
        </row>
        <row r="6087">
          <cell r="C6087" t="str">
            <v>宜章县</v>
          </cell>
          <cell r="D6087">
            <v>431022</v>
          </cell>
          <cell r="E6087" t="str">
            <v>一类</v>
          </cell>
          <cell r="F6087" t="str">
            <v>C259431022</v>
          </cell>
          <cell r="G6087" t="str">
            <v>麦子桥-小塘</v>
          </cell>
          <cell r="H6087">
            <v>0</v>
          </cell>
          <cell r="I6087">
            <v>2.513</v>
          </cell>
          <cell r="J6087">
            <v>2.513</v>
          </cell>
        </row>
        <row r="6088">
          <cell r="C6088" t="str">
            <v>宜章县</v>
          </cell>
          <cell r="D6088">
            <v>431022</v>
          </cell>
          <cell r="E6088" t="str">
            <v>一类</v>
          </cell>
          <cell r="F6088" t="str">
            <v>C263431022</v>
          </cell>
          <cell r="G6088" t="str">
            <v>陈家巷-吴机冲</v>
          </cell>
          <cell r="H6088">
            <v>0</v>
          </cell>
          <cell r="I6088">
            <v>3.818</v>
          </cell>
          <cell r="J6088">
            <v>2.451</v>
          </cell>
        </row>
        <row r="6089">
          <cell r="C6089" t="str">
            <v>宜章县</v>
          </cell>
          <cell r="D6089">
            <v>431022</v>
          </cell>
          <cell r="E6089" t="str">
            <v>一类</v>
          </cell>
          <cell r="F6089" t="str">
            <v>C276431022</v>
          </cell>
          <cell r="G6089" t="str">
            <v>利甲冲-老虎坪</v>
          </cell>
          <cell r="H6089">
            <v>0</v>
          </cell>
          <cell r="I6089">
            <v>2.769</v>
          </cell>
          <cell r="J6089">
            <v>2.769</v>
          </cell>
        </row>
        <row r="6090">
          <cell r="C6090" t="str">
            <v>宜章县</v>
          </cell>
          <cell r="D6090">
            <v>431022</v>
          </cell>
          <cell r="E6090" t="str">
            <v>一类</v>
          </cell>
          <cell r="F6090" t="str">
            <v>C285431022</v>
          </cell>
          <cell r="G6090" t="str">
            <v>上蕉-石子岭</v>
          </cell>
          <cell r="H6090">
            <v>0</v>
          </cell>
          <cell r="I6090">
            <v>3.422</v>
          </cell>
          <cell r="J6090">
            <v>3.422</v>
          </cell>
        </row>
        <row r="6091">
          <cell r="C6091" t="str">
            <v>宜章县</v>
          </cell>
          <cell r="D6091">
            <v>431022</v>
          </cell>
          <cell r="E6091" t="str">
            <v>一类</v>
          </cell>
          <cell r="F6091" t="str">
            <v>C300431022</v>
          </cell>
          <cell r="G6091" t="str">
            <v>金盆冲-栗坪</v>
          </cell>
          <cell r="H6091">
            <v>0</v>
          </cell>
          <cell r="I6091">
            <v>4.222</v>
          </cell>
          <cell r="J6091">
            <v>4.222</v>
          </cell>
        </row>
        <row r="6092">
          <cell r="C6092" t="str">
            <v>宜章县</v>
          </cell>
          <cell r="D6092">
            <v>431022</v>
          </cell>
          <cell r="E6092" t="str">
            <v>一类</v>
          </cell>
          <cell r="F6092" t="str">
            <v>C328431022</v>
          </cell>
          <cell r="G6092" t="str">
            <v>汤家-华石</v>
          </cell>
          <cell r="H6092">
            <v>0</v>
          </cell>
          <cell r="I6092">
            <v>2.562</v>
          </cell>
          <cell r="J6092">
            <v>2.562</v>
          </cell>
        </row>
        <row r="6093">
          <cell r="C6093" t="str">
            <v>宜章县</v>
          </cell>
          <cell r="D6093">
            <v>431022</v>
          </cell>
          <cell r="E6093" t="str">
            <v>一类</v>
          </cell>
          <cell r="F6093" t="str">
            <v>C344431022</v>
          </cell>
          <cell r="G6093" t="str">
            <v>杨树脚-曾家</v>
          </cell>
          <cell r="H6093">
            <v>0</v>
          </cell>
          <cell r="I6093">
            <v>0.598</v>
          </cell>
          <cell r="J6093">
            <v>0.598</v>
          </cell>
        </row>
        <row r="6094">
          <cell r="C6094" t="str">
            <v>宜章县</v>
          </cell>
          <cell r="D6094">
            <v>431022</v>
          </cell>
          <cell r="E6094" t="str">
            <v>一类</v>
          </cell>
          <cell r="F6094" t="str">
            <v>C367431022</v>
          </cell>
          <cell r="G6094" t="str">
            <v>谢家-太平山</v>
          </cell>
          <cell r="H6094">
            <v>0</v>
          </cell>
          <cell r="I6094">
            <v>3.638</v>
          </cell>
          <cell r="J6094">
            <v>3.638</v>
          </cell>
        </row>
        <row r="6095">
          <cell r="C6095" t="str">
            <v>宜章县</v>
          </cell>
          <cell r="D6095">
            <v>431022</v>
          </cell>
          <cell r="E6095" t="str">
            <v>一类</v>
          </cell>
          <cell r="F6095" t="str">
            <v>C437431022</v>
          </cell>
          <cell r="G6095" t="str">
            <v>桥头桥-塘下岭</v>
          </cell>
          <cell r="H6095">
            <v>0</v>
          </cell>
          <cell r="I6095">
            <v>2.528</v>
          </cell>
          <cell r="J6095">
            <v>2.528</v>
          </cell>
        </row>
        <row r="6096">
          <cell r="C6096" t="str">
            <v>宜章县</v>
          </cell>
          <cell r="D6096">
            <v>431022</v>
          </cell>
          <cell r="E6096" t="str">
            <v>一类</v>
          </cell>
          <cell r="F6096" t="str">
            <v>C445431022</v>
          </cell>
          <cell r="G6096" t="str">
            <v>枫树下-桥头背</v>
          </cell>
          <cell r="H6096">
            <v>0</v>
          </cell>
          <cell r="I6096">
            <v>3.784</v>
          </cell>
          <cell r="J6096">
            <v>3.784</v>
          </cell>
        </row>
        <row r="6097">
          <cell r="C6097" t="str">
            <v>宜章县</v>
          </cell>
          <cell r="D6097">
            <v>431022</v>
          </cell>
          <cell r="E6097" t="str">
            <v>一类</v>
          </cell>
          <cell r="F6097" t="str">
            <v>C470431022</v>
          </cell>
          <cell r="G6097" t="str">
            <v>长坪上-大竹</v>
          </cell>
          <cell r="H6097">
            <v>0</v>
          </cell>
          <cell r="I6097">
            <v>3.161</v>
          </cell>
          <cell r="J6097">
            <v>1.672</v>
          </cell>
        </row>
        <row r="6098">
          <cell r="C6098" t="str">
            <v>宜章县</v>
          </cell>
          <cell r="D6098">
            <v>431022</v>
          </cell>
          <cell r="E6098" t="str">
            <v>一类</v>
          </cell>
          <cell r="F6098" t="str">
            <v>C478431022</v>
          </cell>
          <cell r="G6098" t="str">
            <v>大弯上-上渡</v>
          </cell>
          <cell r="H6098">
            <v>0</v>
          </cell>
          <cell r="I6098">
            <v>2.104</v>
          </cell>
          <cell r="J6098">
            <v>2.104</v>
          </cell>
        </row>
        <row r="6099">
          <cell r="C6099" t="str">
            <v>宜章县</v>
          </cell>
          <cell r="D6099">
            <v>431022</v>
          </cell>
          <cell r="E6099" t="str">
            <v>一类</v>
          </cell>
          <cell r="F6099" t="str">
            <v>C488431022</v>
          </cell>
          <cell r="G6099" t="str">
            <v>西山垅-飞水岱</v>
          </cell>
          <cell r="H6099">
            <v>0</v>
          </cell>
          <cell r="I6099">
            <v>3.291</v>
          </cell>
          <cell r="J6099">
            <v>3.292</v>
          </cell>
        </row>
        <row r="6100">
          <cell r="C6100" t="str">
            <v>宜章县</v>
          </cell>
          <cell r="D6100">
            <v>431022</v>
          </cell>
          <cell r="E6100" t="str">
            <v>一类</v>
          </cell>
          <cell r="F6100" t="str">
            <v>C489431022</v>
          </cell>
          <cell r="G6100" t="str">
            <v>校长坪-东山</v>
          </cell>
          <cell r="H6100">
            <v>0</v>
          </cell>
          <cell r="I6100">
            <v>2.993</v>
          </cell>
          <cell r="J6100">
            <v>2.993</v>
          </cell>
        </row>
        <row r="6101">
          <cell r="C6101" t="str">
            <v>宜章县</v>
          </cell>
          <cell r="D6101">
            <v>431022</v>
          </cell>
          <cell r="E6101" t="str">
            <v>一类</v>
          </cell>
          <cell r="F6101" t="str">
            <v>C503431022</v>
          </cell>
          <cell r="G6101" t="str">
            <v>米筛坪-广江</v>
          </cell>
          <cell r="H6101">
            <v>0</v>
          </cell>
          <cell r="I6101">
            <v>4.84</v>
          </cell>
          <cell r="J6101">
            <v>4.84</v>
          </cell>
        </row>
        <row r="6102">
          <cell r="C6102" t="str">
            <v>宜章县</v>
          </cell>
          <cell r="D6102">
            <v>431022</v>
          </cell>
          <cell r="E6102" t="str">
            <v>一类</v>
          </cell>
          <cell r="F6102" t="str">
            <v>C505431022</v>
          </cell>
          <cell r="G6102" t="str">
            <v>岔子龙口-塘背</v>
          </cell>
          <cell r="H6102">
            <v>0</v>
          </cell>
          <cell r="I6102">
            <v>2.078</v>
          </cell>
          <cell r="J6102">
            <v>2.078</v>
          </cell>
        </row>
        <row r="6103">
          <cell r="C6103" t="str">
            <v>宜章县</v>
          </cell>
          <cell r="D6103">
            <v>431022</v>
          </cell>
          <cell r="E6103" t="str">
            <v>一类</v>
          </cell>
          <cell r="F6103" t="str">
            <v>C507431022</v>
          </cell>
          <cell r="G6103" t="str">
            <v>曾家-杨柳</v>
          </cell>
          <cell r="H6103">
            <v>0</v>
          </cell>
          <cell r="I6103">
            <v>3.058</v>
          </cell>
          <cell r="J6103">
            <v>3.058</v>
          </cell>
        </row>
        <row r="6104">
          <cell r="C6104" t="str">
            <v>宜章县</v>
          </cell>
          <cell r="D6104">
            <v>431022</v>
          </cell>
          <cell r="E6104" t="str">
            <v>一类</v>
          </cell>
          <cell r="F6104" t="str">
            <v>C533431022</v>
          </cell>
          <cell r="G6104" t="str">
            <v>浒口-长坪</v>
          </cell>
          <cell r="H6104">
            <v>0</v>
          </cell>
          <cell r="I6104">
            <v>6.297</v>
          </cell>
          <cell r="J6104">
            <v>6.297</v>
          </cell>
        </row>
        <row r="6105">
          <cell r="C6105" t="str">
            <v>宜章县</v>
          </cell>
          <cell r="D6105">
            <v>431022</v>
          </cell>
          <cell r="E6105" t="str">
            <v>一类</v>
          </cell>
          <cell r="F6105" t="str">
            <v>C540431022</v>
          </cell>
          <cell r="G6105" t="str">
            <v>坳背电站-李家湾</v>
          </cell>
          <cell r="H6105">
            <v>0</v>
          </cell>
          <cell r="I6105">
            <v>3.169</v>
          </cell>
          <cell r="J6105">
            <v>3.169</v>
          </cell>
        </row>
        <row r="6106">
          <cell r="C6106" t="str">
            <v>宜章县</v>
          </cell>
          <cell r="D6106">
            <v>431022</v>
          </cell>
          <cell r="E6106" t="str">
            <v>一类</v>
          </cell>
          <cell r="F6106" t="str">
            <v>X113431003</v>
          </cell>
          <cell r="G6106" t="str">
            <v>良田-杨梅山</v>
          </cell>
          <cell r="H6106">
            <v>16.131</v>
          </cell>
          <cell r="I6106">
            <v>27.839</v>
          </cell>
          <cell r="J6106">
            <v>1.887</v>
          </cell>
        </row>
        <row r="6107">
          <cell r="C6107" t="str">
            <v>宜章县</v>
          </cell>
          <cell r="D6107">
            <v>431022</v>
          </cell>
          <cell r="E6107" t="str">
            <v>一类</v>
          </cell>
          <cell r="F6107" t="str">
            <v>X117431003</v>
          </cell>
          <cell r="G6107" t="str">
            <v>豪口-太平里</v>
          </cell>
          <cell r="H6107">
            <v>11.102</v>
          </cell>
          <cell r="I6107">
            <v>26.417</v>
          </cell>
          <cell r="J6107">
            <v>6.661</v>
          </cell>
        </row>
        <row r="6108">
          <cell r="C6108" t="str">
            <v>宜章县</v>
          </cell>
          <cell r="D6108">
            <v>431022</v>
          </cell>
          <cell r="E6108" t="str">
            <v>一类</v>
          </cell>
          <cell r="F6108" t="str">
            <v>X156431022</v>
          </cell>
          <cell r="G6108" t="str">
            <v>五里坳-桃李湾</v>
          </cell>
          <cell r="H6108">
            <v>0</v>
          </cell>
          <cell r="I6108">
            <v>3.479</v>
          </cell>
          <cell r="J6108">
            <v>2.98</v>
          </cell>
        </row>
        <row r="6109">
          <cell r="C6109" t="str">
            <v>宜章县</v>
          </cell>
          <cell r="D6109">
            <v>431022</v>
          </cell>
          <cell r="E6109" t="str">
            <v>一类</v>
          </cell>
          <cell r="F6109" t="str">
            <v>X158431022</v>
          </cell>
          <cell r="G6109" t="str">
            <v>东长坪-上洞</v>
          </cell>
          <cell r="H6109">
            <v>16</v>
          </cell>
          <cell r="I6109">
            <v>30.591</v>
          </cell>
          <cell r="J6109">
            <v>7.145</v>
          </cell>
        </row>
        <row r="6110">
          <cell r="C6110" t="str">
            <v>宜章县</v>
          </cell>
          <cell r="D6110">
            <v>431022</v>
          </cell>
          <cell r="E6110" t="str">
            <v>一类</v>
          </cell>
          <cell r="F6110" t="str">
            <v>X159431002</v>
          </cell>
          <cell r="G6110" t="str">
            <v>田池洞-宜章</v>
          </cell>
          <cell r="H6110">
            <v>7.029</v>
          </cell>
          <cell r="I6110">
            <v>22.436</v>
          </cell>
          <cell r="J6110">
            <v>4.119</v>
          </cell>
        </row>
        <row r="6111">
          <cell r="C6111" t="str">
            <v>宜章县</v>
          </cell>
          <cell r="D6111">
            <v>431022</v>
          </cell>
          <cell r="E6111" t="str">
            <v>一类</v>
          </cell>
          <cell r="F6111" t="str">
            <v>X160431022</v>
          </cell>
          <cell r="G6111" t="str">
            <v>长村-龙塘</v>
          </cell>
          <cell r="H6111">
            <v>0</v>
          </cell>
          <cell r="I6111">
            <v>11.979</v>
          </cell>
          <cell r="J6111">
            <v>4.939</v>
          </cell>
        </row>
        <row r="6112">
          <cell r="C6112" t="str">
            <v>宜章县</v>
          </cell>
          <cell r="D6112">
            <v>431022</v>
          </cell>
          <cell r="E6112" t="str">
            <v>一类</v>
          </cell>
          <cell r="F6112" t="str">
            <v>X161431022</v>
          </cell>
          <cell r="G6112" t="str">
            <v>团结-谭吴宁</v>
          </cell>
          <cell r="H6112">
            <v>0</v>
          </cell>
          <cell r="I6112">
            <v>10.375</v>
          </cell>
          <cell r="J6112">
            <v>7.339</v>
          </cell>
        </row>
        <row r="6113">
          <cell r="C6113" t="str">
            <v>宜章县</v>
          </cell>
          <cell r="D6113">
            <v>431022</v>
          </cell>
          <cell r="E6113" t="str">
            <v>一类</v>
          </cell>
          <cell r="F6113" t="str">
            <v>X162431022</v>
          </cell>
          <cell r="G6113" t="str">
            <v>白沙圩-糍粑岭</v>
          </cell>
          <cell r="H6113">
            <v>0</v>
          </cell>
          <cell r="I6113">
            <v>16.645</v>
          </cell>
          <cell r="J6113">
            <v>16.483</v>
          </cell>
        </row>
        <row r="6114">
          <cell r="C6114" t="str">
            <v>宜章县</v>
          </cell>
          <cell r="D6114">
            <v>431022</v>
          </cell>
          <cell r="E6114" t="str">
            <v>一类</v>
          </cell>
          <cell r="F6114" t="str">
            <v>X163431025</v>
          </cell>
          <cell r="G6114" t="str">
            <v>汾市南岸-茅栗</v>
          </cell>
          <cell r="H6114">
            <v>5.157</v>
          </cell>
          <cell r="I6114">
            <v>6.136</v>
          </cell>
          <cell r="J6114">
            <v>0.979</v>
          </cell>
        </row>
        <row r="6115">
          <cell r="C6115" t="str">
            <v>宜章县</v>
          </cell>
          <cell r="D6115">
            <v>431022</v>
          </cell>
          <cell r="E6115" t="str">
            <v>一类</v>
          </cell>
          <cell r="F6115" t="str">
            <v>X165431022</v>
          </cell>
          <cell r="G6115" t="str">
            <v>新村－东堂坪</v>
          </cell>
          <cell r="H6115">
            <v>0</v>
          </cell>
          <cell r="I6115">
            <v>21.898</v>
          </cell>
          <cell r="J6115">
            <v>12.454</v>
          </cell>
        </row>
        <row r="6116">
          <cell r="C6116" t="str">
            <v>宜章县</v>
          </cell>
          <cell r="D6116">
            <v>431022</v>
          </cell>
          <cell r="E6116" t="str">
            <v>一类</v>
          </cell>
          <cell r="F6116" t="str">
            <v>Y693431022</v>
          </cell>
          <cell r="G6116" t="str">
            <v>石波潭-何家坳凉亭</v>
          </cell>
          <cell r="H6116">
            <v>0</v>
          </cell>
          <cell r="I6116">
            <v>3.659</v>
          </cell>
          <cell r="J6116">
            <v>2.162</v>
          </cell>
        </row>
        <row r="6117">
          <cell r="C6117" t="str">
            <v>宜章县</v>
          </cell>
          <cell r="D6117">
            <v>431022</v>
          </cell>
          <cell r="E6117" t="str">
            <v>一类</v>
          </cell>
          <cell r="F6117" t="str">
            <v>Y701431022</v>
          </cell>
          <cell r="G6117" t="str">
            <v>卖饺坪-横冲</v>
          </cell>
          <cell r="H6117">
            <v>0</v>
          </cell>
          <cell r="I6117">
            <v>4.338</v>
          </cell>
          <cell r="J6117">
            <v>4.338</v>
          </cell>
        </row>
        <row r="6118">
          <cell r="C6118" t="str">
            <v>宜章县</v>
          </cell>
          <cell r="D6118">
            <v>431022</v>
          </cell>
          <cell r="E6118" t="str">
            <v>一类</v>
          </cell>
          <cell r="F6118" t="str">
            <v>Y704431022</v>
          </cell>
          <cell r="G6118" t="str">
            <v>里田-中塘</v>
          </cell>
          <cell r="H6118">
            <v>0</v>
          </cell>
          <cell r="I6118">
            <v>6.528</v>
          </cell>
          <cell r="J6118">
            <v>6.528</v>
          </cell>
        </row>
        <row r="6119">
          <cell r="C6119" t="str">
            <v>宜章县</v>
          </cell>
          <cell r="D6119">
            <v>431022</v>
          </cell>
          <cell r="E6119" t="str">
            <v>一类</v>
          </cell>
          <cell r="F6119" t="str">
            <v>Y705431022</v>
          </cell>
          <cell r="G6119" t="str">
            <v>白清-新华</v>
          </cell>
          <cell r="H6119">
            <v>0</v>
          </cell>
          <cell r="I6119">
            <v>11.877</v>
          </cell>
          <cell r="J6119">
            <v>0.055</v>
          </cell>
        </row>
        <row r="6120">
          <cell r="C6120" t="str">
            <v>宜章县</v>
          </cell>
          <cell r="D6120">
            <v>431022</v>
          </cell>
          <cell r="E6120" t="str">
            <v>一类</v>
          </cell>
          <cell r="F6120" t="str">
            <v>Y706431022</v>
          </cell>
          <cell r="G6120" t="str">
            <v>赤石-五里坳</v>
          </cell>
          <cell r="H6120">
            <v>0</v>
          </cell>
          <cell r="I6120">
            <v>12.529</v>
          </cell>
          <cell r="J6120">
            <v>12.529</v>
          </cell>
        </row>
        <row r="6121">
          <cell r="C6121" t="str">
            <v>宜章县</v>
          </cell>
          <cell r="D6121">
            <v>431022</v>
          </cell>
          <cell r="E6121" t="str">
            <v>一类</v>
          </cell>
          <cell r="F6121" t="str">
            <v>Y709431022</v>
          </cell>
          <cell r="G6121" t="str">
            <v>围江边-罗家渡</v>
          </cell>
          <cell r="H6121">
            <v>0</v>
          </cell>
          <cell r="I6121">
            <v>3.079</v>
          </cell>
          <cell r="J6121">
            <v>3.079</v>
          </cell>
        </row>
        <row r="6122">
          <cell r="C6122" t="str">
            <v>宜章县</v>
          </cell>
          <cell r="D6122">
            <v>431022</v>
          </cell>
          <cell r="E6122" t="str">
            <v>一类</v>
          </cell>
          <cell r="F6122" t="str">
            <v>Y710431022</v>
          </cell>
          <cell r="G6122" t="str">
            <v>冷水坑-用口</v>
          </cell>
          <cell r="H6122">
            <v>0</v>
          </cell>
          <cell r="I6122">
            <v>5.792</v>
          </cell>
          <cell r="J6122">
            <v>2.983</v>
          </cell>
        </row>
        <row r="6123">
          <cell r="C6123" t="str">
            <v>宜章县</v>
          </cell>
          <cell r="D6123">
            <v>431022</v>
          </cell>
          <cell r="E6123" t="str">
            <v>一类</v>
          </cell>
          <cell r="F6123" t="str">
            <v>Y711431022</v>
          </cell>
          <cell r="G6123" t="str">
            <v>沙坪-坦山</v>
          </cell>
          <cell r="H6123">
            <v>0</v>
          </cell>
          <cell r="I6123">
            <v>6.793</v>
          </cell>
          <cell r="J6123">
            <v>6.793</v>
          </cell>
        </row>
        <row r="6124">
          <cell r="C6124" t="str">
            <v>宜章县</v>
          </cell>
          <cell r="D6124">
            <v>431022</v>
          </cell>
          <cell r="E6124" t="str">
            <v>一类</v>
          </cell>
          <cell r="F6124" t="str">
            <v>Y713431022</v>
          </cell>
          <cell r="G6124" t="str">
            <v>雷公水-小溪</v>
          </cell>
          <cell r="H6124">
            <v>0</v>
          </cell>
          <cell r="I6124">
            <v>3.061</v>
          </cell>
          <cell r="J6124">
            <v>3.061</v>
          </cell>
        </row>
        <row r="6125">
          <cell r="C6125" t="str">
            <v>宜章县</v>
          </cell>
          <cell r="D6125">
            <v>431022</v>
          </cell>
          <cell r="E6125" t="str">
            <v>一类</v>
          </cell>
          <cell r="F6125" t="str">
            <v>Y714431022</v>
          </cell>
          <cell r="G6125" t="str">
            <v>白石渡-小溪</v>
          </cell>
          <cell r="H6125">
            <v>0</v>
          </cell>
          <cell r="I6125">
            <v>3.996</v>
          </cell>
          <cell r="J6125">
            <v>2.415</v>
          </cell>
        </row>
        <row r="6126">
          <cell r="C6126" t="str">
            <v>宜章县</v>
          </cell>
          <cell r="D6126">
            <v>431022</v>
          </cell>
          <cell r="E6126" t="str">
            <v>一类</v>
          </cell>
          <cell r="F6126" t="str">
            <v>Y718431022</v>
          </cell>
          <cell r="G6126" t="str">
            <v>长冲-水浸窝</v>
          </cell>
          <cell r="H6126">
            <v>0</v>
          </cell>
          <cell r="I6126">
            <v>10.803</v>
          </cell>
          <cell r="J6126">
            <v>7.31</v>
          </cell>
        </row>
        <row r="6127">
          <cell r="C6127" t="str">
            <v>宜章县</v>
          </cell>
          <cell r="D6127">
            <v>431022</v>
          </cell>
          <cell r="E6127" t="str">
            <v>一类</v>
          </cell>
          <cell r="F6127" t="str">
            <v>Y723431022</v>
          </cell>
          <cell r="G6127" t="str">
            <v>杨家冲-寺山坪</v>
          </cell>
          <cell r="H6127">
            <v>0</v>
          </cell>
          <cell r="I6127">
            <v>10.581</v>
          </cell>
          <cell r="J6127">
            <v>7.29</v>
          </cell>
        </row>
        <row r="6128">
          <cell r="C6128" t="str">
            <v>宜章县</v>
          </cell>
          <cell r="D6128">
            <v>431022</v>
          </cell>
          <cell r="E6128" t="str">
            <v>一类</v>
          </cell>
          <cell r="F6128" t="str">
            <v>Y725431022</v>
          </cell>
          <cell r="G6128" t="str">
            <v>罗家山-下湾</v>
          </cell>
          <cell r="H6128">
            <v>0</v>
          </cell>
          <cell r="I6128">
            <v>8.561</v>
          </cell>
          <cell r="J6128">
            <v>3.145</v>
          </cell>
        </row>
        <row r="6129">
          <cell r="C6129" t="str">
            <v>宜章县</v>
          </cell>
          <cell r="D6129">
            <v>431022</v>
          </cell>
          <cell r="E6129" t="str">
            <v>一类</v>
          </cell>
          <cell r="F6129" t="str">
            <v>Y726431022</v>
          </cell>
          <cell r="G6129" t="str">
            <v>蕉溪-走马丘</v>
          </cell>
          <cell r="H6129">
            <v>0</v>
          </cell>
          <cell r="I6129">
            <v>7.653</v>
          </cell>
          <cell r="J6129">
            <v>7.653</v>
          </cell>
        </row>
        <row r="6130">
          <cell r="C6130" t="str">
            <v>宜章县</v>
          </cell>
          <cell r="D6130">
            <v>431022</v>
          </cell>
          <cell r="E6130" t="str">
            <v>一类</v>
          </cell>
          <cell r="F6130" t="str">
            <v>Y727431022</v>
          </cell>
          <cell r="G6130" t="str">
            <v>银企龙-大坪上</v>
          </cell>
          <cell r="H6130">
            <v>0</v>
          </cell>
          <cell r="I6130">
            <v>2.942</v>
          </cell>
          <cell r="J6130">
            <v>2.942</v>
          </cell>
        </row>
        <row r="6131">
          <cell r="C6131" t="str">
            <v>宜章县</v>
          </cell>
          <cell r="D6131">
            <v>431022</v>
          </cell>
          <cell r="E6131" t="str">
            <v>一类</v>
          </cell>
          <cell r="F6131" t="str">
            <v>Y728431022</v>
          </cell>
          <cell r="G6131" t="str">
            <v>桐子树下-晏家</v>
          </cell>
          <cell r="H6131">
            <v>0</v>
          </cell>
          <cell r="I6131">
            <v>1.159</v>
          </cell>
          <cell r="J6131">
            <v>1.159</v>
          </cell>
        </row>
        <row r="6132">
          <cell r="C6132" t="str">
            <v>宜章县</v>
          </cell>
          <cell r="D6132">
            <v>431022</v>
          </cell>
          <cell r="E6132" t="str">
            <v>一类</v>
          </cell>
          <cell r="F6132" t="str">
            <v>Y731431022</v>
          </cell>
          <cell r="G6132" t="str">
            <v>上寮-岑水</v>
          </cell>
          <cell r="H6132">
            <v>0</v>
          </cell>
          <cell r="I6132">
            <v>3.332</v>
          </cell>
          <cell r="J6132">
            <v>1.147</v>
          </cell>
        </row>
        <row r="6133">
          <cell r="C6133" t="str">
            <v>宜章县</v>
          </cell>
          <cell r="D6133">
            <v>431022</v>
          </cell>
          <cell r="E6133" t="str">
            <v>一类</v>
          </cell>
          <cell r="F6133" t="str">
            <v>Y733431022</v>
          </cell>
          <cell r="G6133" t="str">
            <v>罗家山-小塘</v>
          </cell>
          <cell r="H6133">
            <v>0</v>
          </cell>
          <cell r="I6133">
            <v>11.08</v>
          </cell>
          <cell r="J6133">
            <v>5.164</v>
          </cell>
        </row>
        <row r="6134">
          <cell r="C6134" t="str">
            <v>宜章县</v>
          </cell>
          <cell r="D6134">
            <v>431022</v>
          </cell>
          <cell r="E6134" t="str">
            <v>一类</v>
          </cell>
          <cell r="F6134" t="str">
            <v>Y734431022</v>
          </cell>
          <cell r="G6134" t="str">
            <v>杉树山-四方凉亭</v>
          </cell>
          <cell r="H6134">
            <v>0</v>
          </cell>
          <cell r="I6134">
            <v>4.625</v>
          </cell>
          <cell r="J6134">
            <v>1.215</v>
          </cell>
        </row>
        <row r="6135">
          <cell r="C6135" t="str">
            <v>宜章县</v>
          </cell>
          <cell r="D6135">
            <v>431022</v>
          </cell>
          <cell r="E6135" t="str">
            <v>一类</v>
          </cell>
          <cell r="F6135" t="str">
            <v>Y735431022</v>
          </cell>
          <cell r="G6135" t="str">
            <v>牛形-供销社</v>
          </cell>
          <cell r="H6135">
            <v>0</v>
          </cell>
          <cell r="I6135">
            <v>5.93</v>
          </cell>
          <cell r="J6135">
            <v>2.485</v>
          </cell>
        </row>
        <row r="6136">
          <cell r="C6136" t="str">
            <v>宜章县</v>
          </cell>
          <cell r="D6136">
            <v>431022</v>
          </cell>
          <cell r="E6136" t="str">
            <v>一类</v>
          </cell>
          <cell r="F6136" t="str">
            <v>Y737431022</v>
          </cell>
          <cell r="G6136" t="str">
            <v>栗源-龙沙坪</v>
          </cell>
          <cell r="H6136">
            <v>0</v>
          </cell>
          <cell r="I6136">
            <v>3.899</v>
          </cell>
          <cell r="J6136">
            <v>3.899</v>
          </cell>
        </row>
        <row r="6137">
          <cell r="C6137" t="str">
            <v>宜章县</v>
          </cell>
          <cell r="D6137">
            <v>431022</v>
          </cell>
          <cell r="E6137" t="str">
            <v>一类</v>
          </cell>
          <cell r="F6137" t="str">
            <v>Y740431022</v>
          </cell>
          <cell r="G6137" t="str">
            <v>苦竹-三丫里</v>
          </cell>
          <cell r="H6137">
            <v>0</v>
          </cell>
          <cell r="I6137">
            <v>4.963</v>
          </cell>
          <cell r="J6137">
            <v>3.54</v>
          </cell>
        </row>
        <row r="6138">
          <cell r="C6138" t="str">
            <v>宜章县</v>
          </cell>
          <cell r="D6138">
            <v>431022</v>
          </cell>
          <cell r="E6138" t="str">
            <v>一类</v>
          </cell>
          <cell r="F6138" t="str">
            <v>Y741431022</v>
          </cell>
          <cell r="G6138" t="str">
            <v>狐狸坑-沙溪</v>
          </cell>
          <cell r="H6138">
            <v>0</v>
          </cell>
          <cell r="I6138">
            <v>4.799</v>
          </cell>
          <cell r="J6138">
            <v>4.799</v>
          </cell>
        </row>
        <row r="6139">
          <cell r="C6139" t="str">
            <v>宜章县</v>
          </cell>
          <cell r="D6139">
            <v>431022</v>
          </cell>
          <cell r="E6139" t="str">
            <v>一类</v>
          </cell>
          <cell r="F6139" t="str">
            <v>Y742431022</v>
          </cell>
          <cell r="G6139" t="str">
            <v>企业办-笆蕉冲</v>
          </cell>
          <cell r="H6139">
            <v>0</v>
          </cell>
          <cell r="I6139">
            <v>9.492</v>
          </cell>
          <cell r="J6139">
            <v>6.302</v>
          </cell>
        </row>
        <row r="6140">
          <cell r="C6140" t="str">
            <v>宜章县</v>
          </cell>
          <cell r="D6140">
            <v>431022</v>
          </cell>
          <cell r="E6140" t="str">
            <v>一类</v>
          </cell>
          <cell r="F6140" t="str">
            <v>Y743431022</v>
          </cell>
          <cell r="G6140" t="str">
            <v>一六-岩泉</v>
          </cell>
          <cell r="H6140">
            <v>0</v>
          </cell>
          <cell r="I6140">
            <v>4.701</v>
          </cell>
          <cell r="J6140">
            <v>4.701</v>
          </cell>
        </row>
        <row r="6141">
          <cell r="C6141" t="str">
            <v>宜章县</v>
          </cell>
          <cell r="D6141">
            <v>431022</v>
          </cell>
          <cell r="E6141" t="str">
            <v>一类</v>
          </cell>
          <cell r="F6141" t="str">
            <v>Y745431022</v>
          </cell>
          <cell r="G6141" t="str">
            <v>栏杆岭-壕口</v>
          </cell>
          <cell r="H6141">
            <v>0</v>
          </cell>
          <cell r="I6141">
            <v>12.262</v>
          </cell>
          <cell r="J6141">
            <v>12.262</v>
          </cell>
        </row>
        <row r="6142">
          <cell r="C6142" t="str">
            <v>宜章县</v>
          </cell>
          <cell r="D6142">
            <v>431022</v>
          </cell>
          <cell r="E6142" t="str">
            <v>一类</v>
          </cell>
          <cell r="F6142" t="str">
            <v>Y748431022</v>
          </cell>
          <cell r="G6142" t="str">
            <v>白沙圩-坳上</v>
          </cell>
          <cell r="H6142">
            <v>0</v>
          </cell>
          <cell r="I6142">
            <v>12.699</v>
          </cell>
          <cell r="J6142">
            <v>7.873</v>
          </cell>
        </row>
        <row r="6143">
          <cell r="C6143" t="str">
            <v>宜章县</v>
          </cell>
          <cell r="D6143">
            <v>431022</v>
          </cell>
          <cell r="E6143" t="str">
            <v>一类</v>
          </cell>
          <cell r="F6143" t="str">
            <v>Y750431022</v>
          </cell>
          <cell r="G6143" t="str">
            <v>杨柳冲-大花岭头</v>
          </cell>
          <cell r="H6143">
            <v>0</v>
          </cell>
          <cell r="I6143">
            <v>2.345</v>
          </cell>
          <cell r="J6143">
            <v>2.345</v>
          </cell>
        </row>
        <row r="6144">
          <cell r="C6144" t="str">
            <v>宜章县</v>
          </cell>
          <cell r="D6144">
            <v>431022</v>
          </cell>
          <cell r="E6144" t="str">
            <v>一类</v>
          </cell>
          <cell r="F6144" t="str">
            <v>Y751431022</v>
          </cell>
          <cell r="G6144" t="str">
            <v>刘家-塔桥</v>
          </cell>
          <cell r="H6144">
            <v>0</v>
          </cell>
          <cell r="I6144">
            <v>3.312</v>
          </cell>
          <cell r="J6144">
            <v>3.312</v>
          </cell>
        </row>
        <row r="6145">
          <cell r="C6145" t="str">
            <v>宜章县</v>
          </cell>
          <cell r="D6145">
            <v>431022</v>
          </cell>
          <cell r="E6145" t="str">
            <v>一类</v>
          </cell>
          <cell r="F6145" t="str">
            <v>Y752431022</v>
          </cell>
          <cell r="G6145" t="str">
            <v>万安寺工班-黄沙</v>
          </cell>
          <cell r="H6145">
            <v>0</v>
          </cell>
          <cell r="I6145">
            <v>8.774</v>
          </cell>
          <cell r="J6145">
            <v>7.565</v>
          </cell>
        </row>
        <row r="6146">
          <cell r="C6146" t="str">
            <v>宜章县</v>
          </cell>
          <cell r="D6146">
            <v>431022</v>
          </cell>
          <cell r="E6146" t="str">
            <v>一类</v>
          </cell>
          <cell r="F6146" t="str">
            <v>Y753431022</v>
          </cell>
          <cell r="G6146" t="str">
            <v>下章銮-金朝山</v>
          </cell>
          <cell r="H6146">
            <v>0</v>
          </cell>
          <cell r="I6146">
            <v>7.175</v>
          </cell>
          <cell r="J6146">
            <v>1.499</v>
          </cell>
        </row>
        <row r="6147">
          <cell r="C6147" t="str">
            <v>宜章县</v>
          </cell>
          <cell r="D6147">
            <v>431022</v>
          </cell>
          <cell r="E6147" t="str">
            <v>一类</v>
          </cell>
          <cell r="F6147" t="str">
            <v>Y754431022</v>
          </cell>
          <cell r="G6147" t="str">
            <v>黄沙-大凤</v>
          </cell>
          <cell r="H6147">
            <v>0</v>
          </cell>
          <cell r="I6147">
            <v>8.199</v>
          </cell>
          <cell r="J6147">
            <v>4.498</v>
          </cell>
        </row>
        <row r="6148">
          <cell r="C6148" t="str">
            <v>宜章县</v>
          </cell>
          <cell r="D6148">
            <v>431022</v>
          </cell>
          <cell r="E6148" t="str">
            <v>一类</v>
          </cell>
          <cell r="F6148" t="str">
            <v>Y755431022</v>
          </cell>
          <cell r="G6148" t="str">
            <v>黄沙-横冲</v>
          </cell>
          <cell r="H6148">
            <v>0</v>
          </cell>
          <cell r="I6148">
            <v>4.753</v>
          </cell>
          <cell r="J6148">
            <v>3.978</v>
          </cell>
        </row>
        <row r="6149">
          <cell r="C6149" t="str">
            <v>宜章县</v>
          </cell>
          <cell r="D6149">
            <v>431022</v>
          </cell>
          <cell r="E6149" t="str">
            <v>一类</v>
          </cell>
          <cell r="F6149" t="str">
            <v>Y759431022</v>
          </cell>
          <cell r="G6149" t="str">
            <v>谢家-台宵</v>
          </cell>
          <cell r="H6149">
            <v>0</v>
          </cell>
          <cell r="I6149">
            <v>5.919</v>
          </cell>
          <cell r="J6149">
            <v>5.919</v>
          </cell>
        </row>
        <row r="6150">
          <cell r="C6150" t="str">
            <v>宜章县</v>
          </cell>
          <cell r="D6150">
            <v>431022</v>
          </cell>
          <cell r="E6150" t="str">
            <v>一类</v>
          </cell>
          <cell r="F6150" t="str">
            <v>Y762431022</v>
          </cell>
          <cell r="G6150" t="str">
            <v>莽山-桥头电站</v>
          </cell>
          <cell r="H6150">
            <v>2.095</v>
          </cell>
          <cell r="I6150">
            <v>28.263</v>
          </cell>
          <cell r="J6150">
            <v>16.073</v>
          </cell>
        </row>
        <row r="6151">
          <cell r="C6151" t="str">
            <v>宜章县</v>
          </cell>
          <cell r="D6151">
            <v>431022</v>
          </cell>
          <cell r="E6151" t="str">
            <v>一类</v>
          </cell>
          <cell r="F6151" t="str">
            <v>Y763431022</v>
          </cell>
          <cell r="G6151" t="str">
            <v>莽山-河家湾</v>
          </cell>
          <cell r="H6151">
            <v>0</v>
          </cell>
          <cell r="I6151">
            <v>3.911</v>
          </cell>
          <cell r="J6151">
            <v>3.911</v>
          </cell>
        </row>
        <row r="6152">
          <cell r="C6152" t="str">
            <v>宜章县</v>
          </cell>
          <cell r="D6152">
            <v>431022</v>
          </cell>
          <cell r="E6152" t="str">
            <v>一类</v>
          </cell>
          <cell r="F6152" t="str">
            <v>Y764431022</v>
          </cell>
          <cell r="G6152" t="str">
            <v>古头冲-猪下冲</v>
          </cell>
          <cell r="H6152">
            <v>0</v>
          </cell>
          <cell r="I6152">
            <v>4.982</v>
          </cell>
          <cell r="J6152">
            <v>4.372</v>
          </cell>
        </row>
        <row r="6153">
          <cell r="C6153" t="str">
            <v>宜章县</v>
          </cell>
          <cell r="D6153">
            <v>431022</v>
          </cell>
          <cell r="E6153" t="str">
            <v>一类</v>
          </cell>
          <cell r="F6153" t="str">
            <v>Y765431022</v>
          </cell>
          <cell r="G6153" t="str">
            <v>谷粑井-曹家养路班</v>
          </cell>
          <cell r="H6153">
            <v>0</v>
          </cell>
          <cell r="I6153">
            <v>3.763</v>
          </cell>
          <cell r="J6153">
            <v>3.763</v>
          </cell>
        </row>
        <row r="6154">
          <cell r="C6154" t="str">
            <v>宜章县</v>
          </cell>
          <cell r="D6154">
            <v>431022</v>
          </cell>
          <cell r="E6154" t="str">
            <v>一类</v>
          </cell>
          <cell r="F6154" t="str">
            <v>Y769431022</v>
          </cell>
          <cell r="G6154" t="str">
            <v>加油站-金朝山</v>
          </cell>
          <cell r="H6154">
            <v>0</v>
          </cell>
          <cell r="I6154">
            <v>5.159</v>
          </cell>
          <cell r="J6154">
            <v>3.199</v>
          </cell>
        </row>
        <row r="6155">
          <cell r="C6155" t="str">
            <v>宜章县</v>
          </cell>
          <cell r="D6155">
            <v>431022</v>
          </cell>
          <cell r="E6155" t="str">
            <v>一类</v>
          </cell>
          <cell r="F6155" t="str">
            <v>Y772431022</v>
          </cell>
          <cell r="G6155" t="str">
            <v>石窝塘-圣公坛</v>
          </cell>
          <cell r="H6155">
            <v>0</v>
          </cell>
          <cell r="I6155">
            <v>10.094</v>
          </cell>
          <cell r="J6155">
            <v>10.094</v>
          </cell>
        </row>
        <row r="6156">
          <cell r="C6156" t="str">
            <v>宜章县</v>
          </cell>
          <cell r="D6156">
            <v>431022</v>
          </cell>
          <cell r="E6156" t="str">
            <v>一类</v>
          </cell>
          <cell r="F6156" t="str">
            <v>Y773431022</v>
          </cell>
          <cell r="G6156" t="str">
            <v>沙市-白沙圩</v>
          </cell>
          <cell r="H6156">
            <v>0</v>
          </cell>
          <cell r="I6156">
            <v>6.063</v>
          </cell>
          <cell r="J6156">
            <v>4.178</v>
          </cell>
        </row>
        <row r="6157">
          <cell r="C6157" t="str">
            <v>宜章县</v>
          </cell>
          <cell r="D6157">
            <v>431022</v>
          </cell>
          <cell r="E6157" t="str">
            <v>一类</v>
          </cell>
          <cell r="F6157" t="str">
            <v>Y774431022</v>
          </cell>
          <cell r="G6157" t="str">
            <v>岩英山-杉木山</v>
          </cell>
          <cell r="H6157">
            <v>0</v>
          </cell>
          <cell r="I6157">
            <v>6.319</v>
          </cell>
          <cell r="J6157">
            <v>1.285</v>
          </cell>
        </row>
        <row r="6158">
          <cell r="C6158" t="str">
            <v>宜章县</v>
          </cell>
          <cell r="D6158">
            <v>431022</v>
          </cell>
          <cell r="E6158" t="str">
            <v>一类</v>
          </cell>
          <cell r="F6158" t="str">
            <v>Y777431022</v>
          </cell>
          <cell r="G6158" t="str">
            <v>夏洛-五塘冲</v>
          </cell>
          <cell r="H6158">
            <v>0</v>
          </cell>
          <cell r="I6158">
            <v>3.639</v>
          </cell>
          <cell r="J6158">
            <v>3.639</v>
          </cell>
        </row>
        <row r="6159">
          <cell r="C6159" t="str">
            <v>宜章县</v>
          </cell>
          <cell r="D6159">
            <v>431022</v>
          </cell>
          <cell r="E6159" t="str">
            <v>一类</v>
          </cell>
          <cell r="F6159" t="str">
            <v>Y782431022</v>
          </cell>
          <cell r="G6159" t="str">
            <v>枫树脚-塘冲</v>
          </cell>
          <cell r="H6159">
            <v>3.93</v>
          </cell>
          <cell r="I6159">
            <v>11.204</v>
          </cell>
          <cell r="J6159">
            <v>7.274</v>
          </cell>
        </row>
        <row r="6160">
          <cell r="C6160" t="str">
            <v>宜章县</v>
          </cell>
          <cell r="D6160">
            <v>431022</v>
          </cell>
          <cell r="E6160" t="str">
            <v>一类</v>
          </cell>
          <cell r="F6160" t="str">
            <v>Y783431022</v>
          </cell>
          <cell r="G6160" t="str">
            <v>迎春-南强</v>
          </cell>
          <cell r="H6160">
            <v>0</v>
          </cell>
          <cell r="I6160">
            <v>5.673</v>
          </cell>
          <cell r="J6160">
            <v>3.318</v>
          </cell>
        </row>
        <row r="6161">
          <cell r="C6161" t="str">
            <v>宜章县</v>
          </cell>
          <cell r="D6161">
            <v>431022</v>
          </cell>
          <cell r="E6161" t="str">
            <v>一类</v>
          </cell>
          <cell r="F6161" t="str">
            <v>Y789431022</v>
          </cell>
          <cell r="G6161" t="str">
            <v>小水坳-毛坪头</v>
          </cell>
          <cell r="H6161">
            <v>0</v>
          </cell>
          <cell r="I6161">
            <v>4.835</v>
          </cell>
          <cell r="J6161">
            <v>1.099</v>
          </cell>
        </row>
        <row r="6162">
          <cell r="C6162" t="str">
            <v>宜章县</v>
          </cell>
          <cell r="D6162">
            <v>431022</v>
          </cell>
          <cell r="E6162" t="str">
            <v>一类</v>
          </cell>
          <cell r="F6162" t="str">
            <v>Y790431022</v>
          </cell>
          <cell r="G6162" t="str">
            <v>车角店-麻田</v>
          </cell>
          <cell r="H6162">
            <v>0</v>
          </cell>
          <cell r="I6162">
            <v>0.665</v>
          </cell>
          <cell r="J6162">
            <v>0.665</v>
          </cell>
        </row>
        <row r="6163">
          <cell r="C6163" t="str">
            <v>宜章县</v>
          </cell>
          <cell r="D6163">
            <v>431022</v>
          </cell>
          <cell r="E6163" t="str">
            <v>一类</v>
          </cell>
          <cell r="F6163" t="str">
            <v>Y792431022</v>
          </cell>
          <cell r="G6163" t="str">
            <v>达梓塘-畦山</v>
          </cell>
          <cell r="H6163">
            <v>0</v>
          </cell>
          <cell r="I6163">
            <v>5.847</v>
          </cell>
          <cell r="J6163">
            <v>5.847</v>
          </cell>
        </row>
        <row r="6164">
          <cell r="C6164" t="str">
            <v>宜章县</v>
          </cell>
          <cell r="D6164">
            <v>431022</v>
          </cell>
          <cell r="E6164" t="str">
            <v>一类</v>
          </cell>
          <cell r="F6164" t="str">
            <v>Y795431022</v>
          </cell>
          <cell r="G6164" t="str">
            <v>贺家-石江</v>
          </cell>
          <cell r="H6164">
            <v>0</v>
          </cell>
          <cell r="I6164">
            <v>2.099</v>
          </cell>
          <cell r="J6164">
            <v>2.099</v>
          </cell>
        </row>
        <row r="6165">
          <cell r="C6165" t="str">
            <v>宜章县</v>
          </cell>
          <cell r="D6165">
            <v>431022</v>
          </cell>
          <cell r="E6165" t="str">
            <v>一类</v>
          </cell>
          <cell r="F6165" t="str">
            <v>Y796431022</v>
          </cell>
          <cell r="G6165" t="str">
            <v>东风圩-贺家</v>
          </cell>
          <cell r="H6165">
            <v>0</v>
          </cell>
          <cell r="I6165">
            <v>5.757</v>
          </cell>
          <cell r="J6165">
            <v>2.793</v>
          </cell>
        </row>
        <row r="6166">
          <cell r="C6166" t="str">
            <v>宜章县</v>
          </cell>
          <cell r="D6166">
            <v>431022</v>
          </cell>
          <cell r="E6166" t="str">
            <v>一类</v>
          </cell>
          <cell r="F6166" t="str">
            <v>Y799431022</v>
          </cell>
          <cell r="G6166" t="str">
            <v>新邹家桥-大坪头</v>
          </cell>
          <cell r="H6166">
            <v>0</v>
          </cell>
          <cell r="I6166">
            <v>3.998</v>
          </cell>
          <cell r="J6166">
            <v>3.998</v>
          </cell>
        </row>
        <row r="6167">
          <cell r="C6167" t="str">
            <v>宜章县</v>
          </cell>
          <cell r="D6167">
            <v>431022</v>
          </cell>
          <cell r="E6167" t="str">
            <v>一类</v>
          </cell>
          <cell r="F6167" t="str">
            <v>Y800431022</v>
          </cell>
          <cell r="G6167" t="str">
            <v>水楼下-三溪</v>
          </cell>
          <cell r="H6167">
            <v>0</v>
          </cell>
          <cell r="I6167">
            <v>4.715</v>
          </cell>
          <cell r="J6167">
            <v>4.715</v>
          </cell>
        </row>
        <row r="6168">
          <cell r="C6168" t="str">
            <v>永兴县小计</v>
          </cell>
        </row>
        <row r="6168">
          <cell r="J6168">
            <v>370.607</v>
          </cell>
        </row>
        <row r="6169">
          <cell r="C6169" t="str">
            <v>永兴县</v>
          </cell>
          <cell r="D6169">
            <v>431023</v>
          </cell>
          <cell r="E6169" t="str">
            <v>三类</v>
          </cell>
          <cell r="F6169" t="str">
            <v>C061431023</v>
          </cell>
          <cell r="G6169" t="str">
            <v>水源头－杜家</v>
          </cell>
          <cell r="H6169">
            <v>0</v>
          </cell>
          <cell r="I6169">
            <v>2.924</v>
          </cell>
          <cell r="J6169">
            <v>2.427</v>
          </cell>
        </row>
        <row r="6170">
          <cell r="C6170" t="str">
            <v>永兴县</v>
          </cell>
          <cell r="D6170">
            <v>431023</v>
          </cell>
          <cell r="E6170" t="str">
            <v>三类</v>
          </cell>
          <cell r="F6170" t="str">
            <v>C071431023</v>
          </cell>
          <cell r="G6170" t="str">
            <v>界牌－枣子</v>
          </cell>
          <cell r="H6170">
            <v>0</v>
          </cell>
          <cell r="I6170">
            <v>2.479</v>
          </cell>
          <cell r="J6170">
            <v>2.479</v>
          </cell>
        </row>
        <row r="6171">
          <cell r="C6171" t="str">
            <v>永兴县</v>
          </cell>
          <cell r="D6171">
            <v>431023</v>
          </cell>
          <cell r="E6171" t="str">
            <v>三类</v>
          </cell>
          <cell r="F6171" t="str">
            <v>C135431023</v>
          </cell>
          <cell r="G6171" t="str">
            <v>铁炉-石屏</v>
          </cell>
          <cell r="H6171">
            <v>3.492</v>
          </cell>
          <cell r="I6171">
            <v>5.864</v>
          </cell>
          <cell r="J6171">
            <v>2.372</v>
          </cell>
        </row>
        <row r="6172">
          <cell r="C6172" t="str">
            <v>永兴县</v>
          </cell>
          <cell r="D6172">
            <v>431023</v>
          </cell>
          <cell r="E6172" t="str">
            <v>三类</v>
          </cell>
          <cell r="F6172" t="str">
            <v>C149431023</v>
          </cell>
          <cell r="G6172" t="str">
            <v>新中医院-康绪</v>
          </cell>
          <cell r="H6172">
            <v>0</v>
          </cell>
          <cell r="I6172">
            <v>2.374</v>
          </cell>
          <cell r="J6172">
            <v>2.374</v>
          </cell>
        </row>
        <row r="6173">
          <cell r="C6173" t="str">
            <v>永兴县</v>
          </cell>
          <cell r="D6173">
            <v>431023</v>
          </cell>
          <cell r="E6173" t="str">
            <v>三类</v>
          </cell>
          <cell r="F6173" t="str">
            <v>C151431023</v>
          </cell>
          <cell r="G6173" t="str">
            <v>铜角湾－国税局</v>
          </cell>
          <cell r="H6173">
            <v>0</v>
          </cell>
          <cell r="I6173">
            <v>3.52</v>
          </cell>
          <cell r="J6173">
            <v>3.52</v>
          </cell>
        </row>
        <row r="6174">
          <cell r="C6174" t="str">
            <v>永兴县</v>
          </cell>
          <cell r="D6174">
            <v>431023</v>
          </cell>
          <cell r="E6174" t="str">
            <v>三类</v>
          </cell>
          <cell r="F6174" t="str">
            <v>C159431023</v>
          </cell>
          <cell r="G6174" t="str">
            <v>樟冲水库-排头仙</v>
          </cell>
          <cell r="H6174">
            <v>0</v>
          </cell>
          <cell r="I6174">
            <v>2.982</v>
          </cell>
          <cell r="J6174">
            <v>1.984</v>
          </cell>
        </row>
        <row r="6175">
          <cell r="C6175" t="str">
            <v>永兴县</v>
          </cell>
          <cell r="D6175">
            <v>431023</v>
          </cell>
          <cell r="E6175" t="str">
            <v>三类</v>
          </cell>
          <cell r="F6175" t="str">
            <v>C182431023</v>
          </cell>
          <cell r="G6175" t="str">
            <v>文明圩－景星</v>
          </cell>
          <cell r="H6175">
            <v>0</v>
          </cell>
          <cell r="I6175">
            <v>1.503</v>
          </cell>
          <cell r="J6175">
            <v>1.503</v>
          </cell>
        </row>
        <row r="6176">
          <cell r="C6176" t="str">
            <v>永兴县</v>
          </cell>
          <cell r="D6176">
            <v>431023</v>
          </cell>
          <cell r="E6176" t="str">
            <v>三类</v>
          </cell>
          <cell r="F6176" t="str">
            <v>C183431023</v>
          </cell>
          <cell r="G6176" t="str">
            <v>凉山坳-水口桥</v>
          </cell>
          <cell r="H6176">
            <v>0</v>
          </cell>
          <cell r="I6176">
            <v>2.064</v>
          </cell>
          <cell r="J6176">
            <v>2.064</v>
          </cell>
        </row>
        <row r="6177">
          <cell r="C6177" t="str">
            <v>永兴县</v>
          </cell>
          <cell r="D6177">
            <v>431023</v>
          </cell>
          <cell r="E6177" t="str">
            <v>三类</v>
          </cell>
          <cell r="F6177" t="str">
            <v>C184431023</v>
          </cell>
          <cell r="G6177" t="str">
            <v>五十担-张坪里</v>
          </cell>
          <cell r="H6177">
            <v>0</v>
          </cell>
          <cell r="I6177">
            <v>1.431</v>
          </cell>
          <cell r="J6177">
            <v>1.431</v>
          </cell>
        </row>
        <row r="6178">
          <cell r="C6178" t="str">
            <v>永兴县</v>
          </cell>
          <cell r="D6178">
            <v>431023</v>
          </cell>
          <cell r="E6178" t="str">
            <v>三类</v>
          </cell>
          <cell r="F6178" t="str">
            <v>C186431023</v>
          </cell>
          <cell r="G6178" t="str">
            <v>石虎-姜冲</v>
          </cell>
          <cell r="H6178">
            <v>0</v>
          </cell>
          <cell r="I6178">
            <v>2.138</v>
          </cell>
          <cell r="J6178">
            <v>2.138</v>
          </cell>
        </row>
        <row r="6179">
          <cell r="C6179" t="str">
            <v>永兴县</v>
          </cell>
          <cell r="D6179">
            <v>431023</v>
          </cell>
          <cell r="E6179" t="str">
            <v>三类</v>
          </cell>
          <cell r="F6179" t="str">
            <v>C187431023</v>
          </cell>
          <cell r="G6179" t="str">
            <v>埠头－村部</v>
          </cell>
          <cell r="H6179">
            <v>0</v>
          </cell>
          <cell r="I6179">
            <v>2.358</v>
          </cell>
          <cell r="J6179">
            <v>2.358</v>
          </cell>
        </row>
        <row r="6180">
          <cell r="C6180" t="str">
            <v>永兴县</v>
          </cell>
          <cell r="D6180">
            <v>431023</v>
          </cell>
          <cell r="E6180" t="str">
            <v>三类</v>
          </cell>
          <cell r="F6180" t="str">
            <v>C189431023</v>
          </cell>
          <cell r="G6180" t="str">
            <v>黄泥－泉田</v>
          </cell>
          <cell r="H6180">
            <v>0</v>
          </cell>
          <cell r="I6180">
            <v>2.179</v>
          </cell>
          <cell r="J6180">
            <v>2.179</v>
          </cell>
        </row>
        <row r="6181">
          <cell r="C6181" t="str">
            <v>永兴县</v>
          </cell>
          <cell r="D6181">
            <v>431023</v>
          </cell>
          <cell r="E6181" t="str">
            <v>三类</v>
          </cell>
          <cell r="F6181" t="str">
            <v>C191431023</v>
          </cell>
          <cell r="G6181" t="str">
            <v>围子湾－治都</v>
          </cell>
          <cell r="H6181">
            <v>0</v>
          </cell>
          <cell r="I6181">
            <v>2.347</v>
          </cell>
          <cell r="J6181">
            <v>2.347</v>
          </cell>
        </row>
        <row r="6182">
          <cell r="C6182" t="str">
            <v>永兴县</v>
          </cell>
          <cell r="D6182">
            <v>431023</v>
          </cell>
          <cell r="E6182" t="str">
            <v>三类</v>
          </cell>
          <cell r="F6182" t="str">
            <v>C195431023</v>
          </cell>
          <cell r="G6182" t="str">
            <v>大江边－花屋</v>
          </cell>
          <cell r="H6182">
            <v>0</v>
          </cell>
          <cell r="I6182">
            <v>3.5</v>
          </cell>
          <cell r="J6182">
            <v>3.5</v>
          </cell>
        </row>
        <row r="6183">
          <cell r="C6183" t="str">
            <v>永兴县</v>
          </cell>
          <cell r="D6183">
            <v>431023</v>
          </cell>
          <cell r="E6183" t="str">
            <v>三类</v>
          </cell>
          <cell r="F6183" t="str">
            <v>C196431023</v>
          </cell>
          <cell r="G6183" t="str">
            <v>元木－晒谷石</v>
          </cell>
          <cell r="H6183">
            <v>0</v>
          </cell>
          <cell r="I6183">
            <v>2.394</v>
          </cell>
          <cell r="J6183">
            <v>2.394</v>
          </cell>
        </row>
        <row r="6184">
          <cell r="C6184" t="str">
            <v>永兴县</v>
          </cell>
          <cell r="D6184">
            <v>431023</v>
          </cell>
          <cell r="E6184" t="str">
            <v>三类</v>
          </cell>
          <cell r="F6184" t="str">
            <v>C198431023</v>
          </cell>
          <cell r="G6184" t="str">
            <v>朱丝坳－耒头</v>
          </cell>
          <cell r="H6184">
            <v>0</v>
          </cell>
          <cell r="I6184">
            <v>7.525</v>
          </cell>
          <cell r="J6184">
            <v>7.525</v>
          </cell>
        </row>
        <row r="6185">
          <cell r="C6185" t="str">
            <v>永兴县</v>
          </cell>
          <cell r="D6185">
            <v>431023</v>
          </cell>
          <cell r="E6185" t="str">
            <v>三类</v>
          </cell>
          <cell r="F6185" t="str">
            <v>C201431023</v>
          </cell>
          <cell r="G6185" t="str">
            <v>大水桥－晓源</v>
          </cell>
          <cell r="H6185">
            <v>0</v>
          </cell>
          <cell r="I6185">
            <v>2.439</v>
          </cell>
          <cell r="J6185">
            <v>2.439</v>
          </cell>
        </row>
        <row r="6186">
          <cell r="C6186" t="str">
            <v>永兴县</v>
          </cell>
          <cell r="D6186">
            <v>431023</v>
          </cell>
          <cell r="E6186" t="str">
            <v>三类</v>
          </cell>
          <cell r="F6186" t="str">
            <v>C212431023</v>
          </cell>
          <cell r="G6186" t="str">
            <v>茶园－茅屋小学</v>
          </cell>
          <cell r="H6186">
            <v>0</v>
          </cell>
          <cell r="I6186">
            <v>2.59</v>
          </cell>
          <cell r="J6186">
            <v>2.59</v>
          </cell>
        </row>
        <row r="6187">
          <cell r="C6187" t="str">
            <v>永兴县</v>
          </cell>
          <cell r="D6187">
            <v>431023</v>
          </cell>
          <cell r="E6187" t="str">
            <v>三类</v>
          </cell>
          <cell r="F6187" t="str">
            <v>C235431023</v>
          </cell>
          <cell r="G6187" t="str">
            <v>天鹅堂-上则</v>
          </cell>
          <cell r="H6187">
            <v>2.331</v>
          </cell>
          <cell r="I6187">
            <v>2.428</v>
          </cell>
          <cell r="J6187">
            <v>0.097</v>
          </cell>
        </row>
        <row r="6188">
          <cell r="C6188" t="str">
            <v>永兴县</v>
          </cell>
          <cell r="D6188">
            <v>431023</v>
          </cell>
          <cell r="E6188" t="str">
            <v>三类</v>
          </cell>
          <cell r="F6188" t="str">
            <v>C248431023</v>
          </cell>
          <cell r="G6188" t="str">
            <v>茶叶厂-井冲</v>
          </cell>
          <cell r="H6188">
            <v>0</v>
          </cell>
          <cell r="I6188">
            <v>3.496</v>
          </cell>
          <cell r="J6188">
            <v>3.496</v>
          </cell>
        </row>
        <row r="6189">
          <cell r="C6189" t="str">
            <v>永兴县</v>
          </cell>
          <cell r="D6189">
            <v>431023</v>
          </cell>
          <cell r="E6189" t="str">
            <v>三类</v>
          </cell>
          <cell r="F6189" t="str">
            <v>C254431023</v>
          </cell>
          <cell r="G6189" t="str">
            <v>李家下－虎形洲</v>
          </cell>
          <cell r="H6189">
            <v>0.826</v>
          </cell>
          <cell r="I6189">
            <v>2.138</v>
          </cell>
          <cell r="J6189">
            <v>1.312</v>
          </cell>
        </row>
        <row r="6190">
          <cell r="C6190" t="str">
            <v>永兴县</v>
          </cell>
          <cell r="D6190">
            <v>431023</v>
          </cell>
          <cell r="E6190" t="str">
            <v>三类</v>
          </cell>
          <cell r="F6190" t="str">
            <v>C275431023</v>
          </cell>
          <cell r="G6190" t="str">
            <v>烟草站-仁忠</v>
          </cell>
          <cell r="H6190">
            <v>0</v>
          </cell>
          <cell r="I6190">
            <v>3.856</v>
          </cell>
          <cell r="J6190">
            <v>3.856</v>
          </cell>
        </row>
        <row r="6191">
          <cell r="C6191" t="str">
            <v>永兴县</v>
          </cell>
          <cell r="D6191">
            <v>431023</v>
          </cell>
          <cell r="E6191" t="str">
            <v>三类</v>
          </cell>
          <cell r="F6191" t="str">
            <v>C276431023</v>
          </cell>
          <cell r="G6191" t="str">
            <v>工班-仁佳</v>
          </cell>
          <cell r="H6191">
            <v>0</v>
          </cell>
          <cell r="I6191">
            <v>6.683</v>
          </cell>
          <cell r="J6191">
            <v>6.683</v>
          </cell>
        </row>
        <row r="6192">
          <cell r="C6192" t="str">
            <v>永兴县</v>
          </cell>
          <cell r="D6192">
            <v>431023</v>
          </cell>
          <cell r="E6192" t="str">
            <v>三类</v>
          </cell>
          <cell r="F6192" t="str">
            <v>C277431023</v>
          </cell>
          <cell r="G6192" t="str">
            <v>盐塘-蛇形</v>
          </cell>
          <cell r="H6192">
            <v>0</v>
          </cell>
          <cell r="I6192">
            <v>1.038</v>
          </cell>
          <cell r="J6192">
            <v>1.038</v>
          </cell>
        </row>
        <row r="6193">
          <cell r="C6193" t="str">
            <v>永兴县</v>
          </cell>
          <cell r="D6193">
            <v>431023</v>
          </cell>
          <cell r="E6193" t="str">
            <v>三类</v>
          </cell>
          <cell r="F6193" t="str">
            <v>C287431023</v>
          </cell>
          <cell r="G6193" t="str">
            <v>老企业办－麦子塘</v>
          </cell>
          <cell r="H6193">
            <v>0</v>
          </cell>
          <cell r="I6193">
            <v>1.902</v>
          </cell>
          <cell r="J6193">
            <v>1.902</v>
          </cell>
        </row>
        <row r="6194">
          <cell r="C6194" t="str">
            <v>永兴县</v>
          </cell>
          <cell r="D6194">
            <v>431023</v>
          </cell>
          <cell r="E6194" t="str">
            <v>三类</v>
          </cell>
          <cell r="F6194" t="str">
            <v>C314431023</v>
          </cell>
          <cell r="G6194" t="str">
            <v>株山-谭家</v>
          </cell>
          <cell r="H6194">
            <v>0</v>
          </cell>
          <cell r="I6194">
            <v>4.864</v>
          </cell>
          <cell r="J6194">
            <v>4.864</v>
          </cell>
        </row>
        <row r="6195">
          <cell r="C6195" t="str">
            <v>永兴县</v>
          </cell>
          <cell r="D6195">
            <v>431023</v>
          </cell>
          <cell r="E6195" t="str">
            <v>三类</v>
          </cell>
          <cell r="F6195" t="str">
            <v>C327431023</v>
          </cell>
          <cell r="G6195" t="str">
            <v>营坪-花术</v>
          </cell>
          <cell r="H6195">
            <v>0</v>
          </cell>
          <cell r="I6195">
            <v>3.996</v>
          </cell>
          <cell r="J6195">
            <v>3.996</v>
          </cell>
        </row>
        <row r="6196">
          <cell r="C6196" t="str">
            <v>永兴县</v>
          </cell>
          <cell r="D6196">
            <v>431023</v>
          </cell>
          <cell r="E6196" t="str">
            <v>三类</v>
          </cell>
          <cell r="F6196" t="str">
            <v>C340431023</v>
          </cell>
          <cell r="G6196" t="str">
            <v>沟坪-青联</v>
          </cell>
          <cell r="H6196">
            <v>0</v>
          </cell>
          <cell r="I6196">
            <v>5.987</v>
          </cell>
          <cell r="J6196">
            <v>5.987</v>
          </cell>
        </row>
        <row r="6197">
          <cell r="C6197" t="str">
            <v>永兴县</v>
          </cell>
          <cell r="D6197">
            <v>431023</v>
          </cell>
          <cell r="E6197" t="str">
            <v>三类</v>
          </cell>
          <cell r="F6197" t="str">
            <v>C357431023</v>
          </cell>
          <cell r="G6197" t="str">
            <v>龙王市－老石</v>
          </cell>
          <cell r="H6197">
            <v>1.519</v>
          </cell>
          <cell r="I6197">
            <v>4.302</v>
          </cell>
          <cell r="J6197">
            <v>2.053</v>
          </cell>
        </row>
        <row r="6198">
          <cell r="C6198" t="str">
            <v>永兴县</v>
          </cell>
          <cell r="D6198">
            <v>431023</v>
          </cell>
          <cell r="E6198" t="str">
            <v>三类</v>
          </cell>
          <cell r="F6198" t="str">
            <v>C548431023</v>
          </cell>
          <cell r="G6198" t="str">
            <v>石虎－长新</v>
          </cell>
          <cell r="H6198">
            <v>0</v>
          </cell>
          <cell r="I6198">
            <v>4.419</v>
          </cell>
          <cell r="J6198">
            <v>4.419</v>
          </cell>
        </row>
        <row r="6199">
          <cell r="C6199" t="str">
            <v>永兴县</v>
          </cell>
          <cell r="D6199">
            <v>431023</v>
          </cell>
          <cell r="E6199" t="str">
            <v>三类</v>
          </cell>
          <cell r="F6199" t="str">
            <v>C552431023</v>
          </cell>
          <cell r="G6199" t="str">
            <v>杨家－黄水桥</v>
          </cell>
          <cell r="H6199">
            <v>0</v>
          </cell>
          <cell r="I6199">
            <v>2.178</v>
          </cell>
          <cell r="J6199">
            <v>2.178</v>
          </cell>
        </row>
        <row r="6200">
          <cell r="C6200" t="str">
            <v>永兴县</v>
          </cell>
          <cell r="D6200">
            <v>431023</v>
          </cell>
          <cell r="E6200" t="str">
            <v>三类</v>
          </cell>
          <cell r="F6200" t="str">
            <v>C786431023</v>
          </cell>
          <cell r="G6200" t="str">
            <v>北站-鸭子岭</v>
          </cell>
          <cell r="H6200">
            <v>0</v>
          </cell>
          <cell r="I6200">
            <v>4.951</v>
          </cell>
          <cell r="J6200">
            <v>4.951</v>
          </cell>
        </row>
        <row r="6201">
          <cell r="C6201" t="str">
            <v>永兴县</v>
          </cell>
          <cell r="D6201">
            <v>431023</v>
          </cell>
          <cell r="E6201" t="str">
            <v>三类</v>
          </cell>
          <cell r="F6201" t="str">
            <v>C789431023</v>
          </cell>
          <cell r="G6201" t="str">
            <v>牌下－匡家</v>
          </cell>
          <cell r="H6201">
            <v>0</v>
          </cell>
          <cell r="I6201">
            <v>0.997</v>
          </cell>
          <cell r="J6201">
            <v>0.997</v>
          </cell>
        </row>
        <row r="6202">
          <cell r="C6202" t="str">
            <v>永兴县</v>
          </cell>
          <cell r="D6202">
            <v>431023</v>
          </cell>
          <cell r="E6202" t="str">
            <v>三类</v>
          </cell>
          <cell r="F6202" t="str">
            <v>C794431023</v>
          </cell>
          <cell r="G6202" t="str">
            <v>林场－春术垅</v>
          </cell>
          <cell r="H6202">
            <v>0</v>
          </cell>
          <cell r="I6202">
            <v>0.606</v>
          </cell>
          <cell r="J6202">
            <v>0.606</v>
          </cell>
        </row>
        <row r="6203">
          <cell r="C6203" t="str">
            <v>永兴县</v>
          </cell>
          <cell r="D6203">
            <v>431023</v>
          </cell>
          <cell r="E6203" t="str">
            <v>三类</v>
          </cell>
          <cell r="F6203" t="str">
            <v>X080431081</v>
          </cell>
          <cell r="G6203" t="str">
            <v>大土窝－樟树下</v>
          </cell>
          <cell r="H6203">
            <v>1.265</v>
          </cell>
          <cell r="I6203">
            <v>17.024</v>
          </cell>
          <cell r="J6203">
            <v>15.046</v>
          </cell>
        </row>
        <row r="6204">
          <cell r="C6204" t="str">
            <v>永兴县</v>
          </cell>
          <cell r="D6204">
            <v>431023</v>
          </cell>
          <cell r="E6204" t="str">
            <v>三类</v>
          </cell>
          <cell r="F6204" t="str">
            <v>X094431023</v>
          </cell>
          <cell r="G6204" t="str">
            <v>黄土洲－洞口</v>
          </cell>
          <cell r="H6204">
            <v>6.352</v>
          </cell>
          <cell r="I6204">
            <v>17.542</v>
          </cell>
          <cell r="J6204">
            <v>0.997</v>
          </cell>
        </row>
        <row r="6205">
          <cell r="C6205" t="str">
            <v>永兴县</v>
          </cell>
          <cell r="D6205">
            <v>431023</v>
          </cell>
          <cell r="E6205" t="str">
            <v>三类</v>
          </cell>
          <cell r="F6205" t="str">
            <v>X119431003</v>
          </cell>
          <cell r="G6205" t="str">
            <v>廖王坪-油市</v>
          </cell>
          <cell r="H6205">
            <v>8.919</v>
          </cell>
          <cell r="I6205">
            <v>10.71</v>
          </cell>
          <cell r="J6205">
            <v>1.791</v>
          </cell>
        </row>
        <row r="6206">
          <cell r="C6206" t="str">
            <v>永兴县</v>
          </cell>
          <cell r="D6206">
            <v>431023</v>
          </cell>
          <cell r="E6206" t="str">
            <v>三类</v>
          </cell>
          <cell r="F6206" t="str">
            <v>X128431023</v>
          </cell>
          <cell r="G6206" t="str">
            <v>七甲－大布江</v>
          </cell>
          <cell r="H6206">
            <v>0</v>
          </cell>
          <cell r="I6206">
            <v>17.404</v>
          </cell>
          <cell r="J6206">
            <v>13.383</v>
          </cell>
        </row>
        <row r="6207">
          <cell r="C6207" t="str">
            <v>永兴县</v>
          </cell>
          <cell r="D6207">
            <v>431023</v>
          </cell>
          <cell r="E6207" t="str">
            <v>三类</v>
          </cell>
          <cell r="F6207" t="str">
            <v>X129431023</v>
          </cell>
          <cell r="G6207" t="str">
            <v>柏林－刘家</v>
          </cell>
          <cell r="H6207">
            <v>0</v>
          </cell>
          <cell r="I6207">
            <v>20.965</v>
          </cell>
          <cell r="J6207">
            <v>8.193</v>
          </cell>
        </row>
        <row r="6208">
          <cell r="C6208" t="str">
            <v>永兴县</v>
          </cell>
          <cell r="D6208">
            <v>431023</v>
          </cell>
          <cell r="E6208" t="str">
            <v>三类</v>
          </cell>
          <cell r="F6208" t="str">
            <v>X131431023</v>
          </cell>
          <cell r="G6208" t="str">
            <v>乌萝－大枧头</v>
          </cell>
          <cell r="H6208">
            <v>0</v>
          </cell>
          <cell r="I6208">
            <v>18.471</v>
          </cell>
          <cell r="J6208">
            <v>2.602</v>
          </cell>
        </row>
        <row r="6209">
          <cell r="C6209" t="str">
            <v>永兴县</v>
          </cell>
          <cell r="D6209">
            <v>431023</v>
          </cell>
          <cell r="E6209" t="str">
            <v>三类</v>
          </cell>
          <cell r="F6209" t="str">
            <v>X133431023</v>
          </cell>
          <cell r="G6209" t="str">
            <v>马田-何家</v>
          </cell>
          <cell r="H6209">
            <v>0</v>
          </cell>
          <cell r="I6209">
            <v>3.138</v>
          </cell>
          <cell r="J6209">
            <v>3.138</v>
          </cell>
        </row>
        <row r="6210">
          <cell r="C6210" t="str">
            <v>永兴县</v>
          </cell>
          <cell r="D6210">
            <v>431023</v>
          </cell>
          <cell r="E6210" t="str">
            <v>三类</v>
          </cell>
          <cell r="F6210" t="str">
            <v>Y401431023</v>
          </cell>
          <cell r="G6210" t="str">
            <v>西廊－下秋垅</v>
          </cell>
          <cell r="H6210">
            <v>0</v>
          </cell>
          <cell r="I6210">
            <v>13.129</v>
          </cell>
          <cell r="J6210">
            <v>10.368</v>
          </cell>
        </row>
        <row r="6211">
          <cell r="C6211" t="str">
            <v>永兴县</v>
          </cell>
          <cell r="D6211">
            <v>431023</v>
          </cell>
          <cell r="E6211" t="str">
            <v>三类</v>
          </cell>
          <cell r="F6211" t="str">
            <v>Y402431023</v>
          </cell>
          <cell r="G6211" t="str">
            <v>四甲－西康</v>
          </cell>
          <cell r="H6211">
            <v>0</v>
          </cell>
          <cell r="I6211">
            <v>10.184</v>
          </cell>
          <cell r="J6211">
            <v>1.51</v>
          </cell>
        </row>
        <row r="6212">
          <cell r="C6212" t="str">
            <v>永兴县</v>
          </cell>
          <cell r="D6212">
            <v>431023</v>
          </cell>
          <cell r="E6212" t="str">
            <v>三类</v>
          </cell>
          <cell r="F6212" t="str">
            <v>Y403431023</v>
          </cell>
          <cell r="G6212" t="str">
            <v>四甲－小洞</v>
          </cell>
          <cell r="H6212">
            <v>0</v>
          </cell>
          <cell r="I6212">
            <v>6.084</v>
          </cell>
          <cell r="J6212">
            <v>2.696</v>
          </cell>
        </row>
        <row r="6213">
          <cell r="C6213" t="str">
            <v>永兴县</v>
          </cell>
          <cell r="D6213">
            <v>431023</v>
          </cell>
          <cell r="E6213" t="str">
            <v>三类</v>
          </cell>
          <cell r="F6213" t="str">
            <v>Y404431023</v>
          </cell>
          <cell r="G6213" t="str">
            <v>七亩嘴－抄基</v>
          </cell>
          <cell r="H6213">
            <v>0</v>
          </cell>
          <cell r="I6213">
            <v>2.268</v>
          </cell>
          <cell r="J6213">
            <v>2.268</v>
          </cell>
        </row>
        <row r="6214">
          <cell r="C6214" t="str">
            <v>永兴县</v>
          </cell>
          <cell r="D6214">
            <v>431023</v>
          </cell>
          <cell r="E6214" t="str">
            <v>三类</v>
          </cell>
          <cell r="F6214" t="str">
            <v>Y405431023</v>
          </cell>
          <cell r="G6214" t="str">
            <v>松树坳－高坡垅</v>
          </cell>
          <cell r="H6214">
            <v>0</v>
          </cell>
          <cell r="I6214">
            <v>5.891</v>
          </cell>
          <cell r="J6214">
            <v>5.891</v>
          </cell>
        </row>
        <row r="6215">
          <cell r="C6215" t="str">
            <v>永兴县</v>
          </cell>
          <cell r="D6215">
            <v>431023</v>
          </cell>
          <cell r="E6215" t="str">
            <v>三类</v>
          </cell>
          <cell r="F6215" t="str">
            <v>Y408431023</v>
          </cell>
          <cell r="G6215" t="str">
            <v>双江口-大棚</v>
          </cell>
          <cell r="H6215">
            <v>0</v>
          </cell>
          <cell r="I6215">
            <v>5.167</v>
          </cell>
          <cell r="J6215">
            <v>5.167</v>
          </cell>
        </row>
        <row r="6216">
          <cell r="C6216" t="str">
            <v>永兴县</v>
          </cell>
          <cell r="D6216">
            <v>431023</v>
          </cell>
          <cell r="E6216" t="str">
            <v>三类</v>
          </cell>
          <cell r="F6216" t="str">
            <v>Y411431023</v>
          </cell>
          <cell r="G6216" t="str">
            <v>板梁－长洲</v>
          </cell>
          <cell r="H6216">
            <v>4.178</v>
          </cell>
          <cell r="I6216">
            <v>5.394</v>
          </cell>
          <cell r="J6216">
            <v>1.216</v>
          </cell>
        </row>
        <row r="6217">
          <cell r="C6217" t="str">
            <v>永兴县</v>
          </cell>
          <cell r="D6217">
            <v>431023</v>
          </cell>
          <cell r="E6217" t="str">
            <v>三类</v>
          </cell>
          <cell r="F6217" t="str">
            <v>Y412431023</v>
          </cell>
          <cell r="G6217" t="str">
            <v>高亭司－板梁</v>
          </cell>
          <cell r="H6217">
            <v>0</v>
          </cell>
          <cell r="I6217">
            <v>2.456</v>
          </cell>
          <cell r="J6217">
            <v>2.456</v>
          </cell>
        </row>
        <row r="6218">
          <cell r="C6218" t="str">
            <v>永兴县</v>
          </cell>
          <cell r="D6218">
            <v>431023</v>
          </cell>
          <cell r="E6218" t="str">
            <v>三类</v>
          </cell>
          <cell r="F6218" t="str">
            <v>Y413431023</v>
          </cell>
          <cell r="G6218" t="str">
            <v>鸡公咀-东坪</v>
          </cell>
          <cell r="H6218">
            <v>0</v>
          </cell>
          <cell r="I6218">
            <v>3.696</v>
          </cell>
          <cell r="J6218">
            <v>1.698</v>
          </cell>
        </row>
        <row r="6219">
          <cell r="C6219" t="str">
            <v>永兴县</v>
          </cell>
          <cell r="D6219">
            <v>431023</v>
          </cell>
          <cell r="E6219" t="str">
            <v>三类</v>
          </cell>
          <cell r="F6219" t="str">
            <v>Y414431023</v>
          </cell>
          <cell r="G6219" t="str">
            <v>湖心－管理所</v>
          </cell>
          <cell r="H6219">
            <v>0</v>
          </cell>
          <cell r="I6219">
            <v>9.806</v>
          </cell>
          <cell r="J6219">
            <v>6.41</v>
          </cell>
        </row>
        <row r="6220">
          <cell r="C6220" t="str">
            <v>永兴县</v>
          </cell>
          <cell r="D6220">
            <v>431023</v>
          </cell>
          <cell r="E6220" t="str">
            <v>三类</v>
          </cell>
          <cell r="F6220" t="str">
            <v>Y415431023</v>
          </cell>
          <cell r="G6220" t="str">
            <v>天里坪－高岭</v>
          </cell>
          <cell r="H6220">
            <v>0</v>
          </cell>
          <cell r="I6220">
            <v>9.968</v>
          </cell>
          <cell r="J6220">
            <v>1.9</v>
          </cell>
        </row>
        <row r="6221">
          <cell r="C6221" t="str">
            <v>永兴县</v>
          </cell>
          <cell r="D6221">
            <v>431023</v>
          </cell>
          <cell r="E6221" t="str">
            <v>三类</v>
          </cell>
          <cell r="F6221" t="str">
            <v>Y416431023</v>
          </cell>
          <cell r="G6221" t="str">
            <v>枫坪-柏林</v>
          </cell>
          <cell r="H6221">
            <v>3.243</v>
          </cell>
          <cell r="I6221">
            <v>7.662</v>
          </cell>
          <cell r="J6221">
            <v>4.419</v>
          </cell>
        </row>
        <row r="6222">
          <cell r="C6222" t="str">
            <v>永兴县</v>
          </cell>
          <cell r="D6222">
            <v>431023</v>
          </cell>
          <cell r="E6222" t="str">
            <v>三类</v>
          </cell>
          <cell r="F6222" t="str">
            <v>Y421431023</v>
          </cell>
          <cell r="G6222" t="str">
            <v>粮站-高塘</v>
          </cell>
          <cell r="H6222">
            <v>0</v>
          </cell>
          <cell r="I6222">
            <v>4.489</v>
          </cell>
          <cell r="J6222">
            <v>3.593</v>
          </cell>
        </row>
        <row r="6223">
          <cell r="C6223" t="str">
            <v>永兴县</v>
          </cell>
          <cell r="D6223">
            <v>431023</v>
          </cell>
          <cell r="E6223" t="str">
            <v>三类</v>
          </cell>
          <cell r="F6223" t="str">
            <v>Y422431023</v>
          </cell>
          <cell r="G6223" t="str">
            <v>矮塘－太和</v>
          </cell>
          <cell r="H6223">
            <v>0</v>
          </cell>
          <cell r="I6223">
            <v>12.49</v>
          </cell>
          <cell r="J6223">
            <v>6.377</v>
          </cell>
        </row>
        <row r="6224">
          <cell r="C6224" t="str">
            <v>永兴县</v>
          </cell>
          <cell r="D6224">
            <v>431023</v>
          </cell>
          <cell r="E6224" t="str">
            <v>三类</v>
          </cell>
          <cell r="F6224" t="str">
            <v>Y423431023</v>
          </cell>
          <cell r="G6224" t="str">
            <v>长冲－高塘老湾</v>
          </cell>
          <cell r="H6224">
            <v>0</v>
          </cell>
          <cell r="I6224">
            <v>2.09</v>
          </cell>
          <cell r="J6224">
            <v>2.09</v>
          </cell>
        </row>
        <row r="6225">
          <cell r="C6225" t="str">
            <v>永兴县</v>
          </cell>
          <cell r="D6225">
            <v>431023</v>
          </cell>
          <cell r="E6225" t="str">
            <v>三类</v>
          </cell>
          <cell r="F6225" t="str">
            <v>Y424431023</v>
          </cell>
          <cell r="G6225" t="str">
            <v>千冲－山下</v>
          </cell>
          <cell r="H6225">
            <v>0</v>
          </cell>
          <cell r="I6225">
            <v>12.077</v>
          </cell>
          <cell r="J6225">
            <v>5.977</v>
          </cell>
        </row>
        <row r="6226">
          <cell r="C6226" t="str">
            <v>永兴县</v>
          </cell>
          <cell r="D6226">
            <v>431023</v>
          </cell>
          <cell r="E6226" t="str">
            <v>三类</v>
          </cell>
          <cell r="F6226" t="str">
            <v>Y425431023</v>
          </cell>
          <cell r="G6226" t="str">
            <v>中心－申明亭</v>
          </cell>
          <cell r="H6226">
            <v>0</v>
          </cell>
          <cell r="I6226">
            <v>5.493</v>
          </cell>
          <cell r="J6226">
            <v>3.29</v>
          </cell>
        </row>
        <row r="6227">
          <cell r="C6227" t="str">
            <v>永兴县</v>
          </cell>
          <cell r="D6227">
            <v>431023</v>
          </cell>
          <cell r="E6227" t="str">
            <v>三类</v>
          </cell>
          <cell r="F6227" t="str">
            <v>Y426431023</v>
          </cell>
          <cell r="G6227" t="str">
            <v>高石－东坪</v>
          </cell>
          <cell r="H6227">
            <v>5.01</v>
          </cell>
          <cell r="I6227">
            <v>14.448</v>
          </cell>
          <cell r="J6227">
            <v>8.643</v>
          </cell>
        </row>
        <row r="6228">
          <cell r="C6228" t="str">
            <v>永兴县</v>
          </cell>
          <cell r="D6228">
            <v>431023</v>
          </cell>
          <cell r="E6228" t="str">
            <v>三类</v>
          </cell>
          <cell r="F6228" t="str">
            <v>Y428431023</v>
          </cell>
          <cell r="G6228" t="str">
            <v>洋务司－东冲</v>
          </cell>
          <cell r="H6228">
            <v>2.913</v>
          </cell>
          <cell r="I6228">
            <v>6.735</v>
          </cell>
          <cell r="J6228">
            <v>2.373</v>
          </cell>
        </row>
        <row r="6229">
          <cell r="C6229" t="str">
            <v>永兴县</v>
          </cell>
          <cell r="D6229">
            <v>431023</v>
          </cell>
          <cell r="E6229" t="str">
            <v>三类</v>
          </cell>
          <cell r="F6229" t="str">
            <v>Y430431023</v>
          </cell>
          <cell r="G6229" t="str">
            <v>塘屋－杨家</v>
          </cell>
          <cell r="H6229">
            <v>0</v>
          </cell>
          <cell r="I6229">
            <v>10.897</v>
          </cell>
          <cell r="J6229">
            <v>4.364</v>
          </cell>
        </row>
        <row r="6230">
          <cell r="C6230" t="str">
            <v>永兴县</v>
          </cell>
          <cell r="D6230">
            <v>431023</v>
          </cell>
          <cell r="E6230" t="str">
            <v>三类</v>
          </cell>
          <cell r="F6230" t="str">
            <v>Y433431023</v>
          </cell>
          <cell r="G6230" t="str">
            <v>湘永-小背冲</v>
          </cell>
          <cell r="H6230">
            <v>0</v>
          </cell>
          <cell r="I6230">
            <v>5.568</v>
          </cell>
          <cell r="J6230">
            <v>1.681</v>
          </cell>
        </row>
        <row r="6231">
          <cell r="C6231" t="str">
            <v>永兴县</v>
          </cell>
          <cell r="D6231">
            <v>431023</v>
          </cell>
          <cell r="E6231" t="str">
            <v>三类</v>
          </cell>
          <cell r="F6231" t="str">
            <v>Y438431023</v>
          </cell>
          <cell r="G6231" t="str">
            <v>枫木山－牌楼</v>
          </cell>
          <cell r="H6231">
            <v>0</v>
          </cell>
          <cell r="I6231">
            <v>3.936</v>
          </cell>
          <cell r="J6231">
            <v>2.6</v>
          </cell>
        </row>
        <row r="6232">
          <cell r="C6232" t="str">
            <v>永兴县</v>
          </cell>
          <cell r="D6232">
            <v>431023</v>
          </cell>
          <cell r="E6232" t="str">
            <v>三类</v>
          </cell>
          <cell r="F6232" t="str">
            <v>Y441431023</v>
          </cell>
          <cell r="G6232" t="str">
            <v>湘阴－竹园</v>
          </cell>
          <cell r="H6232">
            <v>0</v>
          </cell>
          <cell r="I6232">
            <v>4.206</v>
          </cell>
          <cell r="J6232">
            <v>1.732</v>
          </cell>
        </row>
        <row r="6233">
          <cell r="C6233" t="str">
            <v>永兴县</v>
          </cell>
          <cell r="D6233">
            <v>431023</v>
          </cell>
          <cell r="E6233" t="str">
            <v>三类</v>
          </cell>
          <cell r="F6233" t="str">
            <v>Y442431023</v>
          </cell>
          <cell r="G6233" t="str">
            <v>滩头－长窝口</v>
          </cell>
          <cell r="H6233">
            <v>0</v>
          </cell>
          <cell r="I6233">
            <v>3.427</v>
          </cell>
          <cell r="J6233">
            <v>2.928</v>
          </cell>
        </row>
        <row r="6234">
          <cell r="C6234" t="str">
            <v>永兴县</v>
          </cell>
          <cell r="D6234">
            <v>431023</v>
          </cell>
          <cell r="E6234" t="str">
            <v>三类</v>
          </cell>
          <cell r="F6234" t="str">
            <v>Y443431023</v>
          </cell>
          <cell r="G6234" t="str">
            <v>堡口－毛家</v>
          </cell>
          <cell r="H6234">
            <v>0</v>
          </cell>
          <cell r="I6234">
            <v>3.885</v>
          </cell>
          <cell r="J6234">
            <v>3.885</v>
          </cell>
        </row>
        <row r="6235">
          <cell r="C6235" t="str">
            <v>永兴县</v>
          </cell>
          <cell r="D6235">
            <v>431023</v>
          </cell>
          <cell r="E6235" t="str">
            <v>三类</v>
          </cell>
          <cell r="F6235" t="str">
            <v>Y444431023</v>
          </cell>
          <cell r="G6235" t="str">
            <v>冯家－小窝里</v>
          </cell>
          <cell r="H6235">
            <v>0</v>
          </cell>
          <cell r="I6235">
            <v>6.335</v>
          </cell>
          <cell r="J6235">
            <v>4.892</v>
          </cell>
        </row>
        <row r="6236">
          <cell r="C6236" t="str">
            <v>永兴县</v>
          </cell>
          <cell r="D6236">
            <v>431023</v>
          </cell>
          <cell r="E6236" t="str">
            <v>三类</v>
          </cell>
          <cell r="F6236" t="str">
            <v>Y445431023</v>
          </cell>
          <cell r="G6236" t="str">
            <v>复和－田心</v>
          </cell>
          <cell r="H6236">
            <v>0</v>
          </cell>
          <cell r="I6236">
            <v>5.783</v>
          </cell>
          <cell r="J6236">
            <v>2.285</v>
          </cell>
        </row>
        <row r="6237">
          <cell r="C6237" t="str">
            <v>永兴县</v>
          </cell>
          <cell r="D6237">
            <v>431023</v>
          </cell>
          <cell r="E6237" t="str">
            <v>三类</v>
          </cell>
          <cell r="F6237" t="str">
            <v>Y446431023</v>
          </cell>
          <cell r="G6237" t="str">
            <v>江家－上桥</v>
          </cell>
          <cell r="H6237">
            <v>0</v>
          </cell>
          <cell r="I6237">
            <v>5.836</v>
          </cell>
          <cell r="J6237">
            <v>5.836</v>
          </cell>
        </row>
        <row r="6238">
          <cell r="C6238" t="str">
            <v>永兴县</v>
          </cell>
          <cell r="D6238">
            <v>431023</v>
          </cell>
          <cell r="E6238" t="str">
            <v>三类</v>
          </cell>
          <cell r="F6238" t="str">
            <v>Y447431023</v>
          </cell>
          <cell r="G6238" t="str">
            <v>花园圩－丹水岭</v>
          </cell>
          <cell r="H6238">
            <v>0</v>
          </cell>
          <cell r="I6238">
            <v>4.404</v>
          </cell>
          <cell r="J6238">
            <v>4.404</v>
          </cell>
        </row>
        <row r="6239">
          <cell r="C6239" t="str">
            <v>永兴县</v>
          </cell>
          <cell r="D6239">
            <v>431023</v>
          </cell>
          <cell r="E6239" t="str">
            <v>三类</v>
          </cell>
          <cell r="F6239" t="str">
            <v>Y448431023</v>
          </cell>
          <cell r="G6239" t="str">
            <v>尖窝点－板梁</v>
          </cell>
          <cell r="H6239">
            <v>2.934</v>
          </cell>
          <cell r="I6239">
            <v>3.395</v>
          </cell>
          <cell r="J6239">
            <v>0.461</v>
          </cell>
        </row>
        <row r="6240">
          <cell r="C6240" t="str">
            <v>永兴县</v>
          </cell>
          <cell r="D6240">
            <v>431023</v>
          </cell>
          <cell r="E6240" t="str">
            <v>三类</v>
          </cell>
          <cell r="F6240" t="str">
            <v>Y449431023</v>
          </cell>
          <cell r="G6240" t="str">
            <v>高亭司-甘棠</v>
          </cell>
          <cell r="H6240">
            <v>0</v>
          </cell>
          <cell r="I6240">
            <v>7.608</v>
          </cell>
          <cell r="J6240">
            <v>6.138</v>
          </cell>
        </row>
        <row r="6241">
          <cell r="C6241" t="str">
            <v>永兴县</v>
          </cell>
          <cell r="D6241">
            <v>431023</v>
          </cell>
          <cell r="E6241" t="str">
            <v>三类</v>
          </cell>
          <cell r="F6241" t="str">
            <v>Y450431023</v>
          </cell>
          <cell r="G6241" t="str">
            <v>龙山湖-黄坦</v>
          </cell>
          <cell r="H6241">
            <v>0</v>
          </cell>
          <cell r="I6241">
            <v>3.781</v>
          </cell>
          <cell r="J6241">
            <v>2.279</v>
          </cell>
        </row>
        <row r="6242">
          <cell r="C6242" t="str">
            <v>永兴县</v>
          </cell>
          <cell r="D6242">
            <v>431023</v>
          </cell>
          <cell r="E6242" t="str">
            <v>三类</v>
          </cell>
          <cell r="F6242" t="str">
            <v>Y452431023</v>
          </cell>
          <cell r="G6242" t="str">
            <v>油麻-曹子岭</v>
          </cell>
          <cell r="H6242">
            <v>0</v>
          </cell>
          <cell r="I6242">
            <v>7.634</v>
          </cell>
          <cell r="J6242">
            <v>3.03</v>
          </cell>
        </row>
        <row r="6243">
          <cell r="C6243" t="str">
            <v>永兴县</v>
          </cell>
          <cell r="D6243">
            <v>431023</v>
          </cell>
          <cell r="E6243" t="str">
            <v>三类</v>
          </cell>
          <cell r="F6243" t="str">
            <v>Y453431023</v>
          </cell>
          <cell r="G6243" t="str">
            <v>仁形－易家</v>
          </cell>
          <cell r="H6243">
            <v>0</v>
          </cell>
          <cell r="I6243">
            <v>10.043</v>
          </cell>
          <cell r="J6243">
            <v>6.044</v>
          </cell>
        </row>
        <row r="6244">
          <cell r="C6244" t="str">
            <v>永兴县</v>
          </cell>
          <cell r="D6244">
            <v>431023</v>
          </cell>
          <cell r="E6244" t="str">
            <v>三类</v>
          </cell>
          <cell r="F6244" t="str">
            <v>Y455431023</v>
          </cell>
          <cell r="G6244" t="str">
            <v>五子岭-竹溪</v>
          </cell>
          <cell r="H6244">
            <v>0</v>
          </cell>
          <cell r="I6244">
            <v>3.157</v>
          </cell>
          <cell r="J6244">
            <v>2.109</v>
          </cell>
        </row>
        <row r="6245">
          <cell r="C6245" t="str">
            <v>永兴县</v>
          </cell>
          <cell r="D6245">
            <v>431023</v>
          </cell>
          <cell r="E6245" t="str">
            <v>三类</v>
          </cell>
          <cell r="F6245" t="str">
            <v>Y456431023</v>
          </cell>
          <cell r="G6245" t="str">
            <v>工班-东岭</v>
          </cell>
          <cell r="H6245">
            <v>0</v>
          </cell>
          <cell r="I6245">
            <v>4.472</v>
          </cell>
          <cell r="J6245">
            <v>4.472</v>
          </cell>
        </row>
        <row r="6246">
          <cell r="C6246" t="str">
            <v>永兴县</v>
          </cell>
          <cell r="D6246">
            <v>431023</v>
          </cell>
          <cell r="E6246" t="str">
            <v>三类</v>
          </cell>
          <cell r="F6246" t="str">
            <v>Y457431023</v>
          </cell>
          <cell r="G6246" t="str">
            <v>洋塘－下路山</v>
          </cell>
          <cell r="H6246">
            <v>0</v>
          </cell>
          <cell r="I6246">
            <v>10.529</v>
          </cell>
          <cell r="J6246">
            <v>1.313</v>
          </cell>
        </row>
        <row r="6247">
          <cell r="C6247" t="str">
            <v>永兴县</v>
          </cell>
          <cell r="D6247">
            <v>431023</v>
          </cell>
          <cell r="E6247" t="str">
            <v>三类</v>
          </cell>
          <cell r="F6247" t="str">
            <v>Y458431023</v>
          </cell>
          <cell r="G6247" t="str">
            <v>洋塘－老湾里</v>
          </cell>
          <cell r="H6247">
            <v>0</v>
          </cell>
          <cell r="I6247">
            <v>7.946</v>
          </cell>
          <cell r="J6247">
            <v>6.207</v>
          </cell>
        </row>
        <row r="6248">
          <cell r="C6248" t="str">
            <v>永兴县</v>
          </cell>
          <cell r="D6248">
            <v>431023</v>
          </cell>
          <cell r="E6248" t="str">
            <v>三类</v>
          </cell>
          <cell r="F6248" t="str">
            <v>Y459431023</v>
          </cell>
          <cell r="G6248" t="str">
            <v>石桥-树头</v>
          </cell>
          <cell r="H6248">
            <v>4.455</v>
          </cell>
          <cell r="I6248">
            <v>8.533</v>
          </cell>
          <cell r="J6248">
            <v>4.078</v>
          </cell>
        </row>
        <row r="6249">
          <cell r="C6249" t="str">
            <v>永兴县</v>
          </cell>
          <cell r="D6249">
            <v>431023</v>
          </cell>
          <cell r="E6249" t="str">
            <v>三类</v>
          </cell>
          <cell r="F6249" t="str">
            <v>Y460431023</v>
          </cell>
          <cell r="G6249" t="str">
            <v>天子坟－足泉</v>
          </cell>
          <cell r="H6249">
            <v>0</v>
          </cell>
          <cell r="I6249">
            <v>3.13</v>
          </cell>
          <cell r="J6249">
            <v>3.13</v>
          </cell>
        </row>
        <row r="6250">
          <cell r="C6250" t="str">
            <v>永兴县</v>
          </cell>
          <cell r="D6250">
            <v>431023</v>
          </cell>
          <cell r="E6250" t="str">
            <v>三类</v>
          </cell>
          <cell r="F6250" t="str">
            <v>Y462431023</v>
          </cell>
          <cell r="G6250" t="str">
            <v>东泽－元集</v>
          </cell>
          <cell r="H6250">
            <v>0</v>
          </cell>
          <cell r="I6250">
            <v>4.025</v>
          </cell>
          <cell r="J6250">
            <v>4.025</v>
          </cell>
        </row>
        <row r="6251">
          <cell r="C6251" t="str">
            <v>永兴县</v>
          </cell>
          <cell r="D6251">
            <v>431023</v>
          </cell>
          <cell r="E6251" t="str">
            <v>三类</v>
          </cell>
          <cell r="F6251" t="str">
            <v>Y463431023</v>
          </cell>
          <cell r="G6251" t="str">
            <v>湘永－黄竹岭</v>
          </cell>
          <cell r="H6251">
            <v>0</v>
          </cell>
          <cell r="I6251">
            <v>3.83</v>
          </cell>
          <cell r="J6251">
            <v>3.83</v>
          </cell>
        </row>
        <row r="6252">
          <cell r="C6252" t="str">
            <v>永兴县</v>
          </cell>
          <cell r="D6252">
            <v>431023</v>
          </cell>
          <cell r="E6252" t="str">
            <v>三类</v>
          </cell>
          <cell r="F6252" t="str">
            <v>Y465431023</v>
          </cell>
          <cell r="G6252" t="str">
            <v>黄泥－油市塘</v>
          </cell>
          <cell r="H6252">
            <v>0</v>
          </cell>
          <cell r="I6252">
            <v>7.67</v>
          </cell>
          <cell r="J6252">
            <v>6.232</v>
          </cell>
        </row>
        <row r="6253">
          <cell r="C6253" t="str">
            <v>永兴县</v>
          </cell>
          <cell r="D6253">
            <v>431023</v>
          </cell>
          <cell r="E6253" t="str">
            <v>三类</v>
          </cell>
          <cell r="F6253" t="str">
            <v>Y466431023</v>
          </cell>
          <cell r="G6253" t="str">
            <v>油市－坪洞</v>
          </cell>
          <cell r="H6253">
            <v>0</v>
          </cell>
          <cell r="I6253">
            <v>0.607</v>
          </cell>
          <cell r="J6253">
            <v>0.607</v>
          </cell>
        </row>
        <row r="6254">
          <cell r="C6254" t="str">
            <v>永兴县</v>
          </cell>
          <cell r="D6254">
            <v>431023</v>
          </cell>
          <cell r="E6254" t="str">
            <v>三类</v>
          </cell>
          <cell r="F6254" t="str">
            <v>Y467431023</v>
          </cell>
          <cell r="G6254" t="str">
            <v>戏台－茶园</v>
          </cell>
          <cell r="H6254">
            <v>3.219</v>
          </cell>
          <cell r="I6254">
            <v>8.443</v>
          </cell>
          <cell r="J6254">
            <v>5.224</v>
          </cell>
        </row>
        <row r="6255">
          <cell r="C6255" t="str">
            <v>永兴县</v>
          </cell>
          <cell r="D6255">
            <v>431023</v>
          </cell>
          <cell r="E6255" t="str">
            <v>三类</v>
          </cell>
          <cell r="F6255" t="str">
            <v>Y470431023</v>
          </cell>
          <cell r="G6255" t="str">
            <v>洞口－红门</v>
          </cell>
          <cell r="H6255">
            <v>0</v>
          </cell>
          <cell r="I6255">
            <v>9.394</v>
          </cell>
          <cell r="J6255">
            <v>9.394</v>
          </cell>
        </row>
        <row r="6256">
          <cell r="C6256" t="str">
            <v>永兴县</v>
          </cell>
          <cell r="D6256">
            <v>431023</v>
          </cell>
          <cell r="E6256" t="str">
            <v>三类</v>
          </cell>
          <cell r="F6256" t="str">
            <v>Y472431023</v>
          </cell>
          <cell r="G6256" t="str">
            <v>台下－坪山</v>
          </cell>
          <cell r="H6256">
            <v>0</v>
          </cell>
          <cell r="I6256">
            <v>4.227</v>
          </cell>
          <cell r="J6256">
            <v>4.227</v>
          </cell>
        </row>
        <row r="6257">
          <cell r="C6257" t="str">
            <v>永兴县</v>
          </cell>
          <cell r="D6257">
            <v>431023</v>
          </cell>
          <cell r="E6257" t="str">
            <v>三类</v>
          </cell>
          <cell r="F6257" t="str">
            <v>Y474431023</v>
          </cell>
          <cell r="G6257" t="str">
            <v>造纸厂-洋佳</v>
          </cell>
          <cell r="H6257">
            <v>0</v>
          </cell>
          <cell r="I6257">
            <v>4.094</v>
          </cell>
          <cell r="J6257">
            <v>4.094</v>
          </cell>
        </row>
        <row r="6258">
          <cell r="C6258" t="str">
            <v>永兴县</v>
          </cell>
          <cell r="D6258">
            <v>431023</v>
          </cell>
          <cell r="E6258" t="str">
            <v>三类</v>
          </cell>
          <cell r="F6258" t="str">
            <v>Y477431023</v>
          </cell>
          <cell r="G6258" t="str">
            <v>马田-曹家</v>
          </cell>
          <cell r="H6258">
            <v>0.101</v>
          </cell>
          <cell r="I6258">
            <v>8.542</v>
          </cell>
          <cell r="J6258">
            <v>7.255</v>
          </cell>
        </row>
        <row r="6259">
          <cell r="C6259" t="str">
            <v>永兴县</v>
          </cell>
          <cell r="D6259">
            <v>431023</v>
          </cell>
          <cell r="E6259" t="str">
            <v>三类</v>
          </cell>
          <cell r="F6259" t="str">
            <v>Y478431023</v>
          </cell>
          <cell r="G6259" t="str">
            <v>高城－石场</v>
          </cell>
          <cell r="H6259">
            <v>0.118</v>
          </cell>
          <cell r="I6259">
            <v>1.901</v>
          </cell>
          <cell r="J6259">
            <v>1.783</v>
          </cell>
        </row>
        <row r="6260">
          <cell r="C6260" t="str">
            <v>永兴县</v>
          </cell>
          <cell r="D6260">
            <v>431023</v>
          </cell>
          <cell r="E6260" t="str">
            <v>三类</v>
          </cell>
          <cell r="F6260" t="str">
            <v>Y479431023</v>
          </cell>
          <cell r="G6260" t="str">
            <v>湘阴-南塘</v>
          </cell>
          <cell r="H6260">
            <v>0</v>
          </cell>
          <cell r="I6260">
            <v>7.204</v>
          </cell>
          <cell r="J6260">
            <v>6.505</v>
          </cell>
        </row>
        <row r="6261">
          <cell r="C6261" t="str">
            <v>永兴县</v>
          </cell>
          <cell r="D6261">
            <v>431023</v>
          </cell>
          <cell r="E6261" t="str">
            <v>三类</v>
          </cell>
          <cell r="F6261" t="str">
            <v>Y481431023</v>
          </cell>
          <cell r="G6261" t="str">
            <v>军家桥-燕尾</v>
          </cell>
          <cell r="H6261">
            <v>0</v>
          </cell>
          <cell r="I6261">
            <v>6.338</v>
          </cell>
          <cell r="J6261">
            <v>4.751</v>
          </cell>
        </row>
        <row r="6262">
          <cell r="C6262" t="str">
            <v>永兴县</v>
          </cell>
          <cell r="D6262">
            <v>431023</v>
          </cell>
          <cell r="E6262" t="str">
            <v>三类</v>
          </cell>
          <cell r="F6262" t="str">
            <v>Y482431023</v>
          </cell>
          <cell r="G6262" t="str">
            <v>铺子塘-深港垅水库</v>
          </cell>
          <cell r="H6262">
            <v>0</v>
          </cell>
          <cell r="I6262">
            <v>3.3</v>
          </cell>
          <cell r="J6262">
            <v>3.3</v>
          </cell>
        </row>
        <row r="6263">
          <cell r="C6263" t="str">
            <v>永兴县</v>
          </cell>
          <cell r="D6263">
            <v>431023</v>
          </cell>
          <cell r="E6263" t="str">
            <v>三类</v>
          </cell>
          <cell r="F6263" t="str">
            <v>Y483431023</v>
          </cell>
          <cell r="G6263" t="str">
            <v>高桥收费站-农夫堰</v>
          </cell>
          <cell r="H6263">
            <v>0</v>
          </cell>
          <cell r="I6263">
            <v>4.569</v>
          </cell>
          <cell r="J6263">
            <v>3.698</v>
          </cell>
        </row>
        <row r="6264">
          <cell r="C6264" t="str">
            <v>永兴县</v>
          </cell>
          <cell r="D6264">
            <v>431023</v>
          </cell>
          <cell r="E6264" t="str">
            <v>三类</v>
          </cell>
          <cell r="F6264" t="str">
            <v>Y484431023</v>
          </cell>
          <cell r="G6264" t="str">
            <v>悦来墟-朱家</v>
          </cell>
          <cell r="H6264">
            <v>0</v>
          </cell>
          <cell r="I6264">
            <v>2.803</v>
          </cell>
          <cell r="J6264">
            <v>2.503</v>
          </cell>
        </row>
        <row r="6265">
          <cell r="C6265" t="str">
            <v>永兴县</v>
          </cell>
          <cell r="D6265">
            <v>431023</v>
          </cell>
          <cell r="E6265" t="str">
            <v>三类</v>
          </cell>
          <cell r="F6265" t="str">
            <v>Y485431023</v>
          </cell>
          <cell r="G6265" t="str">
            <v>古塘-春术垅</v>
          </cell>
          <cell r="H6265">
            <v>5.225</v>
          </cell>
          <cell r="I6265">
            <v>5.999</v>
          </cell>
          <cell r="J6265">
            <v>0.774</v>
          </cell>
        </row>
        <row r="6266">
          <cell r="C6266" t="str">
            <v>永兴县</v>
          </cell>
          <cell r="D6266">
            <v>431023</v>
          </cell>
          <cell r="E6266" t="str">
            <v>三类</v>
          </cell>
          <cell r="F6266" t="str">
            <v>Y486431023</v>
          </cell>
          <cell r="G6266" t="str">
            <v>国土所-刘家</v>
          </cell>
          <cell r="H6266">
            <v>2.033</v>
          </cell>
          <cell r="I6266">
            <v>7.58</v>
          </cell>
          <cell r="J6266">
            <v>5.547</v>
          </cell>
        </row>
        <row r="6267">
          <cell r="C6267" t="str">
            <v>永兴县</v>
          </cell>
          <cell r="D6267">
            <v>431023</v>
          </cell>
          <cell r="E6267" t="str">
            <v>三类</v>
          </cell>
          <cell r="F6267" t="str">
            <v>Y487431023</v>
          </cell>
          <cell r="G6267" t="str">
            <v>花园－小江</v>
          </cell>
          <cell r="H6267">
            <v>0</v>
          </cell>
          <cell r="I6267">
            <v>4.24</v>
          </cell>
          <cell r="J6267">
            <v>3.439</v>
          </cell>
        </row>
        <row r="6268">
          <cell r="C6268" t="str">
            <v>嘉禾县小计</v>
          </cell>
        </row>
        <row r="6268">
          <cell r="J6268">
            <v>102.938</v>
          </cell>
        </row>
        <row r="6269">
          <cell r="C6269" t="str">
            <v>嘉禾县</v>
          </cell>
          <cell r="D6269">
            <v>431024</v>
          </cell>
          <cell r="E6269" t="str">
            <v>三类</v>
          </cell>
          <cell r="F6269" t="str">
            <v>C008431024</v>
          </cell>
          <cell r="G6269" t="str">
            <v>土罗线</v>
          </cell>
          <cell r="H6269">
            <v>0</v>
          </cell>
          <cell r="I6269">
            <v>2.305</v>
          </cell>
          <cell r="J6269">
            <v>2.305</v>
          </cell>
        </row>
        <row r="6270">
          <cell r="C6270" t="str">
            <v>嘉禾县</v>
          </cell>
          <cell r="D6270">
            <v>431024</v>
          </cell>
          <cell r="E6270" t="str">
            <v>三类</v>
          </cell>
          <cell r="F6270" t="str">
            <v>C010431024</v>
          </cell>
          <cell r="G6270" t="str">
            <v>抖罗线</v>
          </cell>
          <cell r="H6270">
            <v>0</v>
          </cell>
          <cell r="I6270">
            <v>1.108</v>
          </cell>
          <cell r="J6270">
            <v>0.056</v>
          </cell>
        </row>
        <row r="6271">
          <cell r="C6271" t="str">
            <v>嘉禾县</v>
          </cell>
          <cell r="D6271">
            <v>431024</v>
          </cell>
          <cell r="E6271" t="str">
            <v>三类</v>
          </cell>
          <cell r="F6271" t="str">
            <v>C011431024</v>
          </cell>
          <cell r="G6271" t="str">
            <v>抖背线</v>
          </cell>
          <cell r="H6271">
            <v>0</v>
          </cell>
          <cell r="I6271">
            <v>3.412</v>
          </cell>
          <cell r="J6271">
            <v>3.412</v>
          </cell>
        </row>
        <row r="6272">
          <cell r="C6272" t="str">
            <v>嘉禾县</v>
          </cell>
          <cell r="D6272">
            <v>431024</v>
          </cell>
          <cell r="E6272" t="str">
            <v>三类</v>
          </cell>
          <cell r="F6272" t="str">
            <v>C013431024</v>
          </cell>
          <cell r="G6272" t="str">
            <v>抖新线</v>
          </cell>
          <cell r="H6272">
            <v>0</v>
          </cell>
          <cell r="I6272">
            <v>2.848</v>
          </cell>
          <cell r="J6272">
            <v>2.848</v>
          </cell>
        </row>
        <row r="6273">
          <cell r="C6273" t="str">
            <v>嘉禾县</v>
          </cell>
          <cell r="D6273">
            <v>431024</v>
          </cell>
          <cell r="E6273" t="str">
            <v>三类</v>
          </cell>
          <cell r="F6273" t="str">
            <v>C035431024</v>
          </cell>
          <cell r="G6273" t="str">
            <v>义落线</v>
          </cell>
          <cell r="H6273">
            <v>0</v>
          </cell>
          <cell r="I6273">
            <v>2.844</v>
          </cell>
          <cell r="J6273">
            <v>2.844</v>
          </cell>
        </row>
        <row r="6274">
          <cell r="C6274" t="str">
            <v>嘉禾县</v>
          </cell>
          <cell r="D6274">
            <v>431024</v>
          </cell>
          <cell r="E6274" t="str">
            <v>三类</v>
          </cell>
          <cell r="F6274" t="str">
            <v>C039431024</v>
          </cell>
          <cell r="G6274" t="str">
            <v>刘猪线</v>
          </cell>
          <cell r="H6274">
            <v>0</v>
          </cell>
          <cell r="I6274">
            <v>5.043</v>
          </cell>
          <cell r="J6274">
            <v>5.043</v>
          </cell>
        </row>
        <row r="6275">
          <cell r="C6275" t="str">
            <v>嘉禾县</v>
          </cell>
          <cell r="D6275">
            <v>431024</v>
          </cell>
          <cell r="E6275" t="str">
            <v>三类</v>
          </cell>
          <cell r="F6275" t="str">
            <v>C041431024</v>
          </cell>
          <cell r="G6275" t="str">
            <v>甫瓦线</v>
          </cell>
          <cell r="H6275">
            <v>0</v>
          </cell>
          <cell r="I6275">
            <v>2.208</v>
          </cell>
          <cell r="J6275">
            <v>2.208</v>
          </cell>
        </row>
        <row r="6276">
          <cell r="C6276" t="str">
            <v>嘉禾县</v>
          </cell>
          <cell r="D6276">
            <v>431024</v>
          </cell>
          <cell r="E6276" t="str">
            <v>三类</v>
          </cell>
          <cell r="F6276" t="str">
            <v>C046431024</v>
          </cell>
          <cell r="G6276" t="str">
            <v>上星线</v>
          </cell>
          <cell r="H6276">
            <v>0</v>
          </cell>
          <cell r="I6276">
            <v>2.001</v>
          </cell>
          <cell r="J6276">
            <v>2.001</v>
          </cell>
        </row>
        <row r="6277">
          <cell r="C6277" t="str">
            <v>嘉禾县</v>
          </cell>
          <cell r="D6277">
            <v>431024</v>
          </cell>
          <cell r="E6277" t="str">
            <v>三类</v>
          </cell>
          <cell r="F6277" t="str">
            <v>C047431024</v>
          </cell>
          <cell r="G6277" t="str">
            <v>松山线</v>
          </cell>
          <cell r="H6277">
            <v>0</v>
          </cell>
          <cell r="I6277">
            <v>2.337</v>
          </cell>
          <cell r="J6277">
            <v>2.337</v>
          </cell>
        </row>
        <row r="6278">
          <cell r="C6278" t="str">
            <v>嘉禾县</v>
          </cell>
          <cell r="D6278">
            <v>431024</v>
          </cell>
          <cell r="E6278" t="str">
            <v>三类</v>
          </cell>
          <cell r="F6278" t="str">
            <v>C048431024</v>
          </cell>
          <cell r="G6278" t="str">
            <v>砠波线</v>
          </cell>
          <cell r="H6278">
            <v>0</v>
          </cell>
          <cell r="I6278">
            <v>1.974</v>
          </cell>
          <cell r="J6278">
            <v>1.802</v>
          </cell>
        </row>
        <row r="6279">
          <cell r="C6279" t="str">
            <v>嘉禾县</v>
          </cell>
          <cell r="D6279">
            <v>431024</v>
          </cell>
          <cell r="E6279" t="str">
            <v>三类</v>
          </cell>
          <cell r="F6279" t="str">
            <v>C050431024</v>
          </cell>
          <cell r="G6279" t="str">
            <v>洞沙线</v>
          </cell>
          <cell r="H6279">
            <v>0</v>
          </cell>
          <cell r="I6279">
            <v>1.085</v>
          </cell>
          <cell r="J6279">
            <v>1.078</v>
          </cell>
        </row>
        <row r="6280">
          <cell r="C6280" t="str">
            <v>嘉禾县</v>
          </cell>
          <cell r="D6280">
            <v>431024</v>
          </cell>
          <cell r="E6280" t="str">
            <v>三类</v>
          </cell>
          <cell r="F6280" t="str">
            <v>C072431024</v>
          </cell>
          <cell r="G6280" t="str">
            <v>山水线</v>
          </cell>
          <cell r="H6280">
            <v>0</v>
          </cell>
          <cell r="I6280">
            <v>2.231</v>
          </cell>
          <cell r="J6280">
            <v>2.231</v>
          </cell>
        </row>
        <row r="6281">
          <cell r="C6281" t="str">
            <v>嘉禾县</v>
          </cell>
          <cell r="D6281">
            <v>431024</v>
          </cell>
          <cell r="E6281" t="str">
            <v>三类</v>
          </cell>
          <cell r="F6281" t="str">
            <v>C080431024</v>
          </cell>
          <cell r="G6281" t="str">
            <v>道老线</v>
          </cell>
          <cell r="H6281">
            <v>0</v>
          </cell>
          <cell r="I6281">
            <v>1.191</v>
          </cell>
          <cell r="J6281">
            <v>1.191</v>
          </cell>
        </row>
        <row r="6282">
          <cell r="C6282" t="str">
            <v>嘉禾县</v>
          </cell>
          <cell r="D6282">
            <v>431024</v>
          </cell>
          <cell r="E6282" t="str">
            <v>三类</v>
          </cell>
          <cell r="F6282" t="str">
            <v>C081431024</v>
          </cell>
          <cell r="G6282" t="str">
            <v>农邹线</v>
          </cell>
          <cell r="H6282">
            <v>0</v>
          </cell>
          <cell r="I6282">
            <v>2.421</v>
          </cell>
          <cell r="J6282">
            <v>2.421</v>
          </cell>
        </row>
        <row r="6283">
          <cell r="C6283" t="str">
            <v>嘉禾县</v>
          </cell>
          <cell r="D6283">
            <v>431024</v>
          </cell>
          <cell r="E6283" t="str">
            <v>三类</v>
          </cell>
          <cell r="F6283" t="str">
            <v>C108431024</v>
          </cell>
          <cell r="G6283" t="str">
            <v>桔马线</v>
          </cell>
          <cell r="H6283">
            <v>0</v>
          </cell>
          <cell r="I6283">
            <v>2.36</v>
          </cell>
          <cell r="J6283">
            <v>2.36</v>
          </cell>
        </row>
        <row r="6284">
          <cell r="C6284" t="str">
            <v>嘉禾县</v>
          </cell>
          <cell r="D6284">
            <v>431024</v>
          </cell>
          <cell r="E6284" t="str">
            <v>三类</v>
          </cell>
          <cell r="F6284" t="str">
            <v>C123431024</v>
          </cell>
          <cell r="G6284" t="str">
            <v>廊上线</v>
          </cell>
          <cell r="H6284">
            <v>0</v>
          </cell>
          <cell r="I6284">
            <v>2.059</v>
          </cell>
          <cell r="J6284">
            <v>2.059</v>
          </cell>
        </row>
        <row r="6285">
          <cell r="C6285" t="str">
            <v>嘉禾县</v>
          </cell>
          <cell r="D6285">
            <v>431024</v>
          </cell>
          <cell r="E6285" t="str">
            <v>三类</v>
          </cell>
          <cell r="F6285" t="str">
            <v>C128431024</v>
          </cell>
          <cell r="G6285" t="str">
            <v>山焦线</v>
          </cell>
          <cell r="H6285">
            <v>0</v>
          </cell>
          <cell r="I6285">
            <v>1.665</v>
          </cell>
          <cell r="J6285">
            <v>1.665</v>
          </cell>
        </row>
        <row r="6286">
          <cell r="C6286" t="str">
            <v>嘉禾县</v>
          </cell>
          <cell r="D6286">
            <v>431024</v>
          </cell>
          <cell r="E6286" t="str">
            <v>三类</v>
          </cell>
          <cell r="F6286" t="str">
            <v>C138431024</v>
          </cell>
          <cell r="G6286" t="str">
            <v>田庄线</v>
          </cell>
          <cell r="H6286">
            <v>0</v>
          </cell>
          <cell r="I6286">
            <v>2.668</v>
          </cell>
          <cell r="J6286">
            <v>2.668</v>
          </cell>
        </row>
        <row r="6287">
          <cell r="C6287" t="str">
            <v>嘉禾县</v>
          </cell>
          <cell r="D6287">
            <v>431024</v>
          </cell>
          <cell r="E6287" t="str">
            <v>三类</v>
          </cell>
          <cell r="F6287" t="str">
            <v>C147431024</v>
          </cell>
          <cell r="G6287" t="str">
            <v>楠邹线</v>
          </cell>
          <cell r="H6287">
            <v>0</v>
          </cell>
          <cell r="I6287">
            <v>2.036</v>
          </cell>
          <cell r="J6287">
            <v>2.036</v>
          </cell>
        </row>
        <row r="6288">
          <cell r="C6288" t="str">
            <v>嘉禾县</v>
          </cell>
          <cell r="D6288">
            <v>431024</v>
          </cell>
          <cell r="E6288" t="str">
            <v>三类</v>
          </cell>
          <cell r="F6288" t="str">
            <v>C255431024</v>
          </cell>
          <cell r="G6288" t="str">
            <v>洞长线</v>
          </cell>
          <cell r="H6288">
            <v>0</v>
          </cell>
          <cell r="I6288">
            <v>1.107</v>
          </cell>
          <cell r="J6288">
            <v>0.362</v>
          </cell>
        </row>
        <row r="6289">
          <cell r="C6289" t="str">
            <v>嘉禾县</v>
          </cell>
          <cell r="D6289">
            <v>431024</v>
          </cell>
          <cell r="E6289" t="str">
            <v>三类</v>
          </cell>
          <cell r="F6289" t="str">
            <v>C258431024</v>
          </cell>
          <cell r="G6289" t="str">
            <v>水杨线</v>
          </cell>
          <cell r="H6289">
            <v>0</v>
          </cell>
          <cell r="I6289">
            <v>4.67</v>
          </cell>
          <cell r="J6289">
            <v>1.753</v>
          </cell>
        </row>
        <row r="6290">
          <cell r="C6290" t="str">
            <v>嘉禾县</v>
          </cell>
          <cell r="D6290">
            <v>431024</v>
          </cell>
          <cell r="E6290" t="str">
            <v>三类</v>
          </cell>
          <cell r="F6290" t="str">
            <v>X177431024</v>
          </cell>
          <cell r="G6290" t="str">
            <v>乡下线</v>
          </cell>
          <cell r="H6290">
            <v>0</v>
          </cell>
          <cell r="I6290">
            <v>3.619</v>
          </cell>
          <cell r="J6290">
            <v>3.182</v>
          </cell>
        </row>
        <row r="6291">
          <cell r="C6291" t="str">
            <v>嘉禾县</v>
          </cell>
          <cell r="D6291">
            <v>431024</v>
          </cell>
          <cell r="E6291" t="str">
            <v>三类</v>
          </cell>
          <cell r="F6291" t="str">
            <v>X178431024</v>
          </cell>
          <cell r="G6291" t="str">
            <v>羊邮线</v>
          </cell>
          <cell r="H6291">
            <v>1.573</v>
          </cell>
          <cell r="I6291">
            <v>8.705</v>
          </cell>
          <cell r="J6291">
            <v>0.114</v>
          </cell>
        </row>
        <row r="6292">
          <cell r="C6292" t="str">
            <v>嘉禾县</v>
          </cell>
          <cell r="D6292">
            <v>431024</v>
          </cell>
          <cell r="E6292" t="str">
            <v>三类</v>
          </cell>
          <cell r="F6292" t="str">
            <v>X179431024</v>
          </cell>
          <cell r="G6292" t="str">
            <v>石狮线</v>
          </cell>
          <cell r="H6292">
            <v>0</v>
          </cell>
          <cell r="I6292">
            <v>10.629</v>
          </cell>
          <cell r="J6292">
            <v>9.264</v>
          </cell>
        </row>
        <row r="6293">
          <cell r="C6293" t="str">
            <v>嘉禾县</v>
          </cell>
          <cell r="D6293">
            <v>431024</v>
          </cell>
          <cell r="E6293" t="str">
            <v>三类</v>
          </cell>
          <cell r="F6293" t="str">
            <v>X180431024</v>
          </cell>
          <cell r="G6293" t="str">
            <v>道田线</v>
          </cell>
          <cell r="H6293">
            <v>2.277</v>
          </cell>
          <cell r="I6293">
            <v>12.747</v>
          </cell>
          <cell r="J6293">
            <v>2.736</v>
          </cell>
        </row>
        <row r="6294">
          <cell r="C6294" t="str">
            <v>嘉禾县</v>
          </cell>
          <cell r="D6294">
            <v>431024</v>
          </cell>
          <cell r="E6294" t="str">
            <v>三类</v>
          </cell>
          <cell r="F6294" t="str">
            <v>X181431024</v>
          </cell>
          <cell r="G6294" t="str">
            <v>肖桐线</v>
          </cell>
          <cell r="H6294">
            <v>0</v>
          </cell>
          <cell r="I6294">
            <v>11.159</v>
          </cell>
          <cell r="J6294">
            <v>3.586</v>
          </cell>
        </row>
        <row r="6295">
          <cell r="C6295" t="str">
            <v>嘉禾县</v>
          </cell>
          <cell r="D6295">
            <v>431024</v>
          </cell>
          <cell r="E6295" t="str">
            <v>三类</v>
          </cell>
          <cell r="F6295" t="str">
            <v>X184431024</v>
          </cell>
          <cell r="G6295" t="str">
            <v>下行线</v>
          </cell>
          <cell r="H6295">
            <v>0</v>
          </cell>
          <cell r="I6295">
            <v>6.906</v>
          </cell>
          <cell r="J6295">
            <v>3.555</v>
          </cell>
        </row>
        <row r="6296">
          <cell r="C6296" t="str">
            <v>嘉禾县</v>
          </cell>
          <cell r="D6296">
            <v>431024</v>
          </cell>
          <cell r="E6296" t="str">
            <v>三类</v>
          </cell>
          <cell r="F6296" t="str">
            <v>X185431024</v>
          </cell>
          <cell r="G6296" t="str">
            <v>天桂线</v>
          </cell>
          <cell r="H6296">
            <v>1.965</v>
          </cell>
          <cell r="I6296">
            <v>12.439</v>
          </cell>
          <cell r="J6296">
            <v>3.177</v>
          </cell>
        </row>
        <row r="6297">
          <cell r="C6297" t="str">
            <v>嘉禾县</v>
          </cell>
          <cell r="D6297">
            <v>431024</v>
          </cell>
          <cell r="E6297" t="str">
            <v>三类</v>
          </cell>
          <cell r="F6297" t="str">
            <v>Y808431024</v>
          </cell>
          <cell r="G6297" t="str">
            <v>白小线</v>
          </cell>
          <cell r="H6297">
            <v>0</v>
          </cell>
          <cell r="I6297">
            <v>3.493</v>
          </cell>
          <cell r="J6297">
            <v>1.666</v>
          </cell>
        </row>
        <row r="6298">
          <cell r="C6298" t="str">
            <v>嘉禾县</v>
          </cell>
          <cell r="D6298">
            <v>431024</v>
          </cell>
          <cell r="E6298" t="str">
            <v>三类</v>
          </cell>
          <cell r="F6298" t="str">
            <v>Y810431024</v>
          </cell>
          <cell r="G6298" t="str">
            <v>高桉线</v>
          </cell>
          <cell r="H6298">
            <v>0</v>
          </cell>
          <cell r="I6298">
            <v>9.006</v>
          </cell>
          <cell r="J6298">
            <v>3.628</v>
          </cell>
        </row>
        <row r="6299">
          <cell r="C6299" t="str">
            <v>嘉禾县</v>
          </cell>
          <cell r="D6299">
            <v>431024</v>
          </cell>
          <cell r="E6299" t="str">
            <v>三类</v>
          </cell>
          <cell r="F6299" t="str">
            <v>Y814431024</v>
          </cell>
          <cell r="G6299" t="str">
            <v>小芒头－下马塘</v>
          </cell>
          <cell r="H6299">
            <v>0</v>
          </cell>
          <cell r="I6299">
            <v>3.003</v>
          </cell>
          <cell r="J6299">
            <v>3.003</v>
          </cell>
        </row>
        <row r="6300">
          <cell r="C6300" t="str">
            <v>嘉禾县</v>
          </cell>
          <cell r="D6300">
            <v>431024</v>
          </cell>
          <cell r="E6300" t="str">
            <v>三类</v>
          </cell>
          <cell r="F6300" t="str">
            <v>Y832431024</v>
          </cell>
          <cell r="G6300" t="str">
            <v>官秀线</v>
          </cell>
          <cell r="H6300">
            <v>0</v>
          </cell>
          <cell r="I6300">
            <v>5.159</v>
          </cell>
          <cell r="J6300">
            <v>5.159</v>
          </cell>
        </row>
        <row r="6301">
          <cell r="C6301" t="str">
            <v>嘉禾县</v>
          </cell>
          <cell r="D6301">
            <v>431024</v>
          </cell>
          <cell r="E6301" t="str">
            <v>三类</v>
          </cell>
          <cell r="F6301" t="str">
            <v>Y833431024</v>
          </cell>
          <cell r="G6301" t="str">
            <v>花石线</v>
          </cell>
          <cell r="H6301">
            <v>2.228</v>
          </cell>
          <cell r="I6301">
            <v>6.769</v>
          </cell>
          <cell r="J6301">
            <v>4.541</v>
          </cell>
        </row>
        <row r="6302">
          <cell r="C6302" t="str">
            <v>嘉禾县</v>
          </cell>
          <cell r="D6302">
            <v>431024</v>
          </cell>
          <cell r="E6302" t="str">
            <v>三类</v>
          </cell>
          <cell r="F6302" t="str">
            <v>Y835431024</v>
          </cell>
          <cell r="G6302" t="str">
            <v>调塘村-桂阳幕庭</v>
          </cell>
          <cell r="H6302">
            <v>0</v>
          </cell>
          <cell r="I6302">
            <v>2.999</v>
          </cell>
          <cell r="J6302">
            <v>0.897</v>
          </cell>
        </row>
        <row r="6303">
          <cell r="C6303" t="str">
            <v>嘉禾县</v>
          </cell>
          <cell r="D6303">
            <v>431024</v>
          </cell>
          <cell r="E6303" t="str">
            <v>三类</v>
          </cell>
          <cell r="F6303" t="str">
            <v>Y839431024</v>
          </cell>
          <cell r="G6303" t="str">
            <v>滑三线</v>
          </cell>
          <cell r="H6303">
            <v>0</v>
          </cell>
          <cell r="I6303">
            <v>4.352</v>
          </cell>
          <cell r="J6303">
            <v>4.352</v>
          </cell>
        </row>
        <row r="6304">
          <cell r="C6304" t="str">
            <v>嘉禾县</v>
          </cell>
          <cell r="D6304">
            <v>431024</v>
          </cell>
          <cell r="E6304" t="str">
            <v>三类</v>
          </cell>
          <cell r="F6304" t="str">
            <v>Y840431024</v>
          </cell>
          <cell r="G6304" t="str">
            <v>杉大线</v>
          </cell>
          <cell r="H6304">
            <v>2.149</v>
          </cell>
          <cell r="I6304">
            <v>4.52</v>
          </cell>
          <cell r="J6304">
            <v>2.371</v>
          </cell>
        </row>
        <row r="6305">
          <cell r="C6305" t="str">
            <v>嘉禾县</v>
          </cell>
          <cell r="D6305">
            <v>431024</v>
          </cell>
          <cell r="E6305" t="str">
            <v>三类</v>
          </cell>
          <cell r="F6305" t="str">
            <v>Y841431024</v>
          </cell>
          <cell r="G6305" t="str">
            <v>竹双线</v>
          </cell>
          <cell r="H6305">
            <v>1.856</v>
          </cell>
          <cell r="I6305">
            <v>12.076</v>
          </cell>
          <cell r="J6305">
            <v>2.742</v>
          </cell>
        </row>
        <row r="6306">
          <cell r="C6306" t="str">
            <v>嘉禾县</v>
          </cell>
          <cell r="D6306">
            <v>431024</v>
          </cell>
          <cell r="E6306" t="str">
            <v>三类</v>
          </cell>
          <cell r="F6306" t="str">
            <v>Y842431024</v>
          </cell>
          <cell r="G6306" t="str">
            <v>叉双线</v>
          </cell>
          <cell r="H6306">
            <v>0</v>
          </cell>
          <cell r="I6306">
            <v>4.233</v>
          </cell>
          <cell r="J6306">
            <v>3.01</v>
          </cell>
        </row>
        <row r="6307">
          <cell r="C6307" t="str">
            <v>嘉禾县</v>
          </cell>
          <cell r="D6307">
            <v>431024</v>
          </cell>
          <cell r="E6307" t="str">
            <v>三类</v>
          </cell>
          <cell r="F6307" t="str">
            <v>Y845431024</v>
          </cell>
          <cell r="G6307" t="str">
            <v>文武学校-马罗代</v>
          </cell>
          <cell r="H6307">
            <v>0</v>
          </cell>
          <cell r="I6307">
            <v>1.275</v>
          </cell>
          <cell r="J6307">
            <v>1.275</v>
          </cell>
        </row>
        <row r="6308">
          <cell r="C6308" t="str">
            <v>临武县小计</v>
          </cell>
        </row>
        <row r="6308">
          <cell r="J6308">
            <v>194.672</v>
          </cell>
        </row>
        <row r="6309">
          <cell r="C6309" t="str">
            <v>临武县</v>
          </cell>
          <cell r="D6309">
            <v>431025</v>
          </cell>
          <cell r="E6309" t="str">
            <v>三类</v>
          </cell>
          <cell r="F6309" t="str">
            <v>C025431025</v>
          </cell>
          <cell r="G6309" t="str">
            <v>上乔-高峰</v>
          </cell>
          <cell r="H6309">
            <v>0.029</v>
          </cell>
          <cell r="I6309">
            <v>0.951</v>
          </cell>
          <cell r="J6309">
            <v>0.922</v>
          </cell>
        </row>
        <row r="6310">
          <cell r="C6310" t="str">
            <v>临武县</v>
          </cell>
          <cell r="D6310">
            <v>431025</v>
          </cell>
          <cell r="E6310" t="str">
            <v>三类</v>
          </cell>
          <cell r="F6310" t="str">
            <v>C028431025</v>
          </cell>
          <cell r="G6310" t="str">
            <v>叉路口-罗成山</v>
          </cell>
          <cell r="H6310">
            <v>0</v>
          </cell>
          <cell r="I6310">
            <v>2.281</v>
          </cell>
          <cell r="J6310">
            <v>2.281</v>
          </cell>
        </row>
        <row r="6311">
          <cell r="C6311" t="str">
            <v>临武县</v>
          </cell>
          <cell r="D6311">
            <v>431025</v>
          </cell>
          <cell r="E6311" t="str">
            <v>三类</v>
          </cell>
          <cell r="F6311" t="str">
            <v>C031431025</v>
          </cell>
          <cell r="G6311" t="str">
            <v>叉路口-东冲冷</v>
          </cell>
          <cell r="H6311">
            <v>0</v>
          </cell>
          <cell r="I6311">
            <v>2.538</v>
          </cell>
          <cell r="J6311">
            <v>2.538</v>
          </cell>
        </row>
        <row r="6312">
          <cell r="C6312" t="str">
            <v>临武县</v>
          </cell>
          <cell r="D6312">
            <v>431025</v>
          </cell>
          <cell r="E6312" t="str">
            <v>三类</v>
          </cell>
          <cell r="F6312" t="str">
            <v>C038431025</v>
          </cell>
          <cell r="G6312" t="str">
            <v>金盆-农林</v>
          </cell>
          <cell r="H6312">
            <v>0</v>
          </cell>
          <cell r="I6312">
            <v>8.46</v>
          </cell>
          <cell r="J6312">
            <v>7.402</v>
          </cell>
        </row>
        <row r="6313">
          <cell r="C6313" t="str">
            <v>临武县</v>
          </cell>
          <cell r="D6313">
            <v>431025</v>
          </cell>
          <cell r="E6313" t="str">
            <v>三类</v>
          </cell>
          <cell r="F6313" t="str">
            <v>C043431025</v>
          </cell>
          <cell r="G6313" t="str">
            <v>乐坪-石门</v>
          </cell>
          <cell r="H6313">
            <v>0</v>
          </cell>
          <cell r="I6313">
            <v>1.697</v>
          </cell>
          <cell r="J6313">
            <v>1.697</v>
          </cell>
        </row>
        <row r="6314">
          <cell r="C6314" t="str">
            <v>临武县</v>
          </cell>
          <cell r="D6314">
            <v>431025</v>
          </cell>
          <cell r="E6314" t="str">
            <v>三类</v>
          </cell>
          <cell r="F6314" t="str">
            <v>C056431025</v>
          </cell>
          <cell r="G6314" t="str">
            <v>通水岭-秀源村</v>
          </cell>
          <cell r="H6314">
            <v>0</v>
          </cell>
          <cell r="I6314">
            <v>3.049</v>
          </cell>
          <cell r="J6314">
            <v>0.399</v>
          </cell>
        </row>
        <row r="6315">
          <cell r="C6315" t="str">
            <v>临武县</v>
          </cell>
          <cell r="D6315">
            <v>431025</v>
          </cell>
          <cell r="E6315" t="str">
            <v>三类</v>
          </cell>
          <cell r="F6315" t="str">
            <v>C079431025</v>
          </cell>
          <cell r="G6315" t="str">
            <v>斗水坪-神山</v>
          </cell>
          <cell r="H6315">
            <v>0</v>
          </cell>
          <cell r="I6315">
            <v>3.091</v>
          </cell>
          <cell r="J6315">
            <v>3.091</v>
          </cell>
        </row>
        <row r="6316">
          <cell r="C6316" t="str">
            <v>临武县</v>
          </cell>
          <cell r="D6316">
            <v>431025</v>
          </cell>
          <cell r="E6316" t="str">
            <v>三类</v>
          </cell>
          <cell r="F6316" t="str">
            <v>C082431025</v>
          </cell>
          <cell r="G6316" t="str">
            <v>岭龟上-下潢</v>
          </cell>
          <cell r="H6316">
            <v>0</v>
          </cell>
          <cell r="I6316">
            <v>0.681</v>
          </cell>
          <cell r="J6316">
            <v>0.681</v>
          </cell>
        </row>
        <row r="6317">
          <cell r="C6317" t="str">
            <v>临武县</v>
          </cell>
          <cell r="D6317">
            <v>431025</v>
          </cell>
          <cell r="E6317" t="str">
            <v>三类</v>
          </cell>
          <cell r="F6317" t="str">
            <v>C090431025</v>
          </cell>
          <cell r="G6317" t="str">
            <v>大汉-上横村</v>
          </cell>
          <cell r="H6317">
            <v>0</v>
          </cell>
          <cell r="I6317">
            <v>3.489</v>
          </cell>
          <cell r="J6317">
            <v>3.489</v>
          </cell>
        </row>
        <row r="6318">
          <cell r="C6318" t="str">
            <v>临武县</v>
          </cell>
          <cell r="D6318">
            <v>431025</v>
          </cell>
          <cell r="E6318" t="str">
            <v>三类</v>
          </cell>
          <cell r="F6318" t="str">
            <v>C102431025</v>
          </cell>
          <cell r="G6318" t="str">
            <v>叉路口－独石村</v>
          </cell>
          <cell r="H6318">
            <v>0</v>
          </cell>
          <cell r="I6318">
            <v>3.202</v>
          </cell>
          <cell r="J6318">
            <v>3.202</v>
          </cell>
        </row>
        <row r="6319">
          <cell r="C6319" t="str">
            <v>临武县</v>
          </cell>
          <cell r="D6319">
            <v>431025</v>
          </cell>
          <cell r="E6319" t="str">
            <v>三类</v>
          </cell>
          <cell r="F6319" t="str">
            <v>C103431025</v>
          </cell>
          <cell r="G6319" t="str">
            <v>武江桥-力鸭</v>
          </cell>
          <cell r="H6319">
            <v>0</v>
          </cell>
          <cell r="I6319">
            <v>3.168</v>
          </cell>
          <cell r="J6319">
            <v>3.168</v>
          </cell>
        </row>
        <row r="6320">
          <cell r="C6320" t="str">
            <v>临武县</v>
          </cell>
          <cell r="D6320">
            <v>431025</v>
          </cell>
          <cell r="E6320" t="str">
            <v>三类</v>
          </cell>
          <cell r="F6320" t="str">
            <v>C108431025</v>
          </cell>
          <cell r="G6320" t="str">
            <v>黄泥坪头-平天头</v>
          </cell>
          <cell r="H6320">
            <v>0</v>
          </cell>
          <cell r="I6320">
            <v>2.871</v>
          </cell>
          <cell r="J6320">
            <v>2.871</v>
          </cell>
        </row>
        <row r="6321">
          <cell r="C6321" t="str">
            <v>临武县</v>
          </cell>
          <cell r="D6321">
            <v>431025</v>
          </cell>
          <cell r="E6321" t="str">
            <v>三类</v>
          </cell>
          <cell r="F6321" t="str">
            <v>C122431025</v>
          </cell>
          <cell r="G6321" t="str">
            <v>楚江墟-顾村</v>
          </cell>
          <cell r="H6321">
            <v>0</v>
          </cell>
          <cell r="I6321">
            <v>5.038</v>
          </cell>
          <cell r="J6321">
            <v>1.393</v>
          </cell>
        </row>
        <row r="6322">
          <cell r="C6322" t="str">
            <v>临武县</v>
          </cell>
          <cell r="D6322">
            <v>431025</v>
          </cell>
          <cell r="E6322" t="str">
            <v>三类</v>
          </cell>
          <cell r="F6322" t="str">
            <v>C132431025</v>
          </cell>
          <cell r="G6322" t="str">
            <v>顾村-赤源</v>
          </cell>
          <cell r="H6322">
            <v>0</v>
          </cell>
          <cell r="I6322">
            <v>3.394</v>
          </cell>
          <cell r="J6322">
            <v>3.394</v>
          </cell>
        </row>
        <row r="6323">
          <cell r="C6323" t="str">
            <v>临武县</v>
          </cell>
          <cell r="D6323">
            <v>431025</v>
          </cell>
          <cell r="E6323" t="str">
            <v>三类</v>
          </cell>
          <cell r="F6323" t="str">
            <v>C145431025</v>
          </cell>
          <cell r="G6323" t="str">
            <v>下达水-华阴</v>
          </cell>
          <cell r="H6323">
            <v>0</v>
          </cell>
          <cell r="I6323">
            <v>8.122</v>
          </cell>
          <cell r="J6323">
            <v>8.122</v>
          </cell>
        </row>
        <row r="6324">
          <cell r="C6324" t="str">
            <v>临武县</v>
          </cell>
          <cell r="D6324">
            <v>431025</v>
          </cell>
          <cell r="E6324" t="str">
            <v>三类</v>
          </cell>
          <cell r="F6324" t="str">
            <v>C154431025</v>
          </cell>
          <cell r="G6324" t="str">
            <v>江口－西冲乡</v>
          </cell>
          <cell r="H6324">
            <v>0</v>
          </cell>
          <cell r="I6324">
            <v>5.297</v>
          </cell>
          <cell r="J6324">
            <v>5.297</v>
          </cell>
        </row>
        <row r="6325">
          <cell r="C6325" t="str">
            <v>临武县</v>
          </cell>
          <cell r="D6325">
            <v>431025</v>
          </cell>
          <cell r="E6325" t="str">
            <v>三类</v>
          </cell>
          <cell r="F6325" t="str">
            <v>C155431025</v>
          </cell>
          <cell r="G6325" t="str">
            <v>排洞-大富</v>
          </cell>
          <cell r="H6325">
            <v>0</v>
          </cell>
          <cell r="I6325">
            <v>4.213</v>
          </cell>
          <cell r="J6325">
            <v>4.213</v>
          </cell>
        </row>
        <row r="6326">
          <cell r="C6326" t="str">
            <v>临武县</v>
          </cell>
          <cell r="D6326">
            <v>431025</v>
          </cell>
          <cell r="E6326" t="str">
            <v>三类</v>
          </cell>
          <cell r="F6326" t="str">
            <v>C158431025</v>
          </cell>
          <cell r="G6326" t="str">
            <v>茶场-茶山村</v>
          </cell>
          <cell r="H6326">
            <v>0</v>
          </cell>
          <cell r="I6326">
            <v>2.297</v>
          </cell>
          <cell r="J6326">
            <v>2.297</v>
          </cell>
        </row>
        <row r="6327">
          <cell r="C6327" t="str">
            <v>临武县</v>
          </cell>
          <cell r="D6327">
            <v>431025</v>
          </cell>
          <cell r="E6327" t="str">
            <v>三类</v>
          </cell>
          <cell r="F6327" t="str">
            <v>C160431025</v>
          </cell>
          <cell r="G6327" t="str">
            <v>猴公井-南立</v>
          </cell>
          <cell r="H6327">
            <v>0</v>
          </cell>
          <cell r="I6327">
            <v>2.4</v>
          </cell>
          <cell r="J6327">
            <v>1.2</v>
          </cell>
        </row>
        <row r="6328">
          <cell r="C6328" t="str">
            <v>临武县</v>
          </cell>
          <cell r="D6328">
            <v>431025</v>
          </cell>
          <cell r="E6328" t="str">
            <v>三类</v>
          </cell>
          <cell r="F6328" t="str">
            <v>C162431025</v>
          </cell>
          <cell r="G6328" t="str">
            <v>叉路口-芹菜</v>
          </cell>
          <cell r="H6328">
            <v>2.602</v>
          </cell>
          <cell r="I6328">
            <v>4.891</v>
          </cell>
          <cell r="J6328">
            <v>1.928</v>
          </cell>
        </row>
        <row r="6329">
          <cell r="C6329" t="str">
            <v>临武县</v>
          </cell>
          <cell r="D6329">
            <v>431025</v>
          </cell>
          <cell r="E6329" t="str">
            <v>三类</v>
          </cell>
          <cell r="F6329" t="str">
            <v>C164431024</v>
          </cell>
          <cell r="G6329" t="str">
            <v>郭家-马罗代</v>
          </cell>
          <cell r="H6329">
            <v>0</v>
          </cell>
          <cell r="I6329">
            <v>0.606</v>
          </cell>
          <cell r="J6329">
            <v>0.605</v>
          </cell>
        </row>
        <row r="6330">
          <cell r="C6330" t="str">
            <v>临武县</v>
          </cell>
          <cell r="D6330">
            <v>431025</v>
          </cell>
          <cell r="E6330" t="str">
            <v>三类</v>
          </cell>
          <cell r="F6330" t="str">
            <v>C171431025</v>
          </cell>
          <cell r="G6330" t="str">
            <v>上乔-焦溪</v>
          </cell>
          <cell r="H6330">
            <v>0</v>
          </cell>
          <cell r="I6330">
            <v>3.299</v>
          </cell>
          <cell r="J6330">
            <v>3.298</v>
          </cell>
        </row>
        <row r="6331">
          <cell r="C6331" t="str">
            <v>临武县</v>
          </cell>
          <cell r="D6331">
            <v>431025</v>
          </cell>
          <cell r="E6331" t="str">
            <v>三类</v>
          </cell>
          <cell r="F6331" t="str">
            <v>X086431025</v>
          </cell>
          <cell r="G6331" t="str">
            <v>龟头坳－横头</v>
          </cell>
          <cell r="H6331">
            <v>0</v>
          </cell>
          <cell r="I6331">
            <v>22.452</v>
          </cell>
          <cell r="J6331">
            <v>12.423</v>
          </cell>
        </row>
        <row r="6332">
          <cell r="C6332" t="str">
            <v>临武县</v>
          </cell>
          <cell r="D6332">
            <v>431025</v>
          </cell>
          <cell r="E6332" t="str">
            <v>三类</v>
          </cell>
          <cell r="F6332" t="str">
            <v>X099431021</v>
          </cell>
          <cell r="G6332" t="str">
            <v>荷叶工班-大冲乡西山村</v>
          </cell>
          <cell r="H6332">
            <v>7.942</v>
          </cell>
          <cell r="I6332">
            <v>18.008</v>
          </cell>
          <cell r="J6332">
            <v>5.095</v>
          </cell>
        </row>
        <row r="6333">
          <cell r="C6333" t="str">
            <v>临武县</v>
          </cell>
          <cell r="D6333">
            <v>431025</v>
          </cell>
          <cell r="E6333" t="str">
            <v>三类</v>
          </cell>
          <cell r="F6333" t="str">
            <v>X125431021</v>
          </cell>
          <cell r="G6333" t="str">
            <v>方元-镇南江口村</v>
          </cell>
          <cell r="H6333">
            <v>17.068</v>
          </cell>
          <cell r="I6333">
            <v>23.23</v>
          </cell>
          <cell r="J6333">
            <v>5.191</v>
          </cell>
        </row>
        <row r="6334">
          <cell r="C6334" t="str">
            <v>临武县</v>
          </cell>
          <cell r="D6334">
            <v>431025</v>
          </cell>
          <cell r="E6334" t="str">
            <v>三类</v>
          </cell>
          <cell r="F6334" t="str">
            <v>X163431025</v>
          </cell>
          <cell r="G6334" t="str">
            <v>汾市南岸-茅栗</v>
          </cell>
          <cell r="H6334">
            <v>0</v>
          </cell>
          <cell r="I6334">
            <v>5.157</v>
          </cell>
          <cell r="J6334">
            <v>3.464</v>
          </cell>
        </row>
        <row r="6335">
          <cell r="C6335" t="str">
            <v>临武县</v>
          </cell>
          <cell r="D6335">
            <v>431025</v>
          </cell>
          <cell r="E6335" t="str">
            <v>三类</v>
          </cell>
          <cell r="F6335" t="str">
            <v>X164431025</v>
          </cell>
          <cell r="G6335" t="str">
            <v>花瓜冲-土地</v>
          </cell>
          <cell r="H6335">
            <v>0</v>
          </cell>
          <cell r="I6335">
            <v>6.589</v>
          </cell>
          <cell r="J6335">
            <v>4.01</v>
          </cell>
        </row>
        <row r="6336">
          <cell r="C6336" t="str">
            <v>临武县</v>
          </cell>
          <cell r="D6336">
            <v>431025</v>
          </cell>
          <cell r="E6336" t="str">
            <v>三类</v>
          </cell>
          <cell r="F6336" t="str">
            <v>X165431022</v>
          </cell>
          <cell r="G6336" t="str">
            <v>新村－东堂坪</v>
          </cell>
          <cell r="H6336">
            <v>21.898</v>
          </cell>
          <cell r="I6336">
            <v>24.073</v>
          </cell>
          <cell r="J6336">
            <v>0.604</v>
          </cell>
        </row>
        <row r="6337">
          <cell r="C6337" t="str">
            <v>临武县</v>
          </cell>
          <cell r="D6337">
            <v>431025</v>
          </cell>
          <cell r="E6337" t="str">
            <v>三类</v>
          </cell>
          <cell r="F6337" t="str">
            <v>X170431025</v>
          </cell>
          <cell r="G6337" t="str">
            <v>大城-楚江青山坳</v>
          </cell>
          <cell r="H6337">
            <v>0</v>
          </cell>
          <cell r="I6337">
            <v>10.318</v>
          </cell>
          <cell r="J6337">
            <v>0.484</v>
          </cell>
        </row>
        <row r="6338">
          <cell r="C6338" t="str">
            <v>临武县</v>
          </cell>
          <cell r="D6338">
            <v>431025</v>
          </cell>
          <cell r="E6338" t="str">
            <v>三类</v>
          </cell>
          <cell r="F6338" t="str">
            <v>X171431025</v>
          </cell>
          <cell r="G6338" t="str">
            <v>三板桥－界头坳</v>
          </cell>
          <cell r="H6338">
            <v>0</v>
          </cell>
          <cell r="I6338">
            <v>6.175</v>
          </cell>
          <cell r="J6338">
            <v>5.023</v>
          </cell>
        </row>
        <row r="6339">
          <cell r="C6339" t="str">
            <v>临武县</v>
          </cell>
          <cell r="D6339">
            <v>431025</v>
          </cell>
          <cell r="E6339" t="str">
            <v>三类</v>
          </cell>
          <cell r="F6339" t="str">
            <v>X176431024</v>
          </cell>
          <cell r="G6339" t="str">
            <v>东溪-万水</v>
          </cell>
          <cell r="H6339">
            <v>2.963</v>
          </cell>
          <cell r="I6339">
            <v>7.648</v>
          </cell>
          <cell r="J6339">
            <v>3.221</v>
          </cell>
        </row>
        <row r="6340">
          <cell r="C6340" t="str">
            <v>临武县</v>
          </cell>
          <cell r="D6340">
            <v>431025</v>
          </cell>
          <cell r="E6340" t="str">
            <v>三类</v>
          </cell>
          <cell r="F6340" t="str">
            <v>Y902431025</v>
          </cell>
          <cell r="G6340" t="str">
            <v>田头-宜章边界线</v>
          </cell>
          <cell r="H6340">
            <v>0</v>
          </cell>
          <cell r="I6340">
            <v>4.709</v>
          </cell>
          <cell r="J6340">
            <v>2.088</v>
          </cell>
        </row>
        <row r="6341">
          <cell r="C6341" t="str">
            <v>临武县</v>
          </cell>
          <cell r="D6341">
            <v>431025</v>
          </cell>
          <cell r="E6341" t="str">
            <v>三类</v>
          </cell>
          <cell r="F6341" t="str">
            <v>Y905431025</v>
          </cell>
          <cell r="G6341" t="str">
            <v>土桥-广东连州</v>
          </cell>
          <cell r="H6341">
            <v>0</v>
          </cell>
          <cell r="I6341">
            <v>3.694</v>
          </cell>
          <cell r="J6341">
            <v>3.694</v>
          </cell>
        </row>
        <row r="6342">
          <cell r="C6342" t="str">
            <v>临武县</v>
          </cell>
          <cell r="D6342">
            <v>431025</v>
          </cell>
          <cell r="E6342" t="str">
            <v>三类</v>
          </cell>
          <cell r="F6342" t="str">
            <v>Y906431025</v>
          </cell>
          <cell r="G6342" t="str">
            <v>高代－江山</v>
          </cell>
          <cell r="H6342">
            <v>0</v>
          </cell>
          <cell r="I6342">
            <v>8.275</v>
          </cell>
          <cell r="J6342">
            <v>1.425</v>
          </cell>
        </row>
        <row r="6343">
          <cell r="C6343" t="str">
            <v>临武县</v>
          </cell>
          <cell r="D6343">
            <v>431025</v>
          </cell>
          <cell r="E6343" t="str">
            <v>三类</v>
          </cell>
          <cell r="F6343" t="str">
            <v>Y912431025</v>
          </cell>
          <cell r="G6343" t="str">
            <v>麦市墟-牛坡岭</v>
          </cell>
          <cell r="H6343">
            <v>0</v>
          </cell>
          <cell r="I6343">
            <v>6.328</v>
          </cell>
          <cell r="J6343">
            <v>3.746</v>
          </cell>
        </row>
        <row r="6344">
          <cell r="C6344" t="str">
            <v>临武县</v>
          </cell>
          <cell r="D6344">
            <v>431025</v>
          </cell>
          <cell r="E6344" t="str">
            <v>三类</v>
          </cell>
          <cell r="F6344" t="str">
            <v>Y915431025</v>
          </cell>
          <cell r="G6344" t="str">
            <v>金盆－土桥</v>
          </cell>
          <cell r="H6344">
            <v>0</v>
          </cell>
          <cell r="I6344">
            <v>3.575</v>
          </cell>
          <cell r="J6344">
            <v>3.575</v>
          </cell>
        </row>
        <row r="6345">
          <cell r="C6345" t="str">
            <v>临武县</v>
          </cell>
          <cell r="D6345">
            <v>431025</v>
          </cell>
          <cell r="E6345" t="str">
            <v>三类</v>
          </cell>
          <cell r="F6345" t="str">
            <v>Y919431025</v>
          </cell>
          <cell r="G6345" t="str">
            <v>圳上-东山变电站</v>
          </cell>
          <cell r="H6345">
            <v>0</v>
          </cell>
          <cell r="I6345">
            <v>11.984</v>
          </cell>
          <cell r="J6345">
            <v>4.877</v>
          </cell>
        </row>
        <row r="6346">
          <cell r="C6346" t="str">
            <v>临武县</v>
          </cell>
          <cell r="D6346">
            <v>431025</v>
          </cell>
          <cell r="E6346" t="str">
            <v>三类</v>
          </cell>
          <cell r="F6346" t="str">
            <v>Y920431025</v>
          </cell>
          <cell r="G6346" t="str">
            <v>花塘乡-长河水库</v>
          </cell>
          <cell r="H6346">
            <v>0</v>
          </cell>
          <cell r="I6346">
            <v>2.397</v>
          </cell>
          <cell r="J6346">
            <v>2.397</v>
          </cell>
        </row>
        <row r="6347">
          <cell r="C6347" t="str">
            <v>临武县</v>
          </cell>
          <cell r="D6347">
            <v>431025</v>
          </cell>
          <cell r="E6347" t="str">
            <v>三类</v>
          </cell>
          <cell r="F6347" t="str">
            <v>Y921431025</v>
          </cell>
          <cell r="G6347" t="str">
            <v>养路公班-武源乡</v>
          </cell>
          <cell r="H6347">
            <v>4.722</v>
          </cell>
          <cell r="I6347">
            <v>6.71</v>
          </cell>
          <cell r="J6347">
            <v>1.996</v>
          </cell>
        </row>
        <row r="6348">
          <cell r="C6348" t="str">
            <v>临武县</v>
          </cell>
          <cell r="D6348">
            <v>431025</v>
          </cell>
          <cell r="E6348" t="str">
            <v>三类</v>
          </cell>
          <cell r="F6348" t="str">
            <v>Y923431025</v>
          </cell>
          <cell r="G6348" t="str">
            <v>坦下路口-石桥</v>
          </cell>
          <cell r="H6348">
            <v>0</v>
          </cell>
          <cell r="I6348">
            <v>2.854</v>
          </cell>
          <cell r="J6348">
            <v>1.006</v>
          </cell>
        </row>
        <row r="6349">
          <cell r="C6349" t="str">
            <v>临武县</v>
          </cell>
          <cell r="D6349">
            <v>431025</v>
          </cell>
          <cell r="E6349" t="str">
            <v>三类</v>
          </cell>
          <cell r="F6349" t="str">
            <v>Y926431025</v>
          </cell>
          <cell r="G6349" t="str">
            <v>小城-渡头</v>
          </cell>
          <cell r="H6349">
            <v>0</v>
          </cell>
          <cell r="I6349">
            <v>7.197</v>
          </cell>
          <cell r="J6349">
            <v>6.195</v>
          </cell>
        </row>
        <row r="6350">
          <cell r="C6350" t="str">
            <v>临武县</v>
          </cell>
          <cell r="D6350">
            <v>431025</v>
          </cell>
          <cell r="E6350" t="str">
            <v>三类</v>
          </cell>
          <cell r="F6350" t="str">
            <v>Y929431025</v>
          </cell>
          <cell r="G6350" t="str">
            <v>甘溪-镇南乡</v>
          </cell>
          <cell r="H6350">
            <v>3.846</v>
          </cell>
          <cell r="I6350">
            <v>5.753</v>
          </cell>
          <cell r="J6350">
            <v>1.907</v>
          </cell>
        </row>
        <row r="6351">
          <cell r="C6351" t="str">
            <v>临武县</v>
          </cell>
          <cell r="D6351">
            <v>431025</v>
          </cell>
          <cell r="E6351" t="str">
            <v>三类</v>
          </cell>
          <cell r="F6351" t="str">
            <v>Y932431025</v>
          </cell>
          <cell r="G6351" t="str">
            <v>曾家-邱家</v>
          </cell>
          <cell r="H6351">
            <v>0</v>
          </cell>
          <cell r="I6351">
            <v>4.161</v>
          </cell>
          <cell r="J6351">
            <v>3.417</v>
          </cell>
        </row>
        <row r="6352">
          <cell r="C6352" t="str">
            <v>临武县</v>
          </cell>
          <cell r="D6352">
            <v>431025</v>
          </cell>
          <cell r="E6352" t="str">
            <v>三类</v>
          </cell>
          <cell r="F6352" t="str">
            <v>Y938431025</v>
          </cell>
          <cell r="G6352" t="str">
            <v>水东敬老院-寺冲</v>
          </cell>
          <cell r="H6352">
            <v>3.157</v>
          </cell>
          <cell r="I6352">
            <v>8.832</v>
          </cell>
          <cell r="J6352">
            <v>5.675</v>
          </cell>
        </row>
        <row r="6353">
          <cell r="C6353" t="str">
            <v>临武县</v>
          </cell>
          <cell r="D6353">
            <v>431025</v>
          </cell>
          <cell r="E6353" t="str">
            <v>三类</v>
          </cell>
          <cell r="F6353" t="str">
            <v>Y939431025</v>
          </cell>
          <cell r="G6353" t="str">
            <v>古城-土地墟</v>
          </cell>
          <cell r="H6353">
            <v>0</v>
          </cell>
          <cell r="I6353">
            <v>10.619</v>
          </cell>
          <cell r="J6353">
            <v>7.178</v>
          </cell>
        </row>
        <row r="6354">
          <cell r="C6354" t="str">
            <v>临武县</v>
          </cell>
          <cell r="D6354">
            <v>431025</v>
          </cell>
          <cell r="E6354" t="str">
            <v>三类</v>
          </cell>
          <cell r="F6354" t="str">
            <v>Y940431025</v>
          </cell>
          <cell r="G6354" t="str">
            <v>万水乡-李罗</v>
          </cell>
          <cell r="H6354">
            <v>0</v>
          </cell>
          <cell r="I6354">
            <v>0.522</v>
          </cell>
          <cell r="J6354">
            <v>0.522</v>
          </cell>
        </row>
        <row r="6355">
          <cell r="C6355" t="str">
            <v>临武县</v>
          </cell>
          <cell r="D6355">
            <v>431025</v>
          </cell>
          <cell r="E6355" t="str">
            <v>三类</v>
          </cell>
          <cell r="F6355" t="str">
            <v>Y942431025</v>
          </cell>
          <cell r="G6355" t="str">
            <v>坦下-集村</v>
          </cell>
          <cell r="H6355">
            <v>0</v>
          </cell>
          <cell r="I6355">
            <v>5.304</v>
          </cell>
          <cell r="J6355">
            <v>5.304</v>
          </cell>
        </row>
        <row r="6356">
          <cell r="C6356" t="str">
            <v>临武县</v>
          </cell>
          <cell r="D6356">
            <v>431025</v>
          </cell>
          <cell r="E6356" t="str">
            <v>三类</v>
          </cell>
          <cell r="F6356" t="str">
            <v>Y943431025</v>
          </cell>
          <cell r="G6356" t="str">
            <v>唐家-老铁坑</v>
          </cell>
          <cell r="H6356">
            <v>0</v>
          </cell>
          <cell r="I6356">
            <v>3.584</v>
          </cell>
          <cell r="J6356">
            <v>2.582</v>
          </cell>
        </row>
        <row r="6357">
          <cell r="C6357" t="str">
            <v>临武县</v>
          </cell>
          <cell r="D6357">
            <v>431025</v>
          </cell>
          <cell r="E6357" t="str">
            <v>三类</v>
          </cell>
          <cell r="F6357" t="str">
            <v>Y944431025</v>
          </cell>
          <cell r="G6357" t="str">
            <v>五星－竹山</v>
          </cell>
          <cell r="H6357">
            <v>5.614</v>
          </cell>
          <cell r="I6357">
            <v>6.581</v>
          </cell>
          <cell r="J6357">
            <v>0.967</v>
          </cell>
        </row>
        <row r="6358">
          <cell r="C6358" t="str">
            <v>临武县</v>
          </cell>
          <cell r="D6358">
            <v>431025</v>
          </cell>
          <cell r="E6358" t="str">
            <v>三类</v>
          </cell>
          <cell r="F6358" t="str">
            <v>Y945431025</v>
          </cell>
          <cell r="G6358" t="str">
            <v>古城-木凉亭</v>
          </cell>
          <cell r="H6358">
            <v>0</v>
          </cell>
          <cell r="I6358">
            <v>4.911</v>
          </cell>
          <cell r="J6358">
            <v>4.911</v>
          </cell>
        </row>
        <row r="6359">
          <cell r="C6359" t="str">
            <v>临武县</v>
          </cell>
          <cell r="D6359">
            <v>431025</v>
          </cell>
          <cell r="E6359" t="str">
            <v>三类</v>
          </cell>
          <cell r="F6359" t="str">
            <v>Y946431025</v>
          </cell>
          <cell r="G6359" t="str">
            <v>沙松口-广东周家带</v>
          </cell>
          <cell r="H6359">
            <v>0</v>
          </cell>
          <cell r="I6359">
            <v>10.001</v>
          </cell>
          <cell r="J6359">
            <v>7.398</v>
          </cell>
        </row>
        <row r="6360">
          <cell r="C6360" t="str">
            <v>临武县</v>
          </cell>
          <cell r="D6360">
            <v>431025</v>
          </cell>
          <cell r="E6360" t="str">
            <v>三类</v>
          </cell>
          <cell r="F6360" t="str">
            <v>Y947431025</v>
          </cell>
          <cell r="G6360" t="str">
            <v>木冲-桃竹</v>
          </cell>
          <cell r="H6360">
            <v>0</v>
          </cell>
          <cell r="I6360">
            <v>10.583</v>
          </cell>
          <cell r="J6360">
            <v>2.676</v>
          </cell>
        </row>
        <row r="6361">
          <cell r="C6361" t="str">
            <v>临武县</v>
          </cell>
          <cell r="D6361">
            <v>431025</v>
          </cell>
          <cell r="E6361" t="str">
            <v>三类</v>
          </cell>
          <cell r="F6361" t="str">
            <v>Y948431025</v>
          </cell>
          <cell r="G6361" t="str">
            <v>寺湾-大岭背</v>
          </cell>
          <cell r="H6361">
            <v>0</v>
          </cell>
          <cell r="I6361">
            <v>6.216</v>
          </cell>
          <cell r="J6361">
            <v>1.898</v>
          </cell>
        </row>
        <row r="6362">
          <cell r="C6362" t="str">
            <v>临武县</v>
          </cell>
          <cell r="D6362">
            <v>431025</v>
          </cell>
          <cell r="E6362" t="str">
            <v>三类</v>
          </cell>
          <cell r="F6362" t="str">
            <v>Y949431025</v>
          </cell>
          <cell r="G6362" t="str">
            <v>广宜－广东大路边</v>
          </cell>
          <cell r="H6362">
            <v>0</v>
          </cell>
          <cell r="I6362">
            <v>5.588</v>
          </cell>
          <cell r="J6362">
            <v>5.588</v>
          </cell>
        </row>
        <row r="6363">
          <cell r="C6363" t="str">
            <v>临武县</v>
          </cell>
          <cell r="D6363">
            <v>431025</v>
          </cell>
          <cell r="E6363" t="str">
            <v>三类</v>
          </cell>
          <cell r="F6363" t="str">
            <v>Y950431025</v>
          </cell>
          <cell r="G6363" t="str">
            <v>宝塔脚-宜章麻田</v>
          </cell>
          <cell r="H6363">
            <v>0</v>
          </cell>
          <cell r="I6363">
            <v>2.237</v>
          </cell>
          <cell r="J6363">
            <v>0.572</v>
          </cell>
        </row>
        <row r="6364">
          <cell r="C6364" t="str">
            <v>临武县</v>
          </cell>
          <cell r="D6364">
            <v>431025</v>
          </cell>
          <cell r="E6364" t="str">
            <v>三类</v>
          </cell>
          <cell r="F6364" t="str">
            <v>Y951431025</v>
          </cell>
          <cell r="G6364" t="str">
            <v>安富村-宜章太坪</v>
          </cell>
          <cell r="H6364">
            <v>0</v>
          </cell>
          <cell r="I6364">
            <v>5.057</v>
          </cell>
          <cell r="J6364">
            <v>5.057</v>
          </cell>
        </row>
        <row r="6365">
          <cell r="C6365" t="str">
            <v>临武县</v>
          </cell>
          <cell r="D6365">
            <v>431025</v>
          </cell>
          <cell r="E6365" t="str">
            <v>三类</v>
          </cell>
          <cell r="F6365" t="str">
            <v>Y952431025</v>
          </cell>
          <cell r="G6365" t="str">
            <v>下骆家-粗石江</v>
          </cell>
          <cell r="H6365">
            <v>0</v>
          </cell>
          <cell r="I6365">
            <v>5.018</v>
          </cell>
          <cell r="J6365">
            <v>5.018</v>
          </cell>
        </row>
        <row r="6366">
          <cell r="C6366" t="str">
            <v>汝城县小计</v>
          </cell>
        </row>
        <row r="6366">
          <cell r="J6366">
            <v>272.028</v>
          </cell>
        </row>
        <row r="6367">
          <cell r="C6367" t="str">
            <v>汝城县</v>
          </cell>
          <cell r="D6367">
            <v>431026</v>
          </cell>
          <cell r="E6367" t="str">
            <v>一类</v>
          </cell>
          <cell r="F6367" t="str">
            <v>C002431026</v>
          </cell>
          <cell r="G6367" t="str">
            <v>邓家路口-上屋</v>
          </cell>
          <cell r="H6367">
            <v>0</v>
          </cell>
          <cell r="I6367">
            <v>0.177</v>
          </cell>
          <cell r="J6367">
            <v>0.177</v>
          </cell>
        </row>
        <row r="6368">
          <cell r="C6368" t="str">
            <v>汝城县</v>
          </cell>
          <cell r="D6368">
            <v>431026</v>
          </cell>
          <cell r="E6368" t="str">
            <v>一类</v>
          </cell>
          <cell r="F6368" t="str">
            <v>C013431026</v>
          </cell>
          <cell r="G6368" t="str">
            <v>腊树下-横瑞村</v>
          </cell>
          <cell r="H6368">
            <v>0</v>
          </cell>
          <cell r="I6368">
            <v>0.085</v>
          </cell>
          <cell r="J6368">
            <v>0.085</v>
          </cell>
        </row>
        <row r="6369">
          <cell r="C6369" t="str">
            <v>汝城县</v>
          </cell>
          <cell r="D6369">
            <v>431026</v>
          </cell>
          <cell r="E6369" t="str">
            <v>一类</v>
          </cell>
          <cell r="F6369" t="str">
            <v>C016431026</v>
          </cell>
          <cell r="G6369" t="str">
            <v>官庄桥-丰洲桥</v>
          </cell>
          <cell r="H6369">
            <v>0</v>
          </cell>
          <cell r="I6369">
            <v>8.005</v>
          </cell>
          <cell r="J6369">
            <v>0.173</v>
          </cell>
        </row>
        <row r="6370">
          <cell r="C6370" t="str">
            <v>汝城县</v>
          </cell>
          <cell r="D6370">
            <v>431026</v>
          </cell>
          <cell r="E6370" t="str">
            <v>一类</v>
          </cell>
          <cell r="F6370" t="str">
            <v>C018431026</v>
          </cell>
          <cell r="G6370" t="str">
            <v>小水江口-椿树坪</v>
          </cell>
          <cell r="H6370">
            <v>0</v>
          </cell>
          <cell r="I6370">
            <v>13.763</v>
          </cell>
          <cell r="J6370">
            <v>13.747</v>
          </cell>
        </row>
        <row r="6371">
          <cell r="C6371" t="str">
            <v>汝城县</v>
          </cell>
          <cell r="D6371">
            <v>431026</v>
          </cell>
          <cell r="E6371" t="str">
            <v>一类</v>
          </cell>
          <cell r="F6371" t="str">
            <v>C021431026</v>
          </cell>
          <cell r="G6371" t="str">
            <v>北水村-昌前组</v>
          </cell>
          <cell r="H6371">
            <v>0</v>
          </cell>
          <cell r="I6371">
            <v>2.087</v>
          </cell>
          <cell r="J6371">
            <v>2.089</v>
          </cell>
        </row>
        <row r="6372">
          <cell r="C6372" t="str">
            <v>汝城县</v>
          </cell>
          <cell r="D6372">
            <v>431026</v>
          </cell>
          <cell r="E6372" t="str">
            <v>一类</v>
          </cell>
          <cell r="F6372" t="str">
            <v>C042431026</v>
          </cell>
          <cell r="G6372" t="str">
            <v>利华桥-下厂</v>
          </cell>
          <cell r="H6372">
            <v>0</v>
          </cell>
          <cell r="I6372">
            <v>5.736</v>
          </cell>
          <cell r="J6372">
            <v>5.727</v>
          </cell>
        </row>
        <row r="6373">
          <cell r="C6373" t="str">
            <v>汝城县</v>
          </cell>
          <cell r="D6373">
            <v>431026</v>
          </cell>
          <cell r="E6373" t="str">
            <v>一类</v>
          </cell>
          <cell r="F6373" t="str">
            <v>C069431026</v>
          </cell>
          <cell r="G6373" t="str">
            <v>大坪墟-大江背</v>
          </cell>
          <cell r="H6373">
            <v>0.302</v>
          </cell>
          <cell r="I6373">
            <v>1.469</v>
          </cell>
          <cell r="J6373">
            <v>1.168</v>
          </cell>
        </row>
        <row r="6374">
          <cell r="C6374" t="str">
            <v>汝城县</v>
          </cell>
          <cell r="D6374">
            <v>431026</v>
          </cell>
          <cell r="E6374" t="str">
            <v>一类</v>
          </cell>
          <cell r="F6374" t="str">
            <v>C085431026</v>
          </cell>
          <cell r="G6374" t="str">
            <v>樟树下-广东浒松</v>
          </cell>
          <cell r="H6374">
            <v>0</v>
          </cell>
          <cell r="I6374">
            <v>0.998</v>
          </cell>
          <cell r="J6374">
            <v>0.998</v>
          </cell>
        </row>
        <row r="6375">
          <cell r="C6375" t="str">
            <v>汝城县</v>
          </cell>
          <cell r="D6375">
            <v>431026</v>
          </cell>
          <cell r="E6375" t="str">
            <v>一类</v>
          </cell>
          <cell r="F6375" t="str">
            <v>C086431026</v>
          </cell>
          <cell r="G6375" t="str">
            <v>伍家龙-半公田</v>
          </cell>
          <cell r="H6375">
            <v>0</v>
          </cell>
          <cell r="I6375">
            <v>3.176</v>
          </cell>
          <cell r="J6375">
            <v>3.17</v>
          </cell>
        </row>
        <row r="6376">
          <cell r="C6376" t="str">
            <v>汝城县</v>
          </cell>
          <cell r="D6376">
            <v>431026</v>
          </cell>
          <cell r="E6376" t="str">
            <v>一类</v>
          </cell>
          <cell r="F6376" t="str">
            <v>C08R431026</v>
          </cell>
          <cell r="G6376" t="str">
            <v>和尚堆-坝岭嘴</v>
          </cell>
          <cell r="H6376">
            <v>0</v>
          </cell>
          <cell r="I6376">
            <v>0.063</v>
          </cell>
          <cell r="J6376">
            <v>0.063</v>
          </cell>
        </row>
        <row r="6377">
          <cell r="C6377" t="str">
            <v>汝城县</v>
          </cell>
          <cell r="D6377">
            <v>431026</v>
          </cell>
          <cell r="E6377" t="str">
            <v>一类</v>
          </cell>
          <cell r="F6377" t="str">
            <v>C097431026</v>
          </cell>
          <cell r="G6377" t="str">
            <v>冬青树下-黄家洞村</v>
          </cell>
          <cell r="H6377">
            <v>0</v>
          </cell>
          <cell r="I6377">
            <v>3.109</v>
          </cell>
          <cell r="J6377">
            <v>1.995</v>
          </cell>
        </row>
        <row r="6378">
          <cell r="C6378" t="str">
            <v>汝城县</v>
          </cell>
          <cell r="D6378">
            <v>431026</v>
          </cell>
          <cell r="E6378" t="str">
            <v>一类</v>
          </cell>
          <cell r="F6378" t="str">
            <v>C102431026</v>
          </cell>
          <cell r="G6378" t="str">
            <v>大岭内-七组</v>
          </cell>
          <cell r="H6378">
            <v>0</v>
          </cell>
          <cell r="I6378">
            <v>2.46</v>
          </cell>
          <cell r="J6378">
            <v>1.542</v>
          </cell>
        </row>
        <row r="6379">
          <cell r="C6379" t="str">
            <v>汝城县</v>
          </cell>
          <cell r="D6379">
            <v>431026</v>
          </cell>
          <cell r="E6379" t="str">
            <v>一类</v>
          </cell>
          <cell r="F6379" t="str">
            <v>C103431026</v>
          </cell>
          <cell r="G6379" t="str">
            <v>毛濂树下-沈家</v>
          </cell>
          <cell r="H6379">
            <v>0</v>
          </cell>
          <cell r="I6379">
            <v>4.534</v>
          </cell>
          <cell r="J6379">
            <v>4.529</v>
          </cell>
        </row>
        <row r="6380">
          <cell r="C6380" t="str">
            <v>汝城县</v>
          </cell>
          <cell r="D6380">
            <v>431026</v>
          </cell>
          <cell r="E6380" t="str">
            <v>一类</v>
          </cell>
          <cell r="F6380" t="str">
            <v>C105431026</v>
          </cell>
          <cell r="G6380" t="str">
            <v>水口内-建竹垅</v>
          </cell>
          <cell r="H6380">
            <v>0</v>
          </cell>
          <cell r="I6380">
            <v>3.112</v>
          </cell>
          <cell r="J6380">
            <v>3.106</v>
          </cell>
        </row>
        <row r="6381">
          <cell r="C6381" t="str">
            <v>汝城县</v>
          </cell>
          <cell r="D6381">
            <v>431026</v>
          </cell>
          <cell r="E6381" t="str">
            <v>一类</v>
          </cell>
          <cell r="F6381" t="str">
            <v>C124431026</v>
          </cell>
          <cell r="G6381" t="str">
            <v>广坪-槽洞</v>
          </cell>
          <cell r="H6381">
            <v>0</v>
          </cell>
          <cell r="I6381">
            <v>4.82</v>
          </cell>
          <cell r="J6381">
            <v>4.818</v>
          </cell>
        </row>
        <row r="6382">
          <cell r="C6382" t="str">
            <v>汝城县</v>
          </cell>
          <cell r="D6382">
            <v>431026</v>
          </cell>
          <cell r="E6382" t="str">
            <v>一类</v>
          </cell>
          <cell r="F6382" t="str">
            <v>C125431026</v>
          </cell>
          <cell r="G6382" t="str">
            <v>坳口-东坑村</v>
          </cell>
          <cell r="H6382">
            <v>0</v>
          </cell>
          <cell r="I6382">
            <v>2.383</v>
          </cell>
          <cell r="J6382">
            <v>2.382</v>
          </cell>
        </row>
        <row r="6383">
          <cell r="C6383" t="str">
            <v>汝城县</v>
          </cell>
          <cell r="D6383">
            <v>431026</v>
          </cell>
          <cell r="E6383" t="str">
            <v>一类</v>
          </cell>
          <cell r="F6383" t="str">
            <v>C128431026</v>
          </cell>
          <cell r="G6383" t="str">
            <v>永安路口-杨家山</v>
          </cell>
          <cell r="H6383">
            <v>0</v>
          </cell>
          <cell r="I6383">
            <v>2.119</v>
          </cell>
          <cell r="J6383">
            <v>2.117</v>
          </cell>
        </row>
        <row r="6384">
          <cell r="C6384" t="str">
            <v>汝城县</v>
          </cell>
          <cell r="D6384">
            <v>431026</v>
          </cell>
          <cell r="E6384" t="str">
            <v>一类</v>
          </cell>
          <cell r="F6384" t="str">
            <v>C134431026</v>
          </cell>
          <cell r="G6384" t="str">
            <v>甲亨口-上洞</v>
          </cell>
          <cell r="H6384">
            <v>0</v>
          </cell>
          <cell r="I6384">
            <v>1.909</v>
          </cell>
          <cell r="J6384">
            <v>1.907</v>
          </cell>
        </row>
        <row r="6385">
          <cell r="C6385" t="str">
            <v>汝城县</v>
          </cell>
          <cell r="D6385">
            <v>431026</v>
          </cell>
          <cell r="E6385" t="str">
            <v>一类</v>
          </cell>
          <cell r="F6385" t="str">
            <v>C141431026</v>
          </cell>
          <cell r="G6385" t="str">
            <v>白水垅口-开田坑</v>
          </cell>
          <cell r="H6385">
            <v>0</v>
          </cell>
          <cell r="I6385">
            <v>0.187</v>
          </cell>
          <cell r="J6385">
            <v>0.187</v>
          </cell>
        </row>
        <row r="6386">
          <cell r="C6386" t="str">
            <v>汝城县</v>
          </cell>
          <cell r="D6386">
            <v>431026</v>
          </cell>
          <cell r="E6386" t="str">
            <v>一类</v>
          </cell>
          <cell r="F6386" t="str">
            <v>C148431026</v>
          </cell>
          <cell r="G6386" t="str">
            <v>山田坳-窑头门</v>
          </cell>
          <cell r="H6386">
            <v>0</v>
          </cell>
          <cell r="I6386">
            <v>8.419</v>
          </cell>
          <cell r="J6386">
            <v>3.392</v>
          </cell>
        </row>
        <row r="6387">
          <cell r="C6387" t="str">
            <v>汝城县</v>
          </cell>
          <cell r="D6387">
            <v>431026</v>
          </cell>
          <cell r="E6387" t="str">
            <v>一类</v>
          </cell>
          <cell r="F6387" t="str">
            <v>C150431026</v>
          </cell>
          <cell r="G6387" t="str">
            <v>养子垅-坪坑村</v>
          </cell>
          <cell r="H6387">
            <v>0</v>
          </cell>
          <cell r="I6387">
            <v>7.3</v>
          </cell>
          <cell r="J6387">
            <v>5.557</v>
          </cell>
        </row>
        <row r="6388">
          <cell r="C6388" t="str">
            <v>汝城县</v>
          </cell>
          <cell r="D6388">
            <v>431026</v>
          </cell>
          <cell r="E6388" t="str">
            <v>一类</v>
          </cell>
          <cell r="F6388" t="str">
            <v>C156431026</v>
          </cell>
          <cell r="G6388" t="str">
            <v>大山村-寨角</v>
          </cell>
          <cell r="H6388">
            <v>0</v>
          </cell>
          <cell r="I6388">
            <v>3.27</v>
          </cell>
          <cell r="J6388">
            <v>3.263</v>
          </cell>
        </row>
        <row r="6389">
          <cell r="C6389" t="str">
            <v>汝城县</v>
          </cell>
          <cell r="D6389">
            <v>431026</v>
          </cell>
          <cell r="E6389" t="str">
            <v>一类</v>
          </cell>
          <cell r="F6389" t="str">
            <v>C158431026</v>
          </cell>
          <cell r="G6389" t="str">
            <v>坳背-肖家口</v>
          </cell>
          <cell r="H6389">
            <v>0</v>
          </cell>
          <cell r="I6389">
            <v>1.357</v>
          </cell>
          <cell r="J6389">
            <v>1.353</v>
          </cell>
        </row>
        <row r="6390">
          <cell r="C6390" t="str">
            <v>汝城县</v>
          </cell>
          <cell r="D6390">
            <v>431026</v>
          </cell>
          <cell r="E6390" t="str">
            <v>一类</v>
          </cell>
          <cell r="F6390" t="str">
            <v>C160431026</v>
          </cell>
          <cell r="G6390" t="str">
            <v>茶山脚-大坝顶</v>
          </cell>
          <cell r="H6390">
            <v>0</v>
          </cell>
          <cell r="I6390">
            <v>9.594</v>
          </cell>
          <cell r="J6390">
            <v>9.58</v>
          </cell>
        </row>
        <row r="6391">
          <cell r="C6391" t="str">
            <v>汝城县</v>
          </cell>
          <cell r="D6391">
            <v>431026</v>
          </cell>
          <cell r="E6391" t="str">
            <v>一类</v>
          </cell>
          <cell r="F6391" t="str">
            <v>C165431026</v>
          </cell>
          <cell r="G6391" t="str">
            <v>下湾口-新田村</v>
          </cell>
          <cell r="H6391">
            <v>0</v>
          </cell>
          <cell r="I6391">
            <v>5.363</v>
          </cell>
          <cell r="J6391">
            <v>5.356</v>
          </cell>
        </row>
        <row r="6392">
          <cell r="C6392" t="str">
            <v>汝城县</v>
          </cell>
          <cell r="D6392">
            <v>431026</v>
          </cell>
          <cell r="E6392" t="str">
            <v>一类</v>
          </cell>
          <cell r="F6392" t="str">
            <v>C168431026</v>
          </cell>
          <cell r="G6392" t="str">
            <v>桑家口-竹园下</v>
          </cell>
          <cell r="H6392">
            <v>0</v>
          </cell>
          <cell r="I6392">
            <v>0.24</v>
          </cell>
          <cell r="J6392">
            <v>0.161</v>
          </cell>
        </row>
        <row r="6393">
          <cell r="C6393" t="str">
            <v>汝城县</v>
          </cell>
          <cell r="D6393">
            <v>431026</v>
          </cell>
          <cell r="E6393" t="str">
            <v>一类</v>
          </cell>
          <cell r="F6393" t="str">
            <v>C176431026</v>
          </cell>
          <cell r="G6393" t="str">
            <v>山田铺村-山田垅</v>
          </cell>
          <cell r="H6393">
            <v>0</v>
          </cell>
          <cell r="I6393">
            <v>2.157</v>
          </cell>
          <cell r="J6393">
            <v>2.153</v>
          </cell>
        </row>
        <row r="6394">
          <cell r="C6394" t="str">
            <v>汝城县</v>
          </cell>
          <cell r="D6394">
            <v>431026</v>
          </cell>
          <cell r="E6394" t="str">
            <v>一类</v>
          </cell>
          <cell r="F6394" t="str">
            <v>C177431026</v>
          </cell>
          <cell r="G6394" t="str">
            <v>百叶坳-洞头村</v>
          </cell>
          <cell r="H6394">
            <v>0</v>
          </cell>
          <cell r="I6394">
            <v>3.014</v>
          </cell>
          <cell r="J6394">
            <v>2.098</v>
          </cell>
        </row>
        <row r="6395">
          <cell r="C6395" t="str">
            <v>汝城县</v>
          </cell>
          <cell r="D6395">
            <v>431026</v>
          </cell>
          <cell r="E6395" t="str">
            <v>一类</v>
          </cell>
          <cell r="F6395" t="str">
            <v>C186431026</v>
          </cell>
          <cell r="G6395" t="str">
            <v>桃子冲-栗树坳</v>
          </cell>
          <cell r="H6395">
            <v>0</v>
          </cell>
          <cell r="I6395">
            <v>4.992</v>
          </cell>
          <cell r="J6395">
            <v>4.985</v>
          </cell>
        </row>
        <row r="6396">
          <cell r="C6396" t="str">
            <v>汝城县</v>
          </cell>
          <cell r="D6396">
            <v>431026</v>
          </cell>
          <cell r="E6396" t="str">
            <v>一类</v>
          </cell>
          <cell r="F6396" t="str">
            <v>C188431026</v>
          </cell>
          <cell r="G6396" t="str">
            <v>张汉地-学堂坪</v>
          </cell>
          <cell r="H6396">
            <v>1.053</v>
          </cell>
          <cell r="I6396">
            <v>3.194</v>
          </cell>
          <cell r="J6396">
            <v>2.14</v>
          </cell>
        </row>
        <row r="6397">
          <cell r="C6397" t="str">
            <v>汝城县</v>
          </cell>
          <cell r="D6397">
            <v>431026</v>
          </cell>
          <cell r="E6397" t="str">
            <v>一类</v>
          </cell>
          <cell r="F6397" t="str">
            <v>C222431026</v>
          </cell>
          <cell r="G6397" t="str">
            <v>道南村部-党校</v>
          </cell>
          <cell r="H6397">
            <v>0</v>
          </cell>
          <cell r="I6397">
            <v>6.613</v>
          </cell>
          <cell r="J6397">
            <v>3.3</v>
          </cell>
        </row>
        <row r="6398">
          <cell r="C6398" t="str">
            <v>汝城县</v>
          </cell>
          <cell r="D6398">
            <v>431026</v>
          </cell>
          <cell r="E6398" t="str">
            <v>一类</v>
          </cell>
          <cell r="F6398" t="str">
            <v>C225431026</v>
          </cell>
          <cell r="G6398" t="str">
            <v>横瑞村-黄勒</v>
          </cell>
          <cell r="H6398">
            <v>0</v>
          </cell>
          <cell r="I6398">
            <v>5.611</v>
          </cell>
          <cell r="J6398">
            <v>5.605</v>
          </cell>
        </row>
        <row r="6399">
          <cell r="C6399" t="str">
            <v>汝城县</v>
          </cell>
          <cell r="D6399">
            <v>431026</v>
          </cell>
          <cell r="E6399" t="str">
            <v>一类</v>
          </cell>
          <cell r="F6399" t="str">
            <v>C242431026</v>
          </cell>
          <cell r="G6399" t="str">
            <v>计生办-联兴桥头</v>
          </cell>
          <cell r="H6399">
            <v>0</v>
          </cell>
          <cell r="I6399">
            <v>3.595</v>
          </cell>
          <cell r="J6399">
            <v>3.589</v>
          </cell>
        </row>
        <row r="6400">
          <cell r="C6400" t="str">
            <v>汝城县</v>
          </cell>
          <cell r="D6400">
            <v>431026</v>
          </cell>
          <cell r="E6400" t="str">
            <v>一类</v>
          </cell>
          <cell r="F6400" t="str">
            <v>C267431026</v>
          </cell>
          <cell r="G6400" t="str">
            <v>牛头坳-肖家</v>
          </cell>
          <cell r="H6400">
            <v>0</v>
          </cell>
          <cell r="I6400">
            <v>4.925</v>
          </cell>
          <cell r="J6400">
            <v>4.919</v>
          </cell>
        </row>
        <row r="6401">
          <cell r="C6401" t="str">
            <v>汝城县</v>
          </cell>
          <cell r="D6401">
            <v>431026</v>
          </cell>
          <cell r="E6401" t="str">
            <v>一类</v>
          </cell>
          <cell r="F6401" t="str">
            <v>C268431026</v>
          </cell>
          <cell r="G6401" t="str">
            <v>茶洞口-上湖</v>
          </cell>
          <cell r="H6401">
            <v>0</v>
          </cell>
          <cell r="I6401">
            <v>3.592</v>
          </cell>
          <cell r="J6401">
            <v>2.038</v>
          </cell>
        </row>
        <row r="6402">
          <cell r="C6402" t="str">
            <v>汝城县</v>
          </cell>
          <cell r="D6402">
            <v>431026</v>
          </cell>
          <cell r="E6402" t="str">
            <v>一类</v>
          </cell>
          <cell r="F6402" t="str">
            <v>C273431026</v>
          </cell>
          <cell r="G6402" t="str">
            <v>高桥-大蜂窝</v>
          </cell>
          <cell r="H6402">
            <v>0</v>
          </cell>
          <cell r="I6402">
            <v>4.336</v>
          </cell>
          <cell r="J6402">
            <v>4.324</v>
          </cell>
        </row>
        <row r="6403">
          <cell r="C6403" t="str">
            <v>汝城县</v>
          </cell>
          <cell r="D6403">
            <v>431026</v>
          </cell>
          <cell r="E6403" t="str">
            <v>一类</v>
          </cell>
          <cell r="F6403" t="str">
            <v>C323431026</v>
          </cell>
          <cell r="G6403" t="str">
            <v>大水坑-上槽洞</v>
          </cell>
          <cell r="H6403">
            <v>0</v>
          </cell>
          <cell r="I6403">
            <v>1.546</v>
          </cell>
          <cell r="J6403">
            <v>1.545</v>
          </cell>
        </row>
        <row r="6404">
          <cell r="C6404" t="str">
            <v>汝城县</v>
          </cell>
          <cell r="D6404">
            <v>431026</v>
          </cell>
          <cell r="E6404" t="str">
            <v>一类</v>
          </cell>
          <cell r="F6404" t="str">
            <v>C455431026</v>
          </cell>
          <cell r="G6404" t="str">
            <v>大坝顶-谢家</v>
          </cell>
          <cell r="H6404">
            <v>0</v>
          </cell>
          <cell r="I6404">
            <v>1.377</v>
          </cell>
          <cell r="J6404">
            <v>0.362</v>
          </cell>
        </row>
        <row r="6405">
          <cell r="C6405" t="str">
            <v>汝城县</v>
          </cell>
          <cell r="D6405">
            <v>431026</v>
          </cell>
          <cell r="E6405" t="str">
            <v>一类</v>
          </cell>
          <cell r="F6405" t="str">
            <v>C456431026</v>
          </cell>
          <cell r="G6405" t="str">
            <v>大水坑-钢口店水库</v>
          </cell>
          <cell r="H6405">
            <v>0</v>
          </cell>
          <cell r="I6405">
            <v>2.517</v>
          </cell>
          <cell r="J6405">
            <v>2.516</v>
          </cell>
        </row>
        <row r="6406">
          <cell r="C6406" t="str">
            <v>汝城县</v>
          </cell>
          <cell r="D6406">
            <v>431026</v>
          </cell>
          <cell r="E6406" t="str">
            <v>一类</v>
          </cell>
          <cell r="F6406" t="str">
            <v>C519431026</v>
          </cell>
          <cell r="G6406" t="str">
            <v>黑眼塘-下凉亭</v>
          </cell>
          <cell r="H6406">
            <v>0</v>
          </cell>
          <cell r="I6406">
            <v>0.218</v>
          </cell>
          <cell r="J6406">
            <v>0.219</v>
          </cell>
        </row>
        <row r="6407">
          <cell r="C6407" t="str">
            <v>汝城县</v>
          </cell>
          <cell r="D6407">
            <v>431026</v>
          </cell>
          <cell r="E6407" t="str">
            <v>一类</v>
          </cell>
          <cell r="F6407" t="str">
            <v>X009431026</v>
          </cell>
          <cell r="G6407" t="str">
            <v>暖水墟-黄草横坳村</v>
          </cell>
          <cell r="H6407">
            <v>0</v>
          </cell>
          <cell r="I6407">
            <v>13.011</v>
          </cell>
          <cell r="J6407">
            <v>1.563</v>
          </cell>
        </row>
        <row r="6408">
          <cell r="C6408" t="str">
            <v>汝城县</v>
          </cell>
          <cell r="D6408">
            <v>431026</v>
          </cell>
          <cell r="E6408" t="str">
            <v>一类</v>
          </cell>
          <cell r="F6408" t="str">
            <v>X016431026</v>
          </cell>
          <cell r="G6408" t="str">
            <v>冲头村-游子岭</v>
          </cell>
          <cell r="H6408">
            <v>0</v>
          </cell>
          <cell r="I6408">
            <v>14.002</v>
          </cell>
          <cell r="J6408">
            <v>6.151</v>
          </cell>
        </row>
        <row r="6409">
          <cell r="C6409" t="str">
            <v>汝城县</v>
          </cell>
          <cell r="D6409">
            <v>431026</v>
          </cell>
          <cell r="E6409" t="str">
            <v>一类</v>
          </cell>
          <cell r="F6409" t="str">
            <v>X018431026</v>
          </cell>
          <cell r="G6409" t="str">
            <v>宣溪电站-高龙</v>
          </cell>
          <cell r="H6409">
            <v>0</v>
          </cell>
          <cell r="I6409">
            <v>4.635</v>
          </cell>
          <cell r="J6409">
            <v>2.804</v>
          </cell>
        </row>
        <row r="6410">
          <cell r="C6410" t="str">
            <v>汝城县</v>
          </cell>
          <cell r="D6410">
            <v>431026</v>
          </cell>
          <cell r="E6410" t="str">
            <v>一类</v>
          </cell>
          <cell r="F6410" t="str">
            <v>X019431026</v>
          </cell>
          <cell r="G6410" t="str">
            <v>土桥-官亨</v>
          </cell>
          <cell r="H6410">
            <v>0</v>
          </cell>
          <cell r="I6410">
            <v>42.427</v>
          </cell>
          <cell r="J6410">
            <v>18.029</v>
          </cell>
        </row>
        <row r="6411">
          <cell r="C6411" t="str">
            <v>汝城县</v>
          </cell>
          <cell r="D6411">
            <v>431026</v>
          </cell>
          <cell r="E6411" t="str">
            <v>一类</v>
          </cell>
          <cell r="F6411" t="str">
            <v>X025431026</v>
          </cell>
          <cell r="G6411" t="str">
            <v>张汉地-杨下桥</v>
          </cell>
          <cell r="H6411">
            <v>10.997</v>
          </cell>
          <cell r="I6411">
            <v>19.12</v>
          </cell>
          <cell r="J6411">
            <v>0.264</v>
          </cell>
        </row>
        <row r="6412">
          <cell r="C6412" t="str">
            <v>汝城县</v>
          </cell>
          <cell r="D6412">
            <v>431026</v>
          </cell>
          <cell r="E6412" t="str">
            <v>一类</v>
          </cell>
          <cell r="F6412" t="str">
            <v>X026431026</v>
          </cell>
          <cell r="G6412" t="str">
            <v>营先-工业园</v>
          </cell>
          <cell r="H6412">
            <v>0.192</v>
          </cell>
          <cell r="I6412">
            <v>7.23</v>
          </cell>
          <cell r="J6412">
            <v>1.213</v>
          </cell>
        </row>
        <row r="6413">
          <cell r="C6413" t="str">
            <v>汝城县</v>
          </cell>
          <cell r="D6413">
            <v>431026</v>
          </cell>
          <cell r="E6413" t="str">
            <v>一类</v>
          </cell>
          <cell r="F6413" t="str">
            <v>X097431026</v>
          </cell>
          <cell r="G6413" t="str">
            <v>新桥-秀溪村</v>
          </cell>
          <cell r="H6413">
            <v>0</v>
          </cell>
          <cell r="I6413">
            <v>37.101</v>
          </cell>
          <cell r="J6413">
            <v>13.534</v>
          </cell>
        </row>
        <row r="6414">
          <cell r="C6414" t="str">
            <v>汝城县</v>
          </cell>
          <cell r="D6414">
            <v>431026</v>
          </cell>
          <cell r="E6414" t="str">
            <v>一类</v>
          </cell>
          <cell r="F6414" t="str">
            <v>Y101431026</v>
          </cell>
          <cell r="G6414" t="str">
            <v>上河坳-庾龙</v>
          </cell>
          <cell r="H6414">
            <v>0</v>
          </cell>
          <cell r="I6414">
            <v>42.961</v>
          </cell>
          <cell r="J6414">
            <v>2.849</v>
          </cell>
        </row>
        <row r="6415">
          <cell r="C6415" t="str">
            <v>汝城县</v>
          </cell>
          <cell r="D6415">
            <v>431026</v>
          </cell>
          <cell r="E6415" t="str">
            <v>一类</v>
          </cell>
          <cell r="F6415" t="str">
            <v>Y102431026</v>
          </cell>
          <cell r="G6415" t="str">
            <v>社溪-台湾岭</v>
          </cell>
          <cell r="H6415">
            <v>0</v>
          </cell>
          <cell r="I6415">
            <v>36.131</v>
          </cell>
          <cell r="J6415">
            <v>7.916</v>
          </cell>
        </row>
        <row r="6416">
          <cell r="C6416" t="str">
            <v>汝城县</v>
          </cell>
          <cell r="D6416">
            <v>431026</v>
          </cell>
          <cell r="E6416" t="str">
            <v>一类</v>
          </cell>
          <cell r="F6416" t="str">
            <v>Y103431026</v>
          </cell>
          <cell r="G6416" t="str">
            <v>凉滩-马桥墟</v>
          </cell>
          <cell r="H6416">
            <v>0</v>
          </cell>
          <cell r="I6416">
            <v>28.093</v>
          </cell>
          <cell r="J6416">
            <v>0.596</v>
          </cell>
        </row>
        <row r="6417">
          <cell r="C6417" t="str">
            <v>汝城县</v>
          </cell>
          <cell r="D6417">
            <v>431026</v>
          </cell>
          <cell r="E6417" t="str">
            <v>一类</v>
          </cell>
          <cell r="F6417" t="str">
            <v>Y104431026</v>
          </cell>
          <cell r="G6417" t="str">
            <v>朱家湾-白公庙</v>
          </cell>
          <cell r="H6417">
            <v>0</v>
          </cell>
          <cell r="I6417">
            <v>9.336</v>
          </cell>
          <cell r="J6417">
            <v>5.334</v>
          </cell>
        </row>
        <row r="6418">
          <cell r="C6418" t="str">
            <v>汝城县</v>
          </cell>
          <cell r="D6418">
            <v>431026</v>
          </cell>
          <cell r="E6418" t="str">
            <v>一类</v>
          </cell>
          <cell r="F6418" t="str">
            <v>Y106431026</v>
          </cell>
          <cell r="G6418" t="str">
            <v>中心校门-石榴墟</v>
          </cell>
          <cell r="H6418">
            <v>0</v>
          </cell>
          <cell r="I6418">
            <v>7.486</v>
          </cell>
          <cell r="J6418">
            <v>6.566</v>
          </cell>
        </row>
        <row r="6419">
          <cell r="C6419" t="str">
            <v>汝城县</v>
          </cell>
          <cell r="D6419">
            <v>431026</v>
          </cell>
          <cell r="E6419" t="str">
            <v>一类</v>
          </cell>
          <cell r="F6419" t="str">
            <v>Y107431026</v>
          </cell>
          <cell r="G6419" t="str">
            <v>营先-白玉堂村</v>
          </cell>
          <cell r="H6419">
            <v>0</v>
          </cell>
          <cell r="I6419">
            <v>11.064</v>
          </cell>
          <cell r="J6419">
            <v>11.064</v>
          </cell>
        </row>
        <row r="6420">
          <cell r="C6420" t="str">
            <v>汝城县</v>
          </cell>
          <cell r="D6420">
            <v>431026</v>
          </cell>
          <cell r="E6420" t="str">
            <v>一类</v>
          </cell>
          <cell r="F6420" t="str">
            <v>Y112431026</v>
          </cell>
          <cell r="G6420" t="str">
            <v>丰毛坳-大坪</v>
          </cell>
          <cell r="H6420">
            <v>0</v>
          </cell>
          <cell r="I6420">
            <v>10.05</v>
          </cell>
          <cell r="J6420">
            <v>0.739</v>
          </cell>
        </row>
        <row r="6421">
          <cell r="C6421" t="str">
            <v>汝城县</v>
          </cell>
          <cell r="D6421">
            <v>431026</v>
          </cell>
          <cell r="E6421" t="str">
            <v>一类</v>
          </cell>
          <cell r="F6421" t="str">
            <v>Y114431026</v>
          </cell>
          <cell r="G6421" t="str">
            <v>碎石场-桑坪</v>
          </cell>
          <cell r="H6421">
            <v>0</v>
          </cell>
          <cell r="I6421">
            <v>11.189</v>
          </cell>
          <cell r="J6421">
            <v>8.296</v>
          </cell>
        </row>
        <row r="6422">
          <cell r="C6422" t="str">
            <v>汝城县</v>
          </cell>
          <cell r="D6422">
            <v>431026</v>
          </cell>
          <cell r="E6422" t="str">
            <v>一类</v>
          </cell>
          <cell r="F6422" t="str">
            <v>Y118431026</v>
          </cell>
          <cell r="G6422" t="str">
            <v>南洞墟-蛇形</v>
          </cell>
          <cell r="H6422">
            <v>0</v>
          </cell>
          <cell r="I6422">
            <v>9.513</v>
          </cell>
          <cell r="J6422">
            <v>8.417</v>
          </cell>
        </row>
        <row r="6423">
          <cell r="C6423" t="str">
            <v>汝城县</v>
          </cell>
          <cell r="D6423">
            <v>431026</v>
          </cell>
          <cell r="E6423" t="str">
            <v>一类</v>
          </cell>
          <cell r="F6423" t="str">
            <v>Y119431026</v>
          </cell>
          <cell r="G6423" t="str">
            <v>新屋里桥-资兴年平</v>
          </cell>
          <cell r="H6423">
            <v>0</v>
          </cell>
          <cell r="I6423">
            <v>2.514</v>
          </cell>
          <cell r="J6423">
            <v>2.514</v>
          </cell>
        </row>
        <row r="6424">
          <cell r="C6424" t="str">
            <v>汝城县</v>
          </cell>
          <cell r="D6424">
            <v>431026</v>
          </cell>
          <cell r="E6424" t="str">
            <v>一类</v>
          </cell>
          <cell r="F6424" t="str">
            <v>Y122431026</v>
          </cell>
          <cell r="G6424" t="str">
            <v>庙下店-樟溪桥</v>
          </cell>
          <cell r="H6424">
            <v>0</v>
          </cell>
          <cell r="I6424">
            <v>8.082</v>
          </cell>
          <cell r="J6424">
            <v>7.158</v>
          </cell>
        </row>
        <row r="6425">
          <cell r="C6425" t="str">
            <v>汝城县</v>
          </cell>
          <cell r="D6425">
            <v>431026</v>
          </cell>
          <cell r="E6425" t="str">
            <v>一类</v>
          </cell>
          <cell r="F6425" t="str">
            <v>Y123431026</v>
          </cell>
          <cell r="G6425" t="str">
            <v>排云-寨下</v>
          </cell>
          <cell r="H6425">
            <v>0</v>
          </cell>
          <cell r="I6425">
            <v>9.191</v>
          </cell>
          <cell r="J6425">
            <v>3.795</v>
          </cell>
        </row>
        <row r="6426">
          <cell r="C6426" t="str">
            <v>汝城县</v>
          </cell>
          <cell r="D6426">
            <v>431026</v>
          </cell>
          <cell r="E6426" t="str">
            <v>一类</v>
          </cell>
          <cell r="F6426" t="str">
            <v>Y124431026</v>
          </cell>
          <cell r="G6426" t="str">
            <v>东山-郭家</v>
          </cell>
          <cell r="H6426">
            <v>0</v>
          </cell>
          <cell r="I6426">
            <v>20.808</v>
          </cell>
          <cell r="J6426">
            <v>7.515</v>
          </cell>
        </row>
        <row r="6427">
          <cell r="C6427" t="str">
            <v>汝城县</v>
          </cell>
          <cell r="D6427">
            <v>431026</v>
          </cell>
          <cell r="E6427" t="str">
            <v>一类</v>
          </cell>
          <cell r="F6427" t="str">
            <v>Y127431026</v>
          </cell>
          <cell r="G6427" t="str">
            <v>马桥-霞留</v>
          </cell>
          <cell r="H6427">
            <v>0</v>
          </cell>
          <cell r="I6427">
            <v>3.935</v>
          </cell>
          <cell r="J6427">
            <v>2.533</v>
          </cell>
        </row>
        <row r="6428">
          <cell r="C6428" t="str">
            <v>汝城县</v>
          </cell>
          <cell r="D6428">
            <v>431026</v>
          </cell>
          <cell r="E6428" t="str">
            <v>一类</v>
          </cell>
          <cell r="F6428" t="str">
            <v>Y128431026</v>
          </cell>
          <cell r="G6428" t="str">
            <v>莲塘-盈洞圩</v>
          </cell>
          <cell r="H6428">
            <v>0</v>
          </cell>
          <cell r="I6428">
            <v>18.985</v>
          </cell>
          <cell r="J6428">
            <v>0.393</v>
          </cell>
        </row>
        <row r="6429">
          <cell r="C6429" t="str">
            <v>汝城县</v>
          </cell>
          <cell r="D6429">
            <v>431026</v>
          </cell>
          <cell r="E6429" t="str">
            <v>一类</v>
          </cell>
          <cell r="F6429" t="str">
            <v>Y131431026</v>
          </cell>
          <cell r="G6429" t="str">
            <v>岭秀墟-留观</v>
          </cell>
          <cell r="H6429">
            <v>0</v>
          </cell>
          <cell r="I6429">
            <v>4.571</v>
          </cell>
          <cell r="J6429">
            <v>4.571</v>
          </cell>
        </row>
        <row r="6430">
          <cell r="C6430" t="str">
            <v>汝城县</v>
          </cell>
          <cell r="D6430">
            <v>431026</v>
          </cell>
          <cell r="E6430" t="str">
            <v>一类</v>
          </cell>
          <cell r="F6430" t="str">
            <v>Y132431026</v>
          </cell>
          <cell r="G6430" t="str">
            <v>梓水桥-三角坪</v>
          </cell>
          <cell r="H6430">
            <v>0</v>
          </cell>
          <cell r="I6430">
            <v>22.389</v>
          </cell>
          <cell r="J6430">
            <v>0.645</v>
          </cell>
        </row>
        <row r="6431">
          <cell r="C6431" t="str">
            <v>汝城县</v>
          </cell>
          <cell r="D6431">
            <v>431026</v>
          </cell>
          <cell r="E6431" t="str">
            <v>一类</v>
          </cell>
          <cell r="F6431" t="str">
            <v>Y133431026</v>
          </cell>
          <cell r="G6431" t="str">
            <v>斗垅工区-谭官坝</v>
          </cell>
          <cell r="H6431">
            <v>10.69</v>
          </cell>
          <cell r="I6431">
            <v>14.934</v>
          </cell>
          <cell r="J6431">
            <v>0.437</v>
          </cell>
        </row>
        <row r="6432">
          <cell r="C6432" t="str">
            <v>汝城县</v>
          </cell>
          <cell r="D6432">
            <v>431026</v>
          </cell>
          <cell r="E6432" t="str">
            <v>一类</v>
          </cell>
          <cell r="F6432" t="str">
            <v>Y134431026</v>
          </cell>
          <cell r="G6432" t="str">
            <v>凉亭-湘粤界</v>
          </cell>
          <cell r="H6432">
            <v>0</v>
          </cell>
          <cell r="I6432">
            <v>8.179</v>
          </cell>
          <cell r="J6432">
            <v>8.179</v>
          </cell>
        </row>
        <row r="6433">
          <cell r="C6433" t="str">
            <v>汝城县</v>
          </cell>
          <cell r="D6433">
            <v>431026</v>
          </cell>
          <cell r="E6433" t="str">
            <v>一类</v>
          </cell>
          <cell r="F6433" t="str">
            <v>Y136431026</v>
          </cell>
          <cell r="G6433" t="str">
            <v>红卫桥-将军寨</v>
          </cell>
          <cell r="H6433">
            <v>0</v>
          </cell>
          <cell r="I6433">
            <v>22.323</v>
          </cell>
          <cell r="J6433">
            <v>1.606</v>
          </cell>
        </row>
        <row r="6434">
          <cell r="C6434" t="str">
            <v>汝城县</v>
          </cell>
          <cell r="D6434">
            <v>431026</v>
          </cell>
          <cell r="E6434" t="str">
            <v>一类</v>
          </cell>
          <cell r="F6434" t="str">
            <v>Y137431026</v>
          </cell>
          <cell r="G6434" t="str">
            <v>松树里-长城</v>
          </cell>
          <cell r="H6434">
            <v>0</v>
          </cell>
          <cell r="I6434">
            <v>19.925</v>
          </cell>
          <cell r="J6434">
            <v>0.374</v>
          </cell>
        </row>
        <row r="6435">
          <cell r="C6435" t="str">
            <v>汝城县</v>
          </cell>
          <cell r="D6435">
            <v>431026</v>
          </cell>
          <cell r="E6435" t="str">
            <v>一类</v>
          </cell>
          <cell r="F6435" t="str">
            <v>Y139431026</v>
          </cell>
          <cell r="G6435" t="str">
            <v>中学-邓家洞</v>
          </cell>
          <cell r="H6435">
            <v>0</v>
          </cell>
          <cell r="I6435">
            <v>8.978</v>
          </cell>
          <cell r="J6435">
            <v>8.978</v>
          </cell>
        </row>
        <row r="6436">
          <cell r="C6436" t="str">
            <v>汝城县</v>
          </cell>
          <cell r="D6436">
            <v>431026</v>
          </cell>
          <cell r="E6436" t="str">
            <v>一类</v>
          </cell>
          <cell r="F6436" t="str">
            <v>Y140431026</v>
          </cell>
          <cell r="G6436" t="str">
            <v>水库口-仙边</v>
          </cell>
          <cell r="H6436">
            <v>0</v>
          </cell>
          <cell r="I6436">
            <v>16.274</v>
          </cell>
          <cell r="J6436">
            <v>5.009</v>
          </cell>
        </row>
        <row r="6437">
          <cell r="C6437" t="str">
            <v>汝城县</v>
          </cell>
          <cell r="D6437">
            <v>431026</v>
          </cell>
          <cell r="E6437" t="str">
            <v>一类</v>
          </cell>
          <cell r="F6437" t="str">
            <v>Y141431026</v>
          </cell>
          <cell r="G6437" t="str">
            <v>破石界-流溪村</v>
          </cell>
          <cell r="H6437">
            <v>3.646</v>
          </cell>
          <cell r="I6437">
            <v>4.012</v>
          </cell>
          <cell r="J6437">
            <v>0.366</v>
          </cell>
        </row>
        <row r="6438">
          <cell r="C6438" t="str">
            <v>汝城县</v>
          </cell>
          <cell r="D6438">
            <v>431026</v>
          </cell>
          <cell r="E6438" t="str">
            <v>一类</v>
          </cell>
          <cell r="F6438" t="str">
            <v>Y142431026</v>
          </cell>
          <cell r="G6438" t="str">
            <v>石油公司-山口洞村</v>
          </cell>
          <cell r="H6438">
            <v>0</v>
          </cell>
          <cell r="I6438">
            <v>15.732</v>
          </cell>
          <cell r="J6438">
            <v>4.185</v>
          </cell>
        </row>
        <row r="6439">
          <cell r="C6439" t="str">
            <v>桂东县小计</v>
          </cell>
        </row>
        <row r="6439">
          <cell r="J6439">
            <v>161.966</v>
          </cell>
        </row>
        <row r="6440">
          <cell r="C6440" t="str">
            <v>桂东县</v>
          </cell>
          <cell r="D6440">
            <v>431027</v>
          </cell>
          <cell r="E6440" t="str">
            <v>一类</v>
          </cell>
          <cell r="F6440" t="str">
            <v>C001431027</v>
          </cell>
          <cell r="G6440" t="str">
            <v>下丹-同罗</v>
          </cell>
          <cell r="H6440">
            <v>0</v>
          </cell>
          <cell r="I6440">
            <v>5.677</v>
          </cell>
          <cell r="J6440">
            <v>5.672</v>
          </cell>
        </row>
        <row r="6441">
          <cell r="C6441" t="str">
            <v>桂东县</v>
          </cell>
          <cell r="D6441">
            <v>431027</v>
          </cell>
          <cell r="E6441" t="str">
            <v>一类</v>
          </cell>
          <cell r="F6441" t="str">
            <v>C002431027</v>
          </cell>
          <cell r="G6441" t="str">
            <v>清泉-中坑</v>
          </cell>
          <cell r="H6441">
            <v>0</v>
          </cell>
          <cell r="I6441">
            <v>6.367</v>
          </cell>
          <cell r="J6441">
            <v>6.366</v>
          </cell>
        </row>
        <row r="6442">
          <cell r="C6442" t="str">
            <v>桂东县</v>
          </cell>
          <cell r="D6442">
            <v>431027</v>
          </cell>
          <cell r="E6442" t="str">
            <v>一类</v>
          </cell>
          <cell r="F6442" t="str">
            <v>C003431027</v>
          </cell>
          <cell r="G6442" t="str">
            <v>红桥-湖南洞</v>
          </cell>
          <cell r="H6442">
            <v>0</v>
          </cell>
          <cell r="I6442">
            <v>8.456</v>
          </cell>
          <cell r="J6442">
            <v>8.454</v>
          </cell>
        </row>
        <row r="6443">
          <cell r="C6443" t="str">
            <v>桂东县</v>
          </cell>
          <cell r="D6443">
            <v>431027</v>
          </cell>
          <cell r="E6443" t="str">
            <v>一类</v>
          </cell>
          <cell r="F6443" t="str">
            <v>C006431027</v>
          </cell>
          <cell r="G6443" t="str">
            <v>荷树下-庄川</v>
          </cell>
          <cell r="H6443">
            <v>0</v>
          </cell>
          <cell r="I6443">
            <v>5.429</v>
          </cell>
          <cell r="J6443">
            <v>5.425</v>
          </cell>
        </row>
        <row r="6444">
          <cell r="C6444" t="str">
            <v>桂东县</v>
          </cell>
          <cell r="D6444">
            <v>431027</v>
          </cell>
          <cell r="E6444" t="str">
            <v>一类</v>
          </cell>
          <cell r="F6444" t="str">
            <v>C008431027</v>
          </cell>
          <cell r="G6444" t="str">
            <v>桥头-高排脑</v>
          </cell>
          <cell r="H6444">
            <v>0</v>
          </cell>
          <cell r="I6444">
            <v>3.235</v>
          </cell>
          <cell r="J6444">
            <v>3.229</v>
          </cell>
        </row>
        <row r="6445">
          <cell r="C6445" t="str">
            <v>桂东县</v>
          </cell>
          <cell r="D6445">
            <v>431027</v>
          </cell>
          <cell r="E6445" t="str">
            <v>一类</v>
          </cell>
          <cell r="F6445" t="str">
            <v>C012431027</v>
          </cell>
          <cell r="G6445" t="str">
            <v>山田-尚义</v>
          </cell>
          <cell r="H6445">
            <v>0</v>
          </cell>
          <cell r="I6445">
            <v>2.059</v>
          </cell>
          <cell r="J6445">
            <v>2.054</v>
          </cell>
        </row>
        <row r="6446">
          <cell r="C6446" t="str">
            <v>桂东县</v>
          </cell>
          <cell r="D6446">
            <v>431027</v>
          </cell>
          <cell r="E6446" t="str">
            <v>一类</v>
          </cell>
          <cell r="F6446" t="str">
            <v>C013431027</v>
          </cell>
          <cell r="G6446" t="str">
            <v>山田-顺义</v>
          </cell>
          <cell r="H6446">
            <v>0</v>
          </cell>
          <cell r="I6446">
            <v>0.139</v>
          </cell>
          <cell r="J6446">
            <v>0.139</v>
          </cell>
        </row>
        <row r="6447">
          <cell r="C6447" t="str">
            <v>桂东县</v>
          </cell>
          <cell r="D6447">
            <v>431027</v>
          </cell>
          <cell r="E6447" t="str">
            <v>一类</v>
          </cell>
          <cell r="F6447" t="str">
            <v>C020431027</v>
          </cell>
          <cell r="G6447" t="str">
            <v>上东坑-凉亭</v>
          </cell>
          <cell r="H6447">
            <v>0</v>
          </cell>
          <cell r="I6447">
            <v>0.658</v>
          </cell>
          <cell r="J6447">
            <v>0.056</v>
          </cell>
        </row>
        <row r="6448">
          <cell r="C6448" t="str">
            <v>桂东县</v>
          </cell>
          <cell r="D6448">
            <v>431027</v>
          </cell>
          <cell r="E6448" t="str">
            <v>一类</v>
          </cell>
          <cell r="F6448" t="str">
            <v>C024431027</v>
          </cell>
          <cell r="G6448" t="str">
            <v>竹坑-三洞</v>
          </cell>
          <cell r="H6448">
            <v>7.199</v>
          </cell>
          <cell r="I6448">
            <v>10.742</v>
          </cell>
          <cell r="J6448">
            <v>3.538</v>
          </cell>
        </row>
        <row r="6449">
          <cell r="C6449" t="str">
            <v>桂东县</v>
          </cell>
          <cell r="D6449">
            <v>431027</v>
          </cell>
          <cell r="E6449" t="str">
            <v>一类</v>
          </cell>
          <cell r="F6449" t="str">
            <v>C034431027</v>
          </cell>
          <cell r="G6449" t="str">
            <v>蛟州-黄泥田</v>
          </cell>
          <cell r="H6449">
            <v>0</v>
          </cell>
          <cell r="I6449">
            <v>1.091</v>
          </cell>
          <cell r="J6449">
            <v>1.091</v>
          </cell>
        </row>
        <row r="6450">
          <cell r="C6450" t="str">
            <v>桂东县</v>
          </cell>
          <cell r="D6450">
            <v>431027</v>
          </cell>
          <cell r="E6450" t="str">
            <v>一类</v>
          </cell>
          <cell r="F6450" t="str">
            <v>C037431027</v>
          </cell>
          <cell r="G6450" t="str">
            <v>长横里-针段里</v>
          </cell>
          <cell r="H6450">
            <v>0</v>
          </cell>
          <cell r="I6450">
            <v>3.674</v>
          </cell>
          <cell r="J6450">
            <v>3.668</v>
          </cell>
        </row>
        <row r="6451">
          <cell r="C6451" t="str">
            <v>桂东县</v>
          </cell>
          <cell r="D6451">
            <v>431027</v>
          </cell>
          <cell r="E6451" t="str">
            <v>一类</v>
          </cell>
          <cell r="F6451" t="str">
            <v>C039431027</v>
          </cell>
          <cell r="G6451" t="str">
            <v>大西洞-青洞</v>
          </cell>
          <cell r="H6451">
            <v>0</v>
          </cell>
          <cell r="I6451">
            <v>0.599</v>
          </cell>
          <cell r="J6451">
            <v>0.599</v>
          </cell>
        </row>
        <row r="6452">
          <cell r="C6452" t="str">
            <v>桂东县</v>
          </cell>
          <cell r="D6452">
            <v>431027</v>
          </cell>
          <cell r="E6452" t="str">
            <v>一类</v>
          </cell>
          <cell r="F6452" t="str">
            <v>C040431027</v>
          </cell>
          <cell r="G6452" t="str">
            <v>王石荒-肯朴</v>
          </cell>
          <cell r="H6452">
            <v>0</v>
          </cell>
          <cell r="I6452">
            <v>4.366</v>
          </cell>
          <cell r="J6452">
            <v>4.363</v>
          </cell>
        </row>
        <row r="6453">
          <cell r="C6453" t="str">
            <v>桂东县</v>
          </cell>
          <cell r="D6453">
            <v>431027</v>
          </cell>
          <cell r="E6453" t="str">
            <v>一类</v>
          </cell>
          <cell r="F6453" t="str">
            <v>C042431027</v>
          </cell>
          <cell r="G6453" t="str">
            <v>山茶下-江背</v>
          </cell>
          <cell r="H6453">
            <v>0</v>
          </cell>
          <cell r="I6453">
            <v>2.294</v>
          </cell>
          <cell r="J6453">
            <v>2.295</v>
          </cell>
        </row>
        <row r="6454">
          <cell r="C6454" t="str">
            <v>桂东县</v>
          </cell>
          <cell r="D6454">
            <v>431027</v>
          </cell>
          <cell r="E6454" t="str">
            <v>一类</v>
          </cell>
          <cell r="F6454" t="str">
            <v>C044431027</v>
          </cell>
          <cell r="G6454" t="str">
            <v>小江-蛟州</v>
          </cell>
          <cell r="H6454">
            <v>0</v>
          </cell>
          <cell r="I6454">
            <v>3.785</v>
          </cell>
          <cell r="J6454">
            <v>3.778</v>
          </cell>
        </row>
        <row r="6455">
          <cell r="C6455" t="str">
            <v>桂东县</v>
          </cell>
          <cell r="D6455">
            <v>431027</v>
          </cell>
          <cell r="E6455" t="str">
            <v>一类</v>
          </cell>
          <cell r="F6455" t="str">
            <v>C052431027</v>
          </cell>
          <cell r="G6455" t="str">
            <v>大坑桥-上山</v>
          </cell>
          <cell r="H6455">
            <v>0</v>
          </cell>
          <cell r="I6455">
            <v>4.088</v>
          </cell>
          <cell r="J6455">
            <v>4.081</v>
          </cell>
        </row>
        <row r="6456">
          <cell r="C6456" t="str">
            <v>桂东县</v>
          </cell>
          <cell r="D6456">
            <v>431027</v>
          </cell>
          <cell r="E6456" t="str">
            <v>一类</v>
          </cell>
          <cell r="F6456" t="str">
            <v>C061431027</v>
          </cell>
          <cell r="G6456" t="str">
            <v>长垅口-流洞</v>
          </cell>
          <cell r="H6456">
            <v>0</v>
          </cell>
          <cell r="I6456">
            <v>4.864</v>
          </cell>
          <cell r="J6456">
            <v>4.864</v>
          </cell>
        </row>
        <row r="6457">
          <cell r="C6457" t="str">
            <v>桂东县</v>
          </cell>
          <cell r="D6457">
            <v>431027</v>
          </cell>
          <cell r="E6457" t="str">
            <v>一类</v>
          </cell>
          <cell r="F6457" t="str">
            <v>C065431027</v>
          </cell>
          <cell r="G6457" t="str">
            <v>建林桥-建林</v>
          </cell>
          <cell r="H6457">
            <v>0</v>
          </cell>
          <cell r="I6457">
            <v>1.091</v>
          </cell>
          <cell r="J6457">
            <v>1.092</v>
          </cell>
        </row>
        <row r="6458">
          <cell r="C6458" t="str">
            <v>桂东县</v>
          </cell>
          <cell r="D6458">
            <v>431027</v>
          </cell>
          <cell r="E6458" t="str">
            <v>一类</v>
          </cell>
          <cell r="F6458" t="str">
            <v>C066431027</v>
          </cell>
          <cell r="G6458" t="str">
            <v>罗家-彩洞</v>
          </cell>
          <cell r="H6458">
            <v>0</v>
          </cell>
          <cell r="I6458">
            <v>2.993</v>
          </cell>
          <cell r="J6458">
            <v>2.989</v>
          </cell>
        </row>
        <row r="6459">
          <cell r="C6459" t="str">
            <v>桂东县</v>
          </cell>
          <cell r="D6459">
            <v>431027</v>
          </cell>
          <cell r="E6459" t="str">
            <v>一类</v>
          </cell>
          <cell r="F6459" t="str">
            <v>X001431027</v>
          </cell>
          <cell r="G6459" t="str">
            <v>槽里-流源</v>
          </cell>
          <cell r="H6459">
            <v>0</v>
          </cell>
          <cell r="I6459">
            <v>20.967</v>
          </cell>
          <cell r="J6459">
            <v>0.58</v>
          </cell>
        </row>
        <row r="6460">
          <cell r="C6460" t="str">
            <v>桂东县</v>
          </cell>
          <cell r="D6460">
            <v>431027</v>
          </cell>
          <cell r="E6460" t="str">
            <v>一类</v>
          </cell>
          <cell r="F6460" t="str">
            <v>X010431027</v>
          </cell>
          <cell r="G6460" t="str">
            <v>城关-大坳</v>
          </cell>
          <cell r="H6460">
            <v>0</v>
          </cell>
          <cell r="I6460">
            <v>14.89</v>
          </cell>
          <cell r="J6460">
            <v>5.529</v>
          </cell>
        </row>
        <row r="6461">
          <cell r="C6461" t="str">
            <v>桂东县</v>
          </cell>
          <cell r="D6461">
            <v>431027</v>
          </cell>
          <cell r="E6461" t="str">
            <v>一类</v>
          </cell>
          <cell r="F6461" t="str">
            <v>Y001431027</v>
          </cell>
          <cell r="G6461" t="str">
            <v>寒口-大坝里</v>
          </cell>
          <cell r="H6461">
            <v>0</v>
          </cell>
          <cell r="I6461">
            <v>14.099</v>
          </cell>
          <cell r="J6461">
            <v>9.387</v>
          </cell>
        </row>
        <row r="6462">
          <cell r="C6462" t="str">
            <v>桂东县</v>
          </cell>
          <cell r="D6462">
            <v>431027</v>
          </cell>
          <cell r="E6462" t="str">
            <v>一类</v>
          </cell>
          <cell r="F6462" t="str">
            <v>Y002431027</v>
          </cell>
          <cell r="G6462" t="str">
            <v>三里桥-网形</v>
          </cell>
          <cell r="H6462">
            <v>0</v>
          </cell>
          <cell r="I6462">
            <v>4.004</v>
          </cell>
          <cell r="J6462">
            <v>1.141</v>
          </cell>
        </row>
        <row r="6463">
          <cell r="C6463" t="str">
            <v>桂东县</v>
          </cell>
          <cell r="D6463">
            <v>431027</v>
          </cell>
          <cell r="E6463" t="str">
            <v>一类</v>
          </cell>
          <cell r="F6463" t="str">
            <v>Y003431027</v>
          </cell>
          <cell r="G6463" t="str">
            <v>大地-谷真仙</v>
          </cell>
          <cell r="H6463">
            <v>0</v>
          </cell>
          <cell r="I6463">
            <v>4.613</v>
          </cell>
          <cell r="J6463">
            <v>3.902</v>
          </cell>
        </row>
        <row r="6464">
          <cell r="C6464" t="str">
            <v>桂东县</v>
          </cell>
          <cell r="D6464">
            <v>431027</v>
          </cell>
          <cell r="E6464" t="str">
            <v>一类</v>
          </cell>
          <cell r="F6464" t="str">
            <v>Y005431027</v>
          </cell>
          <cell r="G6464" t="str">
            <v>新柳-云里</v>
          </cell>
          <cell r="H6464">
            <v>0</v>
          </cell>
          <cell r="I6464">
            <v>13.717</v>
          </cell>
          <cell r="J6464">
            <v>13.7</v>
          </cell>
        </row>
        <row r="6465">
          <cell r="C6465" t="str">
            <v>桂东县</v>
          </cell>
          <cell r="D6465">
            <v>431027</v>
          </cell>
          <cell r="E6465" t="str">
            <v>一类</v>
          </cell>
          <cell r="F6465" t="str">
            <v>Y006431027</v>
          </cell>
          <cell r="G6465" t="str">
            <v>大塘-槐村</v>
          </cell>
          <cell r="H6465">
            <v>0</v>
          </cell>
          <cell r="I6465">
            <v>17.053</v>
          </cell>
          <cell r="J6465">
            <v>17.03</v>
          </cell>
        </row>
        <row r="6466">
          <cell r="C6466" t="str">
            <v>桂东县</v>
          </cell>
          <cell r="D6466">
            <v>431027</v>
          </cell>
          <cell r="E6466" t="str">
            <v>一类</v>
          </cell>
          <cell r="F6466" t="str">
            <v>Y008431027</v>
          </cell>
          <cell r="G6466" t="str">
            <v>大塘-壕里</v>
          </cell>
          <cell r="H6466">
            <v>0</v>
          </cell>
          <cell r="I6466">
            <v>8.412</v>
          </cell>
          <cell r="J6466">
            <v>4.511</v>
          </cell>
        </row>
        <row r="6467">
          <cell r="C6467" t="str">
            <v>桂东县</v>
          </cell>
          <cell r="D6467">
            <v>431027</v>
          </cell>
          <cell r="E6467" t="str">
            <v>一类</v>
          </cell>
          <cell r="F6467" t="str">
            <v>Y011431027</v>
          </cell>
          <cell r="G6467" t="str">
            <v>勒里-泥湖</v>
          </cell>
          <cell r="H6467">
            <v>0</v>
          </cell>
          <cell r="I6467">
            <v>9.955</v>
          </cell>
          <cell r="J6467">
            <v>9.954</v>
          </cell>
        </row>
        <row r="6468">
          <cell r="C6468" t="str">
            <v>桂东县</v>
          </cell>
          <cell r="D6468">
            <v>431027</v>
          </cell>
          <cell r="E6468" t="str">
            <v>一类</v>
          </cell>
          <cell r="F6468" t="str">
            <v>Y012431027</v>
          </cell>
          <cell r="G6468" t="str">
            <v>寨前-新坑</v>
          </cell>
          <cell r="H6468">
            <v>0</v>
          </cell>
          <cell r="I6468">
            <v>8.421</v>
          </cell>
          <cell r="J6468">
            <v>8.416</v>
          </cell>
        </row>
        <row r="6469">
          <cell r="C6469" t="str">
            <v>桂东县</v>
          </cell>
          <cell r="D6469">
            <v>431027</v>
          </cell>
          <cell r="E6469" t="str">
            <v>一类</v>
          </cell>
          <cell r="F6469" t="str">
            <v>Y013431027</v>
          </cell>
          <cell r="G6469" t="str">
            <v>宝岭-贝溪</v>
          </cell>
          <cell r="H6469">
            <v>0</v>
          </cell>
          <cell r="I6469">
            <v>16.535</v>
          </cell>
          <cell r="J6469">
            <v>12.736</v>
          </cell>
        </row>
        <row r="6470">
          <cell r="C6470" t="str">
            <v>桂东县</v>
          </cell>
          <cell r="D6470">
            <v>431027</v>
          </cell>
          <cell r="E6470" t="str">
            <v>一类</v>
          </cell>
          <cell r="F6470" t="str">
            <v>Y016431027</v>
          </cell>
          <cell r="G6470" t="str">
            <v>流源-马家洞</v>
          </cell>
          <cell r="H6470">
            <v>0</v>
          </cell>
          <cell r="I6470">
            <v>8.465</v>
          </cell>
          <cell r="J6470">
            <v>8.46</v>
          </cell>
        </row>
        <row r="6471">
          <cell r="C6471" t="str">
            <v>桂东县</v>
          </cell>
          <cell r="D6471">
            <v>431027</v>
          </cell>
          <cell r="E6471" t="str">
            <v>一类</v>
          </cell>
          <cell r="F6471" t="str">
            <v>Y019431027</v>
          </cell>
          <cell r="G6471" t="str">
            <v>致富桥-英峰</v>
          </cell>
          <cell r="H6471">
            <v>0</v>
          </cell>
          <cell r="I6471">
            <v>4.763</v>
          </cell>
          <cell r="J6471">
            <v>2.867</v>
          </cell>
        </row>
        <row r="6472">
          <cell r="C6472" t="str">
            <v>安仁县小计</v>
          </cell>
        </row>
        <row r="6472">
          <cell r="J6472">
            <v>146.278</v>
          </cell>
        </row>
        <row r="6473">
          <cell r="C6473" t="str">
            <v>安仁县</v>
          </cell>
          <cell r="D6473">
            <v>431028</v>
          </cell>
          <cell r="E6473" t="str">
            <v>一类</v>
          </cell>
          <cell r="F6473" t="str">
            <v>C003431028</v>
          </cell>
          <cell r="G6473" t="str">
            <v>渡口-尹家</v>
          </cell>
          <cell r="H6473">
            <v>0</v>
          </cell>
          <cell r="I6473">
            <v>3.375</v>
          </cell>
          <cell r="J6473">
            <v>3.375</v>
          </cell>
        </row>
        <row r="6474">
          <cell r="C6474" t="str">
            <v>安仁县</v>
          </cell>
          <cell r="D6474">
            <v>431028</v>
          </cell>
          <cell r="E6474" t="str">
            <v>一类</v>
          </cell>
          <cell r="F6474" t="str">
            <v>C004431028</v>
          </cell>
          <cell r="G6474" t="str">
            <v>新屋－李家湾</v>
          </cell>
          <cell r="H6474">
            <v>0</v>
          </cell>
          <cell r="I6474">
            <v>5.194</v>
          </cell>
          <cell r="J6474">
            <v>5.194</v>
          </cell>
        </row>
        <row r="6475">
          <cell r="C6475" t="str">
            <v>安仁县</v>
          </cell>
          <cell r="D6475">
            <v>431028</v>
          </cell>
          <cell r="E6475" t="str">
            <v>一类</v>
          </cell>
          <cell r="F6475" t="str">
            <v>C006431028</v>
          </cell>
          <cell r="G6475" t="str">
            <v>杀人坪-曾水塘</v>
          </cell>
          <cell r="H6475">
            <v>0</v>
          </cell>
          <cell r="I6475">
            <v>3.508</v>
          </cell>
          <cell r="J6475">
            <v>1.798</v>
          </cell>
        </row>
        <row r="6476">
          <cell r="C6476" t="str">
            <v>安仁县</v>
          </cell>
          <cell r="D6476">
            <v>431028</v>
          </cell>
          <cell r="E6476" t="str">
            <v>一类</v>
          </cell>
          <cell r="F6476" t="str">
            <v>C011431028</v>
          </cell>
          <cell r="G6476" t="str">
            <v>河悬-坳石组</v>
          </cell>
          <cell r="H6476">
            <v>0</v>
          </cell>
          <cell r="I6476">
            <v>2.709</v>
          </cell>
          <cell r="J6476">
            <v>2.709</v>
          </cell>
        </row>
        <row r="6477">
          <cell r="C6477" t="str">
            <v>安仁县</v>
          </cell>
          <cell r="D6477">
            <v>431028</v>
          </cell>
          <cell r="E6477" t="str">
            <v>一类</v>
          </cell>
          <cell r="F6477" t="str">
            <v>C012431028</v>
          </cell>
          <cell r="G6477" t="str">
            <v>东方广场-唐古</v>
          </cell>
          <cell r="H6477">
            <v>0</v>
          </cell>
          <cell r="I6477">
            <v>2.745</v>
          </cell>
          <cell r="J6477">
            <v>2.745</v>
          </cell>
        </row>
        <row r="6478">
          <cell r="C6478" t="str">
            <v>安仁县</v>
          </cell>
          <cell r="D6478">
            <v>431028</v>
          </cell>
          <cell r="E6478" t="str">
            <v>一类</v>
          </cell>
          <cell r="F6478" t="str">
            <v>C029431028</v>
          </cell>
          <cell r="G6478" t="str">
            <v>乐友-西江水库</v>
          </cell>
          <cell r="H6478">
            <v>0</v>
          </cell>
          <cell r="I6478">
            <v>4.758</v>
          </cell>
          <cell r="J6478">
            <v>4.758</v>
          </cell>
        </row>
        <row r="6479">
          <cell r="C6479" t="str">
            <v>安仁县</v>
          </cell>
          <cell r="D6479">
            <v>431028</v>
          </cell>
          <cell r="E6479" t="str">
            <v>一类</v>
          </cell>
          <cell r="F6479" t="str">
            <v>C030431028</v>
          </cell>
          <cell r="G6479" t="str">
            <v>下湾田－龙头村委会</v>
          </cell>
          <cell r="H6479">
            <v>0</v>
          </cell>
          <cell r="I6479">
            <v>2.663</v>
          </cell>
          <cell r="J6479">
            <v>2.663</v>
          </cell>
        </row>
        <row r="6480">
          <cell r="C6480" t="str">
            <v>安仁县</v>
          </cell>
          <cell r="D6480">
            <v>431028</v>
          </cell>
          <cell r="E6480" t="str">
            <v>一类</v>
          </cell>
          <cell r="F6480" t="str">
            <v>C032431028</v>
          </cell>
          <cell r="G6480" t="str">
            <v>学堂湾-滩头</v>
          </cell>
          <cell r="H6480">
            <v>0</v>
          </cell>
          <cell r="I6480">
            <v>2.527</v>
          </cell>
          <cell r="J6480">
            <v>2.524</v>
          </cell>
        </row>
        <row r="6481">
          <cell r="C6481" t="str">
            <v>安仁县</v>
          </cell>
          <cell r="D6481">
            <v>431028</v>
          </cell>
          <cell r="E6481" t="str">
            <v>一类</v>
          </cell>
          <cell r="F6481" t="str">
            <v>C044431028</v>
          </cell>
          <cell r="G6481" t="str">
            <v>村委会－塔下龙</v>
          </cell>
          <cell r="H6481">
            <v>0</v>
          </cell>
          <cell r="I6481">
            <v>3.21</v>
          </cell>
          <cell r="J6481">
            <v>1.215</v>
          </cell>
        </row>
        <row r="6482">
          <cell r="C6482" t="str">
            <v>安仁县</v>
          </cell>
          <cell r="D6482">
            <v>431028</v>
          </cell>
          <cell r="E6482" t="str">
            <v>一类</v>
          </cell>
          <cell r="F6482" t="str">
            <v>C058431028</v>
          </cell>
          <cell r="G6482" t="str">
            <v>桥头-新南</v>
          </cell>
          <cell r="H6482">
            <v>0</v>
          </cell>
          <cell r="I6482">
            <v>3.816</v>
          </cell>
          <cell r="J6482">
            <v>3.814</v>
          </cell>
        </row>
        <row r="6483">
          <cell r="C6483" t="str">
            <v>安仁县</v>
          </cell>
          <cell r="D6483">
            <v>431028</v>
          </cell>
          <cell r="E6483" t="str">
            <v>一类</v>
          </cell>
          <cell r="F6483" t="str">
            <v>C078431028</v>
          </cell>
          <cell r="G6483" t="str">
            <v>南坪街－张古组</v>
          </cell>
          <cell r="H6483">
            <v>0</v>
          </cell>
          <cell r="I6483">
            <v>2.535</v>
          </cell>
          <cell r="J6483">
            <v>2.535</v>
          </cell>
        </row>
        <row r="6484">
          <cell r="C6484" t="str">
            <v>安仁县</v>
          </cell>
          <cell r="D6484">
            <v>431028</v>
          </cell>
          <cell r="E6484" t="str">
            <v>一类</v>
          </cell>
          <cell r="F6484" t="str">
            <v>C090431028</v>
          </cell>
          <cell r="G6484" t="str">
            <v>消湾-枣子</v>
          </cell>
          <cell r="H6484">
            <v>0</v>
          </cell>
          <cell r="I6484">
            <v>3.178</v>
          </cell>
          <cell r="J6484">
            <v>3.178</v>
          </cell>
        </row>
        <row r="6485">
          <cell r="C6485" t="str">
            <v>安仁县</v>
          </cell>
          <cell r="D6485">
            <v>431028</v>
          </cell>
          <cell r="E6485" t="str">
            <v>一类</v>
          </cell>
          <cell r="F6485" t="str">
            <v>C092431028</v>
          </cell>
          <cell r="G6485" t="str">
            <v>黄花嘴-村委会</v>
          </cell>
          <cell r="H6485">
            <v>0</v>
          </cell>
          <cell r="I6485">
            <v>2.563</v>
          </cell>
          <cell r="J6485">
            <v>2.563</v>
          </cell>
        </row>
        <row r="6486">
          <cell r="C6486" t="str">
            <v>安仁县</v>
          </cell>
          <cell r="D6486">
            <v>431028</v>
          </cell>
          <cell r="E6486" t="str">
            <v>一类</v>
          </cell>
          <cell r="F6486" t="str">
            <v>C10D431028</v>
          </cell>
          <cell r="G6486" t="str">
            <v>新禾线</v>
          </cell>
          <cell r="H6486">
            <v>0</v>
          </cell>
          <cell r="I6486">
            <v>0.411</v>
          </cell>
          <cell r="J6486">
            <v>0.412</v>
          </cell>
        </row>
        <row r="6487">
          <cell r="C6487" t="str">
            <v>安仁县</v>
          </cell>
          <cell r="D6487">
            <v>431028</v>
          </cell>
          <cell r="E6487" t="str">
            <v>一类</v>
          </cell>
          <cell r="F6487" t="str">
            <v>C116431028</v>
          </cell>
          <cell r="G6487" t="str">
            <v>水山-亭子的</v>
          </cell>
          <cell r="H6487">
            <v>0</v>
          </cell>
          <cell r="I6487">
            <v>1.785</v>
          </cell>
          <cell r="J6487">
            <v>1.785</v>
          </cell>
        </row>
        <row r="6488">
          <cell r="C6488" t="str">
            <v>安仁县</v>
          </cell>
          <cell r="D6488">
            <v>431028</v>
          </cell>
          <cell r="E6488" t="str">
            <v>一类</v>
          </cell>
          <cell r="F6488" t="str">
            <v>C119431028</v>
          </cell>
          <cell r="G6488" t="str">
            <v>谢湾桥-亭子的</v>
          </cell>
          <cell r="H6488">
            <v>0</v>
          </cell>
          <cell r="I6488">
            <v>1.272</v>
          </cell>
          <cell r="J6488">
            <v>1.272</v>
          </cell>
        </row>
        <row r="6489">
          <cell r="C6489" t="str">
            <v>安仁县</v>
          </cell>
          <cell r="D6489">
            <v>431028</v>
          </cell>
          <cell r="E6489" t="str">
            <v>一类</v>
          </cell>
          <cell r="F6489" t="str">
            <v>C128431028</v>
          </cell>
          <cell r="G6489" t="str">
            <v>阳古-长塘仓库</v>
          </cell>
          <cell r="H6489">
            <v>0.794</v>
          </cell>
          <cell r="I6489">
            <v>2.064</v>
          </cell>
          <cell r="J6489">
            <v>1.284</v>
          </cell>
        </row>
        <row r="6490">
          <cell r="C6490" t="str">
            <v>安仁县</v>
          </cell>
          <cell r="D6490">
            <v>431028</v>
          </cell>
          <cell r="E6490" t="str">
            <v>一类</v>
          </cell>
          <cell r="F6490" t="str">
            <v>C167431028</v>
          </cell>
          <cell r="G6490" t="str">
            <v>石壁－田螺形</v>
          </cell>
          <cell r="H6490">
            <v>0</v>
          </cell>
          <cell r="I6490">
            <v>4.018</v>
          </cell>
          <cell r="J6490">
            <v>4.018</v>
          </cell>
        </row>
        <row r="6491">
          <cell r="C6491" t="str">
            <v>安仁县</v>
          </cell>
          <cell r="D6491">
            <v>431028</v>
          </cell>
          <cell r="E6491" t="str">
            <v>一类</v>
          </cell>
          <cell r="F6491" t="str">
            <v>C168431028</v>
          </cell>
          <cell r="G6491" t="str">
            <v>竹山－谷家冲</v>
          </cell>
          <cell r="H6491">
            <v>0</v>
          </cell>
          <cell r="I6491">
            <v>4.764</v>
          </cell>
          <cell r="J6491">
            <v>4.764</v>
          </cell>
        </row>
        <row r="6492">
          <cell r="C6492" t="str">
            <v>安仁县</v>
          </cell>
          <cell r="D6492">
            <v>431028</v>
          </cell>
          <cell r="E6492" t="str">
            <v>一类</v>
          </cell>
          <cell r="F6492" t="str">
            <v>C183431028</v>
          </cell>
          <cell r="G6492" t="str">
            <v>塘岸－黄泥</v>
          </cell>
          <cell r="H6492">
            <v>0</v>
          </cell>
          <cell r="I6492">
            <v>3.487</v>
          </cell>
          <cell r="J6492">
            <v>2.591</v>
          </cell>
        </row>
        <row r="6493">
          <cell r="C6493" t="str">
            <v>安仁县</v>
          </cell>
          <cell r="D6493">
            <v>431028</v>
          </cell>
          <cell r="E6493" t="str">
            <v>一类</v>
          </cell>
          <cell r="F6493" t="str">
            <v>C191431028</v>
          </cell>
          <cell r="G6493" t="str">
            <v>赤竹坪－新屋组</v>
          </cell>
          <cell r="H6493">
            <v>0</v>
          </cell>
          <cell r="I6493">
            <v>2.168</v>
          </cell>
          <cell r="J6493">
            <v>2.168</v>
          </cell>
        </row>
        <row r="6494">
          <cell r="C6494" t="str">
            <v>安仁县</v>
          </cell>
          <cell r="D6494">
            <v>431028</v>
          </cell>
          <cell r="E6494" t="str">
            <v>一类</v>
          </cell>
          <cell r="F6494" t="str">
            <v>C193431028</v>
          </cell>
          <cell r="G6494" t="str">
            <v>新洲－南冲</v>
          </cell>
          <cell r="H6494">
            <v>0</v>
          </cell>
          <cell r="I6494">
            <v>6.301</v>
          </cell>
          <cell r="J6494">
            <v>3.365</v>
          </cell>
        </row>
        <row r="6495">
          <cell r="C6495" t="str">
            <v>安仁县</v>
          </cell>
          <cell r="D6495">
            <v>431028</v>
          </cell>
          <cell r="E6495" t="str">
            <v>一类</v>
          </cell>
          <cell r="F6495" t="str">
            <v>C195431028</v>
          </cell>
          <cell r="G6495" t="str">
            <v>矮岭-徐家</v>
          </cell>
          <cell r="H6495">
            <v>3.472</v>
          </cell>
          <cell r="I6495">
            <v>5.734</v>
          </cell>
          <cell r="J6495">
            <v>2.262</v>
          </cell>
        </row>
        <row r="6496">
          <cell r="C6496" t="str">
            <v>安仁县</v>
          </cell>
          <cell r="D6496">
            <v>431028</v>
          </cell>
          <cell r="E6496" t="str">
            <v>一类</v>
          </cell>
          <cell r="F6496" t="str">
            <v>C196431028</v>
          </cell>
          <cell r="G6496" t="str">
            <v>匡家屋－坳上</v>
          </cell>
          <cell r="H6496">
            <v>0</v>
          </cell>
          <cell r="I6496">
            <v>1.583</v>
          </cell>
          <cell r="J6496">
            <v>1.583</v>
          </cell>
        </row>
        <row r="6497">
          <cell r="C6497" t="str">
            <v>安仁县</v>
          </cell>
          <cell r="D6497">
            <v>431028</v>
          </cell>
          <cell r="E6497" t="str">
            <v>一类</v>
          </cell>
          <cell r="F6497" t="str">
            <v>C199431028</v>
          </cell>
          <cell r="G6497" t="str">
            <v>三公塘－腊树下</v>
          </cell>
          <cell r="H6497">
            <v>0</v>
          </cell>
          <cell r="I6497">
            <v>5.581</v>
          </cell>
          <cell r="J6497">
            <v>5.581</v>
          </cell>
        </row>
        <row r="6498">
          <cell r="C6498" t="str">
            <v>安仁县</v>
          </cell>
          <cell r="D6498">
            <v>431028</v>
          </cell>
          <cell r="E6498" t="str">
            <v>一类</v>
          </cell>
          <cell r="F6498" t="str">
            <v>C204431028</v>
          </cell>
          <cell r="G6498" t="str">
            <v>陈家－村委会</v>
          </cell>
          <cell r="H6498">
            <v>0</v>
          </cell>
          <cell r="I6498">
            <v>1.865</v>
          </cell>
          <cell r="J6498">
            <v>1.864</v>
          </cell>
        </row>
        <row r="6499">
          <cell r="C6499" t="str">
            <v>安仁县</v>
          </cell>
          <cell r="D6499">
            <v>431028</v>
          </cell>
          <cell r="E6499" t="str">
            <v>一类</v>
          </cell>
          <cell r="F6499" t="str">
            <v>C206431028</v>
          </cell>
          <cell r="G6499" t="str">
            <v>垄下-大坑</v>
          </cell>
          <cell r="H6499">
            <v>0</v>
          </cell>
          <cell r="I6499">
            <v>6.103</v>
          </cell>
          <cell r="J6499">
            <v>6.103</v>
          </cell>
        </row>
        <row r="6500">
          <cell r="C6500" t="str">
            <v>安仁县</v>
          </cell>
          <cell r="D6500">
            <v>431028</v>
          </cell>
          <cell r="E6500" t="str">
            <v>一类</v>
          </cell>
          <cell r="F6500" t="str">
            <v>V894431028</v>
          </cell>
          <cell r="G6500" t="str">
            <v>岩鹰渐－田螺形</v>
          </cell>
          <cell r="H6500">
            <v>0</v>
          </cell>
          <cell r="I6500">
            <v>1.032</v>
          </cell>
          <cell r="J6500">
            <v>1.025</v>
          </cell>
        </row>
        <row r="6501">
          <cell r="C6501" t="str">
            <v>安仁县</v>
          </cell>
          <cell r="D6501">
            <v>431028</v>
          </cell>
          <cell r="E6501" t="str">
            <v>一类</v>
          </cell>
          <cell r="F6501" t="str">
            <v>X034431028</v>
          </cell>
          <cell r="G6501" t="str">
            <v>洋际－大塘湾</v>
          </cell>
          <cell r="H6501">
            <v>0</v>
          </cell>
          <cell r="I6501">
            <v>13.103</v>
          </cell>
          <cell r="J6501">
            <v>12.718</v>
          </cell>
        </row>
        <row r="6502">
          <cell r="C6502" t="str">
            <v>安仁县</v>
          </cell>
          <cell r="D6502">
            <v>431028</v>
          </cell>
          <cell r="E6502" t="str">
            <v>一类</v>
          </cell>
          <cell r="F6502" t="str">
            <v>Y309431028</v>
          </cell>
          <cell r="G6502" t="str">
            <v>陈家－枣树下</v>
          </cell>
          <cell r="H6502">
            <v>0</v>
          </cell>
          <cell r="I6502">
            <v>4.287</v>
          </cell>
          <cell r="J6502">
            <v>3.975</v>
          </cell>
        </row>
        <row r="6503">
          <cell r="C6503" t="str">
            <v>安仁县</v>
          </cell>
          <cell r="D6503">
            <v>431028</v>
          </cell>
          <cell r="E6503" t="str">
            <v>一类</v>
          </cell>
          <cell r="F6503" t="str">
            <v>Y312431028</v>
          </cell>
          <cell r="G6503" t="str">
            <v>井头－新丰</v>
          </cell>
          <cell r="H6503">
            <v>0</v>
          </cell>
          <cell r="I6503">
            <v>2.81</v>
          </cell>
          <cell r="J6503">
            <v>2.772</v>
          </cell>
        </row>
        <row r="6504">
          <cell r="C6504" t="str">
            <v>安仁县</v>
          </cell>
          <cell r="D6504">
            <v>431028</v>
          </cell>
          <cell r="E6504" t="str">
            <v>一类</v>
          </cell>
          <cell r="F6504" t="str">
            <v>Y314431028</v>
          </cell>
          <cell r="G6504" t="str">
            <v>大平－陈古</v>
          </cell>
          <cell r="H6504">
            <v>0</v>
          </cell>
          <cell r="I6504">
            <v>7.158</v>
          </cell>
          <cell r="J6504">
            <v>7.158</v>
          </cell>
        </row>
        <row r="6505">
          <cell r="C6505" t="str">
            <v>安仁县</v>
          </cell>
          <cell r="D6505">
            <v>431028</v>
          </cell>
          <cell r="E6505" t="str">
            <v>一类</v>
          </cell>
          <cell r="F6505" t="str">
            <v>Y320431028</v>
          </cell>
          <cell r="G6505" t="str">
            <v>万田－洞口</v>
          </cell>
          <cell r="H6505">
            <v>0</v>
          </cell>
          <cell r="I6505">
            <v>8.278</v>
          </cell>
          <cell r="J6505">
            <v>2.882</v>
          </cell>
        </row>
        <row r="6506">
          <cell r="C6506" t="str">
            <v>安仁县</v>
          </cell>
          <cell r="D6506">
            <v>431028</v>
          </cell>
          <cell r="E6506" t="str">
            <v>一类</v>
          </cell>
          <cell r="F6506" t="str">
            <v>Y322431028</v>
          </cell>
          <cell r="G6506" t="str">
            <v>祠背－洋冲</v>
          </cell>
          <cell r="H6506">
            <v>0</v>
          </cell>
          <cell r="I6506">
            <v>3.765</v>
          </cell>
          <cell r="J6506">
            <v>1.347</v>
          </cell>
        </row>
        <row r="6507">
          <cell r="C6507" t="str">
            <v>安仁县</v>
          </cell>
          <cell r="D6507">
            <v>431028</v>
          </cell>
          <cell r="E6507" t="str">
            <v>一类</v>
          </cell>
          <cell r="F6507" t="str">
            <v>Y335431028</v>
          </cell>
          <cell r="G6507" t="str">
            <v>前山-桥边</v>
          </cell>
          <cell r="H6507">
            <v>0</v>
          </cell>
          <cell r="I6507">
            <v>4.69</v>
          </cell>
          <cell r="J6507">
            <v>0.942</v>
          </cell>
        </row>
        <row r="6508">
          <cell r="C6508" t="str">
            <v>安仁县</v>
          </cell>
          <cell r="D6508">
            <v>431028</v>
          </cell>
          <cell r="E6508" t="str">
            <v>一类</v>
          </cell>
          <cell r="F6508" t="str">
            <v>Y338431028</v>
          </cell>
          <cell r="G6508" t="str">
            <v>汉古-老屋</v>
          </cell>
          <cell r="H6508">
            <v>2.833</v>
          </cell>
          <cell r="I6508">
            <v>5.542</v>
          </cell>
          <cell r="J6508">
            <v>2.709</v>
          </cell>
        </row>
        <row r="6509">
          <cell r="C6509" t="str">
            <v>安仁县</v>
          </cell>
          <cell r="D6509">
            <v>431028</v>
          </cell>
          <cell r="E6509" t="str">
            <v>一类</v>
          </cell>
          <cell r="F6509" t="str">
            <v>Y339431028</v>
          </cell>
          <cell r="G6509" t="str">
            <v>泮田冲-坳背冲</v>
          </cell>
          <cell r="H6509">
            <v>0</v>
          </cell>
          <cell r="I6509">
            <v>5.64</v>
          </cell>
          <cell r="J6509">
            <v>1.638</v>
          </cell>
        </row>
        <row r="6510">
          <cell r="C6510" t="str">
            <v>安仁县</v>
          </cell>
          <cell r="D6510">
            <v>431028</v>
          </cell>
          <cell r="E6510" t="str">
            <v>一类</v>
          </cell>
          <cell r="F6510" t="str">
            <v>Y341431028</v>
          </cell>
          <cell r="G6510" t="str">
            <v>上河-牛坪里</v>
          </cell>
          <cell r="H6510">
            <v>0</v>
          </cell>
          <cell r="I6510">
            <v>4.507</v>
          </cell>
          <cell r="J6510">
            <v>3.503</v>
          </cell>
        </row>
        <row r="6511">
          <cell r="C6511" t="str">
            <v>安仁县</v>
          </cell>
          <cell r="D6511">
            <v>431028</v>
          </cell>
          <cell r="E6511" t="str">
            <v>一类</v>
          </cell>
          <cell r="F6511" t="str">
            <v>Y343431028</v>
          </cell>
          <cell r="G6511" t="str">
            <v>禾鸡冲-豆氏组</v>
          </cell>
          <cell r="H6511">
            <v>0</v>
          </cell>
          <cell r="I6511">
            <v>8.463</v>
          </cell>
          <cell r="J6511">
            <v>3.643</v>
          </cell>
        </row>
        <row r="6512">
          <cell r="C6512" t="str">
            <v>安仁县</v>
          </cell>
          <cell r="D6512">
            <v>431028</v>
          </cell>
          <cell r="E6512" t="str">
            <v>一类</v>
          </cell>
          <cell r="F6512" t="str">
            <v>Y345431028</v>
          </cell>
          <cell r="G6512" t="str">
            <v>坐石亭-曹婆</v>
          </cell>
          <cell r="H6512">
            <v>0</v>
          </cell>
          <cell r="I6512">
            <v>10.685</v>
          </cell>
          <cell r="J6512">
            <v>2.027</v>
          </cell>
        </row>
        <row r="6513">
          <cell r="C6513" t="str">
            <v>安仁县</v>
          </cell>
          <cell r="D6513">
            <v>431028</v>
          </cell>
          <cell r="E6513" t="str">
            <v>一类</v>
          </cell>
          <cell r="F6513" t="str">
            <v>Y346431028</v>
          </cell>
          <cell r="G6513" t="str">
            <v>库上-界背村委会</v>
          </cell>
          <cell r="H6513">
            <v>0</v>
          </cell>
          <cell r="I6513">
            <v>4.456</v>
          </cell>
          <cell r="J6513">
            <v>2.859</v>
          </cell>
        </row>
        <row r="6514">
          <cell r="C6514" t="str">
            <v>安仁县</v>
          </cell>
          <cell r="D6514">
            <v>431028</v>
          </cell>
          <cell r="E6514" t="str">
            <v>一类</v>
          </cell>
          <cell r="F6514" t="str">
            <v>Y354431028</v>
          </cell>
          <cell r="G6514" t="str">
            <v>前进-曹坝冲</v>
          </cell>
          <cell r="H6514">
            <v>0</v>
          </cell>
          <cell r="I6514">
            <v>0.509</v>
          </cell>
          <cell r="J6514">
            <v>0.509</v>
          </cell>
        </row>
        <row r="6515">
          <cell r="C6515" t="str">
            <v>安仁县</v>
          </cell>
          <cell r="D6515">
            <v>431028</v>
          </cell>
          <cell r="E6515" t="str">
            <v>一类</v>
          </cell>
          <cell r="F6515" t="str">
            <v>Y359431028</v>
          </cell>
          <cell r="G6515" t="str">
            <v>夹口洲-高石</v>
          </cell>
          <cell r="H6515">
            <v>0</v>
          </cell>
          <cell r="I6515">
            <v>13.312</v>
          </cell>
          <cell r="J6515">
            <v>11.265</v>
          </cell>
        </row>
        <row r="6516">
          <cell r="C6516" t="str">
            <v>安仁县</v>
          </cell>
          <cell r="D6516">
            <v>431028</v>
          </cell>
          <cell r="E6516" t="str">
            <v>一类</v>
          </cell>
          <cell r="F6516" t="str">
            <v>Y361431028</v>
          </cell>
          <cell r="G6516" t="str">
            <v>利古-莲花塘</v>
          </cell>
          <cell r="H6516">
            <v>0</v>
          </cell>
          <cell r="I6516">
            <v>3.461</v>
          </cell>
          <cell r="J6516">
            <v>3.461</v>
          </cell>
        </row>
        <row r="6517">
          <cell r="C6517" t="str">
            <v>安仁县</v>
          </cell>
          <cell r="D6517">
            <v>431028</v>
          </cell>
          <cell r="E6517" t="str">
            <v>一类</v>
          </cell>
          <cell r="F6517" t="str">
            <v>Y363431028</v>
          </cell>
          <cell r="G6517" t="str">
            <v>洋际街-壕头</v>
          </cell>
          <cell r="H6517">
            <v>0</v>
          </cell>
          <cell r="I6517">
            <v>2.399</v>
          </cell>
          <cell r="J6517">
            <v>0.499</v>
          </cell>
        </row>
        <row r="6518">
          <cell r="C6518" t="str">
            <v>安仁县</v>
          </cell>
          <cell r="D6518">
            <v>431028</v>
          </cell>
          <cell r="E6518" t="str">
            <v>一类</v>
          </cell>
          <cell r="F6518" t="str">
            <v>Y366431028</v>
          </cell>
          <cell r="G6518" t="str">
            <v>青岭-碑野</v>
          </cell>
          <cell r="H6518">
            <v>1.668</v>
          </cell>
          <cell r="I6518">
            <v>6.503</v>
          </cell>
          <cell r="J6518">
            <v>3.223</v>
          </cell>
        </row>
        <row r="6519">
          <cell r="C6519" t="str">
            <v>资兴市小计</v>
          </cell>
        </row>
        <row r="6519">
          <cell r="J6519">
            <v>571.581</v>
          </cell>
        </row>
        <row r="6520">
          <cell r="C6520" t="str">
            <v>资兴市</v>
          </cell>
          <cell r="D6520">
            <v>431081</v>
          </cell>
          <cell r="E6520" t="str">
            <v>三类</v>
          </cell>
          <cell r="F6520" t="str">
            <v>C026431081</v>
          </cell>
          <cell r="G6520" t="str">
            <v>大坪-西湖水库</v>
          </cell>
          <cell r="H6520">
            <v>0</v>
          </cell>
          <cell r="I6520">
            <v>3.38</v>
          </cell>
          <cell r="J6520">
            <v>3.38</v>
          </cell>
        </row>
        <row r="6521">
          <cell r="C6521" t="str">
            <v>资兴市</v>
          </cell>
          <cell r="D6521">
            <v>431081</v>
          </cell>
          <cell r="E6521" t="str">
            <v>三类</v>
          </cell>
          <cell r="F6521" t="str">
            <v>C031431081</v>
          </cell>
          <cell r="G6521" t="str">
            <v>大树村-黄家桥</v>
          </cell>
          <cell r="H6521">
            <v>0</v>
          </cell>
          <cell r="I6521">
            <v>3.321</v>
          </cell>
          <cell r="J6521">
            <v>3.321</v>
          </cell>
        </row>
        <row r="6522">
          <cell r="C6522" t="str">
            <v>资兴市</v>
          </cell>
          <cell r="D6522">
            <v>431081</v>
          </cell>
          <cell r="E6522" t="str">
            <v>三类</v>
          </cell>
          <cell r="F6522" t="str">
            <v>C033431081</v>
          </cell>
          <cell r="G6522" t="str">
            <v>镜塘-赤塘</v>
          </cell>
          <cell r="H6522">
            <v>0</v>
          </cell>
          <cell r="I6522">
            <v>2.658</v>
          </cell>
          <cell r="J6522">
            <v>2.658</v>
          </cell>
        </row>
        <row r="6523">
          <cell r="C6523" t="str">
            <v>资兴市</v>
          </cell>
          <cell r="D6523">
            <v>431081</v>
          </cell>
          <cell r="E6523" t="str">
            <v>三类</v>
          </cell>
          <cell r="F6523" t="str">
            <v>C034431081</v>
          </cell>
          <cell r="G6523" t="str">
            <v>坳上-下深坳</v>
          </cell>
          <cell r="H6523">
            <v>0</v>
          </cell>
          <cell r="I6523">
            <v>4.971</v>
          </cell>
          <cell r="J6523">
            <v>4.971</v>
          </cell>
        </row>
        <row r="6524">
          <cell r="C6524" t="str">
            <v>资兴市</v>
          </cell>
          <cell r="D6524">
            <v>431081</v>
          </cell>
          <cell r="E6524" t="str">
            <v>三类</v>
          </cell>
          <cell r="F6524" t="str">
            <v>C037431081</v>
          </cell>
          <cell r="G6524" t="str">
            <v>桥头-双坑</v>
          </cell>
          <cell r="H6524">
            <v>0</v>
          </cell>
          <cell r="I6524">
            <v>3.133</v>
          </cell>
          <cell r="J6524">
            <v>3.133</v>
          </cell>
        </row>
        <row r="6525">
          <cell r="C6525" t="str">
            <v>资兴市</v>
          </cell>
          <cell r="D6525">
            <v>431081</v>
          </cell>
          <cell r="E6525" t="str">
            <v>三类</v>
          </cell>
          <cell r="F6525" t="str">
            <v>C053431081</v>
          </cell>
          <cell r="G6525" t="str">
            <v>欧家寨-大石村</v>
          </cell>
          <cell r="H6525">
            <v>0</v>
          </cell>
          <cell r="I6525">
            <v>4.59</v>
          </cell>
          <cell r="J6525">
            <v>4.59</v>
          </cell>
        </row>
        <row r="6526">
          <cell r="C6526" t="str">
            <v>资兴市</v>
          </cell>
          <cell r="D6526">
            <v>431081</v>
          </cell>
          <cell r="E6526" t="str">
            <v>三类</v>
          </cell>
          <cell r="F6526" t="str">
            <v>C061431081</v>
          </cell>
          <cell r="G6526" t="str">
            <v>路口-双十担</v>
          </cell>
          <cell r="H6526">
            <v>0</v>
          </cell>
          <cell r="I6526">
            <v>6.598</v>
          </cell>
          <cell r="J6526">
            <v>6.596</v>
          </cell>
        </row>
        <row r="6527">
          <cell r="C6527" t="str">
            <v>资兴市</v>
          </cell>
          <cell r="D6527">
            <v>431081</v>
          </cell>
          <cell r="E6527" t="str">
            <v>三类</v>
          </cell>
          <cell r="F6527" t="str">
            <v>C062431081</v>
          </cell>
          <cell r="G6527" t="str">
            <v>银山脚-石宝村</v>
          </cell>
          <cell r="H6527">
            <v>0</v>
          </cell>
          <cell r="I6527">
            <v>2.24</v>
          </cell>
          <cell r="J6527">
            <v>2.24</v>
          </cell>
        </row>
        <row r="6528">
          <cell r="C6528" t="str">
            <v>资兴市</v>
          </cell>
          <cell r="D6528">
            <v>431081</v>
          </cell>
          <cell r="E6528" t="str">
            <v>三类</v>
          </cell>
          <cell r="F6528" t="str">
            <v>C063431081</v>
          </cell>
          <cell r="G6528" t="str">
            <v>百家-雷打石</v>
          </cell>
          <cell r="H6528">
            <v>0</v>
          </cell>
          <cell r="I6528">
            <v>2.754</v>
          </cell>
          <cell r="J6528">
            <v>2.754</v>
          </cell>
        </row>
        <row r="6529">
          <cell r="C6529" t="str">
            <v>资兴市</v>
          </cell>
          <cell r="D6529">
            <v>431081</v>
          </cell>
          <cell r="E6529" t="str">
            <v>三类</v>
          </cell>
          <cell r="F6529" t="str">
            <v>C069431081</v>
          </cell>
          <cell r="G6529" t="str">
            <v>杨柳塘-杨龙村</v>
          </cell>
          <cell r="H6529">
            <v>0</v>
          </cell>
          <cell r="I6529">
            <v>5.1</v>
          </cell>
          <cell r="J6529">
            <v>5.1</v>
          </cell>
        </row>
        <row r="6530">
          <cell r="C6530" t="str">
            <v>资兴市</v>
          </cell>
          <cell r="D6530">
            <v>431081</v>
          </cell>
          <cell r="E6530" t="str">
            <v>三类</v>
          </cell>
          <cell r="F6530" t="str">
            <v>C071431081</v>
          </cell>
          <cell r="G6530" t="str">
            <v>青腰村-茶山燕</v>
          </cell>
          <cell r="H6530">
            <v>0</v>
          </cell>
          <cell r="I6530">
            <v>4.723</v>
          </cell>
          <cell r="J6530">
            <v>4.723</v>
          </cell>
        </row>
        <row r="6531">
          <cell r="C6531" t="str">
            <v>资兴市</v>
          </cell>
          <cell r="D6531">
            <v>431081</v>
          </cell>
          <cell r="E6531" t="str">
            <v>三类</v>
          </cell>
          <cell r="F6531" t="str">
            <v>C082431081</v>
          </cell>
          <cell r="G6531" t="str">
            <v>竹园背村-杨林渡口</v>
          </cell>
          <cell r="H6531">
            <v>0</v>
          </cell>
          <cell r="I6531">
            <v>3.394</v>
          </cell>
          <cell r="J6531">
            <v>3.394</v>
          </cell>
        </row>
        <row r="6532">
          <cell r="C6532" t="str">
            <v>资兴市</v>
          </cell>
          <cell r="D6532">
            <v>431081</v>
          </cell>
          <cell r="E6532" t="str">
            <v>三类</v>
          </cell>
          <cell r="F6532" t="str">
            <v>C087431081</v>
          </cell>
          <cell r="G6532" t="str">
            <v>碑记-岗岭上铺</v>
          </cell>
          <cell r="H6532">
            <v>0</v>
          </cell>
          <cell r="I6532">
            <v>2.895</v>
          </cell>
          <cell r="J6532">
            <v>2.895</v>
          </cell>
        </row>
        <row r="6533">
          <cell r="C6533" t="str">
            <v>资兴市</v>
          </cell>
          <cell r="D6533">
            <v>431081</v>
          </cell>
          <cell r="E6533" t="str">
            <v>三类</v>
          </cell>
          <cell r="F6533" t="str">
            <v>C094431081</v>
          </cell>
          <cell r="G6533" t="str">
            <v>吴家-大有</v>
          </cell>
          <cell r="H6533">
            <v>0</v>
          </cell>
          <cell r="I6533">
            <v>7.122</v>
          </cell>
          <cell r="J6533">
            <v>7.122</v>
          </cell>
        </row>
        <row r="6534">
          <cell r="C6534" t="str">
            <v>资兴市</v>
          </cell>
          <cell r="D6534">
            <v>431081</v>
          </cell>
          <cell r="E6534" t="str">
            <v>三类</v>
          </cell>
          <cell r="F6534" t="str">
            <v>C097431081</v>
          </cell>
          <cell r="G6534" t="str">
            <v>马古垅-七宝</v>
          </cell>
          <cell r="H6534">
            <v>0</v>
          </cell>
          <cell r="I6534">
            <v>4.017</v>
          </cell>
          <cell r="J6534">
            <v>4.017</v>
          </cell>
        </row>
        <row r="6535">
          <cell r="C6535" t="str">
            <v>资兴市</v>
          </cell>
          <cell r="D6535">
            <v>431081</v>
          </cell>
          <cell r="E6535" t="str">
            <v>三类</v>
          </cell>
          <cell r="F6535" t="str">
            <v>C101431081</v>
          </cell>
          <cell r="G6535" t="str">
            <v>波水-苏家洞</v>
          </cell>
          <cell r="H6535">
            <v>0</v>
          </cell>
          <cell r="I6535">
            <v>3.335</v>
          </cell>
          <cell r="J6535">
            <v>2.534</v>
          </cell>
        </row>
        <row r="6536">
          <cell r="C6536" t="str">
            <v>资兴市</v>
          </cell>
          <cell r="D6536">
            <v>431081</v>
          </cell>
          <cell r="E6536" t="str">
            <v>三类</v>
          </cell>
          <cell r="F6536" t="str">
            <v>C102431081</v>
          </cell>
          <cell r="G6536" t="str">
            <v>强盗窝-清华村部</v>
          </cell>
          <cell r="H6536">
            <v>0.795</v>
          </cell>
          <cell r="I6536">
            <v>4.494</v>
          </cell>
          <cell r="J6536">
            <v>3.699</v>
          </cell>
        </row>
        <row r="6537">
          <cell r="C6537" t="str">
            <v>资兴市</v>
          </cell>
          <cell r="D6537">
            <v>431081</v>
          </cell>
          <cell r="E6537" t="str">
            <v>三类</v>
          </cell>
          <cell r="F6537" t="str">
            <v>C106431081</v>
          </cell>
          <cell r="G6537" t="str">
            <v>双江-上坪辽村</v>
          </cell>
          <cell r="H6537">
            <v>0</v>
          </cell>
          <cell r="I6537">
            <v>5.684</v>
          </cell>
          <cell r="J6537">
            <v>5.684</v>
          </cell>
        </row>
        <row r="6538">
          <cell r="C6538" t="str">
            <v>资兴市</v>
          </cell>
          <cell r="D6538">
            <v>431081</v>
          </cell>
          <cell r="E6538" t="str">
            <v>三类</v>
          </cell>
          <cell r="F6538" t="str">
            <v>C128431081</v>
          </cell>
          <cell r="G6538" t="str">
            <v>桐树冲-头枕坑</v>
          </cell>
          <cell r="H6538">
            <v>0</v>
          </cell>
          <cell r="I6538">
            <v>3.004</v>
          </cell>
          <cell r="J6538">
            <v>1.382</v>
          </cell>
        </row>
        <row r="6539">
          <cell r="C6539" t="str">
            <v>资兴市</v>
          </cell>
          <cell r="D6539">
            <v>431081</v>
          </cell>
          <cell r="E6539" t="str">
            <v>三类</v>
          </cell>
          <cell r="F6539" t="str">
            <v>C133431081</v>
          </cell>
          <cell r="G6539" t="str">
            <v>山叶坳－红星</v>
          </cell>
          <cell r="H6539">
            <v>0</v>
          </cell>
          <cell r="I6539">
            <v>5.559</v>
          </cell>
          <cell r="J6539">
            <v>5.559</v>
          </cell>
        </row>
        <row r="6540">
          <cell r="C6540" t="str">
            <v>资兴市</v>
          </cell>
          <cell r="D6540">
            <v>431081</v>
          </cell>
          <cell r="E6540" t="str">
            <v>三类</v>
          </cell>
          <cell r="F6540" t="str">
            <v>C141431081</v>
          </cell>
          <cell r="G6540" t="str">
            <v>丰溪-龙兴</v>
          </cell>
          <cell r="H6540">
            <v>0</v>
          </cell>
          <cell r="I6540">
            <v>17.819</v>
          </cell>
          <cell r="J6540">
            <v>17.819</v>
          </cell>
        </row>
        <row r="6541">
          <cell r="C6541" t="str">
            <v>资兴市</v>
          </cell>
          <cell r="D6541">
            <v>431081</v>
          </cell>
          <cell r="E6541" t="str">
            <v>三类</v>
          </cell>
          <cell r="F6541" t="str">
            <v>C149431081</v>
          </cell>
          <cell r="G6541" t="str">
            <v>村口-村部</v>
          </cell>
          <cell r="H6541">
            <v>0</v>
          </cell>
          <cell r="I6541">
            <v>0.583</v>
          </cell>
          <cell r="J6541">
            <v>0.583</v>
          </cell>
        </row>
        <row r="6542">
          <cell r="C6542" t="str">
            <v>资兴市</v>
          </cell>
          <cell r="D6542">
            <v>431081</v>
          </cell>
          <cell r="E6542" t="str">
            <v>三类</v>
          </cell>
          <cell r="F6542" t="str">
            <v>C151431081</v>
          </cell>
          <cell r="G6542" t="str">
            <v>大湾上-上堡渡口</v>
          </cell>
          <cell r="H6542">
            <v>0</v>
          </cell>
          <cell r="I6542">
            <v>4.111</v>
          </cell>
          <cell r="J6542">
            <v>4.111</v>
          </cell>
        </row>
        <row r="6543">
          <cell r="C6543" t="str">
            <v>资兴市</v>
          </cell>
          <cell r="D6543">
            <v>431081</v>
          </cell>
          <cell r="E6543" t="str">
            <v>三类</v>
          </cell>
          <cell r="F6543" t="str">
            <v>C155431081</v>
          </cell>
          <cell r="G6543" t="str">
            <v>米石场-焦坪</v>
          </cell>
          <cell r="H6543">
            <v>0</v>
          </cell>
          <cell r="I6543">
            <v>4.291</v>
          </cell>
          <cell r="J6543">
            <v>4.291</v>
          </cell>
        </row>
        <row r="6544">
          <cell r="C6544" t="str">
            <v>资兴市</v>
          </cell>
          <cell r="D6544">
            <v>431081</v>
          </cell>
          <cell r="E6544" t="str">
            <v>三类</v>
          </cell>
          <cell r="F6544" t="str">
            <v>C173431081</v>
          </cell>
          <cell r="G6544" t="str">
            <v>第两大-冠军</v>
          </cell>
          <cell r="H6544">
            <v>0</v>
          </cell>
          <cell r="I6544">
            <v>4.794</v>
          </cell>
          <cell r="J6544">
            <v>4.794</v>
          </cell>
        </row>
        <row r="6545">
          <cell r="C6545" t="str">
            <v>资兴市</v>
          </cell>
          <cell r="D6545">
            <v>431081</v>
          </cell>
          <cell r="E6545" t="str">
            <v>三类</v>
          </cell>
          <cell r="F6545" t="str">
            <v>C215431081</v>
          </cell>
          <cell r="G6545" t="str">
            <v>水口渡口-小居垅</v>
          </cell>
          <cell r="H6545">
            <v>0</v>
          </cell>
          <cell r="I6545">
            <v>4.751</v>
          </cell>
          <cell r="J6545">
            <v>4.751</v>
          </cell>
        </row>
        <row r="6546">
          <cell r="C6546" t="str">
            <v>资兴市</v>
          </cell>
          <cell r="D6546">
            <v>431081</v>
          </cell>
          <cell r="E6546" t="str">
            <v>三类</v>
          </cell>
          <cell r="F6546" t="str">
            <v>C279431081</v>
          </cell>
          <cell r="G6546" t="str">
            <v>黄家－棋盘坳</v>
          </cell>
          <cell r="H6546">
            <v>0</v>
          </cell>
          <cell r="I6546">
            <v>0.767</v>
          </cell>
          <cell r="J6546">
            <v>0.767</v>
          </cell>
        </row>
        <row r="6547">
          <cell r="C6547" t="str">
            <v>资兴市</v>
          </cell>
          <cell r="D6547">
            <v>431081</v>
          </cell>
          <cell r="E6547" t="str">
            <v>三类</v>
          </cell>
          <cell r="F6547" t="str">
            <v>C376431081</v>
          </cell>
          <cell r="G6547" t="str">
            <v>江上－田头井</v>
          </cell>
          <cell r="H6547">
            <v>0</v>
          </cell>
          <cell r="I6547">
            <v>1.753</v>
          </cell>
          <cell r="J6547">
            <v>1.753</v>
          </cell>
        </row>
        <row r="6548">
          <cell r="C6548" t="str">
            <v>资兴市</v>
          </cell>
          <cell r="D6548">
            <v>431081</v>
          </cell>
          <cell r="E6548" t="str">
            <v>三类</v>
          </cell>
          <cell r="F6548" t="str">
            <v>C807431081</v>
          </cell>
          <cell r="G6548" t="str">
            <v>枇珠三岔路口－瑶族仙合庙</v>
          </cell>
          <cell r="H6548">
            <v>4.127</v>
          </cell>
          <cell r="I6548">
            <v>5.035</v>
          </cell>
          <cell r="J6548">
            <v>0.908</v>
          </cell>
        </row>
        <row r="6549">
          <cell r="C6549" t="str">
            <v>资兴市</v>
          </cell>
          <cell r="D6549">
            <v>431081</v>
          </cell>
          <cell r="E6549" t="str">
            <v>三类</v>
          </cell>
          <cell r="F6549" t="str">
            <v>C812431081</v>
          </cell>
          <cell r="G6549" t="str">
            <v>团结－半垅</v>
          </cell>
          <cell r="H6549">
            <v>0</v>
          </cell>
          <cell r="I6549">
            <v>0.804</v>
          </cell>
          <cell r="J6549">
            <v>0.804</v>
          </cell>
        </row>
        <row r="6550">
          <cell r="C6550" t="str">
            <v>资兴市</v>
          </cell>
          <cell r="D6550">
            <v>431081</v>
          </cell>
          <cell r="E6550" t="str">
            <v>三类</v>
          </cell>
          <cell r="F6550" t="str">
            <v>C828431081</v>
          </cell>
          <cell r="G6550" t="str">
            <v>点上-井下</v>
          </cell>
          <cell r="H6550">
            <v>0</v>
          </cell>
          <cell r="I6550">
            <v>0.418</v>
          </cell>
          <cell r="J6550">
            <v>0.418</v>
          </cell>
        </row>
        <row r="6551">
          <cell r="C6551" t="str">
            <v>资兴市</v>
          </cell>
          <cell r="D6551">
            <v>431081</v>
          </cell>
          <cell r="E6551" t="str">
            <v>三类</v>
          </cell>
          <cell r="F6551" t="str">
            <v>C851431081</v>
          </cell>
          <cell r="G6551" t="str">
            <v>顶辽村部－双江叉路口</v>
          </cell>
          <cell r="H6551">
            <v>0</v>
          </cell>
          <cell r="I6551">
            <v>4.263</v>
          </cell>
          <cell r="J6551">
            <v>4.263</v>
          </cell>
        </row>
        <row r="6552">
          <cell r="C6552" t="str">
            <v>资兴市</v>
          </cell>
          <cell r="D6552">
            <v>431081</v>
          </cell>
          <cell r="E6552" t="str">
            <v>三类</v>
          </cell>
          <cell r="F6552" t="str">
            <v>C889431081</v>
          </cell>
          <cell r="G6552" t="str">
            <v>上芬四合院-白石岩</v>
          </cell>
          <cell r="H6552">
            <v>0</v>
          </cell>
          <cell r="I6552">
            <v>2.347</v>
          </cell>
          <cell r="J6552">
            <v>2.347</v>
          </cell>
        </row>
        <row r="6553">
          <cell r="C6553" t="str">
            <v>资兴市</v>
          </cell>
          <cell r="D6553">
            <v>431081</v>
          </cell>
          <cell r="E6553" t="str">
            <v>三类</v>
          </cell>
          <cell r="F6553" t="str">
            <v>C893431081</v>
          </cell>
          <cell r="G6553" t="str">
            <v>大石头下-仓田村</v>
          </cell>
          <cell r="H6553">
            <v>0</v>
          </cell>
          <cell r="I6553">
            <v>4.187</v>
          </cell>
          <cell r="J6553">
            <v>0.664</v>
          </cell>
        </row>
        <row r="6554">
          <cell r="C6554" t="str">
            <v>资兴市</v>
          </cell>
          <cell r="D6554">
            <v>431081</v>
          </cell>
          <cell r="E6554" t="str">
            <v>三类</v>
          </cell>
          <cell r="F6554" t="str">
            <v>X009431026</v>
          </cell>
          <cell r="G6554" t="str">
            <v>暖水墟-黄草横坳村</v>
          </cell>
          <cell r="H6554">
            <v>13.011</v>
          </cell>
          <cell r="I6554">
            <v>49.303</v>
          </cell>
          <cell r="J6554">
            <v>17.299</v>
          </cell>
        </row>
        <row r="6555">
          <cell r="C6555" t="str">
            <v>资兴市</v>
          </cell>
          <cell r="D6555">
            <v>431081</v>
          </cell>
          <cell r="E6555" t="str">
            <v>三类</v>
          </cell>
          <cell r="F6555" t="str">
            <v>X017431081</v>
          </cell>
          <cell r="G6555" t="str">
            <v>州门司窑上-青腰唐家</v>
          </cell>
          <cell r="H6555">
            <v>0</v>
          </cell>
          <cell r="I6555">
            <v>24.037</v>
          </cell>
          <cell r="J6555">
            <v>11.447</v>
          </cell>
        </row>
        <row r="6556">
          <cell r="C6556" t="str">
            <v>资兴市</v>
          </cell>
          <cell r="D6556">
            <v>431081</v>
          </cell>
          <cell r="E6556" t="str">
            <v>三类</v>
          </cell>
          <cell r="F6556" t="str">
            <v>X018431026</v>
          </cell>
          <cell r="G6556" t="str">
            <v>宣溪电站-高龙</v>
          </cell>
          <cell r="H6556">
            <v>10.858</v>
          </cell>
          <cell r="I6556">
            <v>15.615</v>
          </cell>
          <cell r="J6556">
            <v>4.757</v>
          </cell>
        </row>
        <row r="6557">
          <cell r="C6557" t="str">
            <v>资兴市</v>
          </cell>
          <cell r="D6557">
            <v>431081</v>
          </cell>
          <cell r="E6557" t="str">
            <v>三类</v>
          </cell>
          <cell r="F6557" t="str">
            <v>X022431081</v>
          </cell>
          <cell r="G6557" t="str">
            <v>兴宁－芋头山</v>
          </cell>
          <cell r="H6557">
            <v>0</v>
          </cell>
          <cell r="I6557">
            <v>23.545</v>
          </cell>
          <cell r="J6557">
            <v>0.965</v>
          </cell>
        </row>
        <row r="6558">
          <cell r="C6558" t="str">
            <v>资兴市</v>
          </cell>
          <cell r="D6558">
            <v>431081</v>
          </cell>
          <cell r="E6558" t="str">
            <v>三类</v>
          </cell>
          <cell r="F6558" t="str">
            <v>X028431081</v>
          </cell>
          <cell r="G6558" t="str">
            <v>彭市上湾－烟坪分水坳</v>
          </cell>
          <cell r="H6558">
            <v>8.455</v>
          </cell>
          <cell r="I6558">
            <v>8.727</v>
          </cell>
          <cell r="J6558">
            <v>0.272</v>
          </cell>
        </row>
        <row r="6559">
          <cell r="C6559" t="str">
            <v>资兴市</v>
          </cell>
          <cell r="D6559">
            <v>431081</v>
          </cell>
          <cell r="E6559" t="str">
            <v>三类</v>
          </cell>
          <cell r="F6559" t="str">
            <v>X030431081</v>
          </cell>
          <cell r="G6559" t="str">
            <v>龙溪-长策</v>
          </cell>
          <cell r="H6559">
            <v>0</v>
          </cell>
          <cell r="I6559">
            <v>37.996</v>
          </cell>
          <cell r="J6559">
            <v>10.372</v>
          </cell>
        </row>
        <row r="6560">
          <cell r="C6560" t="str">
            <v>资兴市</v>
          </cell>
          <cell r="D6560">
            <v>431081</v>
          </cell>
          <cell r="E6560" t="str">
            <v>三类</v>
          </cell>
          <cell r="F6560" t="str">
            <v>X033431023</v>
          </cell>
          <cell r="G6560" t="str">
            <v>蕉坪岭－柏树</v>
          </cell>
          <cell r="H6560">
            <v>2.064</v>
          </cell>
          <cell r="I6560">
            <v>8.203</v>
          </cell>
          <cell r="J6560">
            <v>1.28</v>
          </cell>
        </row>
        <row r="6561">
          <cell r="C6561" t="str">
            <v>资兴市</v>
          </cell>
          <cell r="D6561">
            <v>431081</v>
          </cell>
          <cell r="E6561" t="str">
            <v>三类</v>
          </cell>
          <cell r="F6561" t="str">
            <v>X038431081</v>
          </cell>
          <cell r="G6561" t="str">
            <v>东门口－半垅水库</v>
          </cell>
          <cell r="H6561">
            <v>0</v>
          </cell>
          <cell r="I6561">
            <v>33.405</v>
          </cell>
          <cell r="J6561">
            <v>22.554</v>
          </cell>
        </row>
        <row r="6562">
          <cell r="C6562" t="str">
            <v>资兴市</v>
          </cell>
          <cell r="D6562">
            <v>431081</v>
          </cell>
          <cell r="E6562" t="str">
            <v>三类</v>
          </cell>
          <cell r="F6562" t="str">
            <v>X042431081</v>
          </cell>
          <cell r="G6562" t="str">
            <v>波水楠水坳－皮石五庙山</v>
          </cell>
          <cell r="H6562">
            <v>0</v>
          </cell>
          <cell r="I6562">
            <v>15.19</v>
          </cell>
          <cell r="J6562">
            <v>11.365</v>
          </cell>
        </row>
        <row r="6563">
          <cell r="C6563" t="str">
            <v>资兴市</v>
          </cell>
          <cell r="D6563">
            <v>431081</v>
          </cell>
          <cell r="E6563" t="str">
            <v>三类</v>
          </cell>
          <cell r="F6563" t="str">
            <v>X044431081</v>
          </cell>
          <cell r="G6563" t="str">
            <v>下洞村－企业办路口</v>
          </cell>
          <cell r="H6563">
            <v>0</v>
          </cell>
          <cell r="I6563">
            <v>20.822</v>
          </cell>
          <cell r="J6563">
            <v>20.822</v>
          </cell>
        </row>
        <row r="6564">
          <cell r="C6564" t="str">
            <v>资兴市</v>
          </cell>
          <cell r="D6564">
            <v>431081</v>
          </cell>
          <cell r="E6564" t="str">
            <v>三类</v>
          </cell>
          <cell r="F6564" t="str">
            <v>X059431081</v>
          </cell>
          <cell r="G6564" t="str">
            <v>老屋头－兰市车官</v>
          </cell>
          <cell r="H6564">
            <v>0</v>
          </cell>
          <cell r="I6564">
            <v>14.36</v>
          </cell>
          <cell r="J6564">
            <v>7.009</v>
          </cell>
        </row>
        <row r="6565">
          <cell r="C6565" t="str">
            <v>资兴市</v>
          </cell>
          <cell r="D6565">
            <v>431081</v>
          </cell>
          <cell r="E6565" t="str">
            <v>三类</v>
          </cell>
          <cell r="F6565" t="str">
            <v>X066431081</v>
          </cell>
          <cell r="G6565" t="str">
            <v>打鸟坳－长楹头</v>
          </cell>
          <cell r="H6565">
            <v>0</v>
          </cell>
          <cell r="I6565">
            <v>20.467</v>
          </cell>
          <cell r="J6565">
            <v>10.593</v>
          </cell>
        </row>
        <row r="6566">
          <cell r="C6566" t="str">
            <v>资兴市</v>
          </cell>
          <cell r="D6566">
            <v>431081</v>
          </cell>
          <cell r="E6566" t="str">
            <v>三类</v>
          </cell>
          <cell r="F6566" t="str">
            <v>X079431081</v>
          </cell>
          <cell r="G6566" t="str">
            <v>宇字－香花星塘</v>
          </cell>
          <cell r="H6566">
            <v>0</v>
          </cell>
          <cell r="I6566">
            <v>20.92</v>
          </cell>
          <cell r="J6566">
            <v>12.427</v>
          </cell>
        </row>
        <row r="6567">
          <cell r="C6567" t="str">
            <v>资兴市</v>
          </cell>
          <cell r="D6567">
            <v>431081</v>
          </cell>
          <cell r="E6567" t="str">
            <v>三类</v>
          </cell>
          <cell r="F6567" t="str">
            <v>X080431081</v>
          </cell>
          <cell r="G6567" t="str">
            <v>大土窝－樟树下</v>
          </cell>
          <cell r="H6567">
            <v>0</v>
          </cell>
          <cell r="I6567">
            <v>1.265</v>
          </cell>
          <cell r="J6567">
            <v>1.265</v>
          </cell>
        </row>
        <row r="6568">
          <cell r="C6568" t="str">
            <v>资兴市</v>
          </cell>
          <cell r="D6568">
            <v>431081</v>
          </cell>
          <cell r="E6568" t="str">
            <v>三类</v>
          </cell>
          <cell r="F6568" t="str">
            <v>Y201431081</v>
          </cell>
          <cell r="G6568" t="str">
            <v>廖吉坑－坪子</v>
          </cell>
          <cell r="H6568">
            <v>0</v>
          </cell>
          <cell r="I6568">
            <v>6.569</v>
          </cell>
          <cell r="J6568">
            <v>6.569</v>
          </cell>
        </row>
        <row r="6569">
          <cell r="C6569" t="str">
            <v>资兴市</v>
          </cell>
          <cell r="D6569">
            <v>431081</v>
          </cell>
          <cell r="E6569" t="str">
            <v>三类</v>
          </cell>
          <cell r="F6569" t="str">
            <v>Y204431081</v>
          </cell>
          <cell r="G6569" t="str">
            <v>烟坪-分水坳</v>
          </cell>
          <cell r="H6569">
            <v>0</v>
          </cell>
          <cell r="I6569">
            <v>2.125</v>
          </cell>
          <cell r="J6569">
            <v>2.125</v>
          </cell>
        </row>
        <row r="6570">
          <cell r="C6570" t="str">
            <v>资兴市</v>
          </cell>
          <cell r="D6570">
            <v>431081</v>
          </cell>
          <cell r="E6570" t="str">
            <v>三类</v>
          </cell>
          <cell r="F6570" t="str">
            <v>Y205431081</v>
          </cell>
          <cell r="G6570" t="str">
            <v>毫元村部-利家岔</v>
          </cell>
          <cell r="H6570">
            <v>0</v>
          </cell>
          <cell r="I6570">
            <v>2.536</v>
          </cell>
          <cell r="J6570">
            <v>2.536</v>
          </cell>
        </row>
        <row r="6571">
          <cell r="C6571" t="str">
            <v>资兴市</v>
          </cell>
          <cell r="D6571">
            <v>431081</v>
          </cell>
          <cell r="E6571" t="str">
            <v>三类</v>
          </cell>
          <cell r="F6571" t="str">
            <v>Y206431081</v>
          </cell>
          <cell r="G6571" t="str">
            <v>将军坳-熊家</v>
          </cell>
          <cell r="H6571">
            <v>0</v>
          </cell>
          <cell r="I6571">
            <v>10.389</v>
          </cell>
          <cell r="J6571">
            <v>10.389</v>
          </cell>
        </row>
        <row r="6572">
          <cell r="C6572" t="str">
            <v>资兴市</v>
          </cell>
          <cell r="D6572">
            <v>431081</v>
          </cell>
          <cell r="E6572" t="str">
            <v>三类</v>
          </cell>
          <cell r="F6572" t="str">
            <v>Y208431081</v>
          </cell>
          <cell r="G6572" t="str">
            <v>青腰-黎家岔</v>
          </cell>
          <cell r="H6572">
            <v>0</v>
          </cell>
          <cell r="I6572">
            <v>3.208</v>
          </cell>
          <cell r="J6572">
            <v>3.208</v>
          </cell>
        </row>
        <row r="6573">
          <cell r="C6573" t="str">
            <v>资兴市</v>
          </cell>
          <cell r="D6573">
            <v>431081</v>
          </cell>
          <cell r="E6573" t="str">
            <v>三类</v>
          </cell>
          <cell r="F6573" t="str">
            <v>Y209431081</v>
          </cell>
          <cell r="G6573" t="str">
            <v>洪水坝－两江</v>
          </cell>
          <cell r="H6573">
            <v>0</v>
          </cell>
          <cell r="I6573">
            <v>6.95</v>
          </cell>
          <cell r="J6573">
            <v>6.95</v>
          </cell>
        </row>
        <row r="6574">
          <cell r="C6574" t="str">
            <v>资兴市</v>
          </cell>
          <cell r="D6574">
            <v>431081</v>
          </cell>
          <cell r="E6574" t="str">
            <v>三类</v>
          </cell>
          <cell r="F6574" t="str">
            <v>Y210431081</v>
          </cell>
          <cell r="G6574" t="str">
            <v>西坌－税里</v>
          </cell>
          <cell r="H6574">
            <v>0</v>
          </cell>
          <cell r="I6574">
            <v>6.594</v>
          </cell>
          <cell r="J6574">
            <v>6.594</v>
          </cell>
        </row>
        <row r="6575">
          <cell r="C6575" t="str">
            <v>资兴市</v>
          </cell>
          <cell r="D6575">
            <v>431081</v>
          </cell>
          <cell r="E6575" t="str">
            <v>三类</v>
          </cell>
          <cell r="F6575" t="str">
            <v>Y211431081</v>
          </cell>
          <cell r="G6575" t="str">
            <v>岔路口-丫和</v>
          </cell>
          <cell r="H6575">
            <v>0</v>
          </cell>
          <cell r="I6575">
            <v>14.878</v>
          </cell>
          <cell r="J6575">
            <v>14.878</v>
          </cell>
        </row>
        <row r="6576">
          <cell r="C6576" t="str">
            <v>资兴市</v>
          </cell>
          <cell r="D6576">
            <v>431081</v>
          </cell>
          <cell r="E6576" t="str">
            <v>三类</v>
          </cell>
          <cell r="F6576" t="str">
            <v>Y212431081</v>
          </cell>
          <cell r="G6576" t="str">
            <v>陈家坪-永兴县刘家</v>
          </cell>
          <cell r="H6576">
            <v>0</v>
          </cell>
          <cell r="I6576">
            <v>4.521</v>
          </cell>
          <cell r="J6576">
            <v>3.821</v>
          </cell>
        </row>
        <row r="6577">
          <cell r="C6577" t="str">
            <v>资兴市</v>
          </cell>
          <cell r="D6577">
            <v>431081</v>
          </cell>
          <cell r="E6577" t="str">
            <v>三类</v>
          </cell>
          <cell r="F6577" t="str">
            <v>Y213431081</v>
          </cell>
          <cell r="G6577" t="str">
            <v>坪头垅-湖洞</v>
          </cell>
          <cell r="H6577">
            <v>4.744</v>
          </cell>
          <cell r="I6577">
            <v>7.819</v>
          </cell>
          <cell r="J6577">
            <v>3.075</v>
          </cell>
        </row>
        <row r="6578">
          <cell r="C6578" t="str">
            <v>资兴市</v>
          </cell>
          <cell r="D6578">
            <v>431081</v>
          </cell>
          <cell r="E6578" t="str">
            <v>三类</v>
          </cell>
          <cell r="F6578" t="str">
            <v>Y214431081</v>
          </cell>
          <cell r="G6578" t="str">
            <v>上洞-高山</v>
          </cell>
          <cell r="H6578">
            <v>0</v>
          </cell>
          <cell r="I6578">
            <v>3.529</v>
          </cell>
          <cell r="J6578">
            <v>0.841</v>
          </cell>
        </row>
        <row r="6579">
          <cell r="C6579" t="str">
            <v>资兴市</v>
          </cell>
          <cell r="D6579">
            <v>431081</v>
          </cell>
          <cell r="E6579" t="str">
            <v>三类</v>
          </cell>
          <cell r="F6579" t="str">
            <v>Y215431081</v>
          </cell>
          <cell r="G6579" t="str">
            <v>三都－唐家</v>
          </cell>
          <cell r="H6579">
            <v>0</v>
          </cell>
          <cell r="I6579">
            <v>5.249</v>
          </cell>
          <cell r="J6579">
            <v>2.722</v>
          </cell>
        </row>
        <row r="6580">
          <cell r="C6580" t="str">
            <v>资兴市</v>
          </cell>
          <cell r="D6580">
            <v>431081</v>
          </cell>
          <cell r="E6580" t="str">
            <v>三类</v>
          </cell>
          <cell r="F6580" t="str">
            <v>Y216431081</v>
          </cell>
          <cell r="G6580" t="str">
            <v>村部-排楼下</v>
          </cell>
          <cell r="H6580">
            <v>0</v>
          </cell>
          <cell r="I6580">
            <v>5.445</v>
          </cell>
          <cell r="J6580">
            <v>3.601</v>
          </cell>
        </row>
        <row r="6581">
          <cell r="C6581" t="str">
            <v>资兴市</v>
          </cell>
          <cell r="D6581">
            <v>431081</v>
          </cell>
          <cell r="E6581" t="str">
            <v>三类</v>
          </cell>
          <cell r="F6581" t="str">
            <v>Y217431081</v>
          </cell>
          <cell r="G6581" t="str">
            <v>大坪村-三都村</v>
          </cell>
          <cell r="H6581">
            <v>0</v>
          </cell>
          <cell r="I6581">
            <v>5.605</v>
          </cell>
          <cell r="J6581">
            <v>3.05</v>
          </cell>
        </row>
        <row r="6582">
          <cell r="C6582" t="str">
            <v>资兴市</v>
          </cell>
          <cell r="D6582">
            <v>431081</v>
          </cell>
          <cell r="E6582" t="str">
            <v>三类</v>
          </cell>
          <cell r="F6582" t="str">
            <v>Y218431081</v>
          </cell>
          <cell r="G6582" t="str">
            <v>碑记岭-石鼓八组</v>
          </cell>
          <cell r="H6582">
            <v>0</v>
          </cell>
          <cell r="I6582">
            <v>5.078</v>
          </cell>
          <cell r="J6582">
            <v>3.315</v>
          </cell>
        </row>
        <row r="6583">
          <cell r="C6583" t="str">
            <v>资兴市</v>
          </cell>
          <cell r="D6583">
            <v>431081</v>
          </cell>
          <cell r="E6583" t="str">
            <v>三类</v>
          </cell>
          <cell r="F6583" t="str">
            <v>Y219431081</v>
          </cell>
          <cell r="G6583" t="str">
            <v>兴老线</v>
          </cell>
          <cell r="H6583">
            <v>0</v>
          </cell>
          <cell r="I6583">
            <v>15.164</v>
          </cell>
          <cell r="J6583">
            <v>0.118</v>
          </cell>
        </row>
        <row r="6584">
          <cell r="C6584" t="str">
            <v>资兴市</v>
          </cell>
          <cell r="D6584">
            <v>431081</v>
          </cell>
          <cell r="E6584" t="str">
            <v>三类</v>
          </cell>
          <cell r="F6584" t="str">
            <v>Y220431081</v>
          </cell>
          <cell r="G6584" t="str">
            <v>黄桥井头-绩坪渡口</v>
          </cell>
          <cell r="H6584">
            <v>0</v>
          </cell>
          <cell r="I6584">
            <v>9.168</v>
          </cell>
          <cell r="J6584">
            <v>9.168</v>
          </cell>
        </row>
        <row r="6585">
          <cell r="C6585" t="str">
            <v>资兴市</v>
          </cell>
          <cell r="D6585">
            <v>431081</v>
          </cell>
          <cell r="E6585" t="str">
            <v>三类</v>
          </cell>
          <cell r="F6585" t="str">
            <v>Y221431081</v>
          </cell>
          <cell r="G6585" t="str">
            <v>新吉塘－汝城文明塘下白虎组</v>
          </cell>
          <cell r="H6585">
            <v>4.013</v>
          </cell>
          <cell r="I6585">
            <v>23.181</v>
          </cell>
          <cell r="J6585">
            <v>15.333</v>
          </cell>
        </row>
        <row r="6586">
          <cell r="C6586" t="str">
            <v>资兴市</v>
          </cell>
          <cell r="D6586">
            <v>431081</v>
          </cell>
          <cell r="E6586" t="str">
            <v>三类</v>
          </cell>
          <cell r="F6586" t="str">
            <v>Y225431081</v>
          </cell>
          <cell r="G6586" t="str">
            <v>竹洞乱茶坑-水垅下庙垅</v>
          </cell>
          <cell r="H6586">
            <v>0</v>
          </cell>
          <cell r="I6586">
            <v>25.792</v>
          </cell>
          <cell r="J6586">
            <v>20.748</v>
          </cell>
        </row>
        <row r="6587">
          <cell r="C6587" t="str">
            <v>资兴市</v>
          </cell>
          <cell r="D6587">
            <v>431081</v>
          </cell>
          <cell r="E6587" t="str">
            <v>三类</v>
          </cell>
          <cell r="F6587" t="str">
            <v>Y227431081</v>
          </cell>
          <cell r="G6587" t="str">
            <v>旧市老中心完小-路口</v>
          </cell>
          <cell r="H6587">
            <v>0</v>
          </cell>
          <cell r="I6587">
            <v>16.218</v>
          </cell>
          <cell r="J6587">
            <v>4.632</v>
          </cell>
        </row>
        <row r="6588">
          <cell r="C6588" t="str">
            <v>资兴市</v>
          </cell>
          <cell r="D6588">
            <v>431081</v>
          </cell>
          <cell r="E6588" t="str">
            <v>三类</v>
          </cell>
          <cell r="F6588" t="str">
            <v>Y229431081</v>
          </cell>
          <cell r="G6588" t="str">
            <v>石辽-两江口</v>
          </cell>
          <cell r="H6588">
            <v>0</v>
          </cell>
          <cell r="I6588">
            <v>12.195</v>
          </cell>
          <cell r="J6588">
            <v>12.195</v>
          </cell>
        </row>
        <row r="6589">
          <cell r="C6589" t="str">
            <v>资兴市</v>
          </cell>
          <cell r="D6589">
            <v>431081</v>
          </cell>
          <cell r="E6589" t="str">
            <v>三类</v>
          </cell>
          <cell r="F6589" t="str">
            <v>Y231431081</v>
          </cell>
          <cell r="G6589" t="str">
            <v>清江西村－青草村</v>
          </cell>
          <cell r="H6589">
            <v>0</v>
          </cell>
          <cell r="I6589">
            <v>9.447</v>
          </cell>
          <cell r="J6589">
            <v>9.447</v>
          </cell>
        </row>
        <row r="6590">
          <cell r="C6590" t="str">
            <v>资兴市</v>
          </cell>
          <cell r="D6590">
            <v>431081</v>
          </cell>
          <cell r="E6590" t="str">
            <v>三类</v>
          </cell>
          <cell r="F6590" t="str">
            <v>Y233431081</v>
          </cell>
          <cell r="G6590" t="str">
            <v>黄草-过船轮</v>
          </cell>
          <cell r="H6590">
            <v>0</v>
          </cell>
          <cell r="I6590">
            <v>20.025</v>
          </cell>
          <cell r="J6590">
            <v>17.234</v>
          </cell>
        </row>
        <row r="6591">
          <cell r="C6591" t="str">
            <v>资兴市</v>
          </cell>
          <cell r="D6591">
            <v>431081</v>
          </cell>
          <cell r="E6591" t="str">
            <v>三类</v>
          </cell>
          <cell r="F6591" t="str">
            <v>Y235431081</v>
          </cell>
          <cell r="G6591" t="str">
            <v>浙江－过船轮</v>
          </cell>
          <cell r="H6591">
            <v>0</v>
          </cell>
          <cell r="I6591">
            <v>20.842</v>
          </cell>
          <cell r="J6591">
            <v>20.842</v>
          </cell>
        </row>
        <row r="6592">
          <cell r="C6592" t="str">
            <v>资兴市</v>
          </cell>
          <cell r="D6592">
            <v>431081</v>
          </cell>
          <cell r="E6592" t="str">
            <v>三类</v>
          </cell>
          <cell r="F6592" t="str">
            <v>Y236431081</v>
          </cell>
          <cell r="G6592" t="str">
            <v>茅坪村－乌石水口垅</v>
          </cell>
          <cell r="H6592">
            <v>0</v>
          </cell>
          <cell r="I6592">
            <v>9.551</v>
          </cell>
          <cell r="J6592">
            <v>9.551</v>
          </cell>
        </row>
        <row r="6593">
          <cell r="C6593" t="str">
            <v>资兴市</v>
          </cell>
          <cell r="D6593">
            <v>431081</v>
          </cell>
          <cell r="E6593" t="str">
            <v>三类</v>
          </cell>
          <cell r="F6593" t="str">
            <v>Y237431081</v>
          </cell>
          <cell r="G6593" t="str">
            <v>燕下－石头任组</v>
          </cell>
          <cell r="H6593">
            <v>0</v>
          </cell>
          <cell r="I6593">
            <v>9.019</v>
          </cell>
          <cell r="J6593">
            <v>9.019</v>
          </cell>
        </row>
        <row r="6594">
          <cell r="C6594" t="str">
            <v>资兴市</v>
          </cell>
          <cell r="D6594">
            <v>431081</v>
          </cell>
          <cell r="E6594" t="str">
            <v>三类</v>
          </cell>
          <cell r="F6594" t="str">
            <v>Y239431081</v>
          </cell>
          <cell r="G6594" t="str">
            <v>仁里－铁厂</v>
          </cell>
          <cell r="H6594">
            <v>0</v>
          </cell>
          <cell r="I6594">
            <v>4.752</v>
          </cell>
          <cell r="J6594">
            <v>4.752</v>
          </cell>
        </row>
        <row r="6595">
          <cell r="C6595" t="str">
            <v>资兴市</v>
          </cell>
          <cell r="D6595">
            <v>431081</v>
          </cell>
          <cell r="E6595" t="str">
            <v>三类</v>
          </cell>
          <cell r="F6595" t="str">
            <v>Y241431081</v>
          </cell>
          <cell r="G6595" t="str">
            <v>水南－水口上</v>
          </cell>
          <cell r="H6595">
            <v>0</v>
          </cell>
          <cell r="I6595">
            <v>9.921</v>
          </cell>
          <cell r="J6595">
            <v>9.087</v>
          </cell>
        </row>
        <row r="6596">
          <cell r="C6596" t="str">
            <v>资兴市</v>
          </cell>
          <cell r="D6596">
            <v>431081</v>
          </cell>
          <cell r="E6596" t="str">
            <v>三类</v>
          </cell>
          <cell r="F6596" t="str">
            <v>Y242431081</v>
          </cell>
          <cell r="G6596" t="str">
            <v>瑶族村大弯上－秕珠村叉路口</v>
          </cell>
          <cell r="H6596">
            <v>1.988</v>
          </cell>
          <cell r="I6596">
            <v>5.977</v>
          </cell>
          <cell r="J6596">
            <v>3.989</v>
          </cell>
        </row>
        <row r="6597">
          <cell r="C6597" t="str">
            <v>资兴市</v>
          </cell>
          <cell r="D6597">
            <v>431081</v>
          </cell>
          <cell r="E6597" t="str">
            <v>三类</v>
          </cell>
          <cell r="F6597" t="str">
            <v>Y243431081</v>
          </cell>
          <cell r="G6597" t="str">
            <v>牛头河－林泉路口</v>
          </cell>
          <cell r="H6597">
            <v>0</v>
          </cell>
          <cell r="I6597">
            <v>16.146</v>
          </cell>
          <cell r="J6597">
            <v>16.146</v>
          </cell>
        </row>
        <row r="6598">
          <cell r="C6598" t="str">
            <v>资兴市</v>
          </cell>
          <cell r="D6598">
            <v>431081</v>
          </cell>
          <cell r="E6598" t="str">
            <v>三类</v>
          </cell>
          <cell r="F6598" t="str">
            <v>Y244431081</v>
          </cell>
          <cell r="G6598" t="str">
            <v>曹对垅－中塘村部</v>
          </cell>
          <cell r="H6598">
            <v>0</v>
          </cell>
          <cell r="I6598">
            <v>13.508</v>
          </cell>
          <cell r="J6598">
            <v>13.508</v>
          </cell>
        </row>
        <row r="6599">
          <cell r="C6599" t="str">
            <v>资兴市</v>
          </cell>
          <cell r="D6599">
            <v>431081</v>
          </cell>
          <cell r="E6599" t="str">
            <v>三类</v>
          </cell>
          <cell r="F6599" t="str">
            <v>Y246431081</v>
          </cell>
          <cell r="G6599" t="str">
            <v>东风大桥－浙江</v>
          </cell>
          <cell r="H6599">
            <v>0</v>
          </cell>
          <cell r="I6599">
            <v>21.383</v>
          </cell>
          <cell r="J6599">
            <v>19.39</v>
          </cell>
        </row>
        <row r="6600">
          <cell r="C6600" t="str">
            <v>资兴市</v>
          </cell>
          <cell r="D6600">
            <v>431081</v>
          </cell>
          <cell r="E6600" t="str">
            <v>三类</v>
          </cell>
          <cell r="F6600" t="str">
            <v>Y247431081</v>
          </cell>
          <cell r="G6600" t="str">
            <v>坪头江－高田</v>
          </cell>
          <cell r="H6600">
            <v>0</v>
          </cell>
          <cell r="I6600">
            <v>16.734</v>
          </cell>
          <cell r="J6600">
            <v>2.642</v>
          </cell>
        </row>
        <row r="6601">
          <cell r="C6601" t="str">
            <v>资兴市</v>
          </cell>
          <cell r="D6601">
            <v>431081</v>
          </cell>
          <cell r="E6601" t="str">
            <v>三类</v>
          </cell>
          <cell r="F6601" t="str">
            <v>Y250431081</v>
          </cell>
          <cell r="G6601" t="str">
            <v>田坪村－竹洞村</v>
          </cell>
          <cell r="H6601">
            <v>0</v>
          </cell>
          <cell r="I6601">
            <v>11.079</v>
          </cell>
          <cell r="J6601">
            <v>11.079</v>
          </cell>
        </row>
        <row r="6602">
          <cell r="C6602" t="str">
            <v>资兴市</v>
          </cell>
          <cell r="D6602">
            <v>431081</v>
          </cell>
          <cell r="E6602" t="str">
            <v>三类</v>
          </cell>
          <cell r="F6602" t="str">
            <v>Y251431081</v>
          </cell>
          <cell r="G6602" t="str">
            <v>推下－永兴七甲</v>
          </cell>
          <cell r="H6602">
            <v>0</v>
          </cell>
          <cell r="I6602">
            <v>2.252</v>
          </cell>
          <cell r="J6602">
            <v>2.252</v>
          </cell>
        </row>
        <row r="6603">
          <cell r="C6603" t="str">
            <v>资兴市</v>
          </cell>
          <cell r="D6603">
            <v>431081</v>
          </cell>
          <cell r="E6603" t="str">
            <v>三类</v>
          </cell>
          <cell r="F6603" t="str">
            <v>Y253431081</v>
          </cell>
          <cell r="G6603" t="str">
            <v>坪田村－昆村</v>
          </cell>
          <cell r="H6603">
            <v>4.955</v>
          </cell>
          <cell r="I6603">
            <v>8.22</v>
          </cell>
          <cell r="J6603">
            <v>3.265</v>
          </cell>
        </row>
        <row r="6604">
          <cell r="C6604" t="str">
            <v>资兴市</v>
          </cell>
          <cell r="D6604">
            <v>431081</v>
          </cell>
          <cell r="E6604" t="str">
            <v>三类</v>
          </cell>
          <cell r="F6604" t="str">
            <v>Y254431081</v>
          </cell>
          <cell r="G6604" t="str">
            <v>七里十组－南营村</v>
          </cell>
          <cell r="H6604">
            <v>0</v>
          </cell>
          <cell r="I6604">
            <v>1.201</v>
          </cell>
          <cell r="J6604">
            <v>1.201</v>
          </cell>
        </row>
        <row r="6605">
          <cell r="C6605" t="str">
            <v>资兴市</v>
          </cell>
          <cell r="D6605">
            <v>431081</v>
          </cell>
          <cell r="E6605" t="str">
            <v>三类</v>
          </cell>
          <cell r="F6605" t="str">
            <v>Y261431081</v>
          </cell>
          <cell r="G6605" t="str">
            <v>团结－草里</v>
          </cell>
          <cell r="H6605">
            <v>0</v>
          </cell>
          <cell r="I6605">
            <v>10.497</v>
          </cell>
          <cell r="J6605">
            <v>10.388</v>
          </cell>
        </row>
        <row r="6606">
          <cell r="C6606" t="str">
            <v>资兴市</v>
          </cell>
          <cell r="D6606">
            <v>431081</v>
          </cell>
          <cell r="E6606" t="str">
            <v>三类</v>
          </cell>
          <cell r="F6606" t="str">
            <v>Y262431081</v>
          </cell>
          <cell r="G6606" t="str">
            <v>枫树－团结</v>
          </cell>
          <cell r="H6606">
            <v>0</v>
          </cell>
          <cell r="I6606">
            <v>22.436</v>
          </cell>
          <cell r="J6606">
            <v>11.469</v>
          </cell>
        </row>
        <row r="6607">
          <cell r="J6607">
            <v>3704.259</v>
          </cell>
        </row>
        <row r="6608">
          <cell r="C6608" t="str">
            <v>芝山区小计</v>
          </cell>
        </row>
        <row r="6608">
          <cell r="J6608">
            <v>446.42</v>
          </cell>
        </row>
        <row r="6609">
          <cell r="C6609" t="str">
            <v>零陵区</v>
          </cell>
          <cell r="D6609">
            <v>431102</v>
          </cell>
          <cell r="E6609" t="str">
            <v>三类</v>
          </cell>
          <cell r="F6609" t="str">
            <v>C002431102</v>
          </cell>
          <cell r="G6609" t="str">
            <v>新新线</v>
          </cell>
          <cell r="H6609">
            <v>0</v>
          </cell>
          <cell r="I6609">
            <v>4.088</v>
          </cell>
          <cell r="J6609">
            <v>4.088</v>
          </cell>
        </row>
        <row r="6610">
          <cell r="C6610" t="str">
            <v>零陵区</v>
          </cell>
          <cell r="D6610">
            <v>431102</v>
          </cell>
          <cell r="E6610" t="str">
            <v>三类</v>
          </cell>
          <cell r="F6610" t="str">
            <v>C012431102</v>
          </cell>
          <cell r="G6610" t="str">
            <v>杨杨线</v>
          </cell>
          <cell r="H6610">
            <v>0.539</v>
          </cell>
          <cell r="I6610">
            <v>2.974</v>
          </cell>
          <cell r="J6610">
            <v>2.435</v>
          </cell>
        </row>
        <row r="6611">
          <cell r="C6611" t="str">
            <v>零陵区</v>
          </cell>
          <cell r="D6611">
            <v>431102</v>
          </cell>
          <cell r="E6611" t="str">
            <v>三类</v>
          </cell>
          <cell r="F6611" t="str">
            <v>C023431102</v>
          </cell>
          <cell r="G6611" t="str">
            <v>两大线</v>
          </cell>
          <cell r="H6611">
            <v>0</v>
          </cell>
          <cell r="I6611">
            <v>4.384</v>
          </cell>
          <cell r="J6611">
            <v>4.384</v>
          </cell>
        </row>
        <row r="6612">
          <cell r="C6612" t="str">
            <v>零陵区</v>
          </cell>
          <cell r="D6612">
            <v>431102</v>
          </cell>
          <cell r="E6612" t="str">
            <v>三类</v>
          </cell>
          <cell r="F6612" t="str">
            <v>C024431102</v>
          </cell>
          <cell r="G6612" t="str">
            <v>大大线</v>
          </cell>
          <cell r="H6612">
            <v>0</v>
          </cell>
          <cell r="I6612">
            <v>2.201</v>
          </cell>
          <cell r="J6612">
            <v>2.201</v>
          </cell>
        </row>
        <row r="6613">
          <cell r="C6613" t="str">
            <v>零陵区</v>
          </cell>
          <cell r="D6613">
            <v>431102</v>
          </cell>
          <cell r="E6613" t="str">
            <v>三类</v>
          </cell>
          <cell r="F6613" t="str">
            <v>C027431102</v>
          </cell>
          <cell r="G6613" t="str">
            <v>马七线</v>
          </cell>
          <cell r="H6613">
            <v>0</v>
          </cell>
          <cell r="I6613">
            <v>1.443</v>
          </cell>
          <cell r="J6613">
            <v>1.443</v>
          </cell>
        </row>
        <row r="6614">
          <cell r="C6614" t="str">
            <v>零陵区</v>
          </cell>
          <cell r="D6614">
            <v>431102</v>
          </cell>
          <cell r="E6614" t="str">
            <v>三类</v>
          </cell>
          <cell r="F6614" t="str">
            <v>C028431102</v>
          </cell>
          <cell r="G6614" t="str">
            <v>拱石线</v>
          </cell>
          <cell r="H6614">
            <v>0</v>
          </cell>
          <cell r="I6614">
            <v>1.886</v>
          </cell>
          <cell r="J6614">
            <v>1.886</v>
          </cell>
        </row>
        <row r="6615">
          <cell r="C6615" t="str">
            <v>零陵区</v>
          </cell>
          <cell r="D6615">
            <v>431102</v>
          </cell>
          <cell r="E6615" t="str">
            <v>三类</v>
          </cell>
          <cell r="F6615" t="str">
            <v>C033431102</v>
          </cell>
          <cell r="G6615" t="str">
            <v>小二线</v>
          </cell>
          <cell r="H6615">
            <v>2.88</v>
          </cell>
          <cell r="I6615">
            <v>3.646</v>
          </cell>
          <cell r="J6615">
            <v>0.767</v>
          </cell>
        </row>
        <row r="6616">
          <cell r="C6616" t="str">
            <v>零陵区</v>
          </cell>
          <cell r="D6616">
            <v>431102</v>
          </cell>
          <cell r="E6616" t="str">
            <v>三类</v>
          </cell>
          <cell r="F6616" t="str">
            <v>C037431102</v>
          </cell>
          <cell r="G6616" t="str">
            <v>牛皮线</v>
          </cell>
          <cell r="H6616">
            <v>0</v>
          </cell>
          <cell r="I6616">
            <v>1.82</v>
          </cell>
          <cell r="J6616">
            <v>1.82</v>
          </cell>
        </row>
        <row r="6617">
          <cell r="C6617" t="str">
            <v>零陵区</v>
          </cell>
          <cell r="D6617">
            <v>431102</v>
          </cell>
          <cell r="E6617" t="str">
            <v>三类</v>
          </cell>
          <cell r="F6617" t="str">
            <v>C048431102</v>
          </cell>
          <cell r="G6617" t="str">
            <v>岔道线</v>
          </cell>
          <cell r="H6617">
            <v>0</v>
          </cell>
          <cell r="I6617">
            <v>5.3</v>
          </cell>
          <cell r="J6617">
            <v>5.3</v>
          </cell>
        </row>
        <row r="6618">
          <cell r="C6618" t="str">
            <v>零陵区</v>
          </cell>
          <cell r="D6618">
            <v>431102</v>
          </cell>
          <cell r="E6618" t="str">
            <v>三类</v>
          </cell>
          <cell r="F6618" t="str">
            <v>C049431102</v>
          </cell>
          <cell r="G6618" t="str">
            <v>岔干线</v>
          </cell>
          <cell r="H6618">
            <v>0</v>
          </cell>
          <cell r="I6618">
            <v>2.297</v>
          </cell>
          <cell r="J6618">
            <v>2.297</v>
          </cell>
        </row>
        <row r="6619">
          <cell r="C6619" t="str">
            <v>零陵区</v>
          </cell>
          <cell r="D6619">
            <v>431102</v>
          </cell>
          <cell r="E6619" t="str">
            <v>三类</v>
          </cell>
          <cell r="F6619" t="str">
            <v>C076431102</v>
          </cell>
          <cell r="G6619" t="str">
            <v>尚尚线</v>
          </cell>
          <cell r="H6619">
            <v>1.978</v>
          </cell>
          <cell r="I6619">
            <v>2.396</v>
          </cell>
          <cell r="J6619">
            <v>0.418</v>
          </cell>
        </row>
        <row r="6620">
          <cell r="C6620" t="str">
            <v>零陵区</v>
          </cell>
          <cell r="D6620">
            <v>431102</v>
          </cell>
          <cell r="E6620" t="str">
            <v>三类</v>
          </cell>
          <cell r="F6620" t="str">
            <v>C086431102</v>
          </cell>
          <cell r="G6620" t="str">
            <v>画画线</v>
          </cell>
          <cell r="H6620">
            <v>3.092</v>
          </cell>
          <cell r="I6620">
            <v>6.588</v>
          </cell>
          <cell r="J6620">
            <v>3.496</v>
          </cell>
        </row>
        <row r="6621">
          <cell r="C6621" t="str">
            <v>零陵区</v>
          </cell>
          <cell r="D6621">
            <v>431102</v>
          </cell>
          <cell r="E6621" t="str">
            <v>三类</v>
          </cell>
          <cell r="F6621" t="str">
            <v>C088431102</v>
          </cell>
          <cell r="G6621" t="str">
            <v>郑郑线</v>
          </cell>
          <cell r="H6621">
            <v>0</v>
          </cell>
          <cell r="I6621">
            <v>3.875</v>
          </cell>
          <cell r="J6621">
            <v>3.875</v>
          </cell>
        </row>
        <row r="6622">
          <cell r="C6622" t="str">
            <v>零陵区</v>
          </cell>
          <cell r="D6622">
            <v>431102</v>
          </cell>
          <cell r="E6622" t="str">
            <v>三类</v>
          </cell>
          <cell r="F6622" t="str">
            <v>C091431102</v>
          </cell>
          <cell r="G6622" t="str">
            <v>岔何线</v>
          </cell>
          <cell r="H6622">
            <v>0</v>
          </cell>
          <cell r="I6622">
            <v>2.136</v>
          </cell>
          <cell r="J6622">
            <v>2.136</v>
          </cell>
        </row>
        <row r="6623">
          <cell r="C6623" t="str">
            <v>零陵区</v>
          </cell>
          <cell r="D6623">
            <v>431102</v>
          </cell>
          <cell r="E6623" t="str">
            <v>三类</v>
          </cell>
          <cell r="F6623" t="str">
            <v>C105431102</v>
          </cell>
          <cell r="G6623" t="str">
            <v>南香线</v>
          </cell>
          <cell r="H6623">
            <v>0</v>
          </cell>
          <cell r="I6623">
            <v>1.21</v>
          </cell>
          <cell r="J6623">
            <v>1.21</v>
          </cell>
        </row>
        <row r="6624">
          <cell r="C6624" t="str">
            <v>零陵区</v>
          </cell>
          <cell r="D6624">
            <v>431102</v>
          </cell>
          <cell r="E6624" t="str">
            <v>三类</v>
          </cell>
          <cell r="F6624" t="str">
            <v>C128431102</v>
          </cell>
          <cell r="G6624" t="str">
            <v>石文线</v>
          </cell>
          <cell r="H6624">
            <v>0</v>
          </cell>
          <cell r="I6624">
            <v>2.745</v>
          </cell>
          <cell r="J6624">
            <v>2.745</v>
          </cell>
        </row>
        <row r="6625">
          <cell r="C6625" t="str">
            <v>零陵区</v>
          </cell>
          <cell r="D6625">
            <v>431102</v>
          </cell>
          <cell r="E6625" t="str">
            <v>三类</v>
          </cell>
          <cell r="F6625" t="str">
            <v>C132431102</v>
          </cell>
          <cell r="G6625" t="str">
            <v>黄枫线</v>
          </cell>
          <cell r="H6625">
            <v>0</v>
          </cell>
          <cell r="I6625">
            <v>2.188</v>
          </cell>
          <cell r="J6625">
            <v>2.188</v>
          </cell>
        </row>
        <row r="6626">
          <cell r="C6626" t="str">
            <v>零陵区</v>
          </cell>
          <cell r="D6626">
            <v>431102</v>
          </cell>
          <cell r="E6626" t="str">
            <v>三类</v>
          </cell>
          <cell r="F6626" t="str">
            <v>C135431102</v>
          </cell>
          <cell r="G6626" t="str">
            <v>岔华线</v>
          </cell>
          <cell r="H6626">
            <v>0</v>
          </cell>
          <cell r="I6626">
            <v>1.855</v>
          </cell>
          <cell r="J6626">
            <v>1.855</v>
          </cell>
        </row>
        <row r="6627">
          <cell r="C6627" t="str">
            <v>零陵区</v>
          </cell>
          <cell r="D6627">
            <v>431102</v>
          </cell>
          <cell r="E6627" t="str">
            <v>三类</v>
          </cell>
          <cell r="F6627" t="str">
            <v>C151431102</v>
          </cell>
          <cell r="G6627" t="str">
            <v>掌文线</v>
          </cell>
          <cell r="H6627">
            <v>4.111</v>
          </cell>
          <cell r="I6627">
            <v>4.805</v>
          </cell>
          <cell r="J6627">
            <v>0.694</v>
          </cell>
        </row>
        <row r="6628">
          <cell r="C6628" t="str">
            <v>零陵区</v>
          </cell>
          <cell r="D6628">
            <v>431102</v>
          </cell>
          <cell r="E6628" t="str">
            <v>三类</v>
          </cell>
          <cell r="F6628" t="str">
            <v>C162431102</v>
          </cell>
          <cell r="G6628" t="str">
            <v>社社线</v>
          </cell>
          <cell r="H6628">
            <v>1.009</v>
          </cell>
          <cell r="I6628">
            <v>2.005</v>
          </cell>
          <cell r="J6628">
            <v>0.996</v>
          </cell>
        </row>
        <row r="6629">
          <cell r="C6629" t="str">
            <v>零陵区</v>
          </cell>
          <cell r="D6629">
            <v>431102</v>
          </cell>
          <cell r="E6629" t="str">
            <v>三类</v>
          </cell>
          <cell r="F6629" t="str">
            <v>C164431102</v>
          </cell>
          <cell r="G6629" t="str">
            <v>土土线</v>
          </cell>
          <cell r="H6629">
            <v>0</v>
          </cell>
          <cell r="I6629">
            <v>3.327</v>
          </cell>
          <cell r="J6629">
            <v>3.327</v>
          </cell>
        </row>
        <row r="6630">
          <cell r="C6630" t="str">
            <v>零陵区</v>
          </cell>
          <cell r="D6630">
            <v>431102</v>
          </cell>
          <cell r="E6630" t="str">
            <v>三类</v>
          </cell>
          <cell r="F6630" t="str">
            <v>C165431102</v>
          </cell>
          <cell r="G6630" t="str">
            <v>岔村线</v>
          </cell>
          <cell r="H6630">
            <v>0</v>
          </cell>
          <cell r="I6630">
            <v>1.716</v>
          </cell>
          <cell r="J6630">
            <v>1.716</v>
          </cell>
        </row>
        <row r="6631">
          <cell r="C6631" t="str">
            <v>零陵区</v>
          </cell>
          <cell r="D6631">
            <v>431102</v>
          </cell>
          <cell r="E6631" t="str">
            <v>三类</v>
          </cell>
          <cell r="F6631" t="str">
            <v>C181431102</v>
          </cell>
          <cell r="G6631" t="str">
            <v>荷横线</v>
          </cell>
          <cell r="H6631">
            <v>0</v>
          </cell>
          <cell r="I6631">
            <v>3.605</v>
          </cell>
          <cell r="J6631">
            <v>3.605</v>
          </cell>
        </row>
        <row r="6632">
          <cell r="C6632" t="str">
            <v>零陵区</v>
          </cell>
          <cell r="D6632">
            <v>431102</v>
          </cell>
          <cell r="E6632" t="str">
            <v>三类</v>
          </cell>
          <cell r="F6632" t="str">
            <v>C182431102</v>
          </cell>
          <cell r="G6632" t="str">
            <v>岔祠线</v>
          </cell>
          <cell r="H6632">
            <v>0.831</v>
          </cell>
          <cell r="I6632">
            <v>1.147</v>
          </cell>
          <cell r="J6632">
            <v>0.316</v>
          </cell>
        </row>
        <row r="6633">
          <cell r="C6633" t="str">
            <v>零陵区</v>
          </cell>
          <cell r="D6633">
            <v>431102</v>
          </cell>
          <cell r="E6633" t="str">
            <v>三类</v>
          </cell>
          <cell r="F6633" t="str">
            <v>C188431102</v>
          </cell>
          <cell r="G6633" t="str">
            <v>晓神线</v>
          </cell>
          <cell r="H6633">
            <v>0</v>
          </cell>
          <cell r="I6633">
            <v>3.807</v>
          </cell>
          <cell r="J6633">
            <v>3.807</v>
          </cell>
        </row>
        <row r="6634">
          <cell r="C6634" t="str">
            <v>零陵区</v>
          </cell>
          <cell r="D6634">
            <v>431102</v>
          </cell>
          <cell r="E6634" t="str">
            <v>三类</v>
          </cell>
          <cell r="F6634" t="str">
            <v>C198431102</v>
          </cell>
          <cell r="G6634" t="str">
            <v>石鲁线</v>
          </cell>
          <cell r="H6634">
            <v>0</v>
          </cell>
          <cell r="I6634">
            <v>2.937</v>
          </cell>
          <cell r="J6634">
            <v>2.937</v>
          </cell>
        </row>
        <row r="6635">
          <cell r="C6635" t="str">
            <v>零陵区</v>
          </cell>
          <cell r="D6635">
            <v>431102</v>
          </cell>
          <cell r="E6635" t="str">
            <v>三类</v>
          </cell>
          <cell r="F6635" t="str">
            <v>C201431102</v>
          </cell>
          <cell r="G6635" t="str">
            <v>井井线</v>
          </cell>
          <cell r="H6635">
            <v>2.382</v>
          </cell>
          <cell r="I6635">
            <v>4.716</v>
          </cell>
          <cell r="J6635">
            <v>2.334</v>
          </cell>
        </row>
        <row r="6636">
          <cell r="C6636" t="str">
            <v>零陵区</v>
          </cell>
          <cell r="D6636">
            <v>431102</v>
          </cell>
          <cell r="E6636" t="str">
            <v>三类</v>
          </cell>
          <cell r="F6636" t="str">
            <v>C204431102</v>
          </cell>
          <cell r="G6636" t="str">
            <v>茶黄线</v>
          </cell>
          <cell r="H6636">
            <v>0</v>
          </cell>
          <cell r="I6636">
            <v>5.123</v>
          </cell>
          <cell r="J6636">
            <v>5.123</v>
          </cell>
        </row>
        <row r="6637">
          <cell r="C6637" t="str">
            <v>零陵区</v>
          </cell>
          <cell r="D6637">
            <v>431102</v>
          </cell>
          <cell r="E6637" t="str">
            <v>三类</v>
          </cell>
          <cell r="F6637" t="str">
            <v>C205431102</v>
          </cell>
          <cell r="G6637" t="str">
            <v>小老线</v>
          </cell>
          <cell r="H6637">
            <v>0</v>
          </cell>
          <cell r="I6637">
            <v>1.241</v>
          </cell>
          <cell r="J6637">
            <v>1.241</v>
          </cell>
        </row>
        <row r="6638">
          <cell r="C6638" t="str">
            <v>零陵区</v>
          </cell>
          <cell r="D6638">
            <v>431102</v>
          </cell>
          <cell r="E6638" t="str">
            <v>三类</v>
          </cell>
          <cell r="F6638" t="str">
            <v>C206431102</v>
          </cell>
          <cell r="G6638" t="str">
            <v>山五线</v>
          </cell>
          <cell r="H6638">
            <v>0</v>
          </cell>
          <cell r="I6638">
            <v>2.882</v>
          </cell>
          <cell r="J6638">
            <v>2.879</v>
          </cell>
        </row>
        <row r="6639">
          <cell r="C6639" t="str">
            <v>零陵区</v>
          </cell>
          <cell r="D6639">
            <v>431102</v>
          </cell>
          <cell r="E6639" t="str">
            <v>三类</v>
          </cell>
          <cell r="F6639" t="str">
            <v>C210431102</v>
          </cell>
          <cell r="G6639" t="str">
            <v>人高线</v>
          </cell>
          <cell r="H6639">
            <v>0</v>
          </cell>
          <cell r="I6639">
            <v>10.581</v>
          </cell>
          <cell r="J6639">
            <v>9.264</v>
          </cell>
        </row>
        <row r="6640">
          <cell r="C6640" t="str">
            <v>零陵区</v>
          </cell>
          <cell r="D6640">
            <v>431102</v>
          </cell>
          <cell r="E6640" t="str">
            <v>三类</v>
          </cell>
          <cell r="F6640" t="str">
            <v>C212431102</v>
          </cell>
          <cell r="G6640" t="str">
            <v>潮文线</v>
          </cell>
          <cell r="H6640">
            <v>0</v>
          </cell>
          <cell r="I6640">
            <v>2.617</v>
          </cell>
          <cell r="J6640">
            <v>2.617</v>
          </cell>
        </row>
        <row r="6641">
          <cell r="C6641" t="str">
            <v>零陵区</v>
          </cell>
          <cell r="D6641">
            <v>431102</v>
          </cell>
          <cell r="E6641" t="str">
            <v>三类</v>
          </cell>
          <cell r="F6641" t="str">
            <v>C222431102</v>
          </cell>
          <cell r="G6641" t="str">
            <v>圳克线</v>
          </cell>
          <cell r="H6641">
            <v>0</v>
          </cell>
          <cell r="I6641">
            <v>2.877</v>
          </cell>
          <cell r="J6641">
            <v>2.877</v>
          </cell>
        </row>
        <row r="6642">
          <cell r="C6642" t="str">
            <v>零陵区</v>
          </cell>
          <cell r="D6642">
            <v>431102</v>
          </cell>
          <cell r="E6642" t="str">
            <v>三类</v>
          </cell>
          <cell r="F6642" t="str">
            <v>C230431102</v>
          </cell>
          <cell r="G6642" t="str">
            <v>卉渣线</v>
          </cell>
          <cell r="H6642">
            <v>0</v>
          </cell>
          <cell r="I6642">
            <v>2.781</v>
          </cell>
          <cell r="J6642">
            <v>2.781</v>
          </cell>
        </row>
        <row r="6643">
          <cell r="C6643" t="str">
            <v>零陵区</v>
          </cell>
          <cell r="D6643">
            <v>431102</v>
          </cell>
          <cell r="E6643" t="str">
            <v>三类</v>
          </cell>
          <cell r="F6643" t="str">
            <v>C245431102</v>
          </cell>
          <cell r="G6643" t="str">
            <v>下马线</v>
          </cell>
          <cell r="H6643">
            <v>0</v>
          </cell>
          <cell r="I6643">
            <v>2.772</v>
          </cell>
          <cell r="J6643">
            <v>2.771</v>
          </cell>
        </row>
        <row r="6644">
          <cell r="C6644" t="str">
            <v>零陵区</v>
          </cell>
          <cell r="D6644">
            <v>431102</v>
          </cell>
          <cell r="E6644" t="str">
            <v>三类</v>
          </cell>
          <cell r="F6644" t="str">
            <v>C246431102</v>
          </cell>
          <cell r="G6644" t="str">
            <v>财仓线</v>
          </cell>
          <cell r="H6644">
            <v>0</v>
          </cell>
          <cell r="I6644">
            <v>2.028</v>
          </cell>
          <cell r="J6644">
            <v>2.028</v>
          </cell>
        </row>
        <row r="6645">
          <cell r="C6645" t="str">
            <v>零陵区</v>
          </cell>
          <cell r="D6645">
            <v>431102</v>
          </cell>
          <cell r="E6645" t="str">
            <v>三类</v>
          </cell>
          <cell r="F6645" t="str">
            <v>C251431102</v>
          </cell>
          <cell r="G6645" t="str">
            <v>阳包线</v>
          </cell>
          <cell r="H6645">
            <v>1.074</v>
          </cell>
          <cell r="I6645">
            <v>3.521</v>
          </cell>
          <cell r="J6645">
            <v>2.447</v>
          </cell>
        </row>
        <row r="6646">
          <cell r="C6646" t="str">
            <v>零陵区</v>
          </cell>
          <cell r="D6646">
            <v>431102</v>
          </cell>
          <cell r="E6646" t="str">
            <v>三类</v>
          </cell>
          <cell r="F6646" t="str">
            <v>C258431102</v>
          </cell>
          <cell r="G6646" t="str">
            <v>花喜线</v>
          </cell>
          <cell r="H6646">
            <v>1.991</v>
          </cell>
          <cell r="I6646">
            <v>6.6</v>
          </cell>
          <cell r="J6646">
            <v>4.609</v>
          </cell>
        </row>
        <row r="6647">
          <cell r="C6647" t="str">
            <v>零陵区</v>
          </cell>
          <cell r="D6647">
            <v>431102</v>
          </cell>
          <cell r="E6647" t="str">
            <v>三类</v>
          </cell>
          <cell r="F6647" t="str">
            <v>C264431102</v>
          </cell>
          <cell r="G6647" t="str">
            <v>江大线</v>
          </cell>
          <cell r="H6647">
            <v>1.506</v>
          </cell>
          <cell r="I6647">
            <v>3.809</v>
          </cell>
          <cell r="J6647">
            <v>2.303</v>
          </cell>
        </row>
        <row r="6648">
          <cell r="C6648" t="str">
            <v>零陵区</v>
          </cell>
          <cell r="D6648">
            <v>431102</v>
          </cell>
          <cell r="E6648" t="str">
            <v>三类</v>
          </cell>
          <cell r="F6648" t="str">
            <v>C269431102</v>
          </cell>
          <cell r="G6648" t="str">
            <v>岔马线</v>
          </cell>
          <cell r="H6648">
            <v>0</v>
          </cell>
          <cell r="I6648">
            <v>3.913</v>
          </cell>
          <cell r="J6648">
            <v>2.495</v>
          </cell>
        </row>
        <row r="6649">
          <cell r="C6649" t="str">
            <v>零陵区</v>
          </cell>
          <cell r="D6649">
            <v>431102</v>
          </cell>
          <cell r="E6649" t="str">
            <v>三类</v>
          </cell>
          <cell r="F6649" t="str">
            <v>C270431102</v>
          </cell>
          <cell r="G6649" t="str">
            <v>何水线</v>
          </cell>
          <cell r="H6649">
            <v>0</v>
          </cell>
          <cell r="I6649">
            <v>4.579</v>
          </cell>
          <cell r="J6649">
            <v>4.579</v>
          </cell>
        </row>
        <row r="6650">
          <cell r="C6650" t="str">
            <v>零陵区</v>
          </cell>
          <cell r="D6650">
            <v>431102</v>
          </cell>
          <cell r="E6650" t="str">
            <v>三类</v>
          </cell>
          <cell r="F6650" t="str">
            <v>C292431102</v>
          </cell>
          <cell r="G6650" t="str">
            <v>村村线</v>
          </cell>
          <cell r="H6650">
            <v>0</v>
          </cell>
          <cell r="I6650">
            <v>2.241</v>
          </cell>
          <cell r="J6650">
            <v>2.24</v>
          </cell>
        </row>
        <row r="6651">
          <cell r="C6651" t="str">
            <v>零陵区</v>
          </cell>
          <cell r="D6651">
            <v>431102</v>
          </cell>
          <cell r="E6651" t="str">
            <v>三类</v>
          </cell>
          <cell r="F6651" t="str">
            <v>C293431102</v>
          </cell>
          <cell r="G6651" t="str">
            <v>村村线</v>
          </cell>
          <cell r="H6651">
            <v>0</v>
          </cell>
          <cell r="I6651">
            <v>2.672</v>
          </cell>
          <cell r="J6651">
            <v>2.665</v>
          </cell>
        </row>
        <row r="6652">
          <cell r="C6652" t="str">
            <v>零陵区</v>
          </cell>
          <cell r="D6652">
            <v>431102</v>
          </cell>
          <cell r="E6652" t="str">
            <v>三类</v>
          </cell>
          <cell r="F6652" t="str">
            <v>C303431102</v>
          </cell>
          <cell r="G6652" t="str">
            <v>岔岔线</v>
          </cell>
          <cell r="H6652">
            <v>1.506</v>
          </cell>
          <cell r="I6652">
            <v>4.221</v>
          </cell>
          <cell r="J6652">
            <v>2.386</v>
          </cell>
        </row>
        <row r="6653">
          <cell r="C6653" t="str">
            <v>零陵区</v>
          </cell>
          <cell r="D6653">
            <v>431102</v>
          </cell>
          <cell r="E6653" t="str">
            <v>三类</v>
          </cell>
          <cell r="F6653" t="str">
            <v>C342431102</v>
          </cell>
          <cell r="G6653" t="str">
            <v>界村线</v>
          </cell>
          <cell r="H6653">
            <v>0</v>
          </cell>
          <cell r="I6653">
            <v>2.019</v>
          </cell>
          <cell r="J6653">
            <v>2.019</v>
          </cell>
        </row>
        <row r="6654">
          <cell r="C6654" t="str">
            <v>零陵区</v>
          </cell>
          <cell r="D6654">
            <v>431102</v>
          </cell>
          <cell r="E6654" t="str">
            <v>三类</v>
          </cell>
          <cell r="F6654" t="str">
            <v>C345431102</v>
          </cell>
          <cell r="G6654" t="str">
            <v>长水线</v>
          </cell>
          <cell r="H6654">
            <v>0</v>
          </cell>
          <cell r="I6654">
            <v>2.035</v>
          </cell>
          <cell r="J6654">
            <v>2.035</v>
          </cell>
        </row>
        <row r="6655">
          <cell r="C6655" t="str">
            <v>零陵区</v>
          </cell>
          <cell r="D6655">
            <v>431102</v>
          </cell>
          <cell r="E6655" t="str">
            <v>三类</v>
          </cell>
          <cell r="F6655" t="str">
            <v>C368431102</v>
          </cell>
          <cell r="G6655" t="str">
            <v>神峦线</v>
          </cell>
          <cell r="H6655">
            <v>0</v>
          </cell>
          <cell r="I6655">
            <v>0.635</v>
          </cell>
          <cell r="J6655">
            <v>0.635</v>
          </cell>
        </row>
        <row r="6656">
          <cell r="C6656" t="str">
            <v>零陵区</v>
          </cell>
          <cell r="D6656">
            <v>431102</v>
          </cell>
          <cell r="E6656" t="str">
            <v>三类</v>
          </cell>
          <cell r="F6656" t="str">
            <v>C369431102</v>
          </cell>
          <cell r="G6656" t="str">
            <v>桃高线</v>
          </cell>
          <cell r="H6656">
            <v>0</v>
          </cell>
          <cell r="I6656">
            <v>3.138</v>
          </cell>
          <cell r="J6656">
            <v>3.138</v>
          </cell>
        </row>
        <row r="6657">
          <cell r="C6657" t="str">
            <v>零陵区</v>
          </cell>
          <cell r="D6657">
            <v>431102</v>
          </cell>
          <cell r="E6657" t="str">
            <v>三类</v>
          </cell>
          <cell r="F6657" t="str">
            <v>C386431102</v>
          </cell>
          <cell r="G6657" t="str">
            <v>大邓线</v>
          </cell>
          <cell r="H6657">
            <v>0</v>
          </cell>
          <cell r="I6657">
            <v>3.048</v>
          </cell>
          <cell r="J6657">
            <v>3.048</v>
          </cell>
        </row>
        <row r="6658">
          <cell r="C6658" t="str">
            <v>零陵区</v>
          </cell>
          <cell r="D6658">
            <v>431102</v>
          </cell>
          <cell r="E6658" t="str">
            <v>三类</v>
          </cell>
          <cell r="F6658" t="str">
            <v>C427431102</v>
          </cell>
          <cell r="G6658" t="str">
            <v>和和线</v>
          </cell>
          <cell r="H6658">
            <v>2.686</v>
          </cell>
          <cell r="I6658">
            <v>2.811</v>
          </cell>
          <cell r="J6658">
            <v>0.125</v>
          </cell>
        </row>
        <row r="6659">
          <cell r="C6659" t="str">
            <v>零陵区</v>
          </cell>
          <cell r="D6659">
            <v>431102</v>
          </cell>
          <cell r="E6659" t="str">
            <v>三类</v>
          </cell>
          <cell r="F6659" t="str">
            <v>C433431102</v>
          </cell>
          <cell r="G6659" t="str">
            <v>电腊线</v>
          </cell>
          <cell r="H6659">
            <v>0</v>
          </cell>
          <cell r="I6659">
            <v>1.633</v>
          </cell>
          <cell r="J6659">
            <v>1.633</v>
          </cell>
        </row>
        <row r="6660">
          <cell r="C6660" t="str">
            <v>零陵区</v>
          </cell>
          <cell r="D6660">
            <v>431102</v>
          </cell>
          <cell r="E6660" t="str">
            <v>三类</v>
          </cell>
          <cell r="F6660" t="str">
            <v>C508431102</v>
          </cell>
          <cell r="G6660" t="str">
            <v>坛高线</v>
          </cell>
          <cell r="H6660">
            <v>1.555</v>
          </cell>
          <cell r="I6660">
            <v>2.979</v>
          </cell>
          <cell r="J6660">
            <v>1.424</v>
          </cell>
        </row>
        <row r="6661">
          <cell r="C6661" t="str">
            <v>零陵区</v>
          </cell>
          <cell r="D6661">
            <v>431102</v>
          </cell>
          <cell r="E6661" t="str">
            <v>三类</v>
          </cell>
          <cell r="F6661" t="str">
            <v>C546431102</v>
          </cell>
          <cell r="G6661" t="str">
            <v>村汗线</v>
          </cell>
          <cell r="H6661">
            <v>0</v>
          </cell>
          <cell r="I6661">
            <v>2.587</v>
          </cell>
          <cell r="J6661">
            <v>2.586</v>
          </cell>
        </row>
        <row r="6662">
          <cell r="C6662" t="str">
            <v>零陵区</v>
          </cell>
          <cell r="D6662">
            <v>431102</v>
          </cell>
          <cell r="E6662" t="str">
            <v>三类</v>
          </cell>
          <cell r="F6662" t="str">
            <v>C867431102</v>
          </cell>
          <cell r="G6662" t="str">
            <v>欧鹅线</v>
          </cell>
          <cell r="H6662">
            <v>0</v>
          </cell>
          <cell r="I6662">
            <v>0.447</v>
          </cell>
          <cell r="J6662">
            <v>0.445</v>
          </cell>
        </row>
        <row r="6663">
          <cell r="C6663" t="str">
            <v>零陵区</v>
          </cell>
          <cell r="D6663">
            <v>431102</v>
          </cell>
          <cell r="E6663" t="str">
            <v>三类</v>
          </cell>
          <cell r="F6663" t="str">
            <v>C86A431102</v>
          </cell>
          <cell r="G6663" t="str">
            <v>苍财线</v>
          </cell>
          <cell r="H6663">
            <v>0</v>
          </cell>
          <cell r="I6663">
            <v>1.363</v>
          </cell>
          <cell r="J6663">
            <v>0.416</v>
          </cell>
        </row>
        <row r="6664">
          <cell r="C6664" t="str">
            <v>零陵区</v>
          </cell>
          <cell r="D6664">
            <v>431102</v>
          </cell>
          <cell r="E6664" t="str">
            <v>三类</v>
          </cell>
          <cell r="F6664" t="str">
            <v>X051431102</v>
          </cell>
          <cell r="G6664" t="str">
            <v>长滑线</v>
          </cell>
          <cell r="H6664">
            <v>0</v>
          </cell>
          <cell r="I6664">
            <v>20.496</v>
          </cell>
          <cell r="J6664">
            <v>11.103</v>
          </cell>
        </row>
        <row r="6665">
          <cell r="C6665" t="str">
            <v>零陵区</v>
          </cell>
          <cell r="D6665">
            <v>431102</v>
          </cell>
          <cell r="E6665" t="str">
            <v>三类</v>
          </cell>
          <cell r="F6665" t="str">
            <v>X052431102</v>
          </cell>
          <cell r="G6665" t="str">
            <v>鸡茶线</v>
          </cell>
          <cell r="H6665">
            <v>0</v>
          </cell>
          <cell r="I6665">
            <v>43.635</v>
          </cell>
          <cell r="J6665">
            <v>17.907</v>
          </cell>
        </row>
        <row r="6666">
          <cell r="C6666" t="str">
            <v>零陵区</v>
          </cell>
          <cell r="D6666">
            <v>431102</v>
          </cell>
          <cell r="E6666" t="str">
            <v>三类</v>
          </cell>
          <cell r="F6666" t="str">
            <v>X053431102</v>
          </cell>
          <cell r="G6666" t="str">
            <v>于珠线</v>
          </cell>
          <cell r="H6666">
            <v>0</v>
          </cell>
          <cell r="I6666">
            <v>10.61</v>
          </cell>
          <cell r="J6666">
            <v>4.828</v>
          </cell>
        </row>
        <row r="6667">
          <cell r="C6667" t="str">
            <v>零陵区</v>
          </cell>
          <cell r="D6667">
            <v>431102</v>
          </cell>
          <cell r="E6667" t="str">
            <v>三类</v>
          </cell>
          <cell r="F6667" t="str">
            <v>X054431102</v>
          </cell>
          <cell r="G6667" t="str">
            <v>王马线</v>
          </cell>
          <cell r="H6667">
            <v>8.377</v>
          </cell>
          <cell r="I6667">
            <v>15.603</v>
          </cell>
          <cell r="J6667">
            <v>4.087</v>
          </cell>
        </row>
        <row r="6668">
          <cell r="C6668" t="str">
            <v>零陵区</v>
          </cell>
          <cell r="D6668">
            <v>431102</v>
          </cell>
          <cell r="E6668" t="str">
            <v>三类</v>
          </cell>
          <cell r="F6668" t="str">
            <v>X126431102</v>
          </cell>
          <cell r="G6668" t="str">
            <v>青菱线</v>
          </cell>
          <cell r="H6668">
            <v>0</v>
          </cell>
          <cell r="I6668">
            <v>11.446</v>
          </cell>
          <cell r="J6668">
            <v>7.552</v>
          </cell>
        </row>
        <row r="6669">
          <cell r="C6669" t="str">
            <v>零陵区</v>
          </cell>
          <cell r="D6669">
            <v>431102</v>
          </cell>
          <cell r="E6669" t="str">
            <v>三类</v>
          </cell>
          <cell r="F6669" t="str">
            <v>X127431102</v>
          </cell>
          <cell r="G6669" t="str">
            <v>蒋舜线</v>
          </cell>
          <cell r="H6669">
            <v>0</v>
          </cell>
          <cell r="I6669">
            <v>20.101</v>
          </cell>
          <cell r="J6669">
            <v>11.024</v>
          </cell>
        </row>
        <row r="6670">
          <cell r="C6670" t="str">
            <v>零陵区</v>
          </cell>
          <cell r="D6670">
            <v>431102</v>
          </cell>
          <cell r="E6670" t="str">
            <v>三类</v>
          </cell>
          <cell r="F6670" t="str">
            <v>X130431102</v>
          </cell>
          <cell r="G6670" t="str">
            <v>邮朱线</v>
          </cell>
          <cell r="H6670">
            <v>0</v>
          </cell>
          <cell r="I6670">
            <v>12.512</v>
          </cell>
          <cell r="J6670">
            <v>4.649</v>
          </cell>
        </row>
        <row r="6671">
          <cell r="C6671" t="str">
            <v>零陵区</v>
          </cell>
          <cell r="D6671">
            <v>431102</v>
          </cell>
          <cell r="E6671" t="str">
            <v>三类</v>
          </cell>
          <cell r="F6671" t="str">
            <v>X132431102</v>
          </cell>
          <cell r="G6671" t="str">
            <v>洞田线</v>
          </cell>
          <cell r="H6671">
            <v>0</v>
          </cell>
          <cell r="I6671">
            <v>12.781</v>
          </cell>
          <cell r="J6671">
            <v>7.146</v>
          </cell>
        </row>
        <row r="6672">
          <cell r="C6672" t="str">
            <v>零陵区</v>
          </cell>
          <cell r="D6672">
            <v>431102</v>
          </cell>
          <cell r="E6672" t="str">
            <v>三类</v>
          </cell>
          <cell r="F6672" t="str">
            <v>X150431102</v>
          </cell>
          <cell r="G6672" t="str">
            <v>名欧线</v>
          </cell>
          <cell r="H6672">
            <v>0</v>
          </cell>
          <cell r="I6672">
            <v>11.424</v>
          </cell>
          <cell r="J6672">
            <v>9.885</v>
          </cell>
        </row>
        <row r="6673">
          <cell r="C6673" t="str">
            <v>零陵区</v>
          </cell>
          <cell r="D6673">
            <v>431102</v>
          </cell>
          <cell r="E6673" t="str">
            <v>三类</v>
          </cell>
          <cell r="F6673" t="str">
            <v>X151431102</v>
          </cell>
          <cell r="G6673" t="str">
            <v>岔马线</v>
          </cell>
          <cell r="H6673">
            <v>0</v>
          </cell>
          <cell r="I6673">
            <v>10.367</v>
          </cell>
          <cell r="J6673">
            <v>10.367</v>
          </cell>
        </row>
        <row r="6674">
          <cell r="C6674" t="str">
            <v>零陵区</v>
          </cell>
          <cell r="D6674">
            <v>431102</v>
          </cell>
          <cell r="E6674" t="str">
            <v>三类</v>
          </cell>
          <cell r="F6674" t="str">
            <v>X153431102</v>
          </cell>
          <cell r="G6674" t="str">
            <v>高欧线</v>
          </cell>
          <cell r="H6674">
            <v>0</v>
          </cell>
          <cell r="I6674">
            <v>10.701</v>
          </cell>
          <cell r="J6674">
            <v>0.665</v>
          </cell>
        </row>
        <row r="6675">
          <cell r="C6675" t="str">
            <v>零陵区</v>
          </cell>
          <cell r="D6675">
            <v>431102</v>
          </cell>
          <cell r="E6675" t="str">
            <v>三类</v>
          </cell>
          <cell r="F6675" t="str">
            <v>X154431102</v>
          </cell>
          <cell r="G6675" t="str">
            <v>南马线</v>
          </cell>
          <cell r="H6675">
            <v>0</v>
          </cell>
          <cell r="I6675">
            <v>8.426</v>
          </cell>
          <cell r="J6675">
            <v>8.423</v>
          </cell>
        </row>
        <row r="6676">
          <cell r="C6676" t="str">
            <v>零陵区</v>
          </cell>
          <cell r="D6676">
            <v>431102</v>
          </cell>
          <cell r="E6676" t="str">
            <v>三类</v>
          </cell>
          <cell r="F6676" t="str">
            <v>X161431102</v>
          </cell>
          <cell r="G6676" t="str">
            <v>井塘尾-南禾店</v>
          </cell>
          <cell r="H6676">
            <v>0</v>
          </cell>
          <cell r="I6676">
            <v>6.77</v>
          </cell>
          <cell r="J6676">
            <v>2.16</v>
          </cell>
        </row>
        <row r="6677">
          <cell r="C6677" t="str">
            <v>零陵区</v>
          </cell>
          <cell r="D6677">
            <v>431102</v>
          </cell>
          <cell r="E6677" t="str">
            <v>三类</v>
          </cell>
          <cell r="F6677" t="str">
            <v>Y038431102</v>
          </cell>
          <cell r="G6677" t="str">
            <v>村村线</v>
          </cell>
          <cell r="H6677">
            <v>0</v>
          </cell>
          <cell r="I6677">
            <v>1.397</v>
          </cell>
          <cell r="J6677">
            <v>1.397</v>
          </cell>
        </row>
        <row r="6678">
          <cell r="C6678" t="str">
            <v>零陵区</v>
          </cell>
          <cell r="D6678">
            <v>431102</v>
          </cell>
          <cell r="E6678" t="str">
            <v>三类</v>
          </cell>
          <cell r="F6678" t="str">
            <v>Y046431102</v>
          </cell>
          <cell r="G6678" t="str">
            <v>双官线</v>
          </cell>
          <cell r="H6678">
            <v>0</v>
          </cell>
          <cell r="I6678">
            <v>8.149</v>
          </cell>
          <cell r="J6678">
            <v>2.765</v>
          </cell>
        </row>
        <row r="6679">
          <cell r="C6679" t="str">
            <v>零陵区</v>
          </cell>
          <cell r="D6679">
            <v>431102</v>
          </cell>
          <cell r="E6679" t="str">
            <v>三类</v>
          </cell>
          <cell r="F6679" t="str">
            <v>Y049431102</v>
          </cell>
          <cell r="G6679" t="str">
            <v>竹坪线</v>
          </cell>
          <cell r="H6679">
            <v>0</v>
          </cell>
          <cell r="I6679">
            <v>11.332</v>
          </cell>
          <cell r="J6679">
            <v>9.965</v>
          </cell>
        </row>
        <row r="6680">
          <cell r="C6680" t="str">
            <v>零陵区</v>
          </cell>
          <cell r="D6680">
            <v>431102</v>
          </cell>
          <cell r="E6680" t="str">
            <v>三类</v>
          </cell>
          <cell r="F6680" t="str">
            <v>Y050431102</v>
          </cell>
          <cell r="G6680" t="str">
            <v>沈芙线</v>
          </cell>
          <cell r="H6680">
            <v>11.886</v>
          </cell>
          <cell r="I6680">
            <v>15.114</v>
          </cell>
          <cell r="J6680">
            <v>3.228</v>
          </cell>
        </row>
        <row r="6681">
          <cell r="C6681" t="str">
            <v>零陵区</v>
          </cell>
          <cell r="D6681">
            <v>431102</v>
          </cell>
          <cell r="E6681" t="str">
            <v>三类</v>
          </cell>
          <cell r="F6681" t="str">
            <v>Y056431102</v>
          </cell>
          <cell r="G6681" t="str">
            <v>黄林线</v>
          </cell>
          <cell r="H6681">
            <v>0</v>
          </cell>
          <cell r="I6681">
            <v>0.848</v>
          </cell>
          <cell r="J6681">
            <v>0.848</v>
          </cell>
        </row>
        <row r="6682">
          <cell r="C6682" t="str">
            <v>零陵区</v>
          </cell>
          <cell r="D6682">
            <v>431102</v>
          </cell>
          <cell r="E6682" t="str">
            <v>三类</v>
          </cell>
          <cell r="F6682" t="str">
            <v>Y108431102</v>
          </cell>
          <cell r="G6682" t="str">
            <v>鸟借线</v>
          </cell>
          <cell r="H6682">
            <v>0</v>
          </cell>
          <cell r="I6682">
            <v>5.476</v>
          </cell>
          <cell r="J6682">
            <v>2.048</v>
          </cell>
        </row>
        <row r="6683">
          <cell r="C6683" t="str">
            <v>零陵区</v>
          </cell>
          <cell r="D6683">
            <v>431102</v>
          </cell>
          <cell r="E6683" t="str">
            <v>三类</v>
          </cell>
          <cell r="F6683" t="str">
            <v>Y111431102</v>
          </cell>
          <cell r="G6683" t="str">
            <v>小俄线</v>
          </cell>
          <cell r="H6683">
            <v>0</v>
          </cell>
          <cell r="I6683">
            <v>9.397</v>
          </cell>
          <cell r="J6683">
            <v>4.505</v>
          </cell>
        </row>
        <row r="6684">
          <cell r="C6684" t="str">
            <v>零陵区</v>
          </cell>
          <cell r="D6684">
            <v>431102</v>
          </cell>
          <cell r="E6684" t="str">
            <v>三类</v>
          </cell>
          <cell r="F6684" t="str">
            <v>Y193431102</v>
          </cell>
          <cell r="G6684" t="str">
            <v>岔良线</v>
          </cell>
          <cell r="H6684">
            <v>1.599</v>
          </cell>
          <cell r="I6684">
            <v>3.595</v>
          </cell>
          <cell r="J6684">
            <v>0.774</v>
          </cell>
        </row>
        <row r="6685">
          <cell r="C6685" t="str">
            <v>零陵区</v>
          </cell>
          <cell r="D6685">
            <v>431102</v>
          </cell>
          <cell r="E6685" t="str">
            <v>三类</v>
          </cell>
          <cell r="F6685" t="str">
            <v>Y241431102</v>
          </cell>
          <cell r="G6685" t="str">
            <v>文油线</v>
          </cell>
          <cell r="H6685">
            <v>0</v>
          </cell>
          <cell r="I6685">
            <v>7.392</v>
          </cell>
          <cell r="J6685">
            <v>4.901</v>
          </cell>
        </row>
        <row r="6686">
          <cell r="C6686" t="str">
            <v>零陵区</v>
          </cell>
          <cell r="D6686">
            <v>431102</v>
          </cell>
          <cell r="E6686" t="str">
            <v>三类</v>
          </cell>
          <cell r="F6686" t="str">
            <v>Y242431102</v>
          </cell>
          <cell r="G6686" t="str">
            <v>西石线</v>
          </cell>
          <cell r="H6686">
            <v>0</v>
          </cell>
          <cell r="I6686">
            <v>5.375</v>
          </cell>
          <cell r="J6686">
            <v>5.375</v>
          </cell>
        </row>
        <row r="6687">
          <cell r="C6687" t="str">
            <v>零陵区</v>
          </cell>
          <cell r="D6687">
            <v>431102</v>
          </cell>
          <cell r="E6687" t="str">
            <v>三类</v>
          </cell>
          <cell r="F6687" t="str">
            <v>Y243431102</v>
          </cell>
          <cell r="G6687" t="str">
            <v>双鱼线</v>
          </cell>
          <cell r="H6687">
            <v>0</v>
          </cell>
          <cell r="I6687">
            <v>5.395</v>
          </cell>
          <cell r="J6687">
            <v>5.395</v>
          </cell>
        </row>
        <row r="6688">
          <cell r="C6688" t="str">
            <v>零陵区</v>
          </cell>
          <cell r="D6688">
            <v>431102</v>
          </cell>
          <cell r="E6688" t="str">
            <v>三类</v>
          </cell>
          <cell r="F6688" t="str">
            <v>Y246431102</v>
          </cell>
          <cell r="G6688" t="str">
            <v>老倒线</v>
          </cell>
          <cell r="H6688">
            <v>0</v>
          </cell>
          <cell r="I6688">
            <v>4.471</v>
          </cell>
          <cell r="J6688">
            <v>3.236</v>
          </cell>
        </row>
        <row r="6689">
          <cell r="C6689" t="str">
            <v>零陵区</v>
          </cell>
          <cell r="D6689">
            <v>431102</v>
          </cell>
          <cell r="E6689" t="str">
            <v>三类</v>
          </cell>
          <cell r="F6689" t="str">
            <v>Y247431102</v>
          </cell>
          <cell r="G6689" t="str">
            <v>马马线</v>
          </cell>
          <cell r="H6689">
            <v>0</v>
          </cell>
          <cell r="I6689">
            <v>5.477</v>
          </cell>
          <cell r="J6689">
            <v>3.173</v>
          </cell>
        </row>
        <row r="6690">
          <cell r="C6690" t="str">
            <v>零陵区</v>
          </cell>
          <cell r="D6690">
            <v>431102</v>
          </cell>
          <cell r="E6690" t="str">
            <v>三类</v>
          </cell>
          <cell r="F6690" t="str">
            <v>Y248431102</v>
          </cell>
          <cell r="G6690" t="str">
            <v>东大线</v>
          </cell>
          <cell r="H6690">
            <v>0</v>
          </cell>
          <cell r="I6690">
            <v>3.739</v>
          </cell>
          <cell r="J6690">
            <v>3.739</v>
          </cell>
        </row>
        <row r="6691">
          <cell r="C6691" t="str">
            <v>零陵区</v>
          </cell>
          <cell r="D6691">
            <v>431102</v>
          </cell>
          <cell r="E6691" t="str">
            <v>三类</v>
          </cell>
          <cell r="F6691" t="str">
            <v>Y250431102</v>
          </cell>
          <cell r="G6691" t="str">
            <v>珠山线</v>
          </cell>
          <cell r="H6691">
            <v>0</v>
          </cell>
          <cell r="I6691">
            <v>4.161</v>
          </cell>
          <cell r="J6691">
            <v>4.161</v>
          </cell>
        </row>
        <row r="6692">
          <cell r="C6692" t="str">
            <v>零陵区</v>
          </cell>
          <cell r="D6692">
            <v>431102</v>
          </cell>
          <cell r="E6692" t="str">
            <v>三类</v>
          </cell>
          <cell r="F6692" t="str">
            <v>Y255431102</v>
          </cell>
          <cell r="G6692" t="str">
            <v>双桃线</v>
          </cell>
          <cell r="H6692">
            <v>1.923</v>
          </cell>
          <cell r="I6692">
            <v>12.112</v>
          </cell>
          <cell r="J6692">
            <v>8.278</v>
          </cell>
        </row>
        <row r="6693">
          <cell r="C6693" t="str">
            <v>零陵区</v>
          </cell>
          <cell r="D6693">
            <v>431102</v>
          </cell>
          <cell r="E6693" t="str">
            <v>三类</v>
          </cell>
          <cell r="F6693" t="str">
            <v>Y256431102</v>
          </cell>
          <cell r="G6693" t="str">
            <v>富四线</v>
          </cell>
          <cell r="H6693">
            <v>0</v>
          </cell>
          <cell r="I6693">
            <v>8.466</v>
          </cell>
          <cell r="J6693">
            <v>3.387</v>
          </cell>
        </row>
        <row r="6694">
          <cell r="C6694" t="str">
            <v>零陵区</v>
          </cell>
          <cell r="D6694">
            <v>431102</v>
          </cell>
          <cell r="E6694" t="str">
            <v>三类</v>
          </cell>
          <cell r="F6694" t="str">
            <v>Y257431102</v>
          </cell>
          <cell r="G6694" t="str">
            <v>田板线</v>
          </cell>
          <cell r="H6694">
            <v>0</v>
          </cell>
          <cell r="I6694">
            <v>5.275</v>
          </cell>
          <cell r="J6694">
            <v>2.085</v>
          </cell>
        </row>
        <row r="6695">
          <cell r="C6695" t="str">
            <v>零陵区</v>
          </cell>
          <cell r="D6695">
            <v>431102</v>
          </cell>
          <cell r="E6695" t="str">
            <v>三类</v>
          </cell>
          <cell r="F6695" t="str">
            <v>Y258431102</v>
          </cell>
          <cell r="G6695" t="str">
            <v>据大线</v>
          </cell>
          <cell r="H6695">
            <v>0</v>
          </cell>
          <cell r="I6695">
            <v>6.619</v>
          </cell>
          <cell r="J6695">
            <v>6.619</v>
          </cell>
        </row>
        <row r="6696">
          <cell r="C6696" t="str">
            <v>零陵区</v>
          </cell>
          <cell r="D6696">
            <v>431102</v>
          </cell>
          <cell r="E6696" t="str">
            <v>三类</v>
          </cell>
          <cell r="F6696" t="str">
            <v>Y420431102</v>
          </cell>
          <cell r="G6696" t="str">
            <v>将仙线</v>
          </cell>
          <cell r="H6696">
            <v>0</v>
          </cell>
          <cell r="I6696">
            <v>3.683</v>
          </cell>
          <cell r="J6696">
            <v>3.683</v>
          </cell>
        </row>
        <row r="6697">
          <cell r="C6697" t="str">
            <v>零陵区</v>
          </cell>
          <cell r="D6697">
            <v>431102</v>
          </cell>
          <cell r="E6697" t="str">
            <v>三类</v>
          </cell>
          <cell r="F6697" t="str">
            <v>Y422431102</v>
          </cell>
          <cell r="G6697" t="str">
            <v>黄黄线</v>
          </cell>
          <cell r="H6697">
            <v>0</v>
          </cell>
          <cell r="I6697">
            <v>8.934</v>
          </cell>
          <cell r="J6697">
            <v>8.934</v>
          </cell>
        </row>
        <row r="6698">
          <cell r="C6698" t="str">
            <v>零陵区</v>
          </cell>
          <cell r="D6698">
            <v>431102</v>
          </cell>
          <cell r="E6698" t="str">
            <v>三类</v>
          </cell>
          <cell r="F6698" t="str">
            <v>Y466431102</v>
          </cell>
          <cell r="G6698" t="str">
            <v>双宝线</v>
          </cell>
          <cell r="H6698">
            <v>0</v>
          </cell>
          <cell r="I6698">
            <v>7.32</v>
          </cell>
          <cell r="J6698">
            <v>6.863</v>
          </cell>
        </row>
        <row r="6699">
          <cell r="C6699" t="str">
            <v>零陵区</v>
          </cell>
          <cell r="D6699">
            <v>431102</v>
          </cell>
          <cell r="E6699" t="str">
            <v>三类</v>
          </cell>
          <cell r="F6699" t="str">
            <v>Y467431102</v>
          </cell>
          <cell r="G6699" t="str">
            <v>康聊线</v>
          </cell>
          <cell r="H6699">
            <v>0.646</v>
          </cell>
          <cell r="I6699">
            <v>9.253</v>
          </cell>
          <cell r="J6699">
            <v>3.34</v>
          </cell>
        </row>
        <row r="6700">
          <cell r="C6700" t="str">
            <v>零陵区</v>
          </cell>
          <cell r="D6700">
            <v>431102</v>
          </cell>
          <cell r="E6700" t="str">
            <v>三类</v>
          </cell>
          <cell r="F6700" t="str">
            <v>Y468431102</v>
          </cell>
          <cell r="G6700" t="str">
            <v>梅楠线</v>
          </cell>
          <cell r="H6700">
            <v>0</v>
          </cell>
          <cell r="I6700">
            <v>15.017</v>
          </cell>
          <cell r="J6700">
            <v>4.381</v>
          </cell>
        </row>
        <row r="6701">
          <cell r="C6701" t="str">
            <v>零陵区</v>
          </cell>
          <cell r="D6701">
            <v>431102</v>
          </cell>
          <cell r="E6701" t="str">
            <v>三类</v>
          </cell>
          <cell r="F6701" t="str">
            <v>Y469431102</v>
          </cell>
          <cell r="G6701" t="str">
            <v>灶干线</v>
          </cell>
          <cell r="H6701">
            <v>0</v>
          </cell>
          <cell r="I6701">
            <v>9.133</v>
          </cell>
          <cell r="J6701">
            <v>8.714</v>
          </cell>
        </row>
        <row r="6702">
          <cell r="C6702" t="str">
            <v>零陵区</v>
          </cell>
          <cell r="D6702">
            <v>431102</v>
          </cell>
          <cell r="E6702" t="str">
            <v>三类</v>
          </cell>
          <cell r="F6702" t="str">
            <v>Y470431102</v>
          </cell>
          <cell r="G6702" t="str">
            <v>新水线</v>
          </cell>
          <cell r="H6702">
            <v>5.569</v>
          </cell>
          <cell r="I6702">
            <v>10.306</v>
          </cell>
          <cell r="J6702">
            <v>4.737</v>
          </cell>
        </row>
        <row r="6703">
          <cell r="C6703" t="str">
            <v>零陵区</v>
          </cell>
          <cell r="D6703">
            <v>431102</v>
          </cell>
          <cell r="E6703" t="str">
            <v>三类</v>
          </cell>
          <cell r="F6703" t="str">
            <v>Y471431102</v>
          </cell>
          <cell r="G6703" t="str">
            <v>蔡刘线</v>
          </cell>
          <cell r="H6703">
            <v>0</v>
          </cell>
          <cell r="I6703">
            <v>6.07</v>
          </cell>
          <cell r="J6703">
            <v>0.054</v>
          </cell>
        </row>
        <row r="6704">
          <cell r="C6704" t="str">
            <v>零陵区</v>
          </cell>
          <cell r="D6704">
            <v>431102</v>
          </cell>
          <cell r="E6704" t="str">
            <v>三类</v>
          </cell>
          <cell r="F6704" t="str">
            <v>Y472431102</v>
          </cell>
          <cell r="G6704" t="str">
            <v>杳江线</v>
          </cell>
          <cell r="H6704">
            <v>0</v>
          </cell>
          <cell r="I6704">
            <v>2.294</v>
          </cell>
          <cell r="J6704">
            <v>2.294</v>
          </cell>
        </row>
        <row r="6705">
          <cell r="C6705" t="str">
            <v>零陵区</v>
          </cell>
          <cell r="D6705">
            <v>431102</v>
          </cell>
          <cell r="E6705" t="str">
            <v>三类</v>
          </cell>
          <cell r="F6705" t="str">
            <v>Y473431102</v>
          </cell>
          <cell r="G6705" t="str">
            <v>寨梁线</v>
          </cell>
          <cell r="H6705">
            <v>3.643</v>
          </cell>
          <cell r="I6705">
            <v>8.437</v>
          </cell>
          <cell r="J6705">
            <v>3.007</v>
          </cell>
        </row>
        <row r="6706">
          <cell r="C6706" t="str">
            <v>零陵区</v>
          </cell>
          <cell r="D6706">
            <v>431102</v>
          </cell>
          <cell r="E6706" t="str">
            <v>三类</v>
          </cell>
          <cell r="F6706" t="str">
            <v>Y474431102</v>
          </cell>
          <cell r="G6706" t="str">
            <v>水夏线</v>
          </cell>
          <cell r="H6706">
            <v>0</v>
          </cell>
          <cell r="I6706">
            <v>8.362</v>
          </cell>
          <cell r="J6706">
            <v>8.21</v>
          </cell>
        </row>
        <row r="6707">
          <cell r="C6707" t="str">
            <v>零陵区</v>
          </cell>
          <cell r="D6707">
            <v>431102</v>
          </cell>
          <cell r="E6707" t="str">
            <v>三类</v>
          </cell>
          <cell r="F6707" t="str">
            <v>Y475431102</v>
          </cell>
          <cell r="G6707" t="str">
            <v>蒋北线</v>
          </cell>
          <cell r="H6707">
            <v>0</v>
          </cell>
          <cell r="I6707">
            <v>8.333</v>
          </cell>
          <cell r="J6707">
            <v>8.333</v>
          </cell>
        </row>
        <row r="6708">
          <cell r="C6708" t="str">
            <v>零陵区</v>
          </cell>
          <cell r="D6708">
            <v>431102</v>
          </cell>
          <cell r="E6708" t="str">
            <v>三类</v>
          </cell>
          <cell r="F6708" t="str">
            <v>Y476431102</v>
          </cell>
          <cell r="G6708" t="str">
            <v>庙虎线</v>
          </cell>
          <cell r="H6708">
            <v>0</v>
          </cell>
          <cell r="I6708">
            <v>18.681</v>
          </cell>
          <cell r="J6708">
            <v>13.715</v>
          </cell>
        </row>
        <row r="6709">
          <cell r="C6709" t="str">
            <v>零陵区</v>
          </cell>
          <cell r="D6709">
            <v>431102</v>
          </cell>
          <cell r="E6709" t="str">
            <v>三类</v>
          </cell>
          <cell r="F6709" t="str">
            <v>Y685431102</v>
          </cell>
          <cell r="G6709" t="str">
            <v>坝东线</v>
          </cell>
          <cell r="H6709">
            <v>0</v>
          </cell>
          <cell r="I6709">
            <v>5.571</v>
          </cell>
          <cell r="J6709">
            <v>2.003</v>
          </cell>
        </row>
        <row r="6710">
          <cell r="C6710" t="str">
            <v>零陵区</v>
          </cell>
          <cell r="D6710">
            <v>431102</v>
          </cell>
          <cell r="E6710" t="str">
            <v>三类</v>
          </cell>
          <cell r="F6710" t="str">
            <v>Y686431102</v>
          </cell>
          <cell r="G6710" t="str">
            <v>克东线</v>
          </cell>
          <cell r="H6710">
            <v>0</v>
          </cell>
          <cell r="I6710">
            <v>9.536</v>
          </cell>
          <cell r="J6710">
            <v>7.259</v>
          </cell>
        </row>
        <row r="6711">
          <cell r="C6711" t="str">
            <v>零陵区</v>
          </cell>
          <cell r="D6711">
            <v>431102</v>
          </cell>
          <cell r="E6711" t="str">
            <v>三类</v>
          </cell>
          <cell r="F6711" t="str">
            <v>Y687431102</v>
          </cell>
          <cell r="G6711" t="str">
            <v>大大线</v>
          </cell>
          <cell r="H6711">
            <v>0</v>
          </cell>
          <cell r="I6711">
            <v>7.904</v>
          </cell>
          <cell r="J6711">
            <v>6.997</v>
          </cell>
        </row>
        <row r="6712">
          <cell r="C6712" t="str">
            <v>零陵区</v>
          </cell>
          <cell r="D6712">
            <v>431102</v>
          </cell>
          <cell r="E6712" t="str">
            <v>三类</v>
          </cell>
          <cell r="F6712" t="str">
            <v>Y689431102</v>
          </cell>
          <cell r="G6712" t="str">
            <v>阳排线</v>
          </cell>
          <cell r="H6712">
            <v>9.477</v>
          </cell>
          <cell r="I6712">
            <v>12.618</v>
          </cell>
          <cell r="J6712">
            <v>3.141</v>
          </cell>
        </row>
        <row r="6713">
          <cell r="C6713" t="str">
            <v>零陵区</v>
          </cell>
          <cell r="D6713">
            <v>431102</v>
          </cell>
          <cell r="E6713" t="str">
            <v>三类</v>
          </cell>
          <cell r="F6713" t="str">
            <v>Y690431102</v>
          </cell>
          <cell r="G6713" t="str">
            <v>汪樟线</v>
          </cell>
          <cell r="H6713">
            <v>0</v>
          </cell>
          <cell r="I6713">
            <v>5.183</v>
          </cell>
          <cell r="J6713">
            <v>1.944</v>
          </cell>
        </row>
        <row r="6714">
          <cell r="C6714" t="str">
            <v>零陵区</v>
          </cell>
          <cell r="D6714">
            <v>431102</v>
          </cell>
          <cell r="E6714" t="str">
            <v>三类</v>
          </cell>
          <cell r="F6714" t="str">
            <v>Y692431102</v>
          </cell>
          <cell r="G6714" t="str">
            <v>煽石线</v>
          </cell>
          <cell r="H6714">
            <v>0</v>
          </cell>
          <cell r="I6714">
            <v>5.075</v>
          </cell>
          <cell r="J6714">
            <v>5.075</v>
          </cell>
        </row>
        <row r="6715">
          <cell r="C6715" t="str">
            <v>零陵区</v>
          </cell>
          <cell r="D6715">
            <v>431102</v>
          </cell>
          <cell r="E6715" t="str">
            <v>三类</v>
          </cell>
          <cell r="F6715" t="str">
            <v>Y693431102</v>
          </cell>
          <cell r="G6715" t="str">
            <v>塘阿线</v>
          </cell>
          <cell r="H6715">
            <v>0</v>
          </cell>
          <cell r="I6715">
            <v>6.327</v>
          </cell>
          <cell r="J6715">
            <v>6.327</v>
          </cell>
        </row>
        <row r="6716">
          <cell r="C6716" t="str">
            <v>零陵区</v>
          </cell>
          <cell r="D6716">
            <v>431102</v>
          </cell>
          <cell r="E6716" t="str">
            <v>三类</v>
          </cell>
          <cell r="F6716" t="str">
            <v>Y722431102</v>
          </cell>
          <cell r="G6716" t="str">
            <v>长水线</v>
          </cell>
          <cell r="H6716">
            <v>0</v>
          </cell>
          <cell r="I6716">
            <v>10.293</v>
          </cell>
          <cell r="J6716">
            <v>7.951</v>
          </cell>
        </row>
        <row r="6717">
          <cell r="C6717" t="str">
            <v>零陵区</v>
          </cell>
          <cell r="D6717">
            <v>431102</v>
          </cell>
          <cell r="E6717" t="str">
            <v>三类</v>
          </cell>
          <cell r="F6717" t="str">
            <v>Y724431102</v>
          </cell>
          <cell r="G6717" t="str">
            <v>新西线</v>
          </cell>
          <cell r="H6717">
            <v>0</v>
          </cell>
          <cell r="I6717">
            <v>3.265</v>
          </cell>
          <cell r="J6717">
            <v>1.677</v>
          </cell>
        </row>
        <row r="6718">
          <cell r="C6718" t="str">
            <v>零陵区</v>
          </cell>
          <cell r="D6718">
            <v>431102</v>
          </cell>
          <cell r="E6718" t="str">
            <v>三类</v>
          </cell>
          <cell r="F6718" t="str">
            <v>Y725431102</v>
          </cell>
          <cell r="G6718" t="str">
            <v>寨寨线</v>
          </cell>
          <cell r="H6718">
            <v>0</v>
          </cell>
          <cell r="I6718">
            <v>7.252</v>
          </cell>
          <cell r="J6718">
            <v>7.252</v>
          </cell>
        </row>
        <row r="6719">
          <cell r="C6719" t="str">
            <v>零陵区</v>
          </cell>
          <cell r="D6719">
            <v>431102</v>
          </cell>
          <cell r="E6719" t="str">
            <v>三类</v>
          </cell>
          <cell r="F6719" t="str">
            <v>Y726431102</v>
          </cell>
          <cell r="G6719" t="str">
            <v>石加线</v>
          </cell>
          <cell r="H6719">
            <v>0</v>
          </cell>
          <cell r="I6719">
            <v>4.535</v>
          </cell>
          <cell r="J6719">
            <v>4.535</v>
          </cell>
        </row>
        <row r="6720">
          <cell r="C6720" t="str">
            <v>零陵区</v>
          </cell>
          <cell r="D6720">
            <v>431102</v>
          </cell>
          <cell r="E6720" t="str">
            <v>三类</v>
          </cell>
          <cell r="F6720" t="str">
            <v>Y988431102</v>
          </cell>
          <cell r="G6720" t="str">
            <v>北珠线</v>
          </cell>
          <cell r="H6720">
            <v>0</v>
          </cell>
          <cell r="I6720">
            <v>4.892</v>
          </cell>
          <cell r="J6720">
            <v>3.234</v>
          </cell>
        </row>
        <row r="6721">
          <cell r="C6721" t="str">
            <v>冷水滩区小计</v>
          </cell>
        </row>
        <row r="6721">
          <cell r="J6721">
            <v>304.107</v>
          </cell>
        </row>
        <row r="6722">
          <cell r="C6722" t="str">
            <v>冷水滩区</v>
          </cell>
          <cell r="D6722">
            <v>431103</v>
          </cell>
          <cell r="E6722" t="str">
            <v>三类</v>
          </cell>
          <cell r="F6722" t="str">
            <v>C004431103</v>
          </cell>
          <cell r="G6722" t="str">
            <v>九香线</v>
          </cell>
          <cell r="H6722">
            <v>0.956</v>
          </cell>
          <cell r="I6722">
            <v>1.93</v>
          </cell>
          <cell r="J6722">
            <v>2.83</v>
          </cell>
        </row>
        <row r="6723">
          <cell r="C6723" t="str">
            <v>冷水滩区</v>
          </cell>
          <cell r="D6723">
            <v>431103</v>
          </cell>
          <cell r="E6723" t="str">
            <v>三类</v>
          </cell>
          <cell r="F6723" t="str">
            <v>C011431103</v>
          </cell>
          <cell r="G6723" t="str">
            <v>山后线</v>
          </cell>
          <cell r="H6723">
            <v>17.673</v>
          </cell>
          <cell r="I6723">
            <v>21.373</v>
          </cell>
          <cell r="J6723">
            <v>3.691</v>
          </cell>
        </row>
        <row r="6724">
          <cell r="C6724" t="str">
            <v>冷水滩区</v>
          </cell>
          <cell r="D6724">
            <v>431103</v>
          </cell>
          <cell r="E6724" t="str">
            <v>三类</v>
          </cell>
          <cell r="F6724" t="str">
            <v>C014431103</v>
          </cell>
          <cell r="G6724" t="str">
            <v>大横线</v>
          </cell>
          <cell r="H6724">
            <v>0.403</v>
          </cell>
          <cell r="I6724">
            <v>3.694</v>
          </cell>
          <cell r="J6724">
            <v>1.066</v>
          </cell>
        </row>
        <row r="6725">
          <cell r="C6725" t="str">
            <v>冷水滩区</v>
          </cell>
          <cell r="D6725">
            <v>431103</v>
          </cell>
          <cell r="E6725" t="str">
            <v>三类</v>
          </cell>
          <cell r="F6725" t="str">
            <v>C014431104</v>
          </cell>
          <cell r="G6725" t="str">
            <v>大横线</v>
          </cell>
          <cell r="H6725">
            <v>3.694</v>
          </cell>
          <cell r="I6725">
            <v>4.007</v>
          </cell>
          <cell r="J6725">
            <v>0.313</v>
          </cell>
        </row>
        <row r="6726">
          <cell r="C6726" t="str">
            <v>冷水滩区</v>
          </cell>
          <cell r="D6726">
            <v>431103</v>
          </cell>
          <cell r="E6726" t="str">
            <v>三类</v>
          </cell>
          <cell r="F6726" t="str">
            <v>C016431103</v>
          </cell>
          <cell r="G6726" t="str">
            <v>郭八线</v>
          </cell>
          <cell r="H6726">
            <v>0</v>
          </cell>
          <cell r="I6726">
            <v>5.477</v>
          </cell>
          <cell r="J6726">
            <v>5.477</v>
          </cell>
        </row>
        <row r="6727">
          <cell r="C6727" t="str">
            <v>冷水滩区</v>
          </cell>
          <cell r="D6727">
            <v>431103</v>
          </cell>
          <cell r="E6727" t="str">
            <v>三类</v>
          </cell>
          <cell r="F6727" t="str">
            <v>C018431103</v>
          </cell>
          <cell r="G6727" t="str">
            <v>二二线</v>
          </cell>
          <cell r="H6727">
            <v>0</v>
          </cell>
          <cell r="I6727">
            <v>3.279</v>
          </cell>
          <cell r="J6727">
            <v>3.274</v>
          </cell>
        </row>
        <row r="6728">
          <cell r="C6728" t="str">
            <v>冷水滩区</v>
          </cell>
          <cell r="D6728">
            <v>431103</v>
          </cell>
          <cell r="E6728" t="str">
            <v>三类</v>
          </cell>
          <cell r="F6728" t="str">
            <v>C021431103</v>
          </cell>
          <cell r="G6728" t="str">
            <v>杉杉线</v>
          </cell>
          <cell r="H6728">
            <v>1.229</v>
          </cell>
          <cell r="I6728">
            <v>3.323</v>
          </cell>
          <cell r="J6728">
            <v>2.094</v>
          </cell>
        </row>
        <row r="6729">
          <cell r="C6729" t="str">
            <v>冷水滩区</v>
          </cell>
          <cell r="D6729">
            <v>431103</v>
          </cell>
          <cell r="E6729" t="str">
            <v>三类</v>
          </cell>
          <cell r="F6729" t="str">
            <v>C028431103</v>
          </cell>
          <cell r="G6729" t="str">
            <v>长房线</v>
          </cell>
          <cell r="H6729">
            <v>0</v>
          </cell>
          <cell r="I6729">
            <v>0.928</v>
          </cell>
          <cell r="J6729">
            <v>0.928</v>
          </cell>
        </row>
        <row r="6730">
          <cell r="C6730" t="str">
            <v>冷水滩区</v>
          </cell>
          <cell r="D6730">
            <v>431103</v>
          </cell>
          <cell r="E6730" t="str">
            <v>三类</v>
          </cell>
          <cell r="F6730" t="str">
            <v>C031431103</v>
          </cell>
          <cell r="G6730" t="str">
            <v>鸡鸡线</v>
          </cell>
          <cell r="H6730">
            <v>0.353</v>
          </cell>
          <cell r="I6730">
            <v>2.382</v>
          </cell>
          <cell r="J6730">
            <v>2.029</v>
          </cell>
        </row>
        <row r="6731">
          <cell r="C6731" t="str">
            <v>冷水滩区</v>
          </cell>
          <cell r="D6731">
            <v>431103</v>
          </cell>
          <cell r="E6731" t="str">
            <v>三类</v>
          </cell>
          <cell r="F6731" t="str">
            <v>C033431103</v>
          </cell>
          <cell r="G6731" t="str">
            <v>当蔸线</v>
          </cell>
          <cell r="H6731">
            <v>0</v>
          </cell>
          <cell r="I6731">
            <v>1.864</v>
          </cell>
          <cell r="J6731">
            <v>1.864</v>
          </cell>
        </row>
        <row r="6732">
          <cell r="C6732" t="str">
            <v>冷水滩区</v>
          </cell>
          <cell r="D6732">
            <v>431103</v>
          </cell>
          <cell r="E6732" t="str">
            <v>三类</v>
          </cell>
          <cell r="F6732" t="str">
            <v>C041431103</v>
          </cell>
          <cell r="G6732" t="str">
            <v>朱雷线</v>
          </cell>
          <cell r="H6732">
            <v>0</v>
          </cell>
          <cell r="I6732">
            <v>0.45</v>
          </cell>
          <cell r="J6732">
            <v>0.45</v>
          </cell>
        </row>
        <row r="6733">
          <cell r="C6733" t="str">
            <v>冷水滩区</v>
          </cell>
          <cell r="D6733">
            <v>431103</v>
          </cell>
          <cell r="E6733" t="str">
            <v>三类</v>
          </cell>
          <cell r="F6733" t="str">
            <v>C043431103</v>
          </cell>
          <cell r="G6733" t="str">
            <v>竹石线</v>
          </cell>
          <cell r="H6733">
            <v>0</v>
          </cell>
          <cell r="I6733">
            <v>6.246</v>
          </cell>
          <cell r="J6733">
            <v>5.463</v>
          </cell>
        </row>
        <row r="6734">
          <cell r="C6734" t="str">
            <v>冷水滩区</v>
          </cell>
          <cell r="D6734">
            <v>431103</v>
          </cell>
          <cell r="E6734" t="str">
            <v>三类</v>
          </cell>
          <cell r="F6734" t="str">
            <v>C045431103</v>
          </cell>
          <cell r="G6734" t="str">
            <v>峦里线</v>
          </cell>
          <cell r="H6734">
            <v>0</v>
          </cell>
          <cell r="I6734">
            <v>5.643</v>
          </cell>
          <cell r="J6734">
            <v>4.497</v>
          </cell>
        </row>
        <row r="6735">
          <cell r="C6735" t="str">
            <v>冷水滩区</v>
          </cell>
          <cell r="D6735">
            <v>431103</v>
          </cell>
          <cell r="E6735" t="str">
            <v>三类</v>
          </cell>
          <cell r="F6735" t="str">
            <v>C046431103</v>
          </cell>
          <cell r="G6735" t="str">
            <v>荷荷线</v>
          </cell>
          <cell r="H6735">
            <v>0</v>
          </cell>
          <cell r="I6735">
            <v>6.198</v>
          </cell>
          <cell r="J6735">
            <v>6.198</v>
          </cell>
        </row>
        <row r="6736">
          <cell r="C6736" t="str">
            <v>冷水滩区</v>
          </cell>
          <cell r="D6736">
            <v>431103</v>
          </cell>
          <cell r="E6736" t="str">
            <v>三类</v>
          </cell>
          <cell r="F6736" t="str">
            <v>C049431103</v>
          </cell>
          <cell r="G6736" t="str">
            <v>黄黄线</v>
          </cell>
          <cell r="H6736">
            <v>0</v>
          </cell>
          <cell r="I6736">
            <v>1.398</v>
          </cell>
          <cell r="J6736">
            <v>1.398</v>
          </cell>
        </row>
        <row r="6737">
          <cell r="C6737" t="str">
            <v>冷水滩区</v>
          </cell>
          <cell r="D6737">
            <v>431103</v>
          </cell>
          <cell r="E6737" t="str">
            <v>三类</v>
          </cell>
          <cell r="F6737" t="str">
            <v>C053431103</v>
          </cell>
          <cell r="G6737" t="str">
            <v>竹扶线</v>
          </cell>
          <cell r="H6737">
            <v>0</v>
          </cell>
          <cell r="I6737">
            <v>1.697</v>
          </cell>
          <cell r="J6737">
            <v>1.697</v>
          </cell>
        </row>
        <row r="6738">
          <cell r="C6738" t="str">
            <v>冷水滩区</v>
          </cell>
          <cell r="D6738">
            <v>431103</v>
          </cell>
          <cell r="E6738" t="str">
            <v>三类</v>
          </cell>
          <cell r="F6738" t="str">
            <v>C055431103</v>
          </cell>
          <cell r="G6738" t="str">
            <v>溪溪线</v>
          </cell>
          <cell r="H6738">
            <v>0</v>
          </cell>
          <cell r="I6738">
            <v>2.579</v>
          </cell>
          <cell r="J6738">
            <v>2.579</v>
          </cell>
        </row>
        <row r="6739">
          <cell r="C6739" t="str">
            <v>冷水滩区</v>
          </cell>
          <cell r="D6739">
            <v>431103</v>
          </cell>
          <cell r="E6739" t="str">
            <v>三类</v>
          </cell>
          <cell r="F6739" t="str">
            <v>C057431103</v>
          </cell>
          <cell r="G6739" t="str">
            <v>五二线</v>
          </cell>
          <cell r="H6739">
            <v>0.811</v>
          </cell>
          <cell r="I6739">
            <v>2.702</v>
          </cell>
          <cell r="J6739">
            <v>1.891</v>
          </cell>
        </row>
        <row r="6740">
          <cell r="C6740" t="str">
            <v>冷水滩区</v>
          </cell>
          <cell r="D6740">
            <v>431103</v>
          </cell>
          <cell r="E6740" t="str">
            <v>三类</v>
          </cell>
          <cell r="F6740" t="str">
            <v>C066431103</v>
          </cell>
          <cell r="G6740" t="str">
            <v>刀狮线</v>
          </cell>
          <cell r="H6740">
            <v>0</v>
          </cell>
          <cell r="I6740">
            <v>5.243</v>
          </cell>
          <cell r="J6740">
            <v>5.243</v>
          </cell>
        </row>
        <row r="6741">
          <cell r="C6741" t="str">
            <v>冷水滩区</v>
          </cell>
          <cell r="D6741">
            <v>431103</v>
          </cell>
          <cell r="E6741" t="str">
            <v>三类</v>
          </cell>
          <cell r="F6741" t="str">
            <v>C067431103</v>
          </cell>
          <cell r="G6741" t="str">
            <v>半刘线</v>
          </cell>
          <cell r="H6741">
            <v>0</v>
          </cell>
          <cell r="I6741">
            <v>3.51</v>
          </cell>
          <cell r="J6741">
            <v>3.51</v>
          </cell>
        </row>
        <row r="6742">
          <cell r="C6742" t="str">
            <v>冷水滩区</v>
          </cell>
          <cell r="D6742">
            <v>431103</v>
          </cell>
          <cell r="E6742" t="str">
            <v>三类</v>
          </cell>
          <cell r="F6742" t="str">
            <v>C082431103</v>
          </cell>
          <cell r="G6742" t="str">
            <v>叶仁线</v>
          </cell>
          <cell r="H6742">
            <v>0</v>
          </cell>
          <cell r="I6742">
            <v>1.509</v>
          </cell>
          <cell r="J6742">
            <v>1.509</v>
          </cell>
        </row>
        <row r="6743">
          <cell r="C6743" t="str">
            <v>冷水滩区</v>
          </cell>
          <cell r="D6743">
            <v>431103</v>
          </cell>
          <cell r="E6743" t="str">
            <v>三类</v>
          </cell>
          <cell r="F6743" t="str">
            <v>C085431103</v>
          </cell>
          <cell r="G6743" t="str">
            <v>友青线</v>
          </cell>
          <cell r="H6743">
            <v>0</v>
          </cell>
          <cell r="I6743">
            <v>2.892</v>
          </cell>
          <cell r="J6743">
            <v>2.892</v>
          </cell>
        </row>
        <row r="6744">
          <cell r="C6744" t="str">
            <v>冷水滩区</v>
          </cell>
          <cell r="D6744">
            <v>431103</v>
          </cell>
          <cell r="E6744" t="str">
            <v>三类</v>
          </cell>
          <cell r="F6744" t="str">
            <v>C090431103</v>
          </cell>
          <cell r="G6744" t="str">
            <v>建湾线</v>
          </cell>
          <cell r="H6744">
            <v>2.666</v>
          </cell>
          <cell r="I6744">
            <v>3.237</v>
          </cell>
          <cell r="J6744">
            <v>0.571</v>
          </cell>
        </row>
        <row r="6745">
          <cell r="C6745" t="str">
            <v>冷水滩区</v>
          </cell>
          <cell r="D6745">
            <v>431103</v>
          </cell>
          <cell r="E6745" t="str">
            <v>三类</v>
          </cell>
          <cell r="F6745" t="str">
            <v>C096431103</v>
          </cell>
          <cell r="G6745" t="str">
            <v>隧堰线</v>
          </cell>
          <cell r="H6745">
            <v>0</v>
          </cell>
          <cell r="I6745">
            <v>4.169</v>
          </cell>
          <cell r="J6745">
            <v>4.169</v>
          </cell>
        </row>
        <row r="6746">
          <cell r="C6746" t="str">
            <v>冷水滩区</v>
          </cell>
          <cell r="D6746">
            <v>431103</v>
          </cell>
          <cell r="E6746" t="str">
            <v>三类</v>
          </cell>
          <cell r="F6746" t="str">
            <v>C098431103</v>
          </cell>
          <cell r="G6746" t="str">
            <v>蔡花线</v>
          </cell>
          <cell r="H6746">
            <v>0</v>
          </cell>
          <cell r="I6746">
            <v>2.378</v>
          </cell>
          <cell r="J6746">
            <v>2.378</v>
          </cell>
        </row>
        <row r="6747">
          <cell r="C6747" t="str">
            <v>冷水滩区</v>
          </cell>
          <cell r="D6747">
            <v>431103</v>
          </cell>
          <cell r="E6747" t="str">
            <v>三类</v>
          </cell>
          <cell r="F6747" t="str">
            <v>C099431103</v>
          </cell>
          <cell r="G6747" t="str">
            <v>前蒋线</v>
          </cell>
          <cell r="H6747">
            <v>0</v>
          </cell>
          <cell r="I6747">
            <v>2.292</v>
          </cell>
          <cell r="J6747">
            <v>2.292</v>
          </cell>
        </row>
        <row r="6748">
          <cell r="C6748" t="str">
            <v>冷水滩区</v>
          </cell>
          <cell r="D6748">
            <v>431103</v>
          </cell>
          <cell r="E6748" t="str">
            <v>三类</v>
          </cell>
          <cell r="F6748" t="str">
            <v>C100431103</v>
          </cell>
          <cell r="G6748" t="str">
            <v>鸭畔线</v>
          </cell>
          <cell r="H6748">
            <v>2.808</v>
          </cell>
          <cell r="I6748">
            <v>3.993</v>
          </cell>
          <cell r="J6748">
            <v>1.185</v>
          </cell>
        </row>
        <row r="6749">
          <cell r="C6749" t="str">
            <v>冷水滩区</v>
          </cell>
          <cell r="D6749">
            <v>431103</v>
          </cell>
          <cell r="E6749" t="str">
            <v>三类</v>
          </cell>
          <cell r="F6749" t="str">
            <v>C103431103</v>
          </cell>
          <cell r="G6749" t="str">
            <v>白白线</v>
          </cell>
          <cell r="H6749">
            <v>0.562</v>
          </cell>
          <cell r="I6749">
            <v>4.058</v>
          </cell>
          <cell r="J6749">
            <v>2.557</v>
          </cell>
        </row>
        <row r="6750">
          <cell r="C6750" t="str">
            <v>冷水滩区</v>
          </cell>
          <cell r="D6750">
            <v>431103</v>
          </cell>
          <cell r="E6750" t="str">
            <v>三类</v>
          </cell>
          <cell r="F6750" t="str">
            <v>C108431103</v>
          </cell>
          <cell r="G6750" t="str">
            <v>冯李线</v>
          </cell>
          <cell r="H6750">
            <v>0</v>
          </cell>
          <cell r="I6750">
            <v>2.162</v>
          </cell>
          <cell r="J6750">
            <v>2.178</v>
          </cell>
        </row>
        <row r="6751">
          <cell r="C6751" t="str">
            <v>冷水滩区</v>
          </cell>
          <cell r="D6751">
            <v>431103</v>
          </cell>
          <cell r="E6751" t="str">
            <v>三类</v>
          </cell>
          <cell r="F6751" t="str">
            <v>C117431103</v>
          </cell>
          <cell r="G6751" t="str">
            <v>老梅线</v>
          </cell>
          <cell r="H6751">
            <v>0</v>
          </cell>
          <cell r="I6751">
            <v>1.533</v>
          </cell>
          <cell r="J6751">
            <v>1.533</v>
          </cell>
        </row>
        <row r="6752">
          <cell r="C6752" t="str">
            <v>冷水滩区</v>
          </cell>
          <cell r="D6752">
            <v>431103</v>
          </cell>
          <cell r="E6752" t="str">
            <v>三类</v>
          </cell>
          <cell r="F6752" t="str">
            <v>C118431103</v>
          </cell>
          <cell r="G6752" t="str">
            <v>岔建线</v>
          </cell>
          <cell r="H6752">
            <v>5.933</v>
          </cell>
          <cell r="I6752">
            <v>6.232</v>
          </cell>
          <cell r="J6752">
            <v>0.311</v>
          </cell>
        </row>
        <row r="6753">
          <cell r="C6753" t="str">
            <v>冷水滩区</v>
          </cell>
          <cell r="D6753">
            <v>431103</v>
          </cell>
          <cell r="E6753" t="str">
            <v>三类</v>
          </cell>
          <cell r="F6753" t="str">
            <v>C121431103</v>
          </cell>
          <cell r="G6753" t="str">
            <v>雨三线</v>
          </cell>
          <cell r="H6753">
            <v>0</v>
          </cell>
          <cell r="I6753">
            <v>5.154</v>
          </cell>
          <cell r="J6753">
            <v>5.154</v>
          </cell>
        </row>
        <row r="6754">
          <cell r="C6754" t="str">
            <v>冷水滩区</v>
          </cell>
          <cell r="D6754">
            <v>431103</v>
          </cell>
          <cell r="E6754" t="str">
            <v>三类</v>
          </cell>
          <cell r="F6754" t="str">
            <v>C122431103</v>
          </cell>
          <cell r="G6754" t="str">
            <v>酒阳线</v>
          </cell>
          <cell r="H6754">
            <v>0</v>
          </cell>
          <cell r="I6754">
            <v>2.686</v>
          </cell>
          <cell r="J6754">
            <v>2.687</v>
          </cell>
        </row>
        <row r="6755">
          <cell r="C6755" t="str">
            <v>冷水滩区</v>
          </cell>
          <cell r="D6755">
            <v>431103</v>
          </cell>
          <cell r="E6755" t="str">
            <v>三类</v>
          </cell>
          <cell r="F6755" t="str">
            <v>C134431103</v>
          </cell>
          <cell r="G6755" t="str">
            <v>张四线</v>
          </cell>
          <cell r="H6755">
            <v>0</v>
          </cell>
          <cell r="I6755">
            <v>0.094</v>
          </cell>
          <cell r="J6755">
            <v>0.094</v>
          </cell>
        </row>
        <row r="6756">
          <cell r="C6756" t="str">
            <v>冷水滩区</v>
          </cell>
          <cell r="D6756">
            <v>431103</v>
          </cell>
          <cell r="E6756" t="str">
            <v>三类</v>
          </cell>
          <cell r="F6756" t="str">
            <v>C140431103</v>
          </cell>
          <cell r="G6756" t="str">
            <v>九码线</v>
          </cell>
          <cell r="H6756">
            <v>0</v>
          </cell>
          <cell r="I6756">
            <v>3.106</v>
          </cell>
          <cell r="J6756">
            <v>3.107</v>
          </cell>
        </row>
        <row r="6757">
          <cell r="C6757" t="str">
            <v>冷水滩区</v>
          </cell>
          <cell r="D6757">
            <v>431103</v>
          </cell>
          <cell r="E6757" t="str">
            <v>三类</v>
          </cell>
          <cell r="F6757" t="str">
            <v>C144431103</v>
          </cell>
          <cell r="G6757" t="str">
            <v>池池线</v>
          </cell>
          <cell r="H6757">
            <v>0</v>
          </cell>
          <cell r="I6757">
            <v>0.548</v>
          </cell>
          <cell r="J6757">
            <v>0.548</v>
          </cell>
        </row>
        <row r="6758">
          <cell r="C6758" t="str">
            <v>冷水滩区</v>
          </cell>
          <cell r="D6758">
            <v>431103</v>
          </cell>
          <cell r="E6758" t="str">
            <v>三类</v>
          </cell>
          <cell r="F6758" t="str">
            <v>C147431103</v>
          </cell>
          <cell r="G6758" t="str">
            <v>英大线</v>
          </cell>
          <cell r="H6758">
            <v>0</v>
          </cell>
          <cell r="I6758">
            <v>2.082</v>
          </cell>
          <cell r="J6758">
            <v>0.745</v>
          </cell>
        </row>
        <row r="6759">
          <cell r="C6759" t="str">
            <v>冷水滩区</v>
          </cell>
          <cell r="D6759">
            <v>431103</v>
          </cell>
          <cell r="E6759" t="str">
            <v>三类</v>
          </cell>
          <cell r="F6759" t="str">
            <v>C150431103</v>
          </cell>
          <cell r="G6759" t="str">
            <v>张祠线</v>
          </cell>
          <cell r="H6759">
            <v>0</v>
          </cell>
          <cell r="I6759">
            <v>3.359</v>
          </cell>
          <cell r="J6759">
            <v>3.359</v>
          </cell>
        </row>
        <row r="6760">
          <cell r="C6760" t="str">
            <v>冷水滩区</v>
          </cell>
          <cell r="D6760">
            <v>431103</v>
          </cell>
          <cell r="E6760" t="str">
            <v>三类</v>
          </cell>
          <cell r="F6760" t="str">
            <v>C152431103</v>
          </cell>
          <cell r="G6760" t="str">
            <v>破峦线</v>
          </cell>
          <cell r="H6760">
            <v>0</v>
          </cell>
          <cell r="I6760">
            <v>1.263</v>
          </cell>
          <cell r="J6760">
            <v>1.263</v>
          </cell>
        </row>
        <row r="6761">
          <cell r="C6761" t="str">
            <v>冷水滩区</v>
          </cell>
          <cell r="D6761">
            <v>431103</v>
          </cell>
          <cell r="E6761" t="str">
            <v>三类</v>
          </cell>
          <cell r="F6761" t="str">
            <v>C157431103</v>
          </cell>
          <cell r="G6761" t="str">
            <v>长渣线</v>
          </cell>
          <cell r="H6761">
            <v>0</v>
          </cell>
          <cell r="I6761">
            <v>2.844</v>
          </cell>
          <cell r="J6761">
            <v>2.844</v>
          </cell>
        </row>
        <row r="6762">
          <cell r="C6762" t="str">
            <v>冷水滩区</v>
          </cell>
          <cell r="D6762">
            <v>431103</v>
          </cell>
          <cell r="E6762" t="str">
            <v>三类</v>
          </cell>
          <cell r="F6762" t="str">
            <v>C158431103</v>
          </cell>
          <cell r="G6762" t="str">
            <v>湘东线</v>
          </cell>
          <cell r="H6762">
            <v>0</v>
          </cell>
          <cell r="I6762">
            <v>2.788</v>
          </cell>
          <cell r="J6762">
            <v>2.788</v>
          </cell>
        </row>
        <row r="6763">
          <cell r="C6763" t="str">
            <v>冷水滩区</v>
          </cell>
          <cell r="D6763">
            <v>431103</v>
          </cell>
          <cell r="E6763" t="str">
            <v>三类</v>
          </cell>
          <cell r="F6763" t="str">
            <v>C159431103</v>
          </cell>
          <cell r="G6763" t="str">
            <v>长牛线</v>
          </cell>
          <cell r="H6763">
            <v>0</v>
          </cell>
          <cell r="I6763">
            <v>2.925</v>
          </cell>
          <cell r="J6763">
            <v>2.925</v>
          </cell>
        </row>
        <row r="6764">
          <cell r="C6764" t="str">
            <v>冷水滩区</v>
          </cell>
          <cell r="D6764">
            <v>431103</v>
          </cell>
          <cell r="E6764" t="str">
            <v>三类</v>
          </cell>
          <cell r="F6764" t="str">
            <v>C162431103</v>
          </cell>
          <cell r="G6764" t="str">
            <v>二二线</v>
          </cell>
          <cell r="H6764">
            <v>0.533</v>
          </cell>
          <cell r="I6764">
            <v>1.926</v>
          </cell>
          <cell r="J6764">
            <v>0.736</v>
          </cell>
        </row>
        <row r="6765">
          <cell r="C6765" t="str">
            <v>冷水滩区</v>
          </cell>
          <cell r="D6765">
            <v>431103</v>
          </cell>
          <cell r="E6765" t="str">
            <v>三类</v>
          </cell>
          <cell r="F6765" t="str">
            <v>C164431103</v>
          </cell>
          <cell r="G6765" t="str">
            <v>泥沙线</v>
          </cell>
          <cell r="H6765">
            <v>0</v>
          </cell>
          <cell r="I6765">
            <v>2.544</v>
          </cell>
          <cell r="J6765">
            <v>2.544</v>
          </cell>
        </row>
        <row r="6766">
          <cell r="C6766" t="str">
            <v>冷水滩区</v>
          </cell>
          <cell r="D6766">
            <v>431103</v>
          </cell>
          <cell r="E6766" t="str">
            <v>三类</v>
          </cell>
          <cell r="F6766" t="str">
            <v>C165431103</v>
          </cell>
          <cell r="G6766" t="str">
            <v>岭黄线</v>
          </cell>
          <cell r="H6766">
            <v>0</v>
          </cell>
          <cell r="I6766">
            <v>8.924</v>
          </cell>
          <cell r="J6766">
            <v>8.924</v>
          </cell>
        </row>
        <row r="6767">
          <cell r="C6767" t="str">
            <v>冷水滩区</v>
          </cell>
          <cell r="D6767">
            <v>431103</v>
          </cell>
          <cell r="E6767" t="str">
            <v>三类</v>
          </cell>
          <cell r="F6767" t="str">
            <v>C169431103</v>
          </cell>
          <cell r="G6767" t="str">
            <v>纺砖线</v>
          </cell>
          <cell r="H6767">
            <v>0</v>
          </cell>
          <cell r="I6767">
            <v>3.597</v>
          </cell>
          <cell r="J6767">
            <v>3.597</v>
          </cell>
        </row>
        <row r="6768">
          <cell r="C6768" t="str">
            <v>冷水滩区</v>
          </cell>
          <cell r="D6768">
            <v>431103</v>
          </cell>
          <cell r="E6768" t="str">
            <v>三类</v>
          </cell>
          <cell r="F6768" t="str">
            <v>C176431103</v>
          </cell>
          <cell r="G6768" t="str">
            <v>双双线</v>
          </cell>
          <cell r="H6768">
            <v>0</v>
          </cell>
          <cell r="I6768">
            <v>1.17</v>
          </cell>
          <cell r="J6768">
            <v>1.17</v>
          </cell>
        </row>
        <row r="6769">
          <cell r="C6769" t="str">
            <v>冷水滩区</v>
          </cell>
          <cell r="D6769">
            <v>431103</v>
          </cell>
          <cell r="E6769" t="str">
            <v>三类</v>
          </cell>
          <cell r="F6769" t="str">
            <v>C179431103</v>
          </cell>
          <cell r="G6769" t="str">
            <v>板黄线</v>
          </cell>
          <cell r="H6769">
            <v>0</v>
          </cell>
          <cell r="I6769">
            <v>3.192</v>
          </cell>
          <cell r="J6769">
            <v>3.192</v>
          </cell>
        </row>
        <row r="6770">
          <cell r="C6770" t="str">
            <v>冷水滩区</v>
          </cell>
          <cell r="D6770">
            <v>431103</v>
          </cell>
          <cell r="E6770" t="str">
            <v>三类</v>
          </cell>
          <cell r="F6770" t="str">
            <v>C201431103</v>
          </cell>
          <cell r="G6770" t="str">
            <v>五九线</v>
          </cell>
          <cell r="H6770">
            <v>0</v>
          </cell>
          <cell r="I6770">
            <v>0.755</v>
          </cell>
          <cell r="J6770">
            <v>0.755</v>
          </cell>
        </row>
        <row r="6771">
          <cell r="C6771" t="str">
            <v>冷水滩区</v>
          </cell>
          <cell r="D6771">
            <v>431103</v>
          </cell>
          <cell r="E6771" t="str">
            <v>三类</v>
          </cell>
          <cell r="F6771" t="str">
            <v>C221431103</v>
          </cell>
          <cell r="G6771" t="str">
            <v>大太线</v>
          </cell>
          <cell r="H6771">
            <v>0</v>
          </cell>
          <cell r="I6771">
            <v>2.207</v>
          </cell>
          <cell r="J6771">
            <v>2.207</v>
          </cell>
        </row>
        <row r="6772">
          <cell r="C6772" t="str">
            <v>冷水滩区</v>
          </cell>
          <cell r="D6772">
            <v>431103</v>
          </cell>
          <cell r="E6772" t="str">
            <v>三类</v>
          </cell>
          <cell r="F6772" t="str">
            <v>C223431103</v>
          </cell>
          <cell r="G6772" t="str">
            <v>马岐线</v>
          </cell>
          <cell r="H6772">
            <v>0</v>
          </cell>
          <cell r="I6772">
            <v>1.728</v>
          </cell>
          <cell r="J6772">
            <v>1.728</v>
          </cell>
        </row>
        <row r="6773">
          <cell r="C6773" t="str">
            <v>冷水滩区</v>
          </cell>
          <cell r="D6773">
            <v>431103</v>
          </cell>
          <cell r="E6773" t="str">
            <v>三类</v>
          </cell>
          <cell r="F6773" t="str">
            <v>C224431103</v>
          </cell>
          <cell r="G6773" t="str">
            <v>柱柱线</v>
          </cell>
          <cell r="H6773">
            <v>0.16</v>
          </cell>
          <cell r="I6773">
            <v>2.929</v>
          </cell>
          <cell r="J6773">
            <v>2.929</v>
          </cell>
        </row>
        <row r="6774">
          <cell r="C6774" t="str">
            <v>冷水滩区</v>
          </cell>
          <cell r="D6774">
            <v>431103</v>
          </cell>
          <cell r="E6774" t="str">
            <v>三类</v>
          </cell>
          <cell r="F6774" t="str">
            <v>C225431103</v>
          </cell>
          <cell r="G6774" t="str">
            <v>卜大线</v>
          </cell>
          <cell r="H6774">
            <v>0</v>
          </cell>
          <cell r="I6774">
            <v>0.867</v>
          </cell>
          <cell r="J6774">
            <v>0.867</v>
          </cell>
        </row>
        <row r="6775">
          <cell r="C6775" t="str">
            <v>冷水滩区</v>
          </cell>
          <cell r="D6775">
            <v>431103</v>
          </cell>
          <cell r="E6775" t="str">
            <v>三类</v>
          </cell>
          <cell r="F6775" t="str">
            <v>C240431103</v>
          </cell>
          <cell r="G6775" t="str">
            <v>门大线</v>
          </cell>
          <cell r="H6775">
            <v>0</v>
          </cell>
          <cell r="I6775">
            <v>4.716</v>
          </cell>
          <cell r="J6775">
            <v>4.707</v>
          </cell>
        </row>
        <row r="6776">
          <cell r="C6776" t="str">
            <v>冷水滩区</v>
          </cell>
          <cell r="D6776">
            <v>431103</v>
          </cell>
          <cell r="E6776" t="str">
            <v>三类</v>
          </cell>
          <cell r="F6776" t="str">
            <v>C248431103</v>
          </cell>
          <cell r="G6776" t="str">
            <v>六八线</v>
          </cell>
          <cell r="H6776">
            <v>0</v>
          </cell>
          <cell r="I6776">
            <v>1.859</v>
          </cell>
          <cell r="J6776">
            <v>1.857</v>
          </cell>
        </row>
        <row r="6777">
          <cell r="C6777" t="str">
            <v>冷水滩区</v>
          </cell>
          <cell r="D6777">
            <v>431103</v>
          </cell>
          <cell r="E6777" t="str">
            <v>三类</v>
          </cell>
          <cell r="F6777" t="str">
            <v>C279431103</v>
          </cell>
          <cell r="G6777" t="str">
            <v>村村线</v>
          </cell>
          <cell r="H6777">
            <v>0.201</v>
          </cell>
          <cell r="I6777">
            <v>0.967</v>
          </cell>
          <cell r="J6777">
            <v>0.795</v>
          </cell>
        </row>
        <row r="6778">
          <cell r="C6778" t="str">
            <v>冷水滩区</v>
          </cell>
          <cell r="D6778">
            <v>431103</v>
          </cell>
          <cell r="E6778" t="str">
            <v>三类</v>
          </cell>
          <cell r="F6778" t="str">
            <v>C285431103</v>
          </cell>
          <cell r="G6778" t="str">
            <v>铺屯线</v>
          </cell>
          <cell r="H6778">
            <v>0</v>
          </cell>
          <cell r="I6778">
            <v>0.883</v>
          </cell>
          <cell r="J6778">
            <v>0.883</v>
          </cell>
        </row>
        <row r="6779">
          <cell r="C6779" t="str">
            <v>冷水滩区</v>
          </cell>
          <cell r="D6779">
            <v>431103</v>
          </cell>
          <cell r="E6779" t="str">
            <v>三类</v>
          </cell>
          <cell r="F6779" t="str">
            <v>C288431103</v>
          </cell>
          <cell r="G6779" t="str">
            <v>五光线</v>
          </cell>
          <cell r="H6779">
            <v>0</v>
          </cell>
          <cell r="I6779">
            <v>2.623</v>
          </cell>
          <cell r="J6779">
            <v>2.843</v>
          </cell>
        </row>
        <row r="6780">
          <cell r="C6780" t="str">
            <v>冷水滩区</v>
          </cell>
          <cell r="D6780">
            <v>431103</v>
          </cell>
          <cell r="E6780" t="str">
            <v>三类</v>
          </cell>
          <cell r="F6780" t="str">
            <v>C292431103</v>
          </cell>
          <cell r="G6780" t="str">
            <v>白冯线</v>
          </cell>
          <cell r="H6780">
            <v>0</v>
          </cell>
          <cell r="I6780">
            <v>1.388</v>
          </cell>
          <cell r="J6780">
            <v>1.387</v>
          </cell>
        </row>
        <row r="6781">
          <cell r="C6781" t="str">
            <v>冷水滩区</v>
          </cell>
          <cell r="D6781">
            <v>431103</v>
          </cell>
          <cell r="E6781" t="str">
            <v>三类</v>
          </cell>
          <cell r="F6781" t="str">
            <v>C299431103</v>
          </cell>
          <cell r="G6781" t="str">
            <v>日陈线</v>
          </cell>
          <cell r="H6781">
            <v>0</v>
          </cell>
          <cell r="I6781">
            <v>4.404</v>
          </cell>
          <cell r="J6781">
            <v>2.349</v>
          </cell>
        </row>
        <row r="6782">
          <cell r="C6782" t="str">
            <v>冷水滩区</v>
          </cell>
          <cell r="D6782">
            <v>431103</v>
          </cell>
          <cell r="E6782" t="str">
            <v>三类</v>
          </cell>
          <cell r="F6782" t="str">
            <v>C313431103</v>
          </cell>
          <cell r="G6782" t="str">
            <v>四四线</v>
          </cell>
          <cell r="H6782">
            <v>0.851</v>
          </cell>
          <cell r="I6782">
            <v>1.027</v>
          </cell>
          <cell r="J6782">
            <v>0.176</v>
          </cell>
        </row>
        <row r="6783">
          <cell r="C6783" t="str">
            <v>冷水滩区</v>
          </cell>
          <cell r="D6783">
            <v>431103</v>
          </cell>
          <cell r="E6783" t="str">
            <v>三类</v>
          </cell>
          <cell r="F6783" t="str">
            <v>C319431103</v>
          </cell>
          <cell r="G6783" t="str">
            <v>岔仁线</v>
          </cell>
          <cell r="H6783">
            <v>0</v>
          </cell>
          <cell r="I6783">
            <v>0.205</v>
          </cell>
          <cell r="J6783">
            <v>0.205</v>
          </cell>
        </row>
        <row r="6784">
          <cell r="C6784" t="str">
            <v>冷水滩区</v>
          </cell>
          <cell r="D6784">
            <v>431103</v>
          </cell>
          <cell r="E6784" t="str">
            <v>三类</v>
          </cell>
          <cell r="F6784" t="str">
            <v>C320431103</v>
          </cell>
          <cell r="G6784" t="str">
            <v>路九线</v>
          </cell>
          <cell r="H6784">
            <v>0</v>
          </cell>
          <cell r="I6784">
            <v>0.432</v>
          </cell>
          <cell r="J6784">
            <v>0.432</v>
          </cell>
        </row>
        <row r="6785">
          <cell r="C6785" t="str">
            <v>冷水滩区</v>
          </cell>
          <cell r="D6785">
            <v>431103</v>
          </cell>
          <cell r="E6785" t="str">
            <v>三类</v>
          </cell>
          <cell r="F6785" t="str">
            <v>C330431103</v>
          </cell>
          <cell r="G6785" t="str">
            <v>曾曾线</v>
          </cell>
          <cell r="H6785">
            <v>0</v>
          </cell>
          <cell r="I6785">
            <v>1.286</v>
          </cell>
          <cell r="J6785">
            <v>0.549</v>
          </cell>
        </row>
        <row r="6786">
          <cell r="C6786" t="str">
            <v>冷水滩区</v>
          </cell>
          <cell r="D6786">
            <v>431103</v>
          </cell>
          <cell r="E6786" t="str">
            <v>三类</v>
          </cell>
          <cell r="F6786" t="str">
            <v>C333431103</v>
          </cell>
          <cell r="G6786" t="str">
            <v>杨三线</v>
          </cell>
          <cell r="H6786">
            <v>0</v>
          </cell>
          <cell r="I6786">
            <v>1.671</v>
          </cell>
          <cell r="J6786">
            <v>1.671</v>
          </cell>
        </row>
        <row r="6787">
          <cell r="C6787" t="str">
            <v>冷水滩区</v>
          </cell>
          <cell r="D6787">
            <v>431103</v>
          </cell>
          <cell r="E6787" t="str">
            <v>三类</v>
          </cell>
          <cell r="F6787" t="str">
            <v>C348431103</v>
          </cell>
          <cell r="G6787" t="str">
            <v>油三线</v>
          </cell>
          <cell r="H6787">
            <v>0</v>
          </cell>
          <cell r="I6787">
            <v>0.872</v>
          </cell>
          <cell r="J6787">
            <v>1.281</v>
          </cell>
        </row>
        <row r="6788">
          <cell r="C6788" t="str">
            <v>冷水滩区</v>
          </cell>
          <cell r="D6788">
            <v>431103</v>
          </cell>
          <cell r="E6788" t="str">
            <v>三类</v>
          </cell>
          <cell r="F6788" t="str">
            <v>C349431103</v>
          </cell>
          <cell r="G6788" t="str">
            <v>岔九线</v>
          </cell>
          <cell r="H6788">
            <v>0</v>
          </cell>
          <cell r="I6788">
            <v>1.32</v>
          </cell>
          <cell r="J6788">
            <v>1.32</v>
          </cell>
        </row>
        <row r="6789">
          <cell r="C6789" t="str">
            <v>冷水滩区</v>
          </cell>
          <cell r="D6789">
            <v>431103</v>
          </cell>
          <cell r="E6789" t="str">
            <v>三类</v>
          </cell>
          <cell r="F6789" t="str">
            <v>C404431103</v>
          </cell>
          <cell r="G6789" t="str">
            <v>山双线</v>
          </cell>
          <cell r="H6789">
            <v>0.398</v>
          </cell>
          <cell r="I6789">
            <v>1.498</v>
          </cell>
          <cell r="J6789">
            <v>1.1</v>
          </cell>
        </row>
        <row r="6790">
          <cell r="C6790" t="str">
            <v>冷水滩区</v>
          </cell>
          <cell r="D6790">
            <v>431103</v>
          </cell>
          <cell r="E6790" t="str">
            <v>三类</v>
          </cell>
          <cell r="F6790" t="str">
            <v>C40F431103</v>
          </cell>
          <cell r="G6790" t="str">
            <v>上办线</v>
          </cell>
          <cell r="H6790">
            <v>4.22</v>
          </cell>
          <cell r="I6790">
            <v>4.671</v>
          </cell>
          <cell r="J6790">
            <v>0.452</v>
          </cell>
        </row>
        <row r="6791">
          <cell r="C6791" t="str">
            <v>冷水滩区</v>
          </cell>
          <cell r="D6791">
            <v>431103</v>
          </cell>
          <cell r="E6791" t="str">
            <v>三类</v>
          </cell>
          <cell r="F6791" t="str">
            <v>C410431103</v>
          </cell>
          <cell r="G6791" t="str">
            <v>朱唐线</v>
          </cell>
          <cell r="H6791">
            <v>0</v>
          </cell>
          <cell r="I6791">
            <v>1.627</v>
          </cell>
          <cell r="J6791">
            <v>1.627</v>
          </cell>
        </row>
        <row r="6792">
          <cell r="C6792" t="str">
            <v>冷水滩区</v>
          </cell>
          <cell r="D6792">
            <v>431103</v>
          </cell>
          <cell r="E6792" t="str">
            <v>三类</v>
          </cell>
          <cell r="F6792" t="str">
            <v>C426431103</v>
          </cell>
          <cell r="G6792" t="str">
            <v>岔荷线</v>
          </cell>
          <cell r="H6792">
            <v>0</v>
          </cell>
          <cell r="I6792">
            <v>2.204</v>
          </cell>
          <cell r="J6792">
            <v>2.204</v>
          </cell>
        </row>
        <row r="6793">
          <cell r="C6793" t="str">
            <v>冷水滩区</v>
          </cell>
          <cell r="D6793">
            <v>431103</v>
          </cell>
          <cell r="E6793" t="str">
            <v>三类</v>
          </cell>
          <cell r="F6793" t="str">
            <v>X011431103</v>
          </cell>
          <cell r="G6793" t="str">
            <v>伊梅线</v>
          </cell>
          <cell r="H6793">
            <v>12.378</v>
          </cell>
          <cell r="I6793">
            <v>22.848</v>
          </cell>
          <cell r="J6793">
            <v>10.47</v>
          </cell>
        </row>
        <row r="6794">
          <cell r="C6794" t="str">
            <v>冷水滩区</v>
          </cell>
          <cell r="D6794">
            <v>431103</v>
          </cell>
          <cell r="E6794" t="str">
            <v>三类</v>
          </cell>
          <cell r="F6794" t="str">
            <v>X079431103</v>
          </cell>
          <cell r="G6794" t="str">
            <v>蔡张线</v>
          </cell>
          <cell r="H6794">
            <v>0</v>
          </cell>
          <cell r="I6794">
            <v>19.147</v>
          </cell>
          <cell r="J6794">
            <v>6.051</v>
          </cell>
        </row>
        <row r="6795">
          <cell r="C6795" t="str">
            <v>冷水滩区</v>
          </cell>
          <cell r="D6795">
            <v>431103</v>
          </cell>
          <cell r="E6795" t="str">
            <v>三类</v>
          </cell>
          <cell r="F6795" t="str">
            <v>X080431103</v>
          </cell>
          <cell r="G6795" t="str">
            <v>石花线</v>
          </cell>
          <cell r="H6795">
            <v>5.008</v>
          </cell>
          <cell r="I6795">
            <v>29.903</v>
          </cell>
          <cell r="J6795">
            <v>14.161</v>
          </cell>
        </row>
        <row r="6796">
          <cell r="C6796" t="str">
            <v>冷水滩区</v>
          </cell>
          <cell r="D6796">
            <v>431103</v>
          </cell>
          <cell r="E6796" t="str">
            <v>三类</v>
          </cell>
          <cell r="F6796" t="str">
            <v>X129431103</v>
          </cell>
          <cell r="G6796" t="str">
            <v>宽洞线</v>
          </cell>
          <cell r="H6796">
            <v>0</v>
          </cell>
          <cell r="I6796">
            <v>8.266</v>
          </cell>
          <cell r="J6796">
            <v>1.377</v>
          </cell>
        </row>
        <row r="6797">
          <cell r="C6797" t="str">
            <v>冷水滩区</v>
          </cell>
          <cell r="D6797">
            <v>431103</v>
          </cell>
          <cell r="E6797" t="str">
            <v>三类</v>
          </cell>
          <cell r="F6797" t="str">
            <v>Y023431103</v>
          </cell>
          <cell r="G6797" t="str">
            <v>新石线</v>
          </cell>
          <cell r="H6797">
            <v>2.916</v>
          </cell>
          <cell r="I6797">
            <v>5.838</v>
          </cell>
          <cell r="J6797">
            <v>2.922</v>
          </cell>
        </row>
        <row r="6798">
          <cell r="C6798" t="str">
            <v>冷水滩区</v>
          </cell>
          <cell r="D6798">
            <v>431103</v>
          </cell>
          <cell r="E6798" t="str">
            <v>三类</v>
          </cell>
          <cell r="F6798" t="str">
            <v>Y052431103</v>
          </cell>
          <cell r="G6798" t="str">
            <v>岔欧线</v>
          </cell>
          <cell r="H6798">
            <v>0</v>
          </cell>
          <cell r="I6798">
            <v>6.122</v>
          </cell>
          <cell r="J6798">
            <v>6.122</v>
          </cell>
        </row>
        <row r="6799">
          <cell r="C6799" t="str">
            <v>冷水滩区</v>
          </cell>
          <cell r="D6799">
            <v>431103</v>
          </cell>
          <cell r="E6799" t="str">
            <v>三类</v>
          </cell>
          <cell r="F6799" t="str">
            <v>Y076431103</v>
          </cell>
          <cell r="G6799" t="str">
            <v>蔸周线</v>
          </cell>
          <cell r="H6799">
            <v>1.957</v>
          </cell>
          <cell r="I6799">
            <v>14.914</v>
          </cell>
          <cell r="J6799">
            <v>0.148</v>
          </cell>
        </row>
        <row r="6800">
          <cell r="C6800" t="str">
            <v>冷水滩区</v>
          </cell>
          <cell r="D6800">
            <v>431103</v>
          </cell>
          <cell r="E6800" t="str">
            <v>三类</v>
          </cell>
          <cell r="F6800" t="str">
            <v>Y260431103</v>
          </cell>
          <cell r="G6800" t="str">
            <v>保大线</v>
          </cell>
          <cell r="H6800">
            <v>4.348</v>
          </cell>
          <cell r="I6800">
            <v>9.651</v>
          </cell>
          <cell r="J6800">
            <v>0.252</v>
          </cell>
        </row>
        <row r="6801">
          <cell r="C6801" t="str">
            <v>冷水滩区</v>
          </cell>
          <cell r="D6801">
            <v>431103</v>
          </cell>
          <cell r="E6801" t="str">
            <v>三类</v>
          </cell>
          <cell r="F6801" t="str">
            <v>Y262431103</v>
          </cell>
          <cell r="G6801" t="str">
            <v>双双线</v>
          </cell>
          <cell r="H6801">
            <v>0</v>
          </cell>
          <cell r="I6801">
            <v>0.791</v>
          </cell>
          <cell r="J6801">
            <v>0.791</v>
          </cell>
        </row>
        <row r="6802">
          <cell r="C6802" t="str">
            <v>冷水滩区</v>
          </cell>
          <cell r="D6802">
            <v>431103</v>
          </cell>
          <cell r="E6802" t="str">
            <v>三类</v>
          </cell>
          <cell r="F6802" t="str">
            <v>Y264431103</v>
          </cell>
          <cell r="G6802" t="str">
            <v>坪老线</v>
          </cell>
          <cell r="H6802">
            <v>0</v>
          </cell>
          <cell r="I6802">
            <v>11.996</v>
          </cell>
          <cell r="J6802">
            <v>8.824</v>
          </cell>
        </row>
        <row r="6803">
          <cell r="C6803" t="str">
            <v>冷水滩区</v>
          </cell>
          <cell r="D6803">
            <v>431103</v>
          </cell>
          <cell r="E6803" t="str">
            <v>三类</v>
          </cell>
          <cell r="F6803" t="str">
            <v>Y268431103</v>
          </cell>
          <cell r="G6803" t="str">
            <v>黄东线</v>
          </cell>
          <cell r="H6803">
            <v>0.169</v>
          </cell>
          <cell r="I6803">
            <v>8.279</v>
          </cell>
          <cell r="J6803">
            <v>2.355</v>
          </cell>
        </row>
        <row r="6804">
          <cell r="C6804" t="str">
            <v>冷水滩区</v>
          </cell>
          <cell r="D6804">
            <v>431103</v>
          </cell>
          <cell r="E6804" t="str">
            <v>三类</v>
          </cell>
          <cell r="F6804" t="str">
            <v>Y278431103</v>
          </cell>
          <cell r="G6804" t="str">
            <v>江许线</v>
          </cell>
          <cell r="H6804">
            <v>2.14</v>
          </cell>
          <cell r="I6804">
            <v>8.645</v>
          </cell>
          <cell r="J6804">
            <v>0.173</v>
          </cell>
        </row>
        <row r="6805">
          <cell r="C6805" t="str">
            <v>冷水滩区</v>
          </cell>
          <cell r="D6805">
            <v>431103</v>
          </cell>
          <cell r="E6805" t="str">
            <v>三类</v>
          </cell>
          <cell r="F6805" t="str">
            <v>Y477431103</v>
          </cell>
          <cell r="G6805" t="str">
            <v>白伊线</v>
          </cell>
          <cell r="H6805">
            <v>0</v>
          </cell>
          <cell r="I6805">
            <v>4.365</v>
          </cell>
          <cell r="J6805">
            <v>1.197</v>
          </cell>
        </row>
        <row r="6806">
          <cell r="C6806" t="str">
            <v>冷水滩区</v>
          </cell>
          <cell r="D6806">
            <v>431103</v>
          </cell>
          <cell r="E6806" t="str">
            <v>三类</v>
          </cell>
          <cell r="F6806" t="str">
            <v>Y478431103</v>
          </cell>
          <cell r="G6806" t="str">
            <v>仁黑线</v>
          </cell>
          <cell r="H6806">
            <v>0</v>
          </cell>
          <cell r="I6806">
            <v>7.463</v>
          </cell>
          <cell r="J6806">
            <v>7.463</v>
          </cell>
        </row>
        <row r="6807">
          <cell r="C6807" t="str">
            <v>冷水滩区</v>
          </cell>
          <cell r="D6807">
            <v>431103</v>
          </cell>
          <cell r="E6807" t="str">
            <v>三类</v>
          </cell>
          <cell r="F6807" t="str">
            <v>Y479431103</v>
          </cell>
          <cell r="G6807" t="str">
            <v>普新线</v>
          </cell>
          <cell r="H6807">
            <v>0</v>
          </cell>
          <cell r="I6807">
            <v>9.103</v>
          </cell>
          <cell r="J6807">
            <v>7.767</v>
          </cell>
        </row>
        <row r="6808">
          <cell r="C6808" t="str">
            <v>冷水滩区</v>
          </cell>
          <cell r="D6808">
            <v>431103</v>
          </cell>
          <cell r="E6808" t="str">
            <v>三类</v>
          </cell>
          <cell r="F6808" t="str">
            <v>Y481431103</v>
          </cell>
          <cell r="G6808" t="str">
            <v>田显线</v>
          </cell>
          <cell r="H6808">
            <v>2.532</v>
          </cell>
          <cell r="I6808">
            <v>12.524</v>
          </cell>
          <cell r="J6808">
            <v>9.992</v>
          </cell>
        </row>
        <row r="6809">
          <cell r="C6809" t="str">
            <v>冷水滩区</v>
          </cell>
          <cell r="D6809">
            <v>431103</v>
          </cell>
          <cell r="E6809" t="str">
            <v>三类</v>
          </cell>
          <cell r="F6809" t="str">
            <v>Y484431103</v>
          </cell>
          <cell r="G6809" t="str">
            <v>瓦瓦线</v>
          </cell>
          <cell r="H6809">
            <v>10.376</v>
          </cell>
          <cell r="I6809">
            <v>19.238</v>
          </cell>
          <cell r="J6809">
            <v>8.862</v>
          </cell>
        </row>
        <row r="6810">
          <cell r="C6810" t="str">
            <v>冷水滩区</v>
          </cell>
          <cell r="D6810">
            <v>431103</v>
          </cell>
          <cell r="E6810" t="str">
            <v>三类</v>
          </cell>
          <cell r="F6810" t="str">
            <v>Y486431103</v>
          </cell>
          <cell r="G6810" t="str">
            <v>周周线</v>
          </cell>
          <cell r="H6810">
            <v>0</v>
          </cell>
          <cell r="I6810">
            <v>3.625</v>
          </cell>
          <cell r="J6810">
            <v>3.625</v>
          </cell>
        </row>
        <row r="6811">
          <cell r="C6811" t="str">
            <v>冷水滩区</v>
          </cell>
          <cell r="D6811">
            <v>431103</v>
          </cell>
          <cell r="E6811" t="str">
            <v>三类</v>
          </cell>
          <cell r="F6811" t="str">
            <v>Y487431103</v>
          </cell>
          <cell r="G6811" t="str">
            <v>马马线</v>
          </cell>
          <cell r="H6811">
            <v>0</v>
          </cell>
          <cell r="I6811">
            <v>3.898</v>
          </cell>
          <cell r="J6811">
            <v>3.898</v>
          </cell>
        </row>
        <row r="6812">
          <cell r="C6812" t="str">
            <v>冷水滩区</v>
          </cell>
          <cell r="D6812">
            <v>431103</v>
          </cell>
          <cell r="E6812" t="str">
            <v>三类</v>
          </cell>
          <cell r="F6812" t="str">
            <v>Y488431103</v>
          </cell>
          <cell r="G6812" t="str">
            <v>同易线</v>
          </cell>
          <cell r="H6812">
            <v>0</v>
          </cell>
          <cell r="I6812">
            <v>9.361</v>
          </cell>
          <cell r="J6812">
            <v>9.362</v>
          </cell>
        </row>
        <row r="6813">
          <cell r="C6813" t="str">
            <v>冷水滩区</v>
          </cell>
          <cell r="D6813">
            <v>431103</v>
          </cell>
          <cell r="E6813" t="str">
            <v>三类</v>
          </cell>
          <cell r="F6813" t="str">
            <v>Y490431103</v>
          </cell>
          <cell r="G6813" t="str">
            <v>钟地线</v>
          </cell>
          <cell r="H6813">
            <v>7.495</v>
          </cell>
          <cell r="I6813">
            <v>14.701</v>
          </cell>
          <cell r="J6813">
            <v>7.206</v>
          </cell>
        </row>
        <row r="6814">
          <cell r="C6814" t="str">
            <v>冷水滩区</v>
          </cell>
          <cell r="D6814">
            <v>431103</v>
          </cell>
          <cell r="E6814" t="str">
            <v>三类</v>
          </cell>
          <cell r="F6814" t="str">
            <v>Y491431103</v>
          </cell>
          <cell r="G6814" t="str">
            <v>青伍线</v>
          </cell>
          <cell r="H6814">
            <v>0</v>
          </cell>
          <cell r="I6814">
            <v>6.294</v>
          </cell>
          <cell r="J6814">
            <v>6.294</v>
          </cell>
        </row>
        <row r="6815">
          <cell r="C6815" t="str">
            <v>冷水滩区</v>
          </cell>
          <cell r="D6815">
            <v>431103</v>
          </cell>
          <cell r="E6815" t="str">
            <v>三类</v>
          </cell>
          <cell r="F6815" t="str">
            <v>Y492431103</v>
          </cell>
          <cell r="G6815" t="str">
            <v>七青线</v>
          </cell>
          <cell r="H6815">
            <v>56.366</v>
          </cell>
          <cell r="I6815">
            <v>61.678</v>
          </cell>
          <cell r="J6815">
            <v>0.501</v>
          </cell>
        </row>
        <row r="6816">
          <cell r="C6816" t="str">
            <v>冷水滩区</v>
          </cell>
          <cell r="D6816">
            <v>431103</v>
          </cell>
          <cell r="E6816" t="str">
            <v>三类</v>
          </cell>
          <cell r="F6816" t="str">
            <v>Y493431103</v>
          </cell>
          <cell r="G6816" t="str">
            <v>养黄线</v>
          </cell>
          <cell r="H6816">
            <v>4.241</v>
          </cell>
          <cell r="I6816">
            <v>5.94</v>
          </cell>
          <cell r="J6816">
            <v>3.049</v>
          </cell>
        </row>
        <row r="6817">
          <cell r="C6817" t="str">
            <v>冷水滩区</v>
          </cell>
          <cell r="D6817">
            <v>431103</v>
          </cell>
          <cell r="E6817" t="str">
            <v>三类</v>
          </cell>
          <cell r="F6817" t="str">
            <v>Y494431103</v>
          </cell>
          <cell r="G6817" t="str">
            <v>大湘线</v>
          </cell>
          <cell r="H6817">
            <v>0</v>
          </cell>
          <cell r="I6817">
            <v>8.357</v>
          </cell>
          <cell r="J6817">
            <v>8.357</v>
          </cell>
        </row>
        <row r="6818">
          <cell r="C6818" t="str">
            <v>冷水滩区</v>
          </cell>
          <cell r="D6818">
            <v>431103</v>
          </cell>
          <cell r="E6818" t="str">
            <v>三类</v>
          </cell>
          <cell r="F6818" t="str">
            <v>Y495431103</v>
          </cell>
          <cell r="G6818" t="str">
            <v>楚官线</v>
          </cell>
          <cell r="H6818">
            <v>7.209</v>
          </cell>
          <cell r="I6818">
            <v>13.602</v>
          </cell>
          <cell r="J6818">
            <v>6.393</v>
          </cell>
        </row>
        <row r="6819">
          <cell r="C6819" t="str">
            <v>冷水滩区</v>
          </cell>
          <cell r="D6819">
            <v>431103</v>
          </cell>
          <cell r="E6819" t="str">
            <v>三类</v>
          </cell>
          <cell r="F6819" t="str">
            <v>Y496431103</v>
          </cell>
          <cell r="G6819" t="str">
            <v>老老线</v>
          </cell>
          <cell r="H6819">
            <v>0</v>
          </cell>
          <cell r="I6819">
            <v>5.323</v>
          </cell>
          <cell r="J6819">
            <v>5.323</v>
          </cell>
        </row>
        <row r="6820">
          <cell r="C6820" t="str">
            <v>冷水滩区</v>
          </cell>
          <cell r="D6820">
            <v>431103</v>
          </cell>
          <cell r="E6820" t="str">
            <v>三类</v>
          </cell>
          <cell r="F6820" t="str">
            <v>Y766431103</v>
          </cell>
          <cell r="G6820" t="str">
            <v>排排线</v>
          </cell>
          <cell r="H6820">
            <v>0</v>
          </cell>
          <cell r="I6820">
            <v>3.105</v>
          </cell>
          <cell r="J6820">
            <v>3.104</v>
          </cell>
        </row>
        <row r="6821">
          <cell r="C6821" t="str">
            <v>金洞管理区小计</v>
          </cell>
        </row>
        <row r="6821">
          <cell r="J6821">
            <v>72.736</v>
          </cell>
        </row>
        <row r="6822">
          <cell r="C6822" t="str">
            <v>金洞区</v>
          </cell>
          <cell r="D6822">
            <v>431121</v>
          </cell>
          <cell r="E6822" t="str">
            <v>三类</v>
          </cell>
          <cell r="F6822" t="str">
            <v>CA03431121</v>
          </cell>
          <cell r="G6822" t="str">
            <v>黄白线</v>
          </cell>
          <cell r="H6822">
            <v>0</v>
          </cell>
          <cell r="I6822">
            <v>1.019</v>
          </cell>
          <cell r="J6822">
            <v>1.019</v>
          </cell>
        </row>
        <row r="6823">
          <cell r="C6823" t="str">
            <v>金洞区</v>
          </cell>
          <cell r="D6823">
            <v>431121</v>
          </cell>
          <cell r="E6823" t="str">
            <v>三类</v>
          </cell>
          <cell r="F6823" t="str">
            <v>CA04431121</v>
          </cell>
          <cell r="G6823" t="str">
            <v>白友线</v>
          </cell>
          <cell r="H6823">
            <v>0</v>
          </cell>
          <cell r="I6823">
            <v>1.285</v>
          </cell>
          <cell r="J6823">
            <v>1.285</v>
          </cell>
        </row>
        <row r="6824">
          <cell r="C6824" t="str">
            <v>金洞区</v>
          </cell>
          <cell r="D6824">
            <v>431121</v>
          </cell>
          <cell r="E6824" t="str">
            <v>三类</v>
          </cell>
          <cell r="F6824" t="str">
            <v>CA09431121</v>
          </cell>
          <cell r="G6824" t="str">
            <v>欧村线</v>
          </cell>
          <cell r="H6824">
            <v>0</v>
          </cell>
          <cell r="I6824">
            <v>3.01</v>
          </cell>
          <cell r="J6824">
            <v>3.01</v>
          </cell>
        </row>
        <row r="6825">
          <cell r="C6825" t="str">
            <v>金洞区</v>
          </cell>
          <cell r="D6825">
            <v>431121</v>
          </cell>
          <cell r="E6825" t="str">
            <v>三类</v>
          </cell>
          <cell r="F6825" t="str">
            <v>CA12431121</v>
          </cell>
          <cell r="G6825" t="str">
            <v>白东线</v>
          </cell>
          <cell r="H6825">
            <v>0</v>
          </cell>
          <cell r="I6825">
            <v>3.013</v>
          </cell>
          <cell r="J6825">
            <v>3.013</v>
          </cell>
        </row>
        <row r="6826">
          <cell r="C6826" t="str">
            <v>金洞区</v>
          </cell>
          <cell r="D6826">
            <v>431121</v>
          </cell>
          <cell r="E6826" t="str">
            <v>三类</v>
          </cell>
          <cell r="F6826" t="str">
            <v>CA14431121</v>
          </cell>
          <cell r="G6826" t="str">
            <v>高小线</v>
          </cell>
          <cell r="H6826">
            <v>0</v>
          </cell>
          <cell r="I6826">
            <v>7.767</v>
          </cell>
          <cell r="J6826">
            <v>3.487</v>
          </cell>
        </row>
        <row r="6827">
          <cell r="C6827" t="str">
            <v>金洞区</v>
          </cell>
          <cell r="D6827">
            <v>431121</v>
          </cell>
          <cell r="E6827" t="str">
            <v>三类</v>
          </cell>
          <cell r="F6827" t="str">
            <v>CA17431121</v>
          </cell>
          <cell r="G6827" t="str">
            <v>史枧线</v>
          </cell>
          <cell r="H6827">
            <v>0</v>
          </cell>
          <cell r="I6827">
            <v>2.898</v>
          </cell>
          <cell r="J6827">
            <v>2.898</v>
          </cell>
        </row>
        <row r="6828">
          <cell r="C6828" t="str">
            <v>金洞区</v>
          </cell>
          <cell r="D6828">
            <v>431121</v>
          </cell>
          <cell r="E6828" t="str">
            <v>三类</v>
          </cell>
          <cell r="F6828" t="str">
            <v>CA23431121</v>
          </cell>
          <cell r="G6828" t="str">
            <v>村复线</v>
          </cell>
          <cell r="H6828">
            <v>0</v>
          </cell>
          <cell r="I6828">
            <v>2.318</v>
          </cell>
          <cell r="J6828">
            <v>1.802</v>
          </cell>
        </row>
        <row r="6829">
          <cell r="C6829" t="str">
            <v>金洞区</v>
          </cell>
          <cell r="D6829">
            <v>431121</v>
          </cell>
          <cell r="E6829" t="str">
            <v>三类</v>
          </cell>
          <cell r="F6829" t="str">
            <v>CA24431121</v>
          </cell>
          <cell r="G6829" t="str">
            <v>鸭东线</v>
          </cell>
          <cell r="H6829">
            <v>0</v>
          </cell>
          <cell r="I6829">
            <v>4.473</v>
          </cell>
          <cell r="J6829">
            <v>4.473</v>
          </cell>
        </row>
        <row r="6830">
          <cell r="C6830" t="str">
            <v>金洞区</v>
          </cell>
          <cell r="D6830">
            <v>431121</v>
          </cell>
          <cell r="E6830" t="str">
            <v>三类</v>
          </cell>
          <cell r="F6830" t="str">
            <v>CA28431121</v>
          </cell>
          <cell r="G6830" t="str">
            <v>借升线</v>
          </cell>
          <cell r="H6830">
            <v>0</v>
          </cell>
          <cell r="I6830">
            <v>3.578</v>
          </cell>
          <cell r="J6830">
            <v>1.608</v>
          </cell>
        </row>
        <row r="6831">
          <cell r="C6831" t="str">
            <v>金洞区</v>
          </cell>
          <cell r="D6831">
            <v>431121</v>
          </cell>
          <cell r="E6831" t="str">
            <v>三类</v>
          </cell>
          <cell r="F6831" t="str">
            <v>CA33431121</v>
          </cell>
          <cell r="G6831" t="str">
            <v>三源线</v>
          </cell>
          <cell r="H6831">
            <v>0</v>
          </cell>
          <cell r="I6831">
            <v>3.975</v>
          </cell>
          <cell r="J6831">
            <v>3.975</v>
          </cell>
        </row>
        <row r="6832">
          <cell r="C6832" t="str">
            <v>金洞区</v>
          </cell>
          <cell r="D6832">
            <v>431121</v>
          </cell>
          <cell r="E6832" t="str">
            <v>三类</v>
          </cell>
          <cell r="F6832" t="str">
            <v>CA40431121</v>
          </cell>
          <cell r="G6832" t="str">
            <v>友村线</v>
          </cell>
          <cell r="H6832">
            <v>0</v>
          </cell>
          <cell r="I6832">
            <v>2.187</v>
          </cell>
          <cell r="J6832">
            <v>2.187</v>
          </cell>
        </row>
        <row r="6833">
          <cell r="C6833" t="str">
            <v>金洞区</v>
          </cell>
          <cell r="D6833">
            <v>431121</v>
          </cell>
          <cell r="E6833" t="str">
            <v>三类</v>
          </cell>
          <cell r="F6833" t="str">
            <v>CA44431121</v>
          </cell>
          <cell r="G6833" t="str">
            <v>中中线</v>
          </cell>
          <cell r="H6833">
            <v>0</v>
          </cell>
          <cell r="I6833">
            <v>2.813</v>
          </cell>
          <cell r="J6833">
            <v>2.813</v>
          </cell>
        </row>
        <row r="6834">
          <cell r="C6834" t="str">
            <v>金洞区</v>
          </cell>
          <cell r="D6834">
            <v>431121</v>
          </cell>
          <cell r="E6834" t="str">
            <v>三类</v>
          </cell>
          <cell r="F6834" t="str">
            <v>CA47431121</v>
          </cell>
          <cell r="G6834" t="str">
            <v>马西线</v>
          </cell>
          <cell r="H6834">
            <v>0</v>
          </cell>
          <cell r="I6834">
            <v>1.916</v>
          </cell>
          <cell r="J6834">
            <v>1.916</v>
          </cell>
        </row>
        <row r="6835">
          <cell r="C6835" t="str">
            <v>金洞区</v>
          </cell>
          <cell r="D6835">
            <v>431121</v>
          </cell>
          <cell r="E6835" t="str">
            <v>三类</v>
          </cell>
          <cell r="F6835" t="str">
            <v>CA83431121</v>
          </cell>
          <cell r="G6835" t="str">
            <v>大四线</v>
          </cell>
          <cell r="H6835">
            <v>0</v>
          </cell>
          <cell r="I6835">
            <v>2.088</v>
          </cell>
          <cell r="J6835">
            <v>2.088</v>
          </cell>
        </row>
        <row r="6836">
          <cell r="C6836" t="str">
            <v>金洞区</v>
          </cell>
          <cell r="D6836">
            <v>431121</v>
          </cell>
          <cell r="E6836" t="str">
            <v>三类</v>
          </cell>
          <cell r="F6836" t="str">
            <v>CA84431121</v>
          </cell>
          <cell r="G6836" t="str">
            <v>惜麻线</v>
          </cell>
          <cell r="H6836">
            <v>0</v>
          </cell>
          <cell r="I6836">
            <v>5.267</v>
          </cell>
          <cell r="J6836">
            <v>5.267</v>
          </cell>
        </row>
        <row r="6837">
          <cell r="C6837" t="str">
            <v>金洞区</v>
          </cell>
          <cell r="D6837">
            <v>431121</v>
          </cell>
          <cell r="E6837" t="str">
            <v>三类</v>
          </cell>
          <cell r="F6837" t="str">
            <v>CJH0431121</v>
          </cell>
          <cell r="G6837" t="str">
            <v>大四线</v>
          </cell>
          <cell r="H6837">
            <v>0</v>
          </cell>
          <cell r="I6837">
            <v>0.083</v>
          </cell>
          <cell r="J6837">
            <v>0.083</v>
          </cell>
        </row>
        <row r="6838">
          <cell r="C6838" t="str">
            <v>金洞区</v>
          </cell>
          <cell r="D6838">
            <v>431121</v>
          </cell>
          <cell r="E6838" t="str">
            <v>三类</v>
          </cell>
          <cell r="F6838" t="str">
            <v>X166431121</v>
          </cell>
          <cell r="G6838" t="str">
            <v>牛头山至内下</v>
          </cell>
          <cell r="H6838">
            <v>0</v>
          </cell>
          <cell r="I6838">
            <v>16.172</v>
          </cell>
          <cell r="J6838">
            <v>0.095</v>
          </cell>
        </row>
        <row r="6839">
          <cell r="C6839" t="str">
            <v>金洞区</v>
          </cell>
          <cell r="D6839">
            <v>431121</v>
          </cell>
          <cell r="E6839" t="str">
            <v>三类</v>
          </cell>
          <cell r="F6839" t="str">
            <v>X181431121</v>
          </cell>
          <cell r="G6839" t="str">
            <v>肖白线</v>
          </cell>
          <cell r="H6839">
            <v>0</v>
          </cell>
          <cell r="I6839">
            <v>9.179</v>
          </cell>
          <cell r="J6839">
            <v>8.141</v>
          </cell>
        </row>
        <row r="6840">
          <cell r="C6840" t="str">
            <v>金洞区</v>
          </cell>
          <cell r="D6840">
            <v>431121</v>
          </cell>
          <cell r="E6840" t="str">
            <v>三类</v>
          </cell>
          <cell r="F6840" t="str">
            <v>Y226431121</v>
          </cell>
          <cell r="G6840" t="str">
            <v>枣波线</v>
          </cell>
          <cell r="H6840">
            <v>0</v>
          </cell>
          <cell r="I6840">
            <v>15.845</v>
          </cell>
          <cell r="J6840">
            <v>6.085</v>
          </cell>
        </row>
        <row r="6841">
          <cell r="C6841" t="str">
            <v>金洞区</v>
          </cell>
          <cell r="D6841">
            <v>431121</v>
          </cell>
          <cell r="E6841" t="str">
            <v>三类</v>
          </cell>
          <cell r="F6841" t="str">
            <v>Y228431121</v>
          </cell>
          <cell r="G6841" t="str">
            <v>山山线</v>
          </cell>
          <cell r="H6841">
            <v>0</v>
          </cell>
          <cell r="I6841">
            <v>2.966</v>
          </cell>
          <cell r="J6841">
            <v>2.966</v>
          </cell>
        </row>
        <row r="6842">
          <cell r="C6842" t="str">
            <v>金洞区</v>
          </cell>
          <cell r="D6842">
            <v>431121</v>
          </cell>
          <cell r="E6842" t="str">
            <v>三类</v>
          </cell>
          <cell r="F6842" t="str">
            <v>Y230431121</v>
          </cell>
          <cell r="G6842" t="str">
            <v>野内线</v>
          </cell>
          <cell r="H6842">
            <v>7.689</v>
          </cell>
          <cell r="I6842">
            <v>12.322</v>
          </cell>
          <cell r="J6842">
            <v>4.633</v>
          </cell>
        </row>
        <row r="6843">
          <cell r="C6843" t="str">
            <v>金洞区</v>
          </cell>
          <cell r="D6843">
            <v>431121</v>
          </cell>
          <cell r="E6843" t="str">
            <v>三类</v>
          </cell>
          <cell r="F6843" t="str">
            <v>Y530431121</v>
          </cell>
          <cell r="G6843" t="str">
            <v>黄大线</v>
          </cell>
          <cell r="H6843">
            <v>0</v>
          </cell>
          <cell r="I6843">
            <v>17.929</v>
          </cell>
          <cell r="J6843">
            <v>1.988</v>
          </cell>
        </row>
        <row r="6844">
          <cell r="C6844" t="str">
            <v>金洞区</v>
          </cell>
          <cell r="D6844">
            <v>431121</v>
          </cell>
          <cell r="E6844" t="str">
            <v>三类</v>
          </cell>
          <cell r="F6844" t="str">
            <v>Y531431121</v>
          </cell>
          <cell r="G6844" t="str">
            <v>农上线</v>
          </cell>
          <cell r="H6844">
            <v>0</v>
          </cell>
          <cell r="I6844">
            <v>7.904</v>
          </cell>
          <cell r="J6844">
            <v>7.904</v>
          </cell>
        </row>
        <row r="6845">
          <cell r="C6845" t="str">
            <v>祁阳县小计</v>
          </cell>
        </row>
        <row r="6845">
          <cell r="J6845">
            <v>449.336</v>
          </cell>
        </row>
        <row r="6846">
          <cell r="C6846" t="str">
            <v>祁阳县</v>
          </cell>
          <cell r="D6846">
            <v>431121</v>
          </cell>
          <cell r="E6846" t="str">
            <v>三类</v>
          </cell>
          <cell r="F6846" t="str">
            <v>C002431121</v>
          </cell>
          <cell r="G6846" t="str">
            <v>石晒线</v>
          </cell>
          <cell r="H6846">
            <v>1.328</v>
          </cell>
          <cell r="I6846">
            <v>3.259</v>
          </cell>
          <cell r="J6846">
            <v>1.931</v>
          </cell>
        </row>
        <row r="6847">
          <cell r="C6847" t="str">
            <v>祁阳县</v>
          </cell>
          <cell r="D6847">
            <v>431121</v>
          </cell>
          <cell r="E6847" t="str">
            <v>三类</v>
          </cell>
          <cell r="F6847" t="str">
            <v>C003431121</v>
          </cell>
          <cell r="G6847" t="str">
            <v>株六线</v>
          </cell>
          <cell r="H6847">
            <v>0</v>
          </cell>
          <cell r="I6847">
            <v>3.031</v>
          </cell>
          <cell r="J6847">
            <v>1.763</v>
          </cell>
        </row>
        <row r="6848">
          <cell r="C6848" t="str">
            <v>祁阳县</v>
          </cell>
          <cell r="D6848">
            <v>431121</v>
          </cell>
          <cell r="E6848" t="str">
            <v>三类</v>
          </cell>
          <cell r="F6848" t="str">
            <v>C014431121</v>
          </cell>
          <cell r="G6848" t="str">
            <v>芹杨线</v>
          </cell>
          <cell r="H6848">
            <v>0</v>
          </cell>
          <cell r="I6848">
            <v>1.992</v>
          </cell>
          <cell r="J6848">
            <v>1.992</v>
          </cell>
        </row>
        <row r="6849">
          <cell r="C6849" t="str">
            <v>祁阳县</v>
          </cell>
          <cell r="D6849">
            <v>431121</v>
          </cell>
          <cell r="E6849" t="str">
            <v>三类</v>
          </cell>
          <cell r="F6849" t="str">
            <v>C024431121</v>
          </cell>
          <cell r="G6849" t="str">
            <v>苏丁线</v>
          </cell>
          <cell r="H6849">
            <v>0</v>
          </cell>
          <cell r="I6849">
            <v>2.523</v>
          </cell>
          <cell r="J6849">
            <v>2.523</v>
          </cell>
        </row>
        <row r="6850">
          <cell r="C6850" t="str">
            <v>祁阳县</v>
          </cell>
          <cell r="D6850">
            <v>431121</v>
          </cell>
          <cell r="E6850" t="str">
            <v>三类</v>
          </cell>
          <cell r="F6850" t="str">
            <v>C025431121</v>
          </cell>
          <cell r="G6850" t="str">
            <v>黄同线</v>
          </cell>
          <cell r="H6850">
            <v>0</v>
          </cell>
          <cell r="I6850">
            <v>2.582</v>
          </cell>
          <cell r="J6850">
            <v>2.582</v>
          </cell>
        </row>
        <row r="6851">
          <cell r="C6851" t="str">
            <v>祁阳县</v>
          </cell>
          <cell r="D6851">
            <v>431121</v>
          </cell>
          <cell r="E6851" t="str">
            <v>三类</v>
          </cell>
          <cell r="F6851" t="str">
            <v>C039431121</v>
          </cell>
          <cell r="G6851" t="str">
            <v>唐均线</v>
          </cell>
          <cell r="H6851">
            <v>0</v>
          </cell>
          <cell r="I6851">
            <v>1.172</v>
          </cell>
          <cell r="J6851">
            <v>0.771</v>
          </cell>
        </row>
        <row r="6852">
          <cell r="C6852" t="str">
            <v>祁阳县</v>
          </cell>
          <cell r="D6852">
            <v>431121</v>
          </cell>
          <cell r="E6852" t="str">
            <v>三类</v>
          </cell>
          <cell r="F6852" t="str">
            <v>C040431121</v>
          </cell>
          <cell r="G6852" t="str">
            <v>浯螺线</v>
          </cell>
          <cell r="H6852">
            <v>0</v>
          </cell>
          <cell r="I6852">
            <v>1.908</v>
          </cell>
          <cell r="J6852">
            <v>1.908</v>
          </cell>
        </row>
        <row r="6853">
          <cell r="C6853" t="str">
            <v>祁阳县</v>
          </cell>
          <cell r="D6853">
            <v>431121</v>
          </cell>
          <cell r="E6853" t="str">
            <v>三类</v>
          </cell>
          <cell r="F6853" t="str">
            <v>C041431121</v>
          </cell>
          <cell r="G6853" t="str">
            <v>孙孙线</v>
          </cell>
          <cell r="H6853">
            <v>0</v>
          </cell>
          <cell r="I6853">
            <v>0.747</v>
          </cell>
          <cell r="J6853">
            <v>0.747</v>
          </cell>
        </row>
        <row r="6854">
          <cell r="C6854" t="str">
            <v>祁阳县</v>
          </cell>
          <cell r="D6854">
            <v>431121</v>
          </cell>
          <cell r="E6854" t="str">
            <v>三类</v>
          </cell>
          <cell r="F6854" t="str">
            <v>C073431121</v>
          </cell>
          <cell r="G6854" t="str">
            <v>丝丝线</v>
          </cell>
          <cell r="H6854">
            <v>0.746</v>
          </cell>
          <cell r="I6854">
            <v>2.726</v>
          </cell>
          <cell r="J6854">
            <v>1.98</v>
          </cell>
        </row>
        <row r="6855">
          <cell r="C6855" t="str">
            <v>祁阳县</v>
          </cell>
          <cell r="D6855">
            <v>431121</v>
          </cell>
          <cell r="E6855" t="str">
            <v>三类</v>
          </cell>
          <cell r="F6855" t="str">
            <v>C088431121</v>
          </cell>
          <cell r="G6855" t="str">
            <v>瑶戴线</v>
          </cell>
          <cell r="H6855">
            <v>1.026</v>
          </cell>
          <cell r="I6855">
            <v>4.11</v>
          </cell>
          <cell r="J6855">
            <v>3.084</v>
          </cell>
        </row>
        <row r="6856">
          <cell r="C6856" t="str">
            <v>祁阳县</v>
          </cell>
          <cell r="D6856">
            <v>431121</v>
          </cell>
          <cell r="E6856" t="str">
            <v>三类</v>
          </cell>
          <cell r="F6856" t="str">
            <v>C092431121</v>
          </cell>
          <cell r="G6856" t="str">
            <v>余余线</v>
          </cell>
          <cell r="H6856">
            <v>4.895</v>
          </cell>
          <cell r="I6856">
            <v>8.897</v>
          </cell>
          <cell r="J6856">
            <v>4.002</v>
          </cell>
        </row>
        <row r="6857">
          <cell r="C6857" t="str">
            <v>祁阳县</v>
          </cell>
          <cell r="D6857">
            <v>431121</v>
          </cell>
          <cell r="E6857" t="str">
            <v>三类</v>
          </cell>
          <cell r="F6857" t="str">
            <v>C096431121</v>
          </cell>
          <cell r="G6857" t="str">
            <v>冰汤线</v>
          </cell>
          <cell r="H6857">
            <v>0</v>
          </cell>
          <cell r="I6857">
            <v>2.156</v>
          </cell>
          <cell r="J6857">
            <v>2.156</v>
          </cell>
        </row>
        <row r="6858">
          <cell r="C6858" t="str">
            <v>祁阳县</v>
          </cell>
          <cell r="D6858">
            <v>431121</v>
          </cell>
          <cell r="E6858" t="str">
            <v>三类</v>
          </cell>
          <cell r="F6858" t="str">
            <v>C097431121</v>
          </cell>
          <cell r="G6858" t="str">
            <v>长长线</v>
          </cell>
          <cell r="H6858">
            <v>0</v>
          </cell>
          <cell r="I6858">
            <v>2.909</v>
          </cell>
          <cell r="J6858">
            <v>2.909</v>
          </cell>
        </row>
        <row r="6859">
          <cell r="C6859" t="str">
            <v>祁阳县</v>
          </cell>
          <cell r="D6859">
            <v>431121</v>
          </cell>
          <cell r="E6859" t="str">
            <v>三类</v>
          </cell>
          <cell r="F6859" t="str">
            <v>C105431121</v>
          </cell>
          <cell r="G6859" t="str">
            <v>周周线</v>
          </cell>
          <cell r="H6859">
            <v>1.771</v>
          </cell>
          <cell r="I6859">
            <v>4.419</v>
          </cell>
          <cell r="J6859">
            <v>2.218</v>
          </cell>
        </row>
        <row r="6860">
          <cell r="C6860" t="str">
            <v>祁阳县</v>
          </cell>
          <cell r="D6860">
            <v>431121</v>
          </cell>
          <cell r="E6860" t="str">
            <v>三类</v>
          </cell>
          <cell r="F6860" t="str">
            <v>C113431121</v>
          </cell>
          <cell r="G6860" t="str">
            <v>二二线</v>
          </cell>
          <cell r="H6860">
            <v>0</v>
          </cell>
          <cell r="I6860">
            <v>1.296</v>
          </cell>
          <cell r="J6860">
            <v>1.296</v>
          </cell>
        </row>
        <row r="6861">
          <cell r="C6861" t="str">
            <v>祁阳县</v>
          </cell>
          <cell r="D6861">
            <v>431121</v>
          </cell>
          <cell r="E6861" t="str">
            <v>三类</v>
          </cell>
          <cell r="F6861" t="str">
            <v>C130431121</v>
          </cell>
          <cell r="G6861" t="str">
            <v>油油线</v>
          </cell>
          <cell r="H6861">
            <v>0</v>
          </cell>
          <cell r="I6861">
            <v>4.396</v>
          </cell>
          <cell r="J6861">
            <v>2.1</v>
          </cell>
        </row>
        <row r="6862">
          <cell r="C6862" t="str">
            <v>祁阳县</v>
          </cell>
          <cell r="D6862">
            <v>431121</v>
          </cell>
          <cell r="E6862" t="str">
            <v>三类</v>
          </cell>
          <cell r="F6862" t="str">
            <v>C133431121</v>
          </cell>
          <cell r="G6862" t="str">
            <v>罗罗线</v>
          </cell>
          <cell r="H6862">
            <v>0</v>
          </cell>
          <cell r="I6862">
            <v>0.771</v>
          </cell>
          <cell r="J6862">
            <v>0.771</v>
          </cell>
        </row>
        <row r="6863">
          <cell r="C6863" t="str">
            <v>祁阳县</v>
          </cell>
          <cell r="D6863">
            <v>431121</v>
          </cell>
          <cell r="E6863" t="str">
            <v>三类</v>
          </cell>
          <cell r="F6863" t="str">
            <v>C135431121</v>
          </cell>
          <cell r="G6863" t="str">
            <v>歇老线</v>
          </cell>
          <cell r="H6863">
            <v>0</v>
          </cell>
          <cell r="I6863">
            <v>3.527</v>
          </cell>
          <cell r="J6863">
            <v>3.527</v>
          </cell>
        </row>
        <row r="6864">
          <cell r="C6864" t="str">
            <v>祁阳县</v>
          </cell>
          <cell r="D6864">
            <v>431121</v>
          </cell>
          <cell r="E6864" t="str">
            <v>三类</v>
          </cell>
          <cell r="F6864" t="str">
            <v>C136431121</v>
          </cell>
          <cell r="G6864" t="str">
            <v>唐吴线</v>
          </cell>
          <cell r="H6864">
            <v>0</v>
          </cell>
          <cell r="I6864">
            <v>2.424</v>
          </cell>
          <cell r="J6864">
            <v>2.424</v>
          </cell>
        </row>
        <row r="6865">
          <cell r="C6865" t="str">
            <v>祁阳县</v>
          </cell>
          <cell r="D6865">
            <v>431121</v>
          </cell>
          <cell r="E6865" t="str">
            <v>三类</v>
          </cell>
          <cell r="F6865" t="str">
            <v>C141431121</v>
          </cell>
          <cell r="G6865" t="str">
            <v>野郑线</v>
          </cell>
          <cell r="H6865">
            <v>0</v>
          </cell>
          <cell r="I6865">
            <v>3.608</v>
          </cell>
          <cell r="J6865">
            <v>3.608</v>
          </cell>
        </row>
        <row r="6866">
          <cell r="C6866" t="str">
            <v>祁阳县</v>
          </cell>
          <cell r="D6866">
            <v>431121</v>
          </cell>
          <cell r="E6866" t="str">
            <v>三类</v>
          </cell>
          <cell r="F6866" t="str">
            <v>C147431121</v>
          </cell>
          <cell r="G6866" t="str">
            <v>易易线</v>
          </cell>
          <cell r="H6866">
            <v>0</v>
          </cell>
          <cell r="I6866">
            <v>2.086</v>
          </cell>
          <cell r="J6866">
            <v>2.086</v>
          </cell>
        </row>
        <row r="6867">
          <cell r="C6867" t="str">
            <v>祁阳县</v>
          </cell>
          <cell r="D6867">
            <v>431121</v>
          </cell>
          <cell r="E6867" t="str">
            <v>三类</v>
          </cell>
          <cell r="F6867" t="str">
            <v>C148431121</v>
          </cell>
          <cell r="G6867" t="str">
            <v>横横线</v>
          </cell>
          <cell r="H6867">
            <v>0</v>
          </cell>
          <cell r="I6867">
            <v>0.542</v>
          </cell>
          <cell r="J6867">
            <v>0.542</v>
          </cell>
        </row>
        <row r="6868">
          <cell r="C6868" t="str">
            <v>祁阳县</v>
          </cell>
          <cell r="D6868">
            <v>431121</v>
          </cell>
          <cell r="E6868" t="str">
            <v>三类</v>
          </cell>
          <cell r="F6868" t="str">
            <v>C153431121</v>
          </cell>
          <cell r="G6868" t="str">
            <v>蛤王线</v>
          </cell>
          <cell r="H6868">
            <v>0</v>
          </cell>
          <cell r="I6868">
            <v>2.58</v>
          </cell>
          <cell r="J6868">
            <v>2.58</v>
          </cell>
        </row>
        <row r="6869">
          <cell r="C6869" t="str">
            <v>祁阳县</v>
          </cell>
          <cell r="D6869">
            <v>431121</v>
          </cell>
          <cell r="E6869" t="str">
            <v>三类</v>
          </cell>
          <cell r="F6869" t="str">
            <v>C175431121</v>
          </cell>
          <cell r="G6869" t="str">
            <v>黄黄线</v>
          </cell>
          <cell r="H6869">
            <v>1.626</v>
          </cell>
          <cell r="I6869">
            <v>3.787</v>
          </cell>
          <cell r="J6869">
            <v>2.161</v>
          </cell>
        </row>
        <row r="6870">
          <cell r="C6870" t="str">
            <v>祁阳县</v>
          </cell>
          <cell r="D6870">
            <v>431121</v>
          </cell>
          <cell r="E6870" t="str">
            <v>三类</v>
          </cell>
          <cell r="F6870" t="str">
            <v>C181431121</v>
          </cell>
          <cell r="G6870" t="str">
            <v>万万线</v>
          </cell>
          <cell r="H6870">
            <v>0</v>
          </cell>
          <cell r="I6870">
            <v>3.134</v>
          </cell>
          <cell r="J6870">
            <v>1.057</v>
          </cell>
        </row>
        <row r="6871">
          <cell r="C6871" t="str">
            <v>祁阳县</v>
          </cell>
          <cell r="D6871">
            <v>431121</v>
          </cell>
          <cell r="E6871" t="str">
            <v>三类</v>
          </cell>
          <cell r="F6871" t="str">
            <v>C205431121</v>
          </cell>
          <cell r="G6871" t="str">
            <v>丝丝线</v>
          </cell>
          <cell r="H6871">
            <v>0</v>
          </cell>
          <cell r="I6871">
            <v>2.388</v>
          </cell>
          <cell r="J6871">
            <v>2.388</v>
          </cell>
        </row>
        <row r="6872">
          <cell r="C6872" t="str">
            <v>祁阳县</v>
          </cell>
          <cell r="D6872">
            <v>431121</v>
          </cell>
          <cell r="E6872" t="str">
            <v>三类</v>
          </cell>
          <cell r="F6872" t="str">
            <v>C216431121</v>
          </cell>
          <cell r="G6872" t="str">
            <v>三不线</v>
          </cell>
          <cell r="H6872">
            <v>0</v>
          </cell>
          <cell r="I6872">
            <v>0.401</v>
          </cell>
          <cell r="J6872">
            <v>0.401</v>
          </cell>
        </row>
        <row r="6873">
          <cell r="C6873" t="str">
            <v>祁阳县</v>
          </cell>
          <cell r="D6873">
            <v>431121</v>
          </cell>
          <cell r="E6873" t="str">
            <v>三类</v>
          </cell>
          <cell r="F6873" t="str">
            <v>C233431121</v>
          </cell>
          <cell r="G6873" t="str">
            <v>嶷嶷线</v>
          </cell>
          <cell r="H6873">
            <v>0</v>
          </cell>
          <cell r="I6873">
            <v>3.668</v>
          </cell>
          <cell r="J6873">
            <v>3.668</v>
          </cell>
        </row>
        <row r="6874">
          <cell r="C6874" t="str">
            <v>祁阳县</v>
          </cell>
          <cell r="D6874">
            <v>431121</v>
          </cell>
          <cell r="E6874" t="str">
            <v>三类</v>
          </cell>
          <cell r="F6874" t="str">
            <v>C300431121</v>
          </cell>
          <cell r="G6874" t="str">
            <v>双莲线</v>
          </cell>
          <cell r="H6874">
            <v>0</v>
          </cell>
          <cell r="I6874">
            <v>2.447</v>
          </cell>
          <cell r="J6874">
            <v>2.447</v>
          </cell>
        </row>
        <row r="6875">
          <cell r="C6875" t="str">
            <v>祁阳县</v>
          </cell>
          <cell r="D6875">
            <v>431121</v>
          </cell>
          <cell r="E6875" t="str">
            <v>三类</v>
          </cell>
          <cell r="F6875" t="str">
            <v>C316431121</v>
          </cell>
          <cell r="G6875" t="str">
            <v>九九线</v>
          </cell>
          <cell r="H6875">
            <v>0</v>
          </cell>
          <cell r="I6875">
            <v>2.339</v>
          </cell>
          <cell r="J6875">
            <v>2.339</v>
          </cell>
        </row>
        <row r="6876">
          <cell r="C6876" t="str">
            <v>祁阳县</v>
          </cell>
          <cell r="D6876">
            <v>431121</v>
          </cell>
          <cell r="E6876" t="str">
            <v>三类</v>
          </cell>
          <cell r="F6876" t="str">
            <v>C325431121</v>
          </cell>
          <cell r="G6876" t="str">
            <v>X004431121-鸭婆亭</v>
          </cell>
          <cell r="H6876">
            <v>0</v>
          </cell>
          <cell r="I6876">
            <v>0.935</v>
          </cell>
          <cell r="J6876">
            <v>0.935</v>
          </cell>
        </row>
        <row r="6877">
          <cell r="C6877" t="str">
            <v>祁阳县</v>
          </cell>
          <cell r="D6877">
            <v>431121</v>
          </cell>
          <cell r="E6877" t="str">
            <v>三类</v>
          </cell>
          <cell r="F6877" t="str">
            <v>C333431121</v>
          </cell>
          <cell r="G6877" t="str">
            <v>金八线</v>
          </cell>
          <cell r="H6877">
            <v>0</v>
          </cell>
          <cell r="I6877">
            <v>1.369</v>
          </cell>
          <cell r="J6877">
            <v>0.866</v>
          </cell>
        </row>
        <row r="6878">
          <cell r="C6878" t="str">
            <v>祁阳县</v>
          </cell>
          <cell r="D6878">
            <v>431121</v>
          </cell>
          <cell r="E6878" t="str">
            <v>三类</v>
          </cell>
          <cell r="F6878" t="str">
            <v>C348431121</v>
          </cell>
          <cell r="G6878" t="str">
            <v>大九线</v>
          </cell>
          <cell r="H6878">
            <v>0</v>
          </cell>
          <cell r="I6878">
            <v>7.684</v>
          </cell>
          <cell r="J6878">
            <v>7.684</v>
          </cell>
        </row>
        <row r="6879">
          <cell r="C6879" t="str">
            <v>祁阳县</v>
          </cell>
          <cell r="D6879">
            <v>431121</v>
          </cell>
          <cell r="E6879" t="str">
            <v>三类</v>
          </cell>
          <cell r="F6879" t="str">
            <v>C352431121</v>
          </cell>
          <cell r="G6879" t="str">
            <v>唐赵线</v>
          </cell>
          <cell r="H6879">
            <v>0</v>
          </cell>
          <cell r="I6879">
            <v>3.796</v>
          </cell>
          <cell r="J6879">
            <v>3.64</v>
          </cell>
        </row>
        <row r="6880">
          <cell r="C6880" t="str">
            <v>祁阳县</v>
          </cell>
          <cell r="D6880">
            <v>431121</v>
          </cell>
          <cell r="E6880" t="str">
            <v>三类</v>
          </cell>
          <cell r="F6880" t="str">
            <v>C353431121</v>
          </cell>
          <cell r="G6880" t="str">
            <v>黄龙线</v>
          </cell>
          <cell r="H6880">
            <v>0</v>
          </cell>
          <cell r="I6880">
            <v>7.338</v>
          </cell>
          <cell r="J6880">
            <v>7.338</v>
          </cell>
        </row>
        <row r="6881">
          <cell r="C6881" t="str">
            <v>祁阳县</v>
          </cell>
          <cell r="D6881">
            <v>431121</v>
          </cell>
          <cell r="E6881" t="str">
            <v>三类</v>
          </cell>
          <cell r="F6881" t="str">
            <v>C368431121</v>
          </cell>
          <cell r="G6881" t="str">
            <v>甸陈线</v>
          </cell>
          <cell r="H6881">
            <v>0</v>
          </cell>
          <cell r="I6881">
            <v>3.541</v>
          </cell>
          <cell r="J6881">
            <v>3.541</v>
          </cell>
        </row>
        <row r="6882">
          <cell r="C6882" t="str">
            <v>祁阳县</v>
          </cell>
          <cell r="D6882">
            <v>431121</v>
          </cell>
          <cell r="E6882" t="str">
            <v>三类</v>
          </cell>
          <cell r="F6882" t="str">
            <v>C373431121</v>
          </cell>
          <cell r="G6882" t="str">
            <v>四香线</v>
          </cell>
          <cell r="H6882">
            <v>0</v>
          </cell>
          <cell r="I6882">
            <v>2.953</v>
          </cell>
          <cell r="J6882">
            <v>2.953</v>
          </cell>
        </row>
        <row r="6883">
          <cell r="C6883" t="str">
            <v>祁阳县</v>
          </cell>
          <cell r="D6883">
            <v>431121</v>
          </cell>
          <cell r="E6883" t="str">
            <v>三类</v>
          </cell>
          <cell r="F6883" t="str">
            <v>C380431121</v>
          </cell>
          <cell r="G6883" t="str">
            <v>黄杉线</v>
          </cell>
          <cell r="H6883">
            <v>0</v>
          </cell>
          <cell r="I6883">
            <v>0.569</v>
          </cell>
          <cell r="J6883">
            <v>0.569</v>
          </cell>
        </row>
        <row r="6884">
          <cell r="C6884" t="str">
            <v>祁阳县</v>
          </cell>
          <cell r="D6884">
            <v>431121</v>
          </cell>
          <cell r="E6884" t="str">
            <v>三类</v>
          </cell>
          <cell r="F6884" t="str">
            <v>C385431121</v>
          </cell>
          <cell r="G6884" t="str">
            <v>食良线</v>
          </cell>
          <cell r="H6884">
            <v>0</v>
          </cell>
          <cell r="I6884">
            <v>2.335</v>
          </cell>
          <cell r="J6884">
            <v>2.335</v>
          </cell>
        </row>
        <row r="6885">
          <cell r="C6885" t="str">
            <v>祁阳县</v>
          </cell>
          <cell r="D6885">
            <v>431121</v>
          </cell>
          <cell r="E6885" t="str">
            <v>三类</v>
          </cell>
          <cell r="F6885" t="str">
            <v>C401431121</v>
          </cell>
          <cell r="G6885" t="str">
            <v>长松线</v>
          </cell>
          <cell r="H6885">
            <v>1.454</v>
          </cell>
          <cell r="I6885">
            <v>4.126</v>
          </cell>
          <cell r="J6885">
            <v>2.672</v>
          </cell>
        </row>
        <row r="6886">
          <cell r="C6886" t="str">
            <v>祁阳县</v>
          </cell>
          <cell r="D6886">
            <v>431121</v>
          </cell>
          <cell r="E6886" t="str">
            <v>三类</v>
          </cell>
          <cell r="F6886" t="str">
            <v>C412431121</v>
          </cell>
          <cell r="G6886" t="str">
            <v>碧老线</v>
          </cell>
          <cell r="H6886">
            <v>0</v>
          </cell>
          <cell r="I6886">
            <v>2.762</v>
          </cell>
          <cell r="J6886">
            <v>2.762</v>
          </cell>
        </row>
        <row r="6887">
          <cell r="C6887" t="str">
            <v>祁阳县</v>
          </cell>
          <cell r="D6887">
            <v>431121</v>
          </cell>
          <cell r="E6887" t="str">
            <v>三类</v>
          </cell>
          <cell r="F6887" t="str">
            <v>C425431121</v>
          </cell>
          <cell r="G6887" t="str">
            <v>倒石线</v>
          </cell>
          <cell r="H6887">
            <v>0</v>
          </cell>
          <cell r="I6887">
            <v>1.812</v>
          </cell>
          <cell r="J6887">
            <v>1.812</v>
          </cell>
        </row>
        <row r="6888">
          <cell r="C6888" t="str">
            <v>祁阳县</v>
          </cell>
          <cell r="D6888">
            <v>431121</v>
          </cell>
          <cell r="E6888" t="str">
            <v>三类</v>
          </cell>
          <cell r="F6888" t="str">
            <v>C442431121</v>
          </cell>
          <cell r="G6888" t="str">
            <v>杨四线</v>
          </cell>
          <cell r="H6888">
            <v>0</v>
          </cell>
          <cell r="I6888">
            <v>2.506</v>
          </cell>
          <cell r="J6888">
            <v>2.506</v>
          </cell>
        </row>
        <row r="6889">
          <cell r="C6889" t="str">
            <v>祁阳县</v>
          </cell>
          <cell r="D6889">
            <v>431121</v>
          </cell>
          <cell r="E6889" t="str">
            <v>三类</v>
          </cell>
          <cell r="F6889" t="str">
            <v>C450431121</v>
          </cell>
          <cell r="G6889" t="str">
            <v>上黄线</v>
          </cell>
          <cell r="H6889">
            <v>0</v>
          </cell>
          <cell r="I6889">
            <v>4.358</v>
          </cell>
          <cell r="J6889">
            <v>1.672</v>
          </cell>
        </row>
        <row r="6890">
          <cell r="C6890" t="str">
            <v>祁阳县</v>
          </cell>
          <cell r="D6890">
            <v>431121</v>
          </cell>
          <cell r="E6890" t="str">
            <v>三类</v>
          </cell>
          <cell r="F6890" t="str">
            <v>C456431121</v>
          </cell>
          <cell r="G6890" t="str">
            <v>村铁线</v>
          </cell>
          <cell r="H6890">
            <v>0</v>
          </cell>
          <cell r="I6890">
            <v>2.307</v>
          </cell>
          <cell r="J6890">
            <v>2.307</v>
          </cell>
        </row>
        <row r="6891">
          <cell r="C6891" t="str">
            <v>祁阳县</v>
          </cell>
          <cell r="D6891">
            <v>431121</v>
          </cell>
          <cell r="E6891" t="str">
            <v>三类</v>
          </cell>
          <cell r="F6891" t="str">
            <v>C459431121</v>
          </cell>
          <cell r="G6891" t="str">
            <v>东连线</v>
          </cell>
          <cell r="H6891">
            <v>0</v>
          </cell>
          <cell r="I6891">
            <v>2.465</v>
          </cell>
          <cell r="J6891">
            <v>2.465</v>
          </cell>
        </row>
        <row r="6892">
          <cell r="C6892" t="str">
            <v>祁阳县</v>
          </cell>
          <cell r="D6892">
            <v>431121</v>
          </cell>
          <cell r="E6892" t="str">
            <v>三类</v>
          </cell>
          <cell r="F6892" t="str">
            <v>C471431121</v>
          </cell>
          <cell r="G6892" t="str">
            <v>柚草线</v>
          </cell>
          <cell r="H6892">
            <v>0</v>
          </cell>
          <cell r="I6892">
            <v>1.036</v>
          </cell>
          <cell r="J6892">
            <v>1.036</v>
          </cell>
        </row>
        <row r="6893">
          <cell r="C6893" t="str">
            <v>祁阳县</v>
          </cell>
          <cell r="D6893">
            <v>431121</v>
          </cell>
          <cell r="E6893" t="str">
            <v>三类</v>
          </cell>
          <cell r="F6893" t="str">
            <v>C490431121</v>
          </cell>
          <cell r="G6893" t="str">
            <v>下寿线</v>
          </cell>
          <cell r="H6893">
            <v>0</v>
          </cell>
          <cell r="I6893">
            <v>0.303</v>
          </cell>
          <cell r="J6893">
            <v>0.303</v>
          </cell>
        </row>
        <row r="6894">
          <cell r="C6894" t="str">
            <v>祁阳县</v>
          </cell>
          <cell r="D6894">
            <v>431121</v>
          </cell>
          <cell r="E6894" t="str">
            <v>三类</v>
          </cell>
          <cell r="F6894" t="str">
            <v>C501431121</v>
          </cell>
          <cell r="G6894" t="str">
            <v>介介线</v>
          </cell>
          <cell r="H6894">
            <v>0.23</v>
          </cell>
          <cell r="I6894">
            <v>2.101</v>
          </cell>
          <cell r="J6894">
            <v>0.23</v>
          </cell>
        </row>
        <row r="6895">
          <cell r="C6895" t="str">
            <v>祁阳县</v>
          </cell>
          <cell r="D6895">
            <v>431121</v>
          </cell>
          <cell r="E6895" t="str">
            <v>三类</v>
          </cell>
          <cell r="F6895" t="str">
            <v>C502431121</v>
          </cell>
          <cell r="G6895" t="str">
            <v>三三线</v>
          </cell>
          <cell r="H6895">
            <v>0.563</v>
          </cell>
          <cell r="I6895">
            <v>1.009</v>
          </cell>
          <cell r="J6895">
            <v>1.009</v>
          </cell>
        </row>
        <row r="6896">
          <cell r="C6896" t="str">
            <v>祁阳县</v>
          </cell>
          <cell r="D6896">
            <v>431121</v>
          </cell>
          <cell r="E6896" t="str">
            <v>三类</v>
          </cell>
          <cell r="F6896" t="str">
            <v>C518431121</v>
          </cell>
          <cell r="G6896" t="str">
            <v>高高线</v>
          </cell>
          <cell r="H6896">
            <v>0.222</v>
          </cell>
          <cell r="I6896">
            <v>2.149</v>
          </cell>
          <cell r="J6896">
            <v>1.927</v>
          </cell>
        </row>
        <row r="6897">
          <cell r="C6897" t="str">
            <v>祁阳县</v>
          </cell>
          <cell r="D6897">
            <v>431121</v>
          </cell>
          <cell r="E6897" t="str">
            <v>三类</v>
          </cell>
          <cell r="F6897" t="str">
            <v>C519431121</v>
          </cell>
          <cell r="G6897" t="str">
            <v>茅大线</v>
          </cell>
          <cell r="H6897">
            <v>0</v>
          </cell>
          <cell r="I6897">
            <v>1.42</v>
          </cell>
          <cell r="J6897">
            <v>0.621</v>
          </cell>
        </row>
        <row r="6898">
          <cell r="C6898" t="str">
            <v>祁阳县</v>
          </cell>
          <cell r="D6898">
            <v>431121</v>
          </cell>
          <cell r="E6898" t="str">
            <v>三类</v>
          </cell>
          <cell r="F6898" t="str">
            <v>C520431121</v>
          </cell>
          <cell r="G6898" t="str">
            <v>吊李线</v>
          </cell>
          <cell r="H6898">
            <v>0</v>
          </cell>
          <cell r="I6898">
            <v>1.453</v>
          </cell>
          <cell r="J6898">
            <v>1.453</v>
          </cell>
        </row>
        <row r="6899">
          <cell r="C6899" t="str">
            <v>祁阳县</v>
          </cell>
          <cell r="D6899">
            <v>431121</v>
          </cell>
          <cell r="E6899" t="str">
            <v>三类</v>
          </cell>
          <cell r="F6899" t="str">
            <v>C525431121</v>
          </cell>
          <cell r="G6899" t="str">
            <v>移白线</v>
          </cell>
          <cell r="H6899">
            <v>0</v>
          </cell>
          <cell r="I6899">
            <v>4.409</v>
          </cell>
          <cell r="J6899">
            <v>4.409</v>
          </cell>
        </row>
        <row r="6900">
          <cell r="C6900" t="str">
            <v>祁阳县</v>
          </cell>
          <cell r="D6900">
            <v>431121</v>
          </cell>
          <cell r="E6900" t="str">
            <v>三类</v>
          </cell>
          <cell r="F6900" t="str">
            <v>C597431121</v>
          </cell>
          <cell r="G6900" t="str">
            <v>叉李线</v>
          </cell>
          <cell r="H6900">
            <v>0</v>
          </cell>
          <cell r="I6900">
            <v>1.389</v>
          </cell>
          <cell r="J6900">
            <v>0.681</v>
          </cell>
        </row>
        <row r="6901">
          <cell r="C6901" t="str">
            <v>祁阳县</v>
          </cell>
          <cell r="D6901">
            <v>431121</v>
          </cell>
          <cell r="E6901" t="str">
            <v>三类</v>
          </cell>
          <cell r="F6901" t="str">
            <v>C614431121</v>
          </cell>
          <cell r="G6901" t="str">
            <v>钢袁线</v>
          </cell>
          <cell r="H6901">
            <v>0</v>
          </cell>
          <cell r="I6901">
            <v>2.271</v>
          </cell>
          <cell r="J6901">
            <v>2.271</v>
          </cell>
        </row>
        <row r="6902">
          <cell r="C6902" t="str">
            <v>祁阳县</v>
          </cell>
          <cell r="D6902">
            <v>431121</v>
          </cell>
          <cell r="E6902" t="str">
            <v>三类</v>
          </cell>
          <cell r="F6902" t="str">
            <v>C634431121</v>
          </cell>
          <cell r="G6902" t="str">
            <v>八八线</v>
          </cell>
          <cell r="H6902">
            <v>0</v>
          </cell>
          <cell r="I6902">
            <v>5.211</v>
          </cell>
          <cell r="J6902">
            <v>5.211</v>
          </cell>
        </row>
        <row r="6903">
          <cell r="C6903" t="str">
            <v>祁阳县</v>
          </cell>
          <cell r="D6903">
            <v>431121</v>
          </cell>
          <cell r="E6903" t="str">
            <v>三类</v>
          </cell>
          <cell r="F6903" t="str">
            <v>C649431121</v>
          </cell>
          <cell r="G6903" t="str">
            <v>桥花线</v>
          </cell>
          <cell r="H6903">
            <v>0</v>
          </cell>
          <cell r="I6903">
            <v>1.195</v>
          </cell>
          <cell r="J6903">
            <v>1.195</v>
          </cell>
        </row>
        <row r="6904">
          <cell r="C6904" t="str">
            <v>祁阳县</v>
          </cell>
          <cell r="D6904">
            <v>431121</v>
          </cell>
          <cell r="E6904" t="str">
            <v>三类</v>
          </cell>
          <cell r="F6904" t="str">
            <v>C682431121</v>
          </cell>
          <cell r="G6904" t="str">
            <v>火刘线</v>
          </cell>
          <cell r="H6904">
            <v>0</v>
          </cell>
          <cell r="I6904">
            <v>2.406</v>
          </cell>
          <cell r="J6904">
            <v>2.406</v>
          </cell>
        </row>
        <row r="6905">
          <cell r="C6905" t="str">
            <v>祁阳县</v>
          </cell>
          <cell r="D6905">
            <v>431121</v>
          </cell>
          <cell r="E6905" t="str">
            <v>三类</v>
          </cell>
          <cell r="F6905" t="str">
            <v>C700431121</v>
          </cell>
          <cell r="G6905" t="str">
            <v>水仁线</v>
          </cell>
          <cell r="H6905">
            <v>1.442</v>
          </cell>
          <cell r="I6905">
            <v>3.437</v>
          </cell>
          <cell r="J6905">
            <v>1.995</v>
          </cell>
        </row>
        <row r="6906">
          <cell r="C6906" t="str">
            <v>祁阳县</v>
          </cell>
          <cell r="D6906">
            <v>431121</v>
          </cell>
          <cell r="E6906" t="str">
            <v>三类</v>
          </cell>
          <cell r="F6906" t="str">
            <v>C716431121</v>
          </cell>
          <cell r="G6906" t="str">
            <v>高蕉线</v>
          </cell>
          <cell r="H6906">
            <v>0</v>
          </cell>
          <cell r="I6906">
            <v>0.339</v>
          </cell>
          <cell r="J6906">
            <v>0.339</v>
          </cell>
        </row>
        <row r="6907">
          <cell r="C6907" t="str">
            <v>祁阳县</v>
          </cell>
          <cell r="D6907">
            <v>431121</v>
          </cell>
          <cell r="E6907" t="str">
            <v>三类</v>
          </cell>
          <cell r="F6907" t="str">
            <v>C735431121</v>
          </cell>
          <cell r="G6907" t="str">
            <v>林隆线</v>
          </cell>
          <cell r="H6907">
            <v>0</v>
          </cell>
          <cell r="I6907">
            <v>2.232</v>
          </cell>
          <cell r="J6907">
            <v>2.232</v>
          </cell>
        </row>
        <row r="6908">
          <cell r="C6908" t="str">
            <v>祁阳县</v>
          </cell>
          <cell r="D6908">
            <v>431121</v>
          </cell>
          <cell r="E6908" t="str">
            <v>三类</v>
          </cell>
          <cell r="F6908" t="str">
            <v>C805431121</v>
          </cell>
          <cell r="G6908" t="str">
            <v>桥吊线</v>
          </cell>
          <cell r="H6908">
            <v>0</v>
          </cell>
          <cell r="I6908">
            <v>2.886</v>
          </cell>
          <cell r="J6908">
            <v>2.886</v>
          </cell>
        </row>
        <row r="6909">
          <cell r="C6909" t="str">
            <v>祁阳县</v>
          </cell>
          <cell r="D6909">
            <v>431121</v>
          </cell>
          <cell r="E6909" t="str">
            <v>三类</v>
          </cell>
          <cell r="F6909" t="str">
            <v>C820431121</v>
          </cell>
          <cell r="G6909" t="str">
            <v>横下线</v>
          </cell>
          <cell r="H6909">
            <v>0</v>
          </cell>
          <cell r="I6909">
            <v>3.351</v>
          </cell>
          <cell r="J6909">
            <v>2.838</v>
          </cell>
        </row>
        <row r="6910">
          <cell r="C6910" t="str">
            <v>祁阳县</v>
          </cell>
          <cell r="D6910">
            <v>431121</v>
          </cell>
          <cell r="E6910" t="str">
            <v>三类</v>
          </cell>
          <cell r="F6910" t="str">
            <v>C833431121</v>
          </cell>
          <cell r="G6910" t="str">
            <v>源源线</v>
          </cell>
          <cell r="H6910">
            <v>0.243</v>
          </cell>
          <cell r="I6910">
            <v>3.15</v>
          </cell>
          <cell r="J6910">
            <v>1.413</v>
          </cell>
        </row>
        <row r="6911">
          <cell r="C6911" t="str">
            <v>祁阳县</v>
          </cell>
          <cell r="D6911">
            <v>431121</v>
          </cell>
          <cell r="E6911" t="str">
            <v>三类</v>
          </cell>
          <cell r="F6911" t="str">
            <v>C848431121</v>
          </cell>
          <cell r="G6911" t="str">
            <v>罗罗线</v>
          </cell>
          <cell r="H6911">
            <v>0</v>
          </cell>
          <cell r="I6911">
            <v>3.208</v>
          </cell>
          <cell r="J6911">
            <v>1.674</v>
          </cell>
        </row>
        <row r="6912">
          <cell r="C6912" t="str">
            <v>祁阳县</v>
          </cell>
          <cell r="D6912">
            <v>431121</v>
          </cell>
          <cell r="E6912" t="str">
            <v>三类</v>
          </cell>
          <cell r="F6912" t="str">
            <v>C858431121</v>
          </cell>
          <cell r="G6912" t="str">
            <v>梅梅线</v>
          </cell>
          <cell r="H6912">
            <v>0</v>
          </cell>
          <cell r="I6912">
            <v>3.477</v>
          </cell>
          <cell r="J6912">
            <v>3.477</v>
          </cell>
        </row>
        <row r="6913">
          <cell r="C6913" t="str">
            <v>祁阳县</v>
          </cell>
          <cell r="D6913">
            <v>431121</v>
          </cell>
          <cell r="E6913" t="str">
            <v>三类</v>
          </cell>
          <cell r="F6913" t="str">
            <v>C892431121</v>
          </cell>
          <cell r="G6913" t="str">
            <v>苏坳线</v>
          </cell>
          <cell r="H6913">
            <v>0</v>
          </cell>
          <cell r="I6913">
            <v>4.776</v>
          </cell>
          <cell r="J6913">
            <v>2.768</v>
          </cell>
        </row>
        <row r="6914">
          <cell r="C6914" t="str">
            <v>祁阳县</v>
          </cell>
          <cell r="D6914">
            <v>431121</v>
          </cell>
          <cell r="E6914" t="str">
            <v>三类</v>
          </cell>
          <cell r="F6914" t="str">
            <v>C935431121</v>
          </cell>
          <cell r="G6914" t="str">
            <v>缺溴线</v>
          </cell>
          <cell r="H6914">
            <v>0</v>
          </cell>
          <cell r="I6914">
            <v>1.602</v>
          </cell>
          <cell r="J6914">
            <v>0.711</v>
          </cell>
        </row>
        <row r="6915">
          <cell r="C6915" t="str">
            <v>祁阳县</v>
          </cell>
          <cell r="D6915">
            <v>431121</v>
          </cell>
          <cell r="E6915" t="str">
            <v>三类</v>
          </cell>
          <cell r="F6915" t="str">
            <v>C939431121</v>
          </cell>
          <cell r="G6915" t="str">
            <v>兴兴线</v>
          </cell>
          <cell r="H6915">
            <v>0</v>
          </cell>
          <cell r="I6915">
            <v>2.494</v>
          </cell>
          <cell r="J6915">
            <v>2.494</v>
          </cell>
        </row>
        <row r="6916">
          <cell r="C6916" t="str">
            <v>祁阳县</v>
          </cell>
          <cell r="D6916">
            <v>431121</v>
          </cell>
          <cell r="E6916" t="str">
            <v>三类</v>
          </cell>
          <cell r="F6916" t="str">
            <v>C946431121</v>
          </cell>
          <cell r="G6916" t="str">
            <v>戴金线</v>
          </cell>
          <cell r="H6916">
            <v>0</v>
          </cell>
          <cell r="I6916">
            <v>2.83</v>
          </cell>
          <cell r="J6916">
            <v>2.83</v>
          </cell>
        </row>
        <row r="6917">
          <cell r="C6917" t="str">
            <v>祁阳县</v>
          </cell>
          <cell r="D6917">
            <v>431121</v>
          </cell>
          <cell r="E6917" t="str">
            <v>三类</v>
          </cell>
          <cell r="F6917" t="str">
            <v>C958431121</v>
          </cell>
          <cell r="G6917" t="str">
            <v>万万线</v>
          </cell>
          <cell r="H6917">
            <v>0</v>
          </cell>
          <cell r="I6917">
            <v>5.173</v>
          </cell>
          <cell r="J6917">
            <v>5.173</v>
          </cell>
        </row>
        <row r="6918">
          <cell r="C6918" t="str">
            <v>祁阳县</v>
          </cell>
          <cell r="D6918">
            <v>431121</v>
          </cell>
          <cell r="E6918" t="str">
            <v>三类</v>
          </cell>
          <cell r="F6918" t="str">
            <v>C959431121</v>
          </cell>
          <cell r="G6918" t="str">
            <v>珠月线</v>
          </cell>
          <cell r="H6918">
            <v>0</v>
          </cell>
          <cell r="I6918">
            <v>2.168</v>
          </cell>
          <cell r="J6918">
            <v>2.168</v>
          </cell>
        </row>
        <row r="6919">
          <cell r="C6919" t="str">
            <v>祁阳县</v>
          </cell>
          <cell r="D6919">
            <v>431121</v>
          </cell>
          <cell r="E6919" t="str">
            <v>三类</v>
          </cell>
          <cell r="F6919" t="str">
            <v>C960431121</v>
          </cell>
          <cell r="G6919" t="str">
            <v>新大线</v>
          </cell>
          <cell r="H6919">
            <v>0</v>
          </cell>
          <cell r="I6919">
            <v>2.47</v>
          </cell>
          <cell r="J6919">
            <v>2.47</v>
          </cell>
        </row>
        <row r="6920">
          <cell r="C6920" t="str">
            <v>祁阳县</v>
          </cell>
          <cell r="D6920">
            <v>431121</v>
          </cell>
          <cell r="E6920" t="str">
            <v>三类</v>
          </cell>
          <cell r="F6920" t="str">
            <v>CAH8431121</v>
          </cell>
          <cell r="G6920" t="str">
            <v>窑杉线</v>
          </cell>
          <cell r="H6920">
            <v>0</v>
          </cell>
          <cell r="I6920">
            <v>0.885</v>
          </cell>
          <cell r="J6920">
            <v>0.685</v>
          </cell>
        </row>
        <row r="6921">
          <cell r="C6921" t="str">
            <v>祁阳县</v>
          </cell>
          <cell r="D6921">
            <v>431121</v>
          </cell>
          <cell r="E6921" t="str">
            <v>三类</v>
          </cell>
          <cell r="F6921" t="str">
            <v>CAJ0431121</v>
          </cell>
          <cell r="G6921" t="str">
            <v>唐朱线</v>
          </cell>
          <cell r="H6921">
            <v>0</v>
          </cell>
          <cell r="I6921">
            <v>3.815</v>
          </cell>
          <cell r="J6921">
            <v>1.783</v>
          </cell>
        </row>
        <row r="6922">
          <cell r="C6922" t="str">
            <v>祁阳县</v>
          </cell>
          <cell r="D6922">
            <v>431121</v>
          </cell>
          <cell r="E6922" t="str">
            <v>三类</v>
          </cell>
          <cell r="F6922" t="str">
            <v>CAK0431121</v>
          </cell>
          <cell r="G6922" t="str">
            <v>东欧线</v>
          </cell>
          <cell r="H6922">
            <v>0</v>
          </cell>
          <cell r="I6922">
            <v>4.046</v>
          </cell>
          <cell r="J6922">
            <v>1.986</v>
          </cell>
        </row>
        <row r="6923">
          <cell r="C6923" t="str">
            <v>祁阳县</v>
          </cell>
          <cell r="D6923">
            <v>431121</v>
          </cell>
          <cell r="E6923" t="str">
            <v>三类</v>
          </cell>
          <cell r="F6923" t="str">
            <v>CAK6431121</v>
          </cell>
          <cell r="G6923" t="str">
            <v>变文线</v>
          </cell>
          <cell r="H6923">
            <v>0</v>
          </cell>
          <cell r="I6923">
            <v>6.177</v>
          </cell>
          <cell r="J6923">
            <v>5.672</v>
          </cell>
        </row>
        <row r="6924">
          <cell r="C6924" t="str">
            <v>祁阳县</v>
          </cell>
          <cell r="D6924">
            <v>431121</v>
          </cell>
          <cell r="E6924" t="str">
            <v>三类</v>
          </cell>
          <cell r="F6924" t="str">
            <v>CC89431121</v>
          </cell>
          <cell r="G6924" t="str">
            <v>蒋水线</v>
          </cell>
          <cell r="H6924">
            <v>0</v>
          </cell>
          <cell r="I6924">
            <v>0.721</v>
          </cell>
          <cell r="J6924">
            <v>0.721</v>
          </cell>
        </row>
        <row r="6925">
          <cell r="C6925" t="str">
            <v>祁阳县</v>
          </cell>
          <cell r="D6925">
            <v>431121</v>
          </cell>
          <cell r="E6925" t="str">
            <v>三类</v>
          </cell>
          <cell r="F6925" t="str">
            <v>CC92431121</v>
          </cell>
          <cell r="G6925" t="str">
            <v>横村线</v>
          </cell>
          <cell r="H6925">
            <v>0</v>
          </cell>
          <cell r="I6925">
            <v>0.539</v>
          </cell>
          <cell r="J6925">
            <v>0.539</v>
          </cell>
        </row>
        <row r="6926">
          <cell r="C6926" t="str">
            <v>祁阳县</v>
          </cell>
          <cell r="D6926">
            <v>431121</v>
          </cell>
          <cell r="E6926" t="str">
            <v>三类</v>
          </cell>
          <cell r="F6926" t="str">
            <v>CC93431121</v>
          </cell>
          <cell r="G6926" t="str">
            <v>枣龙线</v>
          </cell>
          <cell r="H6926">
            <v>0</v>
          </cell>
          <cell r="I6926">
            <v>0.799</v>
          </cell>
          <cell r="J6926">
            <v>0.799</v>
          </cell>
        </row>
        <row r="6927">
          <cell r="C6927" t="str">
            <v>祁阳县</v>
          </cell>
          <cell r="D6927">
            <v>431121</v>
          </cell>
          <cell r="E6927" t="str">
            <v>三类</v>
          </cell>
          <cell r="F6927" t="str">
            <v>CG80431121</v>
          </cell>
          <cell r="G6927" t="str">
            <v>Y禾线</v>
          </cell>
          <cell r="H6927">
            <v>0</v>
          </cell>
          <cell r="I6927">
            <v>0.754</v>
          </cell>
          <cell r="J6927">
            <v>0.754</v>
          </cell>
        </row>
        <row r="6928">
          <cell r="C6928" t="str">
            <v>祁阳县</v>
          </cell>
          <cell r="D6928">
            <v>431121</v>
          </cell>
          <cell r="E6928" t="str">
            <v>三类</v>
          </cell>
          <cell r="F6928" t="str">
            <v>CH18431121</v>
          </cell>
          <cell r="G6928" t="str">
            <v>鞭雷线</v>
          </cell>
          <cell r="H6928">
            <v>0</v>
          </cell>
          <cell r="I6928">
            <v>0.878</v>
          </cell>
          <cell r="J6928">
            <v>0.878</v>
          </cell>
        </row>
        <row r="6929">
          <cell r="C6929" t="str">
            <v>祁阳县</v>
          </cell>
          <cell r="D6929">
            <v>431121</v>
          </cell>
          <cell r="E6929" t="str">
            <v>三类</v>
          </cell>
          <cell r="F6929" t="str">
            <v>CI89431121</v>
          </cell>
          <cell r="G6929" t="str">
            <v>一五线</v>
          </cell>
          <cell r="H6929">
            <v>0</v>
          </cell>
          <cell r="I6929">
            <v>2.893</v>
          </cell>
          <cell r="J6929">
            <v>2.893</v>
          </cell>
        </row>
        <row r="6930">
          <cell r="C6930" t="str">
            <v>祁阳县</v>
          </cell>
          <cell r="D6930">
            <v>431121</v>
          </cell>
          <cell r="E6930" t="str">
            <v>三类</v>
          </cell>
          <cell r="F6930" t="str">
            <v>CMP1431121</v>
          </cell>
          <cell r="G6930" t="str">
            <v>崇琵线</v>
          </cell>
          <cell r="H6930">
            <v>0</v>
          </cell>
          <cell r="I6930">
            <v>3.462</v>
          </cell>
          <cell r="J6930">
            <v>3.449</v>
          </cell>
        </row>
        <row r="6931">
          <cell r="C6931" t="str">
            <v>祁阳县</v>
          </cell>
          <cell r="D6931">
            <v>431121</v>
          </cell>
          <cell r="E6931" t="str">
            <v>三类</v>
          </cell>
          <cell r="F6931" t="str">
            <v>CO17431121</v>
          </cell>
          <cell r="G6931" t="str">
            <v>马嘶四组至塘边</v>
          </cell>
          <cell r="H6931">
            <v>0</v>
          </cell>
          <cell r="I6931">
            <v>0.153</v>
          </cell>
          <cell r="J6931">
            <v>0.153</v>
          </cell>
        </row>
        <row r="6932">
          <cell r="C6932" t="str">
            <v>祁阳县</v>
          </cell>
          <cell r="D6932">
            <v>431121</v>
          </cell>
          <cell r="E6932" t="str">
            <v>三类</v>
          </cell>
          <cell r="F6932" t="str">
            <v>CP12431121</v>
          </cell>
          <cell r="G6932" t="str">
            <v>珠烟线</v>
          </cell>
          <cell r="H6932">
            <v>0</v>
          </cell>
          <cell r="I6932">
            <v>1.309</v>
          </cell>
          <cell r="J6932">
            <v>1.309</v>
          </cell>
        </row>
        <row r="6933">
          <cell r="C6933" t="str">
            <v>祁阳县</v>
          </cell>
          <cell r="D6933">
            <v>431121</v>
          </cell>
          <cell r="E6933" t="str">
            <v>三类</v>
          </cell>
          <cell r="F6933" t="str">
            <v>CR27431121</v>
          </cell>
          <cell r="G6933" t="str">
            <v>茶唐线</v>
          </cell>
          <cell r="H6933">
            <v>0</v>
          </cell>
          <cell r="I6933">
            <v>0.815</v>
          </cell>
          <cell r="J6933">
            <v>0.815</v>
          </cell>
        </row>
        <row r="6934">
          <cell r="C6934" t="str">
            <v>祁阳县</v>
          </cell>
          <cell r="D6934">
            <v>431121</v>
          </cell>
          <cell r="E6934" t="str">
            <v>三类</v>
          </cell>
          <cell r="F6934" t="str">
            <v>CR34431121</v>
          </cell>
          <cell r="G6934" t="str">
            <v>陈十线</v>
          </cell>
          <cell r="H6934">
            <v>0</v>
          </cell>
          <cell r="I6934">
            <v>0.979</v>
          </cell>
          <cell r="J6934">
            <v>0.157</v>
          </cell>
        </row>
        <row r="6935">
          <cell r="C6935" t="str">
            <v>祁阳县</v>
          </cell>
          <cell r="D6935">
            <v>431121</v>
          </cell>
          <cell r="E6935" t="str">
            <v>三类</v>
          </cell>
          <cell r="F6935" t="str">
            <v>CR35431121</v>
          </cell>
          <cell r="G6935" t="str">
            <v>人祠线</v>
          </cell>
          <cell r="H6935">
            <v>0</v>
          </cell>
          <cell r="I6935">
            <v>0.134</v>
          </cell>
          <cell r="J6935">
            <v>0.134</v>
          </cell>
        </row>
        <row r="6936">
          <cell r="C6936" t="str">
            <v>祁阳县</v>
          </cell>
          <cell r="D6936">
            <v>431121</v>
          </cell>
          <cell r="E6936" t="str">
            <v>三类</v>
          </cell>
          <cell r="F6936" t="str">
            <v>CR68431121</v>
          </cell>
          <cell r="G6936" t="str">
            <v>护护线</v>
          </cell>
          <cell r="H6936">
            <v>0</v>
          </cell>
          <cell r="I6936">
            <v>1.206</v>
          </cell>
          <cell r="J6936">
            <v>1.206</v>
          </cell>
        </row>
        <row r="6937">
          <cell r="C6937" t="str">
            <v>祁阳县</v>
          </cell>
          <cell r="D6937">
            <v>431121</v>
          </cell>
          <cell r="E6937" t="str">
            <v>三类</v>
          </cell>
          <cell r="F6937" t="str">
            <v>CZ07431121</v>
          </cell>
          <cell r="G6937" t="str">
            <v>黄青线</v>
          </cell>
          <cell r="H6937">
            <v>0</v>
          </cell>
          <cell r="I6937">
            <v>5.542</v>
          </cell>
          <cell r="J6937">
            <v>5.542</v>
          </cell>
        </row>
        <row r="6938">
          <cell r="C6938" t="str">
            <v>祁阳县</v>
          </cell>
          <cell r="D6938">
            <v>431121</v>
          </cell>
          <cell r="E6938" t="str">
            <v>三类</v>
          </cell>
          <cell r="F6938" t="str">
            <v>CZ28431121</v>
          </cell>
          <cell r="G6938" t="str">
            <v>石小线</v>
          </cell>
          <cell r="H6938">
            <v>0</v>
          </cell>
          <cell r="I6938">
            <v>3.011</v>
          </cell>
          <cell r="J6938">
            <v>1.513</v>
          </cell>
        </row>
        <row r="6939">
          <cell r="C6939" t="str">
            <v>祁阳县</v>
          </cell>
          <cell r="D6939">
            <v>431121</v>
          </cell>
          <cell r="E6939" t="str">
            <v>三类</v>
          </cell>
          <cell r="F6939" t="str">
            <v>CZ32431121</v>
          </cell>
          <cell r="G6939" t="str">
            <v>豪鸭线</v>
          </cell>
          <cell r="H6939">
            <v>0</v>
          </cell>
          <cell r="I6939">
            <v>1.151</v>
          </cell>
          <cell r="J6939">
            <v>1.151</v>
          </cell>
        </row>
        <row r="6940">
          <cell r="C6940" t="str">
            <v>祁阳县</v>
          </cell>
          <cell r="D6940">
            <v>431121</v>
          </cell>
          <cell r="E6940" t="str">
            <v>三类</v>
          </cell>
          <cell r="F6940" t="str">
            <v>CZ34431121</v>
          </cell>
          <cell r="G6940" t="str">
            <v>工龙线</v>
          </cell>
          <cell r="H6940">
            <v>0</v>
          </cell>
          <cell r="I6940">
            <v>4.36</v>
          </cell>
          <cell r="J6940">
            <v>3.333</v>
          </cell>
        </row>
        <row r="6941">
          <cell r="C6941" t="str">
            <v>祁阳县</v>
          </cell>
          <cell r="D6941">
            <v>431121</v>
          </cell>
          <cell r="E6941" t="str">
            <v>三类</v>
          </cell>
          <cell r="F6941" t="str">
            <v>CZ49431121</v>
          </cell>
          <cell r="G6941" t="str">
            <v>香双线</v>
          </cell>
          <cell r="H6941">
            <v>1.354</v>
          </cell>
          <cell r="I6941">
            <v>3.13</v>
          </cell>
          <cell r="J6941">
            <v>1.776</v>
          </cell>
        </row>
        <row r="6942">
          <cell r="C6942" t="str">
            <v>祁阳县</v>
          </cell>
          <cell r="D6942">
            <v>431121</v>
          </cell>
          <cell r="E6942" t="str">
            <v>三类</v>
          </cell>
          <cell r="F6942" t="str">
            <v>CZ59431121</v>
          </cell>
          <cell r="G6942" t="str">
            <v>马群线</v>
          </cell>
          <cell r="H6942">
            <v>0.188</v>
          </cell>
          <cell r="I6942">
            <v>2.635</v>
          </cell>
          <cell r="J6942">
            <v>2.337</v>
          </cell>
        </row>
        <row r="6943">
          <cell r="C6943" t="str">
            <v>祁阳县</v>
          </cell>
          <cell r="D6943">
            <v>431121</v>
          </cell>
          <cell r="E6943" t="str">
            <v>三类</v>
          </cell>
          <cell r="F6943" t="str">
            <v>CZ84431121</v>
          </cell>
          <cell r="G6943" t="str">
            <v>周水线</v>
          </cell>
          <cell r="H6943">
            <v>0.215</v>
          </cell>
          <cell r="I6943">
            <v>3.852</v>
          </cell>
          <cell r="J6943">
            <v>3.381</v>
          </cell>
        </row>
        <row r="6944">
          <cell r="C6944" t="str">
            <v>祁阳县</v>
          </cell>
          <cell r="D6944">
            <v>431121</v>
          </cell>
          <cell r="E6944" t="str">
            <v>三类</v>
          </cell>
          <cell r="F6944" t="str">
            <v>CZB1431121</v>
          </cell>
          <cell r="G6944" t="str">
            <v>黄大线</v>
          </cell>
          <cell r="H6944">
            <v>0</v>
          </cell>
          <cell r="I6944">
            <v>2.661</v>
          </cell>
          <cell r="J6944">
            <v>2.661</v>
          </cell>
        </row>
        <row r="6945">
          <cell r="C6945" t="str">
            <v>祁阳县</v>
          </cell>
          <cell r="D6945">
            <v>431121</v>
          </cell>
          <cell r="E6945" t="str">
            <v>三类</v>
          </cell>
          <cell r="F6945" t="str">
            <v>CZE2431121</v>
          </cell>
          <cell r="G6945" t="str">
            <v>汽光线</v>
          </cell>
          <cell r="H6945">
            <v>0</v>
          </cell>
          <cell r="I6945">
            <v>2.002</v>
          </cell>
          <cell r="J6945">
            <v>2.002</v>
          </cell>
        </row>
        <row r="6946">
          <cell r="C6946" t="str">
            <v>祁阳县</v>
          </cell>
          <cell r="D6946">
            <v>431121</v>
          </cell>
          <cell r="E6946" t="str">
            <v>三类</v>
          </cell>
          <cell r="F6946" t="str">
            <v>CZE3431121</v>
          </cell>
          <cell r="G6946" t="str">
            <v>盘浯线</v>
          </cell>
          <cell r="H6946">
            <v>0</v>
          </cell>
          <cell r="I6946">
            <v>0.477</v>
          </cell>
          <cell r="J6946">
            <v>0.163</v>
          </cell>
        </row>
        <row r="6947">
          <cell r="C6947" t="str">
            <v>祁阳县</v>
          </cell>
          <cell r="D6947">
            <v>431121</v>
          </cell>
          <cell r="E6947" t="str">
            <v>三类</v>
          </cell>
          <cell r="F6947" t="str">
            <v>CZE4431121</v>
          </cell>
          <cell r="G6947" t="str">
            <v>花镇线</v>
          </cell>
          <cell r="H6947">
            <v>0</v>
          </cell>
          <cell r="I6947">
            <v>0.484</v>
          </cell>
          <cell r="J6947">
            <v>0.484</v>
          </cell>
        </row>
        <row r="6948">
          <cell r="C6948" t="str">
            <v>祁阳县</v>
          </cell>
          <cell r="D6948">
            <v>431121</v>
          </cell>
          <cell r="E6948" t="str">
            <v>三类</v>
          </cell>
          <cell r="F6948" t="str">
            <v>CZX1431121</v>
          </cell>
          <cell r="G6948" t="str">
            <v>村村线</v>
          </cell>
          <cell r="H6948">
            <v>0</v>
          </cell>
          <cell r="I6948">
            <v>4.82</v>
          </cell>
          <cell r="J6948">
            <v>1.479</v>
          </cell>
        </row>
        <row r="6949">
          <cell r="C6949" t="str">
            <v>祁阳县</v>
          </cell>
          <cell r="D6949">
            <v>431121</v>
          </cell>
          <cell r="E6949" t="str">
            <v>三类</v>
          </cell>
          <cell r="F6949" t="str">
            <v>CZX4431121</v>
          </cell>
          <cell r="G6949" t="str">
            <v>水邹线</v>
          </cell>
          <cell r="H6949">
            <v>0</v>
          </cell>
          <cell r="I6949">
            <v>1.707</v>
          </cell>
          <cell r="J6949">
            <v>1.707</v>
          </cell>
        </row>
        <row r="6950">
          <cell r="C6950" t="str">
            <v>祁阳县</v>
          </cell>
          <cell r="D6950">
            <v>431121</v>
          </cell>
          <cell r="E6950" t="str">
            <v>三类</v>
          </cell>
          <cell r="F6950" t="str">
            <v>V772431121</v>
          </cell>
          <cell r="G6950" t="str">
            <v>C784至Y054</v>
          </cell>
          <cell r="H6950">
            <v>0</v>
          </cell>
          <cell r="I6950">
            <v>0.156</v>
          </cell>
          <cell r="J6950">
            <v>0.156</v>
          </cell>
        </row>
        <row r="6951">
          <cell r="C6951" t="str">
            <v>祁阳县</v>
          </cell>
          <cell r="D6951">
            <v>431121</v>
          </cell>
          <cell r="E6951" t="str">
            <v>三类</v>
          </cell>
          <cell r="F6951" t="str">
            <v>X055431121</v>
          </cell>
          <cell r="G6951" t="str">
            <v>七永线</v>
          </cell>
          <cell r="H6951">
            <v>0</v>
          </cell>
          <cell r="I6951">
            <v>38.009</v>
          </cell>
          <cell r="J6951">
            <v>3.598</v>
          </cell>
        </row>
        <row r="6952">
          <cell r="C6952" t="str">
            <v>祁阳县</v>
          </cell>
          <cell r="D6952">
            <v>431121</v>
          </cell>
          <cell r="E6952" t="str">
            <v>三类</v>
          </cell>
          <cell r="F6952" t="str">
            <v>X058431121</v>
          </cell>
          <cell r="G6952" t="str">
            <v>观三线</v>
          </cell>
          <cell r="H6952">
            <v>0</v>
          </cell>
          <cell r="I6952">
            <v>14.759</v>
          </cell>
          <cell r="J6952">
            <v>2.746</v>
          </cell>
        </row>
        <row r="6953">
          <cell r="C6953" t="str">
            <v>祁阳县</v>
          </cell>
          <cell r="D6953">
            <v>431121</v>
          </cell>
          <cell r="E6953" t="str">
            <v>三类</v>
          </cell>
          <cell r="F6953" t="str">
            <v>X063431121</v>
          </cell>
          <cell r="G6953" t="str">
            <v>赤归线</v>
          </cell>
          <cell r="H6953">
            <v>0</v>
          </cell>
          <cell r="I6953">
            <v>10.221</v>
          </cell>
          <cell r="J6953">
            <v>5.47</v>
          </cell>
        </row>
        <row r="6954">
          <cell r="C6954" t="str">
            <v>祁阳县</v>
          </cell>
          <cell r="D6954">
            <v>431121</v>
          </cell>
          <cell r="E6954" t="str">
            <v>三类</v>
          </cell>
          <cell r="F6954" t="str">
            <v>X064431121</v>
          </cell>
          <cell r="G6954" t="str">
            <v>赤司线</v>
          </cell>
          <cell r="H6954">
            <v>0</v>
          </cell>
          <cell r="I6954">
            <v>11.68</v>
          </cell>
          <cell r="J6954">
            <v>1.145</v>
          </cell>
        </row>
        <row r="6955">
          <cell r="C6955" t="str">
            <v>祁阳县</v>
          </cell>
          <cell r="D6955">
            <v>431121</v>
          </cell>
          <cell r="E6955" t="str">
            <v>三类</v>
          </cell>
          <cell r="F6955" t="str">
            <v>X141431121</v>
          </cell>
          <cell r="G6955" t="str">
            <v>文黎线</v>
          </cell>
          <cell r="H6955">
            <v>0</v>
          </cell>
          <cell r="I6955">
            <v>11.264</v>
          </cell>
          <cell r="J6955">
            <v>0.204</v>
          </cell>
        </row>
        <row r="6956">
          <cell r="C6956" t="str">
            <v>祁阳县</v>
          </cell>
          <cell r="D6956">
            <v>431121</v>
          </cell>
          <cell r="E6956" t="str">
            <v>三类</v>
          </cell>
          <cell r="F6956" t="str">
            <v>X162431121</v>
          </cell>
          <cell r="G6956" t="str">
            <v>龙村线</v>
          </cell>
          <cell r="H6956">
            <v>0.693</v>
          </cell>
          <cell r="I6956">
            <v>11.657</v>
          </cell>
          <cell r="J6956">
            <v>0.522</v>
          </cell>
        </row>
        <row r="6957">
          <cell r="C6957" t="str">
            <v>祁阳县</v>
          </cell>
          <cell r="D6957">
            <v>431121</v>
          </cell>
          <cell r="E6957" t="str">
            <v>三类</v>
          </cell>
          <cell r="F6957" t="str">
            <v>Y002431121</v>
          </cell>
          <cell r="G6957" t="str">
            <v>大铁线</v>
          </cell>
          <cell r="H6957">
            <v>0</v>
          </cell>
          <cell r="I6957">
            <v>5.817</v>
          </cell>
          <cell r="J6957">
            <v>4.189</v>
          </cell>
        </row>
        <row r="6958">
          <cell r="C6958" t="str">
            <v>祁阳县</v>
          </cell>
          <cell r="D6958">
            <v>431121</v>
          </cell>
          <cell r="E6958" t="str">
            <v>三类</v>
          </cell>
          <cell r="F6958" t="str">
            <v>Y009431121</v>
          </cell>
          <cell r="G6958" t="str">
            <v>陶大线</v>
          </cell>
          <cell r="H6958">
            <v>0</v>
          </cell>
          <cell r="I6958">
            <v>3.137</v>
          </cell>
          <cell r="J6958">
            <v>2.026</v>
          </cell>
        </row>
        <row r="6959">
          <cell r="C6959" t="str">
            <v>祁阳县</v>
          </cell>
          <cell r="D6959">
            <v>431121</v>
          </cell>
          <cell r="E6959" t="str">
            <v>三类</v>
          </cell>
          <cell r="F6959" t="str">
            <v>Y013431121</v>
          </cell>
          <cell r="G6959" t="str">
            <v>酸费线</v>
          </cell>
          <cell r="H6959">
            <v>0</v>
          </cell>
          <cell r="I6959">
            <v>10.487</v>
          </cell>
          <cell r="J6959">
            <v>3.742</v>
          </cell>
        </row>
        <row r="6960">
          <cell r="C6960" t="str">
            <v>祁阳县</v>
          </cell>
          <cell r="D6960">
            <v>431121</v>
          </cell>
          <cell r="E6960" t="str">
            <v>三类</v>
          </cell>
          <cell r="F6960" t="str">
            <v>Y015431121</v>
          </cell>
          <cell r="G6960" t="str">
            <v>六打线</v>
          </cell>
          <cell r="H6960">
            <v>0.913</v>
          </cell>
          <cell r="I6960">
            <v>8.639</v>
          </cell>
          <cell r="J6960">
            <v>4.376</v>
          </cell>
        </row>
        <row r="6961">
          <cell r="C6961" t="str">
            <v>祁阳县</v>
          </cell>
          <cell r="D6961">
            <v>431121</v>
          </cell>
          <cell r="E6961" t="str">
            <v>三类</v>
          </cell>
          <cell r="F6961" t="str">
            <v>Y018431121</v>
          </cell>
          <cell r="G6961" t="str">
            <v>马竹线</v>
          </cell>
          <cell r="H6961">
            <v>0</v>
          </cell>
          <cell r="I6961">
            <v>17.722</v>
          </cell>
          <cell r="J6961">
            <v>13.009</v>
          </cell>
        </row>
        <row r="6962">
          <cell r="C6962" t="str">
            <v>祁阳县</v>
          </cell>
          <cell r="D6962">
            <v>431121</v>
          </cell>
          <cell r="E6962" t="str">
            <v>三类</v>
          </cell>
          <cell r="F6962" t="str">
            <v>Y027431121</v>
          </cell>
          <cell r="G6962" t="str">
            <v>龙狮线</v>
          </cell>
          <cell r="H6962">
            <v>2.382</v>
          </cell>
          <cell r="I6962">
            <v>5.972</v>
          </cell>
          <cell r="J6962">
            <v>3.364</v>
          </cell>
        </row>
        <row r="6963">
          <cell r="C6963" t="str">
            <v>祁阳县</v>
          </cell>
          <cell r="D6963">
            <v>431121</v>
          </cell>
          <cell r="E6963" t="str">
            <v>三类</v>
          </cell>
          <cell r="F6963" t="str">
            <v>Y032431121</v>
          </cell>
          <cell r="G6963" t="str">
            <v>升宝线</v>
          </cell>
          <cell r="H6963">
            <v>0</v>
          </cell>
          <cell r="I6963">
            <v>3.752</v>
          </cell>
          <cell r="J6963">
            <v>0.56</v>
          </cell>
        </row>
        <row r="6964">
          <cell r="C6964" t="str">
            <v>祁阳县</v>
          </cell>
          <cell r="D6964">
            <v>431121</v>
          </cell>
          <cell r="E6964" t="str">
            <v>三类</v>
          </cell>
          <cell r="F6964" t="str">
            <v>Y033431121</v>
          </cell>
          <cell r="G6964" t="str">
            <v>升和线</v>
          </cell>
          <cell r="H6964">
            <v>0</v>
          </cell>
          <cell r="I6964">
            <v>1.472</v>
          </cell>
          <cell r="J6964">
            <v>1.472</v>
          </cell>
        </row>
        <row r="6965">
          <cell r="C6965" t="str">
            <v>祁阳县</v>
          </cell>
          <cell r="D6965">
            <v>431121</v>
          </cell>
          <cell r="E6965" t="str">
            <v>三类</v>
          </cell>
          <cell r="F6965" t="str">
            <v>Y040431121</v>
          </cell>
          <cell r="G6965" t="str">
            <v>朱先线</v>
          </cell>
          <cell r="H6965">
            <v>0</v>
          </cell>
          <cell r="I6965">
            <v>6.238</v>
          </cell>
          <cell r="J6965">
            <v>2.187</v>
          </cell>
        </row>
        <row r="6966">
          <cell r="C6966" t="str">
            <v>祁阳县</v>
          </cell>
          <cell r="D6966">
            <v>431121</v>
          </cell>
          <cell r="E6966" t="str">
            <v>三类</v>
          </cell>
          <cell r="F6966" t="str">
            <v>Y053431121</v>
          </cell>
          <cell r="G6966" t="str">
            <v>白金线</v>
          </cell>
          <cell r="H6966">
            <v>0</v>
          </cell>
          <cell r="I6966">
            <v>6.418</v>
          </cell>
          <cell r="J6966">
            <v>1.275</v>
          </cell>
        </row>
        <row r="6967">
          <cell r="C6967" t="str">
            <v>祁阳县</v>
          </cell>
          <cell r="D6967">
            <v>431121</v>
          </cell>
          <cell r="E6967" t="str">
            <v>三类</v>
          </cell>
          <cell r="F6967" t="str">
            <v>Y054431121</v>
          </cell>
          <cell r="G6967" t="str">
            <v>三搭线</v>
          </cell>
          <cell r="H6967">
            <v>0</v>
          </cell>
          <cell r="I6967">
            <v>8.281</v>
          </cell>
          <cell r="J6967">
            <v>1.434</v>
          </cell>
        </row>
        <row r="6968">
          <cell r="C6968" t="str">
            <v>祁阳县</v>
          </cell>
          <cell r="D6968">
            <v>431121</v>
          </cell>
          <cell r="E6968" t="str">
            <v>三类</v>
          </cell>
          <cell r="F6968" t="str">
            <v>Y058431121</v>
          </cell>
          <cell r="G6968" t="str">
            <v>龙村线</v>
          </cell>
          <cell r="H6968">
            <v>0</v>
          </cell>
          <cell r="I6968">
            <v>3.752</v>
          </cell>
          <cell r="J6968">
            <v>3.752</v>
          </cell>
        </row>
        <row r="6969">
          <cell r="C6969" t="str">
            <v>祁阳县</v>
          </cell>
          <cell r="D6969">
            <v>431121</v>
          </cell>
          <cell r="E6969" t="str">
            <v>三类</v>
          </cell>
          <cell r="F6969" t="str">
            <v>Y062431121</v>
          </cell>
          <cell r="G6969" t="str">
            <v>沙四线</v>
          </cell>
          <cell r="H6969">
            <v>0</v>
          </cell>
          <cell r="I6969">
            <v>4.04</v>
          </cell>
          <cell r="J6969">
            <v>2.591</v>
          </cell>
        </row>
        <row r="6970">
          <cell r="C6970" t="str">
            <v>祁阳县</v>
          </cell>
          <cell r="D6970">
            <v>431121</v>
          </cell>
          <cell r="E6970" t="str">
            <v>三类</v>
          </cell>
          <cell r="F6970" t="str">
            <v>Y209431121</v>
          </cell>
          <cell r="G6970" t="str">
            <v>绍春线</v>
          </cell>
          <cell r="H6970">
            <v>0</v>
          </cell>
          <cell r="I6970">
            <v>6.472</v>
          </cell>
          <cell r="J6970">
            <v>0.541</v>
          </cell>
        </row>
        <row r="6971">
          <cell r="C6971" t="str">
            <v>祁阳县</v>
          </cell>
          <cell r="D6971">
            <v>431121</v>
          </cell>
          <cell r="E6971" t="str">
            <v>三类</v>
          </cell>
          <cell r="F6971" t="str">
            <v>Y210431121</v>
          </cell>
          <cell r="G6971" t="str">
            <v>狮狮线</v>
          </cell>
          <cell r="H6971">
            <v>0</v>
          </cell>
          <cell r="I6971">
            <v>2.612</v>
          </cell>
          <cell r="J6971">
            <v>2.612</v>
          </cell>
        </row>
        <row r="6972">
          <cell r="C6972" t="str">
            <v>祁阳县</v>
          </cell>
          <cell r="D6972">
            <v>431121</v>
          </cell>
          <cell r="E6972" t="str">
            <v>三类</v>
          </cell>
          <cell r="F6972" t="str">
            <v>Y216431121</v>
          </cell>
          <cell r="G6972" t="str">
            <v>杨杨线</v>
          </cell>
          <cell r="H6972">
            <v>0</v>
          </cell>
          <cell r="I6972">
            <v>2.5</v>
          </cell>
          <cell r="J6972">
            <v>2.5</v>
          </cell>
        </row>
        <row r="6973">
          <cell r="C6973" t="str">
            <v>祁阳县</v>
          </cell>
          <cell r="D6973">
            <v>431121</v>
          </cell>
          <cell r="E6973" t="str">
            <v>三类</v>
          </cell>
          <cell r="F6973" t="str">
            <v>Y220431121</v>
          </cell>
          <cell r="G6973" t="str">
            <v>四高线</v>
          </cell>
          <cell r="H6973">
            <v>0</v>
          </cell>
          <cell r="I6973">
            <v>2.301</v>
          </cell>
          <cell r="J6973">
            <v>2.301</v>
          </cell>
        </row>
        <row r="6974">
          <cell r="C6974" t="str">
            <v>祁阳县</v>
          </cell>
          <cell r="D6974">
            <v>431121</v>
          </cell>
          <cell r="E6974" t="str">
            <v>三类</v>
          </cell>
          <cell r="F6974" t="str">
            <v>Y221431121</v>
          </cell>
          <cell r="G6974" t="str">
            <v>坪八线</v>
          </cell>
          <cell r="H6974">
            <v>0</v>
          </cell>
          <cell r="I6974">
            <v>5.315</v>
          </cell>
          <cell r="J6974">
            <v>1.436</v>
          </cell>
        </row>
        <row r="6975">
          <cell r="C6975" t="str">
            <v>祁阳县</v>
          </cell>
          <cell r="D6975">
            <v>431121</v>
          </cell>
          <cell r="E6975" t="str">
            <v>三类</v>
          </cell>
          <cell r="F6975" t="str">
            <v>Y222431121</v>
          </cell>
          <cell r="G6975" t="str">
            <v>幸山线</v>
          </cell>
          <cell r="H6975">
            <v>0</v>
          </cell>
          <cell r="I6975">
            <v>4.855</v>
          </cell>
          <cell r="J6975">
            <v>1.517</v>
          </cell>
        </row>
        <row r="6976">
          <cell r="C6976" t="str">
            <v>祁阳县</v>
          </cell>
          <cell r="D6976">
            <v>431121</v>
          </cell>
          <cell r="E6976" t="str">
            <v>三类</v>
          </cell>
          <cell r="F6976" t="str">
            <v>Y224431121</v>
          </cell>
          <cell r="G6976" t="str">
            <v>一建线</v>
          </cell>
          <cell r="H6976">
            <v>0</v>
          </cell>
          <cell r="I6976">
            <v>5.26</v>
          </cell>
          <cell r="J6976">
            <v>3.557</v>
          </cell>
        </row>
        <row r="6977">
          <cell r="C6977" t="str">
            <v>祁阳县</v>
          </cell>
          <cell r="D6977">
            <v>431121</v>
          </cell>
          <cell r="E6977" t="str">
            <v>三类</v>
          </cell>
          <cell r="F6977" t="str">
            <v>Y232431121</v>
          </cell>
          <cell r="G6977" t="str">
            <v>黄黄线</v>
          </cell>
          <cell r="H6977">
            <v>8.405</v>
          </cell>
          <cell r="I6977">
            <v>23.381</v>
          </cell>
          <cell r="J6977">
            <v>9.942</v>
          </cell>
        </row>
        <row r="6978">
          <cell r="C6978" t="str">
            <v>祁阳县</v>
          </cell>
          <cell r="D6978">
            <v>431121</v>
          </cell>
          <cell r="E6978" t="str">
            <v>三类</v>
          </cell>
          <cell r="F6978" t="str">
            <v>Y237431121</v>
          </cell>
          <cell r="G6978" t="str">
            <v>田合线</v>
          </cell>
          <cell r="H6978">
            <v>0</v>
          </cell>
          <cell r="I6978">
            <v>3.434</v>
          </cell>
          <cell r="J6978">
            <v>1.183</v>
          </cell>
        </row>
        <row r="6979">
          <cell r="C6979" t="str">
            <v>祁阳县</v>
          </cell>
          <cell r="D6979">
            <v>431121</v>
          </cell>
          <cell r="E6979" t="str">
            <v>三类</v>
          </cell>
          <cell r="F6979" t="str">
            <v>Y404431121</v>
          </cell>
          <cell r="G6979" t="str">
            <v>黄黄线</v>
          </cell>
          <cell r="H6979">
            <v>0</v>
          </cell>
          <cell r="I6979">
            <v>2.234</v>
          </cell>
          <cell r="J6979">
            <v>2.234</v>
          </cell>
        </row>
        <row r="6980">
          <cell r="C6980" t="str">
            <v>祁阳县</v>
          </cell>
          <cell r="D6980">
            <v>431121</v>
          </cell>
          <cell r="E6980" t="str">
            <v>三类</v>
          </cell>
          <cell r="F6980" t="str">
            <v>Y498431121</v>
          </cell>
          <cell r="G6980" t="str">
            <v>松农线</v>
          </cell>
          <cell r="H6980">
            <v>0</v>
          </cell>
          <cell r="I6980">
            <v>6.82</v>
          </cell>
          <cell r="J6980">
            <v>2.54</v>
          </cell>
        </row>
        <row r="6981">
          <cell r="C6981" t="str">
            <v>祁阳县</v>
          </cell>
          <cell r="D6981">
            <v>431121</v>
          </cell>
          <cell r="E6981" t="str">
            <v>三类</v>
          </cell>
          <cell r="F6981" t="str">
            <v>Y500431121</v>
          </cell>
          <cell r="G6981" t="str">
            <v>麻许线</v>
          </cell>
          <cell r="H6981">
            <v>0</v>
          </cell>
          <cell r="I6981">
            <v>4.767</v>
          </cell>
          <cell r="J6981">
            <v>4.767</v>
          </cell>
        </row>
        <row r="6982">
          <cell r="C6982" t="str">
            <v>祁阳县</v>
          </cell>
          <cell r="D6982">
            <v>431121</v>
          </cell>
          <cell r="E6982" t="str">
            <v>三类</v>
          </cell>
          <cell r="F6982" t="str">
            <v>Y502431121</v>
          </cell>
          <cell r="G6982" t="str">
            <v>鹅农线</v>
          </cell>
          <cell r="H6982">
            <v>0</v>
          </cell>
          <cell r="I6982">
            <v>7.17</v>
          </cell>
          <cell r="J6982">
            <v>4.972</v>
          </cell>
        </row>
        <row r="6983">
          <cell r="C6983" t="str">
            <v>祁阳县</v>
          </cell>
          <cell r="D6983">
            <v>431121</v>
          </cell>
          <cell r="E6983" t="str">
            <v>三类</v>
          </cell>
          <cell r="F6983" t="str">
            <v>Y503431121</v>
          </cell>
          <cell r="G6983" t="str">
            <v>菱八线</v>
          </cell>
          <cell r="H6983">
            <v>0</v>
          </cell>
          <cell r="I6983">
            <v>5.224</v>
          </cell>
          <cell r="J6983">
            <v>1.964</v>
          </cell>
        </row>
        <row r="6984">
          <cell r="C6984" t="str">
            <v>祁阳县</v>
          </cell>
          <cell r="D6984">
            <v>431121</v>
          </cell>
          <cell r="E6984" t="str">
            <v>三类</v>
          </cell>
          <cell r="F6984" t="str">
            <v>Y504431121</v>
          </cell>
          <cell r="G6984" t="str">
            <v>官梓线</v>
          </cell>
          <cell r="H6984">
            <v>0</v>
          </cell>
          <cell r="I6984">
            <v>6.191</v>
          </cell>
          <cell r="J6984">
            <v>6.191</v>
          </cell>
        </row>
        <row r="6985">
          <cell r="C6985" t="str">
            <v>祁阳县</v>
          </cell>
          <cell r="D6985">
            <v>431121</v>
          </cell>
          <cell r="E6985" t="str">
            <v>三类</v>
          </cell>
          <cell r="F6985" t="str">
            <v>Y506431121</v>
          </cell>
          <cell r="G6985" t="str">
            <v>大堆线</v>
          </cell>
          <cell r="H6985">
            <v>0</v>
          </cell>
          <cell r="I6985">
            <v>5.109</v>
          </cell>
          <cell r="J6985">
            <v>1.755</v>
          </cell>
        </row>
        <row r="6986">
          <cell r="C6986" t="str">
            <v>祁阳县</v>
          </cell>
          <cell r="D6986">
            <v>431121</v>
          </cell>
          <cell r="E6986" t="str">
            <v>三类</v>
          </cell>
          <cell r="F6986" t="str">
            <v>Y507431121</v>
          </cell>
          <cell r="G6986" t="str">
            <v>大清线</v>
          </cell>
          <cell r="H6986">
            <v>0</v>
          </cell>
          <cell r="I6986">
            <v>4.436</v>
          </cell>
          <cell r="J6986">
            <v>3.144</v>
          </cell>
        </row>
        <row r="6987">
          <cell r="C6987" t="str">
            <v>祁阳县</v>
          </cell>
          <cell r="D6987">
            <v>431121</v>
          </cell>
          <cell r="E6987" t="str">
            <v>三类</v>
          </cell>
          <cell r="F6987" t="str">
            <v>Y508431121</v>
          </cell>
          <cell r="G6987" t="str">
            <v>新黄线</v>
          </cell>
          <cell r="H6987">
            <v>0</v>
          </cell>
          <cell r="I6987">
            <v>4.943</v>
          </cell>
          <cell r="J6987">
            <v>4.093</v>
          </cell>
        </row>
        <row r="6988">
          <cell r="C6988" t="str">
            <v>祁阳县</v>
          </cell>
          <cell r="D6988">
            <v>431121</v>
          </cell>
          <cell r="E6988" t="str">
            <v>三类</v>
          </cell>
          <cell r="F6988" t="str">
            <v>Y509431121</v>
          </cell>
          <cell r="G6988" t="str">
            <v>珠中线</v>
          </cell>
          <cell r="H6988">
            <v>0</v>
          </cell>
          <cell r="I6988">
            <v>6.905</v>
          </cell>
          <cell r="J6988">
            <v>5.934</v>
          </cell>
        </row>
        <row r="6989">
          <cell r="C6989" t="str">
            <v>祁阳县</v>
          </cell>
          <cell r="D6989">
            <v>431121</v>
          </cell>
          <cell r="E6989" t="str">
            <v>三类</v>
          </cell>
          <cell r="F6989" t="str">
            <v>Y510431121</v>
          </cell>
          <cell r="G6989" t="str">
            <v>坝黄线</v>
          </cell>
          <cell r="H6989">
            <v>0</v>
          </cell>
          <cell r="I6989">
            <v>5.132</v>
          </cell>
          <cell r="J6989">
            <v>1.866</v>
          </cell>
        </row>
        <row r="6990">
          <cell r="C6990" t="str">
            <v>祁阳县</v>
          </cell>
          <cell r="D6990">
            <v>431121</v>
          </cell>
          <cell r="E6990" t="str">
            <v>三类</v>
          </cell>
          <cell r="F6990" t="str">
            <v>Y511431121</v>
          </cell>
          <cell r="G6990" t="str">
            <v>财隆线</v>
          </cell>
          <cell r="H6990">
            <v>0</v>
          </cell>
          <cell r="I6990">
            <v>3.65</v>
          </cell>
          <cell r="J6990">
            <v>3.154</v>
          </cell>
        </row>
        <row r="6991">
          <cell r="C6991" t="str">
            <v>祁阳县</v>
          </cell>
          <cell r="D6991">
            <v>431121</v>
          </cell>
          <cell r="E6991" t="str">
            <v>三类</v>
          </cell>
          <cell r="F6991" t="str">
            <v>Y512431121</v>
          </cell>
          <cell r="G6991" t="str">
            <v>邓唐线</v>
          </cell>
          <cell r="H6991">
            <v>0</v>
          </cell>
          <cell r="I6991">
            <v>7.362</v>
          </cell>
          <cell r="J6991">
            <v>1.172</v>
          </cell>
        </row>
        <row r="6992">
          <cell r="C6992" t="str">
            <v>祁阳县</v>
          </cell>
          <cell r="D6992">
            <v>431121</v>
          </cell>
          <cell r="E6992" t="str">
            <v>三类</v>
          </cell>
          <cell r="F6992" t="str">
            <v>Y513431121</v>
          </cell>
          <cell r="G6992" t="str">
            <v>杨联线</v>
          </cell>
          <cell r="H6992">
            <v>0</v>
          </cell>
          <cell r="I6992">
            <v>0.527</v>
          </cell>
          <cell r="J6992">
            <v>0.527</v>
          </cell>
        </row>
        <row r="6993">
          <cell r="C6993" t="str">
            <v>祁阳县</v>
          </cell>
          <cell r="D6993">
            <v>431121</v>
          </cell>
          <cell r="E6993" t="str">
            <v>三类</v>
          </cell>
          <cell r="F6993" t="str">
            <v>Y514431121</v>
          </cell>
          <cell r="G6993" t="str">
            <v>下廖线</v>
          </cell>
          <cell r="H6993">
            <v>0</v>
          </cell>
          <cell r="I6993">
            <v>6.782</v>
          </cell>
          <cell r="J6993">
            <v>4.836</v>
          </cell>
        </row>
        <row r="6994">
          <cell r="C6994" t="str">
            <v>祁阳县</v>
          </cell>
          <cell r="D6994">
            <v>431121</v>
          </cell>
          <cell r="E6994" t="str">
            <v>三类</v>
          </cell>
          <cell r="F6994" t="str">
            <v>Y515431121</v>
          </cell>
          <cell r="G6994" t="str">
            <v>炭长线</v>
          </cell>
          <cell r="H6994">
            <v>0</v>
          </cell>
          <cell r="I6994">
            <v>6.598</v>
          </cell>
          <cell r="J6994">
            <v>6.598</v>
          </cell>
        </row>
        <row r="6995">
          <cell r="C6995" t="str">
            <v>祁阳县</v>
          </cell>
          <cell r="D6995">
            <v>431121</v>
          </cell>
          <cell r="E6995" t="str">
            <v>三类</v>
          </cell>
          <cell r="F6995" t="str">
            <v>Y517431121</v>
          </cell>
          <cell r="G6995" t="str">
            <v>向石线</v>
          </cell>
          <cell r="H6995">
            <v>0</v>
          </cell>
          <cell r="I6995">
            <v>6.256</v>
          </cell>
          <cell r="J6995">
            <v>5.168</v>
          </cell>
        </row>
        <row r="6996">
          <cell r="C6996" t="str">
            <v>祁阳县</v>
          </cell>
          <cell r="D6996">
            <v>431121</v>
          </cell>
          <cell r="E6996" t="str">
            <v>三类</v>
          </cell>
          <cell r="F6996" t="str">
            <v>Y518431121</v>
          </cell>
          <cell r="G6996" t="str">
            <v>大农线</v>
          </cell>
          <cell r="H6996">
            <v>0</v>
          </cell>
          <cell r="I6996">
            <v>6.801</v>
          </cell>
          <cell r="J6996">
            <v>3.29</v>
          </cell>
        </row>
        <row r="6997">
          <cell r="C6997" t="str">
            <v>祁阳县</v>
          </cell>
          <cell r="D6997">
            <v>431121</v>
          </cell>
          <cell r="E6997" t="str">
            <v>三类</v>
          </cell>
          <cell r="F6997" t="str">
            <v>Y519431121</v>
          </cell>
          <cell r="G6997" t="str">
            <v>陶汤线</v>
          </cell>
          <cell r="H6997">
            <v>0</v>
          </cell>
          <cell r="I6997">
            <v>4.857</v>
          </cell>
          <cell r="J6997">
            <v>4.857</v>
          </cell>
        </row>
        <row r="6998">
          <cell r="C6998" t="str">
            <v>祁阳县</v>
          </cell>
          <cell r="D6998">
            <v>431121</v>
          </cell>
          <cell r="E6998" t="str">
            <v>三类</v>
          </cell>
          <cell r="F6998" t="str">
            <v>Y520431121</v>
          </cell>
          <cell r="G6998" t="str">
            <v>满木线</v>
          </cell>
          <cell r="H6998">
            <v>0</v>
          </cell>
          <cell r="I6998">
            <v>0.876</v>
          </cell>
          <cell r="J6998">
            <v>0.876</v>
          </cell>
        </row>
        <row r="6999">
          <cell r="C6999" t="str">
            <v>祁阳县</v>
          </cell>
          <cell r="D6999">
            <v>431121</v>
          </cell>
          <cell r="E6999" t="str">
            <v>三类</v>
          </cell>
          <cell r="F6999" t="str">
            <v>Y521431121</v>
          </cell>
          <cell r="G6999" t="str">
            <v>三杨线</v>
          </cell>
          <cell r="H6999">
            <v>0</v>
          </cell>
          <cell r="I6999">
            <v>9.256</v>
          </cell>
          <cell r="J6999">
            <v>3.104</v>
          </cell>
        </row>
        <row r="7000">
          <cell r="C7000" t="str">
            <v>祁阳县</v>
          </cell>
          <cell r="D7000">
            <v>431121</v>
          </cell>
          <cell r="E7000" t="str">
            <v>三类</v>
          </cell>
          <cell r="F7000" t="str">
            <v>Y522431121</v>
          </cell>
          <cell r="G7000" t="str">
            <v>新永线</v>
          </cell>
          <cell r="H7000">
            <v>0</v>
          </cell>
          <cell r="I7000">
            <v>7.609</v>
          </cell>
          <cell r="J7000">
            <v>2.244</v>
          </cell>
        </row>
        <row r="7001">
          <cell r="C7001" t="str">
            <v>祁阳县</v>
          </cell>
          <cell r="D7001">
            <v>431121</v>
          </cell>
          <cell r="E7001" t="str">
            <v>三类</v>
          </cell>
          <cell r="F7001" t="str">
            <v>Y523431121</v>
          </cell>
          <cell r="G7001" t="str">
            <v>大和线</v>
          </cell>
          <cell r="H7001">
            <v>0</v>
          </cell>
          <cell r="I7001">
            <v>7.639</v>
          </cell>
          <cell r="J7001">
            <v>1.043</v>
          </cell>
        </row>
        <row r="7002">
          <cell r="C7002" t="str">
            <v>祁阳县</v>
          </cell>
          <cell r="D7002">
            <v>431121</v>
          </cell>
          <cell r="E7002" t="str">
            <v>三类</v>
          </cell>
          <cell r="F7002" t="str">
            <v>Y524431121</v>
          </cell>
          <cell r="G7002" t="str">
            <v>镰金线</v>
          </cell>
          <cell r="H7002">
            <v>0</v>
          </cell>
          <cell r="I7002">
            <v>5.649</v>
          </cell>
          <cell r="J7002">
            <v>2.116</v>
          </cell>
        </row>
        <row r="7003">
          <cell r="C7003" t="str">
            <v>祁阳县</v>
          </cell>
          <cell r="D7003">
            <v>431121</v>
          </cell>
          <cell r="E7003" t="str">
            <v>三类</v>
          </cell>
          <cell r="F7003" t="str">
            <v>Y734431121</v>
          </cell>
          <cell r="G7003" t="str">
            <v>太共线</v>
          </cell>
          <cell r="H7003">
            <v>0.669</v>
          </cell>
          <cell r="I7003">
            <v>4.8</v>
          </cell>
          <cell r="J7003">
            <v>1.447</v>
          </cell>
        </row>
        <row r="7004">
          <cell r="C7004" t="str">
            <v>祁阳县</v>
          </cell>
          <cell r="D7004">
            <v>431121</v>
          </cell>
          <cell r="E7004" t="str">
            <v>三类</v>
          </cell>
          <cell r="F7004" t="str">
            <v>Y736431121</v>
          </cell>
          <cell r="G7004" t="str">
            <v>十杨线</v>
          </cell>
          <cell r="H7004">
            <v>0</v>
          </cell>
          <cell r="I7004">
            <v>4.558</v>
          </cell>
          <cell r="J7004">
            <v>1.001</v>
          </cell>
        </row>
        <row r="7005">
          <cell r="C7005" t="str">
            <v>祁阳县</v>
          </cell>
          <cell r="D7005">
            <v>431121</v>
          </cell>
          <cell r="E7005" t="str">
            <v>三类</v>
          </cell>
          <cell r="F7005" t="str">
            <v>Y739431121</v>
          </cell>
          <cell r="G7005" t="str">
            <v>杨江线</v>
          </cell>
          <cell r="H7005">
            <v>0</v>
          </cell>
          <cell r="I7005">
            <v>4.846</v>
          </cell>
          <cell r="J7005">
            <v>4.664</v>
          </cell>
        </row>
        <row r="7006">
          <cell r="C7006" t="str">
            <v>祁阳县</v>
          </cell>
          <cell r="D7006">
            <v>431121</v>
          </cell>
          <cell r="E7006" t="str">
            <v>三类</v>
          </cell>
          <cell r="F7006" t="str">
            <v>Y741431121</v>
          </cell>
          <cell r="G7006" t="str">
            <v>龙清线</v>
          </cell>
          <cell r="H7006">
            <v>0</v>
          </cell>
          <cell r="I7006">
            <v>0.581</v>
          </cell>
          <cell r="J7006">
            <v>0.581</v>
          </cell>
        </row>
        <row r="7007">
          <cell r="C7007" t="str">
            <v>祁阳县</v>
          </cell>
          <cell r="D7007">
            <v>431121</v>
          </cell>
          <cell r="E7007" t="str">
            <v>三类</v>
          </cell>
          <cell r="F7007" t="str">
            <v>Y743431121</v>
          </cell>
          <cell r="G7007" t="str">
            <v>黄闲线</v>
          </cell>
          <cell r="H7007">
            <v>0</v>
          </cell>
          <cell r="I7007">
            <v>4.627</v>
          </cell>
          <cell r="J7007">
            <v>2.928</v>
          </cell>
        </row>
        <row r="7008">
          <cell r="C7008" t="str">
            <v>祁阳县</v>
          </cell>
          <cell r="D7008">
            <v>431121</v>
          </cell>
          <cell r="E7008" t="str">
            <v>三类</v>
          </cell>
          <cell r="F7008" t="str">
            <v>Y744431121</v>
          </cell>
          <cell r="G7008" t="str">
            <v>联仙线</v>
          </cell>
          <cell r="H7008">
            <v>0</v>
          </cell>
          <cell r="I7008">
            <v>6.589</v>
          </cell>
          <cell r="J7008">
            <v>3.24</v>
          </cell>
        </row>
        <row r="7009">
          <cell r="C7009" t="str">
            <v>祁阳县</v>
          </cell>
          <cell r="D7009">
            <v>431121</v>
          </cell>
          <cell r="E7009" t="str">
            <v>三类</v>
          </cell>
          <cell r="F7009" t="str">
            <v>Y745431121</v>
          </cell>
          <cell r="G7009" t="str">
            <v>高太线</v>
          </cell>
          <cell r="H7009">
            <v>0</v>
          </cell>
          <cell r="I7009">
            <v>5.157</v>
          </cell>
          <cell r="J7009">
            <v>2.744</v>
          </cell>
        </row>
        <row r="7010">
          <cell r="C7010" t="str">
            <v>祁阳县</v>
          </cell>
          <cell r="D7010">
            <v>431121</v>
          </cell>
          <cell r="E7010" t="str">
            <v>三类</v>
          </cell>
          <cell r="F7010" t="str">
            <v>Y746431121</v>
          </cell>
          <cell r="G7010" t="str">
            <v>广丁线</v>
          </cell>
          <cell r="H7010">
            <v>0</v>
          </cell>
          <cell r="I7010">
            <v>7.297</v>
          </cell>
          <cell r="J7010">
            <v>7.297</v>
          </cell>
        </row>
        <row r="7011">
          <cell r="C7011" t="str">
            <v>祁阳县</v>
          </cell>
          <cell r="D7011">
            <v>431121</v>
          </cell>
          <cell r="E7011" t="str">
            <v>三类</v>
          </cell>
          <cell r="F7011" t="str">
            <v>Y747431121</v>
          </cell>
          <cell r="G7011" t="str">
            <v>毛老线</v>
          </cell>
          <cell r="H7011">
            <v>0</v>
          </cell>
          <cell r="I7011">
            <v>3.369</v>
          </cell>
          <cell r="J7011">
            <v>3.369</v>
          </cell>
        </row>
        <row r="7012">
          <cell r="C7012" t="str">
            <v>祁阳县</v>
          </cell>
          <cell r="D7012">
            <v>431121</v>
          </cell>
          <cell r="E7012" t="str">
            <v>三类</v>
          </cell>
          <cell r="F7012" t="str">
            <v>Y749431121</v>
          </cell>
          <cell r="G7012" t="str">
            <v>天黄线</v>
          </cell>
          <cell r="H7012">
            <v>0</v>
          </cell>
          <cell r="I7012">
            <v>7.888</v>
          </cell>
          <cell r="J7012">
            <v>7.632</v>
          </cell>
        </row>
        <row r="7013">
          <cell r="C7013" t="str">
            <v>祁阳县</v>
          </cell>
          <cell r="D7013">
            <v>431121</v>
          </cell>
          <cell r="E7013" t="str">
            <v>三类</v>
          </cell>
          <cell r="F7013" t="str">
            <v>Y750431121</v>
          </cell>
          <cell r="G7013" t="str">
            <v>黄枣线</v>
          </cell>
          <cell r="H7013">
            <v>0</v>
          </cell>
          <cell r="I7013">
            <v>5.416</v>
          </cell>
          <cell r="J7013">
            <v>2.624</v>
          </cell>
        </row>
        <row r="7014">
          <cell r="C7014" t="str">
            <v>祁阳县</v>
          </cell>
          <cell r="D7014">
            <v>431121</v>
          </cell>
          <cell r="E7014" t="str">
            <v>三类</v>
          </cell>
          <cell r="F7014" t="str">
            <v>Y751431121</v>
          </cell>
          <cell r="G7014" t="str">
            <v>亭松线</v>
          </cell>
          <cell r="H7014">
            <v>0</v>
          </cell>
          <cell r="I7014">
            <v>5.819</v>
          </cell>
          <cell r="J7014">
            <v>2.875</v>
          </cell>
        </row>
        <row r="7015">
          <cell r="C7015" t="str">
            <v>祁阳县</v>
          </cell>
          <cell r="D7015">
            <v>431121</v>
          </cell>
          <cell r="E7015" t="str">
            <v>三类</v>
          </cell>
          <cell r="F7015" t="str">
            <v>Y752431121</v>
          </cell>
          <cell r="G7015" t="str">
            <v>珠龙线</v>
          </cell>
          <cell r="H7015">
            <v>5.979</v>
          </cell>
          <cell r="I7015">
            <v>7.4</v>
          </cell>
          <cell r="J7015">
            <v>1.133</v>
          </cell>
        </row>
        <row r="7016">
          <cell r="C7016" t="str">
            <v>祁阳县</v>
          </cell>
          <cell r="D7016">
            <v>431121</v>
          </cell>
          <cell r="E7016" t="str">
            <v>三类</v>
          </cell>
          <cell r="F7016" t="str">
            <v>Y753431121</v>
          </cell>
          <cell r="G7016" t="str">
            <v>舒茶线</v>
          </cell>
          <cell r="H7016">
            <v>0</v>
          </cell>
          <cell r="I7016">
            <v>5.074</v>
          </cell>
          <cell r="J7016">
            <v>1.455</v>
          </cell>
        </row>
        <row r="7017">
          <cell r="C7017" t="str">
            <v>祁阳县</v>
          </cell>
          <cell r="D7017">
            <v>431121</v>
          </cell>
          <cell r="E7017" t="str">
            <v>三类</v>
          </cell>
          <cell r="F7017" t="str">
            <v>Y755431121</v>
          </cell>
          <cell r="G7017" t="str">
            <v>段大线</v>
          </cell>
          <cell r="H7017">
            <v>0</v>
          </cell>
          <cell r="I7017">
            <v>8.788</v>
          </cell>
          <cell r="J7017">
            <v>2.444</v>
          </cell>
        </row>
        <row r="7018">
          <cell r="C7018" t="str">
            <v>祁阳县</v>
          </cell>
          <cell r="D7018">
            <v>431121</v>
          </cell>
          <cell r="E7018" t="str">
            <v>三类</v>
          </cell>
          <cell r="F7018" t="str">
            <v>Y760431121</v>
          </cell>
          <cell r="G7018" t="str">
            <v>青向线</v>
          </cell>
          <cell r="H7018">
            <v>0</v>
          </cell>
          <cell r="I7018">
            <v>7.02</v>
          </cell>
          <cell r="J7018">
            <v>0.183</v>
          </cell>
        </row>
        <row r="7019">
          <cell r="C7019" t="str">
            <v>祁阳县</v>
          </cell>
          <cell r="D7019">
            <v>431121</v>
          </cell>
          <cell r="E7019" t="str">
            <v>三类</v>
          </cell>
          <cell r="F7019" t="str">
            <v>Y761431121</v>
          </cell>
          <cell r="G7019" t="str">
            <v>蒋新线</v>
          </cell>
          <cell r="H7019">
            <v>0</v>
          </cell>
          <cell r="I7019">
            <v>4.264</v>
          </cell>
          <cell r="J7019">
            <v>1.315</v>
          </cell>
        </row>
        <row r="7020">
          <cell r="C7020" t="str">
            <v>祁阳县</v>
          </cell>
          <cell r="D7020">
            <v>431121</v>
          </cell>
          <cell r="E7020" t="str">
            <v>三类</v>
          </cell>
          <cell r="F7020" t="str">
            <v>Y762431121</v>
          </cell>
          <cell r="G7020" t="str">
            <v>雅光线</v>
          </cell>
          <cell r="H7020">
            <v>0</v>
          </cell>
          <cell r="I7020">
            <v>5.889</v>
          </cell>
          <cell r="J7020">
            <v>5.889</v>
          </cell>
        </row>
        <row r="7021">
          <cell r="C7021" t="str">
            <v>祁阳县</v>
          </cell>
          <cell r="D7021">
            <v>431121</v>
          </cell>
          <cell r="E7021" t="str">
            <v>三类</v>
          </cell>
          <cell r="F7021" t="str">
            <v>Y763431121</v>
          </cell>
          <cell r="G7021" t="str">
            <v>任联线</v>
          </cell>
          <cell r="H7021">
            <v>0</v>
          </cell>
          <cell r="I7021">
            <v>8.065</v>
          </cell>
          <cell r="J7021">
            <v>8.065</v>
          </cell>
        </row>
        <row r="7022">
          <cell r="C7022" t="str">
            <v>祁阳县</v>
          </cell>
          <cell r="D7022">
            <v>431121</v>
          </cell>
          <cell r="E7022" t="str">
            <v>三类</v>
          </cell>
          <cell r="F7022" t="str">
            <v>Y764431121</v>
          </cell>
          <cell r="G7022" t="str">
            <v>杉福线</v>
          </cell>
          <cell r="H7022">
            <v>0</v>
          </cell>
          <cell r="I7022">
            <v>4.631</v>
          </cell>
          <cell r="J7022">
            <v>4.631</v>
          </cell>
        </row>
        <row r="7023">
          <cell r="C7023" t="str">
            <v>祁阳县</v>
          </cell>
          <cell r="D7023">
            <v>431121</v>
          </cell>
          <cell r="E7023" t="str">
            <v>三类</v>
          </cell>
          <cell r="F7023" t="str">
            <v>Y781431121</v>
          </cell>
          <cell r="G7023" t="str">
            <v>大合线</v>
          </cell>
          <cell r="H7023">
            <v>0</v>
          </cell>
          <cell r="I7023">
            <v>2.267</v>
          </cell>
          <cell r="J7023">
            <v>2.267</v>
          </cell>
        </row>
        <row r="7024">
          <cell r="C7024" t="str">
            <v>东安县小计</v>
          </cell>
        </row>
        <row r="7024">
          <cell r="J7024">
            <v>480.503</v>
          </cell>
        </row>
        <row r="7025">
          <cell r="C7025" t="str">
            <v>东安县</v>
          </cell>
          <cell r="D7025">
            <v>431122</v>
          </cell>
          <cell r="E7025" t="str">
            <v>三类</v>
          </cell>
          <cell r="F7025" t="str">
            <v>C008431122</v>
          </cell>
          <cell r="G7025" t="str">
            <v>徐戈线</v>
          </cell>
          <cell r="H7025">
            <v>0</v>
          </cell>
          <cell r="I7025">
            <v>4.336</v>
          </cell>
          <cell r="J7025">
            <v>4.336</v>
          </cell>
        </row>
        <row r="7026">
          <cell r="C7026" t="str">
            <v>东安县</v>
          </cell>
          <cell r="D7026">
            <v>431122</v>
          </cell>
          <cell r="E7026" t="str">
            <v>三类</v>
          </cell>
          <cell r="F7026" t="str">
            <v>C018431122</v>
          </cell>
          <cell r="G7026" t="str">
            <v>白老线</v>
          </cell>
          <cell r="H7026">
            <v>0</v>
          </cell>
          <cell r="I7026">
            <v>12.52</v>
          </cell>
          <cell r="J7026">
            <v>9.141</v>
          </cell>
        </row>
        <row r="7027">
          <cell r="C7027" t="str">
            <v>东安县</v>
          </cell>
          <cell r="D7027">
            <v>431122</v>
          </cell>
          <cell r="E7027" t="str">
            <v>三类</v>
          </cell>
          <cell r="F7027" t="str">
            <v>C020431122</v>
          </cell>
          <cell r="G7027" t="str">
            <v>坝紫线</v>
          </cell>
          <cell r="H7027">
            <v>0</v>
          </cell>
          <cell r="I7027">
            <v>3.045</v>
          </cell>
          <cell r="J7027">
            <v>3.045</v>
          </cell>
        </row>
        <row r="7028">
          <cell r="C7028" t="str">
            <v>东安县</v>
          </cell>
          <cell r="D7028">
            <v>431122</v>
          </cell>
          <cell r="E7028" t="str">
            <v>三类</v>
          </cell>
          <cell r="F7028" t="str">
            <v>C025431122</v>
          </cell>
          <cell r="G7028" t="str">
            <v>新冷线</v>
          </cell>
          <cell r="H7028">
            <v>0</v>
          </cell>
          <cell r="I7028">
            <v>8.627</v>
          </cell>
          <cell r="J7028">
            <v>7.73</v>
          </cell>
        </row>
        <row r="7029">
          <cell r="C7029" t="str">
            <v>东安县</v>
          </cell>
          <cell r="D7029">
            <v>431122</v>
          </cell>
          <cell r="E7029" t="str">
            <v>三类</v>
          </cell>
          <cell r="F7029" t="str">
            <v>C028431122</v>
          </cell>
          <cell r="G7029" t="str">
            <v>李易线</v>
          </cell>
          <cell r="H7029">
            <v>0</v>
          </cell>
          <cell r="I7029">
            <v>6.127</v>
          </cell>
          <cell r="J7029">
            <v>6.127</v>
          </cell>
        </row>
        <row r="7030">
          <cell r="C7030" t="str">
            <v>东安县</v>
          </cell>
          <cell r="D7030">
            <v>431122</v>
          </cell>
          <cell r="E7030" t="str">
            <v>三类</v>
          </cell>
          <cell r="F7030" t="str">
            <v>C037431122</v>
          </cell>
          <cell r="G7030" t="str">
            <v>严龙线</v>
          </cell>
          <cell r="H7030">
            <v>0</v>
          </cell>
          <cell r="I7030">
            <v>2.617</v>
          </cell>
          <cell r="J7030">
            <v>2.617</v>
          </cell>
        </row>
        <row r="7031">
          <cell r="C7031" t="str">
            <v>东安县</v>
          </cell>
          <cell r="D7031">
            <v>431122</v>
          </cell>
          <cell r="E7031" t="str">
            <v>三类</v>
          </cell>
          <cell r="F7031" t="str">
            <v>C044431122</v>
          </cell>
          <cell r="G7031" t="str">
            <v>茶町线</v>
          </cell>
          <cell r="H7031">
            <v>0</v>
          </cell>
          <cell r="I7031">
            <v>2.103</v>
          </cell>
          <cell r="J7031">
            <v>2.103</v>
          </cell>
        </row>
        <row r="7032">
          <cell r="C7032" t="str">
            <v>东安县</v>
          </cell>
          <cell r="D7032">
            <v>431122</v>
          </cell>
          <cell r="E7032" t="str">
            <v>三类</v>
          </cell>
          <cell r="F7032" t="str">
            <v>C057431122</v>
          </cell>
          <cell r="G7032" t="str">
            <v>兹柘线</v>
          </cell>
          <cell r="H7032">
            <v>0</v>
          </cell>
          <cell r="I7032">
            <v>4.488</v>
          </cell>
          <cell r="J7032">
            <v>4.488</v>
          </cell>
        </row>
        <row r="7033">
          <cell r="C7033" t="str">
            <v>东安县</v>
          </cell>
          <cell r="D7033">
            <v>431122</v>
          </cell>
          <cell r="E7033" t="str">
            <v>三类</v>
          </cell>
          <cell r="F7033" t="str">
            <v>C058431122</v>
          </cell>
          <cell r="G7033" t="str">
            <v>张中线</v>
          </cell>
          <cell r="H7033">
            <v>0</v>
          </cell>
          <cell r="I7033">
            <v>3.105</v>
          </cell>
          <cell r="J7033">
            <v>3.105</v>
          </cell>
        </row>
        <row r="7034">
          <cell r="C7034" t="str">
            <v>东安县</v>
          </cell>
          <cell r="D7034">
            <v>431122</v>
          </cell>
          <cell r="E7034" t="str">
            <v>三类</v>
          </cell>
          <cell r="F7034" t="str">
            <v>C066431122</v>
          </cell>
          <cell r="G7034" t="str">
            <v>拱柳线</v>
          </cell>
          <cell r="H7034">
            <v>0</v>
          </cell>
          <cell r="I7034">
            <v>1.327</v>
          </cell>
          <cell r="J7034">
            <v>1.327</v>
          </cell>
        </row>
        <row r="7035">
          <cell r="C7035" t="str">
            <v>东安县</v>
          </cell>
          <cell r="D7035">
            <v>431122</v>
          </cell>
          <cell r="E7035" t="str">
            <v>三类</v>
          </cell>
          <cell r="F7035" t="str">
            <v>C067431122</v>
          </cell>
          <cell r="G7035" t="str">
            <v>新源线</v>
          </cell>
          <cell r="H7035">
            <v>0</v>
          </cell>
          <cell r="I7035">
            <v>4.766</v>
          </cell>
          <cell r="J7035">
            <v>4.766</v>
          </cell>
        </row>
        <row r="7036">
          <cell r="C7036" t="str">
            <v>东安县</v>
          </cell>
          <cell r="D7036">
            <v>431122</v>
          </cell>
          <cell r="E7036" t="str">
            <v>三类</v>
          </cell>
          <cell r="F7036" t="str">
            <v>C070431122</v>
          </cell>
          <cell r="G7036" t="str">
            <v>石白线</v>
          </cell>
          <cell r="H7036">
            <v>0</v>
          </cell>
          <cell r="I7036">
            <v>2.429</v>
          </cell>
          <cell r="J7036">
            <v>2.425</v>
          </cell>
        </row>
        <row r="7037">
          <cell r="C7037" t="str">
            <v>东安县</v>
          </cell>
          <cell r="D7037">
            <v>431122</v>
          </cell>
          <cell r="E7037" t="str">
            <v>三类</v>
          </cell>
          <cell r="F7037" t="str">
            <v>C072431122</v>
          </cell>
          <cell r="G7037" t="str">
            <v>派竹线</v>
          </cell>
          <cell r="H7037">
            <v>0</v>
          </cell>
          <cell r="I7037">
            <v>1.58</v>
          </cell>
          <cell r="J7037">
            <v>1.58</v>
          </cell>
        </row>
        <row r="7038">
          <cell r="C7038" t="str">
            <v>东安县</v>
          </cell>
          <cell r="D7038">
            <v>431122</v>
          </cell>
          <cell r="E7038" t="str">
            <v>三类</v>
          </cell>
          <cell r="F7038" t="str">
            <v>C076431122</v>
          </cell>
          <cell r="G7038" t="str">
            <v>团唐线</v>
          </cell>
          <cell r="H7038">
            <v>4.791</v>
          </cell>
          <cell r="I7038">
            <v>8.028</v>
          </cell>
          <cell r="J7038">
            <v>3.226</v>
          </cell>
        </row>
        <row r="7039">
          <cell r="C7039" t="str">
            <v>东安县</v>
          </cell>
          <cell r="D7039">
            <v>431122</v>
          </cell>
          <cell r="E7039" t="str">
            <v>三类</v>
          </cell>
          <cell r="F7039" t="str">
            <v>C079431122</v>
          </cell>
          <cell r="G7039" t="str">
            <v>路井线</v>
          </cell>
          <cell r="H7039">
            <v>0</v>
          </cell>
          <cell r="I7039">
            <v>2.404</v>
          </cell>
          <cell r="J7039">
            <v>2.404</v>
          </cell>
        </row>
        <row r="7040">
          <cell r="C7040" t="str">
            <v>东安县</v>
          </cell>
          <cell r="D7040">
            <v>431122</v>
          </cell>
          <cell r="E7040" t="str">
            <v>三类</v>
          </cell>
          <cell r="F7040" t="str">
            <v>C090431122</v>
          </cell>
          <cell r="G7040" t="str">
            <v>学灌线</v>
          </cell>
          <cell r="H7040">
            <v>1.803</v>
          </cell>
          <cell r="I7040">
            <v>4.241</v>
          </cell>
          <cell r="J7040">
            <v>1.851</v>
          </cell>
        </row>
        <row r="7041">
          <cell r="C7041" t="str">
            <v>东安县</v>
          </cell>
          <cell r="D7041">
            <v>431122</v>
          </cell>
          <cell r="E7041" t="str">
            <v>三类</v>
          </cell>
          <cell r="F7041" t="str">
            <v>C095431122</v>
          </cell>
          <cell r="G7041" t="str">
            <v>苏白线</v>
          </cell>
          <cell r="H7041">
            <v>0</v>
          </cell>
          <cell r="I7041">
            <v>3.086</v>
          </cell>
          <cell r="J7041">
            <v>3.086</v>
          </cell>
        </row>
        <row r="7042">
          <cell r="C7042" t="str">
            <v>东安县</v>
          </cell>
          <cell r="D7042">
            <v>431122</v>
          </cell>
          <cell r="E7042" t="str">
            <v>三类</v>
          </cell>
          <cell r="F7042" t="str">
            <v>C096431122</v>
          </cell>
          <cell r="G7042" t="str">
            <v>线线线</v>
          </cell>
          <cell r="H7042">
            <v>0</v>
          </cell>
          <cell r="I7042">
            <v>0.881</v>
          </cell>
          <cell r="J7042">
            <v>0.385</v>
          </cell>
        </row>
        <row r="7043">
          <cell r="C7043" t="str">
            <v>东安县</v>
          </cell>
          <cell r="D7043">
            <v>431122</v>
          </cell>
          <cell r="E7043" t="str">
            <v>三类</v>
          </cell>
          <cell r="F7043" t="str">
            <v>C097431122</v>
          </cell>
          <cell r="G7043" t="str">
            <v>宥井线</v>
          </cell>
          <cell r="H7043">
            <v>0</v>
          </cell>
          <cell r="I7043">
            <v>1.518</v>
          </cell>
          <cell r="J7043">
            <v>1.518</v>
          </cell>
        </row>
        <row r="7044">
          <cell r="C7044" t="str">
            <v>东安县</v>
          </cell>
          <cell r="D7044">
            <v>431122</v>
          </cell>
          <cell r="E7044" t="str">
            <v>三类</v>
          </cell>
          <cell r="F7044" t="str">
            <v>C100431122</v>
          </cell>
          <cell r="G7044" t="str">
            <v>双李线</v>
          </cell>
          <cell r="H7044">
            <v>3.681</v>
          </cell>
          <cell r="I7044">
            <v>4.827</v>
          </cell>
          <cell r="J7044">
            <v>1.146</v>
          </cell>
        </row>
        <row r="7045">
          <cell r="C7045" t="str">
            <v>东安县</v>
          </cell>
          <cell r="D7045">
            <v>431122</v>
          </cell>
          <cell r="E7045" t="str">
            <v>三类</v>
          </cell>
          <cell r="F7045" t="str">
            <v>C103431122</v>
          </cell>
          <cell r="G7045" t="str">
            <v>大白线</v>
          </cell>
          <cell r="H7045">
            <v>1.067</v>
          </cell>
          <cell r="I7045">
            <v>2.946</v>
          </cell>
          <cell r="J7045">
            <v>1.88</v>
          </cell>
        </row>
        <row r="7046">
          <cell r="C7046" t="str">
            <v>东安县</v>
          </cell>
          <cell r="D7046">
            <v>431122</v>
          </cell>
          <cell r="E7046" t="str">
            <v>三类</v>
          </cell>
          <cell r="F7046" t="str">
            <v>C105431122</v>
          </cell>
          <cell r="G7046" t="str">
            <v>马坪线</v>
          </cell>
          <cell r="H7046">
            <v>0</v>
          </cell>
          <cell r="I7046">
            <v>1.229</v>
          </cell>
          <cell r="J7046">
            <v>0.243</v>
          </cell>
        </row>
        <row r="7047">
          <cell r="C7047" t="str">
            <v>东安县</v>
          </cell>
          <cell r="D7047">
            <v>431122</v>
          </cell>
          <cell r="E7047" t="str">
            <v>三类</v>
          </cell>
          <cell r="F7047" t="str">
            <v>C110431122</v>
          </cell>
          <cell r="G7047" t="str">
            <v>石五线</v>
          </cell>
          <cell r="H7047">
            <v>0</v>
          </cell>
          <cell r="I7047">
            <v>5.902</v>
          </cell>
          <cell r="J7047">
            <v>5.902</v>
          </cell>
        </row>
        <row r="7048">
          <cell r="C7048" t="str">
            <v>东安县</v>
          </cell>
          <cell r="D7048">
            <v>431122</v>
          </cell>
          <cell r="E7048" t="str">
            <v>三类</v>
          </cell>
          <cell r="F7048" t="str">
            <v>C119431122</v>
          </cell>
          <cell r="G7048" t="str">
            <v>路天线</v>
          </cell>
          <cell r="H7048">
            <v>0</v>
          </cell>
          <cell r="I7048">
            <v>3.204</v>
          </cell>
          <cell r="J7048">
            <v>3.153</v>
          </cell>
        </row>
        <row r="7049">
          <cell r="C7049" t="str">
            <v>东安县</v>
          </cell>
          <cell r="D7049">
            <v>431122</v>
          </cell>
          <cell r="E7049" t="str">
            <v>三类</v>
          </cell>
          <cell r="F7049" t="str">
            <v>C11E431122</v>
          </cell>
          <cell r="G7049" t="str">
            <v>头火线</v>
          </cell>
          <cell r="H7049">
            <v>0</v>
          </cell>
          <cell r="I7049">
            <v>0.175</v>
          </cell>
          <cell r="J7049">
            <v>0.175</v>
          </cell>
        </row>
        <row r="7050">
          <cell r="C7050" t="str">
            <v>东安县</v>
          </cell>
          <cell r="D7050">
            <v>431122</v>
          </cell>
          <cell r="E7050" t="str">
            <v>三类</v>
          </cell>
          <cell r="F7050" t="str">
            <v>C123431122</v>
          </cell>
          <cell r="G7050" t="str">
            <v>村小线</v>
          </cell>
          <cell r="H7050">
            <v>0</v>
          </cell>
          <cell r="I7050">
            <v>1.704</v>
          </cell>
          <cell r="J7050">
            <v>1.704</v>
          </cell>
        </row>
        <row r="7051">
          <cell r="C7051" t="str">
            <v>东安县</v>
          </cell>
          <cell r="D7051">
            <v>431122</v>
          </cell>
          <cell r="E7051" t="str">
            <v>三类</v>
          </cell>
          <cell r="F7051" t="str">
            <v>C124431122</v>
          </cell>
          <cell r="G7051" t="str">
            <v>线李线</v>
          </cell>
          <cell r="H7051">
            <v>0</v>
          </cell>
          <cell r="I7051">
            <v>1.382</v>
          </cell>
          <cell r="J7051">
            <v>1.382</v>
          </cell>
        </row>
        <row r="7052">
          <cell r="C7052" t="str">
            <v>东安县</v>
          </cell>
          <cell r="D7052">
            <v>431122</v>
          </cell>
          <cell r="E7052" t="str">
            <v>三类</v>
          </cell>
          <cell r="F7052" t="str">
            <v>C127431122</v>
          </cell>
          <cell r="G7052" t="str">
            <v>朱叶线</v>
          </cell>
          <cell r="H7052">
            <v>0</v>
          </cell>
          <cell r="I7052">
            <v>2.102</v>
          </cell>
          <cell r="J7052">
            <v>2.102</v>
          </cell>
        </row>
        <row r="7053">
          <cell r="C7053" t="str">
            <v>东安县</v>
          </cell>
          <cell r="D7053">
            <v>431122</v>
          </cell>
          <cell r="E7053" t="str">
            <v>三类</v>
          </cell>
          <cell r="F7053" t="str">
            <v>C150431122</v>
          </cell>
          <cell r="G7053" t="str">
            <v>大路线</v>
          </cell>
          <cell r="H7053">
            <v>0</v>
          </cell>
          <cell r="I7053">
            <v>4.218</v>
          </cell>
          <cell r="J7053">
            <v>4.218</v>
          </cell>
        </row>
        <row r="7054">
          <cell r="C7054" t="str">
            <v>东安县</v>
          </cell>
          <cell r="D7054">
            <v>431122</v>
          </cell>
          <cell r="E7054" t="str">
            <v>三类</v>
          </cell>
          <cell r="F7054" t="str">
            <v>C167431122</v>
          </cell>
          <cell r="G7054" t="str">
            <v>天母线</v>
          </cell>
          <cell r="H7054">
            <v>0</v>
          </cell>
          <cell r="I7054">
            <v>2.209</v>
          </cell>
          <cell r="J7054">
            <v>2.209</v>
          </cell>
        </row>
        <row r="7055">
          <cell r="C7055" t="str">
            <v>东安县</v>
          </cell>
          <cell r="D7055">
            <v>431122</v>
          </cell>
          <cell r="E7055" t="str">
            <v>三类</v>
          </cell>
          <cell r="F7055" t="str">
            <v>C168431122</v>
          </cell>
          <cell r="G7055" t="str">
            <v>长路线</v>
          </cell>
          <cell r="H7055">
            <v>0</v>
          </cell>
          <cell r="I7055">
            <v>3.666</v>
          </cell>
          <cell r="J7055">
            <v>3.666</v>
          </cell>
        </row>
        <row r="7056">
          <cell r="C7056" t="str">
            <v>东安县</v>
          </cell>
          <cell r="D7056">
            <v>431122</v>
          </cell>
          <cell r="E7056" t="str">
            <v>三类</v>
          </cell>
          <cell r="F7056" t="str">
            <v>C173431122</v>
          </cell>
          <cell r="G7056" t="str">
            <v>挂长线</v>
          </cell>
          <cell r="H7056">
            <v>0</v>
          </cell>
          <cell r="I7056">
            <v>4.867</v>
          </cell>
          <cell r="J7056">
            <v>4.867</v>
          </cell>
        </row>
        <row r="7057">
          <cell r="C7057" t="str">
            <v>东安县</v>
          </cell>
          <cell r="D7057">
            <v>431122</v>
          </cell>
          <cell r="E7057" t="str">
            <v>三类</v>
          </cell>
          <cell r="F7057" t="str">
            <v>C177431122</v>
          </cell>
          <cell r="G7057" t="str">
            <v>路井线</v>
          </cell>
          <cell r="H7057">
            <v>0</v>
          </cell>
          <cell r="I7057">
            <v>6.542</v>
          </cell>
          <cell r="J7057">
            <v>6.542</v>
          </cell>
        </row>
        <row r="7058">
          <cell r="C7058" t="str">
            <v>东安县</v>
          </cell>
          <cell r="D7058">
            <v>431122</v>
          </cell>
          <cell r="E7058" t="str">
            <v>三类</v>
          </cell>
          <cell r="F7058" t="str">
            <v>C178431122</v>
          </cell>
          <cell r="G7058" t="str">
            <v>路桐线</v>
          </cell>
          <cell r="H7058">
            <v>0</v>
          </cell>
          <cell r="I7058">
            <v>1.391</v>
          </cell>
          <cell r="J7058">
            <v>1.391</v>
          </cell>
        </row>
        <row r="7059">
          <cell r="C7059" t="str">
            <v>东安县</v>
          </cell>
          <cell r="D7059">
            <v>431122</v>
          </cell>
          <cell r="E7059" t="str">
            <v>三类</v>
          </cell>
          <cell r="F7059" t="str">
            <v>C180431122</v>
          </cell>
          <cell r="G7059" t="str">
            <v>山小线</v>
          </cell>
          <cell r="H7059">
            <v>0</v>
          </cell>
          <cell r="I7059">
            <v>2.228</v>
          </cell>
          <cell r="J7059">
            <v>2.228</v>
          </cell>
        </row>
        <row r="7060">
          <cell r="C7060" t="str">
            <v>东安县</v>
          </cell>
          <cell r="D7060">
            <v>431122</v>
          </cell>
          <cell r="E7060" t="str">
            <v>三类</v>
          </cell>
          <cell r="F7060" t="str">
            <v>C183431122</v>
          </cell>
          <cell r="G7060" t="str">
            <v>荷大线</v>
          </cell>
          <cell r="H7060">
            <v>3.216</v>
          </cell>
          <cell r="I7060">
            <v>5.032</v>
          </cell>
          <cell r="J7060">
            <v>1.809</v>
          </cell>
        </row>
        <row r="7061">
          <cell r="C7061" t="str">
            <v>东安县</v>
          </cell>
          <cell r="D7061">
            <v>431122</v>
          </cell>
          <cell r="E7061" t="str">
            <v>三类</v>
          </cell>
          <cell r="F7061" t="str">
            <v>C184431122</v>
          </cell>
          <cell r="G7061" t="str">
            <v>茶大线</v>
          </cell>
          <cell r="H7061">
            <v>0</v>
          </cell>
          <cell r="I7061">
            <v>2.556</v>
          </cell>
          <cell r="J7061">
            <v>2.556</v>
          </cell>
        </row>
        <row r="7062">
          <cell r="C7062" t="str">
            <v>东安县</v>
          </cell>
          <cell r="D7062">
            <v>431122</v>
          </cell>
          <cell r="E7062" t="str">
            <v>三类</v>
          </cell>
          <cell r="F7062" t="str">
            <v>C187431122</v>
          </cell>
          <cell r="G7062" t="str">
            <v>大紫线</v>
          </cell>
          <cell r="H7062">
            <v>0</v>
          </cell>
          <cell r="I7062">
            <v>1.656</v>
          </cell>
          <cell r="J7062">
            <v>1.656</v>
          </cell>
        </row>
        <row r="7063">
          <cell r="C7063" t="str">
            <v>东安县</v>
          </cell>
          <cell r="D7063">
            <v>431122</v>
          </cell>
          <cell r="E7063" t="str">
            <v>三类</v>
          </cell>
          <cell r="F7063" t="str">
            <v>C213431122</v>
          </cell>
          <cell r="G7063" t="str">
            <v>路大线</v>
          </cell>
          <cell r="H7063">
            <v>0</v>
          </cell>
          <cell r="I7063">
            <v>1.89</v>
          </cell>
          <cell r="J7063">
            <v>1.89</v>
          </cell>
        </row>
        <row r="7064">
          <cell r="C7064" t="str">
            <v>东安县</v>
          </cell>
          <cell r="D7064">
            <v>431122</v>
          </cell>
          <cell r="E7064" t="str">
            <v>三类</v>
          </cell>
          <cell r="F7064" t="str">
            <v>C225431122</v>
          </cell>
          <cell r="G7064" t="str">
            <v>小周线</v>
          </cell>
          <cell r="H7064">
            <v>0</v>
          </cell>
          <cell r="I7064">
            <v>0.618</v>
          </cell>
          <cell r="J7064">
            <v>0.618</v>
          </cell>
        </row>
        <row r="7065">
          <cell r="C7065" t="str">
            <v>东安县</v>
          </cell>
          <cell r="D7065">
            <v>431122</v>
          </cell>
          <cell r="E7065" t="str">
            <v>三类</v>
          </cell>
          <cell r="F7065" t="str">
            <v>C235431122</v>
          </cell>
          <cell r="G7065" t="str">
            <v>路杨线</v>
          </cell>
          <cell r="H7065">
            <v>0</v>
          </cell>
          <cell r="I7065">
            <v>2.126</v>
          </cell>
          <cell r="J7065">
            <v>2.126</v>
          </cell>
        </row>
        <row r="7066">
          <cell r="C7066" t="str">
            <v>东安县</v>
          </cell>
          <cell r="D7066">
            <v>431122</v>
          </cell>
          <cell r="E7066" t="str">
            <v>三类</v>
          </cell>
          <cell r="F7066" t="str">
            <v>C240431122</v>
          </cell>
          <cell r="G7066" t="str">
            <v>路保线</v>
          </cell>
          <cell r="H7066">
            <v>0</v>
          </cell>
          <cell r="I7066">
            <v>1.596</v>
          </cell>
          <cell r="J7066">
            <v>1.301</v>
          </cell>
        </row>
        <row r="7067">
          <cell r="C7067" t="str">
            <v>东安县</v>
          </cell>
          <cell r="D7067">
            <v>431122</v>
          </cell>
          <cell r="E7067" t="str">
            <v>三类</v>
          </cell>
          <cell r="F7067" t="str">
            <v>C242431122</v>
          </cell>
          <cell r="G7067" t="str">
            <v>双大线</v>
          </cell>
          <cell r="H7067">
            <v>0</v>
          </cell>
          <cell r="I7067">
            <v>1.248</v>
          </cell>
          <cell r="J7067">
            <v>1.248</v>
          </cell>
        </row>
        <row r="7068">
          <cell r="C7068" t="str">
            <v>东安县</v>
          </cell>
          <cell r="D7068">
            <v>431122</v>
          </cell>
          <cell r="E7068" t="str">
            <v>三类</v>
          </cell>
          <cell r="F7068" t="str">
            <v>C246431122</v>
          </cell>
          <cell r="G7068" t="str">
            <v>紫八线</v>
          </cell>
          <cell r="H7068">
            <v>0</v>
          </cell>
          <cell r="I7068">
            <v>2.485</v>
          </cell>
          <cell r="J7068">
            <v>2.485</v>
          </cell>
        </row>
        <row r="7069">
          <cell r="C7069" t="str">
            <v>东安县</v>
          </cell>
          <cell r="D7069">
            <v>431122</v>
          </cell>
          <cell r="E7069" t="str">
            <v>三类</v>
          </cell>
          <cell r="F7069" t="str">
            <v>C254431122</v>
          </cell>
          <cell r="G7069" t="str">
            <v>陡毛线</v>
          </cell>
          <cell r="H7069">
            <v>0</v>
          </cell>
          <cell r="I7069">
            <v>1.822</v>
          </cell>
          <cell r="J7069">
            <v>1.822</v>
          </cell>
        </row>
        <row r="7070">
          <cell r="C7070" t="str">
            <v>东安县</v>
          </cell>
          <cell r="D7070">
            <v>431122</v>
          </cell>
          <cell r="E7070" t="str">
            <v>三类</v>
          </cell>
          <cell r="F7070" t="str">
            <v>C260431122</v>
          </cell>
          <cell r="G7070" t="str">
            <v>路长线</v>
          </cell>
          <cell r="H7070">
            <v>0</v>
          </cell>
          <cell r="I7070">
            <v>3.46</v>
          </cell>
          <cell r="J7070">
            <v>3.46</v>
          </cell>
        </row>
        <row r="7071">
          <cell r="C7071" t="str">
            <v>东安县</v>
          </cell>
          <cell r="D7071">
            <v>431122</v>
          </cell>
          <cell r="E7071" t="str">
            <v>三类</v>
          </cell>
          <cell r="F7071" t="str">
            <v>C263431122</v>
          </cell>
          <cell r="G7071" t="str">
            <v>百百线</v>
          </cell>
          <cell r="H7071">
            <v>0</v>
          </cell>
          <cell r="I7071">
            <v>2.822</v>
          </cell>
          <cell r="J7071">
            <v>2.822</v>
          </cell>
        </row>
        <row r="7072">
          <cell r="C7072" t="str">
            <v>东安县</v>
          </cell>
          <cell r="D7072">
            <v>431122</v>
          </cell>
          <cell r="E7072" t="str">
            <v>三类</v>
          </cell>
          <cell r="F7072" t="str">
            <v>C265431122</v>
          </cell>
          <cell r="G7072" t="str">
            <v>路胡线</v>
          </cell>
          <cell r="H7072">
            <v>0</v>
          </cell>
          <cell r="I7072">
            <v>2.649</v>
          </cell>
          <cell r="J7072">
            <v>2.649</v>
          </cell>
        </row>
        <row r="7073">
          <cell r="C7073" t="str">
            <v>东安县</v>
          </cell>
          <cell r="D7073">
            <v>431122</v>
          </cell>
          <cell r="E7073" t="str">
            <v>三类</v>
          </cell>
          <cell r="F7073" t="str">
            <v>C277431122</v>
          </cell>
          <cell r="G7073" t="str">
            <v>邓小线</v>
          </cell>
          <cell r="H7073">
            <v>2.441</v>
          </cell>
          <cell r="I7073">
            <v>6.488</v>
          </cell>
          <cell r="J7073">
            <v>4.047</v>
          </cell>
        </row>
        <row r="7074">
          <cell r="C7074" t="str">
            <v>东安县</v>
          </cell>
          <cell r="D7074">
            <v>431122</v>
          </cell>
          <cell r="E7074" t="str">
            <v>三类</v>
          </cell>
          <cell r="F7074" t="str">
            <v>C283431122</v>
          </cell>
          <cell r="G7074" t="str">
            <v>大白线</v>
          </cell>
          <cell r="H7074">
            <v>0</v>
          </cell>
          <cell r="I7074">
            <v>1.674</v>
          </cell>
          <cell r="J7074">
            <v>1.674</v>
          </cell>
        </row>
        <row r="7075">
          <cell r="C7075" t="str">
            <v>东安县</v>
          </cell>
          <cell r="D7075">
            <v>431122</v>
          </cell>
          <cell r="E7075" t="str">
            <v>三类</v>
          </cell>
          <cell r="F7075" t="str">
            <v>C285431122</v>
          </cell>
          <cell r="G7075" t="str">
            <v>三三线</v>
          </cell>
          <cell r="H7075">
            <v>3.404</v>
          </cell>
          <cell r="I7075">
            <v>5.452</v>
          </cell>
          <cell r="J7075">
            <v>0.186</v>
          </cell>
        </row>
        <row r="7076">
          <cell r="C7076" t="str">
            <v>东安县</v>
          </cell>
          <cell r="D7076">
            <v>431122</v>
          </cell>
          <cell r="E7076" t="str">
            <v>三类</v>
          </cell>
          <cell r="F7076" t="str">
            <v>C291431122</v>
          </cell>
          <cell r="G7076" t="str">
            <v>苦苦线</v>
          </cell>
          <cell r="H7076">
            <v>4.599</v>
          </cell>
          <cell r="I7076">
            <v>6.926</v>
          </cell>
          <cell r="J7076">
            <v>2.32</v>
          </cell>
        </row>
        <row r="7077">
          <cell r="C7077" t="str">
            <v>东安县</v>
          </cell>
          <cell r="D7077">
            <v>431122</v>
          </cell>
          <cell r="E7077" t="str">
            <v>三类</v>
          </cell>
          <cell r="F7077" t="str">
            <v>C292431122</v>
          </cell>
          <cell r="G7077" t="str">
            <v>陈陈线</v>
          </cell>
          <cell r="H7077">
            <v>1.759</v>
          </cell>
          <cell r="I7077">
            <v>3.914</v>
          </cell>
          <cell r="J7077">
            <v>2.155</v>
          </cell>
        </row>
        <row r="7078">
          <cell r="C7078" t="str">
            <v>东安县</v>
          </cell>
          <cell r="D7078">
            <v>431122</v>
          </cell>
          <cell r="E7078" t="str">
            <v>三类</v>
          </cell>
          <cell r="F7078" t="str">
            <v>C294431122</v>
          </cell>
          <cell r="G7078" t="str">
            <v>乌建线</v>
          </cell>
          <cell r="H7078">
            <v>1.064</v>
          </cell>
          <cell r="I7078">
            <v>1.995</v>
          </cell>
          <cell r="J7078">
            <v>1.064</v>
          </cell>
        </row>
        <row r="7079">
          <cell r="C7079" t="str">
            <v>东安县</v>
          </cell>
          <cell r="D7079">
            <v>431122</v>
          </cell>
          <cell r="E7079" t="str">
            <v>三类</v>
          </cell>
          <cell r="F7079" t="str">
            <v>C301431122</v>
          </cell>
          <cell r="G7079" t="str">
            <v>建建线</v>
          </cell>
          <cell r="H7079">
            <v>0</v>
          </cell>
          <cell r="I7079">
            <v>2.477</v>
          </cell>
          <cell r="J7079">
            <v>2.477</v>
          </cell>
        </row>
        <row r="7080">
          <cell r="C7080" t="str">
            <v>东安县</v>
          </cell>
          <cell r="D7080">
            <v>431122</v>
          </cell>
          <cell r="E7080" t="str">
            <v>三类</v>
          </cell>
          <cell r="F7080" t="str">
            <v>C303431122</v>
          </cell>
          <cell r="G7080" t="str">
            <v>曹倒线</v>
          </cell>
          <cell r="H7080">
            <v>0</v>
          </cell>
          <cell r="I7080">
            <v>3.401</v>
          </cell>
          <cell r="J7080">
            <v>3.401</v>
          </cell>
        </row>
        <row r="7081">
          <cell r="C7081" t="str">
            <v>东安县</v>
          </cell>
          <cell r="D7081">
            <v>431122</v>
          </cell>
          <cell r="E7081" t="str">
            <v>三类</v>
          </cell>
          <cell r="F7081" t="str">
            <v>C304431122</v>
          </cell>
          <cell r="G7081" t="str">
            <v>沙沙线</v>
          </cell>
          <cell r="H7081">
            <v>0</v>
          </cell>
          <cell r="I7081">
            <v>3.624</v>
          </cell>
          <cell r="J7081">
            <v>3.624</v>
          </cell>
        </row>
        <row r="7082">
          <cell r="C7082" t="str">
            <v>东安县</v>
          </cell>
          <cell r="D7082">
            <v>431122</v>
          </cell>
          <cell r="E7082" t="str">
            <v>三类</v>
          </cell>
          <cell r="F7082" t="str">
            <v>C305431122</v>
          </cell>
          <cell r="G7082" t="str">
            <v>曹老线</v>
          </cell>
          <cell r="H7082">
            <v>0</v>
          </cell>
          <cell r="I7082">
            <v>2.552</v>
          </cell>
          <cell r="J7082">
            <v>2.552</v>
          </cell>
        </row>
        <row r="7083">
          <cell r="C7083" t="str">
            <v>东安县</v>
          </cell>
          <cell r="D7083">
            <v>431122</v>
          </cell>
          <cell r="E7083" t="str">
            <v>三类</v>
          </cell>
          <cell r="F7083" t="str">
            <v>C308431122</v>
          </cell>
          <cell r="G7083" t="str">
            <v>石上线</v>
          </cell>
          <cell r="H7083">
            <v>0</v>
          </cell>
          <cell r="I7083">
            <v>2.568</v>
          </cell>
          <cell r="J7083">
            <v>2.568</v>
          </cell>
        </row>
        <row r="7084">
          <cell r="C7084" t="str">
            <v>东安县</v>
          </cell>
          <cell r="D7084">
            <v>431122</v>
          </cell>
          <cell r="E7084" t="str">
            <v>三类</v>
          </cell>
          <cell r="F7084" t="str">
            <v>C311431122</v>
          </cell>
          <cell r="G7084" t="str">
            <v>杉屈线</v>
          </cell>
          <cell r="H7084">
            <v>0</v>
          </cell>
          <cell r="I7084">
            <v>2.606</v>
          </cell>
          <cell r="J7084">
            <v>2.606</v>
          </cell>
        </row>
        <row r="7085">
          <cell r="C7085" t="str">
            <v>东安县</v>
          </cell>
          <cell r="D7085">
            <v>431122</v>
          </cell>
          <cell r="E7085" t="str">
            <v>三类</v>
          </cell>
          <cell r="F7085" t="str">
            <v>C314431122</v>
          </cell>
          <cell r="G7085" t="str">
            <v>中石线</v>
          </cell>
          <cell r="H7085">
            <v>0</v>
          </cell>
          <cell r="I7085">
            <v>3.366</v>
          </cell>
          <cell r="J7085">
            <v>3.366</v>
          </cell>
        </row>
        <row r="7086">
          <cell r="C7086" t="str">
            <v>东安县</v>
          </cell>
          <cell r="D7086">
            <v>431122</v>
          </cell>
          <cell r="E7086" t="str">
            <v>三类</v>
          </cell>
          <cell r="F7086" t="str">
            <v>C315431122</v>
          </cell>
          <cell r="G7086" t="str">
            <v>寿寿线</v>
          </cell>
          <cell r="H7086">
            <v>0</v>
          </cell>
          <cell r="I7086">
            <v>2.562</v>
          </cell>
          <cell r="J7086">
            <v>2.562</v>
          </cell>
        </row>
        <row r="7087">
          <cell r="C7087" t="str">
            <v>东安县</v>
          </cell>
          <cell r="D7087">
            <v>431122</v>
          </cell>
          <cell r="E7087" t="str">
            <v>三类</v>
          </cell>
          <cell r="F7087" t="str">
            <v>C316431122</v>
          </cell>
          <cell r="G7087" t="str">
            <v>横理线</v>
          </cell>
          <cell r="H7087">
            <v>0</v>
          </cell>
          <cell r="I7087">
            <v>3.585</v>
          </cell>
          <cell r="J7087">
            <v>3.585</v>
          </cell>
        </row>
        <row r="7088">
          <cell r="C7088" t="str">
            <v>东安县</v>
          </cell>
          <cell r="D7088">
            <v>431122</v>
          </cell>
          <cell r="E7088" t="str">
            <v>三类</v>
          </cell>
          <cell r="F7088" t="str">
            <v>C317431122</v>
          </cell>
          <cell r="G7088" t="str">
            <v>大理线</v>
          </cell>
          <cell r="H7088">
            <v>0</v>
          </cell>
          <cell r="I7088">
            <v>2.461</v>
          </cell>
          <cell r="J7088">
            <v>2.461</v>
          </cell>
        </row>
        <row r="7089">
          <cell r="C7089" t="str">
            <v>东安县</v>
          </cell>
          <cell r="D7089">
            <v>431122</v>
          </cell>
          <cell r="E7089" t="str">
            <v>三类</v>
          </cell>
          <cell r="F7089" t="str">
            <v>C318431122</v>
          </cell>
          <cell r="G7089" t="str">
            <v>狮周线</v>
          </cell>
          <cell r="H7089">
            <v>0</v>
          </cell>
          <cell r="I7089">
            <v>7.239</v>
          </cell>
          <cell r="J7089">
            <v>5.159</v>
          </cell>
        </row>
        <row r="7090">
          <cell r="C7090" t="str">
            <v>东安县</v>
          </cell>
          <cell r="D7090">
            <v>431122</v>
          </cell>
          <cell r="E7090" t="str">
            <v>三类</v>
          </cell>
          <cell r="F7090" t="str">
            <v>C320431122</v>
          </cell>
          <cell r="G7090" t="str">
            <v>矮龙线</v>
          </cell>
          <cell r="H7090">
            <v>0</v>
          </cell>
          <cell r="I7090">
            <v>4.857</v>
          </cell>
          <cell r="J7090">
            <v>2.419</v>
          </cell>
        </row>
        <row r="7091">
          <cell r="C7091" t="str">
            <v>东安县</v>
          </cell>
          <cell r="D7091">
            <v>431122</v>
          </cell>
          <cell r="E7091" t="str">
            <v>三类</v>
          </cell>
          <cell r="F7091" t="str">
            <v>C321431122</v>
          </cell>
          <cell r="G7091" t="str">
            <v>路三线</v>
          </cell>
          <cell r="H7091">
            <v>2.728</v>
          </cell>
          <cell r="I7091">
            <v>4.878</v>
          </cell>
          <cell r="J7091">
            <v>2.147</v>
          </cell>
        </row>
        <row r="7092">
          <cell r="C7092" t="str">
            <v>东安县</v>
          </cell>
          <cell r="D7092">
            <v>431122</v>
          </cell>
          <cell r="E7092" t="str">
            <v>三类</v>
          </cell>
          <cell r="F7092" t="str">
            <v>C322431122</v>
          </cell>
          <cell r="G7092" t="str">
            <v>白毛线</v>
          </cell>
          <cell r="H7092">
            <v>5.499</v>
          </cell>
          <cell r="I7092">
            <v>7.471</v>
          </cell>
          <cell r="J7092">
            <v>1.968</v>
          </cell>
        </row>
        <row r="7093">
          <cell r="C7093" t="str">
            <v>东安县</v>
          </cell>
          <cell r="D7093">
            <v>431122</v>
          </cell>
          <cell r="E7093" t="str">
            <v>三类</v>
          </cell>
          <cell r="F7093" t="str">
            <v>C323431122</v>
          </cell>
          <cell r="G7093" t="str">
            <v>金专线</v>
          </cell>
          <cell r="H7093">
            <v>0</v>
          </cell>
          <cell r="I7093">
            <v>5.797</v>
          </cell>
          <cell r="J7093">
            <v>3.11</v>
          </cell>
        </row>
        <row r="7094">
          <cell r="C7094" t="str">
            <v>东安县</v>
          </cell>
          <cell r="D7094">
            <v>431122</v>
          </cell>
          <cell r="E7094" t="str">
            <v>三类</v>
          </cell>
          <cell r="F7094" t="str">
            <v>C324431122</v>
          </cell>
          <cell r="G7094" t="str">
            <v>苦苦线</v>
          </cell>
          <cell r="H7094">
            <v>0</v>
          </cell>
          <cell r="I7094">
            <v>0.747</v>
          </cell>
          <cell r="J7094">
            <v>0.747</v>
          </cell>
        </row>
        <row r="7095">
          <cell r="C7095" t="str">
            <v>东安县</v>
          </cell>
          <cell r="D7095">
            <v>431122</v>
          </cell>
          <cell r="E7095" t="str">
            <v>三类</v>
          </cell>
          <cell r="F7095" t="str">
            <v>C326431122</v>
          </cell>
          <cell r="G7095" t="str">
            <v>弯大线</v>
          </cell>
          <cell r="H7095">
            <v>0</v>
          </cell>
          <cell r="I7095">
            <v>2.938</v>
          </cell>
          <cell r="J7095">
            <v>2.938</v>
          </cell>
        </row>
        <row r="7096">
          <cell r="C7096" t="str">
            <v>东安县</v>
          </cell>
          <cell r="D7096">
            <v>431122</v>
          </cell>
          <cell r="E7096" t="str">
            <v>三类</v>
          </cell>
          <cell r="F7096" t="str">
            <v>C330431122</v>
          </cell>
          <cell r="G7096" t="str">
            <v>八八线</v>
          </cell>
          <cell r="H7096">
            <v>0</v>
          </cell>
          <cell r="I7096">
            <v>1.113</v>
          </cell>
          <cell r="J7096">
            <v>1.113</v>
          </cell>
        </row>
        <row r="7097">
          <cell r="C7097" t="str">
            <v>东安县</v>
          </cell>
          <cell r="D7097">
            <v>431122</v>
          </cell>
          <cell r="E7097" t="str">
            <v>三类</v>
          </cell>
          <cell r="F7097" t="str">
            <v>C332431122</v>
          </cell>
          <cell r="G7097" t="str">
            <v>路大线</v>
          </cell>
          <cell r="H7097">
            <v>0</v>
          </cell>
          <cell r="I7097">
            <v>0.688</v>
          </cell>
          <cell r="J7097">
            <v>0.688</v>
          </cell>
        </row>
        <row r="7098">
          <cell r="C7098" t="str">
            <v>东安县</v>
          </cell>
          <cell r="D7098">
            <v>431122</v>
          </cell>
          <cell r="E7098" t="str">
            <v>三类</v>
          </cell>
          <cell r="F7098" t="str">
            <v>C333431122</v>
          </cell>
          <cell r="G7098" t="str">
            <v>燕新线</v>
          </cell>
          <cell r="H7098">
            <v>0</v>
          </cell>
          <cell r="I7098">
            <v>1.86</v>
          </cell>
          <cell r="J7098">
            <v>1.436</v>
          </cell>
        </row>
        <row r="7099">
          <cell r="C7099" t="str">
            <v>东安县</v>
          </cell>
          <cell r="D7099">
            <v>431122</v>
          </cell>
          <cell r="E7099" t="str">
            <v>三类</v>
          </cell>
          <cell r="F7099" t="str">
            <v>C349431122</v>
          </cell>
          <cell r="G7099" t="str">
            <v>白白线</v>
          </cell>
          <cell r="H7099">
            <v>0</v>
          </cell>
          <cell r="I7099">
            <v>1.106</v>
          </cell>
          <cell r="J7099">
            <v>1.106</v>
          </cell>
        </row>
        <row r="7100">
          <cell r="C7100" t="str">
            <v>东安县</v>
          </cell>
          <cell r="D7100">
            <v>431122</v>
          </cell>
          <cell r="E7100" t="str">
            <v>三类</v>
          </cell>
          <cell r="F7100" t="str">
            <v>C355431122</v>
          </cell>
          <cell r="G7100" t="str">
            <v>枣毛线</v>
          </cell>
          <cell r="H7100">
            <v>0</v>
          </cell>
          <cell r="I7100">
            <v>6.456</v>
          </cell>
          <cell r="J7100">
            <v>3.042</v>
          </cell>
        </row>
        <row r="7101">
          <cell r="C7101" t="str">
            <v>东安县</v>
          </cell>
          <cell r="D7101">
            <v>431122</v>
          </cell>
          <cell r="E7101" t="str">
            <v>三类</v>
          </cell>
          <cell r="F7101" t="str">
            <v>C359431122</v>
          </cell>
          <cell r="G7101" t="str">
            <v>仁李线</v>
          </cell>
          <cell r="H7101">
            <v>0</v>
          </cell>
          <cell r="I7101">
            <v>0.757</v>
          </cell>
          <cell r="J7101">
            <v>0.687</v>
          </cell>
        </row>
        <row r="7102">
          <cell r="C7102" t="str">
            <v>东安县</v>
          </cell>
          <cell r="D7102">
            <v>431122</v>
          </cell>
          <cell r="E7102" t="str">
            <v>三类</v>
          </cell>
          <cell r="F7102" t="str">
            <v>C362431122</v>
          </cell>
          <cell r="G7102" t="str">
            <v>新新线</v>
          </cell>
          <cell r="H7102">
            <v>0</v>
          </cell>
          <cell r="I7102">
            <v>5.007</v>
          </cell>
          <cell r="J7102">
            <v>5.007</v>
          </cell>
        </row>
        <row r="7103">
          <cell r="C7103" t="str">
            <v>东安县</v>
          </cell>
          <cell r="D7103">
            <v>431122</v>
          </cell>
          <cell r="E7103" t="str">
            <v>三类</v>
          </cell>
          <cell r="F7103" t="str">
            <v>C374431122</v>
          </cell>
          <cell r="G7103" t="str">
            <v>九枫线</v>
          </cell>
          <cell r="H7103">
            <v>0</v>
          </cell>
          <cell r="I7103">
            <v>1.604</v>
          </cell>
          <cell r="J7103">
            <v>1.604</v>
          </cell>
        </row>
        <row r="7104">
          <cell r="C7104" t="str">
            <v>东安县</v>
          </cell>
          <cell r="D7104">
            <v>431122</v>
          </cell>
          <cell r="E7104" t="str">
            <v>三类</v>
          </cell>
          <cell r="F7104" t="str">
            <v>C377431122</v>
          </cell>
          <cell r="G7104" t="str">
            <v>枫石线</v>
          </cell>
          <cell r="H7104">
            <v>0</v>
          </cell>
          <cell r="I7104">
            <v>2.501</v>
          </cell>
          <cell r="J7104">
            <v>2.501</v>
          </cell>
        </row>
        <row r="7105">
          <cell r="C7105" t="str">
            <v>东安县</v>
          </cell>
          <cell r="D7105">
            <v>431122</v>
          </cell>
          <cell r="E7105" t="str">
            <v>三类</v>
          </cell>
          <cell r="F7105" t="str">
            <v>C380431122</v>
          </cell>
          <cell r="G7105" t="str">
            <v>碗学线</v>
          </cell>
          <cell r="H7105">
            <v>1.033</v>
          </cell>
          <cell r="I7105">
            <v>2.568</v>
          </cell>
          <cell r="J7105">
            <v>1.535</v>
          </cell>
        </row>
        <row r="7106">
          <cell r="C7106" t="str">
            <v>东安县</v>
          </cell>
          <cell r="D7106">
            <v>431122</v>
          </cell>
          <cell r="E7106" t="str">
            <v>三类</v>
          </cell>
          <cell r="F7106" t="str">
            <v>C399431122</v>
          </cell>
          <cell r="G7106" t="str">
            <v>铜桐线</v>
          </cell>
          <cell r="H7106">
            <v>0</v>
          </cell>
          <cell r="I7106">
            <v>1.204</v>
          </cell>
          <cell r="J7106">
            <v>1.204</v>
          </cell>
        </row>
        <row r="7107">
          <cell r="C7107" t="str">
            <v>东安县</v>
          </cell>
          <cell r="D7107">
            <v>431122</v>
          </cell>
          <cell r="E7107" t="str">
            <v>三类</v>
          </cell>
          <cell r="F7107" t="str">
            <v>C404431122</v>
          </cell>
          <cell r="G7107" t="str">
            <v>长广线</v>
          </cell>
          <cell r="H7107">
            <v>0</v>
          </cell>
          <cell r="I7107">
            <v>3.758</v>
          </cell>
          <cell r="J7107">
            <v>3.758</v>
          </cell>
        </row>
        <row r="7108">
          <cell r="C7108" t="str">
            <v>东安县</v>
          </cell>
          <cell r="D7108">
            <v>431122</v>
          </cell>
          <cell r="E7108" t="str">
            <v>三类</v>
          </cell>
          <cell r="F7108" t="str">
            <v>C405431122</v>
          </cell>
          <cell r="G7108" t="str">
            <v>白舜线</v>
          </cell>
          <cell r="H7108">
            <v>0</v>
          </cell>
          <cell r="I7108">
            <v>6.427</v>
          </cell>
          <cell r="J7108">
            <v>6.427</v>
          </cell>
        </row>
        <row r="7109">
          <cell r="C7109" t="str">
            <v>东安县</v>
          </cell>
          <cell r="D7109">
            <v>431122</v>
          </cell>
          <cell r="E7109" t="str">
            <v>三类</v>
          </cell>
          <cell r="F7109" t="str">
            <v>C407431122</v>
          </cell>
          <cell r="G7109" t="str">
            <v>回长线</v>
          </cell>
          <cell r="H7109">
            <v>0</v>
          </cell>
          <cell r="I7109">
            <v>3.373</v>
          </cell>
          <cell r="J7109">
            <v>3.373</v>
          </cell>
        </row>
        <row r="7110">
          <cell r="C7110" t="str">
            <v>东安县</v>
          </cell>
          <cell r="D7110">
            <v>431122</v>
          </cell>
          <cell r="E7110" t="str">
            <v>三类</v>
          </cell>
          <cell r="F7110" t="str">
            <v>C418431122</v>
          </cell>
          <cell r="G7110" t="str">
            <v>白罗线</v>
          </cell>
          <cell r="H7110">
            <v>0</v>
          </cell>
          <cell r="I7110">
            <v>3.708</v>
          </cell>
          <cell r="J7110">
            <v>3.708</v>
          </cell>
        </row>
        <row r="7111">
          <cell r="C7111" t="str">
            <v>东安县</v>
          </cell>
          <cell r="D7111">
            <v>431122</v>
          </cell>
          <cell r="E7111" t="str">
            <v>三类</v>
          </cell>
          <cell r="F7111" t="str">
            <v>C428431122</v>
          </cell>
          <cell r="G7111" t="str">
            <v>白罗线</v>
          </cell>
          <cell r="H7111">
            <v>0</v>
          </cell>
          <cell r="I7111">
            <v>1.019</v>
          </cell>
          <cell r="J7111">
            <v>1.019</v>
          </cell>
        </row>
        <row r="7112">
          <cell r="C7112" t="str">
            <v>东安县</v>
          </cell>
          <cell r="D7112">
            <v>431122</v>
          </cell>
          <cell r="E7112" t="str">
            <v>三类</v>
          </cell>
          <cell r="F7112" t="str">
            <v>C432431122</v>
          </cell>
          <cell r="G7112" t="str">
            <v>潘岔线</v>
          </cell>
          <cell r="H7112">
            <v>0</v>
          </cell>
          <cell r="I7112">
            <v>1.86</v>
          </cell>
          <cell r="J7112">
            <v>1.86</v>
          </cell>
        </row>
        <row r="7113">
          <cell r="C7113" t="str">
            <v>东安县</v>
          </cell>
          <cell r="D7113">
            <v>431122</v>
          </cell>
          <cell r="E7113" t="str">
            <v>三类</v>
          </cell>
          <cell r="F7113" t="str">
            <v>C434431122</v>
          </cell>
          <cell r="G7113" t="str">
            <v>白井线</v>
          </cell>
          <cell r="H7113">
            <v>0</v>
          </cell>
          <cell r="I7113">
            <v>1.498</v>
          </cell>
          <cell r="J7113">
            <v>0.965</v>
          </cell>
        </row>
        <row r="7114">
          <cell r="C7114" t="str">
            <v>东安县</v>
          </cell>
          <cell r="D7114">
            <v>431122</v>
          </cell>
          <cell r="E7114" t="str">
            <v>三类</v>
          </cell>
          <cell r="F7114" t="str">
            <v>C437431122</v>
          </cell>
          <cell r="G7114" t="str">
            <v>渌渌线</v>
          </cell>
          <cell r="H7114">
            <v>0</v>
          </cell>
          <cell r="I7114">
            <v>6.568</v>
          </cell>
          <cell r="J7114">
            <v>1.144</v>
          </cell>
        </row>
        <row r="7115">
          <cell r="C7115" t="str">
            <v>东安县</v>
          </cell>
          <cell r="D7115">
            <v>431122</v>
          </cell>
          <cell r="E7115" t="str">
            <v>三类</v>
          </cell>
          <cell r="F7115" t="str">
            <v>C440431122</v>
          </cell>
          <cell r="G7115" t="str">
            <v>水荷线</v>
          </cell>
          <cell r="H7115">
            <v>0</v>
          </cell>
          <cell r="I7115">
            <v>1.053</v>
          </cell>
          <cell r="J7115">
            <v>1.053</v>
          </cell>
        </row>
        <row r="7116">
          <cell r="C7116" t="str">
            <v>东安县</v>
          </cell>
          <cell r="D7116">
            <v>431122</v>
          </cell>
          <cell r="E7116" t="str">
            <v>三类</v>
          </cell>
          <cell r="F7116" t="str">
            <v>C447431122</v>
          </cell>
          <cell r="G7116" t="str">
            <v>湖铜线</v>
          </cell>
          <cell r="H7116">
            <v>0</v>
          </cell>
          <cell r="I7116">
            <v>3.603</v>
          </cell>
          <cell r="J7116">
            <v>3.603</v>
          </cell>
        </row>
        <row r="7117">
          <cell r="C7117" t="str">
            <v>东安县</v>
          </cell>
          <cell r="D7117">
            <v>431122</v>
          </cell>
          <cell r="E7117" t="str">
            <v>三类</v>
          </cell>
          <cell r="F7117" t="str">
            <v>C448431122</v>
          </cell>
          <cell r="G7117" t="str">
            <v>茶麦线</v>
          </cell>
          <cell r="H7117">
            <v>0</v>
          </cell>
          <cell r="I7117">
            <v>0.557</v>
          </cell>
          <cell r="J7117">
            <v>0.557</v>
          </cell>
        </row>
        <row r="7118">
          <cell r="C7118" t="str">
            <v>东安县</v>
          </cell>
          <cell r="D7118">
            <v>431122</v>
          </cell>
          <cell r="E7118" t="str">
            <v>三类</v>
          </cell>
          <cell r="F7118" t="str">
            <v>C449431122</v>
          </cell>
          <cell r="G7118" t="str">
            <v>仓茶线</v>
          </cell>
          <cell r="H7118">
            <v>0</v>
          </cell>
          <cell r="I7118">
            <v>3.026</v>
          </cell>
          <cell r="J7118">
            <v>3.026</v>
          </cell>
        </row>
        <row r="7119">
          <cell r="C7119" t="str">
            <v>东安县</v>
          </cell>
          <cell r="D7119">
            <v>431122</v>
          </cell>
          <cell r="E7119" t="str">
            <v>三类</v>
          </cell>
          <cell r="F7119" t="str">
            <v>C450431122</v>
          </cell>
          <cell r="G7119" t="str">
            <v>马神线</v>
          </cell>
          <cell r="H7119">
            <v>0</v>
          </cell>
          <cell r="I7119">
            <v>0.819</v>
          </cell>
          <cell r="J7119">
            <v>0.647</v>
          </cell>
        </row>
        <row r="7120">
          <cell r="C7120" t="str">
            <v>东安县</v>
          </cell>
          <cell r="D7120">
            <v>431122</v>
          </cell>
          <cell r="E7120" t="str">
            <v>三类</v>
          </cell>
          <cell r="F7120" t="str">
            <v>C453431122</v>
          </cell>
          <cell r="G7120" t="str">
            <v>李神线</v>
          </cell>
          <cell r="H7120">
            <v>0</v>
          </cell>
          <cell r="I7120">
            <v>1.623</v>
          </cell>
          <cell r="J7120">
            <v>1.623</v>
          </cell>
        </row>
        <row r="7121">
          <cell r="C7121" t="str">
            <v>东安县</v>
          </cell>
          <cell r="D7121">
            <v>431122</v>
          </cell>
          <cell r="E7121" t="str">
            <v>三类</v>
          </cell>
          <cell r="F7121" t="str">
            <v>C454431122</v>
          </cell>
          <cell r="G7121" t="str">
            <v>神蔡线</v>
          </cell>
          <cell r="H7121">
            <v>0</v>
          </cell>
          <cell r="I7121">
            <v>3.249</v>
          </cell>
          <cell r="J7121">
            <v>3.249</v>
          </cell>
        </row>
        <row r="7122">
          <cell r="C7122" t="str">
            <v>东安县</v>
          </cell>
          <cell r="D7122">
            <v>431122</v>
          </cell>
          <cell r="E7122" t="str">
            <v>三类</v>
          </cell>
          <cell r="F7122" t="str">
            <v>C460431122</v>
          </cell>
          <cell r="G7122" t="str">
            <v>双石线</v>
          </cell>
          <cell r="H7122">
            <v>0</v>
          </cell>
          <cell r="I7122">
            <v>0.76</v>
          </cell>
          <cell r="J7122">
            <v>0.76</v>
          </cell>
        </row>
        <row r="7123">
          <cell r="C7123" t="str">
            <v>东安县</v>
          </cell>
          <cell r="D7123">
            <v>431122</v>
          </cell>
          <cell r="E7123" t="str">
            <v>三类</v>
          </cell>
          <cell r="F7123" t="str">
            <v>C461431122</v>
          </cell>
          <cell r="G7123" t="str">
            <v>双大线</v>
          </cell>
          <cell r="H7123">
            <v>1.997</v>
          </cell>
          <cell r="I7123">
            <v>2.668</v>
          </cell>
          <cell r="J7123">
            <v>0.671</v>
          </cell>
        </row>
        <row r="7124">
          <cell r="C7124" t="str">
            <v>东安县</v>
          </cell>
          <cell r="D7124">
            <v>431122</v>
          </cell>
          <cell r="E7124" t="str">
            <v>三类</v>
          </cell>
          <cell r="F7124" t="str">
            <v>C462431122</v>
          </cell>
          <cell r="G7124" t="str">
            <v>大白线</v>
          </cell>
          <cell r="H7124">
            <v>0</v>
          </cell>
          <cell r="I7124">
            <v>0.267</v>
          </cell>
          <cell r="J7124">
            <v>0.267</v>
          </cell>
        </row>
        <row r="7125">
          <cell r="C7125" t="str">
            <v>东安县</v>
          </cell>
          <cell r="D7125">
            <v>431122</v>
          </cell>
          <cell r="E7125" t="str">
            <v>三类</v>
          </cell>
          <cell r="F7125" t="str">
            <v>C464431122</v>
          </cell>
          <cell r="G7125" t="str">
            <v>大中线</v>
          </cell>
          <cell r="H7125">
            <v>0</v>
          </cell>
          <cell r="I7125">
            <v>2.481</v>
          </cell>
          <cell r="J7125">
            <v>2.481</v>
          </cell>
        </row>
        <row r="7126">
          <cell r="C7126" t="str">
            <v>东安县</v>
          </cell>
          <cell r="D7126">
            <v>431122</v>
          </cell>
          <cell r="E7126" t="str">
            <v>三类</v>
          </cell>
          <cell r="F7126" t="str">
            <v>C467431122</v>
          </cell>
          <cell r="G7126" t="str">
            <v>金大线</v>
          </cell>
          <cell r="H7126">
            <v>0</v>
          </cell>
          <cell r="I7126">
            <v>0.776</v>
          </cell>
          <cell r="J7126">
            <v>0.776</v>
          </cell>
        </row>
        <row r="7127">
          <cell r="C7127" t="str">
            <v>东安县</v>
          </cell>
          <cell r="D7127">
            <v>431122</v>
          </cell>
          <cell r="E7127" t="str">
            <v>三类</v>
          </cell>
          <cell r="F7127" t="str">
            <v>C470431122</v>
          </cell>
          <cell r="G7127" t="str">
            <v>大大线</v>
          </cell>
          <cell r="H7127">
            <v>0</v>
          </cell>
          <cell r="I7127">
            <v>5.628</v>
          </cell>
          <cell r="J7127">
            <v>5.628</v>
          </cell>
        </row>
        <row r="7128">
          <cell r="C7128" t="str">
            <v>东安县</v>
          </cell>
          <cell r="D7128">
            <v>431122</v>
          </cell>
          <cell r="E7128" t="str">
            <v>三类</v>
          </cell>
          <cell r="F7128" t="str">
            <v>C488431122</v>
          </cell>
          <cell r="G7128" t="str">
            <v>码码线</v>
          </cell>
          <cell r="H7128">
            <v>3.56</v>
          </cell>
          <cell r="I7128">
            <v>6.384</v>
          </cell>
          <cell r="J7128">
            <v>0.469</v>
          </cell>
        </row>
        <row r="7129">
          <cell r="C7129" t="str">
            <v>东安县</v>
          </cell>
          <cell r="D7129">
            <v>431122</v>
          </cell>
          <cell r="E7129" t="str">
            <v>三类</v>
          </cell>
          <cell r="F7129" t="str">
            <v>C489431122</v>
          </cell>
          <cell r="G7129" t="str">
            <v>调五线</v>
          </cell>
          <cell r="H7129">
            <v>0</v>
          </cell>
          <cell r="I7129">
            <v>3.434</v>
          </cell>
          <cell r="J7129">
            <v>3.434</v>
          </cell>
        </row>
        <row r="7130">
          <cell r="C7130" t="str">
            <v>东安县</v>
          </cell>
          <cell r="D7130">
            <v>431122</v>
          </cell>
          <cell r="E7130" t="str">
            <v>三类</v>
          </cell>
          <cell r="F7130" t="str">
            <v>C494431122</v>
          </cell>
          <cell r="G7130" t="str">
            <v>泉陶线</v>
          </cell>
          <cell r="H7130">
            <v>0</v>
          </cell>
          <cell r="I7130">
            <v>0.847</v>
          </cell>
          <cell r="J7130">
            <v>0.126</v>
          </cell>
        </row>
        <row r="7131">
          <cell r="C7131" t="str">
            <v>东安县</v>
          </cell>
          <cell r="D7131">
            <v>431122</v>
          </cell>
          <cell r="E7131" t="str">
            <v>三类</v>
          </cell>
          <cell r="F7131" t="str">
            <v>C499431122</v>
          </cell>
          <cell r="G7131" t="str">
            <v>柏韭线</v>
          </cell>
          <cell r="H7131">
            <v>0</v>
          </cell>
          <cell r="I7131">
            <v>6.621</v>
          </cell>
          <cell r="J7131">
            <v>4.48</v>
          </cell>
        </row>
        <row r="7132">
          <cell r="C7132" t="str">
            <v>东安县</v>
          </cell>
          <cell r="D7132">
            <v>431122</v>
          </cell>
          <cell r="E7132" t="str">
            <v>三类</v>
          </cell>
          <cell r="F7132" t="str">
            <v>C504431122</v>
          </cell>
          <cell r="G7132" t="str">
            <v>仇石线</v>
          </cell>
          <cell r="H7132">
            <v>0</v>
          </cell>
          <cell r="I7132">
            <v>5.471</v>
          </cell>
          <cell r="J7132">
            <v>2.938</v>
          </cell>
        </row>
        <row r="7133">
          <cell r="C7133" t="str">
            <v>东安县</v>
          </cell>
          <cell r="D7133">
            <v>431122</v>
          </cell>
          <cell r="E7133" t="str">
            <v>三类</v>
          </cell>
          <cell r="F7133" t="str">
            <v>C505431122</v>
          </cell>
          <cell r="G7133" t="str">
            <v>粮严线</v>
          </cell>
          <cell r="H7133">
            <v>0</v>
          </cell>
          <cell r="I7133">
            <v>2.002</v>
          </cell>
          <cell r="J7133">
            <v>2.002</v>
          </cell>
        </row>
        <row r="7134">
          <cell r="C7134" t="str">
            <v>东安县</v>
          </cell>
          <cell r="D7134">
            <v>431122</v>
          </cell>
          <cell r="E7134" t="str">
            <v>三类</v>
          </cell>
          <cell r="F7134" t="str">
            <v>C514431122</v>
          </cell>
          <cell r="G7134" t="str">
            <v>江陡线</v>
          </cell>
          <cell r="H7134">
            <v>0</v>
          </cell>
          <cell r="I7134">
            <v>7.528</v>
          </cell>
          <cell r="J7134">
            <v>7.528</v>
          </cell>
        </row>
        <row r="7135">
          <cell r="C7135" t="str">
            <v>东安县</v>
          </cell>
          <cell r="D7135">
            <v>431122</v>
          </cell>
          <cell r="E7135" t="str">
            <v>三类</v>
          </cell>
          <cell r="F7135" t="str">
            <v>C525431122</v>
          </cell>
          <cell r="G7135" t="str">
            <v>枫双线</v>
          </cell>
          <cell r="H7135">
            <v>0.586</v>
          </cell>
          <cell r="I7135">
            <v>3.617</v>
          </cell>
          <cell r="J7135">
            <v>3.027</v>
          </cell>
        </row>
        <row r="7136">
          <cell r="C7136" t="str">
            <v>东安县</v>
          </cell>
          <cell r="D7136">
            <v>431122</v>
          </cell>
          <cell r="E7136" t="str">
            <v>三类</v>
          </cell>
          <cell r="F7136" t="str">
            <v>C530431122</v>
          </cell>
          <cell r="G7136" t="str">
            <v>大一线</v>
          </cell>
          <cell r="H7136">
            <v>0</v>
          </cell>
          <cell r="I7136">
            <v>3.857</v>
          </cell>
          <cell r="J7136">
            <v>3.857</v>
          </cell>
        </row>
        <row r="7137">
          <cell r="C7137" t="str">
            <v>东安县</v>
          </cell>
          <cell r="D7137">
            <v>431122</v>
          </cell>
          <cell r="E7137" t="str">
            <v>三类</v>
          </cell>
          <cell r="F7137" t="str">
            <v>C550431122</v>
          </cell>
          <cell r="G7137" t="str">
            <v>桂桂线</v>
          </cell>
          <cell r="H7137">
            <v>0</v>
          </cell>
          <cell r="I7137">
            <v>2.328</v>
          </cell>
          <cell r="J7137">
            <v>0.724</v>
          </cell>
        </row>
        <row r="7138">
          <cell r="C7138" t="str">
            <v>东安县</v>
          </cell>
          <cell r="D7138">
            <v>431122</v>
          </cell>
          <cell r="E7138" t="str">
            <v>三类</v>
          </cell>
          <cell r="F7138" t="str">
            <v>C560431122</v>
          </cell>
          <cell r="G7138" t="str">
            <v>源茶线</v>
          </cell>
          <cell r="H7138">
            <v>0</v>
          </cell>
          <cell r="I7138">
            <v>3.222</v>
          </cell>
          <cell r="J7138">
            <v>3.222</v>
          </cell>
        </row>
        <row r="7139">
          <cell r="C7139" t="str">
            <v>东安县</v>
          </cell>
          <cell r="D7139">
            <v>431122</v>
          </cell>
          <cell r="E7139" t="str">
            <v>三类</v>
          </cell>
          <cell r="F7139" t="str">
            <v>C561431122</v>
          </cell>
          <cell r="G7139" t="str">
            <v>军军线</v>
          </cell>
          <cell r="H7139">
            <v>0</v>
          </cell>
          <cell r="I7139">
            <v>1.149</v>
          </cell>
          <cell r="J7139">
            <v>1.149</v>
          </cell>
        </row>
        <row r="7140">
          <cell r="C7140" t="str">
            <v>东安县</v>
          </cell>
          <cell r="D7140">
            <v>431122</v>
          </cell>
          <cell r="E7140" t="str">
            <v>三类</v>
          </cell>
          <cell r="F7140" t="str">
            <v>C56D431122</v>
          </cell>
          <cell r="G7140" t="str">
            <v>枧上四组至八丘</v>
          </cell>
          <cell r="H7140">
            <v>0</v>
          </cell>
          <cell r="I7140">
            <v>1.294</v>
          </cell>
          <cell r="J7140">
            <v>1.289</v>
          </cell>
        </row>
        <row r="7141">
          <cell r="C7141" t="str">
            <v>东安县</v>
          </cell>
          <cell r="D7141">
            <v>431122</v>
          </cell>
          <cell r="E7141" t="str">
            <v>三类</v>
          </cell>
          <cell r="F7141" t="str">
            <v>C572431122</v>
          </cell>
          <cell r="G7141" t="str">
            <v>新坪线</v>
          </cell>
          <cell r="H7141">
            <v>1.712</v>
          </cell>
          <cell r="I7141">
            <v>3.589</v>
          </cell>
          <cell r="J7141">
            <v>1.872</v>
          </cell>
        </row>
        <row r="7142">
          <cell r="C7142" t="str">
            <v>东安县</v>
          </cell>
          <cell r="D7142">
            <v>431122</v>
          </cell>
          <cell r="E7142" t="str">
            <v>三类</v>
          </cell>
          <cell r="F7142" t="str">
            <v>C578431122</v>
          </cell>
          <cell r="G7142" t="str">
            <v>炉三线</v>
          </cell>
          <cell r="H7142">
            <v>0</v>
          </cell>
          <cell r="I7142">
            <v>3.375</v>
          </cell>
          <cell r="J7142">
            <v>1.047</v>
          </cell>
        </row>
        <row r="7143">
          <cell r="C7143" t="str">
            <v>东安县</v>
          </cell>
          <cell r="D7143">
            <v>431122</v>
          </cell>
          <cell r="E7143" t="str">
            <v>三类</v>
          </cell>
          <cell r="F7143" t="str">
            <v>C620431122</v>
          </cell>
          <cell r="G7143" t="str">
            <v>虾廖线</v>
          </cell>
          <cell r="H7143">
            <v>0</v>
          </cell>
          <cell r="I7143">
            <v>6.072</v>
          </cell>
          <cell r="J7143">
            <v>2.99</v>
          </cell>
        </row>
        <row r="7144">
          <cell r="C7144" t="str">
            <v>东安县</v>
          </cell>
          <cell r="D7144">
            <v>431122</v>
          </cell>
          <cell r="E7144" t="str">
            <v>三类</v>
          </cell>
          <cell r="F7144" t="str">
            <v>C634431122</v>
          </cell>
          <cell r="G7144" t="str">
            <v>滑滑线</v>
          </cell>
          <cell r="H7144">
            <v>0</v>
          </cell>
          <cell r="I7144">
            <v>2.269</v>
          </cell>
          <cell r="J7144">
            <v>2.269</v>
          </cell>
        </row>
        <row r="7145">
          <cell r="C7145" t="str">
            <v>东安县</v>
          </cell>
          <cell r="D7145">
            <v>431122</v>
          </cell>
          <cell r="E7145" t="str">
            <v>三类</v>
          </cell>
          <cell r="F7145" t="str">
            <v>X074431122</v>
          </cell>
          <cell r="G7145" t="str">
            <v>高茶线</v>
          </cell>
          <cell r="H7145">
            <v>0</v>
          </cell>
          <cell r="I7145">
            <v>15.415</v>
          </cell>
          <cell r="J7145">
            <v>5.916</v>
          </cell>
        </row>
        <row r="7146">
          <cell r="C7146" t="str">
            <v>东安县</v>
          </cell>
          <cell r="D7146">
            <v>431122</v>
          </cell>
          <cell r="E7146" t="str">
            <v>三类</v>
          </cell>
          <cell r="F7146" t="str">
            <v>X136431122</v>
          </cell>
          <cell r="G7146" t="str">
            <v>宝大线</v>
          </cell>
          <cell r="H7146">
            <v>0</v>
          </cell>
          <cell r="I7146">
            <v>13.201</v>
          </cell>
          <cell r="J7146">
            <v>12.157</v>
          </cell>
        </row>
        <row r="7147">
          <cell r="C7147" t="str">
            <v>东安县</v>
          </cell>
          <cell r="D7147">
            <v>431122</v>
          </cell>
          <cell r="E7147" t="str">
            <v>三类</v>
          </cell>
          <cell r="F7147" t="str">
            <v>X144431122</v>
          </cell>
          <cell r="G7147" t="str">
            <v>易杨线</v>
          </cell>
          <cell r="H7147">
            <v>0</v>
          </cell>
          <cell r="I7147">
            <v>12.526</v>
          </cell>
          <cell r="J7147">
            <v>10.891</v>
          </cell>
        </row>
        <row r="7148">
          <cell r="C7148" t="str">
            <v>东安县</v>
          </cell>
          <cell r="D7148">
            <v>431122</v>
          </cell>
          <cell r="E7148" t="str">
            <v>三类</v>
          </cell>
          <cell r="F7148" t="str">
            <v>X145431122</v>
          </cell>
          <cell r="G7148" t="str">
            <v>鹿松线</v>
          </cell>
          <cell r="H7148">
            <v>0</v>
          </cell>
          <cell r="I7148">
            <v>31.807</v>
          </cell>
          <cell r="J7148">
            <v>10.434</v>
          </cell>
        </row>
        <row r="7149">
          <cell r="C7149" t="str">
            <v>东安县</v>
          </cell>
          <cell r="D7149">
            <v>431122</v>
          </cell>
          <cell r="E7149" t="str">
            <v>三类</v>
          </cell>
          <cell r="F7149" t="str">
            <v>Y016431122</v>
          </cell>
          <cell r="G7149" t="str">
            <v>大粮线</v>
          </cell>
          <cell r="H7149">
            <v>0.817</v>
          </cell>
          <cell r="I7149">
            <v>7.386</v>
          </cell>
          <cell r="J7149">
            <v>6.565</v>
          </cell>
        </row>
        <row r="7150">
          <cell r="C7150" t="str">
            <v>东安县</v>
          </cell>
          <cell r="D7150">
            <v>431122</v>
          </cell>
          <cell r="E7150" t="str">
            <v>三类</v>
          </cell>
          <cell r="F7150" t="str">
            <v>Y017431122</v>
          </cell>
          <cell r="G7150" t="str">
            <v>铁石线</v>
          </cell>
          <cell r="H7150">
            <v>0</v>
          </cell>
          <cell r="I7150">
            <v>3.245</v>
          </cell>
          <cell r="J7150">
            <v>3.246</v>
          </cell>
        </row>
        <row r="7151">
          <cell r="C7151" t="str">
            <v>东安县</v>
          </cell>
          <cell r="D7151">
            <v>431122</v>
          </cell>
          <cell r="E7151" t="str">
            <v>三类</v>
          </cell>
          <cell r="F7151" t="str">
            <v>Y020431122</v>
          </cell>
          <cell r="G7151" t="str">
            <v>大栗线</v>
          </cell>
          <cell r="H7151">
            <v>1.641</v>
          </cell>
          <cell r="I7151">
            <v>11.889</v>
          </cell>
          <cell r="J7151">
            <v>5.002</v>
          </cell>
        </row>
        <row r="7152">
          <cell r="C7152" t="str">
            <v>东安县</v>
          </cell>
          <cell r="D7152">
            <v>431122</v>
          </cell>
          <cell r="E7152" t="str">
            <v>三类</v>
          </cell>
          <cell r="F7152" t="str">
            <v>Y022431122</v>
          </cell>
          <cell r="G7152" t="str">
            <v>上冷线</v>
          </cell>
          <cell r="H7152">
            <v>0</v>
          </cell>
          <cell r="I7152">
            <v>3.851</v>
          </cell>
          <cell r="J7152">
            <v>3.851</v>
          </cell>
        </row>
        <row r="7153">
          <cell r="C7153" t="str">
            <v>东安县</v>
          </cell>
          <cell r="D7153">
            <v>431122</v>
          </cell>
          <cell r="E7153" t="str">
            <v>三类</v>
          </cell>
          <cell r="F7153" t="str">
            <v>Y028431122</v>
          </cell>
          <cell r="G7153" t="str">
            <v>朱竹线</v>
          </cell>
          <cell r="H7153">
            <v>0</v>
          </cell>
          <cell r="I7153">
            <v>3.954</v>
          </cell>
          <cell r="J7153">
            <v>3.954</v>
          </cell>
        </row>
        <row r="7154">
          <cell r="C7154" t="str">
            <v>东安县</v>
          </cell>
          <cell r="D7154">
            <v>431122</v>
          </cell>
          <cell r="E7154" t="str">
            <v>三类</v>
          </cell>
          <cell r="F7154" t="str">
            <v>Y029431122</v>
          </cell>
          <cell r="G7154" t="str">
            <v>烟烟线</v>
          </cell>
          <cell r="H7154">
            <v>0</v>
          </cell>
          <cell r="I7154">
            <v>4.968</v>
          </cell>
          <cell r="J7154">
            <v>4.973</v>
          </cell>
        </row>
        <row r="7155">
          <cell r="C7155" t="str">
            <v>东安县</v>
          </cell>
          <cell r="D7155">
            <v>431122</v>
          </cell>
          <cell r="E7155" t="str">
            <v>三类</v>
          </cell>
          <cell r="F7155" t="str">
            <v>Y031431122</v>
          </cell>
          <cell r="G7155" t="str">
            <v>黎旺线</v>
          </cell>
          <cell r="H7155">
            <v>0</v>
          </cell>
          <cell r="I7155">
            <v>2.197</v>
          </cell>
          <cell r="J7155">
            <v>2.197</v>
          </cell>
        </row>
        <row r="7156">
          <cell r="C7156" t="str">
            <v>东安县</v>
          </cell>
          <cell r="D7156">
            <v>431122</v>
          </cell>
          <cell r="E7156" t="str">
            <v>三类</v>
          </cell>
          <cell r="F7156" t="str">
            <v>Y091431122</v>
          </cell>
          <cell r="G7156" t="str">
            <v>下禾线</v>
          </cell>
          <cell r="H7156">
            <v>0</v>
          </cell>
          <cell r="I7156">
            <v>16.514</v>
          </cell>
          <cell r="J7156">
            <v>0.991</v>
          </cell>
        </row>
        <row r="7157">
          <cell r="C7157" t="str">
            <v>东安县</v>
          </cell>
          <cell r="D7157">
            <v>431122</v>
          </cell>
          <cell r="E7157" t="str">
            <v>三类</v>
          </cell>
          <cell r="F7157" t="str">
            <v>Y093431122</v>
          </cell>
          <cell r="G7157" t="str">
            <v>枧茶线</v>
          </cell>
          <cell r="H7157">
            <v>0</v>
          </cell>
          <cell r="I7157">
            <v>4.828</v>
          </cell>
          <cell r="J7157">
            <v>4.361</v>
          </cell>
        </row>
        <row r="7158">
          <cell r="C7158" t="str">
            <v>东安县</v>
          </cell>
          <cell r="D7158">
            <v>431122</v>
          </cell>
          <cell r="E7158" t="str">
            <v>三类</v>
          </cell>
          <cell r="F7158" t="str">
            <v>Y095431122</v>
          </cell>
          <cell r="G7158" t="str">
            <v>大凡线</v>
          </cell>
          <cell r="H7158">
            <v>0</v>
          </cell>
          <cell r="I7158">
            <v>5.392</v>
          </cell>
          <cell r="J7158">
            <v>1.222</v>
          </cell>
        </row>
        <row r="7159">
          <cell r="C7159" t="str">
            <v>东安县</v>
          </cell>
          <cell r="D7159">
            <v>431122</v>
          </cell>
          <cell r="E7159" t="str">
            <v>三类</v>
          </cell>
          <cell r="F7159" t="str">
            <v>Y098431122</v>
          </cell>
          <cell r="G7159" t="str">
            <v>下合线</v>
          </cell>
          <cell r="H7159">
            <v>0</v>
          </cell>
          <cell r="I7159">
            <v>12.076</v>
          </cell>
          <cell r="J7159">
            <v>2.141</v>
          </cell>
        </row>
        <row r="7160">
          <cell r="C7160" t="str">
            <v>东安县</v>
          </cell>
          <cell r="D7160">
            <v>431122</v>
          </cell>
          <cell r="E7160" t="str">
            <v>三类</v>
          </cell>
          <cell r="F7160" t="str">
            <v>Y282431122</v>
          </cell>
          <cell r="G7160" t="str">
            <v>苏凳线</v>
          </cell>
          <cell r="H7160">
            <v>2.849</v>
          </cell>
          <cell r="I7160">
            <v>8.125</v>
          </cell>
          <cell r="J7160">
            <v>1.608</v>
          </cell>
        </row>
        <row r="7161">
          <cell r="C7161" t="str">
            <v>东安县</v>
          </cell>
          <cell r="D7161">
            <v>431122</v>
          </cell>
          <cell r="E7161" t="str">
            <v>三类</v>
          </cell>
          <cell r="F7161" t="str">
            <v>Y283431122</v>
          </cell>
          <cell r="G7161" t="str">
            <v>黄大线</v>
          </cell>
          <cell r="H7161">
            <v>0</v>
          </cell>
          <cell r="I7161">
            <v>10.258</v>
          </cell>
          <cell r="J7161">
            <v>10.258</v>
          </cell>
        </row>
        <row r="7162">
          <cell r="C7162" t="str">
            <v>东安县</v>
          </cell>
          <cell r="D7162">
            <v>431122</v>
          </cell>
          <cell r="E7162" t="str">
            <v>三类</v>
          </cell>
          <cell r="F7162" t="str">
            <v>Y410431122</v>
          </cell>
          <cell r="G7162" t="str">
            <v>塘塘线</v>
          </cell>
          <cell r="H7162">
            <v>4.211</v>
          </cell>
          <cell r="I7162">
            <v>8.57</v>
          </cell>
          <cell r="J7162">
            <v>4.347</v>
          </cell>
        </row>
        <row r="7163">
          <cell r="C7163" t="str">
            <v>东安县</v>
          </cell>
          <cell r="D7163">
            <v>431122</v>
          </cell>
          <cell r="E7163" t="str">
            <v>三类</v>
          </cell>
          <cell r="F7163" t="str">
            <v>Y533431122</v>
          </cell>
          <cell r="G7163" t="str">
            <v>冷岭线</v>
          </cell>
          <cell r="H7163">
            <v>0</v>
          </cell>
          <cell r="I7163">
            <v>8.825</v>
          </cell>
          <cell r="J7163">
            <v>6.908</v>
          </cell>
        </row>
        <row r="7164">
          <cell r="C7164" t="str">
            <v>东安县</v>
          </cell>
          <cell r="D7164">
            <v>431122</v>
          </cell>
          <cell r="E7164" t="str">
            <v>三类</v>
          </cell>
          <cell r="F7164" t="str">
            <v>Y535431122</v>
          </cell>
          <cell r="G7164" t="str">
            <v>麻大线</v>
          </cell>
          <cell r="H7164">
            <v>0</v>
          </cell>
          <cell r="I7164">
            <v>6.571</v>
          </cell>
          <cell r="J7164">
            <v>6.571</v>
          </cell>
        </row>
        <row r="7165">
          <cell r="C7165" t="str">
            <v>东安县</v>
          </cell>
          <cell r="D7165">
            <v>431122</v>
          </cell>
          <cell r="E7165" t="str">
            <v>三类</v>
          </cell>
          <cell r="F7165" t="str">
            <v>Y536431122</v>
          </cell>
          <cell r="G7165" t="str">
            <v>竹厅线</v>
          </cell>
          <cell r="H7165">
            <v>0</v>
          </cell>
          <cell r="I7165">
            <v>7.737</v>
          </cell>
          <cell r="J7165">
            <v>7.737</v>
          </cell>
        </row>
        <row r="7166">
          <cell r="C7166" t="str">
            <v>东安县</v>
          </cell>
          <cell r="D7166">
            <v>431122</v>
          </cell>
          <cell r="E7166" t="str">
            <v>三类</v>
          </cell>
          <cell r="F7166" t="str">
            <v>Y538431122</v>
          </cell>
          <cell r="G7166" t="str">
            <v>黄竹线</v>
          </cell>
          <cell r="H7166">
            <v>0</v>
          </cell>
          <cell r="I7166">
            <v>4.829</v>
          </cell>
          <cell r="J7166">
            <v>4.829</v>
          </cell>
        </row>
        <row r="7167">
          <cell r="C7167" t="str">
            <v>东安县</v>
          </cell>
          <cell r="D7167">
            <v>431122</v>
          </cell>
          <cell r="E7167" t="str">
            <v>三类</v>
          </cell>
          <cell r="F7167" t="str">
            <v>Y539431122</v>
          </cell>
          <cell r="G7167" t="str">
            <v>银旺线</v>
          </cell>
          <cell r="H7167">
            <v>0</v>
          </cell>
          <cell r="I7167">
            <v>13.947</v>
          </cell>
          <cell r="J7167">
            <v>13.628</v>
          </cell>
        </row>
        <row r="7168">
          <cell r="C7168" t="str">
            <v>东安县</v>
          </cell>
          <cell r="D7168">
            <v>431122</v>
          </cell>
          <cell r="E7168" t="str">
            <v>三类</v>
          </cell>
          <cell r="F7168" t="str">
            <v>Y540431122</v>
          </cell>
          <cell r="G7168" t="str">
            <v>荷竹线</v>
          </cell>
          <cell r="H7168">
            <v>0</v>
          </cell>
          <cell r="I7168">
            <v>7.498</v>
          </cell>
          <cell r="J7168">
            <v>7.112</v>
          </cell>
        </row>
        <row r="7169">
          <cell r="C7169" t="str">
            <v>东安县</v>
          </cell>
          <cell r="D7169">
            <v>431122</v>
          </cell>
          <cell r="E7169" t="str">
            <v>三类</v>
          </cell>
          <cell r="F7169" t="str">
            <v>Y541431122</v>
          </cell>
          <cell r="G7169" t="str">
            <v>雄大线</v>
          </cell>
          <cell r="H7169">
            <v>0</v>
          </cell>
          <cell r="I7169">
            <v>4.6</v>
          </cell>
          <cell r="J7169">
            <v>4.6</v>
          </cell>
        </row>
        <row r="7170">
          <cell r="C7170" t="str">
            <v>东安县</v>
          </cell>
          <cell r="D7170">
            <v>431122</v>
          </cell>
          <cell r="E7170" t="str">
            <v>三类</v>
          </cell>
          <cell r="F7170" t="str">
            <v>Y542431122</v>
          </cell>
          <cell r="G7170" t="str">
            <v>东木线</v>
          </cell>
          <cell r="H7170">
            <v>0</v>
          </cell>
          <cell r="I7170">
            <v>2.337</v>
          </cell>
          <cell r="J7170">
            <v>2.337</v>
          </cell>
        </row>
        <row r="7171">
          <cell r="C7171" t="str">
            <v>东安县</v>
          </cell>
          <cell r="D7171">
            <v>431122</v>
          </cell>
          <cell r="E7171" t="str">
            <v>三类</v>
          </cell>
          <cell r="F7171" t="str">
            <v>Y661431122</v>
          </cell>
          <cell r="G7171" t="str">
            <v>伍金线</v>
          </cell>
          <cell r="H7171">
            <v>0</v>
          </cell>
          <cell r="I7171">
            <v>13.869</v>
          </cell>
          <cell r="J7171">
            <v>3.956</v>
          </cell>
        </row>
        <row r="7172">
          <cell r="C7172" t="str">
            <v>东安县</v>
          </cell>
          <cell r="D7172">
            <v>431122</v>
          </cell>
          <cell r="E7172" t="str">
            <v>三类</v>
          </cell>
          <cell r="F7172" t="str">
            <v>Y665431122</v>
          </cell>
          <cell r="G7172" t="str">
            <v>雄马线</v>
          </cell>
          <cell r="H7172">
            <v>0</v>
          </cell>
          <cell r="I7172">
            <v>11.677</v>
          </cell>
          <cell r="J7172">
            <v>10.158</v>
          </cell>
        </row>
        <row r="7173">
          <cell r="C7173" t="str">
            <v>东安县</v>
          </cell>
          <cell r="D7173">
            <v>431122</v>
          </cell>
          <cell r="E7173" t="str">
            <v>三类</v>
          </cell>
          <cell r="F7173" t="str">
            <v>Y666431122</v>
          </cell>
          <cell r="G7173" t="str">
            <v>燕石线</v>
          </cell>
          <cell r="H7173">
            <v>0</v>
          </cell>
          <cell r="I7173">
            <v>6.963</v>
          </cell>
          <cell r="J7173">
            <v>3.998</v>
          </cell>
        </row>
        <row r="7174">
          <cell r="C7174" t="str">
            <v>东安县</v>
          </cell>
          <cell r="D7174">
            <v>431122</v>
          </cell>
          <cell r="E7174" t="str">
            <v>三类</v>
          </cell>
          <cell r="F7174" t="str">
            <v>Y668431122</v>
          </cell>
          <cell r="G7174" t="str">
            <v>泉沙线</v>
          </cell>
          <cell r="H7174">
            <v>0</v>
          </cell>
          <cell r="I7174">
            <v>4.837</v>
          </cell>
          <cell r="J7174">
            <v>4.837</v>
          </cell>
        </row>
        <row r="7175">
          <cell r="C7175" t="str">
            <v>东安县</v>
          </cell>
          <cell r="D7175">
            <v>431122</v>
          </cell>
          <cell r="E7175" t="str">
            <v>三类</v>
          </cell>
          <cell r="F7175" t="str">
            <v>Y672431122</v>
          </cell>
          <cell r="G7175" t="str">
            <v>石井线</v>
          </cell>
          <cell r="H7175">
            <v>0</v>
          </cell>
          <cell r="I7175">
            <v>7.131</v>
          </cell>
          <cell r="J7175">
            <v>7.131</v>
          </cell>
        </row>
        <row r="7176">
          <cell r="C7176" t="str">
            <v>双牌县小计</v>
          </cell>
        </row>
        <row r="7176">
          <cell r="J7176">
            <v>206.465</v>
          </cell>
        </row>
        <row r="7177">
          <cell r="C7177" t="str">
            <v>双牌县</v>
          </cell>
          <cell r="D7177">
            <v>431123</v>
          </cell>
          <cell r="E7177" t="str">
            <v>二类</v>
          </cell>
          <cell r="F7177" t="str">
            <v>C004431123</v>
          </cell>
          <cell r="G7177" t="str">
            <v>曹黑线</v>
          </cell>
          <cell r="H7177">
            <v>0</v>
          </cell>
          <cell r="I7177">
            <v>2.063</v>
          </cell>
          <cell r="J7177">
            <v>2.063</v>
          </cell>
        </row>
        <row r="7178">
          <cell r="C7178" t="str">
            <v>双牌县</v>
          </cell>
          <cell r="D7178">
            <v>431123</v>
          </cell>
          <cell r="E7178" t="str">
            <v>二类</v>
          </cell>
          <cell r="F7178" t="str">
            <v>C010431123</v>
          </cell>
          <cell r="G7178" t="str">
            <v>钢周线</v>
          </cell>
          <cell r="H7178">
            <v>0</v>
          </cell>
          <cell r="I7178">
            <v>1.588</v>
          </cell>
          <cell r="J7178">
            <v>1.588</v>
          </cell>
        </row>
        <row r="7179">
          <cell r="C7179" t="str">
            <v>双牌县</v>
          </cell>
          <cell r="D7179">
            <v>431123</v>
          </cell>
          <cell r="E7179" t="str">
            <v>二类</v>
          </cell>
          <cell r="F7179" t="str">
            <v>C017431123</v>
          </cell>
          <cell r="G7179" t="str">
            <v>八胡线</v>
          </cell>
          <cell r="H7179">
            <v>0</v>
          </cell>
          <cell r="I7179">
            <v>2.485</v>
          </cell>
          <cell r="J7179">
            <v>2.485</v>
          </cell>
        </row>
        <row r="7180">
          <cell r="C7180" t="str">
            <v>双牌县</v>
          </cell>
          <cell r="D7180">
            <v>431123</v>
          </cell>
          <cell r="E7180" t="str">
            <v>二类</v>
          </cell>
          <cell r="F7180" t="str">
            <v>C024431123</v>
          </cell>
          <cell r="G7180" t="str">
            <v>龙老线</v>
          </cell>
          <cell r="H7180">
            <v>1.916</v>
          </cell>
          <cell r="I7180">
            <v>2.774</v>
          </cell>
          <cell r="J7180">
            <v>0.725</v>
          </cell>
        </row>
        <row r="7181">
          <cell r="C7181" t="str">
            <v>双牌县</v>
          </cell>
          <cell r="D7181">
            <v>431123</v>
          </cell>
          <cell r="E7181" t="str">
            <v>二类</v>
          </cell>
          <cell r="F7181" t="str">
            <v>C025431123</v>
          </cell>
          <cell r="G7181" t="str">
            <v>狗响线</v>
          </cell>
          <cell r="H7181">
            <v>0</v>
          </cell>
          <cell r="I7181">
            <v>2.456</v>
          </cell>
          <cell r="J7181">
            <v>2.449</v>
          </cell>
        </row>
        <row r="7182">
          <cell r="C7182" t="str">
            <v>双牌县</v>
          </cell>
          <cell r="D7182">
            <v>431123</v>
          </cell>
          <cell r="E7182" t="str">
            <v>二类</v>
          </cell>
          <cell r="F7182" t="str">
            <v>C034431123</v>
          </cell>
          <cell r="G7182" t="str">
            <v>黄黄线</v>
          </cell>
          <cell r="H7182">
            <v>0</v>
          </cell>
          <cell r="I7182">
            <v>12.463</v>
          </cell>
          <cell r="J7182">
            <v>12.463</v>
          </cell>
        </row>
        <row r="7183">
          <cell r="C7183" t="str">
            <v>双牌县</v>
          </cell>
          <cell r="D7183">
            <v>431123</v>
          </cell>
          <cell r="E7183" t="str">
            <v>二类</v>
          </cell>
          <cell r="F7183" t="str">
            <v>C035431123</v>
          </cell>
          <cell r="G7183" t="str">
            <v>国大线</v>
          </cell>
          <cell r="H7183">
            <v>0</v>
          </cell>
          <cell r="I7183">
            <v>1.253</v>
          </cell>
          <cell r="J7183">
            <v>6.172</v>
          </cell>
        </row>
        <row r="7184">
          <cell r="C7184" t="str">
            <v>双牌县</v>
          </cell>
          <cell r="D7184">
            <v>431123</v>
          </cell>
          <cell r="E7184" t="str">
            <v>二类</v>
          </cell>
          <cell r="F7184" t="str">
            <v>C036431123</v>
          </cell>
          <cell r="G7184" t="str">
            <v>尚湾线</v>
          </cell>
          <cell r="H7184">
            <v>0</v>
          </cell>
          <cell r="I7184">
            <v>5.332</v>
          </cell>
          <cell r="J7184">
            <v>5.332</v>
          </cell>
        </row>
        <row r="7185">
          <cell r="C7185" t="str">
            <v>双牌县</v>
          </cell>
          <cell r="D7185">
            <v>431123</v>
          </cell>
          <cell r="E7185" t="str">
            <v>二类</v>
          </cell>
          <cell r="F7185" t="str">
            <v>C037431123</v>
          </cell>
          <cell r="G7185" t="str">
            <v>泥西线</v>
          </cell>
          <cell r="H7185">
            <v>0</v>
          </cell>
          <cell r="I7185">
            <v>4.619</v>
          </cell>
          <cell r="J7185">
            <v>4.619</v>
          </cell>
        </row>
        <row r="7186">
          <cell r="C7186" t="str">
            <v>双牌县</v>
          </cell>
          <cell r="D7186">
            <v>431123</v>
          </cell>
          <cell r="E7186" t="str">
            <v>二类</v>
          </cell>
          <cell r="F7186" t="str">
            <v>C040431123</v>
          </cell>
          <cell r="G7186" t="str">
            <v>双西线</v>
          </cell>
          <cell r="H7186">
            <v>0</v>
          </cell>
          <cell r="I7186">
            <v>9.524</v>
          </cell>
          <cell r="J7186">
            <v>9.504</v>
          </cell>
        </row>
        <row r="7187">
          <cell r="C7187" t="str">
            <v>双牌县</v>
          </cell>
          <cell r="D7187">
            <v>431123</v>
          </cell>
          <cell r="E7187" t="str">
            <v>二类</v>
          </cell>
          <cell r="F7187" t="str">
            <v>C041431123</v>
          </cell>
          <cell r="G7187" t="str">
            <v>西屋线</v>
          </cell>
          <cell r="H7187">
            <v>0</v>
          </cell>
          <cell r="I7187">
            <v>3.523</v>
          </cell>
          <cell r="J7187">
            <v>3.523</v>
          </cell>
        </row>
        <row r="7188">
          <cell r="C7188" t="str">
            <v>双牌县</v>
          </cell>
          <cell r="D7188">
            <v>431123</v>
          </cell>
          <cell r="E7188" t="str">
            <v>二类</v>
          </cell>
          <cell r="F7188" t="str">
            <v>C042431123</v>
          </cell>
          <cell r="G7188" t="str">
            <v>水戴线</v>
          </cell>
          <cell r="H7188">
            <v>0</v>
          </cell>
          <cell r="I7188">
            <v>7.157</v>
          </cell>
          <cell r="J7188">
            <v>7.157</v>
          </cell>
        </row>
        <row r="7189">
          <cell r="C7189" t="str">
            <v>双牌县</v>
          </cell>
          <cell r="D7189">
            <v>431123</v>
          </cell>
          <cell r="E7189" t="str">
            <v>二类</v>
          </cell>
          <cell r="F7189" t="str">
            <v>C046431123</v>
          </cell>
          <cell r="G7189" t="str">
            <v>村旋线</v>
          </cell>
          <cell r="H7189">
            <v>0</v>
          </cell>
          <cell r="I7189">
            <v>0.417</v>
          </cell>
          <cell r="J7189">
            <v>0.417</v>
          </cell>
        </row>
        <row r="7190">
          <cell r="C7190" t="str">
            <v>双牌县</v>
          </cell>
          <cell r="D7190">
            <v>431123</v>
          </cell>
          <cell r="E7190" t="str">
            <v>二类</v>
          </cell>
          <cell r="F7190" t="str">
            <v>C047431123</v>
          </cell>
          <cell r="G7190" t="str">
            <v>孙旋线</v>
          </cell>
          <cell r="H7190">
            <v>0</v>
          </cell>
          <cell r="I7190">
            <v>0.318</v>
          </cell>
          <cell r="J7190">
            <v>0.318</v>
          </cell>
        </row>
        <row r="7191">
          <cell r="C7191" t="str">
            <v>双牌县</v>
          </cell>
          <cell r="D7191">
            <v>431123</v>
          </cell>
          <cell r="E7191" t="str">
            <v>二类</v>
          </cell>
          <cell r="F7191" t="str">
            <v>C049431123</v>
          </cell>
          <cell r="G7191" t="str">
            <v>伍长线</v>
          </cell>
          <cell r="H7191">
            <v>0</v>
          </cell>
          <cell r="I7191">
            <v>5.519</v>
          </cell>
          <cell r="J7191">
            <v>5.159</v>
          </cell>
        </row>
        <row r="7192">
          <cell r="C7192" t="str">
            <v>双牌县</v>
          </cell>
          <cell r="D7192">
            <v>431123</v>
          </cell>
          <cell r="E7192" t="str">
            <v>二类</v>
          </cell>
          <cell r="F7192" t="str">
            <v>C05B431123</v>
          </cell>
          <cell r="G7192" t="str">
            <v>土地庙--马脊凹</v>
          </cell>
          <cell r="H7192">
            <v>0</v>
          </cell>
          <cell r="I7192">
            <v>1.015</v>
          </cell>
          <cell r="J7192">
            <v>1.012</v>
          </cell>
        </row>
        <row r="7193">
          <cell r="C7193" t="str">
            <v>双牌县</v>
          </cell>
          <cell r="D7193">
            <v>431123</v>
          </cell>
          <cell r="E7193" t="str">
            <v>二类</v>
          </cell>
          <cell r="F7193" t="str">
            <v>C066431123</v>
          </cell>
          <cell r="G7193" t="str">
            <v>湾笋线</v>
          </cell>
          <cell r="H7193">
            <v>0</v>
          </cell>
          <cell r="I7193">
            <v>4.325</v>
          </cell>
          <cell r="J7193">
            <v>4.325</v>
          </cell>
        </row>
        <row r="7194">
          <cell r="C7194" t="str">
            <v>双牌县</v>
          </cell>
          <cell r="D7194">
            <v>431123</v>
          </cell>
          <cell r="E7194" t="str">
            <v>二类</v>
          </cell>
          <cell r="F7194" t="str">
            <v>C071431123</v>
          </cell>
          <cell r="G7194" t="str">
            <v>低玉线</v>
          </cell>
          <cell r="H7194">
            <v>0</v>
          </cell>
          <cell r="I7194">
            <v>5.767</v>
          </cell>
          <cell r="J7194">
            <v>5.767</v>
          </cell>
        </row>
        <row r="7195">
          <cell r="C7195" t="str">
            <v>双牌县</v>
          </cell>
          <cell r="D7195">
            <v>431123</v>
          </cell>
          <cell r="E7195" t="str">
            <v>二类</v>
          </cell>
          <cell r="F7195" t="str">
            <v>C082431123</v>
          </cell>
          <cell r="G7195" t="str">
            <v>新群线</v>
          </cell>
          <cell r="H7195">
            <v>0</v>
          </cell>
          <cell r="I7195">
            <v>5.783</v>
          </cell>
          <cell r="J7195">
            <v>5.783</v>
          </cell>
        </row>
        <row r="7196">
          <cell r="C7196" t="str">
            <v>双牌县</v>
          </cell>
          <cell r="D7196">
            <v>431123</v>
          </cell>
          <cell r="E7196" t="str">
            <v>二类</v>
          </cell>
          <cell r="F7196" t="str">
            <v>C083431123</v>
          </cell>
          <cell r="G7196" t="str">
            <v>新群线</v>
          </cell>
          <cell r="H7196">
            <v>0</v>
          </cell>
          <cell r="I7196">
            <v>2.945</v>
          </cell>
          <cell r="J7196">
            <v>2.939</v>
          </cell>
        </row>
        <row r="7197">
          <cell r="C7197" t="str">
            <v>双牌县</v>
          </cell>
          <cell r="D7197">
            <v>431123</v>
          </cell>
          <cell r="E7197" t="str">
            <v>二类</v>
          </cell>
          <cell r="F7197" t="str">
            <v>C085431123</v>
          </cell>
          <cell r="G7197" t="str">
            <v>理群线</v>
          </cell>
          <cell r="H7197">
            <v>0</v>
          </cell>
          <cell r="I7197">
            <v>2.095</v>
          </cell>
          <cell r="J7197">
            <v>2.095</v>
          </cell>
        </row>
        <row r="7198">
          <cell r="C7198" t="str">
            <v>双牌县</v>
          </cell>
          <cell r="D7198">
            <v>431123</v>
          </cell>
          <cell r="E7198" t="str">
            <v>二类</v>
          </cell>
          <cell r="F7198" t="str">
            <v>C090431123</v>
          </cell>
          <cell r="G7198" t="str">
            <v>双田线</v>
          </cell>
          <cell r="H7198">
            <v>0</v>
          </cell>
          <cell r="I7198">
            <v>3.421</v>
          </cell>
          <cell r="J7198">
            <v>3.421</v>
          </cell>
        </row>
        <row r="7199">
          <cell r="C7199" t="str">
            <v>双牌县</v>
          </cell>
          <cell r="D7199">
            <v>431123</v>
          </cell>
          <cell r="E7199" t="str">
            <v>二类</v>
          </cell>
          <cell r="F7199" t="str">
            <v>C092431123</v>
          </cell>
          <cell r="G7199" t="str">
            <v>田朝线</v>
          </cell>
          <cell r="H7199">
            <v>0</v>
          </cell>
          <cell r="I7199">
            <v>2.689</v>
          </cell>
          <cell r="J7199">
            <v>2.689</v>
          </cell>
        </row>
        <row r="7200">
          <cell r="C7200" t="str">
            <v>双牌县</v>
          </cell>
          <cell r="D7200">
            <v>431123</v>
          </cell>
          <cell r="E7200" t="str">
            <v>二类</v>
          </cell>
          <cell r="F7200" t="str">
            <v>C109431123</v>
          </cell>
          <cell r="G7200" t="str">
            <v>黎村线</v>
          </cell>
          <cell r="H7200">
            <v>0.493</v>
          </cell>
          <cell r="I7200">
            <v>2.214</v>
          </cell>
          <cell r="J7200">
            <v>1.719</v>
          </cell>
        </row>
        <row r="7201">
          <cell r="C7201" t="str">
            <v>双牌县</v>
          </cell>
          <cell r="D7201">
            <v>431123</v>
          </cell>
          <cell r="E7201" t="str">
            <v>二类</v>
          </cell>
          <cell r="F7201" t="str">
            <v>C113431123</v>
          </cell>
          <cell r="G7201" t="str">
            <v>拽十线</v>
          </cell>
          <cell r="H7201">
            <v>0</v>
          </cell>
          <cell r="I7201">
            <v>4.961</v>
          </cell>
          <cell r="J7201">
            <v>4.961</v>
          </cell>
        </row>
        <row r="7202">
          <cell r="C7202" t="str">
            <v>双牌县</v>
          </cell>
          <cell r="D7202">
            <v>431123</v>
          </cell>
          <cell r="E7202" t="str">
            <v>二类</v>
          </cell>
          <cell r="F7202" t="str">
            <v>C118431123</v>
          </cell>
          <cell r="G7202" t="str">
            <v>大良线</v>
          </cell>
          <cell r="H7202">
            <v>3.137</v>
          </cell>
          <cell r="I7202">
            <v>6.723</v>
          </cell>
          <cell r="J7202">
            <v>3.584</v>
          </cell>
        </row>
        <row r="7203">
          <cell r="C7203" t="str">
            <v>双牌县</v>
          </cell>
          <cell r="D7203">
            <v>431123</v>
          </cell>
          <cell r="E7203" t="str">
            <v>二类</v>
          </cell>
          <cell r="F7203" t="str">
            <v>C121431123</v>
          </cell>
          <cell r="G7203" t="str">
            <v>五盘线</v>
          </cell>
          <cell r="H7203">
            <v>0</v>
          </cell>
          <cell r="I7203">
            <v>1.622</v>
          </cell>
          <cell r="J7203">
            <v>1.622</v>
          </cell>
        </row>
        <row r="7204">
          <cell r="C7204" t="str">
            <v>双牌县</v>
          </cell>
          <cell r="D7204">
            <v>431123</v>
          </cell>
          <cell r="E7204" t="str">
            <v>二类</v>
          </cell>
          <cell r="F7204" t="str">
            <v>C122431123</v>
          </cell>
          <cell r="G7204" t="str">
            <v>槐低线</v>
          </cell>
          <cell r="H7204">
            <v>0</v>
          </cell>
          <cell r="I7204">
            <v>19.753</v>
          </cell>
          <cell r="J7204">
            <v>8.35</v>
          </cell>
        </row>
        <row r="7205">
          <cell r="C7205" t="str">
            <v>双牌县</v>
          </cell>
          <cell r="D7205">
            <v>431123</v>
          </cell>
          <cell r="E7205" t="str">
            <v>二类</v>
          </cell>
          <cell r="F7205" t="str">
            <v>C137431123</v>
          </cell>
          <cell r="G7205" t="str">
            <v>庵四线</v>
          </cell>
          <cell r="H7205">
            <v>0</v>
          </cell>
          <cell r="I7205">
            <v>1.363</v>
          </cell>
          <cell r="J7205">
            <v>1.363</v>
          </cell>
        </row>
        <row r="7206">
          <cell r="C7206" t="str">
            <v>双牌县</v>
          </cell>
          <cell r="D7206">
            <v>431123</v>
          </cell>
          <cell r="E7206" t="str">
            <v>二类</v>
          </cell>
          <cell r="F7206" t="str">
            <v>C147431123</v>
          </cell>
          <cell r="G7206" t="str">
            <v>龙老线</v>
          </cell>
          <cell r="H7206">
            <v>0</v>
          </cell>
          <cell r="I7206">
            <v>2.317</v>
          </cell>
          <cell r="J7206">
            <v>2.317</v>
          </cell>
        </row>
        <row r="7207">
          <cell r="C7207" t="str">
            <v>双牌县</v>
          </cell>
          <cell r="D7207">
            <v>431123</v>
          </cell>
          <cell r="E7207" t="str">
            <v>二类</v>
          </cell>
          <cell r="F7207" t="str">
            <v>C149431123</v>
          </cell>
          <cell r="G7207" t="str">
            <v>五盘线</v>
          </cell>
          <cell r="H7207">
            <v>0.219</v>
          </cell>
          <cell r="I7207">
            <v>5.36</v>
          </cell>
          <cell r="J7207">
            <v>5.141</v>
          </cell>
        </row>
        <row r="7208">
          <cell r="C7208" t="str">
            <v>双牌县</v>
          </cell>
          <cell r="D7208">
            <v>431123</v>
          </cell>
          <cell r="E7208" t="str">
            <v>二类</v>
          </cell>
          <cell r="F7208" t="str">
            <v>C174431123</v>
          </cell>
          <cell r="G7208" t="str">
            <v>新新线</v>
          </cell>
          <cell r="H7208">
            <v>0</v>
          </cell>
          <cell r="I7208">
            <v>7.46</v>
          </cell>
          <cell r="J7208">
            <v>7.46</v>
          </cell>
        </row>
        <row r="7209">
          <cell r="C7209" t="str">
            <v>双牌县</v>
          </cell>
          <cell r="D7209">
            <v>431123</v>
          </cell>
          <cell r="E7209" t="str">
            <v>二类</v>
          </cell>
          <cell r="F7209" t="str">
            <v>C175431123</v>
          </cell>
          <cell r="G7209" t="str">
            <v>大大线</v>
          </cell>
          <cell r="H7209">
            <v>0</v>
          </cell>
          <cell r="I7209">
            <v>1.408</v>
          </cell>
          <cell r="J7209">
            <v>1.408</v>
          </cell>
        </row>
        <row r="7210">
          <cell r="C7210" t="str">
            <v>双牌县</v>
          </cell>
          <cell r="D7210">
            <v>431123</v>
          </cell>
          <cell r="E7210" t="str">
            <v>二类</v>
          </cell>
          <cell r="F7210" t="str">
            <v>C217431123</v>
          </cell>
          <cell r="G7210" t="str">
            <v>新新线</v>
          </cell>
          <cell r="H7210">
            <v>0</v>
          </cell>
          <cell r="I7210">
            <v>6.28</v>
          </cell>
          <cell r="J7210">
            <v>6.28</v>
          </cell>
        </row>
        <row r="7211">
          <cell r="C7211" t="str">
            <v>双牌县</v>
          </cell>
          <cell r="D7211">
            <v>431123</v>
          </cell>
          <cell r="E7211" t="str">
            <v>二类</v>
          </cell>
          <cell r="F7211" t="str">
            <v>C222431123</v>
          </cell>
          <cell r="G7211" t="str">
            <v>水戴线</v>
          </cell>
          <cell r="H7211">
            <v>0</v>
          </cell>
          <cell r="I7211">
            <v>1.157</v>
          </cell>
          <cell r="J7211">
            <v>1.158</v>
          </cell>
        </row>
        <row r="7212">
          <cell r="C7212" t="str">
            <v>双牌县</v>
          </cell>
          <cell r="D7212">
            <v>431123</v>
          </cell>
          <cell r="E7212" t="str">
            <v>二类</v>
          </cell>
          <cell r="F7212" t="str">
            <v>X019431123</v>
          </cell>
          <cell r="G7212" t="str">
            <v>上塘线</v>
          </cell>
          <cell r="H7212">
            <v>0</v>
          </cell>
          <cell r="I7212">
            <v>27.823</v>
          </cell>
          <cell r="J7212">
            <v>7.901</v>
          </cell>
        </row>
        <row r="7213">
          <cell r="C7213" t="str">
            <v>双牌县</v>
          </cell>
          <cell r="D7213">
            <v>431123</v>
          </cell>
          <cell r="E7213" t="str">
            <v>二类</v>
          </cell>
          <cell r="F7213" t="str">
            <v>X049431123</v>
          </cell>
          <cell r="G7213" t="str">
            <v>尚江线</v>
          </cell>
          <cell r="H7213">
            <v>0</v>
          </cell>
          <cell r="I7213">
            <v>39.533</v>
          </cell>
          <cell r="J7213">
            <v>4.992</v>
          </cell>
        </row>
        <row r="7214">
          <cell r="C7214" t="str">
            <v>双牌县</v>
          </cell>
          <cell r="D7214">
            <v>431123</v>
          </cell>
          <cell r="E7214" t="str">
            <v>二类</v>
          </cell>
          <cell r="F7214" t="str">
            <v>X069431123</v>
          </cell>
          <cell r="G7214" t="str">
            <v>双茶线</v>
          </cell>
          <cell r="H7214">
            <v>0</v>
          </cell>
          <cell r="I7214">
            <v>30.348</v>
          </cell>
          <cell r="J7214">
            <v>13.6</v>
          </cell>
        </row>
        <row r="7215">
          <cell r="C7215" t="str">
            <v>双牌县</v>
          </cell>
          <cell r="D7215">
            <v>431123</v>
          </cell>
          <cell r="E7215" t="str">
            <v>二类</v>
          </cell>
          <cell r="F7215" t="str">
            <v>X147431123</v>
          </cell>
          <cell r="G7215" t="str">
            <v>林上线</v>
          </cell>
          <cell r="H7215">
            <v>0</v>
          </cell>
          <cell r="I7215">
            <v>17.326</v>
          </cell>
          <cell r="J7215">
            <v>5.829</v>
          </cell>
        </row>
        <row r="7216">
          <cell r="C7216" t="str">
            <v>双牌县</v>
          </cell>
          <cell r="D7216">
            <v>431123</v>
          </cell>
          <cell r="E7216" t="str">
            <v>二类</v>
          </cell>
          <cell r="F7216" t="str">
            <v>X148431123</v>
          </cell>
          <cell r="G7216" t="str">
            <v>罗陈线</v>
          </cell>
          <cell r="H7216">
            <v>0</v>
          </cell>
          <cell r="I7216">
            <v>25.416</v>
          </cell>
          <cell r="J7216">
            <v>3.73</v>
          </cell>
        </row>
        <row r="7217">
          <cell r="C7217" t="str">
            <v>双牌县</v>
          </cell>
          <cell r="D7217">
            <v>431123</v>
          </cell>
          <cell r="E7217" t="str">
            <v>二类</v>
          </cell>
          <cell r="F7217" t="str">
            <v>X151431102</v>
          </cell>
          <cell r="G7217" t="str">
            <v>岔马线</v>
          </cell>
          <cell r="H7217">
            <v>10.367</v>
          </cell>
          <cell r="I7217">
            <v>22.302</v>
          </cell>
          <cell r="J7217">
            <v>1.156</v>
          </cell>
        </row>
        <row r="7218">
          <cell r="C7218" t="str">
            <v>双牌县</v>
          </cell>
          <cell r="D7218">
            <v>431123</v>
          </cell>
          <cell r="E7218" t="str">
            <v>二类</v>
          </cell>
          <cell r="F7218" t="str">
            <v>Y139431123</v>
          </cell>
          <cell r="G7218" t="str">
            <v>柏五线</v>
          </cell>
          <cell r="H7218">
            <v>0</v>
          </cell>
          <cell r="I7218">
            <v>8.165</v>
          </cell>
          <cell r="J7218">
            <v>3.583</v>
          </cell>
        </row>
        <row r="7219">
          <cell r="C7219" t="str">
            <v>双牌县</v>
          </cell>
          <cell r="D7219">
            <v>431123</v>
          </cell>
          <cell r="E7219" t="str">
            <v>二类</v>
          </cell>
          <cell r="F7219" t="str">
            <v>Y141431123</v>
          </cell>
          <cell r="G7219" t="str">
            <v>理家坪至双丰</v>
          </cell>
          <cell r="H7219">
            <v>0</v>
          </cell>
          <cell r="I7219">
            <v>6.328</v>
          </cell>
          <cell r="J7219">
            <v>2.329</v>
          </cell>
        </row>
        <row r="7220">
          <cell r="C7220" t="str">
            <v>双牌县</v>
          </cell>
          <cell r="D7220">
            <v>431123</v>
          </cell>
          <cell r="E7220" t="str">
            <v>二类</v>
          </cell>
          <cell r="F7220" t="str">
            <v>Y142431123</v>
          </cell>
          <cell r="G7220" t="str">
            <v>五群线</v>
          </cell>
          <cell r="H7220">
            <v>0</v>
          </cell>
          <cell r="I7220">
            <v>10.668</v>
          </cell>
          <cell r="J7220">
            <v>2.394</v>
          </cell>
        </row>
        <row r="7221">
          <cell r="C7221" t="str">
            <v>双牌县</v>
          </cell>
          <cell r="D7221">
            <v>431123</v>
          </cell>
          <cell r="E7221" t="str">
            <v>二类</v>
          </cell>
          <cell r="F7221" t="str">
            <v>Y427431123</v>
          </cell>
          <cell r="G7221" t="str">
            <v>柏良线</v>
          </cell>
          <cell r="H7221">
            <v>0</v>
          </cell>
          <cell r="I7221">
            <v>5.055</v>
          </cell>
          <cell r="J7221">
            <v>1.492</v>
          </cell>
        </row>
        <row r="7222">
          <cell r="C7222" t="str">
            <v>双牌县</v>
          </cell>
          <cell r="D7222">
            <v>431123</v>
          </cell>
          <cell r="E7222" t="str">
            <v>二类</v>
          </cell>
          <cell r="F7222" t="str">
            <v>Y545431123</v>
          </cell>
          <cell r="G7222" t="str">
            <v>何蒋线</v>
          </cell>
          <cell r="H7222">
            <v>0</v>
          </cell>
          <cell r="I7222">
            <v>11.236</v>
          </cell>
          <cell r="J7222">
            <v>4.947</v>
          </cell>
        </row>
        <row r="7223">
          <cell r="C7223" t="str">
            <v>双牌县</v>
          </cell>
          <cell r="D7223">
            <v>431123</v>
          </cell>
          <cell r="E7223" t="str">
            <v>二类</v>
          </cell>
          <cell r="F7223" t="str">
            <v>Y546431123</v>
          </cell>
          <cell r="G7223" t="str">
            <v>五大线</v>
          </cell>
          <cell r="H7223">
            <v>0</v>
          </cell>
          <cell r="I7223">
            <v>11.534</v>
          </cell>
          <cell r="J7223">
            <v>1.235</v>
          </cell>
        </row>
        <row r="7224">
          <cell r="C7224" t="str">
            <v>双牌县</v>
          </cell>
          <cell r="D7224">
            <v>431123</v>
          </cell>
          <cell r="E7224" t="str">
            <v>二类</v>
          </cell>
          <cell r="F7224" t="str">
            <v>Y548431123</v>
          </cell>
          <cell r="G7224" t="str">
            <v>禾进线</v>
          </cell>
          <cell r="H7224">
            <v>7.622</v>
          </cell>
          <cell r="I7224">
            <v>14.563</v>
          </cell>
          <cell r="J7224">
            <v>2.589</v>
          </cell>
        </row>
        <row r="7225">
          <cell r="C7225" t="str">
            <v>双牌县</v>
          </cell>
          <cell r="D7225">
            <v>431123</v>
          </cell>
          <cell r="E7225" t="str">
            <v>二类</v>
          </cell>
          <cell r="F7225" t="str">
            <v>Y549431123</v>
          </cell>
          <cell r="G7225" t="str">
            <v>下新线</v>
          </cell>
          <cell r="H7225">
            <v>3.203</v>
          </cell>
          <cell r="I7225">
            <v>13.787</v>
          </cell>
          <cell r="J7225">
            <v>4.893</v>
          </cell>
        </row>
        <row r="7226">
          <cell r="C7226" t="str">
            <v>双牌县</v>
          </cell>
          <cell r="D7226">
            <v>431123</v>
          </cell>
          <cell r="E7226" t="str">
            <v>二类</v>
          </cell>
          <cell r="F7226" t="str">
            <v>Y729431123</v>
          </cell>
          <cell r="G7226" t="str">
            <v>滑田线</v>
          </cell>
          <cell r="H7226">
            <v>0</v>
          </cell>
          <cell r="I7226">
            <v>14.576</v>
          </cell>
          <cell r="J7226">
            <v>2.171</v>
          </cell>
        </row>
        <row r="7227">
          <cell r="C7227" t="str">
            <v>双牌县</v>
          </cell>
          <cell r="D7227">
            <v>431123</v>
          </cell>
          <cell r="E7227" t="str">
            <v>二类</v>
          </cell>
          <cell r="F7227" t="str">
            <v>Y731431123</v>
          </cell>
          <cell r="G7227" t="str">
            <v>荷民线</v>
          </cell>
          <cell r="H7227">
            <v>0</v>
          </cell>
          <cell r="I7227">
            <v>15.883</v>
          </cell>
          <cell r="J7227">
            <v>6.181</v>
          </cell>
        </row>
        <row r="7228">
          <cell r="C7228" t="str">
            <v>双牌县</v>
          </cell>
          <cell r="D7228">
            <v>431123</v>
          </cell>
          <cell r="E7228" t="str">
            <v>二类</v>
          </cell>
          <cell r="F7228" t="str">
            <v>Y732431123</v>
          </cell>
          <cell r="G7228" t="str">
            <v>河密线</v>
          </cell>
          <cell r="H7228">
            <v>0</v>
          </cell>
          <cell r="I7228">
            <v>0.075</v>
          </cell>
          <cell r="J7228">
            <v>0.075</v>
          </cell>
        </row>
        <row r="7229">
          <cell r="C7229" t="str">
            <v>道县小计</v>
          </cell>
        </row>
        <row r="7229">
          <cell r="J7229">
            <v>492.969</v>
          </cell>
        </row>
        <row r="7230">
          <cell r="C7230" t="str">
            <v>道县</v>
          </cell>
          <cell r="D7230">
            <v>431124</v>
          </cell>
          <cell r="E7230" t="str">
            <v>三类</v>
          </cell>
          <cell r="F7230" t="str">
            <v>C012431124</v>
          </cell>
          <cell r="G7230" t="str">
            <v>向松线</v>
          </cell>
          <cell r="H7230">
            <v>0</v>
          </cell>
          <cell r="I7230">
            <v>0.761</v>
          </cell>
          <cell r="J7230">
            <v>0.789</v>
          </cell>
        </row>
        <row r="7231">
          <cell r="C7231" t="str">
            <v>道县</v>
          </cell>
          <cell r="D7231">
            <v>431124</v>
          </cell>
          <cell r="E7231" t="str">
            <v>三类</v>
          </cell>
          <cell r="F7231" t="str">
            <v>C013431124</v>
          </cell>
          <cell r="G7231" t="str">
            <v>坦石线</v>
          </cell>
          <cell r="H7231">
            <v>0</v>
          </cell>
          <cell r="I7231">
            <v>2.09</v>
          </cell>
          <cell r="J7231">
            <v>2.086</v>
          </cell>
        </row>
        <row r="7232">
          <cell r="C7232" t="str">
            <v>道县</v>
          </cell>
          <cell r="D7232">
            <v>431124</v>
          </cell>
          <cell r="E7232" t="str">
            <v>三类</v>
          </cell>
          <cell r="F7232" t="str">
            <v>C015431124</v>
          </cell>
          <cell r="G7232" t="str">
            <v>秋下线</v>
          </cell>
          <cell r="H7232">
            <v>0</v>
          </cell>
          <cell r="I7232">
            <v>1.016</v>
          </cell>
          <cell r="J7232">
            <v>1.016</v>
          </cell>
        </row>
        <row r="7233">
          <cell r="C7233" t="str">
            <v>道县</v>
          </cell>
          <cell r="D7233">
            <v>431124</v>
          </cell>
          <cell r="E7233" t="str">
            <v>三类</v>
          </cell>
          <cell r="F7233" t="str">
            <v>C019431124</v>
          </cell>
          <cell r="G7233" t="str">
            <v>田田线</v>
          </cell>
          <cell r="H7233">
            <v>0</v>
          </cell>
          <cell r="I7233">
            <v>1.411</v>
          </cell>
          <cell r="J7233">
            <v>1.411</v>
          </cell>
        </row>
        <row r="7234">
          <cell r="C7234" t="str">
            <v>道县</v>
          </cell>
          <cell r="D7234">
            <v>431124</v>
          </cell>
          <cell r="E7234" t="str">
            <v>三类</v>
          </cell>
          <cell r="F7234" t="str">
            <v>C020431124</v>
          </cell>
          <cell r="G7234" t="str">
            <v>田老线</v>
          </cell>
          <cell r="H7234">
            <v>0</v>
          </cell>
          <cell r="I7234">
            <v>1.385</v>
          </cell>
          <cell r="J7234">
            <v>1.385</v>
          </cell>
        </row>
        <row r="7235">
          <cell r="C7235" t="str">
            <v>道县</v>
          </cell>
          <cell r="D7235">
            <v>431124</v>
          </cell>
          <cell r="E7235" t="str">
            <v>三类</v>
          </cell>
          <cell r="F7235" t="str">
            <v>C033431124</v>
          </cell>
          <cell r="G7235" t="str">
            <v>杨红线</v>
          </cell>
          <cell r="H7235">
            <v>0</v>
          </cell>
          <cell r="I7235">
            <v>1.864</v>
          </cell>
          <cell r="J7235">
            <v>1.864</v>
          </cell>
        </row>
        <row r="7236">
          <cell r="C7236" t="str">
            <v>道县</v>
          </cell>
          <cell r="D7236">
            <v>431124</v>
          </cell>
          <cell r="E7236" t="str">
            <v>三类</v>
          </cell>
          <cell r="F7236" t="str">
            <v>C034431124</v>
          </cell>
          <cell r="G7236" t="str">
            <v>杨红线</v>
          </cell>
          <cell r="H7236">
            <v>0</v>
          </cell>
          <cell r="I7236">
            <v>0.812</v>
          </cell>
          <cell r="J7236">
            <v>0.812</v>
          </cell>
        </row>
        <row r="7237">
          <cell r="C7237" t="str">
            <v>道县</v>
          </cell>
          <cell r="D7237">
            <v>431124</v>
          </cell>
          <cell r="E7237" t="str">
            <v>三类</v>
          </cell>
          <cell r="F7237" t="str">
            <v>C043431124</v>
          </cell>
          <cell r="G7237" t="str">
            <v>泉白线</v>
          </cell>
          <cell r="H7237">
            <v>0</v>
          </cell>
          <cell r="I7237">
            <v>4.22</v>
          </cell>
          <cell r="J7237">
            <v>4.22</v>
          </cell>
        </row>
        <row r="7238">
          <cell r="C7238" t="str">
            <v>道县</v>
          </cell>
          <cell r="D7238">
            <v>431124</v>
          </cell>
          <cell r="E7238" t="str">
            <v>三类</v>
          </cell>
          <cell r="F7238" t="str">
            <v>C061431124</v>
          </cell>
          <cell r="G7238" t="str">
            <v>仙仙线</v>
          </cell>
          <cell r="H7238">
            <v>0.89</v>
          </cell>
          <cell r="I7238">
            <v>2.817</v>
          </cell>
          <cell r="J7238">
            <v>1.924</v>
          </cell>
        </row>
        <row r="7239">
          <cell r="C7239" t="str">
            <v>道县</v>
          </cell>
          <cell r="D7239">
            <v>431124</v>
          </cell>
          <cell r="E7239" t="str">
            <v>三类</v>
          </cell>
          <cell r="F7239" t="str">
            <v>C064431124</v>
          </cell>
          <cell r="G7239" t="str">
            <v>桐溪线</v>
          </cell>
          <cell r="H7239">
            <v>0</v>
          </cell>
          <cell r="I7239">
            <v>1.129</v>
          </cell>
          <cell r="J7239">
            <v>0.622</v>
          </cell>
        </row>
        <row r="7240">
          <cell r="C7240" t="str">
            <v>道县</v>
          </cell>
          <cell r="D7240">
            <v>431124</v>
          </cell>
          <cell r="E7240" t="str">
            <v>三类</v>
          </cell>
          <cell r="F7240" t="str">
            <v>C079431124</v>
          </cell>
          <cell r="G7240" t="str">
            <v>麻宁线</v>
          </cell>
          <cell r="H7240">
            <v>0</v>
          </cell>
          <cell r="I7240">
            <v>1.164</v>
          </cell>
          <cell r="J7240">
            <v>1.164</v>
          </cell>
        </row>
        <row r="7241">
          <cell r="C7241" t="str">
            <v>道县</v>
          </cell>
          <cell r="D7241">
            <v>431124</v>
          </cell>
          <cell r="E7241" t="str">
            <v>三类</v>
          </cell>
          <cell r="F7241" t="str">
            <v>C080431124</v>
          </cell>
          <cell r="G7241" t="str">
            <v>桥乐线</v>
          </cell>
          <cell r="H7241">
            <v>0</v>
          </cell>
          <cell r="I7241">
            <v>7.746</v>
          </cell>
          <cell r="J7241">
            <v>7.747</v>
          </cell>
        </row>
        <row r="7242">
          <cell r="C7242" t="str">
            <v>道县</v>
          </cell>
          <cell r="D7242">
            <v>431124</v>
          </cell>
          <cell r="E7242" t="str">
            <v>三类</v>
          </cell>
          <cell r="F7242" t="str">
            <v>C082431124</v>
          </cell>
          <cell r="G7242" t="str">
            <v>半半线</v>
          </cell>
          <cell r="H7242">
            <v>3.239</v>
          </cell>
          <cell r="I7242">
            <v>18.69</v>
          </cell>
          <cell r="J7242">
            <v>15.429</v>
          </cell>
        </row>
        <row r="7243">
          <cell r="C7243" t="str">
            <v>道县</v>
          </cell>
          <cell r="D7243">
            <v>431124</v>
          </cell>
          <cell r="E7243" t="str">
            <v>三类</v>
          </cell>
          <cell r="F7243" t="str">
            <v>C083431124</v>
          </cell>
          <cell r="G7243" t="str">
            <v>蒋梅线</v>
          </cell>
          <cell r="H7243">
            <v>0</v>
          </cell>
          <cell r="I7243">
            <v>11.706</v>
          </cell>
          <cell r="J7243">
            <v>11.706</v>
          </cell>
        </row>
        <row r="7244">
          <cell r="C7244" t="str">
            <v>道县</v>
          </cell>
          <cell r="D7244">
            <v>431124</v>
          </cell>
          <cell r="E7244" t="str">
            <v>三类</v>
          </cell>
          <cell r="F7244" t="str">
            <v>C092431124</v>
          </cell>
          <cell r="G7244" t="str">
            <v>石石线</v>
          </cell>
          <cell r="H7244">
            <v>0</v>
          </cell>
          <cell r="I7244">
            <v>3.231</v>
          </cell>
          <cell r="J7244">
            <v>3.231</v>
          </cell>
        </row>
        <row r="7245">
          <cell r="C7245" t="str">
            <v>道县</v>
          </cell>
          <cell r="D7245">
            <v>431124</v>
          </cell>
          <cell r="E7245" t="str">
            <v>三类</v>
          </cell>
          <cell r="F7245" t="str">
            <v>C094431124</v>
          </cell>
          <cell r="G7245" t="str">
            <v>向向线</v>
          </cell>
          <cell r="H7245">
            <v>0</v>
          </cell>
          <cell r="I7245">
            <v>3.029</v>
          </cell>
          <cell r="J7245">
            <v>2.661</v>
          </cell>
        </row>
        <row r="7246">
          <cell r="C7246" t="str">
            <v>道县</v>
          </cell>
          <cell r="D7246">
            <v>431124</v>
          </cell>
          <cell r="E7246" t="str">
            <v>三类</v>
          </cell>
          <cell r="F7246" t="str">
            <v>C097431124</v>
          </cell>
          <cell r="G7246" t="str">
            <v>分分线</v>
          </cell>
          <cell r="H7246">
            <v>0</v>
          </cell>
          <cell r="I7246">
            <v>0.465</v>
          </cell>
          <cell r="J7246">
            <v>0.114</v>
          </cell>
        </row>
        <row r="7247">
          <cell r="C7247" t="str">
            <v>道县</v>
          </cell>
          <cell r="D7247">
            <v>431124</v>
          </cell>
          <cell r="E7247" t="str">
            <v>三类</v>
          </cell>
          <cell r="F7247" t="str">
            <v>C113431124</v>
          </cell>
          <cell r="G7247" t="str">
            <v>银银线</v>
          </cell>
          <cell r="H7247">
            <v>0</v>
          </cell>
          <cell r="I7247">
            <v>3.534</v>
          </cell>
          <cell r="J7247">
            <v>3.534</v>
          </cell>
        </row>
        <row r="7248">
          <cell r="C7248" t="str">
            <v>道县</v>
          </cell>
          <cell r="D7248">
            <v>431124</v>
          </cell>
          <cell r="E7248" t="str">
            <v>三类</v>
          </cell>
          <cell r="F7248" t="str">
            <v>C123431124</v>
          </cell>
          <cell r="G7248" t="str">
            <v>杨田线</v>
          </cell>
          <cell r="H7248">
            <v>0</v>
          </cell>
          <cell r="I7248">
            <v>1.201</v>
          </cell>
          <cell r="J7248">
            <v>1.201</v>
          </cell>
        </row>
        <row r="7249">
          <cell r="C7249" t="str">
            <v>道县</v>
          </cell>
          <cell r="D7249">
            <v>431124</v>
          </cell>
          <cell r="E7249" t="str">
            <v>三类</v>
          </cell>
          <cell r="F7249" t="str">
            <v>C125431124</v>
          </cell>
          <cell r="G7249" t="str">
            <v>大小线</v>
          </cell>
          <cell r="H7249">
            <v>0</v>
          </cell>
          <cell r="I7249">
            <v>5.083</v>
          </cell>
          <cell r="J7249">
            <v>5.083</v>
          </cell>
        </row>
        <row r="7250">
          <cell r="C7250" t="str">
            <v>道县</v>
          </cell>
          <cell r="D7250">
            <v>431124</v>
          </cell>
          <cell r="E7250" t="str">
            <v>三类</v>
          </cell>
          <cell r="F7250" t="str">
            <v>C136431124</v>
          </cell>
          <cell r="G7250" t="str">
            <v>缸豹线</v>
          </cell>
          <cell r="H7250">
            <v>0</v>
          </cell>
          <cell r="I7250">
            <v>2.353</v>
          </cell>
          <cell r="J7250">
            <v>2.353</v>
          </cell>
        </row>
        <row r="7251">
          <cell r="C7251" t="str">
            <v>道县</v>
          </cell>
          <cell r="D7251">
            <v>431124</v>
          </cell>
          <cell r="E7251" t="str">
            <v>三类</v>
          </cell>
          <cell r="F7251" t="str">
            <v>C152431124</v>
          </cell>
          <cell r="G7251" t="str">
            <v>四富线</v>
          </cell>
          <cell r="H7251">
            <v>0</v>
          </cell>
          <cell r="I7251">
            <v>2.703</v>
          </cell>
          <cell r="J7251">
            <v>2.703</v>
          </cell>
        </row>
        <row r="7252">
          <cell r="C7252" t="str">
            <v>道县</v>
          </cell>
          <cell r="D7252">
            <v>431124</v>
          </cell>
          <cell r="E7252" t="str">
            <v>三类</v>
          </cell>
          <cell r="F7252" t="str">
            <v>C156431124</v>
          </cell>
          <cell r="G7252" t="str">
            <v>密上线</v>
          </cell>
          <cell r="H7252">
            <v>0</v>
          </cell>
          <cell r="I7252">
            <v>5.665</v>
          </cell>
          <cell r="J7252">
            <v>5.665</v>
          </cell>
        </row>
        <row r="7253">
          <cell r="C7253" t="str">
            <v>道县</v>
          </cell>
          <cell r="D7253">
            <v>431124</v>
          </cell>
          <cell r="E7253" t="str">
            <v>三类</v>
          </cell>
          <cell r="F7253" t="str">
            <v>C158431124</v>
          </cell>
          <cell r="G7253" t="str">
            <v>彭彭线</v>
          </cell>
          <cell r="H7253">
            <v>0</v>
          </cell>
          <cell r="I7253">
            <v>3.764</v>
          </cell>
          <cell r="J7253">
            <v>3.764</v>
          </cell>
        </row>
        <row r="7254">
          <cell r="C7254" t="str">
            <v>道县</v>
          </cell>
          <cell r="D7254">
            <v>431124</v>
          </cell>
          <cell r="E7254" t="str">
            <v>三类</v>
          </cell>
          <cell r="F7254" t="str">
            <v>C161431124</v>
          </cell>
          <cell r="G7254" t="str">
            <v>滴东线</v>
          </cell>
          <cell r="H7254">
            <v>0</v>
          </cell>
          <cell r="I7254">
            <v>3.693</v>
          </cell>
          <cell r="J7254">
            <v>3.693</v>
          </cell>
        </row>
        <row r="7255">
          <cell r="C7255" t="str">
            <v>道县</v>
          </cell>
          <cell r="D7255">
            <v>431124</v>
          </cell>
          <cell r="E7255" t="str">
            <v>三类</v>
          </cell>
          <cell r="F7255" t="str">
            <v>C166431124</v>
          </cell>
          <cell r="G7255" t="str">
            <v>清宜线</v>
          </cell>
          <cell r="H7255">
            <v>0</v>
          </cell>
          <cell r="I7255">
            <v>2.216</v>
          </cell>
          <cell r="J7255">
            <v>2.216</v>
          </cell>
        </row>
        <row r="7256">
          <cell r="C7256" t="str">
            <v>道县</v>
          </cell>
          <cell r="D7256">
            <v>431124</v>
          </cell>
          <cell r="E7256" t="str">
            <v>三类</v>
          </cell>
          <cell r="F7256" t="str">
            <v>C194431124</v>
          </cell>
          <cell r="G7256" t="str">
            <v>清清线</v>
          </cell>
          <cell r="H7256">
            <v>0</v>
          </cell>
          <cell r="I7256">
            <v>4.456</v>
          </cell>
          <cell r="J7256">
            <v>4.456</v>
          </cell>
        </row>
        <row r="7257">
          <cell r="C7257" t="str">
            <v>道县</v>
          </cell>
          <cell r="D7257">
            <v>431124</v>
          </cell>
          <cell r="E7257" t="str">
            <v>三类</v>
          </cell>
          <cell r="F7257" t="str">
            <v>C202431124</v>
          </cell>
          <cell r="G7257" t="str">
            <v>白汉线</v>
          </cell>
          <cell r="H7257">
            <v>0</v>
          </cell>
          <cell r="I7257">
            <v>2.883</v>
          </cell>
          <cell r="J7257">
            <v>2.883</v>
          </cell>
        </row>
        <row r="7258">
          <cell r="C7258" t="str">
            <v>道县</v>
          </cell>
          <cell r="D7258">
            <v>431124</v>
          </cell>
          <cell r="E7258" t="str">
            <v>三类</v>
          </cell>
          <cell r="F7258" t="str">
            <v>C208431124</v>
          </cell>
          <cell r="G7258" t="str">
            <v>仙石线</v>
          </cell>
          <cell r="H7258">
            <v>0</v>
          </cell>
          <cell r="I7258">
            <v>3.72</v>
          </cell>
          <cell r="J7258">
            <v>3.72</v>
          </cell>
        </row>
        <row r="7259">
          <cell r="C7259" t="str">
            <v>道县</v>
          </cell>
          <cell r="D7259">
            <v>431124</v>
          </cell>
          <cell r="E7259" t="str">
            <v>三类</v>
          </cell>
          <cell r="F7259" t="str">
            <v>C212431124</v>
          </cell>
          <cell r="G7259" t="str">
            <v>桥秋线</v>
          </cell>
          <cell r="H7259">
            <v>0</v>
          </cell>
          <cell r="I7259">
            <v>2.267</v>
          </cell>
          <cell r="J7259">
            <v>2.267</v>
          </cell>
        </row>
        <row r="7260">
          <cell r="C7260" t="str">
            <v>道县</v>
          </cell>
          <cell r="D7260">
            <v>431124</v>
          </cell>
          <cell r="E7260" t="str">
            <v>三类</v>
          </cell>
          <cell r="F7260" t="str">
            <v>C214431124</v>
          </cell>
          <cell r="G7260" t="str">
            <v>落桥线</v>
          </cell>
          <cell r="H7260">
            <v>0</v>
          </cell>
          <cell r="I7260">
            <v>3.47</v>
          </cell>
          <cell r="J7260">
            <v>2.506</v>
          </cell>
        </row>
        <row r="7261">
          <cell r="C7261" t="str">
            <v>道县</v>
          </cell>
          <cell r="D7261">
            <v>431124</v>
          </cell>
          <cell r="E7261" t="str">
            <v>三类</v>
          </cell>
          <cell r="F7261" t="str">
            <v>C220431124</v>
          </cell>
          <cell r="G7261" t="str">
            <v>清十线</v>
          </cell>
          <cell r="H7261">
            <v>0</v>
          </cell>
          <cell r="I7261">
            <v>1.91</v>
          </cell>
          <cell r="J7261">
            <v>1.91</v>
          </cell>
        </row>
        <row r="7262">
          <cell r="C7262" t="str">
            <v>道县</v>
          </cell>
          <cell r="D7262">
            <v>431124</v>
          </cell>
          <cell r="E7262" t="str">
            <v>三类</v>
          </cell>
          <cell r="F7262" t="str">
            <v>C28F431124</v>
          </cell>
          <cell r="G7262" t="str">
            <v>Y417-石坝</v>
          </cell>
          <cell r="H7262">
            <v>0</v>
          </cell>
          <cell r="I7262">
            <v>0.975</v>
          </cell>
          <cell r="J7262">
            <v>1.373</v>
          </cell>
        </row>
        <row r="7263">
          <cell r="C7263" t="str">
            <v>道县</v>
          </cell>
          <cell r="D7263">
            <v>431124</v>
          </cell>
          <cell r="E7263" t="str">
            <v>三类</v>
          </cell>
          <cell r="F7263" t="str">
            <v>C325431124</v>
          </cell>
          <cell r="G7263" t="str">
            <v>后民线</v>
          </cell>
          <cell r="H7263">
            <v>0</v>
          </cell>
          <cell r="I7263">
            <v>12.596</v>
          </cell>
          <cell r="J7263">
            <v>12.596</v>
          </cell>
        </row>
        <row r="7264">
          <cell r="C7264" t="str">
            <v>道县</v>
          </cell>
          <cell r="D7264">
            <v>431124</v>
          </cell>
          <cell r="E7264" t="str">
            <v>三类</v>
          </cell>
          <cell r="F7264" t="str">
            <v>C326431124</v>
          </cell>
          <cell r="G7264" t="str">
            <v>两棉线</v>
          </cell>
          <cell r="H7264">
            <v>0</v>
          </cell>
          <cell r="I7264">
            <v>9.126</v>
          </cell>
          <cell r="J7264">
            <v>9.126</v>
          </cell>
        </row>
        <row r="7265">
          <cell r="C7265" t="str">
            <v>道县</v>
          </cell>
          <cell r="D7265">
            <v>431124</v>
          </cell>
          <cell r="E7265" t="str">
            <v>三类</v>
          </cell>
          <cell r="F7265" t="str">
            <v>C33L431124</v>
          </cell>
          <cell r="G7265" t="str">
            <v>小塘复-松柏塘</v>
          </cell>
          <cell r="H7265">
            <v>0</v>
          </cell>
          <cell r="I7265">
            <v>0.225</v>
          </cell>
          <cell r="J7265">
            <v>0.225</v>
          </cell>
        </row>
        <row r="7266">
          <cell r="C7266" t="str">
            <v>道县</v>
          </cell>
          <cell r="D7266">
            <v>431124</v>
          </cell>
          <cell r="E7266" t="str">
            <v>三类</v>
          </cell>
          <cell r="F7266" t="str">
            <v>C349431124</v>
          </cell>
          <cell r="G7266" t="str">
            <v>布红线</v>
          </cell>
          <cell r="H7266">
            <v>0</v>
          </cell>
          <cell r="I7266">
            <v>2.64</v>
          </cell>
          <cell r="J7266">
            <v>1.405</v>
          </cell>
        </row>
        <row r="7267">
          <cell r="C7267" t="str">
            <v>道县</v>
          </cell>
          <cell r="D7267">
            <v>431124</v>
          </cell>
          <cell r="E7267" t="str">
            <v>三类</v>
          </cell>
          <cell r="F7267" t="str">
            <v>C379431124</v>
          </cell>
          <cell r="G7267" t="str">
            <v>燕燕线</v>
          </cell>
          <cell r="H7267">
            <v>0</v>
          </cell>
          <cell r="I7267">
            <v>2.808</v>
          </cell>
          <cell r="J7267">
            <v>2.808</v>
          </cell>
        </row>
        <row r="7268">
          <cell r="C7268" t="str">
            <v>道县</v>
          </cell>
          <cell r="D7268">
            <v>431124</v>
          </cell>
          <cell r="E7268" t="str">
            <v>三类</v>
          </cell>
          <cell r="F7268" t="str">
            <v>C399431124</v>
          </cell>
          <cell r="G7268" t="str">
            <v>上鸭线</v>
          </cell>
          <cell r="H7268">
            <v>0</v>
          </cell>
          <cell r="I7268">
            <v>2.287</v>
          </cell>
          <cell r="J7268">
            <v>2.287</v>
          </cell>
        </row>
        <row r="7269">
          <cell r="C7269" t="str">
            <v>道县</v>
          </cell>
          <cell r="D7269">
            <v>431124</v>
          </cell>
          <cell r="E7269" t="str">
            <v>三类</v>
          </cell>
          <cell r="F7269" t="str">
            <v>C402431124</v>
          </cell>
          <cell r="G7269" t="str">
            <v>塘婆线</v>
          </cell>
          <cell r="H7269">
            <v>0</v>
          </cell>
          <cell r="I7269">
            <v>2.957</v>
          </cell>
          <cell r="J7269">
            <v>2.957</v>
          </cell>
        </row>
        <row r="7270">
          <cell r="C7270" t="str">
            <v>道县</v>
          </cell>
          <cell r="D7270">
            <v>431124</v>
          </cell>
          <cell r="E7270" t="str">
            <v>三类</v>
          </cell>
          <cell r="F7270" t="str">
            <v>C403431124</v>
          </cell>
          <cell r="G7270" t="str">
            <v>乐黄线</v>
          </cell>
          <cell r="H7270">
            <v>0</v>
          </cell>
          <cell r="I7270">
            <v>9.567</v>
          </cell>
          <cell r="J7270">
            <v>9.567</v>
          </cell>
        </row>
        <row r="7271">
          <cell r="C7271" t="str">
            <v>道县</v>
          </cell>
          <cell r="D7271">
            <v>431124</v>
          </cell>
          <cell r="E7271" t="str">
            <v>三类</v>
          </cell>
          <cell r="F7271" t="str">
            <v>C406431124</v>
          </cell>
          <cell r="G7271" t="str">
            <v>下泥线</v>
          </cell>
          <cell r="H7271">
            <v>0</v>
          </cell>
          <cell r="I7271">
            <v>1.459</v>
          </cell>
          <cell r="J7271">
            <v>1.459</v>
          </cell>
        </row>
        <row r="7272">
          <cell r="C7272" t="str">
            <v>道县</v>
          </cell>
          <cell r="D7272">
            <v>431124</v>
          </cell>
          <cell r="E7272" t="str">
            <v>三类</v>
          </cell>
          <cell r="F7272" t="str">
            <v>C452431124</v>
          </cell>
          <cell r="G7272" t="str">
            <v>夏麦线</v>
          </cell>
          <cell r="H7272">
            <v>0</v>
          </cell>
          <cell r="I7272">
            <v>0.91</v>
          </cell>
          <cell r="J7272">
            <v>0.91</v>
          </cell>
        </row>
        <row r="7273">
          <cell r="C7273" t="str">
            <v>道县</v>
          </cell>
          <cell r="D7273">
            <v>431124</v>
          </cell>
          <cell r="E7273" t="str">
            <v>三类</v>
          </cell>
          <cell r="F7273" t="str">
            <v>C470431124</v>
          </cell>
          <cell r="G7273" t="str">
            <v>夏糖线</v>
          </cell>
          <cell r="H7273">
            <v>0</v>
          </cell>
          <cell r="I7273">
            <v>0.985</v>
          </cell>
          <cell r="J7273">
            <v>0.985</v>
          </cell>
        </row>
        <row r="7274">
          <cell r="C7274" t="str">
            <v>道县</v>
          </cell>
          <cell r="D7274">
            <v>431124</v>
          </cell>
          <cell r="E7274" t="str">
            <v>三类</v>
          </cell>
          <cell r="F7274" t="str">
            <v>C471431124</v>
          </cell>
          <cell r="G7274" t="str">
            <v>夏糖线</v>
          </cell>
          <cell r="H7274">
            <v>0</v>
          </cell>
          <cell r="I7274">
            <v>1.102</v>
          </cell>
          <cell r="J7274">
            <v>1.102</v>
          </cell>
        </row>
        <row r="7275">
          <cell r="C7275" t="str">
            <v>道县</v>
          </cell>
          <cell r="D7275">
            <v>431124</v>
          </cell>
          <cell r="E7275" t="str">
            <v>三类</v>
          </cell>
          <cell r="F7275" t="str">
            <v>C472431124</v>
          </cell>
          <cell r="G7275" t="str">
            <v>夏糖线</v>
          </cell>
          <cell r="H7275">
            <v>0</v>
          </cell>
          <cell r="I7275">
            <v>0.39</v>
          </cell>
          <cell r="J7275">
            <v>0.39</v>
          </cell>
        </row>
        <row r="7276">
          <cell r="C7276" t="str">
            <v>道县</v>
          </cell>
          <cell r="D7276">
            <v>431124</v>
          </cell>
          <cell r="E7276" t="str">
            <v>三类</v>
          </cell>
          <cell r="F7276" t="str">
            <v>C512431124</v>
          </cell>
          <cell r="G7276" t="str">
            <v>三三线</v>
          </cell>
          <cell r="H7276">
            <v>0</v>
          </cell>
          <cell r="I7276">
            <v>3</v>
          </cell>
          <cell r="J7276">
            <v>1.418</v>
          </cell>
        </row>
        <row r="7277">
          <cell r="C7277" t="str">
            <v>道县</v>
          </cell>
          <cell r="D7277">
            <v>431124</v>
          </cell>
          <cell r="E7277" t="str">
            <v>三类</v>
          </cell>
          <cell r="F7277" t="str">
            <v>C620431124</v>
          </cell>
          <cell r="G7277" t="str">
            <v>老两线</v>
          </cell>
          <cell r="H7277">
            <v>0</v>
          </cell>
          <cell r="I7277">
            <v>1.778</v>
          </cell>
          <cell r="J7277">
            <v>0.615</v>
          </cell>
        </row>
        <row r="7278">
          <cell r="C7278" t="str">
            <v>道县</v>
          </cell>
          <cell r="D7278">
            <v>431124</v>
          </cell>
          <cell r="E7278" t="str">
            <v>三类</v>
          </cell>
          <cell r="F7278" t="str">
            <v>C714431124</v>
          </cell>
          <cell r="G7278" t="str">
            <v>向向线</v>
          </cell>
          <cell r="H7278">
            <v>0</v>
          </cell>
          <cell r="I7278">
            <v>1.643</v>
          </cell>
          <cell r="J7278">
            <v>1.643</v>
          </cell>
        </row>
        <row r="7279">
          <cell r="C7279" t="str">
            <v>道县</v>
          </cell>
          <cell r="D7279">
            <v>431124</v>
          </cell>
          <cell r="E7279" t="str">
            <v>三类</v>
          </cell>
          <cell r="F7279" t="str">
            <v>C715431124</v>
          </cell>
          <cell r="G7279" t="str">
            <v>向向线</v>
          </cell>
          <cell r="H7279">
            <v>0</v>
          </cell>
          <cell r="I7279">
            <v>0.582</v>
          </cell>
          <cell r="J7279">
            <v>0.28</v>
          </cell>
        </row>
        <row r="7280">
          <cell r="C7280" t="str">
            <v>道县</v>
          </cell>
          <cell r="D7280">
            <v>431124</v>
          </cell>
          <cell r="E7280" t="str">
            <v>三类</v>
          </cell>
          <cell r="F7280" t="str">
            <v>C795431124</v>
          </cell>
          <cell r="G7280" t="str">
            <v>郑向线</v>
          </cell>
          <cell r="H7280">
            <v>0</v>
          </cell>
          <cell r="I7280">
            <v>1.192</v>
          </cell>
          <cell r="J7280">
            <v>0.088</v>
          </cell>
        </row>
        <row r="7281">
          <cell r="C7281" t="str">
            <v>道县</v>
          </cell>
          <cell r="D7281">
            <v>431124</v>
          </cell>
          <cell r="E7281" t="str">
            <v>三类</v>
          </cell>
          <cell r="F7281" t="str">
            <v>C796431124</v>
          </cell>
          <cell r="G7281" t="str">
            <v>郑向线</v>
          </cell>
          <cell r="H7281">
            <v>0</v>
          </cell>
          <cell r="I7281">
            <v>0.571</v>
          </cell>
          <cell r="J7281">
            <v>0.571</v>
          </cell>
        </row>
        <row r="7282">
          <cell r="C7282" t="str">
            <v>道县</v>
          </cell>
          <cell r="D7282">
            <v>431124</v>
          </cell>
          <cell r="E7282" t="str">
            <v>三类</v>
          </cell>
          <cell r="F7282" t="str">
            <v>C798431124</v>
          </cell>
          <cell r="G7282" t="str">
            <v>郑向线</v>
          </cell>
          <cell r="H7282">
            <v>0</v>
          </cell>
          <cell r="I7282">
            <v>0.613</v>
          </cell>
          <cell r="J7282">
            <v>0.613</v>
          </cell>
        </row>
        <row r="7283">
          <cell r="C7283" t="str">
            <v>道县</v>
          </cell>
          <cell r="D7283">
            <v>431124</v>
          </cell>
          <cell r="E7283" t="str">
            <v>三类</v>
          </cell>
          <cell r="F7283" t="str">
            <v>C79N431124</v>
          </cell>
          <cell r="G7283" t="str">
            <v>桐溪尾-河坝管理所</v>
          </cell>
          <cell r="H7283">
            <v>0</v>
          </cell>
          <cell r="I7283">
            <v>0.29</v>
          </cell>
          <cell r="J7283">
            <v>0.291</v>
          </cell>
        </row>
        <row r="7284">
          <cell r="C7284" t="str">
            <v>道县</v>
          </cell>
          <cell r="D7284">
            <v>431124</v>
          </cell>
          <cell r="E7284" t="str">
            <v>三类</v>
          </cell>
          <cell r="F7284" t="str">
            <v>C814431124</v>
          </cell>
          <cell r="G7284" t="str">
            <v>白白线</v>
          </cell>
          <cell r="H7284">
            <v>0</v>
          </cell>
          <cell r="I7284">
            <v>2.282</v>
          </cell>
          <cell r="J7284">
            <v>2.282</v>
          </cell>
        </row>
        <row r="7285">
          <cell r="C7285" t="str">
            <v>道县</v>
          </cell>
          <cell r="D7285">
            <v>431124</v>
          </cell>
          <cell r="E7285" t="str">
            <v>三类</v>
          </cell>
          <cell r="F7285" t="str">
            <v>CAD3431124</v>
          </cell>
          <cell r="G7285" t="str">
            <v>仙仙线</v>
          </cell>
          <cell r="H7285">
            <v>0</v>
          </cell>
          <cell r="I7285">
            <v>0.394</v>
          </cell>
          <cell r="J7285">
            <v>0.394</v>
          </cell>
        </row>
        <row r="7286">
          <cell r="C7286" t="str">
            <v>道县</v>
          </cell>
          <cell r="D7286">
            <v>431124</v>
          </cell>
          <cell r="E7286" t="str">
            <v>三类</v>
          </cell>
          <cell r="F7286" t="str">
            <v>CAQ8431124</v>
          </cell>
          <cell r="G7286" t="str">
            <v>长长线</v>
          </cell>
          <cell r="H7286">
            <v>0</v>
          </cell>
          <cell r="I7286">
            <v>0.86</v>
          </cell>
          <cell r="J7286">
            <v>0.864</v>
          </cell>
        </row>
        <row r="7287">
          <cell r="C7287" t="str">
            <v>道县</v>
          </cell>
          <cell r="D7287">
            <v>431124</v>
          </cell>
          <cell r="E7287" t="str">
            <v>三类</v>
          </cell>
          <cell r="F7287" t="str">
            <v>CAR0431124</v>
          </cell>
          <cell r="G7287" t="str">
            <v>营营线</v>
          </cell>
          <cell r="H7287">
            <v>0</v>
          </cell>
          <cell r="I7287">
            <v>0.436</v>
          </cell>
          <cell r="J7287">
            <v>0.436</v>
          </cell>
        </row>
        <row r="7288">
          <cell r="C7288" t="str">
            <v>道县</v>
          </cell>
          <cell r="D7288">
            <v>431124</v>
          </cell>
          <cell r="E7288" t="str">
            <v>三类</v>
          </cell>
          <cell r="F7288" t="str">
            <v>CAR1431124</v>
          </cell>
          <cell r="G7288" t="str">
            <v>营小线</v>
          </cell>
          <cell r="H7288">
            <v>0</v>
          </cell>
          <cell r="I7288">
            <v>1.379</v>
          </cell>
          <cell r="J7288">
            <v>1.379</v>
          </cell>
        </row>
        <row r="7289">
          <cell r="C7289" t="str">
            <v>道县</v>
          </cell>
          <cell r="D7289">
            <v>431124</v>
          </cell>
          <cell r="E7289" t="str">
            <v>三类</v>
          </cell>
          <cell r="F7289" t="str">
            <v>CAR5431124</v>
          </cell>
          <cell r="G7289" t="str">
            <v>乐杨线</v>
          </cell>
          <cell r="H7289">
            <v>0</v>
          </cell>
          <cell r="I7289">
            <v>0.339</v>
          </cell>
          <cell r="J7289">
            <v>0.339</v>
          </cell>
        </row>
        <row r="7290">
          <cell r="C7290" t="str">
            <v>道县</v>
          </cell>
          <cell r="D7290">
            <v>431124</v>
          </cell>
          <cell r="E7290" t="str">
            <v>三类</v>
          </cell>
          <cell r="F7290" t="str">
            <v>CAS4431124</v>
          </cell>
          <cell r="G7290" t="str">
            <v>长小线</v>
          </cell>
          <cell r="H7290">
            <v>2.036</v>
          </cell>
          <cell r="I7290">
            <v>6.303</v>
          </cell>
          <cell r="J7290">
            <v>4.267</v>
          </cell>
        </row>
        <row r="7291">
          <cell r="C7291" t="str">
            <v>道县</v>
          </cell>
          <cell r="D7291">
            <v>431124</v>
          </cell>
          <cell r="E7291" t="str">
            <v>三类</v>
          </cell>
          <cell r="F7291" t="str">
            <v>CAY6431124</v>
          </cell>
          <cell r="G7291" t="str">
            <v>腊腊线</v>
          </cell>
          <cell r="H7291">
            <v>0</v>
          </cell>
          <cell r="I7291">
            <v>2.5</v>
          </cell>
          <cell r="J7291">
            <v>2.5</v>
          </cell>
        </row>
        <row r="7292">
          <cell r="C7292" t="str">
            <v>道县</v>
          </cell>
          <cell r="D7292">
            <v>431124</v>
          </cell>
          <cell r="E7292" t="str">
            <v>三类</v>
          </cell>
          <cell r="F7292" t="str">
            <v>CAZ1431124</v>
          </cell>
          <cell r="G7292" t="str">
            <v>清大线</v>
          </cell>
          <cell r="H7292">
            <v>0</v>
          </cell>
          <cell r="I7292">
            <v>2.194</v>
          </cell>
          <cell r="J7292">
            <v>2.194</v>
          </cell>
        </row>
        <row r="7293">
          <cell r="C7293" t="str">
            <v>道县</v>
          </cell>
          <cell r="D7293">
            <v>431124</v>
          </cell>
          <cell r="E7293" t="str">
            <v>三类</v>
          </cell>
          <cell r="F7293" t="str">
            <v>CAZ2431124</v>
          </cell>
          <cell r="G7293" t="str">
            <v>清义线</v>
          </cell>
          <cell r="H7293">
            <v>0</v>
          </cell>
          <cell r="I7293">
            <v>3.468</v>
          </cell>
          <cell r="J7293">
            <v>3.468</v>
          </cell>
        </row>
        <row r="7294">
          <cell r="C7294" t="str">
            <v>道县</v>
          </cell>
          <cell r="D7294">
            <v>431124</v>
          </cell>
          <cell r="E7294" t="str">
            <v>三类</v>
          </cell>
          <cell r="F7294" t="str">
            <v>CBA5431124</v>
          </cell>
          <cell r="G7294" t="str">
            <v>六落线</v>
          </cell>
          <cell r="H7294">
            <v>0</v>
          </cell>
          <cell r="I7294">
            <v>1.223</v>
          </cell>
          <cell r="J7294">
            <v>1.223</v>
          </cell>
        </row>
        <row r="7295">
          <cell r="C7295" t="str">
            <v>道县</v>
          </cell>
          <cell r="D7295">
            <v>431124</v>
          </cell>
          <cell r="E7295" t="str">
            <v>三类</v>
          </cell>
          <cell r="F7295" t="str">
            <v>CBC4431124</v>
          </cell>
          <cell r="G7295" t="str">
            <v>石坦线</v>
          </cell>
          <cell r="H7295">
            <v>0</v>
          </cell>
          <cell r="I7295">
            <v>1.145</v>
          </cell>
          <cell r="J7295">
            <v>0.712</v>
          </cell>
        </row>
        <row r="7296">
          <cell r="C7296" t="str">
            <v>道县</v>
          </cell>
          <cell r="D7296">
            <v>431124</v>
          </cell>
          <cell r="E7296" t="str">
            <v>三类</v>
          </cell>
          <cell r="F7296" t="str">
            <v>CBL1431124</v>
          </cell>
          <cell r="G7296" t="str">
            <v>上上线</v>
          </cell>
          <cell r="H7296">
            <v>0</v>
          </cell>
          <cell r="I7296">
            <v>1.423</v>
          </cell>
          <cell r="J7296">
            <v>1.423</v>
          </cell>
        </row>
        <row r="7297">
          <cell r="C7297" t="str">
            <v>道县</v>
          </cell>
          <cell r="D7297">
            <v>431124</v>
          </cell>
          <cell r="E7297" t="str">
            <v>三类</v>
          </cell>
          <cell r="F7297" t="str">
            <v>CBL2431124</v>
          </cell>
          <cell r="G7297" t="str">
            <v>上上线</v>
          </cell>
          <cell r="H7297">
            <v>0</v>
          </cell>
          <cell r="I7297">
            <v>0.799</v>
          </cell>
          <cell r="J7297">
            <v>0.527</v>
          </cell>
        </row>
        <row r="7298">
          <cell r="C7298" t="str">
            <v>道县</v>
          </cell>
          <cell r="D7298">
            <v>431124</v>
          </cell>
          <cell r="E7298" t="str">
            <v>三类</v>
          </cell>
          <cell r="F7298" t="str">
            <v>CBL4431124</v>
          </cell>
          <cell r="G7298" t="str">
            <v>上大线</v>
          </cell>
          <cell r="H7298">
            <v>0</v>
          </cell>
          <cell r="I7298">
            <v>0.287</v>
          </cell>
          <cell r="J7298">
            <v>0.287</v>
          </cell>
        </row>
        <row r="7299">
          <cell r="C7299" t="str">
            <v>道县</v>
          </cell>
          <cell r="D7299">
            <v>431124</v>
          </cell>
          <cell r="E7299" t="str">
            <v>三类</v>
          </cell>
          <cell r="F7299" t="str">
            <v>CBL5431124</v>
          </cell>
          <cell r="G7299" t="str">
            <v>上大线</v>
          </cell>
          <cell r="H7299">
            <v>0</v>
          </cell>
          <cell r="I7299">
            <v>0.868</v>
          </cell>
          <cell r="J7299">
            <v>0.868</v>
          </cell>
        </row>
        <row r="7300">
          <cell r="C7300" t="str">
            <v>道县</v>
          </cell>
          <cell r="D7300">
            <v>431124</v>
          </cell>
          <cell r="E7300" t="str">
            <v>三类</v>
          </cell>
          <cell r="F7300" t="str">
            <v>CBL8431124</v>
          </cell>
          <cell r="G7300" t="str">
            <v>下下线</v>
          </cell>
          <cell r="H7300">
            <v>0</v>
          </cell>
          <cell r="I7300">
            <v>2.024</v>
          </cell>
          <cell r="J7300">
            <v>2.024</v>
          </cell>
        </row>
        <row r="7301">
          <cell r="C7301" t="str">
            <v>道县</v>
          </cell>
          <cell r="D7301">
            <v>431124</v>
          </cell>
          <cell r="E7301" t="str">
            <v>三类</v>
          </cell>
          <cell r="F7301" t="str">
            <v>VD24431124</v>
          </cell>
          <cell r="G7301" t="str">
            <v>蔡家-长乐</v>
          </cell>
          <cell r="H7301">
            <v>0</v>
          </cell>
          <cell r="I7301">
            <v>4.853</v>
          </cell>
          <cell r="J7301">
            <v>0.347</v>
          </cell>
        </row>
        <row r="7302">
          <cell r="C7302" t="str">
            <v>道县</v>
          </cell>
          <cell r="D7302">
            <v>431124</v>
          </cell>
          <cell r="E7302" t="str">
            <v>三类</v>
          </cell>
          <cell r="F7302" t="str">
            <v>VE34431124</v>
          </cell>
          <cell r="G7302" t="str">
            <v>青松村-G207</v>
          </cell>
          <cell r="H7302">
            <v>0</v>
          </cell>
          <cell r="I7302">
            <v>10.615</v>
          </cell>
          <cell r="J7302">
            <v>0.236</v>
          </cell>
        </row>
        <row r="7303">
          <cell r="C7303" t="str">
            <v>道县</v>
          </cell>
          <cell r="D7303">
            <v>431124</v>
          </cell>
          <cell r="E7303" t="str">
            <v>三类</v>
          </cell>
          <cell r="F7303" t="str">
            <v>X035431124</v>
          </cell>
          <cell r="G7303" t="str">
            <v>柑柑线</v>
          </cell>
          <cell r="H7303">
            <v>0</v>
          </cell>
          <cell r="I7303">
            <v>8.269</v>
          </cell>
          <cell r="J7303">
            <v>0.144</v>
          </cell>
        </row>
        <row r="7304">
          <cell r="C7304" t="str">
            <v>道县</v>
          </cell>
          <cell r="D7304">
            <v>431124</v>
          </cell>
          <cell r="E7304" t="str">
            <v>三类</v>
          </cell>
          <cell r="F7304" t="str">
            <v>X037431124</v>
          </cell>
          <cell r="G7304" t="str">
            <v>毛仙线</v>
          </cell>
          <cell r="H7304">
            <v>0</v>
          </cell>
          <cell r="I7304">
            <v>30.619</v>
          </cell>
          <cell r="J7304">
            <v>7.26</v>
          </cell>
        </row>
        <row r="7305">
          <cell r="C7305" t="str">
            <v>道县</v>
          </cell>
          <cell r="D7305">
            <v>431124</v>
          </cell>
          <cell r="E7305" t="str">
            <v>三类</v>
          </cell>
          <cell r="F7305" t="str">
            <v>X082431124</v>
          </cell>
          <cell r="G7305" t="str">
            <v>清神线</v>
          </cell>
          <cell r="H7305">
            <v>0</v>
          </cell>
          <cell r="I7305">
            <v>24.495</v>
          </cell>
          <cell r="J7305">
            <v>6.555</v>
          </cell>
        </row>
        <row r="7306">
          <cell r="C7306" t="str">
            <v>道县</v>
          </cell>
          <cell r="D7306">
            <v>431124</v>
          </cell>
          <cell r="E7306" t="str">
            <v>三类</v>
          </cell>
          <cell r="F7306" t="str">
            <v>X085431124</v>
          </cell>
          <cell r="G7306" t="str">
            <v>大蒋线</v>
          </cell>
          <cell r="H7306">
            <v>0</v>
          </cell>
          <cell r="I7306">
            <v>14.88</v>
          </cell>
          <cell r="J7306">
            <v>14.329</v>
          </cell>
        </row>
        <row r="7307">
          <cell r="C7307" t="str">
            <v>道县</v>
          </cell>
          <cell r="D7307">
            <v>431124</v>
          </cell>
          <cell r="E7307" t="str">
            <v>三类</v>
          </cell>
          <cell r="F7307" t="str">
            <v>X086431124</v>
          </cell>
          <cell r="G7307" t="str">
            <v>石乐线</v>
          </cell>
          <cell r="H7307">
            <v>0</v>
          </cell>
          <cell r="I7307">
            <v>12.147</v>
          </cell>
          <cell r="J7307">
            <v>6.107</v>
          </cell>
        </row>
        <row r="7308">
          <cell r="C7308" t="str">
            <v>道县</v>
          </cell>
          <cell r="D7308">
            <v>431124</v>
          </cell>
          <cell r="E7308" t="str">
            <v>三类</v>
          </cell>
          <cell r="F7308" t="str">
            <v>X087431124</v>
          </cell>
          <cell r="G7308" t="str">
            <v>道黄线</v>
          </cell>
          <cell r="H7308">
            <v>0</v>
          </cell>
          <cell r="I7308">
            <v>8.607</v>
          </cell>
          <cell r="J7308">
            <v>1.025</v>
          </cell>
        </row>
        <row r="7309">
          <cell r="C7309" t="str">
            <v>道县</v>
          </cell>
          <cell r="D7309">
            <v>431124</v>
          </cell>
          <cell r="E7309" t="str">
            <v>三类</v>
          </cell>
          <cell r="F7309" t="str">
            <v>X089431124</v>
          </cell>
          <cell r="G7309" t="str">
            <v>四常线</v>
          </cell>
          <cell r="H7309">
            <v>0</v>
          </cell>
          <cell r="I7309">
            <v>32.334</v>
          </cell>
          <cell r="J7309">
            <v>15.801</v>
          </cell>
        </row>
        <row r="7310">
          <cell r="C7310" t="str">
            <v>道县</v>
          </cell>
          <cell r="D7310">
            <v>431124</v>
          </cell>
          <cell r="E7310" t="str">
            <v>三类</v>
          </cell>
          <cell r="F7310" t="str">
            <v>X090431124</v>
          </cell>
          <cell r="G7310" t="str">
            <v>四太线</v>
          </cell>
          <cell r="H7310">
            <v>0</v>
          </cell>
          <cell r="I7310">
            <v>15.286</v>
          </cell>
          <cell r="J7310">
            <v>7.772</v>
          </cell>
        </row>
        <row r="7311">
          <cell r="C7311" t="str">
            <v>道县</v>
          </cell>
          <cell r="D7311">
            <v>431124</v>
          </cell>
          <cell r="E7311" t="str">
            <v>三类</v>
          </cell>
          <cell r="F7311" t="str">
            <v>X091431124</v>
          </cell>
          <cell r="G7311" t="str">
            <v>浪洪线</v>
          </cell>
          <cell r="H7311">
            <v>0</v>
          </cell>
          <cell r="I7311">
            <v>32.464</v>
          </cell>
          <cell r="J7311">
            <v>11.949</v>
          </cell>
        </row>
        <row r="7312">
          <cell r="C7312" t="str">
            <v>道县</v>
          </cell>
          <cell r="D7312">
            <v>431124</v>
          </cell>
          <cell r="E7312" t="str">
            <v>三类</v>
          </cell>
          <cell r="F7312" t="str">
            <v>X092431124</v>
          </cell>
          <cell r="G7312" t="str">
            <v>柑叶线</v>
          </cell>
          <cell r="H7312">
            <v>0</v>
          </cell>
          <cell r="I7312">
            <v>10.39</v>
          </cell>
          <cell r="J7312">
            <v>4.32</v>
          </cell>
        </row>
        <row r="7313">
          <cell r="C7313" t="str">
            <v>道县</v>
          </cell>
          <cell r="D7313">
            <v>431124</v>
          </cell>
          <cell r="E7313" t="str">
            <v>三类</v>
          </cell>
          <cell r="F7313" t="str">
            <v>X093431124</v>
          </cell>
          <cell r="G7313" t="str">
            <v>上审线</v>
          </cell>
          <cell r="H7313">
            <v>0</v>
          </cell>
          <cell r="I7313">
            <v>12.049</v>
          </cell>
          <cell r="J7313">
            <v>4.644</v>
          </cell>
        </row>
        <row r="7314">
          <cell r="C7314" t="str">
            <v>道县</v>
          </cell>
          <cell r="D7314">
            <v>431124</v>
          </cell>
          <cell r="E7314" t="str">
            <v>三类</v>
          </cell>
          <cell r="F7314" t="str">
            <v>X128431124</v>
          </cell>
          <cell r="G7314" t="str">
            <v>庄清线</v>
          </cell>
          <cell r="H7314">
            <v>0</v>
          </cell>
          <cell r="I7314">
            <v>13.661</v>
          </cell>
          <cell r="J7314">
            <v>8.488</v>
          </cell>
        </row>
        <row r="7315">
          <cell r="C7315" t="str">
            <v>道县</v>
          </cell>
          <cell r="D7315">
            <v>431124</v>
          </cell>
          <cell r="E7315" t="str">
            <v>三类</v>
          </cell>
          <cell r="F7315" t="str">
            <v>X167431124</v>
          </cell>
          <cell r="G7315" t="str">
            <v>后东线</v>
          </cell>
          <cell r="H7315">
            <v>0</v>
          </cell>
          <cell r="I7315">
            <v>1.428</v>
          </cell>
          <cell r="J7315">
            <v>0.375</v>
          </cell>
        </row>
        <row r="7316">
          <cell r="C7316" t="str">
            <v>道县</v>
          </cell>
          <cell r="D7316">
            <v>431124</v>
          </cell>
          <cell r="E7316" t="str">
            <v>三类</v>
          </cell>
          <cell r="F7316" t="str">
            <v>X175431124</v>
          </cell>
          <cell r="G7316" t="str">
            <v>车田洞至洞尾村</v>
          </cell>
          <cell r="H7316">
            <v>0</v>
          </cell>
          <cell r="I7316">
            <v>1.043</v>
          </cell>
          <cell r="J7316">
            <v>1.043</v>
          </cell>
        </row>
        <row r="7317">
          <cell r="C7317" t="str">
            <v>道县</v>
          </cell>
          <cell r="D7317">
            <v>431124</v>
          </cell>
          <cell r="E7317" t="str">
            <v>三类</v>
          </cell>
          <cell r="F7317" t="str">
            <v>X176431124</v>
          </cell>
          <cell r="G7317" t="str">
            <v>寿寿线</v>
          </cell>
          <cell r="H7317">
            <v>0</v>
          </cell>
          <cell r="I7317">
            <v>3.479</v>
          </cell>
          <cell r="J7317">
            <v>3.479</v>
          </cell>
        </row>
        <row r="7318">
          <cell r="C7318" t="str">
            <v>道县</v>
          </cell>
          <cell r="D7318">
            <v>431124</v>
          </cell>
          <cell r="E7318" t="str">
            <v>三类</v>
          </cell>
          <cell r="F7318" t="str">
            <v>Y106431124</v>
          </cell>
          <cell r="G7318" t="str">
            <v>小宁线</v>
          </cell>
          <cell r="H7318">
            <v>0</v>
          </cell>
          <cell r="I7318">
            <v>1.92</v>
          </cell>
          <cell r="J7318">
            <v>1.92</v>
          </cell>
        </row>
        <row r="7319">
          <cell r="C7319" t="str">
            <v>道县</v>
          </cell>
          <cell r="D7319">
            <v>431124</v>
          </cell>
          <cell r="E7319" t="str">
            <v>三类</v>
          </cell>
          <cell r="F7319" t="str">
            <v>Y143431124</v>
          </cell>
          <cell r="G7319" t="str">
            <v>大石线</v>
          </cell>
          <cell r="H7319">
            <v>0</v>
          </cell>
          <cell r="I7319">
            <v>5.124</v>
          </cell>
          <cell r="J7319">
            <v>3.387</v>
          </cell>
        </row>
        <row r="7320">
          <cell r="C7320" t="str">
            <v>道县</v>
          </cell>
          <cell r="D7320">
            <v>431124</v>
          </cell>
          <cell r="E7320" t="str">
            <v>三类</v>
          </cell>
          <cell r="F7320" t="str">
            <v>Y144431124</v>
          </cell>
          <cell r="G7320" t="str">
            <v>唐蒋线</v>
          </cell>
          <cell r="H7320">
            <v>5.358</v>
          </cell>
          <cell r="I7320">
            <v>8.795</v>
          </cell>
          <cell r="J7320">
            <v>3.432</v>
          </cell>
        </row>
        <row r="7321">
          <cell r="C7321" t="str">
            <v>道县</v>
          </cell>
          <cell r="D7321">
            <v>431124</v>
          </cell>
          <cell r="E7321" t="str">
            <v>三类</v>
          </cell>
          <cell r="F7321" t="str">
            <v>Y145431124</v>
          </cell>
          <cell r="G7321" t="str">
            <v>李坦线</v>
          </cell>
          <cell r="H7321">
            <v>5.057</v>
          </cell>
          <cell r="I7321">
            <v>5.939</v>
          </cell>
          <cell r="J7321">
            <v>0.882</v>
          </cell>
        </row>
        <row r="7322">
          <cell r="C7322" t="str">
            <v>道县</v>
          </cell>
          <cell r="D7322">
            <v>431124</v>
          </cell>
          <cell r="E7322" t="str">
            <v>三类</v>
          </cell>
          <cell r="F7322" t="str">
            <v>Y147431124</v>
          </cell>
          <cell r="G7322" t="str">
            <v>青青线</v>
          </cell>
          <cell r="H7322">
            <v>0</v>
          </cell>
          <cell r="I7322">
            <v>6.601</v>
          </cell>
          <cell r="J7322">
            <v>1.175</v>
          </cell>
        </row>
        <row r="7323">
          <cell r="C7323" t="str">
            <v>道县</v>
          </cell>
          <cell r="D7323">
            <v>431124</v>
          </cell>
          <cell r="E7323" t="str">
            <v>三类</v>
          </cell>
          <cell r="F7323" t="str">
            <v>Y148431124</v>
          </cell>
          <cell r="G7323" t="str">
            <v>寿蒋线</v>
          </cell>
          <cell r="H7323">
            <v>0</v>
          </cell>
          <cell r="I7323">
            <v>10.708</v>
          </cell>
          <cell r="J7323">
            <v>6.165</v>
          </cell>
        </row>
        <row r="7324">
          <cell r="C7324" t="str">
            <v>道县</v>
          </cell>
          <cell r="D7324">
            <v>431124</v>
          </cell>
          <cell r="E7324" t="str">
            <v>三类</v>
          </cell>
          <cell r="F7324" t="str">
            <v>Y151431124</v>
          </cell>
          <cell r="G7324" t="str">
            <v>白东线</v>
          </cell>
          <cell r="H7324">
            <v>0</v>
          </cell>
          <cell r="I7324">
            <v>10.128</v>
          </cell>
          <cell r="J7324">
            <v>0.171</v>
          </cell>
        </row>
        <row r="7325">
          <cell r="C7325" t="str">
            <v>道县</v>
          </cell>
          <cell r="D7325">
            <v>431124</v>
          </cell>
          <cell r="E7325" t="str">
            <v>三类</v>
          </cell>
          <cell r="F7325" t="str">
            <v>Y152431124</v>
          </cell>
          <cell r="G7325" t="str">
            <v>军柱线</v>
          </cell>
          <cell r="H7325">
            <v>0</v>
          </cell>
          <cell r="I7325">
            <v>7.58</v>
          </cell>
          <cell r="J7325">
            <v>2.217</v>
          </cell>
        </row>
        <row r="7326">
          <cell r="C7326" t="str">
            <v>道县</v>
          </cell>
          <cell r="D7326">
            <v>431124</v>
          </cell>
          <cell r="E7326" t="str">
            <v>三类</v>
          </cell>
          <cell r="F7326" t="str">
            <v>Y153431124</v>
          </cell>
          <cell r="G7326" t="str">
            <v>龙光线</v>
          </cell>
          <cell r="H7326">
            <v>0</v>
          </cell>
          <cell r="I7326">
            <v>7.529</v>
          </cell>
          <cell r="J7326">
            <v>5.314</v>
          </cell>
        </row>
        <row r="7327">
          <cell r="C7327" t="str">
            <v>道县</v>
          </cell>
          <cell r="D7327">
            <v>431124</v>
          </cell>
          <cell r="E7327" t="str">
            <v>三类</v>
          </cell>
          <cell r="F7327" t="str">
            <v>Y154431124</v>
          </cell>
          <cell r="G7327" t="str">
            <v>蚣油线</v>
          </cell>
          <cell r="H7327">
            <v>0</v>
          </cell>
          <cell r="I7327">
            <v>8.555</v>
          </cell>
          <cell r="J7327">
            <v>2.601</v>
          </cell>
        </row>
        <row r="7328">
          <cell r="C7328" t="str">
            <v>道县</v>
          </cell>
          <cell r="D7328">
            <v>431124</v>
          </cell>
          <cell r="E7328" t="str">
            <v>三类</v>
          </cell>
          <cell r="F7328" t="str">
            <v>Y155431124</v>
          </cell>
          <cell r="G7328" t="str">
            <v>龙军线</v>
          </cell>
          <cell r="H7328">
            <v>0</v>
          </cell>
          <cell r="I7328">
            <v>6.155</v>
          </cell>
          <cell r="J7328">
            <v>1.639</v>
          </cell>
        </row>
        <row r="7329">
          <cell r="C7329" t="str">
            <v>道县</v>
          </cell>
          <cell r="D7329">
            <v>431124</v>
          </cell>
          <cell r="E7329" t="str">
            <v>三类</v>
          </cell>
          <cell r="F7329" t="str">
            <v>Y287431124</v>
          </cell>
          <cell r="G7329" t="str">
            <v>下浦线</v>
          </cell>
          <cell r="H7329">
            <v>2.085</v>
          </cell>
          <cell r="I7329">
            <v>4.89</v>
          </cell>
          <cell r="J7329">
            <v>2.805</v>
          </cell>
        </row>
        <row r="7330">
          <cell r="C7330" t="str">
            <v>道县</v>
          </cell>
          <cell r="D7330">
            <v>431124</v>
          </cell>
          <cell r="E7330" t="str">
            <v>三类</v>
          </cell>
          <cell r="F7330" t="str">
            <v>Y288431124</v>
          </cell>
          <cell r="G7330" t="str">
            <v>天新线</v>
          </cell>
          <cell r="H7330">
            <v>0</v>
          </cell>
          <cell r="I7330">
            <v>11.536</v>
          </cell>
          <cell r="J7330">
            <v>1.908</v>
          </cell>
        </row>
        <row r="7331">
          <cell r="C7331" t="str">
            <v>道县</v>
          </cell>
          <cell r="D7331">
            <v>431124</v>
          </cell>
          <cell r="E7331" t="str">
            <v>三类</v>
          </cell>
          <cell r="F7331" t="str">
            <v>Y290431124</v>
          </cell>
          <cell r="G7331" t="str">
            <v>杜深线</v>
          </cell>
          <cell r="H7331">
            <v>0</v>
          </cell>
          <cell r="I7331">
            <v>13.617</v>
          </cell>
          <cell r="J7331">
            <v>8.531</v>
          </cell>
        </row>
        <row r="7332">
          <cell r="C7332" t="str">
            <v>道县</v>
          </cell>
          <cell r="D7332">
            <v>431124</v>
          </cell>
          <cell r="E7332" t="str">
            <v>三类</v>
          </cell>
          <cell r="F7332" t="str">
            <v>Y291431124</v>
          </cell>
          <cell r="G7332" t="str">
            <v>大罗线</v>
          </cell>
          <cell r="H7332">
            <v>0</v>
          </cell>
          <cell r="I7332">
            <v>7.55</v>
          </cell>
          <cell r="J7332">
            <v>2.616</v>
          </cell>
        </row>
        <row r="7333">
          <cell r="C7333" t="str">
            <v>道县</v>
          </cell>
          <cell r="D7333">
            <v>431124</v>
          </cell>
          <cell r="E7333" t="str">
            <v>三类</v>
          </cell>
          <cell r="F7333" t="str">
            <v>Y552431124</v>
          </cell>
          <cell r="G7333" t="str">
            <v>泥杨线</v>
          </cell>
          <cell r="H7333">
            <v>5.221</v>
          </cell>
          <cell r="I7333">
            <v>9.416</v>
          </cell>
          <cell r="J7333">
            <v>3.713</v>
          </cell>
        </row>
        <row r="7334">
          <cell r="C7334" t="str">
            <v>道县</v>
          </cell>
          <cell r="D7334">
            <v>431124</v>
          </cell>
          <cell r="E7334" t="str">
            <v>三类</v>
          </cell>
          <cell r="F7334" t="str">
            <v>Y553431124</v>
          </cell>
          <cell r="G7334" t="str">
            <v>同刘线</v>
          </cell>
          <cell r="H7334">
            <v>0</v>
          </cell>
          <cell r="I7334">
            <v>0.135</v>
          </cell>
          <cell r="J7334">
            <v>0.135</v>
          </cell>
        </row>
        <row r="7335">
          <cell r="C7335" t="str">
            <v>道县</v>
          </cell>
          <cell r="D7335">
            <v>431124</v>
          </cell>
          <cell r="E7335" t="str">
            <v>三类</v>
          </cell>
          <cell r="F7335" t="str">
            <v>Y555431124</v>
          </cell>
          <cell r="G7335" t="str">
            <v>后沙线</v>
          </cell>
          <cell r="H7335">
            <v>0</v>
          </cell>
          <cell r="I7335">
            <v>7.629</v>
          </cell>
          <cell r="J7335">
            <v>7.629</v>
          </cell>
        </row>
        <row r="7336">
          <cell r="C7336" t="str">
            <v>道县</v>
          </cell>
          <cell r="D7336">
            <v>431124</v>
          </cell>
          <cell r="E7336" t="str">
            <v>三类</v>
          </cell>
          <cell r="F7336" t="str">
            <v>Y556431124</v>
          </cell>
          <cell r="G7336" t="str">
            <v>立长线</v>
          </cell>
          <cell r="H7336">
            <v>0</v>
          </cell>
          <cell r="I7336">
            <v>6.095</v>
          </cell>
          <cell r="J7336">
            <v>6.095</v>
          </cell>
        </row>
        <row r="7337">
          <cell r="C7337" t="str">
            <v>道县</v>
          </cell>
          <cell r="D7337">
            <v>431124</v>
          </cell>
          <cell r="E7337" t="str">
            <v>三类</v>
          </cell>
          <cell r="F7337" t="str">
            <v>Y557431124</v>
          </cell>
          <cell r="G7337" t="str">
            <v>申塘线</v>
          </cell>
          <cell r="H7337">
            <v>0</v>
          </cell>
          <cell r="I7337">
            <v>10.653</v>
          </cell>
          <cell r="J7337">
            <v>10.398</v>
          </cell>
        </row>
        <row r="7338">
          <cell r="C7338" t="str">
            <v>道县</v>
          </cell>
          <cell r="D7338">
            <v>431124</v>
          </cell>
          <cell r="E7338" t="str">
            <v>三类</v>
          </cell>
          <cell r="F7338" t="str">
            <v>Y558431124</v>
          </cell>
          <cell r="G7338" t="str">
            <v>车存线</v>
          </cell>
          <cell r="H7338">
            <v>0</v>
          </cell>
          <cell r="I7338">
            <v>6.146</v>
          </cell>
          <cell r="J7338">
            <v>6.146</v>
          </cell>
        </row>
        <row r="7339">
          <cell r="C7339" t="str">
            <v>道县</v>
          </cell>
          <cell r="D7339">
            <v>431124</v>
          </cell>
          <cell r="E7339" t="str">
            <v>三类</v>
          </cell>
          <cell r="F7339" t="str">
            <v>Y559431124</v>
          </cell>
          <cell r="G7339" t="str">
            <v>莲沙线</v>
          </cell>
          <cell r="H7339">
            <v>0</v>
          </cell>
          <cell r="I7339">
            <v>11.371</v>
          </cell>
          <cell r="J7339">
            <v>11.371</v>
          </cell>
        </row>
        <row r="7340">
          <cell r="C7340" t="str">
            <v>道县</v>
          </cell>
          <cell r="D7340">
            <v>431124</v>
          </cell>
          <cell r="E7340" t="str">
            <v>三类</v>
          </cell>
          <cell r="F7340" t="str">
            <v>Y562431124</v>
          </cell>
          <cell r="G7340" t="str">
            <v>青宁线</v>
          </cell>
          <cell r="H7340">
            <v>0</v>
          </cell>
          <cell r="I7340">
            <v>6.098</v>
          </cell>
          <cell r="J7340">
            <v>2.125</v>
          </cell>
        </row>
        <row r="7341">
          <cell r="C7341" t="str">
            <v>道县</v>
          </cell>
          <cell r="D7341">
            <v>431124</v>
          </cell>
          <cell r="E7341" t="str">
            <v>三类</v>
          </cell>
          <cell r="F7341" t="str">
            <v>Y563431124</v>
          </cell>
          <cell r="G7341" t="str">
            <v>华猫线</v>
          </cell>
          <cell r="H7341">
            <v>0</v>
          </cell>
          <cell r="I7341">
            <v>14.058</v>
          </cell>
          <cell r="J7341">
            <v>14.058</v>
          </cell>
        </row>
        <row r="7342">
          <cell r="C7342" t="str">
            <v>道县</v>
          </cell>
          <cell r="D7342">
            <v>431124</v>
          </cell>
          <cell r="E7342" t="str">
            <v>三类</v>
          </cell>
          <cell r="F7342" t="str">
            <v>Y564431124</v>
          </cell>
          <cell r="G7342" t="str">
            <v>胡何线</v>
          </cell>
          <cell r="H7342">
            <v>2.282</v>
          </cell>
          <cell r="I7342">
            <v>5.644</v>
          </cell>
          <cell r="J7342">
            <v>3.362</v>
          </cell>
        </row>
        <row r="7343">
          <cell r="C7343" t="str">
            <v>道县</v>
          </cell>
          <cell r="D7343">
            <v>431124</v>
          </cell>
          <cell r="E7343" t="str">
            <v>三类</v>
          </cell>
          <cell r="F7343" t="str">
            <v>Y567431124</v>
          </cell>
          <cell r="G7343" t="str">
            <v>修西线</v>
          </cell>
          <cell r="H7343">
            <v>0</v>
          </cell>
          <cell r="I7343">
            <v>3.379</v>
          </cell>
          <cell r="J7343">
            <v>3.379</v>
          </cell>
        </row>
        <row r="7344">
          <cell r="C7344" t="str">
            <v>道县</v>
          </cell>
          <cell r="D7344">
            <v>431124</v>
          </cell>
          <cell r="E7344" t="str">
            <v>三类</v>
          </cell>
          <cell r="F7344" t="str">
            <v>Y568431124</v>
          </cell>
          <cell r="G7344" t="str">
            <v>斯接线</v>
          </cell>
          <cell r="H7344">
            <v>5.658</v>
          </cell>
          <cell r="I7344">
            <v>10.7</v>
          </cell>
          <cell r="J7344">
            <v>2.092</v>
          </cell>
        </row>
        <row r="7345">
          <cell r="C7345" t="str">
            <v>道县</v>
          </cell>
          <cell r="D7345">
            <v>431124</v>
          </cell>
          <cell r="E7345" t="str">
            <v>三类</v>
          </cell>
          <cell r="F7345" t="str">
            <v>Y571431124</v>
          </cell>
          <cell r="G7345" t="str">
            <v>张朱线</v>
          </cell>
          <cell r="H7345">
            <v>0</v>
          </cell>
          <cell r="I7345">
            <v>3.762</v>
          </cell>
          <cell r="J7345">
            <v>3.762</v>
          </cell>
        </row>
        <row r="7346">
          <cell r="C7346" t="str">
            <v>道县</v>
          </cell>
          <cell r="D7346">
            <v>431124</v>
          </cell>
          <cell r="E7346" t="str">
            <v>三类</v>
          </cell>
          <cell r="F7346" t="str">
            <v>Y572431124</v>
          </cell>
          <cell r="G7346" t="str">
            <v>木小线</v>
          </cell>
          <cell r="H7346">
            <v>0</v>
          </cell>
          <cell r="I7346">
            <v>6.476</v>
          </cell>
          <cell r="J7346">
            <v>6.182</v>
          </cell>
        </row>
        <row r="7347">
          <cell r="C7347" t="str">
            <v>道县</v>
          </cell>
          <cell r="D7347">
            <v>431124</v>
          </cell>
          <cell r="E7347" t="str">
            <v>三类</v>
          </cell>
          <cell r="F7347" t="str">
            <v>Y573431124</v>
          </cell>
          <cell r="G7347" t="str">
            <v>楼月线</v>
          </cell>
          <cell r="H7347">
            <v>0</v>
          </cell>
          <cell r="I7347">
            <v>3.165</v>
          </cell>
          <cell r="J7347">
            <v>1.426</v>
          </cell>
        </row>
        <row r="7348">
          <cell r="C7348" t="str">
            <v>道县</v>
          </cell>
          <cell r="D7348">
            <v>431124</v>
          </cell>
          <cell r="E7348" t="str">
            <v>三类</v>
          </cell>
          <cell r="F7348" t="str">
            <v>Y574431124</v>
          </cell>
          <cell r="G7348" t="str">
            <v>立长线</v>
          </cell>
          <cell r="H7348">
            <v>0</v>
          </cell>
          <cell r="I7348">
            <v>6.608</v>
          </cell>
          <cell r="J7348">
            <v>6.55</v>
          </cell>
        </row>
        <row r="7349">
          <cell r="C7349" t="str">
            <v>道县</v>
          </cell>
          <cell r="D7349">
            <v>431124</v>
          </cell>
          <cell r="E7349" t="str">
            <v>三类</v>
          </cell>
          <cell r="F7349" t="str">
            <v>Y575431124</v>
          </cell>
          <cell r="G7349" t="str">
            <v>平铁线</v>
          </cell>
          <cell r="H7349">
            <v>0</v>
          </cell>
          <cell r="I7349">
            <v>7.172</v>
          </cell>
          <cell r="J7349">
            <v>7.172</v>
          </cell>
        </row>
        <row r="7350">
          <cell r="C7350" t="str">
            <v>道县</v>
          </cell>
          <cell r="D7350">
            <v>431124</v>
          </cell>
          <cell r="E7350" t="str">
            <v>三类</v>
          </cell>
          <cell r="F7350" t="str">
            <v>Y576431124</v>
          </cell>
          <cell r="G7350" t="str">
            <v>濂太线</v>
          </cell>
          <cell r="H7350">
            <v>0</v>
          </cell>
          <cell r="I7350">
            <v>8.426</v>
          </cell>
          <cell r="J7350">
            <v>8.201</v>
          </cell>
        </row>
        <row r="7351">
          <cell r="C7351" t="str">
            <v>道县</v>
          </cell>
          <cell r="D7351">
            <v>431124</v>
          </cell>
          <cell r="E7351" t="str">
            <v>三类</v>
          </cell>
          <cell r="F7351" t="str">
            <v>Y577431124</v>
          </cell>
          <cell r="G7351" t="str">
            <v>白浦线</v>
          </cell>
          <cell r="H7351">
            <v>0</v>
          </cell>
          <cell r="I7351">
            <v>6.666</v>
          </cell>
          <cell r="J7351">
            <v>6.666</v>
          </cell>
        </row>
        <row r="7352">
          <cell r="C7352" t="str">
            <v>道县</v>
          </cell>
          <cell r="D7352">
            <v>431124</v>
          </cell>
          <cell r="E7352" t="str">
            <v>三类</v>
          </cell>
          <cell r="F7352" t="str">
            <v>Y580431124</v>
          </cell>
          <cell r="G7352" t="str">
            <v>莲洲线</v>
          </cell>
          <cell r="H7352">
            <v>6.442</v>
          </cell>
          <cell r="I7352">
            <v>10.511</v>
          </cell>
          <cell r="J7352">
            <v>4.069</v>
          </cell>
        </row>
        <row r="7353">
          <cell r="C7353" t="str">
            <v>道县</v>
          </cell>
          <cell r="D7353">
            <v>431124</v>
          </cell>
          <cell r="E7353" t="str">
            <v>三类</v>
          </cell>
          <cell r="F7353" t="str">
            <v>Y583431124</v>
          </cell>
          <cell r="G7353" t="str">
            <v>七董线</v>
          </cell>
          <cell r="H7353">
            <v>0</v>
          </cell>
          <cell r="I7353">
            <v>7.468</v>
          </cell>
          <cell r="J7353">
            <v>2.299</v>
          </cell>
        </row>
        <row r="7354">
          <cell r="C7354" t="str">
            <v>道县</v>
          </cell>
          <cell r="D7354">
            <v>431124</v>
          </cell>
          <cell r="E7354" t="str">
            <v>三类</v>
          </cell>
          <cell r="F7354" t="str">
            <v>Y587431124</v>
          </cell>
          <cell r="G7354" t="str">
            <v>洞小线</v>
          </cell>
          <cell r="H7354">
            <v>0</v>
          </cell>
          <cell r="I7354">
            <v>5.399</v>
          </cell>
          <cell r="J7354">
            <v>5.399</v>
          </cell>
        </row>
        <row r="7355">
          <cell r="C7355" t="str">
            <v>道县</v>
          </cell>
          <cell r="D7355">
            <v>431124</v>
          </cell>
          <cell r="E7355" t="str">
            <v>三类</v>
          </cell>
          <cell r="F7355" t="str">
            <v>Y674431124</v>
          </cell>
          <cell r="G7355" t="str">
            <v>虎车线</v>
          </cell>
          <cell r="H7355">
            <v>3.74</v>
          </cell>
          <cell r="I7355">
            <v>7.825</v>
          </cell>
          <cell r="J7355">
            <v>4.085</v>
          </cell>
        </row>
        <row r="7356">
          <cell r="C7356" t="str">
            <v>道县</v>
          </cell>
          <cell r="D7356">
            <v>431124</v>
          </cell>
          <cell r="E7356" t="str">
            <v>三类</v>
          </cell>
          <cell r="F7356" t="str">
            <v>Y675431124</v>
          </cell>
          <cell r="G7356" t="str">
            <v>午莫线</v>
          </cell>
          <cell r="H7356">
            <v>5.946</v>
          </cell>
          <cell r="I7356">
            <v>9.737</v>
          </cell>
          <cell r="J7356">
            <v>3.791</v>
          </cell>
        </row>
        <row r="7357">
          <cell r="C7357" t="str">
            <v>道县</v>
          </cell>
          <cell r="D7357">
            <v>431124</v>
          </cell>
          <cell r="E7357" t="str">
            <v>三类</v>
          </cell>
          <cell r="F7357" t="str">
            <v>Y677431124</v>
          </cell>
          <cell r="G7357" t="str">
            <v>青幸线</v>
          </cell>
          <cell r="H7357">
            <v>3.299</v>
          </cell>
          <cell r="I7357">
            <v>5.23</v>
          </cell>
          <cell r="J7357">
            <v>1.932</v>
          </cell>
        </row>
        <row r="7358">
          <cell r="C7358" t="str">
            <v>道县</v>
          </cell>
          <cell r="D7358">
            <v>431124</v>
          </cell>
          <cell r="E7358" t="str">
            <v>三类</v>
          </cell>
          <cell r="F7358" t="str">
            <v>Y678431124</v>
          </cell>
          <cell r="G7358" t="str">
            <v>七五线</v>
          </cell>
          <cell r="H7358">
            <v>0</v>
          </cell>
          <cell r="I7358">
            <v>4.923</v>
          </cell>
          <cell r="J7358">
            <v>0.378</v>
          </cell>
        </row>
        <row r="7359">
          <cell r="C7359" t="str">
            <v>道县</v>
          </cell>
          <cell r="D7359">
            <v>431124</v>
          </cell>
          <cell r="E7359" t="str">
            <v>三类</v>
          </cell>
          <cell r="F7359" t="str">
            <v>Y679431124</v>
          </cell>
          <cell r="G7359" t="str">
            <v>寿老线</v>
          </cell>
          <cell r="H7359">
            <v>0</v>
          </cell>
          <cell r="I7359">
            <v>9.13</v>
          </cell>
          <cell r="J7359">
            <v>5.663</v>
          </cell>
        </row>
        <row r="7360">
          <cell r="C7360" t="str">
            <v>道县</v>
          </cell>
          <cell r="D7360">
            <v>431124</v>
          </cell>
          <cell r="E7360" t="str">
            <v>三类</v>
          </cell>
          <cell r="F7360" t="str">
            <v>Y681431124</v>
          </cell>
          <cell r="G7360" t="str">
            <v>大审线</v>
          </cell>
          <cell r="H7360">
            <v>0</v>
          </cell>
          <cell r="I7360">
            <v>9.015</v>
          </cell>
          <cell r="J7360">
            <v>0.836</v>
          </cell>
        </row>
        <row r="7361">
          <cell r="C7361" t="str">
            <v>道县</v>
          </cell>
          <cell r="D7361">
            <v>431124</v>
          </cell>
          <cell r="E7361" t="str">
            <v>三类</v>
          </cell>
          <cell r="F7361" t="str">
            <v>Y682431124</v>
          </cell>
          <cell r="G7361" t="str">
            <v>上洪线</v>
          </cell>
          <cell r="H7361">
            <v>4.226</v>
          </cell>
          <cell r="I7361">
            <v>12.535</v>
          </cell>
          <cell r="J7361">
            <v>8.309</v>
          </cell>
        </row>
        <row r="7362">
          <cell r="C7362" t="str">
            <v>道县</v>
          </cell>
          <cell r="D7362">
            <v>431124</v>
          </cell>
          <cell r="E7362" t="str">
            <v>三类</v>
          </cell>
          <cell r="F7362" t="str">
            <v>Y684431124</v>
          </cell>
          <cell r="G7362" t="str">
            <v>兴寺线</v>
          </cell>
          <cell r="H7362">
            <v>0</v>
          </cell>
          <cell r="I7362">
            <v>12.187</v>
          </cell>
          <cell r="J7362">
            <v>12.187</v>
          </cell>
        </row>
        <row r="7363">
          <cell r="C7363" t="str">
            <v>道县</v>
          </cell>
          <cell r="D7363">
            <v>431124</v>
          </cell>
          <cell r="E7363" t="str">
            <v>三类</v>
          </cell>
          <cell r="F7363" t="str">
            <v>Y772431124</v>
          </cell>
          <cell r="G7363" t="str">
            <v>粮粮线</v>
          </cell>
          <cell r="H7363">
            <v>0</v>
          </cell>
          <cell r="I7363">
            <v>3.178</v>
          </cell>
          <cell r="J7363">
            <v>3.178</v>
          </cell>
        </row>
        <row r="7364">
          <cell r="C7364" t="str">
            <v>道县</v>
          </cell>
          <cell r="D7364">
            <v>431124</v>
          </cell>
          <cell r="E7364" t="str">
            <v>三类</v>
          </cell>
          <cell r="F7364" t="str">
            <v>Y773431124</v>
          </cell>
          <cell r="G7364" t="str">
            <v>葫冯线</v>
          </cell>
          <cell r="H7364">
            <v>0.859</v>
          </cell>
          <cell r="I7364">
            <v>5.101</v>
          </cell>
          <cell r="J7364">
            <v>2.419</v>
          </cell>
        </row>
        <row r="7365">
          <cell r="C7365" t="str">
            <v>道县</v>
          </cell>
          <cell r="D7365">
            <v>431124</v>
          </cell>
          <cell r="E7365" t="str">
            <v>三类</v>
          </cell>
          <cell r="F7365" t="str">
            <v>Y774431124</v>
          </cell>
          <cell r="G7365" t="str">
            <v>长竹线</v>
          </cell>
          <cell r="H7365">
            <v>0</v>
          </cell>
          <cell r="I7365">
            <v>8.457</v>
          </cell>
          <cell r="J7365">
            <v>5.294</v>
          </cell>
        </row>
        <row r="7366">
          <cell r="C7366" t="str">
            <v>迴龙圩区小计</v>
          </cell>
        </row>
        <row r="7366">
          <cell r="J7366">
            <v>3.758</v>
          </cell>
        </row>
        <row r="7367">
          <cell r="C7367" t="str">
            <v>迴龙圩区</v>
          </cell>
          <cell r="D7367">
            <v>431125</v>
          </cell>
          <cell r="E7367" t="str">
            <v>二类</v>
          </cell>
          <cell r="F7367" t="str">
            <v>Z311431125</v>
          </cell>
          <cell r="G7367" t="str">
            <v>毛家-马鞍山工区</v>
          </cell>
          <cell r="H7367">
            <v>0</v>
          </cell>
          <cell r="I7367">
            <v>3.759</v>
          </cell>
          <cell r="J7367">
            <v>3.758</v>
          </cell>
        </row>
        <row r="7368">
          <cell r="C7368" t="str">
            <v>江永县小计</v>
          </cell>
        </row>
        <row r="7368">
          <cell r="J7368">
            <v>122.756</v>
          </cell>
        </row>
        <row r="7369">
          <cell r="C7369" t="str">
            <v>江永县</v>
          </cell>
          <cell r="D7369">
            <v>431125</v>
          </cell>
          <cell r="E7369" t="str">
            <v>二类</v>
          </cell>
          <cell r="F7369" t="str">
            <v>C001431125</v>
          </cell>
          <cell r="G7369" t="str">
            <v>桐桐线</v>
          </cell>
          <cell r="H7369">
            <v>0</v>
          </cell>
          <cell r="I7369">
            <v>4.839</v>
          </cell>
          <cell r="J7369">
            <v>4.839</v>
          </cell>
        </row>
        <row r="7370">
          <cell r="C7370" t="str">
            <v>江永县</v>
          </cell>
          <cell r="D7370">
            <v>431125</v>
          </cell>
          <cell r="E7370" t="str">
            <v>二类</v>
          </cell>
          <cell r="F7370" t="str">
            <v>C004431125</v>
          </cell>
          <cell r="G7370" t="str">
            <v>杨杨线</v>
          </cell>
          <cell r="H7370">
            <v>0</v>
          </cell>
          <cell r="I7370">
            <v>3.03</v>
          </cell>
          <cell r="J7370">
            <v>3.03</v>
          </cell>
        </row>
        <row r="7371">
          <cell r="C7371" t="str">
            <v>江永县</v>
          </cell>
          <cell r="D7371">
            <v>431125</v>
          </cell>
          <cell r="E7371" t="str">
            <v>二类</v>
          </cell>
          <cell r="F7371" t="str">
            <v>C005431125</v>
          </cell>
          <cell r="G7371" t="str">
            <v>桐荆线</v>
          </cell>
          <cell r="H7371">
            <v>3.079</v>
          </cell>
          <cell r="I7371">
            <v>5.608</v>
          </cell>
          <cell r="J7371">
            <v>2.525</v>
          </cell>
        </row>
        <row r="7372">
          <cell r="C7372" t="str">
            <v>江永县</v>
          </cell>
          <cell r="D7372">
            <v>431125</v>
          </cell>
          <cell r="E7372" t="str">
            <v>二类</v>
          </cell>
          <cell r="F7372" t="str">
            <v>C006431125</v>
          </cell>
          <cell r="G7372" t="str">
            <v>棠下线</v>
          </cell>
          <cell r="H7372">
            <v>0</v>
          </cell>
          <cell r="I7372">
            <v>1.155</v>
          </cell>
          <cell r="J7372">
            <v>1.155</v>
          </cell>
        </row>
        <row r="7373">
          <cell r="C7373" t="str">
            <v>江永县</v>
          </cell>
          <cell r="D7373">
            <v>431125</v>
          </cell>
          <cell r="E7373" t="str">
            <v>二类</v>
          </cell>
          <cell r="F7373" t="str">
            <v>C017431125</v>
          </cell>
          <cell r="G7373" t="str">
            <v>梳花线</v>
          </cell>
          <cell r="H7373">
            <v>0</v>
          </cell>
          <cell r="I7373">
            <v>0.405</v>
          </cell>
          <cell r="J7373">
            <v>0.405</v>
          </cell>
        </row>
        <row r="7374">
          <cell r="C7374" t="str">
            <v>江永县</v>
          </cell>
          <cell r="D7374">
            <v>431125</v>
          </cell>
          <cell r="E7374" t="str">
            <v>二类</v>
          </cell>
          <cell r="F7374" t="str">
            <v>C026431125</v>
          </cell>
          <cell r="G7374" t="str">
            <v>梳梳线</v>
          </cell>
          <cell r="H7374">
            <v>0</v>
          </cell>
          <cell r="I7374">
            <v>4.145</v>
          </cell>
          <cell r="J7374">
            <v>3.671</v>
          </cell>
        </row>
        <row r="7375">
          <cell r="C7375" t="str">
            <v>江永县</v>
          </cell>
          <cell r="D7375">
            <v>431125</v>
          </cell>
          <cell r="E7375" t="str">
            <v>二类</v>
          </cell>
          <cell r="F7375" t="str">
            <v>C053431125</v>
          </cell>
          <cell r="G7375" t="str">
            <v>大大线</v>
          </cell>
          <cell r="H7375">
            <v>1.356</v>
          </cell>
          <cell r="I7375">
            <v>4.954</v>
          </cell>
          <cell r="J7375">
            <v>3.595</v>
          </cell>
        </row>
        <row r="7376">
          <cell r="C7376" t="str">
            <v>江永县</v>
          </cell>
          <cell r="D7376">
            <v>431125</v>
          </cell>
          <cell r="E7376" t="str">
            <v>二类</v>
          </cell>
          <cell r="F7376" t="str">
            <v>C057431125</v>
          </cell>
          <cell r="G7376" t="str">
            <v>回油线</v>
          </cell>
          <cell r="H7376">
            <v>0</v>
          </cell>
          <cell r="I7376">
            <v>3.072</v>
          </cell>
          <cell r="J7376">
            <v>3.072</v>
          </cell>
        </row>
        <row r="7377">
          <cell r="C7377" t="str">
            <v>江永县</v>
          </cell>
          <cell r="D7377">
            <v>431125</v>
          </cell>
          <cell r="E7377" t="str">
            <v>二类</v>
          </cell>
          <cell r="F7377" t="str">
            <v>C088431125</v>
          </cell>
          <cell r="G7377" t="str">
            <v>三小线</v>
          </cell>
          <cell r="H7377">
            <v>0</v>
          </cell>
          <cell r="I7377">
            <v>3.524</v>
          </cell>
          <cell r="J7377">
            <v>3.524</v>
          </cell>
        </row>
        <row r="7378">
          <cell r="C7378" t="str">
            <v>江永县</v>
          </cell>
          <cell r="D7378">
            <v>431125</v>
          </cell>
          <cell r="E7378" t="str">
            <v>二类</v>
          </cell>
          <cell r="F7378" t="str">
            <v>C103431125</v>
          </cell>
          <cell r="G7378" t="str">
            <v>古自线</v>
          </cell>
          <cell r="H7378">
            <v>0</v>
          </cell>
          <cell r="I7378">
            <v>0.925</v>
          </cell>
          <cell r="J7378">
            <v>0.925</v>
          </cell>
        </row>
        <row r="7379">
          <cell r="C7379" t="str">
            <v>江永县</v>
          </cell>
          <cell r="D7379">
            <v>431125</v>
          </cell>
          <cell r="E7379" t="str">
            <v>二类</v>
          </cell>
          <cell r="F7379" t="str">
            <v>C113431125</v>
          </cell>
          <cell r="G7379" t="str">
            <v>狮大线</v>
          </cell>
          <cell r="H7379">
            <v>5.463</v>
          </cell>
          <cell r="I7379">
            <v>8.296</v>
          </cell>
          <cell r="J7379">
            <v>2.831</v>
          </cell>
        </row>
        <row r="7380">
          <cell r="C7380" t="str">
            <v>江永县</v>
          </cell>
          <cell r="D7380">
            <v>431125</v>
          </cell>
          <cell r="E7380" t="str">
            <v>二类</v>
          </cell>
          <cell r="F7380" t="str">
            <v>C124431125</v>
          </cell>
          <cell r="G7380" t="str">
            <v>开开线</v>
          </cell>
          <cell r="H7380">
            <v>0</v>
          </cell>
          <cell r="I7380">
            <v>3.651</v>
          </cell>
          <cell r="J7380">
            <v>3.651</v>
          </cell>
        </row>
        <row r="7381">
          <cell r="C7381" t="str">
            <v>江永县</v>
          </cell>
          <cell r="D7381">
            <v>431125</v>
          </cell>
          <cell r="E7381" t="str">
            <v>二类</v>
          </cell>
          <cell r="F7381" t="str">
            <v>C167431125</v>
          </cell>
          <cell r="G7381" t="str">
            <v>大大线</v>
          </cell>
          <cell r="H7381">
            <v>0</v>
          </cell>
          <cell r="I7381">
            <v>7.324</v>
          </cell>
          <cell r="J7381">
            <v>7.324</v>
          </cell>
        </row>
        <row r="7382">
          <cell r="C7382" t="str">
            <v>江永县</v>
          </cell>
          <cell r="D7382">
            <v>431125</v>
          </cell>
          <cell r="E7382" t="str">
            <v>二类</v>
          </cell>
          <cell r="F7382" t="str">
            <v>C226431125</v>
          </cell>
          <cell r="G7382" t="str">
            <v>塘白线</v>
          </cell>
          <cell r="H7382">
            <v>4.438</v>
          </cell>
          <cell r="I7382">
            <v>6.477</v>
          </cell>
          <cell r="J7382">
            <v>0.371</v>
          </cell>
        </row>
        <row r="7383">
          <cell r="C7383" t="str">
            <v>江永县</v>
          </cell>
          <cell r="D7383">
            <v>431125</v>
          </cell>
          <cell r="E7383" t="str">
            <v>二类</v>
          </cell>
          <cell r="F7383" t="str">
            <v>C237431125</v>
          </cell>
          <cell r="G7383" t="str">
            <v>棠梳线</v>
          </cell>
          <cell r="H7383">
            <v>0</v>
          </cell>
          <cell r="I7383">
            <v>2.504</v>
          </cell>
          <cell r="J7383">
            <v>2.504</v>
          </cell>
        </row>
        <row r="7384">
          <cell r="C7384" t="str">
            <v>江永县</v>
          </cell>
          <cell r="D7384">
            <v>431125</v>
          </cell>
          <cell r="E7384" t="str">
            <v>二类</v>
          </cell>
          <cell r="F7384" t="str">
            <v>C251431125</v>
          </cell>
          <cell r="G7384" t="str">
            <v>棠富线</v>
          </cell>
          <cell r="H7384">
            <v>0</v>
          </cell>
          <cell r="I7384">
            <v>5.494</v>
          </cell>
          <cell r="J7384">
            <v>5.494</v>
          </cell>
        </row>
        <row r="7385">
          <cell r="C7385" t="str">
            <v>江永县</v>
          </cell>
          <cell r="D7385">
            <v>431125</v>
          </cell>
          <cell r="E7385" t="str">
            <v>二类</v>
          </cell>
          <cell r="F7385" t="str">
            <v>C286431125</v>
          </cell>
          <cell r="G7385" t="str">
            <v>花潮线</v>
          </cell>
          <cell r="H7385">
            <v>2.577</v>
          </cell>
          <cell r="I7385">
            <v>5.426</v>
          </cell>
          <cell r="J7385">
            <v>2.842</v>
          </cell>
        </row>
        <row r="7386">
          <cell r="C7386" t="str">
            <v>江永县</v>
          </cell>
          <cell r="D7386">
            <v>431125</v>
          </cell>
          <cell r="E7386" t="str">
            <v>二类</v>
          </cell>
          <cell r="F7386" t="str">
            <v>C304431125</v>
          </cell>
          <cell r="G7386" t="str">
            <v>大大线</v>
          </cell>
          <cell r="H7386">
            <v>19.305</v>
          </cell>
          <cell r="I7386">
            <v>25.755</v>
          </cell>
          <cell r="J7386">
            <v>6.44</v>
          </cell>
        </row>
        <row r="7387">
          <cell r="C7387" t="str">
            <v>江永县</v>
          </cell>
          <cell r="D7387">
            <v>431125</v>
          </cell>
          <cell r="E7387" t="str">
            <v>二类</v>
          </cell>
          <cell r="F7387" t="str">
            <v>C307431125</v>
          </cell>
          <cell r="G7387" t="str">
            <v>源白线</v>
          </cell>
          <cell r="H7387">
            <v>0</v>
          </cell>
          <cell r="I7387">
            <v>5.641</v>
          </cell>
          <cell r="J7387">
            <v>5.641</v>
          </cell>
        </row>
        <row r="7388">
          <cell r="C7388" t="str">
            <v>江永县</v>
          </cell>
          <cell r="D7388">
            <v>431125</v>
          </cell>
          <cell r="E7388" t="str">
            <v>二类</v>
          </cell>
          <cell r="F7388" t="str">
            <v>C309431125</v>
          </cell>
          <cell r="G7388" t="str">
            <v>山山线</v>
          </cell>
          <cell r="H7388">
            <v>0</v>
          </cell>
          <cell r="I7388">
            <v>1.265</v>
          </cell>
          <cell r="J7388">
            <v>1.265</v>
          </cell>
        </row>
        <row r="7389">
          <cell r="C7389" t="str">
            <v>江永县</v>
          </cell>
          <cell r="D7389">
            <v>431125</v>
          </cell>
          <cell r="E7389" t="str">
            <v>二类</v>
          </cell>
          <cell r="F7389" t="str">
            <v>X110431125</v>
          </cell>
          <cell r="G7389" t="str">
            <v>消西线</v>
          </cell>
          <cell r="H7389">
            <v>0</v>
          </cell>
          <cell r="I7389">
            <v>8.415</v>
          </cell>
          <cell r="J7389">
            <v>2.734</v>
          </cell>
        </row>
        <row r="7390">
          <cell r="C7390" t="str">
            <v>江永县</v>
          </cell>
          <cell r="D7390">
            <v>431125</v>
          </cell>
          <cell r="E7390" t="str">
            <v>二类</v>
          </cell>
          <cell r="F7390" t="str">
            <v>X111431125</v>
          </cell>
          <cell r="G7390" t="str">
            <v>车大线</v>
          </cell>
          <cell r="H7390">
            <v>0</v>
          </cell>
          <cell r="I7390">
            <v>7.16</v>
          </cell>
          <cell r="J7390">
            <v>4.272</v>
          </cell>
        </row>
        <row r="7391">
          <cell r="C7391" t="str">
            <v>江永县</v>
          </cell>
          <cell r="D7391">
            <v>431125</v>
          </cell>
          <cell r="E7391" t="str">
            <v>二类</v>
          </cell>
          <cell r="F7391" t="str">
            <v>X133431125</v>
          </cell>
          <cell r="G7391" t="str">
            <v>棠大线</v>
          </cell>
          <cell r="H7391">
            <v>0</v>
          </cell>
          <cell r="I7391">
            <v>16.152</v>
          </cell>
          <cell r="J7391">
            <v>3.426</v>
          </cell>
        </row>
        <row r="7392">
          <cell r="C7392" t="str">
            <v>江永县</v>
          </cell>
          <cell r="D7392">
            <v>431125</v>
          </cell>
          <cell r="E7392" t="str">
            <v>二类</v>
          </cell>
          <cell r="F7392" t="str">
            <v>Y089431125</v>
          </cell>
          <cell r="G7392" t="str">
            <v>南江线</v>
          </cell>
          <cell r="H7392">
            <v>0</v>
          </cell>
          <cell r="I7392">
            <v>2.611</v>
          </cell>
          <cell r="J7392">
            <v>2.609</v>
          </cell>
        </row>
        <row r="7393">
          <cell r="C7393" t="str">
            <v>江永县</v>
          </cell>
          <cell r="D7393">
            <v>431125</v>
          </cell>
          <cell r="E7393" t="str">
            <v>二类</v>
          </cell>
          <cell r="F7393" t="str">
            <v>Y094431125</v>
          </cell>
          <cell r="G7393" t="str">
            <v>下兴线</v>
          </cell>
          <cell r="H7393">
            <v>0</v>
          </cell>
          <cell r="I7393">
            <v>7.178</v>
          </cell>
          <cell r="J7393">
            <v>0.644</v>
          </cell>
        </row>
        <row r="7394">
          <cell r="C7394" t="str">
            <v>江永县</v>
          </cell>
          <cell r="D7394">
            <v>431125</v>
          </cell>
          <cell r="E7394" t="str">
            <v>二类</v>
          </cell>
          <cell r="F7394" t="str">
            <v>Y174431125</v>
          </cell>
          <cell r="G7394" t="str">
            <v>仙下线</v>
          </cell>
          <cell r="H7394">
            <v>0</v>
          </cell>
          <cell r="I7394">
            <v>10.845</v>
          </cell>
          <cell r="J7394">
            <v>4.321</v>
          </cell>
        </row>
        <row r="7395">
          <cell r="C7395" t="str">
            <v>江永县</v>
          </cell>
          <cell r="D7395">
            <v>431125</v>
          </cell>
          <cell r="E7395" t="str">
            <v>二类</v>
          </cell>
          <cell r="F7395" t="str">
            <v>Y176431125</v>
          </cell>
          <cell r="G7395" t="str">
            <v>洞昔线</v>
          </cell>
          <cell r="H7395">
            <v>0</v>
          </cell>
          <cell r="I7395">
            <v>4.573</v>
          </cell>
          <cell r="J7395">
            <v>2.269</v>
          </cell>
        </row>
        <row r="7396">
          <cell r="C7396" t="str">
            <v>江永县</v>
          </cell>
          <cell r="D7396">
            <v>431125</v>
          </cell>
          <cell r="E7396" t="str">
            <v>二类</v>
          </cell>
          <cell r="F7396" t="str">
            <v>Y177431125</v>
          </cell>
          <cell r="G7396" t="str">
            <v>邓岗线</v>
          </cell>
          <cell r="H7396">
            <v>0</v>
          </cell>
          <cell r="I7396">
            <v>6.124</v>
          </cell>
          <cell r="J7396">
            <v>2.452</v>
          </cell>
        </row>
        <row r="7397">
          <cell r="C7397" t="str">
            <v>江永县</v>
          </cell>
          <cell r="D7397">
            <v>431125</v>
          </cell>
          <cell r="E7397" t="str">
            <v>二类</v>
          </cell>
          <cell r="F7397" t="str">
            <v>Y181431125</v>
          </cell>
          <cell r="G7397" t="str">
            <v>城锦线</v>
          </cell>
          <cell r="H7397">
            <v>0</v>
          </cell>
          <cell r="I7397">
            <v>22.385</v>
          </cell>
          <cell r="J7397">
            <v>3.211</v>
          </cell>
        </row>
        <row r="7398">
          <cell r="C7398" t="str">
            <v>江永县</v>
          </cell>
          <cell r="D7398">
            <v>431125</v>
          </cell>
          <cell r="E7398" t="str">
            <v>二类</v>
          </cell>
          <cell r="F7398" t="str">
            <v>Y184431125</v>
          </cell>
          <cell r="G7398" t="str">
            <v>石秀线</v>
          </cell>
          <cell r="H7398">
            <v>14.659</v>
          </cell>
          <cell r="I7398">
            <v>18.583</v>
          </cell>
          <cell r="J7398">
            <v>2.847</v>
          </cell>
        </row>
        <row r="7399">
          <cell r="C7399" t="str">
            <v>江永县</v>
          </cell>
          <cell r="D7399">
            <v>431125</v>
          </cell>
          <cell r="E7399" t="str">
            <v>二类</v>
          </cell>
          <cell r="F7399" t="str">
            <v>Y301431125</v>
          </cell>
          <cell r="G7399" t="str">
            <v>棠上线</v>
          </cell>
          <cell r="H7399">
            <v>3.166</v>
          </cell>
          <cell r="I7399">
            <v>5.53</v>
          </cell>
          <cell r="J7399">
            <v>1.839</v>
          </cell>
        </row>
        <row r="7400">
          <cell r="C7400" t="str">
            <v>江永县</v>
          </cell>
          <cell r="D7400">
            <v>431125</v>
          </cell>
          <cell r="E7400" t="str">
            <v>二类</v>
          </cell>
          <cell r="F7400" t="str">
            <v>Y302431125</v>
          </cell>
          <cell r="G7400" t="str">
            <v>瓦瓦线</v>
          </cell>
          <cell r="H7400">
            <v>1.855</v>
          </cell>
          <cell r="I7400">
            <v>9.38</v>
          </cell>
          <cell r="J7400">
            <v>2.609</v>
          </cell>
        </row>
        <row r="7401">
          <cell r="C7401" t="str">
            <v>江永县</v>
          </cell>
          <cell r="D7401">
            <v>431125</v>
          </cell>
          <cell r="E7401" t="str">
            <v>二类</v>
          </cell>
          <cell r="F7401" t="str">
            <v>Y306431125</v>
          </cell>
          <cell r="G7401" t="str">
            <v>白江线</v>
          </cell>
          <cell r="H7401">
            <v>6.45</v>
          </cell>
          <cell r="I7401">
            <v>10.282</v>
          </cell>
          <cell r="J7401">
            <v>0.833</v>
          </cell>
        </row>
        <row r="7402">
          <cell r="C7402" t="str">
            <v>江永县</v>
          </cell>
          <cell r="D7402">
            <v>431125</v>
          </cell>
          <cell r="E7402" t="str">
            <v>二类</v>
          </cell>
          <cell r="F7402" t="str">
            <v>Y309431125</v>
          </cell>
          <cell r="G7402" t="str">
            <v>西广线</v>
          </cell>
          <cell r="H7402">
            <v>0</v>
          </cell>
          <cell r="I7402">
            <v>2.722</v>
          </cell>
          <cell r="J7402">
            <v>1.115</v>
          </cell>
        </row>
        <row r="7403">
          <cell r="C7403" t="str">
            <v>江永县</v>
          </cell>
          <cell r="D7403">
            <v>431125</v>
          </cell>
          <cell r="E7403" t="str">
            <v>二类</v>
          </cell>
          <cell r="F7403" t="str">
            <v>Y315431125</v>
          </cell>
          <cell r="G7403" t="str">
            <v>大莲线</v>
          </cell>
          <cell r="H7403">
            <v>0</v>
          </cell>
          <cell r="I7403">
            <v>4.026</v>
          </cell>
          <cell r="J7403">
            <v>4.026</v>
          </cell>
        </row>
        <row r="7404">
          <cell r="C7404" t="str">
            <v>江永县</v>
          </cell>
          <cell r="D7404">
            <v>431125</v>
          </cell>
          <cell r="E7404" t="str">
            <v>二类</v>
          </cell>
          <cell r="F7404" t="str">
            <v>Y590431125</v>
          </cell>
          <cell r="G7404" t="str">
            <v>上上线</v>
          </cell>
          <cell r="H7404">
            <v>0</v>
          </cell>
          <cell r="I7404">
            <v>6.241</v>
          </cell>
          <cell r="J7404">
            <v>5.382</v>
          </cell>
        </row>
        <row r="7405">
          <cell r="C7405" t="str">
            <v>江永县</v>
          </cell>
          <cell r="D7405">
            <v>431125</v>
          </cell>
          <cell r="E7405" t="str">
            <v>二类</v>
          </cell>
          <cell r="F7405" t="str">
            <v>Y727431125</v>
          </cell>
          <cell r="G7405" t="str">
            <v>东高线</v>
          </cell>
          <cell r="H7405">
            <v>0</v>
          </cell>
          <cell r="I7405">
            <v>3.664</v>
          </cell>
          <cell r="J7405">
            <v>2.837</v>
          </cell>
        </row>
        <row r="7406">
          <cell r="C7406" t="str">
            <v>江永县</v>
          </cell>
          <cell r="D7406">
            <v>431125</v>
          </cell>
          <cell r="E7406" t="str">
            <v>二类</v>
          </cell>
          <cell r="F7406" t="str">
            <v>Y728431125</v>
          </cell>
          <cell r="G7406" t="str">
            <v>新叠线</v>
          </cell>
          <cell r="H7406">
            <v>0.655</v>
          </cell>
          <cell r="I7406">
            <v>7.48</v>
          </cell>
          <cell r="J7406">
            <v>4.289</v>
          </cell>
        </row>
        <row r="7407">
          <cell r="C7407" t="str">
            <v>江永县</v>
          </cell>
          <cell r="D7407">
            <v>431125</v>
          </cell>
          <cell r="E7407" t="str">
            <v>二类</v>
          </cell>
          <cell r="F7407" t="str">
            <v>Z030431125</v>
          </cell>
          <cell r="G7407" t="str">
            <v>小小线</v>
          </cell>
          <cell r="H7407">
            <v>0</v>
          </cell>
          <cell r="I7407">
            <v>5.937</v>
          </cell>
          <cell r="J7407">
            <v>5.937</v>
          </cell>
        </row>
        <row r="7408">
          <cell r="C7408" t="str">
            <v>宁远县小计</v>
          </cell>
        </row>
        <row r="7408">
          <cell r="J7408">
            <v>232.084</v>
          </cell>
        </row>
        <row r="7409">
          <cell r="C7409" t="str">
            <v>宁远县</v>
          </cell>
          <cell r="D7409">
            <v>431126</v>
          </cell>
          <cell r="E7409" t="str">
            <v>二类</v>
          </cell>
          <cell r="F7409" t="str">
            <v>C005431126</v>
          </cell>
          <cell r="G7409" t="str">
            <v>白西线</v>
          </cell>
          <cell r="H7409">
            <v>0</v>
          </cell>
          <cell r="I7409">
            <v>5.081</v>
          </cell>
          <cell r="J7409">
            <v>5.081</v>
          </cell>
        </row>
        <row r="7410">
          <cell r="C7410" t="str">
            <v>宁远县</v>
          </cell>
          <cell r="D7410">
            <v>431126</v>
          </cell>
          <cell r="E7410" t="str">
            <v>二类</v>
          </cell>
          <cell r="F7410" t="str">
            <v>C007431126</v>
          </cell>
          <cell r="G7410" t="str">
            <v>上庄线</v>
          </cell>
          <cell r="H7410">
            <v>0</v>
          </cell>
          <cell r="I7410">
            <v>5.212</v>
          </cell>
          <cell r="J7410">
            <v>5.213</v>
          </cell>
        </row>
        <row r="7411">
          <cell r="C7411" t="str">
            <v>宁远县</v>
          </cell>
          <cell r="D7411">
            <v>431126</v>
          </cell>
          <cell r="E7411" t="str">
            <v>二类</v>
          </cell>
          <cell r="F7411" t="str">
            <v>C011431126</v>
          </cell>
          <cell r="G7411" t="str">
            <v>双大线</v>
          </cell>
          <cell r="H7411">
            <v>0</v>
          </cell>
          <cell r="I7411">
            <v>2.3</v>
          </cell>
          <cell r="J7411">
            <v>2.3</v>
          </cell>
        </row>
        <row r="7412">
          <cell r="C7412" t="str">
            <v>宁远县</v>
          </cell>
          <cell r="D7412">
            <v>431126</v>
          </cell>
          <cell r="E7412" t="str">
            <v>二类</v>
          </cell>
          <cell r="F7412" t="str">
            <v>C018431126</v>
          </cell>
          <cell r="G7412" t="str">
            <v>孔孔线</v>
          </cell>
          <cell r="H7412">
            <v>0</v>
          </cell>
          <cell r="I7412">
            <v>2.899</v>
          </cell>
          <cell r="J7412">
            <v>1.449</v>
          </cell>
        </row>
        <row r="7413">
          <cell r="C7413" t="str">
            <v>宁远县</v>
          </cell>
          <cell r="D7413">
            <v>431126</v>
          </cell>
          <cell r="E7413" t="str">
            <v>二类</v>
          </cell>
          <cell r="F7413" t="str">
            <v>C031431126</v>
          </cell>
          <cell r="G7413" t="str">
            <v>罗罗线</v>
          </cell>
          <cell r="H7413">
            <v>0</v>
          </cell>
          <cell r="I7413">
            <v>1.155</v>
          </cell>
          <cell r="J7413">
            <v>1.155</v>
          </cell>
        </row>
        <row r="7414">
          <cell r="C7414" t="str">
            <v>宁远县</v>
          </cell>
          <cell r="D7414">
            <v>431126</v>
          </cell>
          <cell r="E7414" t="str">
            <v>二类</v>
          </cell>
          <cell r="F7414" t="str">
            <v>C037431126</v>
          </cell>
          <cell r="G7414" t="str">
            <v>小小线</v>
          </cell>
          <cell r="H7414">
            <v>0</v>
          </cell>
          <cell r="I7414">
            <v>1.152</v>
          </cell>
          <cell r="J7414">
            <v>1.152</v>
          </cell>
        </row>
        <row r="7415">
          <cell r="C7415" t="str">
            <v>宁远县</v>
          </cell>
          <cell r="D7415">
            <v>431126</v>
          </cell>
          <cell r="E7415" t="str">
            <v>二类</v>
          </cell>
          <cell r="F7415" t="str">
            <v>C041431126</v>
          </cell>
          <cell r="G7415" t="str">
            <v>百百线</v>
          </cell>
          <cell r="H7415">
            <v>1.02</v>
          </cell>
          <cell r="I7415">
            <v>6.992</v>
          </cell>
          <cell r="J7415">
            <v>5.972</v>
          </cell>
        </row>
        <row r="7416">
          <cell r="C7416" t="str">
            <v>宁远县</v>
          </cell>
          <cell r="D7416">
            <v>431126</v>
          </cell>
          <cell r="E7416" t="str">
            <v>二类</v>
          </cell>
          <cell r="F7416" t="str">
            <v>C04D431126</v>
          </cell>
          <cell r="G7416" t="str">
            <v>孔麻线</v>
          </cell>
          <cell r="H7416">
            <v>0</v>
          </cell>
          <cell r="I7416">
            <v>1.151</v>
          </cell>
          <cell r="J7416">
            <v>1.152</v>
          </cell>
        </row>
        <row r="7417">
          <cell r="C7417" t="str">
            <v>宁远县</v>
          </cell>
          <cell r="D7417">
            <v>431126</v>
          </cell>
          <cell r="E7417" t="str">
            <v>二类</v>
          </cell>
          <cell r="F7417" t="str">
            <v>C059431126</v>
          </cell>
          <cell r="G7417" t="str">
            <v>棉棉线</v>
          </cell>
          <cell r="H7417">
            <v>4.473</v>
          </cell>
          <cell r="I7417">
            <v>9.133</v>
          </cell>
          <cell r="J7417">
            <v>2.19</v>
          </cell>
        </row>
        <row r="7418">
          <cell r="C7418" t="str">
            <v>宁远县</v>
          </cell>
          <cell r="D7418">
            <v>431126</v>
          </cell>
          <cell r="E7418" t="str">
            <v>二类</v>
          </cell>
          <cell r="F7418" t="str">
            <v>C062431126</v>
          </cell>
          <cell r="G7418" t="str">
            <v>冷中线</v>
          </cell>
          <cell r="H7418">
            <v>0</v>
          </cell>
          <cell r="I7418">
            <v>3.08</v>
          </cell>
          <cell r="J7418">
            <v>2.976</v>
          </cell>
        </row>
        <row r="7419">
          <cell r="C7419" t="str">
            <v>宁远县</v>
          </cell>
          <cell r="D7419">
            <v>431126</v>
          </cell>
          <cell r="E7419" t="str">
            <v>二类</v>
          </cell>
          <cell r="F7419" t="str">
            <v>C074431126</v>
          </cell>
          <cell r="G7419" t="str">
            <v>光冲线</v>
          </cell>
          <cell r="H7419">
            <v>0</v>
          </cell>
          <cell r="I7419">
            <v>1.011</v>
          </cell>
          <cell r="J7419">
            <v>1.011</v>
          </cell>
        </row>
        <row r="7420">
          <cell r="C7420" t="str">
            <v>宁远县</v>
          </cell>
          <cell r="D7420">
            <v>431126</v>
          </cell>
          <cell r="E7420" t="str">
            <v>二类</v>
          </cell>
          <cell r="F7420" t="str">
            <v>C137431126</v>
          </cell>
          <cell r="G7420" t="str">
            <v>白城线</v>
          </cell>
          <cell r="H7420">
            <v>0</v>
          </cell>
          <cell r="I7420">
            <v>3.234</v>
          </cell>
          <cell r="J7420">
            <v>1.057</v>
          </cell>
        </row>
        <row r="7421">
          <cell r="C7421" t="str">
            <v>宁远县</v>
          </cell>
          <cell r="D7421">
            <v>431126</v>
          </cell>
          <cell r="E7421" t="str">
            <v>二类</v>
          </cell>
          <cell r="F7421" t="str">
            <v>C156431126</v>
          </cell>
          <cell r="G7421" t="str">
            <v>桥桐线</v>
          </cell>
          <cell r="H7421">
            <v>0</v>
          </cell>
          <cell r="I7421">
            <v>3.794</v>
          </cell>
          <cell r="J7421">
            <v>2.579</v>
          </cell>
        </row>
        <row r="7422">
          <cell r="C7422" t="str">
            <v>宁远县</v>
          </cell>
          <cell r="D7422">
            <v>431126</v>
          </cell>
          <cell r="E7422" t="str">
            <v>二类</v>
          </cell>
          <cell r="F7422" t="str">
            <v>C219431126</v>
          </cell>
          <cell r="G7422" t="str">
            <v>石石线</v>
          </cell>
          <cell r="H7422">
            <v>1.241</v>
          </cell>
          <cell r="I7422">
            <v>3.936</v>
          </cell>
          <cell r="J7422">
            <v>2.695</v>
          </cell>
        </row>
        <row r="7423">
          <cell r="C7423" t="str">
            <v>宁远县</v>
          </cell>
          <cell r="D7423">
            <v>431126</v>
          </cell>
          <cell r="E7423" t="str">
            <v>二类</v>
          </cell>
          <cell r="F7423" t="str">
            <v>C237431126</v>
          </cell>
          <cell r="G7423" t="str">
            <v>上黎线</v>
          </cell>
          <cell r="H7423">
            <v>0</v>
          </cell>
          <cell r="I7423">
            <v>0.988</v>
          </cell>
          <cell r="J7423">
            <v>0.988</v>
          </cell>
        </row>
        <row r="7424">
          <cell r="C7424" t="str">
            <v>宁远县</v>
          </cell>
          <cell r="D7424">
            <v>431126</v>
          </cell>
          <cell r="E7424" t="str">
            <v>二类</v>
          </cell>
          <cell r="F7424" t="str">
            <v>C246431126</v>
          </cell>
          <cell r="G7424" t="str">
            <v>卜家线</v>
          </cell>
          <cell r="H7424">
            <v>0.054</v>
          </cell>
          <cell r="I7424">
            <v>0.25</v>
          </cell>
          <cell r="J7424">
            <v>0.197</v>
          </cell>
        </row>
        <row r="7425">
          <cell r="C7425" t="str">
            <v>宁远县</v>
          </cell>
          <cell r="D7425">
            <v>431126</v>
          </cell>
          <cell r="E7425" t="str">
            <v>二类</v>
          </cell>
          <cell r="F7425" t="str">
            <v>C257431126</v>
          </cell>
          <cell r="G7425" t="str">
            <v>狮茶线</v>
          </cell>
          <cell r="H7425">
            <v>0</v>
          </cell>
          <cell r="I7425">
            <v>1.354</v>
          </cell>
          <cell r="J7425">
            <v>1.354</v>
          </cell>
        </row>
        <row r="7426">
          <cell r="C7426" t="str">
            <v>宁远县</v>
          </cell>
          <cell r="D7426">
            <v>431126</v>
          </cell>
          <cell r="E7426" t="str">
            <v>二类</v>
          </cell>
          <cell r="F7426" t="str">
            <v>C316431126</v>
          </cell>
          <cell r="G7426" t="str">
            <v>三淌线</v>
          </cell>
          <cell r="H7426">
            <v>0</v>
          </cell>
          <cell r="I7426">
            <v>2.743</v>
          </cell>
          <cell r="J7426">
            <v>2.743</v>
          </cell>
        </row>
        <row r="7427">
          <cell r="C7427" t="str">
            <v>宁远县</v>
          </cell>
          <cell r="D7427">
            <v>431126</v>
          </cell>
          <cell r="E7427" t="str">
            <v>二类</v>
          </cell>
          <cell r="F7427" t="str">
            <v>C321431126</v>
          </cell>
          <cell r="G7427" t="str">
            <v>鸡鸡线</v>
          </cell>
          <cell r="H7427">
            <v>0</v>
          </cell>
          <cell r="I7427">
            <v>3.045</v>
          </cell>
          <cell r="J7427">
            <v>3.045</v>
          </cell>
        </row>
        <row r="7428">
          <cell r="C7428" t="str">
            <v>宁远县</v>
          </cell>
          <cell r="D7428">
            <v>431126</v>
          </cell>
          <cell r="E7428" t="str">
            <v>二类</v>
          </cell>
          <cell r="F7428" t="str">
            <v>C334431126</v>
          </cell>
          <cell r="G7428" t="str">
            <v>琴琴线</v>
          </cell>
          <cell r="H7428">
            <v>1.421</v>
          </cell>
          <cell r="I7428">
            <v>3.732</v>
          </cell>
          <cell r="J7428">
            <v>2.311</v>
          </cell>
        </row>
        <row r="7429">
          <cell r="C7429" t="str">
            <v>宁远县</v>
          </cell>
          <cell r="D7429">
            <v>431126</v>
          </cell>
          <cell r="E7429" t="str">
            <v>二类</v>
          </cell>
          <cell r="F7429" t="str">
            <v>C391431126</v>
          </cell>
          <cell r="G7429" t="str">
            <v>湾井线</v>
          </cell>
          <cell r="H7429">
            <v>0</v>
          </cell>
          <cell r="I7429">
            <v>2.982</v>
          </cell>
          <cell r="J7429">
            <v>2.982</v>
          </cell>
        </row>
        <row r="7430">
          <cell r="C7430" t="str">
            <v>宁远县</v>
          </cell>
          <cell r="D7430">
            <v>431126</v>
          </cell>
          <cell r="E7430" t="str">
            <v>二类</v>
          </cell>
          <cell r="F7430" t="str">
            <v>C402431126</v>
          </cell>
          <cell r="G7430" t="str">
            <v>西王线</v>
          </cell>
          <cell r="H7430">
            <v>0</v>
          </cell>
          <cell r="I7430">
            <v>3.15</v>
          </cell>
          <cell r="J7430">
            <v>3.15</v>
          </cell>
        </row>
        <row r="7431">
          <cell r="C7431" t="str">
            <v>宁远县</v>
          </cell>
          <cell r="D7431">
            <v>431126</v>
          </cell>
          <cell r="E7431" t="str">
            <v>二类</v>
          </cell>
          <cell r="F7431" t="str">
            <v>C404431126</v>
          </cell>
          <cell r="G7431" t="str">
            <v>新立线</v>
          </cell>
          <cell r="H7431">
            <v>0</v>
          </cell>
          <cell r="I7431">
            <v>2.621</v>
          </cell>
          <cell r="J7431">
            <v>1.362</v>
          </cell>
        </row>
        <row r="7432">
          <cell r="C7432" t="str">
            <v>宁远县</v>
          </cell>
          <cell r="D7432">
            <v>431126</v>
          </cell>
          <cell r="E7432" t="str">
            <v>二类</v>
          </cell>
          <cell r="F7432" t="str">
            <v>C416431126</v>
          </cell>
          <cell r="G7432" t="str">
            <v>大挑线</v>
          </cell>
          <cell r="H7432">
            <v>0</v>
          </cell>
          <cell r="I7432">
            <v>1.965</v>
          </cell>
          <cell r="J7432">
            <v>1.965</v>
          </cell>
        </row>
        <row r="7433">
          <cell r="C7433" t="str">
            <v>宁远县</v>
          </cell>
          <cell r="D7433">
            <v>431126</v>
          </cell>
          <cell r="E7433" t="str">
            <v>二类</v>
          </cell>
          <cell r="F7433" t="str">
            <v>C453431126</v>
          </cell>
          <cell r="G7433" t="str">
            <v>昌大线</v>
          </cell>
          <cell r="H7433">
            <v>0</v>
          </cell>
          <cell r="I7433">
            <v>4.308</v>
          </cell>
          <cell r="J7433">
            <v>2.355</v>
          </cell>
        </row>
        <row r="7434">
          <cell r="C7434" t="str">
            <v>宁远县</v>
          </cell>
          <cell r="D7434">
            <v>431126</v>
          </cell>
          <cell r="E7434" t="str">
            <v>二类</v>
          </cell>
          <cell r="F7434" t="str">
            <v>C480431126</v>
          </cell>
          <cell r="G7434" t="str">
            <v>风鹤-南大水库</v>
          </cell>
          <cell r="H7434">
            <v>3.571</v>
          </cell>
          <cell r="I7434">
            <v>4.033</v>
          </cell>
          <cell r="J7434">
            <v>0.462</v>
          </cell>
        </row>
        <row r="7435">
          <cell r="C7435" t="str">
            <v>宁远县</v>
          </cell>
          <cell r="D7435">
            <v>431126</v>
          </cell>
          <cell r="E7435" t="str">
            <v>二类</v>
          </cell>
          <cell r="F7435" t="str">
            <v>C50N431126</v>
          </cell>
          <cell r="G7435" t="str">
            <v>老院子线</v>
          </cell>
          <cell r="H7435">
            <v>0</v>
          </cell>
          <cell r="I7435">
            <v>0.163</v>
          </cell>
          <cell r="J7435">
            <v>0.164</v>
          </cell>
        </row>
        <row r="7436">
          <cell r="C7436" t="str">
            <v>宁远县</v>
          </cell>
          <cell r="D7436">
            <v>431126</v>
          </cell>
          <cell r="E7436" t="str">
            <v>二类</v>
          </cell>
          <cell r="F7436" t="str">
            <v>C556431126</v>
          </cell>
          <cell r="G7436" t="str">
            <v>谷谷线</v>
          </cell>
          <cell r="H7436">
            <v>0</v>
          </cell>
          <cell r="I7436">
            <v>0.328</v>
          </cell>
          <cell r="J7436">
            <v>0.328</v>
          </cell>
        </row>
        <row r="7437">
          <cell r="C7437" t="str">
            <v>宁远县</v>
          </cell>
          <cell r="D7437">
            <v>431126</v>
          </cell>
          <cell r="E7437" t="str">
            <v>二类</v>
          </cell>
          <cell r="F7437" t="str">
            <v>C562431126</v>
          </cell>
          <cell r="G7437" t="str">
            <v>草草线</v>
          </cell>
          <cell r="H7437">
            <v>0</v>
          </cell>
          <cell r="I7437">
            <v>3.174</v>
          </cell>
          <cell r="J7437">
            <v>3.172</v>
          </cell>
        </row>
        <row r="7438">
          <cell r="C7438" t="str">
            <v>宁远县</v>
          </cell>
          <cell r="D7438">
            <v>431126</v>
          </cell>
          <cell r="E7438" t="str">
            <v>二类</v>
          </cell>
          <cell r="F7438" t="str">
            <v>C568431126</v>
          </cell>
          <cell r="G7438" t="str">
            <v>鹅黄线</v>
          </cell>
          <cell r="H7438">
            <v>0</v>
          </cell>
          <cell r="I7438">
            <v>1.425</v>
          </cell>
          <cell r="J7438">
            <v>1.425</v>
          </cell>
        </row>
        <row r="7439">
          <cell r="C7439" t="str">
            <v>宁远县</v>
          </cell>
          <cell r="D7439">
            <v>431126</v>
          </cell>
          <cell r="E7439" t="str">
            <v>二类</v>
          </cell>
          <cell r="F7439" t="str">
            <v>C569431126</v>
          </cell>
          <cell r="G7439" t="str">
            <v>鹅婆线</v>
          </cell>
          <cell r="H7439">
            <v>0</v>
          </cell>
          <cell r="I7439">
            <v>1.113</v>
          </cell>
          <cell r="J7439">
            <v>0.603</v>
          </cell>
        </row>
        <row r="7440">
          <cell r="C7440" t="str">
            <v>宁远县</v>
          </cell>
          <cell r="D7440">
            <v>431126</v>
          </cell>
          <cell r="E7440" t="str">
            <v>二类</v>
          </cell>
          <cell r="F7440" t="str">
            <v>C581431126</v>
          </cell>
          <cell r="G7440" t="str">
            <v>下冯线</v>
          </cell>
          <cell r="H7440">
            <v>0</v>
          </cell>
          <cell r="I7440">
            <v>3.715</v>
          </cell>
          <cell r="J7440">
            <v>0.776</v>
          </cell>
        </row>
        <row r="7441">
          <cell r="C7441" t="str">
            <v>宁远县</v>
          </cell>
          <cell r="D7441">
            <v>431126</v>
          </cell>
          <cell r="E7441" t="str">
            <v>二类</v>
          </cell>
          <cell r="F7441" t="str">
            <v>C614431126</v>
          </cell>
          <cell r="G7441" t="str">
            <v>坝左线</v>
          </cell>
          <cell r="H7441">
            <v>0</v>
          </cell>
          <cell r="I7441">
            <v>2.573</v>
          </cell>
          <cell r="J7441">
            <v>2.573</v>
          </cell>
        </row>
        <row r="7442">
          <cell r="C7442" t="str">
            <v>宁远县</v>
          </cell>
          <cell r="D7442">
            <v>431126</v>
          </cell>
          <cell r="E7442" t="str">
            <v>二类</v>
          </cell>
          <cell r="F7442" t="str">
            <v>C615431126</v>
          </cell>
          <cell r="G7442" t="str">
            <v>茄茄线</v>
          </cell>
          <cell r="H7442">
            <v>0</v>
          </cell>
          <cell r="I7442">
            <v>6.753</v>
          </cell>
          <cell r="J7442">
            <v>6.753</v>
          </cell>
        </row>
        <row r="7443">
          <cell r="C7443" t="str">
            <v>宁远县</v>
          </cell>
          <cell r="D7443">
            <v>431126</v>
          </cell>
          <cell r="E7443" t="str">
            <v>二类</v>
          </cell>
          <cell r="F7443" t="str">
            <v>C658431126</v>
          </cell>
          <cell r="G7443" t="str">
            <v>黄婆线</v>
          </cell>
          <cell r="H7443">
            <v>0</v>
          </cell>
          <cell r="I7443">
            <v>1.881</v>
          </cell>
          <cell r="J7443">
            <v>1.881</v>
          </cell>
        </row>
        <row r="7444">
          <cell r="C7444" t="str">
            <v>宁远县</v>
          </cell>
          <cell r="D7444">
            <v>431126</v>
          </cell>
          <cell r="E7444" t="str">
            <v>二类</v>
          </cell>
          <cell r="F7444" t="str">
            <v>C661431126</v>
          </cell>
          <cell r="G7444" t="str">
            <v>吾岔线</v>
          </cell>
          <cell r="H7444">
            <v>0</v>
          </cell>
          <cell r="I7444">
            <v>5.182</v>
          </cell>
          <cell r="J7444">
            <v>5.067</v>
          </cell>
        </row>
        <row r="7445">
          <cell r="C7445" t="str">
            <v>宁远县</v>
          </cell>
          <cell r="D7445">
            <v>431126</v>
          </cell>
          <cell r="E7445" t="str">
            <v>二类</v>
          </cell>
          <cell r="F7445" t="str">
            <v>C663431126</v>
          </cell>
          <cell r="G7445" t="str">
            <v>再再线</v>
          </cell>
          <cell r="H7445">
            <v>0</v>
          </cell>
          <cell r="I7445">
            <v>3.723</v>
          </cell>
          <cell r="J7445">
            <v>3.723</v>
          </cell>
        </row>
        <row r="7446">
          <cell r="C7446" t="str">
            <v>宁远县</v>
          </cell>
          <cell r="D7446">
            <v>431126</v>
          </cell>
          <cell r="E7446" t="str">
            <v>二类</v>
          </cell>
          <cell r="F7446" t="str">
            <v>C66L431126</v>
          </cell>
          <cell r="G7446" t="str">
            <v>卜小线</v>
          </cell>
          <cell r="H7446">
            <v>0</v>
          </cell>
          <cell r="I7446">
            <v>0.822</v>
          </cell>
          <cell r="J7446">
            <v>0.877</v>
          </cell>
        </row>
        <row r="7447">
          <cell r="C7447" t="str">
            <v>宁远县</v>
          </cell>
          <cell r="D7447">
            <v>431126</v>
          </cell>
          <cell r="E7447" t="str">
            <v>二类</v>
          </cell>
          <cell r="F7447" t="str">
            <v>C719431126</v>
          </cell>
          <cell r="G7447" t="str">
            <v>蒋家线</v>
          </cell>
          <cell r="H7447">
            <v>0</v>
          </cell>
          <cell r="I7447">
            <v>2.903</v>
          </cell>
          <cell r="J7447">
            <v>2.903</v>
          </cell>
        </row>
        <row r="7448">
          <cell r="C7448" t="str">
            <v>宁远县</v>
          </cell>
          <cell r="D7448">
            <v>431126</v>
          </cell>
          <cell r="E7448" t="str">
            <v>二类</v>
          </cell>
          <cell r="F7448" t="str">
            <v>C727431126</v>
          </cell>
          <cell r="G7448" t="str">
            <v>马蔡线</v>
          </cell>
          <cell r="H7448">
            <v>0</v>
          </cell>
          <cell r="I7448">
            <v>2.24</v>
          </cell>
          <cell r="J7448">
            <v>2.24</v>
          </cell>
        </row>
        <row r="7449">
          <cell r="C7449" t="str">
            <v>宁远县</v>
          </cell>
          <cell r="D7449">
            <v>431126</v>
          </cell>
          <cell r="E7449" t="str">
            <v>二类</v>
          </cell>
          <cell r="F7449" t="str">
            <v>C731431126</v>
          </cell>
          <cell r="G7449" t="str">
            <v>大冯线</v>
          </cell>
          <cell r="H7449">
            <v>0</v>
          </cell>
          <cell r="I7449">
            <v>2.49</v>
          </cell>
          <cell r="J7449">
            <v>0.522</v>
          </cell>
        </row>
        <row r="7450">
          <cell r="C7450" t="str">
            <v>宁远县</v>
          </cell>
          <cell r="D7450">
            <v>431126</v>
          </cell>
          <cell r="E7450" t="str">
            <v>二类</v>
          </cell>
          <cell r="F7450" t="str">
            <v>C733431126</v>
          </cell>
          <cell r="G7450" t="str">
            <v>岗倒线</v>
          </cell>
          <cell r="H7450">
            <v>2.935</v>
          </cell>
          <cell r="I7450">
            <v>6.293</v>
          </cell>
          <cell r="J7450">
            <v>3.358</v>
          </cell>
        </row>
        <row r="7451">
          <cell r="C7451" t="str">
            <v>宁远县</v>
          </cell>
          <cell r="D7451">
            <v>431126</v>
          </cell>
          <cell r="E7451" t="str">
            <v>二类</v>
          </cell>
          <cell r="F7451" t="str">
            <v>C736431126</v>
          </cell>
          <cell r="G7451" t="str">
            <v>燕大线</v>
          </cell>
          <cell r="H7451">
            <v>0</v>
          </cell>
          <cell r="I7451">
            <v>2.319</v>
          </cell>
          <cell r="J7451">
            <v>1.287</v>
          </cell>
        </row>
        <row r="7452">
          <cell r="C7452" t="str">
            <v>宁远县</v>
          </cell>
          <cell r="D7452">
            <v>431126</v>
          </cell>
          <cell r="E7452" t="str">
            <v>二类</v>
          </cell>
          <cell r="F7452" t="str">
            <v>C743431126</v>
          </cell>
          <cell r="G7452" t="str">
            <v>老孙线</v>
          </cell>
          <cell r="H7452">
            <v>0</v>
          </cell>
          <cell r="I7452">
            <v>0.678</v>
          </cell>
          <cell r="J7452">
            <v>0.678</v>
          </cell>
        </row>
        <row r="7453">
          <cell r="C7453" t="str">
            <v>宁远县</v>
          </cell>
          <cell r="D7453">
            <v>431126</v>
          </cell>
          <cell r="E7453" t="str">
            <v>二类</v>
          </cell>
          <cell r="F7453" t="str">
            <v>C746431126</v>
          </cell>
          <cell r="G7453" t="str">
            <v>大大线</v>
          </cell>
          <cell r="H7453">
            <v>1.476</v>
          </cell>
          <cell r="I7453">
            <v>3.436</v>
          </cell>
          <cell r="J7453">
            <v>1.96</v>
          </cell>
        </row>
        <row r="7454">
          <cell r="C7454" t="str">
            <v>宁远县</v>
          </cell>
          <cell r="D7454">
            <v>431126</v>
          </cell>
          <cell r="E7454" t="str">
            <v>二类</v>
          </cell>
          <cell r="F7454" t="str">
            <v>C766431126</v>
          </cell>
          <cell r="G7454" t="str">
            <v>虎狮线</v>
          </cell>
          <cell r="H7454">
            <v>0</v>
          </cell>
          <cell r="I7454">
            <v>2.025</v>
          </cell>
          <cell r="J7454">
            <v>2.025</v>
          </cell>
        </row>
        <row r="7455">
          <cell r="C7455" t="str">
            <v>宁远县</v>
          </cell>
          <cell r="D7455">
            <v>431126</v>
          </cell>
          <cell r="E7455" t="str">
            <v>二类</v>
          </cell>
          <cell r="F7455" t="str">
            <v>C771431126</v>
          </cell>
          <cell r="G7455" t="str">
            <v>东东线</v>
          </cell>
          <cell r="H7455">
            <v>0</v>
          </cell>
          <cell r="I7455">
            <v>1.377</v>
          </cell>
          <cell r="J7455">
            <v>1.377</v>
          </cell>
        </row>
        <row r="7456">
          <cell r="C7456" t="str">
            <v>宁远县</v>
          </cell>
          <cell r="D7456">
            <v>431126</v>
          </cell>
          <cell r="E7456" t="str">
            <v>二类</v>
          </cell>
          <cell r="F7456" t="str">
            <v>C772431126</v>
          </cell>
          <cell r="G7456" t="str">
            <v>大大线</v>
          </cell>
          <cell r="H7456">
            <v>0</v>
          </cell>
          <cell r="I7456">
            <v>5.637</v>
          </cell>
          <cell r="J7456">
            <v>3.606</v>
          </cell>
        </row>
        <row r="7457">
          <cell r="C7457" t="str">
            <v>宁远县</v>
          </cell>
          <cell r="D7457">
            <v>431126</v>
          </cell>
          <cell r="E7457" t="str">
            <v>二类</v>
          </cell>
          <cell r="F7457" t="str">
            <v>C784431126</v>
          </cell>
          <cell r="G7457" t="str">
            <v>下下线</v>
          </cell>
          <cell r="H7457">
            <v>0.286</v>
          </cell>
          <cell r="I7457">
            <v>1.68</v>
          </cell>
          <cell r="J7457">
            <v>1.228</v>
          </cell>
        </row>
        <row r="7458">
          <cell r="C7458" t="str">
            <v>宁远县</v>
          </cell>
          <cell r="D7458">
            <v>431126</v>
          </cell>
          <cell r="E7458" t="str">
            <v>二类</v>
          </cell>
          <cell r="F7458" t="str">
            <v>C809431126</v>
          </cell>
          <cell r="G7458" t="str">
            <v>新淌线</v>
          </cell>
          <cell r="H7458">
            <v>0</v>
          </cell>
          <cell r="I7458">
            <v>2.469</v>
          </cell>
          <cell r="J7458">
            <v>2.469</v>
          </cell>
        </row>
        <row r="7459">
          <cell r="C7459" t="str">
            <v>宁远县</v>
          </cell>
          <cell r="D7459">
            <v>431126</v>
          </cell>
          <cell r="E7459" t="str">
            <v>二类</v>
          </cell>
          <cell r="F7459" t="str">
            <v>C822431126</v>
          </cell>
          <cell r="G7459" t="str">
            <v>龙龙线</v>
          </cell>
          <cell r="H7459">
            <v>0</v>
          </cell>
          <cell r="I7459">
            <v>2.453</v>
          </cell>
          <cell r="J7459">
            <v>2.453</v>
          </cell>
        </row>
        <row r="7460">
          <cell r="C7460" t="str">
            <v>宁远县</v>
          </cell>
          <cell r="D7460">
            <v>431126</v>
          </cell>
          <cell r="E7460" t="str">
            <v>二类</v>
          </cell>
          <cell r="F7460" t="str">
            <v>C824431126</v>
          </cell>
          <cell r="G7460" t="str">
            <v>土杨线</v>
          </cell>
          <cell r="H7460">
            <v>0</v>
          </cell>
          <cell r="I7460">
            <v>0.654</v>
          </cell>
          <cell r="J7460">
            <v>0.654</v>
          </cell>
        </row>
        <row r="7461">
          <cell r="C7461" t="str">
            <v>宁远县</v>
          </cell>
          <cell r="D7461">
            <v>431126</v>
          </cell>
          <cell r="E7461" t="str">
            <v>二类</v>
          </cell>
          <cell r="F7461" t="str">
            <v>C827431126</v>
          </cell>
          <cell r="G7461" t="str">
            <v>上塘线</v>
          </cell>
          <cell r="H7461">
            <v>0</v>
          </cell>
          <cell r="I7461">
            <v>1.372</v>
          </cell>
          <cell r="J7461">
            <v>1.372</v>
          </cell>
        </row>
        <row r="7462">
          <cell r="C7462" t="str">
            <v>宁远县</v>
          </cell>
          <cell r="D7462">
            <v>431126</v>
          </cell>
          <cell r="E7462" t="str">
            <v>二类</v>
          </cell>
          <cell r="F7462" t="str">
            <v>C832431126</v>
          </cell>
          <cell r="G7462" t="str">
            <v>石新线</v>
          </cell>
          <cell r="H7462">
            <v>0</v>
          </cell>
          <cell r="I7462">
            <v>3.796</v>
          </cell>
          <cell r="J7462">
            <v>3.426</v>
          </cell>
        </row>
        <row r="7463">
          <cell r="C7463" t="str">
            <v>宁远县</v>
          </cell>
          <cell r="D7463">
            <v>431126</v>
          </cell>
          <cell r="E7463" t="str">
            <v>二类</v>
          </cell>
          <cell r="F7463" t="str">
            <v>C84N431126</v>
          </cell>
          <cell r="G7463" t="str">
            <v>下盘线</v>
          </cell>
          <cell r="H7463">
            <v>0</v>
          </cell>
          <cell r="I7463">
            <v>1.422</v>
          </cell>
          <cell r="J7463">
            <v>0.249</v>
          </cell>
        </row>
        <row r="7464">
          <cell r="C7464" t="str">
            <v>宁远县</v>
          </cell>
          <cell r="D7464">
            <v>431126</v>
          </cell>
          <cell r="E7464" t="str">
            <v>二类</v>
          </cell>
          <cell r="F7464" t="str">
            <v>C861431126</v>
          </cell>
          <cell r="G7464" t="str">
            <v>向阳线</v>
          </cell>
          <cell r="H7464">
            <v>0</v>
          </cell>
          <cell r="I7464">
            <v>3.6</v>
          </cell>
          <cell r="J7464">
            <v>3.191</v>
          </cell>
        </row>
        <row r="7465">
          <cell r="C7465" t="str">
            <v>宁远县</v>
          </cell>
          <cell r="D7465">
            <v>431126</v>
          </cell>
          <cell r="E7465" t="str">
            <v>二类</v>
          </cell>
          <cell r="F7465" t="str">
            <v>C868431126</v>
          </cell>
          <cell r="G7465" t="str">
            <v>新羽线</v>
          </cell>
          <cell r="H7465">
            <v>0</v>
          </cell>
          <cell r="I7465">
            <v>0.66</v>
          </cell>
          <cell r="J7465">
            <v>0.66</v>
          </cell>
        </row>
        <row r="7466">
          <cell r="C7466" t="str">
            <v>宁远县</v>
          </cell>
          <cell r="D7466">
            <v>431126</v>
          </cell>
          <cell r="E7466" t="str">
            <v>二类</v>
          </cell>
          <cell r="F7466" t="str">
            <v>C875431126</v>
          </cell>
          <cell r="G7466" t="str">
            <v>文黄线</v>
          </cell>
          <cell r="H7466">
            <v>0</v>
          </cell>
          <cell r="I7466">
            <v>1.57</v>
          </cell>
          <cell r="J7466">
            <v>1.57</v>
          </cell>
        </row>
        <row r="7467">
          <cell r="C7467" t="str">
            <v>宁远县</v>
          </cell>
          <cell r="D7467">
            <v>431126</v>
          </cell>
          <cell r="E7467" t="str">
            <v>二类</v>
          </cell>
          <cell r="F7467" t="str">
            <v>V386431126</v>
          </cell>
          <cell r="G7467" t="str">
            <v>向老线</v>
          </cell>
          <cell r="H7467">
            <v>0</v>
          </cell>
          <cell r="I7467">
            <v>0.367</v>
          </cell>
          <cell r="J7467">
            <v>0.365</v>
          </cell>
        </row>
        <row r="7468">
          <cell r="C7468" t="str">
            <v>宁远县</v>
          </cell>
          <cell r="D7468">
            <v>431126</v>
          </cell>
          <cell r="E7468" t="str">
            <v>二类</v>
          </cell>
          <cell r="F7468" t="str">
            <v>VB77431126</v>
          </cell>
          <cell r="G7468" t="str">
            <v>崇蓝线</v>
          </cell>
          <cell r="H7468">
            <v>0</v>
          </cell>
          <cell r="I7468">
            <v>1.806</v>
          </cell>
          <cell r="J7468">
            <v>0.496</v>
          </cell>
        </row>
        <row r="7469">
          <cell r="C7469" t="str">
            <v>宁远县</v>
          </cell>
          <cell r="D7469">
            <v>431126</v>
          </cell>
          <cell r="E7469" t="str">
            <v>二类</v>
          </cell>
          <cell r="F7469" t="str">
            <v>X033431126</v>
          </cell>
          <cell r="G7469" t="str">
            <v>彭梅线</v>
          </cell>
          <cell r="H7469">
            <v>0</v>
          </cell>
          <cell r="I7469">
            <v>5.285</v>
          </cell>
          <cell r="J7469">
            <v>5.285</v>
          </cell>
        </row>
        <row r="7470">
          <cell r="C7470" t="str">
            <v>宁远县</v>
          </cell>
          <cell r="D7470">
            <v>431126</v>
          </cell>
          <cell r="E7470" t="str">
            <v>二类</v>
          </cell>
          <cell r="F7470" t="str">
            <v>X047431126</v>
          </cell>
          <cell r="G7470" t="str">
            <v>麦鲁线</v>
          </cell>
          <cell r="H7470">
            <v>0</v>
          </cell>
          <cell r="I7470">
            <v>47.692</v>
          </cell>
          <cell r="J7470">
            <v>2.789</v>
          </cell>
        </row>
        <row r="7471">
          <cell r="C7471" t="str">
            <v>宁远县</v>
          </cell>
          <cell r="D7471">
            <v>431126</v>
          </cell>
          <cell r="E7471" t="str">
            <v>二类</v>
          </cell>
          <cell r="F7471" t="str">
            <v>X095431126</v>
          </cell>
          <cell r="G7471" t="str">
            <v>鲤桐线</v>
          </cell>
          <cell r="H7471">
            <v>0</v>
          </cell>
          <cell r="I7471">
            <v>21.836</v>
          </cell>
          <cell r="J7471">
            <v>2.899</v>
          </cell>
        </row>
        <row r="7472">
          <cell r="C7472" t="str">
            <v>宁远县</v>
          </cell>
          <cell r="D7472">
            <v>431126</v>
          </cell>
          <cell r="E7472" t="str">
            <v>二类</v>
          </cell>
          <cell r="F7472" t="str">
            <v>X098431126</v>
          </cell>
          <cell r="G7472" t="str">
            <v>冯禾线</v>
          </cell>
          <cell r="H7472">
            <v>0</v>
          </cell>
          <cell r="I7472">
            <v>7.26</v>
          </cell>
          <cell r="J7472">
            <v>1.076</v>
          </cell>
        </row>
        <row r="7473">
          <cell r="C7473" t="str">
            <v>宁远县</v>
          </cell>
          <cell r="D7473">
            <v>431126</v>
          </cell>
          <cell r="E7473" t="str">
            <v>二类</v>
          </cell>
          <cell r="F7473" t="str">
            <v>X099431126</v>
          </cell>
          <cell r="G7473" t="str">
            <v>冷湾线</v>
          </cell>
          <cell r="H7473">
            <v>0</v>
          </cell>
          <cell r="I7473">
            <v>10.931</v>
          </cell>
          <cell r="J7473">
            <v>3.593</v>
          </cell>
        </row>
        <row r="7474">
          <cell r="C7474" t="str">
            <v>宁远县</v>
          </cell>
          <cell r="D7474">
            <v>431126</v>
          </cell>
          <cell r="E7474" t="str">
            <v>二类</v>
          </cell>
          <cell r="F7474" t="str">
            <v>X101431126</v>
          </cell>
          <cell r="G7474" t="str">
            <v>白保线</v>
          </cell>
          <cell r="H7474">
            <v>0</v>
          </cell>
          <cell r="I7474">
            <v>19.858</v>
          </cell>
          <cell r="J7474">
            <v>2.144</v>
          </cell>
        </row>
        <row r="7475">
          <cell r="C7475" t="str">
            <v>宁远县</v>
          </cell>
          <cell r="D7475">
            <v>431126</v>
          </cell>
          <cell r="E7475" t="str">
            <v>二类</v>
          </cell>
          <cell r="F7475" t="str">
            <v>X115431126</v>
          </cell>
          <cell r="G7475" t="str">
            <v>厂青线</v>
          </cell>
          <cell r="H7475">
            <v>0</v>
          </cell>
          <cell r="I7475">
            <v>2.109</v>
          </cell>
          <cell r="J7475">
            <v>2.109</v>
          </cell>
        </row>
        <row r="7476">
          <cell r="C7476" t="str">
            <v>宁远县</v>
          </cell>
          <cell r="D7476">
            <v>431126</v>
          </cell>
          <cell r="E7476" t="str">
            <v>二类</v>
          </cell>
          <cell r="F7476" t="str">
            <v>X149431126</v>
          </cell>
          <cell r="G7476" t="str">
            <v>大老线</v>
          </cell>
          <cell r="H7476">
            <v>0</v>
          </cell>
          <cell r="I7476">
            <v>8.786</v>
          </cell>
          <cell r="J7476">
            <v>1.121</v>
          </cell>
        </row>
        <row r="7477">
          <cell r="C7477" t="str">
            <v>宁远县</v>
          </cell>
          <cell r="D7477">
            <v>431126</v>
          </cell>
          <cell r="E7477" t="str">
            <v>二类</v>
          </cell>
          <cell r="F7477" t="str">
            <v>X152431126</v>
          </cell>
          <cell r="G7477" t="str">
            <v>下大线</v>
          </cell>
          <cell r="H7477">
            <v>0</v>
          </cell>
          <cell r="I7477">
            <v>12.604</v>
          </cell>
          <cell r="J7477">
            <v>0.823</v>
          </cell>
        </row>
        <row r="7478">
          <cell r="C7478" t="str">
            <v>宁远县</v>
          </cell>
          <cell r="D7478">
            <v>431126</v>
          </cell>
          <cell r="E7478" t="str">
            <v>二类</v>
          </cell>
          <cell r="F7478" t="str">
            <v>Y113431126</v>
          </cell>
          <cell r="G7478" t="str">
            <v>凤龙线</v>
          </cell>
          <cell r="H7478">
            <v>0.533</v>
          </cell>
          <cell r="I7478">
            <v>8.439</v>
          </cell>
          <cell r="J7478">
            <v>1.62</v>
          </cell>
        </row>
        <row r="7479">
          <cell r="C7479" t="str">
            <v>宁远县</v>
          </cell>
          <cell r="D7479">
            <v>431126</v>
          </cell>
          <cell r="E7479" t="str">
            <v>二类</v>
          </cell>
          <cell r="F7479" t="str">
            <v>Y114431126</v>
          </cell>
          <cell r="G7479" t="str">
            <v>大雷线</v>
          </cell>
          <cell r="H7479">
            <v>0</v>
          </cell>
          <cell r="I7479">
            <v>8.683</v>
          </cell>
          <cell r="J7479">
            <v>4.075</v>
          </cell>
        </row>
        <row r="7480">
          <cell r="C7480" t="str">
            <v>宁远县</v>
          </cell>
          <cell r="D7480">
            <v>431126</v>
          </cell>
          <cell r="E7480" t="str">
            <v>二类</v>
          </cell>
          <cell r="F7480" t="str">
            <v>Y128431126</v>
          </cell>
          <cell r="G7480" t="str">
            <v>平嘉线</v>
          </cell>
          <cell r="H7480">
            <v>0</v>
          </cell>
          <cell r="I7480">
            <v>1.894</v>
          </cell>
          <cell r="J7480">
            <v>0.587</v>
          </cell>
        </row>
        <row r="7481">
          <cell r="C7481" t="str">
            <v>宁远县</v>
          </cell>
          <cell r="D7481">
            <v>431126</v>
          </cell>
          <cell r="E7481" t="str">
            <v>二类</v>
          </cell>
          <cell r="F7481" t="str">
            <v>Y322431126</v>
          </cell>
          <cell r="G7481" t="str">
            <v>牛新线</v>
          </cell>
          <cell r="H7481">
            <v>0</v>
          </cell>
          <cell r="I7481">
            <v>4.756</v>
          </cell>
          <cell r="J7481">
            <v>1.323</v>
          </cell>
        </row>
        <row r="7482">
          <cell r="C7482" t="str">
            <v>宁远县</v>
          </cell>
          <cell r="D7482">
            <v>431126</v>
          </cell>
          <cell r="E7482" t="str">
            <v>二类</v>
          </cell>
          <cell r="F7482" t="str">
            <v>Y326431126</v>
          </cell>
          <cell r="G7482" t="str">
            <v>虎郑线</v>
          </cell>
          <cell r="H7482">
            <v>0</v>
          </cell>
          <cell r="I7482">
            <v>13.553</v>
          </cell>
          <cell r="J7482">
            <v>3.547</v>
          </cell>
        </row>
        <row r="7483">
          <cell r="C7483" t="str">
            <v>宁远县</v>
          </cell>
          <cell r="D7483">
            <v>431126</v>
          </cell>
          <cell r="E7483" t="str">
            <v>二类</v>
          </cell>
          <cell r="F7483" t="str">
            <v>Y327431126</v>
          </cell>
          <cell r="G7483" t="str">
            <v>童童线</v>
          </cell>
          <cell r="H7483">
            <v>0</v>
          </cell>
          <cell r="I7483">
            <v>4.534</v>
          </cell>
          <cell r="J7483">
            <v>4.534</v>
          </cell>
        </row>
        <row r="7484">
          <cell r="C7484" t="str">
            <v>宁远县</v>
          </cell>
          <cell r="D7484">
            <v>431126</v>
          </cell>
          <cell r="E7484" t="str">
            <v>二类</v>
          </cell>
          <cell r="F7484" t="str">
            <v>Y353431126</v>
          </cell>
          <cell r="G7484" t="str">
            <v>谢龚线</v>
          </cell>
          <cell r="H7484">
            <v>2.944</v>
          </cell>
          <cell r="I7484">
            <v>3.559</v>
          </cell>
          <cell r="J7484">
            <v>0.615</v>
          </cell>
        </row>
        <row r="7485">
          <cell r="C7485" t="str">
            <v>宁远县</v>
          </cell>
          <cell r="D7485">
            <v>431126</v>
          </cell>
          <cell r="E7485" t="str">
            <v>二类</v>
          </cell>
          <cell r="F7485" t="str">
            <v>Y355431126</v>
          </cell>
          <cell r="G7485" t="str">
            <v>冷冷线</v>
          </cell>
          <cell r="H7485">
            <v>0</v>
          </cell>
          <cell r="I7485">
            <v>2.903</v>
          </cell>
          <cell r="J7485">
            <v>2.903</v>
          </cell>
        </row>
        <row r="7486">
          <cell r="C7486" t="str">
            <v>宁远县</v>
          </cell>
          <cell r="D7486">
            <v>431126</v>
          </cell>
          <cell r="E7486" t="str">
            <v>二类</v>
          </cell>
          <cell r="F7486" t="str">
            <v>Y356431126</v>
          </cell>
          <cell r="G7486" t="str">
            <v>麦盘线</v>
          </cell>
          <cell r="H7486">
            <v>0</v>
          </cell>
          <cell r="I7486">
            <v>13.097</v>
          </cell>
          <cell r="J7486">
            <v>2.794</v>
          </cell>
        </row>
        <row r="7487">
          <cell r="C7487" t="str">
            <v>宁远县</v>
          </cell>
          <cell r="D7487">
            <v>431126</v>
          </cell>
          <cell r="E7487" t="str">
            <v>二类</v>
          </cell>
          <cell r="F7487" t="str">
            <v>Y359431126</v>
          </cell>
          <cell r="G7487" t="str">
            <v>大东线</v>
          </cell>
          <cell r="H7487">
            <v>0</v>
          </cell>
          <cell r="I7487">
            <v>5.095</v>
          </cell>
          <cell r="J7487">
            <v>0.441</v>
          </cell>
        </row>
        <row r="7488">
          <cell r="C7488" t="str">
            <v>宁远县</v>
          </cell>
          <cell r="D7488">
            <v>431126</v>
          </cell>
          <cell r="E7488" t="str">
            <v>二类</v>
          </cell>
          <cell r="F7488" t="str">
            <v>Y360431126</v>
          </cell>
          <cell r="G7488" t="str">
            <v>冷上线</v>
          </cell>
          <cell r="H7488">
            <v>0</v>
          </cell>
          <cell r="I7488">
            <v>12.346</v>
          </cell>
          <cell r="J7488">
            <v>3.503</v>
          </cell>
        </row>
        <row r="7489">
          <cell r="C7489" t="str">
            <v>宁远县</v>
          </cell>
          <cell r="D7489">
            <v>431126</v>
          </cell>
          <cell r="E7489" t="str">
            <v>二类</v>
          </cell>
          <cell r="F7489" t="str">
            <v>Y593431126</v>
          </cell>
          <cell r="G7489" t="str">
            <v>三罗线</v>
          </cell>
          <cell r="H7489">
            <v>0</v>
          </cell>
          <cell r="I7489">
            <v>7.639</v>
          </cell>
          <cell r="J7489">
            <v>1.493</v>
          </cell>
        </row>
        <row r="7490">
          <cell r="C7490" t="str">
            <v>宁远县</v>
          </cell>
          <cell r="D7490">
            <v>431126</v>
          </cell>
          <cell r="E7490" t="str">
            <v>二类</v>
          </cell>
          <cell r="F7490" t="str">
            <v>Y594431126</v>
          </cell>
          <cell r="G7490" t="str">
            <v>杨杨线</v>
          </cell>
          <cell r="H7490">
            <v>0</v>
          </cell>
          <cell r="I7490">
            <v>1.99</v>
          </cell>
          <cell r="J7490">
            <v>1.99</v>
          </cell>
        </row>
        <row r="7491">
          <cell r="C7491" t="str">
            <v>宁远县</v>
          </cell>
          <cell r="D7491">
            <v>431126</v>
          </cell>
          <cell r="E7491" t="str">
            <v>二类</v>
          </cell>
          <cell r="F7491" t="str">
            <v>Y596431126</v>
          </cell>
          <cell r="G7491" t="str">
            <v>柏双线</v>
          </cell>
          <cell r="H7491">
            <v>0</v>
          </cell>
          <cell r="I7491">
            <v>7.122</v>
          </cell>
          <cell r="J7491">
            <v>1.911</v>
          </cell>
        </row>
        <row r="7492">
          <cell r="C7492" t="str">
            <v>宁远县</v>
          </cell>
          <cell r="D7492">
            <v>431126</v>
          </cell>
          <cell r="E7492" t="str">
            <v>二类</v>
          </cell>
          <cell r="F7492" t="str">
            <v>Y597431126</v>
          </cell>
          <cell r="G7492" t="str">
            <v>黄尹线</v>
          </cell>
          <cell r="H7492">
            <v>0</v>
          </cell>
          <cell r="I7492">
            <v>7.072</v>
          </cell>
          <cell r="J7492">
            <v>3.14</v>
          </cell>
        </row>
        <row r="7493">
          <cell r="C7493" t="str">
            <v>宁远县</v>
          </cell>
          <cell r="D7493">
            <v>431126</v>
          </cell>
          <cell r="E7493" t="str">
            <v>二类</v>
          </cell>
          <cell r="F7493" t="str">
            <v>Y599431126</v>
          </cell>
          <cell r="G7493" t="str">
            <v>妙西线</v>
          </cell>
          <cell r="H7493">
            <v>0</v>
          </cell>
          <cell r="I7493">
            <v>4.4</v>
          </cell>
          <cell r="J7493">
            <v>0.112</v>
          </cell>
        </row>
        <row r="7494">
          <cell r="C7494" t="str">
            <v>宁远县</v>
          </cell>
          <cell r="D7494">
            <v>431126</v>
          </cell>
          <cell r="E7494" t="str">
            <v>二类</v>
          </cell>
          <cell r="F7494" t="str">
            <v>Y600431126</v>
          </cell>
          <cell r="G7494" t="str">
            <v>潘何线</v>
          </cell>
          <cell r="H7494">
            <v>0</v>
          </cell>
          <cell r="I7494">
            <v>6.25</v>
          </cell>
          <cell r="J7494">
            <v>1.357</v>
          </cell>
        </row>
        <row r="7495">
          <cell r="C7495" t="str">
            <v>宁远县</v>
          </cell>
          <cell r="D7495">
            <v>431126</v>
          </cell>
          <cell r="E7495" t="str">
            <v>二类</v>
          </cell>
          <cell r="F7495" t="str">
            <v>Y603431126</v>
          </cell>
          <cell r="G7495" t="str">
            <v>新谢线</v>
          </cell>
          <cell r="H7495">
            <v>0</v>
          </cell>
          <cell r="I7495">
            <v>9.384</v>
          </cell>
          <cell r="J7495">
            <v>5.317</v>
          </cell>
        </row>
        <row r="7496">
          <cell r="C7496" t="str">
            <v>宁远县</v>
          </cell>
          <cell r="D7496">
            <v>431126</v>
          </cell>
          <cell r="E7496" t="str">
            <v>二类</v>
          </cell>
          <cell r="F7496" t="str">
            <v>Y605431126</v>
          </cell>
          <cell r="G7496" t="str">
            <v>旗半线</v>
          </cell>
          <cell r="H7496">
            <v>0</v>
          </cell>
          <cell r="I7496">
            <v>17.777</v>
          </cell>
          <cell r="J7496">
            <v>1.095</v>
          </cell>
        </row>
        <row r="7497">
          <cell r="C7497" t="str">
            <v>宁远县</v>
          </cell>
          <cell r="D7497">
            <v>431126</v>
          </cell>
          <cell r="E7497" t="str">
            <v>二类</v>
          </cell>
          <cell r="F7497" t="str">
            <v>Y606431126</v>
          </cell>
          <cell r="G7497" t="str">
            <v>彭棉线</v>
          </cell>
          <cell r="H7497">
            <v>0</v>
          </cell>
          <cell r="I7497">
            <v>10.745</v>
          </cell>
          <cell r="J7497">
            <v>5.082</v>
          </cell>
        </row>
        <row r="7498">
          <cell r="C7498" t="str">
            <v>宁远县</v>
          </cell>
          <cell r="D7498">
            <v>431126</v>
          </cell>
          <cell r="E7498" t="str">
            <v>二类</v>
          </cell>
          <cell r="F7498" t="str">
            <v>Y608431126</v>
          </cell>
          <cell r="G7498" t="str">
            <v>小社线</v>
          </cell>
          <cell r="H7498">
            <v>0</v>
          </cell>
          <cell r="I7498">
            <v>5.699</v>
          </cell>
          <cell r="J7498">
            <v>0.407</v>
          </cell>
        </row>
        <row r="7499">
          <cell r="C7499" t="str">
            <v>宁远县</v>
          </cell>
          <cell r="D7499">
            <v>431126</v>
          </cell>
          <cell r="E7499" t="str">
            <v>二类</v>
          </cell>
          <cell r="F7499" t="str">
            <v>Y610431126</v>
          </cell>
          <cell r="G7499" t="str">
            <v>老保线</v>
          </cell>
          <cell r="H7499">
            <v>0</v>
          </cell>
          <cell r="I7499">
            <v>10.518</v>
          </cell>
          <cell r="J7499">
            <v>2.894</v>
          </cell>
        </row>
        <row r="7500">
          <cell r="C7500" t="str">
            <v>宁远县</v>
          </cell>
          <cell r="D7500">
            <v>431126</v>
          </cell>
          <cell r="E7500" t="str">
            <v>二类</v>
          </cell>
          <cell r="F7500" t="str">
            <v>Y612431126</v>
          </cell>
          <cell r="G7500" t="str">
            <v>岭上线</v>
          </cell>
          <cell r="H7500">
            <v>0</v>
          </cell>
          <cell r="I7500">
            <v>16.6</v>
          </cell>
          <cell r="J7500">
            <v>0.114</v>
          </cell>
        </row>
        <row r="7501">
          <cell r="C7501" t="str">
            <v>宁远县</v>
          </cell>
          <cell r="D7501">
            <v>431126</v>
          </cell>
          <cell r="E7501" t="str">
            <v>二类</v>
          </cell>
          <cell r="F7501" t="str">
            <v>Y700431126</v>
          </cell>
          <cell r="G7501" t="str">
            <v>湾茶线</v>
          </cell>
          <cell r="H7501">
            <v>0</v>
          </cell>
          <cell r="I7501">
            <v>14.792</v>
          </cell>
          <cell r="J7501">
            <v>2.513</v>
          </cell>
        </row>
        <row r="7502">
          <cell r="C7502" t="str">
            <v>宁远县</v>
          </cell>
          <cell r="D7502">
            <v>431126</v>
          </cell>
          <cell r="E7502" t="str">
            <v>二类</v>
          </cell>
          <cell r="F7502" t="str">
            <v>Y703431126</v>
          </cell>
          <cell r="G7502" t="str">
            <v>桐上线</v>
          </cell>
          <cell r="H7502">
            <v>0</v>
          </cell>
          <cell r="I7502">
            <v>11.471</v>
          </cell>
          <cell r="J7502">
            <v>2.918</v>
          </cell>
        </row>
        <row r="7503">
          <cell r="C7503" t="str">
            <v>宁远县</v>
          </cell>
          <cell r="D7503">
            <v>431126</v>
          </cell>
          <cell r="E7503" t="str">
            <v>二类</v>
          </cell>
          <cell r="F7503" t="str">
            <v>Y706431126</v>
          </cell>
          <cell r="G7503" t="str">
            <v>株范线</v>
          </cell>
          <cell r="H7503">
            <v>0.93</v>
          </cell>
          <cell r="I7503">
            <v>3.806</v>
          </cell>
          <cell r="J7503">
            <v>1.686</v>
          </cell>
        </row>
        <row r="7504">
          <cell r="C7504" t="str">
            <v>宁远县</v>
          </cell>
          <cell r="D7504">
            <v>431126</v>
          </cell>
          <cell r="E7504" t="str">
            <v>二类</v>
          </cell>
          <cell r="F7504" t="str">
            <v>Y709431126</v>
          </cell>
          <cell r="G7504" t="str">
            <v>杨兴线</v>
          </cell>
          <cell r="H7504">
            <v>0</v>
          </cell>
          <cell r="I7504">
            <v>5.489</v>
          </cell>
          <cell r="J7504">
            <v>4.889</v>
          </cell>
        </row>
        <row r="7505">
          <cell r="C7505" t="str">
            <v>宁远县</v>
          </cell>
          <cell r="D7505">
            <v>431126</v>
          </cell>
          <cell r="E7505" t="str">
            <v>二类</v>
          </cell>
          <cell r="F7505" t="str">
            <v>Y710431126</v>
          </cell>
          <cell r="G7505" t="str">
            <v>桐下线</v>
          </cell>
          <cell r="H7505">
            <v>0</v>
          </cell>
          <cell r="I7505">
            <v>6.597</v>
          </cell>
          <cell r="J7505">
            <v>2.815</v>
          </cell>
        </row>
        <row r="7506">
          <cell r="C7506" t="str">
            <v>宁远县</v>
          </cell>
          <cell r="D7506">
            <v>431126</v>
          </cell>
          <cell r="E7506" t="str">
            <v>二类</v>
          </cell>
          <cell r="F7506" t="str">
            <v>Y713431126</v>
          </cell>
          <cell r="G7506" t="str">
            <v>杨新线</v>
          </cell>
          <cell r="H7506">
            <v>0</v>
          </cell>
          <cell r="I7506">
            <v>3.519</v>
          </cell>
          <cell r="J7506">
            <v>3.519</v>
          </cell>
        </row>
        <row r="7507">
          <cell r="C7507" t="str">
            <v>宁远县</v>
          </cell>
          <cell r="D7507">
            <v>431126</v>
          </cell>
          <cell r="E7507" t="str">
            <v>二类</v>
          </cell>
          <cell r="F7507" t="str">
            <v>Y716431126</v>
          </cell>
          <cell r="G7507" t="str">
            <v>李上线</v>
          </cell>
          <cell r="H7507">
            <v>0</v>
          </cell>
          <cell r="I7507">
            <v>5.052</v>
          </cell>
          <cell r="J7507">
            <v>2.479</v>
          </cell>
        </row>
        <row r="7508">
          <cell r="C7508" t="str">
            <v>宁远县</v>
          </cell>
          <cell r="D7508">
            <v>431126</v>
          </cell>
          <cell r="E7508" t="str">
            <v>二类</v>
          </cell>
          <cell r="F7508" t="str">
            <v>Y719431126</v>
          </cell>
          <cell r="G7508" t="str">
            <v>塘龟线</v>
          </cell>
          <cell r="H7508">
            <v>0</v>
          </cell>
          <cell r="I7508">
            <v>8.845</v>
          </cell>
          <cell r="J7508">
            <v>8.845</v>
          </cell>
        </row>
        <row r="7509">
          <cell r="C7509" t="str">
            <v>宁远县</v>
          </cell>
          <cell r="D7509">
            <v>431126</v>
          </cell>
          <cell r="E7509" t="str">
            <v>二类</v>
          </cell>
          <cell r="F7509" t="str">
            <v>Y720431126</v>
          </cell>
          <cell r="G7509" t="str">
            <v>湾天线</v>
          </cell>
          <cell r="H7509">
            <v>0</v>
          </cell>
          <cell r="I7509">
            <v>7.45</v>
          </cell>
          <cell r="J7509">
            <v>3.043</v>
          </cell>
        </row>
        <row r="7510">
          <cell r="C7510" t="str">
            <v>宁远县</v>
          </cell>
          <cell r="D7510">
            <v>431126</v>
          </cell>
          <cell r="E7510" t="str">
            <v>二类</v>
          </cell>
          <cell r="F7510" t="str">
            <v>Y721431126</v>
          </cell>
          <cell r="G7510" t="str">
            <v>瓦柏线</v>
          </cell>
          <cell r="H7510">
            <v>6.328</v>
          </cell>
          <cell r="I7510">
            <v>7.665</v>
          </cell>
          <cell r="J7510">
            <v>1.337</v>
          </cell>
        </row>
        <row r="7511">
          <cell r="C7511" t="str">
            <v>宁远县</v>
          </cell>
          <cell r="D7511">
            <v>431126</v>
          </cell>
          <cell r="E7511" t="str">
            <v>二类</v>
          </cell>
          <cell r="F7511" t="str">
            <v>Y767431126</v>
          </cell>
          <cell r="G7511" t="str">
            <v>界下线</v>
          </cell>
          <cell r="H7511">
            <v>0</v>
          </cell>
          <cell r="I7511">
            <v>12.4</v>
          </cell>
          <cell r="J7511">
            <v>1.02</v>
          </cell>
        </row>
        <row r="7512">
          <cell r="C7512" t="str">
            <v>蓝山县小计</v>
          </cell>
        </row>
        <row r="7512">
          <cell r="J7512">
            <v>277.759</v>
          </cell>
        </row>
        <row r="7513">
          <cell r="C7513" t="str">
            <v>蓝山县</v>
          </cell>
          <cell r="D7513">
            <v>431127</v>
          </cell>
          <cell r="E7513" t="str">
            <v>三类</v>
          </cell>
          <cell r="F7513" t="str">
            <v>C002431127</v>
          </cell>
          <cell r="G7513" t="str">
            <v>Y163至龙泉</v>
          </cell>
          <cell r="H7513">
            <v>0</v>
          </cell>
          <cell r="I7513">
            <v>0.62</v>
          </cell>
          <cell r="J7513">
            <v>0.31</v>
          </cell>
        </row>
        <row r="7514">
          <cell r="C7514" t="str">
            <v>蓝山县</v>
          </cell>
          <cell r="D7514">
            <v>431127</v>
          </cell>
          <cell r="E7514" t="str">
            <v>三类</v>
          </cell>
          <cell r="F7514" t="str">
            <v>C018431127</v>
          </cell>
          <cell r="G7514" t="str">
            <v>五里至山湾</v>
          </cell>
          <cell r="H7514">
            <v>0</v>
          </cell>
          <cell r="I7514">
            <v>3.549</v>
          </cell>
          <cell r="J7514">
            <v>3.549</v>
          </cell>
        </row>
        <row r="7515">
          <cell r="C7515" t="str">
            <v>蓝山县</v>
          </cell>
          <cell r="D7515">
            <v>431127</v>
          </cell>
          <cell r="E7515" t="str">
            <v>三类</v>
          </cell>
          <cell r="F7515" t="str">
            <v>C019431127</v>
          </cell>
          <cell r="G7515" t="str">
            <v>山湾至竹源</v>
          </cell>
          <cell r="H7515">
            <v>4.284</v>
          </cell>
          <cell r="I7515">
            <v>6.118</v>
          </cell>
          <cell r="J7515">
            <v>1.784</v>
          </cell>
        </row>
        <row r="7516">
          <cell r="C7516" t="str">
            <v>蓝山县</v>
          </cell>
          <cell r="D7516">
            <v>431127</v>
          </cell>
          <cell r="E7516" t="str">
            <v>三类</v>
          </cell>
          <cell r="F7516" t="str">
            <v>C023431127</v>
          </cell>
          <cell r="G7516" t="str">
            <v>Y375至西埠头</v>
          </cell>
          <cell r="H7516">
            <v>0</v>
          </cell>
          <cell r="I7516">
            <v>1.545</v>
          </cell>
          <cell r="J7516">
            <v>0.24</v>
          </cell>
        </row>
        <row r="7517">
          <cell r="C7517" t="str">
            <v>蓝山县</v>
          </cell>
          <cell r="D7517">
            <v>431127</v>
          </cell>
          <cell r="E7517" t="str">
            <v>三类</v>
          </cell>
          <cell r="F7517" t="str">
            <v>C024431127</v>
          </cell>
          <cell r="G7517" t="str">
            <v>西埠头至源头</v>
          </cell>
          <cell r="H7517">
            <v>0</v>
          </cell>
          <cell r="I7517">
            <v>4.106</v>
          </cell>
          <cell r="J7517">
            <v>4.106</v>
          </cell>
        </row>
        <row r="7518">
          <cell r="C7518" t="str">
            <v>蓝山县</v>
          </cell>
          <cell r="D7518">
            <v>431127</v>
          </cell>
          <cell r="E7518" t="str">
            <v>三类</v>
          </cell>
          <cell r="F7518" t="str">
            <v>C035431127</v>
          </cell>
          <cell r="G7518" t="str">
            <v>S354至水口</v>
          </cell>
          <cell r="H7518">
            <v>0</v>
          </cell>
          <cell r="I7518">
            <v>3.092</v>
          </cell>
          <cell r="J7518">
            <v>3.092</v>
          </cell>
        </row>
        <row r="7519">
          <cell r="C7519" t="str">
            <v>蓝山县</v>
          </cell>
          <cell r="D7519">
            <v>431127</v>
          </cell>
          <cell r="E7519" t="str">
            <v>三类</v>
          </cell>
          <cell r="F7519" t="str">
            <v>C036431127</v>
          </cell>
          <cell r="G7519" t="str">
            <v>西埠头至曙光</v>
          </cell>
          <cell r="H7519">
            <v>0</v>
          </cell>
          <cell r="I7519">
            <v>8.575</v>
          </cell>
          <cell r="J7519">
            <v>7.062</v>
          </cell>
        </row>
        <row r="7520">
          <cell r="C7520" t="str">
            <v>蓝山县</v>
          </cell>
          <cell r="D7520">
            <v>431127</v>
          </cell>
          <cell r="E7520" t="str">
            <v>三类</v>
          </cell>
          <cell r="F7520" t="str">
            <v>C038431127</v>
          </cell>
          <cell r="G7520" t="str">
            <v>成家村至新屋地</v>
          </cell>
          <cell r="H7520">
            <v>0</v>
          </cell>
          <cell r="I7520">
            <v>6.735</v>
          </cell>
          <cell r="J7520">
            <v>6.736</v>
          </cell>
        </row>
        <row r="7521">
          <cell r="C7521" t="str">
            <v>蓝山县</v>
          </cell>
          <cell r="D7521">
            <v>431127</v>
          </cell>
          <cell r="E7521" t="str">
            <v>三类</v>
          </cell>
          <cell r="F7521" t="str">
            <v>C059431127</v>
          </cell>
          <cell r="G7521" t="str">
            <v>S912至文星</v>
          </cell>
          <cell r="H7521">
            <v>0</v>
          </cell>
          <cell r="I7521">
            <v>2.151</v>
          </cell>
          <cell r="J7521">
            <v>2.151</v>
          </cell>
        </row>
        <row r="7522">
          <cell r="C7522" t="str">
            <v>蓝山县</v>
          </cell>
          <cell r="D7522">
            <v>431127</v>
          </cell>
          <cell r="E7522" t="str">
            <v>三类</v>
          </cell>
          <cell r="F7522" t="str">
            <v>C070431127</v>
          </cell>
          <cell r="G7522" t="str">
            <v>S107至上洞</v>
          </cell>
          <cell r="H7522">
            <v>0</v>
          </cell>
          <cell r="I7522">
            <v>1.65</v>
          </cell>
          <cell r="J7522">
            <v>0.237</v>
          </cell>
        </row>
        <row r="7523">
          <cell r="C7523" t="str">
            <v>蓝山县</v>
          </cell>
          <cell r="D7523">
            <v>431127</v>
          </cell>
          <cell r="E7523" t="str">
            <v>三类</v>
          </cell>
          <cell r="F7523" t="str">
            <v>C071431127</v>
          </cell>
          <cell r="G7523" t="str">
            <v>上洞至卢溪</v>
          </cell>
          <cell r="H7523">
            <v>0</v>
          </cell>
          <cell r="I7523">
            <v>2.925</v>
          </cell>
          <cell r="J7523">
            <v>2.925</v>
          </cell>
        </row>
        <row r="7524">
          <cell r="C7524" t="str">
            <v>蓝山县</v>
          </cell>
          <cell r="D7524">
            <v>431127</v>
          </cell>
          <cell r="E7524" t="str">
            <v>三类</v>
          </cell>
          <cell r="F7524" t="str">
            <v>C080431127</v>
          </cell>
          <cell r="G7524" t="str">
            <v>杨梅至岸头</v>
          </cell>
          <cell r="H7524">
            <v>0</v>
          </cell>
          <cell r="I7524">
            <v>2.621</v>
          </cell>
          <cell r="J7524">
            <v>2.621</v>
          </cell>
        </row>
        <row r="7525">
          <cell r="C7525" t="str">
            <v>蓝山县</v>
          </cell>
          <cell r="D7525">
            <v>431127</v>
          </cell>
          <cell r="E7525" t="str">
            <v>三类</v>
          </cell>
          <cell r="F7525" t="str">
            <v>C089431127</v>
          </cell>
          <cell r="G7525" t="str">
            <v>Y695至雷家岭</v>
          </cell>
          <cell r="H7525">
            <v>0</v>
          </cell>
          <cell r="I7525">
            <v>2.254</v>
          </cell>
          <cell r="J7525">
            <v>2.254</v>
          </cell>
        </row>
        <row r="7526">
          <cell r="C7526" t="str">
            <v>蓝山县</v>
          </cell>
          <cell r="D7526">
            <v>431127</v>
          </cell>
          <cell r="E7526" t="str">
            <v>三类</v>
          </cell>
          <cell r="F7526" t="str">
            <v>C092431127</v>
          </cell>
          <cell r="G7526" t="str">
            <v>澧河至归龙</v>
          </cell>
          <cell r="H7526">
            <v>0</v>
          </cell>
          <cell r="I7526">
            <v>10.397</v>
          </cell>
          <cell r="J7526">
            <v>10.105</v>
          </cell>
        </row>
        <row r="7527">
          <cell r="C7527" t="str">
            <v>蓝山县</v>
          </cell>
          <cell r="D7527">
            <v>431127</v>
          </cell>
          <cell r="E7527" t="str">
            <v>三类</v>
          </cell>
          <cell r="F7527" t="str">
            <v>C093431127</v>
          </cell>
          <cell r="G7527" t="str">
            <v>禾家田至刘家寨</v>
          </cell>
          <cell r="H7527">
            <v>0</v>
          </cell>
          <cell r="I7527">
            <v>12.35</v>
          </cell>
          <cell r="J7527">
            <v>6.974</v>
          </cell>
        </row>
        <row r="7528">
          <cell r="C7528" t="str">
            <v>蓝山县</v>
          </cell>
          <cell r="D7528">
            <v>431127</v>
          </cell>
          <cell r="E7528" t="str">
            <v>三类</v>
          </cell>
          <cell r="F7528" t="str">
            <v>C095431127</v>
          </cell>
          <cell r="G7528" t="str">
            <v>Y369至小垒</v>
          </cell>
          <cell r="H7528">
            <v>0</v>
          </cell>
          <cell r="I7528">
            <v>3.989</v>
          </cell>
          <cell r="J7528">
            <v>3.989</v>
          </cell>
        </row>
        <row r="7529">
          <cell r="C7529" t="str">
            <v>蓝山县</v>
          </cell>
          <cell r="D7529">
            <v>431127</v>
          </cell>
          <cell r="E7529" t="str">
            <v>三类</v>
          </cell>
          <cell r="F7529" t="str">
            <v>C125431127</v>
          </cell>
          <cell r="G7529" t="str">
            <v>Y084至福兴</v>
          </cell>
          <cell r="H7529">
            <v>0</v>
          </cell>
          <cell r="I7529">
            <v>2.228</v>
          </cell>
          <cell r="J7529">
            <v>2.228</v>
          </cell>
        </row>
        <row r="7530">
          <cell r="C7530" t="str">
            <v>蓝山县</v>
          </cell>
          <cell r="D7530">
            <v>431127</v>
          </cell>
          <cell r="E7530" t="str">
            <v>三类</v>
          </cell>
          <cell r="F7530" t="str">
            <v>C126431127</v>
          </cell>
          <cell r="G7530" t="str">
            <v>Y206至上源</v>
          </cell>
          <cell r="H7530">
            <v>0</v>
          </cell>
          <cell r="I7530">
            <v>2.979</v>
          </cell>
          <cell r="J7530">
            <v>1.364</v>
          </cell>
        </row>
        <row r="7531">
          <cell r="C7531" t="str">
            <v>蓝山县</v>
          </cell>
          <cell r="D7531">
            <v>431127</v>
          </cell>
          <cell r="E7531" t="str">
            <v>三类</v>
          </cell>
          <cell r="F7531" t="str">
            <v>C134431127</v>
          </cell>
          <cell r="G7531" t="str">
            <v>团圆至幼江</v>
          </cell>
          <cell r="H7531">
            <v>0.099</v>
          </cell>
          <cell r="I7531">
            <v>1.478</v>
          </cell>
          <cell r="J7531">
            <v>1.379</v>
          </cell>
        </row>
        <row r="7532">
          <cell r="C7532" t="str">
            <v>蓝山县</v>
          </cell>
          <cell r="D7532">
            <v>431127</v>
          </cell>
          <cell r="E7532" t="str">
            <v>三类</v>
          </cell>
          <cell r="F7532" t="str">
            <v>C142431127</v>
          </cell>
          <cell r="G7532" t="str">
            <v>S912至万年</v>
          </cell>
          <cell r="H7532">
            <v>0</v>
          </cell>
          <cell r="I7532">
            <v>3.668</v>
          </cell>
          <cell r="J7532">
            <v>3.668</v>
          </cell>
        </row>
        <row r="7533">
          <cell r="C7533" t="str">
            <v>蓝山县</v>
          </cell>
          <cell r="D7533">
            <v>431127</v>
          </cell>
          <cell r="E7533" t="str">
            <v>三类</v>
          </cell>
          <cell r="F7533" t="str">
            <v>C146431127</v>
          </cell>
          <cell r="G7533" t="str">
            <v>大河边至峡源</v>
          </cell>
          <cell r="H7533">
            <v>0</v>
          </cell>
          <cell r="I7533">
            <v>5.119</v>
          </cell>
          <cell r="J7533">
            <v>5.119</v>
          </cell>
        </row>
        <row r="7534">
          <cell r="C7534" t="str">
            <v>蓝山县</v>
          </cell>
          <cell r="D7534">
            <v>431127</v>
          </cell>
          <cell r="E7534" t="str">
            <v>三类</v>
          </cell>
          <cell r="F7534" t="str">
            <v>C151431127</v>
          </cell>
          <cell r="G7534" t="str">
            <v>S231至上尾菜</v>
          </cell>
          <cell r="H7534">
            <v>0</v>
          </cell>
          <cell r="I7534">
            <v>2.829</v>
          </cell>
          <cell r="J7534">
            <v>2.829</v>
          </cell>
        </row>
        <row r="7535">
          <cell r="C7535" t="str">
            <v>蓝山县</v>
          </cell>
          <cell r="D7535">
            <v>431127</v>
          </cell>
          <cell r="E7535" t="str">
            <v>三类</v>
          </cell>
          <cell r="F7535" t="str">
            <v>C152431127</v>
          </cell>
          <cell r="G7535" t="str">
            <v>S231至三合</v>
          </cell>
          <cell r="H7535">
            <v>0</v>
          </cell>
          <cell r="I7535">
            <v>2.24</v>
          </cell>
          <cell r="J7535">
            <v>2.24</v>
          </cell>
        </row>
        <row r="7536">
          <cell r="C7536" t="str">
            <v>蓝山县</v>
          </cell>
          <cell r="D7536">
            <v>431127</v>
          </cell>
          <cell r="E7536" t="str">
            <v>三类</v>
          </cell>
          <cell r="F7536" t="str">
            <v>C158431127</v>
          </cell>
          <cell r="G7536" t="str">
            <v>S912至东路</v>
          </cell>
          <cell r="H7536">
            <v>0</v>
          </cell>
          <cell r="I7536">
            <v>2.197</v>
          </cell>
          <cell r="J7536">
            <v>2.197</v>
          </cell>
        </row>
        <row r="7537">
          <cell r="C7537" t="str">
            <v>蓝山县</v>
          </cell>
          <cell r="D7537">
            <v>431127</v>
          </cell>
          <cell r="E7537" t="str">
            <v>三类</v>
          </cell>
          <cell r="F7537" t="str">
            <v>C159431127</v>
          </cell>
          <cell r="G7537" t="str">
            <v>S912至坪源</v>
          </cell>
          <cell r="H7537">
            <v>0</v>
          </cell>
          <cell r="I7537">
            <v>2.523</v>
          </cell>
          <cell r="J7537">
            <v>2.523</v>
          </cell>
        </row>
        <row r="7538">
          <cell r="C7538" t="str">
            <v>蓝山县</v>
          </cell>
          <cell r="D7538">
            <v>431127</v>
          </cell>
          <cell r="E7538" t="str">
            <v>三类</v>
          </cell>
          <cell r="F7538" t="str">
            <v>C163431127</v>
          </cell>
          <cell r="G7538" t="str">
            <v>新圩至竹山</v>
          </cell>
          <cell r="H7538">
            <v>0</v>
          </cell>
          <cell r="I7538">
            <v>1.241</v>
          </cell>
          <cell r="J7538">
            <v>1.242</v>
          </cell>
        </row>
        <row r="7539">
          <cell r="C7539" t="str">
            <v>蓝山县</v>
          </cell>
          <cell r="D7539">
            <v>431127</v>
          </cell>
          <cell r="E7539" t="str">
            <v>三类</v>
          </cell>
          <cell r="F7539" t="str">
            <v>C164431127</v>
          </cell>
          <cell r="G7539" t="str">
            <v>竹山至上清水</v>
          </cell>
          <cell r="H7539">
            <v>0</v>
          </cell>
          <cell r="I7539">
            <v>2.404</v>
          </cell>
          <cell r="J7539">
            <v>2.403</v>
          </cell>
        </row>
        <row r="7540">
          <cell r="C7540" t="str">
            <v>蓝山县</v>
          </cell>
          <cell r="D7540">
            <v>431127</v>
          </cell>
          <cell r="E7540" t="str">
            <v>三类</v>
          </cell>
          <cell r="F7540" t="str">
            <v>C185431127</v>
          </cell>
          <cell r="G7540" t="str">
            <v>Y160至厚冲</v>
          </cell>
          <cell r="H7540">
            <v>0</v>
          </cell>
          <cell r="I7540">
            <v>1.498</v>
          </cell>
          <cell r="J7540">
            <v>1.498</v>
          </cell>
        </row>
        <row r="7541">
          <cell r="C7541" t="str">
            <v>蓝山县</v>
          </cell>
          <cell r="D7541">
            <v>431127</v>
          </cell>
          <cell r="E7541" t="str">
            <v>三类</v>
          </cell>
          <cell r="F7541" t="str">
            <v>C193431127</v>
          </cell>
          <cell r="G7541" t="str">
            <v>Y366至大塘</v>
          </cell>
          <cell r="H7541">
            <v>0</v>
          </cell>
          <cell r="I7541">
            <v>2.584</v>
          </cell>
          <cell r="J7541">
            <v>2.575</v>
          </cell>
        </row>
        <row r="7542">
          <cell r="C7542" t="str">
            <v>蓝山县</v>
          </cell>
          <cell r="D7542">
            <v>431127</v>
          </cell>
          <cell r="E7542" t="str">
            <v>三类</v>
          </cell>
          <cell r="F7542" t="str">
            <v>C194431127</v>
          </cell>
          <cell r="G7542" t="str">
            <v>S232至下源</v>
          </cell>
          <cell r="H7542">
            <v>0</v>
          </cell>
          <cell r="I7542">
            <v>2.935</v>
          </cell>
          <cell r="J7542">
            <v>2.921</v>
          </cell>
        </row>
        <row r="7543">
          <cell r="C7543" t="str">
            <v>蓝山县</v>
          </cell>
          <cell r="D7543">
            <v>431127</v>
          </cell>
          <cell r="E7543" t="str">
            <v>三类</v>
          </cell>
          <cell r="F7543" t="str">
            <v>C195431127</v>
          </cell>
          <cell r="G7543" t="str">
            <v>Y366至小富岭</v>
          </cell>
          <cell r="H7543">
            <v>0</v>
          </cell>
          <cell r="I7543">
            <v>2.896</v>
          </cell>
          <cell r="J7543">
            <v>2.896</v>
          </cell>
        </row>
        <row r="7544">
          <cell r="C7544" t="str">
            <v>蓝山县</v>
          </cell>
          <cell r="D7544">
            <v>431127</v>
          </cell>
          <cell r="E7544" t="str">
            <v>三类</v>
          </cell>
          <cell r="F7544" t="str">
            <v>C231431127</v>
          </cell>
          <cell r="G7544" t="str">
            <v>S231至竹林</v>
          </cell>
          <cell r="H7544">
            <v>0</v>
          </cell>
          <cell r="I7544">
            <v>5.019</v>
          </cell>
          <cell r="J7544">
            <v>5.017</v>
          </cell>
        </row>
        <row r="7545">
          <cell r="C7545" t="str">
            <v>蓝山县</v>
          </cell>
          <cell r="D7545">
            <v>431127</v>
          </cell>
          <cell r="E7545" t="str">
            <v>三类</v>
          </cell>
          <cell r="F7545" t="str">
            <v>C243431127</v>
          </cell>
          <cell r="G7545" t="str">
            <v>Y370至大冲</v>
          </cell>
          <cell r="H7545">
            <v>0.015</v>
          </cell>
          <cell r="I7545">
            <v>5.47</v>
          </cell>
          <cell r="J7545">
            <v>5.455</v>
          </cell>
        </row>
        <row r="7546">
          <cell r="C7546" t="str">
            <v>蓝山县</v>
          </cell>
          <cell r="D7546">
            <v>431127</v>
          </cell>
          <cell r="E7546" t="str">
            <v>三类</v>
          </cell>
          <cell r="F7546" t="str">
            <v>C245431127</v>
          </cell>
          <cell r="G7546" t="str">
            <v>杨家坊至彭家</v>
          </cell>
          <cell r="H7546">
            <v>0</v>
          </cell>
          <cell r="I7546">
            <v>3.851</v>
          </cell>
          <cell r="J7546">
            <v>3.851</v>
          </cell>
        </row>
        <row r="7547">
          <cell r="C7547" t="str">
            <v>蓝山县</v>
          </cell>
          <cell r="D7547">
            <v>431127</v>
          </cell>
          <cell r="E7547" t="str">
            <v>三类</v>
          </cell>
          <cell r="F7547" t="str">
            <v>C247431127</v>
          </cell>
          <cell r="G7547" t="str">
            <v>厚冲至厚冲小学</v>
          </cell>
          <cell r="H7547">
            <v>0</v>
          </cell>
          <cell r="I7547">
            <v>0.603</v>
          </cell>
          <cell r="J7547">
            <v>0.603</v>
          </cell>
        </row>
        <row r="7548">
          <cell r="C7548" t="str">
            <v>蓝山县</v>
          </cell>
          <cell r="D7548">
            <v>431127</v>
          </cell>
          <cell r="E7548" t="str">
            <v>三类</v>
          </cell>
          <cell r="F7548" t="str">
            <v>C249431127</v>
          </cell>
          <cell r="G7548" t="str">
            <v>X138至蒲林</v>
          </cell>
          <cell r="H7548">
            <v>0</v>
          </cell>
          <cell r="I7548">
            <v>7.044</v>
          </cell>
          <cell r="J7548">
            <v>7.044</v>
          </cell>
        </row>
        <row r="7549">
          <cell r="C7549" t="str">
            <v>蓝山县</v>
          </cell>
          <cell r="D7549">
            <v>431127</v>
          </cell>
          <cell r="E7549" t="str">
            <v>三类</v>
          </cell>
          <cell r="F7549" t="str">
            <v>C253431127</v>
          </cell>
          <cell r="G7549" t="str">
            <v>X138至石壁</v>
          </cell>
          <cell r="H7549">
            <v>0</v>
          </cell>
          <cell r="I7549">
            <v>3.745</v>
          </cell>
          <cell r="J7549">
            <v>3.745</v>
          </cell>
        </row>
        <row r="7550">
          <cell r="C7550" t="str">
            <v>蓝山县</v>
          </cell>
          <cell r="D7550">
            <v>431127</v>
          </cell>
          <cell r="E7550" t="str">
            <v>三类</v>
          </cell>
          <cell r="F7550" t="str">
            <v>C261431127</v>
          </cell>
          <cell r="G7550" t="str">
            <v>S351至栗歧岭</v>
          </cell>
          <cell r="H7550">
            <v>0</v>
          </cell>
          <cell r="I7550">
            <v>1.612</v>
          </cell>
          <cell r="J7550">
            <v>1.612</v>
          </cell>
        </row>
        <row r="7551">
          <cell r="C7551" t="str">
            <v>蓝山县</v>
          </cell>
          <cell r="D7551">
            <v>431127</v>
          </cell>
          <cell r="E7551" t="str">
            <v>三类</v>
          </cell>
          <cell r="F7551" t="str">
            <v>C276431127</v>
          </cell>
          <cell r="G7551" t="str">
            <v>X030至石坝</v>
          </cell>
          <cell r="H7551">
            <v>0</v>
          </cell>
          <cell r="I7551">
            <v>1.269</v>
          </cell>
          <cell r="J7551">
            <v>0.41</v>
          </cell>
        </row>
        <row r="7552">
          <cell r="C7552" t="str">
            <v>蓝山县</v>
          </cell>
          <cell r="D7552">
            <v>431127</v>
          </cell>
          <cell r="E7552" t="str">
            <v>三类</v>
          </cell>
          <cell r="F7552" t="str">
            <v>C277431127</v>
          </cell>
          <cell r="G7552" t="str">
            <v>石坝至背山</v>
          </cell>
          <cell r="H7552">
            <v>0</v>
          </cell>
          <cell r="I7552">
            <v>1.597</v>
          </cell>
          <cell r="J7552">
            <v>1.597</v>
          </cell>
        </row>
        <row r="7553">
          <cell r="C7553" t="str">
            <v>蓝山县</v>
          </cell>
          <cell r="D7553">
            <v>431127</v>
          </cell>
          <cell r="E7553" t="str">
            <v>三类</v>
          </cell>
          <cell r="F7553" t="str">
            <v>C290431127</v>
          </cell>
          <cell r="G7553" t="str">
            <v>S351至均田</v>
          </cell>
          <cell r="H7553">
            <v>0</v>
          </cell>
          <cell r="I7553">
            <v>3.852</v>
          </cell>
          <cell r="J7553">
            <v>3.852</v>
          </cell>
        </row>
        <row r="7554">
          <cell r="C7554" t="str">
            <v>蓝山县</v>
          </cell>
          <cell r="D7554">
            <v>431127</v>
          </cell>
          <cell r="E7554" t="str">
            <v>三类</v>
          </cell>
          <cell r="F7554" t="str">
            <v>C296431127</v>
          </cell>
          <cell r="G7554" t="str">
            <v>六村至大方</v>
          </cell>
          <cell r="H7554">
            <v>0</v>
          </cell>
          <cell r="I7554">
            <v>5.456</v>
          </cell>
          <cell r="J7554">
            <v>5.456</v>
          </cell>
        </row>
        <row r="7555">
          <cell r="C7555" t="str">
            <v>蓝山县</v>
          </cell>
          <cell r="D7555">
            <v>431127</v>
          </cell>
          <cell r="E7555" t="str">
            <v>三类</v>
          </cell>
          <cell r="F7555" t="str">
            <v>C297431127</v>
          </cell>
          <cell r="G7555" t="str">
            <v>新村至上泉洞</v>
          </cell>
          <cell r="H7555">
            <v>0</v>
          </cell>
          <cell r="I7555">
            <v>4.351</v>
          </cell>
          <cell r="J7555">
            <v>3.353</v>
          </cell>
        </row>
        <row r="7556">
          <cell r="C7556" t="str">
            <v>蓝山县</v>
          </cell>
          <cell r="D7556">
            <v>431127</v>
          </cell>
          <cell r="E7556" t="str">
            <v>三类</v>
          </cell>
          <cell r="F7556" t="str">
            <v>C300431127</v>
          </cell>
          <cell r="G7556" t="str">
            <v>Y624至红石</v>
          </cell>
          <cell r="H7556">
            <v>0</v>
          </cell>
          <cell r="I7556">
            <v>3.899</v>
          </cell>
          <cell r="J7556">
            <v>3.9</v>
          </cell>
        </row>
        <row r="7557">
          <cell r="C7557" t="str">
            <v>蓝山县</v>
          </cell>
          <cell r="D7557">
            <v>431127</v>
          </cell>
          <cell r="E7557" t="str">
            <v>三类</v>
          </cell>
          <cell r="F7557" t="str">
            <v>C302431127</v>
          </cell>
          <cell r="G7557" t="str">
            <v>新村至歧山</v>
          </cell>
          <cell r="H7557">
            <v>0</v>
          </cell>
          <cell r="I7557">
            <v>1.298</v>
          </cell>
          <cell r="J7557">
            <v>1.298</v>
          </cell>
        </row>
        <row r="7558">
          <cell r="C7558" t="str">
            <v>蓝山县</v>
          </cell>
          <cell r="D7558">
            <v>431127</v>
          </cell>
          <cell r="E7558" t="str">
            <v>三类</v>
          </cell>
          <cell r="F7558" t="str">
            <v>C305431127</v>
          </cell>
          <cell r="G7558" t="str">
            <v>湾田至爻山</v>
          </cell>
          <cell r="H7558">
            <v>0</v>
          </cell>
          <cell r="I7558">
            <v>6.746</v>
          </cell>
          <cell r="J7558">
            <v>6.746</v>
          </cell>
        </row>
        <row r="7559">
          <cell r="C7559" t="str">
            <v>蓝山县</v>
          </cell>
          <cell r="D7559">
            <v>431127</v>
          </cell>
          <cell r="E7559" t="str">
            <v>三类</v>
          </cell>
          <cell r="F7559" t="str">
            <v>C306431127</v>
          </cell>
          <cell r="G7559" t="str">
            <v>湾田至锡楼</v>
          </cell>
          <cell r="H7559">
            <v>0</v>
          </cell>
          <cell r="I7559">
            <v>1.951</v>
          </cell>
          <cell r="J7559">
            <v>1.952</v>
          </cell>
        </row>
        <row r="7560">
          <cell r="C7560" t="str">
            <v>蓝山县</v>
          </cell>
          <cell r="D7560">
            <v>431127</v>
          </cell>
          <cell r="E7560" t="str">
            <v>三类</v>
          </cell>
          <cell r="F7560" t="str">
            <v>C319431127</v>
          </cell>
          <cell r="G7560" t="str">
            <v>新村至新村小学</v>
          </cell>
          <cell r="H7560">
            <v>0</v>
          </cell>
          <cell r="I7560">
            <v>1.05</v>
          </cell>
          <cell r="J7560">
            <v>1.05</v>
          </cell>
        </row>
        <row r="7561">
          <cell r="C7561" t="str">
            <v>蓝山县</v>
          </cell>
          <cell r="D7561">
            <v>431127</v>
          </cell>
          <cell r="E7561" t="str">
            <v>三类</v>
          </cell>
          <cell r="F7561" t="str">
            <v>C327431127</v>
          </cell>
          <cell r="G7561" t="str">
            <v>S353至里田</v>
          </cell>
          <cell r="H7561">
            <v>0</v>
          </cell>
          <cell r="I7561">
            <v>1.166</v>
          </cell>
          <cell r="J7561">
            <v>1.166</v>
          </cell>
        </row>
        <row r="7562">
          <cell r="C7562" t="str">
            <v>蓝山县</v>
          </cell>
          <cell r="D7562">
            <v>431127</v>
          </cell>
          <cell r="E7562" t="str">
            <v>三类</v>
          </cell>
          <cell r="F7562" t="str">
            <v>C328431127</v>
          </cell>
          <cell r="G7562" t="str">
            <v>石田至观洞</v>
          </cell>
          <cell r="H7562">
            <v>0.905</v>
          </cell>
          <cell r="I7562">
            <v>1.528</v>
          </cell>
          <cell r="J7562">
            <v>0.597</v>
          </cell>
        </row>
        <row r="7563">
          <cell r="C7563" t="str">
            <v>蓝山县</v>
          </cell>
          <cell r="D7563">
            <v>431127</v>
          </cell>
          <cell r="E7563" t="str">
            <v>三类</v>
          </cell>
          <cell r="F7563" t="str">
            <v>C332431127</v>
          </cell>
          <cell r="G7563" t="str">
            <v>里田至上里田</v>
          </cell>
          <cell r="H7563">
            <v>0</v>
          </cell>
          <cell r="I7563">
            <v>0.359</v>
          </cell>
          <cell r="J7563">
            <v>0.138</v>
          </cell>
        </row>
        <row r="7564">
          <cell r="C7564" t="str">
            <v>蓝山县</v>
          </cell>
          <cell r="D7564">
            <v>431127</v>
          </cell>
          <cell r="E7564" t="str">
            <v>三类</v>
          </cell>
          <cell r="F7564" t="str">
            <v>X045431127</v>
          </cell>
          <cell r="G7564" t="str">
            <v>大桥-竹市</v>
          </cell>
          <cell r="H7564">
            <v>0</v>
          </cell>
          <cell r="I7564">
            <v>12.638</v>
          </cell>
          <cell r="J7564">
            <v>2.996</v>
          </cell>
        </row>
        <row r="7565">
          <cell r="C7565" t="str">
            <v>蓝山县</v>
          </cell>
          <cell r="D7565">
            <v>431127</v>
          </cell>
          <cell r="E7565" t="str">
            <v>三类</v>
          </cell>
          <cell r="F7565" t="str">
            <v>X114431127</v>
          </cell>
          <cell r="G7565" t="str">
            <v>所城至联村</v>
          </cell>
          <cell r="H7565">
            <v>0</v>
          </cell>
          <cell r="I7565">
            <v>21.279</v>
          </cell>
          <cell r="J7565">
            <v>8.53</v>
          </cell>
        </row>
        <row r="7566">
          <cell r="C7566" t="str">
            <v>蓝山县</v>
          </cell>
          <cell r="D7566">
            <v>431127</v>
          </cell>
          <cell r="E7566" t="str">
            <v>三类</v>
          </cell>
          <cell r="F7566" t="str">
            <v>X138431127</v>
          </cell>
          <cell r="G7566" t="str">
            <v>荆竹至江华中星</v>
          </cell>
          <cell r="H7566">
            <v>0</v>
          </cell>
          <cell r="I7566">
            <v>22.706</v>
          </cell>
          <cell r="J7566">
            <v>17.52</v>
          </cell>
        </row>
        <row r="7567">
          <cell r="C7567" t="str">
            <v>蓝山县</v>
          </cell>
          <cell r="D7567">
            <v>431127</v>
          </cell>
          <cell r="E7567" t="str">
            <v>三类</v>
          </cell>
          <cell r="F7567" t="str">
            <v>X139431127</v>
          </cell>
          <cell r="G7567" t="str">
            <v>荆竹至新寨</v>
          </cell>
          <cell r="H7567">
            <v>0</v>
          </cell>
          <cell r="I7567">
            <v>19.703</v>
          </cell>
          <cell r="J7567">
            <v>19.703</v>
          </cell>
        </row>
        <row r="7568">
          <cell r="C7568" t="str">
            <v>蓝山县</v>
          </cell>
          <cell r="D7568">
            <v>431127</v>
          </cell>
          <cell r="E7568" t="str">
            <v>三类</v>
          </cell>
          <cell r="F7568" t="str">
            <v>Y160431127</v>
          </cell>
          <cell r="G7568" t="str">
            <v>走马冲至尧仁</v>
          </cell>
          <cell r="H7568">
            <v>2.604</v>
          </cell>
          <cell r="I7568">
            <v>4.325</v>
          </cell>
          <cell r="J7568">
            <v>1.721</v>
          </cell>
        </row>
        <row r="7569">
          <cell r="C7569" t="str">
            <v>蓝山县</v>
          </cell>
          <cell r="D7569">
            <v>431127</v>
          </cell>
          <cell r="E7569" t="str">
            <v>三类</v>
          </cell>
          <cell r="F7569" t="str">
            <v>Y164431127</v>
          </cell>
          <cell r="G7569" t="str">
            <v>环莲至蓝后</v>
          </cell>
          <cell r="H7569">
            <v>0</v>
          </cell>
          <cell r="I7569">
            <v>8.434</v>
          </cell>
          <cell r="J7569">
            <v>8.44</v>
          </cell>
        </row>
        <row r="7570">
          <cell r="C7570" t="str">
            <v>蓝山县</v>
          </cell>
          <cell r="D7570">
            <v>431127</v>
          </cell>
          <cell r="E7570" t="str">
            <v>三类</v>
          </cell>
          <cell r="F7570" t="str">
            <v>Y165431127</v>
          </cell>
          <cell r="G7570" t="str">
            <v>竹市至塔溪</v>
          </cell>
          <cell r="H7570">
            <v>0</v>
          </cell>
          <cell r="I7570">
            <v>10.926</v>
          </cell>
          <cell r="J7570">
            <v>3.498</v>
          </cell>
        </row>
        <row r="7571">
          <cell r="C7571" t="str">
            <v>蓝山县</v>
          </cell>
          <cell r="D7571">
            <v>431127</v>
          </cell>
          <cell r="E7571" t="str">
            <v>三类</v>
          </cell>
          <cell r="F7571" t="str">
            <v>Y166431127</v>
          </cell>
          <cell r="G7571" t="str">
            <v>S231至团沅</v>
          </cell>
          <cell r="H7571">
            <v>0</v>
          </cell>
          <cell r="I7571">
            <v>4.075</v>
          </cell>
          <cell r="J7571">
            <v>4.074</v>
          </cell>
        </row>
        <row r="7572">
          <cell r="C7572" t="str">
            <v>蓝山县</v>
          </cell>
          <cell r="D7572">
            <v>431127</v>
          </cell>
          <cell r="E7572" t="str">
            <v>三类</v>
          </cell>
          <cell r="F7572" t="str">
            <v>Y366431127</v>
          </cell>
          <cell r="G7572" t="str">
            <v>田心铺至廖狮岭</v>
          </cell>
          <cell r="H7572">
            <v>0</v>
          </cell>
          <cell r="I7572">
            <v>11.652</v>
          </cell>
          <cell r="J7572">
            <v>11.652</v>
          </cell>
        </row>
        <row r="7573">
          <cell r="C7573" t="str">
            <v>蓝山县</v>
          </cell>
          <cell r="D7573">
            <v>431127</v>
          </cell>
          <cell r="E7573" t="str">
            <v>三类</v>
          </cell>
          <cell r="F7573" t="str">
            <v>Y367431127</v>
          </cell>
          <cell r="G7573" t="str">
            <v>关溪至滨溪</v>
          </cell>
          <cell r="H7573">
            <v>0</v>
          </cell>
          <cell r="I7573">
            <v>7.211</v>
          </cell>
          <cell r="J7573">
            <v>7.211</v>
          </cell>
        </row>
        <row r="7574">
          <cell r="C7574" t="str">
            <v>蓝山县</v>
          </cell>
          <cell r="D7574">
            <v>431127</v>
          </cell>
          <cell r="E7574" t="str">
            <v>三类</v>
          </cell>
          <cell r="F7574" t="str">
            <v>Y369431127</v>
          </cell>
          <cell r="G7574" t="str">
            <v>禾家田至枫木山</v>
          </cell>
          <cell r="H7574">
            <v>0</v>
          </cell>
          <cell r="I7574">
            <v>17.176</v>
          </cell>
          <cell r="J7574">
            <v>7.964</v>
          </cell>
        </row>
        <row r="7575">
          <cell r="C7575" t="str">
            <v>蓝山县</v>
          </cell>
          <cell r="D7575">
            <v>431127</v>
          </cell>
          <cell r="E7575" t="str">
            <v>三类</v>
          </cell>
          <cell r="F7575" t="str">
            <v>Y374431127</v>
          </cell>
          <cell r="G7575" t="str">
            <v>歧石脚至刘景福</v>
          </cell>
          <cell r="H7575">
            <v>0</v>
          </cell>
          <cell r="I7575">
            <v>3.199</v>
          </cell>
          <cell r="J7575">
            <v>2.199</v>
          </cell>
        </row>
        <row r="7576">
          <cell r="C7576" t="str">
            <v>蓝山县</v>
          </cell>
          <cell r="D7576">
            <v>431127</v>
          </cell>
          <cell r="E7576" t="str">
            <v>三类</v>
          </cell>
          <cell r="F7576" t="str">
            <v>Y615431127</v>
          </cell>
          <cell r="G7576" t="str">
            <v>上陈至神山</v>
          </cell>
          <cell r="H7576">
            <v>0</v>
          </cell>
          <cell r="I7576">
            <v>6.251</v>
          </cell>
          <cell r="J7576">
            <v>5.154</v>
          </cell>
        </row>
        <row r="7577">
          <cell r="C7577" t="str">
            <v>蓝山县</v>
          </cell>
          <cell r="D7577">
            <v>431127</v>
          </cell>
          <cell r="E7577" t="str">
            <v>三类</v>
          </cell>
          <cell r="F7577" t="str">
            <v>Y617431127</v>
          </cell>
          <cell r="G7577" t="str">
            <v>排楼脚至荷叶塘</v>
          </cell>
          <cell r="H7577">
            <v>0</v>
          </cell>
          <cell r="I7577">
            <v>4.959</v>
          </cell>
          <cell r="J7577">
            <v>1.998</v>
          </cell>
        </row>
        <row r="7578">
          <cell r="C7578" t="str">
            <v>蓝山县</v>
          </cell>
          <cell r="D7578">
            <v>431127</v>
          </cell>
          <cell r="E7578" t="str">
            <v>三类</v>
          </cell>
          <cell r="F7578" t="str">
            <v>Y618431127</v>
          </cell>
          <cell r="G7578" t="str">
            <v>小江洞至俊溪</v>
          </cell>
          <cell r="H7578">
            <v>0</v>
          </cell>
          <cell r="I7578">
            <v>6.128</v>
          </cell>
          <cell r="J7578">
            <v>6.128</v>
          </cell>
        </row>
        <row r="7579">
          <cell r="C7579" t="str">
            <v>蓝山县</v>
          </cell>
          <cell r="D7579">
            <v>431127</v>
          </cell>
          <cell r="E7579" t="str">
            <v>三类</v>
          </cell>
          <cell r="F7579" t="str">
            <v>Y619431127</v>
          </cell>
          <cell r="G7579" t="str">
            <v>万年至幼江</v>
          </cell>
          <cell r="H7579">
            <v>0</v>
          </cell>
          <cell r="I7579">
            <v>4.685</v>
          </cell>
          <cell r="J7579">
            <v>1.301</v>
          </cell>
        </row>
        <row r="7580">
          <cell r="C7580" t="str">
            <v>蓝山县</v>
          </cell>
          <cell r="D7580">
            <v>431127</v>
          </cell>
          <cell r="E7580" t="str">
            <v>三类</v>
          </cell>
          <cell r="F7580" t="str">
            <v>Y620431127</v>
          </cell>
          <cell r="G7580" t="str">
            <v>桃源至源桐</v>
          </cell>
          <cell r="H7580">
            <v>7.193</v>
          </cell>
          <cell r="I7580">
            <v>16.633</v>
          </cell>
          <cell r="J7580">
            <v>1.297</v>
          </cell>
        </row>
        <row r="7581">
          <cell r="C7581" t="str">
            <v>蓝山县</v>
          </cell>
          <cell r="D7581">
            <v>431127</v>
          </cell>
          <cell r="E7581" t="str">
            <v>三类</v>
          </cell>
          <cell r="F7581" t="str">
            <v>Y624431127</v>
          </cell>
          <cell r="G7581" t="str">
            <v>总市至栗木爻</v>
          </cell>
          <cell r="H7581">
            <v>8.086</v>
          </cell>
          <cell r="I7581">
            <v>16.176</v>
          </cell>
          <cell r="J7581">
            <v>7.598</v>
          </cell>
        </row>
        <row r="7582">
          <cell r="C7582" t="str">
            <v>蓝山县</v>
          </cell>
          <cell r="D7582">
            <v>431127</v>
          </cell>
          <cell r="E7582" t="str">
            <v>三类</v>
          </cell>
          <cell r="F7582" t="str">
            <v>Y695431127</v>
          </cell>
          <cell r="G7582" t="str">
            <v>雷家岭至山下</v>
          </cell>
          <cell r="H7582">
            <v>1.917</v>
          </cell>
          <cell r="I7582">
            <v>20.663</v>
          </cell>
          <cell r="J7582">
            <v>4.716</v>
          </cell>
        </row>
        <row r="7583">
          <cell r="C7583" t="str">
            <v>新田县小计</v>
          </cell>
        </row>
        <row r="7583">
          <cell r="J7583">
            <v>132.286</v>
          </cell>
        </row>
        <row r="7584">
          <cell r="C7584" t="str">
            <v>新田县</v>
          </cell>
          <cell r="D7584">
            <v>431128</v>
          </cell>
          <cell r="E7584" t="str">
            <v>一类</v>
          </cell>
          <cell r="F7584" t="str">
            <v>C011431128</v>
          </cell>
          <cell r="G7584" t="str">
            <v>新三线</v>
          </cell>
          <cell r="H7584">
            <v>0</v>
          </cell>
          <cell r="I7584">
            <v>2.303</v>
          </cell>
          <cell r="J7584">
            <v>2.41</v>
          </cell>
        </row>
        <row r="7585">
          <cell r="C7585" t="str">
            <v>新田县</v>
          </cell>
          <cell r="D7585">
            <v>431128</v>
          </cell>
          <cell r="E7585" t="str">
            <v>一类</v>
          </cell>
          <cell r="F7585" t="str">
            <v>C012431128</v>
          </cell>
          <cell r="G7585" t="str">
            <v>长周线</v>
          </cell>
          <cell r="H7585">
            <v>0</v>
          </cell>
          <cell r="I7585">
            <v>2.328</v>
          </cell>
          <cell r="J7585">
            <v>2.328</v>
          </cell>
        </row>
        <row r="7586">
          <cell r="C7586" t="str">
            <v>新田县</v>
          </cell>
          <cell r="D7586">
            <v>431128</v>
          </cell>
          <cell r="E7586" t="str">
            <v>一类</v>
          </cell>
          <cell r="F7586" t="str">
            <v>C014431128</v>
          </cell>
          <cell r="G7586" t="str">
            <v>杨杨线</v>
          </cell>
          <cell r="H7586">
            <v>0.975</v>
          </cell>
          <cell r="I7586">
            <v>3.072</v>
          </cell>
          <cell r="J7586">
            <v>2.097</v>
          </cell>
        </row>
        <row r="7587">
          <cell r="C7587" t="str">
            <v>新田县</v>
          </cell>
          <cell r="D7587">
            <v>431128</v>
          </cell>
          <cell r="E7587" t="str">
            <v>一类</v>
          </cell>
          <cell r="F7587" t="str">
            <v>C025431128</v>
          </cell>
          <cell r="G7587" t="str">
            <v>新塘线</v>
          </cell>
          <cell r="H7587">
            <v>0</v>
          </cell>
          <cell r="I7587">
            <v>0.5</v>
          </cell>
          <cell r="J7587">
            <v>0.5</v>
          </cell>
        </row>
        <row r="7588">
          <cell r="C7588" t="str">
            <v>新田县</v>
          </cell>
          <cell r="D7588">
            <v>431128</v>
          </cell>
          <cell r="E7588" t="str">
            <v>一类</v>
          </cell>
          <cell r="F7588" t="str">
            <v>C062431128</v>
          </cell>
          <cell r="G7588" t="str">
            <v>新大线</v>
          </cell>
          <cell r="H7588">
            <v>0</v>
          </cell>
          <cell r="I7588">
            <v>2</v>
          </cell>
          <cell r="J7588">
            <v>2</v>
          </cell>
        </row>
        <row r="7589">
          <cell r="C7589" t="str">
            <v>新田县</v>
          </cell>
          <cell r="D7589">
            <v>431128</v>
          </cell>
          <cell r="E7589" t="str">
            <v>一类</v>
          </cell>
          <cell r="F7589" t="str">
            <v>C079431128</v>
          </cell>
          <cell r="G7589" t="str">
            <v>叉新线</v>
          </cell>
          <cell r="H7589">
            <v>0</v>
          </cell>
          <cell r="I7589">
            <v>0.797</v>
          </cell>
          <cell r="J7589">
            <v>0.797</v>
          </cell>
        </row>
        <row r="7590">
          <cell r="C7590" t="str">
            <v>新田县</v>
          </cell>
          <cell r="D7590">
            <v>431128</v>
          </cell>
          <cell r="E7590" t="str">
            <v>一类</v>
          </cell>
          <cell r="F7590" t="str">
            <v>C087431128</v>
          </cell>
          <cell r="G7590" t="str">
            <v>罗罗线</v>
          </cell>
          <cell r="H7590">
            <v>3.643</v>
          </cell>
          <cell r="I7590">
            <v>5.126</v>
          </cell>
          <cell r="J7590">
            <v>1.483</v>
          </cell>
        </row>
        <row r="7591">
          <cell r="C7591" t="str">
            <v>新田县</v>
          </cell>
          <cell r="D7591">
            <v>431128</v>
          </cell>
          <cell r="E7591" t="str">
            <v>一类</v>
          </cell>
          <cell r="F7591" t="str">
            <v>C126431128</v>
          </cell>
          <cell r="G7591" t="str">
            <v>麻麻线</v>
          </cell>
          <cell r="H7591">
            <v>0</v>
          </cell>
          <cell r="I7591">
            <v>3.301</v>
          </cell>
          <cell r="J7591">
            <v>3.289</v>
          </cell>
        </row>
        <row r="7592">
          <cell r="C7592" t="str">
            <v>新田县</v>
          </cell>
          <cell r="D7592">
            <v>431128</v>
          </cell>
          <cell r="E7592" t="str">
            <v>一类</v>
          </cell>
          <cell r="F7592" t="str">
            <v>C170431128</v>
          </cell>
          <cell r="G7592" t="str">
            <v>桑桑线</v>
          </cell>
          <cell r="H7592">
            <v>0.758</v>
          </cell>
          <cell r="I7592">
            <v>2.85</v>
          </cell>
          <cell r="J7592">
            <v>2.092</v>
          </cell>
        </row>
        <row r="7593">
          <cell r="C7593" t="str">
            <v>新田县</v>
          </cell>
          <cell r="D7593">
            <v>431128</v>
          </cell>
          <cell r="E7593" t="str">
            <v>一类</v>
          </cell>
          <cell r="F7593" t="str">
            <v>C171431128</v>
          </cell>
          <cell r="G7593" t="str">
            <v>田大线</v>
          </cell>
          <cell r="H7593">
            <v>0</v>
          </cell>
          <cell r="I7593">
            <v>4.251</v>
          </cell>
          <cell r="J7593">
            <v>4.251</v>
          </cell>
        </row>
        <row r="7594">
          <cell r="C7594" t="str">
            <v>新田县</v>
          </cell>
          <cell r="D7594">
            <v>431128</v>
          </cell>
          <cell r="E7594" t="str">
            <v>一类</v>
          </cell>
          <cell r="F7594" t="str">
            <v>C174431128</v>
          </cell>
          <cell r="G7594" t="str">
            <v>珠珠线</v>
          </cell>
          <cell r="H7594">
            <v>0</v>
          </cell>
          <cell r="I7594">
            <v>2.361</v>
          </cell>
          <cell r="J7594">
            <v>2.361</v>
          </cell>
        </row>
        <row r="7595">
          <cell r="C7595" t="str">
            <v>新田县</v>
          </cell>
          <cell r="D7595">
            <v>431128</v>
          </cell>
          <cell r="E7595" t="str">
            <v>一类</v>
          </cell>
          <cell r="F7595" t="str">
            <v>C190431128</v>
          </cell>
          <cell r="G7595" t="str">
            <v>山三线</v>
          </cell>
          <cell r="H7595">
            <v>0</v>
          </cell>
          <cell r="I7595">
            <v>3.864</v>
          </cell>
          <cell r="J7595">
            <v>3.858</v>
          </cell>
        </row>
        <row r="7596">
          <cell r="C7596" t="str">
            <v>新田县</v>
          </cell>
          <cell r="D7596">
            <v>431128</v>
          </cell>
          <cell r="E7596" t="str">
            <v>一类</v>
          </cell>
          <cell r="F7596" t="str">
            <v>C208431128</v>
          </cell>
          <cell r="G7596" t="str">
            <v>坪坪线</v>
          </cell>
          <cell r="H7596">
            <v>0</v>
          </cell>
          <cell r="I7596">
            <v>1.968</v>
          </cell>
          <cell r="J7596">
            <v>1.242</v>
          </cell>
        </row>
        <row r="7597">
          <cell r="C7597" t="str">
            <v>新田县</v>
          </cell>
          <cell r="D7597">
            <v>431128</v>
          </cell>
          <cell r="E7597" t="str">
            <v>一类</v>
          </cell>
          <cell r="F7597" t="str">
            <v>C261431128</v>
          </cell>
          <cell r="G7597" t="str">
            <v>塘欧线</v>
          </cell>
          <cell r="H7597">
            <v>0</v>
          </cell>
          <cell r="I7597">
            <v>1.414</v>
          </cell>
          <cell r="J7597">
            <v>1.411</v>
          </cell>
        </row>
        <row r="7598">
          <cell r="C7598" t="str">
            <v>新田县</v>
          </cell>
          <cell r="D7598">
            <v>431128</v>
          </cell>
          <cell r="E7598" t="str">
            <v>一类</v>
          </cell>
          <cell r="F7598" t="str">
            <v>C355431128</v>
          </cell>
          <cell r="G7598" t="str">
            <v>石石线</v>
          </cell>
          <cell r="H7598">
            <v>0</v>
          </cell>
          <cell r="I7598">
            <v>1.877</v>
          </cell>
          <cell r="J7598">
            <v>1.877</v>
          </cell>
        </row>
        <row r="7599">
          <cell r="C7599" t="str">
            <v>新田县</v>
          </cell>
          <cell r="D7599">
            <v>431128</v>
          </cell>
          <cell r="E7599" t="str">
            <v>一类</v>
          </cell>
          <cell r="F7599" t="str">
            <v>C359431128</v>
          </cell>
          <cell r="G7599" t="str">
            <v>村村线</v>
          </cell>
          <cell r="H7599">
            <v>0.287</v>
          </cell>
          <cell r="I7599">
            <v>2.088</v>
          </cell>
          <cell r="J7599">
            <v>1.795</v>
          </cell>
        </row>
        <row r="7600">
          <cell r="C7600" t="str">
            <v>新田县</v>
          </cell>
          <cell r="D7600">
            <v>431128</v>
          </cell>
          <cell r="E7600" t="str">
            <v>一类</v>
          </cell>
          <cell r="F7600" t="str">
            <v>C360431128</v>
          </cell>
          <cell r="G7600" t="str">
            <v>龙金线</v>
          </cell>
          <cell r="H7600">
            <v>0</v>
          </cell>
          <cell r="I7600">
            <v>0.888</v>
          </cell>
          <cell r="J7600">
            <v>0.213</v>
          </cell>
        </row>
        <row r="7601">
          <cell r="C7601" t="str">
            <v>新田县</v>
          </cell>
          <cell r="D7601">
            <v>431128</v>
          </cell>
          <cell r="E7601" t="str">
            <v>一类</v>
          </cell>
          <cell r="F7601" t="str">
            <v>C364431128</v>
          </cell>
          <cell r="G7601" t="str">
            <v>金永线</v>
          </cell>
          <cell r="H7601">
            <v>0.701</v>
          </cell>
          <cell r="I7601">
            <v>0.784</v>
          </cell>
          <cell r="J7601">
            <v>0.083</v>
          </cell>
        </row>
        <row r="7602">
          <cell r="C7602" t="str">
            <v>新田县</v>
          </cell>
          <cell r="D7602">
            <v>431128</v>
          </cell>
          <cell r="E7602" t="str">
            <v>一类</v>
          </cell>
          <cell r="F7602" t="str">
            <v>C379431128</v>
          </cell>
          <cell r="G7602" t="str">
            <v>枣枣线</v>
          </cell>
          <cell r="H7602">
            <v>0</v>
          </cell>
          <cell r="I7602">
            <v>1.378</v>
          </cell>
          <cell r="J7602">
            <v>1.377</v>
          </cell>
        </row>
        <row r="7603">
          <cell r="C7603" t="str">
            <v>新田县</v>
          </cell>
          <cell r="D7603">
            <v>431128</v>
          </cell>
          <cell r="E7603" t="str">
            <v>一类</v>
          </cell>
          <cell r="F7603" t="str">
            <v>C386431128</v>
          </cell>
          <cell r="G7603" t="str">
            <v>大大线</v>
          </cell>
          <cell r="H7603">
            <v>0</v>
          </cell>
          <cell r="I7603">
            <v>2.106</v>
          </cell>
          <cell r="J7603">
            <v>2.106</v>
          </cell>
        </row>
        <row r="7604">
          <cell r="C7604" t="str">
            <v>新田县</v>
          </cell>
          <cell r="D7604">
            <v>431128</v>
          </cell>
          <cell r="E7604" t="str">
            <v>一类</v>
          </cell>
          <cell r="F7604" t="str">
            <v>C389431128</v>
          </cell>
          <cell r="G7604" t="str">
            <v>罗大线</v>
          </cell>
          <cell r="H7604">
            <v>0</v>
          </cell>
          <cell r="I7604">
            <v>3.097</v>
          </cell>
          <cell r="J7604">
            <v>3.095</v>
          </cell>
        </row>
        <row r="7605">
          <cell r="C7605" t="str">
            <v>新田县</v>
          </cell>
          <cell r="D7605">
            <v>431128</v>
          </cell>
          <cell r="E7605" t="str">
            <v>一类</v>
          </cell>
          <cell r="F7605" t="str">
            <v>C395431128</v>
          </cell>
          <cell r="G7605" t="str">
            <v>新罗线</v>
          </cell>
          <cell r="H7605">
            <v>0</v>
          </cell>
          <cell r="I7605">
            <v>0.362</v>
          </cell>
          <cell r="J7605">
            <v>0.22</v>
          </cell>
        </row>
        <row r="7606">
          <cell r="C7606" t="str">
            <v>新田县</v>
          </cell>
          <cell r="D7606">
            <v>431128</v>
          </cell>
          <cell r="E7606" t="str">
            <v>一类</v>
          </cell>
          <cell r="F7606" t="str">
            <v>C401431128</v>
          </cell>
          <cell r="G7606" t="str">
            <v>叉杨线</v>
          </cell>
          <cell r="H7606">
            <v>0</v>
          </cell>
          <cell r="I7606">
            <v>0.819</v>
          </cell>
          <cell r="J7606">
            <v>0.817</v>
          </cell>
        </row>
        <row r="7607">
          <cell r="C7607" t="str">
            <v>新田县</v>
          </cell>
          <cell r="D7607">
            <v>431128</v>
          </cell>
          <cell r="E7607" t="str">
            <v>一类</v>
          </cell>
          <cell r="F7607" t="str">
            <v>C416431128</v>
          </cell>
          <cell r="G7607" t="str">
            <v>冷冷线</v>
          </cell>
          <cell r="H7607">
            <v>0</v>
          </cell>
          <cell r="I7607">
            <v>3.214</v>
          </cell>
          <cell r="J7607">
            <v>3.214</v>
          </cell>
        </row>
        <row r="7608">
          <cell r="C7608" t="str">
            <v>新田县</v>
          </cell>
          <cell r="D7608">
            <v>431128</v>
          </cell>
          <cell r="E7608" t="str">
            <v>一类</v>
          </cell>
          <cell r="F7608" t="str">
            <v>C430431128</v>
          </cell>
          <cell r="G7608" t="str">
            <v>叉流线</v>
          </cell>
          <cell r="H7608">
            <v>0</v>
          </cell>
          <cell r="I7608">
            <v>1.257</v>
          </cell>
          <cell r="J7608">
            <v>1.255</v>
          </cell>
        </row>
        <row r="7609">
          <cell r="C7609" t="str">
            <v>新田县</v>
          </cell>
          <cell r="D7609">
            <v>431128</v>
          </cell>
          <cell r="E7609" t="str">
            <v>一类</v>
          </cell>
          <cell r="F7609" t="str">
            <v>C437431128</v>
          </cell>
          <cell r="G7609" t="str">
            <v>大大线</v>
          </cell>
          <cell r="H7609">
            <v>0.997</v>
          </cell>
          <cell r="I7609">
            <v>4.286</v>
          </cell>
          <cell r="J7609">
            <v>3.289</v>
          </cell>
        </row>
        <row r="7610">
          <cell r="C7610" t="str">
            <v>新田县</v>
          </cell>
          <cell r="D7610">
            <v>431128</v>
          </cell>
          <cell r="E7610" t="str">
            <v>一类</v>
          </cell>
          <cell r="F7610" t="str">
            <v>C499431128</v>
          </cell>
          <cell r="G7610" t="str">
            <v>骆老线</v>
          </cell>
          <cell r="H7610">
            <v>0</v>
          </cell>
          <cell r="I7610">
            <v>1.209</v>
          </cell>
          <cell r="J7610">
            <v>1.209</v>
          </cell>
        </row>
        <row r="7611">
          <cell r="C7611" t="str">
            <v>新田县</v>
          </cell>
          <cell r="D7611">
            <v>431128</v>
          </cell>
          <cell r="E7611" t="str">
            <v>一类</v>
          </cell>
          <cell r="F7611" t="str">
            <v>C507431128</v>
          </cell>
          <cell r="G7611" t="str">
            <v>南燕线</v>
          </cell>
          <cell r="H7611">
            <v>0</v>
          </cell>
          <cell r="I7611">
            <v>0.596</v>
          </cell>
          <cell r="J7611">
            <v>0.594</v>
          </cell>
        </row>
        <row r="7612">
          <cell r="C7612" t="str">
            <v>新田县</v>
          </cell>
          <cell r="D7612">
            <v>431128</v>
          </cell>
          <cell r="E7612" t="str">
            <v>一类</v>
          </cell>
          <cell r="F7612" t="str">
            <v>C528431128</v>
          </cell>
          <cell r="G7612" t="str">
            <v>兰燕线</v>
          </cell>
          <cell r="H7612">
            <v>0</v>
          </cell>
          <cell r="I7612">
            <v>1.662</v>
          </cell>
          <cell r="J7612">
            <v>1.658</v>
          </cell>
        </row>
        <row r="7613">
          <cell r="C7613" t="str">
            <v>新田县</v>
          </cell>
          <cell r="D7613">
            <v>431128</v>
          </cell>
          <cell r="E7613" t="str">
            <v>一类</v>
          </cell>
          <cell r="F7613" t="str">
            <v>X104431128</v>
          </cell>
          <cell r="G7613" t="str">
            <v>石金线</v>
          </cell>
          <cell r="H7613">
            <v>0</v>
          </cell>
          <cell r="I7613">
            <v>11.795</v>
          </cell>
          <cell r="J7613">
            <v>2.099</v>
          </cell>
        </row>
        <row r="7614">
          <cell r="C7614" t="str">
            <v>新田县</v>
          </cell>
          <cell r="D7614">
            <v>431128</v>
          </cell>
          <cell r="E7614" t="str">
            <v>一类</v>
          </cell>
          <cell r="F7614" t="str">
            <v>X105431128</v>
          </cell>
          <cell r="G7614" t="str">
            <v>泥骥线</v>
          </cell>
          <cell r="H7614">
            <v>0</v>
          </cell>
          <cell r="I7614">
            <v>29.13</v>
          </cell>
          <cell r="J7614">
            <v>0.941</v>
          </cell>
        </row>
        <row r="7615">
          <cell r="C7615" t="str">
            <v>新田县</v>
          </cell>
          <cell r="D7615">
            <v>431128</v>
          </cell>
          <cell r="E7615" t="str">
            <v>一类</v>
          </cell>
          <cell r="F7615" t="str">
            <v>X137431128</v>
          </cell>
          <cell r="G7615" t="str">
            <v>金白线</v>
          </cell>
          <cell r="H7615">
            <v>0</v>
          </cell>
          <cell r="I7615">
            <v>6.211</v>
          </cell>
          <cell r="J7615">
            <v>1.894</v>
          </cell>
        </row>
        <row r="7616">
          <cell r="C7616" t="str">
            <v>新田县</v>
          </cell>
          <cell r="D7616">
            <v>431128</v>
          </cell>
          <cell r="E7616" t="str">
            <v>一类</v>
          </cell>
          <cell r="F7616" t="str">
            <v>Y110431128</v>
          </cell>
          <cell r="G7616" t="str">
            <v>周梓线</v>
          </cell>
          <cell r="H7616">
            <v>0</v>
          </cell>
          <cell r="I7616">
            <v>9.815</v>
          </cell>
          <cell r="J7616">
            <v>8.085</v>
          </cell>
        </row>
        <row r="7617">
          <cell r="C7617" t="str">
            <v>新田县</v>
          </cell>
          <cell r="D7617">
            <v>431128</v>
          </cell>
          <cell r="E7617" t="str">
            <v>一类</v>
          </cell>
          <cell r="F7617" t="str">
            <v>Y118431128</v>
          </cell>
          <cell r="G7617" t="str">
            <v>茂民线</v>
          </cell>
          <cell r="H7617">
            <v>0</v>
          </cell>
          <cell r="I7617">
            <v>3.288</v>
          </cell>
          <cell r="J7617">
            <v>3.288</v>
          </cell>
        </row>
        <row r="7618">
          <cell r="C7618" t="str">
            <v>新田县</v>
          </cell>
          <cell r="D7618">
            <v>431128</v>
          </cell>
          <cell r="E7618" t="str">
            <v>一类</v>
          </cell>
          <cell r="F7618" t="str">
            <v>Y120431128</v>
          </cell>
          <cell r="G7618" t="str">
            <v>贺潮线</v>
          </cell>
          <cell r="H7618">
            <v>0</v>
          </cell>
          <cell r="I7618">
            <v>11.418</v>
          </cell>
          <cell r="J7618">
            <v>1.516</v>
          </cell>
        </row>
        <row r="7619">
          <cell r="C7619" t="str">
            <v>新田县</v>
          </cell>
          <cell r="D7619">
            <v>431128</v>
          </cell>
          <cell r="E7619" t="str">
            <v>一类</v>
          </cell>
          <cell r="F7619" t="str">
            <v>Y377431128</v>
          </cell>
          <cell r="G7619" t="str">
            <v>过东线</v>
          </cell>
          <cell r="H7619">
            <v>0</v>
          </cell>
          <cell r="I7619">
            <v>5.86</v>
          </cell>
          <cell r="J7619">
            <v>5.86</v>
          </cell>
        </row>
        <row r="7620">
          <cell r="C7620" t="str">
            <v>新田县</v>
          </cell>
          <cell r="D7620">
            <v>431128</v>
          </cell>
          <cell r="E7620" t="str">
            <v>一类</v>
          </cell>
          <cell r="F7620" t="str">
            <v>Y378431128</v>
          </cell>
          <cell r="G7620" t="str">
            <v>新铁线</v>
          </cell>
          <cell r="H7620">
            <v>0</v>
          </cell>
          <cell r="I7620">
            <v>11.335</v>
          </cell>
          <cell r="J7620">
            <v>4.834</v>
          </cell>
        </row>
        <row r="7621">
          <cell r="C7621" t="str">
            <v>新田县</v>
          </cell>
          <cell r="D7621">
            <v>431128</v>
          </cell>
          <cell r="E7621" t="str">
            <v>一类</v>
          </cell>
          <cell r="F7621" t="str">
            <v>Y380431128</v>
          </cell>
          <cell r="G7621" t="str">
            <v>大潭线</v>
          </cell>
          <cell r="H7621">
            <v>0</v>
          </cell>
          <cell r="I7621">
            <v>6.681</v>
          </cell>
          <cell r="J7621">
            <v>2.394</v>
          </cell>
        </row>
        <row r="7622">
          <cell r="C7622" t="str">
            <v>新田县</v>
          </cell>
          <cell r="D7622">
            <v>431128</v>
          </cell>
          <cell r="E7622" t="str">
            <v>一类</v>
          </cell>
          <cell r="F7622" t="str">
            <v>Y383431128</v>
          </cell>
          <cell r="G7622" t="str">
            <v>高邝线</v>
          </cell>
          <cell r="H7622">
            <v>0</v>
          </cell>
          <cell r="I7622">
            <v>1.498</v>
          </cell>
          <cell r="J7622">
            <v>1.498</v>
          </cell>
        </row>
        <row r="7623">
          <cell r="C7623" t="str">
            <v>新田县</v>
          </cell>
          <cell r="D7623">
            <v>431128</v>
          </cell>
          <cell r="E7623" t="str">
            <v>一类</v>
          </cell>
          <cell r="F7623" t="str">
            <v>Y385431128</v>
          </cell>
          <cell r="G7623" t="str">
            <v>伍田线</v>
          </cell>
          <cell r="H7623">
            <v>0</v>
          </cell>
          <cell r="I7623">
            <v>7.935</v>
          </cell>
          <cell r="J7623">
            <v>3.051</v>
          </cell>
        </row>
        <row r="7624">
          <cell r="C7624" t="str">
            <v>新田县</v>
          </cell>
          <cell r="D7624">
            <v>431128</v>
          </cell>
          <cell r="E7624" t="str">
            <v>一类</v>
          </cell>
          <cell r="F7624" t="str">
            <v>Y393431128</v>
          </cell>
          <cell r="G7624" t="str">
            <v>三洞线</v>
          </cell>
          <cell r="H7624">
            <v>0</v>
          </cell>
          <cell r="I7624">
            <v>6.183</v>
          </cell>
          <cell r="J7624">
            <v>5.368</v>
          </cell>
        </row>
        <row r="7625">
          <cell r="C7625" t="str">
            <v>新田县</v>
          </cell>
          <cell r="D7625">
            <v>431128</v>
          </cell>
          <cell r="E7625" t="str">
            <v>一类</v>
          </cell>
          <cell r="F7625" t="str">
            <v>Y395431128</v>
          </cell>
          <cell r="G7625" t="str">
            <v>大源线</v>
          </cell>
          <cell r="H7625">
            <v>0</v>
          </cell>
          <cell r="I7625">
            <v>6.381</v>
          </cell>
          <cell r="J7625">
            <v>2.048</v>
          </cell>
        </row>
        <row r="7626">
          <cell r="C7626" t="str">
            <v>新田县</v>
          </cell>
          <cell r="D7626">
            <v>431128</v>
          </cell>
          <cell r="E7626" t="str">
            <v>一类</v>
          </cell>
          <cell r="F7626" t="str">
            <v>Y526431128</v>
          </cell>
          <cell r="G7626" t="str">
            <v>梅水线</v>
          </cell>
          <cell r="H7626">
            <v>0</v>
          </cell>
          <cell r="I7626">
            <v>7.981</v>
          </cell>
          <cell r="J7626">
            <v>4.606</v>
          </cell>
        </row>
        <row r="7627">
          <cell r="C7627" t="str">
            <v>新田县</v>
          </cell>
          <cell r="D7627">
            <v>431128</v>
          </cell>
          <cell r="E7627" t="str">
            <v>一类</v>
          </cell>
          <cell r="F7627" t="str">
            <v>Y625431128</v>
          </cell>
          <cell r="G7627" t="str">
            <v>心上线</v>
          </cell>
          <cell r="H7627">
            <v>0</v>
          </cell>
          <cell r="I7627">
            <v>6.028</v>
          </cell>
          <cell r="J7627">
            <v>1.899</v>
          </cell>
        </row>
        <row r="7628">
          <cell r="C7628" t="str">
            <v>新田县</v>
          </cell>
          <cell r="D7628">
            <v>431128</v>
          </cell>
          <cell r="E7628" t="str">
            <v>一类</v>
          </cell>
          <cell r="F7628" t="str">
            <v>Y627431128</v>
          </cell>
          <cell r="G7628" t="str">
            <v>溪牛线</v>
          </cell>
          <cell r="H7628">
            <v>0</v>
          </cell>
          <cell r="I7628">
            <v>2.435</v>
          </cell>
          <cell r="J7628">
            <v>2.435</v>
          </cell>
        </row>
        <row r="7629">
          <cell r="C7629" t="str">
            <v>新田县</v>
          </cell>
          <cell r="D7629">
            <v>431128</v>
          </cell>
          <cell r="E7629" t="str">
            <v>一类</v>
          </cell>
          <cell r="F7629" t="str">
            <v>Y629431128</v>
          </cell>
          <cell r="G7629" t="str">
            <v>枧永线</v>
          </cell>
          <cell r="H7629">
            <v>0</v>
          </cell>
          <cell r="I7629">
            <v>16.223</v>
          </cell>
          <cell r="J7629">
            <v>2.521</v>
          </cell>
        </row>
        <row r="7630">
          <cell r="C7630" t="str">
            <v>新田县</v>
          </cell>
          <cell r="D7630">
            <v>431128</v>
          </cell>
          <cell r="E7630" t="str">
            <v>一类</v>
          </cell>
          <cell r="F7630" t="str">
            <v>Y630431128</v>
          </cell>
          <cell r="G7630" t="str">
            <v>石山线</v>
          </cell>
          <cell r="H7630">
            <v>0</v>
          </cell>
          <cell r="I7630">
            <v>2.54</v>
          </cell>
          <cell r="J7630">
            <v>1.062</v>
          </cell>
        </row>
        <row r="7631">
          <cell r="C7631" t="str">
            <v>新田县</v>
          </cell>
          <cell r="D7631">
            <v>431128</v>
          </cell>
          <cell r="E7631" t="str">
            <v>一类</v>
          </cell>
          <cell r="F7631" t="str">
            <v>Y632431128</v>
          </cell>
          <cell r="G7631" t="str">
            <v>山三线</v>
          </cell>
          <cell r="H7631">
            <v>3.89</v>
          </cell>
          <cell r="I7631">
            <v>8.195</v>
          </cell>
          <cell r="J7631">
            <v>4.305</v>
          </cell>
        </row>
        <row r="7632">
          <cell r="C7632" t="str">
            <v>新田县</v>
          </cell>
          <cell r="D7632">
            <v>431128</v>
          </cell>
          <cell r="E7632" t="str">
            <v>一类</v>
          </cell>
          <cell r="F7632" t="str">
            <v>Y633431128</v>
          </cell>
          <cell r="G7632" t="str">
            <v>道大线</v>
          </cell>
          <cell r="H7632">
            <v>0</v>
          </cell>
          <cell r="I7632">
            <v>2.74</v>
          </cell>
          <cell r="J7632">
            <v>2.74</v>
          </cell>
        </row>
        <row r="7633">
          <cell r="C7633" t="str">
            <v>新田县</v>
          </cell>
          <cell r="D7633">
            <v>431128</v>
          </cell>
          <cell r="E7633" t="str">
            <v>一类</v>
          </cell>
          <cell r="F7633" t="str">
            <v>Y636431128</v>
          </cell>
          <cell r="G7633" t="str">
            <v>乐乐线</v>
          </cell>
          <cell r="H7633">
            <v>0</v>
          </cell>
          <cell r="I7633">
            <v>1.297</v>
          </cell>
          <cell r="J7633">
            <v>1.297</v>
          </cell>
        </row>
        <row r="7634">
          <cell r="C7634" t="str">
            <v>新田县</v>
          </cell>
          <cell r="D7634">
            <v>431128</v>
          </cell>
          <cell r="E7634" t="str">
            <v>一类</v>
          </cell>
          <cell r="F7634" t="str">
            <v>Y640431128</v>
          </cell>
          <cell r="G7634" t="str">
            <v>乐乐线</v>
          </cell>
          <cell r="H7634">
            <v>0</v>
          </cell>
          <cell r="I7634">
            <v>4.878</v>
          </cell>
          <cell r="J7634">
            <v>4.878</v>
          </cell>
        </row>
        <row r="7635">
          <cell r="C7635" t="str">
            <v>新田县</v>
          </cell>
          <cell r="D7635">
            <v>431128</v>
          </cell>
          <cell r="E7635" t="str">
            <v>一类</v>
          </cell>
          <cell r="F7635" t="str">
            <v>Y642431128</v>
          </cell>
          <cell r="G7635" t="str">
            <v>门舍线</v>
          </cell>
          <cell r="H7635">
            <v>0</v>
          </cell>
          <cell r="I7635">
            <v>16.469</v>
          </cell>
          <cell r="J7635">
            <v>5.508</v>
          </cell>
        </row>
        <row r="7636">
          <cell r="C7636" t="str">
            <v>新田县</v>
          </cell>
          <cell r="D7636">
            <v>431128</v>
          </cell>
          <cell r="E7636" t="str">
            <v>一类</v>
          </cell>
          <cell r="F7636" t="str">
            <v>Y776431128</v>
          </cell>
          <cell r="G7636" t="str">
            <v>龙富线</v>
          </cell>
          <cell r="H7636">
            <v>0</v>
          </cell>
          <cell r="I7636">
            <v>5.238</v>
          </cell>
          <cell r="J7636">
            <v>5.238</v>
          </cell>
        </row>
        <row r="7637">
          <cell r="C7637" t="str">
            <v>江华瑶族自治县小计</v>
          </cell>
        </row>
        <row r="7637">
          <cell r="J7637">
            <v>483.08</v>
          </cell>
        </row>
        <row r="7638">
          <cell r="C7638" t="str">
            <v>江华瑶族自治县</v>
          </cell>
          <cell r="D7638">
            <v>431129</v>
          </cell>
          <cell r="E7638" t="str">
            <v>一类</v>
          </cell>
          <cell r="F7638" t="str">
            <v>C005431129</v>
          </cell>
          <cell r="G7638" t="str">
            <v>双双线</v>
          </cell>
          <cell r="H7638">
            <v>0</v>
          </cell>
          <cell r="I7638">
            <v>2.567</v>
          </cell>
          <cell r="J7638">
            <v>2.559</v>
          </cell>
        </row>
        <row r="7639">
          <cell r="C7639" t="str">
            <v>江华瑶族自治县</v>
          </cell>
          <cell r="D7639">
            <v>431129</v>
          </cell>
          <cell r="E7639" t="str">
            <v>一类</v>
          </cell>
          <cell r="F7639" t="str">
            <v>C008431129</v>
          </cell>
          <cell r="G7639" t="str">
            <v>百白线</v>
          </cell>
          <cell r="H7639">
            <v>0</v>
          </cell>
          <cell r="I7639">
            <v>1.415</v>
          </cell>
          <cell r="J7639">
            <v>0.404</v>
          </cell>
        </row>
        <row r="7640">
          <cell r="C7640" t="str">
            <v>江华瑶族自治县</v>
          </cell>
          <cell r="D7640">
            <v>431129</v>
          </cell>
          <cell r="E7640" t="str">
            <v>一类</v>
          </cell>
          <cell r="F7640" t="str">
            <v>C009431129</v>
          </cell>
          <cell r="G7640" t="str">
            <v>架茅线</v>
          </cell>
          <cell r="H7640">
            <v>0</v>
          </cell>
          <cell r="I7640">
            <v>4.68</v>
          </cell>
          <cell r="J7640">
            <v>4.642</v>
          </cell>
        </row>
        <row r="7641">
          <cell r="C7641" t="str">
            <v>江华瑶族自治县</v>
          </cell>
          <cell r="D7641">
            <v>431129</v>
          </cell>
          <cell r="E7641" t="str">
            <v>一类</v>
          </cell>
          <cell r="F7641" t="str">
            <v>C032431129</v>
          </cell>
          <cell r="G7641" t="str">
            <v>新河线</v>
          </cell>
          <cell r="H7641">
            <v>0</v>
          </cell>
          <cell r="I7641">
            <v>0.48</v>
          </cell>
          <cell r="J7641">
            <v>0.478</v>
          </cell>
        </row>
        <row r="7642">
          <cell r="C7642" t="str">
            <v>江华瑶族自治县</v>
          </cell>
          <cell r="D7642">
            <v>431129</v>
          </cell>
          <cell r="E7642" t="str">
            <v>一类</v>
          </cell>
          <cell r="F7642" t="str">
            <v>C033431129</v>
          </cell>
          <cell r="G7642" t="str">
            <v>变停线</v>
          </cell>
          <cell r="H7642">
            <v>0</v>
          </cell>
          <cell r="I7642">
            <v>2.853</v>
          </cell>
          <cell r="J7642">
            <v>2.848</v>
          </cell>
        </row>
        <row r="7643">
          <cell r="C7643" t="str">
            <v>江华瑶族自治县</v>
          </cell>
          <cell r="D7643">
            <v>431129</v>
          </cell>
          <cell r="E7643" t="str">
            <v>一类</v>
          </cell>
          <cell r="F7643" t="str">
            <v>C036431129</v>
          </cell>
          <cell r="G7643" t="str">
            <v>坝阳线</v>
          </cell>
          <cell r="H7643">
            <v>0</v>
          </cell>
          <cell r="I7643">
            <v>0.611</v>
          </cell>
          <cell r="J7643">
            <v>0.61</v>
          </cell>
        </row>
        <row r="7644">
          <cell r="C7644" t="str">
            <v>江华瑶族自治县</v>
          </cell>
          <cell r="D7644">
            <v>431129</v>
          </cell>
          <cell r="E7644" t="str">
            <v>一类</v>
          </cell>
          <cell r="F7644" t="str">
            <v>C037431129</v>
          </cell>
          <cell r="G7644" t="str">
            <v>万万线</v>
          </cell>
          <cell r="H7644">
            <v>0</v>
          </cell>
          <cell r="I7644">
            <v>2.572</v>
          </cell>
          <cell r="J7644">
            <v>2.569</v>
          </cell>
        </row>
        <row r="7645">
          <cell r="C7645" t="str">
            <v>江华瑶族自治县</v>
          </cell>
          <cell r="D7645">
            <v>431129</v>
          </cell>
          <cell r="E7645" t="str">
            <v>一类</v>
          </cell>
          <cell r="F7645" t="str">
            <v>C042431129</v>
          </cell>
          <cell r="G7645" t="str">
            <v>赫赫线</v>
          </cell>
          <cell r="H7645">
            <v>0</v>
          </cell>
          <cell r="I7645">
            <v>2.385</v>
          </cell>
          <cell r="J7645">
            <v>2.38</v>
          </cell>
        </row>
        <row r="7646">
          <cell r="C7646" t="str">
            <v>江华瑶族自治县</v>
          </cell>
          <cell r="D7646">
            <v>431129</v>
          </cell>
          <cell r="E7646" t="str">
            <v>一类</v>
          </cell>
          <cell r="F7646" t="str">
            <v>C044431129</v>
          </cell>
          <cell r="G7646" t="str">
            <v>渔渔线</v>
          </cell>
          <cell r="H7646">
            <v>0</v>
          </cell>
          <cell r="I7646">
            <v>3.06</v>
          </cell>
          <cell r="J7646">
            <v>3.051</v>
          </cell>
        </row>
        <row r="7647">
          <cell r="C7647" t="str">
            <v>江华瑶族自治县</v>
          </cell>
          <cell r="D7647">
            <v>431129</v>
          </cell>
          <cell r="E7647" t="str">
            <v>一类</v>
          </cell>
          <cell r="F7647" t="str">
            <v>C058431129</v>
          </cell>
          <cell r="G7647" t="str">
            <v>八八线</v>
          </cell>
          <cell r="H7647">
            <v>0</v>
          </cell>
          <cell r="I7647">
            <v>1.262</v>
          </cell>
          <cell r="J7647">
            <v>1.259</v>
          </cell>
        </row>
        <row r="7648">
          <cell r="C7648" t="str">
            <v>江华瑶族自治县</v>
          </cell>
          <cell r="D7648">
            <v>431129</v>
          </cell>
          <cell r="E7648" t="str">
            <v>一类</v>
          </cell>
          <cell r="F7648" t="str">
            <v>C063431129</v>
          </cell>
          <cell r="G7648" t="str">
            <v>水水线</v>
          </cell>
          <cell r="H7648">
            <v>0</v>
          </cell>
          <cell r="I7648">
            <v>5.172</v>
          </cell>
          <cell r="J7648">
            <v>5.164</v>
          </cell>
        </row>
        <row r="7649">
          <cell r="C7649" t="str">
            <v>江华瑶族自治县</v>
          </cell>
          <cell r="D7649">
            <v>431129</v>
          </cell>
          <cell r="E7649" t="str">
            <v>一类</v>
          </cell>
          <cell r="F7649" t="str">
            <v>C066431129</v>
          </cell>
          <cell r="G7649" t="str">
            <v>高起线</v>
          </cell>
          <cell r="H7649">
            <v>0</v>
          </cell>
          <cell r="I7649">
            <v>3.161</v>
          </cell>
          <cell r="J7649">
            <v>3.157</v>
          </cell>
        </row>
        <row r="7650">
          <cell r="C7650" t="str">
            <v>江华瑶族自治县</v>
          </cell>
          <cell r="D7650">
            <v>431129</v>
          </cell>
          <cell r="E7650" t="str">
            <v>一类</v>
          </cell>
          <cell r="F7650" t="str">
            <v>C070431129</v>
          </cell>
          <cell r="G7650" t="str">
            <v>大大线</v>
          </cell>
          <cell r="H7650">
            <v>0</v>
          </cell>
          <cell r="I7650">
            <v>2.544</v>
          </cell>
          <cell r="J7650">
            <v>2.535</v>
          </cell>
        </row>
        <row r="7651">
          <cell r="C7651" t="str">
            <v>江华瑶族自治县</v>
          </cell>
          <cell r="D7651">
            <v>431129</v>
          </cell>
          <cell r="E7651" t="str">
            <v>一类</v>
          </cell>
          <cell r="F7651" t="str">
            <v>C091431129</v>
          </cell>
          <cell r="G7651" t="str">
            <v>鱼石线</v>
          </cell>
          <cell r="H7651">
            <v>0</v>
          </cell>
          <cell r="I7651">
            <v>2.651</v>
          </cell>
          <cell r="J7651">
            <v>2.649</v>
          </cell>
        </row>
        <row r="7652">
          <cell r="C7652" t="str">
            <v>江华瑶族自治县</v>
          </cell>
          <cell r="D7652">
            <v>431129</v>
          </cell>
          <cell r="E7652" t="str">
            <v>一类</v>
          </cell>
          <cell r="F7652" t="str">
            <v>C096431129</v>
          </cell>
          <cell r="G7652" t="str">
            <v>拨骥线</v>
          </cell>
          <cell r="H7652">
            <v>0</v>
          </cell>
          <cell r="I7652">
            <v>2.499</v>
          </cell>
          <cell r="J7652">
            <v>2.499</v>
          </cell>
        </row>
        <row r="7653">
          <cell r="C7653" t="str">
            <v>江华瑶族自治县</v>
          </cell>
          <cell r="D7653">
            <v>431129</v>
          </cell>
          <cell r="E7653" t="str">
            <v>一类</v>
          </cell>
          <cell r="F7653" t="str">
            <v>C097431129</v>
          </cell>
          <cell r="G7653" t="str">
            <v>骥牛线</v>
          </cell>
          <cell r="H7653">
            <v>0</v>
          </cell>
          <cell r="I7653">
            <v>0.933</v>
          </cell>
          <cell r="J7653">
            <v>0.934</v>
          </cell>
        </row>
        <row r="7654">
          <cell r="C7654" t="str">
            <v>江华瑶族自治县</v>
          </cell>
          <cell r="D7654">
            <v>431129</v>
          </cell>
          <cell r="E7654" t="str">
            <v>一类</v>
          </cell>
          <cell r="F7654" t="str">
            <v>C113431129</v>
          </cell>
          <cell r="G7654" t="str">
            <v>拨拨线</v>
          </cell>
          <cell r="H7654">
            <v>0</v>
          </cell>
          <cell r="I7654">
            <v>3.336</v>
          </cell>
          <cell r="J7654">
            <v>1.441</v>
          </cell>
        </row>
        <row r="7655">
          <cell r="C7655" t="str">
            <v>江华瑶族自治县</v>
          </cell>
          <cell r="D7655">
            <v>431129</v>
          </cell>
          <cell r="E7655" t="str">
            <v>一类</v>
          </cell>
          <cell r="F7655" t="str">
            <v>C115431129</v>
          </cell>
          <cell r="G7655" t="str">
            <v>栎栎线</v>
          </cell>
          <cell r="H7655">
            <v>0</v>
          </cell>
          <cell r="I7655">
            <v>1.38</v>
          </cell>
          <cell r="J7655">
            <v>1.376</v>
          </cell>
        </row>
        <row r="7656">
          <cell r="C7656" t="str">
            <v>江华瑶族自治县</v>
          </cell>
          <cell r="D7656">
            <v>431129</v>
          </cell>
          <cell r="E7656" t="str">
            <v>一类</v>
          </cell>
          <cell r="F7656" t="str">
            <v>C130431129</v>
          </cell>
          <cell r="G7656" t="str">
            <v>苍水线</v>
          </cell>
          <cell r="H7656">
            <v>0</v>
          </cell>
          <cell r="I7656">
            <v>0.804</v>
          </cell>
          <cell r="J7656">
            <v>0.801</v>
          </cell>
        </row>
        <row r="7657">
          <cell r="C7657" t="str">
            <v>江华瑶族自治县</v>
          </cell>
          <cell r="D7657">
            <v>431129</v>
          </cell>
          <cell r="E7657" t="str">
            <v>一类</v>
          </cell>
          <cell r="F7657" t="str">
            <v>C136431129</v>
          </cell>
          <cell r="G7657" t="str">
            <v>白白线</v>
          </cell>
          <cell r="H7657">
            <v>0</v>
          </cell>
          <cell r="I7657">
            <v>2.4</v>
          </cell>
          <cell r="J7657">
            <v>2.391</v>
          </cell>
        </row>
        <row r="7658">
          <cell r="C7658" t="str">
            <v>江华瑶族自治县</v>
          </cell>
          <cell r="D7658">
            <v>431129</v>
          </cell>
          <cell r="E7658" t="str">
            <v>一类</v>
          </cell>
          <cell r="F7658" t="str">
            <v>C139431129</v>
          </cell>
          <cell r="G7658" t="str">
            <v>白白线</v>
          </cell>
          <cell r="H7658">
            <v>0</v>
          </cell>
          <cell r="I7658">
            <v>1.869</v>
          </cell>
          <cell r="J7658">
            <v>1.865</v>
          </cell>
        </row>
        <row r="7659">
          <cell r="C7659" t="str">
            <v>江华瑶族自治县</v>
          </cell>
          <cell r="D7659">
            <v>431129</v>
          </cell>
          <cell r="E7659" t="str">
            <v>一类</v>
          </cell>
          <cell r="F7659" t="str">
            <v>C141431129</v>
          </cell>
          <cell r="G7659" t="str">
            <v>林秀线</v>
          </cell>
          <cell r="H7659">
            <v>0</v>
          </cell>
          <cell r="I7659">
            <v>1.998</v>
          </cell>
          <cell r="J7659">
            <v>1.998</v>
          </cell>
        </row>
        <row r="7660">
          <cell r="C7660" t="str">
            <v>江华瑶族自治县</v>
          </cell>
          <cell r="D7660">
            <v>431129</v>
          </cell>
          <cell r="E7660" t="str">
            <v>一类</v>
          </cell>
          <cell r="F7660" t="str">
            <v>C149431129</v>
          </cell>
          <cell r="G7660" t="str">
            <v>小大线</v>
          </cell>
          <cell r="H7660">
            <v>0</v>
          </cell>
          <cell r="I7660">
            <v>7.005</v>
          </cell>
          <cell r="J7660">
            <v>6.993</v>
          </cell>
        </row>
        <row r="7661">
          <cell r="C7661" t="str">
            <v>江华瑶族自治县</v>
          </cell>
          <cell r="D7661">
            <v>431129</v>
          </cell>
          <cell r="E7661" t="str">
            <v>一类</v>
          </cell>
          <cell r="F7661" t="str">
            <v>C153431129</v>
          </cell>
          <cell r="G7661" t="str">
            <v>荆枫线</v>
          </cell>
          <cell r="H7661">
            <v>0</v>
          </cell>
          <cell r="I7661">
            <v>1.002</v>
          </cell>
          <cell r="J7661">
            <v>0.999</v>
          </cell>
        </row>
        <row r="7662">
          <cell r="C7662" t="str">
            <v>江华瑶族自治县</v>
          </cell>
          <cell r="D7662">
            <v>431129</v>
          </cell>
          <cell r="E7662" t="str">
            <v>一类</v>
          </cell>
          <cell r="F7662" t="str">
            <v>C155431129</v>
          </cell>
          <cell r="G7662" t="str">
            <v>罗深线</v>
          </cell>
          <cell r="H7662">
            <v>0</v>
          </cell>
          <cell r="I7662">
            <v>1.127</v>
          </cell>
          <cell r="J7662">
            <v>1.124</v>
          </cell>
        </row>
        <row r="7663">
          <cell r="C7663" t="str">
            <v>江华瑶族自治县</v>
          </cell>
          <cell r="D7663">
            <v>431129</v>
          </cell>
          <cell r="E7663" t="str">
            <v>一类</v>
          </cell>
          <cell r="F7663" t="str">
            <v>C161431129</v>
          </cell>
          <cell r="G7663" t="str">
            <v>桥青线</v>
          </cell>
          <cell r="H7663">
            <v>0</v>
          </cell>
          <cell r="I7663">
            <v>2.393</v>
          </cell>
          <cell r="J7663">
            <v>2.347</v>
          </cell>
        </row>
        <row r="7664">
          <cell r="C7664" t="str">
            <v>江华瑶族自治县</v>
          </cell>
          <cell r="D7664">
            <v>431129</v>
          </cell>
          <cell r="E7664" t="str">
            <v>一类</v>
          </cell>
          <cell r="F7664" t="str">
            <v>C162431129</v>
          </cell>
          <cell r="G7664" t="str">
            <v>青十线</v>
          </cell>
          <cell r="H7664">
            <v>0</v>
          </cell>
          <cell r="I7664">
            <v>1.614</v>
          </cell>
          <cell r="J7664">
            <v>0.532</v>
          </cell>
        </row>
        <row r="7665">
          <cell r="C7665" t="str">
            <v>江华瑶族自治县</v>
          </cell>
          <cell r="D7665">
            <v>431129</v>
          </cell>
          <cell r="E7665" t="str">
            <v>一类</v>
          </cell>
          <cell r="F7665" t="str">
            <v>C163431129</v>
          </cell>
          <cell r="G7665" t="str">
            <v>练练线</v>
          </cell>
          <cell r="H7665">
            <v>0</v>
          </cell>
          <cell r="I7665">
            <v>2.476</v>
          </cell>
          <cell r="J7665">
            <v>2.473</v>
          </cell>
        </row>
        <row r="7666">
          <cell r="C7666" t="str">
            <v>江华瑶族自治县</v>
          </cell>
          <cell r="D7666">
            <v>431129</v>
          </cell>
          <cell r="E7666" t="str">
            <v>一类</v>
          </cell>
          <cell r="F7666" t="str">
            <v>C165431129</v>
          </cell>
          <cell r="G7666" t="str">
            <v>罗罗线</v>
          </cell>
          <cell r="H7666">
            <v>0</v>
          </cell>
          <cell r="I7666">
            <v>1.062</v>
          </cell>
          <cell r="J7666">
            <v>0.568</v>
          </cell>
        </row>
        <row r="7667">
          <cell r="C7667" t="str">
            <v>江华瑶族自治县</v>
          </cell>
          <cell r="D7667">
            <v>431129</v>
          </cell>
          <cell r="E7667" t="str">
            <v>一类</v>
          </cell>
          <cell r="F7667" t="str">
            <v>C169431129</v>
          </cell>
          <cell r="G7667" t="str">
            <v>沟沟线</v>
          </cell>
          <cell r="H7667">
            <v>0</v>
          </cell>
          <cell r="I7667">
            <v>0.995</v>
          </cell>
          <cell r="J7667">
            <v>0.467</v>
          </cell>
        </row>
        <row r="7668">
          <cell r="C7668" t="str">
            <v>江华瑶族自治县</v>
          </cell>
          <cell r="D7668">
            <v>431129</v>
          </cell>
          <cell r="E7668" t="str">
            <v>一类</v>
          </cell>
          <cell r="F7668" t="str">
            <v>C172431129</v>
          </cell>
          <cell r="G7668" t="str">
            <v>宝紫线</v>
          </cell>
          <cell r="H7668">
            <v>0</v>
          </cell>
          <cell r="I7668">
            <v>1.589</v>
          </cell>
          <cell r="J7668">
            <v>1.587</v>
          </cell>
        </row>
        <row r="7669">
          <cell r="C7669" t="str">
            <v>江华瑶族自治县</v>
          </cell>
          <cell r="D7669">
            <v>431129</v>
          </cell>
          <cell r="E7669" t="str">
            <v>一类</v>
          </cell>
          <cell r="F7669" t="str">
            <v>C174431129</v>
          </cell>
          <cell r="G7669" t="str">
            <v>三竹线</v>
          </cell>
          <cell r="H7669">
            <v>0</v>
          </cell>
          <cell r="I7669">
            <v>7.802</v>
          </cell>
          <cell r="J7669">
            <v>9.52</v>
          </cell>
        </row>
        <row r="7670">
          <cell r="C7670" t="str">
            <v>江华瑶族自治县</v>
          </cell>
          <cell r="D7670">
            <v>431129</v>
          </cell>
          <cell r="E7670" t="str">
            <v>一类</v>
          </cell>
          <cell r="F7670" t="str">
            <v>C182431129</v>
          </cell>
          <cell r="G7670" t="str">
            <v>大文线</v>
          </cell>
          <cell r="H7670">
            <v>0</v>
          </cell>
          <cell r="I7670">
            <v>3.12</v>
          </cell>
          <cell r="J7670">
            <v>3.12</v>
          </cell>
        </row>
        <row r="7671">
          <cell r="C7671" t="str">
            <v>江华瑶族自治县</v>
          </cell>
          <cell r="D7671">
            <v>431129</v>
          </cell>
          <cell r="E7671" t="str">
            <v>一类</v>
          </cell>
          <cell r="F7671" t="str">
            <v>C183431129</v>
          </cell>
          <cell r="G7671" t="str">
            <v>竹和线</v>
          </cell>
          <cell r="H7671">
            <v>0</v>
          </cell>
          <cell r="I7671">
            <v>2.546</v>
          </cell>
          <cell r="J7671">
            <v>2.542</v>
          </cell>
        </row>
        <row r="7672">
          <cell r="C7672" t="str">
            <v>江华瑶族自治县</v>
          </cell>
          <cell r="D7672">
            <v>431129</v>
          </cell>
          <cell r="E7672" t="str">
            <v>一类</v>
          </cell>
          <cell r="F7672" t="str">
            <v>C186431129</v>
          </cell>
          <cell r="G7672" t="str">
            <v>小沙线</v>
          </cell>
          <cell r="H7672">
            <v>0</v>
          </cell>
          <cell r="I7672">
            <v>0.93</v>
          </cell>
          <cell r="J7672">
            <v>0.929</v>
          </cell>
        </row>
        <row r="7673">
          <cell r="C7673" t="str">
            <v>江华瑶族自治县</v>
          </cell>
          <cell r="D7673">
            <v>431129</v>
          </cell>
          <cell r="E7673" t="str">
            <v>一类</v>
          </cell>
          <cell r="F7673" t="str">
            <v>C192431129</v>
          </cell>
          <cell r="G7673" t="str">
            <v>兴草线</v>
          </cell>
          <cell r="H7673">
            <v>0</v>
          </cell>
          <cell r="I7673">
            <v>2.885</v>
          </cell>
          <cell r="J7673">
            <v>2.882</v>
          </cell>
        </row>
        <row r="7674">
          <cell r="C7674" t="str">
            <v>江华瑶族自治县</v>
          </cell>
          <cell r="D7674">
            <v>431129</v>
          </cell>
          <cell r="E7674" t="str">
            <v>一类</v>
          </cell>
          <cell r="F7674" t="str">
            <v>C195431129</v>
          </cell>
          <cell r="G7674" t="str">
            <v>文金线</v>
          </cell>
          <cell r="H7674">
            <v>0</v>
          </cell>
          <cell r="I7674">
            <v>6813</v>
          </cell>
          <cell r="J7674">
            <v>6.797</v>
          </cell>
        </row>
        <row r="7675">
          <cell r="C7675" t="str">
            <v>江华瑶族自治县</v>
          </cell>
          <cell r="D7675">
            <v>431129</v>
          </cell>
          <cell r="E7675" t="str">
            <v>一类</v>
          </cell>
          <cell r="F7675" t="str">
            <v>C197431129</v>
          </cell>
          <cell r="G7675" t="str">
            <v>塘枫线</v>
          </cell>
          <cell r="H7675">
            <v>0</v>
          </cell>
          <cell r="I7675">
            <v>0.664</v>
          </cell>
          <cell r="J7675">
            <v>0.208</v>
          </cell>
        </row>
        <row r="7676">
          <cell r="C7676" t="str">
            <v>江华瑶族自治县</v>
          </cell>
          <cell r="D7676">
            <v>431129</v>
          </cell>
          <cell r="E7676" t="str">
            <v>一类</v>
          </cell>
          <cell r="F7676" t="str">
            <v>C201431129</v>
          </cell>
          <cell r="G7676" t="str">
            <v>林秀线</v>
          </cell>
          <cell r="H7676">
            <v>0</v>
          </cell>
          <cell r="I7676">
            <v>1.234</v>
          </cell>
          <cell r="J7676">
            <v>0.677</v>
          </cell>
        </row>
        <row r="7677">
          <cell r="C7677" t="str">
            <v>江华瑶族自治县</v>
          </cell>
          <cell r="D7677">
            <v>431129</v>
          </cell>
          <cell r="E7677" t="str">
            <v>一类</v>
          </cell>
          <cell r="F7677" t="str">
            <v>C208431129</v>
          </cell>
          <cell r="G7677" t="str">
            <v>上上线</v>
          </cell>
          <cell r="H7677">
            <v>0</v>
          </cell>
          <cell r="I7677">
            <v>5.656</v>
          </cell>
          <cell r="J7677">
            <v>1.461</v>
          </cell>
        </row>
        <row r="7678">
          <cell r="C7678" t="str">
            <v>江华瑶族自治县</v>
          </cell>
          <cell r="D7678">
            <v>431129</v>
          </cell>
          <cell r="E7678" t="str">
            <v>一类</v>
          </cell>
          <cell r="F7678" t="str">
            <v>C215431129</v>
          </cell>
          <cell r="G7678" t="str">
            <v>棉大线</v>
          </cell>
          <cell r="H7678">
            <v>0</v>
          </cell>
          <cell r="I7678">
            <v>7.63</v>
          </cell>
          <cell r="J7678">
            <v>7.617</v>
          </cell>
        </row>
        <row r="7679">
          <cell r="C7679" t="str">
            <v>江华瑶族自治县</v>
          </cell>
          <cell r="D7679">
            <v>431129</v>
          </cell>
          <cell r="E7679" t="str">
            <v>一类</v>
          </cell>
          <cell r="F7679" t="str">
            <v>C219431129</v>
          </cell>
          <cell r="G7679" t="str">
            <v>船荆线</v>
          </cell>
          <cell r="H7679">
            <v>0</v>
          </cell>
          <cell r="I7679">
            <v>4.043</v>
          </cell>
          <cell r="J7679">
            <v>3.89</v>
          </cell>
        </row>
        <row r="7680">
          <cell r="C7680" t="str">
            <v>江华瑶族自治县</v>
          </cell>
          <cell r="D7680">
            <v>431129</v>
          </cell>
          <cell r="E7680" t="str">
            <v>一类</v>
          </cell>
          <cell r="F7680" t="str">
            <v>C221431129</v>
          </cell>
          <cell r="G7680" t="str">
            <v>新班线</v>
          </cell>
          <cell r="H7680">
            <v>0</v>
          </cell>
          <cell r="I7680">
            <v>4.716</v>
          </cell>
          <cell r="J7680">
            <v>4.704</v>
          </cell>
        </row>
        <row r="7681">
          <cell r="C7681" t="str">
            <v>江华瑶族自治县</v>
          </cell>
          <cell r="D7681">
            <v>431129</v>
          </cell>
          <cell r="E7681" t="str">
            <v>一类</v>
          </cell>
          <cell r="F7681" t="str">
            <v>C222431129</v>
          </cell>
          <cell r="G7681" t="str">
            <v>新梅线</v>
          </cell>
          <cell r="H7681">
            <v>0</v>
          </cell>
          <cell r="I7681">
            <v>1.407</v>
          </cell>
          <cell r="J7681">
            <v>1.406</v>
          </cell>
        </row>
        <row r="7682">
          <cell r="C7682" t="str">
            <v>江华瑶族自治县</v>
          </cell>
          <cell r="D7682">
            <v>431129</v>
          </cell>
          <cell r="E7682" t="str">
            <v>一类</v>
          </cell>
          <cell r="F7682" t="str">
            <v>C236431129</v>
          </cell>
          <cell r="G7682" t="str">
            <v>十三线</v>
          </cell>
          <cell r="H7682">
            <v>0</v>
          </cell>
          <cell r="I7682">
            <v>0.481</v>
          </cell>
          <cell r="J7682">
            <v>0.479</v>
          </cell>
        </row>
        <row r="7683">
          <cell r="C7683" t="str">
            <v>江华瑶族自治县</v>
          </cell>
          <cell r="D7683">
            <v>431129</v>
          </cell>
          <cell r="E7683" t="str">
            <v>一类</v>
          </cell>
          <cell r="F7683" t="str">
            <v>C246431129</v>
          </cell>
          <cell r="G7683" t="str">
            <v>大大线</v>
          </cell>
          <cell r="H7683">
            <v>0</v>
          </cell>
          <cell r="I7683">
            <v>1.32</v>
          </cell>
          <cell r="J7683">
            <v>1.315</v>
          </cell>
        </row>
        <row r="7684">
          <cell r="C7684" t="str">
            <v>江华瑶族自治县</v>
          </cell>
          <cell r="D7684">
            <v>431129</v>
          </cell>
          <cell r="E7684" t="str">
            <v>一类</v>
          </cell>
          <cell r="F7684" t="str">
            <v>C252431129</v>
          </cell>
          <cell r="G7684" t="str">
            <v>蒲四线</v>
          </cell>
          <cell r="H7684">
            <v>0</v>
          </cell>
          <cell r="I7684">
            <v>2.768</v>
          </cell>
          <cell r="J7684">
            <v>2.762</v>
          </cell>
        </row>
        <row r="7685">
          <cell r="C7685" t="str">
            <v>江华瑶族自治县</v>
          </cell>
          <cell r="D7685">
            <v>431129</v>
          </cell>
          <cell r="E7685" t="str">
            <v>一类</v>
          </cell>
          <cell r="F7685" t="str">
            <v>C254431129</v>
          </cell>
          <cell r="G7685" t="str">
            <v>沉岩线</v>
          </cell>
          <cell r="H7685">
            <v>0</v>
          </cell>
          <cell r="I7685">
            <v>2.279</v>
          </cell>
          <cell r="J7685">
            <v>1.682</v>
          </cell>
        </row>
        <row r="7686">
          <cell r="C7686" t="str">
            <v>江华瑶族自治县</v>
          </cell>
          <cell r="D7686">
            <v>431129</v>
          </cell>
          <cell r="E7686" t="str">
            <v>一类</v>
          </cell>
          <cell r="F7686" t="str">
            <v>C255431129</v>
          </cell>
          <cell r="G7686" t="str">
            <v>沉蕉线</v>
          </cell>
          <cell r="H7686">
            <v>0</v>
          </cell>
          <cell r="I7686">
            <v>1.879</v>
          </cell>
          <cell r="J7686">
            <v>0.109</v>
          </cell>
        </row>
        <row r="7687">
          <cell r="C7687" t="str">
            <v>江华瑶族自治县</v>
          </cell>
          <cell r="D7687">
            <v>431129</v>
          </cell>
          <cell r="E7687" t="str">
            <v>一类</v>
          </cell>
          <cell r="F7687" t="str">
            <v>C256431129</v>
          </cell>
          <cell r="G7687" t="str">
            <v>牛源线</v>
          </cell>
          <cell r="H7687">
            <v>0</v>
          </cell>
          <cell r="I7687">
            <v>3.186</v>
          </cell>
          <cell r="J7687">
            <v>3.178</v>
          </cell>
        </row>
        <row r="7688">
          <cell r="C7688" t="str">
            <v>江华瑶族自治县</v>
          </cell>
          <cell r="D7688">
            <v>431129</v>
          </cell>
          <cell r="E7688" t="str">
            <v>一类</v>
          </cell>
          <cell r="F7688" t="str">
            <v>C265431129</v>
          </cell>
          <cell r="G7688" t="str">
            <v>上北线</v>
          </cell>
          <cell r="H7688">
            <v>0</v>
          </cell>
          <cell r="I7688">
            <v>4.99</v>
          </cell>
          <cell r="J7688">
            <v>4.982</v>
          </cell>
        </row>
        <row r="7689">
          <cell r="C7689" t="str">
            <v>江华瑶族自治县</v>
          </cell>
          <cell r="D7689">
            <v>431129</v>
          </cell>
          <cell r="E7689" t="str">
            <v>一类</v>
          </cell>
          <cell r="F7689" t="str">
            <v>C270431129</v>
          </cell>
          <cell r="G7689" t="str">
            <v>沟三线</v>
          </cell>
          <cell r="H7689">
            <v>0</v>
          </cell>
          <cell r="I7689">
            <v>10.223</v>
          </cell>
          <cell r="J7689">
            <v>7.169</v>
          </cell>
        </row>
        <row r="7690">
          <cell r="C7690" t="str">
            <v>江华瑶族自治县</v>
          </cell>
          <cell r="D7690">
            <v>431129</v>
          </cell>
          <cell r="E7690" t="str">
            <v>一类</v>
          </cell>
          <cell r="F7690" t="str">
            <v>C272431129</v>
          </cell>
          <cell r="G7690" t="str">
            <v>两高线</v>
          </cell>
          <cell r="H7690">
            <v>0</v>
          </cell>
          <cell r="I7690">
            <v>4.092</v>
          </cell>
          <cell r="J7690">
            <v>4.079</v>
          </cell>
        </row>
        <row r="7691">
          <cell r="C7691" t="str">
            <v>江华瑶族自治县</v>
          </cell>
          <cell r="D7691">
            <v>431129</v>
          </cell>
          <cell r="E7691" t="str">
            <v>一类</v>
          </cell>
          <cell r="F7691" t="str">
            <v>C273431129</v>
          </cell>
          <cell r="G7691" t="str">
            <v>两猴线</v>
          </cell>
          <cell r="H7691">
            <v>0</v>
          </cell>
          <cell r="I7691">
            <v>3.623</v>
          </cell>
          <cell r="J7691">
            <v>3.612</v>
          </cell>
        </row>
        <row r="7692">
          <cell r="C7692" t="str">
            <v>江华瑶族自治县</v>
          </cell>
          <cell r="D7692">
            <v>431129</v>
          </cell>
          <cell r="E7692" t="str">
            <v>一类</v>
          </cell>
          <cell r="F7692" t="str">
            <v>C280431129</v>
          </cell>
          <cell r="G7692" t="str">
            <v>两屯线</v>
          </cell>
          <cell r="H7692">
            <v>0</v>
          </cell>
          <cell r="I7692">
            <v>6.937</v>
          </cell>
          <cell r="J7692">
            <v>6.92</v>
          </cell>
        </row>
        <row r="7693">
          <cell r="C7693" t="str">
            <v>江华瑶族自治县</v>
          </cell>
          <cell r="D7693">
            <v>431129</v>
          </cell>
          <cell r="E7693" t="str">
            <v>一类</v>
          </cell>
          <cell r="F7693" t="str">
            <v>C284431129</v>
          </cell>
          <cell r="G7693" t="str">
            <v>茶十线</v>
          </cell>
          <cell r="H7693">
            <v>0</v>
          </cell>
          <cell r="I7693">
            <v>6.71</v>
          </cell>
          <cell r="J7693">
            <v>6.693</v>
          </cell>
        </row>
        <row r="7694">
          <cell r="C7694" t="str">
            <v>江华瑶族自治县</v>
          </cell>
          <cell r="D7694">
            <v>431129</v>
          </cell>
          <cell r="E7694" t="str">
            <v>一类</v>
          </cell>
          <cell r="F7694" t="str">
            <v>C296431129</v>
          </cell>
          <cell r="G7694" t="str">
            <v>向合线</v>
          </cell>
          <cell r="H7694">
            <v>0</v>
          </cell>
          <cell r="I7694">
            <v>3.001</v>
          </cell>
          <cell r="J7694">
            <v>3.001</v>
          </cell>
        </row>
        <row r="7695">
          <cell r="C7695" t="str">
            <v>江华瑶族自治县</v>
          </cell>
          <cell r="D7695">
            <v>431129</v>
          </cell>
          <cell r="E7695" t="str">
            <v>一类</v>
          </cell>
          <cell r="F7695" t="str">
            <v>C297431129</v>
          </cell>
          <cell r="G7695" t="str">
            <v>茅滑线</v>
          </cell>
          <cell r="H7695">
            <v>0</v>
          </cell>
          <cell r="I7695">
            <v>4.846</v>
          </cell>
          <cell r="J7695">
            <v>4.467</v>
          </cell>
        </row>
        <row r="7696">
          <cell r="C7696" t="str">
            <v>江华瑶族自治县</v>
          </cell>
          <cell r="D7696">
            <v>431129</v>
          </cell>
          <cell r="E7696" t="str">
            <v>一类</v>
          </cell>
          <cell r="F7696" t="str">
            <v>C298431129</v>
          </cell>
          <cell r="G7696" t="str">
            <v>黄毛线</v>
          </cell>
          <cell r="H7696">
            <v>0</v>
          </cell>
          <cell r="I7696">
            <v>9.859</v>
          </cell>
          <cell r="J7696">
            <v>9.838</v>
          </cell>
        </row>
        <row r="7697">
          <cell r="C7697" t="str">
            <v>江华瑶族自治县</v>
          </cell>
          <cell r="D7697">
            <v>431129</v>
          </cell>
          <cell r="E7697" t="str">
            <v>一类</v>
          </cell>
          <cell r="F7697" t="str">
            <v>C305431129</v>
          </cell>
          <cell r="G7697" t="str">
            <v>小枫线</v>
          </cell>
          <cell r="H7697">
            <v>0</v>
          </cell>
          <cell r="I7697">
            <v>3.794</v>
          </cell>
          <cell r="J7697">
            <v>3.786</v>
          </cell>
        </row>
        <row r="7698">
          <cell r="C7698" t="str">
            <v>江华瑶族自治县</v>
          </cell>
          <cell r="D7698">
            <v>431129</v>
          </cell>
          <cell r="E7698" t="str">
            <v>一类</v>
          </cell>
          <cell r="F7698" t="str">
            <v>C306431129</v>
          </cell>
          <cell r="G7698" t="str">
            <v>鲁大线</v>
          </cell>
          <cell r="H7698">
            <v>0</v>
          </cell>
          <cell r="I7698">
            <v>8.788</v>
          </cell>
          <cell r="J7698">
            <v>8.767</v>
          </cell>
        </row>
        <row r="7699">
          <cell r="C7699" t="str">
            <v>江华瑶族自治县</v>
          </cell>
          <cell r="D7699">
            <v>431129</v>
          </cell>
          <cell r="E7699" t="str">
            <v>一类</v>
          </cell>
          <cell r="F7699" t="str">
            <v>C307431129</v>
          </cell>
          <cell r="G7699" t="str">
            <v>未未线</v>
          </cell>
          <cell r="H7699">
            <v>0</v>
          </cell>
          <cell r="I7699">
            <v>7.545</v>
          </cell>
          <cell r="J7699">
            <v>7.53</v>
          </cell>
        </row>
        <row r="7700">
          <cell r="C7700" t="str">
            <v>江华瑶族自治县</v>
          </cell>
          <cell r="D7700">
            <v>431129</v>
          </cell>
          <cell r="E7700" t="str">
            <v>一类</v>
          </cell>
          <cell r="F7700" t="str">
            <v>C311431129</v>
          </cell>
          <cell r="G7700" t="str">
            <v>白六线</v>
          </cell>
          <cell r="H7700">
            <v>0</v>
          </cell>
          <cell r="I7700">
            <v>2.241</v>
          </cell>
          <cell r="J7700">
            <v>2.238</v>
          </cell>
        </row>
        <row r="7701">
          <cell r="C7701" t="str">
            <v>江华瑶族自治县</v>
          </cell>
          <cell r="D7701">
            <v>431129</v>
          </cell>
          <cell r="E7701" t="str">
            <v>一类</v>
          </cell>
          <cell r="F7701" t="str">
            <v>C322431129</v>
          </cell>
          <cell r="G7701" t="str">
            <v>Y225至井头湾</v>
          </cell>
          <cell r="H7701">
            <v>0</v>
          </cell>
          <cell r="I7701">
            <v>1.158</v>
          </cell>
          <cell r="J7701">
            <v>1.155</v>
          </cell>
        </row>
        <row r="7702">
          <cell r="C7702" t="str">
            <v>江华瑶族自治县</v>
          </cell>
          <cell r="D7702">
            <v>431129</v>
          </cell>
          <cell r="E7702" t="str">
            <v>一类</v>
          </cell>
          <cell r="F7702" t="str">
            <v>C332431129</v>
          </cell>
          <cell r="G7702" t="str">
            <v>梅子至梅子冲</v>
          </cell>
          <cell r="H7702">
            <v>0</v>
          </cell>
          <cell r="I7702">
            <v>0.745</v>
          </cell>
          <cell r="J7702">
            <v>0.745</v>
          </cell>
        </row>
        <row r="7703">
          <cell r="C7703" t="str">
            <v>江华瑶族自治县</v>
          </cell>
          <cell r="D7703">
            <v>431129</v>
          </cell>
          <cell r="E7703" t="str">
            <v>一类</v>
          </cell>
          <cell r="F7703" t="str">
            <v>C335431129</v>
          </cell>
          <cell r="G7703" t="str">
            <v>学白线</v>
          </cell>
          <cell r="H7703">
            <v>0</v>
          </cell>
          <cell r="I7703">
            <v>1.867</v>
          </cell>
          <cell r="J7703">
            <v>1.862</v>
          </cell>
        </row>
        <row r="7704">
          <cell r="C7704" t="str">
            <v>江华瑶族自治县</v>
          </cell>
          <cell r="D7704">
            <v>431129</v>
          </cell>
          <cell r="E7704" t="str">
            <v>一类</v>
          </cell>
          <cell r="F7704" t="str">
            <v>C356431129</v>
          </cell>
          <cell r="G7704" t="str">
            <v>苍龙线</v>
          </cell>
          <cell r="H7704">
            <v>0</v>
          </cell>
          <cell r="I7704">
            <v>0.801</v>
          </cell>
          <cell r="J7704">
            <v>0.801</v>
          </cell>
        </row>
        <row r="7705">
          <cell r="C7705" t="str">
            <v>江华瑶族自治县</v>
          </cell>
          <cell r="D7705">
            <v>431129</v>
          </cell>
          <cell r="E7705" t="str">
            <v>一类</v>
          </cell>
          <cell r="F7705" t="str">
            <v>C362431129</v>
          </cell>
          <cell r="G7705" t="str">
            <v>一二线</v>
          </cell>
          <cell r="H7705">
            <v>0</v>
          </cell>
          <cell r="I7705">
            <v>0.443</v>
          </cell>
          <cell r="J7705">
            <v>0.441</v>
          </cell>
        </row>
        <row r="7706">
          <cell r="C7706" t="str">
            <v>江华瑶族自治县</v>
          </cell>
          <cell r="D7706">
            <v>431129</v>
          </cell>
          <cell r="E7706" t="str">
            <v>一类</v>
          </cell>
          <cell r="F7706" t="str">
            <v>C365431129</v>
          </cell>
          <cell r="G7706" t="str">
            <v>井井线</v>
          </cell>
          <cell r="H7706">
            <v>0</v>
          </cell>
          <cell r="I7706">
            <v>0.996</v>
          </cell>
          <cell r="J7706">
            <v>0.996</v>
          </cell>
        </row>
        <row r="7707">
          <cell r="C7707" t="str">
            <v>江华瑶族自治县</v>
          </cell>
          <cell r="D7707">
            <v>431129</v>
          </cell>
          <cell r="E7707" t="str">
            <v>一类</v>
          </cell>
          <cell r="F7707" t="str">
            <v>C373431129</v>
          </cell>
          <cell r="G7707" t="str">
            <v>田二线</v>
          </cell>
          <cell r="H7707">
            <v>0</v>
          </cell>
          <cell r="I7707">
            <v>5.38</v>
          </cell>
          <cell r="J7707">
            <v>5.38</v>
          </cell>
        </row>
        <row r="7708">
          <cell r="C7708" t="str">
            <v>江华瑶族自治县</v>
          </cell>
          <cell r="D7708">
            <v>431129</v>
          </cell>
          <cell r="E7708" t="str">
            <v>一类</v>
          </cell>
          <cell r="F7708" t="str">
            <v>C385431129</v>
          </cell>
          <cell r="G7708" t="str">
            <v>黄二线</v>
          </cell>
          <cell r="H7708">
            <v>0</v>
          </cell>
          <cell r="I7708">
            <v>5.393</v>
          </cell>
          <cell r="J7708">
            <v>5.393</v>
          </cell>
        </row>
        <row r="7709">
          <cell r="C7709" t="str">
            <v>江华瑶族自治县</v>
          </cell>
          <cell r="D7709">
            <v>431129</v>
          </cell>
          <cell r="E7709" t="str">
            <v>一类</v>
          </cell>
          <cell r="F7709" t="str">
            <v>C398431129</v>
          </cell>
          <cell r="G7709" t="str">
            <v>中中线</v>
          </cell>
          <cell r="H7709">
            <v>0</v>
          </cell>
          <cell r="I7709">
            <v>1.986</v>
          </cell>
          <cell r="J7709">
            <v>0.78</v>
          </cell>
        </row>
        <row r="7710">
          <cell r="C7710" t="str">
            <v>江华瑶族自治县</v>
          </cell>
          <cell r="D7710">
            <v>431129</v>
          </cell>
          <cell r="E7710" t="str">
            <v>一类</v>
          </cell>
          <cell r="F7710" t="str">
            <v>C400431129</v>
          </cell>
          <cell r="G7710" t="str">
            <v>湘中线</v>
          </cell>
          <cell r="H7710">
            <v>0</v>
          </cell>
          <cell r="I7710">
            <v>4.985</v>
          </cell>
          <cell r="J7710">
            <v>3.975</v>
          </cell>
        </row>
        <row r="7711">
          <cell r="C7711" t="str">
            <v>江华瑶族自治县</v>
          </cell>
          <cell r="D7711">
            <v>431129</v>
          </cell>
          <cell r="E7711" t="str">
            <v>一类</v>
          </cell>
          <cell r="F7711" t="str">
            <v>C406431129</v>
          </cell>
          <cell r="G7711" t="str">
            <v>文二线</v>
          </cell>
          <cell r="H7711">
            <v>0</v>
          </cell>
          <cell r="I7711">
            <v>1.191</v>
          </cell>
          <cell r="J7711">
            <v>1.188</v>
          </cell>
        </row>
        <row r="7712">
          <cell r="C7712" t="str">
            <v>江华瑶族自治县</v>
          </cell>
          <cell r="D7712">
            <v>431129</v>
          </cell>
          <cell r="E7712" t="str">
            <v>一类</v>
          </cell>
          <cell r="F7712" t="str">
            <v>C410431129</v>
          </cell>
          <cell r="G7712" t="str">
            <v>东泥线</v>
          </cell>
          <cell r="H7712">
            <v>0</v>
          </cell>
          <cell r="I7712">
            <v>3.778</v>
          </cell>
          <cell r="J7712">
            <v>3.762</v>
          </cell>
        </row>
        <row r="7713">
          <cell r="C7713" t="str">
            <v>江华瑶族自治县</v>
          </cell>
          <cell r="D7713">
            <v>431129</v>
          </cell>
          <cell r="E7713" t="str">
            <v>一类</v>
          </cell>
          <cell r="F7713" t="str">
            <v>C412431129</v>
          </cell>
          <cell r="G7713" t="str">
            <v>木木线</v>
          </cell>
          <cell r="H7713">
            <v>0</v>
          </cell>
          <cell r="I7713">
            <v>2.207</v>
          </cell>
          <cell r="J7713">
            <v>2.203</v>
          </cell>
        </row>
        <row r="7714">
          <cell r="C7714" t="str">
            <v>江华瑶族自治县</v>
          </cell>
          <cell r="D7714">
            <v>431129</v>
          </cell>
          <cell r="E7714" t="str">
            <v>一类</v>
          </cell>
          <cell r="F7714" t="str">
            <v>C419431129</v>
          </cell>
          <cell r="G7714" t="str">
            <v>新鱼线</v>
          </cell>
          <cell r="H7714">
            <v>0</v>
          </cell>
          <cell r="I7714">
            <v>1.3</v>
          </cell>
          <cell r="J7714">
            <v>0.052</v>
          </cell>
        </row>
        <row r="7715">
          <cell r="C7715" t="str">
            <v>江华瑶族自治县</v>
          </cell>
          <cell r="D7715">
            <v>431129</v>
          </cell>
          <cell r="E7715" t="str">
            <v>一类</v>
          </cell>
          <cell r="F7715" t="str">
            <v>C426431129</v>
          </cell>
          <cell r="G7715" t="str">
            <v>Y沉线</v>
          </cell>
          <cell r="H7715">
            <v>0</v>
          </cell>
          <cell r="I7715">
            <v>1.146</v>
          </cell>
          <cell r="J7715">
            <v>1.145</v>
          </cell>
        </row>
        <row r="7716">
          <cell r="C7716" t="str">
            <v>江华瑶族自治县</v>
          </cell>
          <cell r="D7716">
            <v>431129</v>
          </cell>
          <cell r="E7716" t="str">
            <v>一类</v>
          </cell>
          <cell r="F7716" t="str">
            <v>C429431129</v>
          </cell>
          <cell r="G7716" t="str">
            <v>横蕉线</v>
          </cell>
          <cell r="H7716">
            <v>0</v>
          </cell>
          <cell r="I7716">
            <v>5.09</v>
          </cell>
          <cell r="J7716">
            <v>5.09</v>
          </cell>
        </row>
        <row r="7717">
          <cell r="C7717" t="str">
            <v>江华瑶族自治县</v>
          </cell>
          <cell r="D7717">
            <v>431129</v>
          </cell>
          <cell r="E7717" t="str">
            <v>一类</v>
          </cell>
          <cell r="F7717" t="str">
            <v>C431431129</v>
          </cell>
          <cell r="G7717" t="str">
            <v>漕小线</v>
          </cell>
          <cell r="H7717">
            <v>0</v>
          </cell>
          <cell r="I7717">
            <v>9.688</v>
          </cell>
          <cell r="J7717">
            <v>9.689</v>
          </cell>
        </row>
        <row r="7718">
          <cell r="C7718" t="str">
            <v>江华瑶族自治县</v>
          </cell>
          <cell r="D7718">
            <v>431129</v>
          </cell>
          <cell r="E7718" t="str">
            <v>一类</v>
          </cell>
          <cell r="F7718" t="str">
            <v>C434431129</v>
          </cell>
          <cell r="G7718" t="str">
            <v>凌田线</v>
          </cell>
          <cell r="H7718">
            <v>0</v>
          </cell>
          <cell r="I7718">
            <v>2.707</v>
          </cell>
          <cell r="J7718">
            <v>2.702</v>
          </cell>
        </row>
        <row r="7719">
          <cell r="C7719" t="str">
            <v>江华瑶族自治县</v>
          </cell>
          <cell r="D7719">
            <v>431129</v>
          </cell>
          <cell r="E7719" t="str">
            <v>一类</v>
          </cell>
          <cell r="F7719" t="str">
            <v>C435431129</v>
          </cell>
          <cell r="G7719" t="str">
            <v>黄黄线</v>
          </cell>
          <cell r="H7719">
            <v>0</v>
          </cell>
          <cell r="I7719">
            <v>6.961</v>
          </cell>
          <cell r="J7719">
            <v>1.191</v>
          </cell>
        </row>
        <row r="7720">
          <cell r="C7720" t="str">
            <v>江华瑶族自治县</v>
          </cell>
          <cell r="D7720">
            <v>431129</v>
          </cell>
          <cell r="E7720" t="str">
            <v>一类</v>
          </cell>
          <cell r="F7720" t="str">
            <v>C445431129</v>
          </cell>
          <cell r="G7720" t="str">
            <v>枫大线</v>
          </cell>
          <cell r="H7720">
            <v>0</v>
          </cell>
          <cell r="I7720">
            <v>1.821</v>
          </cell>
          <cell r="J7720">
            <v>1.814</v>
          </cell>
        </row>
        <row r="7721">
          <cell r="C7721" t="str">
            <v>江华瑶族自治县</v>
          </cell>
          <cell r="D7721">
            <v>431129</v>
          </cell>
          <cell r="E7721" t="str">
            <v>一类</v>
          </cell>
          <cell r="F7721" t="str">
            <v>C446431129</v>
          </cell>
          <cell r="G7721" t="str">
            <v>小沙线</v>
          </cell>
          <cell r="H7721">
            <v>0</v>
          </cell>
          <cell r="I7721">
            <v>0.498</v>
          </cell>
          <cell r="J7721">
            <v>0.498</v>
          </cell>
        </row>
        <row r="7722">
          <cell r="C7722" t="str">
            <v>江华瑶族自治县</v>
          </cell>
          <cell r="D7722">
            <v>431129</v>
          </cell>
          <cell r="E7722" t="str">
            <v>一类</v>
          </cell>
          <cell r="F7722" t="str">
            <v>C449431129</v>
          </cell>
          <cell r="G7722" t="str">
            <v>罗罗线</v>
          </cell>
          <cell r="H7722">
            <v>0</v>
          </cell>
          <cell r="I7722">
            <v>2.388</v>
          </cell>
          <cell r="J7722">
            <v>2.382</v>
          </cell>
        </row>
        <row r="7723">
          <cell r="C7723" t="str">
            <v>江华瑶族自治县</v>
          </cell>
          <cell r="D7723">
            <v>431129</v>
          </cell>
          <cell r="E7723" t="str">
            <v>一类</v>
          </cell>
          <cell r="F7723" t="str">
            <v>C454431129</v>
          </cell>
          <cell r="G7723" t="str">
            <v>新新线</v>
          </cell>
          <cell r="H7723">
            <v>0</v>
          </cell>
          <cell r="I7723">
            <v>4.131</v>
          </cell>
          <cell r="J7723">
            <v>4.131</v>
          </cell>
        </row>
        <row r="7724">
          <cell r="C7724" t="str">
            <v>江华瑶族自治县</v>
          </cell>
          <cell r="D7724">
            <v>431129</v>
          </cell>
          <cell r="E7724" t="str">
            <v>一类</v>
          </cell>
          <cell r="F7724" t="str">
            <v>C461431129</v>
          </cell>
          <cell r="G7724" t="str">
            <v>小大线</v>
          </cell>
          <cell r="H7724">
            <v>0</v>
          </cell>
          <cell r="I7724">
            <v>1.362</v>
          </cell>
          <cell r="J7724">
            <v>1.359</v>
          </cell>
        </row>
        <row r="7725">
          <cell r="C7725" t="str">
            <v>江华瑶族自治县</v>
          </cell>
          <cell r="D7725">
            <v>431129</v>
          </cell>
          <cell r="E7725" t="str">
            <v>一类</v>
          </cell>
          <cell r="F7725" t="str">
            <v>C467431129</v>
          </cell>
          <cell r="G7725" t="str">
            <v>骥牛线</v>
          </cell>
          <cell r="H7725">
            <v>0</v>
          </cell>
          <cell r="I7725">
            <v>0.404</v>
          </cell>
          <cell r="J7725">
            <v>0.403</v>
          </cell>
        </row>
        <row r="7726">
          <cell r="C7726" t="str">
            <v>江华瑶族自治县</v>
          </cell>
          <cell r="D7726">
            <v>431129</v>
          </cell>
          <cell r="E7726" t="str">
            <v>一类</v>
          </cell>
          <cell r="F7726" t="str">
            <v>C469431129</v>
          </cell>
          <cell r="G7726" t="str">
            <v>学学线</v>
          </cell>
          <cell r="H7726">
            <v>0</v>
          </cell>
          <cell r="I7726">
            <v>0.54</v>
          </cell>
          <cell r="J7726">
            <v>0.538</v>
          </cell>
        </row>
        <row r="7727">
          <cell r="C7727" t="str">
            <v>江华瑶族自治县</v>
          </cell>
          <cell r="D7727">
            <v>431129</v>
          </cell>
          <cell r="E7727" t="str">
            <v>一类</v>
          </cell>
          <cell r="F7727" t="str">
            <v>C471431129</v>
          </cell>
          <cell r="G7727" t="str">
            <v>牛水线</v>
          </cell>
          <cell r="H7727">
            <v>0</v>
          </cell>
          <cell r="I7727">
            <v>1.504</v>
          </cell>
          <cell r="J7727">
            <v>1.502</v>
          </cell>
        </row>
        <row r="7728">
          <cell r="C7728" t="str">
            <v>江华瑶族自治县</v>
          </cell>
          <cell r="D7728">
            <v>431129</v>
          </cell>
          <cell r="E7728" t="str">
            <v>一类</v>
          </cell>
          <cell r="F7728" t="str">
            <v>C474431129</v>
          </cell>
          <cell r="G7728" t="str">
            <v>马二线</v>
          </cell>
          <cell r="H7728">
            <v>0</v>
          </cell>
          <cell r="I7728">
            <v>1.86</v>
          </cell>
          <cell r="J7728">
            <v>1.858</v>
          </cell>
        </row>
        <row r="7729">
          <cell r="C7729" t="str">
            <v>江华瑶族自治县</v>
          </cell>
          <cell r="D7729">
            <v>431129</v>
          </cell>
          <cell r="E7729" t="str">
            <v>一类</v>
          </cell>
          <cell r="F7729" t="str">
            <v>C481431129</v>
          </cell>
          <cell r="G7729" t="str">
            <v>白马线</v>
          </cell>
          <cell r="H7729">
            <v>0</v>
          </cell>
          <cell r="I7729">
            <v>0.257</v>
          </cell>
          <cell r="J7729">
            <v>0.256</v>
          </cell>
        </row>
        <row r="7730">
          <cell r="C7730" t="str">
            <v>江华瑶族自治县</v>
          </cell>
          <cell r="D7730">
            <v>431129</v>
          </cell>
          <cell r="E7730" t="str">
            <v>一类</v>
          </cell>
          <cell r="F7730" t="str">
            <v>C497431129</v>
          </cell>
          <cell r="G7730" t="str">
            <v>村五线</v>
          </cell>
          <cell r="H7730">
            <v>0</v>
          </cell>
          <cell r="I7730">
            <v>0.624</v>
          </cell>
          <cell r="J7730">
            <v>0.623</v>
          </cell>
        </row>
        <row r="7731">
          <cell r="C7731" t="str">
            <v>江华瑶族自治县</v>
          </cell>
          <cell r="D7731">
            <v>431129</v>
          </cell>
          <cell r="E7731" t="str">
            <v>一类</v>
          </cell>
          <cell r="F7731" t="str">
            <v>C508431129</v>
          </cell>
          <cell r="G7731" t="str">
            <v>学六线</v>
          </cell>
          <cell r="H7731">
            <v>0</v>
          </cell>
          <cell r="I7731">
            <v>0.456</v>
          </cell>
          <cell r="J7731">
            <v>0.455</v>
          </cell>
        </row>
        <row r="7732">
          <cell r="C7732" t="str">
            <v>江华瑶族自治县</v>
          </cell>
          <cell r="D7732">
            <v>431129</v>
          </cell>
          <cell r="E7732" t="str">
            <v>一类</v>
          </cell>
          <cell r="F7732" t="str">
            <v>C509431129</v>
          </cell>
          <cell r="G7732" t="str">
            <v>白鱼线</v>
          </cell>
          <cell r="H7732">
            <v>0</v>
          </cell>
          <cell r="I7732">
            <v>1.158</v>
          </cell>
          <cell r="J7732">
            <v>1.157</v>
          </cell>
        </row>
        <row r="7733">
          <cell r="C7733" t="str">
            <v>江华瑶族自治县</v>
          </cell>
          <cell r="D7733">
            <v>431129</v>
          </cell>
          <cell r="E7733" t="str">
            <v>一类</v>
          </cell>
          <cell r="F7733" t="str">
            <v>C527431129</v>
          </cell>
          <cell r="G7733" t="str">
            <v>罗深线</v>
          </cell>
          <cell r="H7733">
            <v>0</v>
          </cell>
          <cell r="I7733">
            <v>1.111</v>
          </cell>
          <cell r="J7733">
            <v>1.111</v>
          </cell>
        </row>
        <row r="7734">
          <cell r="C7734" t="str">
            <v>江华瑶族自治县</v>
          </cell>
          <cell r="D7734">
            <v>431129</v>
          </cell>
          <cell r="E7734" t="str">
            <v>一类</v>
          </cell>
          <cell r="F7734" t="str">
            <v>C530431129</v>
          </cell>
          <cell r="G7734" t="str">
            <v>猴野线</v>
          </cell>
          <cell r="H7734">
            <v>0</v>
          </cell>
          <cell r="I7734">
            <v>3.429</v>
          </cell>
          <cell r="J7734">
            <v>3.419</v>
          </cell>
        </row>
        <row r="7735">
          <cell r="C7735" t="str">
            <v>江华瑶族自治县</v>
          </cell>
          <cell r="D7735">
            <v>431129</v>
          </cell>
          <cell r="E7735" t="str">
            <v>一类</v>
          </cell>
          <cell r="F7735" t="str">
            <v>C590431129</v>
          </cell>
          <cell r="G7735" t="str">
            <v>八八线</v>
          </cell>
          <cell r="H7735">
            <v>0.412</v>
          </cell>
          <cell r="I7735">
            <v>2.458</v>
          </cell>
          <cell r="J7735">
            <v>2.045</v>
          </cell>
        </row>
        <row r="7736">
          <cell r="C7736" t="str">
            <v>江华瑶族自治县</v>
          </cell>
          <cell r="D7736">
            <v>431129</v>
          </cell>
          <cell r="E7736" t="str">
            <v>一类</v>
          </cell>
          <cell r="F7736" t="str">
            <v>C600431129</v>
          </cell>
          <cell r="G7736" t="str">
            <v>梅茅线</v>
          </cell>
          <cell r="H7736">
            <v>0</v>
          </cell>
          <cell r="I7736">
            <v>2.393</v>
          </cell>
          <cell r="J7736">
            <v>2.386</v>
          </cell>
        </row>
        <row r="7737">
          <cell r="C7737" t="str">
            <v>江华瑶族自治县</v>
          </cell>
          <cell r="D7737">
            <v>431129</v>
          </cell>
          <cell r="E7737" t="str">
            <v>一类</v>
          </cell>
          <cell r="F7737" t="str">
            <v>C601431129</v>
          </cell>
          <cell r="G7737" t="str">
            <v>上大线</v>
          </cell>
          <cell r="H7737">
            <v>0</v>
          </cell>
          <cell r="I7737">
            <v>6.835</v>
          </cell>
          <cell r="J7737">
            <v>6.818</v>
          </cell>
        </row>
        <row r="7738">
          <cell r="C7738" t="str">
            <v>江华瑶族自治县</v>
          </cell>
          <cell r="D7738">
            <v>431129</v>
          </cell>
          <cell r="E7738" t="str">
            <v>一类</v>
          </cell>
          <cell r="F7738" t="str">
            <v>C604431129</v>
          </cell>
          <cell r="G7738" t="str">
            <v>大白线</v>
          </cell>
          <cell r="H7738">
            <v>0</v>
          </cell>
          <cell r="I7738">
            <v>2.026</v>
          </cell>
          <cell r="J7738">
            <v>2.019</v>
          </cell>
        </row>
        <row r="7739">
          <cell r="C7739" t="str">
            <v>江华瑶族自治县</v>
          </cell>
          <cell r="D7739">
            <v>431129</v>
          </cell>
          <cell r="E7739" t="str">
            <v>一类</v>
          </cell>
          <cell r="F7739" t="str">
            <v>C605431129</v>
          </cell>
          <cell r="G7739" t="str">
            <v>村三线</v>
          </cell>
          <cell r="H7739">
            <v>0</v>
          </cell>
          <cell r="I7739">
            <v>2.654</v>
          </cell>
          <cell r="J7739">
            <v>2.495</v>
          </cell>
        </row>
        <row r="7740">
          <cell r="C7740" t="str">
            <v>江华瑶族自治县</v>
          </cell>
          <cell r="D7740">
            <v>431129</v>
          </cell>
          <cell r="E7740" t="str">
            <v>一类</v>
          </cell>
          <cell r="F7740" t="str">
            <v>C643431129</v>
          </cell>
          <cell r="G7740" t="str">
            <v>中变线</v>
          </cell>
          <cell r="H7740">
            <v>0</v>
          </cell>
          <cell r="I7740">
            <v>1.091</v>
          </cell>
          <cell r="J7740">
            <v>0.635</v>
          </cell>
        </row>
        <row r="7741">
          <cell r="C7741" t="str">
            <v>江华瑶族自治县</v>
          </cell>
          <cell r="D7741">
            <v>431129</v>
          </cell>
          <cell r="E7741" t="str">
            <v>一类</v>
          </cell>
          <cell r="F7741" t="str">
            <v>C644431129</v>
          </cell>
          <cell r="G7741" t="str">
            <v>邮桥线</v>
          </cell>
          <cell r="H7741">
            <v>0</v>
          </cell>
          <cell r="I7741">
            <v>0.47</v>
          </cell>
          <cell r="J7741">
            <v>0.47</v>
          </cell>
        </row>
        <row r="7742">
          <cell r="C7742" t="str">
            <v>江华瑶族自治县</v>
          </cell>
          <cell r="D7742">
            <v>431129</v>
          </cell>
          <cell r="E7742" t="str">
            <v>一类</v>
          </cell>
          <cell r="F7742" t="str">
            <v>C660431129</v>
          </cell>
          <cell r="G7742" t="str">
            <v>下下线</v>
          </cell>
          <cell r="H7742">
            <v>0</v>
          </cell>
          <cell r="I7742">
            <v>1.576</v>
          </cell>
          <cell r="J7742">
            <v>1.575</v>
          </cell>
        </row>
        <row r="7743">
          <cell r="C7743" t="str">
            <v>江华瑶族自治县</v>
          </cell>
          <cell r="D7743">
            <v>431129</v>
          </cell>
          <cell r="E7743" t="str">
            <v>一类</v>
          </cell>
          <cell r="F7743" t="str">
            <v>C661431129</v>
          </cell>
          <cell r="G7743" t="str">
            <v>下下线</v>
          </cell>
          <cell r="H7743">
            <v>0</v>
          </cell>
          <cell r="I7743">
            <v>0.508</v>
          </cell>
          <cell r="J7743">
            <v>0.508</v>
          </cell>
        </row>
        <row r="7744">
          <cell r="C7744" t="str">
            <v>江华瑶族自治县</v>
          </cell>
          <cell r="D7744">
            <v>431129</v>
          </cell>
          <cell r="E7744" t="str">
            <v>一类</v>
          </cell>
          <cell r="F7744" t="str">
            <v>C729431129</v>
          </cell>
          <cell r="G7744" t="str">
            <v>宝紫线</v>
          </cell>
          <cell r="H7744">
            <v>0</v>
          </cell>
          <cell r="I7744">
            <v>0.84</v>
          </cell>
          <cell r="J7744">
            <v>0.839</v>
          </cell>
        </row>
        <row r="7745">
          <cell r="C7745" t="str">
            <v>江华瑶族自治县</v>
          </cell>
          <cell r="D7745">
            <v>431129</v>
          </cell>
          <cell r="E7745" t="str">
            <v>一类</v>
          </cell>
          <cell r="F7745" t="str">
            <v>VU06431129</v>
          </cell>
          <cell r="G7745" t="str">
            <v>凌莉公路</v>
          </cell>
          <cell r="H7745">
            <v>0</v>
          </cell>
          <cell r="I7745">
            <v>1.169</v>
          </cell>
          <cell r="J7745">
            <v>0.96</v>
          </cell>
        </row>
        <row r="7746">
          <cell r="C7746" t="str">
            <v>江华瑶族自治县</v>
          </cell>
          <cell r="D7746">
            <v>431129</v>
          </cell>
          <cell r="E7746" t="str">
            <v>一类</v>
          </cell>
          <cell r="F7746" t="str">
            <v>X117431129</v>
          </cell>
          <cell r="G7746" t="str">
            <v>沱江-桥头铺</v>
          </cell>
          <cell r="H7746">
            <v>0</v>
          </cell>
          <cell r="I7746">
            <v>15.945</v>
          </cell>
          <cell r="J7746">
            <v>6.027</v>
          </cell>
        </row>
        <row r="7747">
          <cell r="C7747" t="str">
            <v>江华瑶族自治县</v>
          </cell>
          <cell r="D7747">
            <v>431129</v>
          </cell>
          <cell r="E7747" t="str">
            <v>一类</v>
          </cell>
          <cell r="F7747" t="str">
            <v>X155431129</v>
          </cell>
          <cell r="G7747" t="str">
            <v>涛圩至大圩</v>
          </cell>
          <cell r="H7747">
            <v>0</v>
          </cell>
          <cell r="I7747">
            <v>42.246</v>
          </cell>
          <cell r="J7747">
            <v>12.631</v>
          </cell>
        </row>
        <row r="7748">
          <cell r="C7748" t="str">
            <v>江华瑶族自治县</v>
          </cell>
          <cell r="D7748">
            <v>431129</v>
          </cell>
          <cell r="E7748" t="str">
            <v>一类</v>
          </cell>
          <cell r="F7748" t="str">
            <v>X156431129</v>
          </cell>
          <cell r="G7748" t="str">
            <v>花江至宝昌洞</v>
          </cell>
          <cell r="H7748">
            <v>0</v>
          </cell>
          <cell r="I7748">
            <v>19.736</v>
          </cell>
          <cell r="J7748">
            <v>12.904</v>
          </cell>
        </row>
        <row r="7749">
          <cell r="C7749" t="str">
            <v>江华瑶族自治县</v>
          </cell>
          <cell r="D7749">
            <v>431129</v>
          </cell>
          <cell r="E7749" t="str">
            <v>一类</v>
          </cell>
          <cell r="F7749" t="str">
            <v>X157431129</v>
          </cell>
          <cell r="G7749" t="str">
            <v>未竹口至大锡</v>
          </cell>
          <cell r="H7749">
            <v>0</v>
          </cell>
          <cell r="I7749">
            <v>26.168</v>
          </cell>
          <cell r="J7749">
            <v>12.301</v>
          </cell>
        </row>
        <row r="7750">
          <cell r="C7750" t="str">
            <v>江华瑶族自治县</v>
          </cell>
          <cell r="D7750">
            <v>431129</v>
          </cell>
          <cell r="E7750" t="str">
            <v>一类</v>
          </cell>
          <cell r="F7750" t="str">
            <v>X159431129</v>
          </cell>
          <cell r="G7750" t="str">
            <v>湘江至道县</v>
          </cell>
          <cell r="H7750">
            <v>0</v>
          </cell>
          <cell r="I7750">
            <v>18.221</v>
          </cell>
          <cell r="J7750">
            <v>18.219</v>
          </cell>
        </row>
        <row r="7751">
          <cell r="C7751" t="str">
            <v>江华瑶族自治县</v>
          </cell>
          <cell r="D7751">
            <v>431129</v>
          </cell>
          <cell r="E7751" t="str">
            <v>一类</v>
          </cell>
          <cell r="F7751" t="str">
            <v>Y068431129</v>
          </cell>
          <cell r="G7751" t="str">
            <v>界杜线</v>
          </cell>
          <cell r="H7751">
            <v>0</v>
          </cell>
          <cell r="I7751">
            <v>1.935</v>
          </cell>
          <cell r="J7751">
            <v>1.935</v>
          </cell>
        </row>
        <row r="7752">
          <cell r="C7752" t="str">
            <v>江华瑶族自治县</v>
          </cell>
          <cell r="D7752">
            <v>431129</v>
          </cell>
          <cell r="E7752" t="str">
            <v>一类</v>
          </cell>
          <cell r="F7752" t="str">
            <v>Y086431129</v>
          </cell>
          <cell r="G7752" t="str">
            <v>浮海-湄溪</v>
          </cell>
          <cell r="H7752">
            <v>0</v>
          </cell>
          <cell r="I7752">
            <v>8.94</v>
          </cell>
          <cell r="J7752">
            <v>1.082</v>
          </cell>
        </row>
        <row r="7753">
          <cell r="C7753" t="str">
            <v>江华瑶族自治县</v>
          </cell>
          <cell r="D7753">
            <v>431129</v>
          </cell>
          <cell r="E7753" t="str">
            <v>一类</v>
          </cell>
          <cell r="F7753" t="str">
            <v>Y087431129</v>
          </cell>
          <cell r="G7753" t="str">
            <v>角塘至大塘背线</v>
          </cell>
          <cell r="H7753">
            <v>0</v>
          </cell>
          <cell r="I7753">
            <v>6.751</v>
          </cell>
          <cell r="J7753">
            <v>1.83</v>
          </cell>
        </row>
        <row r="7754">
          <cell r="C7754" t="str">
            <v>江华瑶族自治县</v>
          </cell>
          <cell r="D7754">
            <v>431129</v>
          </cell>
          <cell r="E7754" t="str">
            <v>一类</v>
          </cell>
          <cell r="F7754" t="str">
            <v>Y088431129</v>
          </cell>
          <cell r="G7754" t="str">
            <v>田沟-香楠</v>
          </cell>
          <cell r="H7754">
            <v>0</v>
          </cell>
          <cell r="I7754">
            <v>16.412</v>
          </cell>
          <cell r="J7754">
            <v>4.452</v>
          </cell>
        </row>
        <row r="7755">
          <cell r="C7755" t="str">
            <v>江华瑶族自治县</v>
          </cell>
          <cell r="D7755">
            <v>431129</v>
          </cell>
          <cell r="E7755" t="str">
            <v>一类</v>
          </cell>
          <cell r="F7755" t="str">
            <v>Y090431129</v>
          </cell>
          <cell r="G7755" t="str">
            <v>竹园寨至涔天河线</v>
          </cell>
          <cell r="H7755">
            <v>0</v>
          </cell>
          <cell r="I7755">
            <v>8.179</v>
          </cell>
          <cell r="J7755">
            <v>8.179</v>
          </cell>
        </row>
        <row r="7756">
          <cell r="C7756" t="str">
            <v>江华瑶族自治县</v>
          </cell>
          <cell r="D7756">
            <v>431129</v>
          </cell>
          <cell r="E7756" t="str">
            <v>一类</v>
          </cell>
          <cell r="F7756" t="str">
            <v>Y168431129</v>
          </cell>
          <cell r="G7756" t="str">
            <v>小圩至深冲线</v>
          </cell>
          <cell r="H7756">
            <v>3.688</v>
          </cell>
          <cell r="I7756">
            <v>8.175</v>
          </cell>
          <cell r="J7756">
            <v>4.487</v>
          </cell>
        </row>
        <row r="7757">
          <cell r="C7757" t="str">
            <v>江华瑶族自治县</v>
          </cell>
          <cell r="D7757">
            <v>431129</v>
          </cell>
          <cell r="E7757" t="str">
            <v>一类</v>
          </cell>
          <cell r="F7757" t="str">
            <v>Y187431129</v>
          </cell>
          <cell r="G7757" t="str">
            <v>G207至大山脚线</v>
          </cell>
          <cell r="H7757">
            <v>0</v>
          </cell>
          <cell r="I7757">
            <v>6.944</v>
          </cell>
          <cell r="J7757">
            <v>5.125</v>
          </cell>
        </row>
        <row r="7758">
          <cell r="C7758" t="str">
            <v>江华瑶族自治县</v>
          </cell>
          <cell r="D7758">
            <v>431129</v>
          </cell>
          <cell r="E7758" t="str">
            <v>一类</v>
          </cell>
          <cell r="F7758" t="str">
            <v>Y402431129</v>
          </cell>
          <cell r="G7758" t="str">
            <v>蒋家河至新朋线</v>
          </cell>
          <cell r="H7758">
            <v>0</v>
          </cell>
          <cell r="I7758">
            <v>17.073</v>
          </cell>
          <cell r="J7758">
            <v>12.724</v>
          </cell>
        </row>
        <row r="7759">
          <cell r="C7759" t="str">
            <v>江华瑶族自治县</v>
          </cell>
          <cell r="D7759">
            <v>431129</v>
          </cell>
          <cell r="E7759" t="str">
            <v>一类</v>
          </cell>
          <cell r="F7759" t="str">
            <v>Y443431129</v>
          </cell>
          <cell r="G7759" t="str">
            <v>白李至云梯山线</v>
          </cell>
          <cell r="H7759">
            <v>0</v>
          </cell>
          <cell r="I7759">
            <v>3.827</v>
          </cell>
          <cell r="J7759">
            <v>3.827</v>
          </cell>
        </row>
        <row r="7760">
          <cell r="C7760" t="str">
            <v>江华瑶族自治县</v>
          </cell>
          <cell r="D7760">
            <v>431129</v>
          </cell>
          <cell r="E7760" t="str">
            <v>一类</v>
          </cell>
          <cell r="F7760" t="str">
            <v>Y447431129</v>
          </cell>
          <cell r="G7760" t="str">
            <v>上坝至龙湾线</v>
          </cell>
          <cell r="H7760">
            <v>0</v>
          </cell>
          <cell r="I7760">
            <v>11.53</v>
          </cell>
          <cell r="J7760">
            <v>10.02</v>
          </cell>
        </row>
        <row r="7761">
          <cell r="C7761" t="str">
            <v>江华瑶族自治县</v>
          </cell>
          <cell r="D7761">
            <v>431129</v>
          </cell>
          <cell r="E7761" t="str">
            <v>一类</v>
          </cell>
          <cell r="F7761" t="str">
            <v>Y448431129</v>
          </cell>
          <cell r="G7761" t="str">
            <v>山口铺至白竹塘线</v>
          </cell>
          <cell r="H7761">
            <v>0</v>
          </cell>
          <cell r="I7761">
            <v>9.671</v>
          </cell>
          <cell r="J7761">
            <v>6.255</v>
          </cell>
        </row>
        <row r="7762">
          <cell r="C7762" t="str">
            <v>江华瑶族自治县</v>
          </cell>
          <cell r="D7762">
            <v>431129</v>
          </cell>
          <cell r="E7762" t="str">
            <v>一类</v>
          </cell>
          <cell r="F7762" t="str">
            <v>Y645431129</v>
          </cell>
          <cell r="G7762" t="str">
            <v>黄石至杉林线</v>
          </cell>
          <cell r="H7762">
            <v>0</v>
          </cell>
          <cell r="I7762">
            <v>7.562</v>
          </cell>
          <cell r="J7762">
            <v>5.166</v>
          </cell>
        </row>
        <row r="7763">
          <cell r="C7763" t="str">
            <v>江华瑶族自治县</v>
          </cell>
          <cell r="D7763">
            <v>431129</v>
          </cell>
          <cell r="E7763" t="str">
            <v>一类</v>
          </cell>
          <cell r="F7763" t="str">
            <v>Y646431129</v>
          </cell>
          <cell r="G7763" t="str">
            <v>务江至胡青线</v>
          </cell>
          <cell r="H7763">
            <v>0</v>
          </cell>
          <cell r="I7763">
            <v>17.637</v>
          </cell>
          <cell r="J7763">
            <v>1.444</v>
          </cell>
        </row>
        <row r="7764">
          <cell r="C7764" t="str">
            <v>江华瑶族自治县</v>
          </cell>
          <cell r="D7764">
            <v>431129</v>
          </cell>
          <cell r="E7764" t="str">
            <v>一类</v>
          </cell>
          <cell r="F7764" t="str">
            <v>Y647431129</v>
          </cell>
          <cell r="G7764" t="str">
            <v>小圩至茅坪源村</v>
          </cell>
          <cell r="H7764">
            <v>0</v>
          </cell>
          <cell r="I7764">
            <v>13.414</v>
          </cell>
          <cell r="J7764">
            <v>13.414</v>
          </cell>
        </row>
        <row r="7765">
          <cell r="C7765" t="str">
            <v>江华瑶族自治县</v>
          </cell>
          <cell r="D7765">
            <v>431129</v>
          </cell>
          <cell r="E7765" t="str">
            <v>一类</v>
          </cell>
          <cell r="F7765" t="str">
            <v>Y650431129</v>
          </cell>
          <cell r="G7765" t="str">
            <v>龙广田至东辽线</v>
          </cell>
          <cell r="H7765">
            <v>0</v>
          </cell>
          <cell r="I7765">
            <v>9.993</v>
          </cell>
          <cell r="J7765">
            <v>2.282</v>
          </cell>
        </row>
        <row r="7766">
          <cell r="C7766" t="str">
            <v>江华瑶族自治县</v>
          </cell>
          <cell r="D7766">
            <v>431129</v>
          </cell>
          <cell r="E7766" t="str">
            <v>一类</v>
          </cell>
          <cell r="F7766" t="str">
            <v>Y651431129</v>
          </cell>
          <cell r="G7766" t="str">
            <v>大石桥至油渡线</v>
          </cell>
          <cell r="H7766">
            <v>0</v>
          </cell>
          <cell r="I7766">
            <v>5.311</v>
          </cell>
          <cell r="J7766">
            <v>2.429</v>
          </cell>
        </row>
        <row r="7767">
          <cell r="C7767" t="str">
            <v>江华瑶族自治县</v>
          </cell>
          <cell r="D7767">
            <v>431129</v>
          </cell>
          <cell r="E7767" t="str">
            <v>一类</v>
          </cell>
          <cell r="F7767" t="str">
            <v>Y654431129</v>
          </cell>
          <cell r="G7767" t="str">
            <v>城南至六子石</v>
          </cell>
          <cell r="H7767">
            <v>0</v>
          </cell>
          <cell r="I7767">
            <v>6.393</v>
          </cell>
          <cell r="J7767">
            <v>6.393</v>
          </cell>
        </row>
        <row r="7768">
          <cell r="C7768" t="str">
            <v>江华瑶族自治县</v>
          </cell>
          <cell r="D7768">
            <v>431129</v>
          </cell>
          <cell r="E7768" t="str">
            <v>一类</v>
          </cell>
          <cell r="F7768" t="str">
            <v>Y655431129</v>
          </cell>
          <cell r="G7768" t="str">
            <v>大路铺至高家湾线</v>
          </cell>
          <cell r="H7768">
            <v>0</v>
          </cell>
          <cell r="I7768">
            <v>8.072</v>
          </cell>
          <cell r="J7768">
            <v>4.333</v>
          </cell>
        </row>
        <row r="7769">
          <cell r="C7769" t="str">
            <v>江华瑶族自治县</v>
          </cell>
          <cell r="D7769">
            <v>431129</v>
          </cell>
          <cell r="E7769" t="str">
            <v>一类</v>
          </cell>
          <cell r="F7769" t="str">
            <v>Y656431129</v>
          </cell>
          <cell r="G7769" t="str">
            <v>界牌渡口至源田塘线</v>
          </cell>
          <cell r="H7769">
            <v>0</v>
          </cell>
          <cell r="I7769">
            <v>4.189</v>
          </cell>
          <cell r="J7769">
            <v>4.189</v>
          </cell>
        </row>
        <row r="7770">
          <cell r="C7770" t="str">
            <v>江华瑶族自治县</v>
          </cell>
          <cell r="D7770">
            <v>431129</v>
          </cell>
          <cell r="E7770" t="str">
            <v>一类</v>
          </cell>
          <cell r="F7770" t="str">
            <v>Y657431129</v>
          </cell>
          <cell r="G7770" t="str">
            <v>G207至新石岩线</v>
          </cell>
          <cell r="H7770">
            <v>0</v>
          </cell>
          <cell r="I7770">
            <v>6.91</v>
          </cell>
          <cell r="J7770">
            <v>6.6</v>
          </cell>
        </row>
        <row r="7771">
          <cell r="C7771" t="str">
            <v>江华瑶族自治县</v>
          </cell>
          <cell r="D7771">
            <v>431129</v>
          </cell>
          <cell r="E7771" t="str">
            <v>一类</v>
          </cell>
          <cell r="F7771" t="str">
            <v>Y658431129</v>
          </cell>
          <cell r="G7771" t="str">
            <v>书里至东冲</v>
          </cell>
          <cell r="H7771">
            <v>0</v>
          </cell>
          <cell r="I7771">
            <v>6.951</v>
          </cell>
          <cell r="J7771">
            <v>6.951</v>
          </cell>
        </row>
        <row r="7772">
          <cell r="C7772" t="str">
            <v>江华瑶族自治县</v>
          </cell>
          <cell r="D7772">
            <v>431129</v>
          </cell>
          <cell r="E7772" t="str">
            <v>一类</v>
          </cell>
          <cell r="F7772" t="str">
            <v>Y659431129</v>
          </cell>
          <cell r="G7772" t="str">
            <v>桥市至南冲线</v>
          </cell>
          <cell r="H7772">
            <v>0</v>
          </cell>
          <cell r="I7772">
            <v>6.91</v>
          </cell>
          <cell r="J7772">
            <v>6.91</v>
          </cell>
        </row>
        <row r="7773">
          <cell r="C7773" t="str">
            <v>江华瑶族自治县</v>
          </cell>
          <cell r="D7773">
            <v>431129</v>
          </cell>
          <cell r="E7773" t="str">
            <v>一类</v>
          </cell>
          <cell r="F7773" t="str">
            <v>Y660431129</v>
          </cell>
          <cell r="G7773" t="str">
            <v>XA10至塘下洞线</v>
          </cell>
          <cell r="H7773">
            <v>0</v>
          </cell>
          <cell r="I7773">
            <v>7.526</v>
          </cell>
          <cell r="J7773">
            <v>7.06</v>
          </cell>
        </row>
        <row r="7774">
          <cell r="C7774" t="str">
            <v>江华瑶族自治县</v>
          </cell>
          <cell r="D7774">
            <v>431129</v>
          </cell>
          <cell r="E7774" t="str">
            <v>一类</v>
          </cell>
          <cell r="F7774" t="str">
            <v>Y801431129</v>
          </cell>
          <cell r="G7774" t="str">
            <v>X157至上塘线</v>
          </cell>
          <cell r="H7774">
            <v>0</v>
          </cell>
          <cell r="I7774">
            <v>4.67</v>
          </cell>
          <cell r="J7774">
            <v>4.67</v>
          </cell>
        </row>
        <row r="7775">
          <cell r="C7775" t="str">
            <v>江华瑶族自治县</v>
          </cell>
          <cell r="D7775">
            <v>431129</v>
          </cell>
          <cell r="E7775" t="str">
            <v>一类</v>
          </cell>
          <cell r="F7775" t="str">
            <v>Y802431129</v>
          </cell>
          <cell r="G7775" t="str">
            <v>岩口铺至柏家线</v>
          </cell>
          <cell r="H7775">
            <v>0</v>
          </cell>
          <cell r="I7775">
            <v>5.375</v>
          </cell>
          <cell r="J7775">
            <v>5.375</v>
          </cell>
        </row>
        <row r="7776">
          <cell r="J7776">
            <v>5805.402</v>
          </cell>
        </row>
        <row r="7777">
          <cell r="C7777" t="str">
            <v>鹤城区小计</v>
          </cell>
        </row>
        <row r="7777">
          <cell r="J7777">
            <v>141.439</v>
          </cell>
        </row>
        <row r="7778">
          <cell r="C7778" t="str">
            <v>鹤城区</v>
          </cell>
          <cell r="D7778">
            <v>431202</v>
          </cell>
          <cell r="E7778" t="str">
            <v>二类</v>
          </cell>
          <cell r="F7778" t="str">
            <v>C002431202</v>
          </cell>
          <cell r="G7778" t="str">
            <v>住溪垅-坪星</v>
          </cell>
          <cell r="H7778">
            <v>0</v>
          </cell>
          <cell r="I7778">
            <v>3.204</v>
          </cell>
          <cell r="J7778">
            <v>3.204</v>
          </cell>
        </row>
        <row r="7779">
          <cell r="C7779" t="str">
            <v>鹤城区</v>
          </cell>
          <cell r="D7779">
            <v>431202</v>
          </cell>
          <cell r="E7779" t="str">
            <v>二类</v>
          </cell>
          <cell r="F7779" t="str">
            <v>C003431202</v>
          </cell>
          <cell r="G7779" t="str">
            <v>壮丁院子一壮丁村</v>
          </cell>
          <cell r="H7779">
            <v>0</v>
          </cell>
          <cell r="I7779">
            <v>2.539</v>
          </cell>
          <cell r="J7779">
            <v>2.539</v>
          </cell>
        </row>
        <row r="7780">
          <cell r="C7780" t="str">
            <v>鹤城区</v>
          </cell>
          <cell r="D7780">
            <v>431202</v>
          </cell>
          <cell r="E7780" t="str">
            <v>二类</v>
          </cell>
          <cell r="F7780" t="str">
            <v>C004431202</v>
          </cell>
          <cell r="G7780" t="str">
            <v>毛家田-毛家田</v>
          </cell>
          <cell r="H7780">
            <v>0</v>
          </cell>
          <cell r="I7780">
            <v>3.225</v>
          </cell>
          <cell r="J7780">
            <v>3.225</v>
          </cell>
        </row>
        <row r="7781">
          <cell r="C7781" t="str">
            <v>鹤城区</v>
          </cell>
          <cell r="D7781">
            <v>431202</v>
          </cell>
          <cell r="E7781" t="str">
            <v>二类</v>
          </cell>
          <cell r="F7781" t="str">
            <v>C005431202</v>
          </cell>
          <cell r="G7781" t="str">
            <v>G209-大竹林</v>
          </cell>
          <cell r="H7781">
            <v>0</v>
          </cell>
          <cell r="I7781">
            <v>7.295</v>
          </cell>
          <cell r="J7781">
            <v>7.284</v>
          </cell>
        </row>
        <row r="7782">
          <cell r="C7782" t="str">
            <v>鹤城区</v>
          </cell>
          <cell r="D7782">
            <v>431202</v>
          </cell>
          <cell r="E7782" t="str">
            <v>二类</v>
          </cell>
          <cell r="F7782" t="str">
            <v>C007431202</v>
          </cell>
          <cell r="G7782" t="str">
            <v>G209-杨地坪</v>
          </cell>
          <cell r="H7782">
            <v>0</v>
          </cell>
          <cell r="I7782">
            <v>4.132</v>
          </cell>
          <cell r="J7782">
            <v>4.128</v>
          </cell>
        </row>
        <row r="7783">
          <cell r="C7783" t="str">
            <v>鹤城区</v>
          </cell>
          <cell r="D7783">
            <v>431202</v>
          </cell>
          <cell r="E7783" t="str">
            <v>二类</v>
          </cell>
          <cell r="F7783" t="str">
            <v>C008431202</v>
          </cell>
          <cell r="G7783" t="str">
            <v>凉亭坳一杨谭</v>
          </cell>
          <cell r="H7783">
            <v>0</v>
          </cell>
          <cell r="I7783">
            <v>3.544</v>
          </cell>
          <cell r="J7783">
            <v>3.544</v>
          </cell>
        </row>
        <row r="7784">
          <cell r="C7784" t="str">
            <v>鹤城区</v>
          </cell>
          <cell r="D7784">
            <v>431202</v>
          </cell>
          <cell r="E7784" t="str">
            <v>二类</v>
          </cell>
          <cell r="F7784" t="str">
            <v>C009431202</v>
          </cell>
          <cell r="G7784" t="str">
            <v>塘次上-塘次上</v>
          </cell>
          <cell r="H7784">
            <v>1.334</v>
          </cell>
          <cell r="I7784">
            <v>4.016</v>
          </cell>
          <cell r="J7784">
            <v>2.682</v>
          </cell>
        </row>
        <row r="7785">
          <cell r="C7785" t="str">
            <v>鹤城区</v>
          </cell>
          <cell r="D7785">
            <v>431202</v>
          </cell>
          <cell r="E7785" t="str">
            <v>二类</v>
          </cell>
          <cell r="F7785" t="str">
            <v>C010431202</v>
          </cell>
          <cell r="G7785" t="str">
            <v>杨村-蒲天垅</v>
          </cell>
          <cell r="H7785">
            <v>0</v>
          </cell>
          <cell r="I7785">
            <v>0.974</v>
          </cell>
          <cell r="J7785">
            <v>0.974</v>
          </cell>
        </row>
        <row r="7786">
          <cell r="C7786" t="str">
            <v>鹤城区</v>
          </cell>
          <cell r="D7786">
            <v>431202</v>
          </cell>
          <cell r="E7786" t="str">
            <v>二类</v>
          </cell>
          <cell r="F7786" t="str">
            <v>C018431202</v>
          </cell>
          <cell r="G7786" t="str">
            <v>辽湾一谭家村</v>
          </cell>
          <cell r="H7786">
            <v>0</v>
          </cell>
          <cell r="I7786">
            <v>2.242</v>
          </cell>
          <cell r="J7786">
            <v>2.242</v>
          </cell>
        </row>
        <row r="7787">
          <cell r="C7787" t="str">
            <v>鹤城区</v>
          </cell>
          <cell r="D7787">
            <v>431202</v>
          </cell>
          <cell r="E7787" t="str">
            <v>二类</v>
          </cell>
          <cell r="F7787" t="str">
            <v>C021431202</v>
          </cell>
          <cell r="G7787" t="str">
            <v>G209-龙形</v>
          </cell>
          <cell r="H7787">
            <v>1.425</v>
          </cell>
          <cell r="I7787">
            <v>4.131</v>
          </cell>
          <cell r="J7787">
            <v>2.706</v>
          </cell>
        </row>
        <row r="7788">
          <cell r="C7788" t="str">
            <v>鹤城区</v>
          </cell>
          <cell r="D7788">
            <v>431202</v>
          </cell>
          <cell r="E7788" t="str">
            <v>二类</v>
          </cell>
          <cell r="F7788" t="str">
            <v>C028431202</v>
          </cell>
          <cell r="G7788" t="str">
            <v>方石坪一板坡</v>
          </cell>
          <cell r="H7788">
            <v>0</v>
          </cell>
          <cell r="I7788">
            <v>4.919</v>
          </cell>
          <cell r="J7788">
            <v>4.919</v>
          </cell>
        </row>
        <row r="7789">
          <cell r="C7789" t="str">
            <v>鹤城区</v>
          </cell>
          <cell r="D7789">
            <v>431202</v>
          </cell>
          <cell r="E7789" t="str">
            <v>二类</v>
          </cell>
          <cell r="F7789" t="str">
            <v>C034431202</v>
          </cell>
          <cell r="G7789" t="str">
            <v>板山-下板山</v>
          </cell>
          <cell r="H7789">
            <v>0.947</v>
          </cell>
          <cell r="I7789">
            <v>4.237</v>
          </cell>
          <cell r="J7789">
            <v>3.29</v>
          </cell>
        </row>
        <row r="7790">
          <cell r="C7790" t="str">
            <v>鹤城区</v>
          </cell>
          <cell r="D7790">
            <v>431202</v>
          </cell>
          <cell r="E7790" t="str">
            <v>二类</v>
          </cell>
          <cell r="F7790" t="str">
            <v>C038431202</v>
          </cell>
          <cell r="G7790" t="str">
            <v>金海一双村</v>
          </cell>
          <cell r="H7790">
            <v>0</v>
          </cell>
          <cell r="I7790">
            <v>1.909</v>
          </cell>
          <cell r="J7790">
            <v>1.469</v>
          </cell>
        </row>
        <row r="7791">
          <cell r="C7791" t="str">
            <v>鹤城区</v>
          </cell>
          <cell r="D7791">
            <v>431202</v>
          </cell>
          <cell r="E7791" t="str">
            <v>二类</v>
          </cell>
          <cell r="F7791" t="str">
            <v>C068431202</v>
          </cell>
          <cell r="G7791" t="str">
            <v>周家湾-周家湾</v>
          </cell>
          <cell r="H7791">
            <v>0</v>
          </cell>
          <cell r="I7791">
            <v>2.951</v>
          </cell>
          <cell r="J7791">
            <v>2.951</v>
          </cell>
        </row>
        <row r="7792">
          <cell r="C7792" t="str">
            <v>鹤城区</v>
          </cell>
          <cell r="D7792">
            <v>431202</v>
          </cell>
          <cell r="E7792" t="str">
            <v>二类</v>
          </cell>
          <cell r="F7792" t="str">
            <v>C739431202</v>
          </cell>
          <cell r="G7792" t="str">
            <v>双村一潘家田</v>
          </cell>
          <cell r="H7792">
            <v>0</v>
          </cell>
          <cell r="I7792">
            <v>2.266</v>
          </cell>
          <cell r="J7792">
            <v>2.266</v>
          </cell>
        </row>
        <row r="7793">
          <cell r="C7793" t="str">
            <v>鹤城区</v>
          </cell>
          <cell r="D7793">
            <v>431202</v>
          </cell>
          <cell r="E7793" t="str">
            <v>二类</v>
          </cell>
          <cell r="F7793" t="str">
            <v>X099431202</v>
          </cell>
          <cell r="G7793" t="str">
            <v>大门溪-芦坪乡</v>
          </cell>
          <cell r="H7793">
            <v>0</v>
          </cell>
          <cell r="I7793">
            <v>12.852</v>
          </cell>
          <cell r="J7793">
            <v>12.852</v>
          </cell>
        </row>
        <row r="7794">
          <cell r="C7794" t="str">
            <v>鹤城区</v>
          </cell>
          <cell r="D7794">
            <v>431202</v>
          </cell>
          <cell r="E7794" t="str">
            <v>二类</v>
          </cell>
          <cell r="F7794" t="str">
            <v>X103431202</v>
          </cell>
          <cell r="G7794" t="str">
            <v>曹家坡-黄金坳镇</v>
          </cell>
          <cell r="H7794">
            <v>0</v>
          </cell>
          <cell r="I7794">
            <v>11.635</v>
          </cell>
          <cell r="J7794">
            <v>11.635</v>
          </cell>
        </row>
        <row r="7795">
          <cell r="C7795" t="str">
            <v>鹤城区</v>
          </cell>
          <cell r="D7795">
            <v>431202</v>
          </cell>
          <cell r="E7795" t="str">
            <v>二类</v>
          </cell>
          <cell r="F7795" t="str">
            <v>XB42431202</v>
          </cell>
          <cell r="G7795" t="str">
            <v>石门-坨院火车站</v>
          </cell>
          <cell r="H7795">
            <v>0</v>
          </cell>
          <cell r="I7795">
            <v>2.109</v>
          </cell>
          <cell r="J7795">
            <v>2.109</v>
          </cell>
        </row>
        <row r="7796">
          <cell r="C7796" t="str">
            <v>鹤城区</v>
          </cell>
          <cell r="D7796">
            <v>431202</v>
          </cell>
          <cell r="E7796" t="str">
            <v>二类</v>
          </cell>
          <cell r="F7796" t="str">
            <v>XZ05431202</v>
          </cell>
          <cell r="G7796" t="str">
            <v>国道G209-潭口</v>
          </cell>
          <cell r="H7796">
            <v>0</v>
          </cell>
          <cell r="I7796">
            <v>7.451</v>
          </cell>
          <cell r="J7796">
            <v>7.451</v>
          </cell>
        </row>
        <row r="7797">
          <cell r="C7797" t="str">
            <v>鹤城区</v>
          </cell>
          <cell r="D7797">
            <v>431202</v>
          </cell>
          <cell r="E7797" t="str">
            <v>二类</v>
          </cell>
          <cell r="F7797" t="str">
            <v>Y002431202</v>
          </cell>
          <cell r="G7797" t="str">
            <v>新街一山下</v>
          </cell>
          <cell r="H7797">
            <v>0</v>
          </cell>
          <cell r="I7797">
            <v>6.976</v>
          </cell>
          <cell r="J7797">
            <v>6.558</v>
          </cell>
        </row>
        <row r="7798">
          <cell r="C7798" t="str">
            <v>鹤城区</v>
          </cell>
          <cell r="D7798">
            <v>431202</v>
          </cell>
          <cell r="E7798" t="str">
            <v>二类</v>
          </cell>
          <cell r="F7798" t="str">
            <v>Y004431202</v>
          </cell>
          <cell r="G7798" t="str">
            <v>长谭村-芦坪村</v>
          </cell>
          <cell r="H7798">
            <v>4.914</v>
          </cell>
          <cell r="I7798">
            <v>12.158</v>
          </cell>
          <cell r="J7798">
            <v>5.582</v>
          </cell>
        </row>
        <row r="7799">
          <cell r="C7799" t="str">
            <v>鹤城区</v>
          </cell>
          <cell r="D7799">
            <v>431202</v>
          </cell>
          <cell r="E7799" t="str">
            <v>二类</v>
          </cell>
          <cell r="F7799" t="str">
            <v>Y005431202</v>
          </cell>
          <cell r="G7799" t="str">
            <v>岩冲村-仇家村</v>
          </cell>
          <cell r="H7799">
            <v>0</v>
          </cell>
          <cell r="I7799">
            <v>6.738</v>
          </cell>
          <cell r="J7799">
            <v>6.738</v>
          </cell>
        </row>
        <row r="7800">
          <cell r="C7800" t="str">
            <v>鹤城区</v>
          </cell>
          <cell r="D7800">
            <v>431202</v>
          </cell>
          <cell r="E7800" t="str">
            <v>二类</v>
          </cell>
          <cell r="F7800" t="str">
            <v>Y007431202</v>
          </cell>
          <cell r="G7800" t="str">
            <v>G209-汪家村</v>
          </cell>
          <cell r="H7800">
            <v>0</v>
          </cell>
          <cell r="I7800">
            <v>2.303</v>
          </cell>
          <cell r="J7800">
            <v>2.303</v>
          </cell>
        </row>
        <row r="7801">
          <cell r="C7801" t="str">
            <v>鹤城区</v>
          </cell>
          <cell r="D7801">
            <v>431202</v>
          </cell>
          <cell r="E7801" t="str">
            <v>二类</v>
          </cell>
          <cell r="F7801" t="str">
            <v>Y009431202</v>
          </cell>
          <cell r="G7801" t="str">
            <v>花背村-花背村</v>
          </cell>
          <cell r="H7801">
            <v>0</v>
          </cell>
          <cell r="I7801">
            <v>6.362</v>
          </cell>
          <cell r="J7801">
            <v>6.361</v>
          </cell>
        </row>
        <row r="7802">
          <cell r="C7802" t="str">
            <v>鹤城区</v>
          </cell>
          <cell r="D7802">
            <v>431202</v>
          </cell>
          <cell r="E7802" t="str">
            <v>二类</v>
          </cell>
          <cell r="F7802" t="str">
            <v>Y011431202</v>
          </cell>
          <cell r="G7802" t="str">
            <v>C123-皂泥溪村</v>
          </cell>
          <cell r="H7802">
            <v>0</v>
          </cell>
          <cell r="I7802">
            <v>11.235</v>
          </cell>
          <cell r="J7802">
            <v>11.235</v>
          </cell>
        </row>
        <row r="7803">
          <cell r="C7803" t="str">
            <v>鹤城区</v>
          </cell>
          <cell r="D7803">
            <v>431202</v>
          </cell>
          <cell r="E7803" t="str">
            <v>二类</v>
          </cell>
          <cell r="F7803" t="str">
            <v>Y012431202</v>
          </cell>
          <cell r="G7803" t="str">
            <v>朱溪村-朱溪村</v>
          </cell>
          <cell r="H7803">
            <v>0</v>
          </cell>
          <cell r="I7803">
            <v>1.646</v>
          </cell>
          <cell r="J7803">
            <v>1.647</v>
          </cell>
        </row>
        <row r="7804">
          <cell r="C7804" t="str">
            <v>鹤城区</v>
          </cell>
          <cell r="D7804">
            <v>431202</v>
          </cell>
          <cell r="E7804" t="str">
            <v>二类</v>
          </cell>
          <cell r="F7804" t="str">
            <v>Y014431202</v>
          </cell>
          <cell r="G7804" t="str">
            <v>CF65-罗家溪村</v>
          </cell>
          <cell r="H7804">
            <v>0</v>
          </cell>
          <cell r="I7804">
            <v>7.338</v>
          </cell>
          <cell r="J7804">
            <v>7.338</v>
          </cell>
        </row>
        <row r="7805">
          <cell r="C7805" t="str">
            <v>鹤城区</v>
          </cell>
          <cell r="D7805">
            <v>431202</v>
          </cell>
          <cell r="E7805" t="str">
            <v>二类</v>
          </cell>
          <cell r="F7805" t="str">
            <v>Y015431202</v>
          </cell>
          <cell r="G7805" t="str">
            <v>白岩村-方石坪村</v>
          </cell>
          <cell r="H7805">
            <v>0</v>
          </cell>
          <cell r="I7805">
            <v>9.521</v>
          </cell>
          <cell r="J7805">
            <v>9.521</v>
          </cell>
        </row>
        <row r="7806">
          <cell r="C7806" t="str">
            <v>鹤城区</v>
          </cell>
          <cell r="D7806">
            <v>431202</v>
          </cell>
          <cell r="E7806" t="str">
            <v>二类</v>
          </cell>
          <cell r="F7806" t="str">
            <v>YHB7431202</v>
          </cell>
          <cell r="G7806" t="str">
            <v>沙溪村-沙溪村</v>
          </cell>
          <cell r="H7806">
            <v>0</v>
          </cell>
          <cell r="I7806">
            <v>2.686</v>
          </cell>
          <cell r="J7806">
            <v>2.686</v>
          </cell>
        </row>
        <row r="7807">
          <cell r="C7807" t="str">
            <v>中方县小计</v>
          </cell>
        </row>
        <row r="7807">
          <cell r="J7807">
            <v>324.577</v>
          </cell>
        </row>
        <row r="7808">
          <cell r="C7808" t="str">
            <v>中方县</v>
          </cell>
          <cell r="D7808">
            <v>431221</v>
          </cell>
          <cell r="E7808" t="str">
            <v>一类</v>
          </cell>
          <cell r="F7808" t="str">
            <v>C001431221</v>
          </cell>
          <cell r="G7808" t="str">
            <v>江马塘至王家冲</v>
          </cell>
          <cell r="H7808">
            <v>0</v>
          </cell>
          <cell r="I7808">
            <v>4.409</v>
          </cell>
          <cell r="J7808">
            <v>4.409</v>
          </cell>
        </row>
        <row r="7809">
          <cell r="C7809" t="str">
            <v>中方县</v>
          </cell>
          <cell r="D7809">
            <v>431221</v>
          </cell>
          <cell r="E7809" t="str">
            <v>一类</v>
          </cell>
          <cell r="F7809" t="str">
            <v>C002431221</v>
          </cell>
          <cell r="G7809" t="str">
            <v>谭家冲至金家冲</v>
          </cell>
          <cell r="H7809">
            <v>0</v>
          </cell>
          <cell r="I7809">
            <v>0.229</v>
          </cell>
          <cell r="J7809">
            <v>0.228</v>
          </cell>
        </row>
        <row r="7810">
          <cell r="C7810" t="str">
            <v>中方县</v>
          </cell>
          <cell r="D7810">
            <v>431221</v>
          </cell>
          <cell r="E7810" t="str">
            <v>一类</v>
          </cell>
          <cell r="F7810" t="str">
            <v>C006431221</v>
          </cell>
          <cell r="G7810" t="str">
            <v>盘田湾至利花</v>
          </cell>
          <cell r="H7810">
            <v>0</v>
          </cell>
          <cell r="I7810">
            <v>4.071</v>
          </cell>
          <cell r="J7810">
            <v>4.071</v>
          </cell>
        </row>
        <row r="7811">
          <cell r="C7811" t="str">
            <v>中方县</v>
          </cell>
          <cell r="D7811">
            <v>431221</v>
          </cell>
          <cell r="E7811" t="str">
            <v>一类</v>
          </cell>
          <cell r="F7811" t="str">
            <v>C009431221</v>
          </cell>
          <cell r="G7811" t="str">
            <v>坳脚至岩竹</v>
          </cell>
          <cell r="H7811">
            <v>0</v>
          </cell>
          <cell r="I7811">
            <v>0.67</v>
          </cell>
          <cell r="J7811">
            <v>0.67</v>
          </cell>
        </row>
        <row r="7812">
          <cell r="C7812" t="str">
            <v>中方县</v>
          </cell>
          <cell r="D7812">
            <v>431221</v>
          </cell>
          <cell r="E7812" t="str">
            <v>一类</v>
          </cell>
          <cell r="F7812" t="str">
            <v>C011431221</v>
          </cell>
          <cell r="G7812" t="str">
            <v>地坪至赤岩湾</v>
          </cell>
          <cell r="H7812">
            <v>0</v>
          </cell>
          <cell r="I7812">
            <v>1.687</v>
          </cell>
          <cell r="J7812">
            <v>0.603</v>
          </cell>
        </row>
        <row r="7813">
          <cell r="C7813" t="str">
            <v>中方县</v>
          </cell>
          <cell r="D7813">
            <v>431221</v>
          </cell>
          <cell r="E7813" t="str">
            <v>一类</v>
          </cell>
          <cell r="F7813" t="str">
            <v>C012431221</v>
          </cell>
          <cell r="G7813" t="str">
            <v>龙场至亭子</v>
          </cell>
          <cell r="H7813">
            <v>0</v>
          </cell>
          <cell r="I7813">
            <v>7.025</v>
          </cell>
          <cell r="J7813">
            <v>4.321</v>
          </cell>
        </row>
        <row r="7814">
          <cell r="C7814" t="str">
            <v>中方县</v>
          </cell>
          <cell r="D7814">
            <v>431221</v>
          </cell>
          <cell r="E7814" t="str">
            <v>一类</v>
          </cell>
          <cell r="F7814" t="str">
            <v>C019431221</v>
          </cell>
          <cell r="G7814" t="str">
            <v>柳垄里至保良</v>
          </cell>
          <cell r="H7814">
            <v>0</v>
          </cell>
          <cell r="I7814">
            <v>5.587</v>
          </cell>
          <cell r="J7814">
            <v>5.587</v>
          </cell>
        </row>
        <row r="7815">
          <cell r="C7815" t="str">
            <v>中方县</v>
          </cell>
          <cell r="D7815">
            <v>431221</v>
          </cell>
          <cell r="E7815" t="str">
            <v>一类</v>
          </cell>
          <cell r="F7815" t="str">
            <v>C023431221</v>
          </cell>
          <cell r="G7815" t="str">
            <v>杨柳田至流溪垄</v>
          </cell>
          <cell r="H7815">
            <v>0</v>
          </cell>
          <cell r="I7815">
            <v>3.856</v>
          </cell>
          <cell r="J7815">
            <v>3.856</v>
          </cell>
        </row>
        <row r="7816">
          <cell r="C7816" t="str">
            <v>中方县</v>
          </cell>
          <cell r="D7816">
            <v>431221</v>
          </cell>
          <cell r="E7816" t="str">
            <v>一类</v>
          </cell>
          <cell r="F7816" t="str">
            <v>C024431221</v>
          </cell>
          <cell r="G7816" t="str">
            <v>塘坳至水仙</v>
          </cell>
          <cell r="H7816">
            <v>0</v>
          </cell>
          <cell r="I7816">
            <v>6.939</v>
          </cell>
          <cell r="J7816">
            <v>6.939</v>
          </cell>
        </row>
        <row r="7817">
          <cell r="C7817" t="str">
            <v>中方县</v>
          </cell>
          <cell r="D7817">
            <v>431221</v>
          </cell>
          <cell r="E7817" t="str">
            <v>一类</v>
          </cell>
          <cell r="F7817" t="str">
            <v>C027431221</v>
          </cell>
          <cell r="G7817" t="str">
            <v>加油站至罗渔</v>
          </cell>
          <cell r="H7817">
            <v>0</v>
          </cell>
          <cell r="I7817">
            <v>2.987</v>
          </cell>
          <cell r="J7817">
            <v>1.494</v>
          </cell>
        </row>
        <row r="7818">
          <cell r="C7818" t="str">
            <v>中方县</v>
          </cell>
          <cell r="D7818">
            <v>431221</v>
          </cell>
          <cell r="E7818" t="str">
            <v>一类</v>
          </cell>
          <cell r="F7818" t="str">
            <v>C028431221</v>
          </cell>
          <cell r="G7818" t="str">
            <v>新路河大桥至罗家坡</v>
          </cell>
          <cell r="H7818">
            <v>0</v>
          </cell>
          <cell r="I7818">
            <v>4.518</v>
          </cell>
          <cell r="J7818">
            <v>4.197</v>
          </cell>
        </row>
        <row r="7819">
          <cell r="C7819" t="str">
            <v>中方县</v>
          </cell>
          <cell r="D7819">
            <v>431221</v>
          </cell>
          <cell r="E7819" t="str">
            <v>一类</v>
          </cell>
          <cell r="F7819" t="str">
            <v>C030431221</v>
          </cell>
          <cell r="G7819" t="str">
            <v>澄渡江至黄土坡</v>
          </cell>
          <cell r="H7819">
            <v>0</v>
          </cell>
          <cell r="I7819">
            <v>4.393</v>
          </cell>
          <cell r="J7819">
            <v>4.393</v>
          </cell>
        </row>
        <row r="7820">
          <cell r="C7820" t="str">
            <v>中方县</v>
          </cell>
          <cell r="D7820">
            <v>431221</v>
          </cell>
          <cell r="E7820" t="str">
            <v>一类</v>
          </cell>
          <cell r="F7820" t="str">
            <v>C031431221</v>
          </cell>
          <cell r="G7820" t="str">
            <v>梅树至独田村</v>
          </cell>
          <cell r="H7820">
            <v>0</v>
          </cell>
          <cell r="I7820">
            <v>1.721</v>
          </cell>
          <cell r="J7820">
            <v>1.721</v>
          </cell>
        </row>
        <row r="7821">
          <cell r="C7821" t="str">
            <v>中方县</v>
          </cell>
          <cell r="D7821">
            <v>431221</v>
          </cell>
          <cell r="E7821" t="str">
            <v>一类</v>
          </cell>
          <cell r="F7821" t="str">
            <v>C032431221</v>
          </cell>
          <cell r="G7821" t="str">
            <v>三洞溪至肖家坡</v>
          </cell>
          <cell r="H7821">
            <v>0</v>
          </cell>
          <cell r="I7821">
            <v>1.896</v>
          </cell>
          <cell r="J7821">
            <v>1.896</v>
          </cell>
        </row>
        <row r="7822">
          <cell r="C7822" t="str">
            <v>中方县</v>
          </cell>
          <cell r="D7822">
            <v>431221</v>
          </cell>
          <cell r="E7822" t="str">
            <v>一类</v>
          </cell>
          <cell r="F7822" t="str">
            <v>C034431221</v>
          </cell>
          <cell r="G7822" t="str">
            <v>拱桥现至办田</v>
          </cell>
          <cell r="H7822">
            <v>0</v>
          </cell>
          <cell r="I7822">
            <v>3.823</v>
          </cell>
          <cell r="J7822">
            <v>3.823</v>
          </cell>
        </row>
        <row r="7823">
          <cell r="C7823" t="str">
            <v>中方县</v>
          </cell>
          <cell r="D7823">
            <v>431221</v>
          </cell>
          <cell r="E7823" t="str">
            <v>一类</v>
          </cell>
          <cell r="F7823" t="str">
            <v>C036431221</v>
          </cell>
          <cell r="G7823" t="str">
            <v>岩落冲至长建</v>
          </cell>
          <cell r="H7823">
            <v>0</v>
          </cell>
          <cell r="I7823">
            <v>4.67</v>
          </cell>
          <cell r="J7823">
            <v>4.67</v>
          </cell>
        </row>
        <row r="7824">
          <cell r="C7824" t="str">
            <v>中方县</v>
          </cell>
          <cell r="D7824">
            <v>431221</v>
          </cell>
          <cell r="E7824" t="str">
            <v>一类</v>
          </cell>
          <cell r="F7824" t="str">
            <v>C037431221</v>
          </cell>
          <cell r="G7824" t="str">
            <v>四角坪至重义溪</v>
          </cell>
          <cell r="H7824">
            <v>0</v>
          </cell>
          <cell r="I7824">
            <v>0.363</v>
          </cell>
          <cell r="J7824">
            <v>0.363</v>
          </cell>
        </row>
        <row r="7825">
          <cell r="C7825" t="str">
            <v>中方县</v>
          </cell>
          <cell r="D7825">
            <v>431221</v>
          </cell>
          <cell r="E7825" t="str">
            <v>一类</v>
          </cell>
          <cell r="F7825" t="str">
            <v>C040431221</v>
          </cell>
          <cell r="G7825" t="str">
            <v>鸡公界至良坪</v>
          </cell>
          <cell r="H7825">
            <v>0</v>
          </cell>
          <cell r="I7825">
            <v>3.12</v>
          </cell>
          <cell r="J7825">
            <v>3.12</v>
          </cell>
        </row>
        <row r="7826">
          <cell r="C7826" t="str">
            <v>中方县</v>
          </cell>
          <cell r="D7826">
            <v>431221</v>
          </cell>
          <cell r="E7826" t="str">
            <v>一类</v>
          </cell>
          <cell r="F7826" t="str">
            <v>C043431221</v>
          </cell>
          <cell r="G7826" t="str">
            <v>大坳头至胡家村</v>
          </cell>
          <cell r="H7826">
            <v>0</v>
          </cell>
          <cell r="I7826">
            <v>2.991</v>
          </cell>
          <cell r="J7826">
            <v>2.991</v>
          </cell>
        </row>
        <row r="7827">
          <cell r="C7827" t="str">
            <v>中方县</v>
          </cell>
          <cell r="D7827">
            <v>431221</v>
          </cell>
          <cell r="E7827" t="str">
            <v>一类</v>
          </cell>
          <cell r="F7827" t="str">
            <v>C044431221</v>
          </cell>
          <cell r="G7827" t="str">
            <v>接龙至总坡</v>
          </cell>
          <cell r="H7827">
            <v>0</v>
          </cell>
          <cell r="I7827">
            <v>2.347</v>
          </cell>
          <cell r="J7827">
            <v>2.347</v>
          </cell>
        </row>
        <row r="7828">
          <cell r="C7828" t="str">
            <v>中方县</v>
          </cell>
          <cell r="D7828">
            <v>431221</v>
          </cell>
          <cell r="E7828" t="str">
            <v>一类</v>
          </cell>
          <cell r="F7828" t="str">
            <v>C049431221</v>
          </cell>
          <cell r="G7828" t="str">
            <v>白良至塘家田</v>
          </cell>
          <cell r="H7828">
            <v>0</v>
          </cell>
          <cell r="I7828">
            <v>2.597</v>
          </cell>
          <cell r="J7828">
            <v>2.597</v>
          </cell>
        </row>
        <row r="7829">
          <cell r="C7829" t="str">
            <v>中方县</v>
          </cell>
          <cell r="D7829">
            <v>431221</v>
          </cell>
          <cell r="E7829" t="str">
            <v>一类</v>
          </cell>
          <cell r="F7829" t="str">
            <v>C051431221</v>
          </cell>
          <cell r="G7829" t="str">
            <v>王家至平坳</v>
          </cell>
          <cell r="H7829">
            <v>0</v>
          </cell>
          <cell r="I7829">
            <v>6.313</v>
          </cell>
          <cell r="J7829">
            <v>6.313</v>
          </cell>
        </row>
        <row r="7830">
          <cell r="C7830" t="str">
            <v>中方县</v>
          </cell>
          <cell r="D7830">
            <v>431221</v>
          </cell>
          <cell r="E7830" t="str">
            <v>一类</v>
          </cell>
          <cell r="F7830" t="str">
            <v>C054431221</v>
          </cell>
          <cell r="G7830" t="str">
            <v>上丰坡至半界</v>
          </cell>
          <cell r="H7830">
            <v>0</v>
          </cell>
          <cell r="I7830">
            <v>5.361</v>
          </cell>
          <cell r="J7830">
            <v>5.361</v>
          </cell>
        </row>
        <row r="7831">
          <cell r="C7831" t="str">
            <v>中方县</v>
          </cell>
          <cell r="D7831">
            <v>431221</v>
          </cell>
          <cell r="E7831" t="str">
            <v>一类</v>
          </cell>
          <cell r="F7831" t="str">
            <v>C056431221</v>
          </cell>
          <cell r="G7831" t="str">
            <v>阴碗至阳中</v>
          </cell>
          <cell r="H7831">
            <v>0</v>
          </cell>
          <cell r="I7831">
            <v>3.175</v>
          </cell>
          <cell r="J7831">
            <v>3.175</v>
          </cell>
        </row>
        <row r="7832">
          <cell r="C7832" t="str">
            <v>中方县</v>
          </cell>
          <cell r="D7832">
            <v>431221</v>
          </cell>
          <cell r="E7832" t="str">
            <v>一类</v>
          </cell>
          <cell r="F7832" t="str">
            <v>C061431221</v>
          </cell>
          <cell r="G7832" t="str">
            <v>尖坡至联家村</v>
          </cell>
          <cell r="H7832">
            <v>0</v>
          </cell>
          <cell r="I7832">
            <v>2.627</v>
          </cell>
          <cell r="J7832">
            <v>2.627</v>
          </cell>
        </row>
        <row r="7833">
          <cell r="C7833" t="str">
            <v>中方县</v>
          </cell>
          <cell r="D7833">
            <v>431221</v>
          </cell>
          <cell r="E7833" t="str">
            <v>一类</v>
          </cell>
          <cell r="F7833" t="str">
            <v>C062431221</v>
          </cell>
          <cell r="G7833" t="str">
            <v>阿屎坪至板溪村</v>
          </cell>
          <cell r="H7833">
            <v>0</v>
          </cell>
          <cell r="I7833">
            <v>2.968</v>
          </cell>
          <cell r="J7833">
            <v>2.968</v>
          </cell>
        </row>
        <row r="7834">
          <cell r="C7834" t="str">
            <v>中方县</v>
          </cell>
          <cell r="D7834">
            <v>431221</v>
          </cell>
          <cell r="E7834" t="str">
            <v>一类</v>
          </cell>
          <cell r="F7834" t="str">
            <v>C063431221</v>
          </cell>
          <cell r="G7834" t="str">
            <v>荒田垅至甲石村</v>
          </cell>
          <cell r="H7834">
            <v>0</v>
          </cell>
          <cell r="I7834">
            <v>3.476</v>
          </cell>
          <cell r="J7834">
            <v>3.476</v>
          </cell>
        </row>
        <row r="7835">
          <cell r="C7835" t="str">
            <v>中方县</v>
          </cell>
          <cell r="D7835">
            <v>431221</v>
          </cell>
          <cell r="E7835" t="str">
            <v>一类</v>
          </cell>
          <cell r="F7835" t="str">
            <v>C065431221</v>
          </cell>
          <cell r="G7835" t="str">
            <v>炉溪湾至黄建村</v>
          </cell>
          <cell r="H7835">
            <v>0</v>
          </cell>
          <cell r="I7835">
            <v>3.415</v>
          </cell>
          <cell r="J7835">
            <v>3.415</v>
          </cell>
        </row>
        <row r="7836">
          <cell r="C7836" t="str">
            <v>中方县</v>
          </cell>
          <cell r="D7836">
            <v>431221</v>
          </cell>
          <cell r="E7836" t="str">
            <v>一类</v>
          </cell>
          <cell r="F7836" t="str">
            <v>C066431221</v>
          </cell>
          <cell r="G7836" t="str">
            <v>扇形至杨柳村</v>
          </cell>
          <cell r="H7836">
            <v>0</v>
          </cell>
          <cell r="I7836">
            <v>3.393</v>
          </cell>
          <cell r="J7836">
            <v>3.393</v>
          </cell>
        </row>
        <row r="7837">
          <cell r="C7837" t="str">
            <v>中方县</v>
          </cell>
          <cell r="D7837">
            <v>431221</v>
          </cell>
          <cell r="E7837" t="str">
            <v>一类</v>
          </cell>
          <cell r="F7837" t="str">
            <v>C068431221</v>
          </cell>
          <cell r="G7837" t="str">
            <v>龙家至芭蕉</v>
          </cell>
          <cell r="H7837">
            <v>0</v>
          </cell>
          <cell r="I7837">
            <v>4.856</v>
          </cell>
          <cell r="J7837">
            <v>3.357</v>
          </cell>
        </row>
        <row r="7838">
          <cell r="C7838" t="str">
            <v>中方县</v>
          </cell>
          <cell r="D7838">
            <v>431221</v>
          </cell>
          <cell r="E7838" t="str">
            <v>一类</v>
          </cell>
          <cell r="F7838" t="str">
            <v>C072431221</v>
          </cell>
          <cell r="G7838" t="str">
            <v>一中至七房村</v>
          </cell>
          <cell r="H7838">
            <v>0</v>
          </cell>
          <cell r="I7838">
            <v>1.8</v>
          </cell>
          <cell r="J7838">
            <v>1.8</v>
          </cell>
        </row>
        <row r="7839">
          <cell r="C7839" t="str">
            <v>中方县</v>
          </cell>
          <cell r="D7839">
            <v>431221</v>
          </cell>
          <cell r="E7839" t="str">
            <v>一类</v>
          </cell>
          <cell r="F7839" t="str">
            <v>C077431221</v>
          </cell>
          <cell r="G7839" t="str">
            <v>倒湾至塔灯田</v>
          </cell>
          <cell r="H7839">
            <v>0</v>
          </cell>
          <cell r="I7839">
            <v>1.585</v>
          </cell>
          <cell r="J7839">
            <v>1.585</v>
          </cell>
        </row>
        <row r="7840">
          <cell r="C7840" t="str">
            <v>中方县</v>
          </cell>
          <cell r="D7840">
            <v>431221</v>
          </cell>
          <cell r="E7840" t="str">
            <v>一类</v>
          </cell>
          <cell r="F7840" t="str">
            <v>C080431221</v>
          </cell>
          <cell r="G7840" t="str">
            <v>大庄至老屋</v>
          </cell>
          <cell r="H7840">
            <v>0</v>
          </cell>
          <cell r="I7840">
            <v>2.394</v>
          </cell>
          <cell r="J7840">
            <v>2.394</v>
          </cell>
        </row>
        <row r="7841">
          <cell r="C7841" t="str">
            <v>中方县</v>
          </cell>
          <cell r="D7841">
            <v>431221</v>
          </cell>
          <cell r="E7841" t="str">
            <v>一类</v>
          </cell>
          <cell r="F7841" t="str">
            <v>C082431221</v>
          </cell>
          <cell r="G7841" t="str">
            <v>味家冲至野星</v>
          </cell>
          <cell r="H7841">
            <v>0</v>
          </cell>
          <cell r="I7841">
            <v>5.831</v>
          </cell>
          <cell r="J7841">
            <v>5.831</v>
          </cell>
        </row>
        <row r="7842">
          <cell r="C7842" t="str">
            <v>中方县</v>
          </cell>
          <cell r="D7842">
            <v>431221</v>
          </cell>
          <cell r="E7842" t="str">
            <v>一类</v>
          </cell>
          <cell r="F7842" t="str">
            <v>C083431221</v>
          </cell>
          <cell r="G7842" t="str">
            <v>大岩头至小湾坪</v>
          </cell>
          <cell r="H7842">
            <v>0</v>
          </cell>
          <cell r="I7842">
            <v>8.001</v>
          </cell>
          <cell r="J7842">
            <v>3.385</v>
          </cell>
        </row>
        <row r="7843">
          <cell r="C7843" t="str">
            <v>中方县</v>
          </cell>
          <cell r="D7843">
            <v>431221</v>
          </cell>
          <cell r="E7843" t="str">
            <v>一类</v>
          </cell>
          <cell r="F7843" t="str">
            <v>C085431221</v>
          </cell>
          <cell r="G7843" t="str">
            <v>刘马塘至白沙</v>
          </cell>
          <cell r="H7843">
            <v>0</v>
          </cell>
          <cell r="I7843">
            <v>3.83</v>
          </cell>
          <cell r="J7843">
            <v>3.83</v>
          </cell>
        </row>
        <row r="7844">
          <cell r="C7844" t="str">
            <v>中方县</v>
          </cell>
          <cell r="D7844">
            <v>431221</v>
          </cell>
          <cell r="E7844" t="str">
            <v>一类</v>
          </cell>
          <cell r="F7844" t="str">
            <v>C087431221</v>
          </cell>
          <cell r="G7844" t="str">
            <v>江坪至双岭</v>
          </cell>
          <cell r="H7844">
            <v>0</v>
          </cell>
          <cell r="I7844">
            <v>5.287</v>
          </cell>
          <cell r="J7844">
            <v>5.287</v>
          </cell>
        </row>
        <row r="7845">
          <cell r="C7845" t="str">
            <v>中方县</v>
          </cell>
          <cell r="D7845">
            <v>431221</v>
          </cell>
          <cell r="E7845" t="str">
            <v>一类</v>
          </cell>
          <cell r="F7845" t="str">
            <v>C097431221</v>
          </cell>
          <cell r="G7845" t="str">
            <v>县城至一中</v>
          </cell>
          <cell r="H7845">
            <v>0</v>
          </cell>
          <cell r="I7845">
            <v>4.415</v>
          </cell>
          <cell r="J7845">
            <v>4.352</v>
          </cell>
        </row>
        <row r="7846">
          <cell r="C7846" t="str">
            <v>中方县</v>
          </cell>
          <cell r="D7846">
            <v>431221</v>
          </cell>
          <cell r="E7846" t="str">
            <v>一类</v>
          </cell>
          <cell r="F7846" t="str">
            <v>X051431221</v>
          </cell>
          <cell r="G7846" t="str">
            <v>宝寨至桐木</v>
          </cell>
          <cell r="H7846">
            <v>0</v>
          </cell>
          <cell r="I7846">
            <v>7.09</v>
          </cell>
          <cell r="J7846">
            <v>5.78</v>
          </cell>
        </row>
        <row r="7847">
          <cell r="C7847" t="str">
            <v>中方县</v>
          </cell>
          <cell r="D7847">
            <v>431221</v>
          </cell>
          <cell r="E7847" t="str">
            <v>一类</v>
          </cell>
          <cell r="F7847" t="str">
            <v>X059431224</v>
          </cell>
          <cell r="G7847" t="str">
            <v>合田至活水乡</v>
          </cell>
          <cell r="H7847">
            <v>4.935</v>
          </cell>
          <cell r="I7847">
            <v>5.903</v>
          </cell>
          <cell r="J7847">
            <v>0.968</v>
          </cell>
        </row>
        <row r="7848">
          <cell r="C7848" t="str">
            <v>中方县</v>
          </cell>
          <cell r="D7848">
            <v>431221</v>
          </cell>
          <cell r="E7848" t="str">
            <v>一类</v>
          </cell>
          <cell r="F7848" t="str">
            <v>X107431221</v>
          </cell>
          <cell r="G7848" t="str">
            <v>泸阳至水田</v>
          </cell>
          <cell r="H7848">
            <v>0</v>
          </cell>
          <cell r="I7848">
            <v>15.156</v>
          </cell>
          <cell r="J7848">
            <v>12.646</v>
          </cell>
        </row>
        <row r="7849">
          <cell r="C7849" t="str">
            <v>中方县</v>
          </cell>
          <cell r="D7849">
            <v>431221</v>
          </cell>
          <cell r="E7849" t="str">
            <v>一类</v>
          </cell>
          <cell r="F7849" t="str">
            <v>X108431221</v>
          </cell>
          <cell r="G7849" t="str">
            <v>铁坡至罗洪</v>
          </cell>
          <cell r="H7849">
            <v>0</v>
          </cell>
          <cell r="I7849">
            <v>25.072</v>
          </cell>
          <cell r="J7849">
            <v>21.027</v>
          </cell>
        </row>
        <row r="7850">
          <cell r="C7850" t="str">
            <v>中方县</v>
          </cell>
          <cell r="D7850">
            <v>431221</v>
          </cell>
          <cell r="E7850" t="str">
            <v>一类</v>
          </cell>
          <cell r="F7850" t="str">
            <v>Y101431221</v>
          </cell>
          <cell r="G7850" t="str">
            <v>锦溪至大庄</v>
          </cell>
          <cell r="H7850">
            <v>0</v>
          </cell>
          <cell r="I7850">
            <v>4.949</v>
          </cell>
          <cell r="J7850">
            <v>4.949</v>
          </cell>
        </row>
        <row r="7851">
          <cell r="C7851" t="str">
            <v>中方县</v>
          </cell>
          <cell r="D7851">
            <v>431221</v>
          </cell>
          <cell r="E7851" t="str">
            <v>一类</v>
          </cell>
          <cell r="F7851" t="str">
            <v>Y104431221</v>
          </cell>
          <cell r="G7851" t="str">
            <v>板栗坪至徐家</v>
          </cell>
          <cell r="H7851">
            <v>0</v>
          </cell>
          <cell r="I7851">
            <v>6.746</v>
          </cell>
          <cell r="J7851">
            <v>6.746</v>
          </cell>
        </row>
        <row r="7852">
          <cell r="C7852" t="str">
            <v>中方县</v>
          </cell>
          <cell r="D7852">
            <v>431221</v>
          </cell>
          <cell r="E7852" t="str">
            <v>一类</v>
          </cell>
          <cell r="F7852" t="str">
            <v>Y105431221</v>
          </cell>
          <cell r="G7852" t="str">
            <v>黄立坪至大坪</v>
          </cell>
          <cell r="H7852">
            <v>0</v>
          </cell>
          <cell r="I7852">
            <v>15.37</v>
          </cell>
          <cell r="J7852">
            <v>9.671</v>
          </cell>
        </row>
        <row r="7853">
          <cell r="C7853" t="str">
            <v>中方县</v>
          </cell>
          <cell r="D7853">
            <v>431221</v>
          </cell>
          <cell r="E7853" t="str">
            <v>一类</v>
          </cell>
          <cell r="F7853" t="str">
            <v>Y106431221</v>
          </cell>
          <cell r="G7853" t="str">
            <v>黄立坪至小岩</v>
          </cell>
          <cell r="H7853">
            <v>0</v>
          </cell>
          <cell r="I7853">
            <v>11.058</v>
          </cell>
          <cell r="J7853">
            <v>9.396</v>
          </cell>
        </row>
        <row r="7854">
          <cell r="C7854" t="str">
            <v>中方县</v>
          </cell>
          <cell r="D7854">
            <v>431221</v>
          </cell>
          <cell r="E7854" t="str">
            <v>一类</v>
          </cell>
          <cell r="F7854" t="str">
            <v>Y107431221</v>
          </cell>
          <cell r="G7854" t="str">
            <v>后溪至三洞溪</v>
          </cell>
          <cell r="H7854">
            <v>0</v>
          </cell>
          <cell r="I7854">
            <v>3.564</v>
          </cell>
          <cell r="J7854">
            <v>3.564</v>
          </cell>
        </row>
        <row r="7855">
          <cell r="C7855" t="str">
            <v>中方县</v>
          </cell>
          <cell r="D7855">
            <v>431221</v>
          </cell>
          <cell r="E7855" t="str">
            <v>一类</v>
          </cell>
          <cell r="F7855" t="str">
            <v>Y108431221</v>
          </cell>
          <cell r="G7855" t="str">
            <v>花桥至白泥铺</v>
          </cell>
          <cell r="H7855">
            <v>0</v>
          </cell>
          <cell r="I7855">
            <v>7.503</v>
          </cell>
          <cell r="J7855">
            <v>5.611</v>
          </cell>
        </row>
        <row r="7856">
          <cell r="C7856" t="str">
            <v>中方县</v>
          </cell>
          <cell r="D7856">
            <v>431221</v>
          </cell>
          <cell r="E7856" t="str">
            <v>一类</v>
          </cell>
          <cell r="F7856" t="str">
            <v>Y109431221</v>
          </cell>
          <cell r="G7856" t="str">
            <v>陈家湾至白良</v>
          </cell>
          <cell r="H7856">
            <v>0</v>
          </cell>
          <cell r="I7856">
            <v>12.087</v>
          </cell>
          <cell r="J7856">
            <v>8.838</v>
          </cell>
        </row>
        <row r="7857">
          <cell r="C7857" t="str">
            <v>中方县</v>
          </cell>
          <cell r="D7857">
            <v>431221</v>
          </cell>
          <cell r="E7857" t="str">
            <v>一类</v>
          </cell>
          <cell r="F7857" t="str">
            <v>Y111431221</v>
          </cell>
          <cell r="G7857" t="str">
            <v>高岩至莱门溪</v>
          </cell>
          <cell r="H7857">
            <v>0</v>
          </cell>
          <cell r="I7857">
            <v>3.524</v>
          </cell>
          <cell r="J7857">
            <v>3.524</v>
          </cell>
        </row>
        <row r="7858">
          <cell r="C7858" t="str">
            <v>中方县</v>
          </cell>
          <cell r="D7858">
            <v>431221</v>
          </cell>
          <cell r="E7858" t="str">
            <v>一类</v>
          </cell>
          <cell r="F7858" t="str">
            <v>Y112431221</v>
          </cell>
          <cell r="G7858" t="str">
            <v>鸭嘴岩至荆坪</v>
          </cell>
          <cell r="H7858">
            <v>0</v>
          </cell>
          <cell r="I7858">
            <v>8.397</v>
          </cell>
          <cell r="J7858">
            <v>0.874</v>
          </cell>
        </row>
        <row r="7859">
          <cell r="C7859" t="str">
            <v>中方县</v>
          </cell>
          <cell r="D7859">
            <v>431221</v>
          </cell>
          <cell r="E7859" t="str">
            <v>一类</v>
          </cell>
          <cell r="F7859" t="str">
            <v>Y114431221</v>
          </cell>
          <cell r="G7859" t="str">
            <v>聂家村至溪口</v>
          </cell>
          <cell r="H7859">
            <v>0</v>
          </cell>
          <cell r="I7859">
            <v>6.066</v>
          </cell>
          <cell r="J7859">
            <v>5.272</v>
          </cell>
        </row>
        <row r="7860">
          <cell r="C7860" t="str">
            <v>中方县</v>
          </cell>
          <cell r="D7860">
            <v>431221</v>
          </cell>
          <cell r="E7860" t="str">
            <v>一类</v>
          </cell>
          <cell r="F7860" t="str">
            <v>Y116431221</v>
          </cell>
          <cell r="G7860" t="str">
            <v>岩子元至亭子树</v>
          </cell>
          <cell r="H7860">
            <v>0</v>
          </cell>
          <cell r="I7860">
            <v>2.894</v>
          </cell>
          <cell r="J7860">
            <v>0.618</v>
          </cell>
        </row>
        <row r="7861">
          <cell r="C7861" t="str">
            <v>中方县</v>
          </cell>
          <cell r="D7861">
            <v>431221</v>
          </cell>
          <cell r="E7861" t="str">
            <v>一类</v>
          </cell>
          <cell r="F7861" t="str">
            <v>Y119431221</v>
          </cell>
          <cell r="G7861" t="str">
            <v>砖墙脚至丁家</v>
          </cell>
          <cell r="H7861">
            <v>6.517</v>
          </cell>
          <cell r="I7861">
            <v>8.806</v>
          </cell>
          <cell r="J7861">
            <v>2.289</v>
          </cell>
        </row>
        <row r="7862">
          <cell r="C7862" t="str">
            <v>中方县</v>
          </cell>
          <cell r="D7862">
            <v>431221</v>
          </cell>
          <cell r="E7862" t="str">
            <v>一类</v>
          </cell>
          <cell r="F7862" t="str">
            <v>Y120431221</v>
          </cell>
          <cell r="G7862" t="str">
            <v>石里江至白竹山</v>
          </cell>
          <cell r="H7862">
            <v>0</v>
          </cell>
          <cell r="I7862">
            <v>7.117</v>
          </cell>
          <cell r="J7862">
            <v>6.194</v>
          </cell>
        </row>
        <row r="7863">
          <cell r="C7863" t="str">
            <v>中方县</v>
          </cell>
          <cell r="D7863">
            <v>431221</v>
          </cell>
          <cell r="E7863" t="str">
            <v>一类</v>
          </cell>
          <cell r="F7863" t="str">
            <v>Y122431221</v>
          </cell>
          <cell r="G7863" t="str">
            <v>岩坳至隘口</v>
          </cell>
          <cell r="H7863">
            <v>0</v>
          </cell>
          <cell r="I7863">
            <v>7.675</v>
          </cell>
          <cell r="J7863">
            <v>6.213</v>
          </cell>
        </row>
        <row r="7864">
          <cell r="C7864" t="str">
            <v>中方县</v>
          </cell>
          <cell r="D7864">
            <v>431221</v>
          </cell>
          <cell r="E7864" t="str">
            <v>一类</v>
          </cell>
          <cell r="F7864" t="str">
            <v>Y123431221</v>
          </cell>
          <cell r="G7864" t="str">
            <v>刘马塘至半坡村</v>
          </cell>
          <cell r="H7864">
            <v>0.417</v>
          </cell>
          <cell r="I7864">
            <v>5.506</v>
          </cell>
          <cell r="J7864">
            <v>5.089</v>
          </cell>
        </row>
        <row r="7865">
          <cell r="C7865" t="str">
            <v>中方县</v>
          </cell>
          <cell r="D7865">
            <v>431221</v>
          </cell>
          <cell r="E7865" t="str">
            <v>一类</v>
          </cell>
          <cell r="F7865" t="str">
            <v>Y125431221</v>
          </cell>
          <cell r="G7865" t="str">
            <v>龙溪至新庄</v>
          </cell>
          <cell r="H7865">
            <v>0</v>
          </cell>
          <cell r="I7865">
            <v>5.483</v>
          </cell>
          <cell r="J7865">
            <v>5.483</v>
          </cell>
        </row>
        <row r="7866">
          <cell r="C7866" t="str">
            <v>中方县</v>
          </cell>
          <cell r="D7866">
            <v>431221</v>
          </cell>
          <cell r="E7866" t="str">
            <v>一类</v>
          </cell>
          <cell r="F7866" t="str">
            <v>Y126431221</v>
          </cell>
          <cell r="G7866" t="str">
            <v>下坪至王古塘</v>
          </cell>
          <cell r="H7866">
            <v>0</v>
          </cell>
          <cell r="I7866">
            <v>8.343</v>
          </cell>
          <cell r="J7866">
            <v>8.343</v>
          </cell>
        </row>
        <row r="7867">
          <cell r="C7867" t="str">
            <v>中方县</v>
          </cell>
          <cell r="D7867">
            <v>431221</v>
          </cell>
          <cell r="E7867" t="str">
            <v>一类</v>
          </cell>
          <cell r="F7867" t="str">
            <v>Y127431221</v>
          </cell>
          <cell r="G7867" t="str">
            <v>长塘至房溪</v>
          </cell>
          <cell r="H7867">
            <v>0</v>
          </cell>
          <cell r="I7867">
            <v>5.523</v>
          </cell>
          <cell r="J7867">
            <v>5.523</v>
          </cell>
        </row>
        <row r="7868">
          <cell r="C7868" t="str">
            <v>中方县</v>
          </cell>
          <cell r="D7868">
            <v>431221</v>
          </cell>
          <cell r="E7868" t="str">
            <v>一类</v>
          </cell>
          <cell r="F7868" t="str">
            <v>Y128431221</v>
          </cell>
          <cell r="G7868" t="str">
            <v>竹田至水牛田</v>
          </cell>
          <cell r="H7868">
            <v>0</v>
          </cell>
          <cell r="I7868">
            <v>6.852</v>
          </cell>
          <cell r="J7868">
            <v>6.852</v>
          </cell>
        </row>
        <row r="7869">
          <cell r="C7869" t="str">
            <v>中方县</v>
          </cell>
          <cell r="D7869">
            <v>431221</v>
          </cell>
          <cell r="E7869" t="str">
            <v>一类</v>
          </cell>
          <cell r="F7869" t="str">
            <v>Y129431221</v>
          </cell>
          <cell r="G7869" t="str">
            <v>桐木至宋信</v>
          </cell>
          <cell r="H7869">
            <v>0</v>
          </cell>
          <cell r="I7869">
            <v>4.313</v>
          </cell>
          <cell r="J7869">
            <v>4.313</v>
          </cell>
        </row>
        <row r="7870">
          <cell r="C7870" t="str">
            <v>中方县</v>
          </cell>
          <cell r="D7870">
            <v>431221</v>
          </cell>
          <cell r="E7870" t="str">
            <v>一类</v>
          </cell>
          <cell r="F7870" t="str">
            <v>Y131431221</v>
          </cell>
          <cell r="G7870" t="str">
            <v>干田垄至青树坳</v>
          </cell>
          <cell r="H7870">
            <v>0</v>
          </cell>
          <cell r="I7870">
            <v>4.993</v>
          </cell>
          <cell r="J7870">
            <v>4.693</v>
          </cell>
        </row>
        <row r="7871">
          <cell r="C7871" t="str">
            <v>中方县</v>
          </cell>
          <cell r="D7871">
            <v>431221</v>
          </cell>
          <cell r="E7871" t="str">
            <v>一类</v>
          </cell>
          <cell r="F7871" t="str">
            <v>Y132431221</v>
          </cell>
          <cell r="G7871" t="str">
            <v>龙盘至王家山</v>
          </cell>
          <cell r="H7871">
            <v>0</v>
          </cell>
          <cell r="I7871">
            <v>4.602</v>
          </cell>
          <cell r="J7871">
            <v>1.326</v>
          </cell>
        </row>
        <row r="7872">
          <cell r="C7872" t="str">
            <v>中方县</v>
          </cell>
          <cell r="D7872">
            <v>431221</v>
          </cell>
          <cell r="E7872" t="str">
            <v>一类</v>
          </cell>
          <cell r="F7872" t="str">
            <v>Y133431221</v>
          </cell>
          <cell r="G7872" t="str">
            <v>蒿吉坪至老田溪</v>
          </cell>
          <cell r="H7872">
            <v>0</v>
          </cell>
          <cell r="I7872">
            <v>9.316</v>
          </cell>
          <cell r="J7872">
            <v>9.316</v>
          </cell>
        </row>
        <row r="7873">
          <cell r="C7873" t="str">
            <v>中方县</v>
          </cell>
          <cell r="D7873">
            <v>431221</v>
          </cell>
          <cell r="E7873" t="str">
            <v>一类</v>
          </cell>
          <cell r="F7873" t="str">
            <v>Y134431221</v>
          </cell>
          <cell r="G7873" t="str">
            <v>石宝至桃建</v>
          </cell>
          <cell r="H7873">
            <v>0</v>
          </cell>
          <cell r="I7873">
            <v>12.162</v>
          </cell>
          <cell r="J7873">
            <v>6.592</v>
          </cell>
        </row>
        <row r="7874">
          <cell r="C7874" t="str">
            <v>中方县</v>
          </cell>
          <cell r="D7874">
            <v>431221</v>
          </cell>
          <cell r="E7874" t="str">
            <v>一类</v>
          </cell>
          <cell r="F7874" t="str">
            <v>Y135431221</v>
          </cell>
          <cell r="G7874" t="str">
            <v>蒋家至岩坡垄</v>
          </cell>
          <cell r="H7874">
            <v>0</v>
          </cell>
          <cell r="I7874">
            <v>4.085</v>
          </cell>
          <cell r="J7874">
            <v>4.085</v>
          </cell>
        </row>
        <row r="7875">
          <cell r="C7875" t="str">
            <v>中方县</v>
          </cell>
          <cell r="D7875">
            <v>431221</v>
          </cell>
          <cell r="E7875" t="str">
            <v>一类</v>
          </cell>
          <cell r="F7875" t="str">
            <v>Y136431221</v>
          </cell>
          <cell r="G7875" t="str">
            <v>三岔至三家田</v>
          </cell>
          <cell r="H7875">
            <v>0</v>
          </cell>
          <cell r="I7875">
            <v>2.631</v>
          </cell>
          <cell r="J7875">
            <v>2.631</v>
          </cell>
        </row>
        <row r="7876">
          <cell r="C7876" t="str">
            <v>中方县</v>
          </cell>
          <cell r="D7876">
            <v>431221</v>
          </cell>
          <cell r="E7876" t="str">
            <v>一类</v>
          </cell>
          <cell r="F7876" t="str">
            <v>Y137431221</v>
          </cell>
          <cell r="G7876" t="str">
            <v>九渡桥至马家溪</v>
          </cell>
          <cell r="H7876">
            <v>0</v>
          </cell>
          <cell r="I7876">
            <v>3.629</v>
          </cell>
          <cell r="J7876">
            <v>3.629</v>
          </cell>
        </row>
        <row r="7877">
          <cell r="C7877" t="str">
            <v>中方县</v>
          </cell>
          <cell r="D7877">
            <v>431221</v>
          </cell>
          <cell r="E7877" t="str">
            <v>一类</v>
          </cell>
          <cell r="F7877" t="str">
            <v>Y138431221</v>
          </cell>
          <cell r="G7877" t="str">
            <v>淡溪至鲁溪</v>
          </cell>
          <cell r="H7877">
            <v>0</v>
          </cell>
          <cell r="I7877">
            <v>12.885</v>
          </cell>
          <cell r="J7877">
            <v>12.885</v>
          </cell>
        </row>
        <row r="7878">
          <cell r="C7878" t="str">
            <v>中方县</v>
          </cell>
          <cell r="D7878">
            <v>431221</v>
          </cell>
          <cell r="E7878" t="str">
            <v>一类</v>
          </cell>
          <cell r="F7878" t="str">
            <v>Z102431221</v>
          </cell>
          <cell r="G7878" t="str">
            <v>千丘田至园艺场</v>
          </cell>
          <cell r="H7878">
            <v>0</v>
          </cell>
          <cell r="I7878">
            <v>2.792</v>
          </cell>
          <cell r="J7878">
            <v>2.792</v>
          </cell>
        </row>
        <row r="7879">
          <cell r="C7879" t="str">
            <v>沅陵县小计</v>
          </cell>
        </row>
        <row r="7879">
          <cell r="J7879">
            <v>1046.523</v>
          </cell>
        </row>
        <row r="7880">
          <cell r="C7880" t="str">
            <v>沅陵县</v>
          </cell>
          <cell r="D7880">
            <v>431222</v>
          </cell>
          <cell r="E7880" t="str">
            <v>一类</v>
          </cell>
          <cell r="F7880" t="str">
            <v>C002431222</v>
          </cell>
          <cell r="G7880" t="str">
            <v>氮肥厂至陈垄</v>
          </cell>
          <cell r="H7880">
            <v>0</v>
          </cell>
          <cell r="I7880">
            <v>7.371</v>
          </cell>
          <cell r="J7880">
            <v>7.371</v>
          </cell>
        </row>
        <row r="7881">
          <cell r="C7881" t="str">
            <v>沅陵县</v>
          </cell>
          <cell r="D7881">
            <v>431222</v>
          </cell>
          <cell r="E7881" t="str">
            <v>一类</v>
          </cell>
          <cell r="F7881" t="str">
            <v>C004431222</v>
          </cell>
          <cell r="G7881" t="str">
            <v>王家岭至窝溪</v>
          </cell>
          <cell r="H7881">
            <v>0</v>
          </cell>
          <cell r="I7881">
            <v>2.315</v>
          </cell>
          <cell r="J7881">
            <v>2.315</v>
          </cell>
        </row>
        <row r="7882">
          <cell r="C7882" t="str">
            <v>沅陵县</v>
          </cell>
          <cell r="D7882">
            <v>431222</v>
          </cell>
          <cell r="E7882" t="str">
            <v>一类</v>
          </cell>
          <cell r="F7882" t="str">
            <v>C008431222</v>
          </cell>
          <cell r="G7882" t="str">
            <v>七斗秋至鄢家</v>
          </cell>
          <cell r="H7882">
            <v>0</v>
          </cell>
          <cell r="I7882">
            <v>6.322</v>
          </cell>
          <cell r="J7882">
            <v>6.322</v>
          </cell>
        </row>
        <row r="7883">
          <cell r="C7883" t="str">
            <v>沅陵县</v>
          </cell>
          <cell r="D7883">
            <v>431222</v>
          </cell>
          <cell r="E7883" t="str">
            <v>一类</v>
          </cell>
          <cell r="F7883" t="str">
            <v>C010431222</v>
          </cell>
          <cell r="G7883" t="str">
            <v>张家湾至茶溪</v>
          </cell>
          <cell r="H7883">
            <v>0</v>
          </cell>
          <cell r="I7883">
            <v>2.966</v>
          </cell>
          <cell r="J7883">
            <v>2.966</v>
          </cell>
        </row>
        <row r="7884">
          <cell r="C7884" t="str">
            <v>沅陵县</v>
          </cell>
          <cell r="D7884">
            <v>431222</v>
          </cell>
          <cell r="E7884" t="str">
            <v>一类</v>
          </cell>
          <cell r="F7884" t="str">
            <v>C011431222</v>
          </cell>
          <cell r="G7884" t="str">
            <v>中里溪至蛟口</v>
          </cell>
          <cell r="H7884">
            <v>0</v>
          </cell>
          <cell r="I7884">
            <v>9.123</v>
          </cell>
          <cell r="J7884">
            <v>9.123</v>
          </cell>
        </row>
        <row r="7885">
          <cell r="C7885" t="str">
            <v>沅陵县</v>
          </cell>
          <cell r="D7885">
            <v>431222</v>
          </cell>
          <cell r="E7885" t="str">
            <v>一类</v>
          </cell>
          <cell r="F7885" t="str">
            <v>C013431222</v>
          </cell>
          <cell r="G7885" t="str">
            <v>七冲湾至四合头</v>
          </cell>
          <cell r="H7885">
            <v>0</v>
          </cell>
          <cell r="I7885">
            <v>5.917</v>
          </cell>
          <cell r="J7885">
            <v>5.917</v>
          </cell>
        </row>
        <row r="7886">
          <cell r="C7886" t="str">
            <v>沅陵县</v>
          </cell>
          <cell r="D7886">
            <v>431222</v>
          </cell>
          <cell r="E7886" t="str">
            <v>一类</v>
          </cell>
          <cell r="F7886" t="str">
            <v>C014431222</v>
          </cell>
          <cell r="G7886" t="str">
            <v>通溪至铁龙洞</v>
          </cell>
          <cell r="H7886">
            <v>0</v>
          </cell>
          <cell r="I7886">
            <v>3.904</v>
          </cell>
          <cell r="J7886">
            <v>3.904</v>
          </cell>
        </row>
        <row r="7887">
          <cell r="C7887" t="str">
            <v>沅陵县</v>
          </cell>
          <cell r="D7887">
            <v>431222</v>
          </cell>
          <cell r="E7887" t="str">
            <v>一类</v>
          </cell>
          <cell r="F7887" t="str">
            <v>C016431222</v>
          </cell>
          <cell r="G7887" t="str">
            <v>通溪至关口溪</v>
          </cell>
          <cell r="H7887">
            <v>0</v>
          </cell>
          <cell r="I7887">
            <v>3.72</v>
          </cell>
          <cell r="J7887">
            <v>3.72</v>
          </cell>
        </row>
        <row r="7888">
          <cell r="C7888" t="str">
            <v>沅陵县</v>
          </cell>
          <cell r="D7888">
            <v>431222</v>
          </cell>
          <cell r="E7888" t="str">
            <v>一类</v>
          </cell>
          <cell r="F7888" t="str">
            <v>C019431222</v>
          </cell>
          <cell r="G7888" t="str">
            <v>芙蓉湾至殿垭</v>
          </cell>
          <cell r="H7888">
            <v>0</v>
          </cell>
          <cell r="I7888">
            <v>6.023</v>
          </cell>
          <cell r="J7888">
            <v>6.014</v>
          </cell>
        </row>
        <row r="7889">
          <cell r="C7889" t="str">
            <v>沅陵县</v>
          </cell>
          <cell r="D7889">
            <v>431222</v>
          </cell>
          <cell r="E7889" t="str">
            <v>一类</v>
          </cell>
          <cell r="F7889" t="str">
            <v>C021431222</v>
          </cell>
          <cell r="G7889" t="str">
            <v>螃蟹田至汾水溪</v>
          </cell>
          <cell r="H7889">
            <v>0</v>
          </cell>
          <cell r="I7889">
            <v>6.89</v>
          </cell>
          <cell r="J7889">
            <v>6.89</v>
          </cell>
        </row>
        <row r="7890">
          <cell r="C7890" t="str">
            <v>沅陵县</v>
          </cell>
          <cell r="D7890">
            <v>431222</v>
          </cell>
          <cell r="E7890" t="str">
            <v>一类</v>
          </cell>
          <cell r="F7890" t="str">
            <v>C022431222</v>
          </cell>
          <cell r="G7890" t="str">
            <v>张家滩至白雾溪</v>
          </cell>
          <cell r="H7890">
            <v>0</v>
          </cell>
          <cell r="I7890">
            <v>2.988</v>
          </cell>
          <cell r="J7890">
            <v>2.984</v>
          </cell>
        </row>
        <row r="7891">
          <cell r="C7891" t="str">
            <v>沅陵县</v>
          </cell>
          <cell r="D7891">
            <v>431222</v>
          </cell>
          <cell r="E7891" t="str">
            <v>一类</v>
          </cell>
          <cell r="F7891" t="str">
            <v>C023431222</v>
          </cell>
          <cell r="G7891" t="str">
            <v>袁家至渔家洞</v>
          </cell>
          <cell r="H7891">
            <v>0</v>
          </cell>
          <cell r="I7891">
            <v>4.339</v>
          </cell>
          <cell r="J7891">
            <v>4.339</v>
          </cell>
        </row>
        <row r="7892">
          <cell r="C7892" t="str">
            <v>沅陵县</v>
          </cell>
          <cell r="D7892">
            <v>431222</v>
          </cell>
          <cell r="E7892" t="str">
            <v>一类</v>
          </cell>
          <cell r="F7892" t="str">
            <v>C026431222</v>
          </cell>
          <cell r="G7892" t="str">
            <v>七步湾-何家村</v>
          </cell>
          <cell r="H7892">
            <v>0</v>
          </cell>
          <cell r="I7892">
            <v>2.313</v>
          </cell>
          <cell r="J7892">
            <v>2.313</v>
          </cell>
        </row>
        <row r="7893">
          <cell r="C7893" t="str">
            <v>沅陵县</v>
          </cell>
          <cell r="D7893">
            <v>431222</v>
          </cell>
          <cell r="E7893" t="str">
            <v>一类</v>
          </cell>
          <cell r="F7893" t="str">
            <v>C027431222</v>
          </cell>
          <cell r="G7893" t="str">
            <v>兆吉田至杏子坪</v>
          </cell>
          <cell r="H7893">
            <v>0</v>
          </cell>
          <cell r="I7893">
            <v>4.92</v>
          </cell>
          <cell r="J7893">
            <v>3.188</v>
          </cell>
        </row>
        <row r="7894">
          <cell r="C7894" t="str">
            <v>沅陵县</v>
          </cell>
          <cell r="D7894">
            <v>431222</v>
          </cell>
          <cell r="E7894" t="str">
            <v>一类</v>
          </cell>
          <cell r="F7894" t="str">
            <v>C029431222</v>
          </cell>
          <cell r="G7894" t="str">
            <v>卫生院至张家佬</v>
          </cell>
          <cell r="H7894">
            <v>0</v>
          </cell>
          <cell r="I7894">
            <v>2.448</v>
          </cell>
          <cell r="J7894">
            <v>2.448</v>
          </cell>
        </row>
        <row r="7895">
          <cell r="C7895" t="str">
            <v>沅陵县</v>
          </cell>
          <cell r="D7895">
            <v>431222</v>
          </cell>
          <cell r="E7895" t="str">
            <v>一类</v>
          </cell>
          <cell r="F7895" t="str">
            <v>C031431222</v>
          </cell>
          <cell r="G7895" t="str">
            <v>七步湾至洞溪村</v>
          </cell>
          <cell r="H7895">
            <v>0</v>
          </cell>
          <cell r="I7895">
            <v>4.081</v>
          </cell>
          <cell r="J7895">
            <v>4.081</v>
          </cell>
        </row>
        <row r="7896">
          <cell r="C7896" t="str">
            <v>沅陵县</v>
          </cell>
          <cell r="D7896">
            <v>431222</v>
          </cell>
          <cell r="E7896" t="str">
            <v>一类</v>
          </cell>
          <cell r="F7896" t="str">
            <v>C034431222</v>
          </cell>
          <cell r="G7896" t="str">
            <v>张家坪一组至冉溪</v>
          </cell>
          <cell r="H7896">
            <v>0</v>
          </cell>
          <cell r="I7896">
            <v>6.63</v>
          </cell>
          <cell r="J7896">
            <v>6.63</v>
          </cell>
        </row>
        <row r="7897">
          <cell r="C7897" t="str">
            <v>沅陵县</v>
          </cell>
          <cell r="D7897">
            <v>431222</v>
          </cell>
          <cell r="E7897" t="str">
            <v>一类</v>
          </cell>
          <cell r="F7897" t="str">
            <v>C038431222</v>
          </cell>
          <cell r="G7897" t="str">
            <v>杨明垭至荷花坡</v>
          </cell>
          <cell r="H7897">
            <v>0</v>
          </cell>
          <cell r="I7897">
            <v>12.069</v>
          </cell>
          <cell r="J7897">
            <v>12.069</v>
          </cell>
        </row>
        <row r="7898">
          <cell r="C7898" t="str">
            <v>沅陵县</v>
          </cell>
          <cell r="D7898">
            <v>431222</v>
          </cell>
          <cell r="E7898" t="str">
            <v>一类</v>
          </cell>
          <cell r="F7898" t="str">
            <v>C039431222</v>
          </cell>
          <cell r="G7898" t="str">
            <v>小溪里至界首</v>
          </cell>
          <cell r="H7898">
            <v>0</v>
          </cell>
          <cell r="I7898">
            <v>6.14</v>
          </cell>
          <cell r="J7898">
            <v>6.14</v>
          </cell>
        </row>
        <row r="7899">
          <cell r="C7899" t="str">
            <v>沅陵县</v>
          </cell>
          <cell r="D7899">
            <v>431222</v>
          </cell>
          <cell r="E7899" t="str">
            <v>一类</v>
          </cell>
          <cell r="F7899" t="str">
            <v>C042431222</v>
          </cell>
          <cell r="G7899" t="str">
            <v>杨塘垭至桐树面</v>
          </cell>
          <cell r="H7899">
            <v>0</v>
          </cell>
          <cell r="I7899">
            <v>2.263</v>
          </cell>
          <cell r="J7899">
            <v>2.263</v>
          </cell>
        </row>
        <row r="7900">
          <cell r="C7900" t="str">
            <v>沅陵县</v>
          </cell>
          <cell r="D7900">
            <v>431222</v>
          </cell>
          <cell r="E7900" t="str">
            <v>一类</v>
          </cell>
          <cell r="F7900" t="str">
            <v>C044431222</v>
          </cell>
          <cell r="G7900" t="str">
            <v>田公坪至蜈蚣垭</v>
          </cell>
          <cell r="H7900">
            <v>0</v>
          </cell>
          <cell r="I7900">
            <v>5.987</v>
          </cell>
          <cell r="J7900">
            <v>5.987</v>
          </cell>
        </row>
        <row r="7901">
          <cell r="C7901" t="str">
            <v>沅陵县</v>
          </cell>
          <cell r="D7901">
            <v>431222</v>
          </cell>
          <cell r="E7901" t="str">
            <v>一类</v>
          </cell>
          <cell r="F7901" t="str">
            <v>C046431222</v>
          </cell>
          <cell r="G7901" t="str">
            <v>黄金垭-小云溪</v>
          </cell>
          <cell r="H7901">
            <v>0</v>
          </cell>
          <cell r="I7901">
            <v>7.384</v>
          </cell>
          <cell r="J7901">
            <v>7.376</v>
          </cell>
        </row>
        <row r="7902">
          <cell r="C7902" t="str">
            <v>沅陵县</v>
          </cell>
          <cell r="D7902">
            <v>431222</v>
          </cell>
          <cell r="E7902" t="str">
            <v>一类</v>
          </cell>
          <cell r="F7902" t="str">
            <v>C051431222</v>
          </cell>
          <cell r="G7902" t="str">
            <v>大庄坪至麻伊溪</v>
          </cell>
          <cell r="H7902">
            <v>0</v>
          </cell>
          <cell r="I7902">
            <v>3.153</v>
          </cell>
          <cell r="J7902">
            <v>1.256</v>
          </cell>
        </row>
        <row r="7903">
          <cell r="C7903" t="str">
            <v>沅陵县</v>
          </cell>
          <cell r="D7903">
            <v>431222</v>
          </cell>
          <cell r="E7903" t="str">
            <v>一类</v>
          </cell>
          <cell r="F7903" t="str">
            <v>C052431222</v>
          </cell>
          <cell r="G7903" t="str">
            <v>驮子口至金塔</v>
          </cell>
          <cell r="H7903">
            <v>0</v>
          </cell>
          <cell r="I7903">
            <v>3.299</v>
          </cell>
          <cell r="J7903">
            <v>3.299</v>
          </cell>
        </row>
        <row r="7904">
          <cell r="C7904" t="str">
            <v>沅陵县</v>
          </cell>
          <cell r="D7904">
            <v>431222</v>
          </cell>
          <cell r="E7904" t="str">
            <v>一类</v>
          </cell>
          <cell r="F7904" t="str">
            <v>C058431222</v>
          </cell>
          <cell r="G7904" t="str">
            <v>黄沙堆-辽湾溪</v>
          </cell>
          <cell r="H7904">
            <v>0</v>
          </cell>
          <cell r="I7904">
            <v>9.345</v>
          </cell>
          <cell r="J7904">
            <v>9.344</v>
          </cell>
        </row>
        <row r="7905">
          <cell r="C7905" t="str">
            <v>沅陵县</v>
          </cell>
          <cell r="D7905">
            <v>431222</v>
          </cell>
          <cell r="E7905" t="str">
            <v>一类</v>
          </cell>
          <cell r="F7905" t="str">
            <v>C059431222</v>
          </cell>
          <cell r="G7905" t="str">
            <v>宁乡铺至荆竹山</v>
          </cell>
          <cell r="H7905">
            <v>0</v>
          </cell>
          <cell r="I7905">
            <v>4.561</v>
          </cell>
          <cell r="J7905">
            <v>4.561</v>
          </cell>
        </row>
        <row r="7906">
          <cell r="C7906" t="str">
            <v>沅陵县</v>
          </cell>
          <cell r="D7906">
            <v>431222</v>
          </cell>
          <cell r="E7906" t="str">
            <v>一类</v>
          </cell>
          <cell r="F7906" t="str">
            <v>C061431222</v>
          </cell>
          <cell r="G7906" t="str">
            <v>金矿至花岩山</v>
          </cell>
          <cell r="H7906">
            <v>0</v>
          </cell>
          <cell r="I7906">
            <v>6.303</v>
          </cell>
          <cell r="J7906">
            <v>6.303</v>
          </cell>
        </row>
        <row r="7907">
          <cell r="C7907" t="str">
            <v>沅陵县</v>
          </cell>
          <cell r="D7907">
            <v>431222</v>
          </cell>
          <cell r="E7907" t="str">
            <v>一类</v>
          </cell>
          <cell r="F7907" t="str">
            <v>C064431222</v>
          </cell>
          <cell r="G7907" t="str">
            <v>官庄至磨子溪</v>
          </cell>
          <cell r="H7907">
            <v>0</v>
          </cell>
          <cell r="I7907">
            <v>6.719</v>
          </cell>
          <cell r="J7907">
            <v>6.719</v>
          </cell>
        </row>
        <row r="7908">
          <cell r="C7908" t="str">
            <v>沅陵县</v>
          </cell>
          <cell r="D7908">
            <v>431222</v>
          </cell>
          <cell r="E7908" t="str">
            <v>一类</v>
          </cell>
          <cell r="F7908" t="str">
            <v>C067431222</v>
          </cell>
          <cell r="G7908" t="str">
            <v>长界至小塔</v>
          </cell>
          <cell r="H7908">
            <v>0</v>
          </cell>
          <cell r="I7908">
            <v>2.837</v>
          </cell>
          <cell r="J7908">
            <v>2.837</v>
          </cell>
        </row>
        <row r="7909">
          <cell r="C7909" t="str">
            <v>沅陵县</v>
          </cell>
          <cell r="D7909">
            <v>431222</v>
          </cell>
          <cell r="E7909" t="str">
            <v>一类</v>
          </cell>
          <cell r="F7909" t="str">
            <v>C070431222</v>
          </cell>
          <cell r="G7909" t="str">
            <v>梅子潭-潘香铺</v>
          </cell>
          <cell r="H7909">
            <v>0</v>
          </cell>
          <cell r="I7909">
            <v>4.092</v>
          </cell>
          <cell r="J7909">
            <v>4.092</v>
          </cell>
        </row>
        <row r="7910">
          <cell r="C7910" t="str">
            <v>沅陵县</v>
          </cell>
          <cell r="D7910">
            <v>431222</v>
          </cell>
          <cell r="E7910" t="str">
            <v>一类</v>
          </cell>
          <cell r="F7910" t="str">
            <v>C071431222</v>
          </cell>
          <cell r="G7910" t="str">
            <v>柑子坪-聂溪冲</v>
          </cell>
          <cell r="H7910">
            <v>0</v>
          </cell>
          <cell r="I7910">
            <v>4.244</v>
          </cell>
          <cell r="J7910">
            <v>4.244</v>
          </cell>
        </row>
        <row r="7911">
          <cell r="C7911" t="str">
            <v>沅陵县</v>
          </cell>
          <cell r="D7911">
            <v>431222</v>
          </cell>
          <cell r="E7911" t="str">
            <v>一类</v>
          </cell>
          <cell r="F7911" t="str">
            <v>C074431222</v>
          </cell>
          <cell r="G7911" t="str">
            <v>令龙湾至洞头</v>
          </cell>
          <cell r="H7911">
            <v>0</v>
          </cell>
          <cell r="I7911">
            <v>4.294</v>
          </cell>
          <cell r="J7911">
            <v>4.294</v>
          </cell>
        </row>
        <row r="7912">
          <cell r="C7912" t="str">
            <v>沅陵县</v>
          </cell>
          <cell r="D7912">
            <v>431222</v>
          </cell>
          <cell r="E7912" t="str">
            <v>一类</v>
          </cell>
          <cell r="F7912" t="str">
            <v>C075431222</v>
          </cell>
          <cell r="G7912" t="str">
            <v>三岔路-大桥</v>
          </cell>
          <cell r="H7912">
            <v>0</v>
          </cell>
          <cell r="I7912">
            <v>2.296</v>
          </cell>
          <cell r="J7912">
            <v>1.796</v>
          </cell>
        </row>
        <row r="7913">
          <cell r="C7913" t="str">
            <v>沅陵县</v>
          </cell>
          <cell r="D7913">
            <v>431222</v>
          </cell>
          <cell r="E7913" t="str">
            <v>一类</v>
          </cell>
          <cell r="F7913" t="str">
            <v>C080431222</v>
          </cell>
          <cell r="G7913" t="str">
            <v>豆腐潭至黄花湾</v>
          </cell>
          <cell r="H7913">
            <v>0</v>
          </cell>
          <cell r="I7913">
            <v>3.345</v>
          </cell>
          <cell r="J7913">
            <v>3.345</v>
          </cell>
        </row>
        <row r="7914">
          <cell r="C7914" t="str">
            <v>沅陵县</v>
          </cell>
          <cell r="D7914">
            <v>431222</v>
          </cell>
          <cell r="E7914" t="str">
            <v>一类</v>
          </cell>
          <cell r="F7914" t="str">
            <v>C081431222</v>
          </cell>
          <cell r="G7914" t="str">
            <v>蚕忙至高庙界</v>
          </cell>
          <cell r="H7914">
            <v>0</v>
          </cell>
          <cell r="I7914">
            <v>13.188</v>
          </cell>
          <cell r="J7914">
            <v>13.188</v>
          </cell>
        </row>
        <row r="7915">
          <cell r="C7915" t="str">
            <v>沅陵县</v>
          </cell>
          <cell r="D7915">
            <v>431222</v>
          </cell>
          <cell r="E7915" t="str">
            <v>一类</v>
          </cell>
          <cell r="F7915" t="str">
            <v>C082431222</v>
          </cell>
          <cell r="G7915" t="str">
            <v>黄岩坝至三星</v>
          </cell>
          <cell r="H7915">
            <v>0</v>
          </cell>
          <cell r="I7915">
            <v>5.075</v>
          </cell>
          <cell r="J7915">
            <v>5.075</v>
          </cell>
        </row>
        <row r="7916">
          <cell r="C7916" t="str">
            <v>沅陵县</v>
          </cell>
          <cell r="D7916">
            <v>431222</v>
          </cell>
          <cell r="E7916" t="str">
            <v>一类</v>
          </cell>
          <cell r="F7916" t="str">
            <v>C085431222</v>
          </cell>
          <cell r="G7916" t="str">
            <v>垭头至大田界</v>
          </cell>
          <cell r="H7916">
            <v>0</v>
          </cell>
          <cell r="I7916">
            <v>3.476</v>
          </cell>
          <cell r="J7916">
            <v>3.476</v>
          </cell>
        </row>
        <row r="7917">
          <cell r="C7917" t="str">
            <v>沅陵县</v>
          </cell>
          <cell r="D7917">
            <v>431222</v>
          </cell>
          <cell r="E7917" t="str">
            <v>一类</v>
          </cell>
          <cell r="F7917" t="str">
            <v>C088431222</v>
          </cell>
          <cell r="G7917" t="str">
            <v>莲花至村部</v>
          </cell>
          <cell r="H7917">
            <v>0</v>
          </cell>
          <cell r="I7917">
            <v>2.134</v>
          </cell>
          <cell r="J7917">
            <v>2.134</v>
          </cell>
        </row>
        <row r="7918">
          <cell r="C7918" t="str">
            <v>沅陵县</v>
          </cell>
          <cell r="D7918">
            <v>431222</v>
          </cell>
          <cell r="E7918" t="str">
            <v>一类</v>
          </cell>
          <cell r="F7918" t="str">
            <v>C089431222</v>
          </cell>
          <cell r="G7918" t="str">
            <v>汪家-七秋田</v>
          </cell>
          <cell r="H7918">
            <v>0</v>
          </cell>
          <cell r="I7918">
            <v>4.114</v>
          </cell>
          <cell r="J7918">
            <v>4.114</v>
          </cell>
        </row>
        <row r="7919">
          <cell r="C7919" t="str">
            <v>沅陵县</v>
          </cell>
          <cell r="D7919">
            <v>431222</v>
          </cell>
          <cell r="E7919" t="str">
            <v>一类</v>
          </cell>
          <cell r="F7919" t="str">
            <v>C090431222</v>
          </cell>
          <cell r="G7919" t="str">
            <v>潭坪至柳杨</v>
          </cell>
          <cell r="H7919">
            <v>0</v>
          </cell>
          <cell r="I7919">
            <v>3.149</v>
          </cell>
          <cell r="J7919">
            <v>3.149</v>
          </cell>
        </row>
        <row r="7920">
          <cell r="C7920" t="str">
            <v>沅陵县</v>
          </cell>
          <cell r="D7920">
            <v>431222</v>
          </cell>
          <cell r="E7920" t="str">
            <v>一类</v>
          </cell>
          <cell r="F7920" t="str">
            <v>C093431222</v>
          </cell>
          <cell r="G7920" t="str">
            <v>楠木至塔园</v>
          </cell>
          <cell r="H7920">
            <v>0</v>
          </cell>
          <cell r="I7920">
            <v>6.386</v>
          </cell>
          <cell r="J7920">
            <v>6.386</v>
          </cell>
        </row>
        <row r="7921">
          <cell r="C7921" t="str">
            <v>沅陵县</v>
          </cell>
          <cell r="D7921">
            <v>431222</v>
          </cell>
          <cell r="E7921" t="str">
            <v>一类</v>
          </cell>
          <cell r="F7921" t="str">
            <v>C095431222</v>
          </cell>
          <cell r="G7921" t="str">
            <v>寨溪至黄花界</v>
          </cell>
          <cell r="H7921">
            <v>0</v>
          </cell>
          <cell r="I7921">
            <v>6.984</v>
          </cell>
          <cell r="J7921">
            <v>6.984</v>
          </cell>
        </row>
        <row r="7922">
          <cell r="C7922" t="str">
            <v>沅陵县</v>
          </cell>
          <cell r="D7922">
            <v>431222</v>
          </cell>
          <cell r="E7922" t="str">
            <v>一类</v>
          </cell>
          <cell r="F7922" t="str">
            <v>C099431222</v>
          </cell>
          <cell r="G7922" t="str">
            <v>麻叶溪至茅里湾</v>
          </cell>
          <cell r="H7922">
            <v>0</v>
          </cell>
          <cell r="I7922">
            <v>10.634</v>
          </cell>
          <cell r="J7922">
            <v>10.634</v>
          </cell>
        </row>
        <row r="7923">
          <cell r="C7923" t="str">
            <v>沅陵县</v>
          </cell>
          <cell r="D7923">
            <v>431222</v>
          </cell>
          <cell r="E7923" t="str">
            <v>一类</v>
          </cell>
          <cell r="F7923" t="str">
            <v>C100431222</v>
          </cell>
          <cell r="G7923" t="str">
            <v>瓮子洞至明月山</v>
          </cell>
          <cell r="H7923">
            <v>0</v>
          </cell>
          <cell r="I7923">
            <v>0.145</v>
          </cell>
          <cell r="J7923">
            <v>0.145</v>
          </cell>
        </row>
        <row r="7924">
          <cell r="C7924" t="str">
            <v>沅陵县</v>
          </cell>
          <cell r="D7924">
            <v>431222</v>
          </cell>
          <cell r="E7924" t="str">
            <v>一类</v>
          </cell>
          <cell r="F7924" t="str">
            <v>C109431222</v>
          </cell>
          <cell r="G7924" t="str">
            <v>磨家冲至水田</v>
          </cell>
          <cell r="H7924">
            <v>0</v>
          </cell>
          <cell r="I7924">
            <v>5.793</v>
          </cell>
          <cell r="J7924">
            <v>5.793</v>
          </cell>
        </row>
        <row r="7925">
          <cell r="C7925" t="str">
            <v>沅陵县</v>
          </cell>
          <cell r="D7925">
            <v>431222</v>
          </cell>
          <cell r="E7925" t="str">
            <v>一类</v>
          </cell>
          <cell r="F7925" t="str">
            <v>C110431222</v>
          </cell>
          <cell r="G7925" t="str">
            <v>桃湾垭至辰塘溪</v>
          </cell>
          <cell r="H7925">
            <v>0</v>
          </cell>
          <cell r="I7925">
            <v>3.164</v>
          </cell>
          <cell r="J7925">
            <v>3.164</v>
          </cell>
        </row>
        <row r="7926">
          <cell r="C7926" t="str">
            <v>沅陵县</v>
          </cell>
          <cell r="D7926">
            <v>431222</v>
          </cell>
          <cell r="E7926" t="str">
            <v>一类</v>
          </cell>
          <cell r="F7926" t="str">
            <v>C112431222</v>
          </cell>
          <cell r="G7926" t="str">
            <v>金厂坪至金子溪</v>
          </cell>
          <cell r="H7926">
            <v>0</v>
          </cell>
          <cell r="I7926">
            <v>3.907</v>
          </cell>
          <cell r="J7926">
            <v>3.907</v>
          </cell>
        </row>
        <row r="7927">
          <cell r="C7927" t="str">
            <v>沅陵县</v>
          </cell>
          <cell r="D7927">
            <v>431222</v>
          </cell>
          <cell r="E7927" t="str">
            <v>一类</v>
          </cell>
          <cell r="F7927" t="str">
            <v>C118431222</v>
          </cell>
          <cell r="G7927" t="str">
            <v>古钱岩-沙湾</v>
          </cell>
          <cell r="H7927">
            <v>0</v>
          </cell>
          <cell r="I7927">
            <v>7.678</v>
          </cell>
          <cell r="J7927">
            <v>7.678</v>
          </cell>
        </row>
        <row r="7928">
          <cell r="C7928" t="str">
            <v>沅陵县</v>
          </cell>
          <cell r="D7928">
            <v>431222</v>
          </cell>
          <cell r="E7928" t="str">
            <v>一类</v>
          </cell>
          <cell r="F7928" t="str">
            <v>C120431222</v>
          </cell>
          <cell r="G7928" t="str">
            <v>古钱岩至楠竹</v>
          </cell>
          <cell r="H7928">
            <v>0</v>
          </cell>
          <cell r="I7928">
            <v>3.092</v>
          </cell>
          <cell r="J7928">
            <v>3.092</v>
          </cell>
        </row>
        <row r="7929">
          <cell r="C7929" t="str">
            <v>沅陵县</v>
          </cell>
          <cell r="D7929">
            <v>431222</v>
          </cell>
          <cell r="E7929" t="str">
            <v>一类</v>
          </cell>
          <cell r="F7929" t="str">
            <v>C123431222</v>
          </cell>
          <cell r="G7929" t="str">
            <v>舒溪口至杨溪</v>
          </cell>
          <cell r="H7929">
            <v>0</v>
          </cell>
          <cell r="I7929">
            <v>2.68</v>
          </cell>
          <cell r="J7929">
            <v>2.68</v>
          </cell>
        </row>
        <row r="7930">
          <cell r="C7930" t="str">
            <v>沅陵县</v>
          </cell>
          <cell r="D7930">
            <v>431222</v>
          </cell>
          <cell r="E7930" t="str">
            <v>一类</v>
          </cell>
          <cell r="F7930" t="str">
            <v>C127431222</v>
          </cell>
          <cell r="G7930" t="str">
            <v>鹿溪口至常安山</v>
          </cell>
          <cell r="H7930">
            <v>0</v>
          </cell>
          <cell r="I7930">
            <v>8.44</v>
          </cell>
          <cell r="J7930">
            <v>8.44</v>
          </cell>
        </row>
        <row r="7931">
          <cell r="C7931" t="str">
            <v>沅陵县</v>
          </cell>
          <cell r="D7931">
            <v>431222</v>
          </cell>
          <cell r="E7931" t="str">
            <v>一类</v>
          </cell>
          <cell r="F7931" t="str">
            <v>C130431222</v>
          </cell>
          <cell r="G7931" t="str">
            <v>大坝-桑木溪村部</v>
          </cell>
          <cell r="H7931">
            <v>0</v>
          </cell>
          <cell r="I7931">
            <v>4.776</v>
          </cell>
          <cell r="J7931">
            <v>3.744</v>
          </cell>
        </row>
        <row r="7932">
          <cell r="C7932" t="str">
            <v>沅陵县</v>
          </cell>
          <cell r="D7932">
            <v>431222</v>
          </cell>
          <cell r="E7932" t="str">
            <v>一类</v>
          </cell>
          <cell r="F7932" t="str">
            <v>C134431222</v>
          </cell>
          <cell r="G7932" t="str">
            <v>高滩电站至大岩头</v>
          </cell>
          <cell r="H7932">
            <v>0</v>
          </cell>
          <cell r="I7932">
            <v>3.75</v>
          </cell>
          <cell r="J7932">
            <v>3.75</v>
          </cell>
        </row>
        <row r="7933">
          <cell r="C7933" t="str">
            <v>沅陵县</v>
          </cell>
          <cell r="D7933">
            <v>431222</v>
          </cell>
          <cell r="E7933" t="str">
            <v>一类</v>
          </cell>
          <cell r="F7933" t="str">
            <v>C139431222</v>
          </cell>
          <cell r="G7933" t="str">
            <v>棋坪至芙冲溶</v>
          </cell>
          <cell r="H7933">
            <v>0</v>
          </cell>
          <cell r="I7933">
            <v>0.581</v>
          </cell>
          <cell r="J7933">
            <v>0.581</v>
          </cell>
        </row>
        <row r="7934">
          <cell r="C7934" t="str">
            <v>沅陵县</v>
          </cell>
          <cell r="D7934">
            <v>431222</v>
          </cell>
          <cell r="E7934" t="str">
            <v>一类</v>
          </cell>
          <cell r="F7934" t="str">
            <v>C140431222</v>
          </cell>
          <cell r="G7934" t="str">
            <v>丑溪口-木洲</v>
          </cell>
          <cell r="H7934">
            <v>0</v>
          </cell>
          <cell r="I7934">
            <v>7.125</v>
          </cell>
          <cell r="J7934">
            <v>7.125</v>
          </cell>
        </row>
        <row r="7935">
          <cell r="C7935" t="str">
            <v>沅陵县</v>
          </cell>
          <cell r="D7935">
            <v>431222</v>
          </cell>
          <cell r="E7935" t="str">
            <v>一类</v>
          </cell>
          <cell r="F7935" t="str">
            <v>C143431222</v>
          </cell>
          <cell r="G7935" t="str">
            <v>双溪口至天井</v>
          </cell>
          <cell r="H7935">
            <v>0</v>
          </cell>
          <cell r="I7935">
            <v>6.409</v>
          </cell>
          <cell r="J7935">
            <v>5.584</v>
          </cell>
        </row>
        <row r="7936">
          <cell r="C7936" t="str">
            <v>沅陵县</v>
          </cell>
          <cell r="D7936">
            <v>431222</v>
          </cell>
          <cell r="E7936" t="str">
            <v>一类</v>
          </cell>
          <cell r="F7936" t="str">
            <v>C144431222</v>
          </cell>
          <cell r="G7936" t="str">
            <v>余家至聋山界</v>
          </cell>
          <cell r="H7936">
            <v>4.006</v>
          </cell>
          <cell r="I7936">
            <v>8.45</v>
          </cell>
          <cell r="J7936">
            <v>3.779</v>
          </cell>
        </row>
        <row r="7937">
          <cell r="C7937" t="str">
            <v>沅陵县</v>
          </cell>
          <cell r="D7937">
            <v>431222</v>
          </cell>
          <cell r="E7937" t="str">
            <v>一类</v>
          </cell>
          <cell r="F7937" t="str">
            <v>C159431222</v>
          </cell>
          <cell r="G7937" t="str">
            <v>小茅坪-候子坪</v>
          </cell>
          <cell r="H7937">
            <v>0</v>
          </cell>
          <cell r="I7937">
            <v>7.968</v>
          </cell>
          <cell r="J7937">
            <v>7.968</v>
          </cell>
        </row>
        <row r="7938">
          <cell r="C7938" t="str">
            <v>沅陵县</v>
          </cell>
          <cell r="D7938">
            <v>431222</v>
          </cell>
          <cell r="E7938" t="str">
            <v>一类</v>
          </cell>
          <cell r="F7938" t="str">
            <v>C160431222</v>
          </cell>
          <cell r="G7938" t="str">
            <v>小湾至罗家</v>
          </cell>
          <cell r="H7938">
            <v>0</v>
          </cell>
          <cell r="I7938">
            <v>3.07</v>
          </cell>
          <cell r="J7938">
            <v>3.07</v>
          </cell>
        </row>
        <row r="7939">
          <cell r="C7939" t="str">
            <v>沅陵县</v>
          </cell>
          <cell r="D7939">
            <v>431222</v>
          </cell>
          <cell r="E7939" t="str">
            <v>一类</v>
          </cell>
          <cell r="F7939" t="str">
            <v>C161431222</v>
          </cell>
          <cell r="G7939" t="str">
            <v>梧桐溪-槐子坪</v>
          </cell>
          <cell r="H7939">
            <v>0</v>
          </cell>
          <cell r="I7939">
            <v>2.494</v>
          </cell>
          <cell r="J7939">
            <v>2.494</v>
          </cell>
        </row>
        <row r="7940">
          <cell r="C7940" t="str">
            <v>沅陵县</v>
          </cell>
          <cell r="D7940">
            <v>431222</v>
          </cell>
          <cell r="E7940" t="str">
            <v>一类</v>
          </cell>
          <cell r="F7940" t="str">
            <v>C163431222</v>
          </cell>
          <cell r="G7940" t="str">
            <v>刘家塔至罗茶院</v>
          </cell>
          <cell r="H7940">
            <v>0</v>
          </cell>
          <cell r="I7940">
            <v>6.329</v>
          </cell>
          <cell r="J7940">
            <v>6.329</v>
          </cell>
        </row>
        <row r="7941">
          <cell r="C7941" t="str">
            <v>沅陵县</v>
          </cell>
          <cell r="D7941">
            <v>431222</v>
          </cell>
          <cell r="E7941" t="str">
            <v>一类</v>
          </cell>
          <cell r="F7941" t="str">
            <v>C165431222</v>
          </cell>
          <cell r="G7941" t="str">
            <v>张家溪至半溪</v>
          </cell>
          <cell r="H7941">
            <v>0</v>
          </cell>
          <cell r="I7941">
            <v>4.964</v>
          </cell>
          <cell r="J7941">
            <v>4.964</v>
          </cell>
        </row>
        <row r="7942">
          <cell r="C7942" t="str">
            <v>沅陵县</v>
          </cell>
          <cell r="D7942">
            <v>431222</v>
          </cell>
          <cell r="E7942" t="str">
            <v>一类</v>
          </cell>
          <cell r="F7942" t="str">
            <v>C167431222</v>
          </cell>
          <cell r="G7942" t="str">
            <v>电击湾至候夫溪</v>
          </cell>
          <cell r="H7942">
            <v>2.142</v>
          </cell>
          <cell r="I7942">
            <v>8.26</v>
          </cell>
          <cell r="J7942">
            <v>6.118</v>
          </cell>
        </row>
        <row r="7943">
          <cell r="C7943" t="str">
            <v>沅陵县</v>
          </cell>
          <cell r="D7943">
            <v>431222</v>
          </cell>
          <cell r="E7943" t="str">
            <v>一类</v>
          </cell>
          <cell r="F7943" t="str">
            <v>C169431222</v>
          </cell>
          <cell r="G7943" t="str">
            <v>梯岩-杨家</v>
          </cell>
          <cell r="H7943">
            <v>0</v>
          </cell>
          <cell r="I7943">
            <v>1.81</v>
          </cell>
          <cell r="J7943">
            <v>1.81</v>
          </cell>
        </row>
        <row r="7944">
          <cell r="C7944" t="str">
            <v>沅陵县</v>
          </cell>
          <cell r="D7944">
            <v>431222</v>
          </cell>
          <cell r="E7944" t="str">
            <v>一类</v>
          </cell>
          <cell r="F7944" t="str">
            <v>C170431222</v>
          </cell>
          <cell r="G7944" t="str">
            <v>深溪口-潘公坪</v>
          </cell>
          <cell r="H7944">
            <v>0</v>
          </cell>
          <cell r="I7944">
            <v>2.795</v>
          </cell>
          <cell r="J7944">
            <v>2.795</v>
          </cell>
        </row>
        <row r="7945">
          <cell r="C7945" t="str">
            <v>沅陵县</v>
          </cell>
          <cell r="D7945">
            <v>431222</v>
          </cell>
          <cell r="E7945" t="str">
            <v>一类</v>
          </cell>
          <cell r="F7945" t="str">
            <v>C172431222</v>
          </cell>
          <cell r="G7945" t="str">
            <v>麻溪铺集镇-大坪</v>
          </cell>
          <cell r="H7945">
            <v>0</v>
          </cell>
          <cell r="I7945">
            <v>4.395</v>
          </cell>
          <cell r="J7945">
            <v>1.991</v>
          </cell>
        </row>
        <row r="7946">
          <cell r="C7946" t="str">
            <v>沅陵县</v>
          </cell>
          <cell r="D7946">
            <v>431222</v>
          </cell>
          <cell r="E7946" t="str">
            <v>一类</v>
          </cell>
          <cell r="F7946" t="str">
            <v>C173431222</v>
          </cell>
          <cell r="G7946" t="str">
            <v>麻溪铺至李家村</v>
          </cell>
          <cell r="H7946">
            <v>0</v>
          </cell>
          <cell r="I7946">
            <v>2.332</v>
          </cell>
          <cell r="J7946">
            <v>2.332</v>
          </cell>
        </row>
        <row r="7947">
          <cell r="C7947" t="str">
            <v>沅陵县</v>
          </cell>
          <cell r="D7947">
            <v>431222</v>
          </cell>
          <cell r="E7947" t="str">
            <v>一类</v>
          </cell>
          <cell r="F7947" t="str">
            <v>C179431222</v>
          </cell>
          <cell r="G7947" t="str">
            <v>竹园至修溪</v>
          </cell>
          <cell r="H7947">
            <v>0</v>
          </cell>
          <cell r="I7947">
            <v>4.054</v>
          </cell>
          <cell r="J7947">
            <v>4.054</v>
          </cell>
        </row>
        <row r="7948">
          <cell r="C7948" t="str">
            <v>沅陵县</v>
          </cell>
          <cell r="D7948">
            <v>431222</v>
          </cell>
          <cell r="E7948" t="str">
            <v>一类</v>
          </cell>
          <cell r="F7948" t="str">
            <v>C181431222</v>
          </cell>
          <cell r="G7948" t="str">
            <v>寺庄坪至杨明溪</v>
          </cell>
          <cell r="H7948">
            <v>0</v>
          </cell>
          <cell r="I7948">
            <v>4.382</v>
          </cell>
          <cell r="J7948">
            <v>4.382</v>
          </cell>
        </row>
        <row r="7949">
          <cell r="C7949" t="str">
            <v>沅陵县</v>
          </cell>
          <cell r="D7949">
            <v>431222</v>
          </cell>
          <cell r="E7949" t="str">
            <v>一类</v>
          </cell>
          <cell r="F7949" t="str">
            <v>C183431222</v>
          </cell>
          <cell r="G7949" t="str">
            <v>室病组至光明</v>
          </cell>
          <cell r="H7949">
            <v>0</v>
          </cell>
          <cell r="I7949">
            <v>3.095</v>
          </cell>
          <cell r="J7949">
            <v>3.095</v>
          </cell>
        </row>
        <row r="7950">
          <cell r="C7950" t="str">
            <v>沅陵县</v>
          </cell>
          <cell r="D7950">
            <v>431222</v>
          </cell>
          <cell r="E7950" t="str">
            <v>一类</v>
          </cell>
          <cell r="F7950" t="str">
            <v>C185431222</v>
          </cell>
          <cell r="G7950" t="str">
            <v>陈家河至扶持</v>
          </cell>
          <cell r="H7950">
            <v>0</v>
          </cell>
          <cell r="I7950">
            <v>7.443</v>
          </cell>
          <cell r="J7950">
            <v>2.421</v>
          </cell>
        </row>
        <row r="7951">
          <cell r="C7951" t="str">
            <v>沅陵县</v>
          </cell>
          <cell r="D7951">
            <v>431222</v>
          </cell>
          <cell r="E7951" t="str">
            <v>一类</v>
          </cell>
          <cell r="F7951" t="str">
            <v>C187431222</v>
          </cell>
          <cell r="G7951" t="str">
            <v>三眼桥至铺坪</v>
          </cell>
          <cell r="H7951">
            <v>0</v>
          </cell>
          <cell r="I7951">
            <v>1.969</v>
          </cell>
          <cell r="J7951">
            <v>1.969</v>
          </cell>
        </row>
        <row r="7952">
          <cell r="C7952" t="str">
            <v>沅陵县</v>
          </cell>
          <cell r="D7952">
            <v>431222</v>
          </cell>
          <cell r="E7952" t="str">
            <v>一类</v>
          </cell>
          <cell r="F7952" t="str">
            <v>C188431222</v>
          </cell>
          <cell r="G7952" t="str">
            <v>铁古山大桥至铁古山</v>
          </cell>
          <cell r="H7952">
            <v>0</v>
          </cell>
          <cell r="I7952">
            <v>5.447</v>
          </cell>
          <cell r="J7952">
            <v>5.447</v>
          </cell>
        </row>
        <row r="7953">
          <cell r="C7953" t="str">
            <v>沅陵县</v>
          </cell>
          <cell r="D7953">
            <v>431222</v>
          </cell>
          <cell r="E7953" t="str">
            <v>一类</v>
          </cell>
          <cell r="F7953" t="str">
            <v>C202431222</v>
          </cell>
          <cell r="G7953" t="str">
            <v>葫芦江至熊家</v>
          </cell>
          <cell r="H7953">
            <v>0</v>
          </cell>
          <cell r="I7953">
            <v>3.5</v>
          </cell>
          <cell r="J7953">
            <v>3.5</v>
          </cell>
        </row>
        <row r="7954">
          <cell r="C7954" t="str">
            <v>沅陵县</v>
          </cell>
          <cell r="D7954">
            <v>431222</v>
          </cell>
          <cell r="E7954" t="str">
            <v>一类</v>
          </cell>
          <cell r="F7954" t="str">
            <v>C205431222</v>
          </cell>
          <cell r="G7954" t="str">
            <v>竹垭至曹家坪</v>
          </cell>
          <cell r="H7954">
            <v>0</v>
          </cell>
          <cell r="I7954">
            <v>1.853</v>
          </cell>
          <cell r="J7954">
            <v>1.853</v>
          </cell>
        </row>
        <row r="7955">
          <cell r="C7955" t="str">
            <v>沅陵县</v>
          </cell>
          <cell r="D7955">
            <v>431222</v>
          </cell>
          <cell r="E7955" t="str">
            <v>一类</v>
          </cell>
          <cell r="F7955" t="str">
            <v>C208431222</v>
          </cell>
          <cell r="G7955" t="str">
            <v>蜈蚣垭-洞庭溪</v>
          </cell>
          <cell r="H7955">
            <v>0</v>
          </cell>
          <cell r="I7955">
            <v>4.265</v>
          </cell>
          <cell r="J7955">
            <v>4.265</v>
          </cell>
        </row>
        <row r="7956">
          <cell r="C7956" t="str">
            <v>沅陵县</v>
          </cell>
          <cell r="D7956">
            <v>431222</v>
          </cell>
          <cell r="E7956" t="str">
            <v>一类</v>
          </cell>
          <cell r="F7956" t="str">
            <v>C211431222</v>
          </cell>
          <cell r="G7956" t="str">
            <v>白沙溪-翻身</v>
          </cell>
          <cell r="H7956">
            <v>0</v>
          </cell>
          <cell r="I7956">
            <v>11.935</v>
          </cell>
          <cell r="J7956">
            <v>11.935</v>
          </cell>
        </row>
        <row r="7957">
          <cell r="C7957" t="str">
            <v>沅陵县</v>
          </cell>
          <cell r="D7957">
            <v>431222</v>
          </cell>
          <cell r="E7957" t="str">
            <v>一类</v>
          </cell>
          <cell r="F7957" t="str">
            <v>C309431222</v>
          </cell>
          <cell r="G7957" t="str">
            <v>高桥-团山界</v>
          </cell>
          <cell r="H7957">
            <v>0</v>
          </cell>
          <cell r="I7957">
            <v>2.919</v>
          </cell>
          <cell r="J7957">
            <v>2.919</v>
          </cell>
        </row>
        <row r="7958">
          <cell r="C7958" t="str">
            <v>沅陵县</v>
          </cell>
          <cell r="D7958">
            <v>431222</v>
          </cell>
          <cell r="E7958" t="str">
            <v>一类</v>
          </cell>
          <cell r="F7958" t="str">
            <v>C319431222</v>
          </cell>
          <cell r="G7958" t="str">
            <v>白岩至村部</v>
          </cell>
          <cell r="H7958">
            <v>0</v>
          </cell>
          <cell r="I7958">
            <v>2.284</v>
          </cell>
          <cell r="J7958">
            <v>2.284</v>
          </cell>
        </row>
        <row r="7959">
          <cell r="C7959" t="str">
            <v>沅陵县</v>
          </cell>
          <cell r="D7959">
            <v>431222</v>
          </cell>
          <cell r="E7959" t="str">
            <v>一类</v>
          </cell>
          <cell r="F7959" t="str">
            <v>C321431222</v>
          </cell>
          <cell r="G7959" t="str">
            <v>落仙处至董家界</v>
          </cell>
          <cell r="H7959">
            <v>0</v>
          </cell>
          <cell r="I7959">
            <v>5.013</v>
          </cell>
          <cell r="J7959">
            <v>5.013</v>
          </cell>
        </row>
        <row r="7960">
          <cell r="C7960" t="str">
            <v>沅陵县</v>
          </cell>
          <cell r="D7960">
            <v>431222</v>
          </cell>
          <cell r="E7960" t="str">
            <v>一类</v>
          </cell>
          <cell r="F7960" t="str">
            <v>C323431222</v>
          </cell>
          <cell r="G7960" t="str">
            <v>望圣西路至洲头</v>
          </cell>
          <cell r="H7960">
            <v>0</v>
          </cell>
          <cell r="I7960">
            <v>3.444</v>
          </cell>
          <cell r="J7960">
            <v>3.444</v>
          </cell>
        </row>
        <row r="7961">
          <cell r="C7961" t="str">
            <v>沅陵县</v>
          </cell>
          <cell r="D7961">
            <v>431222</v>
          </cell>
          <cell r="E7961" t="str">
            <v>一类</v>
          </cell>
          <cell r="F7961" t="str">
            <v>C333431222</v>
          </cell>
          <cell r="G7961" t="str">
            <v>凤凰山至麻子溪</v>
          </cell>
          <cell r="H7961">
            <v>7.568</v>
          </cell>
          <cell r="I7961">
            <v>11.924</v>
          </cell>
          <cell r="J7961">
            <v>4.356</v>
          </cell>
        </row>
        <row r="7962">
          <cell r="C7962" t="str">
            <v>沅陵县</v>
          </cell>
          <cell r="D7962">
            <v>431222</v>
          </cell>
          <cell r="E7962" t="str">
            <v>一类</v>
          </cell>
          <cell r="F7962" t="str">
            <v>C337431222</v>
          </cell>
          <cell r="G7962" t="str">
            <v>方竹垭至张朝垭</v>
          </cell>
          <cell r="H7962">
            <v>0</v>
          </cell>
          <cell r="I7962">
            <v>3.594</v>
          </cell>
          <cell r="J7962">
            <v>3.594</v>
          </cell>
        </row>
        <row r="7963">
          <cell r="C7963" t="str">
            <v>沅陵县</v>
          </cell>
          <cell r="D7963">
            <v>431222</v>
          </cell>
          <cell r="E7963" t="str">
            <v>一类</v>
          </cell>
          <cell r="F7963" t="str">
            <v>C341431222</v>
          </cell>
          <cell r="G7963" t="str">
            <v>碣滩至毛湾头</v>
          </cell>
          <cell r="H7963">
            <v>0</v>
          </cell>
          <cell r="I7963">
            <v>18.696</v>
          </cell>
          <cell r="J7963">
            <v>17.333</v>
          </cell>
        </row>
        <row r="7964">
          <cell r="C7964" t="str">
            <v>沅陵县</v>
          </cell>
          <cell r="D7964">
            <v>431222</v>
          </cell>
          <cell r="E7964" t="str">
            <v>一类</v>
          </cell>
          <cell r="F7964" t="str">
            <v>C342431222</v>
          </cell>
          <cell r="G7964" t="str">
            <v>杨家洞至洞上坪</v>
          </cell>
          <cell r="H7964">
            <v>0</v>
          </cell>
          <cell r="I7964">
            <v>11.612</v>
          </cell>
          <cell r="J7964">
            <v>11.595</v>
          </cell>
        </row>
        <row r="7965">
          <cell r="C7965" t="str">
            <v>沅陵县</v>
          </cell>
          <cell r="D7965">
            <v>431222</v>
          </cell>
          <cell r="E7965" t="str">
            <v>一类</v>
          </cell>
          <cell r="F7965" t="str">
            <v>C348431222</v>
          </cell>
          <cell r="G7965" t="str">
            <v>拱溪桥-芙冲溶</v>
          </cell>
          <cell r="H7965">
            <v>0</v>
          </cell>
          <cell r="I7965">
            <v>4.774</v>
          </cell>
          <cell r="J7965">
            <v>2.43</v>
          </cell>
        </row>
        <row r="7966">
          <cell r="C7966" t="str">
            <v>沅陵县</v>
          </cell>
          <cell r="D7966">
            <v>431222</v>
          </cell>
          <cell r="E7966" t="str">
            <v>一类</v>
          </cell>
          <cell r="F7966" t="str">
            <v>C350431222</v>
          </cell>
          <cell r="G7966" t="str">
            <v>松溪坳至戈洞</v>
          </cell>
          <cell r="H7966">
            <v>0</v>
          </cell>
          <cell r="I7966">
            <v>4.779</v>
          </cell>
          <cell r="J7966">
            <v>4.779</v>
          </cell>
        </row>
        <row r="7967">
          <cell r="C7967" t="str">
            <v>沅陵县</v>
          </cell>
          <cell r="D7967">
            <v>431222</v>
          </cell>
          <cell r="E7967" t="str">
            <v>一类</v>
          </cell>
          <cell r="F7967" t="str">
            <v>C352431222</v>
          </cell>
          <cell r="G7967" t="str">
            <v>施溪至枫香塘</v>
          </cell>
          <cell r="H7967">
            <v>0</v>
          </cell>
          <cell r="I7967">
            <v>5.733</v>
          </cell>
          <cell r="J7967">
            <v>5.05</v>
          </cell>
        </row>
        <row r="7968">
          <cell r="C7968" t="str">
            <v>沅陵县</v>
          </cell>
          <cell r="D7968">
            <v>431222</v>
          </cell>
          <cell r="E7968" t="str">
            <v>一类</v>
          </cell>
          <cell r="F7968" t="str">
            <v>C355431222</v>
          </cell>
          <cell r="G7968" t="str">
            <v>坳肉垭至香炉山</v>
          </cell>
          <cell r="H7968">
            <v>0</v>
          </cell>
          <cell r="I7968">
            <v>2.013</v>
          </cell>
          <cell r="J7968">
            <v>2.013</v>
          </cell>
        </row>
        <row r="7969">
          <cell r="C7969" t="str">
            <v>沅陵县</v>
          </cell>
          <cell r="D7969">
            <v>431222</v>
          </cell>
          <cell r="E7969" t="str">
            <v>一类</v>
          </cell>
          <cell r="F7969" t="str">
            <v>C359431222</v>
          </cell>
          <cell r="G7969" t="str">
            <v>芦坪至七家</v>
          </cell>
          <cell r="H7969">
            <v>0</v>
          </cell>
          <cell r="I7969">
            <v>7.074</v>
          </cell>
          <cell r="J7969">
            <v>6.648</v>
          </cell>
        </row>
        <row r="7970">
          <cell r="C7970" t="str">
            <v>沅陵县</v>
          </cell>
          <cell r="D7970">
            <v>431222</v>
          </cell>
          <cell r="E7970" t="str">
            <v>一类</v>
          </cell>
          <cell r="F7970" t="str">
            <v>C366431222</v>
          </cell>
          <cell r="G7970" t="str">
            <v>四方溪至落鹤潭</v>
          </cell>
          <cell r="H7970">
            <v>0</v>
          </cell>
          <cell r="I7970">
            <v>3.739</v>
          </cell>
          <cell r="J7970">
            <v>3.739</v>
          </cell>
        </row>
        <row r="7971">
          <cell r="C7971" t="str">
            <v>沅陵县</v>
          </cell>
          <cell r="D7971">
            <v>431222</v>
          </cell>
          <cell r="E7971" t="str">
            <v>一类</v>
          </cell>
          <cell r="F7971" t="str">
            <v>C369431222</v>
          </cell>
          <cell r="G7971" t="str">
            <v>三坝滩至梅林</v>
          </cell>
          <cell r="H7971">
            <v>0</v>
          </cell>
          <cell r="I7971">
            <v>7.71</v>
          </cell>
          <cell r="J7971">
            <v>7.71</v>
          </cell>
        </row>
        <row r="7972">
          <cell r="C7972" t="str">
            <v>沅陵县</v>
          </cell>
          <cell r="D7972">
            <v>431222</v>
          </cell>
          <cell r="E7972" t="str">
            <v>一类</v>
          </cell>
          <cell r="F7972" t="str">
            <v>C374431222</v>
          </cell>
          <cell r="G7972" t="str">
            <v>杏子坪至石家坡</v>
          </cell>
          <cell r="H7972">
            <v>0</v>
          </cell>
          <cell r="I7972">
            <v>3.818</v>
          </cell>
          <cell r="J7972">
            <v>3.818</v>
          </cell>
        </row>
        <row r="7973">
          <cell r="C7973" t="str">
            <v>沅陵县</v>
          </cell>
          <cell r="D7973">
            <v>431222</v>
          </cell>
          <cell r="E7973" t="str">
            <v>一类</v>
          </cell>
          <cell r="F7973" t="str">
            <v>C380431222</v>
          </cell>
          <cell r="G7973" t="str">
            <v>罗家庄至竹垭</v>
          </cell>
          <cell r="H7973">
            <v>0</v>
          </cell>
          <cell r="I7973">
            <v>8.247</v>
          </cell>
          <cell r="J7973">
            <v>5.1</v>
          </cell>
        </row>
        <row r="7974">
          <cell r="C7974" t="str">
            <v>沅陵县</v>
          </cell>
          <cell r="D7974">
            <v>431222</v>
          </cell>
          <cell r="E7974" t="str">
            <v>一类</v>
          </cell>
          <cell r="F7974" t="str">
            <v>C382431222</v>
          </cell>
          <cell r="G7974" t="str">
            <v>凤凰山至龙溪</v>
          </cell>
          <cell r="H7974">
            <v>0</v>
          </cell>
          <cell r="I7974">
            <v>8.423</v>
          </cell>
          <cell r="J7974">
            <v>8.594</v>
          </cell>
        </row>
        <row r="7975">
          <cell r="C7975" t="str">
            <v>沅陵县</v>
          </cell>
          <cell r="D7975">
            <v>431222</v>
          </cell>
          <cell r="E7975" t="str">
            <v>一类</v>
          </cell>
          <cell r="F7975" t="str">
            <v>C383431222</v>
          </cell>
          <cell r="G7975" t="str">
            <v>竹坪-八都溪</v>
          </cell>
          <cell r="H7975">
            <v>0</v>
          </cell>
          <cell r="I7975">
            <v>4.127</v>
          </cell>
          <cell r="J7975">
            <v>4.127</v>
          </cell>
        </row>
        <row r="7976">
          <cell r="C7976" t="str">
            <v>沅陵县</v>
          </cell>
          <cell r="D7976">
            <v>431222</v>
          </cell>
          <cell r="E7976" t="str">
            <v>一类</v>
          </cell>
          <cell r="F7976" t="str">
            <v>C390431222</v>
          </cell>
          <cell r="G7976" t="str">
            <v>鲢鱼洞至牛栏湾</v>
          </cell>
          <cell r="H7976">
            <v>0</v>
          </cell>
          <cell r="I7976">
            <v>10.493</v>
          </cell>
          <cell r="J7976">
            <v>2.909</v>
          </cell>
        </row>
        <row r="7977">
          <cell r="C7977" t="str">
            <v>沅陵县</v>
          </cell>
          <cell r="D7977">
            <v>431222</v>
          </cell>
          <cell r="E7977" t="str">
            <v>一类</v>
          </cell>
          <cell r="F7977" t="str">
            <v>C391431222</v>
          </cell>
          <cell r="G7977" t="str">
            <v>恰恰溶至枫香坪</v>
          </cell>
          <cell r="H7977">
            <v>0</v>
          </cell>
          <cell r="I7977">
            <v>3.371</v>
          </cell>
          <cell r="J7977">
            <v>3.371</v>
          </cell>
        </row>
        <row r="7978">
          <cell r="C7978" t="str">
            <v>沅陵县</v>
          </cell>
          <cell r="D7978">
            <v>431222</v>
          </cell>
          <cell r="E7978" t="str">
            <v>一类</v>
          </cell>
          <cell r="F7978" t="str">
            <v>C395431222</v>
          </cell>
          <cell r="G7978" t="str">
            <v>乌宿垭至黑岩姥茶场</v>
          </cell>
          <cell r="H7978">
            <v>0</v>
          </cell>
          <cell r="I7978">
            <v>4.472</v>
          </cell>
          <cell r="J7978">
            <v>4.472</v>
          </cell>
        </row>
        <row r="7979">
          <cell r="C7979" t="str">
            <v>沅陵县</v>
          </cell>
          <cell r="D7979">
            <v>431222</v>
          </cell>
          <cell r="E7979" t="str">
            <v>一类</v>
          </cell>
          <cell r="F7979" t="str">
            <v>C397431222</v>
          </cell>
          <cell r="G7979" t="str">
            <v>水库至黄连界</v>
          </cell>
          <cell r="H7979">
            <v>0</v>
          </cell>
          <cell r="I7979">
            <v>1.472</v>
          </cell>
          <cell r="J7979">
            <v>1.472</v>
          </cell>
        </row>
        <row r="7980">
          <cell r="C7980" t="str">
            <v>沅陵县</v>
          </cell>
          <cell r="D7980">
            <v>431222</v>
          </cell>
          <cell r="E7980" t="str">
            <v>一类</v>
          </cell>
          <cell r="F7980" t="str">
            <v>C399431222</v>
          </cell>
          <cell r="G7980" t="str">
            <v>官庄至楠木潭</v>
          </cell>
          <cell r="H7980">
            <v>0</v>
          </cell>
          <cell r="I7980">
            <v>6.094</v>
          </cell>
          <cell r="J7980">
            <v>6.094</v>
          </cell>
        </row>
        <row r="7981">
          <cell r="C7981" t="str">
            <v>沅陵县</v>
          </cell>
          <cell r="D7981">
            <v>431222</v>
          </cell>
          <cell r="E7981" t="str">
            <v>一类</v>
          </cell>
          <cell r="F7981" t="str">
            <v>C501431222</v>
          </cell>
          <cell r="G7981" t="str">
            <v>龙潭坪至思通溪</v>
          </cell>
          <cell r="H7981">
            <v>0</v>
          </cell>
          <cell r="I7981">
            <v>8.4</v>
          </cell>
          <cell r="J7981">
            <v>3.834</v>
          </cell>
        </row>
        <row r="7982">
          <cell r="C7982" t="str">
            <v>沅陵县</v>
          </cell>
          <cell r="D7982">
            <v>431222</v>
          </cell>
          <cell r="E7982" t="str">
            <v>一类</v>
          </cell>
          <cell r="F7982" t="str">
            <v>C517431222</v>
          </cell>
          <cell r="G7982" t="str">
            <v>千丘田-杨柳坪</v>
          </cell>
          <cell r="H7982">
            <v>0</v>
          </cell>
          <cell r="I7982">
            <v>5.115</v>
          </cell>
          <cell r="J7982">
            <v>4.086</v>
          </cell>
        </row>
        <row r="7983">
          <cell r="C7983" t="str">
            <v>沅陵县</v>
          </cell>
          <cell r="D7983">
            <v>431222</v>
          </cell>
          <cell r="E7983" t="str">
            <v>一类</v>
          </cell>
          <cell r="F7983" t="str">
            <v>C518431222</v>
          </cell>
          <cell r="G7983" t="str">
            <v>庄田至高洪溪</v>
          </cell>
          <cell r="H7983">
            <v>0</v>
          </cell>
          <cell r="I7983">
            <v>3.848</v>
          </cell>
          <cell r="J7983">
            <v>3.848</v>
          </cell>
        </row>
        <row r="7984">
          <cell r="C7984" t="str">
            <v>沅陵县</v>
          </cell>
          <cell r="D7984">
            <v>431222</v>
          </cell>
          <cell r="E7984" t="str">
            <v>一类</v>
          </cell>
          <cell r="F7984" t="str">
            <v>C520431222</v>
          </cell>
          <cell r="G7984" t="str">
            <v>窝棚溪至龚家</v>
          </cell>
          <cell r="H7984">
            <v>0</v>
          </cell>
          <cell r="I7984">
            <v>3.113</v>
          </cell>
          <cell r="J7984">
            <v>3.113</v>
          </cell>
        </row>
        <row r="7985">
          <cell r="C7985" t="str">
            <v>沅陵县</v>
          </cell>
          <cell r="D7985">
            <v>431222</v>
          </cell>
          <cell r="E7985" t="str">
            <v>一类</v>
          </cell>
          <cell r="F7985" t="str">
            <v>C521431222</v>
          </cell>
          <cell r="G7985" t="str">
            <v>高滩电站至洞头</v>
          </cell>
          <cell r="H7985">
            <v>0</v>
          </cell>
          <cell r="I7985">
            <v>6.721</v>
          </cell>
          <cell r="J7985">
            <v>5.984</v>
          </cell>
        </row>
        <row r="7986">
          <cell r="C7986" t="str">
            <v>沅陵县</v>
          </cell>
          <cell r="D7986">
            <v>431222</v>
          </cell>
          <cell r="E7986" t="str">
            <v>一类</v>
          </cell>
          <cell r="F7986" t="str">
            <v>C528431222</v>
          </cell>
          <cell r="G7986" t="str">
            <v>卢家村至黑木界</v>
          </cell>
          <cell r="H7986">
            <v>0</v>
          </cell>
          <cell r="I7986">
            <v>3.482</v>
          </cell>
          <cell r="J7986">
            <v>3.482</v>
          </cell>
        </row>
        <row r="7987">
          <cell r="C7987" t="str">
            <v>沅陵县</v>
          </cell>
          <cell r="D7987">
            <v>431222</v>
          </cell>
          <cell r="E7987" t="str">
            <v>一类</v>
          </cell>
          <cell r="F7987" t="str">
            <v>C535431222</v>
          </cell>
          <cell r="G7987" t="str">
            <v>窝棚溪至张家山</v>
          </cell>
          <cell r="H7987">
            <v>0</v>
          </cell>
          <cell r="I7987">
            <v>3.88</v>
          </cell>
          <cell r="J7987">
            <v>3.88</v>
          </cell>
        </row>
        <row r="7988">
          <cell r="C7988" t="str">
            <v>沅陵县</v>
          </cell>
          <cell r="D7988">
            <v>431222</v>
          </cell>
          <cell r="E7988" t="str">
            <v>一类</v>
          </cell>
          <cell r="F7988" t="str">
            <v>C542431222</v>
          </cell>
          <cell r="G7988" t="str">
            <v>杜家坪至大金坪</v>
          </cell>
          <cell r="H7988">
            <v>6.313</v>
          </cell>
          <cell r="I7988">
            <v>9.757</v>
          </cell>
          <cell r="J7988">
            <v>3.444</v>
          </cell>
        </row>
        <row r="7989">
          <cell r="C7989" t="str">
            <v>沅陵县</v>
          </cell>
          <cell r="D7989">
            <v>431222</v>
          </cell>
          <cell r="E7989" t="str">
            <v>一类</v>
          </cell>
          <cell r="F7989" t="str">
            <v>C557431222</v>
          </cell>
          <cell r="G7989" t="str">
            <v>复兴至岔口潭</v>
          </cell>
          <cell r="H7989">
            <v>0</v>
          </cell>
          <cell r="I7989">
            <v>14.764</v>
          </cell>
          <cell r="J7989">
            <v>11.345</v>
          </cell>
        </row>
        <row r="7990">
          <cell r="C7990" t="str">
            <v>沅陵县</v>
          </cell>
          <cell r="D7990">
            <v>431222</v>
          </cell>
          <cell r="E7990" t="str">
            <v>一类</v>
          </cell>
          <cell r="F7990" t="str">
            <v>C561431222</v>
          </cell>
          <cell r="G7990" t="str">
            <v>高跳岩至棕树潭</v>
          </cell>
          <cell r="H7990">
            <v>0.639</v>
          </cell>
          <cell r="I7990">
            <v>2.014</v>
          </cell>
          <cell r="J7990">
            <v>1.375</v>
          </cell>
        </row>
        <row r="7991">
          <cell r="C7991" t="str">
            <v>沅陵县</v>
          </cell>
          <cell r="D7991">
            <v>431222</v>
          </cell>
          <cell r="E7991" t="str">
            <v>一类</v>
          </cell>
          <cell r="F7991" t="str">
            <v>C588431222</v>
          </cell>
          <cell r="G7991" t="str">
            <v>竹园敬老院-新建</v>
          </cell>
          <cell r="H7991">
            <v>0</v>
          </cell>
          <cell r="I7991">
            <v>11.223</v>
          </cell>
          <cell r="J7991">
            <v>11.223</v>
          </cell>
        </row>
        <row r="7992">
          <cell r="C7992" t="str">
            <v>沅陵县</v>
          </cell>
          <cell r="D7992">
            <v>431222</v>
          </cell>
          <cell r="E7992" t="str">
            <v>一类</v>
          </cell>
          <cell r="F7992" t="str">
            <v>C589431222</v>
          </cell>
          <cell r="G7992" t="str">
            <v>芦洞至桥头</v>
          </cell>
          <cell r="H7992">
            <v>0</v>
          </cell>
          <cell r="I7992">
            <v>15.701</v>
          </cell>
          <cell r="J7992">
            <v>15.694</v>
          </cell>
        </row>
        <row r="7993">
          <cell r="C7993" t="str">
            <v>沅陵县</v>
          </cell>
          <cell r="D7993">
            <v>431222</v>
          </cell>
          <cell r="E7993" t="str">
            <v>一类</v>
          </cell>
          <cell r="F7993" t="str">
            <v>C601431222</v>
          </cell>
          <cell r="G7993" t="str">
            <v>上道理至青坡</v>
          </cell>
          <cell r="H7993">
            <v>0</v>
          </cell>
          <cell r="I7993">
            <v>4.2</v>
          </cell>
          <cell r="J7993">
            <v>2.852</v>
          </cell>
        </row>
        <row r="7994">
          <cell r="C7994" t="str">
            <v>沅陵县</v>
          </cell>
          <cell r="D7994">
            <v>431222</v>
          </cell>
          <cell r="E7994" t="str">
            <v>一类</v>
          </cell>
          <cell r="F7994" t="str">
            <v>C605431222</v>
          </cell>
          <cell r="G7994" t="str">
            <v>平头桥至欧家湾</v>
          </cell>
          <cell r="H7994">
            <v>0</v>
          </cell>
          <cell r="I7994">
            <v>2.004</v>
          </cell>
          <cell r="J7994">
            <v>2.004</v>
          </cell>
        </row>
        <row r="7995">
          <cell r="C7995" t="str">
            <v>沅陵县</v>
          </cell>
          <cell r="D7995">
            <v>431222</v>
          </cell>
          <cell r="E7995" t="str">
            <v>一类</v>
          </cell>
          <cell r="F7995" t="str">
            <v>C607431222</v>
          </cell>
          <cell r="G7995" t="str">
            <v>中岩冲至板树坪</v>
          </cell>
          <cell r="H7995">
            <v>0</v>
          </cell>
          <cell r="I7995">
            <v>1.977</v>
          </cell>
          <cell r="J7995">
            <v>1.977</v>
          </cell>
        </row>
        <row r="7996">
          <cell r="C7996" t="str">
            <v>沅陵县</v>
          </cell>
          <cell r="D7996">
            <v>431222</v>
          </cell>
          <cell r="E7996" t="str">
            <v>一类</v>
          </cell>
          <cell r="F7996" t="str">
            <v>C609431222</v>
          </cell>
          <cell r="G7996" t="str">
            <v>团草坪至茶坡</v>
          </cell>
          <cell r="H7996">
            <v>0</v>
          </cell>
          <cell r="I7996">
            <v>4.238</v>
          </cell>
          <cell r="J7996">
            <v>4.238</v>
          </cell>
        </row>
        <row r="7997">
          <cell r="C7997" t="str">
            <v>沅陵县</v>
          </cell>
          <cell r="D7997">
            <v>431222</v>
          </cell>
          <cell r="E7997" t="str">
            <v>一类</v>
          </cell>
          <cell r="F7997" t="str">
            <v>C612431222</v>
          </cell>
          <cell r="G7997" t="str">
            <v>松山边至洞头</v>
          </cell>
          <cell r="H7997">
            <v>0</v>
          </cell>
          <cell r="I7997">
            <v>6.887</v>
          </cell>
          <cell r="J7997">
            <v>6.883</v>
          </cell>
        </row>
        <row r="7998">
          <cell r="C7998" t="str">
            <v>沅陵县</v>
          </cell>
          <cell r="D7998">
            <v>431222</v>
          </cell>
          <cell r="E7998" t="str">
            <v>一类</v>
          </cell>
          <cell r="F7998" t="str">
            <v>C614431222</v>
          </cell>
          <cell r="G7998" t="str">
            <v>方子垭至奔溪</v>
          </cell>
          <cell r="H7998">
            <v>0</v>
          </cell>
          <cell r="I7998">
            <v>2.197</v>
          </cell>
          <cell r="J7998">
            <v>2.197</v>
          </cell>
        </row>
        <row r="7999">
          <cell r="C7999" t="str">
            <v>沅陵县</v>
          </cell>
          <cell r="D7999">
            <v>431222</v>
          </cell>
          <cell r="E7999" t="str">
            <v>一类</v>
          </cell>
          <cell r="F7999" t="str">
            <v>C625431222</v>
          </cell>
          <cell r="G7999" t="str">
            <v>荔枝溪-新屋场</v>
          </cell>
          <cell r="H7999">
            <v>0</v>
          </cell>
          <cell r="I7999">
            <v>6.652</v>
          </cell>
          <cell r="J7999">
            <v>6.652</v>
          </cell>
        </row>
        <row r="8000">
          <cell r="C8000" t="str">
            <v>沅陵县</v>
          </cell>
          <cell r="D8000">
            <v>431222</v>
          </cell>
          <cell r="E8000" t="str">
            <v>一类</v>
          </cell>
          <cell r="F8000" t="str">
            <v>C696431222</v>
          </cell>
          <cell r="G8000" t="str">
            <v>溪口至江家溪</v>
          </cell>
          <cell r="H8000">
            <v>0</v>
          </cell>
          <cell r="I8000">
            <v>5.891</v>
          </cell>
          <cell r="J8000">
            <v>5.891</v>
          </cell>
        </row>
        <row r="8001">
          <cell r="C8001" t="str">
            <v>沅陵县</v>
          </cell>
          <cell r="D8001">
            <v>431222</v>
          </cell>
          <cell r="E8001" t="str">
            <v>一类</v>
          </cell>
          <cell r="F8001" t="str">
            <v>C698431222</v>
          </cell>
          <cell r="G8001" t="str">
            <v>槐子坪至候子坪</v>
          </cell>
          <cell r="H8001">
            <v>0</v>
          </cell>
          <cell r="I8001">
            <v>5.693</v>
          </cell>
          <cell r="J8001">
            <v>5.693</v>
          </cell>
        </row>
        <row r="8002">
          <cell r="C8002" t="str">
            <v>沅陵县</v>
          </cell>
          <cell r="D8002">
            <v>431222</v>
          </cell>
          <cell r="E8002" t="str">
            <v>一类</v>
          </cell>
          <cell r="F8002" t="str">
            <v>C700431222</v>
          </cell>
          <cell r="G8002" t="str">
            <v>团草坪至垭溪</v>
          </cell>
          <cell r="H8002">
            <v>0</v>
          </cell>
          <cell r="I8002">
            <v>5.278</v>
          </cell>
          <cell r="J8002">
            <v>5.278</v>
          </cell>
        </row>
        <row r="8003">
          <cell r="C8003" t="str">
            <v>沅陵县</v>
          </cell>
          <cell r="D8003">
            <v>431222</v>
          </cell>
          <cell r="E8003" t="str">
            <v>一类</v>
          </cell>
          <cell r="F8003" t="str">
            <v>C712431222</v>
          </cell>
          <cell r="G8003" t="str">
            <v>公墓山至马路溪</v>
          </cell>
          <cell r="H8003">
            <v>0</v>
          </cell>
          <cell r="I8003">
            <v>5.263</v>
          </cell>
          <cell r="J8003">
            <v>1.92</v>
          </cell>
        </row>
        <row r="8004">
          <cell r="C8004" t="str">
            <v>沅陵县</v>
          </cell>
          <cell r="D8004">
            <v>431222</v>
          </cell>
          <cell r="E8004" t="str">
            <v>一类</v>
          </cell>
          <cell r="F8004" t="str">
            <v>C717431222</v>
          </cell>
          <cell r="G8004" t="str">
            <v>新屋场至黄金溪</v>
          </cell>
          <cell r="H8004">
            <v>0</v>
          </cell>
          <cell r="I8004">
            <v>6.334</v>
          </cell>
          <cell r="J8004">
            <v>6.334</v>
          </cell>
        </row>
        <row r="8005">
          <cell r="C8005" t="str">
            <v>沅陵县</v>
          </cell>
          <cell r="D8005">
            <v>431222</v>
          </cell>
          <cell r="E8005" t="str">
            <v>一类</v>
          </cell>
          <cell r="F8005" t="str">
            <v>C718431222</v>
          </cell>
          <cell r="G8005" t="str">
            <v>曹家溪至王家寒组</v>
          </cell>
          <cell r="H8005">
            <v>0</v>
          </cell>
          <cell r="I8005">
            <v>2.007</v>
          </cell>
          <cell r="J8005">
            <v>2.007</v>
          </cell>
        </row>
        <row r="8006">
          <cell r="C8006" t="str">
            <v>沅陵县</v>
          </cell>
          <cell r="D8006">
            <v>431222</v>
          </cell>
          <cell r="E8006" t="str">
            <v>一类</v>
          </cell>
          <cell r="F8006" t="str">
            <v>C723431222</v>
          </cell>
          <cell r="G8006" t="str">
            <v>乌宿-观音山</v>
          </cell>
          <cell r="H8006">
            <v>0</v>
          </cell>
          <cell r="I8006">
            <v>9.233</v>
          </cell>
          <cell r="J8006">
            <v>9.233</v>
          </cell>
        </row>
        <row r="8007">
          <cell r="C8007" t="str">
            <v>沅陵县</v>
          </cell>
          <cell r="D8007">
            <v>431222</v>
          </cell>
          <cell r="E8007" t="str">
            <v>一类</v>
          </cell>
          <cell r="F8007" t="str">
            <v>C741431222</v>
          </cell>
          <cell r="G8007" t="str">
            <v>老头垭至杨武溪</v>
          </cell>
          <cell r="H8007">
            <v>0</v>
          </cell>
          <cell r="I8007">
            <v>4.56</v>
          </cell>
          <cell r="J8007">
            <v>4.56</v>
          </cell>
        </row>
        <row r="8008">
          <cell r="C8008" t="str">
            <v>沅陵县</v>
          </cell>
          <cell r="D8008">
            <v>431222</v>
          </cell>
          <cell r="E8008" t="str">
            <v>一类</v>
          </cell>
          <cell r="F8008" t="str">
            <v>C939431222</v>
          </cell>
          <cell r="G8008" t="str">
            <v>八面山村－村部</v>
          </cell>
          <cell r="H8008">
            <v>0</v>
          </cell>
          <cell r="I8008">
            <v>4.008</v>
          </cell>
          <cell r="J8008">
            <v>4.008</v>
          </cell>
        </row>
        <row r="8009">
          <cell r="C8009" t="str">
            <v>沅陵县</v>
          </cell>
          <cell r="D8009">
            <v>431222</v>
          </cell>
          <cell r="E8009" t="str">
            <v>一类</v>
          </cell>
          <cell r="F8009" t="str">
            <v>CA31431222</v>
          </cell>
          <cell r="G8009" t="str">
            <v>木洲坪－坨里</v>
          </cell>
          <cell r="H8009">
            <v>0</v>
          </cell>
          <cell r="I8009">
            <v>10.396</v>
          </cell>
          <cell r="J8009">
            <v>10.38</v>
          </cell>
        </row>
        <row r="8010">
          <cell r="C8010" t="str">
            <v>沅陵县</v>
          </cell>
          <cell r="D8010">
            <v>431222</v>
          </cell>
          <cell r="E8010" t="str">
            <v>一类</v>
          </cell>
          <cell r="F8010" t="str">
            <v>CA79431222</v>
          </cell>
          <cell r="G8010" t="str">
            <v>大毛冲至小龙头组</v>
          </cell>
          <cell r="H8010">
            <v>0</v>
          </cell>
          <cell r="I8010">
            <v>5.312</v>
          </cell>
          <cell r="J8010">
            <v>5.297</v>
          </cell>
        </row>
        <row r="8011">
          <cell r="C8011" t="str">
            <v>沅陵县</v>
          </cell>
          <cell r="D8011">
            <v>431222</v>
          </cell>
          <cell r="E8011" t="str">
            <v>一类</v>
          </cell>
          <cell r="F8011" t="str">
            <v>CA80431222</v>
          </cell>
          <cell r="G8011" t="str">
            <v>小龙头至唐家寨组</v>
          </cell>
          <cell r="H8011">
            <v>0</v>
          </cell>
          <cell r="I8011">
            <v>2.092</v>
          </cell>
          <cell r="J8011">
            <v>2.087</v>
          </cell>
        </row>
        <row r="8012">
          <cell r="C8012" t="str">
            <v>沅陵县</v>
          </cell>
          <cell r="D8012">
            <v>431222</v>
          </cell>
          <cell r="E8012" t="str">
            <v>一类</v>
          </cell>
          <cell r="F8012" t="str">
            <v>CD64431222</v>
          </cell>
          <cell r="G8012" t="str">
            <v>蒋家坪‐江溪口</v>
          </cell>
          <cell r="H8012">
            <v>0</v>
          </cell>
          <cell r="I8012">
            <v>2.689</v>
          </cell>
          <cell r="J8012">
            <v>2.684</v>
          </cell>
        </row>
        <row r="8013">
          <cell r="C8013" t="str">
            <v>沅陵县</v>
          </cell>
          <cell r="D8013">
            <v>431222</v>
          </cell>
          <cell r="E8013" t="str">
            <v>一类</v>
          </cell>
          <cell r="F8013" t="str">
            <v>X009431222</v>
          </cell>
          <cell r="G8013" t="str">
            <v>明陈线</v>
          </cell>
          <cell r="H8013">
            <v>0</v>
          </cell>
          <cell r="I8013">
            <v>25.541</v>
          </cell>
          <cell r="J8013">
            <v>23.147</v>
          </cell>
        </row>
        <row r="8014">
          <cell r="C8014" t="str">
            <v>沅陵县</v>
          </cell>
          <cell r="D8014">
            <v>431222</v>
          </cell>
          <cell r="E8014" t="str">
            <v>一类</v>
          </cell>
          <cell r="F8014" t="str">
            <v>X013431222</v>
          </cell>
          <cell r="G8014" t="str">
            <v>碑坳线</v>
          </cell>
          <cell r="H8014">
            <v>0</v>
          </cell>
          <cell r="I8014">
            <v>25.915</v>
          </cell>
          <cell r="J8014">
            <v>15.46</v>
          </cell>
        </row>
        <row r="8015">
          <cell r="C8015" t="str">
            <v>沅陵县</v>
          </cell>
          <cell r="D8015">
            <v>431222</v>
          </cell>
          <cell r="E8015" t="str">
            <v>一类</v>
          </cell>
          <cell r="F8015" t="str">
            <v>X019431222</v>
          </cell>
          <cell r="G8015" t="str">
            <v>杨西线</v>
          </cell>
          <cell r="H8015">
            <v>0</v>
          </cell>
          <cell r="I8015">
            <v>26.404</v>
          </cell>
          <cell r="J8015">
            <v>1.564</v>
          </cell>
        </row>
        <row r="8016">
          <cell r="C8016" t="str">
            <v>沅陵县</v>
          </cell>
          <cell r="D8016">
            <v>431222</v>
          </cell>
          <cell r="E8016" t="str">
            <v>一类</v>
          </cell>
          <cell r="F8016" t="str">
            <v>X024431222</v>
          </cell>
          <cell r="G8016" t="str">
            <v>筒落线</v>
          </cell>
          <cell r="H8016">
            <v>0</v>
          </cell>
          <cell r="I8016">
            <v>35.078</v>
          </cell>
          <cell r="J8016">
            <v>3.404</v>
          </cell>
        </row>
        <row r="8017">
          <cell r="C8017" t="str">
            <v>沅陵县</v>
          </cell>
          <cell r="D8017">
            <v>431222</v>
          </cell>
          <cell r="E8017" t="str">
            <v>一类</v>
          </cell>
          <cell r="F8017" t="str">
            <v>Y402431222</v>
          </cell>
          <cell r="G8017" t="str">
            <v>土地垭至舒家溪</v>
          </cell>
          <cell r="H8017">
            <v>0</v>
          </cell>
          <cell r="I8017">
            <v>12.194</v>
          </cell>
          <cell r="J8017">
            <v>3.69</v>
          </cell>
        </row>
        <row r="8018">
          <cell r="C8018" t="str">
            <v>沅陵县</v>
          </cell>
          <cell r="D8018">
            <v>431222</v>
          </cell>
          <cell r="E8018" t="str">
            <v>一类</v>
          </cell>
          <cell r="F8018" t="str">
            <v>Y408431222</v>
          </cell>
          <cell r="G8018" t="str">
            <v>舒董线</v>
          </cell>
          <cell r="H8018">
            <v>0.622</v>
          </cell>
          <cell r="I8018">
            <v>30.386</v>
          </cell>
          <cell r="J8018">
            <v>14.696</v>
          </cell>
        </row>
        <row r="8019">
          <cell r="C8019" t="str">
            <v>沅陵县</v>
          </cell>
          <cell r="D8019">
            <v>431222</v>
          </cell>
          <cell r="E8019" t="str">
            <v>一类</v>
          </cell>
          <cell r="F8019" t="str">
            <v>Y417431222</v>
          </cell>
          <cell r="G8019" t="str">
            <v>庙王山至宜家湾</v>
          </cell>
          <cell r="H8019">
            <v>0</v>
          </cell>
          <cell r="I8019">
            <v>3.136</v>
          </cell>
          <cell r="J8019">
            <v>3.136</v>
          </cell>
        </row>
        <row r="8020">
          <cell r="C8020" t="str">
            <v>沅陵县</v>
          </cell>
          <cell r="D8020">
            <v>431222</v>
          </cell>
          <cell r="E8020" t="str">
            <v>一类</v>
          </cell>
          <cell r="F8020" t="str">
            <v>Y421431222</v>
          </cell>
          <cell r="G8020" t="str">
            <v>黑潭至田家垭</v>
          </cell>
          <cell r="H8020">
            <v>5.038</v>
          </cell>
          <cell r="I8020">
            <v>20.613</v>
          </cell>
          <cell r="J8020">
            <v>11.178</v>
          </cell>
        </row>
        <row r="8021">
          <cell r="C8021" t="str">
            <v>沅陵县</v>
          </cell>
          <cell r="D8021">
            <v>431222</v>
          </cell>
          <cell r="E8021" t="str">
            <v>一类</v>
          </cell>
          <cell r="F8021" t="str">
            <v>Y425431222</v>
          </cell>
          <cell r="G8021" t="str">
            <v>王蒙垭至王家</v>
          </cell>
          <cell r="H8021">
            <v>0</v>
          </cell>
          <cell r="I8021">
            <v>4.99</v>
          </cell>
          <cell r="J8021">
            <v>4.99</v>
          </cell>
        </row>
        <row r="8022">
          <cell r="C8022" t="str">
            <v>沅陵县</v>
          </cell>
          <cell r="D8022">
            <v>431222</v>
          </cell>
          <cell r="E8022" t="str">
            <v>一类</v>
          </cell>
          <cell r="F8022" t="str">
            <v>Y429431222</v>
          </cell>
          <cell r="G8022" t="str">
            <v>楠木至拖舟</v>
          </cell>
          <cell r="H8022">
            <v>0</v>
          </cell>
          <cell r="I8022">
            <v>8.618</v>
          </cell>
          <cell r="J8022">
            <v>8.618</v>
          </cell>
        </row>
        <row r="8023">
          <cell r="C8023" t="str">
            <v>沅陵县</v>
          </cell>
          <cell r="D8023">
            <v>431222</v>
          </cell>
          <cell r="E8023" t="str">
            <v>一类</v>
          </cell>
          <cell r="F8023" t="str">
            <v>Y432431222</v>
          </cell>
          <cell r="G8023" t="str">
            <v>洞溪至叶家溪</v>
          </cell>
          <cell r="H8023">
            <v>0</v>
          </cell>
          <cell r="I8023">
            <v>13.142</v>
          </cell>
          <cell r="J8023">
            <v>13.142</v>
          </cell>
        </row>
        <row r="8024">
          <cell r="C8024" t="str">
            <v>沅陵县</v>
          </cell>
          <cell r="D8024">
            <v>431222</v>
          </cell>
          <cell r="E8024" t="str">
            <v>一类</v>
          </cell>
          <cell r="F8024" t="str">
            <v>Y436431222</v>
          </cell>
          <cell r="G8024" t="str">
            <v>红岩嘴至马鞍潭</v>
          </cell>
          <cell r="H8024">
            <v>0</v>
          </cell>
          <cell r="I8024">
            <v>18.057</v>
          </cell>
          <cell r="J8024">
            <v>14.112</v>
          </cell>
        </row>
        <row r="8025">
          <cell r="C8025" t="str">
            <v>沅陵县</v>
          </cell>
          <cell r="D8025">
            <v>431222</v>
          </cell>
          <cell r="E8025" t="str">
            <v>一类</v>
          </cell>
          <cell r="F8025" t="str">
            <v>Y437431222</v>
          </cell>
          <cell r="G8025" t="str">
            <v>肖高线</v>
          </cell>
          <cell r="H8025">
            <v>0</v>
          </cell>
          <cell r="I8025">
            <v>17.002</v>
          </cell>
          <cell r="J8025">
            <v>6.371</v>
          </cell>
        </row>
        <row r="8026">
          <cell r="C8026" t="str">
            <v>沅陵县</v>
          </cell>
          <cell r="D8026">
            <v>431222</v>
          </cell>
          <cell r="E8026" t="str">
            <v>一类</v>
          </cell>
          <cell r="F8026" t="str">
            <v>Y438431222</v>
          </cell>
          <cell r="G8026" t="str">
            <v>长界村-窄坪村</v>
          </cell>
          <cell r="H8026">
            <v>0</v>
          </cell>
          <cell r="I8026">
            <v>7.614</v>
          </cell>
          <cell r="J8026">
            <v>7.614</v>
          </cell>
        </row>
        <row r="8027">
          <cell r="C8027" t="str">
            <v>沅陵县</v>
          </cell>
          <cell r="D8027">
            <v>431222</v>
          </cell>
          <cell r="E8027" t="str">
            <v>一类</v>
          </cell>
          <cell r="F8027" t="str">
            <v>Y448431222</v>
          </cell>
          <cell r="G8027" t="str">
            <v>高砌头至枫香坪</v>
          </cell>
          <cell r="H8027">
            <v>0</v>
          </cell>
          <cell r="I8027">
            <v>12.709</v>
          </cell>
          <cell r="J8027">
            <v>3.451</v>
          </cell>
        </row>
        <row r="8028">
          <cell r="C8028" t="str">
            <v>沅陵县</v>
          </cell>
          <cell r="D8028">
            <v>431222</v>
          </cell>
          <cell r="E8028" t="str">
            <v>一类</v>
          </cell>
          <cell r="F8028" t="str">
            <v>Y454431222</v>
          </cell>
          <cell r="G8028" t="str">
            <v>棋楠至小枫溪</v>
          </cell>
          <cell r="H8028">
            <v>0</v>
          </cell>
          <cell r="I8028">
            <v>3.337</v>
          </cell>
          <cell r="J8028">
            <v>3.337</v>
          </cell>
        </row>
        <row r="8029">
          <cell r="C8029" t="str">
            <v>沅陵县</v>
          </cell>
          <cell r="D8029">
            <v>431222</v>
          </cell>
          <cell r="E8029" t="str">
            <v>一类</v>
          </cell>
          <cell r="F8029" t="str">
            <v>Y462431222</v>
          </cell>
          <cell r="G8029" t="str">
            <v>四塘线</v>
          </cell>
          <cell r="H8029">
            <v>2.955</v>
          </cell>
          <cell r="I8029">
            <v>8.75</v>
          </cell>
          <cell r="J8029">
            <v>5.795</v>
          </cell>
        </row>
        <row r="8030">
          <cell r="C8030" t="str">
            <v>沅陵县</v>
          </cell>
          <cell r="D8030">
            <v>431222</v>
          </cell>
          <cell r="E8030" t="str">
            <v>一类</v>
          </cell>
          <cell r="F8030" t="str">
            <v>Y465431222</v>
          </cell>
          <cell r="G8030" t="str">
            <v>凡谢线</v>
          </cell>
          <cell r="H8030">
            <v>0</v>
          </cell>
          <cell r="I8030">
            <v>12.731</v>
          </cell>
          <cell r="J8030">
            <v>9.368</v>
          </cell>
        </row>
        <row r="8031">
          <cell r="C8031" t="str">
            <v>沅陵县</v>
          </cell>
          <cell r="D8031">
            <v>431222</v>
          </cell>
          <cell r="E8031" t="str">
            <v>一类</v>
          </cell>
          <cell r="F8031" t="str">
            <v>Y466431222</v>
          </cell>
          <cell r="G8031" t="str">
            <v>扶打线</v>
          </cell>
          <cell r="H8031">
            <v>0</v>
          </cell>
          <cell r="I8031">
            <v>13.304</v>
          </cell>
          <cell r="J8031">
            <v>8.864</v>
          </cell>
        </row>
        <row r="8032">
          <cell r="C8032" t="str">
            <v>沅陵县</v>
          </cell>
          <cell r="D8032">
            <v>431222</v>
          </cell>
          <cell r="E8032" t="str">
            <v>一类</v>
          </cell>
          <cell r="F8032" t="str">
            <v>Y467431222</v>
          </cell>
          <cell r="G8032" t="str">
            <v>磨坳线</v>
          </cell>
          <cell r="H8032">
            <v>0</v>
          </cell>
          <cell r="I8032">
            <v>20.934</v>
          </cell>
          <cell r="J8032">
            <v>15.128</v>
          </cell>
        </row>
        <row r="8033">
          <cell r="C8033" t="str">
            <v>沅陵县</v>
          </cell>
          <cell r="D8033">
            <v>431222</v>
          </cell>
          <cell r="E8033" t="str">
            <v>一类</v>
          </cell>
          <cell r="F8033" t="str">
            <v>Y468431222</v>
          </cell>
          <cell r="G8033" t="str">
            <v>拱白线</v>
          </cell>
          <cell r="H8033">
            <v>0</v>
          </cell>
          <cell r="I8033">
            <v>15.763</v>
          </cell>
          <cell r="J8033">
            <v>11.431</v>
          </cell>
        </row>
        <row r="8034">
          <cell r="C8034" t="str">
            <v>沅陵县</v>
          </cell>
          <cell r="D8034">
            <v>431222</v>
          </cell>
          <cell r="E8034" t="str">
            <v>一类</v>
          </cell>
          <cell r="F8034" t="str">
            <v>Y469431222</v>
          </cell>
          <cell r="G8034" t="str">
            <v>白枣线</v>
          </cell>
          <cell r="H8034">
            <v>0</v>
          </cell>
          <cell r="I8034">
            <v>11.3</v>
          </cell>
          <cell r="J8034">
            <v>11.3</v>
          </cell>
        </row>
        <row r="8035">
          <cell r="C8035" t="str">
            <v>沅陵县</v>
          </cell>
          <cell r="D8035">
            <v>431222</v>
          </cell>
          <cell r="E8035" t="str">
            <v>一类</v>
          </cell>
          <cell r="F8035" t="str">
            <v>Y470431222</v>
          </cell>
          <cell r="G8035" t="str">
            <v>千盘线</v>
          </cell>
          <cell r="H8035">
            <v>0</v>
          </cell>
          <cell r="I8035">
            <v>17.222</v>
          </cell>
          <cell r="J8035">
            <v>17.222</v>
          </cell>
        </row>
        <row r="8036">
          <cell r="C8036" t="str">
            <v>沅陵县</v>
          </cell>
          <cell r="D8036">
            <v>431222</v>
          </cell>
          <cell r="E8036" t="str">
            <v>一类</v>
          </cell>
          <cell r="F8036" t="str">
            <v>Y471431222</v>
          </cell>
          <cell r="G8036" t="str">
            <v>蒙莲线</v>
          </cell>
          <cell r="H8036">
            <v>0</v>
          </cell>
          <cell r="I8036">
            <v>11.638</v>
          </cell>
          <cell r="J8036">
            <v>9.563</v>
          </cell>
        </row>
        <row r="8037">
          <cell r="C8037" t="str">
            <v>沅陵县</v>
          </cell>
          <cell r="D8037">
            <v>431222</v>
          </cell>
          <cell r="E8037" t="str">
            <v>一类</v>
          </cell>
          <cell r="F8037" t="str">
            <v>Y472431222</v>
          </cell>
          <cell r="G8037" t="str">
            <v>乱青线</v>
          </cell>
          <cell r="H8037">
            <v>0</v>
          </cell>
          <cell r="I8037">
            <v>17.254</v>
          </cell>
          <cell r="J8037">
            <v>4.961</v>
          </cell>
        </row>
        <row r="8038">
          <cell r="C8038" t="str">
            <v>沅陵县</v>
          </cell>
          <cell r="D8038">
            <v>431222</v>
          </cell>
          <cell r="E8038" t="str">
            <v>一类</v>
          </cell>
          <cell r="F8038" t="str">
            <v>Y473431222</v>
          </cell>
          <cell r="G8038" t="str">
            <v>高麻线</v>
          </cell>
          <cell r="H8038">
            <v>0</v>
          </cell>
          <cell r="I8038">
            <v>16.194</v>
          </cell>
          <cell r="J8038">
            <v>13.589</v>
          </cell>
        </row>
        <row r="8039">
          <cell r="C8039" t="str">
            <v>沅陵县</v>
          </cell>
          <cell r="D8039">
            <v>431222</v>
          </cell>
          <cell r="E8039" t="str">
            <v>一类</v>
          </cell>
          <cell r="F8039" t="str">
            <v>Y474431222</v>
          </cell>
          <cell r="G8039" t="str">
            <v>马花线</v>
          </cell>
          <cell r="H8039">
            <v>0</v>
          </cell>
          <cell r="I8039">
            <v>25.565</v>
          </cell>
          <cell r="J8039">
            <v>16.592</v>
          </cell>
        </row>
        <row r="8040">
          <cell r="C8040" t="str">
            <v>沅陵县</v>
          </cell>
          <cell r="D8040">
            <v>431222</v>
          </cell>
          <cell r="E8040" t="str">
            <v>一类</v>
          </cell>
          <cell r="F8040" t="str">
            <v>Y475431222</v>
          </cell>
          <cell r="G8040" t="str">
            <v>转豪线</v>
          </cell>
          <cell r="H8040">
            <v>0</v>
          </cell>
          <cell r="I8040">
            <v>7.586</v>
          </cell>
          <cell r="J8040">
            <v>4.162</v>
          </cell>
        </row>
        <row r="8041">
          <cell r="C8041" t="str">
            <v>沅陵县</v>
          </cell>
          <cell r="D8041">
            <v>431222</v>
          </cell>
          <cell r="E8041" t="str">
            <v>一类</v>
          </cell>
          <cell r="F8041" t="str">
            <v>Y476431222</v>
          </cell>
          <cell r="G8041" t="str">
            <v>棋岩线</v>
          </cell>
          <cell r="H8041">
            <v>0</v>
          </cell>
          <cell r="I8041">
            <v>8.711</v>
          </cell>
          <cell r="J8041">
            <v>8.711</v>
          </cell>
        </row>
        <row r="8042">
          <cell r="C8042" t="str">
            <v>沅陵县</v>
          </cell>
          <cell r="D8042">
            <v>431222</v>
          </cell>
          <cell r="E8042" t="str">
            <v>一类</v>
          </cell>
          <cell r="F8042" t="str">
            <v>Y477431222</v>
          </cell>
          <cell r="G8042" t="str">
            <v>沐抱线</v>
          </cell>
          <cell r="H8042">
            <v>0</v>
          </cell>
          <cell r="I8042">
            <v>6.839</v>
          </cell>
          <cell r="J8042">
            <v>6.839</v>
          </cell>
        </row>
        <row r="8043">
          <cell r="C8043" t="str">
            <v>沅陵县</v>
          </cell>
          <cell r="D8043">
            <v>431222</v>
          </cell>
          <cell r="E8043" t="str">
            <v>一类</v>
          </cell>
          <cell r="F8043" t="str">
            <v>Y478431222</v>
          </cell>
          <cell r="G8043" t="str">
            <v>溪赵线</v>
          </cell>
          <cell r="H8043">
            <v>0</v>
          </cell>
          <cell r="I8043">
            <v>17.547</v>
          </cell>
          <cell r="J8043">
            <v>0</v>
          </cell>
        </row>
        <row r="8044">
          <cell r="C8044" t="str">
            <v>沅陵县</v>
          </cell>
          <cell r="D8044">
            <v>431222</v>
          </cell>
          <cell r="E8044" t="str">
            <v>一类</v>
          </cell>
          <cell r="F8044" t="str">
            <v>Y479431222</v>
          </cell>
          <cell r="G8044" t="str">
            <v>海牌线</v>
          </cell>
          <cell r="H8044">
            <v>0</v>
          </cell>
          <cell r="I8044">
            <v>9.385</v>
          </cell>
          <cell r="J8044">
            <v>4.939</v>
          </cell>
        </row>
        <row r="8045">
          <cell r="C8045" t="str">
            <v>沅陵县</v>
          </cell>
          <cell r="D8045">
            <v>431222</v>
          </cell>
          <cell r="E8045" t="str">
            <v>一类</v>
          </cell>
          <cell r="F8045" t="str">
            <v>Y480431222</v>
          </cell>
          <cell r="G8045" t="str">
            <v>大桃线</v>
          </cell>
          <cell r="H8045">
            <v>11.351</v>
          </cell>
          <cell r="I8045">
            <v>14.048</v>
          </cell>
          <cell r="J8045">
            <v>2.697</v>
          </cell>
        </row>
        <row r="8046">
          <cell r="C8046" t="str">
            <v>沅陵县</v>
          </cell>
          <cell r="D8046">
            <v>431222</v>
          </cell>
          <cell r="E8046" t="str">
            <v>一类</v>
          </cell>
          <cell r="F8046" t="str">
            <v>Y481431222</v>
          </cell>
          <cell r="G8046" t="str">
            <v>瓦砚线</v>
          </cell>
          <cell r="H8046">
            <v>0</v>
          </cell>
          <cell r="I8046">
            <v>14.595</v>
          </cell>
          <cell r="J8046">
            <v>11.375</v>
          </cell>
        </row>
        <row r="8047">
          <cell r="C8047" t="str">
            <v>沅陵县</v>
          </cell>
          <cell r="D8047">
            <v>431222</v>
          </cell>
          <cell r="E8047" t="str">
            <v>一类</v>
          </cell>
          <cell r="F8047" t="str">
            <v>Y482431222</v>
          </cell>
          <cell r="G8047" t="str">
            <v>大柏线</v>
          </cell>
          <cell r="H8047">
            <v>0</v>
          </cell>
          <cell r="I8047">
            <v>9.274</v>
          </cell>
          <cell r="J8047">
            <v>2.841</v>
          </cell>
        </row>
        <row r="8048">
          <cell r="C8048" t="str">
            <v>沅陵县</v>
          </cell>
          <cell r="D8048">
            <v>431222</v>
          </cell>
          <cell r="E8048" t="str">
            <v>一类</v>
          </cell>
          <cell r="F8048" t="str">
            <v>Y483431222</v>
          </cell>
          <cell r="G8048" t="str">
            <v>落高线</v>
          </cell>
          <cell r="H8048">
            <v>0</v>
          </cell>
          <cell r="I8048">
            <v>8.363</v>
          </cell>
          <cell r="J8048">
            <v>2.834</v>
          </cell>
        </row>
        <row r="8049">
          <cell r="C8049" t="str">
            <v>沅陵县</v>
          </cell>
          <cell r="D8049">
            <v>431222</v>
          </cell>
          <cell r="E8049" t="str">
            <v>一类</v>
          </cell>
          <cell r="F8049" t="str">
            <v>Y484431222</v>
          </cell>
          <cell r="G8049" t="str">
            <v>验沙线</v>
          </cell>
          <cell r="H8049">
            <v>0</v>
          </cell>
          <cell r="I8049">
            <v>5.037</v>
          </cell>
          <cell r="J8049">
            <v>5.037</v>
          </cell>
        </row>
        <row r="8050">
          <cell r="C8050" t="str">
            <v>沅陵县</v>
          </cell>
          <cell r="D8050">
            <v>431222</v>
          </cell>
          <cell r="E8050" t="str">
            <v>一类</v>
          </cell>
          <cell r="F8050" t="str">
            <v>Y485431222</v>
          </cell>
          <cell r="G8050" t="str">
            <v>幸水线</v>
          </cell>
          <cell r="H8050">
            <v>0</v>
          </cell>
          <cell r="I8050">
            <v>11.932</v>
          </cell>
          <cell r="J8050">
            <v>6.913</v>
          </cell>
        </row>
        <row r="8051">
          <cell r="C8051" t="str">
            <v>沅陵县</v>
          </cell>
          <cell r="D8051">
            <v>431222</v>
          </cell>
          <cell r="E8051" t="str">
            <v>一类</v>
          </cell>
          <cell r="F8051" t="str">
            <v>Y486431222</v>
          </cell>
          <cell r="G8051" t="str">
            <v>清楠线</v>
          </cell>
          <cell r="H8051">
            <v>0</v>
          </cell>
          <cell r="I8051">
            <v>7.001</v>
          </cell>
          <cell r="J8051">
            <v>7.001</v>
          </cell>
        </row>
        <row r="8052">
          <cell r="C8052" t="str">
            <v>沅陵县</v>
          </cell>
          <cell r="D8052">
            <v>431222</v>
          </cell>
          <cell r="E8052" t="str">
            <v>一类</v>
          </cell>
          <cell r="F8052" t="str">
            <v>Y489431222</v>
          </cell>
          <cell r="G8052" t="str">
            <v>关杨线</v>
          </cell>
          <cell r="H8052">
            <v>0</v>
          </cell>
          <cell r="I8052">
            <v>4.104</v>
          </cell>
          <cell r="J8052">
            <v>2.417</v>
          </cell>
        </row>
        <row r="8053">
          <cell r="C8053" t="str">
            <v>沅陵县</v>
          </cell>
          <cell r="D8053">
            <v>431222</v>
          </cell>
          <cell r="E8053" t="str">
            <v>一类</v>
          </cell>
          <cell r="F8053" t="str">
            <v>Y491431222</v>
          </cell>
          <cell r="G8053" t="str">
            <v>皇官线</v>
          </cell>
          <cell r="H8053">
            <v>0</v>
          </cell>
          <cell r="I8053">
            <v>16.959</v>
          </cell>
          <cell r="J8053">
            <v>9.925</v>
          </cell>
        </row>
        <row r="8054">
          <cell r="C8054" t="str">
            <v>沅陵县</v>
          </cell>
          <cell r="D8054">
            <v>431222</v>
          </cell>
          <cell r="E8054" t="str">
            <v>一类</v>
          </cell>
          <cell r="F8054" t="str">
            <v>Y493431222</v>
          </cell>
          <cell r="G8054" t="str">
            <v>清黄线</v>
          </cell>
          <cell r="H8054">
            <v>0</v>
          </cell>
          <cell r="I8054">
            <v>6.733</v>
          </cell>
          <cell r="J8054">
            <v>3.289</v>
          </cell>
        </row>
        <row r="8055">
          <cell r="C8055" t="str">
            <v>沅陵县</v>
          </cell>
          <cell r="D8055">
            <v>431222</v>
          </cell>
          <cell r="E8055" t="str">
            <v>一类</v>
          </cell>
          <cell r="F8055" t="str">
            <v>Y494431222</v>
          </cell>
          <cell r="G8055" t="str">
            <v>洪千线</v>
          </cell>
          <cell r="H8055">
            <v>0</v>
          </cell>
          <cell r="I8055">
            <v>6.504</v>
          </cell>
          <cell r="J8055">
            <v>5.667</v>
          </cell>
        </row>
        <row r="8056">
          <cell r="C8056" t="str">
            <v>沅陵县</v>
          </cell>
          <cell r="D8056">
            <v>431222</v>
          </cell>
          <cell r="E8056" t="str">
            <v>一类</v>
          </cell>
          <cell r="F8056" t="str">
            <v>Y495431222</v>
          </cell>
          <cell r="G8056" t="str">
            <v>塘高线</v>
          </cell>
          <cell r="H8056">
            <v>0</v>
          </cell>
          <cell r="I8056">
            <v>4.324</v>
          </cell>
          <cell r="J8056">
            <v>4.324</v>
          </cell>
        </row>
        <row r="8057">
          <cell r="C8057" t="str">
            <v>沅陵县</v>
          </cell>
          <cell r="D8057">
            <v>431222</v>
          </cell>
          <cell r="E8057" t="str">
            <v>一类</v>
          </cell>
          <cell r="F8057" t="str">
            <v>Y496431222</v>
          </cell>
          <cell r="G8057" t="str">
            <v>官柳线</v>
          </cell>
          <cell r="H8057">
            <v>0</v>
          </cell>
          <cell r="I8057">
            <v>7.894</v>
          </cell>
          <cell r="J8057">
            <v>7.894</v>
          </cell>
        </row>
        <row r="8058">
          <cell r="C8058" t="str">
            <v>沅陵县</v>
          </cell>
          <cell r="D8058">
            <v>431222</v>
          </cell>
          <cell r="E8058" t="str">
            <v>一类</v>
          </cell>
          <cell r="F8058" t="str">
            <v>Y498431222</v>
          </cell>
          <cell r="G8058" t="str">
            <v>麻牛线</v>
          </cell>
          <cell r="H8058">
            <v>0</v>
          </cell>
          <cell r="I8058">
            <v>5.103</v>
          </cell>
          <cell r="J8058">
            <v>5.103</v>
          </cell>
        </row>
        <row r="8059">
          <cell r="C8059" t="str">
            <v>沅陵县</v>
          </cell>
          <cell r="D8059">
            <v>431222</v>
          </cell>
          <cell r="E8059" t="str">
            <v>一类</v>
          </cell>
          <cell r="F8059" t="str">
            <v>Y500431222</v>
          </cell>
          <cell r="G8059" t="str">
            <v>大赵线</v>
          </cell>
          <cell r="H8059">
            <v>0</v>
          </cell>
          <cell r="I8059">
            <v>6.775</v>
          </cell>
          <cell r="J8059">
            <v>6.775</v>
          </cell>
        </row>
        <row r="8060">
          <cell r="C8060" t="str">
            <v>沅陵县</v>
          </cell>
          <cell r="D8060">
            <v>431222</v>
          </cell>
          <cell r="E8060" t="str">
            <v>一类</v>
          </cell>
          <cell r="F8060" t="str">
            <v>Z311431222</v>
          </cell>
          <cell r="G8060" t="str">
            <v>场部-马家工区</v>
          </cell>
          <cell r="H8060">
            <v>0</v>
          </cell>
          <cell r="I8060">
            <v>8.375</v>
          </cell>
          <cell r="J8060">
            <v>8.375</v>
          </cell>
        </row>
        <row r="8061">
          <cell r="C8061" t="str">
            <v>沅陵县</v>
          </cell>
          <cell r="D8061">
            <v>431222</v>
          </cell>
          <cell r="E8061" t="str">
            <v>一类</v>
          </cell>
          <cell r="F8061" t="str">
            <v>Z317431222</v>
          </cell>
          <cell r="G8061" t="str">
            <v>陈家溪-陈家溪管理所</v>
          </cell>
          <cell r="H8061">
            <v>0.769</v>
          </cell>
          <cell r="I8061">
            <v>7.673</v>
          </cell>
          <cell r="J8061">
            <v>6.904</v>
          </cell>
        </row>
        <row r="8062">
          <cell r="C8062" t="str">
            <v>沅陵县</v>
          </cell>
          <cell r="D8062">
            <v>431222</v>
          </cell>
          <cell r="E8062" t="str">
            <v>一类</v>
          </cell>
          <cell r="F8062" t="str">
            <v>Z401431222</v>
          </cell>
          <cell r="G8062" t="str">
            <v>四方头至煤矿</v>
          </cell>
          <cell r="H8062">
            <v>0</v>
          </cell>
          <cell r="I8062">
            <v>4.121</v>
          </cell>
          <cell r="J8062">
            <v>4.121</v>
          </cell>
        </row>
        <row r="8063">
          <cell r="C8063" t="str">
            <v>沅陵县</v>
          </cell>
          <cell r="D8063">
            <v>431222</v>
          </cell>
          <cell r="E8063" t="str">
            <v>一类</v>
          </cell>
          <cell r="F8063" t="str">
            <v>Z411431222</v>
          </cell>
          <cell r="G8063" t="str">
            <v>郭溶垭至碣滩茶场</v>
          </cell>
          <cell r="H8063">
            <v>0</v>
          </cell>
          <cell r="I8063">
            <v>6.466</v>
          </cell>
          <cell r="J8063">
            <v>6.466</v>
          </cell>
        </row>
        <row r="8064">
          <cell r="C8064" t="str">
            <v>辰溪县小计</v>
          </cell>
        </row>
        <row r="8064">
          <cell r="J8064">
            <v>408.922</v>
          </cell>
        </row>
        <row r="8065">
          <cell r="C8065" t="str">
            <v>辰溪县</v>
          </cell>
          <cell r="D8065">
            <v>431223</v>
          </cell>
          <cell r="E8065" t="str">
            <v>一类</v>
          </cell>
          <cell r="F8065" t="str">
            <v>C001431223</v>
          </cell>
          <cell r="G8065" t="str">
            <v>田家坳-金坪</v>
          </cell>
          <cell r="H8065">
            <v>0</v>
          </cell>
          <cell r="I8065">
            <v>2.244</v>
          </cell>
          <cell r="J8065">
            <v>2.244</v>
          </cell>
        </row>
        <row r="8066">
          <cell r="C8066" t="str">
            <v>辰溪县</v>
          </cell>
          <cell r="D8066">
            <v>431223</v>
          </cell>
          <cell r="E8066" t="str">
            <v>一类</v>
          </cell>
          <cell r="F8066" t="str">
            <v>C006431223</v>
          </cell>
          <cell r="G8066" t="str">
            <v>清水塘-皇滩桥</v>
          </cell>
          <cell r="H8066">
            <v>0</v>
          </cell>
          <cell r="I8066">
            <v>0.526</v>
          </cell>
          <cell r="J8066">
            <v>0.526</v>
          </cell>
        </row>
        <row r="8067">
          <cell r="C8067" t="str">
            <v>辰溪县</v>
          </cell>
          <cell r="D8067">
            <v>431223</v>
          </cell>
          <cell r="E8067" t="str">
            <v>一类</v>
          </cell>
          <cell r="F8067" t="str">
            <v>C007431223</v>
          </cell>
          <cell r="G8067" t="str">
            <v>瓦寨-村部</v>
          </cell>
          <cell r="H8067">
            <v>0.9</v>
          </cell>
          <cell r="I8067">
            <v>2.714</v>
          </cell>
          <cell r="J8067">
            <v>1.814</v>
          </cell>
        </row>
        <row r="8068">
          <cell r="C8068" t="str">
            <v>辰溪县</v>
          </cell>
          <cell r="D8068">
            <v>431223</v>
          </cell>
          <cell r="E8068" t="str">
            <v>一类</v>
          </cell>
          <cell r="F8068" t="str">
            <v>C008431223</v>
          </cell>
          <cell r="G8068" t="str">
            <v>中溪-溪口</v>
          </cell>
          <cell r="H8068">
            <v>0</v>
          </cell>
          <cell r="I8068">
            <v>3.993</v>
          </cell>
          <cell r="J8068">
            <v>3.993</v>
          </cell>
        </row>
        <row r="8069">
          <cell r="C8069" t="str">
            <v>辰溪县</v>
          </cell>
          <cell r="D8069">
            <v>431223</v>
          </cell>
          <cell r="E8069" t="str">
            <v>一类</v>
          </cell>
          <cell r="F8069" t="str">
            <v>C009431223</v>
          </cell>
          <cell r="G8069" t="str">
            <v>竹坪坳-竹坪</v>
          </cell>
          <cell r="H8069">
            <v>0.694</v>
          </cell>
          <cell r="I8069">
            <v>8.113</v>
          </cell>
          <cell r="J8069">
            <v>2.936</v>
          </cell>
        </row>
        <row r="8070">
          <cell r="C8070" t="str">
            <v>辰溪县</v>
          </cell>
          <cell r="D8070">
            <v>431223</v>
          </cell>
          <cell r="E8070" t="str">
            <v>一类</v>
          </cell>
          <cell r="F8070" t="str">
            <v>C012431223</v>
          </cell>
          <cell r="G8070" t="str">
            <v>溪儿口-柳溪口</v>
          </cell>
          <cell r="H8070">
            <v>0</v>
          </cell>
          <cell r="I8070">
            <v>5.194</v>
          </cell>
          <cell r="J8070">
            <v>5.194</v>
          </cell>
        </row>
        <row r="8071">
          <cell r="C8071" t="str">
            <v>辰溪县</v>
          </cell>
          <cell r="D8071">
            <v>431223</v>
          </cell>
          <cell r="E8071" t="str">
            <v>一类</v>
          </cell>
          <cell r="F8071" t="str">
            <v>C015431223</v>
          </cell>
          <cell r="G8071" t="str">
            <v>伍家坪-伍家坪</v>
          </cell>
          <cell r="H8071">
            <v>0</v>
          </cell>
          <cell r="I8071">
            <v>5.805</v>
          </cell>
          <cell r="J8071">
            <v>5.805</v>
          </cell>
        </row>
        <row r="8072">
          <cell r="C8072" t="str">
            <v>辰溪县</v>
          </cell>
          <cell r="D8072">
            <v>431223</v>
          </cell>
          <cell r="E8072" t="str">
            <v>一类</v>
          </cell>
          <cell r="F8072" t="str">
            <v>C016431223</v>
          </cell>
          <cell r="G8072" t="str">
            <v>陈家塘-青竹坡</v>
          </cell>
          <cell r="H8072">
            <v>0</v>
          </cell>
          <cell r="I8072">
            <v>3.575</v>
          </cell>
          <cell r="J8072">
            <v>1.186</v>
          </cell>
        </row>
        <row r="8073">
          <cell r="C8073" t="str">
            <v>辰溪县</v>
          </cell>
          <cell r="D8073">
            <v>431223</v>
          </cell>
          <cell r="E8073" t="str">
            <v>一类</v>
          </cell>
          <cell r="F8073" t="str">
            <v>C018431223</v>
          </cell>
          <cell r="G8073" t="str">
            <v>神洞溪-小洞子</v>
          </cell>
          <cell r="H8073">
            <v>0</v>
          </cell>
          <cell r="I8073">
            <v>3.592</v>
          </cell>
          <cell r="J8073">
            <v>3.592</v>
          </cell>
        </row>
        <row r="8074">
          <cell r="C8074" t="str">
            <v>辰溪县</v>
          </cell>
          <cell r="D8074">
            <v>431223</v>
          </cell>
          <cell r="E8074" t="str">
            <v>一类</v>
          </cell>
          <cell r="F8074" t="str">
            <v>C023431223</v>
          </cell>
          <cell r="G8074" t="str">
            <v>岩垅坳-王家坪</v>
          </cell>
          <cell r="H8074">
            <v>0</v>
          </cell>
          <cell r="I8074">
            <v>1.807</v>
          </cell>
          <cell r="J8074">
            <v>1.807</v>
          </cell>
        </row>
        <row r="8075">
          <cell r="C8075" t="str">
            <v>辰溪县</v>
          </cell>
          <cell r="D8075">
            <v>431223</v>
          </cell>
          <cell r="E8075" t="str">
            <v>一类</v>
          </cell>
          <cell r="F8075" t="str">
            <v>C026431223</v>
          </cell>
          <cell r="G8075" t="str">
            <v>安坪-骂鹰桥</v>
          </cell>
          <cell r="H8075">
            <v>0</v>
          </cell>
          <cell r="I8075">
            <v>3.796</v>
          </cell>
          <cell r="J8075">
            <v>3.796</v>
          </cell>
        </row>
        <row r="8076">
          <cell r="C8076" t="str">
            <v>辰溪县</v>
          </cell>
          <cell r="D8076">
            <v>431223</v>
          </cell>
          <cell r="E8076" t="str">
            <v>一类</v>
          </cell>
          <cell r="F8076" t="str">
            <v>C027431223</v>
          </cell>
          <cell r="G8076" t="str">
            <v>兵马冲-兵马冲</v>
          </cell>
          <cell r="H8076">
            <v>0</v>
          </cell>
          <cell r="I8076">
            <v>2.237</v>
          </cell>
          <cell r="J8076">
            <v>2.237</v>
          </cell>
        </row>
        <row r="8077">
          <cell r="C8077" t="str">
            <v>辰溪县</v>
          </cell>
          <cell r="D8077">
            <v>431223</v>
          </cell>
          <cell r="E8077" t="str">
            <v>一类</v>
          </cell>
          <cell r="F8077" t="str">
            <v>C029431223</v>
          </cell>
          <cell r="G8077" t="str">
            <v>彭家湾-欧家人</v>
          </cell>
          <cell r="H8077">
            <v>0</v>
          </cell>
          <cell r="I8077">
            <v>5.097</v>
          </cell>
          <cell r="J8077">
            <v>4.389</v>
          </cell>
        </row>
        <row r="8078">
          <cell r="C8078" t="str">
            <v>辰溪县</v>
          </cell>
          <cell r="D8078">
            <v>431223</v>
          </cell>
          <cell r="E8078" t="str">
            <v>一类</v>
          </cell>
          <cell r="F8078" t="str">
            <v>C031431223</v>
          </cell>
          <cell r="G8078" t="str">
            <v>石家洞-金鸡洞</v>
          </cell>
          <cell r="H8078">
            <v>0</v>
          </cell>
          <cell r="I8078">
            <v>6.17</v>
          </cell>
          <cell r="J8078">
            <v>2.571</v>
          </cell>
        </row>
        <row r="8079">
          <cell r="C8079" t="str">
            <v>辰溪县</v>
          </cell>
          <cell r="D8079">
            <v>431223</v>
          </cell>
          <cell r="E8079" t="str">
            <v>一类</v>
          </cell>
          <cell r="F8079" t="str">
            <v>C035431223</v>
          </cell>
          <cell r="G8079" t="str">
            <v>陈家坡-石家塘</v>
          </cell>
          <cell r="H8079">
            <v>0</v>
          </cell>
          <cell r="I8079">
            <v>4.356</v>
          </cell>
          <cell r="J8079">
            <v>4.356</v>
          </cell>
        </row>
        <row r="8080">
          <cell r="C8080" t="str">
            <v>辰溪县</v>
          </cell>
          <cell r="D8080">
            <v>431223</v>
          </cell>
          <cell r="E8080" t="str">
            <v>一类</v>
          </cell>
          <cell r="F8080" t="str">
            <v>C036431223</v>
          </cell>
          <cell r="G8080" t="str">
            <v>尖坡垴-团山</v>
          </cell>
          <cell r="H8080">
            <v>0</v>
          </cell>
          <cell r="I8080">
            <v>2.937</v>
          </cell>
          <cell r="J8080">
            <v>2.937</v>
          </cell>
        </row>
        <row r="8081">
          <cell r="C8081" t="str">
            <v>辰溪县</v>
          </cell>
          <cell r="D8081">
            <v>431223</v>
          </cell>
          <cell r="E8081" t="str">
            <v>一类</v>
          </cell>
          <cell r="F8081" t="str">
            <v>C040431223</v>
          </cell>
          <cell r="G8081" t="str">
            <v>木修平—米家垅</v>
          </cell>
          <cell r="H8081">
            <v>0</v>
          </cell>
          <cell r="I8081">
            <v>3.772</v>
          </cell>
          <cell r="J8081">
            <v>3.772</v>
          </cell>
        </row>
        <row r="8082">
          <cell r="C8082" t="str">
            <v>辰溪县</v>
          </cell>
          <cell r="D8082">
            <v>431223</v>
          </cell>
          <cell r="E8082" t="str">
            <v>一类</v>
          </cell>
          <cell r="F8082" t="str">
            <v>C043431223</v>
          </cell>
          <cell r="G8082" t="str">
            <v>分岔口-分岔口</v>
          </cell>
          <cell r="H8082">
            <v>0</v>
          </cell>
          <cell r="I8082">
            <v>2.439</v>
          </cell>
          <cell r="J8082">
            <v>2.439</v>
          </cell>
        </row>
        <row r="8083">
          <cell r="C8083" t="str">
            <v>辰溪县</v>
          </cell>
          <cell r="D8083">
            <v>431223</v>
          </cell>
          <cell r="E8083" t="str">
            <v>一类</v>
          </cell>
          <cell r="F8083" t="str">
            <v>C049431223</v>
          </cell>
          <cell r="G8083" t="str">
            <v>飞岩口—大板林</v>
          </cell>
          <cell r="H8083">
            <v>0</v>
          </cell>
          <cell r="I8083">
            <v>2.282</v>
          </cell>
          <cell r="J8083">
            <v>2.282</v>
          </cell>
        </row>
        <row r="8084">
          <cell r="C8084" t="str">
            <v>辰溪县</v>
          </cell>
          <cell r="D8084">
            <v>431223</v>
          </cell>
          <cell r="E8084" t="str">
            <v>一类</v>
          </cell>
          <cell r="F8084" t="str">
            <v>C051431223</v>
          </cell>
          <cell r="G8084" t="str">
            <v>交溪-磷肥厂</v>
          </cell>
          <cell r="H8084">
            <v>1.684</v>
          </cell>
          <cell r="I8084">
            <v>4.879</v>
          </cell>
          <cell r="J8084">
            <v>3.195</v>
          </cell>
        </row>
        <row r="8085">
          <cell r="C8085" t="str">
            <v>辰溪县</v>
          </cell>
          <cell r="D8085">
            <v>431223</v>
          </cell>
          <cell r="E8085" t="str">
            <v>一类</v>
          </cell>
          <cell r="F8085" t="str">
            <v>C053431223</v>
          </cell>
          <cell r="G8085" t="str">
            <v>小田冲-小田冲</v>
          </cell>
          <cell r="H8085">
            <v>0</v>
          </cell>
          <cell r="I8085">
            <v>7.768</v>
          </cell>
          <cell r="J8085">
            <v>7.768</v>
          </cell>
        </row>
        <row r="8086">
          <cell r="C8086" t="str">
            <v>辰溪县</v>
          </cell>
          <cell r="D8086">
            <v>431223</v>
          </cell>
          <cell r="E8086" t="str">
            <v>一类</v>
          </cell>
          <cell r="F8086" t="str">
            <v>C058431223</v>
          </cell>
          <cell r="G8086" t="str">
            <v>山丘坡-山丘坡</v>
          </cell>
          <cell r="H8086">
            <v>0</v>
          </cell>
          <cell r="I8086">
            <v>2.558</v>
          </cell>
          <cell r="J8086">
            <v>2.558</v>
          </cell>
        </row>
        <row r="8087">
          <cell r="C8087" t="str">
            <v>辰溪县</v>
          </cell>
          <cell r="D8087">
            <v>431223</v>
          </cell>
          <cell r="E8087" t="str">
            <v>一类</v>
          </cell>
          <cell r="F8087" t="str">
            <v>C063431223</v>
          </cell>
          <cell r="G8087" t="str">
            <v>杉木洞-唐家湾</v>
          </cell>
          <cell r="H8087">
            <v>0</v>
          </cell>
          <cell r="I8087">
            <v>4.964</v>
          </cell>
          <cell r="J8087">
            <v>4.964</v>
          </cell>
        </row>
        <row r="8088">
          <cell r="C8088" t="str">
            <v>辰溪县</v>
          </cell>
          <cell r="D8088">
            <v>431223</v>
          </cell>
          <cell r="E8088" t="str">
            <v>一类</v>
          </cell>
          <cell r="F8088" t="str">
            <v>C067431223</v>
          </cell>
          <cell r="G8088" t="str">
            <v>枫香坪-方家湾</v>
          </cell>
          <cell r="H8088">
            <v>0</v>
          </cell>
          <cell r="I8088">
            <v>4.284</v>
          </cell>
          <cell r="J8088">
            <v>4.284</v>
          </cell>
        </row>
        <row r="8089">
          <cell r="C8089" t="str">
            <v>辰溪县</v>
          </cell>
          <cell r="D8089">
            <v>431223</v>
          </cell>
          <cell r="E8089" t="str">
            <v>一类</v>
          </cell>
          <cell r="F8089" t="str">
            <v>C071431223</v>
          </cell>
          <cell r="G8089" t="str">
            <v>杨梅树-烟竹坪</v>
          </cell>
          <cell r="H8089">
            <v>0</v>
          </cell>
          <cell r="I8089">
            <v>3.592</v>
          </cell>
          <cell r="J8089">
            <v>3.592</v>
          </cell>
        </row>
        <row r="8090">
          <cell r="C8090" t="str">
            <v>辰溪县</v>
          </cell>
          <cell r="D8090">
            <v>431223</v>
          </cell>
          <cell r="E8090" t="str">
            <v>一类</v>
          </cell>
          <cell r="F8090" t="str">
            <v>C078431223</v>
          </cell>
          <cell r="G8090" t="str">
            <v>瞿木塘-长路坪</v>
          </cell>
          <cell r="H8090">
            <v>0</v>
          </cell>
          <cell r="I8090">
            <v>5.274</v>
          </cell>
          <cell r="J8090">
            <v>2.396</v>
          </cell>
        </row>
        <row r="8091">
          <cell r="C8091" t="str">
            <v>辰溪县</v>
          </cell>
          <cell r="D8091">
            <v>431223</v>
          </cell>
          <cell r="E8091" t="str">
            <v>一类</v>
          </cell>
          <cell r="F8091" t="str">
            <v>C086431223</v>
          </cell>
          <cell r="G8091" t="str">
            <v>辛木湾-赵家湾</v>
          </cell>
          <cell r="H8091">
            <v>0</v>
          </cell>
          <cell r="I8091">
            <v>2.018</v>
          </cell>
          <cell r="J8091">
            <v>2.018</v>
          </cell>
        </row>
        <row r="8092">
          <cell r="C8092" t="str">
            <v>辰溪县</v>
          </cell>
          <cell r="D8092">
            <v>431223</v>
          </cell>
          <cell r="E8092" t="str">
            <v>一类</v>
          </cell>
          <cell r="F8092" t="str">
            <v>C092431223</v>
          </cell>
          <cell r="G8092" t="str">
            <v>孔冲小学-板溪</v>
          </cell>
          <cell r="H8092">
            <v>0</v>
          </cell>
          <cell r="I8092">
            <v>4.335</v>
          </cell>
          <cell r="J8092">
            <v>4.335</v>
          </cell>
        </row>
        <row r="8093">
          <cell r="C8093" t="str">
            <v>辰溪县</v>
          </cell>
          <cell r="D8093">
            <v>431223</v>
          </cell>
          <cell r="E8093" t="str">
            <v>一类</v>
          </cell>
          <cell r="F8093" t="str">
            <v>C099431223</v>
          </cell>
          <cell r="G8093" t="str">
            <v>庙山坳至蛇垅</v>
          </cell>
          <cell r="H8093">
            <v>0</v>
          </cell>
          <cell r="I8093">
            <v>3.591</v>
          </cell>
          <cell r="J8093">
            <v>3.591</v>
          </cell>
        </row>
        <row r="8094">
          <cell r="C8094" t="str">
            <v>辰溪县</v>
          </cell>
          <cell r="D8094">
            <v>431223</v>
          </cell>
          <cell r="E8094" t="str">
            <v>一类</v>
          </cell>
          <cell r="F8094" t="str">
            <v>C103431223</v>
          </cell>
          <cell r="G8094" t="str">
            <v>留田-留田</v>
          </cell>
          <cell r="H8094">
            <v>0</v>
          </cell>
          <cell r="I8094">
            <v>3.428</v>
          </cell>
          <cell r="J8094">
            <v>3.428</v>
          </cell>
        </row>
        <row r="8095">
          <cell r="C8095" t="str">
            <v>辰溪县</v>
          </cell>
          <cell r="D8095">
            <v>431223</v>
          </cell>
          <cell r="E8095" t="str">
            <v>一类</v>
          </cell>
          <cell r="F8095" t="str">
            <v>C106431223</v>
          </cell>
          <cell r="G8095" t="str">
            <v>中庄-高坡</v>
          </cell>
          <cell r="H8095">
            <v>1.896</v>
          </cell>
          <cell r="I8095">
            <v>4.498</v>
          </cell>
          <cell r="J8095">
            <v>2.602</v>
          </cell>
        </row>
        <row r="8096">
          <cell r="C8096" t="str">
            <v>辰溪县</v>
          </cell>
          <cell r="D8096">
            <v>431223</v>
          </cell>
          <cell r="E8096" t="str">
            <v>一类</v>
          </cell>
          <cell r="F8096" t="str">
            <v>C126431223</v>
          </cell>
          <cell r="G8096" t="str">
            <v>含水桥-潭湾</v>
          </cell>
          <cell r="H8096">
            <v>0</v>
          </cell>
          <cell r="I8096">
            <v>5.608</v>
          </cell>
          <cell r="J8096">
            <v>2.499</v>
          </cell>
        </row>
        <row r="8097">
          <cell r="C8097" t="str">
            <v>辰溪县</v>
          </cell>
          <cell r="D8097">
            <v>431223</v>
          </cell>
          <cell r="E8097" t="str">
            <v>一类</v>
          </cell>
          <cell r="F8097" t="str">
            <v>C133431223</v>
          </cell>
          <cell r="G8097" t="str">
            <v>拌泥冲-拌泥冲</v>
          </cell>
          <cell r="H8097">
            <v>0</v>
          </cell>
          <cell r="I8097">
            <v>2.731</v>
          </cell>
          <cell r="J8097">
            <v>2.731</v>
          </cell>
        </row>
        <row r="8098">
          <cell r="C8098" t="str">
            <v>辰溪县</v>
          </cell>
          <cell r="D8098">
            <v>431223</v>
          </cell>
          <cell r="E8098" t="str">
            <v>一类</v>
          </cell>
          <cell r="F8098" t="str">
            <v>C137431223</v>
          </cell>
          <cell r="G8098" t="str">
            <v>郎沙溪-郎沙溪</v>
          </cell>
          <cell r="H8098">
            <v>0</v>
          </cell>
          <cell r="I8098">
            <v>5.543</v>
          </cell>
          <cell r="J8098">
            <v>5.543</v>
          </cell>
        </row>
        <row r="8099">
          <cell r="C8099" t="str">
            <v>辰溪县</v>
          </cell>
          <cell r="D8099">
            <v>431223</v>
          </cell>
          <cell r="E8099" t="str">
            <v>一类</v>
          </cell>
          <cell r="F8099" t="str">
            <v>C138431223</v>
          </cell>
          <cell r="G8099" t="str">
            <v>后塘-思维溪</v>
          </cell>
          <cell r="H8099">
            <v>0</v>
          </cell>
          <cell r="I8099">
            <v>5.174</v>
          </cell>
          <cell r="J8099">
            <v>5.174</v>
          </cell>
        </row>
        <row r="8100">
          <cell r="C8100" t="str">
            <v>辰溪县</v>
          </cell>
          <cell r="D8100">
            <v>431223</v>
          </cell>
          <cell r="E8100" t="str">
            <v>一类</v>
          </cell>
          <cell r="F8100" t="str">
            <v>C140431223</v>
          </cell>
          <cell r="G8100" t="str">
            <v>丹山-叶家人</v>
          </cell>
          <cell r="H8100">
            <v>0</v>
          </cell>
          <cell r="I8100">
            <v>6.162</v>
          </cell>
          <cell r="J8100">
            <v>6.162</v>
          </cell>
        </row>
        <row r="8101">
          <cell r="C8101" t="str">
            <v>辰溪县</v>
          </cell>
          <cell r="D8101">
            <v>431223</v>
          </cell>
          <cell r="E8101" t="str">
            <v>一类</v>
          </cell>
          <cell r="F8101" t="str">
            <v>C145431223</v>
          </cell>
          <cell r="G8101" t="str">
            <v>两叉口-缭田村</v>
          </cell>
          <cell r="H8101">
            <v>0</v>
          </cell>
          <cell r="I8101">
            <v>4.166</v>
          </cell>
          <cell r="J8101">
            <v>4.166</v>
          </cell>
        </row>
        <row r="8102">
          <cell r="C8102" t="str">
            <v>辰溪县</v>
          </cell>
          <cell r="D8102">
            <v>431223</v>
          </cell>
          <cell r="E8102" t="str">
            <v>一类</v>
          </cell>
          <cell r="F8102" t="str">
            <v>C152431223</v>
          </cell>
          <cell r="G8102" t="str">
            <v>牛形地至刘家垅</v>
          </cell>
          <cell r="H8102">
            <v>0</v>
          </cell>
          <cell r="I8102">
            <v>1.171</v>
          </cell>
          <cell r="J8102">
            <v>1.171</v>
          </cell>
        </row>
        <row r="8103">
          <cell r="C8103" t="str">
            <v>辰溪县</v>
          </cell>
          <cell r="D8103">
            <v>431223</v>
          </cell>
          <cell r="E8103" t="str">
            <v>一类</v>
          </cell>
          <cell r="F8103" t="str">
            <v>C155431223</v>
          </cell>
          <cell r="G8103" t="str">
            <v>电站-电站</v>
          </cell>
          <cell r="H8103">
            <v>0</v>
          </cell>
          <cell r="I8103">
            <v>1.826</v>
          </cell>
          <cell r="J8103">
            <v>1.826</v>
          </cell>
        </row>
        <row r="8104">
          <cell r="C8104" t="str">
            <v>辰溪县</v>
          </cell>
          <cell r="D8104">
            <v>431223</v>
          </cell>
          <cell r="E8104" t="str">
            <v>一类</v>
          </cell>
          <cell r="F8104" t="str">
            <v>C158431223</v>
          </cell>
          <cell r="G8104" t="str">
            <v>田坳上-田坳上</v>
          </cell>
          <cell r="H8104">
            <v>0</v>
          </cell>
          <cell r="I8104">
            <v>2.683</v>
          </cell>
          <cell r="J8104">
            <v>2.683</v>
          </cell>
        </row>
        <row r="8105">
          <cell r="C8105" t="str">
            <v>辰溪县</v>
          </cell>
          <cell r="D8105">
            <v>431223</v>
          </cell>
          <cell r="E8105" t="str">
            <v>一类</v>
          </cell>
          <cell r="F8105" t="str">
            <v>C159431223</v>
          </cell>
          <cell r="G8105" t="str">
            <v>禾梨丫口-小溪</v>
          </cell>
          <cell r="H8105">
            <v>0</v>
          </cell>
          <cell r="I8105">
            <v>3.048</v>
          </cell>
          <cell r="J8105">
            <v>3.048</v>
          </cell>
        </row>
        <row r="8106">
          <cell r="C8106" t="str">
            <v>辰溪县</v>
          </cell>
          <cell r="D8106">
            <v>431223</v>
          </cell>
          <cell r="E8106" t="str">
            <v>一类</v>
          </cell>
          <cell r="F8106" t="str">
            <v>C162431223</v>
          </cell>
          <cell r="G8106" t="str">
            <v>陈家溪-陈家溪</v>
          </cell>
          <cell r="H8106">
            <v>0</v>
          </cell>
          <cell r="I8106">
            <v>4.724</v>
          </cell>
          <cell r="J8106">
            <v>4.724</v>
          </cell>
        </row>
        <row r="8107">
          <cell r="C8107" t="str">
            <v>辰溪县</v>
          </cell>
          <cell r="D8107">
            <v>431223</v>
          </cell>
          <cell r="E8107" t="str">
            <v>一类</v>
          </cell>
          <cell r="F8107" t="str">
            <v>C167431223</v>
          </cell>
          <cell r="G8107" t="str">
            <v>大溪口-小枣林</v>
          </cell>
          <cell r="H8107">
            <v>0</v>
          </cell>
          <cell r="I8107">
            <v>4.575</v>
          </cell>
          <cell r="J8107">
            <v>4.575</v>
          </cell>
        </row>
        <row r="8108">
          <cell r="C8108" t="str">
            <v>辰溪县</v>
          </cell>
          <cell r="D8108">
            <v>431223</v>
          </cell>
          <cell r="E8108" t="str">
            <v>一类</v>
          </cell>
          <cell r="F8108" t="str">
            <v>C168431223</v>
          </cell>
          <cell r="G8108" t="str">
            <v>寨门-琴坡脚</v>
          </cell>
          <cell r="H8108">
            <v>2.678</v>
          </cell>
          <cell r="I8108">
            <v>5.654</v>
          </cell>
          <cell r="J8108">
            <v>2.976</v>
          </cell>
        </row>
        <row r="8109">
          <cell r="C8109" t="str">
            <v>辰溪县</v>
          </cell>
          <cell r="D8109">
            <v>431223</v>
          </cell>
          <cell r="E8109" t="str">
            <v>一类</v>
          </cell>
          <cell r="F8109" t="str">
            <v>C173431223</v>
          </cell>
          <cell r="G8109" t="str">
            <v>喜鹊塘-山子坡</v>
          </cell>
          <cell r="H8109">
            <v>0</v>
          </cell>
          <cell r="I8109">
            <v>3.16</v>
          </cell>
          <cell r="J8109">
            <v>3.16</v>
          </cell>
        </row>
        <row r="8110">
          <cell r="C8110" t="str">
            <v>辰溪县</v>
          </cell>
          <cell r="D8110">
            <v>431223</v>
          </cell>
          <cell r="E8110" t="str">
            <v>一类</v>
          </cell>
          <cell r="F8110" t="str">
            <v>C177431223</v>
          </cell>
          <cell r="G8110" t="str">
            <v>堆子冲-紫金山</v>
          </cell>
          <cell r="H8110">
            <v>0</v>
          </cell>
          <cell r="I8110">
            <v>0.783</v>
          </cell>
          <cell r="J8110">
            <v>0.783</v>
          </cell>
        </row>
        <row r="8111">
          <cell r="C8111" t="str">
            <v>辰溪县</v>
          </cell>
          <cell r="D8111">
            <v>431223</v>
          </cell>
          <cell r="E8111" t="str">
            <v>一类</v>
          </cell>
          <cell r="F8111" t="str">
            <v>C178431223</v>
          </cell>
          <cell r="G8111" t="str">
            <v>堆子冲-欧家人</v>
          </cell>
          <cell r="H8111">
            <v>0</v>
          </cell>
          <cell r="I8111">
            <v>4.664</v>
          </cell>
          <cell r="J8111">
            <v>4.664</v>
          </cell>
        </row>
        <row r="8112">
          <cell r="C8112" t="str">
            <v>辰溪县</v>
          </cell>
          <cell r="D8112">
            <v>431223</v>
          </cell>
          <cell r="E8112" t="str">
            <v>一类</v>
          </cell>
          <cell r="F8112" t="str">
            <v>C182431223</v>
          </cell>
          <cell r="G8112" t="str">
            <v>麻家湾至周家湾</v>
          </cell>
          <cell r="H8112">
            <v>0</v>
          </cell>
          <cell r="I8112">
            <v>2.498</v>
          </cell>
          <cell r="J8112">
            <v>2.498</v>
          </cell>
        </row>
        <row r="8113">
          <cell r="C8113" t="str">
            <v>辰溪县</v>
          </cell>
          <cell r="D8113">
            <v>431223</v>
          </cell>
          <cell r="E8113" t="str">
            <v>一类</v>
          </cell>
          <cell r="F8113" t="str">
            <v>C187431223</v>
          </cell>
          <cell r="G8113" t="str">
            <v>王土潭-晓滩</v>
          </cell>
          <cell r="H8113">
            <v>0</v>
          </cell>
          <cell r="I8113">
            <v>3.63</v>
          </cell>
          <cell r="J8113">
            <v>3.63</v>
          </cell>
        </row>
        <row r="8114">
          <cell r="C8114" t="str">
            <v>辰溪县</v>
          </cell>
          <cell r="D8114">
            <v>431223</v>
          </cell>
          <cell r="E8114" t="str">
            <v>一类</v>
          </cell>
          <cell r="F8114" t="str">
            <v>C189431223</v>
          </cell>
          <cell r="G8114" t="str">
            <v>华中子校-洞垴上</v>
          </cell>
          <cell r="H8114">
            <v>0</v>
          </cell>
          <cell r="I8114">
            <v>2.996</v>
          </cell>
          <cell r="J8114">
            <v>2.996</v>
          </cell>
        </row>
        <row r="8115">
          <cell r="C8115" t="str">
            <v>辰溪县</v>
          </cell>
          <cell r="D8115">
            <v>431223</v>
          </cell>
          <cell r="E8115" t="str">
            <v>一类</v>
          </cell>
          <cell r="F8115" t="str">
            <v>C190431223</v>
          </cell>
          <cell r="G8115" t="str">
            <v>窖冲坳-鹅公颈</v>
          </cell>
          <cell r="H8115">
            <v>0</v>
          </cell>
          <cell r="I8115">
            <v>4.977</v>
          </cell>
          <cell r="J8115">
            <v>4.977</v>
          </cell>
        </row>
        <row r="8116">
          <cell r="C8116" t="str">
            <v>辰溪县</v>
          </cell>
          <cell r="D8116">
            <v>431223</v>
          </cell>
          <cell r="E8116" t="str">
            <v>一类</v>
          </cell>
          <cell r="F8116" t="str">
            <v>C198431223</v>
          </cell>
          <cell r="G8116" t="str">
            <v>松坪-八达垅</v>
          </cell>
          <cell r="H8116">
            <v>0</v>
          </cell>
          <cell r="I8116">
            <v>1.166</v>
          </cell>
          <cell r="J8116">
            <v>1.165</v>
          </cell>
        </row>
        <row r="8117">
          <cell r="C8117" t="str">
            <v>辰溪县</v>
          </cell>
          <cell r="D8117">
            <v>431223</v>
          </cell>
          <cell r="E8117" t="str">
            <v>一类</v>
          </cell>
          <cell r="F8117" t="str">
            <v>C204431223</v>
          </cell>
          <cell r="G8117" t="str">
            <v>麻田至赊冲</v>
          </cell>
          <cell r="H8117">
            <v>0</v>
          </cell>
          <cell r="I8117">
            <v>2.823</v>
          </cell>
          <cell r="J8117">
            <v>2.818</v>
          </cell>
        </row>
        <row r="8118">
          <cell r="C8118" t="str">
            <v>辰溪县</v>
          </cell>
          <cell r="D8118">
            <v>431223</v>
          </cell>
          <cell r="E8118" t="str">
            <v>一类</v>
          </cell>
          <cell r="F8118" t="str">
            <v>C210431223</v>
          </cell>
          <cell r="G8118" t="str">
            <v>三方头桥至楠木山</v>
          </cell>
          <cell r="H8118">
            <v>0</v>
          </cell>
          <cell r="I8118">
            <v>2.769</v>
          </cell>
          <cell r="J8118">
            <v>2.769</v>
          </cell>
        </row>
        <row r="8119">
          <cell r="C8119" t="str">
            <v>辰溪县</v>
          </cell>
          <cell r="D8119">
            <v>431223</v>
          </cell>
          <cell r="E8119" t="str">
            <v>一类</v>
          </cell>
          <cell r="F8119" t="str">
            <v>C211431223</v>
          </cell>
          <cell r="G8119" t="str">
            <v>黄金洞-黄金洞</v>
          </cell>
          <cell r="H8119">
            <v>0</v>
          </cell>
          <cell r="I8119">
            <v>4.241</v>
          </cell>
          <cell r="J8119">
            <v>1.463</v>
          </cell>
        </row>
        <row r="8120">
          <cell r="C8120" t="str">
            <v>辰溪县</v>
          </cell>
          <cell r="D8120">
            <v>431223</v>
          </cell>
          <cell r="E8120" t="str">
            <v>一类</v>
          </cell>
          <cell r="F8120" t="str">
            <v>C224431223</v>
          </cell>
          <cell r="G8120" t="str">
            <v>弱鹰坳—葛藤溪</v>
          </cell>
          <cell r="H8120">
            <v>0</v>
          </cell>
          <cell r="I8120">
            <v>3.009</v>
          </cell>
          <cell r="J8120">
            <v>3.009</v>
          </cell>
        </row>
        <row r="8121">
          <cell r="C8121" t="str">
            <v>辰溪县</v>
          </cell>
          <cell r="D8121">
            <v>431223</v>
          </cell>
          <cell r="E8121" t="str">
            <v>一类</v>
          </cell>
          <cell r="F8121" t="str">
            <v>C254431223</v>
          </cell>
          <cell r="G8121" t="str">
            <v>松坪-栗树坪</v>
          </cell>
          <cell r="H8121">
            <v>0</v>
          </cell>
          <cell r="I8121">
            <v>1.227</v>
          </cell>
          <cell r="J8121">
            <v>1.041</v>
          </cell>
        </row>
        <row r="8122">
          <cell r="C8122" t="str">
            <v>辰溪县</v>
          </cell>
          <cell r="D8122">
            <v>431223</v>
          </cell>
          <cell r="E8122" t="str">
            <v>一类</v>
          </cell>
          <cell r="F8122" t="str">
            <v>C255431223</v>
          </cell>
          <cell r="G8122" t="str">
            <v>娘屋坪-柳界</v>
          </cell>
          <cell r="H8122">
            <v>3.497</v>
          </cell>
          <cell r="I8122">
            <v>3.797</v>
          </cell>
          <cell r="J8122">
            <v>0.3</v>
          </cell>
        </row>
        <row r="8123">
          <cell r="C8123" t="str">
            <v>辰溪县</v>
          </cell>
          <cell r="D8123">
            <v>431223</v>
          </cell>
          <cell r="E8123" t="str">
            <v>一类</v>
          </cell>
          <cell r="F8123" t="str">
            <v>C256431223</v>
          </cell>
          <cell r="G8123" t="str">
            <v>仙女坝-坨里</v>
          </cell>
          <cell r="H8123">
            <v>0</v>
          </cell>
          <cell r="I8123">
            <v>2.079</v>
          </cell>
          <cell r="J8123">
            <v>2.079</v>
          </cell>
        </row>
        <row r="8124">
          <cell r="C8124" t="str">
            <v>辰溪县</v>
          </cell>
          <cell r="D8124">
            <v>431223</v>
          </cell>
          <cell r="E8124" t="str">
            <v>一类</v>
          </cell>
          <cell r="F8124" t="str">
            <v>C263431223</v>
          </cell>
          <cell r="G8124" t="str">
            <v>桑木溪-桑木溪</v>
          </cell>
          <cell r="H8124">
            <v>0</v>
          </cell>
          <cell r="I8124">
            <v>4.545</v>
          </cell>
          <cell r="J8124">
            <v>4.545</v>
          </cell>
        </row>
        <row r="8125">
          <cell r="C8125" t="str">
            <v>辰溪县</v>
          </cell>
          <cell r="D8125">
            <v>431223</v>
          </cell>
          <cell r="E8125" t="str">
            <v>一类</v>
          </cell>
          <cell r="F8125" t="str">
            <v>C270431223</v>
          </cell>
          <cell r="G8125" t="str">
            <v>林场-鸡岩</v>
          </cell>
          <cell r="H8125">
            <v>0</v>
          </cell>
          <cell r="I8125">
            <v>3.015</v>
          </cell>
          <cell r="J8125">
            <v>3.015</v>
          </cell>
        </row>
        <row r="8126">
          <cell r="C8126" t="str">
            <v>辰溪县</v>
          </cell>
          <cell r="D8126">
            <v>431223</v>
          </cell>
          <cell r="E8126" t="str">
            <v>一类</v>
          </cell>
          <cell r="F8126" t="str">
            <v>C294431223</v>
          </cell>
          <cell r="G8126" t="str">
            <v>小全地-青竹坡</v>
          </cell>
          <cell r="H8126">
            <v>2.393</v>
          </cell>
          <cell r="I8126">
            <v>9.726</v>
          </cell>
          <cell r="J8126">
            <v>3.141</v>
          </cell>
        </row>
        <row r="8127">
          <cell r="C8127" t="str">
            <v>辰溪县</v>
          </cell>
          <cell r="D8127">
            <v>431223</v>
          </cell>
          <cell r="E8127" t="str">
            <v>一类</v>
          </cell>
          <cell r="F8127" t="str">
            <v>C299431223</v>
          </cell>
          <cell r="G8127" t="str">
            <v>圳头-计议界</v>
          </cell>
          <cell r="H8127">
            <v>4.524</v>
          </cell>
          <cell r="I8127">
            <v>12.994</v>
          </cell>
          <cell r="J8127">
            <v>2.567</v>
          </cell>
        </row>
        <row r="8128">
          <cell r="C8128" t="str">
            <v>辰溪县</v>
          </cell>
          <cell r="D8128">
            <v>431223</v>
          </cell>
          <cell r="E8128" t="str">
            <v>一类</v>
          </cell>
          <cell r="F8128" t="str">
            <v>C327431223</v>
          </cell>
          <cell r="G8128" t="str">
            <v>小溪河-岩头河</v>
          </cell>
          <cell r="H8128">
            <v>0</v>
          </cell>
          <cell r="I8128">
            <v>2.053</v>
          </cell>
          <cell r="J8128">
            <v>1.137</v>
          </cell>
        </row>
        <row r="8129">
          <cell r="C8129" t="str">
            <v>辰溪县</v>
          </cell>
          <cell r="D8129">
            <v>431223</v>
          </cell>
          <cell r="E8129" t="str">
            <v>一类</v>
          </cell>
          <cell r="F8129" t="str">
            <v>CF56431223</v>
          </cell>
          <cell r="G8129" t="str">
            <v>黑冲坳至田坳</v>
          </cell>
          <cell r="H8129">
            <v>0</v>
          </cell>
          <cell r="I8129">
            <v>1.681</v>
          </cell>
          <cell r="J8129">
            <v>1.681</v>
          </cell>
        </row>
        <row r="8130">
          <cell r="C8130" t="str">
            <v>辰溪县</v>
          </cell>
          <cell r="D8130">
            <v>431223</v>
          </cell>
          <cell r="E8130" t="str">
            <v>一类</v>
          </cell>
          <cell r="F8130" t="str">
            <v>X036431223</v>
          </cell>
          <cell r="G8130" t="str">
            <v>扶地湾-修溪乡</v>
          </cell>
          <cell r="H8130">
            <v>0</v>
          </cell>
          <cell r="I8130">
            <v>28.538</v>
          </cell>
          <cell r="J8130">
            <v>5.223</v>
          </cell>
        </row>
        <row r="8131">
          <cell r="C8131" t="str">
            <v>辰溪县</v>
          </cell>
          <cell r="D8131">
            <v>431223</v>
          </cell>
          <cell r="E8131" t="str">
            <v>一类</v>
          </cell>
          <cell r="F8131" t="str">
            <v>X039431223</v>
          </cell>
          <cell r="G8131" t="str">
            <v>石碧乡-安坪镇</v>
          </cell>
          <cell r="H8131">
            <v>0</v>
          </cell>
          <cell r="I8131">
            <v>11.897</v>
          </cell>
          <cell r="J8131">
            <v>5.589</v>
          </cell>
        </row>
        <row r="8132">
          <cell r="C8132" t="str">
            <v>辰溪县</v>
          </cell>
          <cell r="D8132">
            <v>431223</v>
          </cell>
          <cell r="E8132" t="str">
            <v>一类</v>
          </cell>
          <cell r="F8132" t="str">
            <v>X040431223</v>
          </cell>
          <cell r="G8132" t="str">
            <v>后塘瑶族乡-苏木溪瑶族乡</v>
          </cell>
          <cell r="H8132">
            <v>0</v>
          </cell>
          <cell r="I8132">
            <v>12.16</v>
          </cell>
          <cell r="J8132">
            <v>0.783</v>
          </cell>
        </row>
        <row r="8133">
          <cell r="C8133" t="str">
            <v>辰溪县</v>
          </cell>
          <cell r="D8133">
            <v>431223</v>
          </cell>
          <cell r="E8133" t="str">
            <v>一类</v>
          </cell>
          <cell r="F8133" t="str">
            <v>X041431223</v>
          </cell>
          <cell r="G8133" t="str">
            <v>孝坪镇-锦滨乡</v>
          </cell>
          <cell r="H8133">
            <v>0</v>
          </cell>
          <cell r="I8133">
            <v>30.901</v>
          </cell>
          <cell r="J8133">
            <v>10.336</v>
          </cell>
        </row>
        <row r="8134">
          <cell r="C8134" t="str">
            <v>辰溪县</v>
          </cell>
          <cell r="D8134">
            <v>431223</v>
          </cell>
          <cell r="E8134" t="str">
            <v>一类</v>
          </cell>
          <cell r="F8134" t="str">
            <v>X044431223</v>
          </cell>
          <cell r="G8134" t="str">
            <v>修溪乡-水井湾</v>
          </cell>
          <cell r="H8134">
            <v>2.496</v>
          </cell>
          <cell r="I8134">
            <v>16.153</v>
          </cell>
          <cell r="J8134">
            <v>5.46</v>
          </cell>
        </row>
        <row r="8135">
          <cell r="C8135" t="str">
            <v>辰溪县</v>
          </cell>
          <cell r="D8135">
            <v>431223</v>
          </cell>
          <cell r="E8135" t="str">
            <v>一类</v>
          </cell>
          <cell r="F8135" t="str">
            <v>X053431223</v>
          </cell>
          <cell r="G8135" t="str">
            <v>高鼓塘至团坡</v>
          </cell>
          <cell r="H8135">
            <v>0</v>
          </cell>
          <cell r="I8135">
            <v>6.441</v>
          </cell>
          <cell r="J8135">
            <v>6.441</v>
          </cell>
        </row>
        <row r="8136">
          <cell r="C8136" t="str">
            <v>辰溪县</v>
          </cell>
          <cell r="D8136">
            <v>431223</v>
          </cell>
          <cell r="E8136" t="str">
            <v>一类</v>
          </cell>
          <cell r="F8136" t="str">
            <v>Y601431223</v>
          </cell>
          <cell r="G8136" t="str">
            <v>选场村-杨梅坳村</v>
          </cell>
          <cell r="H8136">
            <v>0</v>
          </cell>
          <cell r="I8136">
            <v>18.029</v>
          </cell>
          <cell r="J8136">
            <v>6.448</v>
          </cell>
        </row>
        <row r="8137">
          <cell r="C8137" t="str">
            <v>辰溪县</v>
          </cell>
          <cell r="D8137">
            <v>431223</v>
          </cell>
          <cell r="E8137" t="str">
            <v>一类</v>
          </cell>
          <cell r="F8137" t="str">
            <v>Y602431223</v>
          </cell>
          <cell r="G8137" t="str">
            <v>坪里村-坪里村</v>
          </cell>
          <cell r="H8137">
            <v>0</v>
          </cell>
          <cell r="I8137">
            <v>5.621</v>
          </cell>
          <cell r="J8137">
            <v>2.192</v>
          </cell>
        </row>
        <row r="8138">
          <cell r="C8138" t="str">
            <v>辰溪县</v>
          </cell>
          <cell r="D8138">
            <v>431223</v>
          </cell>
          <cell r="E8138" t="str">
            <v>一类</v>
          </cell>
          <cell r="F8138" t="str">
            <v>Y605431223</v>
          </cell>
          <cell r="G8138" t="str">
            <v>猪槽溪村-竹桥村</v>
          </cell>
          <cell r="H8138">
            <v>0</v>
          </cell>
          <cell r="I8138">
            <v>11.64</v>
          </cell>
          <cell r="J8138">
            <v>2.918</v>
          </cell>
        </row>
        <row r="8139">
          <cell r="C8139" t="str">
            <v>辰溪县</v>
          </cell>
          <cell r="D8139">
            <v>431223</v>
          </cell>
          <cell r="E8139" t="str">
            <v>一类</v>
          </cell>
          <cell r="F8139" t="str">
            <v>Y606431223</v>
          </cell>
          <cell r="G8139" t="str">
            <v>C016-S279</v>
          </cell>
          <cell r="H8139">
            <v>0</v>
          </cell>
          <cell r="I8139">
            <v>3.592</v>
          </cell>
          <cell r="J8139">
            <v>3.592</v>
          </cell>
        </row>
        <row r="8140">
          <cell r="C8140" t="str">
            <v>辰溪县</v>
          </cell>
          <cell r="D8140">
            <v>431223</v>
          </cell>
          <cell r="E8140" t="str">
            <v>一类</v>
          </cell>
          <cell r="F8140" t="str">
            <v>Y610431223</v>
          </cell>
          <cell r="G8140" t="str">
            <v>椒坪溪村-狮子岩村</v>
          </cell>
          <cell r="H8140">
            <v>0</v>
          </cell>
          <cell r="I8140">
            <v>9.017</v>
          </cell>
          <cell r="J8140">
            <v>8.428</v>
          </cell>
        </row>
        <row r="8141">
          <cell r="C8141" t="str">
            <v>辰溪县</v>
          </cell>
          <cell r="D8141">
            <v>431223</v>
          </cell>
          <cell r="E8141" t="str">
            <v>一类</v>
          </cell>
          <cell r="F8141" t="str">
            <v>Y611431223</v>
          </cell>
          <cell r="G8141" t="str">
            <v>六地坨村-S358</v>
          </cell>
          <cell r="H8141">
            <v>0</v>
          </cell>
          <cell r="I8141">
            <v>4.199</v>
          </cell>
          <cell r="J8141">
            <v>4.199</v>
          </cell>
        </row>
        <row r="8142">
          <cell r="C8142" t="str">
            <v>辰溪县</v>
          </cell>
          <cell r="D8142">
            <v>431223</v>
          </cell>
          <cell r="E8142" t="str">
            <v>一类</v>
          </cell>
          <cell r="F8142" t="str">
            <v>Y614431223</v>
          </cell>
          <cell r="G8142" t="str">
            <v>X021-杨溪村</v>
          </cell>
          <cell r="H8142">
            <v>0</v>
          </cell>
          <cell r="I8142">
            <v>6.231</v>
          </cell>
          <cell r="J8142">
            <v>3.753</v>
          </cell>
        </row>
        <row r="8143">
          <cell r="C8143" t="str">
            <v>辰溪县</v>
          </cell>
          <cell r="D8143">
            <v>431223</v>
          </cell>
          <cell r="E8143" t="str">
            <v>一类</v>
          </cell>
          <cell r="F8143" t="str">
            <v>Y616431223</v>
          </cell>
          <cell r="G8143" t="str">
            <v>S279-土溪坎村</v>
          </cell>
          <cell r="H8143">
            <v>0</v>
          </cell>
          <cell r="I8143">
            <v>6.194</v>
          </cell>
          <cell r="J8143">
            <v>3.053</v>
          </cell>
        </row>
        <row r="8144">
          <cell r="C8144" t="str">
            <v>辰溪县</v>
          </cell>
          <cell r="D8144">
            <v>431223</v>
          </cell>
          <cell r="E8144" t="str">
            <v>一类</v>
          </cell>
          <cell r="F8144" t="str">
            <v>Y621431223</v>
          </cell>
          <cell r="G8144" t="str">
            <v>苏家滩村-松林溪村</v>
          </cell>
          <cell r="H8144">
            <v>0</v>
          </cell>
          <cell r="I8144">
            <v>3.47</v>
          </cell>
          <cell r="J8144">
            <v>3.47</v>
          </cell>
        </row>
        <row r="8145">
          <cell r="C8145" t="str">
            <v>辰溪县</v>
          </cell>
          <cell r="D8145">
            <v>431223</v>
          </cell>
          <cell r="E8145" t="str">
            <v>一类</v>
          </cell>
          <cell r="F8145" t="str">
            <v>Y623431223</v>
          </cell>
          <cell r="G8145" t="str">
            <v>二龙村-巴卡坳村</v>
          </cell>
          <cell r="H8145">
            <v>0</v>
          </cell>
          <cell r="I8145">
            <v>7.925</v>
          </cell>
          <cell r="J8145">
            <v>3.528</v>
          </cell>
        </row>
        <row r="8146">
          <cell r="C8146" t="str">
            <v>辰溪县</v>
          </cell>
          <cell r="D8146">
            <v>431223</v>
          </cell>
          <cell r="E8146" t="str">
            <v>一类</v>
          </cell>
          <cell r="F8146" t="str">
            <v>Y634431223</v>
          </cell>
          <cell r="G8146" t="str">
            <v>陶家村-田头坪村</v>
          </cell>
          <cell r="H8146">
            <v>0</v>
          </cell>
          <cell r="I8146">
            <v>8.682</v>
          </cell>
          <cell r="J8146">
            <v>2.097</v>
          </cell>
        </row>
        <row r="8147">
          <cell r="C8147" t="str">
            <v>辰溪县</v>
          </cell>
          <cell r="D8147">
            <v>431223</v>
          </cell>
          <cell r="E8147" t="str">
            <v>一类</v>
          </cell>
          <cell r="F8147" t="str">
            <v>Y636431223</v>
          </cell>
          <cell r="G8147" t="str">
            <v>中蒲溪村-C036</v>
          </cell>
          <cell r="H8147">
            <v>0</v>
          </cell>
          <cell r="I8147">
            <v>7.137</v>
          </cell>
          <cell r="J8147">
            <v>0.73</v>
          </cell>
        </row>
        <row r="8148">
          <cell r="C8148" t="str">
            <v>辰溪县</v>
          </cell>
          <cell r="D8148">
            <v>431223</v>
          </cell>
          <cell r="E8148" t="str">
            <v>一类</v>
          </cell>
          <cell r="F8148" t="str">
            <v>Y637431223</v>
          </cell>
          <cell r="G8148" t="str">
            <v>双龙村-黑家溪村</v>
          </cell>
          <cell r="H8148">
            <v>0</v>
          </cell>
          <cell r="I8148">
            <v>13.934</v>
          </cell>
          <cell r="J8148">
            <v>6.877</v>
          </cell>
        </row>
        <row r="8149">
          <cell r="C8149" t="str">
            <v>辰溪县</v>
          </cell>
          <cell r="D8149">
            <v>431223</v>
          </cell>
          <cell r="E8149" t="str">
            <v>一类</v>
          </cell>
          <cell r="F8149" t="str">
            <v>Y638431223</v>
          </cell>
          <cell r="G8149" t="str">
            <v>水獭村-双溪口村</v>
          </cell>
          <cell r="H8149">
            <v>0</v>
          </cell>
          <cell r="I8149">
            <v>5.471</v>
          </cell>
          <cell r="J8149">
            <v>5.471</v>
          </cell>
        </row>
        <row r="8150">
          <cell r="C8150" t="str">
            <v>辰溪县</v>
          </cell>
          <cell r="D8150">
            <v>431223</v>
          </cell>
          <cell r="E8150" t="str">
            <v>一类</v>
          </cell>
          <cell r="F8150" t="str">
            <v>Y639431223</v>
          </cell>
          <cell r="G8150" t="str">
            <v>茶田垅村-X160</v>
          </cell>
          <cell r="H8150">
            <v>0</v>
          </cell>
          <cell r="I8150">
            <v>3.083</v>
          </cell>
          <cell r="J8150">
            <v>3.083</v>
          </cell>
        </row>
        <row r="8151">
          <cell r="C8151" t="str">
            <v>辰溪县</v>
          </cell>
          <cell r="D8151">
            <v>431223</v>
          </cell>
          <cell r="E8151" t="str">
            <v>一类</v>
          </cell>
          <cell r="F8151" t="str">
            <v>Y646431223</v>
          </cell>
          <cell r="G8151" t="str">
            <v>方子山村-小龙门村</v>
          </cell>
          <cell r="H8151">
            <v>0</v>
          </cell>
          <cell r="I8151">
            <v>4.605</v>
          </cell>
          <cell r="J8151">
            <v>4.605</v>
          </cell>
        </row>
        <row r="8152">
          <cell r="C8152" t="str">
            <v>辰溪县</v>
          </cell>
          <cell r="D8152">
            <v>431223</v>
          </cell>
          <cell r="E8152" t="str">
            <v>一类</v>
          </cell>
          <cell r="F8152" t="str">
            <v>Y649431223</v>
          </cell>
          <cell r="G8152" t="str">
            <v>Y632-S270</v>
          </cell>
          <cell r="H8152">
            <v>0</v>
          </cell>
          <cell r="I8152">
            <v>6.367</v>
          </cell>
          <cell r="J8152">
            <v>0.599</v>
          </cell>
        </row>
        <row r="8153">
          <cell r="C8153" t="str">
            <v>辰溪县</v>
          </cell>
          <cell r="D8153">
            <v>431223</v>
          </cell>
          <cell r="E8153" t="str">
            <v>一类</v>
          </cell>
          <cell r="F8153" t="str">
            <v>Y650431223</v>
          </cell>
          <cell r="G8153" t="str">
            <v>柘木屯-王羊屯</v>
          </cell>
          <cell r="H8153">
            <v>0</v>
          </cell>
          <cell r="I8153">
            <v>7.001</v>
          </cell>
          <cell r="J8153">
            <v>2.573</v>
          </cell>
        </row>
        <row r="8154">
          <cell r="C8154" t="str">
            <v>辰溪县</v>
          </cell>
          <cell r="D8154">
            <v>431223</v>
          </cell>
          <cell r="E8154" t="str">
            <v>一类</v>
          </cell>
          <cell r="F8154" t="str">
            <v>Y652431223</v>
          </cell>
          <cell r="G8154" t="str">
            <v>S358-凉水井村</v>
          </cell>
          <cell r="H8154">
            <v>0</v>
          </cell>
          <cell r="I8154">
            <v>6.47</v>
          </cell>
          <cell r="J8154">
            <v>6.47</v>
          </cell>
        </row>
        <row r="8155">
          <cell r="C8155" t="str">
            <v>辰溪县</v>
          </cell>
          <cell r="D8155">
            <v>431223</v>
          </cell>
          <cell r="E8155" t="str">
            <v>一类</v>
          </cell>
          <cell r="F8155" t="str">
            <v>Y658431223</v>
          </cell>
          <cell r="G8155" t="str">
            <v>枫香坡村-枫香坡村</v>
          </cell>
          <cell r="H8155">
            <v>3.189</v>
          </cell>
          <cell r="I8155">
            <v>5.202</v>
          </cell>
          <cell r="J8155">
            <v>2.013</v>
          </cell>
        </row>
        <row r="8156">
          <cell r="C8156" t="str">
            <v>辰溪县</v>
          </cell>
          <cell r="D8156">
            <v>431223</v>
          </cell>
          <cell r="E8156" t="str">
            <v>一类</v>
          </cell>
          <cell r="F8156" t="str">
            <v>Y659431223</v>
          </cell>
          <cell r="G8156" t="str">
            <v>大禾田村-大禾田村</v>
          </cell>
          <cell r="H8156">
            <v>0</v>
          </cell>
          <cell r="I8156">
            <v>7.712</v>
          </cell>
          <cell r="J8156">
            <v>2.225</v>
          </cell>
        </row>
        <row r="8157">
          <cell r="C8157" t="str">
            <v>辰溪县</v>
          </cell>
          <cell r="D8157">
            <v>431223</v>
          </cell>
          <cell r="E8157" t="str">
            <v>一类</v>
          </cell>
          <cell r="F8157" t="str">
            <v>Y660431223</v>
          </cell>
          <cell r="G8157" t="str">
            <v>老院子村-岩桥坪村</v>
          </cell>
          <cell r="H8157">
            <v>0</v>
          </cell>
          <cell r="I8157">
            <v>2.602</v>
          </cell>
          <cell r="J8157">
            <v>2.602</v>
          </cell>
        </row>
        <row r="8158">
          <cell r="C8158" t="str">
            <v>辰溪县</v>
          </cell>
          <cell r="D8158">
            <v>431223</v>
          </cell>
          <cell r="E8158" t="str">
            <v>一类</v>
          </cell>
          <cell r="F8158" t="str">
            <v>Y662431223</v>
          </cell>
          <cell r="G8158" t="str">
            <v>河垅坪村-河垅坪村</v>
          </cell>
          <cell r="H8158">
            <v>0</v>
          </cell>
          <cell r="I8158">
            <v>8.483</v>
          </cell>
          <cell r="J8158">
            <v>3.698</v>
          </cell>
        </row>
        <row r="8159">
          <cell r="C8159" t="str">
            <v>辰溪县</v>
          </cell>
          <cell r="D8159">
            <v>431223</v>
          </cell>
          <cell r="E8159" t="str">
            <v>一类</v>
          </cell>
          <cell r="F8159" t="str">
            <v>Y666431223</v>
          </cell>
          <cell r="G8159" t="str">
            <v>安坪村-XA10</v>
          </cell>
          <cell r="H8159">
            <v>0.362</v>
          </cell>
          <cell r="I8159">
            <v>8.036</v>
          </cell>
          <cell r="J8159">
            <v>0.903</v>
          </cell>
        </row>
        <row r="8160">
          <cell r="C8160" t="str">
            <v>辰溪县</v>
          </cell>
          <cell r="D8160">
            <v>431223</v>
          </cell>
          <cell r="E8160" t="str">
            <v>一类</v>
          </cell>
          <cell r="F8160" t="str">
            <v>Y667431223</v>
          </cell>
          <cell r="G8160" t="str">
            <v>大水田村-土桥村</v>
          </cell>
          <cell r="H8160">
            <v>0</v>
          </cell>
          <cell r="I8160">
            <v>9.825</v>
          </cell>
          <cell r="J8160">
            <v>9.825</v>
          </cell>
        </row>
        <row r="8161">
          <cell r="C8161" t="str">
            <v>辰溪县</v>
          </cell>
          <cell r="D8161">
            <v>431223</v>
          </cell>
          <cell r="E8161" t="str">
            <v>一类</v>
          </cell>
          <cell r="F8161" t="str">
            <v>Y669431223</v>
          </cell>
          <cell r="G8161" t="str">
            <v>铜盆洞村-思蒙村</v>
          </cell>
          <cell r="H8161">
            <v>0</v>
          </cell>
          <cell r="I8161">
            <v>9.755</v>
          </cell>
          <cell r="J8161">
            <v>5.809</v>
          </cell>
        </row>
        <row r="8162">
          <cell r="C8162" t="str">
            <v>辰溪县</v>
          </cell>
          <cell r="D8162">
            <v>431223</v>
          </cell>
          <cell r="E8162" t="str">
            <v>一类</v>
          </cell>
          <cell r="F8162" t="str">
            <v>Y670431223</v>
          </cell>
          <cell r="G8162" t="str">
            <v>Y632-桂林村</v>
          </cell>
          <cell r="H8162">
            <v>0</v>
          </cell>
          <cell r="I8162">
            <v>11.616</v>
          </cell>
          <cell r="J8162">
            <v>8.191</v>
          </cell>
        </row>
        <row r="8163">
          <cell r="C8163" t="str">
            <v>辰溪县</v>
          </cell>
          <cell r="D8163">
            <v>431223</v>
          </cell>
          <cell r="E8163" t="str">
            <v>一类</v>
          </cell>
          <cell r="F8163" t="str">
            <v>Y671431223</v>
          </cell>
          <cell r="G8163" t="str">
            <v>天门洞村-三家塘村</v>
          </cell>
          <cell r="H8163">
            <v>0</v>
          </cell>
          <cell r="I8163">
            <v>14.446</v>
          </cell>
          <cell r="J8163">
            <v>7.982</v>
          </cell>
        </row>
        <row r="8164">
          <cell r="C8164" t="str">
            <v>辰溪县</v>
          </cell>
          <cell r="D8164">
            <v>431223</v>
          </cell>
          <cell r="E8164" t="str">
            <v>一类</v>
          </cell>
          <cell r="F8164" t="str">
            <v>Y672431223</v>
          </cell>
          <cell r="G8164" t="str">
            <v>寨上村-付家湾村</v>
          </cell>
          <cell r="H8164">
            <v>0</v>
          </cell>
          <cell r="I8164">
            <v>8.754</v>
          </cell>
          <cell r="J8164">
            <v>8.754</v>
          </cell>
        </row>
        <row r="8165">
          <cell r="C8165" t="str">
            <v>辰溪县</v>
          </cell>
          <cell r="D8165">
            <v>431223</v>
          </cell>
          <cell r="E8165" t="str">
            <v>一类</v>
          </cell>
          <cell r="F8165" t="str">
            <v>Y673431223</v>
          </cell>
          <cell r="G8165" t="str">
            <v>半边月村-坳头村</v>
          </cell>
          <cell r="H8165">
            <v>0</v>
          </cell>
          <cell r="I8165">
            <v>4.21</v>
          </cell>
          <cell r="J8165">
            <v>4.21</v>
          </cell>
        </row>
        <row r="8166">
          <cell r="C8166" t="str">
            <v>辰溪县</v>
          </cell>
          <cell r="D8166">
            <v>431223</v>
          </cell>
          <cell r="E8166" t="str">
            <v>一类</v>
          </cell>
          <cell r="F8166" t="str">
            <v>Y675431223</v>
          </cell>
          <cell r="G8166" t="str">
            <v>白岩冲村-白岩冲村</v>
          </cell>
          <cell r="H8166">
            <v>0</v>
          </cell>
          <cell r="I8166">
            <v>2.854</v>
          </cell>
          <cell r="J8166">
            <v>2.854</v>
          </cell>
        </row>
        <row r="8167">
          <cell r="C8167" t="str">
            <v>辰溪县</v>
          </cell>
          <cell r="D8167">
            <v>431223</v>
          </cell>
          <cell r="E8167" t="str">
            <v>一类</v>
          </cell>
          <cell r="F8167" t="str">
            <v>Y677431223</v>
          </cell>
          <cell r="G8167" t="str">
            <v>龙来坪村-兰家湾村</v>
          </cell>
          <cell r="H8167">
            <v>0</v>
          </cell>
          <cell r="I8167">
            <v>7.905</v>
          </cell>
          <cell r="J8167">
            <v>7.838</v>
          </cell>
        </row>
        <row r="8168">
          <cell r="C8168" t="str">
            <v>辰溪县</v>
          </cell>
          <cell r="D8168">
            <v>431223</v>
          </cell>
          <cell r="E8168" t="str">
            <v>一类</v>
          </cell>
          <cell r="F8168" t="str">
            <v>Y680431223</v>
          </cell>
          <cell r="G8168" t="str">
            <v>龙泉岩村-夏家坪村</v>
          </cell>
          <cell r="H8168">
            <v>0</v>
          </cell>
          <cell r="I8168">
            <v>4.987</v>
          </cell>
          <cell r="J8168">
            <v>4.987</v>
          </cell>
        </row>
        <row r="8169">
          <cell r="C8169" t="str">
            <v>辰溪县</v>
          </cell>
          <cell r="D8169">
            <v>431223</v>
          </cell>
          <cell r="E8169" t="str">
            <v>一类</v>
          </cell>
          <cell r="F8169" t="str">
            <v>Y681431223</v>
          </cell>
          <cell r="G8169" t="str">
            <v>XA09-CZ70</v>
          </cell>
          <cell r="H8169">
            <v>0</v>
          </cell>
          <cell r="I8169">
            <v>3.414</v>
          </cell>
          <cell r="J8169">
            <v>3.414</v>
          </cell>
        </row>
        <row r="8170">
          <cell r="C8170" t="str">
            <v>辰溪县</v>
          </cell>
          <cell r="D8170">
            <v>431223</v>
          </cell>
          <cell r="E8170" t="str">
            <v>一类</v>
          </cell>
          <cell r="F8170" t="str">
            <v>Y696431223</v>
          </cell>
          <cell r="G8170" t="str">
            <v>S284-蛇王垅村</v>
          </cell>
          <cell r="H8170">
            <v>0</v>
          </cell>
          <cell r="I8170">
            <v>6.377</v>
          </cell>
          <cell r="J8170">
            <v>6.377</v>
          </cell>
        </row>
        <row r="8171">
          <cell r="C8171" t="str">
            <v>辰溪县</v>
          </cell>
          <cell r="D8171">
            <v>431223</v>
          </cell>
          <cell r="E8171" t="str">
            <v>一类</v>
          </cell>
          <cell r="F8171" t="str">
            <v>Y697431223</v>
          </cell>
          <cell r="G8171" t="str">
            <v>石牌村-S279</v>
          </cell>
          <cell r="H8171">
            <v>0</v>
          </cell>
          <cell r="I8171">
            <v>4.246</v>
          </cell>
          <cell r="J8171">
            <v>3.151</v>
          </cell>
        </row>
        <row r="8172">
          <cell r="C8172" t="str">
            <v>辰溪县</v>
          </cell>
          <cell r="D8172">
            <v>431223</v>
          </cell>
          <cell r="E8172" t="str">
            <v>一类</v>
          </cell>
          <cell r="F8172" t="str">
            <v>YHF6431223</v>
          </cell>
          <cell r="G8172" t="str">
            <v>东冲湾村-X206</v>
          </cell>
          <cell r="H8172">
            <v>0</v>
          </cell>
          <cell r="I8172">
            <v>6.912</v>
          </cell>
          <cell r="J8172">
            <v>6.912</v>
          </cell>
        </row>
        <row r="8173">
          <cell r="C8173" t="str">
            <v>辰溪县</v>
          </cell>
          <cell r="D8173">
            <v>431223</v>
          </cell>
          <cell r="E8173" t="str">
            <v>一类</v>
          </cell>
          <cell r="F8173" t="str">
            <v>YHG7431223</v>
          </cell>
          <cell r="G8173" t="str">
            <v>桥湾村-龙埠村</v>
          </cell>
          <cell r="H8173">
            <v>0</v>
          </cell>
          <cell r="I8173">
            <v>5.936</v>
          </cell>
          <cell r="J8173">
            <v>5.936</v>
          </cell>
        </row>
        <row r="8174">
          <cell r="C8174" t="str">
            <v>溆浦县小计</v>
          </cell>
        </row>
        <row r="8174">
          <cell r="J8174">
            <v>813.351</v>
          </cell>
        </row>
        <row r="8175">
          <cell r="C8175" t="str">
            <v>溆浦县</v>
          </cell>
          <cell r="D8175">
            <v>431224</v>
          </cell>
          <cell r="E8175" t="str">
            <v>一类</v>
          </cell>
          <cell r="F8175" t="str">
            <v>C004431224</v>
          </cell>
          <cell r="G8175" t="str">
            <v>麻阳水十二组-S308</v>
          </cell>
          <cell r="H8175">
            <v>2.621</v>
          </cell>
          <cell r="I8175">
            <v>4.881</v>
          </cell>
          <cell r="J8175">
            <v>2.26</v>
          </cell>
        </row>
        <row r="8176">
          <cell r="C8176" t="str">
            <v>溆浦县</v>
          </cell>
          <cell r="D8176">
            <v>431224</v>
          </cell>
          <cell r="E8176" t="str">
            <v>一类</v>
          </cell>
          <cell r="F8176" t="str">
            <v>C009431224</v>
          </cell>
          <cell r="G8176" t="str">
            <v>龙鼻桥至王庄锋</v>
          </cell>
          <cell r="H8176">
            <v>0</v>
          </cell>
          <cell r="I8176">
            <v>8.877</v>
          </cell>
          <cell r="J8176">
            <v>8.877</v>
          </cell>
        </row>
        <row r="8177">
          <cell r="C8177" t="str">
            <v>溆浦县</v>
          </cell>
          <cell r="D8177">
            <v>431224</v>
          </cell>
          <cell r="E8177" t="str">
            <v>一类</v>
          </cell>
          <cell r="F8177" t="str">
            <v>C011431224</v>
          </cell>
          <cell r="G8177" t="str">
            <v>寅角田-板栗坪</v>
          </cell>
          <cell r="H8177">
            <v>0</v>
          </cell>
          <cell r="I8177">
            <v>3.794</v>
          </cell>
          <cell r="J8177">
            <v>3.794</v>
          </cell>
        </row>
        <row r="8178">
          <cell r="C8178" t="str">
            <v>溆浦县</v>
          </cell>
          <cell r="D8178">
            <v>431224</v>
          </cell>
          <cell r="E8178" t="str">
            <v>一类</v>
          </cell>
          <cell r="F8178" t="str">
            <v>C013431224</v>
          </cell>
          <cell r="G8178" t="str">
            <v>湖田坪-白竹坡</v>
          </cell>
          <cell r="H8178">
            <v>0</v>
          </cell>
          <cell r="I8178">
            <v>3.084</v>
          </cell>
          <cell r="J8178">
            <v>3.084</v>
          </cell>
        </row>
        <row r="8179">
          <cell r="C8179" t="str">
            <v>溆浦县</v>
          </cell>
          <cell r="D8179">
            <v>431224</v>
          </cell>
          <cell r="E8179" t="str">
            <v>一类</v>
          </cell>
          <cell r="F8179" t="str">
            <v>C017431224</v>
          </cell>
          <cell r="G8179" t="str">
            <v>公鸡-山阳</v>
          </cell>
          <cell r="H8179">
            <v>0</v>
          </cell>
          <cell r="I8179">
            <v>9.65</v>
          </cell>
          <cell r="J8179">
            <v>9.65</v>
          </cell>
        </row>
        <row r="8180">
          <cell r="C8180" t="str">
            <v>溆浦县</v>
          </cell>
          <cell r="D8180">
            <v>431224</v>
          </cell>
          <cell r="E8180" t="str">
            <v>一类</v>
          </cell>
          <cell r="F8180" t="str">
            <v>C018431224</v>
          </cell>
          <cell r="G8180" t="str">
            <v>王溪-乡门</v>
          </cell>
          <cell r="H8180">
            <v>0</v>
          </cell>
          <cell r="I8180">
            <v>7.048</v>
          </cell>
          <cell r="J8180">
            <v>7.048</v>
          </cell>
        </row>
        <row r="8181">
          <cell r="C8181" t="str">
            <v>溆浦县</v>
          </cell>
          <cell r="D8181">
            <v>431224</v>
          </cell>
          <cell r="E8181" t="str">
            <v>一类</v>
          </cell>
          <cell r="F8181" t="str">
            <v>C020431224</v>
          </cell>
          <cell r="G8181" t="str">
            <v>乡门桥-村部</v>
          </cell>
          <cell r="H8181">
            <v>0</v>
          </cell>
          <cell r="I8181">
            <v>2.793</v>
          </cell>
          <cell r="J8181">
            <v>2.793</v>
          </cell>
        </row>
        <row r="8182">
          <cell r="C8182" t="str">
            <v>溆浦县</v>
          </cell>
          <cell r="D8182">
            <v>431224</v>
          </cell>
          <cell r="E8182" t="str">
            <v>一类</v>
          </cell>
          <cell r="F8182" t="str">
            <v>C021431224</v>
          </cell>
          <cell r="G8182" t="str">
            <v>准溪-准溪</v>
          </cell>
          <cell r="H8182">
            <v>3.413</v>
          </cell>
          <cell r="I8182">
            <v>12.274</v>
          </cell>
          <cell r="J8182">
            <v>8.877</v>
          </cell>
        </row>
        <row r="8183">
          <cell r="C8183" t="str">
            <v>溆浦县</v>
          </cell>
          <cell r="D8183">
            <v>431224</v>
          </cell>
          <cell r="E8183" t="str">
            <v>一类</v>
          </cell>
          <cell r="F8183" t="str">
            <v>C024431224</v>
          </cell>
          <cell r="G8183" t="str">
            <v>洞边上-洞边上</v>
          </cell>
          <cell r="H8183">
            <v>3.264</v>
          </cell>
          <cell r="I8183">
            <v>6.549</v>
          </cell>
          <cell r="J8183">
            <v>3.285</v>
          </cell>
        </row>
        <row r="8184">
          <cell r="C8184" t="str">
            <v>溆浦县</v>
          </cell>
          <cell r="D8184">
            <v>431224</v>
          </cell>
          <cell r="E8184" t="str">
            <v>一类</v>
          </cell>
          <cell r="F8184" t="str">
            <v>C032431224</v>
          </cell>
          <cell r="G8184" t="str">
            <v>村部-村部</v>
          </cell>
          <cell r="H8184">
            <v>2.851</v>
          </cell>
          <cell r="I8184">
            <v>3.445</v>
          </cell>
          <cell r="J8184">
            <v>0.594</v>
          </cell>
        </row>
        <row r="8185">
          <cell r="C8185" t="str">
            <v>溆浦县</v>
          </cell>
          <cell r="D8185">
            <v>431224</v>
          </cell>
          <cell r="E8185" t="str">
            <v>一类</v>
          </cell>
          <cell r="F8185" t="str">
            <v>C037431224</v>
          </cell>
          <cell r="G8185" t="str">
            <v>罗丰至东垅</v>
          </cell>
          <cell r="H8185">
            <v>0</v>
          </cell>
          <cell r="I8185">
            <v>7.747</v>
          </cell>
          <cell r="J8185">
            <v>7.747</v>
          </cell>
        </row>
        <row r="8186">
          <cell r="C8186" t="str">
            <v>溆浦县</v>
          </cell>
          <cell r="D8186">
            <v>431224</v>
          </cell>
          <cell r="E8186" t="str">
            <v>一类</v>
          </cell>
          <cell r="F8186" t="str">
            <v>C043431224</v>
          </cell>
          <cell r="G8186" t="str">
            <v>豹木湾至阴山</v>
          </cell>
          <cell r="H8186">
            <v>0</v>
          </cell>
          <cell r="I8186">
            <v>5.054</v>
          </cell>
          <cell r="J8186">
            <v>5.054</v>
          </cell>
        </row>
        <row r="8187">
          <cell r="C8187" t="str">
            <v>溆浦县</v>
          </cell>
          <cell r="D8187">
            <v>431224</v>
          </cell>
          <cell r="E8187" t="str">
            <v>一类</v>
          </cell>
          <cell r="F8187" t="str">
            <v>C045431224</v>
          </cell>
          <cell r="G8187" t="str">
            <v>烂泥田-烂泥田</v>
          </cell>
          <cell r="H8187">
            <v>4.584</v>
          </cell>
          <cell r="I8187">
            <v>8.516</v>
          </cell>
          <cell r="J8187">
            <v>3.926</v>
          </cell>
        </row>
        <row r="8188">
          <cell r="C8188" t="str">
            <v>溆浦县</v>
          </cell>
          <cell r="D8188">
            <v>431224</v>
          </cell>
          <cell r="E8188" t="str">
            <v>一类</v>
          </cell>
          <cell r="F8188" t="str">
            <v>C047431224</v>
          </cell>
          <cell r="G8188" t="str">
            <v>龙王江界-龙王江界</v>
          </cell>
          <cell r="H8188">
            <v>0</v>
          </cell>
          <cell r="I8188">
            <v>10.956</v>
          </cell>
          <cell r="J8188">
            <v>10.976</v>
          </cell>
        </row>
        <row r="8189">
          <cell r="C8189" t="str">
            <v>溆浦县</v>
          </cell>
          <cell r="D8189">
            <v>431224</v>
          </cell>
          <cell r="E8189" t="str">
            <v>一类</v>
          </cell>
          <cell r="F8189" t="str">
            <v>C055431224</v>
          </cell>
          <cell r="G8189" t="str">
            <v>伏水-伏水界</v>
          </cell>
          <cell r="H8189">
            <v>4.334</v>
          </cell>
          <cell r="I8189">
            <v>8.478</v>
          </cell>
          <cell r="J8189">
            <v>4.144</v>
          </cell>
        </row>
        <row r="8190">
          <cell r="C8190" t="str">
            <v>溆浦县</v>
          </cell>
          <cell r="D8190">
            <v>431224</v>
          </cell>
          <cell r="E8190" t="str">
            <v>一类</v>
          </cell>
          <cell r="F8190" t="str">
            <v>C062431224</v>
          </cell>
          <cell r="G8190" t="str">
            <v>田岭上-崩岩河</v>
          </cell>
          <cell r="H8190">
            <v>0</v>
          </cell>
          <cell r="I8190">
            <v>11.154</v>
          </cell>
          <cell r="J8190">
            <v>11.154</v>
          </cell>
        </row>
        <row r="8191">
          <cell r="C8191" t="str">
            <v>溆浦县</v>
          </cell>
          <cell r="D8191">
            <v>431224</v>
          </cell>
          <cell r="E8191" t="str">
            <v>一类</v>
          </cell>
          <cell r="F8191" t="str">
            <v>C063431224</v>
          </cell>
          <cell r="G8191" t="str">
            <v>斯文溪村部-斯文溪村部</v>
          </cell>
          <cell r="H8191">
            <v>2.734</v>
          </cell>
          <cell r="I8191">
            <v>5.234</v>
          </cell>
          <cell r="J8191">
            <v>2.5</v>
          </cell>
        </row>
        <row r="8192">
          <cell r="C8192" t="str">
            <v>溆浦县</v>
          </cell>
          <cell r="D8192">
            <v>431224</v>
          </cell>
          <cell r="E8192" t="str">
            <v>一类</v>
          </cell>
          <cell r="F8192" t="str">
            <v>C066431224</v>
          </cell>
          <cell r="G8192" t="str">
            <v>芦冲沅至坨里</v>
          </cell>
          <cell r="H8192">
            <v>0</v>
          </cell>
          <cell r="I8192">
            <v>4.685</v>
          </cell>
          <cell r="J8192">
            <v>4.685</v>
          </cell>
        </row>
        <row r="8193">
          <cell r="C8193" t="str">
            <v>溆浦县</v>
          </cell>
          <cell r="D8193">
            <v>431224</v>
          </cell>
          <cell r="E8193" t="str">
            <v>一类</v>
          </cell>
          <cell r="F8193" t="str">
            <v>C068431224</v>
          </cell>
          <cell r="G8193" t="str">
            <v>芦冲沅至茶湾</v>
          </cell>
          <cell r="H8193">
            <v>0</v>
          </cell>
          <cell r="I8193">
            <v>3.501</v>
          </cell>
          <cell r="J8193">
            <v>3.501</v>
          </cell>
        </row>
        <row r="8194">
          <cell r="C8194" t="str">
            <v>溆浦县</v>
          </cell>
          <cell r="D8194">
            <v>431224</v>
          </cell>
          <cell r="E8194" t="str">
            <v>一类</v>
          </cell>
          <cell r="F8194" t="str">
            <v>C094431224</v>
          </cell>
          <cell r="G8194" t="str">
            <v>吉家冲界-水口</v>
          </cell>
          <cell r="H8194">
            <v>3.173</v>
          </cell>
          <cell r="I8194">
            <v>4.568</v>
          </cell>
          <cell r="J8194">
            <v>1.395</v>
          </cell>
        </row>
        <row r="8195">
          <cell r="C8195" t="str">
            <v>溆浦县</v>
          </cell>
          <cell r="D8195">
            <v>431224</v>
          </cell>
          <cell r="E8195" t="str">
            <v>一类</v>
          </cell>
          <cell r="F8195" t="str">
            <v>C100431224</v>
          </cell>
          <cell r="G8195" t="str">
            <v>中心小学-向家排</v>
          </cell>
          <cell r="H8195">
            <v>0</v>
          </cell>
          <cell r="I8195">
            <v>2</v>
          </cell>
          <cell r="J8195">
            <v>2</v>
          </cell>
        </row>
        <row r="8196">
          <cell r="C8196" t="str">
            <v>溆浦县</v>
          </cell>
          <cell r="D8196">
            <v>431224</v>
          </cell>
          <cell r="E8196" t="str">
            <v>一类</v>
          </cell>
          <cell r="F8196" t="str">
            <v>C102431224</v>
          </cell>
          <cell r="G8196" t="str">
            <v>学校-学校</v>
          </cell>
          <cell r="H8196">
            <v>0</v>
          </cell>
          <cell r="I8196">
            <v>2.909</v>
          </cell>
          <cell r="J8196">
            <v>2.909</v>
          </cell>
        </row>
        <row r="8197">
          <cell r="C8197" t="str">
            <v>溆浦县</v>
          </cell>
          <cell r="D8197">
            <v>431224</v>
          </cell>
          <cell r="E8197" t="str">
            <v>一类</v>
          </cell>
          <cell r="F8197" t="str">
            <v>C121431224</v>
          </cell>
          <cell r="G8197" t="str">
            <v>中坡至杨柳</v>
          </cell>
          <cell r="H8197">
            <v>0</v>
          </cell>
          <cell r="I8197">
            <v>5.234</v>
          </cell>
          <cell r="J8197">
            <v>5.234</v>
          </cell>
        </row>
        <row r="8198">
          <cell r="C8198" t="str">
            <v>溆浦县</v>
          </cell>
          <cell r="D8198">
            <v>431224</v>
          </cell>
          <cell r="E8198" t="str">
            <v>一类</v>
          </cell>
          <cell r="F8198" t="str">
            <v>C122431224</v>
          </cell>
          <cell r="G8198" t="str">
            <v>岩落冲村部-岩落冲村部</v>
          </cell>
          <cell r="H8198">
            <v>2.273</v>
          </cell>
          <cell r="I8198">
            <v>4.072</v>
          </cell>
          <cell r="J8198">
            <v>1.799</v>
          </cell>
        </row>
        <row r="8199">
          <cell r="C8199" t="str">
            <v>溆浦县</v>
          </cell>
          <cell r="D8199">
            <v>431224</v>
          </cell>
          <cell r="E8199" t="str">
            <v>一类</v>
          </cell>
          <cell r="F8199" t="str">
            <v>C123431224</v>
          </cell>
          <cell r="G8199" t="str">
            <v>水田庄至杉木垴</v>
          </cell>
          <cell r="H8199">
            <v>0</v>
          </cell>
          <cell r="I8199">
            <v>5.868</v>
          </cell>
          <cell r="J8199">
            <v>5.868</v>
          </cell>
        </row>
        <row r="8200">
          <cell r="C8200" t="str">
            <v>溆浦县</v>
          </cell>
          <cell r="D8200">
            <v>431224</v>
          </cell>
          <cell r="E8200" t="str">
            <v>一类</v>
          </cell>
          <cell r="F8200" t="str">
            <v>C126431224</v>
          </cell>
          <cell r="G8200" t="str">
            <v>张家-张家</v>
          </cell>
          <cell r="H8200">
            <v>1.166</v>
          </cell>
          <cell r="I8200">
            <v>2.161</v>
          </cell>
          <cell r="J8200">
            <v>0.995</v>
          </cell>
        </row>
        <row r="8201">
          <cell r="C8201" t="str">
            <v>溆浦县</v>
          </cell>
          <cell r="D8201">
            <v>431224</v>
          </cell>
          <cell r="E8201" t="str">
            <v>一类</v>
          </cell>
          <cell r="F8201" t="str">
            <v>C127431224</v>
          </cell>
          <cell r="G8201" t="str">
            <v>水田庄-鲁家溪</v>
          </cell>
          <cell r="H8201">
            <v>0</v>
          </cell>
          <cell r="I8201">
            <v>5.597</v>
          </cell>
          <cell r="J8201">
            <v>5.597</v>
          </cell>
        </row>
        <row r="8202">
          <cell r="C8202" t="str">
            <v>溆浦县</v>
          </cell>
          <cell r="D8202">
            <v>431224</v>
          </cell>
          <cell r="E8202" t="str">
            <v>一类</v>
          </cell>
          <cell r="F8202" t="str">
            <v>C150431224</v>
          </cell>
          <cell r="G8202" t="str">
            <v>三岔口至胡家溪</v>
          </cell>
          <cell r="H8202">
            <v>0</v>
          </cell>
          <cell r="I8202">
            <v>5.714</v>
          </cell>
          <cell r="J8202">
            <v>5.714</v>
          </cell>
        </row>
        <row r="8203">
          <cell r="C8203" t="str">
            <v>溆浦县</v>
          </cell>
          <cell r="D8203">
            <v>431224</v>
          </cell>
          <cell r="E8203" t="str">
            <v>一类</v>
          </cell>
          <cell r="F8203" t="str">
            <v>C151431224</v>
          </cell>
          <cell r="G8203" t="str">
            <v>杨务溪界-杨务溪水库</v>
          </cell>
          <cell r="H8203">
            <v>0</v>
          </cell>
          <cell r="I8203">
            <v>7.78</v>
          </cell>
          <cell r="J8203">
            <v>2.59</v>
          </cell>
        </row>
        <row r="8204">
          <cell r="C8204" t="str">
            <v>溆浦县</v>
          </cell>
          <cell r="D8204">
            <v>431224</v>
          </cell>
          <cell r="E8204" t="str">
            <v>一类</v>
          </cell>
          <cell r="F8204" t="str">
            <v>C162431224</v>
          </cell>
          <cell r="G8204" t="str">
            <v>坪里至白竹溪</v>
          </cell>
          <cell r="H8204">
            <v>0</v>
          </cell>
          <cell r="I8204">
            <v>2.464</v>
          </cell>
          <cell r="J8204">
            <v>2.464</v>
          </cell>
        </row>
        <row r="8205">
          <cell r="C8205" t="str">
            <v>溆浦县</v>
          </cell>
          <cell r="D8205">
            <v>431224</v>
          </cell>
          <cell r="E8205" t="str">
            <v>一类</v>
          </cell>
          <cell r="F8205" t="str">
            <v>C163431224</v>
          </cell>
          <cell r="G8205" t="str">
            <v>水田-水田</v>
          </cell>
          <cell r="H8205">
            <v>0</v>
          </cell>
          <cell r="I8205">
            <v>5.541</v>
          </cell>
          <cell r="J8205">
            <v>5.541</v>
          </cell>
        </row>
        <row r="8206">
          <cell r="C8206" t="str">
            <v>溆浦县</v>
          </cell>
          <cell r="D8206">
            <v>431224</v>
          </cell>
          <cell r="E8206" t="str">
            <v>一类</v>
          </cell>
          <cell r="F8206" t="str">
            <v>C174431224</v>
          </cell>
          <cell r="G8206" t="str">
            <v>畔坪至田儿冲</v>
          </cell>
          <cell r="H8206">
            <v>0</v>
          </cell>
          <cell r="I8206">
            <v>4.166</v>
          </cell>
          <cell r="J8206">
            <v>4.166</v>
          </cell>
        </row>
        <row r="8207">
          <cell r="C8207" t="str">
            <v>溆浦县</v>
          </cell>
          <cell r="D8207">
            <v>431224</v>
          </cell>
          <cell r="E8207" t="str">
            <v>一类</v>
          </cell>
          <cell r="F8207" t="str">
            <v>C198431224</v>
          </cell>
          <cell r="G8207" t="str">
            <v>鸡鸣界-六组</v>
          </cell>
          <cell r="H8207">
            <v>7.515</v>
          </cell>
          <cell r="I8207">
            <v>10.112</v>
          </cell>
          <cell r="J8207">
            <v>2.597</v>
          </cell>
        </row>
        <row r="8208">
          <cell r="C8208" t="str">
            <v>溆浦县</v>
          </cell>
          <cell r="D8208">
            <v>431224</v>
          </cell>
          <cell r="E8208" t="str">
            <v>一类</v>
          </cell>
          <cell r="F8208" t="str">
            <v>C204431224</v>
          </cell>
          <cell r="G8208" t="str">
            <v>红星-高峰</v>
          </cell>
          <cell r="H8208">
            <v>0</v>
          </cell>
          <cell r="I8208">
            <v>3.39</v>
          </cell>
          <cell r="J8208">
            <v>3.39</v>
          </cell>
        </row>
        <row r="8209">
          <cell r="C8209" t="str">
            <v>溆浦县</v>
          </cell>
          <cell r="D8209">
            <v>431224</v>
          </cell>
          <cell r="E8209" t="str">
            <v>一类</v>
          </cell>
          <cell r="F8209" t="str">
            <v>C210431224</v>
          </cell>
          <cell r="G8209" t="str">
            <v>新胜村部-蛇形坳</v>
          </cell>
          <cell r="H8209">
            <v>1.781</v>
          </cell>
          <cell r="I8209">
            <v>5.621</v>
          </cell>
          <cell r="J8209">
            <v>1.729</v>
          </cell>
        </row>
        <row r="8210">
          <cell r="C8210" t="str">
            <v>溆浦县</v>
          </cell>
          <cell r="D8210">
            <v>431224</v>
          </cell>
          <cell r="E8210" t="str">
            <v>一类</v>
          </cell>
          <cell r="F8210" t="str">
            <v>C211431224</v>
          </cell>
          <cell r="G8210" t="str">
            <v>七金元-七金元</v>
          </cell>
          <cell r="H8210">
            <v>0.462</v>
          </cell>
          <cell r="I8210">
            <v>4.607</v>
          </cell>
          <cell r="J8210">
            <v>4.138</v>
          </cell>
        </row>
        <row r="8211">
          <cell r="C8211" t="str">
            <v>溆浦县</v>
          </cell>
          <cell r="D8211">
            <v>431224</v>
          </cell>
          <cell r="E8211" t="str">
            <v>一类</v>
          </cell>
          <cell r="F8211" t="str">
            <v>C215431224</v>
          </cell>
          <cell r="G8211" t="str">
            <v>象形-合田桥</v>
          </cell>
          <cell r="H8211">
            <v>1.164</v>
          </cell>
          <cell r="I8211">
            <v>4.696</v>
          </cell>
          <cell r="J8211">
            <v>3.522</v>
          </cell>
        </row>
        <row r="8212">
          <cell r="C8212" t="str">
            <v>溆浦县</v>
          </cell>
          <cell r="D8212">
            <v>431224</v>
          </cell>
          <cell r="E8212" t="str">
            <v>一类</v>
          </cell>
          <cell r="F8212" t="str">
            <v>C216431224</v>
          </cell>
          <cell r="G8212" t="str">
            <v>高桥一组-大埠</v>
          </cell>
          <cell r="H8212">
            <v>0</v>
          </cell>
          <cell r="I8212">
            <v>10.168</v>
          </cell>
          <cell r="J8212">
            <v>3.863</v>
          </cell>
        </row>
        <row r="8213">
          <cell r="C8213" t="str">
            <v>溆浦县</v>
          </cell>
          <cell r="D8213">
            <v>431224</v>
          </cell>
          <cell r="E8213" t="str">
            <v>一类</v>
          </cell>
          <cell r="F8213" t="str">
            <v>C221431224</v>
          </cell>
          <cell r="G8213" t="str">
            <v>艾家-方家垅</v>
          </cell>
          <cell r="H8213">
            <v>0</v>
          </cell>
          <cell r="I8213">
            <v>2.588</v>
          </cell>
          <cell r="J8213">
            <v>2.588</v>
          </cell>
        </row>
        <row r="8214">
          <cell r="C8214" t="str">
            <v>溆浦县</v>
          </cell>
          <cell r="D8214">
            <v>431224</v>
          </cell>
          <cell r="E8214" t="str">
            <v>一类</v>
          </cell>
          <cell r="F8214" t="str">
            <v>C222431224</v>
          </cell>
          <cell r="G8214" t="str">
            <v>茅茨冲界-茅茨冲界</v>
          </cell>
          <cell r="H8214">
            <v>3.359</v>
          </cell>
          <cell r="I8214">
            <v>5.349</v>
          </cell>
          <cell r="J8214">
            <v>2.038</v>
          </cell>
        </row>
        <row r="8215">
          <cell r="C8215" t="str">
            <v>溆浦县</v>
          </cell>
          <cell r="D8215">
            <v>431224</v>
          </cell>
          <cell r="E8215" t="str">
            <v>一类</v>
          </cell>
          <cell r="F8215" t="str">
            <v>C229431224</v>
          </cell>
          <cell r="G8215" t="str">
            <v>分路口-茶叶场</v>
          </cell>
          <cell r="H8215">
            <v>2.229</v>
          </cell>
          <cell r="I8215">
            <v>5.55</v>
          </cell>
          <cell r="J8215">
            <v>3.321</v>
          </cell>
        </row>
        <row r="8216">
          <cell r="C8216" t="str">
            <v>溆浦县</v>
          </cell>
          <cell r="D8216">
            <v>431224</v>
          </cell>
          <cell r="E8216" t="str">
            <v>一类</v>
          </cell>
          <cell r="F8216" t="str">
            <v>C230431224</v>
          </cell>
          <cell r="G8216" t="str">
            <v>东瓜田-东瓜田</v>
          </cell>
          <cell r="H8216">
            <v>4.868</v>
          </cell>
          <cell r="I8216">
            <v>9.357</v>
          </cell>
          <cell r="J8216">
            <v>4.489</v>
          </cell>
        </row>
        <row r="8217">
          <cell r="C8217" t="str">
            <v>溆浦县</v>
          </cell>
          <cell r="D8217">
            <v>431224</v>
          </cell>
          <cell r="E8217" t="str">
            <v>一类</v>
          </cell>
          <cell r="F8217" t="str">
            <v>C231431224</v>
          </cell>
          <cell r="G8217" t="str">
            <v>竹山湾-竹山湾</v>
          </cell>
          <cell r="H8217">
            <v>0</v>
          </cell>
          <cell r="I8217">
            <v>14.078</v>
          </cell>
          <cell r="J8217">
            <v>5.63</v>
          </cell>
        </row>
        <row r="8218">
          <cell r="C8218" t="str">
            <v>溆浦县</v>
          </cell>
          <cell r="D8218">
            <v>431224</v>
          </cell>
          <cell r="E8218" t="str">
            <v>一类</v>
          </cell>
          <cell r="F8218" t="str">
            <v>C236431224</v>
          </cell>
          <cell r="G8218" t="str">
            <v>石蒜坪-旺溪</v>
          </cell>
          <cell r="H8218">
            <v>1.602</v>
          </cell>
          <cell r="I8218">
            <v>6.185</v>
          </cell>
          <cell r="J8218">
            <v>4.654</v>
          </cell>
        </row>
        <row r="8219">
          <cell r="C8219" t="str">
            <v>溆浦县</v>
          </cell>
          <cell r="D8219">
            <v>431224</v>
          </cell>
          <cell r="E8219" t="str">
            <v>一类</v>
          </cell>
          <cell r="F8219" t="str">
            <v>C238431224</v>
          </cell>
          <cell r="G8219" t="str">
            <v>桂花-长坪</v>
          </cell>
          <cell r="H8219">
            <v>0</v>
          </cell>
          <cell r="I8219">
            <v>9.698</v>
          </cell>
          <cell r="J8219">
            <v>3.131</v>
          </cell>
        </row>
        <row r="8220">
          <cell r="C8220" t="str">
            <v>溆浦县</v>
          </cell>
          <cell r="D8220">
            <v>431224</v>
          </cell>
          <cell r="E8220" t="str">
            <v>一类</v>
          </cell>
          <cell r="F8220" t="str">
            <v>C239431224</v>
          </cell>
          <cell r="G8220" t="str">
            <v>电站-蛇岭上</v>
          </cell>
          <cell r="H8220">
            <v>2.425</v>
          </cell>
          <cell r="I8220">
            <v>6.718</v>
          </cell>
          <cell r="J8220">
            <v>4.293</v>
          </cell>
        </row>
        <row r="8221">
          <cell r="C8221" t="str">
            <v>溆浦县</v>
          </cell>
          <cell r="D8221">
            <v>431224</v>
          </cell>
          <cell r="E8221" t="str">
            <v>一类</v>
          </cell>
          <cell r="F8221" t="str">
            <v>C240431224</v>
          </cell>
          <cell r="G8221" t="str">
            <v>上平塘-上平塘</v>
          </cell>
          <cell r="H8221">
            <v>0</v>
          </cell>
          <cell r="I8221">
            <v>12.092</v>
          </cell>
          <cell r="J8221">
            <v>5.586</v>
          </cell>
        </row>
        <row r="8222">
          <cell r="C8222" t="str">
            <v>溆浦县</v>
          </cell>
          <cell r="D8222">
            <v>431224</v>
          </cell>
          <cell r="E8222" t="str">
            <v>一类</v>
          </cell>
          <cell r="F8222" t="str">
            <v>C243431224</v>
          </cell>
          <cell r="G8222" t="str">
            <v>光明坳-同等</v>
          </cell>
          <cell r="H8222">
            <v>1.996</v>
          </cell>
          <cell r="I8222">
            <v>3.977</v>
          </cell>
          <cell r="J8222">
            <v>1.981</v>
          </cell>
        </row>
        <row r="8223">
          <cell r="C8223" t="str">
            <v>溆浦县</v>
          </cell>
          <cell r="D8223">
            <v>431224</v>
          </cell>
          <cell r="E8223" t="str">
            <v>一类</v>
          </cell>
          <cell r="F8223" t="str">
            <v>C246431224</v>
          </cell>
          <cell r="G8223" t="str">
            <v>回春-回春</v>
          </cell>
          <cell r="H8223">
            <v>0</v>
          </cell>
          <cell r="I8223">
            <v>4.364</v>
          </cell>
          <cell r="J8223">
            <v>2.774</v>
          </cell>
        </row>
        <row r="8224">
          <cell r="C8224" t="str">
            <v>溆浦县</v>
          </cell>
          <cell r="D8224">
            <v>431224</v>
          </cell>
          <cell r="E8224" t="str">
            <v>一类</v>
          </cell>
          <cell r="F8224" t="str">
            <v>C248431224</v>
          </cell>
          <cell r="G8224" t="str">
            <v>红花水库-红花水库</v>
          </cell>
          <cell r="H8224">
            <v>0</v>
          </cell>
          <cell r="I8224">
            <v>15.117</v>
          </cell>
          <cell r="J8224">
            <v>4.304</v>
          </cell>
        </row>
        <row r="8225">
          <cell r="C8225" t="str">
            <v>溆浦县</v>
          </cell>
          <cell r="D8225">
            <v>431224</v>
          </cell>
          <cell r="E8225" t="str">
            <v>一类</v>
          </cell>
          <cell r="F8225" t="str">
            <v>C249431224</v>
          </cell>
          <cell r="G8225" t="str">
            <v>岩湾-下王山上</v>
          </cell>
          <cell r="H8225">
            <v>5.384</v>
          </cell>
          <cell r="I8225">
            <v>16.62</v>
          </cell>
          <cell r="J8225">
            <v>11.236</v>
          </cell>
        </row>
        <row r="8226">
          <cell r="C8226" t="str">
            <v>溆浦县</v>
          </cell>
          <cell r="D8226">
            <v>431224</v>
          </cell>
          <cell r="E8226" t="str">
            <v>一类</v>
          </cell>
          <cell r="F8226" t="str">
            <v>C253431224</v>
          </cell>
          <cell r="G8226" t="str">
            <v>光明至华荣</v>
          </cell>
          <cell r="H8226">
            <v>0</v>
          </cell>
          <cell r="I8226">
            <v>3.134</v>
          </cell>
          <cell r="J8226">
            <v>3.134</v>
          </cell>
        </row>
        <row r="8227">
          <cell r="C8227" t="str">
            <v>溆浦县</v>
          </cell>
          <cell r="D8227">
            <v>431224</v>
          </cell>
          <cell r="E8227" t="str">
            <v>一类</v>
          </cell>
          <cell r="F8227" t="str">
            <v>C256431224</v>
          </cell>
          <cell r="G8227" t="str">
            <v>林场-林场</v>
          </cell>
          <cell r="H8227">
            <v>0.307</v>
          </cell>
          <cell r="I8227">
            <v>6.506</v>
          </cell>
          <cell r="J8227">
            <v>3.966</v>
          </cell>
        </row>
        <row r="8228">
          <cell r="C8228" t="str">
            <v>溆浦县</v>
          </cell>
          <cell r="D8228">
            <v>431224</v>
          </cell>
          <cell r="E8228" t="str">
            <v>一类</v>
          </cell>
          <cell r="F8228" t="str">
            <v>C258431224</v>
          </cell>
          <cell r="G8228" t="str">
            <v>梁天坳-梁天坳</v>
          </cell>
          <cell r="H8228">
            <v>0</v>
          </cell>
          <cell r="I8228">
            <v>5.614</v>
          </cell>
          <cell r="J8228">
            <v>2.478</v>
          </cell>
        </row>
        <row r="8229">
          <cell r="C8229" t="str">
            <v>溆浦县</v>
          </cell>
          <cell r="D8229">
            <v>431224</v>
          </cell>
          <cell r="E8229" t="str">
            <v>一类</v>
          </cell>
          <cell r="F8229" t="str">
            <v>C265431224</v>
          </cell>
          <cell r="G8229" t="str">
            <v>长岭坡至吉家冲</v>
          </cell>
          <cell r="H8229">
            <v>0</v>
          </cell>
          <cell r="I8229">
            <v>4.284</v>
          </cell>
          <cell r="J8229">
            <v>4.284</v>
          </cell>
        </row>
        <row r="8230">
          <cell r="C8230" t="str">
            <v>溆浦县</v>
          </cell>
          <cell r="D8230">
            <v>431224</v>
          </cell>
          <cell r="E8230" t="str">
            <v>一类</v>
          </cell>
          <cell r="F8230" t="str">
            <v>C268431224</v>
          </cell>
          <cell r="G8230" t="str">
            <v>栗子坪-金凤</v>
          </cell>
          <cell r="H8230">
            <v>0</v>
          </cell>
          <cell r="I8230">
            <v>5.085</v>
          </cell>
          <cell r="J8230">
            <v>5.085</v>
          </cell>
        </row>
        <row r="8231">
          <cell r="C8231" t="str">
            <v>溆浦县</v>
          </cell>
          <cell r="D8231">
            <v>431224</v>
          </cell>
          <cell r="E8231" t="str">
            <v>一类</v>
          </cell>
          <cell r="F8231" t="str">
            <v>C269431224</v>
          </cell>
          <cell r="G8231" t="str">
            <v>连塘-连山</v>
          </cell>
          <cell r="H8231">
            <v>0</v>
          </cell>
          <cell r="I8231">
            <v>4.768</v>
          </cell>
          <cell r="J8231">
            <v>4.768</v>
          </cell>
        </row>
        <row r="8232">
          <cell r="C8232" t="str">
            <v>溆浦县</v>
          </cell>
          <cell r="D8232">
            <v>431224</v>
          </cell>
          <cell r="E8232" t="str">
            <v>一类</v>
          </cell>
          <cell r="F8232" t="str">
            <v>C277431224</v>
          </cell>
          <cell r="G8232" t="str">
            <v>肖家湾至赤竹溪</v>
          </cell>
          <cell r="H8232">
            <v>0</v>
          </cell>
          <cell r="I8232">
            <v>4.191</v>
          </cell>
          <cell r="J8232">
            <v>4.191</v>
          </cell>
        </row>
        <row r="8233">
          <cell r="C8233" t="str">
            <v>溆浦县</v>
          </cell>
          <cell r="D8233">
            <v>431224</v>
          </cell>
          <cell r="E8233" t="str">
            <v>一类</v>
          </cell>
          <cell r="F8233" t="str">
            <v>C279431224</v>
          </cell>
          <cell r="G8233" t="str">
            <v>田家溪村部-田家溪村部</v>
          </cell>
          <cell r="H8233">
            <v>0</v>
          </cell>
          <cell r="I8233">
            <v>3.989</v>
          </cell>
          <cell r="J8233">
            <v>3.989</v>
          </cell>
        </row>
        <row r="8234">
          <cell r="C8234" t="str">
            <v>溆浦县</v>
          </cell>
          <cell r="D8234">
            <v>431224</v>
          </cell>
          <cell r="E8234" t="str">
            <v>一类</v>
          </cell>
          <cell r="F8234" t="str">
            <v>C288431224</v>
          </cell>
          <cell r="G8234" t="str">
            <v>一组-洞潭</v>
          </cell>
          <cell r="H8234">
            <v>0</v>
          </cell>
          <cell r="I8234">
            <v>2.467</v>
          </cell>
          <cell r="J8234">
            <v>2.467</v>
          </cell>
        </row>
        <row r="8235">
          <cell r="C8235" t="str">
            <v>溆浦县</v>
          </cell>
          <cell r="D8235">
            <v>431224</v>
          </cell>
          <cell r="E8235" t="str">
            <v>一类</v>
          </cell>
          <cell r="F8235" t="str">
            <v>C290431224</v>
          </cell>
          <cell r="G8235" t="str">
            <v>朱家垴-朱家垴</v>
          </cell>
          <cell r="H8235">
            <v>3.691</v>
          </cell>
          <cell r="I8235">
            <v>7.276</v>
          </cell>
          <cell r="J8235">
            <v>3.585</v>
          </cell>
        </row>
        <row r="8236">
          <cell r="C8236" t="str">
            <v>溆浦县</v>
          </cell>
          <cell r="D8236">
            <v>431224</v>
          </cell>
          <cell r="E8236" t="str">
            <v>一类</v>
          </cell>
          <cell r="F8236" t="str">
            <v>C291431224</v>
          </cell>
          <cell r="G8236" t="str">
            <v>大渭溪-罗山溪</v>
          </cell>
          <cell r="H8236">
            <v>0</v>
          </cell>
          <cell r="I8236">
            <v>4.524</v>
          </cell>
          <cell r="J8236">
            <v>4.524</v>
          </cell>
        </row>
        <row r="8237">
          <cell r="C8237" t="str">
            <v>溆浦县</v>
          </cell>
          <cell r="D8237">
            <v>431224</v>
          </cell>
          <cell r="E8237" t="str">
            <v>一类</v>
          </cell>
          <cell r="F8237" t="str">
            <v>C293431224</v>
          </cell>
          <cell r="G8237" t="str">
            <v>王家桥至农跃</v>
          </cell>
          <cell r="H8237">
            <v>0</v>
          </cell>
          <cell r="I8237">
            <v>1.846</v>
          </cell>
          <cell r="J8237">
            <v>1.845</v>
          </cell>
        </row>
        <row r="8238">
          <cell r="C8238" t="str">
            <v>溆浦县</v>
          </cell>
          <cell r="D8238">
            <v>431224</v>
          </cell>
          <cell r="E8238" t="str">
            <v>一类</v>
          </cell>
          <cell r="F8238" t="str">
            <v>C295431224</v>
          </cell>
          <cell r="G8238" t="str">
            <v>卫星-白泥</v>
          </cell>
          <cell r="H8238">
            <v>0</v>
          </cell>
          <cell r="I8238">
            <v>4.531</v>
          </cell>
          <cell r="J8238">
            <v>4.531</v>
          </cell>
        </row>
        <row r="8239">
          <cell r="C8239" t="str">
            <v>溆浦县</v>
          </cell>
          <cell r="D8239">
            <v>431224</v>
          </cell>
          <cell r="E8239" t="str">
            <v>一类</v>
          </cell>
          <cell r="F8239" t="str">
            <v>C300431224</v>
          </cell>
          <cell r="G8239" t="str">
            <v>一组-水库</v>
          </cell>
          <cell r="H8239">
            <v>0</v>
          </cell>
          <cell r="I8239">
            <v>7.053</v>
          </cell>
          <cell r="J8239">
            <v>4.967</v>
          </cell>
        </row>
        <row r="8240">
          <cell r="C8240" t="str">
            <v>溆浦县</v>
          </cell>
          <cell r="D8240">
            <v>431224</v>
          </cell>
          <cell r="E8240" t="str">
            <v>一类</v>
          </cell>
          <cell r="F8240" t="str">
            <v>C302431224</v>
          </cell>
          <cell r="G8240" t="str">
            <v>让家溪-马家溪</v>
          </cell>
          <cell r="H8240">
            <v>0</v>
          </cell>
          <cell r="I8240">
            <v>2.801</v>
          </cell>
          <cell r="J8240">
            <v>2.801</v>
          </cell>
        </row>
        <row r="8241">
          <cell r="C8241" t="str">
            <v>溆浦县</v>
          </cell>
          <cell r="D8241">
            <v>431224</v>
          </cell>
          <cell r="E8241" t="str">
            <v>一类</v>
          </cell>
          <cell r="F8241" t="str">
            <v>C314431224</v>
          </cell>
          <cell r="G8241" t="str">
            <v>团坳-横路</v>
          </cell>
          <cell r="H8241">
            <v>0</v>
          </cell>
          <cell r="I8241">
            <v>2.289</v>
          </cell>
          <cell r="J8241">
            <v>2.289</v>
          </cell>
        </row>
        <row r="8242">
          <cell r="C8242" t="str">
            <v>溆浦县</v>
          </cell>
          <cell r="D8242">
            <v>431224</v>
          </cell>
          <cell r="E8242" t="str">
            <v>一类</v>
          </cell>
          <cell r="F8242" t="str">
            <v>C318431224</v>
          </cell>
          <cell r="G8242" t="str">
            <v>蒲家山至村部</v>
          </cell>
          <cell r="H8242">
            <v>0</v>
          </cell>
          <cell r="I8242">
            <v>2.056</v>
          </cell>
          <cell r="J8242">
            <v>2.056</v>
          </cell>
        </row>
        <row r="8243">
          <cell r="C8243" t="str">
            <v>溆浦县</v>
          </cell>
          <cell r="D8243">
            <v>431224</v>
          </cell>
          <cell r="E8243" t="str">
            <v>一类</v>
          </cell>
          <cell r="F8243" t="str">
            <v>C319431224</v>
          </cell>
          <cell r="G8243" t="str">
            <v>分路口-分路口</v>
          </cell>
          <cell r="H8243">
            <v>1.194</v>
          </cell>
          <cell r="I8243">
            <v>3.137</v>
          </cell>
          <cell r="J8243">
            <v>1.94</v>
          </cell>
        </row>
        <row r="8244">
          <cell r="C8244" t="str">
            <v>溆浦县</v>
          </cell>
          <cell r="D8244">
            <v>431224</v>
          </cell>
          <cell r="E8244" t="str">
            <v>一类</v>
          </cell>
          <cell r="F8244" t="str">
            <v>C322431224</v>
          </cell>
          <cell r="G8244" t="str">
            <v>岩子坪-集中村</v>
          </cell>
          <cell r="H8244">
            <v>0</v>
          </cell>
          <cell r="I8244">
            <v>6.292</v>
          </cell>
          <cell r="J8244">
            <v>6.327</v>
          </cell>
        </row>
        <row r="8245">
          <cell r="C8245" t="str">
            <v>溆浦县</v>
          </cell>
          <cell r="D8245">
            <v>431224</v>
          </cell>
          <cell r="E8245" t="str">
            <v>一类</v>
          </cell>
          <cell r="F8245" t="str">
            <v>C323431224</v>
          </cell>
          <cell r="G8245" t="str">
            <v>洞上线</v>
          </cell>
          <cell r="H8245">
            <v>0</v>
          </cell>
          <cell r="I8245">
            <v>3.882</v>
          </cell>
          <cell r="J8245">
            <v>3.882</v>
          </cell>
        </row>
        <row r="8246">
          <cell r="C8246" t="str">
            <v>溆浦县</v>
          </cell>
          <cell r="D8246">
            <v>431224</v>
          </cell>
          <cell r="E8246" t="str">
            <v>一类</v>
          </cell>
          <cell r="F8246" t="str">
            <v>C324431224</v>
          </cell>
          <cell r="G8246" t="str">
            <v>岚水江至金石</v>
          </cell>
          <cell r="H8246">
            <v>0</v>
          </cell>
          <cell r="I8246">
            <v>11.02</v>
          </cell>
          <cell r="J8246">
            <v>11.02</v>
          </cell>
        </row>
        <row r="8247">
          <cell r="C8247" t="str">
            <v>溆浦县</v>
          </cell>
          <cell r="D8247">
            <v>431224</v>
          </cell>
          <cell r="E8247" t="str">
            <v>一类</v>
          </cell>
          <cell r="F8247" t="str">
            <v>C327431224</v>
          </cell>
          <cell r="G8247" t="str">
            <v>圭洞至车岭</v>
          </cell>
          <cell r="H8247">
            <v>0</v>
          </cell>
          <cell r="I8247">
            <v>3.602</v>
          </cell>
          <cell r="J8247">
            <v>3.602</v>
          </cell>
        </row>
        <row r="8248">
          <cell r="C8248" t="str">
            <v>溆浦县</v>
          </cell>
          <cell r="D8248">
            <v>431224</v>
          </cell>
          <cell r="E8248" t="str">
            <v>一类</v>
          </cell>
          <cell r="F8248" t="str">
            <v>C334431224</v>
          </cell>
          <cell r="G8248" t="str">
            <v>王家塘-王家塘</v>
          </cell>
          <cell r="H8248">
            <v>0</v>
          </cell>
          <cell r="I8248">
            <v>4.209</v>
          </cell>
          <cell r="J8248">
            <v>4.209</v>
          </cell>
        </row>
        <row r="8249">
          <cell r="C8249" t="str">
            <v>溆浦县</v>
          </cell>
          <cell r="D8249">
            <v>431224</v>
          </cell>
          <cell r="E8249" t="str">
            <v>一类</v>
          </cell>
          <cell r="F8249" t="str">
            <v>C355431224</v>
          </cell>
          <cell r="G8249" t="str">
            <v>罗ト田-廖家垅</v>
          </cell>
          <cell r="H8249">
            <v>0</v>
          </cell>
          <cell r="I8249">
            <v>3.758</v>
          </cell>
          <cell r="J8249">
            <v>3.758</v>
          </cell>
        </row>
        <row r="8250">
          <cell r="C8250" t="str">
            <v>溆浦县</v>
          </cell>
          <cell r="D8250">
            <v>431224</v>
          </cell>
          <cell r="E8250" t="str">
            <v>一类</v>
          </cell>
          <cell r="F8250" t="str">
            <v>C376431224</v>
          </cell>
          <cell r="G8250" t="str">
            <v>新田-刘家洞</v>
          </cell>
          <cell r="H8250">
            <v>0</v>
          </cell>
          <cell r="I8250">
            <v>0.846</v>
          </cell>
          <cell r="J8250">
            <v>0.846</v>
          </cell>
        </row>
        <row r="8251">
          <cell r="C8251" t="str">
            <v>溆浦县</v>
          </cell>
          <cell r="D8251">
            <v>431224</v>
          </cell>
          <cell r="E8251" t="str">
            <v>一类</v>
          </cell>
          <cell r="F8251" t="str">
            <v>C377431224</v>
          </cell>
          <cell r="G8251" t="str">
            <v>灶坪-南竹坑</v>
          </cell>
          <cell r="H8251">
            <v>0</v>
          </cell>
          <cell r="I8251">
            <v>10.949</v>
          </cell>
          <cell r="J8251">
            <v>10.949</v>
          </cell>
        </row>
        <row r="8252">
          <cell r="C8252" t="str">
            <v>溆浦县</v>
          </cell>
          <cell r="D8252">
            <v>431224</v>
          </cell>
          <cell r="E8252" t="str">
            <v>一类</v>
          </cell>
          <cell r="F8252" t="str">
            <v>C382431224</v>
          </cell>
          <cell r="G8252" t="str">
            <v>乡政府-罗林</v>
          </cell>
          <cell r="H8252">
            <v>0</v>
          </cell>
          <cell r="I8252">
            <v>4.983</v>
          </cell>
          <cell r="J8252">
            <v>4.983</v>
          </cell>
        </row>
        <row r="8253">
          <cell r="C8253" t="str">
            <v>溆浦县</v>
          </cell>
          <cell r="D8253">
            <v>431224</v>
          </cell>
          <cell r="E8253" t="str">
            <v>一类</v>
          </cell>
          <cell r="F8253" t="str">
            <v>C401431224</v>
          </cell>
          <cell r="G8253" t="str">
            <v>治湾-团山</v>
          </cell>
          <cell r="H8253">
            <v>0</v>
          </cell>
          <cell r="I8253">
            <v>5.53</v>
          </cell>
          <cell r="J8253">
            <v>5.53</v>
          </cell>
        </row>
        <row r="8254">
          <cell r="C8254" t="str">
            <v>溆浦县</v>
          </cell>
          <cell r="D8254">
            <v>431224</v>
          </cell>
          <cell r="E8254" t="str">
            <v>一类</v>
          </cell>
          <cell r="F8254" t="str">
            <v>C506431224</v>
          </cell>
          <cell r="G8254" t="str">
            <v>田家湾至亮坳</v>
          </cell>
          <cell r="H8254">
            <v>0</v>
          </cell>
          <cell r="I8254">
            <v>4.864</v>
          </cell>
          <cell r="J8254">
            <v>4.864</v>
          </cell>
        </row>
        <row r="8255">
          <cell r="C8255" t="str">
            <v>溆浦县</v>
          </cell>
          <cell r="D8255">
            <v>431224</v>
          </cell>
          <cell r="E8255" t="str">
            <v>一类</v>
          </cell>
          <cell r="F8255" t="str">
            <v>C508431224</v>
          </cell>
          <cell r="G8255" t="str">
            <v>锡泥-甘溪</v>
          </cell>
          <cell r="H8255">
            <v>0</v>
          </cell>
          <cell r="I8255">
            <v>3.259</v>
          </cell>
          <cell r="J8255">
            <v>3.259</v>
          </cell>
        </row>
        <row r="8256">
          <cell r="C8256" t="str">
            <v>溆浦县</v>
          </cell>
          <cell r="D8256">
            <v>431224</v>
          </cell>
          <cell r="E8256" t="str">
            <v>一类</v>
          </cell>
          <cell r="F8256" t="str">
            <v>C50A431224</v>
          </cell>
          <cell r="G8256" t="str">
            <v>栗山至红岭</v>
          </cell>
          <cell r="H8256">
            <v>0</v>
          </cell>
          <cell r="I8256">
            <v>1.14</v>
          </cell>
          <cell r="J8256">
            <v>1.14</v>
          </cell>
        </row>
        <row r="8257">
          <cell r="C8257" t="str">
            <v>溆浦县</v>
          </cell>
          <cell r="D8257">
            <v>431224</v>
          </cell>
          <cell r="E8257" t="str">
            <v>一类</v>
          </cell>
          <cell r="F8257" t="str">
            <v>C577431224</v>
          </cell>
          <cell r="G8257" t="str">
            <v>桥头至茅坡</v>
          </cell>
          <cell r="H8257">
            <v>0</v>
          </cell>
          <cell r="I8257">
            <v>1.8</v>
          </cell>
          <cell r="J8257">
            <v>1.8</v>
          </cell>
        </row>
        <row r="8258">
          <cell r="C8258" t="str">
            <v>溆浦县</v>
          </cell>
          <cell r="D8258">
            <v>431224</v>
          </cell>
          <cell r="E8258" t="str">
            <v>一类</v>
          </cell>
          <cell r="F8258" t="str">
            <v>C672431224</v>
          </cell>
          <cell r="G8258" t="str">
            <v>绿坡二组至一组</v>
          </cell>
          <cell r="H8258">
            <v>0</v>
          </cell>
          <cell r="I8258">
            <v>3.1</v>
          </cell>
          <cell r="J8258">
            <v>3.092</v>
          </cell>
        </row>
        <row r="8259">
          <cell r="C8259" t="str">
            <v>溆浦县</v>
          </cell>
          <cell r="D8259">
            <v>431224</v>
          </cell>
          <cell r="E8259" t="str">
            <v>一类</v>
          </cell>
          <cell r="F8259" t="str">
            <v>C703431224</v>
          </cell>
          <cell r="G8259" t="str">
            <v>希望亭至向家院子</v>
          </cell>
          <cell r="H8259">
            <v>0</v>
          </cell>
          <cell r="I8259">
            <v>2.035</v>
          </cell>
          <cell r="J8259">
            <v>2.035</v>
          </cell>
        </row>
        <row r="8260">
          <cell r="C8260" t="str">
            <v>溆浦县</v>
          </cell>
          <cell r="D8260">
            <v>431224</v>
          </cell>
          <cell r="E8260" t="str">
            <v>一类</v>
          </cell>
          <cell r="F8260" t="str">
            <v>C735431224</v>
          </cell>
          <cell r="G8260" t="str">
            <v>张家屋场-二组</v>
          </cell>
          <cell r="H8260">
            <v>0</v>
          </cell>
          <cell r="I8260">
            <v>0.934</v>
          </cell>
          <cell r="J8260">
            <v>0.934</v>
          </cell>
        </row>
        <row r="8261">
          <cell r="C8261" t="str">
            <v>溆浦县</v>
          </cell>
          <cell r="D8261">
            <v>431224</v>
          </cell>
          <cell r="E8261" t="str">
            <v>一类</v>
          </cell>
          <cell r="F8261" t="str">
            <v>C801431224</v>
          </cell>
          <cell r="G8261" t="str">
            <v>温溪塘-江星一组</v>
          </cell>
          <cell r="H8261">
            <v>0.962</v>
          </cell>
          <cell r="I8261">
            <v>4.065</v>
          </cell>
          <cell r="J8261">
            <v>3.143</v>
          </cell>
        </row>
        <row r="8262">
          <cell r="C8262" t="str">
            <v>溆浦县</v>
          </cell>
          <cell r="D8262">
            <v>431224</v>
          </cell>
          <cell r="E8262" t="str">
            <v>一类</v>
          </cell>
          <cell r="F8262" t="str">
            <v>C805431224</v>
          </cell>
          <cell r="G8262" t="str">
            <v>茅坡垅至桐林</v>
          </cell>
          <cell r="H8262">
            <v>0</v>
          </cell>
          <cell r="I8262">
            <v>5.289</v>
          </cell>
          <cell r="J8262">
            <v>5.289</v>
          </cell>
        </row>
        <row r="8263">
          <cell r="C8263" t="str">
            <v>溆浦县</v>
          </cell>
          <cell r="D8263">
            <v>431224</v>
          </cell>
          <cell r="E8263" t="str">
            <v>一类</v>
          </cell>
          <cell r="F8263" t="str">
            <v>C809431224</v>
          </cell>
          <cell r="G8263" t="str">
            <v>川水-桐坡</v>
          </cell>
          <cell r="H8263">
            <v>0</v>
          </cell>
          <cell r="I8263">
            <v>6.739</v>
          </cell>
          <cell r="J8263">
            <v>5.531</v>
          </cell>
        </row>
        <row r="8264">
          <cell r="C8264" t="str">
            <v>溆浦县</v>
          </cell>
          <cell r="D8264">
            <v>431224</v>
          </cell>
          <cell r="E8264" t="str">
            <v>一类</v>
          </cell>
          <cell r="F8264" t="str">
            <v>C820431224</v>
          </cell>
          <cell r="G8264" t="str">
            <v>廖家垅-黑岩小学</v>
          </cell>
          <cell r="H8264">
            <v>0</v>
          </cell>
          <cell r="I8264">
            <v>1.772</v>
          </cell>
          <cell r="J8264">
            <v>1.772</v>
          </cell>
        </row>
        <row r="8265">
          <cell r="C8265" t="str">
            <v>溆浦县</v>
          </cell>
          <cell r="D8265">
            <v>431224</v>
          </cell>
          <cell r="E8265" t="str">
            <v>一类</v>
          </cell>
          <cell r="F8265" t="str">
            <v>CA05431224</v>
          </cell>
          <cell r="G8265" t="str">
            <v>村部-瓦板冲</v>
          </cell>
          <cell r="H8265">
            <v>0</v>
          </cell>
          <cell r="I8265">
            <v>9.528</v>
          </cell>
          <cell r="J8265">
            <v>7.155</v>
          </cell>
        </row>
        <row r="8266">
          <cell r="C8266" t="str">
            <v>溆浦县</v>
          </cell>
          <cell r="D8266">
            <v>431224</v>
          </cell>
          <cell r="E8266" t="str">
            <v>一类</v>
          </cell>
          <cell r="F8266" t="str">
            <v>Ca40431224</v>
          </cell>
          <cell r="G8266" t="str">
            <v>顿丫地至双林村</v>
          </cell>
          <cell r="H8266">
            <v>0</v>
          </cell>
          <cell r="I8266">
            <v>7.959</v>
          </cell>
          <cell r="J8266">
            <v>7.943</v>
          </cell>
        </row>
        <row r="8267">
          <cell r="C8267" t="str">
            <v>溆浦县</v>
          </cell>
          <cell r="D8267">
            <v>431224</v>
          </cell>
          <cell r="E8267" t="str">
            <v>一类</v>
          </cell>
          <cell r="F8267" t="str">
            <v>CA63431224</v>
          </cell>
          <cell r="G8267" t="str">
            <v>祠堂-祠堂</v>
          </cell>
          <cell r="H8267">
            <v>0</v>
          </cell>
          <cell r="I8267">
            <v>13.109</v>
          </cell>
          <cell r="J8267">
            <v>13.109</v>
          </cell>
        </row>
        <row r="8268">
          <cell r="C8268" t="str">
            <v>溆浦县</v>
          </cell>
          <cell r="D8268">
            <v>431224</v>
          </cell>
          <cell r="E8268" t="str">
            <v>一类</v>
          </cell>
          <cell r="F8268" t="str">
            <v>CA66431224</v>
          </cell>
          <cell r="G8268" t="str">
            <v>烂泥湾-黄土坎</v>
          </cell>
          <cell r="H8268">
            <v>0</v>
          </cell>
          <cell r="I8268">
            <v>10.569</v>
          </cell>
          <cell r="J8268">
            <v>6.3</v>
          </cell>
        </row>
        <row r="8269">
          <cell r="C8269" t="str">
            <v>溆浦县</v>
          </cell>
          <cell r="D8269">
            <v>431224</v>
          </cell>
          <cell r="E8269" t="str">
            <v>一类</v>
          </cell>
          <cell r="F8269" t="str">
            <v>CA68431224</v>
          </cell>
          <cell r="G8269" t="str">
            <v>小黄-百家田</v>
          </cell>
          <cell r="H8269">
            <v>0</v>
          </cell>
          <cell r="I8269">
            <v>5.492</v>
          </cell>
          <cell r="J8269">
            <v>5.492</v>
          </cell>
        </row>
        <row r="8270">
          <cell r="C8270" t="str">
            <v>溆浦县</v>
          </cell>
          <cell r="D8270">
            <v>431224</v>
          </cell>
          <cell r="E8270" t="str">
            <v>一类</v>
          </cell>
          <cell r="F8270" t="str">
            <v>CA83431224</v>
          </cell>
          <cell r="G8270" t="str">
            <v>圭洞-白坳</v>
          </cell>
          <cell r="H8270">
            <v>0</v>
          </cell>
          <cell r="I8270">
            <v>2.924</v>
          </cell>
          <cell r="J8270">
            <v>2.924</v>
          </cell>
        </row>
        <row r="8271">
          <cell r="C8271" t="str">
            <v>溆浦县</v>
          </cell>
          <cell r="D8271">
            <v>431224</v>
          </cell>
          <cell r="E8271" t="str">
            <v>一类</v>
          </cell>
          <cell r="F8271" t="str">
            <v>CB47431224</v>
          </cell>
          <cell r="G8271" t="str">
            <v>灯盏坨至水田溪</v>
          </cell>
          <cell r="H8271">
            <v>0</v>
          </cell>
          <cell r="I8271">
            <v>3.842</v>
          </cell>
          <cell r="J8271">
            <v>3.886</v>
          </cell>
        </row>
        <row r="8272">
          <cell r="C8272" t="str">
            <v>溆浦县</v>
          </cell>
          <cell r="D8272">
            <v>431224</v>
          </cell>
          <cell r="E8272" t="str">
            <v>一类</v>
          </cell>
          <cell r="F8272" t="str">
            <v>CB70431224</v>
          </cell>
          <cell r="G8272" t="str">
            <v>何家至古台</v>
          </cell>
          <cell r="H8272">
            <v>0</v>
          </cell>
          <cell r="I8272">
            <v>2.029</v>
          </cell>
          <cell r="J8272">
            <v>2.029</v>
          </cell>
        </row>
        <row r="8273">
          <cell r="C8273" t="str">
            <v>溆浦县</v>
          </cell>
          <cell r="D8273">
            <v>431224</v>
          </cell>
          <cell r="E8273" t="str">
            <v>一类</v>
          </cell>
          <cell r="F8273" t="str">
            <v>CB98431224</v>
          </cell>
          <cell r="G8273" t="str">
            <v>阳桥大桥-阳桥大桥</v>
          </cell>
          <cell r="H8273">
            <v>1.706</v>
          </cell>
          <cell r="I8273">
            <v>2.704</v>
          </cell>
          <cell r="J8273">
            <v>0.998</v>
          </cell>
        </row>
        <row r="8274">
          <cell r="C8274" t="str">
            <v>溆浦县</v>
          </cell>
          <cell r="D8274">
            <v>431224</v>
          </cell>
          <cell r="E8274" t="str">
            <v>一类</v>
          </cell>
          <cell r="F8274" t="str">
            <v>CF36431224</v>
          </cell>
          <cell r="G8274" t="str">
            <v>干溪江-河底江界</v>
          </cell>
          <cell r="H8274">
            <v>0</v>
          </cell>
          <cell r="I8274">
            <v>9.548</v>
          </cell>
          <cell r="J8274">
            <v>9.548</v>
          </cell>
        </row>
        <row r="8275">
          <cell r="C8275" t="str">
            <v>溆浦县</v>
          </cell>
          <cell r="D8275">
            <v>431224</v>
          </cell>
          <cell r="E8275" t="str">
            <v>一类</v>
          </cell>
          <cell r="F8275" t="str">
            <v>CF37431224</v>
          </cell>
          <cell r="G8275" t="str">
            <v>德垅湾-葛家冲村部</v>
          </cell>
          <cell r="H8275">
            <v>0</v>
          </cell>
          <cell r="I8275">
            <v>9.914</v>
          </cell>
          <cell r="J8275">
            <v>9.914</v>
          </cell>
        </row>
        <row r="8276">
          <cell r="C8276" t="str">
            <v>溆浦县</v>
          </cell>
          <cell r="D8276">
            <v>431224</v>
          </cell>
          <cell r="E8276" t="str">
            <v>一类</v>
          </cell>
          <cell r="F8276" t="str">
            <v>CF41431224</v>
          </cell>
          <cell r="G8276" t="str">
            <v>油炸林-文岭坳</v>
          </cell>
          <cell r="H8276">
            <v>1.816</v>
          </cell>
          <cell r="I8276">
            <v>12.06</v>
          </cell>
          <cell r="J8276">
            <v>1.696</v>
          </cell>
        </row>
        <row r="8277">
          <cell r="C8277" t="str">
            <v>溆浦县</v>
          </cell>
          <cell r="D8277">
            <v>431224</v>
          </cell>
          <cell r="E8277" t="str">
            <v>一类</v>
          </cell>
          <cell r="F8277" t="str">
            <v>CF42431224</v>
          </cell>
          <cell r="G8277" t="str">
            <v>长宝桥-黄道坪</v>
          </cell>
          <cell r="H8277">
            <v>0</v>
          </cell>
          <cell r="I8277">
            <v>19.558</v>
          </cell>
          <cell r="J8277">
            <v>7.535</v>
          </cell>
        </row>
        <row r="8278">
          <cell r="C8278" t="str">
            <v>溆浦县</v>
          </cell>
          <cell r="D8278">
            <v>431224</v>
          </cell>
          <cell r="E8278" t="str">
            <v>一类</v>
          </cell>
          <cell r="F8278" t="str">
            <v>CF43431224</v>
          </cell>
          <cell r="G8278" t="str">
            <v>七里幸福桥-岩垴</v>
          </cell>
          <cell r="H8278">
            <v>0</v>
          </cell>
          <cell r="I8278">
            <v>2.651</v>
          </cell>
          <cell r="J8278">
            <v>2.651</v>
          </cell>
        </row>
        <row r="8279">
          <cell r="C8279" t="str">
            <v>溆浦县</v>
          </cell>
          <cell r="D8279">
            <v>431224</v>
          </cell>
          <cell r="E8279" t="str">
            <v>一类</v>
          </cell>
          <cell r="F8279" t="str">
            <v>CF45431224</v>
          </cell>
          <cell r="G8279" t="str">
            <v>旗形至岚水江</v>
          </cell>
          <cell r="H8279">
            <v>0</v>
          </cell>
          <cell r="I8279">
            <v>4.673</v>
          </cell>
          <cell r="J8279">
            <v>4.673</v>
          </cell>
        </row>
        <row r="8280">
          <cell r="C8280" t="str">
            <v>溆浦县</v>
          </cell>
          <cell r="D8280">
            <v>431224</v>
          </cell>
          <cell r="E8280" t="str">
            <v>一类</v>
          </cell>
          <cell r="F8280" t="str">
            <v>CF48431224</v>
          </cell>
          <cell r="G8280" t="str">
            <v>光明-桐林</v>
          </cell>
          <cell r="H8280">
            <v>0</v>
          </cell>
          <cell r="I8280">
            <v>7.069</v>
          </cell>
          <cell r="J8280">
            <v>7.069</v>
          </cell>
        </row>
        <row r="8281">
          <cell r="C8281" t="str">
            <v>溆浦县</v>
          </cell>
          <cell r="D8281">
            <v>431224</v>
          </cell>
          <cell r="E8281" t="str">
            <v>一类</v>
          </cell>
          <cell r="F8281" t="str">
            <v>CF49431224</v>
          </cell>
          <cell r="G8281" t="str">
            <v>沙洲-九溪江</v>
          </cell>
          <cell r="H8281">
            <v>0</v>
          </cell>
          <cell r="I8281">
            <v>16.358</v>
          </cell>
          <cell r="J8281">
            <v>16.374</v>
          </cell>
        </row>
        <row r="8282">
          <cell r="C8282" t="str">
            <v>溆浦县</v>
          </cell>
          <cell r="D8282">
            <v>431224</v>
          </cell>
          <cell r="E8282" t="str">
            <v>一类</v>
          </cell>
          <cell r="F8282" t="str">
            <v>CF51431224</v>
          </cell>
          <cell r="G8282" t="str">
            <v>火炉溪-十一组</v>
          </cell>
          <cell r="H8282">
            <v>0</v>
          </cell>
          <cell r="I8282">
            <v>10.01</v>
          </cell>
          <cell r="J8282">
            <v>5.976</v>
          </cell>
        </row>
        <row r="8283">
          <cell r="C8283" t="str">
            <v>溆浦县</v>
          </cell>
          <cell r="D8283">
            <v>431224</v>
          </cell>
          <cell r="E8283" t="str">
            <v>一类</v>
          </cell>
          <cell r="F8283" t="str">
            <v>CF52431224</v>
          </cell>
          <cell r="G8283" t="str">
            <v>白雾头界-白雾头</v>
          </cell>
          <cell r="H8283">
            <v>1.95</v>
          </cell>
          <cell r="I8283">
            <v>14.2</v>
          </cell>
          <cell r="J8283">
            <v>7.544</v>
          </cell>
        </row>
        <row r="8284">
          <cell r="C8284" t="str">
            <v>溆浦县</v>
          </cell>
          <cell r="D8284">
            <v>431224</v>
          </cell>
          <cell r="E8284" t="str">
            <v>一类</v>
          </cell>
          <cell r="F8284" t="str">
            <v>CF53431224</v>
          </cell>
          <cell r="G8284" t="str">
            <v>木溪-仑斗坪</v>
          </cell>
          <cell r="H8284">
            <v>0</v>
          </cell>
          <cell r="I8284">
            <v>15.097</v>
          </cell>
          <cell r="J8284">
            <v>13.099</v>
          </cell>
        </row>
        <row r="8285">
          <cell r="C8285" t="str">
            <v>溆浦县</v>
          </cell>
          <cell r="D8285">
            <v>431224</v>
          </cell>
          <cell r="E8285" t="str">
            <v>一类</v>
          </cell>
          <cell r="F8285" t="str">
            <v>CF55431224</v>
          </cell>
          <cell r="G8285" t="str">
            <v>路沙湾-老鼠冲</v>
          </cell>
          <cell r="H8285">
            <v>0.86</v>
          </cell>
          <cell r="I8285">
            <v>7.483</v>
          </cell>
          <cell r="J8285">
            <v>6.623</v>
          </cell>
        </row>
        <row r="8286">
          <cell r="C8286" t="str">
            <v>溆浦县</v>
          </cell>
          <cell r="D8286">
            <v>431224</v>
          </cell>
          <cell r="E8286" t="str">
            <v>一类</v>
          </cell>
          <cell r="F8286" t="str">
            <v>CZ04431224</v>
          </cell>
          <cell r="G8286" t="str">
            <v>两江界-两江界</v>
          </cell>
          <cell r="H8286">
            <v>0</v>
          </cell>
          <cell r="I8286">
            <v>4.122</v>
          </cell>
          <cell r="J8286">
            <v>4.122</v>
          </cell>
        </row>
        <row r="8287">
          <cell r="C8287" t="str">
            <v>溆浦县</v>
          </cell>
          <cell r="D8287">
            <v>431224</v>
          </cell>
          <cell r="E8287" t="str">
            <v>一类</v>
          </cell>
          <cell r="F8287" t="str">
            <v>CZ13431224</v>
          </cell>
          <cell r="G8287" t="str">
            <v>松林-凉天垴</v>
          </cell>
          <cell r="H8287">
            <v>0</v>
          </cell>
          <cell r="I8287">
            <v>4.457</v>
          </cell>
          <cell r="J8287">
            <v>4.457</v>
          </cell>
        </row>
        <row r="8288">
          <cell r="C8288" t="str">
            <v>溆浦县</v>
          </cell>
          <cell r="D8288">
            <v>431224</v>
          </cell>
          <cell r="E8288" t="str">
            <v>一类</v>
          </cell>
          <cell r="F8288" t="str">
            <v>CZ38431224</v>
          </cell>
          <cell r="G8288" t="str">
            <v>铁山溪小学-茫溪口</v>
          </cell>
          <cell r="H8288">
            <v>0</v>
          </cell>
          <cell r="I8288">
            <v>4.205</v>
          </cell>
          <cell r="J8288">
            <v>4.205</v>
          </cell>
        </row>
        <row r="8289">
          <cell r="C8289" t="str">
            <v>溆浦县</v>
          </cell>
          <cell r="D8289">
            <v>431224</v>
          </cell>
          <cell r="E8289" t="str">
            <v>一类</v>
          </cell>
          <cell r="F8289" t="str">
            <v>CZ57431224</v>
          </cell>
          <cell r="G8289" t="str">
            <v>烟冲垅-上虾溪</v>
          </cell>
          <cell r="H8289">
            <v>0</v>
          </cell>
          <cell r="I8289">
            <v>4.64</v>
          </cell>
          <cell r="J8289">
            <v>4.64</v>
          </cell>
        </row>
        <row r="8290">
          <cell r="C8290" t="str">
            <v>溆浦县</v>
          </cell>
          <cell r="D8290">
            <v>431224</v>
          </cell>
          <cell r="E8290" t="str">
            <v>一类</v>
          </cell>
          <cell r="F8290" t="str">
            <v>CZ66431224</v>
          </cell>
          <cell r="G8290" t="str">
            <v>白湾溪至冬瓜岭</v>
          </cell>
          <cell r="H8290">
            <v>0</v>
          </cell>
          <cell r="I8290">
            <v>4.915</v>
          </cell>
          <cell r="J8290">
            <v>4.915</v>
          </cell>
        </row>
        <row r="8291">
          <cell r="C8291" t="str">
            <v>溆浦县</v>
          </cell>
          <cell r="D8291">
            <v>431224</v>
          </cell>
          <cell r="E8291" t="str">
            <v>一类</v>
          </cell>
          <cell r="F8291" t="str">
            <v>CZ69431224</v>
          </cell>
          <cell r="G8291" t="str">
            <v>紫荆界-紫荆界</v>
          </cell>
          <cell r="H8291">
            <v>2.737</v>
          </cell>
          <cell r="I8291">
            <v>7.053</v>
          </cell>
          <cell r="J8291">
            <v>4.312</v>
          </cell>
        </row>
        <row r="8292">
          <cell r="C8292" t="str">
            <v>溆浦县</v>
          </cell>
          <cell r="D8292">
            <v>431224</v>
          </cell>
          <cell r="E8292" t="str">
            <v>一类</v>
          </cell>
          <cell r="F8292" t="str">
            <v>CZ93431224</v>
          </cell>
          <cell r="G8292" t="str">
            <v>五组-五组</v>
          </cell>
          <cell r="H8292">
            <v>5.583</v>
          </cell>
          <cell r="I8292">
            <v>7.177</v>
          </cell>
          <cell r="J8292">
            <v>1.594</v>
          </cell>
        </row>
        <row r="8293">
          <cell r="C8293" t="str">
            <v>溆浦县</v>
          </cell>
          <cell r="D8293">
            <v>431224</v>
          </cell>
          <cell r="E8293" t="str">
            <v>一类</v>
          </cell>
          <cell r="F8293" t="str">
            <v>CZ95431224</v>
          </cell>
          <cell r="G8293" t="str">
            <v>淮溪口至上准溪</v>
          </cell>
          <cell r="H8293">
            <v>0</v>
          </cell>
          <cell r="I8293">
            <v>3.018</v>
          </cell>
          <cell r="J8293">
            <v>3.018</v>
          </cell>
        </row>
        <row r="8294">
          <cell r="C8294" t="str">
            <v>溆浦县</v>
          </cell>
          <cell r="D8294">
            <v>431224</v>
          </cell>
          <cell r="E8294" t="str">
            <v>一类</v>
          </cell>
          <cell r="F8294" t="str">
            <v>CZ97431224</v>
          </cell>
          <cell r="G8294" t="str">
            <v>白玉-油浪溪</v>
          </cell>
          <cell r="H8294">
            <v>0</v>
          </cell>
          <cell r="I8294">
            <v>5.104</v>
          </cell>
          <cell r="J8294">
            <v>5.104</v>
          </cell>
        </row>
        <row r="8295">
          <cell r="C8295" t="str">
            <v>溆浦县</v>
          </cell>
          <cell r="D8295">
            <v>431224</v>
          </cell>
          <cell r="E8295" t="str">
            <v>一类</v>
          </cell>
          <cell r="F8295" t="str">
            <v>X010431224</v>
          </cell>
          <cell r="G8295" t="str">
            <v>低庄镇-渡头</v>
          </cell>
          <cell r="H8295">
            <v>0</v>
          </cell>
          <cell r="I8295">
            <v>8.995</v>
          </cell>
          <cell r="J8295">
            <v>3.653</v>
          </cell>
        </row>
        <row r="8296">
          <cell r="C8296" t="str">
            <v>溆浦县</v>
          </cell>
          <cell r="D8296">
            <v>431224</v>
          </cell>
          <cell r="E8296" t="str">
            <v>一类</v>
          </cell>
          <cell r="F8296" t="str">
            <v>X011431224</v>
          </cell>
          <cell r="G8296" t="str">
            <v>横阳-祖市天镇</v>
          </cell>
          <cell r="H8296">
            <v>3.587</v>
          </cell>
          <cell r="I8296">
            <v>18.831</v>
          </cell>
          <cell r="J8296">
            <v>5.004</v>
          </cell>
        </row>
        <row r="8297">
          <cell r="C8297" t="str">
            <v>溆浦县</v>
          </cell>
          <cell r="D8297">
            <v>431224</v>
          </cell>
          <cell r="E8297" t="str">
            <v>一类</v>
          </cell>
          <cell r="F8297" t="str">
            <v>X012431224</v>
          </cell>
          <cell r="G8297" t="str">
            <v>木楠-善溪乡</v>
          </cell>
          <cell r="H8297">
            <v>0</v>
          </cell>
          <cell r="I8297">
            <v>7.025</v>
          </cell>
          <cell r="J8297">
            <v>4.888</v>
          </cell>
        </row>
        <row r="8298">
          <cell r="C8298" t="str">
            <v>溆浦县</v>
          </cell>
          <cell r="D8298">
            <v>431224</v>
          </cell>
          <cell r="E8298" t="str">
            <v>一类</v>
          </cell>
          <cell r="F8298" t="str">
            <v>X015431224</v>
          </cell>
          <cell r="G8298" t="str">
            <v>斜坡-卢峰镇</v>
          </cell>
          <cell r="H8298">
            <v>0</v>
          </cell>
          <cell r="I8298">
            <v>8.493</v>
          </cell>
          <cell r="J8298">
            <v>5.207</v>
          </cell>
        </row>
        <row r="8299">
          <cell r="C8299" t="str">
            <v>溆浦县</v>
          </cell>
          <cell r="D8299">
            <v>431224</v>
          </cell>
          <cell r="E8299" t="str">
            <v>一类</v>
          </cell>
          <cell r="F8299" t="str">
            <v>X028431224</v>
          </cell>
          <cell r="G8299" t="str">
            <v>伏水湾乡-白水溪</v>
          </cell>
          <cell r="H8299">
            <v>0</v>
          </cell>
          <cell r="I8299">
            <v>8.944</v>
          </cell>
          <cell r="J8299">
            <v>1.915</v>
          </cell>
        </row>
        <row r="8300">
          <cell r="C8300" t="str">
            <v>溆浦县</v>
          </cell>
          <cell r="D8300">
            <v>431224</v>
          </cell>
          <cell r="E8300" t="str">
            <v>一类</v>
          </cell>
          <cell r="F8300" t="str">
            <v>X033431224</v>
          </cell>
          <cell r="G8300" t="str">
            <v>印坪-两丫坪镇</v>
          </cell>
          <cell r="H8300">
            <v>5.745</v>
          </cell>
          <cell r="I8300">
            <v>30.07</v>
          </cell>
          <cell r="J8300">
            <v>5.982</v>
          </cell>
        </row>
        <row r="8301">
          <cell r="C8301" t="str">
            <v>溆浦县</v>
          </cell>
          <cell r="D8301">
            <v>431224</v>
          </cell>
          <cell r="E8301" t="str">
            <v>一类</v>
          </cell>
          <cell r="F8301" t="str">
            <v>X037431224</v>
          </cell>
          <cell r="G8301" t="str">
            <v>茅坡-北头溪</v>
          </cell>
          <cell r="H8301">
            <v>0</v>
          </cell>
          <cell r="I8301">
            <v>1.557</v>
          </cell>
          <cell r="J8301">
            <v>1.557</v>
          </cell>
        </row>
        <row r="8302">
          <cell r="C8302" t="str">
            <v>溆浦县</v>
          </cell>
          <cell r="D8302">
            <v>431224</v>
          </cell>
          <cell r="E8302" t="str">
            <v>一类</v>
          </cell>
          <cell r="F8302" t="str">
            <v>X056431224</v>
          </cell>
          <cell r="G8302" t="str">
            <v>林果院子-龙潭镇</v>
          </cell>
          <cell r="H8302">
            <v>1.286</v>
          </cell>
          <cell r="I8302">
            <v>16.994</v>
          </cell>
          <cell r="J8302">
            <v>10.679</v>
          </cell>
        </row>
        <row r="8303">
          <cell r="C8303" t="str">
            <v>溆浦县</v>
          </cell>
          <cell r="D8303">
            <v>431224</v>
          </cell>
          <cell r="E8303" t="str">
            <v>一类</v>
          </cell>
          <cell r="F8303" t="str">
            <v>X057431224</v>
          </cell>
          <cell r="G8303" t="str">
            <v>思蒙乡-小江口乡</v>
          </cell>
          <cell r="H8303">
            <v>0</v>
          </cell>
          <cell r="I8303">
            <v>11.913</v>
          </cell>
          <cell r="J8303">
            <v>1.204</v>
          </cell>
        </row>
        <row r="8304">
          <cell r="C8304" t="str">
            <v>溆浦县</v>
          </cell>
          <cell r="D8304">
            <v>431224</v>
          </cell>
          <cell r="E8304" t="str">
            <v>一类</v>
          </cell>
          <cell r="F8304" t="str">
            <v>X059431224</v>
          </cell>
          <cell r="G8304" t="str">
            <v>合田至活水乡</v>
          </cell>
          <cell r="H8304">
            <v>0</v>
          </cell>
          <cell r="I8304">
            <v>3.071</v>
          </cell>
          <cell r="J8304">
            <v>0.879</v>
          </cell>
        </row>
        <row r="8305">
          <cell r="C8305" t="str">
            <v>溆浦县</v>
          </cell>
          <cell r="D8305">
            <v>431224</v>
          </cell>
          <cell r="E8305" t="str">
            <v>一类</v>
          </cell>
          <cell r="F8305" t="str">
            <v>X066431224</v>
          </cell>
          <cell r="G8305" t="str">
            <v>桥江镇-林场</v>
          </cell>
          <cell r="H8305">
            <v>0</v>
          </cell>
          <cell r="I8305">
            <v>27.257</v>
          </cell>
          <cell r="J8305">
            <v>1.802</v>
          </cell>
        </row>
        <row r="8306">
          <cell r="C8306" t="str">
            <v>溆浦县</v>
          </cell>
          <cell r="D8306">
            <v>431224</v>
          </cell>
          <cell r="E8306" t="str">
            <v>一类</v>
          </cell>
          <cell r="F8306" t="str">
            <v>X067431224</v>
          </cell>
          <cell r="G8306" t="str">
            <v>金龙-两江乡</v>
          </cell>
          <cell r="H8306">
            <v>0</v>
          </cell>
          <cell r="I8306">
            <v>18.782</v>
          </cell>
          <cell r="J8306">
            <v>7.265</v>
          </cell>
        </row>
        <row r="8307">
          <cell r="C8307" t="str">
            <v>溆浦县</v>
          </cell>
          <cell r="D8307">
            <v>431224</v>
          </cell>
          <cell r="E8307" t="str">
            <v>一类</v>
          </cell>
          <cell r="F8307" t="str">
            <v>X080431224</v>
          </cell>
          <cell r="G8307" t="str">
            <v>城南至横岩</v>
          </cell>
          <cell r="H8307">
            <v>0</v>
          </cell>
          <cell r="I8307">
            <v>12.825</v>
          </cell>
          <cell r="J8307">
            <v>0.492</v>
          </cell>
        </row>
        <row r="8308">
          <cell r="C8308" t="str">
            <v>溆浦县</v>
          </cell>
          <cell r="D8308">
            <v>431224</v>
          </cell>
          <cell r="E8308" t="str">
            <v>一类</v>
          </cell>
          <cell r="F8308" t="str">
            <v>Y502431224</v>
          </cell>
          <cell r="G8308" t="str">
            <v>深子湖村-深子湖村</v>
          </cell>
          <cell r="H8308">
            <v>0.562</v>
          </cell>
          <cell r="I8308">
            <v>2.288</v>
          </cell>
          <cell r="J8308">
            <v>1.366</v>
          </cell>
        </row>
        <row r="8309">
          <cell r="C8309" t="str">
            <v>溆浦县</v>
          </cell>
          <cell r="D8309">
            <v>431224</v>
          </cell>
          <cell r="E8309" t="str">
            <v>一类</v>
          </cell>
          <cell r="F8309" t="str">
            <v>Y503431224</v>
          </cell>
          <cell r="G8309" t="str">
            <v>清水塘村-赤泥村</v>
          </cell>
          <cell r="H8309">
            <v>0</v>
          </cell>
          <cell r="I8309">
            <v>6.422</v>
          </cell>
          <cell r="J8309">
            <v>3.045</v>
          </cell>
        </row>
        <row r="8310">
          <cell r="C8310" t="str">
            <v>溆浦县</v>
          </cell>
          <cell r="D8310">
            <v>431224</v>
          </cell>
          <cell r="E8310" t="str">
            <v>一类</v>
          </cell>
          <cell r="F8310" t="str">
            <v>Y505431224</v>
          </cell>
          <cell r="G8310" t="str">
            <v>黄花溪村-X273</v>
          </cell>
          <cell r="H8310">
            <v>0</v>
          </cell>
          <cell r="I8310">
            <v>7.791</v>
          </cell>
          <cell r="J8310">
            <v>6.669</v>
          </cell>
        </row>
        <row r="8311">
          <cell r="C8311" t="str">
            <v>溆浦县</v>
          </cell>
          <cell r="D8311">
            <v>431224</v>
          </cell>
          <cell r="E8311" t="str">
            <v>一类</v>
          </cell>
          <cell r="F8311" t="str">
            <v>Y510431224</v>
          </cell>
          <cell r="G8311" t="str">
            <v>匡家坨村-Z302</v>
          </cell>
          <cell r="H8311">
            <v>0</v>
          </cell>
          <cell r="I8311">
            <v>4.007</v>
          </cell>
          <cell r="J8311">
            <v>2.214</v>
          </cell>
        </row>
        <row r="8312">
          <cell r="C8312" t="str">
            <v>溆浦县</v>
          </cell>
          <cell r="D8312">
            <v>431224</v>
          </cell>
          <cell r="E8312" t="str">
            <v>一类</v>
          </cell>
          <cell r="F8312" t="str">
            <v>Y512431224</v>
          </cell>
          <cell r="G8312" t="str">
            <v>举福塘村-黄潭村</v>
          </cell>
          <cell r="H8312">
            <v>0</v>
          </cell>
          <cell r="I8312">
            <v>9.02</v>
          </cell>
          <cell r="J8312">
            <v>0.994</v>
          </cell>
        </row>
        <row r="8313">
          <cell r="C8313" t="str">
            <v>溆浦县</v>
          </cell>
          <cell r="D8313">
            <v>431224</v>
          </cell>
          <cell r="E8313" t="str">
            <v>一类</v>
          </cell>
          <cell r="F8313" t="str">
            <v>Y513431224</v>
          </cell>
          <cell r="G8313" t="str">
            <v>黑冲村-乐园村</v>
          </cell>
          <cell r="H8313">
            <v>0</v>
          </cell>
          <cell r="I8313">
            <v>28.395</v>
          </cell>
          <cell r="J8313">
            <v>10.448</v>
          </cell>
        </row>
        <row r="8314">
          <cell r="C8314" t="str">
            <v>溆浦县</v>
          </cell>
          <cell r="D8314">
            <v>431224</v>
          </cell>
          <cell r="E8314" t="str">
            <v>一类</v>
          </cell>
          <cell r="F8314" t="str">
            <v>Y517431224</v>
          </cell>
          <cell r="G8314" t="str">
            <v>山门村-S270</v>
          </cell>
          <cell r="H8314">
            <v>0</v>
          </cell>
          <cell r="I8314">
            <v>3.721</v>
          </cell>
          <cell r="J8314">
            <v>1.171</v>
          </cell>
        </row>
        <row r="8315">
          <cell r="C8315" t="str">
            <v>溆浦县</v>
          </cell>
          <cell r="D8315">
            <v>431224</v>
          </cell>
          <cell r="E8315" t="str">
            <v>一类</v>
          </cell>
          <cell r="F8315" t="str">
            <v>Y523431224</v>
          </cell>
          <cell r="G8315" t="str">
            <v>提高村-标东垅村</v>
          </cell>
          <cell r="H8315">
            <v>0</v>
          </cell>
          <cell r="I8315">
            <v>10.809</v>
          </cell>
          <cell r="J8315">
            <v>5.847</v>
          </cell>
        </row>
        <row r="8316">
          <cell r="C8316" t="str">
            <v>溆浦县</v>
          </cell>
          <cell r="D8316">
            <v>431224</v>
          </cell>
          <cell r="E8316" t="str">
            <v>一类</v>
          </cell>
          <cell r="F8316" t="str">
            <v>Y524431224</v>
          </cell>
          <cell r="G8316" t="str">
            <v>当家村-江溪龙村</v>
          </cell>
          <cell r="H8316">
            <v>6.686</v>
          </cell>
          <cell r="I8316">
            <v>15.299</v>
          </cell>
          <cell r="J8316">
            <v>6.178</v>
          </cell>
        </row>
        <row r="8317">
          <cell r="C8317" t="str">
            <v>溆浦县</v>
          </cell>
          <cell r="D8317">
            <v>431224</v>
          </cell>
          <cell r="E8317" t="str">
            <v>一类</v>
          </cell>
          <cell r="F8317" t="str">
            <v>Y530431224</v>
          </cell>
          <cell r="G8317" t="str">
            <v>风园村-风园村</v>
          </cell>
          <cell r="H8317">
            <v>0</v>
          </cell>
          <cell r="I8317">
            <v>8.59</v>
          </cell>
          <cell r="J8317">
            <v>5.685</v>
          </cell>
        </row>
        <row r="8318">
          <cell r="C8318" t="str">
            <v>溆浦县</v>
          </cell>
          <cell r="D8318">
            <v>431224</v>
          </cell>
          <cell r="E8318" t="str">
            <v>一类</v>
          </cell>
          <cell r="F8318" t="str">
            <v>Y531431224</v>
          </cell>
          <cell r="G8318" t="str">
            <v>龙庄湾至龙庄湾村</v>
          </cell>
          <cell r="H8318">
            <v>0</v>
          </cell>
          <cell r="I8318">
            <v>21.471</v>
          </cell>
          <cell r="J8318">
            <v>1.727</v>
          </cell>
        </row>
        <row r="8319">
          <cell r="C8319" t="str">
            <v>溆浦县</v>
          </cell>
          <cell r="D8319">
            <v>431224</v>
          </cell>
          <cell r="E8319" t="str">
            <v>一类</v>
          </cell>
          <cell r="F8319" t="str">
            <v>Y532431224</v>
          </cell>
          <cell r="G8319" t="str">
            <v>红岭村-小黄村</v>
          </cell>
          <cell r="H8319">
            <v>0</v>
          </cell>
          <cell r="I8319">
            <v>13.37</v>
          </cell>
          <cell r="J8319">
            <v>4.459</v>
          </cell>
        </row>
        <row r="8320">
          <cell r="C8320" t="str">
            <v>溆浦县</v>
          </cell>
          <cell r="D8320">
            <v>431224</v>
          </cell>
          <cell r="E8320" t="str">
            <v>一类</v>
          </cell>
          <cell r="F8320" t="str">
            <v>Y535431224</v>
          </cell>
          <cell r="G8320" t="str">
            <v>CF53-岩落湾村</v>
          </cell>
          <cell r="H8320">
            <v>0</v>
          </cell>
          <cell r="I8320">
            <v>4.271</v>
          </cell>
          <cell r="J8320">
            <v>0.692</v>
          </cell>
        </row>
        <row r="8321">
          <cell r="C8321" t="str">
            <v>溆浦县</v>
          </cell>
          <cell r="D8321">
            <v>431224</v>
          </cell>
          <cell r="E8321" t="str">
            <v>一类</v>
          </cell>
          <cell r="F8321" t="str">
            <v>Y536431224</v>
          </cell>
          <cell r="G8321" t="str">
            <v>牛角冲村-堰塘村</v>
          </cell>
          <cell r="H8321">
            <v>0</v>
          </cell>
          <cell r="I8321">
            <v>6.836</v>
          </cell>
          <cell r="J8321">
            <v>6.836</v>
          </cell>
        </row>
        <row r="8322">
          <cell r="C8322" t="str">
            <v>溆浦县</v>
          </cell>
          <cell r="D8322">
            <v>431224</v>
          </cell>
          <cell r="E8322" t="str">
            <v>一类</v>
          </cell>
          <cell r="F8322" t="str">
            <v>Y540431224</v>
          </cell>
          <cell r="G8322" t="str">
            <v>黄家庄村-沙洲村</v>
          </cell>
          <cell r="H8322">
            <v>0</v>
          </cell>
          <cell r="I8322">
            <v>22.138</v>
          </cell>
          <cell r="J8322">
            <v>9.998</v>
          </cell>
        </row>
        <row r="8323">
          <cell r="C8323" t="str">
            <v>溆浦县</v>
          </cell>
          <cell r="D8323">
            <v>431224</v>
          </cell>
          <cell r="E8323" t="str">
            <v>一类</v>
          </cell>
          <cell r="F8323" t="str">
            <v>Y544431224</v>
          </cell>
          <cell r="G8323" t="str">
            <v>G612-大塘村</v>
          </cell>
          <cell r="H8323">
            <v>0</v>
          </cell>
          <cell r="I8323">
            <v>19.873</v>
          </cell>
          <cell r="J8323">
            <v>4.725</v>
          </cell>
        </row>
        <row r="8324">
          <cell r="C8324" t="str">
            <v>溆浦县</v>
          </cell>
          <cell r="D8324">
            <v>431224</v>
          </cell>
          <cell r="E8324" t="str">
            <v>一类</v>
          </cell>
          <cell r="F8324" t="str">
            <v>Y545431224</v>
          </cell>
          <cell r="G8324" t="str">
            <v>新桥村-莲荷村</v>
          </cell>
          <cell r="H8324">
            <v>0</v>
          </cell>
          <cell r="I8324">
            <v>9.348</v>
          </cell>
          <cell r="J8324">
            <v>7.384</v>
          </cell>
        </row>
        <row r="8325">
          <cell r="C8325" t="str">
            <v>溆浦县</v>
          </cell>
          <cell r="D8325">
            <v>431224</v>
          </cell>
          <cell r="E8325" t="str">
            <v>一类</v>
          </cell>
          <cell r="F8325" t="str">
            <v>Y546431224</v>
          </cell>
          <cell r="G8325" t="str">
            <v>黄江村-S272</v>
          </cell>
          <cell r="H8325">
            <v>0</v>
          </cell>
          <cell r="I8325">
            <v>15.688</v>
          </cell>
          <cell r="J8325">
            <v>15.688</v>
          </cell>
        </row>
        <row r="8326">
          <cell r="C8326" t="str">
            <v>溆浦县</v>
          </cell>
          <cell r="D8326">
            <v>431224</v>
          </cell>
          <cell r="E8326" t="str">
            <v>一类</v>
          </cell>
          <cell r="F8326" t="str">
            <v>Y548431224</v>
          </cell>
          <cell r="G8326" t="str">
            <v>报木村-报木村</v>
          </cell>
          <cell r="H8326">
            <v>0</v>
          </cell>
          <cell r="I8326">
            <v>6.899</v>
          </cell>
          <cell r="J8326">
            <v>6.91</v>
          </cell>
        </row>
        <row r="8327">
          <cell r="C8327" t="str">
            <v>溆浦县</v>
          </cell>
          <cell r="D8327">
            <v>431224</v>
          </cell>
          <cell r="E8327" t="str">
            <v>一类</v>
          </cell>
          <cell r="F8327" t="str">
            <v>Y549431224</v>
          </cell>
          <cell r="G8327" t="str">
            <v>楠木冲村-新桥村</v>
          </cell>
          <cell r="H8327">
            <v>0</v>
          </cell>
          <cell r="I8327">
            <v>8.062</v>
          </cell>
          <cell r="J8327">
            <v>3.486</v>
          </cell>
        </row>
        <row r="8328">
          <cell r="C8328" t="str">
            <v>溆浦县</v>
          </cell>
          <cell r="D8328">
            <v>431224</v>
          </cell>
          <cell r="E8328" t="str">
            <v>一类</v>
          </cell>
          <cell r="F8328" t="str">
            <v>Y552431224</v>
          </cell>
          <cell r="G8328" t="str">
            <v>刘家坪村-夜珠溪村</v>
          </cell>
          <cell r="H8328">
            <v>0</v>
          </cell>
          <cell r="I8328">
            <v>8.167</v>
          </cell>
          <cell r="J8328">
            <v>4.248</v>
          </cell>
        </row>
        <row r="8329">
          <cell r="C8329" t="str">
            <v>溆浦县</v>
          </cell>
          <cell r="D8329">
            <v>431224</v>
          </cell>
          <cell r="E8329" t="str">
            <v>一类</v>
          </cell>
          <cell r="F8329" t="str">
            <v>Y554431224</v>
          </cell>
          <cell r="G8329" t="str">
            <v>荆竹山村-平安村</v>
          </cell>
          <cell r="H8329">
            <v>0</v>
          </cell>
          <cell r="I8329">
            <v>36.831</v>
          </cell>
          <cell r="J8329">
            <v>11.97</v>
          </cell>
        </row>
        <row r="8330">
          <cell r="C8330" t="str">
            <v>溆浦县</v>
          </cell>
          <cell r="D8330">
            <v>431224</v>
          </cell>
          <cell r="E8330" t="str">
            <v>一类</v>
          </cell>
          <cell r="F8330" t="str">
            <v>Y556431224</v>
          </cell>
          <cell r="G8330" t="str">
            <v>白竹村-双庄村</v>
          </cell>
          <cell r="H8330">
            <v>0</v>
          </cell>
          <cell r="I8330">
            <v>7.053</v>
          </cell>
          <cell r="J8330">
            <v>7.053</v>
          </cell>
        </row>
        <row r="8331">
          <cell r="C8331" t="str">
            <v>溆浦县</v>
          </cell>
          <cell r="D8331">
            <v>431224</v>
          </cell>
          <cell r="E8331" t="str">
            <v>一类</v>
          </cell>
          <cell r="F8331" t="str">
            <v>Y558431224</v>
          </cell>
          <cell r="G8331" t="str">
            <v>沅江村-田坪村</v>
          </cell>
          <cell r="H8331">
            <v>0</v>
          </cell>
          <cell r="I8331">
            <v>11.698</v>
          </cell>
          <cell r="J8331">
            <v>4.765</v>
          </cell>
        </row>
        <row r="8332">
          <cell r="C8332" t="str">
            <v>溆浦县</v>
          </cell>
          <cell r="D8332">
            <v>431224</v>
          </cell>
          <cell r="E8332" t="str">
            <v>一类</v>
          </cell>
          <cell r="F8332" t="str">
            <v>Y559431224</v>
          </cell>
          <cell r="G8332" t="str">
            <v>大坪头村-桂花村</v>
          </cell>
          <cell r="H8332">
            <v>0</v>
          </cell>
          <cell r="I8332">
            <v>7.516</v>
          </cell>
          <cell r="J8332">
            <v>5.824</v>
          </cell>
        </row>
        <row r="8333">
          <cell r="C8333" t="str">
            <v>溆浦县</v>
          </cell>
          <cell r="D8333">
            <v>431224</v>
          </cell>
          <cell r="E8333" t="str">
            <v>一类</v>
          </cell>
          <cell r="F8333" t="str">
            <v>Y569431224</v>
          </cell>
          <cell r="G8333" t="str">
            <v>油洋村-CF38</v>
          </cell>
          <cell r="H8333">
            <v>0</v>
          </cell>
          <cell r="I8333">
            <v>4.755</v>
          </cell>
          <cell r="J8333">
            <v>4.755</v>
          </cell>
        </row>
        <row r="8334">
          <cell r="C8334" t="str">
            <v>溆浦县</v>
          </cell>
          <cell r="D8334">
            <v>431224</v>
          </cell>
          <cell r="E8334" t="str">
            <v>一类</v>
          </cell>
          <cell r="F8334" t="str">
            <v>Y573431224</v>
          </cell>
          <cell r="G8334" t="str">
            <v>栗山村-红岭村</v>
          </cell>
          <cell r="H8334">
            <v>0</v>
          </cell>
          <cell r="I8334">
            <v>9.58</v>
          </cell>
          <cell r="J8334">
            <v>9.58</v>
          </cell>
        </row>
        <row r="8335">
          <cell r="C8335" t="str">
            <v>溆浦县</v>
          </cell>
          <cell r="D8335">
            <v>431224</v>
          </cell>
          <cell r="E8335" t="str">
            <v>一类</v>
          </cell>
          <cell r="F8335" t="str">
            <v>Y580431224</v>
          </cell>
          <cell r="G8335" t="str">
            <v>炉场坪村-黄溪湾村</v>
          </cell>
          <cell r="H8335">
            <v>0</v>
          </cell>
          <cell r="I8335">
            <v>5.574</v>
          </cell>
          <cell r="J8335">
            <v>5.574</v>
          </cell>
        </row>
        <row r="8336">
          <cell r="C8336" t="str">
            <v>溆浦县</v>
          </cell>
          <cell r="D8336">
            <v>431224</v>
          </cell>
          <cell r="E8336" t="str">
            <v>一类</v>
          </cell>
          <cell r="F8336" t="str">
            <v>Y586431224</v>
          </cell>
          <cell r="G8336" t="str">
            <v>龙王江村-牛溪村</v>
          </cell>
          <cell r="H8336">
            <v>0</v>
          </cell>
          <cell r="I8336">
            <v>13.234</v>
          </cell>
          <cell r="J8336">
            <v>7.688</v>
          </cell>
        </row>
        <row r="8337">
          <cell r="C8337" t="str">
            <v>溆浦县</v>
          </cell>
          <cell r="D8337">
            <v>431224</v>
          </cell>
          <cell r="E8337" t="str">
            <v>一类</v>
          </cell>
          <cell r="F8337" t="str">
            <v>Y591431224</v>
          </cell>
          <cell r="G8337" t="str">
            <v>堆金村-一心村</v>
          </cell>
          <cell r="H8337">
            <v>4.878</v>
          </cell>
          <cell r="I8337">
            <v>11.879</v>
          </cell>
          <cell r="J8337">
            <v>5.347</v>
          </cell>
        </row>
        <row r="8338">
          <cell r="C8338" t="str">
            <v>溆浦县</v>
          </cell>
          <cell r="D8338">
            <v>431224</v>
          </cell>
          <cell r="E8338" t="str">
            <v>一类</v>
          </cell>
          <cell r="F8338" t="str">
            <v>Y592431224</v>
          </cell>
          <cell r="G8338" t="str">
            <v>白雾头村-龙角桥村</v>
          </cell>
          <cell r="H8338">
            <v>0</v>
          </cell>
          <cell r="I8338">
            <v>22.831</v>
          </cell>
          <cell r="J8338">
            <v>5.867</v>
          </cell>
        </row>
        <row r="8339">
          <cell r="C8339" t="str">
            <v>溆浦县</v>
          </cell>
          <cell r="D8339">
            <v>431224</v>
          </cell>
          <cell r="E8339" t="str">
            <v>一类</v>
          </cell>
          <cell r="F8339" t="str">
            <v>Y593431224</v>
          </cell>
          <cell r="G8339" t="str">
            <v>朱溪村-大兴村</v>
          </cell>
          <cell r="H8339">
            <v>0</v>
          </cell>
          <cell r="I8339">
            <v>19.634</v>
          </cell>
          <cell r="J8339">
            <v>0.78</v>
          </cell>
        </row>
        <row r="8340">
          <cell r="C8340" t="str">
            <v>溆浦县</v>
          </cell>
          <cell r="D8340">
            <v>431224</v>
          </cell>
          <cell r="E8340" t="str">
            <v>一类</v>
          </cell>
          <cell r="F8340" t="str">
            <v>Y596431224</v>
          </cell>
          <cell r="G8340" t="str">
            <v>西坪村-油麻村</v>
          </cell>
          <cell r="H8340">
            <v>0</v>
          </cell>
          <cell r="I8340">
            <v>4.184</v>
          </cell>
          <cell r="J8340">
            <v>4.185</v>
          </cell>
        </row>
        <row r="8341">
          <cell r="C8341" t="str">
            <v>溆浦县</v>
          </cell>
          <cell r="D8341">
            <v>431224</v>
          </cell>
          <cell r="E8341" t="str">
            <v>一类</v>
          </cell>
          <cell r="F8341" t="str">
            <v>Y597431224</v>
          </cell>
          <cell r="G8341" t="str">
            <v>S355-永丰村</v>
          </cell>
          <cell r="H8341">
            <v>13.145</v>
          </cell>
          <cell r="I8341">
            <v>17.299</v>
          </cell>
          <cell r="J8341">
            <v>4.154</v>
          </cell>
        </row>
        <row r="8342">
          <cell r="C8342" t="str">
            <v>溆浦县</v>
          </cell>
          <cell r="D8342">
            <v>431224</v>
          </cell>
          <cell r="E8342" t="str">
            <v>一类</v>
          </cell>
          <cell r="F8342" t="str">
            <v>Y598431224</v>
          </cell>
          <cell r="G8342" t="str">
            <v>金牛村-高桥村</v>
          </cell>
          <cell r="H8342">
            <v>7.317</v>
          </cell>
          <cell r="I8342">
            <v>9.226</v>
          </cell>
          <cell r="J8342">
            <v>1.909</v>
          </cell>
        </row>
        <row r="8343">
          <cell r="C8343" t="str">
            <v>溆浦县</v>
          </cell>
          <cell r="D8343">
            <v>431224</v>
          </cell>
          <cell r="E8343" t="str">
            <v>一类</v>
          </cell>
          <cell r="F8343" t="str">
            <v>YA92431224</v>
          </cell>
          <cell r="G8343" t="str">
            <v>舒溶溪村-高桥村</v>
          </cell>
          <cell r="H8343">
            <v>0</v>
          </cell>
          <cell r="I8343">
            <v>13.419</v>
          </cell>
          <cell r="J8343">
            <v>11.397</v>
          </cell>
        </row>
        <row r="8344">
          <cell r="C8344" t="str">
            <v>溆浦县</v>
          </cell>
          <cell r="D8344">
            <v>431224</v>
          </cell>
          <cell r="E8344" t="str">
            <v>一类</v>
          </cell>
          <cell r="F8344" t="str">
            <v>Z005431224</v>
          </cell>
          <cell r="G8344" t="str">
            <v>铁山溪至沿溪</v>
          </cell>
          <cell r="H8344">
            <v>0</v>
          </cell>
          <cell r="I8344">
            <v>9.357</v>
          </cell>
          <cell r="J8344">
            <v>0.647</v>
          </cell>
        </row>
        <row r="8345">
          <cell r="C8345" t="str">
            <v>溆浦县</v>
          </cell>
          <cell r="D8345">
            <v>431224</v>
          </cell>
          <cell r="E8345" t="str">
            <v>一类</v>
          </cell>
          <cell r="F8345" t="str">
            <v>Z318431224</v>
          </cell>
          <cell r="G8345" t="str">
            <v>肖家地-罗子山工区</v>
          </cell>
          <cell r="H8345">
            <v>0</v>
          </cell>
          <cell r="I8345">
            <v>6.304</v>
          </cell>
          <cell r="J8345">
            <v>6.304</v>
          </cell>
        </row>
        <row r="8346">
          <cell r="C8346" t="str">
            <v>会同县小计</v>
          </cell>
        </row>
        <row r="8346">
          <cell r="J8346">
            <v>592.424</v>
          </cell>
        </row>
        <row r="8347">
          <cell r="C8347" t="str">
            <v>会同县</v>
          </cell>
          <cell r="D8347">
            <v>431225</v>
          </cell>
          <cell r="E8347" t="str">
            <v>一类</v>
          </cell>
          <cell r="F8347" t="str">
            <v>C006431225</v>
          </cell>
          <cell r="G8347" t="str">
            <v>木器厂-小茶溪</v>
          </cell>
          <cell r="H8347">
            <v>0</v>
          </cell>
          <cell r="I8347">
            <v>5.298</v>
          </cell>
          <cell r="J8347">
            <v>5.298</v>
          </cell>
        </row>
        <row r="8348">
          <cell r="C8348" t="str">
            <v>会同县</v>
          </cell>
          <cell r="D8348">
            <v>431225</v>
          </cell>
          <cell r="E8348" t="str">
            <v>一类</v>
          </cell>
          <cell r="F8348" t="str">
            <v>C012431225</v>
          </cell>
          <cell r="G8348" t="str">
            <v>白岩-凉溪桥</v>
          </cell>
          <cell r="H8348">
            <v>0</v>
          </cell>
          <cell r="I8348">
            <v>6.883</v>
          </cell>
          <cell r="J8348">
            <v>6.873</v>
          </cell>
        </row>
        <row r="8349">
          <cell r="C8349" t="str">
            <v>会同县</v>
          </cell>
          <cell r="D8349">
            <v>431225</v>
          </cell>
          <cell r="E8349" t="str">
            <v>一类</v>
          </cell>
          <cell r="F8349" t="str">
            <v>C014431225</v>
          </cell>
          <cell r="G8349" t="str">
            <v>四岔路-藕塘</v>
          </cell>
          <cell r="H8349">
            <v>0</v>
          </cell>
          <cell r="I8349">
            <v>0.932</v>
          </cell>
          <cell r="J8349">
            <v>0.932</v>
          </cell>
        </row>
        <row r="8350">
          <cell r="C8350" t="str">
            <v>会同县</v>
          </cell>
          <cell r="D8350">
            <v>431225</v>
          </cell>
          <cell r="E8350" t="str">
            <v>一类</v>
          </cell>
          <cell r="F8350" t="str">
            <v>C017431225</v>
          </cell>
          <cell r="G8350" t="str">
            <v>木臻-岩壁</v>
          </cell>
          <cell r="H8350">
            <v>0</v>
          </cell>
          <cell r="I8350">
            <v>1.796</v>
          </cell>
          <cell r="J8350">
            <v>1.796</v>
          </cell>
        </row>
        <row r="8351">
          <cell r="C8351" t="str">
            <v>会同县</v>
          </cell>
          <cell r="D8351">
            <v>431225</v>
          </cell>
          <cell r="E8351" t="str">
            <v>一类</v>
          </cell>
          <cell r="F8351" t="str">
            <v>C023431225</v>
          </cell>
          <cell r="G8351" t="str">
            <v>猫咀脚-炉冲</v>
          </cell>
          <cell r="H8351">
            <v>0</v>
          </cell>
          <cell r="I8351">
            <v>5.197</v>
          </cell>
          <cell r="J8351">
            <v>4.418</v>
          </cell>
        </row>
        <row r="8352">
          <cell r="C8352" t="str">
            <v>会同县</v>
          </cell>
          <cell r="D8352">
            <v>431225</v>
          </cell>
          <cell r="E8352" t="str">
            <v>一类</v>
          </cell>
          <cell r="F8352" t="str">
            <v>C025431225</v>
          </cell>
          <cell r="G8352" t="str">
            <v>冲榨坪-冬冲</v>
          </cell>
          <cell r="H8352">
            <v>0</v>
          </cell>
          <cell r="I8352">
            <v>3.599</v>
          </cell>
          <cell r="J8352">
            <v>3.599</v>
          </cell>
        </row>
        <row r="8353">
          <cell r="C8353" t="str">
            <v>会同县</v>
          </cell>
          <cell r="D8353">
            <v>431225</v>
          </cell>
          <cell r="E8353" t="str">
            <v>一类</v>
          </cell>
          <cell r="F8353" t="str">
            <v>C027431225</v>
          </cell>
          <cell r="G8353" t="str">
            <v>若水-望东</v>
          </cell>
          <cell r="H8353">
            <v>0</v>
          </cell>
          <cell r="I8353">
            <v>5.235</v>
          </cell>
          <cell r="J8353">
            <v>5.235</v>
          </cell>
        </row>
        <row r="8354">
          <cell r="C8354" t="str">
            <v>会同县</v>
          </cell>
          <cell r="D8354">
            <v>431225</v>
          </cell>
          <cell r="E8354" t="str">
            <v>一类</v>
          </cell>
          <cell r="F8354" t="str">
            <v>C031431225</v>
          </cell>
          <cell r="G8354" t="str">
            <v>桥头-黄架田</v>
          </cell>
          <cell r="H8354">
            <v>0</v>
          </cell>
          <cell r="I8354">
            <v>2.499</v>
          </cell>
          <cell r="J8354">
            <v>2.499</v>
          </cell>
        </row>
        <row r="8355">
          <cell r="C8355" t="str">
            <v>会同县</v>
          </cell>
          <cell r="D8355">
            <v>431225</v>
          </cell>
          <cell r="E8355" t="str">
            <v>一类</v>
          </cell>
          <cell r="F8355" t="str">
            <v>C033431225</v>
          </cell>
          <cell r="G8355" t="str">
            <v>岔路口-张冲</v>
          </cell>
          <cell r="H8355">
            <v>0</v>
          </cell>
          <cell r="I8355">
            <v>3.524</v>
          </cell>
          <cell r="J8355">
            <v>3.524</v>
          </cell>
        </row>
        <row r="8356">
          <cell r="C8356" t="str">
            <v>会同县</v>
          </cell>
          <cell r="D8356">
            <v>431225</v>
          </cell>
          <cell r="E8356" t="str">
            <v>一类</v>
          </cell>
          <cell r="F8356" t="str">
            <v>C034431225</v>
          </cell>
          <cell r="G8356" t="str">
            <v>朗江-蛤蟆塘</v>
          </cell>
          <cell r="H8356">
            <v>0</v>
          </cell>
          <cell r="I8356">
            <v>3.706</v>
          </cell>
          <cell r="J8356">
            <v>3.706</v>
          </cell>
        </row>
        <row r="8357">
          <cell r="C8357" t="str">
            <v>会同县</v>
          </cell>
          <cell r="D8357">
            <v>431225</v>
          </cell>
          <cell r="E8357" t="str">
            <v>一类</v>
          </cell>
          <cell r="F8357" t="str">
            <v>C036431225</v>
          </cell>
          <cell r="G8357" t="str">
            <v>落交冲-北厂</v>
          </cell>
          <cell r="H8357">
            <v>0</v>
          </cell>
          <cell r="I8357">
            <v>4.494</v>
          </cell>
          <cell r="J8357">
            <v>4.483</v>
          </cell>
        </row>
        <row r="8358">
          <cell r="C8358" t="str">
            <v>会同县</v>
          </cell>
          <cell r="D8358">
            <v>431225</v>
          </cell>
          <cell r="E8358" t="str">
            <v>一类</v>
          </cell>
          <cell r="F8358" t="str">
            <v>C038431225</v>
          </cell>
          <cell r="G8358" t="str">
            <v>地湖-桥冲口</v>
          </cell>
          <cell r="H8358">
            <v>0</v>
          </cell>
          <cell r="I8358">
            <v>4.738</v>
          </cell>
          <cell r="J8358">
            <v>4.738</v>
          </cell>
        </row>
        <row r="8359">
          <cell r="C8359" t="str">
            <v>会同县</v>
          </cell>
          <cell r="D8359">
            <v>431225</v>
          </cell>
          <cell r="E8359" t="str">
            <v>一类</v>
          </cell>
          <cell r="F8359" t="str">
            <v>C039431225</v>
          </cell>
          <cell r="G8359" t="str">
            <v>洪口脚至前进</v>
          </cell>
          <cell r="H8359">
            <v>0</v>
          </cell>
          <cell r="I8359">
            <v>2.073</v>
          </cell>
          <cell r="J8359">
            <v>2.07</v>
          </cell>
        </row>
        <row r="8360">
          <cell r="C8360" t="str">
            <v>会同县</v>
          </cell>
          <cell r="D8360">
            <v>431225</v>
          </cell>
          <cell r="E8360" t="str">
            <v>一类</v>
          </cell>
          <cell r="F8360" t="str">
            <v>C040431225</v>
          </cell>
          <cell r="G8360" t="str">
            <v>屙屎坳-沙子坳</v>
          </cell>
          <cell r="H8360">
            <v>0</v>
          </cell>
          <cell r="I8360">
            <v>4.372</v>
          </cell>
          <cell r="J8360">
            <v>4.372</v>
          </cell>
        </row>
        <row r="8361">
          <cell r="C8361" t="str">
            <v>会同县</v>
          </cell>
          <cell r="D8361">
            <v>431225</v>
          </cell>
          <cell r="E8361" t="str">
            <v>一类</v>
          </cell>
          <cell r="F8361" t="str">
            <v>C041431225</v>
          </cell>
          <cell r="G8361" t="str">
            <v>晚塘-板塘</v>
          </cell>
          <cell r="H8361">
            <v>0</v>
          </cell>
          <cell r="I8361">
            <v>3.895</v>
          </cell>
          <cell r="J8361">
            <v>3.895</v>
          </cell>
        </row>
        <row r="8362">
          <cell r="C8362" t="str">
            <v>会同县</v>
          </cell>
          <cell r="D8362">
            <v>431225</v>
          </cell>
          <cell r="E8362" t="str">
            <v>一类</v>
          </cell>
          <cell r="F8362" t="str">
            <v>C042431225</v>
          </cell>
          <cell r="G8362" t="str">
            <v>桥头-村小学</v>
          </cell>
          <cell r="H8362">
            <v>0</v>
          </cell>
          <cell r="I8362">
            <v>2.379</v>
          </cell>
          <cell r="J8362">
            <v>2.216</v>
          </cell>
        </row>
        <row r="8363">
          <cell r="C8363" t="str">
            <v>会同县</v>
          </cell>
          <cell r="D8363">
            <v>431225</v>
          </cell>
          <cell r="E8363" t="str">
            <v>一类</v>
          </cell>
          <cell r="F8363" t="str">
            <v>C043431225</v>
          </cell>
          <cell r="G8363" t="str">
            <v>白市-茶溪</v>
          </cell>
          <cell r="H8363">
            <v>0</v>
          </cell>
          <cell r="I8363">
            <v>6.065</v>
          </cell>
          <cell r="J8363">
            <v>6.065</v>
          </cell>
        </row>
        <row r="8364">
          <cell r="C8364" t="str">
            <v>会同县</v>
          </cell>
          <cell r="D8364">
            <v>431225</v>
          </cell>
          <cell r="E8364" t="str">
            <v>一类</v>
          </cell>
          <cell r="F8364" t="str">
            <v>C044431225</v>
          </cell>
          <cell r="G8364" t="str">
            <v>白市-白市溪口村</v>
          </cell>
          <cell r="H8364">
            <v>0</v>
          </cell>
          <cell r="I8364">
            <v>2.435</v>
          </cell>
          <cell r="J8364">
            <v>2.435</v>
          </cell>
        </row>
        <row r="8365">
          <cell r="C8365" t="str">
            <v>会同县</v>
          </cell>
          <cell r="D8365">
            <v>431225</v>
          </cell>
          <cell r="E8365" t="str">
            <v>一类</v>
          </cell>
          <cell r="F8365" t="str">
            <v>C045431225</v>
          </cell>
          <cell r="G8365" t="str">
            <v>灵应庙-雪峰</v>
          </cell>
          <cell r="H8365">
            <v>0</v>
          </cell>
          <cell r="I8365">
            <v>4.193</v>
          </cell>
          <cell r="J8365">
            <v>4.193</v>
          </cell>
        </row>
        <row r="8366">
          <cell r="C8366" t="str">
            <v>会同县</v>
          </cell>
          <cell r="D8366">
            <v>431225</v>
          </cell>
          <cell r="E8366" t="str">
            <v>一类</v>
          </cell>
          <cell r="F8366" t="str">
            <v>C049431225</v>
          </cell>
          <cell r="G8366" t="str">
            <v>三溪-检查站</v>
          </cell>
          <cell r="H8366">
            <v>0</v>
          </cell>
          <cell r="I8366">
            <v>5.178</v>
          </cell>
          <cell r="J8366">
            <v>5.178</v>
          </cell>
        </row>
        <row r="8367">
          <cell r="C8367" t="str">
            <v>会同县</v>
          </cell>
          <cell r="D8367">
            <v>431225</v>
          </cell>
          <cell r="E8367" t="str">
            <v>一类</v>
          </cell>
          <cell r="F8367" t="str">
            <v>C052431225</v>
          </cell>
          <cell r="G8367" t="str">
            <v>桂干至庵堂形</v>
          </cell>
          <cell r="H8367">
            <v>0</v>
          </cell>
          <cell r="I8367">
            <v>2.228</v>
          </cell>
          <cell r="J8367">
            <v>2.228</v>
          </cell>
        </row>
        <row r="8368">
          <cell r="C8368" t="str">
            <v>会同县</v>
          </cell>
          <cell r="D8368">
            <v>431225</v>
          </cell>
          <cell r="E8368" t="str">
            <v>一类</v>
          </cell>
          <cell r="F8368" t="str">
            <v>C053431225</v>
          </cell>
          <cell r="G8368" t="str">
            <v>宝照-高团</v>
          </cell>
          <cell r="H8368">
            <v>0</v>
          </cell>
          <cell r="I8368">
            <v>3.624</v>
          </cell>
          <cell r="J8368">
            <v>3.624</v>
          </cell>
        </row>
        <row r="8369">
          <cell r="C8369" t="str">
            <v>会同县</v>
          </cell>
          <cell r="D8369">
            <v>431225</v>
          </cell>
          <cell r="E8369" t="str">
            <v>一类</v>
          </cell>
          <cell r="F8369" t="str">
            <v>C056431225</v>
          </cell>
          <cell r="G8369" t="str">
            <v>草里冲-降吉</v>
          </cell>
          <cell r="H8369">
            <v>0</v>
          </cell>
          <cell r="I8369">
            <v>8.008</v>
          </cell>
          <cell r="J8369">
            <v>8.008</v>
          </cell>
        </row>
        <row r="8370">
          <cell r="C8370" t="str">
            <v>会同县</v>
          </cell>
          <cell r="D8370">
            <v>431225</v>
          </cell>
          <cell r="E8370" t="str">
            <v>一类</v>
          </cell>
          <cell r="F8370" t="str">
            <v>C058431225</v>
          </cell>
          <cell r="G8370" t="str">
            <v>住冲-庙坳</v>
          </cell>
          <cell r="H8370">
            <v>0</v>
          </cell>
          <cell r="I8370">
            <v>1.781</v>
          </cell>
          <cell r="J8370">
            <v>1.781</v>
          </cell>
        </row>
        <row r="8371">
          <cell r="C8371" t="str">
            <v>会同县</v>
          </cell>
          <cell r="D8371">
            <v>431225</v>
          </cell>
          <cell r="E8371" t="str">
            <v>一类</v>
          </cell>
          <cell r="F8371" t="str">
            <v>C059431225</v>
          </cell>
          <cell r="G8371" t="str">
            <v>村部-长边溪</v>
          </cell>
          <cell r="H8371">
            <v>0</v>
          </cell>
          <cell r="I8371">
            <v>1.707</v>
          </cell>
          <cell r="J8371">
            <v>1.707</v>
          </cell>
        </row>
        <row r="8372">
          <cell r="C8372" t="str">
            <v>会同县</v>
          </cell>
          <cell r="D8372">
            <v>431225</v>
          </cell>
          <cell r="E8372" t="str">
            <v>一类</v>
          </cell>
          <cell r="F8372" t="str">
            <v>C060431225</v>
          </cell>
          <cell r="G8372" t="str">
            <v>姚家路口至江边</v>
          </cell>
          <cell r="H8372">
            <v>0</v>
          </cell>
          <cell r="I8372">
            <v>3.878</v>
          </cell>
          <cell r="J8372">
            <v>3.237</v>
          </cell>
        </row>
        <row r="8373">
          <cell r="C8373" t="str">
            <v>会同县</v>
          </cell>
          <cell r="D8373">
            <v>431225</v>
          </cell>
          <cell r="E8373" t="str">
            <v>一类</v>
          </cell>
          <cell r="F8373" t="str">
            <v>C061431225</v>
          </cell>
          <cell r="G8373" t="str">
            <v>新开-团结</v>
          </cell>
          <cell r="H8373">
            <v>0</v>
          </cell>
          <cell r="I8373">
            <v>2.872</v>
          </cell>
          <cell r="J8373">
            <v>2.744</v>
          </cell>
        </row>
        <row r="8374">
          <cell r="C8374" t="str">
            <v>会同县</v>
          </cell>
          <cell r="D8374">
            <v>431225</v>
          </cell>
          <cell r="E8374" t="str">
            <v>一类</v>
          </cell>
          <cell r="F8374" t="str">
            <v>C062431225</v>
          </cell>
          <cell r="G8374" t="str">
            <v>龙貌-黑塘头</v>
          </cell>
          <cell r="H8374">
            <v>0</v>
          </cell>
          <cell r="I8374">
            <v>4.708</v>
          </cell>
          <cell r="J8374">
            <v>4.708</v>
          </cell>
        </row>
        <row r="8375">
          <cell r="C8375" t="str">
            <v>会同县</v>
          </cell>
          <cell r="D8375">
            <v>431225</v>
          </cell>
          <cell r="E8375" t="str">
            <v>一类</v>
          </cell>
          <cell r="F8375" t="str">
            <v>C063431225</v>
          </cell>
          <cell r="G8375" t="str">
            <v>乡政府-山总</v>
          </cell>
          <cell r="H8375">
            <v>0</v>
          </cell>
          <cell r="I8375">
            <v>4.264</v>
          </cell>
          <cell r="J8375">
            <v>4.264</v>
          </cell>
        </row>
        <row r="8376">
          <cell r="C8376" t="str">
            <v>会同县</v>
          </cell>
          <cell r="D8376">
            <v>431225</v>
          </cell>
          <cell r="E8376" t="str">
            <v>一类</v>
          </cell>
          <cell r="F8376" t="str">
            <v>C065431225</v>
          </cell>
          <cell r="G8376" t="str">
            <v>小洪-翁锡</v>
          </cell>
          <cell r="H8376">
            <v>0</v>
          </cell>
          <cell r="I8376">
            <v>3.67</v>
          </cell>
          <cell r="J8376">
            <v>3.67</v>
          </cell>
        </row>
        <row r="8377">
          <cell r="C8377" t="str">
            <v>会同县</v>
          </cell>
          <cell r="D8377">
            <v>431225</v>
          </cell>
          <cell r="E8377" t="str">
            <v>一类</v>
          </cell>
          <cell r="F8377" t="str">
            <v>C066431225</v>
          </cell>
          <cell r="G8377" t="str">
            <v>大坳脚-炮团</v>
          </cell>
          <cell r="H8377">
            <v>0</v>
          </cell>
          <cell r="I8377">
            <v>6.507</v>
          </cell>
          <cell r="J8377">
            <v>6.507</v>
          </cell>
        </row>
        <row r="8378">
          <cell r="C8378" t="str">
            <v>会同县</v>
          </cell>
          <cell r="D8378">
            <v>431225</v>
          </cell>
          <cell r="E8378" t="str">
            <v>一类</v>
          </cell>
          <cell r="F8378" t="str">
            <v>C067431225</v>
          </cell>
          <cell r="G8378" t="str">
            <v>岩板溪口-白岩坡</v>
          </cell>
          <cell r="H8378">
            <v>0</v>
          </cell>
          <cell r="I8378">
            <v>2.488</v>
          </cell>
          <cell r="J8378">
            <v>2.488</v>
          </cell>
        </row>
        <row r="8379">
          <cell r="C8379" t="str">
            <v>会同县</v>
          </cell>
          <cell r="D8379">
            <v>431225</v>
          </cell>
          <cell r="E8379" t="str">
            <v>一类</v>
          </cell>
          <cell r="F8379" t="str">
            <v>C068431225</v>
          </cell>
          <cell r="G8379" t="str">
            <v>田家寨-桥上</v>
          </cell>
          <cell r="H8379">
            <v>0</v>
          </cell>
          <cell r="I8379">
            <v>4.446</v>
          </cell>
          <cell r="J8379">
            <v>4.465</v>
          </cell>
        </row>
        <row r="8380">
          <cell r="C8380" t="str">
            <v>会同县</v>
          </cell>
          <cell r="D8380">
            <v>431225</v>
          </cell>
          <cell r="E8380" t="str">
            <v>一类</v>
          </cell>
          <cell r="F8380" t="str">
            <v>C070431225</v>
          </cell>
          <cell r="G8380" t="str">
            <v>梨子寨-廖口</v>
          </cell>
          <cell r="H8380">
            <v>1.915</v>
          </cell>
          <cell r="I8380">
            <v>5.507</v>
          </cell>
          <cell r="J8380">
            <v>3.592</v>
          </cell>
        </row>
        <row r="8381">
          <cell r="C8381" t="str">
            <v>会同县</v>
          </cell>
          <cell r="D8381">
            <v>431225</v>
          </cell>
          <cell r="E8381" t="str">
            <v>一类</v>
          </cell>
          <cell r="F8381" t="str">
            <v>C072431225</v>
          </cell>
          <cell r="G8381" t="str">
            <v>白腊坡至丈古</v>
          </cell>
          <cell r="H8381">
            <v>0</v>
          </cell>
          <cell r="I8381">
            <v>2.179</v>
          </cell>
          <cell r="J8381">
            <v>2.179</v>
          </cell>
        </row>
        <row r="8382">
          <cell r="C8382" t="str">
            <v>会同县</v>
          </cell>
          <cell r="D8382">
            <v>431225</v>
          </cell>
          <cell r="E8382" t="str">
            <v>一类</v>
          </cell>
          <cell r="F8382" t="str">
            <v>C073431225</v>
          </cell>
          <cell r="G8382" t="str">
            <v>小江口至小江村部</v>
          </cell>
          <cell r="H8382">
            <v>0</v>
          </cell>
          <cell r="I8382">
            <v>2.897</v>
          </cell>
          <cell r="J8382">
            <v>2.897</v>
          </cell>
        </row>
        <row r="8383">
          <cell r="C8383" t="str">
            <v>会同县</v>
          </cell>
          <cell r="D8383">
            <v>431225</v>
          </cell>
          <cell r="E8383" t="str">
            <v>一类</v>
          </cell>
          <cell r="F8383" t="str">
            <v>C074431225</v>
          </cell>
          <cell r="G8383" t="str">
            <v>楼牙门至小水</v>
          </cell>
          <cell r="H8383">
            <v>0</v>
          </cell>
          <cell r="I8383">
            <v>2.705</v>
          </cell>
          <cell r="J8383">
            <v>2.705</v>
          </cell>
        </row>
        <row r="8384">
          <cell r="C8384" t="str">
            <v>会同县</v>
          </cell>
          <cell r="D8384">
            <v>431225</v>
          </cell>
          <cell r="E8384" t="str">
            <v>一类</v>
          </cell>
          <cell r="F8384" t="str">
            <v>C076431225</v>
          </cell>
          <cell r="G8384" t="str">
            <v>和木洞-翁杓</v>
          </cell>
          <cell r="H8384">
            <v>0</v>
          </cell>
          <cell r="I8384">
            <v>0.755</v>
          </cell>
          <cell r="J8384">
            <v>0.755</v>
          </cell>
        </row>
        <row r="8385">
          <cell r="C8385" t="str">
            <v>会同县</v>
          </cell>
          <cell r="D8385">
            <v>431225</v>
          </cell>
          <cell r="E8385" t="str">
            <v>一类</v>
          </cell>
          <cell r="F8385" t="str">
            <v>C078431225</v>
          </cell>
          <cell r="G8385" t="str">
            <v>岔路口-翁宝</v>
          </cell>
          <cell r="H8385">
            <v>0</v>
          </cell>
          <cell r="I8385">
            <v>5.11</v>
          </cell>
          <cell r="J8385">
            <v>5.11</v>
          </cell>
        </row>
        <row r="8386">
          <cell r="C8386" t="str">
            <v>会同县</v>
          </cell>
          <cell r="D8386">
            <v>431225</v>
          </cell>
          <cell r="E8386" t="str">
            <v>一类</v>
          </cell>
          <cell r="F8386" t="str">
            <v>C080431225</v>
          </cell>
          <cell r="G8386" t="str">
            <v>七溪至唐家总</v>
          </cell>
          <cell r="H8386">
            <v>0</v>
          </cell>
          <cell r="I8386">
            <v>4.038</v>
          </cell>
          <cell r="J8386">
            <v>3.65</v>
          </cell>
        </row>
        <row r="8387">
          <cell r="C8387" t="str">
            <v>会同县</v>
          </cell>
          <cell r="D8387">
            <v>431225</v>
          </cell>
          <cell r="E8387" t="str">
            <v>一类</v>
          </cell>
          <cell r="F8387" t="str">
            <v>C088431225</v>
          </cell>
          <cell r="G8387" t="str">
            <v>枫木至清江冲</v>
          </cell>
          <cell r="H8387">
            <v>0</v>
          </cell>
          <cell r="I8387">
            <v>2.725</v>
          </cell>
          <cell r="J8387">
            <v>2.725</v>
          </cell>
        </row>
        <row r="8388">
          <cell r="C8388" t="str">
            <v>会同县</v>
          </cell>
          <cell r="D8388">
            <v>431225</v>
          </cell>
          <cell r="E8388" t="str">
            <v>一类</v>
          </cell>
          <cell r="F8388" t="str">
            <v>C090431225</v>
          </cell>
          <cell r="G8388" t="str">
            <v>埔脚团至万宜</v>
          </cell>
          <cell r="H8388">
            <v>0</v>
          </cell>
          <cell r="I8388">
            <v>1.584</v>
          </cell>
          <cell r="J8388">
            <v>1.584</v>
          </cell>
        </row>
        <row r="8389">
          <cell r="C8389" t="str">
            <v>会同县</v>
          </cell>
          <cell r="D8389">
            <v>431225</v>
          </cell>
          <cell r="E8389" t="str">
            <v>一类</v>
          </cell>
          <cell r="F8389" t="str">
            <v>C093431225</v>
          </cell>
          <cell r="G8389" t="str">
            <v>张家冲至上交粮</v>
          </cell>
          <cell r="H8389">
            <v>0</v>
          </cell>
          <cell r="I8389">
            <v>1.605</v>
          </cell>
          <cell r="J8389">
            <v>1.096</v>
          </cell>
        </row>
        <row r="8390">
          <cell r="C8390" t="str">
            <v>会同县</v>
          </cell>
          <cell r="D8390">
            <v>431225</v>
          </cell>
          <cell r="E8390" t="str">
            <v>一类</v>
          </cell>
          <cell r="F8390" t="str">
            <v>C108431225</v>
          </cell>
          <cell r="G8390" t="str">
            <v>苏家团至白龙潭</v>
          </cell>
          <cell r="H8390">
            <v>0</v>
          </cell>
          <cell r="I8390">
            <v>4.949</v>
          </cell>
          <cell r="J8390">
            <v>4.949</v>
          </cell>
        </row>
        <row r="8391">
          <cell r="C8391" t="str">
            <v>会同县</v>
          </cell>
          <cell r="D8391">
            <v>431225</v>
          </cell>
          <cell r="E8391" t="str">
            <v>一类</v>
          </cell>
          <cell r="F8391" t="str">
            <v>C122431225</v>
          </cell>
          <cell r="G8391" t="str">
            <v>双溪口至翁报</v>
          </cell>
          <cell r="H8391">
            <v>0</v>
          </cell>
          <cell r="I8391">
            <v>7.627</v>
          </cell>
          <cell r="J8391">
            <v>7.627</v>
          </cell>
        </row>
        <row r="8392">
          <cell r="C8392" t="str">
            <v>会同县</v>
          </cell>
          <cell r="D8392">
            <v>431225</v>
          </cell>
          <cell r="E8392" t="str">
            <v>一类</v>
          </cell>
          <cell r="F8392" t="str">
            <v>C148431225</v>
          </cell>
          <cell r="G8392" t="str">
            <v>阳湾团至长贡界</v>
          </cell>
          <cell r="H8392">
            <v>0</v>
          </cell>
          <cell r="I8392">
            <v>8.88</v>
          </cell>
          <cell r="J8392">
            <v>8.88</v>
          </cell>
        </row>
        <row r="8393">
          <cell r="C8393" t="str">
            <v>会同县</v>
          </cell>
          <cell r="D8393">
            <v>431225</v>
          </cell>
          <cell r="E8393" t="str">
            <v>一类</v>
          </cell>
          <cell r="F8393" t="str">
            <v>C168431225</v>
          </cell>
          <cell r="G8393" t="str">
            <v>小柿溪口-九寸塘</v>
          </cell>
          <cell r="H8393">
            <v>0</v>
          </cell>
          <cell r="I8393">
            <v>1.338</v>
          </cell>
          <cell r="J8393">
            <v>1.338</v>
          </cell>
        </row>
        <row r="8394">
          <cell r="C8394" t="str">
            <v>会同县</v>
          </cell>
          <cell r="D8394">
            <v>431225</v>
          </cell>
          <cell r="E8394" t="str">
            <v>一类</v>
          </cell>
          <cell r="F8394" t="str">
            <v>C169431225</v>
          </cell>
          <cell r="G8394" t="str">
            <v>代销店至梨家</v>
          </cell>
          <cell r="H8394">
            <v>0</v>
          </cell>
          <cell r="I8394">
            <v>1.164</v>
          </cell>
          <cell r="J8394">
            <v>1.164</v>
          </cell>
        </row>
        <row r="8395">
          <cell r="C8395" t="str">
            <v>会同县</v>
          </cell>
          <cell r="D8395">
            <v>431225</v>
          </cell>
          <cell r="E8395" t="str">
            <v>一类</v>
          </cell>
          <cell r="F8395" t="str">
            <v>C177431225</v>
          </cell>
          <cell r="G8395" t="str">
            <v>划皮至半山</v>
          </cell>
          <cell r="H8395">
            <v>0</v>
          </cell>
          <cell r="I8395">
            <v>0.844</v>
          </cell>
          <cell r="J8395">
            <v>0.844</v>
          </cell>
        </row>
        <row r="8396">
          <cell r="C8396" t="str">
            <v>会同县</v>
          </cell>
          <cell r="D8396">
            <v>431225</v>
          </cell>
          <cell r="E8396" t="str">
            <v>一类</v>
          </cell>
          <cell r="F8396" t="str">
            <v>C178431225</v>
          </cell>
          <cell r="G8396" t="str">
            <v>朗江-青朗</v>
          </cell>
          <cell r="H8396">
            <v>0</v>
          </cell>
          <cell r="I8396">
            <v>6.729</v>
          </cell>
          <cell r="J8396">
            <v>6.729</v>
          </cell>
        </row>
        <row r="8397">
          <cell r="C8397" t="str">
            <v>会同县</v>
          </cell>
          <cell r="D8397">
            <v>431225</v>
          </cell>
          <cell r="E8397" t="str">
            <v>一类</v>
          </cell>
          <cell r="F8397" t="str">
            <v>C179431225</v>
          </cell>
          <cell r="G8397" t="str">
            <v>蒲稳－阳溪</v>
          </cell>
          <cell r="H8397">
            <v>0</v>
          </cell>
          <cell r="I8397">
            <v>5.353</v>
          </cell>
          <cell r="J8397">
            <v>5.353</v>
          </cell>
        </row>
        <row r="8398">
          <cell r="C8398" t="str">
            <v>会同县</v>
          </cell>
          <cell r="D8398">
            <v>431225</v>
          </cell>
          <cell r="E8398" t="str">
            <v>一类</v>
          </cell>
          <cell r="F8398" t="str">
            <v>C180431225</v>
          </cell>
          <cell r="G8398" t="str">
            <v>苏溪口至兴隆</v>
          </cell>
          <cell r="H8398">
            <v>0</v>
          </cell>
          <cell r="I8398">
            <v>1.291</v>
          </cell>
          <cell r="J8398">
            <v>1.291</v>
          </cell>
        </row>
        <row r="8399">
          <cell r="C8399" t="str">
            <v>会同县</v>
          </cell>
          <cell r="D8399">
            <v>431225</v>
          </cell>
          <cell r="E8399" t="str">
            <v>一类</v>
          </cell>
          <cell r="F8399" t="str">
            <v>C181431225</v>
          </cell>
          <cell r="G8399" t="str">
            <v>岩头-含金</v>
          </cell>
          <cell r="H8399">
            <v>0</v>
          </cell>
          <cell r="I8399">
            <v>5.613</v>
          </cell>
          <cell r="J8399">
            <v>5.624</v>
          </cell>
        </row>
        <row r="8400">
          <cell r="C8400" t="str">
            <v>会同县</v>
          </cell>
          <cell r="D8400">
            <v>431225</v>
          </cell>
          <cell r="E8400" t="str">
            <v>一类</v>
          </cell>
          <cell r="F8400" t="str">
            <v>C183431225</v>
          </cell>
          <cell r="G8400" t="str">
            <v>广坪至坳上</v>
          </cell>
          <cell r="H8400">
            <v>0</v>
          </cell>
          <cell r="I8400">
            <v>3.235</v>
          </cell>
          <cell r="J8400">
            <v>3.235</v>
          </cell>
        </row>
        <row r="8401">
          <cell r="C8401" t="str">
            <v>会同县</v>
          </cell>
          <cell r="D8401">
            <v>431225</v>
          </cell>
          <cell r="E8401" t="str">
            <v>一类</v>
          </cell>
          <cell r="F8401" t="str">
            <v>C185431225</v>
          </cell>
          <cell r="G8401" t="str">
            <v>泥湾至翁洞村</v>
          </cell>
          <cell r="H8401">
            <v>0</v>
          </cell>
          <cell r="I8401">
            <v>3.984</v>
          </cell>
          <cell r="J8401">
            <v>3.251</v>
          </cell>
        </row>
        <row r="8402">
          <cell r="C8402" t="str">
            <v>会同县</v>
          </cell>
          <cell r="D8402">
            <v>431225</v>
          </cell>
          <cell r="E8402" t="str">
            <v>一类</v>
          </cell>
          <cell r="F8402" t="str">
            <v>CB13431225</v>
          </cell>
          <cell r="G8402" t="str">
            <v>金桃坳-大界山</v>
          </cell>
          <cell r="H8402">
            <v>0</v>
          </cell>
          <cell r="I8402">
            <v>3.271</v>
          </cell>
          <cell r="J8402">
            <v>3.264</v>
          </cell>
        </row>
        <row r="8403">
          <cell r="C8403" t="str">
            <v>会同县</v>
          </cell>
          <cell r="D8403">
            <v>431225</v>
          </cell>
          <cell r="E8403" t="str">
            <v>一类</v>
          </cell>
          <cell r="F8403" t="str">
            <v>V247431225</v>
          </cell>
          <cell r="G8403" t="str">
            <v>岩头乡-会同</v>
          </cell>
          <cell r="H8403">
            <v>0</v>
          </cell>
          <cell r="I8403">
            <v>6.224</v>
          </cell>
          <cell r="J8403">
            <v>6.239</v>
          </cell>
        </row>
        <row r="8404">
          <cell r="C8404" t="str">
            <v>会同县</v>
          </cell>
          <cell r="D8404">
            <v>431225</v>
          </cell>
          <cell r="E8404" t="str">
            <v>一类</v>
          </cell>
          <cell r="F8404" t="str">
            <v>X161431225</v>
          </cell>
          <cell r="G8404" t="str">
            <v>长寨乡-王家坪乡</v>
          </cell>
          <cell r="H8404">
            <v>0</v>
          </cell>
          <cell r="I8404">
            <v>13.021</v>
          </cell>
          <cell r="J8404">
            <v>13.021</v>
          </cell>
        </row>
        <row r="8405">
          <cell r="C8405" t="str">
            <v>会同县</v>
          </cell>
          <cell r="D8405">
            <v>431225</v>
          </cell>
          <cell r="E8405" t="str">
            <v>一类</v>
          </cell>
          <cell r="F8405" t="str">
            <v>X162431225</v>
          </cell>
          <cell r="G8405" t="str">
            <v>蓑衣场-坪村镇</v>
          </cell>
          <cell r="H8405">
            <v>0</v>
          </cell>
          <cell r="I8405">
            <v>30.369</v>
          </cell>
          <cell r="J8405">
            <v>30.37</v>
          </cell>
        </row>
        <row r="8406">
          <cell r="C8406" t="str">
            <v>会同县</v>
          </cell>
          <cell r="D8406">
            <v>431225</v>
          </cell>
          <cell r="E8406" t="str">
            <v>一类</v>
          </cell>
          <cell r="F8406" t="str">
            <v>X164431225</v>
          </cell>
          <cell r="G8406" t="str">
            <v>黄茅乡-高椅乡</v>
          </cell>
          <cell r="H8406">
            <v>4.288</v>
          </cell>
          <cell r="I8406">
            <v>26.522</v>
          </cell>
          <cell r="J8406">
            <v>17.663</v>
          </cell>
        </row>
        <row r="8407">
          <cell r="C8407" t="str">
            <v>会同县</v>
          </cell>
          <cell r="D8407">
            <v>431225</v>
          </cell>
          <cell r="E8407" t="str">
            <v>一类</v>
          </cell>
          <cell r="F8407" t="str">
            <v>X165431225</v>
          </cell>
          <cell r="G8407" t="str">
            <v>青朗乡-广坪镇</v>
          </cell>
          <cell r="H8407">
            <v>0</v>
          </cell>
          <cell r="I8407">
            <v>17.795</v>
          </cell>
          <cell r="J8407">
            <v>14.398</v>
          </cell>
        </row>
        <row r="8408">
          <cell r="C8408" t="str">
            <v>会同县</v>
          </cell>
          <cell r="D8408">
            <v>431225</v>
          </cell>
          <cell r="E8408" t="str">
            <v>一类</v>
          </cell>
          <cell r="F8408" t="str">
            <v>X166431225</v>
          </cell>
          <cell r="G8408" t="str">
            <v>肖家乡-马鞍镇</v>
          </cell>
          <cell r="H8408">
            <v>0</v>
          </cell>
          <cell r="I8408">
            <v>28.135</v>
          </cell>
          <cell r="J8408">
            <v>18.644</v>
          </cell>
        </row>
        <row r="8409">
          <cell r="C8409" t="str">
            <v>会同县</v>
          </cell>
          <cell r="D8409">
            <v>431225</v>
          </cell>
          <cell r="E8409" t="str">
            <v>一类</v>
          </cell>
          <cell r="F8409" t="str">
            <v>X167431225</v>
          </cell>
          <cell r="G8409" t="str">
            <v>小洪-栗木</v>
          </cell>
          <cell r="H8409">
            <v>0</v>
          </cell>
          <cell r="I8409">
            <v>8.789</v>
          </cell>
          <cell r="J8409">
            <v>3.139</v>
          </cell>
        </row>
        <row r="8410">
          <cell r="C8410" t="str">
            <v>会同县</v>
          </cell>
          <cell r="D8410">
            <v>431225</v>
          </cell>
          <cell r="E8410" t="str">
            <v>一类</v>
          </cell>
          <cell r="F8410" t="str">
            <v>Y201431225</v>
          </cell>
          <cell r="G8410" t="str">
            <v>林家溪村-高峰村</v>
          </cell>
          <cell r="H8410">
            <v>0</v>
          </cell>
          <cell r="I8410">
            <v>8.195</v>
          </cell>
          <cell r="J8410">
            <v>8.194</v>
          </cell>
        </row>
        <row r="8411">
          <cell r="C8411" t="str">
            <v>会同县</v>
          </cell>
          <cell r="D8411">
            <v>431225</v>
          </cell>
          <cell r="E8411" t="str">
            <v>一类</v>
          </cell>
          <cell r="F8411" t="str">
            <v>Y202431225</v>
          </cell>
          <cell r="G8411" t="str">
            <v>王家坪-利溪村</v>
          </cell>
          <cell r="H8411">
            <v>0</v>
          </cell>
          <cell r="I8411">
            <v>1.499</v>
          </cell>
          <cell r="J8411">
            <v>1.499</v>
          </cell>
        </row>
        <row r="8412">
          <cell r="C8412" t="str">
            <v>会同县</v>
          </cell>
          <cell r="D8412">
            <v>431225</v>
          </cell>
          <cell r="E8412" t="str">
            <v>一类</v>
          </cell>
          <cell r="F8412" t="str">
            <v>Y203431225</v>
          </cell>
          <cell r="G8412" t="str">
            <v>木栗村-陈家村</v>
          </cell>
          <cell r="H8412">
            <v>0</v>
          </cell>
          <cell r="I8412">
            <v>13.006</v>
          </cell>
          <cell r="J8412">
            <v>9.49</v>
          </cell>
        </row>
        <row r="8413">
          <cell r="C8413" t="str">
            <v>会同县</v>
          </cell>
          <cell r="D8413">
            <v>431225</v>
          </cell>
          <cell r="E8413" t="str">
            <v>一类</v>
          </cell>
          <cell r="F8413" t="str">
            <v>Y204431225</v>
          </cell>
          <cell r="G8413" t="str">
            <v>官舟村-吊塘村</v>
          </cell>
          <cell r="H8413">
            <v>0</v>
          </cell>
          <cell r="I8413">
            <v>1.716</v>
          </cell>
          <cell r="J8413">
            <v>1.716</v>
          </cell>
        </row>
        <row r="8414">
          <cell r="C8414" t="str">
            <v>会同县</v>
          </cell>
          <cell r="D8414">
            <v>431225</v>
          </cell>
          <cell r="E8414" t="str">
            <v>一类</v>
          </cell>
          <cell r="F8414" t="str">
            <v>Y205431225</v>
          </cell>
          <cell r="G8414" t="str">
            <v>五里冲-卫东村</v>
          </cell>
          <cell r="H8414">
            <v>0</v>
          </cell>
          <cell r="I8414">
            <v>4.311</v>
          </cell>
          <cell r="J8414">
            <v>4.311</v>
          </cell>
        </row>
        <row r="8415">
          <cell r="C8415" t="str">
            <v>会同县</v>
          </cell>
          <cell r="D8415">
            <v>431225</v>
          </cell>
          <cell r="E8415" t="str">
            <v>一类</v>
          </cell>
          <cell r="F8415" t="str">
            <v>Y206431225</v>
          </cell>
          <cell r="G8415" t="str">
            <v>市田村-中全村</v>
          </cell>
          <cell r="H8415">
            <v>0</v>
          </cell>
          <cell r="I8415">
            <v>10.596</v>
          </cell>
          <cell r="J8415">
            <v>10.596</v>
          </cell>
        </row>
        <row r="8416">
          <cell r="C8416" t="str">
            <v>会同县</v>
          </cell>
          <cell r="D8416">
            <v>431225</v>
          </cell>
          <cell r="E8416" t="str">
            <v>一类</v>
          </cell>
          <cell r="F8416" t="str">
            <v>Y207431225</v>
          </cell>
          <cell r="G8416" t="str">
            <v>划皮村-老团村</v>
          </cell>
          <cell r="H8416">
            <v>0</v>
          </cell>
          <cell r="I8416">
            <v>14.525</v>
          </cell>
          <cell r="J8416">
            <v>14.525</v>
          </cell>
        </row>
        <row r="8417">
          <cell r="C8417" t="str">
            <v>会同县</v>
          </cell>
          <cell r="D8417">
            <v>431225</v>
          </cell>
          <cell r="E8417" t="str">
            <v>一类</v>
          </cell>
          <cell r="F8417" t="str">
            <v>Y209431225</v>
          </cell>
          <cell r="G8417" t="str">
            <v>金坪－石其村</v>
          </cell>
          <cell r="H8417">
            <v>0</v>
          </cell>
          <cell r="I8417">
            <v>8.954</v>
          </cell>
          <cell r="J8417">
            <v>8.954</v>
          </cell>
        </row>
        <row r="8418">
          <cell r="C8418" t="str">
            <v>会同县</v>
          </cell>
          <cell r="D8418">
            <v>431225</v>
          </cell>
          <cell r="E8418" t="str">
            <v>一类</v>
          </cell>
          <cell r="F8418" t="str">
            <v>Y210431225</v>
          </cell>
          <cell r="G8418" t="str">
            <v>金坪至白羊</v>
          </cell>
          <cell r="H8418">
            <v>0</v>
          </cell>
          <cell r="I8418">
            <v>8.687</v>
          </cell>
          <cell r="J8418">
            <v>8.687</v>
          </cell>
        </row>
        <row r="8419">
          <cell r="C8419" t="str">
            <v>会同县</v>
          </cell>
          <cell r="D8419">
            <v>431225</v>
          </cell>
          <cell r="E8419" t="str">
            <v>一类</v>
          </cell>
          <cell r="F8419" t="str">
            <v>Y211431225</v>
          </cell>
          <cell r="G8419" t="str">
            <v>黄土坝村-清江村</v>
          </cell>
          <cell r="H8419">
            <v>0</v>
          </cell>
          <cell r="I8419">
            <v>5.614</v>
          </cell>
          <cell r="J8419">
            <v>3.788</v>
          </cell>
        </row>
        <row r="8420">
          <cell r="C8420" t="str">
            <v>会同县</v>
          </cell>
          <cell r="D8420">
            <v>431225</v>
          </cell>
          <cell r="E8420" t="str">
            <v>一类</v>
          </cell>
          <cell r="F8420" t="str">
            <v>Y214431225</v>
          </cell>
          <cell r="G8420" t="str">
            <v>坪见至弄溪</v>
          </cell>
          <cell r="H8420">
            <v>0</v>
          </cell>
          <cell r="I8420">
            <v>4.586</v>
          </cell>
          <cell r="J8420">
            <v>3.883</v>
          </cell>
        </row>
        <row r="8421">
          <cell r="C8421" t="str">
            <v>会同县</v>
          </cell>
          <cell r="D8421">
            <v>431225</v>
          </cell>
          <cell r="E8421" t="str">
            <v>一类</v>
          </cell>
          <cell r="F8421" t="str">
            <v>Y216431225</v>
          </cell>
          <cell r="G8421" t="str">
            <v>坪村-高村</v>
          </cell>
          <cell r="H8421">
            <v>0</v>
          </cell>
          <cell r="I8421">
            <v>1.051</v>
          </cell>
          <cell r="J8421">
            <v>0.169</v>
          </cell>
        </row>
        <row r="8422">
          <cell r="C8422" t="str">
            <v>会同县</v>
          </cell>
          <cell r="D8422">
            <v>431225</v>
          </cell>
          <cell r="E8422" t="str">
            <v>一类</v>
          </cell>
          <cell r="F8422" t="str">
            <v>Y217431225</v>
          </cell>
          <cell r="G8422" t="str">
            <v>大桥至幸福</v>
          </cell>
          <cell r="H8422">
            <v>0</v>
          </cell>
          <cell r="I8422">
            <v>7.69</v>
          </cell>
          <cell r="J8422">
            <v>7.69</v>
          </cell>
        </row>
        <row r="8423">
          <cell r="C8423" t="str">
            <v>会同县</v>
          </cell>
          <cell r="D8423">
            <v>431225</v>
          </cell>
          <cell r="E8423" t="str">
            <v>一类</v>
          </cell>
          <cell r="F8423" t="str">
            <v>Y218431225</v>
          </cell>
          <cell r="G8423" t="str">
            <v>检查站-八门口</v>
          </cell>
          <cell r="H8423">
            <v>0</v>
          </cell>
          <cell r="I8423">
            <v>4.298</v>
          </cell>
          <cell r="J8423">
            <v>4.309</v>
          </cell>
        </row>
        <row r="8424">
          <cell r="C8424" t="str">
            <v>会同县</v>
          </cell>
          <cell r="D8424">
            <v>431225</v>
          </cell>
          <cell r="E8424" t="str">
            <v>一类</v>
          </cell>
          <cell r="F8424" t="str">
            <v>Y219431225</v>
          </cell>
          <cell r="G8424" t="str">
            <v>大坪至漩水</v>
          </cell>
          <cell r="H8424">
            <v>0</v>
          </cell>
          <cell r="I8424">
            <v>4.331</v>
          </cell>
          <cell r="J8424">
            <v>4.331</v>
          </cell>
        </row>
        <row r="8425">
          <cell r="C8425" t="str">
            <v>会同县</v>
          </cell>
          <cell r="D8425">
            <v>431225</v>
          </cell>
          <cell r="E8425" t="str">
            <v>一类</v>
          </cell>
          <cell r="F8425" t="str">
            <v>Y220431225</v>
          </cell>
          <cell r="G8425" t="str">
            <v>连山建设－六黄村</v>
          </cell>
          <cell r="H8425">
            <v>0</v>
          </cell>
          <cell r="I8425">
            <v>6.209</v>
          </cell>
          <cell r="J8425">
            <v>6.214</v>
          </cell>
        </row>
        <row r="8426">
          <cell r="C8426" t="str">
            <v>会同县</v>
          </cell>
          <cell r="D8426">
            <v>431225</v>
          </cell>
          <cell r="E8426" t="str">
            <v>一类</v>
          </cell>
          <cell r="F8426" t="str">
            <v>Y224431225</v>
          </cell>
          <cell r="G8426" t="str">
            <v>炮团-炮团村</v>
          </cell>
          <cell r="H8426">
            <v>0</v>
          </cell>
          <cell r="I8426">
            <v>10.707</v>
          </cell>
          <cell r="J8426">
            <v>10.707</v>
          </cell>
        </row>
        <row r="8427">
          <cell r="C8427" t="str">
            <v>会同县</v>
          </cell>
          <cell r="D8427">
            <v>431225</v>
          </cell>
          <cell r="E8427" t="str">
            <v>一类</v>
          </cell>
          <cell r="F8427" t="str">
            <v>Y225431225</v>
          </cell>
          <cell r="G8427" t="str">
            <v>鲁冲村-排子村</v>
          </cell>
          <cell r="H8427">
            <v>7.782</v>
          </cell>
          <cell r="I8427">
            <v>13.773</v>
          </cell>
          <cell r="J8427">
            <v>5.991</v>
          </cell>
        </row>
        <row r="8428">
          <cell r="C8428" t="str">
            <v>会同县</v>
          </cell>
          <cell r="D8428">
            <v>431225</v>
          </cell>
          <cell r="E8428" t="str">
            <v>一类</v>
          </cell>
          <cell r="F8428" t="str">
            <v>Y226431225</v>
          </cell>
          <cell r="G8428" t="str">
            <v>金子岩村-两江村</v>
          </cell>
          <cell r="H8428">
            <v>0</v>
          </cell>
          <cell r="I8428">
            <v>9.032</v>
          </cell>
          <cell r="J8428">
            <v>9.032</v>
          </cell>
        </row>
        <row r="8429">
          <cell r="C8429" t="str">
            <v>会同县</v>
          </cell>
          <cell r="D8429">
            <v>431225</v>
          </cell>
          <cell r="E8429" t="str">
            <v>一类</v>
          </cell>
          <cell r="F8429" t="str">
            <v>Y227431225</v>
          </cell>
          <cell r="G8429" t="str">
            <v>茶溪村-山田村</v>
          </cell>
          <cell r="H8429">
            <v>0</v>
          </cell>
          <cell r="I8429">
            <v>10.69</v>
          </cell>
          <cell r="J8429">
            <v>2.995</v>
          </cell>
        </row>
        <row r="8430">
          <cell r="C8430" t="str">
            <v>会同县</v>
          </cell>
          <cell r="D8430">
            <v>431225</v>
          </cell>
          <cell r="E8430" t="str">
            <v>一类</v>
          </cell>
          <cell r="F8430" t="str">
            <v>Y228431225</v>
          </cell>
          <cell r="G8430" t="str">
            <v>沙溪-双门村</v>
          </cell>
          <cell r="H8430">
            <v>0</v>
          </cell>
          <cell r="I8430">
            <v>4.306</v>
          </cell>
          <cell r="J8430">
            <v>1.502</v>
          </cell>
        </row>
        <row r="8431">
          <cell r="C8431" t="str">
            <v>会同县</v>
          </cell>
          <cell r="D8431">
            <v>431225</v>
          </cell>
          <cell r="E8431" t="str">
            <v>一类</v>
          </cell>
          <cell r="F8431" t="str">
            <v>Y229431225</v>
          </cell>
          <cell r="G8431" t="str">
            <v>洒溪-竹坡村</v>
          </cell>
          <cell r="H8431">
            <v>0</v>
          </cell>
          <cell r="I8431">
            <v>5.45</v>
          </cell>
          <cell r="J8431">
            <v>5.45</v>
          </cell>
        </row>
        <row r="8432">
          <cell r="C8432" t="str">
            <v>会同县</v>
          </cell>
          <cell r="D8432">
            <v>431225</v>
          </cell>
          <cell r="E8432" t="str">
            <v>一类</v>
          </cell>
          <cell r="F8432" t="str">
            <v>Y230431225</v>
          </cell>
          <cell r="G8432" t="str">
            <v>岩寨村-蒲稳</v>
          </cell>
          <cell r="H8432">
            <v>0</v>
          </cell>
          <cell r="I8432">
            <v>14.175</v>
          </cell>
          <cell r="J8432">
            <v>13.145</v>
          </cell>
        </row>
        <row r="8433">
          <cell r="C8433" t="str">
            <v>会同县</v>
          </cell>
          <cell r="D8433">
            <v>431225</v>
          </cell>
          <cell r="E8433" t="str">
            <v>一类</v>
          </cell>
          <cell r="F8433" t="str">
            <v>Y231431225</v>
          </cell>
          <cell r="G8433" t="str">
            <v>蒲稳村-翁乐村</v>
          </cell>
          <cell r="H8433">
            <v>0</v>
          </cell>
          <cell r="I8433">
            <v>9.629</v>
          </cell>
          <cell r="J8433">
            <v>6.137</v>
          </cell>
        </row>
        <row r="8434">
          <cell r="C8434" t="str">
            <v>会同县</v>
          </cell>
          <cell r="D8434">
            <v>431225</v>
          </cell>
          <cell r="E8434" t="str">
            <v>一类</v>
          </cell>
          <cell r="F8434" t="str">
            <v>Y233431225</v>
          </cell>
          <cell r="G8434" t="str">
            <v>姚家村－古村</v>
          </cell>
          <cell r="H8434">
            <v>0</v>
          </cell>
          <cell r="I8434">
            <v>8.85</v>
          </cell>
          <cell r="J8434">
            <v>7.806</v>
          </cell>
        </row>
        <row r="8435">
          <cell r="C8435" t="str">
            <v>会同县</v>
          </cell>
          <cell r="D8435">
            <v>431225</v>
          </cell>
          <cell r="E8435" t="str">
            <v>一类</v>
          </cell>
          <cell r="F8435" t="str">
            <v>Y234431225</v>
          </cell>
          <cell r="G8435" t="str">
            <v>宝田村-朗江村</v>
          </cell>
          <cell r="H8435">
            <v>0</v>
          </cell>
          <cell r="I8435">
            <v>19.064</v>
          </cell>
          <cell r="J8435">
            <v>14.874</v>
          </cell>
        </row>
        <row r="8436">
          <cell r="C8436" t="str">
            <v>会同县</v>
          </cell>
          <cell r="D8436">
            <v>431225</v>
          </cell>
          <cell r="E8436" t="str">
            <v>一类</v>
          </cell>
          <cell r="F8436" t="str">
            <v>Y235431225</v>
          </cell>
          <cell r="G8436" t="str">
            <v>上坊村-翁老村</v>
          </cell>
          <cell r="H8436">
            <v>0</v>
          </cell>
          <cell r="I8436">
            <v>14.119</v>
          </cell>
          <cell r="J8436">
            <v>6.816</v>
          </cell>
        </row>
        <row r="8437">
          <cell r="C8437" t="str">
            <v>会同县</v>
          </cell>
          <cell r="D8437">
            <v>431225</v>
          </cell>
          <cell r="E8437" t="str">
            <v>一类</v>
          </cell>
          <cell r="F8437" t="str">
            <v>Y237431225</v>
          </cell>
          <cell r="G8437" t="str">
            <v>铺坪村-棕坪村</v>
          </cell>
          <cell r="H8437">
            <v>0</v>
          </cell>
          <cell r="I8437">
            <v>11.626</v>
          </cell>
          <cell r="J8437">
            <v>6.378</v>
          </cell>
        </row>
        <row r="8438">
          <cell r="C8438" t="str">
            <v>会同县</v>
          </cell>
          <cell r="D8438">
            <v>431225</v>
          </cell>
          <cell r="E8438" t="str">
            <v>一类</v>
          </cell>
          <cell r="F8438" t="str">
            <v>Y238431225</v>
          </cell>
          <cell r="G8438" t="str">
            <v>堡子-凉山村</v>
          </cell>
          <cell r="H8438">
            <v>0</v>
          </cell>
          <cell r="I8438">
            <v>6.073</v>
          </cell>
          <cell r="J8438">
            <v>6.073</v>
          </cell>
        </row>
        <row r="8439">
          <cell r="C8439" t="str">
            <v>会同县</v>
          </cell>
          <cell r="D8439">
            <v>431225</v>
          </cell>
          <cell r="E8439" t="str">
            <v>一类</v>
          </cell>
          <cell r="F8439" t="str">
            <v>Y239431225</v>
          </cell>
          <cell r="G8439" t="str">
            <v>高村-苗寨村</v>
          </cell>
          <cell r="H8439">
            <v>0</v>
          </cell>
          <cell r="I8439">
            <v>16.071</v>
          </cell>
          <cell r="J8439">
            <v>11.079</v>
          </cell>
        </row>
        <row r="8440">
          <cell r="C8440" t="str">
            <v>会同县</v>
          </cell>
          <cell r="D8440">
            <v>431225</v>
          </cell>
          <cell r="E8440" t="str">
            <v>一类</v>
          </cell>
          <cell r="F8440" t="str">
            <v>Y240431225</v>
          </cell>
          <cell r="G8440" t="str">
            <v>落溪村-墓脚</v>
          </cell>
          <cell r="H8440">
            <v>0</v>
          </cell>
          <cell r="I8440">
            <v>6.402</v>
          </cell>
          <cell r="J8440">
            <v>4.705</v>
          </cell>
        </row>
        <row r="8441">
          <cell r="C8441" t="str">
            <v>会同县</v>
          </cell>
          <cell r="D8441">
            <v>431225</v>
          </cell>
          <cell r="E8441" t="str">
            <v>一类</v>
          </cell>
          <cell r="F8441" t="str">
            <v>Y241431225</v>
          </cell>
          <cell r="G8441" t="str">
            <v>翁溪村-水其冲</v>
          </cell>
          <cell r="H8441">
            <v>7.333</v>
          </cell>
          <cell r="I8441">
            <v>14.916</v>
          </cell>
          <cell r="J8441">
            <v>7.583</v>
          </cell>
        </row>
        <row r="8442">
          <cell r="C8442" t="str">
            <v>会同县</v>
          </cell>
          <cell r="D8442">
            <v>431225</v>
          </cell>
          <cell r="E8442" t="str">
            <v>一类</v>
          </cell>
          <cell r="F8442" t="str">
            <v>Y242431225</v>
          </cell>
          <cell r="G8442" t="str">
            <v>红坡村-翁桃村</v>
          </cell>
          <cell r="H8442">
            <v>0</v>
          </cell>
          <cell r="I8442">
            <v>12.517</v>
          </cell>
          <cell r="J8442">
            <v>9.171</v>
          </cell>
        </row>
        <row r="8443">
          <cell r="C8443" t="str">
            <v>会同县</v>
          </cell>
          <cell r="D8443">
            <v>431225</v>
          </cell>
          <cell r="E8443" t="str">
            <v>一类</v>
          </cell>
          <cell r="F8443" t="str">
            <v>Y243431225</v>
          </cell>
          <cell r="G8443" t="str">
            <v>若水-尖坡溪</v>
          </cell>
          <cell r="H8443">
            <v>0</v>
          </cell>
          <cell r="I8443">
            <v>7.907</v>
          </cell>
          <cell r="J8443">
            <v>7.907</v>
          </cell>
        </row>
        <row r="8444">
          <cell r="C8444" t="str">
            <v>会同县</v>
          </cell>
          <cell r="D8444">
            <v>431225</v>
          </cell>
          <cell r="E8444" t="str">
            <v>一类</v>
          </cell>
          <cell r="F8444" t="str">
            <v>Y244431225</v>
          </cell>
          <cell r="G8444" t="str">
            <v>肖家村-竹瓦溪</v>
          </cell>
          <cell r="H8444">
            <v>0</v>
          </cell>
          <cell r="I8444">
            <v>5.018</v>
          </cell>
          <cell r="J8444">
            <v>5.018</v>
          </cell>
        </row>
        <row r="8445">
          <cell r="C8445" t="str">
            <v>会同县</v>
          </cell>
          <cell r="D8445">
            <v>431225</v>
          </cell>
          <cell r="E8445" t="str">
            <v>一类</v>
          </cell>
          <cell r="F8445" t="str">
            <v>Y245431225</v>
          </cell>
          <cell r="G8445" t="str">
            <v>三溪村-廖家村</v>
          </cell>
          <cell r="H8445">
            <v>0</v>
          </cell>
          <cell r="I8445">
            <v>6.538</v>
          </cell>
          <cell r="J8445">
            <v>6.538</v>
          </cell>
        </row>
        <row r="8446">
          <cell r="C8446" t="str">
            <v>会同县</v>
          </cell>
          <cell r="D8446">
            <v>431225</v>
          </cell>
          <cell r="E8446" t="str">
            <v>一类</v>
          </cell>
          <cell r="F8446" t="str">
            <v>Y246431225</v>
          </cell>
          <cell r="G8446" t="str">
            <v>梨子坳-黄家山</v>
          </cell>
          <cell r="H8446">
            <v>0</v>
          </cell>
          <cell r="I8446">
            <v>12.727</v>
          </cell>
          <cell r="J8446">
            <v>11.001</v>
          </cell>
        </row>
        <row r="8447">
          <cell r="C8447" t="str">
            <v>会同县</v>
          </cell>
          <cell r="D8447">
            <v>431225</v>
          </cell>
          <cell r="E8447" t="str">
            <v>一类</v>
          </cell>
          <cell r="F8447" t="str">
            <v>Y247431225</v>
          </cell>
          <cell r="G8447" t="str">
            <v>洪头塘村-饭香嵊村</v>
          </cell>
          <cell r="H8447">
            <v>0</v>
          </cell>
          <cell r="I8447">
            <v>11.922</v>
          </cell>
          <cell r="J8447">
            <v>5.582</v>
          </cell>
        </row>
        <row r="8448">
          <cell r="C8448" t="str">
            <v>会同县</v>
          </cell>
          <cell r="D8448">
            <v>431225</v>
          </cell>
          <cell r="E8448" t="str">
            <v>一类</v>
          </cell>
          <cell r="F8448" t="str">
            <v>Y248431225</v>
          </cell>
          <cell r="G8448" t="str">
            <v>地灵村-罗家湾村</v>
          </cell>
          <cell r="H8448">
            <v>0</v>
          </cell>
          <cell r="I8448">
            <v>5.213</v>
          </cell>
          <cell r="J8448">
            <v>5.213</v>
          </cell>
        </row>
        <row r="8449">
          <cell r="C8449" t="str">
            <v>会同县</v>
          </cell>
          <cell r="D8449">
            <v>431225</v>
          </cell>
          <cell r="E8449" t="str">
            <v>一类</v>
          </cell>
          <cell r="F8449" t="str">
            <v>Y249431225</v>
          </cell>
          <cell r="G8449" t="str">
            <v>长寨村－上大市村</v>
          </cell>
          <cell r="H8449">
            <v>0</v>
          </cell>
          <cell r="I8449">
            <v>8.316</v>
          </cell>
          <cell r="J8449">
            <v>8.316</v>
          </cell>
        </row>
        <row r="8450">
          <cell r="C8450" t="str">
            <v>会同县</v>
          </cell>
          <cell r="D8450">
            <v>431225</v>
          </cell>
          <cell r="E8450" t="str">
            <v>一类</v>
          </cell>
          <cell r="F8450" t="str">
            <v>Y252431225</v>
          </cell>
          <cell r="G8450" t="str">
            <v>黄泥村-沙堆村</v>
          </cell>
          <cell r="H8450">
            <v>0</v>
          </cell>
          <cell r="I8450">
            <v>7.511</v>
          </cell>
          <cell r="J8450">
            <v>2.484</v>
          </cell>
        </row>
        <row r="8451">
          <cell r="C8451" t="str">
            <v>会同县</v>
          </cell>
          <cell r="D8451">
            <v>431225</v>
          </cell>
          <cell r="E8451" t="str">
            <v>一类</v>
          </cell>
          <cell r="F8451" t="str">
            <v>Y253431225</v>
          </cell>
          <cell r="G8451" t="str">
            <v>长寨-高椅客运站</v>
          </cell>
          <cell r="H8451">
            <v>0</v>
          </cell>
          <cell r="I8451">
            <v>2.297</v>
          </cell>
          <cell r="J8451">
            <v>2.293</v>
          </cell>
        </row>
        <row r="8452">
          <cell r="C8452" t="str">
            <v>麻阳苗族自治县小计</v>
          </cell>
        </row>
        <row r="8452">
          <cell r="J8452">
            <v>428.488</v>
          </cell>
        </row>
        <row r="8453">
          <cell r="C8453" t="str">
            <v>麻阳苗族自治县</v>
          </cell>
          <cell r="D8453">
            <v>431226</v>
          </cell>
          <cell r="E8453" t="str">
            <v>一类</v>
          </cell>
          <cell r="F8453" t="str">
            <v>C012431226</v>
          </cell>
          <cell r="G8453" t="str">
            <v>黄连冲-溪边田</v>
          </cell>
          <cell r="H8453">
            <v>0</v>
          </cell>
          <cell r="I8453">
            <v>4.908</v>
          </cell>
          <cell r="J8453">
            <v>4.908</v>
          </cell>
        </row>
        <row r="8454">
          <cell r="C8454" t="str">
            <v>麻阳苗族自治县</v>
          </cell>
          <cell r="D8454">
            <v>431226</v>
          </cell>
          <cell r="E8454" t="str">
            <v>一类</v>
          </cell>
          <cell r="F8454" t="str">
            <v>C025431226</v>
          </cell>
          <cell r="G8454" t="str">
            <v>国道至峦潭村</v>
          </cell>
          <cell r="H8454">
            <v>0</v>
          </cell>
          <cell r="I8454">
            <v>2.807</v>
          </cell>
          <cell r="J8454">
            <v>2.807</v>
          </cell>
        </row>
        <row r="8455">
          <cell r="C8455" t="str">
            <v>麻阳苗族自治县</v>
          </cell>
          <cell r="D8455">
            <v>431226</v>
          </cell>
          <cell r="E8455" t="str">
            <v>一类</v>
          </cell>
          <cell r="F8455" t="str">
            <v>C027431226</v>
          </cell>
          <cell r="G8455" t="str">
            <v>国道-木枝溪</v>
          </cell>
          <cell r="H8455">
            <v>0</v>
          </cell>
          <cell r="I8455">
            <v>3.594</v>
          </cell>
          <cell r="J8455">
            <v>3.595</v>
          </cell>
        </row>
        <row r="8456">
          <cell r="C8456" t="str">
            <v>麻阳苗族自治县</v>
          </cell>
          <cell r="D8456">
            <v>431226</v>
          </cell>
          <cell r="E8456" t="str">
            <v>一类</v>
          </cell>
          <cell r="F8456" t="str">
            <v>C030431226</v>
          </cell>
          <cell r="G8456" t="str">
            <v>二座坟-二座坟</v>
          </cell>
          <cell r="H8456">
            <v>0</v>
          </cell>
          <cell r="I8456">
            <v>1.941</v>
          </cell>
          <cell r="J8456">
            <v>1.941</v>
          </cell>
        </row>
        <row r="8457">
          <cell r="C8457" t="str">
            <v>麻阳苗族自治县</v>
          </cell>
          <cell r="D8457">
            <v>431226</v>
          </cell>
          <cell r="E8457" t="str">
            <v>一类</v>
          </cell>
          <cell r="F8457" t="str">
            <v>C033431226</v>
          </cell>
          <cell r="G8457" t="str">
            <v>独里-独里</v>
          </cell>
          <cell r="H8457">
            <v>0</v>
          </cell>
          <cell r="I8457">
            <v>3.673</v>
          </cell>
          <cell r="J8457">
            <v>3.673</v>
          </cell>
        </row>
        <row r="8458">
          <cell r="C8458" t="str">
            <v>麻阳苗族自治县</v>
          </cell>
          <cell r="D8458">
            <v>431226</v>
          </cell>
          <cell r="E8458" t="str">
            <v>一类</v>
          </cell>
          <cell r="F8458" t="str">
            <v>C034431226</v>
          </cell>
          <cell r="G8458" t="str">
            <v>竹子坳-桐木坳</v>
          </cell>
          <cell r="H8458">
            <v>0</v>
          </cell>
          <cell r="I8458">
            <v>5.521</v>
          </cell>
          <cell r="J8458">
            <v>5.521</v>
          </cell>
        </row>
        <row r="8459">
          <cell r="C8459" t="str">
            <v>麻阳苗族自治县</v>
          </cell>
          <cell r="D8459">
            <v>431226</v>
          </cell>
          <cell r="E8459" t="str">
            <v>一类</v>
          </cell>
          <cell r="F8459" t="str">
            <v>C037431226</v>
          </cell>
          <cell r="G8459" t="str">
            <v>跃坪-官房宜</v>
          </cell>
          <cell r="H8459">
            <v>0</v>
          </cell>
          <cell r="I8459">
            <v>2.601</v>
          </cell>
          <cell r="J8459">
            <v>2.601</v>
          </cell>
        </row>
        <row r="8460">
          <cell r="C8460" t="str">
            <v>麻阳苗族自治县</v>
          </cell>
          <cell r="D8460">
            <v>431226</v>
          </cell>
          <cell r="E8460" t="str">
            <v>一类</v>
          </cell>
          <cell r="F8460" t="str">
            <v>C045431226</v>
          </cell>
          <cell r="G8460" t="str">
            <v>葡萄园-葡萄园</v>
          </cell>
          <cell r="H8460">
            <v>0.508</v>
          </cell>
          <cell r="I8460">
            <v>2.751</v>
          </cell>
          <cell r="J8460">
            <v>2.243</v>
          </cell>
        </row>
        <row r="8461">
          <cell r="C8461" t="str">
            <v>麻阳苗族自治县</v>
          </cell>
          <cell r="D8461">
            <v>431226</v>
          </cell>
          <cell r="E8461" t="str">
            <v>一类</v>
          </cell>
          <cell r="F8461" t="str">
            <v>C048431226</v>
          </cell>
          <cell r="G8461" t="str">
            <v>蒿菜坪-蒿菜坪</v>
          </cell>
          <cell r="H8461">
            <v>0</v>
          </cell>
          <cell r="I8461">
            <v>4.613</v>
          </cell>
          <cell r="J8461">
            <v>4.613</v>
          </cell>
        </row>
        <row r="8462">
          <cell r="C8462" t="str">
            <v>麻阳苗族自治县</v>
          </cell>
          <cell r="D8462">
            <v>431226</v>
          </cell>
          <cell r="E8462" t="str">
            <v>一类</v>
          </cell>
          <cell r="F8462" t="str">
            <v>C049431226</v>
          </cell>
          <cell r="G8462" t="str">
            <v>皮冲-二朋冲</v>
          </cell>
          <cell r="H8462">
            <v>0</v>
          </cell>
          <cell r="I8462">
            <v>3.538</v>
          </cell>
          <cell r="J8462">
            <v>3.538</v>
          </cell>
        </row>
        <row r="8463">
          <cell r="C8463" t="str">
            <v>麻阳苗族自治县</v>
          </cell>
          <cell r="D8463">
            <v>431226</v>
          </cell>
          <cell r="E8463" t="str">
            <v>一类</v>
          </cell>
          <cell r="F8463" t="str">
            <v>C053431226</v>
          </cell>
          <cell r="G8463" t="str">
            <v>溪口至野鸡坪</v>
          </cell>
          <cell r="H8463">
            <v>0</v>
          </cell>
          <cell r="I8463">
            <v>2.841</v>
          </cell>
          <cell r="J8463">
            <v>2.841</v>
          </cell>
        </row>
        <row r="8464">
          <cell r="C8464" t="str">
            <v>麻阳苗族自治县</v>
          </cell>
          <cell r="D8464">
            <v>431226</v>
          </cell>
          <cell r="E8464" t="str">
            <v>一类</v>
          </cell>
          <cell r="F8464" t="str">
            <v>C056431226</v>
          </cell>
          <cell r="G8464" t="str">
            <v>干洞-河礼</v>
          </cell>
          <cell r="H8464">
            <v>0</v>
          </cell>
          <cell r="I8464">
            <v>0.12</v>
          </cell>
          <cell r="J8464">
            <v>0.12</v>
          </cell>
        </row>
        <row r="8465">
          <cell r="C8465" t="str">
            <v>麻阳苗族自治县</v>
          </cell>
          <cell r="D8465">
            <v>431226</v>
          </cell>
          <cell r="E8465" t="str">
            <v>一类</v>
          </cell>
          <cell r="F8465" t="str">
            <v>C061431226</v>
          </cell>
          <cell r="G8465" t="str">
            <v>双竹坡大桥-驼垅</v>
          </cell>
          <cell r="H8465">
            <v>0</v>
          </cell>
          <cell r="I8465">
            <v>8.311</v>
          </cell>
          <cell r="J8465">
            <v>8.311</v>
          </cell>
        </row>
        <row r="8466">
          <cell r="C8466" t="str">
            <v>麻阳苗族自治县</v>
          </cell>
          <cell r="D8466">
            <v>431226</v>
          </cell>
          <cell r="E8466" t="str">
            <v>一类</v>
          </cell>
          <cell r="F8466" t="str">
            <v>C066431226</v>
          </cell>
          <cell r="G8466" t="str">
            <v>黄坳桥-长坪</v>
          </cell>
          <cell r="H8466">
            <v>3.084</v>
          </cell>
          <cell r="I8466">
            <v>5.203</v>
          </cell>
          <cell r="J8466">
            <v>2.119</v>
          </cell>
        </row>
        <row r="8467">
          <cell r="C8467" t="str">
            <v>麻阳苗族自治县</v>
          </cell>
          <cell r="D8467">
            <v>431226</v>
          </cell>
          <cell r="E8467" t="str">
            <v>一类</v>
          </cell>
          <cell r="F8467" t="str">
            <v>C067431226</v>
          </cell>
          <cell r="G8467" t="str">
            <v>莫家坪-堆子丘</v>
          </cell>
          <cell r="H8467">
            <v>0</v>
          </cell>
          <cell r="I8467">
            <v>5.94</v>
          </cell>
          <cell r="J8467">
            <v>5.94</v>
          </cell>
        </row>
        <row r="8468">
          <cell r="C8468" t="str">
            <v>麻阳苗族自治县</v>
          </cell>
          <cell r="D8468">
            <v>431226</v>
          </cell>
          <cell r="E8468" t="str">
            <v>一类</v>
          </cell>
          <cell r="F8468" t="str">
            <v>C073431226</v>
          </cell>
          <cell r="G8468" t="str">
            <v>高洲坪-高洲坪</v>
          </cell>
          <cell r="H8468">
            <v>0</v>
          </cell>
          <cell r="I8468">
            <v>3.131</v>
          </cell>
          <cell r="J8468">
            <v>3.131</v>
          </cell>
        </row>
        <row r="8469">
          <cell r="C8469" t="str">
            <v>麻阳苗族自治县</v>
          </cell>
          <cell r="D8469">
            <v>431226</v>
          </cell>
          <cell r="E8469" t="str">
            <v>一类</v>
          </cell>
          <cell r="F8469" t="str">
            <v>C075431226</v>
          </cell>
          <cell r="G8469" t="str">
            <v>马山潭至沟水溪</v>
          </cell>
          <cell r="H8469">
            <v>0</v>
          </cell>
          <cell r="I8469">
            <v>4.146</v>
          </cell>
          <cell r="J8469">
            <v>4.146</v>
          </cell>
        </row>
        <row r="8470">
          <cell r="C8470" t="str">
            <v>麻阳苗族自治县</v>
          </cell>
          <cell r="D8470">
            <v>431226</v>
          </cell>
          <cell r="E8470" t="str">
            <v>一类</v>
          </cell>
          <cell r="F8470" t="str">
            <v>C079431226</v>
          </cell>
          <cell r="G8470" t="str">
            <v>三坪-三坪</v>
          </cell>
          <cell r="H8470">
            <v>0</v>
          </cell>
          <cell r="I8470">
            <v>1.479</v>
          </cell>
          <cell r="J8470">
            <v>1.479</v>
          </cell>
        </row>
        <row r="8471">
          <cell r="C8471" t="str">
            <v>麻阳苗族自治县</v>
          </cell>
          <cell r="D8471">
            <v>431226</v>
          </cell>
          <cell r="E8471" t="str">
            <v>一类</v>
          </cell>
          <cell r="F8471" t="str">
            <v>C089431226</v>
          </cell>
          <cell r="G8471" t="str">
            <v>狮子湾至老井冲</v>
          </cell>
          <cell r="H8471">
            <v>0</v>
          </cell>
          <cell r="I8471">
            <v>4.354</v>
          </cell>
          <cell r="J8471">
            <v>4.354</v>
          </cell>
        </row>
        <row r="8472">
          <cell r="C8472" t="str">
            <v>麻阳苗族自治县</v>
          </cell>
          <cell r="D8472">
            <v>431226</v>
          </cell>
          <cell r="E8472" t="str">
            <v>一类</v>
          </cell>
          <cell r="F8472" t="str">
            <v>C096431226</v>
          </cell>
          <cell r="G8472" t="str">
            <v>长金桥-渡口</v>
          </cell>
          <cell r="H8472">
            <v>2.504</v>
          </cell>
          <cell r="I8472">
            <v>3.01</v>
          </cell>
          <cell r="J8472">
            <v>0.506</v>
          </cell>
        </row>
        <row r="8473">
          <cell r="C8473" t="str">
            <v>麻阳苗族自治县</v>
          </cell>
          <cell r="D8473">
            <v>431226</v>
          </cell>
          <cell r="E8473" t="str">
            <v>一类</v>
          </cell>
          <cell r="F8473" t="str">
            <v>C098431226</v>
          </cell>
          <cell r="G8473" t="str">
            <v>石眼潭-长坡山</v>
          </cell>
          <cell r="H8473">
            <v>0</v>
          </cell>
          <cell r="I8473">
            <v>3.431</v>
          </cell>
          <cell r="J8473">
            <v>3.431</v>
          </cell>
        </row>
        <row r="8474">
          <cell r="C8474" t="str">
            <v>麻阳苗族自治县</v>
          </cell>
          <cell r="D8474">
            <v>431226</v>
          </cell>
          <cell r="E8474" t="str">
            <v>一类</v>
          </cell>
          <cell r="F8474" t="str">
            <v>C102431226</v>
          </cell>
          <cell r="G8474" t="str">
            <v>公馆-老坪山</v>
          </cell>
          <cell r="H8474">
            <v>0</v>
          </cell>
          <cell r="I8474">
            <v>5.737</v>
          </cell>
          <cell r="J8474">
            <v>5.737</v>
          </cell>
        </row>
        <row r="8475">
          <cell r="C8475" t="str">
            <v>麻阳苗族自治县</v>
          </cell>
          <cell r="D8475">
            <v>431226</v>
          </cell>
          <cell r="E8475" t="str">
            <v>一类</v>
          </cell>
          <cell r="F8475" t="str">
            <v>C104431226</v>
          </cell>
          <cell r="G8475" t="str">
            <v>林场至大禾田</v>
          </cell>
          <cell r="H8475">
            <v>0</v>
          </cell>
          <cell r="I8475">
            <v>3.869</v>
          </cell>
          <cell r="J8475">
            <v>3.869</v>
          </cell>
        </row>
        <row r="8476">
          <cell r="C8476" t="str">
            <v>麻阳苗族自治县</v>
          </cell>
          <cell r="D8476">
            <v>431226</v>
          </cell>
          <cell r="E8476" t="str">
            <v>一类</v>
          </cell>
          <cell r="F8476" t="str">
            <v>C110431226</v>
          </cell>
          <cell r="G8476" t="str">
            <v>县道-坡上</v>
          </cell>
          <cell r="H8476">
            <v>0</v>
          </cell>
          <cell r="I8476">
            <v>4.003</v>
          </cell>
          <cell r="J8476">
            <v>4.003</v>
          </cell>
        </row>
        <row r="8477">
          <cell r="C8477" t="str">
            <v>麻阳苗族自治县</v>
          </cell>
          <cell r="D8477">
            <v>431226</v>
          </cell>
          <cell r="E8477" t="str">
            <v>一类</v>
          </cell>
          <cell r="F8477" t="str">
            <v>C116431226</v>
          </cell>
          <cell r="G8477" t="str">
            <v>电站至大池</v>
          </cell>
          <cell r="H8477">
            <v>0</v>
          </cell>
          <cell r="I8477">
            <v>2.725</v>
          </cell>
          <cell r="J8477">
            <v>2.725</v>
          </cell>
        </row>
        <row r="8478">
          <cell r="C8478" t="str">
            <v>麻阳苗族自治县</v>
          </cell>
          <cell r="D8478">
            <v>431226</v>
          </cell>
          <cell r="E8478" t="str">
            <v>一类</v>
          </cell>
          <cell r="F8478" t="str">
            <v>C117431226</v>
          </cell>
          <cell r="G8478" t="str">
            <v>县道-胜利</v>
          </cell>
          <cell r="H8478">
            <v>0</v>
          </cell>
          <cell r="I8478">
            <v>3.152</v>
          </cell>
          <cell r="J8478">
            <v>3.152</v>
          </cell>
        </row>
        <row r="8479">
          <cell r="C8479" t="str">
            <v>麻阳苗族自治县</v>
          </cell>
          <cell r="D8479">
            <v>431226</v>
          </cell>
          <cell r="E8479" t="str">
            <v>一类</v>
          </cell>
          <cell r="F8479" t="str">
            <v>C122431226</v>
          </cell>
          <cell r="G8479" t="str">
            <v>落口山林场</v>
          </cell>
          <cell r="H8479">
            <v>0</v>
          </cell>
          <cell r="I8479">
            <v>2.13</v>
          </cell>
          <cell r="J8479">
            <v>2.13</v>
          </cell>
        </row>
        <row r="8480">
          <cell r="C8480" t="str">
            <v>麻阳苗族自治县</v>
          </cell>
          <cell r="D8480">
            <v>431226</v>
          </cell>
          <cell r="E8480" t="str">
            <v>一类</v>
          </cell>
          <cell r="F8480" t="str">
            <v>C124431226</v>
          </cell>
          <cell r="G8480" t="str">
            <v>山顶塘-山顶塘</v>
          </cell>
          <cell r="H8480">
            <v>0</v>
          </cell>
          <cell r="I8480">
            <v>4.019</v>
          </cell>
          <cell r="J8480">
            <v>4.019</v>
          </cell>
        </row>
        <row r="8481">
          <cell r="C8481" t="str">
            <v>麻阳苗族自治县</v>
          </cell>
          <cell r="D8481">
            <v>431226</v>
          </cell>
          <cell r="E8481" t="str">
            <v>一类</v>
          </cell>
          <cell r="F8481" t="str">
            <v>C126431226</v>
          </cell>
          <cell r="G8481" t="str">
            <v>梨花湾-大木</v>
          </cell>
          <cell r="H8481">
            <v>0</v>
          </cell>
          <cell r="I8481">
            <v>6.894</v>
          </cell>
          <cell r="J8481">
            <v>6.894</v>
          </cell>
        </row>
        <row r="8482">
          <cell r="C8482" t="str">
            <v>麻阳苗族自治县</v>
          </cell>
          <cell r="D8482">
            <v>431226</v>
          </cell>
          <cell r="E8482" t="str">
            <v>一类</v>
          </cell>
          <cell r="F8482" t="str">
            <v>C130431226</v>
          </cell>
          <cell r="G8482" t="str">
            <v>花园小学-珠宝</v>
          </cell>
          <cell r="H8482">
            <v>0</v>
          </cell>
          <cell r="I8482">
            <v>7.543</v>
          </cell>
          <cell r="J8482">
            <v>7.543</v>
          </cell>
        </row>
        <row r="8483">
          <cell r="C8483" t="str">
            <v>麻阳苗族自治县</v>
          </cell>
          <cell r="D8483">
            <v>431226</v>
          </cell>
          <cell r="E8483" t="str">
            <v>一类</v>
          </cell>
          <cell r="F8483" t="str">
            <v>C136431226</v>
          </cell>
          <cell r="G8483" t="str">
            <v>胡池坳至坡顶田</v>
          </cell>
          <cell r="H8483">
            <v>0</v>
          </cell>
          <cell r="I8483">
            <v>3.302</v>
          </cell>
          <cell r="J8483">
            <v>3.302</v>
          </cell>
        </row>
        <row r="8484">
          <cell r="C8484" t="str">
            <v>麻阳苗族自治县</v>
          </cell>
          <cell r="D8484">
            <v>431226</v>
          </cell>
          <cell r="E8484" t="str">
            <v>一类</v>
          </cell>
          <cell r="F8484" t="str">
            <v>C137431226</v>
          </cell>
          <cell r="G8484" t="str">
            <v>漫水塘坝-漫水塘坝</v>
          </cell>
          <cell r="H8484">
            <v>0</v>
          </cell>
          <cell r="I8484">
            <v>0.181</v>
          </cell>
          <cell r="J8484">
            <v>0.181</v>
          </cell>
        </row>
        <row r="8485">
          <cell r="C8485" t="str">
            <v>麻阳苗族自治县</v>
          </cell>
          <cell r="D8485">
            <v>431226</v>
          </cell>
          <cell r="E8485" t="str">
            <v>一类</v>
          </cell>
          <cell r="F8485" t="str">
            <v>C146431226</v>
          </cell>
          <cell r="G8485" t="str">
            <v>溪边田-溪边田</v>
          </cell>
          <cell r="H8485">
            <v>0</v>
          </cell>
          <cell r="I8485">
            <v>4.692</v>
          </cell>
          <cell r="J8485">
            <v>4.692</v>
          </cell>
        </row>
        <row r="8486">
          <cell r="C8486" t="str">
            <v>麻阳苗族自治县</v>
          </cell>
          <cell r="D8486">
            <v>431226</v>
          </cell>
          <cell r="E8486" t="str">
            <v>一类</v>
          </cell>
          <cell r="F8486" t="str">
            <v>C151431226</v>
          </cell>
          <cell r="G8486" t="str">
            <v>岔口-岔口</v>
          </cell>
          <cell r="H8486">
            <v>0</v>
          </cell>
          <cell r="I8486">
            <v>0.343</v>
          </cell>
          <cell r="J8486">
            <v>0.343</v>
          </cell>
        </row>
        <row r="8487">
          <cell r="C8487" t="str">
            <v>麻阳苗族自治县</v>
          </cell>
          <cell r="D8487">
            <v>431226</v>
          </cell>
          <cell r="E8487" t="str">
            <v>一类</v>
          </cell>
          <cell r="F8487" t="str">
            <v>C155431226</v>
          </cell>
          <cell r="G8487" t="str">
            <v>九曲湾至新屋</v>
          </cell>
          <cell r="H8487">
            <v>0</v>
          </cell>
          <cell r="I8487">
            <v>2.622</v>
          </cell>
          <cell r="J8487">
            <v>2.622</v>
          </cell>
        </row>
        <row r="8488">
          <cell r="C8488" t="str">
            <v>麻阳苗族自治县</v>
          </cell>
          <cell r="D8488">
            <v>431226</v>
          </cell>
          <cell r="E8488" t="str">
            <v>一类</v>
          </cell>
          <cell r="F8488" t="str">
            <v>C160431226</v>
          </cell>
          <cell r="G8488" t="str">
            <v>县道-亲爱村部</v>
          </cell>
          <cell r="H8488">
            <v>0</v>
          </cell>
          <cell r="I8488">
            <v>3.437</v>
          </cell>
          <cell r="J8488">
            <v>3.437</v>
          </cell>
        </row>
        <row r="8489">
          <cell r="C8489" t="str">
            <v>麻阳苗族自治县</v>
          </cell>
          <cell r="D8489">
            <v>431226</v>
          </cell>
          <cell r="E8489" t="str">
            <v>一类</v>
          </cell>
          <cell r="F8489" t="str">
            <v>C163431226</v>
          </cell>
          <cell r="G8489" t="str">
            <v>观察-空石溪</v>
          </cell>
          <cell r="H8489">
            <v>0</v>
          </cell>
          <cell r="I8489">
            <v>5.123</v>
          </cell>
          <cell r="J8489">
            <v>5.123</v>
          </cell>
        </row>
        <row r="8490">
          <cell r="C8490" t="str">
            <v>麻阳苗族自治县</v>
          </cell>
          <cell r="D8490">
            <v>431226</v>
          </cell>
          <cell r="E8490" t="str">
            <v>一类</v>
          </cell>
          <cell r="F8490" t="str">
            <v>C171431226</v>
          </cell>
          <cell r="G8490" t="str">
            <v>长剌-长剌</v>
          </cell>
          <cell r="H8490">
            <v>0</v>
          </cell>
          <cell r="I8490">
            <v>3.965</v>
          </cell>
          <cell r="J8490">
            <v>3.965</v>
          </cell>
        </row>
        <row r="8491">
          <cell r="C8491" t="str">
            <v>麻阳苗族自治县</v>
          </cell>
          <cell r="D8491">
            <v>431226</v>
          </cell>
          <cell r="E8491" t="str">
            <v>一类</v>
          </cell>
          <cell r="F8491" t="str">
            <v>C173431226</v>
          </cell>
          <cell r="G8491" t="str">
            <v>武岩-米家村</v>
          </cell>
          <cell r="H8491">
            <v>0</v>
          </cell>
          <cell r="I8491">
            <v>3.686</v>
          </cell>
          <cell r="J8491">
            <v>3.001</v>
          </cell>
        </row>
        <row r="8492">
          <cell r="C8492" t="str">
            <v>麻阳苗族自治县</v>
          </cell>
          <cell r="D8492">
            <v>431226</v>
          </cell>
          <cell r="E8492" t="str">
            <v>一类</v>
          </cell>
          <cell r="F8492" t="str">
            <v>C175431226</v>
          </cell>
          <cell r="G8492" t="str">
            <v>四架田至楠木底油坊园</v>
          </cell>
          <cell r="H8492">
            <v>0</v>
          </cell>
          <cell r="I8492">
            <v>2.69</v>
          </cell>
          <cell r="J8492">
            <v>2.69</v>
          </cell>
        </row>
        <row r="8493">
          <cell r="C8493" t="str">
            <v>麻阳苗族自治县</v>
          </cell>
          <cell r="D8493">
            <v>431226</v>
          </cell>
          <cell r="E8493" t="str">
            <v>一类</v>
          </cell>
          <cell r="F8493" t="str">
            <v>C177431226</v>
          </cell>
          <cell r="G8493" t="str">
            <v>岩田坎-岩田坎</v>
          </cell>
          <cell r="H8493">
            <v>0</v>
          </cell>
          <cell r="I8493">
            <v>3.299</v>
          </cell>
          <cell r="J8493">
            <v>3.299</v>
          </cell>
        </row>
        <row r="8494">
          <cell r="C8494" t="str">
            <v>麻阳苗族自治县</v>
          </cell>
          <cell r="D8494">
            <v>431226</v>
          </cell>
          <cell r="E8494" t="str">
            <v>一类</v>
          </cell>
          <cell r="F8494" t="str">
            <v>C180431226</v>
          </cell>
          <cell r="G8494" t="str">
            <v>铁路桥-铁路桥</v>
          </cell>
          <cell r="H8494">
            <v>0</v>
          </cell>
          <cell r="I8494">
            <v>5.297</v>
          </cell>
          <cell r="J8494">
            <v>5.297</v>
          </cell>
        </row>
        <row r="8495">
          <cell r="C8495" t="str">
            <v>麻阳苗族自治县</v>
          </cell>
          <cell r="D8495">
            <v>431226</v>
          </cell>
          <cell r="E8495" t="str">
            <v>一类</v>
          </cell>
          <cell r="F8495" t="str">
            <v>C183431226</v>
          </cell>
          <cell r="G8495" t="str">
            <v>浪山溪-库边</v>
          </cell>
          <cell r="H8495">
            <v>0</v>
          </cell>
          <cell r="I8495">
            <v>5.62</v>
          </cell>
          <cell r="J8495">
            <v>2.117</v>
          </cell>
        </row>
        <row r="8496">
          <cell r="C8496" t="str">
            <v>麻阳苗族自治县</v>
          </cell>
          <cell r="D8496">
            <v>431226</v>
          </cell>
          <cell r="E8496" t="str">
            <v>一类</v>
          </cell>
          <cell r="F8496" t="str">
            <v>C187431226</v>
          </cell>
          <cell r="G8496" t="str">
            <v>大华坪村部</v>
          </cell>
          <cell r="H8496">
            <v>0</v>
          </cell>
          <cell r="I8496">
            <v>3.314</v>
          </cell>
          <cell r="J8496">
            <v>3.314</v>
          </cell>
        </row>
        <row r="8497">
          <cell r="C8497" t="str">
            <v>麻阳苗族自治县</v>
          </cell>
          <cell r="D8497">
            <v>431226</v>
          </cell>
          <cell r="E8497" t="str">
            <v>一类</v>
          </cell>
          <cell r="F8497" t="str">
            <v>C212431226</v>
          </cell>
          <cell r="G8497" t="str">
            <v>兰丝垅-竹子青</v>
          </cell>
          <cell r="H8497">
            <v>0</v>
          </cell>
          <cell r="I8497">
            <v>4.399</v>
          </cell>
          <cell r="J8497">
            <v>4.399</v>
          </cell>
        </row>
        <row r="8498">
          <cell r="C8498" t="str">
            <v>麻阳苗族自治县</v>
          </cell>
          <cell r="D8498">
            <v>431226</v>
          </cell>
          <cell r="E8498" t="str">
            <v>一类</v>
          </cell>
          <cell r="F8498" t="str">
            <v>C221431226</v>
          </cell>
          <cell r="G8498" t="str">
            <v>高架田-许家院子</v>
          </cell>
          <cell r="H8498">
            <v>0</v>
          </cell>
          <cell r="I8498">
            <v>5.401</v>
          </cell>
          <cell r="J8498">
            <v>5.401</v>
          </cell>
        </row>
        <row r="8499">
          <cell r="C8499" t="str">
            <v>麻阳苗族自治县</v>
          </cell>
          <cell r="D8499">
            <v>431226</v>
          </cell>
          <cell r="E8499" t="str">
            <v>一类</v>
          </cell>
          <cell r="F8499" t="str">
            <v>C729431226</v>
          </cell>
          <cell r="G8499" t="str">
            <v>盐井村-下盐井</v>
          </cell>
          <cell r="H8499">
            <v>0</v>
          </cell>
          <cell r="I8499">
            <v>1.272</v>
          </cell>
          <cell r="J8499">
            <v>1.272</v>
          </cell>
        </row>
        <row r="8500">
          <cell r="C8500" t="str">
            <v>麻阳苗族自治县</v>
          </cell>
          <cell r="D8500">
            <v>431226</v>
          </cell>
          <cell r="E8500" t="str">
            <v>一类</v>
          </cell>
          <cell r="F8500" t="str">
            <v>C932431226</v>
          </cell>
          <cell r="G8500" t="str">
            <v>国道-泥溪垅村李坡</v>
          </cell>
          <cell r="H8500">
            <v>0</v>
          </cell>
          <cell r="I8500">
            <v>0.2</v>
          </cell>
          <cell r="J8500">
            <v>0.2</v>
          </cell>
        </row>
        <row r="8501">
          <cell r="C8501" t="str">
            <v>麻阳苗族自治县</v>
          </cell>
          <cell r="D8501">
            <v>431226</v>
          </cell>
          <cell r="E8501" t="str">
            <v>一类</v>
          </cell>
          <cell r="F8501" t="str">
            <v>C945431226</v>
          </cell>
          <cell r="G8501" t="str">
            <v>大田至竿子溪村</v>
          </cell>
          <cell r="H8501">
            <v>0</v>
          </cell>
          <cell r="I8501">
            <v>2.559</v>
          </cell>
          <cell r="J8501">
            <v>2.559</v>
          </cell>
        </row>
        <row r="8502">
          <cell r="C8502" t="str">
            <v>麻阳苗族自治县</v>
          </cell>
          <cell r="D8502">
            <v>431226</v>
          </cell>
          <cell r="E8502" t="str">
            <v>一类</v>
          </cell>
          <cell r="F8502" t="str">
            <v>C965431226</v>
          </cell>
          <cell r="G8502" t="str">
            <v>电站-大茅冲</v>
          </cell>
          <cell r="H8502">
            <v>4.729</v>
          </cell>
          <cell r="I8502">
            <v>13.708</v>
          </cell>
          <cell r="J8502">
            <v>8.979</v>
          </cell>
        </row>
        <row r="8503">
          <cell r="C8503" t="str">
            <v>麻阳苗族自治县</v>
          </cell>
          <cell r="D8503">
            <v>431226</v>
          </cell>
          <cell r="E8503" t="str">
            <v>一类</v>
          </cell>
          <cell r="F8503" t="str">
            <v>C971431226</v>
          </cell>
          <cell r="G8503" t="str">
            <v>椒林-勾坳衣梁山</v>
          </cell>
          <cell r="H8503">
            <v>0</v>
          </cell>
          <cell r="I8503">
            <v>5.569</v>
          </cell>
          <cell r="J8503">
            <v>5.569</v>
          </cell>
        </row>
        <row r="8504">
          <cell r="C8504" t="str">
            <v>麻阳苗族自治县</v>
          </cell>
          <cell r="D8504">
            <v>431226</v>
          </cell>
          <cell r="E8504" t="str">
            <v>一类</v>
          </cell>
          <cell r="F8504" t="str">
            <v>C980431226</v>
          </cell>
          <cell r="G8504" t="str">
            <v>报木山—米沙网络路</v>
          </cell>
          <cell r="H8504">
            <v>0</v>
          </cell>
          <cell r="I8504">
            <v>1.751</v>
          </cell>
          <cell r="J8504">
            <v>1.751</v>
          </cell>
        </row>
        <row r="8505">
          <cell r="C8505" t="str">
            <v>麻阳苗族自治县</v>
          </cell>
          <cell r="D8505">
            <v>431226</v>
          </cell>
          <cell r="E8505" t="str">
            <v>一类</v>
          </cell>
          <cell r="F8505" t="str">
            <v>C986431226</v>
          </cell>
          <cell r="G8505" t="str">
            <v>燕溪桥-报木林</v>
          </cell>
          <cell r="H8505">
            <v>0</v>
          </cell>
          <cell r="I8505">
            <v>3.918</v>
          </cell>
          <cell r="J8505">
            <v>3.918</v>
          </cell>
        </row>
        <row r="8506">
          <cell r="C8506" t="str">
            <v>麻阳苗族自治县</v>
          </cell>
          <cell r="D8506">
            <v>431226</v>
          </cell>
          <cell r="E8506" t="str">
            <v>一类</v>
          </cell>
          <cell r="F8506" t="str">
            <v>CZ31431226</v>
          </cell>
          <cell r="G8506" t="str">
            <v>国道至跃马寨</v>
          </cell>
          <cell r="H8506">
            <v>0</v>
          </cell>
          <cell r="I8506">
            <v>2.928</v>
          </cell>
          <cell r="J8506">
            <v>2.928</v>
          </cell>
        </row>
        <row r="8507">
          <cell r="C8507" t="str">
            <v>麻阳苗族自治县</v>
          </cell>
          <cell r="D8507">
            <v>431226</v>
          </cell>
          <cell r="E8507" t="str">
            <v>一类</v>
          </cell>
          <cell r="F8507" t="str">
            <v>X087431226</v>
          </cell>
          <cell r="G8507" t="str">
            <v>兰里镇-和平溪乡</v>
          </cell>
          <cell r="H8507">
            <v>0.455</v>
          </cell>
          <cell r="I8507">
            <v>8.7</v>
          </cell>
          <cell r="J8507">
            <v>3.325</v>
          </cell>
        </row>
        <row r="8508">
          <cell r="C8508" t="str">
            <v>麻阳苗族自治县</v>
          </cell>
          <cell r="D8508">
            <v>431226</v>
          </cell>
          <cell r="E8508" t="str">
            <v>一类</v>
          </cell>
          <cell r="F8508" t="str">
            <v>X088431226</v>
          </cell>
          <cell r="G8508" t="str">
            <v>岩东寨-小坡</v>
          </cell>
          <cell r="H8508">
            <v>3.279</v>
          </cell>
          <cell r="I8508">
            <v>10.895</v>
          </cell>
          <cell r="J8508">
            <v>7.616</v>
          </cell>
        </row>
        <row r="8509">
          <cell r="C8509" t="str">
            <v>麻阳苗族自治县</v>
          </cell>
          <cell r="D8509">
            <v>431226</v>
          </cell>
          <cell r="E8509" t="str">
            <v>一类</v>
          </cell>
          <cell r="F8509" t="str">
            <v>X089431226</v>
          </cell>
          <cell r="G8509" t="str">
            <v>岩田坡桥-松溪坪</v>
          </cell>
          <cell r="H8509">
            <v>0</v>
          </cell>
          <cell r="I8509">
            <v>17.604</v>
          </cell>
          <cell r="J8509">
            <v>8.095</v>
          </cell>
        </row>
        <row r="8510">
          <cell r="C8510" t="str">
            <v>麻阳苗族自治县</v>
          </cell>
          <cell r="D8510">
            <v>431226</v>
          </cell>
          <cell r="E8510" t="str">
            <v>一类</v>
          </cell>
          <cell r="F8510" t="str">
            <v>X095431226</v>
          </cell>
          <cell r="G8510" t="str">
            <v>瓦一田-毛坪</v>
          </cell>
          <cell r="H8510">
            <v>0</v>
          </cell>
          <cell r="I8510">
            <v>11.988</v>
          </cell>
          <cell r="J8510">
            <v>1.491</v>
          </cell>
        </row>
        <row r="8511">
          <cell r="C8511" t="str">
            <v>麻阳苗族自治县</v>
          </cell>
          <cell r="D8511">
            <v>431226</v>
          </cell>
          <cell r="E8511" t="str">
            <v>一类</v>
          </cell>
          <cell r="F8511" t="str">
            <v>X096431226</v>
          </cell>
          <cell r="G8511" t="str">
            <v>黄双乡-郑家潭</v>
          </cell>
          <cell r="H8511">
            <v>0</v>
          </cell>
          <cell r="I8511">
            <v>5.445</v>
          </cell>
          <cell r="J8511">
            <v>5.444</v>
          </cell>
        </row>
        <row r="8512">
          <cell r="C8512" t="str">
            <v>麻阳苗族自治县</v>
          </cell>
          <cell r="D8512">
            <v>431226</v>
          </cell>
          <cell r="E8512" t="str">
            <v>一类</v>
          </cell>
          <cell r="F8512" t="str">
            <v>X097431226</v>
          </cell>
          <cell r="G8512" t="str">
            <v>黄土坡-望远</v>
          </cell>
          <cell r="H8512">
            <v>0</v>
          </cell>
          <cell r="I8512">
            <v>27.687</v>
          </cell>
          <cell r="J8512">
            <v>14.898</v>
          </cell>
        </row>
        <row r="8513">
          <cell r="C8513" t="str">
            <v>麻阳苗族自治县</v>
          </cell>
          <cell r="D8513">
            <v>431226</v>
          </cell>
          <cell r="E8513" t="str">
            <v>一类</v>
          </cell>
          <cell r="F8513" t="str">
            <v>X098431226</v>
          </cell>
          <cell r="G8513" t="str">
            <v>板栗树乡-枣子喇乡道</v>
          </cell>
          <cell r="H8513">
            <v>0</v>
          </cell>
          <cell r="I8513">
            <v>8.662</v>
          </cell>
          <cell r="J8513">
            <v>3.194</v>
          </cell>
        </row>
        <row r="8514">
          <cell r="C8514" t="str">
            <v>麻阳苗族自治县</v>
          </cell>
          <cell r="D8514">
            <v>431226</v>
          </cell>
          <cell r="E8514" t="str">
            <v>一类</v>
          </cell>
          <cell r="F8514" t="str">
            <v>Y752431226</v>
          </cell>
          <cell r="G8514" t="str">
            <v>道通村-黄岩溪村</v>
          </cell>
          <cell r="H8514">
            <v>0</v>
          </cell>
          <cell r="I8514">
            <v>4.404</v>
          </cell>
          <cell r="J8514">
            <v>4.404</v>
          </cell>
        </row>
        <row r="8515">
          <cell r="C8515" t="str">
            <v>麻阳苗族自治县</v>
          </cell>
          <cell r="D8515">
            <v>431226</v>
          </cell>
          <cell r="E8515" t="str">
            <v>一类</v>
          </cell>
          <cell r="F8515" t="str">
            <v>Y753431226</v>
          </cell>
          <cell r="G8515" t="str">
            <v>桐古垅村-桐古垅村</v>
          </cell>
          <cell r="H8515">
            <v>0</v>
          </cell>
          <cell r="I8515">
            <v>3.153</v>
          </cell>
          <cell r="J8515">
            <v>3.153</v>
          </cell>
        </row>
        <row r="8516">
          <cell r="C8516" t="str">
            <v>麻阳苗族自治县</v>
          </cell>
          <cell r="D8516">
            <v>431226</v>
          </cell>
          <cell r="E8516" t="str">
            <v>一类</v>
          </cell>
          <cell r="F8516" t="str">
            <v>Y756431226</v>
          </cell>
          <cell r="G8516" t="str">
            <v>尧市村-大溪村</v>
          </cell>
          <cell r="H8516">
            <v>0</v>
          </cell>
          <cell r="I8516">
            <v>15.999</v>
          </cell>
          <cell r="J8516">
            <v>10.515</v>
          </cell>
        </row>
        <row r="8517">
          <cell r="C8517" t="str">
            <v>麻阳苗族自治县</v>
          </cell>
          <cell r="D8517">
            <v>431226</v>
          </cell>
          <cell r="E8517" t="str">
            <v>一类</v>
          </cell>
          <cell r="F8517" t="str">
            <v>Y759431226</v>
          </cell>
          <cell r="G8517" t="str">
            <v>S291-三角坳村</v>
          </cell>
          <cell r="H8517">
            <v>0</v>
          </cell>
          <cell r="I8517">
            <v>9.653</v>
          </cell>
          <cell r="J8517">
            <v>9.653</v>
          </cell>
        </row>
        <row r="8518">
          <cell r="C8518" t="str">
            <v>麻阳苗族自治县</v>
          </cell>
          <cell r="D8518">
            <v>431226</v>
          </cell>
          <cell r="E8518" t="str">
            <v>一类</v>
          </cell>
          <cell r="F8518" t="str">
            <v>Y760431226</v>
          </cell>
          <cell r="G8518" t="str">
            <v>S291-王坡村</v>
          </cell>
          <cell r="H8518">
            <v>0</v>
          </cell>
          <cell r="I8518">
            <v>9.111</v>
          </cell>
          <cell r="J8518">
            <v>9.111</v>
          </cell>
        </row>
        <row r="8519">
          <cell r="C8519" t="str">
            <v>麻阳苗族自治县</v>
          </cell>
          <cell r="D8519">
            <v>431226</v>
          </cell>
          <cell r="E8519" t="str">
            <v>一类</v>
          </cell>
          <cell r="F8519" t="str">
            <v>Y765431226</v>
          </cell>
          <cell r="G8519" t="str">
            <v>横溪桥至杨柳坪</v>
          </cell>
          <cell r="H8519">
            <v>0</v>
          </cell>
          <cell r="I8519">
            <v>7.993</v>
          </cell>
          <cell r="J8519">
            <v>7.993</v>
          </cell>
        </row>
        <row r="8520">
          <cell r="C8520" t="str">
            <v>麻阳苗族自治县</v>
          </cell>
          <cell r="D8520">
            <v>431226</v>
          </cell>
          <cell r="E8520" t="str">
            <v>一类</v>
          </cell>
          <cell r="F8520" t="str">
            <v>Y766431226</v>
          </cell>
          <cell r="G8520" t="str">
            <v>瓦窑冲-县林场</v>
          </cell>
          <cell r="H8520">
            <v>0</v>
          </cell>
          <cell r="I8520">
            <v>3.802</v>
          </cell>
          <cell r="J8520">
            <v>3.802</v>
          </cell>
        </row>
        <row r="8521">
          <cell r="C8521" t="str">
            <v>麻阳苗族自治县</v>
          </cell>
          <cell r="D8521">
            <v>431226</v>
          </cell>
          <cell r="E8521" t="str">
            <v>一类</v>
          </cell>
          <cell r="F8521" t="str">
            <v>Y767431226</v>
          </cell>
          <cell r="G8521" t="str">
            <v>马江口村-Y756</v>
          </cell>
          <cell r="H8521">
            <v>0</v>
          </cell>
          <cell r="I8521">
            <v>6.907</v>
          </cell>
          <cell r="J8521">
            <v>6.907</v>
          </cell>
        </row>
        <row r="8522">
          <cell r="C8522" t="str">
            <v>麻阳苗族自治县</v>
          </cell>
          <cell r="D8522">
            <v>431226</v>
          </cell>
          <cell r="E8522" t="str">
            <v>一类</v>
          </cell>
          <cell r="F8522" t="str">
            <v>Y768431226</v>
          </cell>
          <cell r="G8522" t="str">
            <v>桥冲村-兰山村</v>
          </cell>
          <cell r="H8522">
            <v>0</v>
          </cell>
          <cell r="I8522">
            <v>8.035</v>
          </cell>
          <cell r="J8522">
            <v>8.035</v>
          </cell>
        </row>
        <row r="8523">
          <cell r="C8523" t="str">
            <v>麻阳苗族自治县</v>
          </cell>
          <cell r="D8523">
            <v>431226</v>
          </cell>
          <cell r="E8523" t="str">
            <v>一类</v>
          </cell>
          <cell r="F8523" t="str">
            <v>Y769431226</v>
          </cell>
          <cell r="G8523" t="str">
            <v>大禾塘村-大禾塘村</v>
          </cell>
          <cell r="H8523">
            <v>0</v>
          </cell>
          <cell r="I8523">
            <v>3.023</v>
          </cell>
          <cell r="J8523">
            <v>3.023</v>
          </cell>
        </row>
        <row r="8524">
          <cell r="C8524" t="str">
            <v>麻阳苗族自治县</v>
          </cell>
          <cell r="D8524">
            <v>431226</v>
          </cell>
          <cell r="E8524" t="str">
            <v>一类</v>
          </cell>
          <cell r="F8524" t="str">
            <v>Y772431226</v>
          </cell>
          <cell r="G8524" t="str">
            <v>岩口山村-柑子园村</v>
          </cell>
          <cell r="H8524">
            <v>0</v>
          </cell>
          <cell r="I8524">
            <v>12.813</v>
          </cell>
          <cell r="J8524">
            <v>4.977</v>
          </cell>
        </row>
        <row r="8525">
          <cell r="C8525" t="str">
            <v>麻阳苗族自治县</v>
          </cell>
          <cell r="D8525">
            <v>431226</v>
          </cell>
          <cell r="E8525" t="str">
            <v>一类</v>
          </cell>
          <cell r="F8525" t="str">
            <v>Y773431226</v>
          </cell>
          <cell r="G8525" t="str">
            <v>弄里至太平头</v>
          </cell>
          <cell r="H8525">
            <v>0</v>
          </cell>
          <cell r="I8525">
            <v>5.837</v>
          </cell>
          <cell r="J8525">
            <v>5.837</v>
          </cell>
        </row>
        <row r="8526">
          <cell r="C8526" t="str">
            <v>麻阳苗族自治县</v>
          </cell>
          <cell r="D8526">
            <v>431226</v>
          </cell>
          <cell r="E8526" t="str">
            <v>一类</v>
          </cell>
          <cell r="F8526" t="str">
            <v>Y774431226</v>
          </cell>
          <cell r="G8526" t="str">
            <v>荒田冲村-岩门村</v>
          </cell>
          <cell r="H8526">
            <v>0</v>
          </cell>
          <cell r="I8526">
            <v>4.233</v>
          </cell>
          <cell r="J8526">
            <v>3.02</v>
          </cell>
        </row>
        <row r="8527">
          <cell r="C8527" t="str">
            <v>麻阳苗族自治县</v>
          </cell>
          <cell r="D8527">
            <v>431226</v>
          </cell>
          <cell r="E8527" t="str">
            <v>一类</v>
          </cell>
          <cell r="F8527" t="str">
            <v>Y777431226</v>
          </cell>
          <cell r="G8527" t="str">
            <v>凉亭坡村-G713</v>
          </cell>
          <cell r="H8527">
            <v>0</v>
          </cell>
          <cell r="I8527">
            <v>7.529</v>
          </cell>
          <cell r="J8527">
            <v>7.529</v>
          </cell>
        </row>
        <row r="8528">
          <cell r="C8528" t="str">
            <v>麻阳苗族自治县</v>
          </cell>
          <cell r="D8528">
            <v>431226</v>
          </cell>
          <cell r="E8528" t="str">
            <v>一类</v>
          </cell>
          <cell r="F8528" t="str">
            <v>Y787431226</v>
          </cell>
          <cell r="G8528" t="str">
            <v>团山村-团山村</v>
          </cell>
          <cell r="H8528">
            <v>0</v>
          </cell>
          <cell r="I8528">
            <v>4.171</v>
          </cell>
          <cell r="J8528">
            <v>4.171</v>
          </cell>
        </row>
        <row r="8529">
          <cell r="C8529" t="str">
            <v>麻阳苗族自治县</v>
          </cell>
          <cell r="D8529">
            <v>431226</v>
          </cell>
          <cell r="E8529" t="str">
            <v>一类</v>
          </cell>
          <cell r="F8529" t="str">
            <v>Y78O431226</v>
          </cell>
          <cell r="G8529" t="str">
            <v>苍冲村-岩寨村</v>
          </cell>
          <cell r="H8529">
            <v>0</v>
          </cell>
          <cell r="I8529">
            <v>5.455</v>
          </cell>
          <cell r="J8529">
            <v>2.708</v>
          </cell>
        </row>
        <row r="8530">
          <cell r="C8530" t="str">
            <v>麻阳苗族自治县</v>
          </cell>
          <cell r="D8530">
            <v>431226</v>
          </cell>
          <cell r="E8530" t="str">
            <v>一类</v>
          </cell>
          <cell r="F8530" t="str">
            <v>YZ01431226</v>
          </cell>
          <cell r="G8530" t="str">
            <v>江家溪村-跨里村</v>
          </cell>
          <cell r="H8530">
            <v>0</v>
          </cell>
          <cell r="I8530">
            <v>15.543</v>
          </cell>
          <cell r="J8530">
            <v>1.411</v>
          </cell>
        </row>
        <row r="8531">
          <cell r="C8531" t="str">
            <v>麻阳苗族自治县</v>
          </cell>
          <cell r="D8531">
            <v>431226</v>
          </cell>
          <cell r="E8531" t="str">
            <v>一类</v>
          </cell>
          <cell r="F8531" t="str">
            <v>YZ02431226</v>
          </cell>
          <cell r="G8531" t="str">
            <v>弄里村-黄溪村</v>
          </cell>
          <cell r="H8531">
            <v>0</v>
          </cell>
          <cell r="I8531">
            <v>14.704</v>
          </cell>
          <cell r="J8531">
            <v>14.704</v>
          </cell>
        </row>
        <row r="8532">
          <cell r="C8532" t="str">
            <v>麻阳苗族自治县</v>
          </cell>
          <cell r="D8532">
            <v>431226</v>
          </cell>
          <cell r="E8532" t="str">
            <v>一类</v>
          </cell>
          <cell r="F8532" t="str">
            <v>YZ03431226</v>
          </cell>
          <cell r="G8532" t="str">
            <v>Y765-十八岩村</v>
          </cell>
          <cell r="H8532">
            <v>7.434</v>
          </cell>
          <cell r="I8532">
            <v>9.65</v>
          </cell>
          <cell r="J8532">
            <v>2.216</v>
          </cell>
        </row>
        <row r="8533">
          <cell r="C8533" t="str">
            <v>麻阳苗族自治县</v>
          </cell>
          <cell r="D8533">
            <v>431226</v>
          </cell>
          <cell r="E8533" t="str">
            <v>一类</v>
          </cell>
          <cell r="F8533" t="str">
            <v>YZ04431226</v>
          </cell>
          <cell r="G8533" t="str">
            <v>白羊村-谷达坡村</v>
          </cell>
          <cell r="H8533">
            <v>3.661</v>
          </cell>
          <cell r="I8533">
            <v>7.553</v>
          </cell>
          <cell r="J8533">
            <v>3.892</v>
          </cell>
        </row>
        <row r="8534">
          <cell r="C8534" t="str">
            <v>麻阳苗族自治县</v>
          </cell>
          <cell r="D8534">
            <v>431226</v>
          </cell>
          <cell r="E8534" t="str">
            <v>一类</v>
          </cell>
          <cell r="F8534" t="str">
            <v>YZ05431226</v>
          </cell>
          <cell r="G8534" t="str">
            <v>首座田村-木江溪村</v>
          </cell>
          <cell r="H8534">
            <v>0</v>
          </cell>
          <cell r="I8534">
            <v>7.106</v>
          </cell>
          <cell r="J8534">
            <v>0.207</v>
          </cell>
        </row>
        <row r="8535">
          <cell r="C8535" t="str">
            <v>麻阳苗族自治县</v>
          </cell>
          <cell r="D8535">
            <v>431226</v>
          </cell>
          <cell r="E8535" t="str">
            <v>一类</v>
          </cell>
          <cell r="F8535" t="str">
            <v>YZ06431226</v>
          </cell>
          <cell r="G8535" t="str">
            <v>向阳村-茶溪村</v>
          </cell>
          <cell r="H8535">
            <v>0</v>
          </cell>
          <cell r="I8535">
            <v>7.695</v>
          </cell>
          <cell r="J8535">
            <v>3.804</v>
          </cell>
        </row>
        <row r="8536">
          <cell r="C8536" t="str">
            <v>麻阳苗族自治县</v>
          </cell>
          <cell r="D8536">
            <v>431226</v>
          </cell>
          <cell r="E8536" t="str">
            <v>一类</v>
          </cell>
          <cell r="F8536" t="str">
            <v>YZ07431226</v>
          </cell>
          <cell r="G8536" t="str">
            <v>上进村-金溪村</v>
          </cell>
          <cell r="H8536">
            <v>0</v>
          </cell>
          <cell r="I8536">
            <v>4.065</v>
          </cell>
          <cell r="J8536">
            <v>1.177</v>
          </cell>
        </row>
        <row r="8537">
          <cell r="C8537" t="str">
            <v>麻阳苗族自治县</v>
          </cell>
          <cell r="D8537">
            <v>431226</v>
          </cell>
          <cell r="E8537" t="str">
            <v>一类</v>
          </cell>
          <cell r="F8537" t="str">
            <v>YZ08431226</v>
          </cell>
          <cell r="G8537" t="str">
            <v>红冬潭村-大桥江村</v>
          </cell>
          <cell r="H8537">
            <v>0</v>
          </cell>
          <cell r="I8537">
            <v>8.254</v>
          </cell>
          <cell r="J8537">
            <v>5.086</v>
          </cell>
        </row>
        <row r="8538">
          <cell r="C8538" t="str">
            <v>麻阳苗族自治县</v>
          </cell>
          <cell r="D8538">
            <v>431226</v>
          </cell>
          <cell r="E8538" t="str">
            <v>一类</v>
          </cell>
          <cell r="F8538" t="str">
            <v>YZ09431226</v>
          </cell>
          <cell r="G8538" t="str">
            <v>九曲湾至新屋</v>
          </cell>
          <cell r="H8538">
            <v>0</v>
          </cell>
          <cell r="I8538">
            <v>2.296</v>
          </cell>
          <cell r="J8538">
            <v>2.296</v>
          </cell>
        </row>
        <row r="8539">
          <cell r="C8539" t="str">
            <v>麻阳苗族自治县</v>
          </cell>
          <cell r="D8539">
            <v>431226</v>
          </cell>
          <cell r="E8539" t="str">
            <v>一类</v>
          </cell>
          <cell r="F8539" t="str">
            <v>YZ10431226</v>
          </cell>
          <cell r="G8539" t="str">
            <v>九岩坪村-太平溪村</v>
          </cell>
          <cell r="H8539">
            <v>0</v>
          </cell>
          <cell r="I8539">
            <v>7.555</v>
          </cell>
          <cell r="J8539">
            <v>7.555</v>
          </cell>
        </row>
        <row r="8540">
          <cell r="C8540" t="str">
            <v>麻阳苗族自治县</v>
          </cell>
          <cell r="D8540">
            <v>431226</v>
          </cell>
          <cell r="E8540" t="str">
            <v>一类</v>
          </cell>
          <cell r="F8540" t="str">
            <v>YZ11431226</v>
          </cell>
          <cell r="G8540" t="str">
            <v>栎木至塘里</v>
          </cell>
          <cell r="H8540">
            <v>0</v>
          </cell>
          <cell r="I8540">
            <v>4.854</v>
          </cell>
          <cell r="J8540">
            <v>1.209</v>
          </cell>
        </row>
        <row r="8541">
          <cell r="C8541" t="str">
            <v>麻阳苗族自治县</v>
          </cell>
          <cell r="D8541">
            <v>431226</v>
          </cell>
          <cell r="E8541" t="str">
            <v>一类</v>
          </cell>
          <cell r="F8541" t="str">
            <v>YZ12431226</v>
          </cell>
          <cell r="G8541" t="str">
            <v>省道至火马坳</v>
          </cell>
          <cell r="H8541">
            <v>0</v>
          </cell>
          <cell r="I8541">
            <v>5.447</v>
          </cell>
          <cell r="J8541">
            <v>5.447</v>
          </cell>
        </row>
        <row r="8542">
          <cell r="C8542" t="str">
            <v>麻阳苗族自治县</v>
          </cell>
          <cell r="D8542">
            <v>431226</v>
          </cell>
          <cell r="E8542" t="str">
            <v>一类</v>
          </cell>
          <cell r="F8542" t="str">
            <v>YZ13431226</v>
          </cell>
          <cell r="G8542" t="str">
            <v>四架田至冲天垅</v>
          </cell>
          <cell r="H8542">
            <v>0</v>
          </cell>
          <cell r="I8542">
            <v>4.783</v>
          </cell>
          <cell r="J8542">
            <v>4.783</v>
          </cell>
        </row>
        <row r="8543">
          <cell r="C8543" t="str">
            <v>麻阳苗族自治县</v>
          </cell>
          <cell r="D8543">
            <v>431226</v>
          </cell>
          <cell r="E8543" t="str">
            <v>一类</v>
          </cell>
          <cell r="F8543" t="str">
            <v>YZ14431226</v>
          </cell>
          <cell r="G8543" t="str">
            <v>凉子上村-G713</v>
          </cell>
          <cell r="H8543">
            <v>0</v>
          </cell>
          <cell r="I8543">
            <v>11.903</v>
          </cell>
          <cell r="J8543">
            <v>0.795</v>
          </cell>
        </row>
        <row r="8544">
          <cell r="C8544" t="str">
            <v>麻阳苗族自治县</v>
          </cell>
          <cell r="D8544">
            <v>431226</v>
          </cell>
          <cell r="E8544" t="str">
            <v>一类</v>
          </cell>
          <cell r="F8544" t="str">
            <v>YZ16431226</v>
          </cell>
          <cell r="G8544" t="str">
            <v>竹子青村-S281</v>
          </cell>
          <cell r="H8544">
            <v>0</v>
          </cell>
          <cell r="I8544">
            <v>9.391</v>
          </cell>
          <cell r="J8544">
            <v>8.33</v>
          </cell>
        </row>
        <row r="8545">
          <cell r="C8545" t="str">
            <v>麻阳苗族自治县</v>
          </cell>
          <cell r="D8545">
            <v>431226</v>
          </cell>
          <cell r="E8545" t="str">
            <v>一类</v>
          </cell>
          <cell r="F8545" t="str">
            <v>YZ17431226</v>
          </cell>
          <cell r="G8545" t="str">
            <v>S281-老竹溪村</v>
          </cell>
          <cell r="H8545">
            <v>0</v>
          </cell>
          <cell r="I8545">
            <v>4.512</v>
          </cell>
          <cell r="J8545">
            <v>4.512</v>
          </cell>
        </row>
        <row r="8546">
          <cell r="C8546" t="str">
            <v>麻阳苗族自治县</v>
          </cell>
          <cell r="D8546">
            <v>431226</v>
          </cell>
          <cell r="E8546" t="str">
            <v>一类</v>
          </cell>
          <cell r="F8546" t="str">
            <v>YZ18431226</v>
          </cell>
          <cell r="G8546" t="str">
            <v>杨柳坡村-盘田村</v>
          </cell>
          <cell r="H8546">
            <v>0</v>
          </cell>
          <cell r="I8546">
            <v>5.21</v>
          </cell>
          <cell r="J8546">
            <v>5.21</v>
          </cell>
        </row>
        <row r="8547">
          <cell r="C8547" t="str">
            <v>麻阳苗族自治县</v>
          </cell>
          <cell r="D8547">
            <v>431226</v>
          </cell>
          <cell r="E8547" t="str">
            <v>一类</v>
          </cell>
          <cell r="F8547" t="str">
            <v>YZ19431226</v>
          </cell>
          <cell r="G8547" t="str">
            <v>石垅溪村-洞塘溪村</v>
          </cell>
          <cell r="H8547">
            <v>0</v>
          </cell>
          <cell r="I8547">
            <v>4.195</v>
          </cell>
          <cell r="J8547">
            <v>4.195</v>
          </cell>
        </row>
        <row r="8548">
          <cell r="C8548" t="str">
            <v>麻阳苗族自治县</v>
          </cell>
          <cell r="D8548">
            <v>431226</v>
          </cell>
          <cell r="E8548" t="str">
            <v>一类</v>
          </cell>
          <cell r="F8548" t="str">
            <v>YZ20431226</v>
          </cell>
          <cell r="G8548" t="str">
            <v>楠村-大桥江村</v>
          </cell>
          <cell r="H8548">
            <v>0</v>
          </cell>
          <cell r="I8548">
            <v>7.132</v>
          </cell>
          <cell r="J8548">
            <v>7.132</v>
          </cell>
        </row>
        <row r="8549">
          <cell r="C8549" t="str">
            <v>麻阳苗族自治县</v>
          </cell>
          <cell r="D8549">
            <v>431226</v>
          </cell>
          <cell r="E8549" t="str">
            <v>一类</v>
          </cell>
          <cell r="F8549" t="str">
            <v>YZ21431226</v>
          </cell>
          <cell r="G8549" t="str">
            <v>皮林村-会家坊村</v>
          </cell>
          <cell r="H8549">
            <v>0</v>
          </cell>
          <cell r="I8549">
            <v>3.642</v>
          </cell>
          <cell r="J8549">
            <v>1.519</v>
          </cell>
        </row>
        <row r="8550">
          <cell r="C8550" t="str">
            <v>麻阳苗族自治县</v>
          </cell>
          <cell r="D8550">
            <v>431226</v>
          </cell>
          <cell r="E8550" t="str">
            <v>一类</v>
          </cell>
          <cell r="F8550" t="str">
            <v>YZ22431226</v>
          </cell>
          <cell r="G8550" t="str">
            <v>碰溪垅村-杜庄村</v>
          </cell>
          <cell r="H8550">
            <v>0</v>
          </cell>
          <cell r="I8550">
            <v>3.057</v>
          </cell>
          <cell r="J8550">
            <v>3.057</v>
          </cell>
        </row>
        <row r="8551">
          <cell r="C8551" t="str">
            <v>麻阳苗族自治县</v>
          </cell>
          <cell r="D8551">
            <v>431226</v>
          </cell>
          <cell r="E8551" t="str">
            <v>一类</v>
          </cell>
          <cell r="F8551" t="str">
            <v>YZ23431226</v>
          </cell>
          <cell r="G8551" t="str">
            <v>江家溪村-跨里村</v>
          </cell>
          <cell r="H8551">
            <v>0</v>
          </cell>
          <cell r="I8551">
            <v>6.256</v>
          </cell>
          <cell r="J8551">
            <v>5.125</v>
          </cell>
        </row>
        <row r="8552">
          <cell r="C8552" t="str">
            <v>麻阳苗族自治县</v>
          </cell>
          <cell r="D8552">
            <v>431226</v>
          </cell>
          <cell r="E8552" t="str">
            <v>一类</v>
          </cell>
          <cell r="F8552" t="str">
            <v>YZ24431226</v>
          </cell>
          <cell r="G8552" t="str">
            <v>火马坪村-火马坪村</v>
          </cell>
          <cell r="H8552">
            <v>0</v>
          </cell>
          <cell r="I8552">
            <v>3.676</v>
          </cell>
          <cell r="J8552">
            <v>3.676</v>
          </cell>
        </row>
        <row r="8553">
          <cell r="C8553" t="str">
            <v>新晃侗族自治县小计</v>
          </cell>
        </row>
        <row r="8553">
          <cell r="J8553">
            <v>269.403</v>
          </cell>
        </row>
        <row r="8554">
          <cell r="C8554" t="str">
            <v>新晃侗族自治县</v>
          </cell>
          <cell r="D8554">
            <v>431227</v>
          </cell>
          <cell r="E8554" t="str">
            <v>一类</v>
          </cell>
          <cell r="F8554" t="str">
            <v>C006431227</v>
          </cell>
          <cell r="G8554" t="str">
            <v>砖厂-村部</v>
          </cell>
          <cell r="H8554">
            <v>0</v>
          </cell>
          <cell r="I8554">
            <v>4.046</v>
          </cell>
          <cell r="J8554">
            <v>1.998</v>
          </cell>
        </row>
        <row r="8555">
          <cell r="C8555" t="str">
            <v>新晃侗族自治县</v>
          </cell>
          <cell r="D8555">
            <v>431227</v>
          </cell>
          <cell r="E8555" t="str">
            <v>一类</v>
          </cell>
          <cell r="F8555" t="str">
            <v>C007431227</v>
          </cell>
          <cell r="G8555" t="str">
            <v>孙家田-张家</v>
          </cell>
          <cell r="H8555">
            <v>0</v>
          </cell>
          <cell r="I8555">
            <v>3.149</v>
          </cell>
          <cell r="J8555">
            <v>3.149</v>
          </cell>
        </row>
        <row r="8556">
          <cell r="C8556" t="str">
            <v>新晃侗族自治县</v>
          </cell>
          <cell r="D8556">
            <v>431227</v>
          </cell>
          <cell r="E8556" t="str">
            <v>一类</v>
          </cell>
          <cell r="F8556" t="str">
            <v>C010431227</v>
          </cell>
          <cell r="G8556" t="str">
            <v>岔路口-边界</v>
          </cell>
          <cell r="H8556">
            <v>0</v>
          </cell>
          <cell r="I8556">
            <v>3.234</v>
          </cell>
          <cell r="J8556">
            <v>3.234</v>
          </cell>
        </row>
        <row r="8557">
          <cell r="C8557" t="str">
            <v>新晃侗族自治县</v>
          </cell>
          <cell r="D8557">
            <v>431227</v>
          </cell>
          <cell r="E8557" t="str">
            <v>一类</v>
          </cell>
          <cell r="F8557" t="str">
            <v>C012431227</v>
          </cell>
          <cell r="G8557" t="str">
            <v>香树脚-汞矿</v>
          </cell>
          <cell r="H8557">
            <v>0</v>
          </cell>
          <cell r="I8557">
            <v>5.834</v>
          </cell>
          <cell r="J8557">
            <v>5.834</v>
          </cell>
        </row>
        <row r="8558">
          <cell r="C8558" t="str">
            <v>新晃侗族自治县</v>
          </cell>
          <cell r="D8558">
            <v>431227</v>
          </cell>
          <cell r="E8558" t="str">
            <v>一类</v>
          </cell>
          <cell r="F8558" t="str">
            <v>C013431227</v>
          </cell>
          <cell r="G8558" t="str">
            <v>土地坳-杨家桥</v>
          </cell>
          <cell r="H8558">
            <v>0</v>
          </cell>
          <cell r="I8558">
            <v>2.858</v>
          </cell>
          <cell r="J8558">
            <v>2.858</v>
          </cell>
        </row>
        <row r="8559">
          <cell r="C8559" t="str">
            <v>新晃侗族自治县</v>
          </cell>
          <cell r="D8559">
            <v>431227</v>
          </cell>
          <cell r="E8559" t="str">
            <v>一类</v>
          </cell>
          <cell r="F8559" t="str">
            <v>C015431227</v>
          </cell>
          <cell r="G8559" t="str">
            <v>红岩-老屋场</v>
          </cell>
          <cell r="H8559">
            <v>0</v>
          </cell>
          <cell r="I8559">
            <v>7.035</v>
          </cell>
          <cell r="J8559">
            <v>4.49</v>
          </cell>
        </row>
        <row r="8560">
          <cell r="C8560" t="str">
            <v>新晃侗族自治县</v>
          </cell>
          <cell r="D8560">
            <v>431227</v>
          </cell>
          <cell r="E8560" t="str">
            <v>一类</v>
          </cell>
          <cell r="F8560" t="str">
            <v>C016431227</v>
          </cell>
          <cell r="G8560" t="str">
            <v>波洲-荒田垄</v>
          </cell>
          <cell r="H8560">
            <v>0</v>
          </cell>
          <cell r="I8560">
            <v>3.195</v>
          </cell>
          <cell r="J8560">
            <v>2.385</v>
          </cell>
        </row>
        <row r="8561">
          <cell r="C8561" t="str">
            <v>新晃侗族自治县</v>
          </cell>
          <cell r="D8561">
            <v>431227</v>
          </cell>
          <cell r="E8561" t="str">
            <v>一类</v>
          </cell>
          <cell r="F8561" t="str">
            <v>C017431227</v>
          </cell>
          <cell r="G8561" t="str">
            <v>水泵房-瓦场坪</v>
          </cell>
          <cell r="H8561">
            <v>0</v>
          </cell>
          <cell r="I8561">
            <v>4.404</v>
          </cell>
          <cell r="J8561">
            <v>4.404</v>
          </cell>
        </row>
        <row r="8562">
          <cell r="C8562" t="str">
            <v>新晃侗族自治县</v>
          </cell>
          <cell r="D8562">
            <v>431227</v>
          </cell>
          <cell r="E8562" t="str">
            <v>一类</v>
          </cell>
          <cell r="F8562" t="str">
            <v>C018431227</v>
          </cell>
          <cell r="G8562" t="str">
            <v>三甲—江米</v>
          </cell>
          <cell r="H8562">
            <v>0</v>
          </cell>
          <cell r="I8562">
            <v>3.903</v>
          </cell>
          <cell r="J8562">
            <v>3.903</v>
          </cell>
        </row>
        <row r="8563">
          <cell r="C8563" t="str">
            <v>新晃侗族自治县</v>
          </cell>
          <cell r="D8563">
            <v>431227</v>
          </cell>
          <cell r="E8563" t="str">
            <v>一类</v>
          </cell>
          <cell r="F8563" t="str">
            <v>C019431227</v>
          </cell>
          <cell r="G8563" t="str">
            <v>三拱桥-田家湾</v>
          </cell>
          <cell r="H8563">
            <v>0</v>
          </cell>
          <cell r="I8563">
            <v>3.983</v>
          </cell>
          <cell r="J8563">
            <v>3.983</v>
          </cell>
        </row>
        <row r="8564">
          <cell r="C8564" t="str">
            <v>新晃侗族自治县</v>
          </cell>
          <cell r="D8564">
            <v>431227</v>
          </cell>
          <cell r="E8564" t="str">
            <v>一类</v>
          </cell>
          <cell r="F8564" t="str">
            <v>C022431227</v>
          </cell>
          <cell r="G8564" t="str">
            <v>丁字坳—干田坎</v>
          </cell>
          <cell r="H8564">
            <v>0</v>
          </cell>
          <cell r="I8564">
            <v>3.456</v>
          </cell>
          <cell r="J8564">
            <v>3.456</v>
          </cell>
        </row>
        <row r="8565">
          <cell r="C8565" t="str">
            <v>新晃侗族自治县</v>
          </cell>
          <cell r="D8565">
            <v>431227</v>
          </cell>
          <cell r="E8565" t="str">
            <v>一类</v>
          </cell>
          <cell r="F8565" t="str">
            <v>C023431227</v>
          </cell>
          <cell r="G8565" t="str">
            <v>建新-杉木塘</v>
          </cell>
          <cell r="H8565">
            <v>0</v>
          </cell>
          <cell r="I8565">
            <v>8.07</v>
          </cell>
          <cell r="J8565">
            <v>8.07</v>
          </cell>
        </row>
        <row r="8566">
          <cell r="C8566" t="str">
            <v>新晃侗族自治县</v>
          </cell>
          <cell r="D8566">
            <v>431227</v>
          </cell>
          <cell r="E8566" t="str">
            <v>一类</v>
          </cell>
          <cell r="F8566" t="str">
            <v>C025431227</v>
          </cell>
          <cell r="G8566" t="str">
            <v>学校—坝上</v>
          </cell>
          <cell r="H8566">
            <v>0</v>
          </cell>
          <cell r="I8566">
            <v>5.919</v>
          </cell>
          <cell r="J8566">
            <v>5.919</v>
          </cell>
        </row>
        <row r="8567">
          <cell r="C8567" t="str">
            <v>新晃侗族自治县</v>
          </cell>
          <cell r="D8567">
            <v>431227</v>
          </cell>
          <cell r="E8567" t="str">
            <v>一类</v>
          </cell>
          <cell r="F8567" t="str">
            <v>C026431227</v>
          </cell>
          <cell r="G8567" t="str">
            <v>烂桥边-大坪坡</v>
          </cell>
          <cell r="H8567">
            <v>0</v>
          </cell>
          <cell r="I8567">
            <v>8.702</v>
          </cell>
          <cell r="J8567">
            <v>8.702</v>
          </cell>
        </row>
        <row r="8568">
          <cell r="C8568" t="str">
            <v>新晃侗族自治县</v>
          </cell>
          <cell r="D8568">
            <v>431227</v>
          </cell>
          <cell r="E8568" t="str">
            <v>一类</v>
          </cell>
          <cell r="F8568" t="str">
            <v>C027431227</v>
          </cell>
          <cell r="G8568" t="str">
            <v>大坪-杨柳冲</v>
          </cell>
          <cell r="H8568">
            <v>0</v>
          </cell>
          <cell r="I8568">
            <v>7.544</v>
          </cell>
          <cell r="J8568">
            <v>7.544</v>
          </cell>
        </row>
        <row r="8569">
          <cell r="C8569" t="str">
            <v>新晃侗族自治县</v>
          </cell>
          <cell r="D8569">
            <v>431227</v>
          </cell>
          <cell r="E8569" t="str">
            <v>一类</v>
          </cell>
          <cell r="F8569" t="str">
            <v>C028431227</v>
          </cell>
          <cell r="G8569" t="str">
            <v>帮寨-坳背</v>
          </cell>
          <cell r="H8569">
            <v>0</v>
          </cell>
          <cell r="I8569">
            <v>2.789</v>
          </cell>
          <cell r="J8569">
            <v>2.789</v>
          </cell>
        </row>
        <row r="8570">
          <cell r="C8570" t="str">
            <v>新晃侗族自治县</v>
          </cell>
          <cell r="D8570">
            <v>431227</v>
          </cell>
          <cell r="E8570" t="str">
            <v>一类</v>
          </cell>
          <cell r="F8570" t="str">
            <v>C030431227</v>
          </cell>
          <cell r="G8570" t="str">
            <v>收费站—岩尖坡</v>
          </cell>
          <cell r="H8570">
            <v>0</v>
          </cell>
          <cell r="I8570">
            <v>2.496</v>
          </cell>
          <cell r="J8570">
            <v>2.496</v>
          </cell>
        </row>
        <row r="8571">
          <cell r="C8571" t="str">
            <v>新晃侗族自治县</v>
          </cell>
          <cell r="D8571">
            <v>431227</v>
          </cell>
          <cell r="E8571" t="str">
            <v>一类</v>
          </cell>
          <cell r="F8571" t="str">
            <v>C031431227</v>
          </cell>
          <cell r="G8571" t="str">
            <v>降溪路口-半溪</v>
          </cell>
          <cell r="H8571">
            <v>0</v>
          </cell>
          <cell r="I8571">
            <v>6.246</v>
          </cell>
          <cell r="J8571">
            <v>6.246</v>
          </cell>
        </row>
        <row r="8572">
          <cell r="C8572" t="str">
            <v>新晃侗族自治县</v>
          </cell>
          <cell r="D8572">
            <v>431227</v>
          </cell>
          <cell r="E8572" t="str">
            <v>一类</v>
          </cell>
          <cell r="F8572" t="str">
            <v>C032431227</v>
          </cell>
          <cell r="G8572" t="str">
            <v>沈家桥-腿溪</v>
          </cell>
          <cell r="H8572">
            <v>0</v>
          </cell>
          <cell r="I8572">
            <v>5.505</v>
          </cell>
          <cell r="J8572">
            <v>2.002</v>
          </cell>
        </row>
        <row r="8573">
          <cell r="C8573" t="str">
            <v>新晃侗族自治县</v>
          </cell>
          <cell r="D8573">
            <v>431227</v>
          </cell>
          <cell r="E8573" t="str">
            <v>一类</v>
          </cell>
          <cell r="F8573" t="str">
            <v>C033431227</v>
          </cell>
          <cell r="G8573" t="str">
            <v>桐木坳-小秉溪</v>
          </cell>
          <cell r="H8573">
            <v>0</v>
          </cell>
          <cell r="I8573">
            <v>3.469</v>
          </cell>
          <cell r="J8573">
            <v>2.992</v>
          </cell>
        </row>
        <row r="8574">
          <cell r="C8574" t="str">
            <v>新晃侗族自治县</v>
          </cell>
          <cell r="D8574">
            <v>431227</v>
          </cell>
          <cell r="E8574" t="str">
            <v>一类</v>
          </cell>
          <cell r="F8574" t="str">
            <v>C040431227</v>
          </cell>
          <cell r="G8574" t="str">
            <v>兔场-溪头</v>
          </cell>
          <cell r="H8574">
            <v>0</v>
          </cell>
          <cell r="I8574">
            <v>3.775</v>
          </cell>
          <cell r="J8574">
            <v>2.092</v>
          </cell>
        </row>
        <row r="8575">
          <cell r="C8575" t="str">
            <v>新晃侗族自治县</v>
          </cell>
          <cell r="D8575">
            <v>431227</v>
          </cell>
          <cell r="E8575" t="str">
            <v>一类</v>
          </cell>
          <cell r="F8575" t="str">
            <v>C050431227</v>
          </cell>
          <cell r="G8575" t="str">
            <v>李树大桥-枫木</v>
          </cell>
          <cell r="H8575">
            <v>0</v>
          </cell>
          <cell r="I8575">
            <v>2.503</v>
          </cell>
          <cell r="J8575">
            <v>2.503</v>
          </cell>
        </row>
        <row r="8576">
          <cell r="C8576" t="str">
            <v>新晃侗族自治县</v>
          </cell>
          <cell r="D8576">
            <v>431227</v>
          </cell>
          <cell r="E8576" t="str">
            <v>一类</v>
          </cell>
          <cell r="F8576" t="str">
            <v>C052431227</v>
          </cell>
          <cell r="G8576" t="str">
            <v>岔口－岑龙</v>
          </cell>
          <cell r="H8576">
            <v>0</v>
          </cell>
          <cell r="I8576">
            <v>2.574</v>
          </cell>
          <cell r="J8576">
            <v>2.574</v>
          </cell>
        </row>
        <row r="8577">
          <cell r="C8577" t="str">
            <v>新晃侗族自治县</v>
          </cell>
          <cell r="D8577">
            <v>431227</v>
          </cell>
          <cell r="E8577" t="str">
            <v>一类</v>
          </cell>
          <cell r="F8577" t="str">
            <v>C056431227</v>
          </cell>
          <cell r="G8577" t="str">
            <v>红豆-小湾</v>
          </cell>
          <cell r="H8577">
            <v>0</v>
          </cell>
          <cell r="I8577">
            <v>2.299</v>
          </cell>
          <cell r="J8577">
            <v>2.299</v>
          </cell>
        </row>
        <row r="8578">
          <cell r="C8578" t="str">
            <v>新晃侗族自治县</v>
          </cell>
          <cell r="D8578">
            <v>431227</v>
          </cell>
          <cell r="E8578" t="str">
            <v>一类</v>
          </cell>
          <cell r="F8578" t="str">
            <v>C057431227</v>
          </cell>
          <cell r="G8578" t="str">
            <v>岔道口－老寨</v>
          </cell>
          <cell r="H8578">
            <v>0</v>
          </cell>
          <cell r="I8578">
            <v>3.153</v>
          </cell>
          <cell r="J8578">
            <v>3.153</v>
          </cell>
        </row>
        <row r="8579">
          <cell r="C8579" t="str">
            <v>新晃侗族自治县</v>
          </cell>
          <cell r="D8579">
            <v>431227</v>
          </cell>
          <cell r="E8579" t="str">
            <v>一类</v>
          </cell>
          <cell r="F8579" t="str">
            <v>C061431227</v>
          </cell>
          <cell r="G8579" t="str">
            <v>横坡-坝马</v>
          </cell>
          <cell r="H8579">
            <v>0</v>
          </cell>
          <cell r="I8579">
            <v>3.777</v>
          </cell>
          <cell r="J8579">
            <v>3.777</v>
          </cell>
        </row>
        <row r="8580">
          <cell r="C8580" t="str">
            <v>新晃侗族自治县</v>
          </cell>
          <cell r="D8580">
            <v>431227</v>
          </cell>
          <cell r="E8580" t="str">
            <v>一类</v>
          </cell>
          <cell r="F8580" t="str">
            <v>C067431227</v>
          </cell>
          <cell r="G8580" t="str">
            <v>岔口-烂木桥</v>
          </cell>
          <cell r="H8580">
            <v>0</v>
          </cell>
          <cell r="I8580">
            <v>3.527</v>
          </cell>
          <cell r="J8580">
            <v>3.527</v>
          </cell>
        </row>
        <row r="8581">
          <cell r="C8581" t="str">
            <v>新晃侗族自治县</v>
          </cell>
          <cell r="D8581">
            <v>431227</v>
          </cell>
          <cell r="E8581" t="str">
            <v>一类</v>
          </cell>
          <cell r="F8581" t="str">
            <v>C068431227</v>
          </cell>
          <cell r="G8581" t="str">
            <v>塘教－美岩</v>
          </cell>
          <cell r="H8581">
            <v>0</v>
          </cell>
          <cell r="I8581">
            <v>2.226</v>
          </cell>
          <cell r="J8581">
            <v>2.226</v>
          </cell>
        </row>
        <row r="8582">
          <cell r="C8582" t="str">
            <v>新晃侗族自治县</v>
          </cell>
          <cell r="D8582">
            <v>431227</v>
          </cell>
          <cell r="E8582" t="str">
            <v>一类</v>
          </cell>
          <cell r="F8582" t="str">
            <v>C070431227</v>
          </cell>
          <cell r="G8582" t="str">
            <v>烂泥田坳－寿里</v>
          </cell>
          <cell r="H8582">
            <v>0</v>
          </cell>
          <cell r="I8582">
            <v>3.99</v>
          </cell>
          <cell r="J8582">
            <v>3.99</v>
          </cell>
        </row>
        <row r="8583">
          <cell r="C8583" t="str">
            <v>新晃侗族自治县</v>
          </cell>
          <cell r="D8583">
            <v>431227</v>
          </cell>
          <cell r="E8583" t="str">
            <v>一类</v>
          </cell>
          <cell r="F8583" t="str">
            <v>C071431227</v>
          </cell>
          <cell r="G8583" t="str">
            <v>桂光桥-丰旺坡</v>
          </cell>
          <cell r="H8583">
            <v>0</v>
          </cell>
          <cell r="I8583">
            <v>2.992</v>
          </cell>
          <cell r="J8583">
            <v>2.992</v>
          </cell>
        </row>
        <row r="8584">
          <cell r="C8584" t="str">
            <v>新晃侗族自治县</v>
          </cell>
          <cell r="D8584">
            <v>431227</v>
          </cell>
          <cell r="E8584" t="str">
            <v>一类</v>
          </cell>
          <cell r="F8584" t="str">
            <v>C072431227</v>
          </cell>
          <cell r="G8584" t="str">
            <v>花园-安马</v>
          </cell>
          <cell r="H8584">
            <v>0</v>
          </cell>
          <cell r="I8584">
            <v>3.402</v>
          </cell>
          <cell r="J8584">
            <v>3.402</v>
          </cell>
        </row>
        <row r="8585">
          <cell r="C8585" t="str">
            <v>新晃侗族自治县</v>
          </cell>
          <cell r="D8585">
            <v>431227</v>
          </cell>
          <cell r="E8585" t="str">
            <v>一类</v>
          </cell>
          <cell r="F8585" t="str">
            <v>C075431227</v>
          </cell>
          <cell r="G8585" t="str">
            <v>大田-岑棚</v>
          </cell>
          <cell r="H8585">
            <v>0</v>
          </cell>
          <cell r="I8585">
            <v>3.278</v>
          </cell>
          <cell r="J8585">
            <v>2.846</v>
          </cell>
        </row>
        <row r="8586">
          <cell r="C8586" t="str">
            <v>新晃侗族自治县</v>
          </cell>
          <cell r="D8586">
            <v>431227</v>
          </cell>
          <cell r="E8586" t="str">
            <v>一类</v>
          </cell>
          <cell r="F8586" t="str">
            <v>C079431227</v>
          </cell>
          <cell r="G8586" t="str">
            <v>唐家-刘家</v>
          </cell>
          <cell r="H8586">
            <v>0</v>
          </cell>
          <cell r="I8586">
            <v>6.059</v>
          </cell>
          <cell r="J8586">
            <v>6.059</v>
          </cell>
        </row>
        <row r="8587">
          <cell r="C8587" t="str">
            <v>新晃侗族自治县</v>
          </cell>
          <cell r="D8587">
            <v>431227</v>
          </cell>
          <cell r="E8587" t="str">
            <v>一类</v>
          </cell>
          <cell r="F8587" t="str">
            <v>C080431227</v>
          </cell>
          <cell r="G8587" t="str">
            <v>茶溪-田坝</v>
          </cell>
          <cell r="H8587">
            <v>0</v>
          </cell>
          <cell r="I8587">
            <v>3.269</v>
          </cell>
          <cell r="J8587">
            <v>2.531</v>
          </cell>
        </row>
        <row r="8588">
          <cell r="C8588" t="str">
            <v>新晃侗族自治县</v>
          </cell>
          <cell r="D8588">
            <v>431227</v>
          </cell>
          <cell r="E8588" t="str">
            <v>一类</v>
          </cell>
          <cell r="F8588" t="str">
            <v>C082431227</v>
          </cell>
          <cell r="G8588" t="str">
            <v>岔口-栗山村</v>
          </cell>
          <cell r="H8588">
            <v>0</v>
          </cell>
          <cell r="I8588">
            <v>1.597</v>
          </cell>
          <cell r="J8588">
            <v>1.597</v>
          </cell>
        </row>
        <row r="8589">
          <cell r="C8589" t="str">
            <v>新晃侗族自治县</v>
          </cell>
          <cell r="D8589">
            <v>431227</v>
          </cell>
          <cell r="E8589" t="str">
            <v>一类</v>
          </cell>
          <cell r="F8589" t="str">
            <v>C083431227</v>
          </cell>
          <cell r="G8589" t="str">
            <v>岔口—火车站</v>
          </cell>
          <cell r="H8589">
            <v>0</v>
          </cell>
          <cell r="I8589">
            <v>2.63</v>
          </cell>
          <cell r="J8589">
            <v>1.528</v>
          </cell>
        </row>
        <row r="8590">
          <cell r="C8590" t="str">
            <v>新晃侗族自治县</v>
          </cell>
          <cell r="D8590">
            <v>431227</v>
          </cell>
          <cell r="E8590" t="str">
            <v>一类</v>
          </cell>
          <cell r="F8590" t="str">
            <v>C085431227</v>
          </cell>
          <cell r="G8590" t="str">
            <v>两溪口-古里</v>
          </cell>
          <cell r="H8590">
            <v>0</v>
          </cell>
          <cell r="I8590">
            <v>2.994</v>
          </cell>
          <cell r="J8590">
            <v>2.994</v>
          </cell>
        </row>
        <row r="8591">
          <cell r="C8591" t="str">
            <v>新晃侗族自治县</v>
          </cell>
          <cell r="D8591">
            <v>431227</v>
          </cell>
          <cell r="E8591" t="str">
            <v>一类</v>
          </cell>
          <cell r="F8591" t="str">
            <v>C087431227</v>
          </cell>
          <cell r="G8591" t="str">
            <v>小梅溪-地芽</v>
          </cell>
          <cell r="H8591">
            <v>0</v>
          </cell>
          <cell r="I8591">
            <v>3.203</v>
          </cell>
          <cell r="J8591">
            <v>3.203</v>
          </cell>
        </row>
        <row r="8592">
          <cell r="C8592" t="str">
            <v>新晃侗族自治县</v>
          </cell>
          <cell r="D8592">
            <v>431227</v>
          </cell>
          <cell r="E8592" t="str">
            <v>一类</v>
          </cell>
          <cell r="F8592" t="str">
            <v>C090431227</v>
          </cell>
          <cell r="G8592" t="str">
            <v>G320-宋寨村</v>
          </cell>
          <cell r="H8592">
            <v>1.604</v>
          </cell>
          <cell r="I8592">
            <v>4.127</v>
          </cell>
          <cell r="J8592">
            <v>1.773</v>
          </cell>
        </row>
        <row r="8593">
          <cell r="C8593" t="str">
            <v>新晃侗族自治县</v>
          </cell>
          <cell r="D8593">
            <v>431227</v>
          </cell>
          <cell r="E8593" t="str">
            <v>一类</v>
          </cell>
          <cell r="F8593" t="str">
            <v>CZ02431227</v>
          </cell>
          <cell r="G8593" t="str">
            <v>帅家—小鱼塘</v>
          </cell>
          <cell r="H8593">
            <v>0</v>
          </cell>
          <cell r="I8593">
            <v>4.172</v>
          </cell>
          <cell r="J8593">
            <v>4.172</v>
          </cell>
        </row>
        <row r="8594">
          <cell r="C8594" t="str">
            <v>新晃侗族自治县</v>
          </cell>
          <cell r="D8594">
            <v>431227</v>
          </cell>
          <cell r="E8594" t="str">
            <v>一类</v>
          </cell>
          <cell r="F8594" t="str">
            <v>CZ05431227</v>
          </cell>
          <cell r="G8594" t="str">
            <v>X067-马宗</v>
          </cell>
          <cell r="H8594">
            <v>0</v>
          </cell>
          <cell r="I8594">
            <v>2.95</v>
          </cell>
          <cell r="J8594">
            <v>2.95</v>
          </cell>
        </row>
        <row r="8595">
          <cell r="C8595" t="str">
            <v>新晃侗族自治县</v>
          </cell>
          <cell r="D8595">
            <v>431227</v>
          </cell>
          <cell r="E8595" t="str">
            <v>一类</v>
          </cell>
          <cell r="F8595" t="str">
            <v>CZ44431227</v>
          </cell>
          <cell r="G8595" t="str">
            <v>大仕溪桥—姑巴溪</v>
          </cell>
          <cell r="H8595">
            <v>0</v>
          </cell>
          <cell r="I8595">
            <v>2.226</v>
          </cell>
          <cell r="J8595">
            <v>2.226</v>
          </cell>
        </row>
        <row r="8596">
          <cell r="C8596" t="str">
            <v>新晃侗族自治县</v>
          </cell>
          <cell r="D8596">
            <v>431227</v>
          </cell>
          <cell r="E8596" t="str">
            <v>一类</v>
          </cell>
          <cell r="F8596" t="str">
            <v>CZ45431227</v>
          </cell>
          <cell r="G8596" t="str">
            <v>三岔溪—石羊洞</v>
          </cell>
          <cell r="H8596">
            <v>0</v>
          </cell>
          <cell r="I8596">
            <v>2.357</v>
          </cell>
          <cell r="J8596">
            <v>2.357</v>
          </cell>
        </row>
        <row r="8597">
          <cell r="C8597" t="str">
            <v>新晃侗族自治县</v>
          </cell>
          <cell r="D8597">
            <v>431227</v>
          </cell>
          <cell r="E8597" t="str">
            <v>一类</v>
          </cell>
          <cell r="F8597" t="str">
            <v>CZ84431227</v>
          </cell>
          <cell r="G8597" t="str">
            <v>路口-老寨</v>
          </cell>
          <cell r="H8597">
            <v>0</v>
          </cell>
          <cell r="I8597">
            <v>2.742</v>
          </cell>
          <cell r="J8597">
            <v>2.742</v>
          </cell>
        </row>
        <row r="8598">
          <cell r="C8598" t="str">
            <v>新晃侗族自治县</v>
          </cell>
          <cell r="D8598">
            <v>431227</v>
          </cell>
          <cell r="E8598" t="str">
            <v>一类</v>
          </cell>
          <cell r="F8598" t="str">
            <v>X141431227</v>
          </cell>
          <cell r="G8598" t="str">
            <v>八江口-茶坪</v>
          </cell>
          <cell r="H8598">
            <v>0</v>
          </cell>
          <cell r="I8598">
            <v>15.5</v>
          </cell>
          <cell r="J8598">
            <v>0.899</v>
          </cell>
        </row>
        <row r="8599">
          <cell r="C8599" t="str">
            <v>新晃侗族自治县</v>
          </cell>
          <cell r="D8599">
            <v>431227</v>
          </cell>
          <cell r="E8599" t="str">
            <v>一类</v>
          </cell>
          <cell r="F8599" t="str">
            <v>X142431227</v>
          </cell>
          <cell r="G8599" t="str">
            <v>瓦窑坳-茅坪</v>
          </cell>
          <cell r="H8599">
            <v>0</v>
          </cell>
          <cell r="I8599">
            <v>12.804</v>
          </cell>
          <cell r="J8599">
            <v>11.32</v>
          </cell>
        </row>
        <row r="8600">
          <cell r="C8600" t="str">
            <v>新晃侗族自治县</v>
          </cell>
          <cell r="D8600">
            <v>431227</v>
          </cell>
          <cell r="E8600" t="str">
            <v>一类</v>
          </cell>
          <cell r="F8600" t="str">
            <v>X145431227</v>
          </cell>
          <cell r="G8600" t="str">
            <v>斗溪-扶罗</v>
          </cell>
          <cell r="H8600">
            <v>0</v>
          </cell>
          <cell r="I8600">
            <v>11.727</v>
          </cell>
          <cell r="J8600">
            <v>3.825</v>
          </cell>
        </row>
        <row r="8601">
          <cell r="C8601" t="str">
            <v>新晃侗族自治县</v>
          </cell>
          <cell r="D8601">
            <v>431227</v>
          </cell>
          <cell r="E8601" t="str">
            <v>一类</v>
          </cell>
          <cell r="F8601" t="str">
            <v>X148431227</v>
          </cell>
          <cell r="G8601" t="str">
            <v>子城-董火坡</v>
          </cell>
          <cell r="H8601">
            <v>0</v>
          </cell>
          <cell r="I8601">
            <v>4.811</v>
          </cell>
          <cell r="J8601">
            <v>2.698</v>
          </cell>
        </row>
        <row r="8602">
          <cell r="C8602" t="str">
            <v>新晃侗族自治县</v>
          </cell>
          <cell r="D8602">
            <v>431227</v>
          </cell>
          <cell r="E8602" t="str">
            <v>一类</v>
          </cell>
          <cell r="F8602" t="str">
            <v>Y909431227</v>
          </cell>
          <cell r="G8602" t="str">
            <v>大湾罗-中段</v>
          </cell>
          <cell r="H8602">
            <v>0</v>
          </cell>
          <cell r="I8602">
            <v>9.333</v>
          </cell>
          <cell r="J8602">
            <v>6.044</v>
          </cell>
        </row>
        <row r="8603">
          <cell r="C8603" t="str">
            <v>新晃侗族自治县</v>
          </cell>
          <cell r="D8603">
            <v>431227</v>
          </cell>
          <cell r="E8603" t="str">
            <v>一类</v>
          </cell>
          <cell r="F8603" t="str">
            <v>Y910431227</v>
          </cell>
          <cell r="G8603" t="str">
            <v>风火井-大树湾</v>
          </cell>
          <cell r="H8603">
            <v>0</v>
          </cell>
          <cell r="I8603">
            <v>3.817</v>
          </cell>
          <cell r="J8603">
            <v>2.918</v>
          </cell>
        </row>
        <row r="8604">
          <cell r="C8604" t="str">
            <v>新晃侗族自治县</v>
          </cell>
          <cell r="D8604">
            <v>431227</v>
          </cell>
          <cell r="E8604" t="str">
            <v>一类</v>
          </cell>
          <cell r="F8604" t="str">
            <v>Y916431227</v>
          </cell>
          <cell r="G8604" t="str">
            <v>晏家-樱桃</v>
          </cell>
          <cell r="H8604">
            <v>0</v>
          </cell>
          <cell r="I8604">
            <v>5.393</v>
          </cell>
          <cell r="J8604">
            <v>1.398</v>
          </cell>
        </row>
        <row r="8605">
          <cell r="C8605" t="str">
            <v>新晃侗族自治县</v>
          </cell>
          <cell r="D8605">
            <v>431227</v>
          </cell>
          <cell r="E8605" t="str">
            <v>一类</v>
          </cell>
          <cell r="F8605" t="str">
            <v>Y918431227</v>
          </cell>
          <cell r="G8605" t="str">
            <v>板栗山-梨溪口</v>
          </cell>
          <cell r="H8605">
            <v>0</v>
          </cell>
          <cell r="I8605">
            <v>4.877</v>
          </cell>
          <cell r="J8605">
            <v>4.877</v>
          </cell>
        </row>
        <row r="8606">
          <cell r="C8606" t="str">
            <v>新晃侗族自治县</v>
          </cell>
          <cell r="D8606">
            <v>431227</v>
          </cell>
          <cell r="E8606" t="str">
            <v>一类</v>
          </cell>
          <cell r="F8606" t="str">
            <v>Y922431227</v>
          </cell>
          <cell r="G8606" t="str">
            <v>刘家寨-桂贡</v>
          </cell>
          <cell r="H8606">
            <v>0</v>
          </cell>
          <cell r="I8606">
            <v>5.567</v>
          </cell>
          <cell r="J8606">
            <v>4.37</v>
          </cell>
        </row>
        <row r="8607">
          <cell r="C8607" t="str">
            <v>新晃侗族自治县</v>
          </cell>
          <cell r="D8607">
            <v>431227</v>
          </cell>
          <cell r="E8607" t="str">
            <v>一类</v>
          </cell>
          <cell r="F8607" t="str">
            <v>Y925431227</v>
          </cell>
          <cell r="G8607" t="str">
            <v>贡溪-高寨</v>
          </cell>
          <cell r="H8607">
            <v>0</v>
          </cell>
          <cell r="I8607">
            <v>4.832</v>
          </cell>
          <cell r="J8607">
            <v>0.311</v>
          </cell>
        </row>
        <row r="8608">
          <cell r="C8608" t="str">
            <v>新晃侗族自治县</v>
          </cell>
          <cell r="D8608">
            <v>431227</v>
          </cell>
          <cell r="E8608" t="str">
            <v>一类</v>
          </cell>
          <cell r="F8608" t="str">
            <v>Y930431227</v>
          </cell>
          <cell r="G8608" t="str">
            <v>碧朗-中寨</v>
          </cell>
          <cell r="H8608">
            <v>0</v>
          </cell>
          <cell r="I8608">
            <v>11.892</v>
          </cell>
          <cell r="J8608">
            <v>5.936</v>
          </cell>
        </row>
        <row r="8609">
          <cell r="C8609" t="str">
            <v>新晃侗族自治县</v>
          </cell>
          <cell r="D8609">
            <v>431227</v>
          </cell>
          <cell r="E8609" t="str">
            <v>一类</v>
          </cell>
          <cell r="F8609" t="str">
            <v>Y936431227</v>
          </cell>
          <cell r="G8609" t="str">
            <v>界牌坳-大旺</v>
          </cell>
          <cell r="H8609">
            <v>0</v>
          </cell>
          <cell r="I8609">
            <v>4.061</v>
          </cell>
          <cell r="J8609">
            <v>1.364</v>
          </cell>
        </row>
        <row r="8610">
          <cell r="C8610" t="str">
            <v>新晃侗族自治县</v>
          </cell>
          <cell r="D8610">
            <v>431227</v>
          </cell>
          <cell r="E8610" t="str">
            <v>一类</v>
          </cell>
          <cell r="F8610" t="str">
            <v>Y939431227</v>
          </cell>
          <cell r="G8610" t="str">
            <v>李树-科赖</v>
          </cell>
          <cell r="H8610">
            <v>0</v>
          </cell>
          <cell r="I8610">
            <v>9.28</v>
          </cell>
          <cell r="J8610">
            <v>4</v>
          </cell>
        </row>
        <row r="8611">
          <cell r="C8611" t="str">
            <v>新晃侗族自治县</v>
          </cell>
          <cell r="D8611">
            <v>431227</v>
          </cell>
          <cell r="E8611" t="str">
            <v>一类</v>
          </cell>
          <cell r="F8611" t="str">
            <v>Y941431227</v>
          </cell>
          <cell r="G8611" t="str">
            <v>新寨-老行</v>
          </cell>
          <cell r="H8611">
            <v>0</v>
          </cell>
          <cell r="I8611">
            <v>7.052</v>
          </cell>
          <cell r="J8611">
            <v>7.052</v>
          </cell>
        </row>
        <row r="8612">
          <cell r="C8612" t="str">
            <v>新晃侗族自治县</v>
          </cell>
          <cell r="D8612">
            <v>431227</v>
          </cell>
          <cell r="E8612" t="str">
            <v>一类</v>
          </cell>
          <cell r="F8612" t="str">
            <v>Y953431227</v>
          </cell>
          <cell r="G8612" t="str">
            <v>胜利-田垄头</v>
          </cell>
          <cell r="H8612">
            <v>0</v>
          </cell>
          <cell r="I8612">
            <v>14.664</v>
          </cell>
          <cell r="J8612">
            <v>7.5</v>
          </cell>
        </row>
        <row r="8613">
          <cell r="C8613" t="str">
            <v>新晃侗族自治县</v>
          </cell>
          <cell r="D8613">
            <v>431227</v>
          </cell>
          <cell r="E8613" t="str">
            <v>一类</v>
          </cell>
          <cell r="F8613" t="str">
            <v>Y956431227</v>
          </cell>
          <cell r="G8613" t="str">
            <v>青木坳-下公道</v>
          </cell>
          <cell r="H8613">
            <v>0</v>
          </cell>
          <cell r="I8613">
            <v>5.97</v>
          </cell>
          <cell r="J8613">
            <v>1.729</v>
          </cell>
        </row>
        <row r="8614">
          <cell r="C8614" t="str">
            <v>新晃侗族自治县</v>
          </cell>
          <cell r="D8614">
            <v>431227</v>
          </cell>
          <cell r="E8614" t="str">
            <v>一类</v>
          </cell>
          <cell r="F8614" t="str">
            <v>Y957431227</v>
          </cell>
          <cell r="G8614" t="str">
            <v>圭界-八世</v>
          </cell>
          <cell r="H8614">
            <v>0</v>
          </cell>
          <cell r="I8614">
            <v>7.629</v>
          </cell>
          <cell r="J8614">
            <v>7.629</v>
          </cell>
        </row>
        <row r="8615">
          <cell r="C8615" t="str">
            <v>新晃侗族自治县</v>
          </cell>
          <cell r="D8615">
            <v>431227</v>
          </cell>
          <cell r="E8615" t="str">
            <v>一类</v>
          </cell>
          <cell r="F8615" t="str">
            <v>Y960431227</v>
          </cell>
          <cell r="G8615" t="str">
            <v>水泥厂-川岩</v>
          </cell>
          <cell r="H8615">
            <v>0</v>
          </cell>
          <cell r="I8615">
            <v>9.182</v>
          </cell>
          <cell r="J8615">
            <v>9.182</v>
          </cell>
        </row>
        <row r="8616">
          <cell r="C8616" t="str">
            <v>新晃侗族自治县</v>
          </cell>
          <cell r="D8616">
            <v>431227</v>
          </cell>
          <cell r="E8616" t="str">
            <v>一类</v>
          </cell>
          <cell r="F8616" t="str">
            <v>Y961431227</v>
          </cell>
          <cell r="G8616" t="str">
            <v>伞溪桥-龙洞</v>
          </cell>
          <cell r="H8616">
            <v>0</v>
          </cell>
          <cell r="I8616">
            <v>4.639</v>
          </cell>
          <cell r="J8616">
            <v>4.639</v>
          </cell>
        </row>
        <row r="8617">
          <cell r="C8617" t="str">
            <v>新晃侗族自治县</v>
          </cell>
          <cell r="D8617">
            <v>431227</v>
          </cell>
          <cell r="E8617" t="str">
            <v>一类</v>
          </cell>
          <cell r="F8617" t="str">
            <v>Y962431227</v>
          </cell>
          <cell r="G8617" t="str">
            <v>刘坪-坪南</v>
          </cell>
          <cell r="H8617">
            <v>0</v>
          </cell>
          <cell r="I8617">
            <v>10.916</v>
          </cell>
          <cell r="J8617">
            <v>5.283</v>
          </cell>
        </row>
        <row r="8618">
          <cell r="C8618" t="str">
            <v>新晃侗族自治县</v>
          </cell>
          <cell r="D8618">
            <v>431227</v>
          </cell>
          <cell r="E8618" t="str">
            <v>一类</v>
          </cell>
          <cell r="F8618" t="str">
            <v>Y963431227</v>
          </cell>
          <cell r="G8618" t="str">
            <v>凳寨-绞海</v>
          </cell>
          <cell r="H8618">
            <v>0</v>
          </cell>
          <cell r="I8618">
            <v>11.935</v>
          </cell>
          <cell r="J8618">
            <v>11.935</v>
          </cell>
        </row>
        <row r="8619">
          <cell r="C8619" t="str">
            <v>新晃侗族自治县</v>
          </cell>
          <cell r="D8619">
            <v>431227</v>
          </cell>
          <cell r="E8619" t="str">
            <v>一类</v>
          </cell>
          <cell r="F8619" t="str">
            <v>Y973431227</v>
          </cell>
          <cell r="G8619" t="str">
            <v>长滩-竹坡</v>
          </cell>
          <cell r="H8619">
            <v>2.674</v>
          </cell>
          <cell r="I8619">
            <v>6.159</v>
          </cell>
          <cell r="J8619">
            <v>3.485</v>
          </cell>
        </row>
        <row r="8620">
          <cell r="C8620" t="str">
            <v>新晃侗族自治县</v>
          </cell>
          <cell r="D8620">
            <v>431227</v>
          </cell>
          <cell r="E8620" t="str">
            <v>一类</v>
          </cell>
          <cell r="F8620" t="str">
            <v>Y974431227</v>
          </cell>
          <cell r="G8620" t="str">
            <v>石马坪-卧曼</v>
          </cell>
          <cell r="H8620">
            <v>0</v>
          </cell>
          <cell r="I8620">
            <v>8.847</v>
          </cell>
          <cell r="J8620">
            <v>5.042</v>
          </cell>
        </row>
        <row r="8621">
          <cell r="C8621" t="str">
            <v>芷江侗族自治县小计</v>
          </cell>
        </row>
        <row r="8621">
          <cell r="J8621">
            <v>441.203</v>
          </cell>
        </row>
        <row r="8622">
          <cell r="C8622" t="str">
            <v>芷江侗族自治县</v>
          </cell>
          <cell r="D8622">
            <v>431228</v>
          </cell>
          <cell r="E8622" t="str">
            <v>一类</v>
          </cell>
          <cell r="F8622" t="str">
            <v>C004431228</v>
          </cell>
          <cell r="G8622" t="str">
            <v>瓦棚子-贺家坪</v>
          </cell>
          <cell r="H8622">
            <v>0</v>
          </cell>
          <cell r="I8622">
            <v>0.344</v>
          </cell>
          <cell r="J8622">
            <v>0.344</v>
          </cell>
        </row>
        <row r="8623">
          <cell r="C8623" t="str">
            <v>芷江侗族自治县</v>
          </cell>
          <cell r="D8623">
            <v>431228</v>
          </cell>
          <cell r="E8623" t="str">
            <v>一类</v>
          </cell>
          <cell r="F8623" t="str">
            <v>C006431228</v>
          </cell>
          <cell r="G8623" t="str">
            <v>路丝岩-唐家院子</v>
          </cell>
          <cell r="H8623">
            <v>0</v>
          </cell>
          <cell r="I8623">
            <v>4.185</v>
          </cell>
          <cell r="J8623">
            <v>4.185</v>
          </cell>
        </row>
        <row r="8624">
          <cell r="C8624" t="str">
            <v>芷江侗族自治县</v>
          </cell>
          <cell r="D8624">
            <v>431228</v>
          </cell>
          <cell r="E8624" t="str">
            <v>一类</v>
          </cell>
          <cell r="F8624" t="str">
            <v>C010431228</v>
          </cell>
          <cell r="G8624" t="str">
            <v>湖子口-桐木垅</v>
          </cell>
          <cell r="H8624">
            <v>0</v>
          </cell>
          <cell r="I8624">
            <v>3.647</v>
          </cell>
          <cell r="J8624">
            <v>3.647</v>
          </cell>
        </row>
        <row r="8625">
          <cell r="C8625" t="str">
            <v>芷江侗族自治县</v>
          </cell>
          <cell r="D8625">
            <v>431228</v>
          </cell>
          <cell r="E8625" t="str">
            <v>一类</v>
          </cell>
          <cell r="F8625" t="str">
            <v>C011431228</v>
          </cell>
          <cell r="G8625" t="str">
            <v>湖子口-塘边</v>
          </cell>
          <cell r="H8625">
            <v>0</v>
          </cell>
          <cell r="I8625">
            <v>2.994</v>
          </cell>
          <cell r="J8625">
            <v>2.994</v>
          </cell>
        </row>
        <row r="8626">
          <cell r="C8626" t="str">
            <v>芷江侗族自治县</v>
          </cell>
          <cell r="D8626">
            <v>431228</v>
          </cell>
          <cell r="E8626" t="str">
            <v>一类</v>
          </cell>
          <cell r="F8626" t="str">
            <v>C015431228</v>
          </cell>
          <cell r="G8626" t="str">
            <v>溪口-退田坡</v>
          </cell>
          <cell r="H8626">
            <v>0</v>
          </cell>
          <cell r="I8626">
            <v>5.889</v>
          </cell>
          <cell r="J8626">
            <v>5.889</v>
          </cell>
        </row>
        <row r="8627">
          <cell r="C8627" t="str">
            <v>芷江侗族自治县</v>
          </cell>
          <cell r="D8627">
            <v>431228</v>
          </cell>
          <cell r="E8627" t="str">
            <v>一类</v>
          </cell>
          <cell r="F8627" t="str">
            <v>C028431228</v>
          </cell>
          <cell r="G8627" t="str">
            <v>沙溪口-雨塘坪</v>
          </cell>
          <cell r="H8627">
            <v>0</v>
          </cell>
          <cell r="I8627">
            <v>2.22</v>
          </cell>
          <cell r="J8627">
            <v>2.22</v>
          </cell>
        </row>
        <row r="8628">
          <cell r="C8628" t="str">
            <v>芷江侗族自治县</v>
          </cell>
          <cell r="D8628">
            <v>431228</v>
          </cell>
          <cell r="E8628" t="str">
            <v>一类</v>
          </cell>
          <cell r="F8628" t="str">
            <v>C030431228</v>
          </cell>
          <cell r="G8628" t="str">
            <v>青树岭-大山冲</v>
          </cell>
          <cell r="H8628">
            <v>0</v>
          </cell>
          <cell r="I8628">
            <v>4.358</v>
          </cell>
          <cell r="J8628">
            <v>4.358</v>
          </cell>
        </row>
        <row r="8629">
          <cell r="C8629" t="str">
            <v>芷江侗族自治县</v>
          </cell>
          <cell r="D8629">
            <v>431228</v>
          </cell>
          <cell r="E8629" t="str">
            <v>一类</v>
          </cell>
          <cell r="F8629" t="str">
            <v>C039431228</v>
          </cell>
          <cell r="G8629" t="str">
            <v>草鞋坳-团木溪水库</v>
          </cell>
          <cell r="H8629">
            <v>0</v>
          </cell>
          <cell r="I8629">
            <v>4.454</v>
          </cell>
          <cell r="J8629">
            <v>4.454</v>
          </cell>
        </row>
        <row r="8630">
          <cell r="C8630" t="str">
            <v>芷江侗族自治县</v>
          </cell>
          <cell r="D8630">
            <v>431228</v>
          </cell>
          <cell r="E8630" t="str">
            <v>一类</v>
          </cell>
          <cell r="F8630" t="str">
            <v>C041431228</v>
          </cell>
          <cell r="G8630" t="str">
            <v>黄家浪-红光</v>
          </cell>
          <cell r="H8630">
            <v>0</v>
          </cell>
          <cell r="I8630">
            <v>5.274</v>
          </cell>
          <cell r="J8630">
            <v>5.274</v>
          </cell>
        </row>
        <row r="8631">
          <cell r="C8631" t="str">
            <v>芷江侗族自治县</v>
          </cell>
          <cell r="D8631">
            <v>431228</v>
          </cell>
          <cell r="E8631" t="str">
            <v>一类</v>
          </cell>
          <cell r="F8631" t="str">
            <v>C047431228</v>
          </cell>
          <cell r="G8631" t="str">
            <v>青竹溪口-青竹溪</v>
          </cell>
          <cell r="H8631">
            <v>0</v>
          </cell>
          <cell r="I8631">
            <v>1.977</v>
          </cell>
          <cell r="J8631">
            <v>1.977</v>
          </cell>
        </row>
        <row r="8632">
          <cell r="C8632" t="str">
            <v>芷江侗族自治县</v>
          </cell>
          <cell r="D8632">
            <v>431228</v>
          </cell>
          <cell r="E8632" t="str">
            <v>一类</v>
          </cell>
          <cell r="F8632" t="str">
            <v>C049431228</v>
          </cell>
          <cell r="G8632" t="str">
            <v>桥边-岩垅</v>
          </cell>
          <cell r="H8632">
            <v>0</v>
          </cell>
          <cell r="I8632">
            <v>4.278</v>
          </cell>
          <cell r="J8632">
            <v>4.278</v>
          </cell>
        </row>
        <row r="8633">
          <cell r="C8633" t="str">
            <v>芷江侗族自治县</v>
          </cell>
          <cell r="D8633">
            <v>431228</v>
          </cell>
          <cell r="E8633" t="str">
            <v>一类</v>
          </cell>
          <cell r="F8633" t="str">
            <v>C052431228</v>
          </cell>
          <cell r="G8633" t="str">
            <v>毛坪垠-荒田坳</v>
          </cell>
          <cell r="H8633">
            <v>0</v>
          </cell>
          <cell r="I8633">
            <v>0.887</v>
          </cell>
          <cell r="J8633">
            <v>0.885</v>
          </cell>
        </row>
        <row r="8634">
          <cell r="C8634" t="str">
            <v>芷江侗族自治县</v>
          </cell>
          <cell r="D8634">
            <v>431228</v>
          </cell>
          <cell r="E8634" t="str">
            <v>一类</v>
          </cell>
          <cell r="F8634" t="str">
            <v>C054431228</v>
          </cell>
          <cell r="G8634" t="str">
            <v>新店-烂土地</v>
          </cell>
          <cell r="H8634">
            <v>0</v>
          </cell>
          <cell r="I8634">
            <v>6.655</v>
          </cell>
          <cell r="J8634">
            <v>4.023</v>
          </cell>
        </row>
        <row r="8635">
          <cell r="C8635" t="str">
            <v>芷江侗族自治县</v>
          </cell>
          <cell r="D8635">
            <v>431228</v>
          </cell>
          <cell r="E8635" t="str">
            <v>一类</v>
          </cell>
          <cell r="F8635" t="str">
            <v>C056431228</v>
          </cell>
          <cell r="G8635" t="str">
            <v>蒋家垠-上桃溪</v>
          </cell>
          <cell r="H8635">
            <v>0</v>
          </cell>
          <cell r="I8635">
            <v>3.486</v>
          </cell>
          <cell r="J8635">
            <v>3.486</v>
          </cell>
        </row>
        <row r="8636">
          <cell r="C8636" t="str">
            <v>芷江侗族自治县</v>
          </cell>
          <cell r="D8636">
            <v>431228</v>
          </cell>
          <cell r="E8636" t="str">
            <v>一类</v>
          </cell>
          <cell r="F8636" t="str">
            <v>C059431228</v>
          </cell>
          <cell r="G8636" t="str">
            <v>罗岩-步路田</v>
          </cell>
          <cell r="H8636">
            <v>0</v>
          </cell>
          <cell r="I8636">
            <v>2.979</v>
          </cell>
          <cell r="J8636">
            <v>2.979</v>
          </cell>
        </row>
        <row r="8637">
          <cell r="C8637" t="str">
            <v>芷江侗族自治县</v>
          </cell>
          <cell r="D8637">
            <v>431228</v>
          </cell>
          <cell r="E8637" t="str">
            <v>一类</v>
          </cell>
          <cell r="F8637" t="str">
            <v>C060431228</v>
          </cell>
          <cell r="G8637" t="str">
            <v>杨公庙-小浪圭山</v>
          </cell>
          <cell r="H8637">
            <v>0</v>
          </cell>
          <cell r="I8637">
            <v>5.978</v>
          </cell>
          <cell r="J8637">
            <v>5.978</v>
          </cell>
        </row>
        <row r="8638">
          <cell r="C8638" t="str">
            <v>芷江侗族自治县</v>
          </cell>
          <cell r="D8638">
            <v>431228</v>
          </cell>
          <cell r="E8638" t="str">
            <v>一类</v>
          </cell>
          <cell r="F8638" t="str">
            <v>C063431228</v>
          </cell>
          <cell r="G8638" t="str">
            <v>鹭鸶岩-长泥坪</v>
          </cell>
          <cell r="H8638">
            <v>0</v>
          </cell>
          <cell r="I8638">
            <v>4.707</v>
          </cell>
          <cell r="J8638">
            <v>4.707</v>
          </cell>
        </row>
        <row r="8639">
          <cell r="C8639" t="str">
            <v>芷江侗族自治县</v>
          </cell>
          <cell r="D8639">
            <v>431228</v>
          </cell>
          <cell r="E8639" t="str">
            <v>一类</v>
          </cell>
          <cell r="F8639" t="str">
            <v>C064431228</v>
          </cell>
          <cell r="G8639" t="str">
            <v>凉水井-竹溪组</v>
          </cell>
          <cell r="H8639">
            <v>0</v>
          </cell>
          <cell r="I8639">
            <v>4.455</v>
          </cell>
          <cell r="J8639">
            <v>4.455</v>
          </cell>
        </row>
        <row r="8640">
          <cell r="C8640" t="str">
            <v>芷江侗族自治县</v>
          </cell>
          <cell r="D8640">
            <v>431228</v>
          </cell>
          <cell r="E8640" t="str">
            <v>一类</v>
          </cell>
          <cell r="F8640" t="str">
            <v>C076431228</v>
          </cell>
          <cell r="G8640" t="str">
            <v>三叶溪-千公牛</v>
          </cell>
          <cell r="H8640">
            <v>0</v>
          </cell>
          <cell r="I8640">
            <v>2.134</v>
          </cell>
          <cell r="J8640">
            <v>2.134</v>
          </cell>
        </row>
        <row r="8641">
          <cell r="C8641" t="str">
            <v>芷江侗族自治县</v>
          </cell>
          <cell r="D8641">
            <v>431228</v>
          </cell>
          <cell r="E8641" t="str">
            <v>一类</v>
          </cell>
          <cell r="F8641" t="str">
            <v>C901431228</v>
          </cell>
          <cell r="G8641" t="str">
            <v>向家湾-苗溪</v>
          </cell>
          <cell r="H8641">
            <v>0</v>
          </cell>
          <cell r="I8641">
            <v>2.46</v>
          </cell>
          <cell r="J8641">
            <v>2.46</v>
          </cell>
        </row>
        <row r="8642">
          <cell r="C8642" t="str">
            <v>芷江侗族自治县</v>
          </cell>
          <cell r="D8642">
            <v>431228</v>
          </cell>
          <cell r="E8642" t="str">
            <v>一类</v>
          </cell>
          <cell r="F8642" t="str">
            <v>C909431228</v>
          </cell>
          <cell r="G8642" t="str">
            <v>团木溪水库-村部</v>
          </cell>
          <cell r="H8642">
            <v>0</v>
          </cell>
          <cell r="I8642">
            <v>0.981</v>
          </cell>
          <cell r="J8642">
            <v>0.981</v>
          </cell>
        </row>
        <row r="8643">
          <cell r="C8643" t="str">
            <v>芷江侗族自治县</v>
          </cell>
          <cell r="D8643">
            <v>431228</v>
          </cell>
          <cell r="E8643" t="str">
            <v>一类</v>
          </cell>
          <cell r="F8643" t="str">
            <v>C912431228</v>
          </cell>
          <cell r="G8643" t="str">
            <v>分水坳村村道</v>
          </cell>
          <cell r="H8643">
            <v>0</v>
          </cell>
          <cell r="I8643">
            <v>3.355</v>
          </cell>
          <cell r="J8643">
            <v>0.355</v>
          </cell>
        </row>
        <row r="8644">
          <cell r="C8644" t="str">
            <v>芷江侗族自治县</v>
          </cell>
          <cell r="D8644">
            <v>431228</v>
          </cell>
          <cell r="E8644" t="str">
            <v>一类</v>
          </cell>
          <cell r="F8644" t="str">
            <v>CA01431228</v>
          </cell>
          <cell r="G8644" t="str">
            <v>兔田坪-岩山背</v>
          </cell>
          <cell r="H8644">
            <v>0</v>
          </cell>
          <cell r="I8644">
            <v>1.231</v>
          </cell>
          <cell r="J8644">
            <v>1.231</v>
          </cell>
        </row>
        <row r="8645">
          <cell r="C8645" t="str">
            <v>芷江侗族自治县</v>
          </cell>
          <cell r="D8645">
            <v>431228</v>
          </cell>
          <cell r="E8645" t="str">
            <v>一类</v>
          </cell>
          <cell r="F8645" t="str">
            <v>CA03431228</v>
          </cell>
          <cell r="G8645" t="str">
            <v>茶林坪-碧河村</v>
          </cell>
          <cell r="H8645">
            <v>0</v>
          </cell>
          <cell r="I8645">
            <v>0.882</v>
          </cell>
          <cell r="J8645">
            <v>0.882</v>
          </cell>
        </row>
        <row r="8646">
          <cell r="C8646" t="str">
            <v>芷江侗族自治县</v>
          </cell>
          <cell r="D8646">
            <v>431228</v>
          </cell>
          <cell r="E8646" t="str">
            <v>一类</v>
          </cell>
          <cell r="F8646" t="str">
            <v>CA04431228</v>
          </cell>
          <cell r="G8646" t="str">
            <v>山坡冲-枞树坪</v>
          </cell>
          <cell r="H8646">
            <v>0</v>
          </cell>
          <cell r="I8646">
            <v>1.985</v>
          </cell>
          <cell r="J8646">
            <v>1.985</v>
          </cell>
        </row>
        <row r="8647">
          <cell r="C8647" t="str">
            <v>芷江侗族自治县</v>
          </cell>
          <cell r="D8647">
            <v>431228</v>
          </cell>
          <cell r="E8647" t="str">
            <v>一类</v>
          </cell>
          <cell r="F8647" t="str">
            <v>CA09431228</v>
          </cell>
          <cell r="G8647" t="str">
            <v>子茶坡-上冲</v>
          </cell>
          <cell r="H8647">
            <v>0</v>
          </cell>
          <cell r="I8647">
            <v>5.476</v>
          </cell>
          <cell r="J8647">
            <v>5.476</v>
          </cell>
        </row>
        <row r="8648">
          <cell r="C8648" t="str">
            <v>芷江侗族自治县</v>
          </cell>
          <cell r="D8648">
            <v>431228</v>
          </cell>
          <cell r="E8648" t="str">
            <v>一类</v>
          </cell>
          <cell r="F8648" t="str">
            <v>CA18431228</v>
          </cell>
          <cell r="G8648" t="str">
            <v>皇后滩-天星塘</v>
          </cell>
          <cell r="H8648">
            <v>0</v>
          </cell>
          <cell r="I8648">
            <v>4.47</v>
          </cell>
          <cell r="J8648">
            <v>4.47</v>
          </cell>
        </row>
        <row r="8649">
          <cell r="C8649" t="str">
            <v>芷江侗族自治县</v>
          </cell>
          <cell r="D8649">
            <v>431228</v>
          </cell>
          <cell r="E8649" t="str">
            <v>一类</v>
          </cell>
          <cell r="F8649" t="str">
            <v>CA29431228</v>
          </cell>
          <cell r="G8649" t="str">
            <v>茅坪老屋-新田界</v>
          </cell>
          <cell r="H8649">
            <v>0</v>
          </cell>
          <cell r="I8649">
            <v>2.98</v>
          </cell>
          <cell r="J8649">
            <v>2.98</v>
          </cell>
        </row>
        <row r="8650">
          <cell r="C8650" t="str">
            <v>芷江侗族自治县</v>
          </cell>
          <cell r="D8650">
            <v>431228</v>
          </cell>
          <cell r="E8650" t="str">
            <v>一类</v>
          </cell>
          <cell r="F8650" t="str">
            <v>CA32431228</v>
          </cell>
          <cell r="G8650" t="str">
            <v>管理所-边山湾</v>
          </cell>
          <cell r="H8650">
            <v>0</v>
          </cell>
          <cell r="I8650">
            <v>3.136</v>
          </cell>
          <cell r="J8650">
            <v>3.136</v>
          </cell>
        </row>
        <row r="8651">
          <cell r="C8651" t="str">
            <v>芷江侗族自治县</v>
          </cell>
          <cell r="D8651">
            <v>431228</v>
          </cell>
          <cell r="E8651" t="str">
            <v>一类</v>
          </cell>
          <cell r="F8651" t="str">
            <v>CA48431228</v>
          </cell>
          <cell r="G8651" t="str">
            <v>国道-洞子口</v>
          </cell>
          <cell r="H8651">
            <v>0</v>
          </cell>
          <cell r="I8651">
            <v>0.358</v>
          </cell>
          <cell r="J8651">
            <v>0.358</v>
          </cell>
        </row>
        <row r="8652">
          <cell r="C8652" t="str">
            <v>芷江侗族自治县</v>
          </cell>
          <cell r="D8652">
            <v>431228</v>
          </cell>
          <cell r="E8652" t="str">
            <v>一类</v>
          </cell>
          <cell r="F8652" t="str">
            <v>CA59431228</v>
          </cell>
          <cell r="G8652" t="str">
            <v>山长线</v>
          </cell>
          <cell r="H8652">
            <v>0</v>
          </cell>
          <cell r="I8652">
            <v>2.458</v>
          </cell>
          <cell r="J8652">
            <v>2.458</v>
          </cell>
        </row>
        <row r="8653">
          <cell r="C8653" t="str">
            <v>芷江侗族自治县</v>
          </cell>
          <cell r="D8653">
            <v>431228</v>
          </cell>
          <cell r="E8653" t="str">
            <v>一类</v>
          </cell>
          <cell r="F8653" t="str">
            <v>CA65431228</v>
          </cell>
          <cell r="G8653" t="str">
            <v>深坳-村部</v>
          </cell>
          <cell r="H8653">
            <v>0</v>
          </cell>
          <cell r="I8653">
            <v>2.979</v>
          </cell>
          <cell r="J8653">
            <v>2.979</v>
          </cell>
        </row>
        <row r="8654">
          <cell r="C8654" t="str">
            <v>芷江侗族自治县</v>
          </cell>
          <cell r="D8654">
            <v>431228</v>
          </cell>
          <cell r="E8654" t="str">
            <v>一类</v>
          </cell>
          <cell r="F8654" t="str">
            <v>CA76431228</v>
          </cell>
          <cell r="G8654" t="str">
            <v>小白线</v>
          </cell>
          <cell r="H8654">
            <v>0</v>
          </cell>
          <cell r="I8654">
            <v>2.166</v>
          </cell>
          <cell r="J8654">
            <v>2.166</v>
          </cell>
        </row>
        <row r="8655">
          <cell r="C8655" t="str">
            <v>芷江侗族自治县</v>
          </cell>
          <cell r="D8655">
            <v>431228</v>
          </cell>
          <cell r="E8655" t="str">
            <v>一类</v>
          </cell>
          <cell r="F8655" t="str">
            <v>CA96431228</v>
          </cell>
          <cell r="G8655" t="str">
            <v>学堂垠-大水田</v>
          </cell>
          <cell r="H8655">
            <v>0</v>
          </cell>
          <cell r="I8655">
            <v>2.062</v>
          </cell>
          <cell r="J8655">
            <v>0.994</v>
          </cell>
        </row>
        <row r="8656">
          <cell r="C8656" t="str">
            <v>芷江侗族自治县</v>
          </cell>
          <cell r="D8656">
            <v>431228</v>
          </cell>
          <cell r="E8656" t="str">
            <v>一类</v>
          </cell>
          <cell r="F8656" t="str">
            <v>CB03431228</v>
          </cell>
          <cell r="G8656" t="str">
            <v>鸭沈线</v>
          </cell>
          <cell r="H8656">
            <v>0</v>
          </cell>
          <cell r="I8656">
            <v>1.248</v>
          </cell>
          <cell r="J8656">
            <v>1.248</v>
          </cell>
        </row>
        <row r="8657">
          <cell r="C8657" t="str">
            <v>芷江侗族自治县</v>
          </cell>
          <cell r="D8657">
            <v>431228</v>
          </cell>
          <cell r="E8657" t="str">
            <v>一类</v>
          </cell>
          <cell r="F8657" t="str">
            <v>CB15431228</v>
          </cell>
          <cell r="G8657" t="str">
            <v>塘铺-向家湾</v>
          </cell>
          <cell r="H8657">
            <v>0</v>
          </cell>
          <cell r="I8657">
            <v>1.914</v>
          </cell>
          <cell r="J8657">
            <v>1.914</v>
          </cell>
        </row>
        <row r="8658">
          <cell r="C8658" t="str">
            <v>芷江侗族自治县</v>
          </cell>
          <cell r="D8658">
            <v>431228</v>
          </cell>
          <cell r="E8658" t="str">
            <v>一类</v>
          </cell>
          <cell r="F8658" t="str">
            <v>CB32431228</v>
          </cell>
          <cell r="G8658" t="str">
            <v>山木线</v>
          </cell>
          <cell r="H8658">
            <v>0</v>
          </cell>
          <cell r="I8658">
            <v>4.24</v>
          </cell>
          <cell r="J8658">
            <v>4.24</v>
          </cell>
        </row>
        <row r="8659">
          <cell r="C8659" t="str">
            <v>芷江侗族自治县</v>
          </cell>
          <cell r="D8659">
            <v>431228</v>
          </cell>
          <cell r="E8659" t="str">
            <v>一类</v>
          </cell>
          <cell r="F8659" t="str">
            <v>CT32431228</v>
          </cell>
          <cell r="G8659" t="str">
            <v>木田冲-青松</v>
          </cell>
          <cell r="H8659">
            <v>0.195</v>
          </cell>
          <cell r="I8659">
            <v>2.637</v>
          </cell>
          <cell r="J8659">
            <v>2.436</v>
          </cell>
        </row>
        <row r="8660">
          <cell r="C8660" t="str">
            <v>芷江侗族自治县</v>
          </cell>
          <cell r="D8660">
            <v>431228</v>
          </cell>
          <cell r="E8660" t="str">
            <v>一类</v>
          </cell>
          <cell r="F8660" t="str">
            <v>CT35431228</v>
          </cell>
          <cell r="G8660" t="str">
            <v>炉坪-炉坪</v>
          </cell>
          <cell r="H8660">
            <v>2.315</v>
          </cell>
          <cell r="I8660">
            <v>5.644</v>
          </cell>
          <cell r="J8660">
            <v>3.329</v>
          </cell>
        </row>
        <row r="8661">
          <cell r="C8661" t="str">
            <v>芷江侗族自治县</v>
          </cell>
          <cell r="D8661">
            <v>431228</v>
          </cell>
          <cell r="E8661" t="str">
            <v>一类</v>
          </cell>
          <cell r="F8661" t="str">
            <v>CT39431228</v>
          </cell>
          <cell r="G8661" t="str">
            <v>鸡公溪口-大坳脚</v>
          </cell>
          <cell r="H8661">
            <v>0</v>
          </cell>
          <cell r="I8661">
            <v>4.963</v>
          </cell>
          <cell r="J8661">
            <v>4.963</v>
          </cell>
        </row>
        <row r="8662">
          <cell r="C8662" t="str">
            <v>芷江侗族自治县</v>
          </cell>
          <cell r="D8662">
            <v>431228</v>
          </cell>
          <cell r="E8662" t="str">
            <v>一类</v>
          </cell>
          <cell r="F8662" t="str">
            <v>CT48431228</v>
          </cell>
          <cell r="G8662" t="str">
            <v>两口田村-龙孔溪</v>
          </cell>
          <cell r="H8662">
            <v>0</v>
          </cell>
          <cell r="I8662">
            <v>3.851</v>
          </cell>
          <cell r="J8662">
            <v>3.843</v>
          </cell>
        </row>
        <row r="8663">
          <cell r="C8663" t="str">
            <v>芷江侗族自治县</v>
          </cell>
          <cell r="D8663">
            <v>431228</v>
          </cell>
          <cell r="E8663" t="str">
            <v>一类</v>
          </cell>
          <cell r="F8663" t="str">
            <v>CZ12431228</v>
          </cell>
          <cell r="G8663" t="str">
            <v>毛岔线</v>
          </cell>
          <cell r="H8663">
            <v>0</v>
          </cell>
          <cell r="I8663">
            <v>3.265</v>
          </cell>
          <cell r="J8663">
            <v>3.265</v>
          </cell>
        </row>
        <row r="8664">
          <cell r="C8664" t="str">
            <v>芷江侗族自治县</v>
          </cell>
          <cell r="D8664">
            <v>431228</v>
          </cell>
          <cell r="E8664" t="str">
            <v>一类</v>
          </cell>
          <cell r="F8664" t="str">
            <v>CZ13431228</v>
          </cell>
          <cell r="G8664" t="str">
            <v>水甘线</v>
          </cell>
          <cell r="H8664">
            <v>0</v>
          </cell>
          <cell r="I8664">
            <v>3.783</v>
          </cell>
          <cell r="J8664">
            <v>3.783</v>
          </cell>
        </row>
        <row r="8665">
          <cell r="C8665" t="str">
            <v>芷江侗族自治县</v>
          </cell>
          <cell r="D8665">
            <v>431228</v>
          </cell>
          <cell r="E8665" t="str">
            <v>一类</v>
          </cell>
          <cell r="F8665" t="str">
            <v>CZ16431228</v>
          </cell>
          <cell r="G8665" t="str">
            <v>小枫线</v>
          </cell>
          <cell r="H8665">
            <v>0</v>
          </cell>
          <cell r="I8665">
            <v>4.448</v>
          </cell>
          <cell r="J8665">
            <v>4.448</v>
          </cell>
        </row>
        <row r="8666">
          <cell r="C8666" t="str">
            <v>芷江侗族自治县</v>
          </cell>
          <cell r="D8666">
            <v>431228</v>
          </cell>
          <cell r="E8666" t="str">
            <v>一类</v>
          </cell>
          <cell r="F8666" t="str">
            <v>CZ43431228</v>
          </cell>
          <cell r="G8666" t="str">
            <v>陡山村部-陡山村部</v>
          </cell>
          <cell r="H8666">
            <v>2.468</v>
          </cell>
          <cell r="I8666">
            <v>5.964</v>
          </cell>
          <cell r="J8666">
            <v>3.496</v>
          </cell>
        </row>
        <row r="8667">
          <cell r="C8667" t="str">
            <v>芷江侗族自治县</v>
          </cell>
          <cell r="D8667">
            <v>431228</v>
          </cell>
          <cell r="E8667" t="str">
            <v>一类</v>
          </cell>
          <cell r="F8667" t="str">
            <v>CZ63431228</v>
          </cell>
          <cell r="G8667" t="str">
            <v>沈家坪村五组-宝龙山</v>
          </cell>
          <cell r="H8667">
            <v>0</v>
          </cell>
          <cell r="I8667">
            <v>2.46</v>
          </cell>
          <cell r="J8667">
            <v>2.46</v>
          </cell>
        </row>
        <row r="8668">
          <cell r="C8668" t="str">
            <v>芷江侗族自治县</v>
          </cell>
          <cell r="D8668">
            <v>431228</v>
          </cell>
          <cell r="E8668" t="str">
            <v>一类</v>
          </cell>
          <cell r="F8668" t="str">
            <v>CZ68431228</v>
          </cell>
          <cell r="G8668" t="str">
            <v>集汪线</v>
          </cell>
          <cell r="H8668">
            <v>0</v>
          </cell>
          <cell r="I8668">
            <v>4.727</v>
          </cell>
          <cell r="J8668">
            <v>4.727</v>
          </cell>
        </row>
        <row r="8669">
          <cell r="C8669" t="str">
            <v>芷江侗族自治县</v>
          </cell>
          <cell r="D8669">
            <v>431228</v>
          </cell>
          <cell r="E8669" t="str">
            <v>一类</v>
          </cell>
          <cell r="F8669" t="str">
            <v>CZ71431228</v>
          </cell>
          <cell r="G8669" t="str">
            <v>大茂线</v>
          </cell>
          <cell r="H8669">
            <v>0</v>
          </cell>
          <cell r="I8669">
            <v>7.526</v>
          </cell>
          <cell r="J8669">
            <v>7.526</v>
          </cell>
        </row>
        <row r="8670">
          <cell r="C8670" t="str">
            <v>芷江侗族自治县</v>
          </cell>
          <cell r="D8670">
            <v>431228</v>
          </cell>
          <cell r="E8670" t="str">
            <v>一类</v>
          </cell>
          <cell r="F8670" t="str">
            <v>CZ77431228</v>
          </cell>
          <cell r="G8670" t="str">
            <v>水宽市场-柘冲</v>
          </cell>
          <cell r="H8670">
            <v>0</v>
          </cell>
          <cell r="I8670">
            <v>4.352</v>
          </cell>
          <cell r="J8670">
            <v>4.352</v>
          </cell>
        </row>
        <row r="8671">
          <cell r="C8671" t="str">
            <v>芷江侗族自治县</v>
          </cell>
          <cell r="D8671">
            <v>431228</v>
          </cell>
          <cell r="E8671" t="str">
            <v>一类</v>
          </cell>
          <cell r="F8671" t="str">
            <v>X113431228</v>
          </cell>
          <cell r="G8671" t="str">
            <v>杨长江桥-岩垅组</v>
          </cell>
          <cell r="H8671">
            <v>0</v>
          </cell>
          <cell r="I8671">
            <v>17.949</v>
          </cell>
          <cell r="J8671">
            <v>0.757</v>
          </cell>
        </row>
        <row r="8672">
          <cell r="C8672" t="str">
            <v>芷江侗族自治县</v>
          </cell>
          <cell r="D8672">
            <v>431228</v>
          </cell>
          <cell r="E8672" t="str">
            <v>一类</v>
          </cell>
          <cell r="F8672" t="str">
            <v>X114431228</v>
          </cell>
          <cell r="G8672" t="str">
            <v>桃花坪-涞溪</v>
          </cell>
          <cell r="H8672">
            <v>0</v>
          </cell>
          <cell r="I8672">
            <v>11.94</v>
          </cell>
          <cell r="J8672">
            <v>9.849</v>
          </cell>
        </row>
        <row r="8673">
          <cell r="C8673" t="str">
            <v>芷江侗族自治县</v>
          </cell>
          <cell r="D8673">
            <v>431228</v>
          </cell>
          <cell r="E8673" t="str">
            <v>一类</v>
          </cell>
          <cell r="F8673" t="str">
            <v>X116431228</v>
          </cell>
          <cell r="G8673" t="str">
            <v>木叶溪-细米溪</v>
          </cell>
          <cell r="H8673">
            <v>0</v>
          </cell>
          <cell r="I8673">
            <v>11.14</v>
          </cell>
          <cell r="J8673">
            <v>11.14</v>
          </cell>
        </row>
        <row r="8674">
          <cell r="C8674" t="str">
            <v>芷江侗族自治县</v>
          </cell>
          <cell r="D8674">
            <v>431228</v>
          </cell>
          <cell r="E8674" t="str">
            <v>一类</v>
          </cell>
          <cell r="F8674" t="str">
            <v>X118431228</v>
          </cell>
          <cell r="G8674" t="str">
            <v>岩背-禾梨坳乡</v>
          </cell>
          <cell r="H8674">
            <v>0</v>
          </cell>
          <cell r="I8674">
            <v>10.946</v>
          </cell>
          <cell r="J8674">
            <v>7.687</v>
          </cell>
        </row>
        <row r="8675">
          <cell r="C8675" t="str">
            <v>芷江侗族自治县</v>
          </cell>
          <cell r="D8675">
            <v>431228</v>
          </cell>
          <cell r="E8675" t="str">
            <v>一类</v>
          </cell>
          <cell r="F8675" t="str">
            <v>X119431228</v>
          </cell>
          <cell r="G8675" t="str">
            <v>龙山-哨田</v>
          </cell>
          <cell r="H8675">
            <v>0</v>
          </cell>
          <cell r="I8675">
            <v>5.289</v>
          </cell>
          <cell r="J8675">
            <v>5.288</v>
          </cell>
        </row>
        <row r="8676">
          <cell r="C8676" t="str">
            <v>芷江侗族自治县</v>
          </cell>
          <cell r="D8676">
            <v>431228</v>
          </cell>
          <cell r="E8676" t="str">
            <v>一类</v>
          </cell>
          <cell r="F8676" t="str">
            <v>X120431228</v>
          </cell>
          <cell r="G8676" t="str">
            <v>半坡田-三岔路口</v>
          </cell>
          <cell r="H8676">
            <v>0</v>
          </cell>
          <cell r="I8676">
            <v>15.832</v>
          </cell>
          <cell r="J8676">
            <v>3.458</v>
          </cell>
        </row>
        <row r="8677">
          <cell r="C8677" t="str">
            <v>芷江侗族自治县</v>
          </cell>
          <cell r="D8677">
            <v>431228</v>
          </cell>
          <cell r="E8677" t="str">
            <v>一类</v>
          </cell>
          <cell r="F8677" t="str">
            <v>X122431228</v>
          </cell>
          <cell r="G8677" t="str">
            <v>麻缨塘-大湾界</v>
          </cell>
          <cell r="H8677">
            <v>0</v>
          </cell>
          <cell r="I8677">
            <v>9.015</v>
          </cell>
          <cell r="J8677">
            <v>9.015</v>
          </cell>
        </row>
        <row r="8678">
          <cell r="C8678" t="str">
            <v>芷江侗族自治县</v>
          </cell>
          <cell r="D8678">
            <v>431228</v>
          </cell>
          <cell r="E8678" t="str">
            <v>一类</v>
          </cell>
          <cell r="F8678" t="str">
            <v>X124431228</v>
          </cell>
          <cell r="G8678" t="str">
            <v>桥头口-洞子口</v>
          </cell>
          <cell r="H8678">
            <v>0</v>
          </cell>
          <cell r="I8678">
            <v>10.959</v>
          </cell>
          <cell r="J8678">
            <v>10.874</v>
          </cell>
        </row>
        <row r="8679">
          <cell r="C8679" t="str">
            <v>芷江侗族自治县</v>
          </cell>
          <cell r="D8679">
            <v>431228</v>
          </cell>
          <cell r="E8679" t="str">
            <v>一类</v>
          </cell>
          <cell r="F8679" t="str">
            <v>X125431228</v>
          </cell>
          <cell r="G8679" t="str">
            <v>小河口-新店</v>
          </cell>
          <cell r="H8679">
            <v>0</v>
          </cell>
          <cell r="I8679">
            <v>16.37</v>
          </cell>
          <cell r="J8679">
            <v>0.83</v>
          </cell>
        </row>
        <row r="8680">
          <cell r="C8680" t="str">
            <v>芷江侗族自治县</v>
          </cell>
          <cell r="D8680">
            <v>431228</v>
          </cell>
          <cell r="E8680" t="str">
            <v>一类</v>
          </cell>
          <cell r="F8680" t="str">
            <v>X126431228</v>
          </cell>
          <cell r="G8680" t="str">
            <v>湾泉坳-古坡界村</v>
          </cell>
          <cell r="H8680">
            <v>0</v>
          </cell>
          <cell r="I8680">
            <v>18.716</v>
          </cell>
          <cell r="J8680">
            <v>5.579</v>
          </cell>
        </row>
        <row r="8681">
          <cell r="C8681" t="str">
            <v>芷江侗族自治县</v>
          </cell>
          <cell r="D8681">
            <v>431228</v>
          </cell>
          <cell r="E8681" t="str">
            <v>一类</v>
          </cell>
          <cell r="F8681" t="str">
            <v>X130431228</v>
          </cell>
          <cell r="G8681" t="str">
            <v>畔溪口-土地冲</v>
          </cell>
          <cell r="H8681">
            <v>0</v>
          </cell>
          <cell r="I8681">
            <v>11.515</v>
          </cell>
          <cell r="J8681">
            <v>7.902</v>
          </cell>
        </row>
        <row r="8682">
          <cell r="C8682" t="str">
            <v>芷江侗族自治县</v>
          </cell>
          <cell r="D8682">
            <v>431228</v>
          </cell>
          <cell r="E8682" t="str">
            <v>一类</v>
          </cell>
          <cell r="F8682" t="str">
            <v>X131431228</v>
          </cell>
          <cell r="G8682" t="str">
            <v>李步-洞下</v>
          </cell>
          <cell r="H8682">
            <v>0</v>
          </cell>
          <cell r="I8682">
            <v>2.007</v>
          </cell>
          <cell r="J8682">
            <v>2.005</v>
          </cell>
        </row>
        <row r="8683">
          <cell r="C8683" t="str">
            <v>芷江侗族自治县</v>
          </cell>
          <cell r="D8683">
            <v>431228</v>
          </cell>
          <cell r="E8683" t="str">
            <v>一类</v>
          </cell>
          <cell r="F8683" t="str">
            <v>X132431228</v>
          </cell>
          <cell r="G8683" t="str">
            <v>大拱桥-冯济屋场</v>
          </cell>
          <cell r="H8683">
            <v>0</v>
          </cell>
          <cell r="I8683">
            <v>14.074</v>
          </cell>
          <cell r="J8683">
            <v>3.288</v>
          </cell>
        </row>
        <row r="8684">
          <cell r="C8684" t="str">
            <v>芷江侗族自治县</v>
          </cell>
          <cell r="D8684">
            <v>431228</v>
          </cell>
          <cell r="E8684" t="str">
            <v>一类</v>
          </cell>
          <cell r="F8684" t="str">
            <v>X133431228</v>
          </cell>
          <cell r="G8684" t="str">
            <v>板山集镇-米贝</v>
          </cell>
          <cell r="H8684">
            <v>0</v>
          </cell>
          <cell r="I8684">
            <v>6.229</v>
          </cell>
          <cell r="J8684">
            <v>6.229</v>
          </cell>
        </row>
        <row r="8685">
          <cell r="C8685" t="str">
            <v>芷江侗族自治县</v>
          </cell>
          <cell r="D8685">
            <v>431228</v>
          </cell>
          <cell r="E8685" t="str">
            <v>一类</v>
          </cell>
          <cell r="F8685" t="str">
            <v>X134431228</v>
          </cell>
          <cell r="G8685" t="str">
            <v>公水线</v>
          </cell>
          <cell r="H8685">
            <v>0</v>
          </cell>
          <cell r="I8685">
            <v>15.564</v>
          </cell>
          <cell r="J8685">
            <v>8.371</v>
          </cell>
        </row>
        <row r="8686">
          <cell r="C8686" t="str">
            <v>芷江侗族自治县</v>
          </cell>
          <cell r="D8686">
            <v>431228</v>
          </cell>
          <cell r="E8686" t="str">
            <v>一类</v>
          </cell>
          <cell r="F8686" t="str">
            <v>Y051431228</v>
          </cell>
          <cell r="G8686" t="str">
            <v>瓮洞坳-梨溪口</v>
          </cell>
          <cell r="H8686">
            <v>0</v>
          </cell>
          <cell r="I8686">
            <v>23.76</v>
          </cell>
          <cell r="J8686">
            <v>9.286</v>
          </cell>
        </row>
        <row r="8687">
          <cell r="C8687" t="str">
            <v>芷江侗族自治县</v>
          </cell>
          <cell r="D8687">
            <v>431228</v>
          </cell>
          <cell r="E8687" t="str">
            <v>一类</v>
          </cell>
          <cell r="F8687" t="str">
            <v>Y055431228</v>
          </cell>
          <cell r="G8687" t="str">
            <v>子孙桥-溪口</v>
          </cell>
          <cell r="H8687">
            <v>0</v>
          </cell>
          <cell r="I8687">
            <v>7.191</v>
          </cell>
          <cell r="J8687">
            <v>4.211</v>
          </cell>
        </row>
        <row r="8688">
          <cell r="C8688" t="str">
            <v>芷江侗族自治县</v>
          </cell>
          <cell r="D8688">
            <v>431228</v>
          </cell>
          <cell r="E8688" t="str">
            <v>一类</v>
          </cell>
          <cell r="F8688" t="str">
            <v>Y704431228</v>
          </cell>
          <cell r="G8688" t="str">
            <v>井布田-丁家坪</v>
          </cell>
          <cell r="H8688">
            <v>0</v>
          </cell>
          <cell r="I8688">
            <v>8.796</v>
          </cell>
          <cell r="J8688">
            <v>8.796</v>
          </cell>
        </row>
        <row r="8689">
          <cell r="C8689" t="str">
            <v>芷江侗族自治县</v>
          </cell>
          <cell r="D8689">
            <v>431228</v>
          </cell>
          <cell r="E8689" t="str">
            <v>一类</v>
          </cell>
          <cell r="F8689" t="str">
            <v>Y705431228</v>
          </cell>
          <cell r="G8689" t="str">
            <v>罗家地-龙口</v>
          </cell>
          <cell r="H8689">
            <v>0</v>
          </cell>
          <cell r="I8689">
            <v>2.801</v>
          </cell>
          <cell r="J8689">
            <v>2.801</v>
          </cell>
        </row>
        <row r="8690">
          <cell r="C8690" t="str">
            <v>芷江侗族自治县</v>
          </cell>
          <cell r="D8690">
            <v>431228</v>
          </cell>
          <cell r="E8690" t="str">
            <v>一类</v>
          </cell>
          <cell r="F8690" t="str">
            <v>Y706431228</v>
          </cell>
          <cell r="G8690" t="str">
            <v>岩桥-巽公坡</v>
          </cell>
          <cell r="H8690">
            <v>0</v>
          </cell>
          <cell r="I8690">
            <v>18.769</v>
          </cell>
          <cell r="J8690">
            <v>18.769</v>
          </cell>
        </row>
        <row r="8691">
          <cell r="C8691" t="str">
            <v>芷江侗族自治县</v>
          </cell>
          <cell r="D8691">
            <v>431228</v>
          </cell>
          <cell r="E8691" t="str">
            <v>一类</v>
          </cell>
          <cell r="F8691" t="str">
            <v>Y707431228</v>
          </cell>
          <cell r="G8691" t="str">
            <v>岩桥-兴无</v>
          </cell>
          <cell r="H8691">
            <v>0</v>
          </cell>
          <cell r="I8691">
            <v>9.472</v>
          </cell>
          <cell r="J8691">
            <v>4.291</v>
          </cell>
        </row>
        <row r="8692">
          <cell r="C8692" t="str">
            <v>芷江侗族自治县</v>
          </cell>
          <cell r="D8692">
            <v>431228</v>
          </cell>
          <cell r="E8692" t="str">
            <v>一类</v>
          </cell>
          <cell r="F8692" t="str">
            <v>Y709431228</v>
          </cell>
          <cell r="G8692" t="str">
            <v>七里桥-柳树坪</v>
          </cell>
          <cell r="H8692">
            <v>3.668</v>
          </cell>
          <cell r="I8692">
            <v>5.299</v>
          </cell>
          <cell r="J8692">
            <v>1.631</v>
          </cell>
        </row>
        <row r="8693">
          <cell r="C8693" t="str">
            <v>芷江侗族自治县</v>
          </cell>
          <cell r="D8693">
            <v>431228</v>
          </cell>
          <cell r="E8693" t="str">
            <v>一类</v>
          </cell>
          <cell r="F8693" t="str">
            <v>Y710431228</v>
          </cell>
          <cell r="G8693" t="str">
            <v>窑湾塘-曲溪垅</v>
          </cell>
          <cell r="H8693">
            <v>0</v>
          </cell>
          <cell r="I8693">
            <v>3.263</v>
          </cell>
          <cell r="J8693">
            <v>1.272</v>
          </cell>
        </row>
        <row r="8694">
          <cell r="C8694" t="str">
            <v>芷江侗族自治县</v>
          </cell>
          <cell r="D8694">
            <v>431228</v>
          </cell>
          <cell r="E8694" t="str">
            <v>一类</v>
          </cell>
          <cell r="F8694" t="str">
            <v>Y711431228</v>
          </cell>
          <cell r="G8694" t="str">
            <v>李家坪-地婆溪</v>
          </cell>
          <cell r="H8694">
            <v>0</v>
          </cell>
          <cell r="I8694">
            <v>4.989</v>
          </cell>
          <cell r="J8694">
            <v>4.989</v>
          </cell>
        </row>
        <row r="8695">
          <cell r="C8695" t="str">
            <v>芷江侗族自治县</v>
          </cell>
          <cell r="D8695">
            <v>431228</v>
          </cell>
          <cell r="E8695" t="str">
            <v>一类</v>
          </cell>
          <cell r="F8695" t="str">
            <v>Y724431228</v>
          </cell>
          <cell r="G8695" t="str">
            <v>田家溪-船板溪</v>
          </cell>
          <cell r="H8695">
            <v>0</v>
          </cell>
          <cell r="I8695">
            <v>7.612</v>
          </cell>
          <cell r="J8695">
            <v>7.612</v>
          </cell>
        </row>
        <row r="8696">
          <cell r="C8696" t="str">
            <v>芷江侗族自治县</v>
          </cell>
          <cell r="D8696">
            <v>431228</v>
          </cell>
          <cell r="E8696" t="str">
            <v>一类</v>
          </cell>
          <cell r="F8696" t="str">
            <v>Y731431228</v>
          </cell>
          <cell r="G8696" t="str">
            <v>新田湾-大湾田</v>
          </cell>
          <cell r="H8696">
            <v>0</v>
          </cell>
          <cell r="I8696">
            <v>10.413</v>
          </cell>
          <cell r="J8696">
            <v>5.029</v>
          </cell>
        </row>
        <row r="8697">
          <cell r="C8697" t="str">
            <v>芷江侗族自治县</v>
          </cell>
          <cell r="D8697">
            <v>431228</v>
          </cell>
          <cell r="E8697" t="str">
            <v>一类</v>
          </cell>
          <cell r="F8697" t="str">
            <v>Y733431228</v>
          </cell>
          <cell r="G8697" t="str">
            <v>杨公庙-盐井</v>
          </cell>
          <cell r="H8697">
            <v>0</v>
          </cell>
          <cell r="I8697">
            <v>3.555</v>
          </cell>
          <cell r="J8697">
            <v>3.555</v>
          </cell>
        </row>
        <row r="8698">
          <cell r="C8698" t="str">
            <v>芷江侗族自治县</v>
          </cell>
          <cell r="D8698">
            <v>431228</v>
          </cell>
          <cell r="E8698" t="str">
            <v>一类</v>
          </cell>
          <cell r="F8698" t="str">
            <v>Y735431228</v>
          </cell>
          <cell r="G8698" t="str">
            <v>公坪-鹤城</v>
          </cell>
          <cell r="H8698">
            <v>0</v>
          </cell>
          <cell r="I8698">
            <v>3.366</v>
          </cell>
          <cell r="J8698">
            <v>3.366</v>
          </cell>
        </row>
        <row r="8699">
          <cell r="C8699" t="str">
            <v>芷江侗族自治县</v>
          </cell>
          <cell r="D8699">
            <v>431228</v>
          </cell>
          <cell r="E8699" t="str">
            <v>一类</v>
          </cell>
          <cell r="F8699" t="str">
            <v>Y736431228</v>
          </cell>
          <cell r="G8699" t="str">
            <v>三溪铺-白石坡</v>
          </cell>
          <cell r="H8699">
            <v>0</v>
          </cell>
          <cell r="I8699">
            <v>3.426</v>
          </cell>
          <cell r="J8699">
            <v>3.426</v>
          </cell>
        </row>
        <row r="8700">
          <cell r="C8700" t="str">
            <v>芷江侗族自治县</v>
          </cell>
          <cell r="D8700">
            <v>431228</v>
          </cell>
          <cell r="E8700" t="str">
            <v>一类</v>
          </cell>
          <cell r="F8700" t="str">
            <v>Y744431228</v>
          </cell>
          <cell r="G8700" t="str">
            <v>四方背-罗家组</v>
          </cell>
          <cell r="H8700">
            <v>0</v>
          </cell>
          <cell r="I8700">
            <v>3.267</v>
          </cell>
          <cell r="J8700">
            <v>3.267</v>
          </cell>
        </row>
        <row r="8701">
          <cell r="C8701" t="str">
            <v>芷江侗族自治县</v>
          </cell>
          <cell r="D8701">
            <v>431228</v>
          </cell>
          <cell r="E8701" t="str">
            <v>一类</v>
          </cell>
          <cell r="F8701" t="str">
            <v>Y745431228</v>
          </cell>
          <cell r="G8701" t="str">
            <v>四方背-杨湾口</v>
          </cell>
          <cell r="H8701">
            <v>0</v>
          </cell>
          <cell r="I8701">
            <v>5.698</v>
          </cell>
          <cell r="J8701">
            <v>5.698</v>
          </cell>
        </row>
        <row r="8702">
          <cell r="C8702" t="str">
            <v>芷江侗族自治县</v>
          </cell>
          <cell r="D8702">
            <v>431228</v>
          </cell>
          <cell r="E8702" t="str">
            <v>一类</v>
          </cell>
          <cell r="F8702" t="str">
            <v>Y746431228</v>
          </cell>
          <cell r="G8702" t="str">
            <v>罗卜田-桥卫组</v>
          </cell>
          <cell r="H8702">
            <v>0</v>
          </cell>
          <cell r="I8702">
            <v>5.284</v>
          </cell>
          <cell r="J8702">
            <v>5.284</v>
          </cell>
        </row>
        <row r="8703">
          <cell r="C8703" t="str">
            <v>芷江侗族自治县</v>
          </cell>
          <cell r="D8703">
            <v>431228</v>
          </cell>
          <cell r="E8703" t="str">
            <v>一类</v>
          </cell>
          <cell r="F8703" t="str">
            <v>Y747431228</v>
          </cell>
          <cell r="G8703" t="str">
            <v>杨禾田-瓮塘</v>
          </cell>
          <cell r="H8703">
            <v>0</v>
          </cell>
          <cell r="I8703">
            <v>6.239</v>
          </cell>
          <cell r="J8703">
            <v>5.248</v>
          </cell>
        </row>
        <row r="8704">
          <cell r="C8704" t="str">
            <v>芷江侗族自治县</v>
          </cell>
          <cell r="D8704">
            <v>431228</v>
          </cell>
          <cell r="E8704" t="str">
            <v>一类</v>
          </cell>
          <cell r="F8704" t="str">
            <v>YZ01431228</v>
          </cell>
          <cell r="G8704" t="str">
            <v>新店-沙田坡</v>
          </cell>
          <cell r="H8704">
            <v>0</v>
          </cell>
          <cell r="I8704">
            <v>6.467</v>
          </cell>
          <cell r="J8704">
            <v>6.467</v>
          </cell>
        </row>
        <row r="8705">
          <cell r="C8705" t="str">
            <v>芷江侗族自治县</v>
          </cell>
          <cell r="D8705">
            <v>431228</v>
          </cell>
          <cell r="E8705" t="str">
            <v>一类</v>
          </cell>
          <cell r="F8705" t="str">
            <v>YZ12431228</v>
          </cell>
          <cell r="G8705" t="str">
            <v>凉亭坳-殷家溪</v>
          </cell>
          <cell r="H8705">
            <v>0</v>
          </cell>
          <cell r="I8705">
            <v>11.313</v>
          </cell>
          <cell r="J8705">
            <v>11.313</v>
          </cell>
        </row>
        <row r="8706">
          <cell r="C8706" t="str">
            <v>芷江侗族自治县</v>
          </cell>
          <cell r="D8706">
            <v>431228</v>
          </cell>
          <cell r="E8706" t="str">
            <v>一类</v>
          </cell>
          <cell r="F8706" t="str">
            <v>YZ13431228</v>
          </cell>
          <cell r="G8706" t="str">
            <v>菊家桥-贺家坪</v>
          </cell>
          <cell r="H8706">
            <v>0</v>
          </cell>
          <cell r="I8706">
            <v>5.463</v>
          </cell>
          <cell r="J8706">
            <v>5.463</v>
          </cell>
        </row>
        <row r="8707">
          <cell r="C8707" t="str">
            <v>芷江侗族自治县</v>
          </cell>
          <cell r="D8707">
            <v>431228</v>
          </cell>
          <cell r="E8707" t="str">
            <v>一类</v>
          </cell>
          <cell r="F8707" t="str">
            <v>YZ15431228</v>
          </cell>
          <cell r="G8707" t="str">
            <v>乡政府门口-磨四冲</v>
          </cell>
          <cell r="H8707">
            <v>0</v>
          </cell>
          <cell r="I8707">
            <v>5.838</v>
          </cell>
          <cell r="J8707">
            <v>3.773</v>
          </cell>
        </row>
        <row r="8708">
          <cell r="C8708" t="str">
            <v>芷江侗族自治县</v>
          </cell>
          <cell r="D8708">
            <v>431228</v>
          </cell>
          <cell r="E8708" t="str">
            <v>一类</v>
          </cell>
          <cell r="F8708" t="str">
            <v>YZ17431228</v>
          </cell>
          <cell r="G8708" t="str">
            <v>小河口-洛家井</v>
          </cell>
          <cell r="H8708">
            <v>0</v>
          </cell>
          <cell r="I8708">
            <v>5.823</v>
          </cell>
          <cell r="J8708">
            <v>0.704</v>
          </cell>
        </row>
        <row r="8709">
          <cell r="C8709" t="str">
            <v>芷江侗族自治县</v>
          </cell>
          <cell r="D8709">
            <v>431228</v>
          </cell>
          <cell r="E8709" t="str">
            <v>一类</v>
          </cell>
          <cell r="F8709" t="str">
            <v>YZ19431228</v>
          </cell>
          <cell r="G8709" t="str">
            <v>荷巴丘-黔阳坪</v>
          </cell>
          <cell r="H8709">
            <v>0</v>
          </cell>
          <cell r="I8709">
            <v>4.491</v>
          </cell>
          <cell r="J8709">
            <v>4.489</v>
          </cell>
        </row>
        <row r="8710">
          <cell r="C8710" t="str">
            <v>芷江侗族自治县</v>
          </cell>
          <cell r="D8710">
            <v>431228</v>
          </cell>
          <cell r="E8710" t="str">
            <v>一类</v>
          </cell>
          <cell r="F8710" t="str">
            <v>YZ21431228</v>
          </cell>
          <cell r="G8710" t="str">
            <v>学校-电冲</v>
          </cell>
          <cell r="H8710">
            <v>0</v>
          </cell>
          <cell r="I8710">
            <v>6.55</v>
          </cell>
          <cell r="J8710">
            <v>6.55</v>
          </cell>
        </row>
        <row r="8711">
          <cell r="C8711" t="str">
            <v>芷江侗族自治县</v>
          </cell>
          <cell r="D8711">
            <v>431228</v>
          </cell>
          <cell r="E8711" t="str">
            <v>一类</v>
          </cell>
          <cell r="F8711" t="str">
            <v>YZ22431228</v>
          </cell>
          <cell r="G8711" t="str">
            <v>杨华州-土桥</v>
          </cell>
          <cell r="H8711">
            <v>0</v>
          </cell>
          <cell r="I8711">
            <v>6.584</v>
          </cell>
          <cell r="J8711">
            <v>5.331</v>
          </cell>
        </row>
        <row r="8712">
          <cell r="C8712" t="str">
            <v>芷江侗族自治县</v>
          </cell>
          <cell r="D8712">
            <v>431228</v>
          </cell>
          <cell r="E8712" t="str">
            <v>一类</v>
          </cell>
          <cell r="F8712" t="str">
            <v>YZ23431228</v>
          </cell>
          <cell r="G8712" t="str">
            <v>三门坡-张柳溪</v>
          </cell>
          <cell r="H8712">
            <v>0</v>
          </cell>
          <cell r="I8712">
            <v>4.358</v>
          </cell>
          <cell r="J8712">
            <v>4.358</v>
          </cell>
        </row>
        <row r="8713">
          <cell r="C8713" t="str">
            <v>芷江侗族自治县</v>
          </cell>
          <cell r="D8713">
            <v>431228</v>
          </cell>
          <cell r="E8713" t="str">
            <v>一类</v>
          </cell>
          <cell r="F8713" t="str">
            <v>YZ24431228</v>
          </cell>
          <cell r="G8713" t="str">
            <v>红旗-尧坪</v>
          </cell>
          <cell r="H8713">
            <v>0</v>
          </cell>
          <cell r="I8713">
            <v>6.792</v>
          </cell>
          <cell r="J8713">
            <v>6.792</v>
          </cell>
        </row>
        <row r="8714">
          <cell r="C8714" t="str">
            <v>芷江侗族自治县</v>
          </cell>
          <cell r="D8714">
            <v>431228</v>
          </cell>
          <cell r="E8714" t="str">
            <v>一类</v>
          </cell>
          <cell r="F8714" t="str">
            <v>YZ25431228</v>
          </cell>
          <cell r="G8714" t="str">
            <v>大关-大院子</v>
          </cell>
          <cell r="H8714">
            <v>0</v>
          </cell>
          <cell r="I8714">
            <v>11.459</v>
          </cell>
          <cell r="J8714">
            <v>7.572</v>
          </cell>
        </row>
        <row r="8715">
          <cell r="C8715" t="str">
            <v>芷江侗族自治县</v>
          </cell>
          <cell r="D8715">
            <v>431228</v>
          </cell>
          <cell r="E8715" t="str">
            <v>一类</v>
          </cell>
          <cell r="F8715" t="str">
            <v>YZ26431228</v>
          </cell>
          <cell r="G8715" t="str">
            <v>糯溪口-傍竹溪</v>
          </cell>
          <cell r="H8715">
            <v>0</v>
          </cell>
          <cell r="I8715">
            <v>7.972</v>
          </cell>
          <cell r="J8715">
            <v>7.972</v>
          </cell>
        </row>
        <row r="8716">
          <cell r="C8716" t="str">
            <v>芷江侗族自治县</v>
          </cell>
          <cell r="D8716">
            <v>431228</v>
          </cell>
          <cell r="E8716" t="str">
            <v>一类</v>
          </cell>
          <cell r="F8716" t="str">
            <v>YZ27431228</v>
          </cell>
          <cell r="G8716" t="str">
            <v>报家冲-黄谭桥桥头</v>
          </cell>
          <cell r="H8716">
            <v>0</v>
          </cell>
          <cell r="I8716">
            <v>6.339</v>
          </cell>
          <cell r="J8716">
            <v>6.34</v>
          </cell>
        </row>
        <row r="8717">
          <cell r="C8717" t="str">
            <v>芷江侗族自治县</v>
          </cell>
          <cell r="D8717">
            <v>431228</v>
          </cell>
          <cell r="E8717" t="str">
            <v>一类</v>
          </cell>
          <cell r="F8717" t="str">
            <v>YZ28431228</v>
          </cell>
          <cell r="G8717" t="str">
            <v>杨公庙-禾梨坪</v>
          </cell>
          <cell r="H8717">
            <v>0</v>
          </cell>
          <cell r="I8717">
            <v>3.479</v>
          </cell>
          <cell r="J8717">
            <v>3.479</v>
          </cell>
        </row>
        <row r="8718">
          <cell r="C8718" t="str">
            <v>芷江侗族自治县</v>
          </cell>
          <cell r="D8718">
            <v>431228</v>
          </cell>
          <cell r="E8718" t="str">
            <v>一类</v>
          </cell>
          <cell r="F8718" t="str">
            <v>YZ33431228</v>
          </cell>
          <cell r="G8718" t="str">
            <v>联河-瓮塘</v>
          </cell>
          <cell r="H8718">
            <v>0</v>
          </cell>
          <cell r="I8718">
            <v>6.616</v>
          </cell>
          <cell r="J8718">
            <v>6.616</v>
          </cell>
        </row>
        <row r="8719">
          <cell r="C8719" t="str">
            <v>芷江侗族自治县</v>
          </cell>
          <cell r="D8719">
            <v>431228</v>
          </cell>
          <cell r="E8719" t="str">
            <v>一类</v>
          </cell>
          <cell r="F8719" t="str">
            <v>YZ35431228</v>
          </cell>
          <cell r="G8719" t="str">
            <v>大思乐-一里街</v>
          </cell>
          <cell r="H8719">
            <v>5.883</v>
          </cell>
          <cell r="I8719">
            <v>11.848</v>
          </cell>
          <cell r="J8719">
            <v>2.992</v>
          </cell>
        </row>
        <row r="8720">
          <cell r="C8720" t="str">
            <v>芷江侗族自治县</v>
          </cell>
          <cell r="D8720">
            <v>431228</v>
          </cell>
          <cell r="E8720" t="str">
            <v>一类</v>
          </cell>
          <cell r="F8720" t="str">
            <v>YZ37431228</v>
          </cell>
          <cell r="G8720" t="str">
            <v>村部-托口电站</v>
          </cell>
          <cell r="H8720">
            <v>0</v>
          </cell>
          <cell r="I8720">
            <v>2.981</v>
          </cell>
          <cell r="J8720">
            <v>2.981</v>
          </cell>
        </row>
        <row r="8721">
          <cell r="C8721" t="str">
            <v>靖州苗族侗族自治县小计</v>
          </cell>
        </row>
        <row r="8721">
          <cell r="J8721">
            <v>398.803</v>
          </cell>
        </row>
        <row r="8722">
          <cell r="C8722" t="str">
            <v>靖州苗族侗族自治县</v>
          </cell>
          <cell r="D8722">
            <v>431229</v>
          </cell>
          <cell r="E8722" t="str">
            <v>一类</v>
          </cell>
          <cell r="F8722" t="str">
            <v>C001431229</v>
          </cell>
          <cell r="G8722" t="str">
            <v>杉木-茶树背</v>
          </cell>
          <cell r="H8722">
            <v>0</v>
          </cell>
          <cell r="I8722">
            <v>2.926</v>
          </cell>
          <cell r="J8722">
            <v>2.926</v>
          </cell>
        </row>
        <row r="8723">
          <cell r="C8723" t="str">
            <v>靖州苗族侗族自治县</v>
          </cell>
          <cell r="D8723">
            <v>431229</v>
          </cell>
          <cell r="E8723" t="str">
            <v>一类</v>
          </cell>
          <cell r="F8723" t="str">
            <v>C003431229</v>
          </cell>
          <cell r="G8723" t="str">
            <v>大桥-罗盘田</v>
          </cell>
          <cell r="H8723">
            <v>0</v>
          </cell>
          <cell r="I8723">
            <v>3.476</v>
          </cell>
          <cell r="J8723">
            <v>3.476</v>
          </cell>
        </row>
        <row r="8724">
          <cell r="C8724" t="str">
            <v>靖州苗族侗族自治县</v>
          </cell>
          <cell r="D8724">
            <v>431229</v>
          </cell>
          <cell r="E8724" t="str">
            <v>一类</v>
          </cell>
          <cell r="F8724" t="str">
            <v>C004431229</v>
          </cell>
          <cell r="G8724" t="str">
            <v>小桥-木里堂</v>
          </cell>
          <cell r="H8724">
            <v>0</v>
          </cell>
          <cell r="I8724">
            <v>5.146</v>
          </cell>
          <cell r="J8724">
            <v>5.146</v>
          </cell>
        </row>
        <row r="8725">
          <cell r="C8725" t="str">
            <v>靖州苗族侗族自治县</v>
          </cell>
          <cell r="D8725">
            <v>431229</v>
          </cell>
          <cell r="E8725" t="str">
            <v>一类</v>
          </cell>
          <cell r="F8725" t="str">
            <v>C005431229</v>
          </cell>
          <cell r="G8725" t="str">
            <v>小桥—寨姓</v>
          </cell>
          <cell r="H8725">
            <v>0</v>
          </cell>
          <cell r="I8725">
            <v>4.082</v>
          </cell>
          <cell r="J8725">
            <v>4.082</v>
          </cell>
        </row>
        <row r="8726">
          <cell r="C8726" t="str">
            <v>靖州苗族侗族自治县</v>
          </cell>
          <cell r="D8726">
            <v>431229</v>
          </cell>
          <cell r="E8726" t="str">
            <v>一类</v>
          </cell>
          <cell r="F8726" t="str">
            <v>C007431229</v>
          </cell>
          <cell r="G8726" t="str">
            <v>鲍家团—胡家团</v>
          </cell>
          <cell r="H8726">
            <v>0</v>
          </cell>
          <cell r="I8726">
            <v>4.086</v>
          </cell>
          <cell r="J8726">
            <v>4.078</v>
          </cell>
        </row>
        <row r="8727">
          <cell r="C8727" t="str">
            <v>靖州苗族侗族自治县</v>
          </cell>
          <cell r="D8727">
            <v>431229</v>
          </cell>
          <cell r="E8727" t="str">
            <v>一类</v>
          </cell>
          <cell r="F8727" t="str">
            <v>C015431229</v>
          </cell>
          <cell r="G8727" t="str">
            <v>响水坝-山坡头</v>
          </cell>
          <cell r="H8727">
            <v>0</v>
          </cell>
          <cell r="I8727">
            <v>4.39</v>
          </cell>
          <cell r="J8727">
            <v>4.39</v>
          </cell>
        </row>
        <row r="8728">
          <cell r="C8728" t="str">
            <v>靖州苗族侗族自治县</v>
          </cell>
          <cell r="D8728">
            <v>431229</v>
          </cell>
          <cell r="E8728" t="str">
            <v>一类</v>
          </cell>
          <cell r="F8728" t="str">
            <v>C016431229</v>
          </cell>
          <cell r="G8728" t="str">
            <v>小开-小洞</v>
          </cell>
          <cell r="H8728">
            <v>0</v>
          </cell>
          <cell r="I8728">
            <v>3.276</v>
          </cell>
          <cell r="J8728">
            <v>3.276</v>
          </cell>
        </row>
        <row r="8729">
          <cell r="C8729" t="str">
            <v>靖州苗族侗族自治县</v>
          </cell>
          <cell r="D8729">
            <v>431229</v>
          </cell>
          <cell r="E8729" t="str">
            <v>一类</v>
          </cell>
          <cell r="F8729" t="str">
            <v>C017431229</v>
          </cell>
          <cell r="G8729" t="str">
            <v>大开-蓑衣冲</v>
          </cell>
          <cell r="H8729">
            <v>0</v>
          </cell>
          <cell r="I8729">
            <v>2.353</v>
          </cell>
          <cell r="J8729">
            <v>2.353</v>
          </cell>
        </row>
        <row r="8730">
          <cell r="C8730" t="str">
            <v>靖州苗族侗族自治县</v>
          </cell>
          <cell r="D8730">
            <v>431229</v>
          </cell>
          <cell r="E8730" t="str">
            <v>一类</v>
          </cell>
          <cell r="F8730" t="str">
            <v>C018431229</v>
          </cell>
          <cell r="G8730" t="str">
            <v>木洞-官田冲</v>
          </cell>
          <cell r="H8730">
            <v>0</v>
          </cell>
          <cell r="I8730">
            <v>3.092</v>
          </cell>
          <cell r="J8730">
            <v>3.092</v>
          </cell>
        </row>
        <row r="8731">
          <cell r="C8731" t="str">
            <v>靖州苗族侗族自治县</v>
          </cell>
          <cell r="D8731">
            <v>431229</v>
          </cell>
          <cell r="E8731" t="str">
            <v>一类</v>
          </cell>
          <cell r="F8731" t="str">
            <v>C022431229</v>
          </cell>
          <cell r="G8731" t="str">
            <v>王家界-毛坡路</v>
          </cell>
          <cell r="H8731">
            <v>0</v>
          </cell>
          <cell r="I8731">
            <v>2.669</v>
          </cell>
          <cell r="J8731">
            <v>1.995</v>
          </cell>
        </row>
        <row r="8732">
          <cell r="C8732" t="str">
            <v>靖州苗族侗族自治县</v>
          </cell>
          <cell r="D8732">
            <v>431229</v>
          </cell>
          <cell r="E8732" t="str">
            <v>一类</v>
          </cell>
          <cell r="F8732" t="str">
            <v>C023431229</v>
          </cell>
          <cell r="G8732" t="str">
            <v>桥头-小坪</v>
          </cell>
          <cell r="H8732">
            <v>0</v>
          </cell>
          <cell r="I8732">
            <v>2.861</v>
          </cell>
          <cell r="J8732">
            <v>2.861</v>
          </cell>
        </row>
        <row r="8733">
          <cell r="C8733" t="str">
            <v>靖州苗族侗族自治县</v>
          </cell>
          <cell r="D8733">
            <v>431229</v>
          </cell>
          <cell r="E8733" t="str">
            <v>一类</v>
          </cell>
          <cell r="F8733" t="str">
            <v>C024431229</v>
          </cell>
          <cell r="G8733" t="str">
            <v>金竹湾-拜正</v>
          </cell>
          <cell r="H8733">
            <v>0</v>
          </cell>
          <cell r="I8733">
            <v>5.51</v>
          </cell>
          <cell r="J8733">
            <v>5.269</v>
          </cell>
        </row>
        <row r="8734">
          <cell r="C8734" t="str">
            <v>靖州苗族侗族自治县</v>
          </cell>
          <cell r="D8734">
            <v>431229</v>
          </cell>
          <cell r="E8734" t="str">
            <v>一类</v>
          </cell>
          <cell r="F8734" t="str">
            <v>C027431229</v>
          </cell>
          <cell r="G8734" t="str">
            <v>杨家坪-木塘</v>
          </cell>
          <cell r="H8734">
            <v>0</v>
          </cell>
          <cell r="I8734">
            <v>3.093</v>
          </cell>
          <cell r="J8734">
            <v>3.093</v>
          </cell>
        </row>
        <row r="8735">
          <cell r="C8735" t="str">
            <v>靖州苗族侗族自治县</v>
          </cell>
          <cell r="D8735">
            <v>431229</v>
          </cell>
          <cell r="E8735" t="str">
            <v>一类</v>
          </cell>
          <cell r="F8735" t="str">
            <v>C030431229</v>
          </cell>
          <cell r="G8735" t="str">
            <v>马院-前进</v>
          </cell>
          <cell r="H8735">
            <v>0</v>
          </cell>
          <cell r="I8735">
            <v>4.547</v>
          </cell>
          <cell r="J8735">
            <v>4.547</v>
          </cell>
        </row>
        <row r="8736">
          <cell r="C8736" t="str">
            <v>靖州苗族侗族自治县</v>
          </cell>
          <cell r="D8736">
            <v>431229</v>
          </cell>
          <cell r="E8736" t="str">
            <v>一类</v>
          </cell>
          <cell r="F8736" t="str">
            <v>C031431229</v>
          </cell>
          <cell r="G8736" t="str">
            <v>三江-茶坪</v>
          </cell>
          <cell r="H8736">
            <v>0</v>
          </cell>
          <cell r="I8736">
            <v>2.175</v>
          </cell>
          <cell r="J8736">
            <v>2.175</v>
          </cell>
        </row>
        <row r="8737">
          <cell r="C8737" t="str">
            <v>靖州苗族侗族自治县</v>
          </cell>
          <cell r="D8737">
            <v>431229</v>
          </cell>
          <cell r="E8737" t="str">
            <v>一类</v>
          </cell>
          <cell r="F8737" t="str">
            <v>C032431229</v>
          </cell>
          <cell r="G8737" t="str">
            <v>塘款-略冲</v>
          </cell>
          <cell r="H8737">
            <v>0</v>
          </cell>
          <cell r="I8737">
            <v>3.749</v>
          </cell>
          <cell r="J8737">
            <v>3.749</v>
          </cell>
        </row>
        <row r="8738">
          <cell r="C8738" t="str">
            <v>靖州苗族侗族自治县</v>
          </cell>
          <cell r="D8738">
            <v>431229</v>
          </cell>
          <cell r="E8738" t="str">
            <v>一类</v>
          </cell>
          <cell r="F8738" t="str">
            <v>C034431229</v>
          </cell>
          <cell r="G8738" t="str">
            <v>三步桥-铜锣</v>
          </cell>
          <cell r="H8738">
            <v>0</v>
          </cell>
          <cell r="I8738">
            <v>4.485</v>
          </cell>
          <cell r="J8738">
            <v>3.578</v>
          </cell>
        </row>
        <row r="8739">
          <cell r="C8739" t="str">
            <v>靖州苗族侗族自治县</v>
          </cell>
          <cell r="D8739">
            <v>431229</v>
          </cell>
          <cell r="E8739" t="str">
            <v>一类</v>
          </cell>
          <cell r="F8739" t="str">
            <v>C035431229</v>
          </cell>
          <cell r="G8739" t="str">
            <v>三步桥-九脉</v>
          </cell>
          <cell r="H8739">
            <v>0</v>
          </cell>
          <cell r="I8739">
            <v>2.867</v>
          </cell>
          <cell r="J8739">
            <v>2.867</v>
          </cell>
        </row>
        <row r="8740">
          <cell r="C8740" t="str">
            <v>靖州苗族侗族自治县</v>
          </cell>
          <cell r="D8740">
            <v>431229</v>
          </cell>
          <cell r="E8740" t="str">
            <v>一类</v>
          </cell>
          <cell r="F8740" t="str">
            <v>C037431229</v>
          </cell>
          <cell r="G8740" t="str">
            <v>坳脚-肖家</v>
          </cell>
          <cell r="H8740">
            <v>0</v>
          </cell>
          <cell r="I8740">
            <v>3.024</v>
          </cell>
          <cell r="J8740">
            <v>3.024</v>
          </cell>
        </row>
        <row r="8741">
          <cell r="C8741" t="str">
            <v>靖州苗族侗族自治县</v>
          </cell>
          <cell r="D8741">
            <v>431229</v>
          </cell>
          <cell r="E8741" t="str">
            <v>一类</v>
          </cell>
          <cell r="F8741" t="str">
            <v>C038431229</v>
          </cell>
          <cell r="G8741" t="str">
            <v>金溪-五水</v>
          </cell>
          <cell r="H8741">
            <v>0</v>
          </cell>
          <cell r="I8741">
            <v>3.059</v>
          </cell>
          <cell r="J8741">
            <v>3.059</v>
          </cell>
        </row>
        <row r="8742">
          <cell r="C8742" t="str">
            <v>靖州苗族侗族自治县</v>
          </cell>
          <cell r="D8742">
            <v>431229</v>
          </cell>
          <cell r="E8742" t="str">
            <v>一类</v>
          </cell>
          <cell r="F8742" t="str">
            <v>C045431229</v>
          </cell>
          <cell r="G8742" t="str">
            <v>下堡-枫木树脚</v>
          </cell>
          <cell r="H8742">
            <v>0</v>
          </cell>
          <cell r="I8742">
            <v>3.74</v>
          </cell>
          <cell r="J8742">
            <v>3.74</v>
          </cell>
        </row>
        <row r="8743">
          <cell r="C8743" t="str">
            <v>靖州苗族侗族自治县</v>
          </cell>
          <cell r="D8743">
            <v>431229</v>
          </cell>
          <cell r="E8743" t="str">
            <v>一类</v>
          </cell>
          <cell r="F8743" t="str">
            <v>C048431229</v>
          </cell>
          <cell r="G8743" t="str">
            <v>高竹坡-三里</v>
          </cell>
          <cell r="H8743">
            <v>0</v>
          </cell>
          <cell r="I8743">
            <v>2.855</v>
          </cell>
          <cell r="J8743">
            <v>2.855</v>
          </cell>
        </row>
        <row r="8744">
          <cell r="C8744" t="str">
            <v>靖州苗族侗族自治县</v>
          </cell>
          <cell r="D8744">
            <v>431229</v>
          </cell>
          <cell r="E8744" t="str">
            <v>一类</v>
          </cell>
          <cell r="F8744" t="str">
            <v>C049431229</v>
          </cell>
          <cell r="G8744" t="str">
            <v>金堡铺-大树</v>
          </cell>
          <cell r="H8744">
            <v>0</v>
          </cell>
          <cell r="I8744">
            <v>2.994</v>
          </cell>
          <cell r="J8744">
            <v>2.994</v>
          </cell>
        </row>
        <row r="8745">
          <cell r="C8745" t="str">
            <v>靖州苗族侗族自治县</v>
          </cell>
          <cell r="D8745">
            <v>431229</v>
          </cell>
          <cell r="E8745" t="str">
            <v>一类</v>
          </cell>
          <cell r="F8745" t="str">
            <v>C050431229</v>
          </cell>
          <cell r="G8745" t="str">
            <v>水泥厂-艮山口火车站</v>
          </cell>
          <cell r="H8745">
            <v>0</v>
          </cell>
          <cell r="I8745">
            <v>3.219</v>
          </cell>
          <cell r="J8745">
            <v>3.219</v>
          </cell>
        </row>
        <row r="8746">
          <cell r="C8746" t="str">
            <v>靖州苗族侗族自治县</v>
          </cell>
          <cell r="D8746">
            <v>431229</v>
          </cell>
          <cell r="E8746" t="str">
            <v>一类</v>
          </cell>
          <cell r="F8746" t="str">
            <v>C054431229</v>
          </cell>
          <cell r="G8746" t="str">
            <v>党校-戈村</v>
          </cell>
          <cell r="H8746">
            <v>0</v>
          </cell>
          <cell r="I8746">
            <v>2.087</v>
          </cell>
          <cell r="J8746">
            <v>2.087</v>
          </cell>
        </row>
        <row r="8747">
          <cell r="C8747" t="str">
            <v>靖州苗族侗族自治县</v>
          </cell>
          <cell r="D8747">
            <v>431229</v>
          </cell>
          <cell r="E8747" t="str">
            <v>一类</v>
          </cell>
          <cell r="F8747" t="str">
            <v>C061431229</v>
          </cell>
          <cell r="G8747" t="str">
            <v>东升-下坡脚</v>
          </cell>
          <cell r="H8747">
            <v>0</v>
          </cell>
          <cell r="I8747">
            <v>2.974</v>
          </cell>
          <cell r="J8747">
            <v>2.974</v>
          </cell>
        </row>
        <row r="8748">
          <cell r="C8748" t="str">
            <v>靖州苗族侗族自治县</v>
          </cell>
          <cell r="D8748">
            <v>431229</v>
          </cell>
          <cell r="E8748" t="str">
            <v>一类</v>
          </cell>
          <cell r="F8748" t="str">
            <v>C062431229</v>
          </cell>
          <cell r="G8748" t="str">
            <v>暗冲-马界头</v>
          </cell>
          <cell r="H8748">
            <v>0</v>
          </cell>
          <cell r="I8748">
            <v>4.018</v>
          </cell>
          <cell r="J8748">
            <v>4.018</v>
          </cell>
        </row>
        <row r="8749">
          <cell r="C8749" t="str">
            <v>靖州苗族侗族自治县</v>
          </cell>
          <cell r="D8749">
            <v>431229</v>
          </cell>
          <cell r="E8749" t="str">
            <v>一类</v>
          </cell>
          <cell r="F8749" t="str">
            <v>C072431229</v>
          </cell>
          <cell r="G8749" t="str">
            <v>龙南-白竹山</v>
          </cell>
          <cell r="H8749">
            <v>0</v>
          </cell>
          <cell r="I8749">
            <v>5.56</v>
          </cell>
          <cell r="J8749">
            <v>5.56</v>
          </cell>
        </row>
        <row r="8750">
          <cell r="C8750" t="str">
            <v>靖州苗族侗族自治县</v>
          </cell>
          <cell r="D8750">
            <v>431229</v>
          </cell>
          <cell r="E8750" t="str">
            <v>一类</v>
          </cell>
          <cell r="F8750" t="str">
            <v>C073431229</v>
          </cell>
          <cell r="G8750" t="str">
            <v>杨家团-增坪</v>
          </cell>
          <cell r="H8750">
            <v>0</v>
          </cell>
          <cell r="I8750">
            <v>2.05</v>
          </cell>
          <cell r="J8750">
            <v>2.05</v>
          </cell>
        </row>
        <row r="8751">
          <cell r="C8751" t="str">
            <v>靖州苗族侗族自治县</v>
          </cell>
          <cell r="D8751">
            <v>431229</v>
          </cell>
          <cell r="E8751" t="str">
            <v>一类</v>
          </cell>
          <cell r="F8751" t="str">
            <v>C074431229</v>
          </cell>
          <cell r="G8751" t="str">
            <v>自溪冲口-新春</v>
          </cell>
          <cell r="H8751">
            <v>0</v>
          </cell>
          <cell r="I8751">
            <v>3.509</v>
          </cell>
          <cell r="J8751">
            <v>3.509</v>
          </cell>
        </row>
        <row r="8752">
          <cell r="C8752" t="str">
            <v>靖州苗族侗族自治县</v>
          </cell>
          <cell r="D8752">
            <v>431229</v>
          </cell>
          <cell r="E8752" t="str">
            <v>一类</v>
          </cell>
          <cell r="F8752" t="str">
            <v>C075431229</v>
          </cell>
          <cell r="G8752" t="str">
            <v>江湾-集中</v>
          </cell>
          <cell r="H8752">
            <v>0</v>
          </cell>
          <cell r="I8752">
            <v>3.334</v>
          </cell>
          <cell r="J8752">
            <v>3.334</v>
          </cell>
        </row>
        <row r="8753">
          <cell r="C8753" t="str">
            <v>靖州苗族侗族自治县</v>
          </cell>
          <cell r="D8753">
            <v>431229</v>
          </cell>
          <cell r="E8753" t="str">
            <v>一类</v>
          </cell>
          <cell r="F8753" t="str">
            <v>C076431229</v>
          </cell>
          <cell r="G8753" t="str">
            <v>雄家-羊丝冲</v>
          </cell>
          <cell r="H8753">
            <v>0</v>
          </cell>
          <cell r="I8753">
            <v>5.311</v>
          </cell>
          <cell r="J8753">
            <v>5.311</v>
          </cell>
        </row>
        <row r="8754">
          <cell r="C8754" t="str">
            <v>靖州苗族侗族自治县</v>
          </cell>
          <cell r="D8754">
            <v>431229</v>
          </cell>
          <cell r="E8754" t="str">
            <v>一类</v>
          </cell>
          <cell r="F8754" t="str">
            <v>C079431229</v>
          </cell>
          <cell r="G8754" t="str">
            <v>舒家团-同乐</v>
          </cell>
          <cell r="H8754">
            <v>0</v>
          </cell>
          <cell r="I8754">
            <v>2.006</v>
          </cell>
          <cell r="J8754">
            <v>2.006</v>
          </cell>
        </row>
        <row r="8755">
          <cell r="C8755" t="str">
            <v>靖州苗族侗族自治县</v>
          </cell>
          <cell r="D8755">
            <v>431229</v>
          </cell>
          <cell r="E8755" t="str">
            <v>一类</v>
          </cell>
          <cell r="F8755" t="str">
            <v>C081431229</v>
          </cell>
          <cell r="G8755" t="str">
            <v>虫孔-坝阳</v>
          </cell>
          <cell r="H8755">
            <v>0</v>
          </cell>
          <cell r="I8755">
            <v>2.619</v>
          </cell>
          <cell r="J8755">
            <v>2.619</v>
          </cell>
        </row>
        <row r="8756">
          <cell r="C8756" t="str">
            <v>靖州苗族侗族自治县</v>
          </cell>
          <cell r="D8756">
            <v>431229</v>
          </cell>
          <cell r="E8756" t="str">
            <v>一类</v>
          </cell>
          <cell r="F8756" t="str">
            <v>C082431229</v>
          </cell>
          <cell r="G8756" t="str">
            <v>青龙界-冬笋塘</v>
          </cell>
          <cell r="H8756">
            <v>0</v>
          </cell>
          <cell r="I8756">
            <v>3.784</v>
          </cell>
          <cell r="J8756">
            <v>3.784</v>
          </cell>
        </row>
        <row r="8757">
          <cell r="C8757" t="str">
            <v>靖州苗族侗族自治县</v>
          </cell>
          <cell r="D8757">
            <v>431229</v>
          </cell>
          <cell r="E8757" t="str">
            <v>一类</v>
          </cell>
          <cell r="F8757" t="str">
            <v>C083431229</v>
          </cell>
          <cell r="G8757" t="str">
            <v>渡槽-地宋</v>
          </cell>
          <cell r="H8757">
            <v>0</v>
          </cell>
          <cell r="I8757">
            <v>2.532</v>
          </cell>
          <cell r="J8757">
            <v>2.532</v>
          </cell>
        </row>
        <row r="8758">
          <cell r="C8758" t="str">
            <v>靖州苗族侗族自治县</v>
          </cell>
          <cell r="D8758">
            <v>431229</v>
          </cell>
          <cell r="E8758" t="str">
            <v>一类</v>
          </cell>
          <cell r="F8758" t="str">
            <v>C085431229</v>
          </cell>
          <cell r="G8758" t="str">
            <v>隘口-坛竹山</v>
          </cell>
          <cell r="H8758">
            <v>0</v>
          </cell>
          <cell r="I8758">
            <v>4.619</v>
          </cell>
          <cell r="J8758">
            <v>4.619</v>
          </cell>
        </row>
        <row r="8759">
          <cell r="C8759" t="str">
            <v>靖州苗族侗族自治县</v>
          </cell>
          <cell r="D8759">
            <v>431229</v>
          </cell>
          <cell r="E8759" t="str">
            <v>一类</v>
          </cell>
          <cell r="F8759" t="str">
            <v>C088431229</v>
          </cell>
          <cell r="G8759" t="str">
            <v>磨石电站-磨石</v>
          </cell>
          <cell r="H8759">
            <v>0</v>
          </cell>
          <cell r="I8759">
            <v>1.95</v>
          </cell>
          <cell r="J8759">
            <v>1.95</v>
          </cell>
        </row>
        <row r="8760">
          <cell r="C8760" t="str">
            <v>靖州苗族侗族自治县</v>
          </cell>
          <cell r="D8760">
            <v>431229</v>
          </cell>
          <cell r="E8760" t="str">
            <v>一类</v>
          </cell>
          <cell r="F8760" t="str">
            <v>C093431229</v>
          </cell>
          <cell r="G8760" t="str">
            <v>杨家坪-陡溪坪</v>
          </cell>
          <cell r="H8760">
            <v>0</v>
          </cell>
          <cell r="I8760">
            <v>2.878</v>
          </cell>
          <cell r="J8760">
            <v>2.878</v>
          </cell>
        </row>
        <row r="8761">
          <cell r="C8761" t="str">
            <v>靖州苗族侗族自治县</v>
          </cell>
          <cell r="D8761">
            <v>431229</v>
          </cell>
          <cell r="E8761" t="str">
            <v>一类</v>
          </cell>
          <cell r="F8761" t="str">
            <v>C095431229</v>
          </cell>
          <cell r="G8761" t="str">
            <v>王家团-钟旺</v>
          </cell>
          <cell r="H8761">
            <v>0</v>
          </cell>
          <cell r="I8761">
            <v>3.026</v>
          </cell>
          <cell r="J8761">
            <v>3.026</v>
          </cell>
        </row>
        <row r="8762">
          <cell r="C8762" t="str">
            <v>靖州苗族侗族自治县</v>
          </cell>
          <cell r="D8762">
            <v>431229</v>
          </cell>
          <cell r="E8762" t="str">
            <v>一类</v>
          </cell>
          <cell r="F8762" t="str">
            <v>C098431229</v>
          </cell>
          <cell r="G8762" t="str">
            <v>板团-小溪</v>
          </cell>
          <cell r="H8762">
            <v>0</v>
          </cell>
          <cell r="I8762">
            <v>4.225</v>
          </cell>
          <cell r="J8762">
            <v>4.225</v>
          </cell>
        </row>
        <row r="8763">
          <cell r="C8763" t="str">
            <v>靖州苗族侗族自治县</v>
          </cell>
          <cell r="D8763">
            <v>431229</v>
          </cell>
          <cell r="E8763" t="str">
            <v>一类</v>
          </cell>
          <cell r="F8763" t="str">
            <v>C099431229</v>
          </cell>
          <cell r="G8763" t="str">
            <v>陇团小学-陇团</v>
          </cell>
          <cell r="H8763">
            <v>0</v>
          </cell>
          <cell r="I8763">
            <v>2.592</v>
          </cell>
          <cell r="J8763">
            <v>2.592</v>
          </cell>
        </row>
        <row r="8764">
          <cell r="C8764" t="str">
            <v>靖州苗族侗族自治县</v>
          </cell>
          <cell r="D8764">
            <v>431229</v>
          </cell>
          <cell r="E8764" t="str">
            <v>一类</v>
          </cell>
          <cell r="F8764" t="str">
            <v>C102431229</v>
          </cell>
          <cell r="G8764" t="str">
            <v>康头-老里</v>
          </cell>
          <cell r="H8764">
            <v>0</v>
          </cell>
          <cell r="I8764">
            <v>4.168</v>
          </cell>
          <cell r="J8764">
            <v>4.168</v>
          </cell>
        </row>
        <row r="8765">
          <cell r="C8765" t="str">
            <v>靖州苗族侗族自治县</v>
          </cell>
          <cell r="D8765">
            <v>431229</v>
          </cell>
          <cell r="E8765" t="str">
            <v>一类</v>
          </cell>
          <cell r="F8765" t="str">
            <v>C103431229</v>
          </cell>
          <cell r="G8765" t="str">
            <v>康头-杨柳坪</v>
          </cell>
          <cell r="H8765">
            <v>0</v>
          </cell>
          <cell r="I8765">
            <v>0.207</v>
          </cell>
          <cell r="J8765">
            <v>0.207</v>
          </cell>
        </row>
        <row r="8766">
          <cell r="C8766" t="str">
            <v>靖州苗族侗族自治县</v>
          </cell>
          <cell r="D8766">
            <v>431229</v>
          </cell>
          <cell r="E8766" t="str">
            <v>一类</v>
          </cell>
          <cell r="F8766" t="str">
            <v>C106431229</v>
          </cell>
          <cell r="G8766" t="str">
            <v>接官亭-新园团</v>
          </cell>
          <cell r="H8766">
            <v>0</v>
          </cell>
          <cell r="I8766">
            <v>2.041</v>
          </cell>
          <cell r="J8766">
            <v>2.041</v>
          </cell>
        </row>
        <row r="8767">
          <cell r="C8767" t="str">
            <v>靖州苗族侗族自治县</v>
          </cell>
          <cell r="D8767">
            <v>431229</v>
          </cell>
          <cell r="E8767" t="str">
            <v>一类</v>
          </cell>
          <cell r="F8767" t="str">
            <v>C109431229</v>
          </cell>
          <cell r="G8767" t="str">
            <v>岔路口-泥湾</v>
          </cell>
          <cell r="H8767">
            <v>0</v>
          </cell>
          <cell r="I8767">
            <v>8.417</v>
          </cell>
          <cell r="J8767">
            <v>3.199</v>
          </cell>
        </row>
        <row r="8768">
          <cell r="C8768" t="str">
            <v>靖州苗族侗族自治县</v>
          </cell>
          <cell r="D8768">
            <v>431229</v>
          </cell>
          <cell r="E8768" t="str">
            <v>一类</v>
          </cell>
          <cell r="F8768" t="str">
            <v>C113431229</v>
          </cell>
          <cell r="G8768" t="str">
            <v>潘家坪-陈家冲</v>
          </cell>
          <cell r="H8768">
            <v>0</v>
          </cell>
          <cell r="I8768">
            <v>2.489</v>
          </cell>
          <cell r="J8768">
            <v>2.489</v>
          </cell>
        </row>
        <row r="8769">
          <cell r="C8769" t="str">
            <v>靖州苗族侗族自治县</v>
          </cell>
          <cell r="D8769">
            <v>431229</v>
          </cell>
          <cell r="E8769" t="str">
            <v>一类</v>
          </cell>
          <cell r="F8769" t="str">
            <v>C114431229</v>
          </cell>
          <cell r="G8769" t="str">
            <v>下尧管-老虎冲</v>
          </cell>
          <cell r="H8769">
            <v>0</v>
          </cell>
          <cell r="I8769">
            <v>3.158</v>
          </cell>
          <cell r="J8769">
            <v>3.158</v>
          </cell>
        </row>
        <row r="8770">
          <cell r="C8770" t="str">
            <v>靖州苗族侗族自治县</v>
          </cell>
          <cell r="D8770">
            <v>431229</v>
          </cell>
          <cell r="E8770" t="str">
            <v>一类</v>
          </cell>
          <cell r="F8770" t="str">
            <v>C121431229</v>
          </cell>
          <cell r="G8770" t="str">
            <v>新厂-金星</v>
          </cell>
          <cell r="H8770">
            <v>0</v>
          </cell>
          <cell r="I8770">
            <v>2.495</v>
          </cell>
          <cell r="J8770">
            <v>2.495</v>
          </cell>
        </row>
        <row r="8771">
          <cell r="C8771" t="str">
            <v>靖州苗族侗族自治县</v>
          </cell>
          <cell r="D8771">
            <v>431229</v>
          </cell>
          <cell r="E8771" t="str">
            <v>一类</v>
          </cell>
          <cell r="F8771" t="str">
            <v>C125431229</v>
          </cell>
          <cell r="G8771" t="str">
            <v>岩鹰坡-八亚</v>
          </cell>
          <cell r="H8771">
            <v>0</v>
          </cell>
          <cell r="I8771">
            <v>4.367</v>
          </cell>
          <cell r="J8771">
            <v>4.366</v>
          </cell>
        </row>
        <row r="8772">
          <cell r="C8772" t="str">
            <v>靖州苗族侗族自治县</v>
          </cell>
          <cell r="D8772">
            <v>431229</v>
          </cell>
          <cell r="E8772" t="str">
            <v>一类</v>
          </cell>
          <cell r="F8772" t="str">
            <v>C127431229</v>
          </cell>
          <cell r="G8772" t="str">
            <v>马路冲口-马路口</v>
          </cell>
          <cell r="H8772">
            <v>0</v>
          </cell>
          <cell r="I8772">
            <v>2.48</v>
          </cell>
          <cell r="J8772">
            <v>2.48</v>
          </cell>
        </row>
        <row r="8773">
          <cell r="C8773" t="str">
            <v>靖州苗族侗族自治县</v>
          </cell>
          <cell r="D8773">
            <v>431229</v>
          </cell>
          <cell r="E8773" t="str">
            <v>一类</v>
          </cell>
          <cell r="F8773" t="str">
            <v>C131431229</v>
          </cell>
          <cell r="G8773" t="str">
            <v>高枧-老冲</v>
          </cell>
          <cell r="H8773">
            <v>0</v>
          </cell>
          <cell r="I8773">
            <v>2.176</v>
          </cell>
          <cell r="J8773">
            <v>2.176</v>
          </cell>
        </row>
        <row r="8774">
          <cell r="C8774" t="str">
            <v>靖州苗族侗族自治县</v>
          </cell>
          <cell r="D8774">
            <v>431229</v>
          </cell>
          <cell r="E8774" t="str">
            <v>一类</v>
          </cell>
          <cell r="F8774" t="str">
            <v>C133431229</v>
          </cell>
          <cell r="G8774" t="str">
            <v>田坝-陆家坡</v>
          </cell>
          <cell r="H8774">
            <v>0</v>
          </cell>
          <cell r="I8774">
            <v>1.982</v>
          </cell>
          <cell r="J8774">
            <v>1.982</v>
          </cell>
        </row>
        <row r="8775">
          <cell r="C8775" t="str">
            <v>靖州苗族侗族自治县</v>
          </cell>
          <cell r="D8775">
            <v>431229</v>
          </cell>
          <cell r="E8775" t="str">
            <v>一类</v>
          </cell>
          <cell r="F8775" t="str">
            <v>C137431229</v>
          </cell>
          <cell r="G8775" t="str">
            <v>流坪-张家冲</v>
          </cell>
          <cell r="H8775">
            <v>0</v>
          </cell>
          <cell r="I8775">
            <v>4.462</v>
          </cell>
          <cell r="J8775">
            <v>4.462</v>
          </cell>
        </row>
        <row r="8776">
          <cell r="C8776" t="str">
            <v>靖州苗族侗族自治县</v>
          </cell>
          <cell r="D8776">
            <v>431229</v>
          </cell>
          <cell r="E8776" t="str">
            <v>一类</v>
          </cell>
          <cell r="F8776" t="str">
            <v>C157431229</v>
          </cell>
          <cell r="G8776" t="str">
            <v>三锹-小流</v>
          </cell>
          <cell r="H8776">
            <v>0</v>
          </cell>
          <cell r="I8776">
            <v>4.981</v>
          </cell>
          <cell r="J8776">
            <v>4.981</v>
          </cell>
        </row>
        <row r="8777">
          <cell r="C8777" t="str">
            <v>靖州苗族侗族自治县</v>
          </cell>
          <cell r="D8777">
            <v>431229</v>
          </cell>
          <cell r="E8777" t="str">
            <v>一类</v>
          </cell>
          <cell r="F8777" t="str">
            <v>C158431229</v>
          </cell>
          <cell r="G8777" t="str">
            <v>哨卡-山门</v>
          </cell>
          <cell r="H8777">
            <v>0</v>
          </cell>
          <cell r="I8777">
            <v>3.365</v>
          </cell>
          <cell r="J8777">
            <v>3.365</v>
          </cell>
        </row>
        <row r="8778">
          <cell r="C8778" t="str">
            <v>靖州苗族侗族自治县</v>
          </cell>
          <cell r="D8778">
            <v>431229</v>
          </cell>
          <cell r="E8778" t="str">
            <v>一类</v>
          </cell>
          <cell r="F8778" t="str">
            <v>C159431229</v>
          </cell>
          <cell r="G8778" t="str">
            <v>额溪-流坪</v>
          </cell>
          <cell r="H8778">
            <v>0</v>
          </cell>
          <cell r="I8778">
            <v>2.745</v>
          </cell>
          <cell r="J8778">
            <v>2.743</v>
          </cell>
        </row>
        <row r="8779">
          <cell r="C8779" t="str">
            <v>靖州苗族侗族自治县</v>
          </cell>
          <cell r="D8779">
            <v>431229</v>
          </cell>
          <cell r="E8779" t="str">
            <v>一类</v>
          </cell>
          <cell r="F8779" t="str">
            <v>C183431229</v>
          </cell>
          <cell r="G8779" t="str">
            <v>卢家寨-李显冲</v>
          </cell>
          <cell r="H8779">
            <v>0</v>
          </cell>
          <cell r="I8779">
            <v>2.04</v>
          </cell>
          <cell r="J8779">
            <v>2.04</v>
          </cell>
        </row>
        <row r="8780">
          <cell r="C8780" t="str">
            <v>靖州苗族侗族自治县</v>
          </cell>
          <cell r="D8780">
            <v>431229</v>
          </cell>
          <cell r="E8780" t="str">
            <v>一类</v>
          </cell>
          <cell r="F8780" t="str">
            <v>C184431229</v>
          </cell>
          <cell r="G8780" t="str">
            <v>康头-老里</v>
          </cell>
          <cell r="H8780">
            <v>0</v>
          </cell>
          <cell r="I8780">
            <v>5.246</v>
          </cell>
          <cell r="J8780">
            <v>5.245</v>
          </cell>
        </row>
        <row r="8781">
          <cell r="C8781" t="str">
            <v>靖州苗族侗族自治县</v>
          </cell>
          <cell r="D8781">
            <v>431229</v>
          </cell>
          <cell r="E8781" t="str">
            <v>一类</v>
          </cell>
          <cell r="F8781" t="str">
            <v>V360431229</v>
          </cell>
          <cell r="G8781" t="str">
            <v>四马山-小学后</v>
          </cell>
          <cell r="H8781">
            <v>0</v>
          </cell>
          <cell r="I8781">
            <v>2.25</v>
          </cell>
          <cell r="J8781">
            <v>0.314</v>
          </cell>
        </row>
        <row r="8782">
          <cell r="C8782" t="str">
            <v>靖州苗族侗族自治县</v>
          </cell>
          <cell r="D8782">
            <v>431229</v>
          </cell>
          <cell r="E8782" t="str">
            <v>一类</v>
          </cell>
          <cell r="F8782" t="str">
            <v>X076431229</v>
          </cell>
          <cell r="G8782" t="str">
            <v>坳上—三锹</v>
          </cell>
          <cell r="H8782">
            <v>0</v>
          </cell>
          <cell r="I8782">
            <v>22.456</v>
          </cell>
          <cell r="J8782">
            <v>5.984</v>
          </cell>
        </row>
        <row r="8783">
          <cell r="C8783" t="str">
            <v>靖州苗族侗族自治县</v>
          </cell>
          <cell r="D8783">
            <v>431229</v>
          </cell>
          <cell r="E8783" t="str">
            <v>一类</v>
          </cell>
          <cell r="F8783" t="str">
            <v>X170431229</v>
          </cell>
          <cell r="G8783" t="str">
            <v>江东-宝溪</v>
          </cell>
          <cell r="H8783">
            <v>0</v>
          </cell>
          <cell r="I8783">
            <v>21.28</v>
          </cell>
          <cell r="J8783">
            <v>6.596</v>
          </cell>
        </row>
        <row r="8784">
          <cell r="C8784" t="str">
            <v>靖州苗族侗族自治县</v>
          </cell>
          <cell r="D8784">
            <v>431229</v>
          </cell>
          <cell r="E8784" t="str">
            <v>一类</v>
          </cell>
          <cell r="F8784" t="str">
            <v>X171431229</v>
          </cell>
          <cell r="G8784" t="str">
            <v>文溪-朗溪</v>
          </cell>
          <cell r="H8784">
            <v>0</v>
          </cell>
          <cell r="I8784">
            <v>14.588</v>
          </cell>
          <cell r="J8784">
            <v>0.999</v>
          </cell>
        </row>
        <row r="8785">
          <cell r="C8785" t="str">
            <v>靖州苗族侗族自治县</v>
          </cell>
          <cell r="D8785">
            <v>431229</v>
          </cell>
          <cell r="E8785" t="str">
            <v>一类</v>
          </cell>
          <cell r="F8785" t="str">
            <v>X172431229</v>
          </cell>
          <cell r="G8785" t="str">
            <v>江东—马鞍洞</v>
          </cell>
          <cell r="H8785">
            <v>0</v>
          </cell>
          <cell r="I8785">
            <v>9.391</v>
          </cell>
          <cell r="J8785">
            <v>1.499</v>
          </cell>
        </row>
        <row r="8786">
          <cell r="C8786" t="str">
            <v>靖州苗族侗族自治县</v>
          </cell>
          <cell r="D8786">
            <v>431229</v>
          </cell>
          <cell r="E8786" t="str">
            <v>一类</v>
          </cell>
          <cell r="F8786" t="str">
            <v>Y801431229</v>
          </cell>
          <cell r="G8786" t="str">
            <v>凉柳坳-元贞</v>
          </cell>
          <cell r="H8786">
            <v>0</v>
          </cell>
          <cell r="I8786">
            <v>7.953</v>
          </cell>
          <cell r="J8786">
            <v>6.457</v>
          </cell>
        </row>
        <row r="8787">
          <cell r="C8787" t="str">
            <v>靖州苗族侗族自治县</v>
          </cell>
          <cell r="D8787">
            <v>431229</v>
          </cell>
          <cell r="E8787" t="str">
            <v>一类</v>
          </cell>
          <cell r="F8787" t="str">
            <v>Y809431229</v>
          </cell>
          <cell r="G8787" t="str">
            <v>上堡-下堡</v>
          </cell>
          <cell r="H8787">
            <v>0</v>
          </cell>
          <cell r="I8787">
            <v>6.116</v>
          </cell>
          <cell r="J8787">
            <v>5.122</v>
          </cell>
        </row>
        <row r="8788">
          <cell r="C8788" t="str">
            <v>靖州苗族侗族自治县</v>
          </cell>
          <cell r="D8788">
            <v>431229</v>
          </cell>
          <cell r="E8788" t="str">
            <v>一类</v>
          </cell>
          <cell r="F8788" t="str">
            <v>Y812431229</v>
          </cell>
          <cell r="G8788" t="str">
            <v>千工坝-杨家团</v>
          </cell>
          <cell r="H8788">
            <v>0</v>
          </cell>
          <cell r="I8788">
            <v>11.881</v>
          </cell>
          <cell r="J8788">
            <v>9.883</v>
          </cell>
        </row>
        <row r="8789">
          <cell r="C8789" t="str">
            <v>靖州苗族侗族自治县</v>
          </cell>
          <cell r="D8789">
            <v>431229</v>
          </cell>
          <cell r="E8789" t="str">
            <v>一类</v>
          </cell>
          <cell r="F8789" t="str">
            <v>Y814431229</v>
          </cell>
          <cell r="G8789" t="str">
            <v>占家-贾家界</v>
          </cell>
          <cell r="H8789">
            <v>0</v>
          </cell>
          <cell r="I8789">
            <v>13.549</v>
          </cell>
          <cell r="J8789">
            <v>3.068</v>
          </cell>
        </row>
        <row r="8790">
          <cell r="C8790" t="str">
            <v>靖州苗族侗族自治县</v>
          </cell>
          <cell r="D8790">
            <v>431229</v>
          </cell>
          <cell r="E8790" t="str">
            <v>一类</v>
          </cell>
          <cell r="F8790" t="str">
            <v>Y815431229</v>
          </cell>
          <cell r="G8790" t="str">
            <v>甘棠-田地</v>
          </cell>
          <cell r="H8790">
            <v>0</v>
          </cell>
          <cell r="I8790">
            <v>12.776</v>
          </cell>
          <cell r="J8790">
            <v>6.799</v>
          </cell>
        </row>
        <row r="8791">
          <cell r="C8791" t="str">
            <v>靖州苗族侗族自治县</v>
          </cell>
          <cell r="D8791">
            <v>431229</v>
          </cell>
          <cell r="E8791" t="str">
            <v>一类</v>
          </cell>
          <cell r="F8791" t="str">
            <v>Y818431229</v>
          </cell>
          <cell r="G8791" t="str">
            <v>下堡-地灵</v>
          </cell>
          <cell r="H8791">
            <v>8.662</v>
          </cell>
          <cell r="I8791">
            <v>8.898</v>
          </cell>
          <cell r="J8791">
            <v>0.236</v>
          </cell>
        </row>
        <row r="8792">
          <cell r="C8792" t="str">
            <v>靖州苗族侗族自治县</v>
          </cell>
          <cell r="D8792">
            <v>431229</v>
          </cell>
          <cell r="E8792" t="str">
            <v>一类</v>
          </cell>
          <cell r="F8792" t="str">
            <v>Y819431229</v>
          </cell>
          <cell r="G8792" t="str">
            <v>岔路口-麻溪</v>
          </cell>
          <cell r="H8792">
            <v>0</v>
          </cell>
          <cell r="I8792">
            <v>11.095</v>
          </cell>
          <cell r="J8792">
            <v>11.095</v>
          </cell>
        </row>
        <row r="8793">
          <cell r="C8793" t="str">
            <v>靖州苗族侗族自治县</v>
          </cell>
          <cell r="D8793">
            <v>431229</v>
          </cell>
          <cell r="E8793" t="str">
            <v>一类</v>
          </cell>
          <cell r="F8793" t="str">
            <v>Y820431229</v>
          </cell>
          <cell r="G8793" t="str">
            <v>土溪-沙溪铺</v>
          </cell>
          <cell r="H8793">
            <v>0</v>
          </cell>
          <cell r="I8793">
            <v>6.8</v>
          </cell>
          <cell r="J8793">
            <v>1.539</v>
          </cell>
        </row>
        <row r="8794">
          <cell r="C8794" t="str">
            <v>靖州苗族侗族自治县</v>
          </cell>
          <cell r="D8794">
            <v>431229</v>
          </cell>
          <cell r="E8794" t="str">
            <v>一类</v>
          </cell>
          <cell r="F8794" t="str">
            <v>Y822431229</v>
          </cell>
          <cell r="G8794" t="str">
            <v>土溪铺-松树脚</v>
          </cell>
          <cell r="H8794">
            <v>0</v>
          </cell>
          <cell r="I8794">
            <v>10.035</v>
          </cell>
          <cell r="J8794">
            <v>2.594</v>
          </cell>
        </row>
        <row r="8795">
          <cell r="C8795" t="str">
            <v>靖州苗族侗族自治县</v>
          </cell>
          <cell r="D8795">
            <v>431229</v>
          </cell>
          <cell r="E8795" t="str">
            <v>一类</v>
          </cell>
          <cell r="F8795" t="str">
            <v>Y823431229</v>
          </cell>
          <cell r="G8795" t="str">
            <v>丘条湾-堡子上</v>
          </cell>
          <cell r="H8795">
            <v>0</v>
          </cell>
          <cell r="I8795">
            <v>10.517</v>
          </cell>
          <cell r="J8795">
            <v>2.6</v>
          </cell>
        </row>
        <row r="8796">
          <cell r="C8796" t="str">
            <v>靖州苗族侗族自治县</v>
          </cell>
          <cell r="D8796">
            <v>431229</v>
          </cell>
          <cell r="E8796" t="str">
            <v>一类</v>
          </cell>
          <cell r="F8796" t="str">
            <v>Y827431229</v>
          </cell>
          <cell r="G8796" t="str">
            <v>艮山口-民主</v>
          </cell>
          <cell r="H8796">
            <v>0</v>
          </cell>
          <cell r="I8796">
            <v>5.395</v>
          </cell>
          <cell r="J8796">
            <v>5.395</v>
          </cell>
        </row>
        <row r="8797">
          <cell r="C8797" t="str">
            <v>靖州苗族侗族自治县</v>
          </cell>
          <cell r="D8797">
            <v>431229</v>
          </cell>
          <cell r="E8797" t="str">
            <v>一类</v>
          </cell>
          <cell r="F8797" t="str">
            <v>Y829431229</v>
          </cell>
          <cell r="G8797" t="str">
            <v>断桥-马园</v>
          </cell>
          <cell r="H8797">
            <v>0</v>
          </cell>
          <cell r="I8797">
            <v>4.694</v>
          </cell>
          <cell r="J8797">
            <v>4.694</v>
          </cell>
        </row>
        <row r="8798">
          <cell r="C8798" t="str">
            <v>靖州苗族侗族自治县</v>
          </cell>
          <cell r="D8798">
            <v>431229</v>
          </cell>
          <cell r="E8798" t="str">
            <v>一类</v>
          </cell>
          <cell r="F8798" t="str">
            <v>Y831431229</v>
          </cell>
          <cell r="G8798" t="str">
            <v>新华-舒家团</v>
          </cell>
          <cell r="H8798">
            <v>0</v>
          </cell>
          <cell r="I8798">
            <v>3.187</v>
          </cell>
          <cell r="J8798">
            <v>0.991</v>
          </cell>
        </row>
        <row r="8799">
          <cell r="C8799" t="str">
            <v>靖州苗族侗族自治县</v>
          </cell>
          <cell r="D8799">
            <v>431229</v>
          </cell>
          <cell r="E8799" t="str">
            <v>一类</v>
          </cell>
          <cell r="F8799" t="str">
            <v>Y833431229</v>
          </cell>
          <cell r="G8799" t="str">
            <v>大开-南山</v>
          </cell>
          <cell r="H8799">
            <v>0</v>
          </cell>
          <cell r="I8799">
            <v>7.241</v>
          </cell>
          <cell r="J8799">
            <v>7.241</v>
          </cell>
        </row>
        <row r="8800">
          <cell r="C8800" t="str">
            <v>靖州苗族侗族自治县</v>
          </cell>
          <cell r="D8800">
            <v>431229</v>
          </cell>
          <cell r="E8800" t="str">
            <v>一类</v>
          </cell>
          <cell r="F8800" t="str">
            <v>Y836431229</v>
          </cell>
          <cell r="G8800" t="str">
            <v>老荒田-湘龙</v>
          </cell>
          <cell r="H8800">
            <v>0</v>
          </cell>
          <cell r="I8800">
            <v>11.886</v>
          </cell>
          <cell r="J8800">
            <v>1.237</v>
          </cell>
        </row>
        <row r="8801">
          <cell r="C8801" t="str">
            <v>靖州苗族侗族自治县</v>
          </cell>
          <cell r="D8801">
            <v>431229</v>
          </cell>
          <cell r="E8801" t="str">
            <v>一类</v>
          </cell>
          <cell r="F8801" t="str">
            <v>Y838431229</v>
          </cell>
          <cell r="G8801" t="str">
            <v>防江-中河</v>
          </cell>
          <cell r="H8801">
            <v>0</v>
          </cell>
          <cell r="I8801">
            <v>8.785</v>
          </cell>
          <cell r="J8801">
            <v>8.785</v>
          </cell>
        </row>
        <row r="8802">
          <cell r="C8802" t="str">
            <v>靖州苗族侗族自治县</v>
          </cell>
          <cell r="D8802">
            <v>431229</v>
          </cell>
          <cell r="E8802" t="str">
            <v>一类</v>
          </cell>
          <cell r="F8802" t="str">
            <v>Y842431229</v>
          </cell>
          <cell r="G8802" t="str">
            <v>潘团-古文冲</v>
          </cell>
          <cell r="H8802">
            <v>0</v>
          </cell>
          <cell r="I8802">
            <v>11.34</v>
          </cell>
          <cell r="J8802">
            <v>11.34</v>
          </cell>
        </row>
        <row r="8803">
          <cell r="C8803" t="str">
            <v>靖州苗族侗族自治县</v>
          </cell>
          <cell r="D8803">
            <v>431229</v>
          </cell>
          <cell r="E8803" t="str">
            <v>一类</v>
          </cell>
          <cell r="F8803" t="str">
            <v>Y843431229</v>
          </cell>
          <cell r="G8803" t="str">
            <v>姚家-和家坪</v>
          </cell>
          <cell r="H8803">
            <v>0</v>
          </cell>
          <cell r="I8803">
            <v>2.91</v>
          </cell>
          <cell r="J8803">
            <v>2.91</v>
          </cell>
        </row>
        <row r="8804">
          <cell r="C8804" t="str">
            <v>靖州苗族侗族自治县</v>
          </cell>
          <cell r="D8804">
            <v>431229</v>
          </cell>
          <cell r="E8804" t="str">
            <v>一类</v>
          </cell>
          <cell r="F8804" t="str">
            <v>Y845431229</v>
          </cell>
          <cell r="G8804" t="str">
            <v>炮团-小段</v>
          </cell>
          <cell r="H8804">
            <v>0</v>
          </cell>
          <cell r="I8804">
            <v>6.269</v>
          </cell>
          <cell r="J8804">
            <v>6.269</v>
          </cell>
        </row>
        <row r="8805">
          <cell r="C8805" t="str">
            <v>靖州苗族侗族自治县</v>
          </cell>
          <cell r="D8805">
            <v>431229</v>
          </cell>
          <cell r="E8805" t="str">
            <v>一类</v>
          </cell>
          <cell r="F8805" t="str">
            <v>Y846431229</v>
          </cell>
          <cell r="G8805" t="str">
            <v>扒冲-新街</v>
          </cell>
          <cell r="H8805">
            <v>0</v>
          </cell>
          <cell r="I8805">
            <v>10.359</v>
          </cell>
          <cell r="J8805">
            <v>4.199</v>
          </cell>
        </row>
        <row r="8806">
          <cell r="C8806" t="str">
            <v>靖州苗族侗族自治县</v>
          </cell>
          <cell r="D8806">
            <v>431229</v>
          </cell>
          <cell r="E8806" t="str">
            <v>一类</v>
          </cell>
          <cell r="F8806" t="str">
            <v>Y848431229</v>
          </cell>
          <cell r="G8806" t="str">
            <v>三江溪-高营</v>
          </cell>
          <cell r="H8806">
            <v>0</v>
          </cell>
          <cell r="I8806">
            <v>7.865</v>
          </cell>
          <cell r="J8806">
            <v>0.991</v>
          </cell>
        </row>
        <row r="8807">
          <cell r="C8807" t="str">
            <v>靖州苗族侗族自治县</v>
          </cell>
          <cell r="D8807">
            <v>431229</v>
          </cell>
          <cell r="E8807" t="str">
            <v>一类</v>
          </cell>
          <cell r="F8807" t="str">
            <v>Y852431229</v>
          </cell>
          <cell r="G8807" t="str">
            <v>平茶-江边</v>
          </cell>
          <cell r="H8807">
            <v>0</v>
          </cell>
          <cell r="I8807">
            <v>7.335</v>
          </cell>
          <cell r="J8807">
            <v>7.335</v>
          </cell>
        </row>
        <row r="8808">
          <cell r="C8808" t="str">
            <v>靖州苗族侗族自治县</v>
          </cell>
          <cell r="D8808">
            <v>431229</v>
          </cell>
          <cell r="E8808" t="str">
            <v>一类</v>
          </cell>
          <cell r="F8808" t="str">
            <v>Y853431229</v>
          </cell>
          <cell r="G8808" t="str">
            <v>平茶-地详</v>
          </cell>
          <cell r="H8808">
            <v>0</v>
          </cell>
          <cell r="I8808">
            <v>6.693</v>
          </cell>
          <cell r="J8808">
            <v>6.693</v>
          </cell>
        </row>
        <row r="8809">
          <cell r="C8809" t="str">
            <v>靖州苗族侗族自治县</v>
          </cell>
          <cell r="D8809">
            <v>431229</v>
          </cell>
          <cell r="E8809" t="str">
            <v>一类</v>
          </cell>
          <cell r="F8809" t="str">
            <v>Y855431229</v>
          </cell>
          <cell r="G8809" t="str">
            <v>新拱桥-古村</v>
          </cell>
          <cell r="H8809">
            <v>0</v>
          </cell>
          <cell r="I8809">
            <v>4.585</v>
          </cell>
          <cell r="J8809">
            <v>4.585</v>
          </cell>
        </row>
        <row r="8810">
          <cell r="C8810" t="str">
            <v>靖州苗族侗族自治县</v>
          </cell>
          <cell r="D8810">
            <v>431229</v>
          </cell>
          <cell r="E8810" t="str">
            <v>一类</v>
          </cell>
          <cell r="F8810" t="str">
            <v>Y856431229</v>
          </cell>
          <cell r="G8810" t="str">
            <v>岩寨-苗冲</v>
          </cell>
          <cell r="H8810">
            <v>0</v>
          </cell>
          <cell r="I8810">
            <v>5.676</v>
          </cell>
          <cell r="J8810">
            <v>5.676</v>
          </cell>
        </row>
        <row r="8811">
          <cell r="C8811" t="str">
            <v>靖州苗族侗族自治县</v>
          </cell>
          <cell r="D8811">
            <v>431229</v>
          </cell>
          <cell r="E8811" t="str">
            <v>一类</v>
          </cell>
          <cell r="F8811" t="str">
            <v>Y857431229</v>
          </cell>
          <cell r="G8811" t="str">
            <v>园坳-牛场</v>
          </cell>
          <cell r="H8811">
            <v>0</v>
          </cell>
          <cell r="I8811">
            <v>4.98</v>
          </cell>
          <cell r="J8811">
            <v>4.98</v>
          </cell>
        </row>
        <row r="8812">
          <cell r="C8812" t="str">
            <v>靖州苗族侗族自治县</v>
          </cell>
          <cell r="D8812">
            <v>431229</v>
          </cell>
          <cell r="E8812" t="str">
            <v>一类</v>
          </cell>
          <cell r="F8812" t="str">
            <v>Y858431229</v>
          </cell>
          <cell r="G8812" t="str">
            <v>长溪-宝冲</v>
          </cell>
          <cell r="H8812">
            <v>0</v>
          </cell>
          <cell r="I8812">
            <v>3.369</v>
          </cell>
          <cell r="J8812">
            <v>1.196</v>
          </cell>
        </row>
        <row r="8813">
          <cell r="C8813" t="str">
            <v>靖州苗族侗族自治县</v>
          </cell>
          <cell r="D8813">
            <v>431229</v>
          </cell>
          <cell r="E8813" t="str">
            <v>一类</v>
          </cell>
          <cell r="F8813" t="str">
            <v>Y859431229</v>
          </cell>
          <cell r="G8813" t="str">
            <v>明家-李家界</v>
          </cell>
          <cell r="H8813">
            <v>0</v>
          </cell>
          <cell r="I8813">
            <v>4.593</v>
          </cell>
          <cell r="J8813">
            <v>4.593</v>
          </cell>
        </row>
        <row r="8814">
          <cell r="C8814" t="str">
            <v>靖州苗族侗族自治县</v>
          </cell>
          <cell r="D8814">
            <v>431229</v>
          </cell>
          <cell r="E8814" t="str">
            <v>一类</v>
          </cell>
          <cell r="F8814" t="str">
            <v>Y860431229</v>
          </cell>
          <cell r="G8814" t="str">
            <v>夹塘-茶溪壕</v>
          </cell>
          <cell r="H8814">
            <v>0</v>
          </cell>
          <cell r="I8814">
            <v>6.732</v>
          </cell>
          <cell r="J8814">
            <v>6.732</v>
          </cell>
        </row>
        <row r="8815">
          <cell r="C8815" t="str">
            <v>靖州苗族侗族自治县</v>
          </cell>
          <cell r="D8815">
            <v>431229</v>
          </cell>
          <cell r="E8815" t="str">
            <v>一类</v>
          </cell>
          <cell r="F8815" t="str">
            <v>Y861431229</v>
          </cell>
          <cell r="G8815" t="str">
            <v>刘家铺-春阳</v>
          </cell>
          <cell r="H8815">
            <v>0</v>
          </cell>
          <cell r="I8815">
            <v>6.161</v>
          </cell>
          <cell r="J8815">
            <v>6.161</v>
          </cell>
        </row>
        <row r="8816">
          <cell r="C8816" t="str">
            <v>靖州苗族侗族自治县</v>
          </cell>
          <cell r="D8816">
            <v>431229</v>
          </cell>
          <cell r="E8816" t="str">
            <v>一类</v>
          </cell>
          <cell r="F8816" t="str">
            <v>Y862431229</v>
          </cell>
          <cell r="G8816" t="str">
            <v>苗田-金溪</v>
          </cell>
          <cell r="H8816">
            <v>0</v>
          </cell>
          <cell r="I8816">
            <v>7.177</v>
          </cell>
          <cell r="J8816">
            <v>7.177</v>
          </cell>
        </row>
        <row r="8817">
          <cell r="C8817" t="str">
            <v>靖州苗族侗族自治县</v>
          </cell>
          <cell r="D8817">
            <v>431229</v>
          </cell>
          <cell r="E8817" t="str">
            <v>一类</v>
          </cell>
          <cell r="F8817" t="str">
            <v>Y863431229</v>
          </cell>
          <cell r="G8817" t="str">
            <v>新街-潭洞</v>
          </cell>
          <cell r="H8817">
            <v>0</v>
          </cell>
          <cell r="I8817">
            <v>5.694</v>
          </cell>
          <cell r="J8817">
            <v>5.694</v>
          </cell>
        </row>
        <row r="8818">
          <cell r="C8818" t="str">
            <v>靖州苗族侗族自治县</v>
          </cell>
          <cell r="D8818">
            <v>431229</v>
          </cell>
          <cell r="E8818" t="str">
            <v>一类</v>
          </cell>
          <cell r="F8818" t="str">
            <v>Y864431229</v>
          </cell>
          <cell r="G8818" t="str">
            <v>三岔路口-丁洞</v>
          </cell>
          <cell r="H8818">
            <v>0</v>
          </cell>
          <cell r="I8818">
            <v>3.896</v>
          </cell>
          <cell r="J8818">
            <v>3.896</v>
          </cell>
        </row>
        <row r="8819">
          <cell r="C8819" t="str">
            <v>靖州苗族侗族自治县</v>
          </cell>
          <cell r="D8819">
            <v>431229</v>
          </cell>
          <cell r="E8819" t="str">
            <v>一类</v>
          </cell>
          <cell r="F8819" t="str">
            <v>Y865431229</v>
          </cell>
          <cell r="G8819" t="str">
            <v>康头村-高坡村</v>
          </cell>
          <cell r="H8819">
            <v>2.825</v>
          </cell>
          <cell r="I8819">
            <v>7.611</v>
          </cell>
          <cell r="J8819">
            <v>4.786</v>
          </cell>
        </row>
        <row r="8820">
          <cell r="C8820" t="str">
            <v>靖州苗族侗族自治县</v>
          </cell>
          <cell r="D8820">
            <v>431229</v>
          </cell>
          <cell r="E8820" t="str">
            <v>一类</v>
          </cell>
          <cell r="F8820" t="str">
            <v>Y866431229</v>
          </cell>
          <cell r="G8820" t="str">
            <v>三步桥-大坝子</v>
          </cell>
          <cell r="H8820">
            <v>0</v>
          </cell>
          <cell r="I8820">
            <v>5.845</v>
          </cell>
          <cell r="J8820">
            <v>5.845</v>
          </cell>
        </row>
        <row r="8821">
          <cell r="C8821" t="str">
            <v>靖州苗族侗族自治县</v>
          </cell>
          <cell r="D8821">
            <v>431229</v>
          </cell>
          <cell r="E8821" t="str">
            <v>一类</v>
          </cell>
          <cell r="F8821" t="str">
            <v>Y867431229</v>
          </cell>
          <cell r="G8821" t="str">
            <v>和家坪-营寨</v>
          </cell>
          <cell r="H8821">
            <v>0</v>
          </cell>
          <cell r="I8821">
            <v>12.542</v>
          </cell>
          <cell r="J8821">
            <v>9.246</v>
          </cell>
        </row>
        <row r="8822">
          <cell r="C8822" t="str">
            <v>靖州苗族侗族自治县</v>
          </cell>
          <cell r="D8822">
            <v>431229</v>
          </cell>
          <cell r="E8822" t="str">
            <v>一类</v>
          </cell>
          <cell r="F8822" t="str">
            <v>Y868431229</v>
          </cell>
          <cell r="G8822" t="str">
            <v>岔路口-江边村</v>
          </cell>
          <cell r="H8822">
            <v>0</v>
          </cell>
          <cell r="I8822">
            <v>0.273</v>
          </cell>
          <cell r="J8822">
            <v>0.273</v>
          </cell>
        </row>
        <row r="8823">
          <cell r="C8823" t="str">
            <v>靖州苗族侗族自治县</v>
          </cell>
          <cell r="D8823">
            <v>431229</v>
          </cell>
          <cell r="E8823" t="str">
            <v>一类</v>
          </cell>
          <cell r="F8823" t="str">
            <v>Z013431229</v>
          </cell>
          <cell r="G8823" t="str">
            <v>五里坡-小榴</v>
          </cell>
          <cell r="H8823">
            <v>0</v>
          </cell>
          <cell r="I8823">
            <v>2.583</v>
          </cell>
          <cell r="J8823">
            <v>2.583</v>
          </cell>
        </row>
        <row r="8824">
          <cell r="C8824" t="str">
            <v>通道侗族自治县小计</v>
          </cell>
        </row>
        <row r="8824">
          <cell r="J8824">
            <v>273.691</v>
          </cell>
        </row>
        <row r="8825">
          <cell r="C8825" t="str">
            <v>通道侗族自治县</v>
          </cell>
          <cell r="D8825">
            <v>431230</v>
          </cell>
          <cell r="E8825" t="str">
            <v>一类</v>
          </cell>
          <cell r="F8825" t="str">
            <v>C001431230</v>
          </cell>
          <cell r="G8825" t="str">
            <v>造纸厂—杆子</v>
          </cell>
          <cell r="H8825">
            <v>0</v>
          </cell>
          <cell r="I8825">
            <v>1.083</v>
          </cell>
          <cell r="J8825">
            <v>0.474</v>
          </cell>
        </row>
        <row r="8826">
          <cell r="C8826" t="str">
            <v>通道侗族自治县</v>
          </cell>
          <cell r="D8826">
            <v>431230</v>
          </cell>
          <cell r="E8826" t="str">
            <v>一类</v>
          </cell>
          <cell r="F8826" t="str">
            <v>C002431230</v>
          </cell>
          <cell r="G8826" t="str">
            <v>大寨-长寨</v>
          </cell>
          <cell r="H8826">
            <v>0</v>
          </cell>
          <cell r="I8826">
            <v>4.286</v>
          </cell>
          <cell r="J8826">
            <v>4.286</v>
          </cell>
        </row>
        <row r="8827">
          <cell r="C8827" t="str">
            <v>通道侗族自治县</v>
          </cell>
          <cell r="D8827">
            <v>431230</v>
          </cell>
          <cell r="E8827" t="str">
            <v>一类</v>
          </cell>
          <cell r="F8827" t="str">
            <v>C008431230</v>
          </cell>
          <cell r="G8827" t="str">
            <v>大桥头—木溪</v>
          </cell>
          <cell r="H8827">
            <v>0</v>
          </cell>
          <cell r="I8827">
            <v>2.925</v>
          </cell>
          <cell r="J8827">
            <v>2.925</v>
          </cell>
        </row>
        <row r="8828">
          <cell r="C8828" t="str">
            <v>通道侗族自治县</v>
          </cell>
          <cell r="D8828">
            <v>431230</v>
          </cell>
          <cell r="E8828" t="str">
            <v>一类</v>
          </cell>
          <cell r="F8828" t="str">
            <v>C023431230</v>
          </cell>
          <cell r="G8828" t="str">
            <v>窑门口—中团</v>
          </cell>
          <cell r="H8828">
            <v>0</v>
          </cell>
          <cell r="I8828">
            <v>2.11</v>
          </cell>
          <cell r="J8828">
            <v>2.11</v>
          </cell>
        </row>
        <row r="8829">
          <cell r="C8829" t="str">
            <v>通道侗族自治县</v>
          </cell>
          <cell r="D8829">
            <v>431230</v>
          </cell>
          <cell r="E8829" t="str">
            <v>一类</v>
          </cell>
          <cell r="F8829" t="str">
            <v>C029431230</v>
          </cell>
          <cell r="G8829" t="str">
            <v>上梁—逊冲</v>
          </cell>
          <cell r="H8829">
            <v>0</v>
          </cell>
          <cell r="I8829">
            <v>4.211</v>
          </cell>
          <cell r="J8829">
            <v>1.998</v>
          </cell>
        </row>
        <row r="8830">
          <cell r="C8830" t="str">
            <v>通道侗族自治县</v>
          </cell>
          <cell r="D8830">
            <v>431230</v>
          </cell>
          <cell r="E8830" t="str">
            <v>一类</v>
          </cell>
          <cell r="F8830" t="str">
            <v>C030431230</v>
          </cell>
          <cell r="G8830" t="str">
            <v>曹家冲口-曹家冲</v>
          </cell>
          <cell r="H8830">
            <v>0</v>
          </cell>
          <cell r="I8830">
            <v>3.943</v>
          </cell>
          <cell r="J8830">
            <v>3.157</v>
          </cell>
        </row>
        <row r="8831">
          <cell r="C8831" t="str">
            <v>通道侗族自治县</v>
          </cell>
          <cell r="D8831">
            <v>431230</v>
          </cell>
          <cell r="E8831" t="str">
            <v>一类</v>
          </cell>
          <cell r="F8831" t="str">
            <v>C034431230</v>
          </cell>
          <cell r="G8831" t="str">
            <v>水南路口—水南</v>
          </cell>
          <cell r="H8831">
            <v>0</v>
          </cell>
          <cell r="I8831">
            <v>2.382</v>
          </cell>
          <cell r="J8831">
            <v>2.382</v>
          </cell>
        </row>
        <row r="8832">
          <cell r="C8832" t="str">
            <v>通道侗族自治县</v>
          </cell>
          <cell r="D8832">
            <v>431230</v>
          </cell>
          <cell r="E8832" t="str">
            <v>一类</v>
          </cell>
          <cell r="F8832" t="str">
            <v>C036431230</v>
          </cell>
          <cell r="G8832" t="str">
            <v>寨头堡口—寨头堡</v>
          </cell>
          <cell r="H8832">
            <v>0</v>
          </cell>
          <cell r="I8832">
            <v>2.486</v>
          </cell>
          <cell r="J8832">
            <v>2.486</v>
          </cell>
        </row>
        <row r="8833">
          <cell r="C8833" t="str">
            <v>通道侗族自治县</v>
          </cell>
          <cell r="D8833">
            <v>431230</v>
          </cell>
          <cell r="E8833" t="str">
            <v>一类</v>
          </cell>
          <cell r="F8833" t="str">
            <v>C037431230</v>
          </cell>
          <cell r="G8833" t="str">
            <v>九龙桥口—九龙桥</v>
          </cell>
          <cell r="H8833">
            <v>0</v>
          </cell>
          <cell r="I8833">
            <v>2.232</v>
          </cell>
          <cell r="J8833">
            <v>2.232</v>
          </cell>
        </row>
        <row r="8834">
          <cell r="C8834" t="str">
            <v>通道侗族自治县</v>
          </cell>
          <cell r="D8834">
            <v>431230</v>
          </cell>
          <cell r="E8834" t="str">
            <v>一类</v>
          </cell>
          <cell r="F8834" t="str">
            <v>C040431230</v>
          </cell>
          <cell r="G8834" t="str">
            <v>下八路-下八路</v>
          </cell>
          <cell r="H8834">
            <v>0</v>
          </cell>
          <cell r="I8834">
            <v>5.495</v>
          </cell>
          <cell r="J8834">
            <v>5.481</v>
          </cell>
        </row>
        <row r="8835">
          <cell r="C8835" t="str">
            <v>通道侗族自治县</v>
          </cell>
          <cell r="D8835">
            <v>431230</v>
          </cell>
          <cell r="E8835" t="str">
            <v>一类</v>
          </cell>
          <cell r="F8835" t="str">
            <v>C041431230</v>
          </cell>
          <cell r="G8835" t="str">
            <v>古友口—古友</v>
          </cell>
          <cell r="H8835">
            <v>0</v>
          </cell>
          <cell r="I8835">
            <v>2.519</v>
          </cell>
          <cell r="J8835">
            <v>2.519</v>
          </cell>
        </row>
        <row r="8836">
          <cell r="C8836" t="str">
            <v>通道侗族自治县</v>
          </cell>
          <cell r="D8836">
            <v>431230</v>
          </cell>
          <cell r="E8836" t="str">
            <v>一类</v>
          </cell>
          <cell r="F8836" t="str">
            <v>C044431230</v>
          </cell>
          <cell r="G8836" t="str">
            <v>溪口-溪口村</v>
          </cell>
          <cell r="H8836">
            <v>0</v>
          </cell>
          <cell r="I8836">
            <v>3.826</v>
          </cell>
          <cell r="J8836">
            <v>1.098</v>
          </cell>
        </row>
        <row r="8837">
          <cell r="C8837" t="str">
            <v>通道侗族自治县</v>
          </cell>
          <cell r="D8837">
            <v>431230</v>
          </cell>
          <cell r="E8837" t="str">
            <v>一类</v>
          </cell>
          <cell r="F8837" t="str">
            <v>C046431230</v>
          </cell>
          <cell r="G8837" t="str">
            <v>大河口-松木坳</v>
          </cell>
          <cell r="H8837">
            <v>1.957</v>
          </cell>
          <cell r="I8837">
            <v>5.043</v>
          </cell>
          <cell r="J8837">
            <v>3.086</v>
          </cell>
        </row>
        <row r="8838">
          <cell r="C8838" t="str">
            <v>通道侗族自治县</v>
          </cell>
          <cell r="D8838">
            <v>431230</v>
          </cell>
          <cell r="E8838" t="str">
            <v>一类</v>
          </cell>
          <cell r="F8838" t="str">
            <v>C047431230</v>
          </cell>
          <cell r="G8838" t="str">
            <v>安乡—石坪</v>
          </cell>
          <cell r="H8838">
            <v>0</v>
          </cell>
          <cell r="I8838">
            <v>2.307</v>
          </cell>
          <cell r="J8838">
            <v>2.307</v>
          </cell>
        </row>
        <row r="8839">
          <cell r="C8839" t="str">
            <v>通道侗族自治县</v>
          </cell>
          <cell r="D8839">
            <v>431230</v>
          </cell>
          <cell r="E8839" t="str">
            <v>一类</v>
          </cell>
          <cell r="F8839" t="str">
            <v>C055431230</v>
          </cell>
          <cell r="G8839" t="str">
            <v>西流—地黄</v>
          </cell>
          <cell r="H8839">
            <v>0</v>
          </cell>
          <cell r="I8839">
            <v>5.699</v>
          </cell>
          <cell r="J8839">
            <v>5.699</v>
          </cell>
        </row>
        <row r="8840">
          <cell r="C8840" t="str">
            <v>通道侗族自治县</v>
          </cell>
          <cell r="D8840">
            <v>431230</v>
          </cell>
          <cell r="E8840" t="str">
            <v>一类</v>
          </cell>
          <cell r="F8840" t="str">
            <v>C057431230</v>
          </cell>
          <cell r="G8840" t="str">
            <v>肯溪-占字</v>
          </cell>
          <cell r="H8840">
            <v>0</v>
          </cell>
          <cell r="I8840">
            <v>0.666</v>
          </cell>
          <cell r="J8840">
            <v>0.666</v>
          </cell>
        </row>
        <row r="8841">
          <cell r="C8841" t="str">
            <v>通道侗族自治县</v>
          </cell>
          <cell r="D8841">
            <v>431230</v>
          </cell>
          <cell r="E8841" t="str">
            <v>一类</v>
          </cell>
          <cell r="F8841" t="str">
            <v>C058431230</v>
          </cell>
          <cell r="G8841" t="str">
            <v>龙寨塘—大高坪</v>
          </cell>
          <cell r="H8841">
            <v>0</v>
          </cell>
          <cell r="I8841">
            <v>2.448</v>
          </cell>
          <cell r="J8841">
            <v>2.448</v>
          </cell>
        </row>
        <row r="8842">
          <cell r="C8842" t="str">
            <v>通道侗族自治县</v>
          </cell>
          <cell r="D8842">
            <v>431230</v>
          </cell>
          <cell r="E8842" t="str">
            <v>一类</v>
          </cell>
          <cell r="F8842" t="str">
            <v>C067431230</v>
          </cell>
          <cell r="G8842" t="str">
            <v>大木寨-联团</v>
          </cell>
          <cell r="H8842">
            <v>0</v>
          </cell>
          <cell r="I8842">
            <v>5.019</v>
          </cell>
          <cell r="J8842">
            <v>5.019</v>
          </cell>
        </row>
        <row r="8843">
          <cell r="C8843" t="str">
            <v>通道侗族自治县</v>
          </cell>
          <cell r="D8843">
            <v>431230</v>
          </cell>
          <cell r="E8843" t="str">
            <v>一类</v>
          </cell>
          <cell r="F8843" t="str">
            <v>C068431230</v>
          </cell>
          <cell r="G8843" t="str">
            <v>茅坪口-新立</v>
          </cell>
          <cell r="H8843">
            <v>0</v>
          </cell>
          <cell r="I8843">
            <v>4.928</v>
          </cell>
          <cell r="J8843">
            <v>4.928</v>
          </cell>
        </row>
        <row r="8844">
          <cell r="C8844" t="str">
            <v>通道侗族自治县</v>
          </cell>
          <cell r="D8844">
            <v>431230</v>
          </cell>
          <cell r="E8844" t="str">
            <v>一类</v>
          </cell>
          <cell r="F8844" t="str">
            <v>C077431230</v>
          </cell>
          <cell r="G8844" t="str">
            <v>辰口涵-汉龙</v>
          </cell>
          <cell r="H8844">
            <v>0</v>
          </cell>
          <cell r="I8844">
            <v>3.072</v>
          </cell>
          <cell r="J8844">
            <v>3.072</v>
          </cell>
        </row>
        <row r="8845">
          <cell r="C8845" t="str">
            <v>通道侗族自治县</v>
          </cell>
          <cell r="D8845">
            <v>431230</v>
          </cell>
          <cell r="E8845" t="str">
            <v>一类</v>
          </cell>
          <cell r="F8845" t="str">
            <v>C079431230</v>
          </cell>
          <cell r="G8845" t="str">
            <v>进路口—生棋</v>
          </cell>
          <cell r="H8845">
            <v>0</v>
          </cell>
          <cell r="I8845">
            <v>6.76</v>
          </cell>
          <cell r="J8845">
            <v>6.76</v>
          </cell>
        </row>
        <row r="8846">
          <cell r="C8846" t="str">
            <v>通道侗族自治县</v>
          </cell>
          <cell r="D8846">
            <v>431230</v>
          </cell>
          <cell r="E8846" t="str">
            <v>一类</v>
          </cell>
          <cell r="F8846" t="str">
            <v>C086431230</v>
          </cell>
          <cell r="G8846" t="str">
            <v>老寨-弄盘</v>
          </cell>
          <cell r="H8846">
            <v>0</v>
          </cell>
          <cell r="I8846">
            <v>6.394</v>
          </cell>
          <cell r="J8846">
            <v>5.537</v>
          </cell>
        </row>
        <row r="8847">
          <cell r="C8847" t="str">
            <v>通道侗族自治县</v>
          </cell>
          <cell r="D8847">
            <v>431230</v>
          </cell>
          <cell r="E8847" t="str">
            <v>一类</v>
          </cell>
          <cell r="F8847" t="str">
            <v>C097431230</v>
          </cell>
          <cell r="G8847" t="str">
            <v>东江-城旋</v>
          </cell>
          <cell r="H8847">
            <v>0</v>
          </cell>
          <cell r="I8847">
            <v>4.497</v>
          </cell>
          <cell r="J8847">
            <v>4.497</v>
          </cell>
        </row>
        <row r="8848">
          <cell r="C8848" t="str">
            <v>通道侗族自治县</v>
          </cell>
          <cell r="D8848">
            <v>431230</v>
          </cell>
          <cell r="E8848" t="str">
            <v>一类</v>
          </cell>
          <cell r="F8848" t="str">
            <v>CF17431230</v>
          </cell>
          <cell r="G8848" t="str">
            <v>独坡-新丰</v>
          </cell>
          <cell r="H8848">
            <v>0</v>
          </cell>
          <cell r="I8848">
            <v>11.796</v>
          </cell>
          <cell r="J8848">
            <v>11.265</v>
          </cell>
        </row>
        <row r="8849">
          <cell r="C8849" t="str">
            <v>通道侗族自治县</v>
          </cell>
          <cell r="D8849">
            <v>431230</v>
          </cell>
          <cell r="E8849" t="str">
            <v>一类</v>
          </cell>
          <cell r="F8849" t="str">
            <v>CZ10431230</v>
          </cell>
          <cell r="G8849" t="str">
            <v>东门—水塔</v>
          </cell>
          <cell r="H8849">
            <v>0</v>
          </cell>
          <cell r="I8849">
            <v>2.008</v>
          </cell>
          <cell r="J8849">
            <v>2.008</v>
          </cell>
        </row>
        <row r="8850">
          <cell r="C8850" t="str">
            <v>通道侗族自治县</v>
          </cell>
          <cell r="D8850">
            <v>431230</v>
          </cell>
          <cell r="E8850" t="str">
            <v>一类</v>
          </cell>
          <cell r="F8850" t="str">
            <v>X181431230</v>
          </cell>
          <cell r="G8850" t="str">
            <v>包里-松脂站</v>
          </cell>
          <cell r="H8850">
            <v>0</v>
          </cell>
          <cell r="I8850">
            <v>16.659</v>
          </cell>
          <cell r="J8850">
            <v>6.565</v>
          </cell>
        </row>
        <row r="8851">
          <cell r="C8851" t="str">
            <v>通道侗族自治县</v>
          </cell>
          <cell r="D8851">
            <v>431230</v>
          </cell>
          <cell r="E8851" t="str">
            <v>一类</v>
          </cell>
          <cell r="F8851" t="str">
            <v>X183431230</v>
          </cell>
          <cell r="G8851" t="str">
            <v>陇城镇-洞雷</v>
          </cell>
          <cell r="H8851">
            <v>0</v>
          </cell>
          <cell r="I8851">
            <v>27.657</v>
          </cell>
          <cell r="J8851">
            <v>18.899</v>
          </cell>
        </row>
        <row r="8852">
          <cell r="C8852" t="str">
            <v>通道侗族自治县</v>
          </cell>
          <cell r="D8852">
            <v>431230</v>
          </cell>
          <cell r="E8852" t="str">
            <v>一类</v>
          </cell>
          <cell r="F8852" t="str">
            <v>X184431230</v>
          </cell>
          <cell r="G8852" t="str">
            <v>官团-长塘坳</v>
          </cell>
          <cell r="H8852">
            <v>0</v>
          </cell>
          <cell r="I8852">
            <v>10.289</v>
          </cell>
          <cell r="J8852">
            <v>0.707</v>
          </cell>
        </row>
        <row r="8853">
          <cell r="C8853" t="str">
            <v>通道侗族自治县</v>
          </cell>
          <cell r="D8853">
            <v>431230</v>
          </cell>
          <cell r="E8853" t="str">
            <v>一类</v>
          </cell>
          <cell r="F8853" t="str">
            <v>X185431230</v>
          </cell>
          <cell r="G8853" t="str">
            <v>坪阳-桐木</v>
          </cell>
          <cell r="H8853">
            <v>0</v>
          </cell>
          <cell r="I8853">
            <v>0.514</v>
          </cell>
          <cell r="J8853">
            <v>0.514</v>
          </cell>
        </row>
        <row r="8854">
          <cell r="C8854" t="str">
            <v>通道侗族自治县</v>
          </cell>
          <cell r="D8854">
            <v>431230</v>
          </cell>
          <cell r="E8854" t="str">
            <v>一类</v>
          </cell>
          <cell r="F8854" t="str">
            <v>Y955431230</v>
          </cell>
          <cell r="G8854" t="str">
            <v>县溪-多星桥</v>
          </cell>
          <cell r="H8854">
            <v>0</v>
          </cell>
          <cell r="I8854">
            <v>14.733</v>
          </cell>
          <cell r="J8854">
            <v>9.666</v>
          </cell>
        </row>
        <row r="8855">
          <cell r="C8855" t="str">
            <v>通道侗族自治县</v>
          </cell>
          <cell r="D8855">
            <v>431230</v>
          </cell>
          <cell r="E8855" t="str">
            <v>一类</v>
          </cell>
          <cell r="F8855" t="str">
            <v>Y968431230</v>
          </cell>
          <cell r="G8855" t="str">
            <v>料岩村-料岩村</v>
          </cell>
          <cell r="H8855">
            <v>0</v>
          </cell>
          <cell r="I8855">
            <v>6.6</v>
          </cell>
          <cell r="J8855">
            <v>6.6</v>
          </cell>
        </row>
        <row r="8856">
          <cell r="C8856" t="str">
            <v>通道侗族自治县</v>
          </cell>
          <cell r="D8856">
            <v>431230</v>
          </cell>
          <cell r="E8856" t="str">
            <v>一类</v>
          </cell>
          <cell r="F8856" t="str">
            <v>Y969431230</v>
          </cell>
          <cell r="G8856" t="str">
            <v>老坝-地角</v>
          </cell>
          <cell r="H8856">
            <v>0</v>
          </cell>
          <cell r="I8856">
            <v>9.371</v>
          </cell>
          <cell r="J8856">
            <v>9.371</v>
          </cell>
        </row>
        <row r="8857">
          <cell r="C8857" t="str">
            <v>通道侗族自治县</v>
          </cell>
          <cell r="D8857">
            <v>431230</v>
          </cell>
          <cell r="E8857" t="str">
            <v>一类</v>
          </cell>
          <cell r="F8857" t="str">
            <v>Y970431230</v>
          </cell>
          <cell r="G8857" t="str">
            <v>石壁村-上洞村</v>
          </cell>
          <cell r="H8857">
            <v>0</v>
          </cell>
          <cell r="I8857">
            <v>10.491</v>
          </cell>
          <cell r="J8857">
            <v>6.915</v>
          </cell>
        </row>
        <row r="8858">
          <cell r="C8858" t="str">
            <v>通道侗族自治县</v>
          </cell>
          <cell r="D8858">
            <v>431230</v>
          </cell>
          <cell r="E8858" t="str">
            <v>一类</v>
          </cell>
          <cell r="F8858" t="str">
            <v>Y973431230</v>
          </cell>
          <cell r="G8858" t="str">
            <v>新团村-传素村</v>
          </cell>
          <cell r="H8858">
            <v>0</v>
          </cell>
          <cell r="I8858">
            <v>14.085</v>
          </cell>
          <cell r="J8858">
            <v>6.114</v>
          </cell>
        </row>
        <row r="8859">
          <cell r="C8859" t="str">
            <v>通道侗族自治县</v>
          </cell>
          <cell r="D8859">
            <v>431230</v>
          </cell>
          <cell r="E8859" t="str">
            <v>一类</v>
          </cell>
          <cell r="F8859" t="str">
            <v>Y978431230</v>
          </cell>
          <cell r="G8859" t="str">
            <v>塘冲-吉利村</v>
          </cell>
          <cell r="H8859">
            <v>0</v>
          </cell>
          <cell r="I8859">
            <v>15.535</v>
          </cell>
          <cell r="J8859">
            <v>15.535</v>
          </cell>
        </row>
        <row r="8860">
          <cell r="C8860" t="str">
            <v>通道侗族自治县</v>
          </cell>
          <cell r="D8860">
            <v>431230</v>
          </cell>
          <cell r="E8860" t="str">
            <v>一类</v>
          </cell>
          <cell r="F8860" t="str">
            <v>Y979431230</v>
          </cell>
          <cell r="G8860" t="str">
            <v>坪日村-三层村</v>
          </cell>
          <cell r="H8860">
            <v>0</v>
          </cell>
          <cell r="I8860">
            <v>8.156</v>
          </cell>
          <cell r="J8860">
            <v>6.063</v>
          </cell>
        </row>
        <row r="8861">
          <cell r="C8861" t="str">
            <v>通道侗族自治县</v>
          </cell>
          <cell r="D8861">
            <v>431230</v>
          </cell>
          <cell r="E8861" t="str">
            <v>一类</v>
          </cell>
          <cell r="F8861" t="str">
            <v>Y980431230</v>
          </cell>
          <cell r="G8861" t="str">
            <v>龙塘村-十字路</v>
          </cell>
          <cell r="H8861">
            <v>0</v>
          </cell>
          <cell r="I8861">
            <v>1.773</v>
          </cell>
          <cell r="J8861">
            <v>1.773</v>
          </cell>
        </row>
        <row r="8862">
          <cell r="C8862" t="str">
            <v>通道侗族自治县</v>
          </cell>
          <cell r="D8862">
            <v>431230</v>
          </cell>
          <cell r="E8862" t="str">
            <v>一类</v>
          </cell>
          <cell r="F8862" t="str">
            <v>Y981431230</v>
          </cell>
          <cell r="G8862" t="str">
            <v>更头口-凉江村</v>
          </cell>
          <cell r="H8862">
            <v>0</v>
          </cell>
          <cell r="I8862">
            <v>4.492</v>
          </cell>
          <cell r="J8862">
            <v>4.492</v>
          </cell>
        </row>
        <row r="8863">
          <cell r="C8863" t="str">
            <v>通道侗族自治县</v>
          </cell>
          <cell r="D8863">
            <v>431230</v>
          </cell>
          <cell r="E8863" t="str">
            <v>一类</v>
          </cell>
          <cell r="F8863" t="str">
            <v>Y983431230</v>
          </cell>
          <cell r="G8863" t="str">
            <v>牛埂口-牛埂</v>
          </cell>
          <cell r="H8863">
            <v>0</v>
          </cell>
          <cell r="I8863">
            <v>5.385</v>
          </cell>
          <cell r="J8863">
            <v>5.385</v>
          </cell>
        </row>
        <row r="8864">
          <cell r="C8864" t="str">
            <v>通道侗族自治县</v>
          </cell>
          <cell r="D8864">
            <v>431230</v>
          </cell>
          <cell r="E8864" t="str">
            <v>一类</v>
          </cell>
          <cell r="F8864" t="str">
            <v>Y984431230</v>
          </cell>
          <cell r="G8864" t="str">
            <v>罗岩桥—石榴</v>
          </cell>
          <cell r="H8864">
            <v>0</v>
          </cell>
          <cell r="I8864">
            <v>6.57</v>
          </cell>
          <cell r="J8864">
            <v>6.57</v>
          </cell>
        </row>
        <row r="8865">
          <cell r="C8865" t="str">
            <v>通道侗族自治县</v>
          </cell>
          <cell r="D8865">
            <v>431230</v>
          </cell>
          <cell r="E8865" t="str">
            <v>一类</v>
          </cell>
          <cell r="F8865" t="str">
            <v>Y985431230</v>
          </cell>
          <cell r="G8865" t="str">
            <v>黄家堡村-里问村</v>
          </cell>
          <cell r="H8865">
            <v>0</v>
          </cell>
          <cell r="I8865">
            <v>4.777</v>
          </cell>
          <cell r="J8865">
            <v>2.806</v>
          </cell>
        </row>
        <row r="8866">
          <cell r="C8866" t="str">
            <v>通道侗族自治县</v>
          </cell>
          <cell r="D8866">
            <v>431230</v>
          </cell>
          <cell r="E8866" t="str">
            <v>一类</v>
          </cell>
          <cell r="F8866" t="str">
            <v>Y986431230</v>
          </cell>
          <cell r="G8866" t="str">
            <v>坪阳村—横溪村</v>
          </cell>
          <cell r="H8866">
            <v>0</v>
          </cell>
          <cell r="I8866">
            <v>5.082</v>
          </cell>
          <cell r="J8866">
            <v>2.933</v>
          </cell>
        </row>
        <row r="8867">
          <cell r="C8867" t="str">
            <v>通道侗族自治县</v>
          </cell>
          <cell r="D8867">
            <v>431230</v>
          </cell>
          <cell r="E8867" t="str">
            <v>一类</v>
          </cell>
          <cell r="F8867" t="str">
            <v>Y987431230</v>
          </cell>
          <cell r="G8867" t="str">
            <v>石岩-坪水村</v>
          </cell>
          <cell r="H8867">
            <v>0</v>
          </cell>
          <cell r="I8867">
            <v>9.69</v>
          </cell>
          <cell r="J8867">
            <v>9.69</v>
          </cell>
        </row>
        <row r="8868">
          <cell r="C8868" t="str">
            <v>通道侗族自治县</v>
          </cell>
          <cell r="D8868">
            <v>431230</v>
          </cell>
          <cell r="E8868" t="str">
            <v>一类</v>
          </cell>
          <cell r="F8868" t="str">
            <v>Y988431230</v>
          </cell>
          <cell r="G8868" t="str">
            <v>牙屯堡-寨脚村</v>
          </cell>
          <cell r="H8868">
            <v>0</v>
          </cell>
          <cell r="I8868">
            <v>5.708</v>
          </cell>
          <cell r="J8868">
            <v>5.708</v>
          </cell>
        </row>
        <row r="8869">
          <cell r="C8869" t="str">
            <v>通道侗族自治县</v>
          </cell>
          <cell r="D8869">
            <v>431230</v>
          </cell>
          <cell r="E8869" t="str">
            <v>一类</v>
          </cell>
          <cell r="F8869" t="str">
            <v>Y989431230</v>
          </cell>
          <cell r="G8869" t="str">
            <v>肯溪村-肯溪村</v>
          </cell>
          <cell r="H8869">
            <v>0</v>
          </cell>
          <cell r="I8869">
            <v>3.099</v>
          </cell>
          <cell r="J8869">
            <v>3.099</v>
          </cell>
        </row>
        <row r="8870">
          <cell r="C8870" t="str">
            <v>通道侗族自治县</v>
          </cell>
          <cell r="D8870">
            <v>431230</v>
          </cell>
          <cell r="E8870" t="str">
            <v>一类</v>
          </cell>
          <cell r="F8870" t="str">
            <v>Y990431230</v>
          </cell>
          <cell r="G8870" t="str">
            <v>甘溪村-恩科村</v>
          </cell>
          <cell r="H8870">
            <v>0</v>
          </cell>
          <cell r="I8870">
            <v>4.898</v>
          </cell>
          <cell r="J8870">
            <v>4.063</v>
          </cell>
        </row>
        <row r="8871">
          <cell r="C8871" t="str">
            <v>通道侗族自治县</v>
          </cell>
          <cell r="D8871">
            <v>431230</v>
          </cell>
          <cell r="E8871" t="str">
            <v>一类</v>
          </cell>
          <cell r="F8871" t="str">
            <v>Y991431230</v>
          </cell>
          <cell r="G8871" t="str">
            <v>张里村-张里村</v>
          </cell>
          <cell r="H8871">
            <v>0</v>
          </cell>
          <cell r="I8871">
            <v>3.989</v>
          </cell>
          <cell r="J8871">
            <v>3.989</v>
          </cell>
        </row>
        <row r="8872">
          <cell r="C8872" t="str">
            <v>通道侗族自治县</v>
          </cell>
          <cell r="D8872">
            <v>431230</v>
          </cell>
          <cell r="E8872" t="str">
            <v>一类</v>
          </cell>
          <cell r="F8872" t="str">
            <v>Y994431230</v>
          </cell>
          <cell r="G8872" t="str">
            <v>甲江口—半坡</v>
          </cell>
          <cell r="H8872">
            <v>0</v>
          </cell>
          <cell r="I8872">
            <v>5.221</v>
          </cell>
          <cell r="J8872">
            <v>5.221</v>
          </cell>
        </row>
        <row r="8873">
          <cell r="C8873" t="str">
            <v>通道侗族自治县</v>
          </cell>
          <cell r="D8873">
            <v>431230</v>
          </cell>
          <cell r="E8873" t="str">
            <v>一类</v>
          </cell>
          <cell r="F8873" t="str">
            <v>Y995431230</v>
          </cell>
          <cell r="G8873" t="str">
            <v>红香—上团二桥</v>
          </cell>
          <cell r="H8873">
            <v>0</v>
          </cell>
          <cell r="I8873">
            <v>4.566</v>
          </cell>
          <cell r="J8873">
            <v>4.566</v>
          </cell>
        </row>
        <row r="8874">
          <cell r="C8874" t="str">
            <v>通道侗族自治县</v>
          </cell>
          <cell r="D8874">
            <v>431230</v>
          </cell>
          <cell r="E8874" t="str">
            <v>一类</v>
          </cell>
          <cell r="F8874" t="str">
            <v>Y996431230</v>
          </cell>
          <cell r="G8874" t="str">
            <v>瑶门-溪上村</v>
          </cell>
          <cell r="H8874">
            <v>0</v>
          </cell>
          <cell r="I8874">
            <v>8.129</v>
          </cell>
          <cell r="J8874">
            <v>8.129</v>
          </cell>
        </row>
        <row r="8875">
          <cell r="C8875" t="str">
            <v>通道侗族自治县</v>
          </cell>
          <cell r="D8875">
            <v>431230</v>
          </cell>
          <cell r="E8875" t="str">
            <v>一类</v>
          </cell>
          <cell r="F8875" t="str">
            <v>Y997431230</v>
          </cell>
          <cell r="G8875" t="str">
            <v>小水路口-小水村</v>
          </cell>
          <cell r="H8875">
            <v>0</v>
          </cell>
          <cell r="I8875">
            <v>4.13</v>
          </cell>
          <cell r="J8875">
            <v>4.13</v>
          </cell>
        </row>
        <row r="8876">
          <cell r="C8876" t="str">
            <v>通道侗族自治县</v>
          </cell>
          <cell r="D8876">
            <v>431230</v>
          </cell>
          <cell r="E8876" t="str">
            <v>一类</v>
          </cell>
          <cell r="F8876" t="str">
            <v>Y998431230</v>
          </cell>
          <cell r="G8876" t="str">
            <v>里勇—銮塘</v>
          </cell>
          <cell r="H8876">
            <v>0</v>
          </cell>
          <cell r="I8876">
            <v>5.16</v>
          </cell>
          <cell r="J8876">
            <v>5.16</v>
          </cell>
        </row>
        <row r="8877">
          <cell r="C8877" t="str">
            <v>通道侗族自治县</v>
          </cell>
          <cell r="D8877">
            <v>431230</v>
          </cell>
          <cell r="E8877" t="str">
            <v>一类</v>
          </cell>
          <cell r="F8877" t="str">
            <v>Y999431230</v>
          </cell>
          <cell r="G8877" t="str">
            <v>独坡-金坑村</v>
          </cell>
          <cell r="H8877">
            <v>0</v>
          </cell>
          <cell r="I8877">
            <v>6.372</v>
          </cell>
          <cell r="J8877">
            <v>6.372</v>
          </cell>
        </row>
        <row r="8878">
          <cell r="C8878" t="str">
            <v>通道侗族自治县</v>
          </cell>
          <cell r="D8878">
            <v>431230</v>
          </cell>
          <cell r="E8878" t="str">
            <v>一类</v>
          </cell>
          <cell r="F8878" t="str">
            <v>YA02431230</v>
          </cell>
          <cell r="G8878" t="str">
            <v>天坪村-泸溪村</v>
          </cell>
          <cell r="H8878">
            <v>0</v>
          </cell>
          <cell r="I8878">
            <v>6.81</v>
          </cell>
          <cell r="J8878">
            <v>2.491</v>
          </cell>
        </row>
        <row r="8879">
          <cell r="C8879" t="str">
            <v>通道侗族自治县</v>
          </cell>
          <cell r="D8879">
            <v>431230</v>
          </cell>
          <cell r="E8879" t="str">
            <v>一类</v>
          </cell>
          <cell r="F8879" t="str">
            <v>YHL6431230</v>
          </cell>
          <cell r="G8879" t="str">
            <v>江口-沙团</v>
          </cell>
          <cell r="H8879">
            <v>0</v>
          </cell>
          <cell r="I8879">
            <v>11.113</v>
          </cell>
          <cell r="J8879">
            <v>8.195</v>
          </cell>
        </row>
        <row r="8880">
          <cell r="C8880" t="str">
            <v>通道侗族自治县</v>
          </cell>
          <cell r="D8880">
            <v>431230</v>
          </cell>
          <cell r="E8880" t="str">
            <v>一类</v>
          </cell>
          <cell r="F8880" t="str">
            <v>Z092431230</v>
          </cell>
          <cell r="G8880" t="str">
            <v>牙屯堡棉花地—地了</v>
          </cell>
          <cell r="H8880">
            <v>0</v>
          </cell>
          <cell r="I8880">
            <v>3.53</v>
          </cell>
          <cell r="J8880">
            <v>3.53</v>
          </cell>
        </row>
        <row r="8881">
          <cell r="C8881" t="str">
            <v>洪江区小计</v>
          </cell>
        </row>
        <row r="8881">
          <cell r="J8881">
            <v>33.595</v>
          </cell>
        </row>
        <row r="8882">
          <cell r="C8882" t="str">
            <v>洪江区</v>
          </cell>
          <cell r="D8882">
            <v>431281</v>
          </cell>
          <cell r="E8882" t="str">
            <v>二类</v>
          </cell>
          <cell r="F8882" t="str">
            <v>X150431281</v>
          </cell>
          <cell r="G8882" t="str">
            <v>黎桃线</v>
          </cell>
          <cell r="H8882">
            <v>14.33</v>
          </cell>
          <cell r="I8882">
            <v>17.899</v>
          </cell>
          <cell r="J8882">
            <v>3.569</v>
          </cell>
        </row>
        <row r="8883">
          <cell r="C8883" t="str">
            <v>洪江区</v>
          </cell>
          <cell r="D8883">
            <v>431281</v>
          </cell>
          <cell r="E8883" t="str">
            <v>二类</v>
          </cell>
          <cell r="F8883" t="str">
            <v>X151431281</v>
          </cell>
          <cell r="G8883" t="str">
            <v>新店-菖蒲</v>
          </cell>
          <cell r="H8883">
            <v>0</v>
          </cell>
          <cell r="I8883">
            <v>12.481</v>
          </cell>
          <cell r="J8883">
            <v>12.467</v>
          </cell>
        </row>
        <row r="8884">
          <cell r="C8884" t="str">
            <v>洪江区</v>
          </cell>
          <cell r="D8884">
            <v>431281</v>
          </cell>
          <cell r="E8884" t="str">
            <v>二类</v>
          </cell>
          <cell r="F8884" t="str">
            <v>X164431225</v>
          </cell>
          <cell r="G8884" t="str">
            <v>黄茅乡-高椅乡</v>
          </cell>
          <cell r="H8884">
            <v>0.297</v>
          </cell>
          <cell r="I8884">
            <v>4.288</v>
          </cell>
          <cell r="J8884">
            <v>3.991</v>
          </cell>
        </row>
        <row r="8885">
          <cell r="C8885" t="str">
            <v>洪江区</v>
          </cell>
          <cell r="D8885">
            <v>431281</v>
          </cell>
          <cell r="E8885" t="str">
            <v>二类</v>
          </cell>
          <cell r="F8885" t="str">
            <v>Y201431281</v>
          </cell>
          <cell r="G8885" t="str">
            <v>林家溪村-高峰村</v>
          </cell>
          <cell r="H8885">
            <v>0</v>
          </cell>
          <cell r="I8885">
            <v>1.805</v>
          </cell>
          <cell r="J8885">
            <v>1.8</v>
          </cell>
        </row>
        <row r="8886">
          <cell r="C8886" t="str">
            <v>洪江区</v>
          </cell>
          <cell r="D8886">
            <v>431281</v>
          </cell>
          <cell r="E8886" t="str">
            <v>二类</v>
          </cell>
          <cell r="F8886" t="str">
            <v>Y320431281</v>
          </cell>
          <cell r="G8886" t="str">
            <v>纺洪线</v>
          </cell>
          <cell r="H8886">
            <v>0</v>
          </cell>
          <cell r="I8886">
            <v>2.441</v>
          </cell>
          <cell r="J8886">
            <v>2.441</v>
          </cell>
        </row>
        <row r="8887">
          <cell r="C8887" t="str">
            <v>洪江区</v>
          </cell>
          <cell r="D8887">
            <v>431281</v>
          </cell>
          <cell r="E8887" t="str">
            <v>二类</v>
          </cell>
          <cell r="F8887" t="str">
            <v>YZ02431281</v>
          </cell>
          <cell r="G8887" t="str">
            <v>长楠线</v>
          </cell>
          <cell r="H8887">
            <v>0</v>
          </cell>
          <cell r="I8887">
            <v>1.99</v>
          </cell>
          <cell r="J8887">
            <v>1.99</v>
          </cell>
        </row>
        <row r="8888">
          <cell r="C8888" t="str">
            <v>洪江区</v>
          </cell>
          <cell r="D8888">
            <v>431281</v>
          </cell>
          <cell r="E8888" t="str">
            <v>二类</v>
          </cell>
          <cell r="F8888" t="str">
            <v>YZ09431281</v>
          </cell>
          <cell r="G8888" t="str">
            <v>团湾线</v>
          </cell>
          <cell r="H8888">
            <v>0</v>
          </cell>
          <cell r="I8888">
            <v>4.157</v>
          </cell>
          <cell r="J8888">
            <v>4.147</v>
          </cell>
        </row>
        <row r="8889">
          <cell r="C8889" t="str">
            <v>洪江区</v>
          </cell>
          <cell r="D8889">
            <v>431281</v>
          </cell>
          <cell r="E8889" t="str">
            <v>二类</v>
          </cell>
          <cell r="F8889" t="str">
            <v>YZ11431281</v>
          </cell>
          <cell r="G8889" t="str">
            <v>沅对线</v>
          </cell>
          <cell r="H8889">
            <v>0</v>
          </cell>
          <cell r="I8889">
            <v>3.19</v>
          </cell>
          <cell r="J8889">
            <v>3.19</v>
          </cell>
        </row>
        <row r="8890">
          <cell r="C8890" t="str">
            <v>洪江市小计</v>
          </cell>
        </row>
        <row r="8890">
          <cell r="J8890">
            <v>632.983</v>
          </cell>
        </row>
        <row r="8891">
          <cell r="C8891" t="str">
            <v>洪江市</v>
          </cell>
          <cell r="D8891">
            <v>431281</v>
          </cell>
          <cell r="E8891" t="str">
            <v>二类</v>
          </cell>
          <cell r="F8891" t="str">
            <v>C002431281</v>
          </cell>
          <cell r="G8891" t="str">
            <v>隘上-羊皮洞</v>
          </cell>
          <cell r="H8891">
            <v>0</v>
          </cell>
          <cell r="I8891">
            <v>7.075</v>
          </cell>
          <cell r="J8891">
            <v>7.075</v>
          </cell>
        </row>
        <row r="8892">
          <cell r="C8892" t="str">
            <v>洪江市</v>
          </cell>
          <cell r="D8892">
            <v>431281</v>
          </cell>
          <cell r="E8892" t="str">
            <v>二类</v>
          </cell>
          <cell r="F8892" t="str">
            <v>CF12431281</v>
          </cell>
          <cell r="G8892" t="str">
            <v>则周线</v>
          </cell>
          <cell r="H8892">
            <v>24.083</v>
          </cell>
          <cell r="I8892">
            <v>27.454</v>
          </cell>
          <cell r="J8892">
            <v>3.371</v>
          </cell>
        </row>
        <row r="8893">
          <cell r="C8893" t="str">
            <v>洪江市</v>
          </cell>
          <cell r="D8893">
            <v>431281</v>
          </cell>
          <cell r="E8893" t="str">
            <v>二类</v>
          </cell>
          <cell r="F8893" t="str">
            <v>C004431281</v>
          </cell>
          <cell r="G8893" t="str">
            <v>岩浆线</v>
          </cell>
          <cell r="H8893">
            <v>0</v>
          </cell>
          <cell r="I8893">
            <v>2.155</v>
          </cell>
          <cell r="J8893">
            <v>1.805</v>
          </cell>
        </row>
        <row r="8894">
          <cell r="C8894" t="str">
            <v>洪江市</v>
          </cell>
          <cell r="D8894">
            <v>431281</v>
          </cell>
          <cell r="E8894" t="str">
            <v>二类</v>
          </cell>
          <cell r="F8894" t="str">
            <v>C009431281</v>
          </cell>
          <cell r="G8894" t="str">
            <v>高井线</v>
          </cell>
          <cell r="H8894">
            <v>0</v>
          </cell>
          <cell r="I8894">
            <v>6.836</v>
          </cell>
          <cell r="J8894">
            <v>6.836</v>
          </cell>
        </row>
        <row r="8895">
          <cell r="C8895" t="str">
            <v>洪江市</v>
          </cell>
          <cell r="D8895">
            <v>431281</v>
          </cell>
          <cell r="E8895" t="str">
            <v>二类</v>
          </cell>
          <cell r="F8895" t="str">
            <v>C012431281</v>
          </cell>
          <cell r="G8895" t="str">
            <v>两上线</v>
          </cell>
          <cell r="H8895">
            <v>0</v>
          </cell>
          <cell r="I8895">
            <v>3.419</v>
          </cell>
          <cell r="J8895">
            <v>3.419</v>
          </cell>
        </row>
        <row r="8896">
          <cell r="C8896" t="str">
            <v>洪江市</v>
          </cell>
          <cell r="D8896">
            <v>431281</v>
          </cell>
          <cell r="E8896" t="str">
            <v>二类</v>
          </cell>
          <cell r="F8896" t="str">
            <v>C013431281</v>
          </cell>
          <cell r="G8896" t="str">
            <v>杉龙线</v>
          </cell>
          <cell r="H8896">
            <v>0</v>
          </cell>
          <cell r="I8896">
            <v>4.141</v>
          </cell>
          <cell r="J8896">
            <v>4.141</v>
          </cell>
        </row>
        <row r="8897">
          <cell r="C8897" t="str">
            <v>洪江市</v>
          </cell>
          <cell r="D8897">
            <v>431281</v>
          </cell>
          <cell r="E8897" t="str">
            <v>二类</v>
          </cell>
          <cell r="F8897" t="str">
            <v>C014431281</v>
          </cell>
          <cell r="G8897" t="str">
            <v>八草线</v>
          </cell>
          <cell r="H8897">
            <v>0</v>
          </cell>
          <cell r="I8897">
            <v>6.99</v>
          </cell>
          <cell r="J8897">
            <v>6.454</v>
          </cell>
        </row>
        <row r="8898">
          <cell r="C8898" t="str">
            <v>洪江市</v>
          </cell>
          <cell r="D8898">
            <v>431281</v>
          </cell>
          <cell r="E8898" t="str">
            <v>二类</v>
          </cell>
          <cell r="F8898" t="str">
            <v>C015431281</v>
          </cell>
          <cell r="G8898" t="str">
            <v>草两线</v>
          </cell>
          <cell r="H8898">
            <v>0</v>
          </cell>
          <cell r="I8898">
            <v>2.988</v>
          </cell>
          <cell r="J8898">
            <v>2.988</v>
          </cell>
        </row>
        <row r="8899">
          <cell r="C8899" t="str">
            <v>洪江市</v>
          </cell>
          <cell r="D8899">
            <v>431281</v>
          </cell>
          <cell r="E8899" t="str">
            <v>二类</v>
          </cell>
          <cell r="F8899" t="str">
            <v>C016431281</v>
          </cell>
          <cell r="G8899" t="str">
            <v>桥金线</v>
          </cell>
          <cell r="H8899">
            <v>0</v>
          </cell>
          <cell r="I8899">
            <v>5.077</v>
          </cell>
          <cell r="J8899">
            <v>5.077</v>
          </cell>
        </row>
        <row r="8900">
          <cell r="C8900" t="str">
            <v>洪江市</v>
          </cell>
          <cell r="D8900">
            <v>431281</v>
          </cell>
          <cell r="E8900" t="str">
            <v>二类</v>
          </cell>
          <cell r="F8900" t="str">
            <v>C017431281</v>
          </cell>
          <cell r="G8900" t="str">
            <v>野青线</v>
          </cell>
          <cell r="H8900">
            <v>0</v>
          </cell>
          <cell r="I8900">
            <v>7.425</v>
          </cell>
          <cell r="J8900">
            <v>7.425</v>
          </cell>
        </row>
        <row r="8901">
          <cell r="C8901" t="str">
            <v>洪江市</v>
          </cell>
          <cell r="D8901">
            <v>431281</v>
          </cell>
          <cell r="E8901" t="str">
            <v>二类</v>
          </cell>
          <cell r="F8901" t="str">
            <v>C018431281</v>
          </cell>
          <cell r="G8901" t="str">
            <v>大笙线</v>
          </cell>
          <cell r="H8901">
            <v>0</v>
          </cell>
          <cell r="I8901">
            <v>8.609</v>
          </cell>
          <cell r="J8901">
            <v>3.493</v>
          </cell>
        </row>
        <row r="8902">
          <cell r="C8902" t="str">
            <v>洪江市</v>
          </cell>
          <cell r="D8902">
            <v>431281</v>
          </cell>
          <cell r="E8902" t="str">
            <v>二类</v>
          </cell>
          <cell r="F8902" t="str">
            <v>C021431281</v>
          </cell>
          <cell r="G8902" t="str">
            <v>铁小线</v>
          </cell>
          <cell r="H8902">
            <v>0</v>
          </cell>
          <cell r="I8902">
            <v>6.203</v>
          </cell>
          <cell r="J8902">
            <v>6.203</v>
          </cell>
        </row>
        <row r="8903">
          <cell r="C8903" t="str">
            <v>洪江市</v>
          </cell>
          <cell r="D8903">
            <v>431281</v>
          </cell>
          <cell r="E8903" t="str">
            <v>二类</v>
          </cell>
          <cell r="F8903" t="str">
            <v>C022431281</v>
          </cell>
          <cell r="G8903" t="str">
            <v>大高线</v>
          </cell>
          <cell r="H8903">
            <v>0</v>
          </cell>
          <cell r="I8903">
            <v>5.115</v>
          </cell>
          <cell r="J8903">
            <v>5.115</v>
          </cell>
        </row>
        <row r="8904">
          <cell r="C8904" t="str">
            <v>洪江市</v>
          </cell>
          <cell r="D8904">
            <v>431281</v>
          </cell>
          <cell r="E8904" t="str">
            <v>二类</v>
          </cell>
          <cell r="F8904" t="str">
            <v>C023431281</v>
          </cell>
          <cell r="G8904" t="str">
            <v>芭沈线</v>
          </cell>
          <cell r="H8904">
            <v>0</v>
          </cell>
          <cell r="I8904">
            <v>2.645</v>
          </cell>
          <cell r="J8904">
            <v>2.645</v>
          </cell>
        </row>
        <row r="8905">
          <cell r="C8905" t="str">
            <v>洪江市</v>
          </cell>
          <cell r="D8905">
            <v>431281</v>
          </cell>
          <cell r="E8905" t="str">
            <v>二类</v>
          </cell>
          <cell r="F8905" t="str">
            <v>C024431281</v>
          </cell>
          <cell r="G8905" t="str">
            <v>白毛线</v>
          </cell>
          <cell r="H8905">
            <v>0</v>
          </cell>
          <cell r="I8905">
            <v>6.164</v>
          </cell>
          <cell r="J8905">
            <v>6.164</v>
          </cell>
        </row>
        <row r="8906">
          <cell r="C8906" t="str">
            <v>洪江市</v>
          </cell>
          <cell r="D8906">
            <v>431281</v>
          </cell>
          <cell r="E8906" t="str">
            <v>二类</v>
          </cell>
          <cell r="F8906" t="str">
            <v>C025431281</v>
          </cell>
          <cell r="G8906" t="str">
            <v>新小线</v>
          </cell>
          <cell r="H8906">
            <v>0</v>
          </cell>
          <cell r="I8906">
            <v>4.55</v>
          </cell>
          <cell r="J8906">
            <v>4.55</v>
          </cell>
        </row>
        <row r="8907">
          <cell r="C8907" t="str">
            <v>洪江市</v>
          </cell>
          <cell r="D8907">
            <v>431281</v>
          </cell>
          <cell r="E8907" t="str">
            <v>二类</v>
          </cell>
          <cell r="F8907" t="str">
            <v>C026431281</v>
          </cell>
          <cell r="G8907" t="str">
            <v>分沙线</v>
          </cell>
          <cell r="H8907">
            <v>0</v>
          </cell>
          <cell r="I8907">
            <v>3.6</v>
          </cell>
          <cell r="J8907">
            <v>3.6</v>
          </cell>
        </row>
        <row r="8908">
          <cell r="C8908" t="str">
            <v>洪江市</v>
          </cell>
          <cell r="D8908">
            <v>431281</v>
          </cell>
          <cell r="E8908" t="str">
            <v>二类</v>
          </cell>
          <cell r="F8908" t="str">
            <v>C028431281</v>
          </cell>
          <cell r="G8908" t="str">
            <v>竹溪线</v>
          </cell>
          <cell r="H8908">
            <v>0</v>
          </cell>
          <cell r="I8908">
            <v>3.982</v>
          </cell>
          <cell r="J8908">
            <v>3.982</v>
          </cell>
        </row>
        <row r="8909">
          <cell r="C8909" t="str">
            <v>洪江市</v>
          </cell>
          <cell r="D8909">
            <v>431281</v>
          </cell>
          <cell r="E8909" t="str">
            <v>二类</v>
          </cell>
          <cell r="F8909" t="str">
            <v>C029431281</v>
          </cell>
          <cell r="G8909" t="str">
            <v>牛石线</v>
          </cell>
          <cell r="H8909">
            <v>0</v>
          </cell>
          <cell r="I8909">
            <v>3.644</v>
          </cell>
          <cell r="J8909">
            <v>3.644</v>
          </cell>
        </row>
        <row r="8910">
          <cell r="C8910" t="str">
            <v>洪江市</v>
          </cell>
          <cell r="D8910">
            <v>431281</v>
          </cell>
          <cell r="E8910" t="str">
            <v>二类</v>
          </cell>
          <cell r="F8910" t="str">
            <v>C035431281</v>
          </cell>
          <cell r="G8910" t="str">
            <v>深深线</v>
          </cell>
          <cell r="H8910">
            <v>0</v>
          </cell>
          <cell r="I8910">
            <v>0.298</v>
          </cell>
          <cell r="J8910">
            <v>0.298</v>
          </cell>
        </row>
        <row r="8911">
          <cell r="C8911" t="str">
            <v>洪江市</v>
          </cell>
          <cell r="D8911">
            <v>431281</v>
          </cell>
          <cell r="E8911" t="str">
            <v>二类</v>
          </cell>
          <cell r="F8911" t="str">
            <v>C039431281</v>
          </cell>
          <cell r="G8911" t="str">
            <v>风小线</v>
          </cell>
          <cell r="H8911">
            <v>0</v>
          </cell>
          <cell r="I8911">
            <v>6.759</v>
          </cell>
          <cell r="J8911">
            <v>6.759</v>
          </cell>
        </row>
        <row r="8912">
          <cell r="C8912" t="str">
            <v>洪江市</v>
          </cell>
          <cell r="D8912">
            <v>431281</v>
          </cell>
          <cell r="E8912" t="str">
            <v>二类</v>
          </cell>
          <cell r="F8912" t="str">
            <v>C040431281</v>
          </cell>
          <cell r="G8912" t="str">
            <v>龙黄线</v>
          </cell>
          <cell r="H8912">
            <v>0</v>
          </cell>
          <cell r="I8912">
            <v>5.416</v>
          </cell>
          <cell r="J8912">
            <v>5.416</v>
          </cell>
        </row>
        <row r="8913">
          <cell r="C8913" t="str">
            <v>洪江市</v>
          </cell>
          <cell r="D8913">
            <v>431281</v>
          </cell>
          <cell r="E8913" t="str">
            <v>二类</v>
          </cell>
          <cell r="F8913" t="str">
            <v>C042431281</v>
          </cell>
          <cell r="G8913" t="str">
            <v>界车线</v>
          </cell>
          <cell r="H8913">
            <v>0</v>
          </cell>
          <cell r="I8913">
            <v>3.876</v>
          </cell>
          <cell r="J8913">
            <v>3.876</v>
          </cell>
        </row>
        <row r="8914">
          <cell r="C8914" t="str">
            <v>洪江市</v>
          </cell>
          <cell r="D8914">
            <v>431281</v>
          </cell>
          <cell r="E8914" t="str">
            <v>二类</v>
          </cell>
          <cell r="F8914" t="str">
            <v>C045431281</v>
          </cell>
          <cell r="G8914" t="str">
            <v>坳水线</v>
          </cell>
          <cell r="H8914">
            <v>0</v>
          </cell>
          <cell r="I8914">
            <v>7.545</v>
          </cell>
          <cell r="J8914">
            <v>7.545</v>
          </cell>
        </row>
        <row r="8915">
          <cell r="C8915" t="str">
            <v>洪江市</v>
          </cell>
          <cell r="D8915">
            <v>431281</v>
          </cell>
          <cell r="E8915" t="str">
            <v>二类</v>
          </cell>
          <cell r="F8915" t="str">
            <v>C047431281</v>
          </cell>
          <cell r="G8915" t="str">
            <v>水陶线</v>
          </cell>
          <cell r="H8915">
            <v>0</v>
          </cell>
          <cell r="I8915">
            <v>7.473</v>
          </cell>
          <cell r="J8915">
            <v>7.473</v>
          </cell>
        </row>
        <row r="8916">
          <cell r="C8916" t="str">
            <v>洪江市</v>
          </cell>
          <cell r="D8916">
            <v>431281</v>
          </cell>
          <cell r="E8916" t="str">
            <v>二类</v>
          </cell>
          <cell r="F8916" t="str">
            <v>C048431281</v>
          </cell>
          <cell r="G8916" t="str">
            <v>重高线</v>
          </cell>
          <cell r="H8916">
            <v>0</v>
          </cell>
          <cell r="I8916">
            <v>4.561</v>
          </cell>
          <cell r="J8916">
            <v>4.561</v>
          </cell>
        </row>
        <row r="8917">
          <cell r="C8917" t="str">
            <v>洪江市</v>
          </cell>
          <cell r="D8917">
            <v>431281</v>
          </cell>
          <cell r="E8917" t="str">
            <v>二类</v>
          </cell>
          <cell r="F8917" t="str">
            <v>C049431281</v>
          </cell>
          <cell r="G8917" t="str">
            <v>平翁线</v>
          </cell>
          <cell r="H8917">
            <v>0</v>
          </cell>
          <cell r="I8917">
            <v>4.25</v>
          </cell>
          <cell r="J8917">
            <v>1.688</v>
          </cell>
        </row>
        <row r="8918">
          <cell r="C8918" t="str">
            <v>洪江市</v>
          </cell>
          <cell r="D8918">
            <v>431281</v>
          </cell>
          <cell r="E8918" t="str">
            <v>二类</v>
          </cell>
          <cell r="F8918" t="str">
            <v>C054431281</v>
          </cell>
          <cell r="G8918" t="str">
            <v>黄空线</v>
          </cell>
          <cell r="H8918">
            <v>0</v>
          </cell>
          <cell r="I8918">
            <v>5.047</v>
          </cell>
          <cell r="J8918">
            <v>5.047</v>
          </cell>
        </row>
        <row r="8919">
          <cell r="C8919" t="str">
            <v>洪江市</v>
          </cell>
          <cell r="D8919">
            <v>431281</v>
          </cell>
          <cell r="E8919" t="str">
            <v>二类</v>
          </cell>
          <cell r="F8919" t="str">
            <v>C055431281</v>
          </cell>
          <cell r="G8919" t="str">
            <v>牛岩线</v>
          </cell>
          <cell r="H8919">
            <v>0</v>
          </cell>
          <cell r="I8919">
            <v>2.054</v>
          </cell>
          <cell r="J8919">
            <v>2.054</v>
          </cell>
        </row>
        <row r="8920">
          <cell r="C8920" t="str">
            <v>洪江市</v>
          </cell>
          <cell r="D8920">
            <v>431281</v>
          </cell>
          <cell r="E8920" t="str">
            <v>二类</v>
          </cell>
          <cell r="F8920" t="str">
            <v>C065431281</v>
          </cell>
          <cell r="G8920" t="str">
            <v>溶溪电站-早禾冲</v>
          </cell>
          <cell r="H8920">
            <v>0</v>
          </cell>
          <cell r="I8920">
            <v>3.494</v>
          </cell>
          <cell r="J8920">
            <v>3.494</v>
          </cell>
        </row>
        <row r="8921">
          <cell r="C8921" t="str">
            <v>洪江市</v>
          </cell>
          <cell r="D8921">
            <v>431281</v>
          </cell>
          <cell r="E8921" t="str">
            <v>二类</v>
          </cell>
          <cell r="F8921" t="str">
            <v>C067431281</v>
          </cell>
          <cell r="G8921" t="str">
            <v>禾大线</v>
          </cell>
          <cell r="H8921">
            <v>0</v>
          </cell>
          <cell r="I8921">
            <v>4.76</v>
          </cell>
          <cell r="J8921">
            <v>4.76</v>
          </cell>
        </row>
        <row r="8922">
          <cell r="C8922" t="str">
            <v>洪江市</v>
          </cell>
          <cell r="D8922">
            <v>431281</v>
          </cell>
          <cell r="E8922" t="str">
            <v>二类</v>
          </cell>
          <cell r="F8922" t="str">
            <v>C070431281</v>
          </cell>
          <cell r="G8922" t="str">
            <v>海富线</v>
          </cell>
          <cell r="H8922">
            <v>0</v>
          </cell>
          <cell r="I8922">
            <v>1.087</v>
          </cell>
          <cell r="J8922">
            <v>1.087</v>
          </cell>
        </row>
        <row r="8923">
          <cell r="C8923" t="str">
            <v>洪江市</v>
          </cell>
          <cell r="D8923">
            <v>431281</v>
          </cell>
          <cell r="E8923" t="str">
            <v>二类</v>
          </cell>
          <cell r="F8923" t="str">
            <v>C072431281</v>
          </cell>
          <cell r="G8923" t="str">
            <v>黔沅线</v>
          </cell>
          <cell r="H8923">
            <v>0</v>
          </cell>
          <cell r="I8923">
            <v>2.315</v>
          </cell>
          <cell r="J8923">
            <v>2.315</v>
          </cell>
        </row>
        <row r="8924">
          <cell r="C8924" t="str">
            <v>洪江市</v>
          </cell>
          <cell r="D8924">
            <v>431281</v>
          </cell>
          <cell r="E8924" t="str">
            <v>二类</v>
          </cell>
          <cell r="F8924" t="str">
            <v>C078431281</v>
          </cell>
          <cell r="G8924" t="str">
            <v>先大线</v>
          </cell>
          <cell r="H8924">
            <v>0</v>
          </cell>
          <cell r="I8924">
            <v>3.704</v>
          </cell>
          <cell r="J8924">
            <v>3.704</v>
          </cell>
        </row>
        <row r="8925">
          <cell r="C8925" t="str">
            <v>洪江市</v>
          </cell>
          <cell r="D8925">
            <v>431281</v>
          </cell>
          <cell r="E8925" t="str">
            <v>二类</v>
          </cell>
          <cell r="F8925" t="str">
            <v>C079431281</v>
          </cell>
          <cell r="G8925" t="str">
            <v>青山坳-龙家堰</v>
          </cell>
          <cell r="H8925">
            <v>0</v>
          </cell>
          <cell r="I8925">
            <v>5.346</v>
          </cell>
          <cell r="J8925">
            <v>5.347</v>
          </cell>
        </row>
        <row r="8926">
          <cell r="C8926" t="str">
            <v>洪江市</v>
          </cell>
          <cell r="D8926">
            <v>431281</v>
          </cell>
          <cell r="E8926" t="str">
            <v>二类</v>
          </cell>
          <cell r="F8926" t="str">
            <v>C081431281</v>
          </cell>
          <cell r="G8926" t="str">
            <v>大毛线</v>
          </cell>
          <cell r="H8926">
            <v>0</v>
          </cell>
          <cell r="I8926">
            <v>4.497</v>
          </cell>
          <cell r="J8926">
            <v>4.497</v>
          </cell>
        </row>
        <row r="8927">
          <cell r="C8927" t="str">
            <v>洪江市</v>
          </cell>
          <cell r="D8927">
            <v>431281</v>
          </cell>
          <cell r="E8927" t="str">
            <v>二类</v>
          </cell>
          <cell r="F8927" t="str">
            <v>C082431281</v>
          </cell>
          <cell r="G8927" t="str">
            <v>剪大线</v>
          </cell>
          <cell r="H8927">
            <v>0</v>
          </cell>
          <cell r="I8927">
            <v>3.4</v>
          </cell>
          <cell r="J8927">
            <v>3.4</v>
          </cell>
        </row>
        <row r="8928">
          <cell r="C8928" t="str">
            <v>洪江市</v>
          </cell>
          <cell r="D8928">
            <v>431281</v>
          </cell>
          <cell r="E8928" t="str">
            <v>二类</v>
          </cell>
          <cell r="F8928" t="str">
            <v>C083431281</v>
          </cell>
          <cell r="G8928" t="str">
            <v>周梓线</v>
          </cell>
          <cell r="H8928">
            <v>0</v>
          </cell>
          <cell r="I8928">
            <v>2.586</v>
          </cell>
          <cell r="J8928">
            <v>2.586</v>
          </cell>
        </row>
        <row r="8929">
          <cell r="C8929" t="str">
            <v>洪江市</v>
          </cell>
          <cell r="D8929">
            <v>431281</v>
          </cell>
          <cell r="E8929" t="str">
            <v>二类</v>
          </cell>
          <cell r="F8929" t="str">
            <v>C086431281</v>
          </cell>
          <cell r="G8929" t="str">
            <v>坝梅线</v>
          </cell>
          <cell r="H8929">
            <v>0</v>
          </cell>
          <cell r="I8929">
            <v>2.314</v>
          </cell>
          <cell r="J8929">
            <v>2.314</v>
          </cell>
        </row>
        <row r="8930">
          <cell r="C8930" t="str">
            <v>洪江市</v>
          </cell>
          <cell r="D8930">
            <v>431281</v>
          </cell>
          <cell r="E8930" t="str">
            <v>二类</v>
          </cell>
          <cell r="F8930" t="str">
            <v>C088431281</v>
          </cell>
          <cell r="G8930" t="str">
            <v>三大线</v>
          </cell>
          <cell r="H8930">
            <v>0</v>
          </cell>
          <cell r="I8930">
            <v>4.1</v>
          </cell>
          <cell r="J8930">
            <v>4.1</v>
          </cell>
        </row>
        <row r="8931">
          <cell r="C8931" t="str">
            <v>洪江市</v>
          </cell>
          <cell r="D8931">
            <v>431281</v>
          </cell>
          <cell r="E8931" t="str">
            <v>二类</v>
          </cell>
          <cell r="F8931" t="str">
            <v>C091431281</v>
          </cell>
          <cell r="G8931" t="str">
            <v>梯水线</v>
          </cell>
          <cell r="H8931">
            <v>0</v>
          </cell>
          <cell r="I8931">
            <v>3.589</v>
          </cell>
          <cell r="J8931">
            <v>3.589</v>
          </cell>
        </row>
        <row r="8932">
          <cell r="C8932" t="str">
            <v>洪江市</v>
          </cell>
          <cell r="D8932">
            <v>431281</v>
          </cell>
          <cell r="E8932" t="str">
            <v>二类</v>
          </cell>
          <cell r="F8932" t="str">
            <v>C095431281</v>
          </cell>
          <cell r="G8932" t="str">
            <v>王平线</v>
          </cell>
          <cell r="H8932">
            <v>0</v>
          </cell>
          <cell r="I8932">
            <v>7.439</v>
          </cell>
          <cell r="J8932">
            <v>7.44</v>
          </cell>
        </row>
        <row r="8933">
          <cell r="C8933" t="str">
            <v>洪江市</v>
          </cell>
          <cell r="D8933">
            <v>431281</v>
          </cell>
          <cell r="E8933" t="str">
            <v>二类</v>
          </cell>
          <cell r="F8933" t="str">
            <v>C100431281</v>
          </cell>
          <cell r="G8933" t="str">
            <v>城西-电杆厂</v>
          </cell>
          <cell r="H8933">
            <v>0</v>
          </cell>
          <cell r="I8933">
            <v>3.458</v>
          </cell>
          <cell r="J8933">
            <v>3.457</v>
          </cell>
        </row>
        <row r="8934">
          <cell r="C8934" t="str">
            <v>洪江市</v>
          </cell>
          <cell r="D8934">
            <v>431281</v>
          </cell>
          <cell r="E8934" t="str">
            <v>二类</v>
          </cell>
          <cell r="F8934" t="str">
            <v>C101431281</v>
          </cell>
          <cell r="G8934" t="str">
            <v>十松线</v>
          </cell>
          <cell r="H8934">
            <v>0</v>
          </cell>
          <cell r="I8934">
            <v>10.521</v>
          </cell>
          <cell r="J8934">
            <v>10.521</v>
          </cell>
        </row>
        <row r="8935">
          <cell r="C8935" t="str">
            <v>洪江市</v>
          </cell>
          <cell r="D8935">
            <v>431281</v>
          </cell>
          <cell r="E8935" t="str">
            <v>二类</v>
          </cell>
          <cell r="F8935" t="str">
            <v>C102431281</v>
          </cell>
          <cell r="G8935" t="str">
            <v>红旗桥-土路溪</v>
          </cell>
          <cell r="H8935">
            <v>0</v>
          </cell>
          <cell r="I8935">
            <v>5.779</v>
          </cell>
          <cell r="J8935">
            <v>5.775</v>
          </cell>
        </row>
        <row r="8936">
          <cell r="C8936" t="str">
            <v>洪江市</v>
          </cell>
          <cell r="D8936">
            <v>431281</v>
          </cell>
          <cell r="E8936" t="str">
            <v>二类</v>
          </cell>
          <cell r="F8936" t="str">
            <v>C103431281</v>
          </cell>
          <cell r="G8936" t="str">
            <v>懒古线</v>
          </cell>
          <cell r="H8936">
            <v>0</v>
          </cell>
          <cell r="I8936">
            <v>2.923</v>
          </cell>
          <cell r="J8936">
            <v>2.923</v>
          </cell>
        </row>
        <row r="8937">
          <cell r="C8937" t="str">
            <v>洪江市</v>
          </cell>
          <cell r="D8937">
            <v>431281</v>
          </cell>
          <cell r="E8937" t="str">
            <v>二类</v>
          </cell>
          <cell r="F8937" t="str">
            <v>C106431281</v>
          </cell>
          <cell r="G8937" t="str">
            <v>里赤线</v>
          </cell>
          <cell r="H8937">
            <v>0</v>
          </cell>
          <cell r="I8937">
            <v>5.045</v>
          </cell>
          <cell r="J8937">
            <v>5.045</v>
          </cell>
        </row>
        <row r="8938">
          <cell r="C8938" t="str">
            <v>洪江市</v>
          </cell>
          <cell r="D8938">
            <v>431281</v>
          </cell>
          <cell r="E8938" t="str">
            <v>二类</v>
          </cell>
          <cell r="F8938" t="str">
            <v>C108431281</v>
          </cell>
          <cell r="G8938" t="str">
            <v>坳冷线</v>
          </cell>
          <cell r="H8938">
            <v>0</v>
          </cell>
          <cell r="I8938">
            <v>3.168</v>
          </cell>
          <cell r="J8938">
            <v>3.168</v>
          </cell>
        </row>
        <row r="8939">
          <cell r="C8939" t="str">
            <v>洪江市</v>
          </cell>
          <cell r="D8939">
            <v>431281</v>
          </cell>
          <cell r="E8939" t="str">
            <v>二类</v>
          </cell>
          <cell r="F8939" t="str">
            <v>C109431281</v>
          </cell>
          <cell r="G8939" t="str">
            <v>楠色线</v>
          </cell>
          <cell r="H8939">
            <v>0</v>
          </cell>
          <cell r="I8939">
            <v>1.976</v>
          </cell>
          <cell r="J8939">
            <v>1.976</v>
          </cell>
        </row>
        <row r="8940">
          <cell r="C8940" t="str">
            <v>洪江市</v>
          </cell>
          <cell r="D8940">
            <v>431281</v>
          </cell>
          <cell r="E8940" t="str">
            <v>二类</v>
          </cell>
          <cell r="F8940" t="str">
            <v>C120431281</v>
          </cell>
          <cell r="G8940" t="str">
            <v>桐高线</v>
          </cell>
          <cell r="H8940">
            <v>0</v>
          </cell>
          <cell r="I8940">
            <v>2.663</v>
          </cell>
          <cell r="J8940">
            <v>2.663</v>
          </cell>
        </row>
        <row r="8941">
          <cell r="C8941" t="str">
            <v>洪江市</v>
          </cell>
          <cell r="D8941">
            <v>431281</v>
          </cell>
          <cell r="E8941" t="str">
            <v>二类</v>
          </cell>
          <cell r="F8941" t="str">
            <v>C122431281</v>
          </cell>
          <cell r="G8941" t="str">
            <v>山新线</v>
          </cell>
          <cell r="H8941">
            <v>0</v>
          </cell>
          <cell r="I8941">
            <v>5.043</v>
          </cell>
          <cell r="J8941">
            <v>5.043</v>
          </cell>
        </row>
        <row r="8942">
          <cell r="C8942" t="str">
            <v>洪江市</v>
          </cell>
          <cell r="D8942">
            <v>431281</v>
          </cell>
          <cell r="E8942" t="str">
            <v>二类</v>
          </cell>
          <cell r="F8942" t="str">
            <v>C125431281</v>
          </cell>
          <cell r="G8942" t="str">
            <v>先朱线</v>
          </cell>
          <cell r="H8942">
            <v>0</v>
          </cell>
          <cell r="I8942">
            <v>6.649</v>
          </cell>
          <cell r="J8942">
            <v>6.649</v>
          </cell>
        </row>
        <row r="8943">
          <cell r="C8943" t="str">
            <v>洪江市</v>
          </cell>
          <cell r="D8943">
            <v>431281</v>
          </cell>
          <cell r="E8943" t="str">
            <v>二类</v>
          </cell>
          <cell r="F8943" t="str">
            <v>C127431281</v>
          </cell>
          <cell r="G8943" t="str">
            <v>小塘线</v>
          </cell>
          <cell r="H8943">
            <v>0</v>
          </cell>
          <cell r="I8943">
            <v>3.345</v>
          </cell>
          <cell r="J8943">
            <v>3.345</v>
          </cell>
        </row>
        <row r="8944">
          <cell r="C8944" t="str">
            <v>洪江市</v>
          </cell>
          <cell r="D8944">
            <v>431281</v>
          </cell>
          <cell r="E8944" t="str">
            <v>二类</v>
          </cell>
          <cell r="F8944" t="str">
            <v>C134431281</v>
          </cell>
          <cell r="G8944" t="str">
            <v>塘塘线</v>
          </cell>
          <cell r="H8944">
            <v>0</v>
          </cell>
          <cell r="I8944">
            <v>7.922</v>
          </cell>
          <cell r="J8944">
            <v>7.922</v>
          </cell>
        </row>
        <row r="8945">
          <cell r="C8945" t="str">
            <v>洪江市</v>
          </cell>
          <cell r="D8945">
            <v>431281</v>
          </cell>
          <cell r="E8945" t="str">
            <v>二类</v>
          </cell>
          <cell r="F8945" t="str">
            <v>C141431281</v>
          </cell>
          <cell r="G8945" t="str">
            <v>码头至蓑衣田</v>
          </cell>
          <cell r="H8945">
            <v>0</v>
          </cell>
          <cell r="I8945">
            <v>3.757</v>
          </cell>
          <cell r="J8945">
            <v>3.757</v>
          </cell>
        </row>
        <row r="8946">
          <cell r="C8946" t="str">
            <v>洪江市</v>
          </cell>
          <cell r="D8946">
            <v>431281</v>
          </cell>
          <cell r="E8946" t="str">
            <v>二类</v>
          </cell>
          <cell r="F8946" t="str">
            <v>C150431281</v>
          </cell>
          <cell r="G8946" t="str">
            <v>分仁线</v>
          </cell>
          <cell r="H8946">
            <v>0</v>
          </cell>
          <cell r="I8946">
            <v>1.623</v>
          </cell>
          <cell r="J8946">
            <v>1.621</v>
          </cell>
        </row>
        <row r="8947">
          <cell r="C8947" t="str">
            <v>洪江市</v>
          </cell>
          <cell r="D8947">
            <v>431281</v>
          </cell>
          <cell r="E8947" t="str">
            <v>二类</v>
          </cell>
          <cell r="F8947" t="str">
            <v>C151431281</v>
          </cell>
          <cell r="G8947" t="str">
            <v>坳下线</v>
          </cell>
          <cell r="H8947">
            <v>0</v>
          </cell>
          <cell r="I8947">
            <v>4.392</v>
          </cell>
          <cell r="J8947">
            <v>4.392</v>
          </cell>
        </row>
        <row r="8948">
          <cell r="C8948" t="str">
            <v>洪江市</v>
          </cell>
          <cell r="D8948">
            <v>431281</v>
          </cell>
          <cell r="E8948" t="str">
            <v>二类</v>
          </cell>
          <cell r="F8948" t="str">
            <v>C153431281</v>
          </cell>
          <cell r="G8948" t="str">
            <v>牛叉线</v>
          </cell>
          <cell r="H8948">
            <v>0</v>
          </cell>
          <cell r="I8948">
            <v>3.497</v>
          </cell>
          <cell r="J8948">
            <v>3.032</v>
          </cell>
        </row>
        <row r="8949">
          <cell r="C8949" t="str">
            <v>洪江市</v>
          </cell>
          <cell r="D8949">
            <v>431281</v>
          </cell>
          <cell r="E8949" t="str">
            <v>二类</v>
          </cell>
          <cell r="F8949" t="str">
            <v>C156431281</v>
          </cell>
          <cell r="G8949" t="str">
            <v>大深线</v>
          </cell>
          <cell r="H8949">
            <v>0</v>
          </cell>
          <cell r="I8949">
            <v>4.994</v>
          </cell>
          <cell r="J8949">
            <v>4.994</v>
          </cell>
        </row>
        <row r="8950">
          <cell r="C8950" t="str">
            <v>洪江市</v>
          </cell>
          <cell r="D8950">
            <v>431281</v>
          </cell>
          <cell r="E8950" t="str">
            <v>二类</v>
          </cell>
          <cell r="F8950" t="str">
            <v>C47B431281</v>
          </cell>
          <cell r="G8950" t="str">
            <v>叉四线</v>
          </cell>
          <cell r="H8950">
            <v>0</v>
          </cell>
          <cell r="I8950">
            <v>0.901</v>
          </cell>
          <cell r="J8950">
            <v>0.718</v>
          </cell>
        </row>
        <row r="8951">
          <cell r="C8951" t="str">
            <v>洪江市</v>
          </cell>
          <cell r="D8951">
            <v>431281</v>
          </cell>
          <cell r="E8951" t="str">
            <v>二类</v>
          </cell>
          <cell r="F8951" t="str">
            <v>C709431281</v>
          </cell>
          <cell r="G8951" t="str">
            <v>细五线</v>
          </cell>
          <cell r="H8951">
            <v>0</v>
          </cell>
          <cell r="I8951">
            <v>1.528</v>
          </cell>
          <cell r="J8951">
            <v>1.528</v>
          </cell>
        </row>
        <row r="8952">
          <cell r="C8952" t="str">
            <v>洪江市</v>
          </cell>
          <cell r="D8952">
            <v>431281</v>
          </cell>
          <cell r="E8952" t="str">
            <v>二类</v>
          </cell>
          <cell r="F8952" t="str">
            <v>C720431281</v>
          </cell>
          <cell r="G8952" t="str">
            <v>大岩线</v>
          </cell>
          <cell r="H8952">
            <v>0</v>
          </cell>
          <cell r="I8952">
            <v>1.958</v>
          </cell>
          <cell r="J8952">
            <v>1.958</v>
          </cell>
        </row>
        <row r="8953">
          <cell r="C8953" t="str">
            <v>洪江市</v>
          </cell>
          <cell r="D8953">
            <v>431281</v>
          </cell>
          <cell r="E8953" t="str">
            <v>二类</v>
          </cell>
          <cell r="F8953" t="str">
            <v>C723431281</v>
          </cell>
          <cell r="G8953" t="str">
            <v>下金飞达线</v>
          </cell>
          <cell r="H8953">
            <v>0</v>
          </cell>
          <cell r="I8953">
            <v>0.488</v>
          </cell>
          <cell r="J8953">
            <v>0.523</v>
          </cell>
        </row>
        <row r="8954">
          <cell r="C8954" t="str">
            <v>洪江市</v>
          </cell>
          <cell r="D8954">
            <v>431281</v>
          </cell>
          <cell r="E8954" t="str">
            <v>二类</v>
          </cell>
          <cell r="F8954" t="str">
            <v>C727431281</v>
          </cell>
          <cell r="G8954" t="str">
            <v>苗磨线</v>
          </cell>
          <cell r="H8954">
            <v>0</v>
          </cell>
          <cell r="I8954">
            <v>3.924</v>
          </cell>
          <cell r="J8954">
            <v>3.924</v>
          </cell>
        </row>
        <row r="8955">
          <cell r="C8955" t="str">
            <v>洪江市</v>
          </cell>
          <cell r="D8955">
            <v>431281</v>
          </cell>
          <cell r="E8955" t="str">
            <v>二类</v>
          </cell>
          <cell r="F8955" t="str">
            <v>C731431281</v>
          </cell>
          <cell r="G8955" t="str">
            <v>大普线</v>
          </cell>
          <cell r="H8955">
            <v>0</v>
          </cell>
          <cell r="I8955">
            <v>2.321</v>
          </cell>
          <cell r="J8955">
            <v>2.32</v>
          </cell>
        </row>
        <row r="8956">
          <cell r="C8956" t="str">
            <v>洪江市</v>
          </cell>
          <cell r="D8956">
            <v>431281</v>
          </cell>
          <cell r="E8956" t="str">
            <v>二类</v>
          </cell>
          <cell r="F8956" t="str">
            <v>CF03431281</v>
          </cell>
          <cell r="G8956" t="str">
            <v>清叉线</v>
          </cell>
          <cell r="H8956">
            <v>0</v>
          </cell>
          <cell r="I8956">
            <v>2.368</v>
          </cell>
          <cell r="J8956">
            <v>0.318</v>
          </cell>
        </row>
        <row r="8957">
          <cell r="C8957" t="str">
            <v>洪江市</v>
          </cell>
          <cell r="D8957">
            <v>431281</v>
          </cell>
          <cell r="E8957" t="str">
            <v>二类</v>
          </cell>
          <cell r="F8957" t="str">
            <v>CF04431281</v>
          </cell>
          <cell r="G8957" t="str">
            <v>桥凡线</v>
          </cell>
          <cell r="H8957">
            <v>0</v>
          </cell>
          <cell r="I8957">
            <v>6.32</v>
          </cell>
          <cell r="J8957">
            <v>6.32</v>
          </cell>
        </row>
        <row r="8958">
          <cell r="C8958" t="str">
            <v>洪江市</v>
          </cell>
          <cell r="D8958">
            <v>431281</v>
          </cell>
          <cell r="E8958" t="str">
            <v>二类</v>
          </cell>
          <cell r="F8958" t="str">
            <v>CF05431281</v>
          </cell>
          <cell r="G8958" t="str">
            <v>茅晒线</v>
          </cell>
          <cell r="H8958">
            <v>0</v>
          </cell>
          <cell r="I8958">
            <v>6.031</v>
          </cell>
          <cell r="J8958">
            <v>5.81</v>
          </cell>
        </row>
        <row r="8959">
          <cell r="C8959" t="str">
            <v>洪江市</v>
          </cell>
          <cell r="D8959">
            <v>431281</v>
          </cell>
          <cell r="E8959" t="str">
            <v>二类</v>
          </cell>
          <cell r="F8959" t="str">
            <v>CF06431281</v>
          </cell>
          <cell r="G8959" t="str">
            <v>水乌线</v>
          </cell>
          <cell r="H8959">
            <v>0</v>
          </cell>
          <cell r="I8959">
            <v>6.841</v>
          </cell>
          <cell r="J8959">
            <v>6.841</v>
          </cell>
        </row>
        <row r="8960">
          <cell r="C8960" t="str">
            <v>洪江市</v>
          </cell>
          <cell r="D8960">
            <v>431281</v>
          </cell>
          <cell r="E8960" t="str">
            <v>二类</v>
          </cell>
          <cell r="F8960" t="str">
            <v>CF08431281</v>
          </cell>
          <cell r="G8960" t="str">
            <v>对黄线</v>
          </cell>
          <cell r="H8960">
            <v>0</v>
          </cell>
          <cell r="I8960">
            <v>3.202</v>
          </cell>
          <cell r="J8960">
            <v>3.202</v>
          </cell>
        </row>
        <row r="8961">
          <cell r="C8961" t="str">
            <v>洪江市</v>
          </cell>
          <cell r="D8961">
            <v>431281</v>
          </cell>
          <cell r="E8961" t="str">
            <v>二类</v>
          </cell>
          <cell r="F8961" t="str">
            <v>CF09431281</v>
          </cell>
          <cell r="G8961" t="str">
            <v>双福线</v>
          </cell>
          <cell r="H8961">
            <v>0</v>
          </cell>
          <cell r="I8961">
            <v>8.489</v>
          </cell>
          <cell r="J8961">
            <v>7.79</v>
          </cell>
        </row>
        <row r="8962">
          <cell r="C8962" t="str">
            <v>洪江市</v>
          </cell>
          <cell r="D8962">
            <v>431281</v>
          </cell>
          <cell r="E8962" t="str">
            <v>二类</v>
          </cell>
          <cell r="F8962" t="str">
            <v>CF10431281</v>
          </cell>
          <cell r="G8962" t="str">
            <v>盘鸬线</v>
          </cell>
          <cell r="H8962">
            <v>0</v>
          </cell>
          <cell r="I8962">
            <v>12.219</v>
          </cell>
          <cell r="J8962">
            <v>12.219</v>
          </cell>
        </row>
        <row r="8963">
          <cell r="C8963" t="str">
            <v>洪江市</v>
          </cell>
          <cell r="D8963">
            <v>431281</v>
          </cell>
          <cell r="E8963" t="str">
            <v>二类</v>
          </cell>
          <cell r="F8963" t="str">
            <v>CF11431281</v>
          </cell>
          <cell r="G8963" t="str">
            <v>叉杠线</v>
          </cell>
          <cell r="H8963">
            <v>0</v>
          </cell>
          <cell r="I8963">
            <v>13.038</v>
          </cell>
          <cell r="J8963">
            <v>13.038</v>
          </cell>
        </row>
        <row r="8964">
          <cell r="C8964" t="str">
            <v>洪江市</v>
          </cell>
          <cell r="D8964">
            <v>431281</v>
          </cell>
          <cell r="E8964" t="str">
            <v>二类</v>
          </cell>
          <cell r="F8964" t="str">
            <v>CF12431281</v>
          </cell>
          <cell r="G8964" t="str">
            <v>则周线</v>
          </cell>
          <cell r="H8964">
            <v>0</v>
          </cell>
          <cell r="I8964">
            <v>21.891</v>
          </cell>
          <cell r="J8964">
            <v>21.891</v>
          </cell>
        </row>
        <row r="8965">
          <cell r="C8965" t="str">
            <v>洪江市</v>
          </cell>
          <cell r="D8965">
            <v>431281</v>
          </cell>
          <cell r="E8965" t="str">
            <v>二类</v>
          </cell>
          <cell r="F8965" t="str">
            <v>CF13431281</v>
          </cell>
          <cell r="G8965" t="str">
            <v>上蛇线</v>
          </cell>
          <cell r="H8965">
            <v>0</v>
          </cell>
          <cell r="I8965">
            <v>10.235</v>
          </cell>
          <cell r="J8965">
            <v>10.235</v>
          </cell>
        </row>
        <row r="8966">
          <cell r="C8966" t="str">
            <v>洪江市</v>
          </cell>
          <cell r="D8966">
            <v>431281</v>
          </cell>
          <cell r="E8966" t="str">
            <v>二类</v>
          </cell>
          <cell r="F8966" t="str">
            <v>CF14431281</v>
          </cell>
          <cell r="G8966" t="str">
            <v>叉大线</v>
          </cell>
          <cell r="H8966">
            <v>0</v>
          </cell>
          <cell r="I8966">
            <v>4.537</v>
          </cell>
          <cell r="J8966">
            <v>4.537</v>
          </cell>
        </row>
        <row r="8967">
          <cell r="C8967" t="str">
            <v>洪江市</v>
          </cell>
          <cell r="D8967">
            <v>431281</v>
          </cell>
          <cell r="E8967" t="str">
            <v>二类</v>
          </cell>
          <cell r="F8967" t="str">
            <v>CF34431281</v>
          </cell>
          <cell r="G8967" t="str">
            <v>烟刘线</v>
          </cell>
          <cell r="H8967">
            <v>0</v>
          </cell>
          <cell r="I8967">
            <v>1.606</v>
          </cell>
          <cell r="J8967">
            <v>1.606</v>
          </cell>
        </row>
        <row r="8968">
          <cell r="C8968" t="str">
            <v>洪江市</v>
          </cell>
          <cell r="D8968">
            <v>431281</v>
          </cell>
          <cell r="E8968" t="str">
            <v>二类</v>
          </cell>
          <cell r="F8968" t="str">
            <v>CZ05431281</v>
          </cell>
          <cell r="G8968" t="str">
            <v>杨圆线</v>
          </cell>
          <cell r="H8968">
            <v>0</v>
          </cell>
          <cell r="I8968">
            <v>2.484</v>
          </cell>
          <cell r="J8968">
            <v>2.484</v>
          </cell>
        </row>
        <row r="8969">
          <cell r="C8969" t="str">
            <v>洪江市</v>
          </cell>
          <cell r="D8969">
            <v>431281</v>
          </cell>
          <cell r="E8969" t="str">
            <v>二类</v>
          </cell>
          <cell r="F8969" t="str">
            <v>CZ09431281</v>
          </cell>
          <cell r="G8969" t="str">
            <v>大樟树-大樟树</v>
          </cell>
          <cell r="H8969">
            <v>0</v>
          </cell>
          <cell r="I8969">
            <v>9.446</v>
          </cell>
          <cell r="J8969">
            <v>9.446</v>
          </cell>
        </row>
        <row r="8970">
          <cell r="C8970" t="str">
            <v>洪江市</v>
          </cell>
          <cell r="D8970">
            <v>431281</v>
          </cell>
          <cell r="E8970" t="str">
            <v>二类</v>
          </cell>
          <cell r="F8970" t="str">
            <v>CZ10431281</v>
          </cell>
          <cell r="G8970" t="str">
            <v>坳公线</v>
          </cell>
          <cell r="H8970">
            <v>0</v>
          </cell>
          <cell r="I8970">
            <v>7.26</v>
          </cell>
          <cell r="J8970">
            <v>7.26</v>
          </cell>
        </row>
        <row r="8971">
          <cell r="C8971" t="str">
            <v>洪江市</v>
          </cell>
          <cell r="D8971">
            <v>431281</v>
          </cell>
          <cell r="E8971" t="str">
            <v>二类</v>
          </cell>
          <cell r="F8971" t="str">
            <v>CZ11431281</v>
          </cell>
          <cell r="G8971" t="str">
            <v>车田线</v>
          </cell>
          <cell r="H8971">
            <v>0</v>
          </cell>
          <cell r="I8971">
            <v>4.042</v>
          </cell>
          <cell r="J8971">
            <v>4.042</v>
          </cell>
        </row>
        <row r="8972">
          <cell r="C8972" t="str">
            <v>洪江市</v>
          </cell>
          <cell r="D8972">
            <v>431281</v>
          </cell>
          <cell r="E8972" t="str">
            <v>二类</v>
          </cell>
          <cell r="F8972" t="str">
            <v>CZ12431281</v>
          </cell>
          <cell r="G8972" t="str">
            <v>水胡线</v>
          </cell>
          <cell r="H8972">
            <v>0</v>
          </cell>
          <cell r="I8972">
            <v>9.011</v>
          </cell>
          <cell r="J8972">
            <v>4.484</v>
          </cell>
        </row>
        <row r="8973">
          <cell r="C8973" t="str">
            <v>洪江市</v>
          </cell>
          <cell r="D8973">
            <v>431281</v>
          </cell>
          <cell r="E8973" t="str">
            <v>二类</v>
          </cell>
          <cell r="F8973" t="str">
            <v>CZ13431281</v>
          </cell>
          <cell r="G8973" t="str">
            <v>自申线</v>
          </cell>
          <cell r="H8973">
            <v>0</v>
          </cell>
          <cell r="I8973">
            <v>2.758</v>
          </cell>
          <cell r="J8973">
            <v>2.758</v>
          </cell>
        </row>
        <row r="8974">
          <cell r="C8974" t="str">
            <v>洪江市</v>
          </cell>
          <cell r="D8974">
            <v>431281</v>
          </cell>
          <cell r="E8974" t="str">
            <v>二类</v>
          </cell>
          <cell r="F8974" t="str">
            <v>CZ14431281</v>
          </cell>
          <cell r="G8974" t="str">
            <v>指渡线</v>
          </cell>
          <cell r="H8974">
            <v>0</v>
          </cell>
          <cell r="I8974">
            <v>2.626</v>
          </cell>
          <cell r="J8974">
            <v>2.626</v>
          </cell>
        </row>
        <row r="8975">
          <cell r="C8975" t="str">
            <v>洪江市</v>
          </cell>
          <cell r="D8975">
            <v>431281</v>
          </cell>
          <cell r="E8975" t="str">
            <v>二类</v>
          </cell>
          <cell r="F8975" t="str">
            <v>CZ16431281</v>
          </cell>
          <cell r="G8975" t="str">
            <v>板桥线</v>
          </cell>
          <cell r="H8975">
            <v>0.12</v>
          </cell>
          <cell r="I8975">
            <v>5.393</v>
          </cell>
          <cell r="J8975">
            <v>5.232</v>
          </cell>
        </row>
        <row r="8976">
          <cell r="C8976" t="str">
            <v>洪江市</v>
          </cell>
          <cell r="D8976">
            <v>431281</v>
          </cell>
          <cell r="E8976" t="str">
            <v>二类</v>
          </cell>
          <cell r="F8976" t="str">
            <v>CZ18431281</v>
          </cell>
          <cell r="G8976" t="str">
            <v>简高线</v>
          </cell>
          <cell r="H8976">
            <v>0</v>
          </cell>
          <cell r="I8976">
            <v>3.52</v>
          </cell>
          <cell r="J8976">
            <v>3.52</v>
          </cell>
        </row>
        <row r="8977">
          <cell r="C8977" t="str">
            <v>洪江市</v>
          </cell>
          <cell r="D8977">
            <v>431281</v>
          </cell>
          <cell r="E8977" t="str">
            <v>二类</v>
          </cell>
          <cell r="F8977" t="str">
            <v>CZ21431281</v>
          </cell>
          <cell r="G8977" t="str">
            <v>浆浆线</v>
          </cell>
          <cell r="H8977">
            <v>0</v>
          </cell>
          <cell r="I8977">
            <v>7.428</v>
          </cell>
          <cell r="J8977">
            <v>7.428</v>
          </cell>
        </row>
        <row r="8978">
          <cell r="C8978" t="str">
            <v>洪江市</v>
          </cell>
          <cell r="D8978">
            <v>431281</v>
          </cell>
          <cell r="E8978" t="str">
            <v>二类</v>
          </cell>
          <cell r="F8978" t="str">
            <v>CZ24431281</v>
          </cell>
          <cell r="G8978" t="str">
            <v>响红线</v>
          </cell>
          <cell r="H8978">
            <v>0</v>
          </cell>
          <cell r="I8978">
            <v>2.988</v>
          </cell>
          <cell r="J8978">
            <v>2.988</v>
          </cell>
        </row>
        <row r="8979">
          <cell r="C8979" t="str">
            <v>洪江市</v>
          </cell>
          <cell r="D8979">
            <v>431281</v>
          </cell>
          <cell r="E8979" t="str">
            <v>二类</v>
          </cell>
          <cell r="F8979" t="str">
            <v>CZ33431281</v>
          </cell>
          <cell r="G8979" t="str">
            <v>沅十线</v>
          </cell>
          <cell r="H8979">
            <v>0</v>
          </cell>
          <cell r="I8979">
            <v>5.594</v>
          </cell>
          <cell r="J8979">
            <v>5.579</v>
          </cell>
        </row>
        <row r="8980">
          <cell r="C8980" t="str">
            <v>洪江市</v>
          </cell>
          <cell r="D8980">
            <v>431281</v>
          </cell>
          <cell r="E8980" t="str">
            <v>二类</v>
          </cell>
          <cell r="F8980" t="str">
            <v>CZ34431281</v>
          </cell>
          <cell r="G8980" t="str">
            <v>白杉线</v>
          </cell>
          <cell r="H8980">
            <v>0</v>
          </cell>
          <cell r="I8980">
            <v>7.559</v>
          </cell>
          <cell r="J8980">
            <v>7.559</v>
          </cell>
        </row>
        <row r="8981">
          <cell r="C8981" t="str">
            <v>洪江市</v>
          </cell>
          <cell r="D8981">
            <v>431281</v>
          </cell>
          <cell r="E8981" t="str">
            <v>二类</v>
          </cell>
          <cell r="F8981" t="str">
            <v>CZ35431281</v>
          </cell>
          <cell r="G8981" t="str">
            <v>瓦大线</v>
          </cell>
          <cell r="H8981">
            <v>0</v>
          </cell>
          <cell r="I8981">
            <v>2.086</v>
          </cell>
          <cell r="J8981">
            <v>2.086</v>
          </cell>
        </row>
        <row r="8982">
          <cell r="C8982" t="str">
            <v>洪江市</v>
          </cell>
          <cell r="D8982">
            <v>431281</v>
          </cell>
          <cell r="E8982" t="str">
            <v>二类</v>
          </cell>
          <cell r="F8982" t="str">
            <v>CZ39431281</v>
          </cell>
          <cell r="G8982" t="str">
            <v>古浪线</v>
          </cell>
          <cell r="H8982">
            <v>0</v>
          </cell>
          <cell r="I8982">
            <v>4.932</v>
          </cell>
          <cell r="J8982">
            <v>4.932</v>
          </cell>
        </row>
        <row r="8983">
          <cell r="C8983" t="str">
            <v>洪江市</v>
          </cell>
          <cell r="D8983">
            <v>431281</v>
          </cell>
          <cell r="E8983" t="str">
            <v>二类</v>
          </cell>
          <cell r="F8983" t="str">
            <v>CZ40431281</v>
          </cell>
          <cell r="G8983" t="str">
            <v>大红线</v>
          </cell>
          <cell r="H8983">
            <v>0</v>
          </cell>
          <cell r="I8983">
            <v>2.685</v>
          </cell>
          <cell r="J8983">
            <v>2.685</v>
          </cell>
        </row>
        <row r="8984">
          <cell r="C8984" t="str">
            <v>洪江市</v>
          </cell>
          <cell r="D8984">
            <v>431281</v>
          </cell>
          <cell r="E8984" t="str">
            <v>二类</v>
          </cell>
          <cell r="F8984" t="str">
            <v>CZ41431281</v>
          </cell>
          <cell r="G8984" t="str">
            <v>竹地线</v>
          </cell>
          <cell r="H8984">
            <v>0</v>
          </cell>
          <cell r="I8984">
            <v>3.605</v>
          </cell>
          <cell r="J8984">
            <v>3.605</v>
          </cell>
        </row>
        <row r="8985">
          <cell r="C8985" t="str">
            <v>洪江市</v>
          </cell>
          <cell r="D8985">
            <v>431281</v>
          </cell>
          <cell r="E8985" t="str">
            <v>二类</v>
          </cell>
          <cell r="F8985" t="str">
            <v>CZ47431281</v>
          </cell>
          <cell r="G8985" t="str">
            <v>江沙线</v>
          </cell>
          <cell r="H8985">
            <v>0</v>
          </cell>
          <cell r="I8985">
            <v>2.243</v>
          </cell>
          <cell r="J8985">
            <v>2.243</v>
          </cell>
        </row>
        <row r="8986">
          <cell r="C8986" t="str">
            <v>洪江市</v>
          </cell>
          <cell r="D8986">
            <v>431281</v>
          </cell>
          <cell r="E8986" t="str">
            <v>二类</v>
          </cell>
          <cell r="F8986" t="str">
            <v>CZ65431281</v>
          </cell>
          <cell r="G8986" t="str">
            <v>新小线</v>
          </cell>
          <cell r="H8986">
            <v>0</v>
          </cell>
          <cell r="I8986">
            <v>2.929</v>
          </cell>
          <cell r="J8986">
            <v>2.929</v>
          </cell>
        </row>
        <row r="8987">
          <cell r="C8987" t="str">
            <v>洪江市</v>
          </cell>
          <cell r="D8987">
            <v>431281</v>
          </cell>
          <cell r="E8987" t="str">
            <v>二类</v>
          </cell>
          <cell r="F8987" t="str">
            <v>X150431281</v>
          </cell>
          <cell r="G8987" t="str">
            <v>黎桃线</v>
          </cell>
          <cell r="H8987">
            <v>0</v>
          </cell>
          <cell r="I8987">
            <v>14.33</v>
          </cell>
          <cell r="J8987">
            <v>14.33</v>
          </cell>
        </row>
        <row r="8988">
          <cell r="C8988" t="str">
            <v>洪江市</v>
          </cell>
          <cell r="D8988">
            <v>431281</v>
          </cell>
          <cell r="E8988" t="str">
            <v>二类</v>
          </cell>
          <cell r="F8988" t="str">
            <v>X156431281</v>
          </cell>
          <cell r="G8988" t="str">
            <v>安江大桥-鸡公坡</v>
          </cell>
          <cell r="H8988">
            <v>0</v>
          </cell>
          <cell r="I8988">
            <v>11.738</v>
          </cell>
          <cell r="J8988">
            <v>3.444</v>
          </cell>
        </row>
        <row r="8989">
          <cell r="C8989" t="str">
            <v>洪江市</v>
          </cell>
          <cell r="D8989">
            <v>431281</v>
          </cell>
          <cell r="E8989" t="str">
            <v>二类</v>
          </cell>
          <cell r="F8989" t="str">
            <v>X160431281</v>
          </cell>
          <cell r="G8989" t="str">
            <v>岩登-老东坡</v>
          </cell>
          <cell r="H8989">
            <v>0</v>
          </cell>
          <cell r="I8989">
            <v>23.217</v>
          </cell>
          <cell r="J8989">
            <v>13.659</v>
          </cell>
        </row>
        <row r="8990">
          <cell r="C8990" t="str">
            <v>洪江市</v>
          </cell>
          <cell r="D8990">
            <v>431281</v>
          </cell>
          <cell r="E8990" t="str">
            <v>二类</v>
          </cell>
          <cell r="F8990" t="str">
            <v>Y303431281</v>
          </cell>
          <cell r="G8990" t="str">
            <v>双杨线</v>
          </cell>
          <cell r="H8990">
            <v>0</v>
          </cell>
          <cell r="I8990">
            <v>4.204</v>
          </cell>
          <cell r="J8990">
            <v>4.204</v>
          </cell>
        </row>
        <row r="8991">
          <cell r="C8991" t="str">
            <v>洪江市</v>
          </cell>
          <cell r="D8991">
            <v>431281</v>
          </cell>
          <cell r="E8991" t="str">
            <v>二类</v>
          </cell>
          <cell r="F8991" t="str">
            <v>Y306431281</v>
          </cell>
          <cell r="G8991" t="str">
            <v>凉大线</v>
          </cell>
          <cell r="H8991">
            <v>0</v>
          </cell>
          <cell r="I8991">
            <v>5.381</v>
          </cell>
          <cell r="J8991">
            <v>5.381</v>
          </cell>
        </row>
        <row r="8992">
          <cell r="C8992" t="str">
            <v>洪江市</v>
          </cell>
          <cell r="D8992">
            <v>431281</v>
          </cell>
          <cell r="E8992" t="str">
            <v>二类</v>
          </cell>
          <cell r="F8992" t="str">
            <v>Y307431281</v>
          </cell>
          <cell r="G8992" t="str">
            <v>铁茶线</v>
          </cell>
          <cell r="H8992">
            <v>0</v>
          </cell>
          <cell r="I8992">
            <v>5.944</v>
          </cell>
          <cell r="J8992">
            <v>4.134</v>
          </cell>
        </row>
        <row r="8993">
          <cell r="C8993" t="str">
            <v>洪江市</v>
          </cell>
          <cell r="D8993">
            <v>431281</v>
          </cell>
          <cell r="E8993" t="str">
            <v>二类</v>
          </cell>
          <cell r="F8993" t="str">
            <v>Y310431281</v>
          </cell>
          <cell r="G8993" t="str">
            <v>大下线</v>
          </cell>
          <cell r="H8993">
            <v>0</v>
          </cell>
          <cell r="I8993">
            <v>8.872</v>
          </cell>
          <cell r="J8993">
            <v>8.872</v>
          </cell>
        </row>
        <row r="8994">
          <cell r="C8994" t="str">
            <v>洪江市</v>
          </cell>
          <cell r="D8994">
            <v>431281</v>
          </cell>
          <cell r="E8994" t="str">
            <v>二类</v>
          </cell>
          <cell r="F8994" t="str">
            <v>Y313431281</v>
          </cell>
          <cell r="G8994" t="str">
            <v>太溶线</v>
          </cell>
          <cell r="H8994">
            <v>0</v>
          </cell>
          <cell r="I8994">
            <v>5.24</v>
          </cell>
          <cell r="J8994">
            <v>5.24</v>
          </cell>
        </row>
        <row r="8995">
          <cell r="C8995" t="str">
            <v>洪江市</v>
          </cell>
          <cell r="D8995">
            <v>431281</v>
          </cell>
          <cell r="E8995" t="str">
            <v>二类</v>
          </cell>
          <cell r="F8995" t="str">
            <v>Y328431281</v>
          </cell>
          <cell r="G8995" t="str">
            <v>岩大线</v>
          </cell>
          <cell r="H8995">
            <v>0</v>
          </cell>
          <cell r="I8995">
            <v>19.877</v>
          </cell>
          <cell r="J8995">
            <v>5.761</v>
          </cell>
        </row>
        <row r="8996">
          <cell r="C8996" t="str">
            <v>洪江市</v>
          </cell>
          <cell r="D8996">
            <v>431281</v>
          </cell>
          <cell r="E8996" t="str">
            <v>二类</v>
          </cell>
          <cell r="F8996" t="str">
            <v>Y331431281</v>
          </cell>
          <cell r="G8996" t="str">
            <v>Y314-X130</v>
          </cell>
          <cell r="H8996">
            <v>0</v>
          </cell>
          <cell r="I8996">
            <v>0.477</v>
          </cell>
          <cell r="J8996">
            <v>0.477</v>
          </cell>
        </row>
        <row r="8997">
          <cell r="C8997" t="str">
            <v>洪江市</v>
          </cell>
          <cell r="D8997">
            <v>431281</v>
          </cell>
          <cell r="E8997" t="str">
            <v>二类</v>
          </cell>
          <cell r="F8997" t="str">
            <v>Y332431281</v>
          </cell>
          <cell r="G8997" t="str">
            <v>枫尖线</v>
          </cell>
          <cell r="H8997">
            <v>0</v>
          </cell>
          <cell r="I8997">
            <v>14.769</v>
          </cell>
          <cell r="J8997">
            <v>6.767</v>
          </cell>
        </row>
        <row r="8998">
          <cell r="C8998" t="str">
            <v>洪江市</v>
          </cell>
          <cell r="D8998">
            <v>431281</v>
          </cell>
          <cell r="E8998" t="str">
            <v>二类</v>
          </cell>
          <cell r="F8998" t="str">
            <v>Y334431281</v>
          </cell>
          <cell r="G8998" t="str">
            <v>下富线</v>
          </cell>
          <cell r="H8998">
            <v>0</v>
          </cell>
          <cell r="I8998">
            <v>8.82</v>
          </cell>
          <cell r="J8998">
            <v>8.004</v>
          </cell>
        </row>
        <row r="8999">
          <cell r="C8999" t="str">
            <v>洪江市</v>
          </cell>
          <cell r="D8999">
            <v>431281</v>
          </cell>
          <cell r="E8999" t="str">
            <v>二类</v>
          </cell>
          <cell r="F8999" t="str">
            <v>Y337431281</v>
          </cell>
          <cell r="G8999" t="str">
            <v>羊下线</v>
          </cell>
          <cell r="H8999">
            <v>0</v>
          </cell>
          <cell r="I8999">
            <v>20.164</v>
          </cell>
          <cell r="J8999">
            <v>7.094</v>
          </cell>
        </row>
        <row r="9000">
          <cell r="C9000" t="str">
            <v>洪江市</v>
          </cell>
          <cell r="D9000">
            <v>431281</v>
          </cell>
          <cell r="E9000" t="str">
            <v>二类</v>
          </cell>
          <cell r="F9000" t="str">
            <v>Y338431281</v>
          </cell>
          <cell r="G9000" t="str">
            <v>塘关线</v>
          </cell>
          <cell r="H9000">
            <v>0</v>
          </cell>
          <cell r="I9000">
            <v>16.974</v>
          </cell>
          <cell r="J9000">
            <v>11.818</v>
          </cell>
        </row>
        <row r="9001">
          <cell r="C9001" t="str">
            <v>洪江市</v>
          </cell>
          <cell r="D9001">
            <v>431281</v>
          </cell>
          <cell r="E9001" t="str">
            <v>二类</v>
          </cell>
          <cell r="F9001" t="str">
            <v>Y342431281</v>
          </cell>
          <cell r="G9001" t="str">
            <v>王松线</v>
          </cell>
          <cell r="H9001">
            <v>0</v>
          </cell>
          <cell r="I9001">
            <v>15.04</v>
          </cell>
          <cell r="J9001">
            <v>14.492</v>
          </cell>
        </row>
        <row r="9002">
          <cell r="C9002" t="str">
            <v>洪江市</v>
          </cell>
          <cell r="D9002">
            <v>431281</v>
          </cell>
          <cell r="E9002" t="str">
            <v>二类</v>
          </cell>
          <cell r="F9002" t="str">
            <v>Y343431281</v>
          </cell>
          <cell r="G9002" t="str">
            <v>粟黄线</v>
          </cell>
          <cell r="H9002">
            <v>0</v>
          </cell>
          <cell r="I9002">
            <v>5.876</v>
          </cell>
          <cell r="J9002">
            <v>5.876</v>
          </cell>
        </row>
        <row r="9003">
          <cell r="C9003" t="str">
            <v>洪江市</v>
          </cell>
          <cell r="D9003">
            <v>431281</v>
          </cell>
          <cell r="E9003" t="str">
            <v>二类</v>
          </cell>
          <cell r="F9003" t="str">
            <v>Y344431281</v>
          </cell>
          <cell r="G9003" t="str">
            <v>羊喇线</v>
          </cell>
          <cell r="H9003">
            <v>0</v>
          </cell>
          <cell r="I9003">
            <v>10.255</v>
          </cell>
          <cell r="J9003">
            <v>7.47</v>
          </cell>
        </row>
        <row r="9004">
          <cell r="C9004" t="str">
            <v>洪江市</v>
          </cell>
          <cell r="D9004">
            <v>431281</v>
          </cell>
          <cell r="E9004" t="str">
            <v>二类</v>
          </cell>
          <cell r="F9004" t="str">
            <v>Y345431281</v>
          </cell>
          <cell r="G9004" t="str">
            <v>岩滩线</v>
          </cell>
          <cell r="H9004">
            <v>0</v>
          </cell>
          <cell r="I9004">
            <v>6.338</v>
          </cell>
          <cell r="J9004">
            <v>6.338</v>
          </cell>
        </row>
        <row r="9005">
          <cell r="C9005" t="str">
            <v>洪江市</v>
          </cell>
          <cell r="D9005">
            <v>431281</v>
          </cell>
          <cell r="E9005" t="str">
            <v>二类</v>
          </cell>
          <cell r="F9005" t="str">
            <v>Y346431281</v>
          </cell>
          <cell r="G9005" t="str">
            <v>岳王线</v>
          </cell>
          <cell r="H9005">
            <v>0</v>
          </cell>
          <cell r="I9005">
            <v>7.164</v>
          </cell>
          <cell r="J9005">
            <v>7.164</v>
          </cell>
        </row>
        <row r="9006">
          <cell r="C9006" t="str">
            <v>洪江市</v>
          </cell>
          <cell r="D9006">
            <v>431281</v>
          </cell>
          <cell r="E9006" t="str">
            <v>二类</v>
          </cell>
          <cell r="F9006" t="str">
            <v>Y347431281</v>
          </cell>
          <cell r="G9006" t="str">
            <v>灯洞线</v>
          </cell>
          <cell r="H9006">
            <v>0</v>
          </cell>
          <cell r="I9006">
            <v>11.792</v>
          </cell>
          <cell r="J9006">
            <v>10.199</v>
          </cell>
        </row>
        <row r="9007">
          <cell r="C9007" t="str">
            <v>洪江市</v>
          </cell>
          <cell r="D9007">
            <v>431281</v>
          </cell>
          <cell r="E9007" t="str">
            <v>二类</v>
          </cell>
          <cell r="F9007" t="str">
            <v>Y348431281</v>
          </cell>
          <cell r="G9007" t="str">
            <v>下长线</v>
          </cell>
          <cell r="H9007">
            <v>0</v>
          </cell>
          <cell r="I9007">
            <v>11.837</v>
          </cell>
          <cell r="J9007">
            <v>11.838</v>
          </cell>
        </row>
        <row r="9008">
          <cell r="C9008" t="str">
            <v>洪江市</v>
          </cell>
          <cell r="D9008">
            <v>431281</v>
          </cell>
          <cell r="E9008" t="str">
            <v>二类</v>
          </cell>
          <cell r="F9008" t="str">
            <v>Y349431281</v>
          </cell>
          <cell r="G9008" t="str">
            <v>南补线</v>
          </cell>
          <cell r="H9008">
            <v>0</v>
          </cell>
          <cell r="I9008">
            <v>7.368</v>
          </cell>
          <cell r="J9008">
            <v>6.579</v>
          </cell>
        </row>
        <row r="9009">
          <cell r="C9009" t="str">
            <v>洪江市</v>
          </cell>
          <cell r="D9009">
            <v>431281</v>
          </cell>
          <cell r="E9009" t="str">
            <v>二类</v>
          </cell>
          <cell r="F9009" t="str">
            <v>Y350431281</v>
          </cell>
          <cell r="G9009" t="str">
            <v>翁朗溪村-翁朗溪村</v>
          </cell>
          <cell r="H9009">
            <v>0</v>
          </cell>
          <cell r="I9009">
            <v>4.582</v>
          </cell>
          <cell r="J9009">
            <v>4.582</v>
          </cell>
        </row>
        <row r="9010">
          <cell r="C9010" t="str">
            <v>洪江市</v>
          </cell>
          <cell r="D9010">
            <v>431281</v>
          </cell>
          <cell r="E9010" t="str">
            <v>二类</v>
          </cell>
          <cell r="F9010" t="str">
            <v>YZ02431281</v>
          </cell>
          <cell r="G9010" t="str">
            <v>长楠线</v>
          </cell>
          <cell r="H9010">
            <v>1.99</v>
          </cell>
          <cell r="I9010">
            <v>2.685</v>
          </cell>
          <cell r="J9010">
            <v>0.695</v>
          </cell>
        </row>
        <row r="9011">
          <cell r="C9011" t="str">
            <v>洪江市</v>
          </cell>
          <cell r="D9011">
            <v>431281</v>
          </cell>
          <cell r="E9011" t="str">
            <v>二类</v>
          </cell>
          <cell r="F9011" t="str">
            <v>YZ04431281</v>
          </cell>
          <cell r="G9011" t="str">
            <v>黄黄线</v>
          </cell>
          <cell r="H9011">
            <v>0</v>
          </cell>
          <cell r="I9011">
            <v>12.085</v>
          </cell>
          <cell r="J9011">
            <v>12.281</v>
          </cell>
        </row>
        <row r="9012">
          <cell r="J9012">
            <v>1435.069</v>
          </cell>
        </row>
        <row r="9013">
          <cell r="C9013" t="str">
            <v>娄星区小计</v>
          </cell>
        </row>
        <row r="9013">
          <cell r="J9013">
            <v>73.218</v>
          </cell>
        </row>
        <row r="9014">
          <cell r="C9014" t="str">
            <v>娄星区</v>
          </cell>
          <cell r="D9014">
            <v>431302</v>
          </cell>
          <cell r="E9014" t="str">
            <v>二类</v>
          </cell>
          <cell r="F9014" t="str">
            <v>C009431302</v>
          </cell>
          <cell r="G9014" t="str">
            <v>胡家冲-硫磺冲</v>
          </cell>
          <cell r="H9014">
            <v>0</v>
          </cell>
          <cell r="I9014">
            <v>1.563</v>
          </cell>
          <cell r="J9014">
            <v>1.562</v>
          </cell>
        </row>
        <row r="9015">
          <cell r="C9015" t="str">
            <v>娄星区</v>
          </cell>
          <cell r="D9015">
            <v>431302</v>
          </cell>
          <cell r="E9015" t="str">
            <v>二类</v>
          </cell>
          <cell r="F9015" t="str">
            <v>C068431302</v>
          </cell>
          <cell r="G9015" t="str">
            <v>梯基塘-颜家冲</v>
          </cell>
          <cell r="H9015">
            <v>0</v>
          </cell>
          <cell r="I9015">
            <v>2.692</v>
          </cell>
          <cell r="J9015">
            <v>2.692</v>
          </cell>
        </row>
        <row r="9016">
          <cell r="C9016" t="str">
            <v>娄星区</v>
          </cell>
          <cell r="D9016">
            <v>431302</v>
          </cell>
          <cell r="E9016" t="str">
            <v>二类</v>
          </cell>
          <cell r="F9016" t="str">
            <v>C085431302</v>
          </cell>
          <cell r="G9016" t="str">
            <v>大屋-下浪潭</v>
          </cell>
          <cell r="H9016">
            <v>0</v>
          </cell>
          <cell r="I9016">
            <v>3.511</v>
          </cell>
          <cell r="J9016">
            <v>3.511</v>
          </cell>
        </row>
        <row r="9017">
          <cell r="C9017" t="str">
            <v>娄星区</v>
          </cell>
          <cell r="D9017">
            <v>431302</v>
          </cell>
          <cell r="E9017" t="str">
            <v>二类</v>
          </cell>
          <cell r="F9017" t="str">
            <v>C094431302</v>
          </cell>
          <cell r="G9017" t="str">
            <v>坪底-横石</v>
          </cell>
          <cell r="H9017">
            <v>0</v>
          </cell>
          <cell r="I9017">
            <v>2</v>
          </cell>
          <cell r="J9017">
            <v>2</v>
          </cell>
        </row>
        <row r="9018">
          <cell r="C9018" t="str">
            <v>娄星区</v>
          </cell>
          <cell r="D9018">
            <v>431302</v>
          </cell>
          <cell r="E9018" t="str">
            <v>二类</v>
          </cell>
          <cell r="F9018" t="str">
            <v>C110431302</v>
          </cell>
          <cell r="G9018" t="str">
            <v>同安-兴家组</v>
          </cell>
          <cell r="H9018">
            <v>0</v>
          </cell>
          <cell r="I9018">
            <v>2.017</v>
          </cell>
          <cell r="J9018">
            <v>2.017</v>
          </cell>
        </row>
        <row r="9019">
          <cell r="C9019" t="str">
            <v>娄星区</v>
          </cell>
          <cell r="D9019">
            <v>431302</v>
          </cell>
          <cell r="E9019" t="str">
            <v>二类</v>
          </cell>
          <cell r="F9019" t="str">
            <v>C114431302</v>
          </cell>
          <cell r="G9019" t="str">
            <v>麻嘴-看云</v>
          </cell>
          <cell r="H9019">
            <v>0</v>
          </cell>
          <cell r="I9019">
            <v>2.604</v>
          </cell>
          <cell r="J9019">
            <v>2.604</v>
          </cell>
        </row>
        <row r="9020">
          <cell r="C9020" t="str">
            <v>娄星区</v>
          </cell>
          <cell r="D9020">
            <v>431302</v>
          </cell>
          <cell r="E9020" t="str">
            <v>二类</v>
          </cell>
          <cell r="F9020" t="str">
            <v>C189431302</v>
          </cell>
          <cell r="G9020" t="str">
            <v>下石塘-告木塘</v>
          </cell>
          <cell r="H9020">
            <v>0</v>
          </cell>
          <cell r="I9020">
            <v>2.532</v>
          </cell>
          <cell r="J9020">
            <v>2.532</v>
          </cell>
        </row>
        <row r="9021">
          <cell r="C9021" t="str">
            <v>娄星区</v>
          </cell>
          <cell r="D9021">
            <v>431302</v>
          </cell>
          <cell r="E9021" t="str">
            <v>二类</v>
          </cell>
          <cell r="F9021" t="str">
            <v>X084431302</v>
          </cell>
          <cell r="G9021" t="str">
            <v>万宝-匡家</v>
          </cell>
          <cell r="H9021">
            <v>0</v>
          </cell>
          <cell r="I9021">
            <v>5.188</v>
          </cell>
          <cell r="J9021">
            <v>0.284</v>
          </cell>
        </row>
        <row r="9022">
          <cell r="C9022" t="str">
            <v>娄星区</v>
          </cell>
          <cell r="D9022">
            <v>431302</v>
          </cell>
          <cell r="E9022" t="str">
            <v>二类</v>
          </cell>
          <cell r="F9022" t="str">
            <v>X085431302</v>
          </cell>
          <cell r="G9022" t="str">
            <v>黑泥塘-匡家</v>
          </cell>
          <cell r="H9022">
            <v>0</v>
          </cell>
          <cell r="I9022">
            <v>7.089</v>
          </cell>
          <cell r="J9022">
            <v>1.292</v>
          </cell>
        </row>
        <row r="9023">
          <cell r="C9023" t="str">
            <v>娄星区</v>
          </cell>
          <cell r="D9023">
            <v>431302</v>
          </cell>
          <cell r="E9023" t="str">
            <v>二类</v>
          </cell>
          <cell r="F9023" t="str">
            <v>Y653431302</v>
          </cell>
          <cell r="G9023" t="str">
            <v>娄涟公路-蟆蚣塘</v>
          </cell>
          <cell r="H9023">
            <v>0.7</v>
          </cell>
          <cell r="I9023">
            <v>4.396</v>
          </cell>
          <cell r="J9023">
            <v>3.696</v>
          </cell>
        </row>
        <row r="9024">
          <cell r="C9024" t="str">
            <v>娄星区</v>
          </cell>
          <cell r="D9024">
            <v>431302</v>
          </cell>
          <cell r="E9024" t="str">
            <v>二类</v>
          </cell>
          <cell r="F9024" t="str">
            <v>Y656431302</v>
          </cell>
          <cell r="G9024" t="str">
            <v>高冲-汽车南站</v>
          </cell>
          <cell r="H9024">
            <v>0</v>
          </cell>
          <cell r="I9024">
            <v>7.438</v>
          </cell>
          <cell r="J9024">
            <v>7.437</v>
          </cell>
        </row>
        <row r="9025">
          <cell r="C9025" t="str">
            <v>娄星区</v>
          </cell>
          <cell r="D9025">
            <v>431302</v>
          </cell>
          <cell r="E9025" t="str">
            <v>二类</v>
          </cell>
          <cell r="F9025" t="str">
            <v>Y661431302</v>
          </cell>
          <cell r="G9025" t="str">
            <v>木山-X019</v>
          </cell>
          <cell r="H9025">
            <v>2.269</v>
          </cell>
          <cell r="I9025">
            <v>4.415</v>
          </cell>
          <cell r="J9025">
            <v>2.146</v>
          </cell>
        </row>
        <row r="9026">
          <cell r="C9026" t="str">
            <v>娄星区</v>
          </cell>
          <cell r="D9026">
            <v>431302</v>
          </cell>
          <cell r="E9026" t="str">
            <v>二类</v>
          </cell>
          <cell r="F9026" t="str">
            <v>Y668431302</v>
          </cell>
          <cell r="G9026" t="str">
            <v>方石-石花</v>
          </cell>
          <cell r="H9026">
            <v>0</v>
          </cell>
          <cell r="I9026">
            <v>5.097</v>
          </cell>
          <cell r="J9026">
            <v>0.5</v>
          </cell>
        </row>
        <row r="9027">
          <cell r="C9027" t="str">
            <v>娄星区</v>
          </cell>
          <cell r="D9027">
            <v>431302</v>
          </cell>
          <cell r="E9027" t="str">
            <v>二类</v>
          </cell>
          <cell r="F9027" t="str">
            <v>Y669431302</v>
          </cell>
          <cell r="G9027" t="str">
            <v>二工区-民丰</v>
          </cell>
          <cell r="H9027">
            <v>0</v>
          </cell>
          <cell r="I9027">
            <v>6.604</v>
          </cell>
          <cell r="J9027">
            <v>6.604</v>
          </cell>
        </row>
        <row r="9028">
          <cell r="C9028" t="str">
            <v>娄星区</v>
          </cell>
          <cell r="D9028">
            <v>431302</v>
          </cell>
          <cell r="E9028" t="str">
            <v>二类</v>
          </cell>
          <cell r="F9028" t="str">
            <v>Y670431302</v>
          </cell>
          <cell r="G9028" t="str">
            <v>铁路口-石江</v>
          </cell>
          <cell r="H9028">
            <v>0</v>
          </cell>
          <cell r="I9028">
            <v>4.109</v>
          </cell>
          <cell r="J9028">
            <v>2.098</v>
          </cell>
        </row>
        <row r="9029">
          <cell r="C9029" t="str">
            <v>娄星区</v>
          </cell>
          <cell r="D9029">
            <v>431302</v>
          </cell>
          <cell r="E9029" t="str">
            <v>二类</v>
          </cell>
          <cell r="F9029" t="str">
            <v>Y672431302</v>
          </cell>
          <cell r="G9029" t="str">
            <v>新加-义坪</v>
          </cell>
          <cell r="H9029">
            <v>0</v>
          </cell>
          <cell r="I9029">
            <v>13.566</v>
          </cell>
          <cell r="J9029">
            <v>9.253</v>
          </cell>
        </row>
        <row r="9030">
          <cell r="C9030" t="str">
            <v>娄星区</v>
          </cell>
          <cell r="D9030">
            <v>431302</v>
          </cell>
          <cell r="E9030" t="str">
            <v>二类</v>
          </cell>
          <cell r="F9030" t="str">
            <v>Y673431302</v>
          </cell>
          <cell r="G9030" t="str">
            <v>农新-义坪</v>
          </cell>
          <cell r="H9030">
            <v>0</v>
          </cell>
          <cell r="I9030">
            <v>12.606</v>
          </cell>
          <cell r="J9030">
            <v>12.606</v>
          </cell>
        </row>
        <row r="9031">
          <cell r="C9031" t="str">
            <v>娄星区</v>
          </cell>
          <cell r="D9031">
            <v>431302</v>
          </cell>
          <cell r="E9031" t="str">
            <v>二类</v>
          </cell>
          <cell r="F9031" t="str">
            <v>Y703431302</v>
          </cell>
          <cell r="G9031" t="str">
            <v>商店-温泉冲</v>
          </cell>
          <cell r="H9031">
            <v>0</v>
          </cell>
          <cell r="I9031">
            <v>5.837</v>
          </cell>
          <cell r="J9031">
            <v>5.837</v>
          </cell>
        </row>
        <row r="9032">
          <cell r="C9032" t="str">
            <v>娄星区</v>
          </cell>
          <cell r="D9032">
            <v>431302</v>
          </cell>
          <cell r="E9032" t="str">
            <v>二类</v>
          </cell>
          <cell r="F9032" t="str">
            <v>Y705431302</v>
          </cell>
          <cell r="G9032" t="str">
            <v>新庄学校-企石</v>
          </cell>
          <cell r="H9032">
            <v>0</v>
          </cell>
          <cell r="I9032">
            <v>3.489</v>
          </cell>
          <cell r="J9032">
            <v>3.489</v>
          </cell>
        </row>
        <row r="9033">
          <cell r="C9033" t="str">
            <v>娄星区</v>
          </cell>
          <cell r="D9033">
            <v>431302</v>
          </cell>
          <cell r="E9033" t="str">
            <v>二类</v>
          </cell>
          <cell r="F9033" t="str">
            <v>YF02431302</v>
          </cell>
          <cell r="G9033" t="str">
            <v>石花-雁草坳</v>
          </cell>
          <cell r="H9033">
            <v>0</v>
          </cell>
          <cell r="I9033">
            <v>1.058</v>
          </cell>
          <cell r="J9033">
            <v>1.058</v>
          </cell>
        </row>
        <row r="9034">
          <cell r="C9034" t="str">
            <v>双峰县小计</v>
          </cell>
        </row>
        <row r="9034">
          <cell r="J9034">
            <v>458.391</v>
          </cell>
        </row>
        <row r="9035">
          <cell r="C9035" t="str">
            <v>双峰县</v>
          </cell>
          <cell r="D9035">
            <v>431321</v>
          </cell>
          <cell r="E9035" t="str">
            <v>二类</v>
          </cell>
          <cell r="F9035" t="str">
            <v>C052431321</v>
          </cell>
          <cell r="G9035" t="str">
            <v>锣鼓脑-四时</v>
          </cell>
          <cell r="H9035">
            <v>0</v>
          </cell>
          <cell r="I9035">
            <v>2.104</v>
          </cell>
          <cell r="J9035">
            <v>2.104</v>
          </cell>
        </row>
        <row r="9036">
          <cell r="C9036" t="str">
            <v>双峰县</v>
          </cell>
          <cell r="D9036">
            <v>431321</v>
          </cell>
          <cell r="E9036" t="str">
            <v>二类</v>
          </cell>
          <cell r="F9036" t="str">
            <v>C090431321</v>
          </cell>
          <cell r="G9036" t="str">
            <v>潭龙山口-左间渠桥</v>
          </cell>
          <cell r="H9036">
            <v>0</v>
          </cell>
          <cell r="I9036">
            <v>2.329</v>
          </cell>
          <cell r="J9036">
            <v>2.329</v>
          </cell>
        </row>
        <row r="9037">
          <cell r="C9037" t="str">
            <v>双峰县</v>
          </cell>
          <cell r="D9037">
            <v>431321</v>
          </cell>
          <cell r="E9037" t="str">
            <v>二类</v>
          </cell>
          <cell r="F9037" t="str">
            <v>C120431321</v>
          </cell>
          <cell r="G9037" t="str">
            <v>畜牧堂-扎冲</v>
          </cell>
          <cell r="H9037">
            <v>0</v>
          </cell>
          <cell r="I9037">
            <v>1.097</v>
          </cell>
          <cell r="J9037">
            <v>1.097</v>
          </cell>
        </row>
        <row r="9038">
          <cell r="C9038" t="str">
            <v>双峰县</v>
          </cell>
          <cell r="D9038">
            <v>431321</v>
          </cell>
          <cell r="E9038" t="str">
            <v>二类</v>
          </cell>
          <cell r="F9038" t="str">
            <v>C158431321</v>
          </cell>
          <cell r="G9038" t="str">
            <v>五星-德元组</v>
          </cell>
          <cell r="H9038">
            <v>0</v>
          </cell>
          <cell r="I9038">
            <v>1.834</v>
          </cell>
          <cell r="J9038">
            <v>1.834</v>
          </cell>
        </row>
        <row r="9039">
          <cell r="C9039" t="str">
            <v>双峰县</v>
          </cell>
          <cell r="D9039">
            <v>431321</v>
          </cell>
          <cell r="E9039" t="str">
            <v>二类</v>
          </cell>
          <cell r="F9039" t="str">
            <v>C159431321</v>
          </cell>
          <cell r="G9039" t="str">
            <v>河边镇-祖胜</v>
          </cell>
          <cell r="H9039">
            <v>0</v>
          </cell>
          <cell r="I9039">
            <v>1.696</v>
          </cell>
          <cell r="J9039">
            <v>1.696</v>
          </cell>
        </row>
        <row r="9040">
          <cell r="C9040" t="str">
            <v>双峰县</v>
          </cell>
          <cell r="D9040">
            <v>431321</v>
          </cell>
          <cell r="E9040" t="str">
            <v>二类</v>
          </cell>
          <cell r="F9040" t="str">
            <v>C165431321</v>
          </cell>
          <cell r="G9040" t="str">
            <v>百仁堂-当仁堂</v>
          </cell>
          <cell r="H9040">
            <v>0</v>
          </cell>
          <cell r="I9040">
            <v>1.795</v>
          </cell>
          <cell r="J9040">
            <v>1.795</v>
          </cell>
        </row>
        <row r="9041">
          <cell r="C9041" t="str">
            <v>双峰县</v>
          </cell>
          <cell r="D9041">
            <v>431321</v>
          </cell>
          <cell r="E9041" t="str">
            <v>二类</v>
          </cell>
          <cell r="F9041" t="str">
            <v>C167431321</v>
          </cell>
          <cell r="G9041" t="str">
            <v>体人塘-光冲</v>
          </cell>
          <cell r="H9041">
            <v>0</v>
          </cell>
          <cell r="I9041">
            <v>1.265</v>
          </cell>
          <cell r="J9041">
            <v>1.265</v>
          </cell>
        </row>
        <row r="9042">
          <cell r="C9042" t="str">
            <v>双峰县</v>
          </cell>
          <cell r="D9042">
            <v>431321</v>
          </cell>
          <cell r="E9042" t="str">
            <v>二类</v>
          </cell>
          <cell r="F9042" t="str">
            <v>C170431321</v>
          </cell>
          <cell r="G9042" t="str">
            <v>九江-人民村部</v>
          </cell>
          <cell r="H9042">
            <v>0</v>
          </cell>
          <cell r="I9042">
            <v>1.038</v>
          </cell>
          <cell r="J9042">
            <v>1.038</v>
          </cell>
        </row>
        <row r="9043">
          <cell r="C9043" t="str">
            <v>双峰县</v>
          </cell>
          <cell r="D9043">
            <v>431321</v>
          </cell>
          <cell r="E9043" t="str">
            <v>二类</v>
          </cell>
          <cell r="F9043" t="str">
            <v>C191431321</v>
          </cell>
          <cell r="G9043" t="str">
            <v>上塘-新元里</v>
          </cell>
          <cell r="H9043">
            <v>0</v>
          </cell>
          <cell r="I9043">
            <v>3.813</v>
          </cell>
          <cell r="J9043">
            <v>3.813</v>
          </cell>
        </row>
        <row r="9044">
          <cell r="C9044" t="str">
            <v>双峰县</v>
          </cell>
          <cell r="D9044">
            <v>431321</v>
          </cell>
          <cell r="E9044" t="str">
            <v>二类</v>
          </cell>
          <cell r="F9044" t="str">
            <v>C196431321</v>
          </cell>
          <cell r="G9044" t="str">
            <v>两粒塘-石龙小学</v>
          </cell>
          <cell r="H9044">
            <v>0</v>
          </cell>
          <cell r="I9044">
            <v>0.63</v>
          </cell>
          <cell r="J9044">
            <v>0.63</v>
          </cell>
        </row>
        <row r="9045">
          <cell r="C9045" t="str">
            <v>双峰县</v>
          </cell>
          <cell r="D9045">
            <v>431321</v>
          </cell>
          <cell r="E9045" t="str">
            <v>二类</v>
          </cell>
          <cell r="F9045" t="str">
            <v>C239431321</v>
          </cell>
          <cell r="G9045" t="str">
            <v>石咀坳-石咀坳</v>
          </cell>
          <cell r="H9045">
            <v>1.63</v>
          </cell>
          <cell r="I9045">
            <v>2.52</v>
          </cell>
          <cell r="J9045">
            <v>0.89</v>
          </cell>
        </row>
        <row r="9046">
          <cell r="C9046" t="str">
            <v>双峰县</v>
          </cell>
          <cell r="D9046">
            <v>431321</v>
          </cell>
          <cell r="E9046" t="str">
            <v>二类</v>
          </cell>
          <cell r="F9046" t="str">
            <v>C254431321</v>
          </cell>
          <cell r="G9046" t="str">
            <v>古业堂-双江</v>
          </cell>
          <cell r="H9046">
            <v>0</v>
          </cell>
          <cell r="I9046">
            <v>1.385</v>
          </cell>
          <cell r="J9046">
            <v>1.385</v>
          </cell>
        </row>
        <row r="9047">
          <cell r="C9047" t="str">
            <v>双峰县</v>
          </cell>
          <cell r="D9047">
            <v>431321</v>
          </cell>
          <cell r="E9047" t="str">
            <v>二类</v>
          </cell>
          <cell r="F9047" t="str">
            <v>C258431321</v>
          </cell>
          <cell r="G9047" t="str">
            <v>九亩-石洞</v>
          </cell>
          <cell r="H9047">
            <v>0</v>
          </cell>
          <cell r="I9047">
            <v>2.751</v>
          </cell>
          <cell r="J9047">
            <v>2.751</v>
          </cell>
        </row>
        <row r="9048">
          <cell r="C9048" t="str">
            <v>双峰县</v>
          </cell>
          <cell r="D9048">
            <v>431321</v>
          </cell>
          <cell r="E9048" t="str">
            <v>二类</v>
          </cell>
          <cell r="F9048" t="str">
            <v>C263431321</v>
          </cell>
          <cell r="G9048" t="str">
            <v>龙王坪上-白华</v>
          </cell>
          <cell r="H9048">
            <v>0</v>
          </cell>
          <cell r="I9048">
            <v>2.851</v>
          </cell>
          <cell r="J9048">
            <v>2.851</v>
          </cell>
        </row>
        <row r="9049">
          <cell r="C9049" t="str">
            <v>双峰县</v>
          </cell>
          <cell r="D9049">
            <v>431321</v>
          </cell>
          <cell r="E9049" t="str">
            <v>二类</v>
          </cell>
          <cell r="F9049" t="str">
            <v>C266431321</v>
          </cell>
          <cell r="G9049" t="str">
            <v>老屋-太阳</v>
          </cell>
          <cell r="H9049">
            <v>0</v>
          </cell>
          <cell r="I9049">
            <v>2.052</v>
          </cell>
          <cell r="J9049">
            <v>2.052</v>
          </cell>
        </row>
        <row r="9050">
          <cell r="C9050" t="str">
            <v>双峰县</v>
          </cell>
          <cell r="D9050">
            <v>431321</v>
          </cell>
          <cell r="E9050" t="str">
            <v>二类</v>
          </cell>
          <cell r="F9050" t="str">
            <v>C267431321</v>
          </cell>
          <cell r="G9050" t="str">
            <v>太阳-丫居</v>
          </cell>
          <cell r="H9050">
            <v>0</v>
          </cell>
          <cell r="I9050">
            <v>3.392</v>
          </cell>
          <cell r="J9050">
            <v>3.392</v>
          </cell>
        </row>
        <row r="9051">
          <cell r="C9051" t="str">
            <v>双峰县</v>
          </cell>
          <cell r="D9051">
            <v>431321</v>
          </cell>
          <cell r="E9051" t="str">
            <v>二类</v>
          </cell>
          <cell r="F9051" t="str">
            <v>C294431321</v>
          </cell>
          <cell r="G9051" t="str">
            <v>农冲-黄鹂</v>
          </cell>
          <cell r="H9051">
            <v>0</v>
          </cell>
          <cell r="I9051">
            <v>2.66</v>
          </cell>
          <cell r="J9051">
            <v>2.66</v>
          </cell>
        </row>
        <row r="9052">
          <cell r="C9052" t="str">
            <v>双峰县</v>
          </cell>
          <cell r="D9052">
            <v>431321</v>
          </cell>
          <cell r="E9052" t="str">
            <v>二类</v>
          </cell>
          <cell r="F9052" t="str">
            <v>C308431321</v>
          </cell>
          <cell r="G9052" t="str">
            <v>八仙兰马-立新</v>
          </cell>
          <cell r="H9052">
            <v>0</v>
          </cell>
          <cell r="I9052">
            <v>0.419</v>
          </cell>
          <cell r="J9052">
            <v>0.419</v>
          </cell>
        </row>
        <row r="9053">
          <cell r="C9053" t="str">
            <v>双峰县</v>
          </cell>
          <cell r="D9053">
            <v>431321</v>
          </cell>
          <cell r="E9053" t="str">
            <v>二类</v>
          </cell>
          <cell r="F9053" t="str">
            <v>C312431321</v>
          </cell>
          <cell r="G9053" t="str">
            <v>黄马-黄马</v>
          </cell>
          <cell r="H9053">
            <v>0</v>
          </cell>
          <cell r="I9053">
            <v>1.571</v>
          </cell>
          <cell r="J9053">
            <v>1.571</v>
          </cell>
        </row>
        <row r="9054">
          <cell r="C9054" t="str">
            <v>双峰县</v>
          </cell>
          <cell r="D9054">
            <v>431321</v>
          </cell>
          <cell r="E9054" t="str">
            <v>二类</v>
          </cell>
          <cell r="F9054" t="str">
            <v>C33A431321</v>
          </cell>
          <cell r="G9054" t="str">
            <v>南子塘-金子塘</v>
          </cell>
          <cell r="H9054">
            <v>0</v>
          </cell>
          <cell r="I9054">
            <v>0.469</v>
          </cell>
          <cell r="J9054">
            <v>0.469</v>
          </cell>
        </row>
        <row r="9055">
          <cell r="C9055" t="str">
            <v>双峰县</v>
          </cell>
          <cell r="D9055">
            <v>431321</v>
          </cell>
          <cell r="E9055" t="str">
            <v>二类</v>
          </cell>
          <cell r="F9055" t="str">
            <v>C343431321</v>
          </cell>
          <cell r="G9055" t="str">
            <v>杨须-杨须</v>
          </cell>
          <cell r="H9055">
            <v>0</v>
          </cell>
          <cell r="I9055">
            <v>2.532</v>
          </cell>
          <cell r="J9055">
            <v>2.532</v>
          </cell>
        </row>
        <row r="9056">
          <cell r="C9056" t="str">
            <v>双峰县</v>
          </cell>
          <cell r="D9056">
            <v>431321</v>
          </cell>
          <cell r="E9056" t="str">
            <v>二类</v>
          </cell>
          <cell r="F9056" t="str">
            <v>C364431321</v>
          </cell>
          <cell r="G9056" t="str">
            <v>光荣-瓦屋</v>
          </cell>
          <cell r="H9056">
            <v>0</v>
          </cell>
          <cell r="I9056">
            <v>3.173</v>
          </cell>
          <cell r="J9056">
            <v>3.173</v>
          </cell>
        </row>
        <row r="9057">
          <cell r="C9057" t="str">
            <v>双峰县</v>
          </cell>
          <cell r="D9057">
            <v>431321</v>
          </cell>
          <cell r="E9057" t="str">
            <v>二类</v>
          </cell>
          <cell r="F9057" t="str">
            <v>C379431321</v>
          </cell>
          <cell r="G9057" t="str">
            <v>民建-新屋</v>
          </cell>
          <cell r="H9057">
            <v>0.1</v>
          </cell>
          <cell r="I9057">
            <v>1.996</v>
          </cell>
          <cell r="J9057">
            <v>1.896</v>
          </cell>
        </row>
        <row r="9058">
          <cell r="C9058" t="str">
            <v>双峰县</v>
          </cell>
          <cell r="D9058">
            <v>431321</v>
          </cell>
          <cell r="E9058" t="str">
            <v>二类</v>
          </cell>
          <cell r="F9058" t="str">
            <v>C406431321</v>
          </cell>
          <cell r="G9058" t="str">
            <v>金锋-石坳</v>
          </cell>
          <cell r="H9058">
            <v>0.379</v>
          </cell>
          <cell r="I9058">
            <v>3.971</v>
          </cell>
          <cell r="J9058">
            <v>3.592</v>
          </cell>
        </row>
        <row r="9059">
          <cell r="C9059" t="str">
            <v>双峰县</v>
          </cell>
          <cell r="D9059">
            <v>431321</v>
          </cell>
          <cell r="E9059" t="str">
            <v>二类</v>
          </cell>
          <cell r="F9059" t="str">
            <v>C418431321</v>
          </cell>
          <cell r="G9059" t="str">
            <v>八组-八组</v>
          </cell>
          <cell r="H9059">
            <v>0.967</v>
          </cell>
          <cell r="I9059">
            <v>3.666</v>
          </cell>
          <cell r="J9059">
            <v>2.699</v>
          </cell>
        </row>
        <row r="9060">
          <cell r="C9060" t="str">
            <v>双峰县</v>
          </cell>
          <cell r="D9060">
            <v>431321</v>
          </cell>
          <cell r="E9060" t="str">
            <v>二类</v>
          </cell>
          <cell r="F9060" t="str">
            <v>C420431321</v>
          </cell>
          <cell r="G9060" t="str">
            <v>草塘-林场</v>
          </cell>
          <cell r="H9060">
            <v>0</v>
          </cell>
          <cell r="I9060">
            <v>3.202</v>
          </cell>
          <cell r="J9060">
            <v>3.202</v>
          </cell>
        </row>
        <row r="9061">
          <cell r="C9061" t="str">
            <v>双峰县</v>
          </cell>
          <cell r="D9061">
            <v>431321</v>
          </cell>
          <cell r="E9061" t="str">
            <v>二类</v>
          </cell>
          <cell r="F9061" t="str">
            <v>C430431321</v>
          </cell>
          <cell r="G9061" t="str">
            <v>涧山-雄应</v>
          </cell>
          <cell r="H9061">
            <v>0</v>
          </cell>
          <cell r="I9061">
            <v>2.562</v>
          </cell>
          <cell r="J9061">
            <v>2.562</v>
          </cell>
        </row>
        <row r="9062">
          <cell r="C9062" t="str">
            <v>双峰县</v>
          </cell>
          <cell r="D9062">
            <v>431321</v>
          </cell>
          <cell r="E9062" t="str">
            <v>二类</v>
          </cell>
          <cell r="F9062" t="str">
            <v>C446431321</v>
          </cell>
          <cell r="G9062" t="str">
            <v>上龚家屋-常业</v>
          </cell>
          <cell r="H9062">
            <v>0</v>
          </cell>
          <cell r="I9062">
            <v>0.6</v>
          </cell>
          <cell r="J9062">
            <v>0.6</v>
          </cell>
        </row>
        <row r="9063">
          <cell r="C9063" t="str">
            <v>双峰县</v>
          </cell>
          <cell r="D9063">
            <v>431321</v>
          </cell>
          <cell r="E9063" t="str">
            <v>二类</v>
          </cell>
          <cell r="F9063" t="str">
            <v>C460431321</v>
          </cell>
          <cell r="G9063" t="str">
            <v>和集锅厂-叉口</v>
          </cell>
          <cell r="H9063">
            <v>0</v>
          </cell>
          <cell r="I9063">
            <v>0.497</v>
          </cell>
          <cell r="J9063">
            <v>0.497</v>
          </cell>
        </row>
        <row r="9064">
          <cell r="C9064" t="str">
            <v>双峰县</v>
          </cell>
          <cell r="D9064">
            <v>431321</v>
          </cell>
          <cell r="E9064" t="str">
            <v>二类</v>
          </cell>
          <cell r="F9064" t="str">
            <v>C472431321</v>
          </cell>
          <cell r="G9064" t="str">
            <v>小易组-小易组</v>
          </cell>
          <cell r="H9064">
            <v>0.317</v>
          </cell>
          <cell r="I9064">
            <v>0.866</v>
          </cell>
          <cell r="J9064">
            <v>0.549</v>
          </cell>
        </row>
        <row r="9065">
          <cell r="C9065" t="str">
            <v>双峰县</v>
          </cell>
          <cell r="D9065">
            <v>431321</v>
          </cell>
          <cell r="E9065" t="str">
            <v>二类</v>
          </cell>
          <cell r="F9065" t="str">
            <v>C473431321</v>
          </cell>
          <cell r="G9065" t="str">
            <v>姚家坪-渡槽</v>
          </cell>
          <cell r="H9065">
            <v>0.342</v>
          </cell>
          <cell r="I9065">
            <v>4.547</v>
          </cell>
          <cell r="J9065">
            <v>4.206</v>
          </cell>
        </row>
        <row r="9066">
          <cell r="C9066" t="str">
            <v>双峰县</v>
          </cell>
          <cell r="D9066">
            <v>431321</v>
          </cell>
          <cell r="E9066" t="str">
            <v>二类</v>
          </cell>
          <cell r="F9066" t="str">
            <v>C494431321</v>
          </cell>
          <cell r="G9066" t="str">
            <v>张家-细屋</v>
          </cell>
          <cell r="H9066">
            <v>0</v>
          </cell>
          <cell r="I9066">
            <v>2.644</v>
          </cell>
          <cell r="J9066">
            <v>2.644</v>
          </cell>
        </row>
        <row r="9067">
          <cell r="C9067" t="str">
            <v>双峰县</v>
          </cell>
          <cell r="D9067">
            <v>431321</v>
          </cell>
          <cell r="E9067" t="str">
            <v>二类</v>
          </cell>
          <cell r="F9067" t="str">
            <v>C507431321</v>
          </cell>
          <cell r="G9067" t="str">
            <v>茶树坳-细屋</v>
          </cell>
          <cell r="H9067">
            <v>0</v>
          </cell>
          <cell r="I9067">
            <v>3.905</v>
          </cell>
          <cell r="J9067">
            <v>3.905</v>
          </cell>
        </row>
        <row r="9068">
          <cell r="C9068" t="str">
            <v>双峰县</v>
          </cell>
          <cell r="D9068">
            <v>431321</v>
          </cell>
          <cell r="E9068" t="str">
            <v>二类</v>
          </cell>
          <cell r="F9068" t="str">
            <v>C519431321</v>
          </cell>
          <cell r="G9068" t="str">
            <v>畜牧场-畜牧场</v>
          </cell>
          <cell r="H9068">
            <v>0</v>
          </cell>
          <cell r="I9068">
            <v>0.88</v>
          </cell>
          <cell r="J9068">
            <v>0.88</v>
          </cell>
        </row>
        <row r="9069">
          <cell r="C9069" t="str">
            <v>双峰县</v>
          </cell>
          <cell r="D9069">
            <v>431321</v>
          </cell>
          <cell r="E9069" t="str">
            <v>二类</v>
          </cell>
          <cell r="F9069" t="str">
            <v>C536431321</v>
          </cell>
          <cell r="G9069" t="str">
            <v>枫树坪-枫树坪</v>
          </cell>
          <cell r="H9069">
            <v>0</v>
          </cell>
          <cell r="I9069">
            <v>1.919</v>
          </cell>
          <cell r="J9069">
            <v>1.919</v>
          </cell>
        </row>
        <row r="9070">
          <cell r="C9070" t="str">
            <v>双峰县</v>
          </cell>
          <cell r="D9070">
            <v>431321</v>
          </cell>
          <cell r="E9070" t="str">
            <v>二类</v>
          </cell>
          <cell r="F9070" t="str">
            <v>C53B431321</v>
          </cell>
          <cell r="G9070" t="str">
            <v>樟树坪-檀木</v>
          </cell>
          <cell r="H9070">
            <v>0</v>
          </cell>
          <cell r="I9070">
            <v>0.933</v>
          </cell>
          <cell r="J9070">
            <v>0.933</v>
          </cell>
        </row>
        <row r="9071">
          <cell r="C9071" t="str">
            <v>双峰县</v>
          </cell>
          <cell r="D9071">
            <v>431321</v>
          </cell>
          <cell r="E9071" t="str">
            <v>二类</v>
          </cell>
          <cell r="F9071" t="str">
            <v>C557431321</v>
          </cell>
          <cell r="G9071" t="str">
            <v>大坝角-野猪山</v>
          </cell>
          <cell r="H9071">
            <v>0</v>
          </cell>
          <cell r="I9071">
            <v>0.594</v>
          </cell>
          <cell r="J9071">
            <v>0.596</v>
          </cell>
        </row>
        <row r="9072">
          <cell r="C9072" t="str">
            <v>双峰县</v>
          </cell>
          <cell r="D9072">
            <v>431321</v>
          </cell>
          <cell r="E9072" t="str">
            <v>二类</v>
          </cell>
          <cell r="F9072" t="str">
            <v>C579431321</v>
          </cell>
          <cell r="G9072" t="str">
            <v>九司堂-着点</v>
          </cell>
          <cell r="H9072">
            <v>0</v>
          </cell>
          <cell r="I9072">
            <v>1.988</v>
          </cell>
          <cell r="J9072">
            <v>1.988</v>
          </cell>
        </row>
        <row r="9073">
          <cell r="C9073" t="str">
            <v>双峰县</v>
          </cell>
          <cell r="D9073">
            <v>431321</v>
          </cell>
          <cell r="E9073" t="str">
            <v>二类</v>
          </cell>
          <cell r="F9073" t="str">
            <v>C582431321</v>
          </cell>
          <cell r="G9073" t="str">
            <v>新铺子-塘根</v>
          </cell>
          <cell r="H9073">
            <v>0</v>
          </cell>
          <cell r="I9073">
            <v>0.376</v>
          </cell>
          <cell r="J9073">
            <v>0.376</v>
          </cell>
        </row>
        <row r="9074">
          <cell r="C9074" t="str">
            <v>双峰县</v>
          </cell>
          <cell r="D9074">
            <v>431321</v>
          </cell>
          <cell r="E9074" t="str">
            <v>二类</v>
          </cell>
          <cell r="F9074" t="str">
            <v>C583431321</v>
          </cell>
          <cell r="G9074" t="str">
            <v>村部-村部</v>
          </cell>
          <cell r="H9074">
            <v>0.88</v>
          </cell>
          <cell r="I9074">
            <v>2.806</v>
          </cell>
          <cell r="J9074">
            <v>1.926</v>
          </cell>
        </row>
        <row r="9075">
          <cell r="C9075" t="str">
            <v>双峰县</v>
          </cell>
          <cell r="D9075">
            <v>431321</v>
          </cell>
          <cell r="E9075" t="str">
            <v>二类</v>
          </cell>
          <cell r="F9075" t="str">
            <v>C586431321</v>
          </cell>
          <cell r="G9075" t="str">
            <v>丰石学校-丰石水库</v>
          </cell>
          <cell r="H9075">
            <v>0</v>
          </cell>
          <cell r="I9075">
            <v>2.007</v>
          </cell>
          <cell r="J9075">
            <v>2.007</v>
          </cell>
        </row>
        <row r="9076">
          <cell r="C9076" t="str">
            <v>双峰县</v>
          </cell>
          <cell r="D9076">
            <v>431321</v>
          </cell>
          <cell r="E9076" t="str">
            <v>二类</v>
          </cell>
          <cell r="F9076" t="str">
            <v>C589431321</v>
          </cell>
          <cell r="G9076" t="str">
            <v>双江桥-村部</v>
          </cell>
          <cell r="H9076">
            <v>0</v>
          </cell>
          <cell r="I9076">
            <v>3.376</v>
          </cell>
          <cell r="J9076">
            <v>3.376</v>
          </cell>
        </row>
        <row r="9077">
          <cell r="C9077" t="str">
            <v>双峰县</v>
          </cell>
          <cell r="D9077">
            <v>431321</v>
          </cell>
          <cell r="E9077" t="str">
            <v>二类</v>
          </cell>
          <cell r="F9077" t="str">
            <v>C595431321</v>
          </cell>
          <cell r="G9077" t="str">
            <v>响水潭-响水潭</v>
          </cell>
          <cell r="H9077">
            <v>0</v>
          </cell>
          <cell r="I9077">
            <v>3.619</v>
          </cell>
          <cell r="J9077">
            <v>3.11</v>
          </cell>
        </row>
        <row r="9078">
          <cell r="C9078" t="str">
            <v>双峰县</v>
          </cell>
          <cell r="D9078">
            <v>431321</v>
          </cell>
          <cell r="E9078" t="str">
            <v>二类</v>
          </cell>
          <cell r="F9078" t="str">
            <v>C606431321</v>
          </cell>
          <cell r="G9078" t="str">
            <v>茶园桥-廖家湾</v>
          </cell>
          <cell r="H9078">
            <v>0</v>
          </cell>
          <cell r="I9078">
            <v>1.887</v>
          </cell>
          <cell r="J9078">
            <v>1.887</v>
          </cell>
        </row>
        <row r="9079">
          <cell r="C9079" t="str">
            <v>双峰县</v>
          </cell>
          <cell r="D9079">
            <v>431321</v>
          </cell>
          <cell r="E9079" t="str">
            <v>二类</v>
          </cell>
          <cell r="F9079" t="str">
            <v>C622431321</v>
          </cell>
          <cell r="G9079" t="str">
            <v>东汉铺-镐车岭</v>
          </cell>
          <cell r="H9079">
            <v>0</v>
          </cell>
          <cell r="I9079">
            <v>2.278</v>
          </cell>
          <cell r="J9079">
            <v>2.278</v>
          </cell>
        </row>
        <row r="9080">
          <cell r="C9080" t="str">
            <v>双峰县</v>
          </cell>
          <cell r="D9080">
            <v>431321</v>
          </cell>
          <cell r="E9080" t="str">
            <v>二类</v>
          </cell>
          <cell r="F9080" t="str">
            <v>C646431321</v>
          </cell>
          <cell r="G9080" t="str">
            <v>公屋里-西冲</v>
          </cell>
          <cell r="H9080">
            <v>0</v>
          </cell>
          <cell r="I9080">
            <v>1.515</v>
          </cell>
          <cell r="J9080">
            <v>1.515</v>
          </cell>
        </row>
        <row r="9081">
          <cell r="C9081" t="str">
            <v>双峰县</v>
          </cell>
          <cell r="D9081">
            <v>431321</v>
          </cell>
          <cell r="E9081" t="str">
            <v>二类</v>
          </cell>
          <cell r="F9081" t="str">
            <v>C656431321</v>
          </cell>
          <cell r="G9081" t="str">
            <v>交界处-苍冲</v>
          </cell>
          <cell r="H9081">
            <v>0</v>
          </cell>
          <cell r="I9081">
            <v>4.324</v>
          </cell>
          <cell r="J9081">
            <v>4.325</v>
          </cell>
        </row>
        <row r="9082">
          <cell r="C9082" t="str">
            <v>双峰县</v>
          </cell>
          <cell r="D9082">
            <v>431321</v>
          </cell>
          <cell r="E9082" t="str">
            <v>二类</v>
          </cell>
          <cell r="F9082" t="str">
            <v>C659431321</v>
          </cell>
          <cell r="G9082" t="str">
            <v>增福堂-大阳溪坑</v>
          </cell>
          <cell r="H9082">
            <v>0</v>
          </cell>
          <cell r="I9082">
            <v>2.904</v>
          </cell>
          <cell r="J9082">
            <v>2.904</v>
          </cell>
        </row>
        <row r="9083">
          <cell r="C9083" t="str">
            <v>双峰县</v>
          </cell>
          <cell r="D9083">
            <v>431321</v>
          </cell>
          <cell r="E9083" t="str">
            <v>二类</v>
          </cell>
          <cell r="F9083" t="str">
            <v>C673431321</v>
          </cell>
          <cell r="G9083" t="str">
            <v>定星-定星</v>
          </cell>
          <cell r="H9083">
            <v>0.828</v>
          </cell>
          <cell r="I9083">
            <v>2.322</v>
          </cell>
          <cell r="J9083">
            <v>1.494</v>
          </cell>
        </row>
        <row r="9084">
          <cell r="C9084" t="str">
            <v>双峰县</v>
          </cell>
          <cell r="D9084">
            <v>431321</v>
          </cell>
          <cell r="E9084" t="str">
            <v>二类</v>
          </cell>
          <cell r="F9084" t="str">
            <v>C706431321</v>
          </cell>
          <cell r="G9084" t="str">
            <v>峡山庙-雅安</v>
          </cell>
          <cell r="H9084">
            <v>0</v>
          </cell>
          <cell r="I9084">
            <v>1.197</v>
          </cell>
          <cell r="J9084">
            <v>1.197</v>
          </cell>
        </row>
        <row r="9085">
          <cell r="C9085" t="str">
            <v>双峰县</v>
          </cell>
          <cell r="D9085">
            <v>431321</v>
          </cell>
          <cell r="E9085" t="str">
            <v>二类</v>
          </cell>
          <cell r="F9085" t="str">
            <v>C707431321</v>
          </cell>
          <cell r="G9085" t="str">
            <v>毛铺子-新铺</v>
          </cell>
          <cell r="H9085">
            <v>0</v>
          </cell>
          <cell r="I9085">
            <v>0.264</v>
          </cell>
          <cell r="J9085">
            <v>0.264</v>
          </cell>
        </row>
        <row r="9086">
          <cell r="C9086" t="str">
            <v>双峰县</v>
          </cell>
          <cell r="D9086">
            <v>431321</v>
          </cell>
          <cell r="E9086" t="str">
            <v>二类</v>
          </cell>
          <cell r="F9086" t="str">
            <v>C710431321</v>
          </cell>
          <cell r="G9086" t="str">
            <v>炭庵堂-易家湾</v>
          </cell>
          <cell r="H9086">
            <v>0</v>
          </cell>
          <cell r="I9086">
            <v>1.282</v>
          </cell>
          <cell r="J9086">
            <v>1.282</v>
          </cell>
        </row>
        <row r="9087">
          <cell r="C9087" t="str">
            <v>双峰县</v>
          </cell>
          <cell r="D9087">
            <v>431321</v>
          </cell>
          <cell r="E9087" t="str">
            <v>二类</v>
          </cell>
          <cell r="F9087" t="str">
            <v>C711431321</v>
          </cell>
          <cell r="G9087" t="str">
            <v>石牛坝-石牛坝</v>
          </cell>
          <cell r="H9087">
            <v>0</v>
          </cell>
          <cell r="I9087">
            <v>2.609</v>
          </cell>
          <cell r="J9087">
            <v>2.609</v>
          </cell>
        </row>
        <row r="9088">
          <cell r="C9088" t="str">
            <v>双峰县</v>
          </cell>
          <cell r="D9088">
            <v>431321</v>
          </cell>
          <cell r="E9088" t="str">
            <v>二类</v>
          </cell>
          <cell r="F9088" t="str">
            <v>C719431321</v>
          </cell>
          <cell r="G9088" t="str">
            <v>水吨-石井</v>
          </cell>
          <cell r="H9088">
            <v>0</v>
          </cell>
          <cell r="I9088">
            <v>4.283</v>
          </cell>
          <cell r="J9088">
            <v>4.283</v>
          </cell>
        </row>
        <row r="9089">
          <cell r="C9089" t="str">
            <v>双峰县</v>
          </cell>
          <cell r="D9089">
            <v>431321</v>
          </cell>
          <cell r="E9089" t="str">
            <v>二类</v>
          </cell>
          <cell r="F9089" t="str">
            <v>C731431321</v>
          </cell>
          <cell r="G9089" t="str">
            <v>增加-交果</v>
          </cell>
          <cell r="H9089">
            <v>0</v>
          </cell>
          <cell r="I9089">
            <v>2.777</v>
          </cell>
          <cell r="J9089">
            <v>2.777</v>
          </cell>
        </row>
        <row r="9090">
          <cell r="C9090" t="str">
            <v>双峰县</v>
          </cell>
          <cell r="D9090">
            <v>431321</v>
          </cell>
          <cell r="E9090" t="str">
            <v>二类</v>
          </cell>
          <cell r="F9090" t="str">
            <v>C749431321</v>
          </cell>
          <cell r="G9090" t="str">
            <v>坳上-扎家</v>
          </cell>
          <cell r="H9090">
            <v>0</v>
          </cell>
          <cell r="I9090">
            <v>3.09</v>
          </cell>
          <cell r="J9090">
            <v>3.09</v>
          </cell>
        </row>
        <row r="9091">
          <cell r="C9091" t="str">
            <v>双峰县</v>
          </cell>
          <cell r="D9091">
            <v>431321</v>
          </cell>
          <cell r="E9091" t="str">
            <v>二类</v>
          </cell>
          <cell r="F9091" t="str">
            <v>C765431321</v>
          </cell>
          <cell r="G9091" t="str">
            <v>殷家-上华</v>
          </cell>
          <cell r="H9091">
            <v>0</v>
          </cell>
          <cell r="I9091">
            <v>2.678</v>
          </cell>
          <cell r="J9091">
            <v>2.678</v>
          </cell>
        </row>
        <row r="9092">
          <cell r="C9092" t="str">
            <v>双峰县</v>
          </cell>
          <cell r="D9092">
            <v>431321</v>
          </cell>
          <cell r="E9092" t="str">
            <v>二类</v>
          </cell>
          <cell r="F9092" t="str">
            <v>C771431321</v>
          </cell>
          <cell r="G9092" t="str">
            <v>当湾-石冲</v>
          </cell>
          <cell r="H9092">
            <v>0</v>
          </cell>
          <cell r="I9092">
            <v>3.922</v>
          </cell>
          <cell r="J9092">
            <v>3.922</v>
          </cell>
        </row>
        <row r="9093">
          <cell r="C9093" t="str">
            <v>双峰县</v>
          </cell>
          <cell r="D9093">
            <v>431321</v>
          </cell>
          <cell r="E9093" t="str">
            <v>二类</v>
          </cell>
          <cell r="F9093" t="str">
            <v>C782431321</v>
          </cell>
          <cell r="G9093" t="str">
            <v>灯玉-灯玉</v>
          </cell>
          <cell r="H9093">
            <v>0</v>
          </cell>
          <cell r="I9093">
            <v>0.55</v>
          </cell>
          <cell r="J9093">
            <v>0.55</v>
          </cell>
        </row>
        <row r="9094">
          <cell r="C9094" t="str">
            <v>双峰县</v>
          </cell>
          <cell r="D9094">
            <v>431321</v>
          </cell>
          <cell r="E9094" t="str">
            <v>二类</v>
          </cell>
          <cell r="F9094" t="str">
            <v>C857431321</v>
          </cell>
          <cell r="G9094" t="str">
            <v>曾步-塘坳</v>
          </cell>
          <cell r="H9094">
            <v>0</v>
          </cell>
          <cell r="I9094">
            <v>3.691</v>
          </cell>
          <cell r="J9094">
            <v>3.691</v>
          </cell>
        </row>
        <row r="9095">
          <cell r="C9095" t="str">
            <v>双峰县</v>
          </cell>
          <cell r="D9095">
            <v>431321</v>
          </cell>
          <cell r="E9095" t="str">
            <v>二类</v>
          </cell>
          <cell r="F9095" t="str">
            <v>C858431321</v>
          </cell>
          <cell r="G9095" t="str">
            <v>星斗-香炉</v>
          </cell>
          <cell r="H9095">
            <v>0</v>
          </cell>
          <cell r="I9095">
            <v>1.284</v>
          </cell>
          <cell r="J9095">
            <v>1.284</v>
          </cell>
        </row>
        <row r="9096">
          <cell r="C9096" t="str">
            <v>双峰县</v>
          </cell>
          <cell r="D9096">
            <v>431321</v>
          </cell>
          <cell r="E9096" t="str">
            <v>二类</v>
          </cell>
          <cell r="F9096" t="str">
            <v>C861431321</v>
          </cell>
          <cell r="G9096" t="str">
            <v>龙越-龙越</v>
          </cell>
          <cell r="H9096">
            <v>0.979</v>
          </cell>
          <cell r="I9096">
            <v>3.473</v>
          </cell>
          <cell r="J9096">
            <v>2.494</v>
          </cell>
        </row>
        <row r="9097">
          <cell r="C9097" t="str">
            <v>双峰县</v>
          </cell>
          <cell r="D9097">
            <v>431321</v>
          </cell>
          <cell r="E9097" t="str">
            <v>二类</v>
          </cell>
          <cell r="F9097" t="str">
            <v>C877431321</v>
          </cell>
          <cell r="G9097" t="str">
            <v>桐子铺-架子塘</v>
          </cell>
          <cell r="H9097">
            <v>0</v>
          </cell>
          <cell r="I9097">
            <v>2.935</v>
          </cell>
          <cell r="J9097">
            <v>2.935</v>
          </cell>
        </row>
        <row r="9098">
          <cell r="C9098" t="str">
            <v>双峰县</v>
          </cell>
          <cell r="D9098">
            <v>431321</v>
          </cell>
          <cell r="E9098" t="str">
            <v>二类</v>
          </cell>
          <cell r="F9098" t="str">
            <v>C935431321</v>
          </cell>
          <cell r="G9098" t="str">
            <v>太平总支-洲上</v>
          </cell>
          <cell r="H9098">
            <v>0</v>
          </cell>
          <cell r="I9098">
            <v>0.546</v>
          </cell>
          <cell r="J9098">
            <v>0.546</v>
          </cell>
        </row>
        <row r="9099">
          <cell r="C9099" t="str">
            <v>双峰县</v>
          </cell>
          <cell r="D9099">
            <v>431321</v>
          </cell>
          <cell r="E9099" t="str">
            <v>二类</v>
          </cell>
          <cell r="F9099" t="str">
            <v>C951431321</v>
          </cell>
          <cell r="G9099" t="str">
            <v>金山-金山砖厂</v>
          </cell>
          <cell r="H9099">
            <v>0.264</v>
          </cell>
          <cell r="I9099">
            <v>2.774</v>
          </cell>
          <cell r="J9099">
            <v>2.51</v>
          </cell>
        </row>
        <row r="9100">
          <cell r="C9100" t="str">
            <v>双峰县</v>
          </cell>
          <cell r="D9100">
            <v>431321</v>
          </cell>
          <cell r="E9100" t="str">
            <v>二类</v>
          </cell>
          <cell r="F9100" t="str">
            <v>C972431321</v>
          </cell>
          <cell r="G9100" t="str">
            <v>煤炭咀-煤炭咀</v>
          </cell>
          <cell r="H9100">
            <v>0</v>
          </cell>
          <cell r="I9100">
            <v>1.587</v>
          </cell>
          <cell r="J9100">
            <v>1.587</v>
          </cell>
        </row>
        <row r="9101">
          <cell r="C9101" t="str">
            <v>双峰县</v>
          </cell>
          <cell r="D9101">
            <v>431321</v>
          </cell>
          <cell r="E9101" t="str">
            <v>二类</v>
          </cell>
          <cell r="F9101" t="str">
            <v>C980431321</v>
          </cell>
          <cell r="G9101" t="str">
            <v>长塘口-光彩</v>
          </cell>
          <cell r="H9101">
            <v>0</v>
          </cell>
          <cell r="I9101">
            <v>0.218</v>
          </cell>
          <cell r="J9101">
            <v>0.218</v>
          </cell>
        </row>
        <row r="9102">
          <cell r="C9102" t="str">
            <v>双峰县</v>
          </cell>
          <cell r="D9102">
            <v>431321</v>
          </cell>
          <cell r="E9102" t="str">
            <v>二类</v>
          </cell>
          <cell r="F9102" t="str">
            <v>CA68431321</v>
          </cell>
          <cell r="G9102" t="str">
            <v>花门一中-楼底上</v>
          </cell>
          <cell r="H9102">
            <v>0</v>
          </cell>
          <cell r="I9102">
            <v>1.254</v>
          </cell>
          <cell r="J9102">
            <v>1.254</v>
          </cell>
        </row>
        <row r="9103">
          <cell r="C9103" t="str">
            <v>双峰县</v>
          </cell>
          <cell r="D9103">
            <v>431321</v>
          </cell>
          <cell r="E9103" t="str">
            <v>二类</v>
          </cell>
          <cell r="F9103" t="str">
            <v>CA78431321</v>
          </cell>
          <cell r="G9103" t="str">
            <v>下堂湾桥-解渴坳</v>
          </cell>
          <cell r="H9103">
            <v>2.217</v>
          </cell>
          <cell r="I9103">
            <v>4.618</v>
          </cell>
          <cell r="J9103">
            <v>2.401</v>
          </cell>
        </row>
        <row r="9104">
          <cell r="C9104" t="str">
            <v>双峰县</v>
          </cell>
          <cell r="D9104">
            <v>431321</v>
          </cell>
          <cell r="E9104" t="str">
            <v>二类</v>
          </cell>
          <cell r="F9104" t="str">
            <v>CB05431321</v>
          </cell>
          <cell r="G9104" t="str">
            <v>勤家岭上-石床冲</v>
          </cell>
          <cell r="H9104">
            <v>0</v>
          </cell>
          <cell r="I9104">
            <v>1.241</v>
          </cell>
          <cell r="J9104">
            <v>1.241</v>
          </cell>
        </row>
        <row r="9105">
          <cell r="C9105" t="str">
            <v>双峰县</v>
          </cell>
          <cell r="D9105">
            <v>431321</v>
          </cell>
          <cell r="E9105" t="str">
            <v>二类</v>
          </cell>
          <cell r="F9105" t="str">
            <v>CB26431321</v>
          </cell>
          <cell r="G9105" t="str">
            <v>黄巢山顶-五故组</v>
          </cell>
          <cell r="H9105">
            <v>0</v>
          </cell>
          <cell r="I9105">
            <v>1.885</v>
          </cell>
          <cell r="J9105">
            <v>1.885</v>
          </cell>
        </row>
        <row r="9106">
          <cell r="C9106" t="str">
            <v>双峰县</v>
          </cell>
          <cell r="D9106">
            <v>431321</v>
          </cell>
          <cell r="E9106" t="str">
            <v>二类</v>
          </cell>
          <cell r="F9106" t="str">
            <v>CB37431321</v>
          </cell>
          <cell r="G9106" t="str">
            <v>香花-瓦铺子</v>
          </cell>
          <cell r="H9106">
            <v>0</v>
          </cell>
          <cell r="I9106">
            <v>7.725</v>
          </cell>
          <cell r="J9106">
            <v>7.426</v>
          </cell>
        </row>
        <row r="9107">
          <cell r="C9107" t="str">
            <v>双峰县</v>
          </cell>
          <cell r="D9107">
            <v>431321</v>
          </cell>
          <cell r="E9107" t="str">
            <v>二类</v>
          </cell>
          <cell r="F9107" t="str">
            <v>CB48431321</v>
          </cell>
          <cell r="G9107" t="str">
            <v>阳家冲-济康屋</v>
          </cell>
          <cell r="H9107">
            <v>0</v>
          </cell>
          <cell r="I9107">
            <v>2.996</v>
          </cell>
          <cell r="J9107">
            <v>2.996</v>
          </cell>
        </row>
        <row r="9108">
          <cell r="C9108" t="str">
            <v>双峰县</v>
          </cell>
          <cell r="D9108">
            <v>431321</v>
          </cell>
          <cell r="E9108" t="str">
            <v>二类</v>
          </cell>
          <cell r="F9108" t="str">
            <v>CCC9431321</v>
          </cell>
          <cell r="G9108" t="str">
            <v>上德-祝甲</v>
          </cell>
          <cell r="H9108">
            <v>0</v>
          </cell>
          <cell r="I9108">
            <v>0.718</v>
          </cell>
          <cell r="J9108">
            <v>0.718</v>
          </cell>
        </row>
        <row r="9109">
          <cell r="C9109" t="str">
            <v>双峰县</v>
          </cell>
          <cell r="D9109">
            <v>431321</v>
          </cell>
          <cell r="E9109" t="str">
            <v>二类</v>
          </cell>
          <cell r="F9109" t="str">
            <v>CD13431321</v>
          </cell>
          <cell r="G9109" t="str">
            <v>梨子堂-边山煤矿</v>
          </cell>
          <cell r="H9109">
            <v>5.001</v>
          </cell>
          <cell r="I9109">
            <v>9.037</v>
          </cell>
          <cell r="J9109">
            <v>4.036</v>
          </cell>
        </row>
        <row r="9110">
          <cell r="C9110" t="str">
            <v>双峰县</v>
          </cell>
          <cell r="D9110">
            <v>431321</v>
          </cell>
          <cell r="E9110" t="str">
            <v>二类</v>
          </cell>
          <cell r="F9110" t="str">
            <v>CD46431321</v>
          </cell>
          <cell r="G9110" t="str">
            <v>联营碎石场-水晶堂</v>
          </cell>
          <cell r="H9110">
            <v>3.472</v>
          </cell>
          <cell r="I9110">
            <v>5.071</v>
          </cell>
          <cell r="J9110">
            <v>1.599</v>
          </cell>
        </row>
        <row r="9111">
          <cell r="C9111" t="str">
            <v>双峰县</v>
          </cell>
          <cell r="D9111">
            <v>431321</v>
          </cell>
          <cell r="E9111" t="str">
            <v>二类</v>
          </cell>
          <cell r="F9111" t="str">
            <v>CD71431321</v>
          </cell>
          <cell r="G9111" t="str">
            <v>千岁塘-梅良堂</v>
          </cell>
          <cell r="H9111">
            <v>0</v>
          </cell>
          <cell r="I9111">
            <v>2.864</v>
          </cell>
          <cell r="J9111">
            <v>2.864</v>
          </cell>
        </row>
        <row r="9112">
          <cell r="C9112" t="str">
            <v>双峰县</v>
          </cell>
          <cell r="D9112">
            <v>431321</v>
          </cell>
          <cell r="E9112" t="str">
            <v>二类</v>
          </cell>
          <cell r="F9112" t="str">
            <v>CE18431321</v>
          </cell>
          <cell r="G9112" t="str">
            <v>马颈坳-蒿子拓</v>
          </cell>
          <cell r="H9112">
            <v>0</v>
          </cell>
          <cell r="I9112">
            <v>1.797</v>
          </cell>
          <cell r="J9112">
            <v>1.797</v>
          </cell>
        </row>
        <row r="9113">
          <cell r="C9113" t="str">
            <v>双峰县</v>
          </cell>
          <cell r="D9113">
            <v>431321</v>
          </cell>
          <cell r="E9113" t="str">
            <v>二类</v>
          </cell>
          <cell r="F9113" t="str">
            <v>CF44431321</v>
          </cell>
          <cell r="G9113" t="str">
            <v>铜里-虾米坝</v>
          </cell>
          <cell r="H9113">
            <v>0</v>
          </cell>
          <cell r="I9113">
            <v>0.303</v>
          </cell>
          <cell r="J9113">
            <v>0.303</v>
          </cell>
        </row>
        <row r="9114">
          <cell r="C9114" t="str">
            <v>双峰县</v>
          </cell>
          <cell r="D9114">
            <v>431321</v>
          </cell>
          <cell r="E9114" t="str">
            <v>二类</v>
          </cell>
          <cell r="F9114" t="str">
            <v>CH19431321</v>
          </cell>
          <cell r="G9114" t="str">
            <v>三角塘-正冲水库</v>
          </cell>
          <cell r="H9114">
            <v>0</v>
          </cell>
          <cell r="I9114">
            <v>0.728</v>
          </cell>
          <cell r="J9114">
            <v>0.728</v>
          </cell>
        </row>
        <row r="9115">
          <cell r="C9115" t="str">
            <v>双峰县</v>
          </cell>
          <cell r="D9115">
            <v>431321</v>
          </cell>
          <cell r="E9115" t="str">
            <v>二类</v>
          </cell>
          <cell r="F9115" t="str">
            <v>CH33431321</v>
          </cell>
          <cell r="G9115" t="str">
            <v>永进-天津金矿</v>
          </cell>
          <cell r="H9115">
            <v>0</v>
          </cell>
          <cell r="I9115">
            <v>0.917</v>
          </cell>
          <cell r="J9115">
            <v>0.917</v>
          </cell>
        </row>
        <row r="9116">
          <cell r="C9116" t="str">
            <v>双峰县</v>
          </cell>
          <cell r="D9116">
            <v>431321</v>
          </cell>
          <cell r="E9116" t="str">
            <v>二类</v>
          </cell>
          <cell r="F9116" t="str">
            <v>CJ87431321</v>
          </cell>
          <cell r="G9116" t="str">
            <v>邓山-丫婆</v>
          </cell>
          <cell r="H9116">
            <v>0</v>
          </cell>
          <cell r="I9116">
            <v>0.642</v>
          </cell>
          <cell r="J9116">
            <v>0.642</v>
          </cell>
        </row>
        <row r="9117">
          <cell r="C9117" t="str">
            <v>双峰县</v>
          </cell>
          <cell r="D9117">
            <v>431321</v>
          </cell>
          <cell r="E9117" t="str">
            <v>二类</v>
          </cell>
          <cell r="F9117" t="str">
            <v>CN01431321</v>
          </cell>
          <cell r="G9117" t="str">
            <v>三联-界峰</v>
          </cell>
          <cell r="H9117">
            <v>0</v>
          </cell>
          <cell r="I9117">
            <v>1.715</v>
          </cell>
          <cell r="J9117">
            <v>1.715</v>
          </cell>
        </row>
        <row r="9118">
          <cell r="C9118" t="str">
            <v>双峰县</v>
          </cell>
          <cell r="D9118">
            <v>431321</v>
          </cell>
          <cell r="E9118" t="str">
            <v>二类</v>
          </cell>
          <cell r="F9118" t="str">
            <v>CV04431321</v>
          </cell>
          <cell r="G9118" t="str">
            <v>香花-凌角塘</v>
          </cell>
          <cell r="H9118">
            <v>0</v>
          </cell>
          <cell r="I9118">
            <v>0.492</v>
          </cell>
          <cell r="J9118">
            <v>0.492</v>
          </cell>
        </row>
        <row r="9119">
          <cell r="C9119" t="str">
            <v>双峰县</v>
          </cell>
          <cell r="D9119">
            <v>431321</v>
          </cell>
          <cell r="E9119" t="str">
            <v>二类</v>
          </cell>
          <cell r="F9119" t="str">
            <v>CY26431321</v>
          </cell>
          <cell r="G9119" t="str">
            <v>铁路道口-亲泉塘</v>
          </cell>
          <cell r="H9119">
            <v>0</v>
          </cell>
          <cell r="I9119">
            <v>0.666</v>
          </cell>
          <cell r="J9119">
            <v>0.666</v>
          </cell>
        </row>
        <row r="9120">
          <cell r="C9120" t="str">
            <v>双峰县</v>
          </cell>
          <cell r="D9120">
            <v>431321</v>
          </cell>
          <cell r="E9120" t="str">
            <v>二类</v>
          </cell>
          <cell r="F9120" t="str">
            <v>CY59431321</v>
          </cell>
          <cell r="G9120" t="str">
            <v>高枧冲-高枧冲</v>
          </cell>
          <cell r="H9120">
            <v>0</v>
          </cell>
          <cell r="I9120">
            <v>3.682</v>
          </cell>
          <cell r="J9120">
            <v>3.682</v>
          </cell>
        </row>
        <row r="9121">
          <cell r="C9121" t="str">
            <v>双峰县</v>
          </cell>
          <cell r="D9121">
            <v>431321</v>
          </cell>
          <cell r="E9121" t="str">
            <v>二类</v>
          </cell>
          <cell r="F9121" t="str">
            <v>CY62431321</v>
          </cell>
          <cell r="G9121" t="str">
            <v>白沙嘴-巷子口</v>
          </cell>
          <cell r="H9121">
            <v>0</v>
          </cell>
          <cell r="I9121">
            <v>3.94</v>
          </cell>
          <cell r="J9121">
            <v>3.94</v>
          </cell>
        </row>
        <row r="9122">
          <cell r="C9122" t="str">
            <v>双峰县</v>
          </cell>
          <cell r="D9122">
            <v>431321</v>
          </cell>
          <cell r="E9122" t="str">
            <v>二类</v>
          </cell>
          <cell r="F9122" t="str">
            <v>CY78431321</v>
          </cell>
          <cell r="G9122" t="str">
            <v>坝塘-东风</v>
          </cell>
          <cell r="H9122">
            <v>0</v>
          </cell>
          <cell r="I9122">
            <v>6.717</v>
          </cell>
          <cell r="J9122">
            <v>6.717</v>
          </cell>
        </row>
        <row r="9123">
          <cell r="C9123" t="str">
            <v>双峰县</v>
          </cell>
          <cell r="D9123">
            <v>431321</v>
          </cell>
          <cell r="E9123" t="str">
            <v>二类</v>
          </cell>
          <cell r="F9123" t="str">
            <v>V878431321</v>
          </cell>
          <cell r="G9123" t="str">
            <v>丰石水库－小亩田</v>
          </cell>
          <cell r="H9123">
            <v>0</v>
          </cell>
          <cell r="I9123">
            <v>0.269</v>
          </cell>
          <cell r="J9123">
            <v>0.269</v>
          </cell>
        </row>
        <row r="9124">
          <cell r="C9124" t="str">
            <v>双峰县</v>
          </cell>
          <cell r="D9124">
            <v>431321</v>
          </cell>
          <cell r="E9124" t="str">
            <v>二类</v>
          </cell>
          <cell r="F9124" t="str">
            <v>VJ83431321</v>
          </cell>
          <cell r="G9124" t="str">
            <v>檀木学校-建新</v>
          </cell>
          <cell r="H9124">
            <v>0</v>
          </cell>
          <cell r="I9124">
            <v>0.111</v>
          </cell>
          <cell r="J9124">
            <v>0.111</v>
          </cell>
        </row>
        <row r="9125">
          <cell r="C9125" t="str">
            <v>双峰县</v>
          </cell>
          <cell r="D9125">
            <v>431321</v>
          </cell>
          <cell r="E9125" t="str">
            <v>二类</v>
          </cell>
          <cell r="F9125" t="str">
            <v>X065431321</v>
          </cell>
          <cell r="G9125" t="str">
            <v>洪家山-陈家</v>
          </cell>
          <cell r="H9125">
            <v>0</v>
          </cell>
          <cell r="I9125">
            <v>10.393</v>
          </cell>
          <cell r="J9125">
            <v>7.105</v>
          </cell>
        </row>
        <row r="9126">
          <cell r="C9126" t="str">
            <v>双峰县</v>
          </cell>
          <cell r="D9126">
            <v>431321</v>
          </cell>
          <cell r="E9126" t="str">
            <v>二类</v>
          </cell>
          <cell r="F9126" t="str">
            <v>X095431321</v>
          </cell>
          <cell r="G9126" t="str">
            <v>两峰-石龙</v>
          </cell>
          <cell r="H9126">
            <v>2.284</v>
          </cell>
          <cell r="I9126">
            <v>7.648</v>
          </cell>
          <cell r="J9126">
            <v>5.362</v>
          </cell>
        </row>
        <row r="9127">
          <cell r="C9127" t="str">
            <v>双峰县</v>
          </cell>
          <cell r="D9127">
            <v>431321</v>
          </cell>
          <cell r="E9127" t="str">
            <v>二类</v>
          </cell>
          <cell r="F9127" t="str">
            <v>X096431321</v>
          </cell>
          <cell r="G9127" t="str">
            <v>永胜-金溪</v>
          </cell>
          <cell r="H9127">
            <v>0</v>
          </cell>
          <cell r="I9127">
            <v>6.486</v>
          </cell>
          <cell r="J9127">
            <v>3.195</v>
          </cell>
        </row>
        <row r="9128">
          <cell r="C9128" t="str">
            <v>双峰县</v>
          </cell>
          <cell r="D9128">
            <v>431321</v>
          </cell>
          <cell r="E9128" t="str">
            <v>二类</v>
          </cell>
          <cell r="F9128" t="str">
            <v>X097431321</v>
          </cell>
          <cell r="G9128" t="str">
            <v>东华-月龙</v>
          </cell>
          <cell r="H9128">
            <v>0</v>
          </cell>
          <cell r="I9128">
            <v>9.554</v>
          </cell>
          <cell r="J9128">
            <v>1.636</v>
          </cell>
        </row>
        <row r="9129">
          <cell r="C9129" t="str">
            <v>双峰县</v>
          </cell>
          <cell r="D9129">
            <v>431321</v>
          </cell>
          <cell r="E9129" t="str">
            <v>二类</v>
          </cell>
          <cell r="F9129" t="str">
            <v>X102431321</v>
          </cell>
          <cell r="G9129" t="str">
            <v>马颈坳-神山</v>
          </cell>
          <cell r="H9129">
            <v>0</v>
          </cell>
          <cell r="I9129">
            <v>10.604</v>
          </cell>
          <cell r="J9129">
            <v>3.027</v>
          </cell>
        </row>
        <row r="9130">
          <cell r="C9130" t="str">
            <v>双峰县</v>
          </cell>
          <cell r="D9130">
            <v>431321</v>
          </cell>
          <cell r="E9130" t="str">
            <v>二类</v>
          </cell>
          <cell r="F9130" t="str">
            <v>X109431321</v>
          </cell>
          <cell r="G9130" t="str">
            <v>采桑-九峰</v>
          </cell>
          <cell r="H9130">
            <v>0</v>
          </cell>
          <cell r="I9130">
            <v>10.461</v>
          </cell>
          <cell r="J9130">
            <v>3.984</v>
          </cell>
        </row>
        <row r="9131">
          <cell r="C9131" t="str">
            <v>双峰县</v>
          </cell>
          <cell r="D9131">
            <v>431321</v>
          </cell>
          <cell r="E9131" t="str">
            <v>二类</v>
          </cell>
          <cell r="F9131" t="str">
            <v>X115431321</v>
          </cell>
          <cell r="G9131" t="str">
            <v>和目-坪上</v>
          </cell>
          <cell r="H9131">
            <v>0</v>
          </cell>
          <cell r="I9131">
            <v>6.769</v>
          </cell>
          <cell r="J9131">
            <v>1.887</v>
          </cell>
        </row>
        <row r="9132">
          <cell r="C9132" t="str">
            <v>双峰县</v>
          </cell>
          <cell r="D9132">
            <v>431321</v>
          </cell>
          <cell r="E9132" t="str">
            <v>二类</v>
          </cell>
          <cell r="F9132" t="str">
            <v>X116431321</v>
          </cell>
          <cell r="G9132" t="str">
            <v>蛇形-太和</v>
          </cell>
          <cell r="H9132">
            <v>0</v>
          </cell>
          <cell r="I9132">
            <v>11.816</v>
          </cell>
          <cell r="J9132">
            <v>7.57</v>
          </cell>
        </row>
        <row r="9133">
          <cell r="C9133" t="str">
            <v>双峰县</v>
          </cell>
          <cell r="D9133">
            <v>431321</v>
          </cell>
          <cell r="E9133" t="str">
            <v>二类</v>
          </cell>
          <cell r="F9133" t="str">
            <v>X117431321</v>
          </cell>
          <cell r="G9133" t="str">
            <v>青石-大西</v>
          </cell>
          <cell r="H9133">
            <v>0</v>
          </cell>
          <cell r="I9133">
            <v>14.749</v>
          </cell>
          <cell r="J9133">
            <v>0.95</v>
          </cell>
        </row>
        <row r="9134">
          <cell r="C9134" t="str">
            <v>双峰县</v>
          </cell>
          <cell r="D9134">
            <v>431321</v>
          </cell>
          <cell r="E9134" t="str">
            <v>二类</v>
          </cell>
          <cell r="F9134" t="str">
            <v>X118431321</v>
          </cell>
          <cell r="G9134" t="str">
            <v>大坪-锁石</v>
          </cell>
          <cell r="H9134">
            <v>0</v>
          </cell>
          <cell r="I9134">
            <v>10.66</v>
          </cell>
          <cell r="J9134">
            <v>5.798</v>
          </cell>
        </row>
        <row r="9135">
          <cell r="C9135" t="str">
            <v>双峰县</v>
          </cell>
          <cell r="D9135">
            <v>431321</v>
          </cell>
          <cell r="E9135" t="str">
            <v>二类</v>
          </cell>
          <cell r="F9135" t="str">
            <v>X119431321</v>
          </cell>
          <cell r="G9135" t="str">
            <v>仁里-坳头</v>
          </cell>
          <cell r="H9135">
            <v>0</v>
          </cell>
          <cell r="I9135">
            <v>5.868</v>
          </cell>
          <cell r="J9135">
            <v>1.176</v>
          </cell>
        </row>
        <row r="9136">
          <cell r="C9136" t="str">
            <v>双峰县</v>
          </cell>
          <cell r="D9136">
            <v>431321</v>
          </cell>
          <cell r="E9136" t="str">
            <v>二类</v>
          </cell>
          <cell r="F9136" t="str">
            <v>X120431321</v>
          </cell>
          <cell r="G9136" t="str">
            <v>城坪-燕宵</v>
          </cell>
          <cell r="H9136">
            <v>0</v>
          </cell>
          <cell r="I9136">
            <v>5.587</v>
          </cell>
          <cell r="J9136">
            <v>2.833</v>
          </cell>
        </row>
        <row r="9137">
          <cell r="C9137" t="str">
            <v>双峰县</v>
          </cell>
          <cell r="D9137">
            <v>431321</v>
          </cell>
          <cell r="E9137" t="str">
            <v>二类</v>
          </cell>
          <cell r="F9137" t="str">
            <v>X121431321</v>
          </cell>
          <cell r="G9137" t="str">
            <v>睦家-阳殿</v>
          </cell>
          <cell r="H9137">
            <v>0</v>
          </cell>
          <cell r="I9137">
            <v>11.454</v>
          </cell>
          <cell r="J9137">
            <v>4.964</v>
          </cell>
        </row>
        <row r="9138">
          <cell r="C9138" t="str">
            <v>双峰县</v>
          </cell>
          <cell r="D9138">
            <v>431321</v>
          </cell>
          <cell r="E9138" t="str">
            <v>二类</v>
          </cell>
          <cell r="F9138" t="str">
            <v>X123431321</v>
          </cell>
          <cell r="G9138" t="str">
            <v>双丰-同福</v>
          </cell>
          <cell r="H9138">
            <v>0</v>
          </cell>
          <cell r="I9138">
            <v>5.998</v>
          </cell>
          <cell r="J9138">
            <v>0.81</v>
          </cell>
        </row>
        <row r="9139">
          <cell r="C9139" t="str">
            <v>双峰县</v>
          </cell>
          <cell r="D9139">
            <v>431321</v>
          </cell>
          <cell r="E9139" t="str">
            <v>二类</v>
          </cell>
          <cell r="F9139" t="str">
            <v>X124431321</v>
          </cell>
          <cell r="G9139" t="str">
            <v>段家-甘棠</v>
          </cell>
          <cell r="H9139">
            <v>0</v>
          </cell>
          <cell r="I9139">
            <v>12.414</v>
          </cell>
          <cell r="J9139">
            <v>3.115</v>
          </cell>
        </row>
        <row r="9140">
          <cell r="C9140" t="str">
            <v>双峰县</v>
          </cell>
          <cell r="D9140">
            <v>431321</v>
          </cell>
          <cell r="E9140" t="str">
            <v>二类</v>
          </cell>
          <cell r="F9140" t="str">
            <v>X126431321</v>
          </cell>
          <cell r="G9140" t="str">
            <v>桃林-山丰</v>
          </cell>
          <cell r="H9140">
            <v>0</v>
          </cell>
          <cell r="I9140">
            <v>6.079</v>
          </cell>
          <cell r="J9140">
            <v>0.588</v>
          </cell>
        </row>
        <row r="9141">
          <cell r="C9141" t="str">
            <v>双峰县</v>
          </cell>
          <cell r="D9141">
            <v>431321</v>
          </cell>
          <cell r="E9141" t="str">
            <v>二类</v>
          </cell>
          <cell r="F9141" t="str">
            <v>X132431321</v>
          </cell>
          <cell r="G9141" t="str">
            <v>子乔-万家</v>
          </cell>
          <cell r="H9141">
            <v>0.673</v>
          </cell>
          <cell r="I9141">
            <v>10.163</v>
          </cell>
          <cell r="J9141">
            <v>7.828</v>
          </cell>
        </row>
        <row r="9142">
          <cell r="C9142" t="str">
            <v>双峰县</v>
          </cell>
          <cell r="D9142">
            <v>431321</v>
          </cell>
          <cell r="E9142" t="str">
            <v>二类</v>
          </cell>
          <cell r="F9142" t="str">
            <v>X578431321</v>
          </cell>
          <cell r="G9142" t="str">
            <v>常汉-石虎</v>
          </cell>
          <cell r="H9142">
            <v>0</v>
          </cell>
          <cell r="I9142">
            <v>6.906</v>
          </cell>
          <cell r="J9142">
            <v>5.269</v>
          </cell>
        </row>
        <row r="9143">
          <cell r="C9143" t="str">
            <v>双峰县</v>
          </cell>
          <cell r="D9143">
            <v>431321</v>
          </cell>
          <cell r="E9143" t="str">
            <v>二类</v>
          </cell>
          <cell r="F9143" t="str">
            <v>Y212431321</v>
          </cell>
          <cell r="G9143" t="str">
            <v>牌头-永和</v>
          </cell>
          <cell r="H9143">
            <v>0</v>
          </cell>
          <cell r="I9143">
            <v>6.367</v>
          </cell>
          <cell r="J9143">
            <v>0.997</v>
          </cell>
        </row>
        <row r="9144">
          <cell r="C9144" t="str">
            <v>双峰县</v>
          </cell>
          <cell r="D9144">
            <v>431321</v>
          </cell>
          <cell r="E9144" t="str">
            <v>二类</v>
          </cell>
          <cell r="F9144" t="str">
            <v>Y214431321</v>
          </cell>
          <cell r="G9144" t="str">
            <v>千金-苏家</v>
          </cell>
          <cell r="H9144">
            <v>0</v>
          </cell>
          <cell r="I9144">
            <v>3.651</v>
          </cell>
          <cell r="J9144">
            <v>2.926</v>
          </cell>
        </row>
        <row r="9145">
          <cell r="C9145" t="str">
            <v>双峰县</v>
          </cell>
          <cell r="D9145">
            <v>431321</v>
          </cell>
          <cell r="E9145" t="str">
            <v>二类</v>
          </cell>
          <cell r="F9145" t="str">
            <v>Y281431321</v>
          </cell>
          <cell r="G9145" t="str">
            <v>粮食仓库-新石</v>
          </cell>
          <cell r="H9145">
            <v>0</v>
          </cell>
          <cell r="I9145">
            <v>6.068</v>
          </cell>
          <cell r="J9145">
            <v>1.809</v>
          </cell>
        </row>
        <row r="9146">
          <cell r="C9146" t="str">
            <v>双峰县</v>
          </cell>
          <cell r="D9146">
            <v>431321</v>
          </cell>
          <cell r="E9146" t="str">
            <v>二类</v>
          </cell>
          <cell r="F9146" t="str">
            <v>Y387431321</v>
          </cell>
          <cell r="G9146" t="str">
            <v>前塘-鲤鱼塘</v>
          </cell>
          <cell r="H9146">
            <v>0</v>
          </cell>
          <cell r="I9146">
            <v>0.978</v>
          </cell>
          <cell r="J9146">
            <v>0.978</v>
          </cell>
        </row>
        <row r="9147">
          <cell r="C9147" t="str">
            <v>双峰县</v>
          </cell>
          <cell r="D9147">
            <v>431321</v>
          </cell>
          <cell r="E9147" t="str">
            <v>二类</v>
          </cell>
          <cell r="F9147" t="str">
            <v>Y403431321</v>
          </cell>
          <cell r="G9147" t="str">
            <v>熊家桥-片玉桥</v>
          </cell>
          <cell r="H9147">
            <v>0</v>
          </cell>
          <cell r="I9147">
            <v>1.995</v>
          </cell>
          <cell r="J9147">
            <v>1.995</v>
          </cell>
        </row>
        <row r="9148">
          <cell r="C9148" t="str">
            <v>双峰县</v>
          </cell>
          <cell r="D9148">
            <v>431321</v>
          </cell>
          <cell r="E9148" t="str">
            <v>二类</v>
          </cell>
          <cell r="F9148" t="str">
            <v>Y456431321</v>
          </cell>
          <cell r="G9148" t="str">
            <v>丰实-新耀</v>
          </cell>
          <cell r="H9148">
            <v>0</v>
          </cell>
          <cell r="I9148">
            <v>6.296</v>
          </cell>
          <cell r="J9148">
            <v>4.604</v>
          </cell>
        </row>
        <row r="9149">
          <cell r="C9149" t="str">
            <v>双峰县</v>
          </cell>
          <cell r="D9149">
            <v>431321</v>
          </cell>
          <cell r="E9149" t="str">
            <v>二类</v>
          </cell>
          <cell r="F9149" t="str">
            <v>Y457431321</v>
          </cell>
          <cell r="G9149" t="str">
            <v>永镇-联盟</v>
          </cell>
          <cell r="H9149">
            <v>0</v>
          </cell>
          <cell r="I9149">
            <v>5.973</v>
          </cell>
          <cell r="J9149">
            <v>1.784</v>
          </cell>
        </row>
        <row r="9150">
          <cell r="C9150" t="str">
            <v>双峰县</v>
          </cell>
          <cell r="D9150">
            <v>431321</v>
          </cell>
          <cell r="E9150" t="str">
            <v>二类</v>
          </cell>
          <cell r="F9150" t="str">
            <v>Y465431321</v>
          </cell>
          <cell r="G9150" t="str">
            <v>大坪-花贝</v>
          </cell>
          <cell r="H9150">
            <v>0</v>
          </cell>
          <cell r="I9150">
            <v>5.08</v>
          </cell>
          <cell r="J9150">
            <v>3.584</v>
          </cell>
        </row>
        <row r="9151">
          <cell r="C9151" t="str">
            <v>双峰县</v>
          </cell>
          <cell r="D9151">
            <v>431321</v>
          </cell>
          <cell r="E9151" t="str">
            <v>二类</v>
          </cell>
          <cell r="F9151" t="str">
            <v>Y471431321</v>
          </cell>
          <cell r="G9151" t="str">
            <v>龙返-民主</v>
          </cell>
          <cell r="H9151">
            <v>0</v>
          </cell>
          <cell r="I9151">
            <v>5.192</v>
          </cell>
          <cell r="J9151">
            <v>2.123</v>
          </cell>
        </row>
        <row r="9152">
          <cell r="C9152" t="str">
            <v>双峰县</v>
          </cell>
          <cell r="D9152">
            <v>431321</v>
          </cell>
          <cell r="E9152" t="str">
            <v>二类</v>
          </cell>
          <cell r="F9152" t="str">
            <v>Y504431321</v>
          </cell>
          <cell r="G9152" t="str">
            <v>赛田-兴无</v>
          </cell>
          <cell r="H9152">
            <v>0</v>
          </cell>
          <cell r="I9152">
            <v>2.214</v>
          </cell>
          <cell r="J9152">
            <v>2.214</v>
          </cell>
        </row>
        <row r="9153">
          <cell r="C9153" t="str">
            <v>双峰县</v>
          </cell>
          <cell r="D9153">
            <v>431321</v>
          </cell>
          <cell r="E9153" t="str">
            <v>二类</v>
          </cell>
          <cell r="F9153" t="str">
            <v>Y506431321</v>
          </cell>
          <cell r="G9153" t="str">
            <v>红星-相思</v>
          </cell>
          <cell r="H9153">
            <v>0</v>
          </cell>
          <cell r="I9153">
            <v>3.915</v>
          </cell>
          <cell r="J9153">
            <v>1.084</v>
          </cell>
        </row>
        <row r="9154">
          <cell r="C9154" t="str">
            <v>双峰县</v>
          </cell>
          <cell r="D9154">
            <v>431321</v>
          </cell>
          <cell r="E9154" t="str">
            <v>二类</v>
          </cell>
          <cell r="F9154" t="str">
            <v>Y508431321</v>
          </cell>
          <cell r="G9154" t="str">
            <v>大坪-湘华</v>
          </cell>
          <cell r="H9154">
            <v>0</v>
          </cell>
          <cell r="I9154">
            <v>6.192</v>
          </cell>
          <cell r="J9154">
            <v>2.002</v>
          </cell>
        </row>
        <row r="9155">
          <cell r="C9155" t="str">
            <v>双峰县</v>
          </cell>
          <cell r="D9155">
            <v>431321</v>
          </cell>
          <cell r="E9155" t="str">
            <v>二类</v>
          </cell>
          <cell r="F9155" t="str">
            <v>Y512431321</v>
          </cell>
          <cell r="G9155" t="str">
            <v>高枧-水口</v>
          </cell>
          <cell r="H9155">
            <v>2.692</v>
          </cell>
          <cell r="I9155">
            <v>7.248</v>
          </cell>
          <cell r="J9155">
            <v>1.322</v>
          </cell>
        </row>
        <row r="9156">
          <cell r="C9156" t="str">
            <v>双峰县</v>
          </cell>
          <cell r="D9156">
            <v>431321</v>
          </cell>
          <cell r="E9156" t="str">
            <v>二类</v>
          </cell>
          <cell r="F9156" t="str">
            <v>Y519431321</v>
          </cell>
          <cell r="G9156" t="str">
            <v>茶冲-枫树山</v>
          </cell>
          <cell r="H9156">
            <v>0</v>
          </cell>
          <cell r="I9156">
            <v>6.03</v>
          </cell>
          <cell r="J9156">
            <v>0.244</v>
          </cell>
        </row>
        <row r="9157">
          <cell r="C9157" t="str">
            <v>双峰县</v>
          </cell>
          <cell r="D9157">
            <v>431321</v>
          </cell>
          <cell r="E9157" t="str">
            <v>二类</v>
          </cell>
          <cell r="F9157" t="str">
            <v>Y764431321</v>
          </cell>
          <cell r="G9157" t="str">
            <v>大路-秋湖</v>
          </cell>
          <cell r="H9157">
            <v>0</v>
          </cell>
          <cell r="I9157">
            <v>6.073</v>
          </cell>
          <cell r="J9157">
            <v>6.073</v>
          </cell>
        </row>
        <row r="9158">
          <cell r="C9158" t="str">
            <v>双峰县</v>
          </cell>
          <cell r="D9158">
            <v>431321</v>
          </cell>
          <cell r="E9158" t="str">
            <v>二类</v>
          </cell>
          <cell r="F9158" t="str">
            <v>Y765431321</v>
          </cell>
          <cell r="G9158" t="str">
            <v>观岭-金塘</v>
          </cell>
          <cell r="H9158">
            <v>0</v>
          </cell>
          <cell r="I9158">
            <v>4.338</v>
          </cell>
          <cell r="J9158">
            <v>4.338</v>
          </cell>
        </row>
        <row r="9159">
          <cell r="C9159" t="str">
            <v>双峰县</v>
          </cell>
          <cell r="D9159">
            <v>431321</v>
          </cell>
          <cell r="E9159" t="str">
            <v>二类</v>
          </cell>
          <cell r="F9159" t="str">
            <v>Y768431321</v>
          </cell>
          <cell r="G9159" t="str">
            <v>万里-井字</v>
          </cell>
          <cell r="H9159">
            <v>2.433</v>
          </cell>
          <cell r="I9159">
            <v>4.365</v>
          </cell>
          <cell r="J9159">
            <v>1.932</v>
          </cell>
        </row>
        <row r="9160">
          <cell r="C9160" t="str">
            <v>双峰县</v>
          </cell>
          <cell r="D9160">
            <v>431321</v>
          </cell>
          <cell r="E9160" t="str">
            <v>二类</v>
          </cell>
          <cell r="F9160" t="str">
            <v>Y771431321</v>
          </cell>
          <cell r="G9160" t="str">
            <v>双中-塘底</v>
          </cell>
          <cell r="H9160">
            <v>1.974</v>
          </cell>
          <cell r="I9160">
            <v>4.804</v>
          </cell>
          <cell r="J9160">
            <v>2.83</v>
          </cell>
        </row>
        <row r="9161">
          <cell r="C9161" t="str">
            <v>双峰县</v>
          </cell>
          <cell r="D9161">
            <v>431321</v>
          </cell>
          <cell r="E9161" t="str">
            <v>二类</v>
          </cell>
          <cell r="F9161" t="str">
            <v>Y774431321</v>
          </cell>
          <cell r="G9161" t="str">
            <v>永红-洲上</v>
          </cell>
          <cell r="H9161">
            <v>0</v>
          </cell>
          <cell r="I9161">
            <v>3.73</v>
          </cell>
          <cell r="J9161">
            <v>3.034</v>
          </cell>
        </row>
        <row r="9162">
          <cell r="C9162" t="str">
            <v>双峰县</v>
          </cell>
          <cell r="D9162">
            <v>431321</v>
          </cell>
          <cell r="E9162" t="str">
            <v>二类</v>
          </cell>
          <cell r="F9162" t="str">
            <v>Y776431321</v>
          </cell>
          <cell r="G9162" t="str">
            <v>宋家-巨轮</v>
          </cell>
          <cell r="H9162">
            <v>0.766</v>
          </cell>
          <cell r="I9162">
            <v>2.165</v>
          </cell>
          <cell r="J9162">
            <v>1.399</v>
          </cell>
        </row>
        <row r="9163">
          <cell r="C9163" t="str">
            <v>双峰县</v>
          </cell>
          <cell r="D9163">
            <v>431321</v>
          </cell>
          <cell r="E9163" t="str">
            <v>二类</v>
          </cell>
          <cell r="F9163" t="str">
            <v>Y777431321</v>
          </cell>
          <cell r="G9163" t="str">
            <v>观音阁-南冲</v>
          </cell>
          <cell r="H9163">
            <v>0.922</v>
          </cell>
          <cell r="I9163">
            <v>3</v>
          </cell>
          <cell r="J9163">
            <v>2.078</v>
          </cell>
        </row>
        <row r="9164">
          <cell r="C9164" t="str">
            <v>双峰县</v>
          </cell>
          <cell r="D9164">
            <v>431321</v>
          </cell>
          <cell r="E9164" t="str">
            <v>二类</v>
          </cell>
          <cell r="F9164" t="str">
            <v>Y779431321</v>
          </cell>
          <cell r="G9164" t="str">
            <v>向阳-芳桂</v>
          </cell>
          <cell r="H9164">
            <v>1.686</v>
          </cell>
          <cell r="I9164">
            <v>3.975</v>
          </cell>
          <cell r="J9164">
            <v>2.289</v>
          </cell>
        </row>
        <row r="9165">
          <cell r="C9165" t="str">
            <v>双峰县</v>
          </cell>
          <cell r="D9165">
            <v>431321</v>
          </cell>
          <cell r="E9165" t="str">
            <v>二类</v>
          </cell>
          <cell r="F9165" t="str">
            <v>Y782431321</v>
          </cell>
          <cell r="G9165" t="str">
            <v>云庭-龙返</v>
          </cell>
          <cell r="H9165">
            <v>4.003</v>
          </cell>
          <cell r="I9165">
            <v>4.104</v>
          </cell>
          <cell r="J9165">
            <v>0.101</v>
          </cell>
        </row>
        <row r="9166">
          <cell r="C9166" t="str">
            <v>双峰县</v>
          </cell>
          <cell r="D9166">
            <v>431321</v>
          </cell>
          <cell r="E9166" t="str">
            <v>二类</v>
          </cell>
          <cell r="F9166" t="str">
            <v>Y784431321</v>
          </cell>
          <cell r="G9166" t="str">
            <v>白沙-大村</v>
          </cell>
          <cell r="H9166">
            <v>1.8</v>
          </cell>
          <cell r="I9166">
            <v>3.211</v>
          </cell>
          <cell r="J9166">
            <v>1.411</v>
          </cell>
        </row>
        <row r="9167">
          <cell r="C9167" t="str">
            <v>双峰县</v>
          </cell>
          <cell r="D9167">
            <v>431321</v>
          </cell>
          <cell r="E9167" t="str">
            <v>二类</v>
          </cell>
          <cell r="F9167" t="str">
            <v>Y785431321</v>
          </cell>
          <cell r="G9167" t="str">
            <v>柞子-杨柳</v>
          </cell>
          <cell r="H9167">
            <v>0</v>
          </cell>
          <cell r="I9167">
            <v>5.89</v>
          </cell>
          <cell r="J9167">
            <v>5.291</v>
          </cell>
        </row>
        <row r="9168">
          <cell r="C9168" t="str">
            <v>双峰县</v>
          </cell>
          <cell r="D9168">
            <v>431321</v>
          </cell>
          <cell r="E9168" t="str">
            <v>二类</v>
          </cell>
          <cell r="F9168" t="str">
            <v>Y788431321</v>
          </cell>
          <cell r="G9168" t="str">
            <v>涧山-苏家</v>
          </cell>
          <cell r="H9168">
            <v>0</v>
          </cell>
          <cell r="I9168">
            <v>14.016</v>
          </cell>
          <cell r="J9168">
            <v>12.344</v>
          </cell>
        </row>
        <row r="9169">
          <cell r="C9169" t="str">
            <v>双峰县</v>
          </cell>
          <cell r="D9169">
            <v>431321</v>
          </cell>
          <cell r="E9169" t="str">
            <v>二类</v>
          </cell>
          <cell r="F9169" t="str">
            <v>Y790431321</v>
          </cell>
          <cell r="G9169" t="str">
            <v>金石-祠堂湾</v>
          </cell>
          <cell r="H9169">
            <v>0</v>
          </cell>
          <cell r="I9169">
            <v>6.685</v>
          </cell>
          <cell r="J9169">
            <v>6.685</v>
          </cell>
        </row>
        <row r="9170">
          <cell r="C9170" t="str">
            <v>双峰县</v>
          </cell>
          <cell r="D9170">
            <v>431321</v>
          </cell>
          <cell r="E9170" t="str">
            <v>二类</v>
          </cell>
          <cell r="F9170" t="str">
            <v>Y795431321</v>
          </cell>
          <cell r="G9170" t="str">
            <v>龙上-湾洲</v>
          </cell>
          <cell r="H9170">
            <v>1.636</v>
          </cell>
          <cell r="I9170">
            <v>7.8</v>
          </cell>
          <cell r="J9170">
            <v>0.103</v>
          </cell>
        </row>
        <row r="9171">
          <cell r="C9171" t="str">
            <v>双峰县</v>
          </cell>
          <cell r="D9171">
            <v>431321</v>
          </cell>
          <cell r="E9171" t="str">
            <v>二类</v>
          </cell>
          <cell r="F9171" t="str">
            <v>Y801431321</v>
          </cell>
          <cell r="G9171" t="str">
            <v>益丰-熬头</v>
          </cell>
          <cell r="H9171">
            <v>0</v>
          </cell>
          <cell r="I9171">
            <v>5.645</v>
          </cell>
          <cell r="J9171">
            <v>3.29</v>
          </cell>
        </row>
        <row r="9172">
          <cell r="C9172" t="str">
            <v>双峰县</v>
          </cell>
          <cell r="D9172">
            <v>431321</v>
          </cell>
          <cell r="E9172" t="str">
            <v>二类</v>
          </cell>
          <cell r="F9172" t="str">
            <v>Y812431321</v>
          </cell>
          <cell r="G9172" t="str">
            <v>杉和-进步</v>
          </cell>
          <cell r="H9172">
            <v>0</v>
          </cell>
          <cell r="I9172">
            <v>0.995</v>
          </cell>
          <cell r="J9172">
            <v>0.995</v>
          </cell>
        </row>
        <row r="9173">
          <cell r="C9173" t="str">
            <v>双峰县</v>
          </cell>
          <cell r="D9173">
            <v>431321</v>
          </cell>
          <cell r="E9173" t="str">
            <v>二类</v>
          </cell>
          <cell r="F9173" t="str">
            <v>Y813431321</v>
          </cell>
          <cell r="G9173" t="str">
            <v>金龙-进步</v>
          </cell>
          <cell r="H9173">
            <v>0</v>
          </cell>
          <cell r="I9173">
            <v>1.391</v>
          </cell>
          <cell r="J9173">
            <v>1.391</v>
          </cell>
        </row>
        <row r="9174">
          <cell r="C9174" t="str">
            <v>双峰县</v>
          </cell>
          <cell r="D9174">
            <v>431321</v>
          </cell>
          <cell r="E9174" t="str">
            <v>二类</v>
          </cell>
          <cell r="F9174" t="str">
            <v>Y814431321</v>
          </cell>
          <cell r="G9174" t="str">
            <v>树新-桥亭</v>
          </cell>
          <cell r="H9174">
            <v>1.691</v>
          </cell>
          <cell r="I9174">
            <v>5.11</v>
          </cell>
          <cell r="J9174">
            <v>2.978</v>
          </cell>
        </row>
        <row r="9175">
          <cell r="C9175" t="str">
            <v>双峰县</v>
          </cell>
          <cell r="D9175">
            <v>431321</v>
          </cell>
          <cell r="E9175" t="str">
            <v>二类</v>
          </cell>
          <cell r="F9175" t="str">
            <v>Y817431321</v>
          </cell>
          <cell r="G9175" t="str">
            <v>木加-江口</v>
          </cell>
          <cell r="H9175">
            <v>0</v>
          </cell>
          <cell r="I9175">
            <v>5.083</v>
          </cell>
          <cell r="J9175">
            <v>5.083</v>
          </cell>
        </row>
        <row r="9176">
          <cell r="C9176" t="str">
            <v>双峰县</v>
          </cell>
          <cell r="D9176">
            <v>431321</v>
          </cell>
          <cell r="E9176" t="str">
            <v>二类</v>
          </cell>
          <cell r="F9176" t="str">
            <v>Y827431321</v>
          </cell>
          <cell r="G9176" t="str">
            <v>星星-仁里</v>
          </cell>
          <cell r="H9176">
            <v>0</v>
          </cell>
          <cell r="I9176">
            <v>6.171</v>
          </cell>
          <cell r="J9176">
            <v>6.171</v>
          </cell>
        </row>
        <row r="9177">
          <cell r="C9177" t="str">
            <v>双峰县</v>
          </cell>
          <cell r="D9177">
            <v>431321</v>
          </cell>
          <cell r="E9177" t="str">
            <v>二类</v>
          </cell>
          <cell r="F9177" t="str">
            <v>Y828431321</v>
          </cell>
          <cell r="G9177" t="str">
            <v>东方-九房头</v>
          </cell>
          <cell r="H9177">
            <v>0.591</v>
          </cell>
          <cell r="I9177">
            <v>5.711</v>
          </cell>
          <cell r="J9177">
            <v>3.127</v>
          </cell>
        </row>
        <row r="9178">
          <cell r="C9178" t="str">
            <v>双峰县</v>
          </cell>
          <cell r="D9178">
            <v>431321</v>
          </cell>
          <cell r="E9178" t="str">
            <v>二类</v>
          </cell>
          <cell r="F9178" t="str">
            <v>Y831431321</v>
          </cell>
          <cell r="G9178" t="str">
            <v>三坝桥-岩门</v>
          </cell>
          <cell r="H9178">
            <v>0</v>
          </cell>
          <cell r="I9178">
            <v>4.319</v>
          </cell>
          <cell r="J9178">
            <v>4.319</v>
          </cell>
        </row>
        <row r="9179">
          <cell r="C9179" t="str">
            <v>双峰县</v>
          </cell>
          <cell r="D9179">
            <v>431321</v>
          </cell>
          <cell r="E9179" t="str">
            <v>二类</v>
          </cell>
          <cell r="F9179" t="str">
            <v>Y833431321</v>
          </cell>
          <cell r="G9179" t="str">
            <v>高星-华国</v>
          </cell>
          <cell r="H9179">
            <v>2.218</v>
          </cell>
          <cell r="I9179">
            <v>7.059</v>
          </cell>
          <cell r="J9179">
            <v>4.841</v>
          </cell>
        </row>
        <row r="9180">
          <cell r="C9180" t="str">
            <v>双峰县</v>
          </cell>
          <cell r="D9180">
            <v>431321</v>
          </cell>
          <cell r="E9180" t="str">
            <v>二类</v>
          </cell>
          <cell r="F9180" t="str">
            <v>Y834431321</v>
          </cell>
          <cell r="G9180" t="str">
            <v>金桥-巡民</v>
          </cell>
          <cell r="H9180">
            <v>1.631</v>
          </cell>
          <cell r="I9180">
            <v>4.592</v>
          </cell>
          <cell r="J9180">
            <v>2.961</v>
          </cell>
        </row>
        <row r="9181">
          <cell r="C9181" t="str">
            <v>双峰县</v>
          </cell>
          <cell r="D9181">
            <v>431321</v>
          </cell>
          <cell r="E9181" t="str">
            <v>二类</v>
          </cell>
          <cell r="F9181" t="str">
            <v>Y835431321</v>
          </cell>
          <cell r="G9181" t="str">
            <v>公益-青山</v>
          </cell>
          <cell r="H9181">
            <v>0</v>
          </cell>
          <cell r="I9181">
            <v>8.75</v>
          </cell>
          <cell r="J9181">
            <v>5.993</v>
          </cell>
        </row>
        <row r="9182">
          <cell r="C9182" t="str">
            <v>双峰县</v>
          </cell>
          <cell r="D9182">
            <v>431321</v>
          </cell>
          <cell r="E9182" t="str">
            <v>二类</v>
          </cell>
          <cell r="F9182" t="str">
            <v>Y840431321</v>
          </cell>
          <cell r="G9182" t="str">
            <v>扶搓-长联</v>
          </cell>
          <cell r="H9182">
            <v>6.122</v>
          </cell>
          <cell r="I9182">
            <v>6.703</v>
          </cell>
          <cell r="J9182">
            <v>0.581</v>
          </cell>
        </row>
        <row r="9183">
          <cell r="C9183" t="str">
            <v>双峰县</v>
          </cell>
          <cell r="D9183">
            <v>431321</v>
          </cell>
          <cell r="E9183" t="str">
            <v>二类</v>
          </cell>
          <cell r="F9183" t="str">
            <v>Y849431321</v>
          </cell>
          <cell r="G9183" t="str">
            <v>新建-游子</v>
          </cell>
          <cell r="H9183">
            <v>0</v>
          </cell>
          <cell r="I9183">
            <v>1.498</v>
          </cell>
          <cell r="J9183">
            <v>1.498</v>
          </cell>
        </row>
        <row r="9184">
          <cell r="C9184" t="str">
            <v>双峰县</v>
          </cell>
          <cell r="D9184">
            <v>431321</v>
          </cell>
          <cell r="E9184" t="str">
            <v>二类</v>
          </cell>
          <cell r="F9184" t="str">
            <v>Y852431321</v>
          </cell>
          <cell r="G9184" t="str">
            <v>集辉-甘棠</v>
          </cell>
          <cell r="H9184">
            <v>0</v>
          </cell>
          <cell r="I9184">
            <v>6.177</v>
          </cell>
          <cell r="J9184">
            <v>6.177</v>
          </cell>
        </row>
        <row r="9185">
          <cell r="C9185" t="str">
            <v>双峰县</v>
          </cell>
          <cell r="D9185">
            <v>431321</v>
          </cell>
          <cell r="E9185" t="str">
            <v>二类</v>
          </cell>
          <cell r="F9185" t="str">
            <v>Y854431321</v>
          </cell>
          <cell r="G9185" t="str">
            <v>九江-百荣堂</v>
          </cell>
          <cell r="H9185">
            <v>3.021</v>
          </cell>
          <cell r="I9185">
            <v>4.288</v>
          </cell>
          <cell r="J9185">
            <v>0.631</v>
          </cell>
        </row>
        <row r="9186">
          <cell r="C9186" t="str">
            <v>双峰县</v>
          </cell>
          <cell r="D9186">
            <v>431321</v>
          </cell>
          <cell r="E9186" t="str">
            <v>二类</v>
          </cell>
          <cell r="F9186" t="str">
            <v>Y855431321</v>
          </cell>
          <cell r="G9186" t="str">
            <v>迷水-犁头</v>
          </cell>
          <cell r="H9186">
            <v>0</v>
          </cell>
          <cell r="I9186">
            <v>4.757</v>
          </cell>
          <cell r="J9186">
            <v>4.757</v>
          </cell>
        </row>
        <row r="9187">
          <cell r="C9187" t="str">
            <v>双峰县</v>
          </cell>
          <cell r="D9187">
            <v>431321</v>
          </cell>
          <cell r="E9187" t="str">
            <v>二类</v>
          </cell>
          <cell r="F9187" t="str">
            <v>Y866431321</v>
          </cell>
          <cell r="G9187" t="str">
            <v>将军-石溪</v>
          </cell>
          <cell r="H9187">
            <v>1.295</v>
          </cell>
          <cell r="I9187">
            <v>2.196</v>
          </cell>
          <cell r="J9187">
            <v>0.901</v>
          </cell>
        </row>
        <row r="9188">
          <cell r="C9188" t="str">
            <v>双峰县</v>
          </cell>
          <cell r="D9188">
            <v>431321</v>
          </cell>
          <cell r="E9188" t="str">
            <v>二类</v>
          </cell>
          <cell r="F9188" t="str">
            <v>Y867431321</v>
          </cell>
          <cell r="G9188" t="str">
            <v>幸福-青和</v>
          </cell>
          <cell r="H9188">
            <v>0</v>
          </cell>
          <cell r="I9188">
            <v>3.171</v>
          </cell>
          <cell r="J9188">
            <v>3.171</v>
          </cell>
        </row>
        <row r="9189">
          <cell r="C9189" t="str">
            <v>双峰县</v>
          </cell>
          <cell r="D9189">
            <v>431321</v>
          </cell>
          <cell r="E9189" t="str">
            <v>二类</v>
          </cell>
          <cell r="F9189" t="str">
            <v>Y868431321</v>
          </cell>
          <cell r="G9189" t="str">
            <v>群喜-明星</v>
          </cell>
          <cell r="H9189">
            <v>0</v>
          </cell>
          <cell r="I9189">
            <v>1.138</v>
          </cell>
          <cell r="J9189">
            <v>1.138</v>
          </cell>
        </row>
        <row r="9190">
          <cell r="C9190" t="str">
            <v>双峰县</v>
          </cell>
          <cell r="D9190">
            <v>431321</v>
          </cell>
          <cell r="E9190" t="str">
            <v>二类</v>
          </cell>
          <cell r="F9190" t="str">
            <v>Y877431321</v>
          </cell>
          <cell r="G9190" t="str">
            <v>松庄-莲塘</v>
          </cell>
          <cell r="H9190">
            <v>0</v>
          </cell>
          <cell r="I9190">
            <v>1.773</v>
          </cell>
          <cell r="J9190">
            <v>1.773</v>
          </cell>
        </row>
        <row r="9191">
          <cell r="C9191" t="str">
            <v>双峰县</v>
          </cell>
          <cell r="D9191">
            <v>431321</v>
          </cell>
          <cell r="E9191" t="str">
            <v>二类</v>
          </cell>
          <cell r="F9191" t="str">
            <v>Y880431321</v>
          </cell>
          <cell r="G9191" t="str">
            <v>古田-芭蕉</v>
          </cell>
          <cell r="H9191">
            <v>0</v>
          </cell>
          <cell r="I9191">
            <v>8.422</v>
          </cell>
          <cell r="J9191">
            <v>8.422</v>
          </cell>
        </row>
        <row r="9192">
          <cell r="C9192" t="str">
            <v>双峰县</v>
          </cell>
          <cell r="D9192">
            <v>431321</v>
          </cell>
          <cell r="E9192" t="str">
            <v>二类</v>
          </cell>
          <cell r="F9192" t="str">
            <v>Y890431321</v>
          </cell>
          <cell r="G9192" t="str">
            <v>龟灵-亚家坪</v>
          </cell>
          <cell r="H9192">
            <v>0</v>
          </cell>
          <cell r="I9192">
            <v>2.497</v>
          </cell>
          <cell r="J9192">
            <v>2.497</v>
          </cell>
        </row>
        <row r="9193">
          <cell r="C9193" t="str">
            <v>双峰县</v>
          </cell>
          <cell r="D9193">
            <v>431321</v>
          </cell>
          <cell r="E9193" t="str">
            <v>二类</v>
          </cell>
          <cell r="F9193" t="str">
            <v>Y895431321</v>
          </cell>
          <cell r="G9193" t="str">
            <v>同心-万年</v>
          </cell>
          <cell r="H9193">
            <v>0</v>
          </cell>
          <cell r="I9193">
            <v>1.716</v>
          </cell>
          <cell r="J9193">
            <v>1.716</v>
          </cell>
        </row>
        <row r="9194">
          <cell r="C9194" t="str">
            <v>双峰县</v>
          </cell>
          <cell r="D9194">
            <v>431321</v>
          </cell>
          <cell r="E9194" t="str">
            <v>二类</v>
          </cell>
          <cell r="F9194" t="str">
            <v>Y900431321</v>
          </cell>
          <cell r="G9194" t="str">
            <v>双林桥-东湾</v>
          </cell>
          <cell r="H9194">
            <v>0</v>
          </cell>
          <cell r="I9194">
            <v>0.104</v>
          </cell>
          <cell r="J9194">
            <v>0.104</v>
          </cell>
        </row>
        <row r="9195">
          <cell r="C9195" t="str">
            <v>双峰县</v>
          </cell>
          <cell r="D9195">
            <v>431321</v>
          </cell>
          <cell r="E9195" t="str">
            <v>二类</v>
          </cell>
          <cell r="F9195" t="str">
            <v>Y914431321</v>
          </cell>
          <cell r="G9195" t="str">
            <v>鱼形-桃林</v>
          </cell>
          <cell r="H9195">
            <v>0</v>
          </cell>
          <cell r="I9195">
            <v>11.898</v>
          </cell>
          <cell r="J9195">
            <v>9.997</v>
          </cell>
        </row>
        <row r="9196">
          <cell r="C9196" t="str">
            <v>双峰县</v>
          </cell>
          <cell r="D9196">
            <v>431321</v>
          </cell>
          <cell r="E9196" t="str">
            <v>二类</v>
          </cell>
          <cell r="F9196" t="str">
            <v>Y918431321</v>
          </cell>
          <cell r="G9196" t="str">
            <v>龙返-长胜</v>
          </cell>
          <cell r="H9196">
            <v>0</v>
          </cell>
          <cell r="I9196">
            <v>4.921</v>
          </cell>
          <cell r="J9196">
            <v>4.921</v>
          </cell>
        </row>
        <row r="9197">
          <cell r="C9197" t="str">
            <v>双峰县</v>
          </cell>
          <cell r="D9197">
            <v>431321</v>
          </cell>
          <cell r="E9197" t="str">
            <v>二类</v>
          </cell>
          <cell r="F9197" t="str">
            <v>Y920431321</v>
          </cell>
          <cell r="G9197" t="str">
            <v>西龙坪-神山</v>
          </cell>
          <cell r="H9197">
            <v>0</v>
          </cell>
          <cell r="I9197">
            <v>3.552</v>
          </cell>
          <cell r="J9197">
            <v>3.552</v>
          </cell>
        </row>
        <row r="9198">
          <cell r="C9198" t="str">
            <v>双峰县</v>
          </cell>
          <cell r="D9198">
            <v>431321</v>
          </cell>
          <cell r="E9198" t="str">
            <v>二类</v>
          </cell>
          <cell r="F9198" t="str">
            <v>Y931431321</v>
          </cell>
          <cell r="G9198" t="str">
            <v>桂花-泥家</v>
          </cell>
          <cell r="H9198">
            <v>0.622</v>
          </cell>
          <cell r="I9198">
            <v>8.032</v>
          </cell>
          <cell r="J9198">
            <v>7.41</v>
          </cell>
        </row>
        <row r="9199">
          <cell r="C9199" t="str">
            <v>双峰县</v>
          </cell>
          <cell r="D9199">
            <v>431321</v>
          </cell>
          <cell r="E9199" t="str">
            <v>二类</v>
          </cell>
          <cell r="F9199" t="str">
            <v>Y936431321</v>
          </cell>
          <cell r="G9199" t="str">
            <v>完西-石门</v>
          </cell>
          <cell r="H9199">
            <v>0</v>
          </cell>
          <cell r="I9199">
            <v>5.261</v>
          </cell>
          <cell r="J9199">
            <v>4.571</v>
          </cell>
        </row>
        <row r="9200">
          <cell r="C9200" t="str">
            <v>双峰县</v>
          </cell>
          <cell r="D9200">
            <v>431321</v>
          </cell>
          <cell r="E9200" t="str">
            <v>二类</v>
          </cell>
          <cell r="F9200" t="str">
            <v>Y943431321</v>
          </cell>
          <cell r="G9200" t="str">
            <v>集同-民兴</v>
          </cell>
          <cell r="H9200">
            <v>0</v>
          </cell>
          <cell r="I9200">
            <v>5.025</v>
          </cell>
          <cell r="J9200">
            <v>3.191</v>
          </cell>
        </row>
        <row r="9201">
          <cell r="C9201" t="str">
            <v>双峰县</v>
          </cell>
          <cell r="D9201">
            <v>431321</v>
          </cell>
          <cell r="E9201" t="str">
            <v>二类</v>
          </cell>
          <cell r="F9201" t="str">
            <v>Y970431321</v>
          </cell>
          <cell r="G9201" t="str">
            <v>合建-大旺</v>
          </cell>
          <cell r="H9201">
            <v>3.03</v>
          </cell>
          <cell r="I9201">
            <v>4.165</v>
          </cell>
          <cell r="J9201">
            <v>1.135</v>
          </cell>
        </row>
        <row r="9202">
          <cell r="C9202" t="str">
            <v>双峰县</v>
          </cell>
          <cell r="D9202">
            <v>431321</v>
          </cell>
          <cell r="E9202" t="str">
            <v>二类</v>
          </cell>
          <cell r="F9202" t="str">
            <v>YA03431321</v>
          </cell>
          <cell r="G9202" t="str">
            <v>桂花桥-大胜</v>
          </cell>
          <cell r="H9202">
            <v>0</v>
          </cell>
          <cell r="I9202">
            <v>5.182</v>
          </cell>
          <cell r="J9202">
            <v>5.182</v>
          </cell>
        </row>
        <row r="9203">
          <cell r="C9203" t="str">
            <v>双峰县</v>
          </cell>
          <cell r="D9203">
            <v>431321</v>
          </cell>
          <cell r="E9203" t="str">
            <v>二类</v>
          </cell>
          <cell r="F9203" t="str">
            <v>YA09431321</v>
          </cell>
          <cell r="G9203" t="str">
            <v>檀山-大枫树</v>
          </cell>
          <cell r="H9203">
            <v>0</v>
          </cell>
          <cell r="I9203">
            <v>5.955</v>
          </cell>
          <cell r="J9203">
            <v>5.067</v>
          </cell>
        </row>
        <row r="9204">
          <cell r="C9204" t="str">
            <v>双峰县</v>
          </cell>
          <cell r="D9204">
            <v>431321</v>
          </cell>
          <cell r="E9204" t="str">
            <v>二类</v>
          </cell>
          <cell r="F9204" t="str">
            <v>YA10431321</v>
          </cell>
          <cell r="G9204" t="str">
            <v>神冲街-龙潭</v>
          </cell>
          <cell r="H9204">
            <v>0</v>
          </cell>
          <cell r="I9204">
            <v>1.535</v>
          </cell>
          <cell r="J9204">
            <v>1.535</v>
          </cell>
        </row>
        <row r="9205">
          <cell r="C9205" t="str">
            <v>双峰县</v>
          </cell>
          <cell r="D9205">
            <v>431321</v>
          </cell>
          <cell r="E9205" t="str">
            <v>二类</v>
          </cell>
          <cell r="F9205" t="str">
            <v>YA12431321</v>
          </cell>
          <cell r="G9205" t="str">
            <v>大乇-洲上</v>
          </cell>
          <cell r="H9205">
            <v>0</v>
          </cell>
          <cell r="I9205">
            <v>3.832</v>
          </cell>
          <cell r="J9205">
            <v>2.048</v>
          </cell>
        </row>
        <row r="9206">
          <cell r="C9206" t="str">
            <v>双峰县</v>
          </cell>
          <cell r="D9206">
            <v>431321</v>
          </cell>
          <cell r="E9206" t="str">
            <v>二类</v>
          </cell>
          <cell r="F9206" t="str">
            <v>YA14431321</v>
          </cell>
          <cell r="G9206" t="str">
            <v>黄峰-上新</v>
          </cell>
          <cell r="H9206">
            <v>2.153</v>
          </cell>
          <cell r="I9206">
            <v>5.245</v>
          </cell>
          <cell r="J9206">
            <v>3.092</v>
          </cell>
        </row>
        <row r="9207">
          <cell r="C9207" t="str">
            <v>双峰县</v>
          </cell>
          <cell r="D9207">
            <v>431321</v>
          </cell>
          <cell r="E9207" t="str">
            <v>二类</v>
          </cell>
          <cell r="F9207" t="str">
            <v>Z312431321</v>
          </cell>
          <cell r="G9207" t="str">
            <v>雷家湾-三工区</v>
          </cell>
          <cell r="H9207">
            <v>0</v>
          </cell>
          <cell r="I9207">
            <v>1.576</v>
          </cell>
          <cell r="J9207">
            <v>1.576</v>
          </cell>
        </row>
        <row r="9208">
          <cell r="C9208" t="str">
            <v>新化县小计</v>
          </cell>
        </row>
        <row r="9208">
          <cell r="J9208">
            <v>488.401</v>
          </cell>
        </row>
        <row r="9209">
          <cell r="C9209" t="str">
            <v>新化县</v>
          </cell>
          <cell r="D9209">
            <v>431322</v>
          </cell>
          <cell r="E9209" t="str">
            <v>一类</v>
          </cell>
          <cell r="F9209" t="str">
            <v>C01O431322</v>
          </cell>
          <cell r="G9209" t="str">
            <v>五组至七组</v>
          </cell>
          <cell r="H9209">
            <v>0</v>
          </cell>
          <cell r="I9209">
            <v>0.541</v>
          </cell>
          <cell r="J9209">
            <v>0.541</v>
          </cell>
        </row>
        <row r="9210">
          <cell r="C9210" t="str">
            <v>新化县</v>
          </cell>
          <cell r="D9210">
            <v>431322</v>
          </cell>
          <cell r="E9210" t="str">
            <v>一类</v>
          </cell>
          <cell r="F9210" t="str">
            <v>C080431322</v>
          </cell>
          <cell r="G9210" t="str">
            <v>乡道至五组</v>
          </cell>
          <cell r="H9210">
            <v>0.75</v>
          </cell>
          <cell r="I9210">
            <v>1.28</v>
          </cell>
          <cell r="J9210">
            <v>0.53</v>
          </cell>
        </row>
        <row r="9211">
          <cell r="C9211" t="str">
            <v>新化县</v>
          </cell>
          <cell r="D9211">
            <v>431322</v>
          </cell>
          <cell r="E9211" t="str">
            <v>一类</v>
          </cell>
          <cell r="F9211" t="str">
            <v>C111431322</v>
          </cell>
          <cell r="G9211" t="str">
            <v>黄泥村-黄泥村</v>
          </cell>
          <cell r="H9211">
            <v>0</v>
          </cell>
          <cell r="I9211">
            <v>3.394</v>
          </cell>
          <cell r="J9211">
            <v>3.394</v>
          </cell>
        </row>
        <row r="9212">
          <cell r="C9212" t="str">
            <v>新化县</v>
          </cell>
          <cell r="D9212">
            <v>431322</v>
          </cell>
          <cell r="E9212" t="str">
            <v>一类</v>
          </cell>
          <cell r="F9212" t="str">
            <v>C152431322</v>
          </cell>
          <cell r="G9212" t="str">
            <v>利民-炉岭</v>
          </cell>
          <cell r="H9212">
            <v>0</v>
          </cell>
          <cell r="I9212">
            <v>2.257</v>
          </cell>
          <cell r="J9212">
            <v>2.257</v>
          </cell>
        </row>
        <row r="9213">
          <cell r="C9213" t="str">
            <v>新化县</v>
          </cell>
          <cell r="D9213">
            <v>431322</v>
          </cell>
          <cell r="E9213" t="str">
            <v>一类</v>
          </cell>
          <cell r="F9213" t="str">
            <v>C185431322</v>
          </cell>
          <cell r="G9213" t="str">
            <v>粟树下-吉山一组</v>
          </cell>
          <cell r="H9213">
            <v>0</v>
          </cell>
          <cell r="I9213">
            <v>6.112</v>
          </cell>
          <cell r="J9213">
            <v>4.248</v>
          </cell>
        </row>
        <row r="9214">
          <cell r="C9214" t="str">
            <v>新化县</v>
          </cell>
          <cell r="D9214">
            <v>431322</v>
          </cell>
          <cell r="E9214" t="str">
            <v>一类</v>
          </cell>
          <cell r="F9214" t="str">
            <v>C206431322</v>
          </cell>
          <cell r="G9214" t="str">
            <v>西河广场-老红砖厂</v>
          </cell>
          <cell r="H9214">
            <v>0</v>
          </cell>
          <cell r="I9214">
            <v>1.57</v>
          </cell>
          <cell r="J9214">
            <v>1.57</v>
          </cell>
        </row>
        <row r="9215">
          <cell r="C9215" t="str">
            <v>新化县</v>
          </cell>
          <cell r="D9215">
            <v>431322</v>
          </cell>
          <cell r="E9215" t="str">
            <v>一类</v>
          </cell>
          <cell r="F9215" t="str">
            <v>C209431322</v>
          </cell>
          <cell r="G9215" t="str">
            <v>曾家院-洞庭坝</v>
          </cell>
          <cell r="H9215">
            <v>0</v>
          </cell>
          <cell r="I9215">
            <v>0.679</v>
          </cell>
          <cell r="J9215">
            <v>0.679</v>
          </cell>
        </row>
        <row r="9216">
          <cell r="C9216" t="str">
            <v>新化县</v>
          </cell>
          <cell r="D9216">
            <v>431322</v>
          </cell>
          <cell r="E9216" t="str">
            <v>一类</v>
          </cell>
          <cell r="F9216" t="str">
            <v>C241431322</v>
          </cell>
          <cell r="G9216" t="str">
            <v>鹅坪至金凤竹林</v>
          </cell>
          <cell r="H9216">
            <v>0</v>
          </cell>
          <cell r="I9216">
            <v>2.079</v>
          </cell>
          <cell r="J9216">
            <v>2.079</v>
          </cell>
        </row>
        <row r="9217">
          <cell r="C9217" t="str">
            <v>新化县</v>
          </cell>
          <cell r="D9217">
            <v>431322</v>
          </cell>
          <cell r="E9217" t="str">
            <v>一类</v>
          </cell>
          <cell r="F9217" t="str">
            <v>C245431322</v>
          </cell>
          <cell r="G9217" t="str">
            <v>尖石-青围</v>
          </cell>
          <cell r="H9217">
            <v>0</v>
          </cell>
          <cell r="I9217">
            <v>1.347</v>
          </cell>
          <cell r="J9217">
            <v>1.347</v>
          </cell>
        </row>
        <row r="9218">
          <cell r="C9218" t="str">
            <v>新化县</v>
          </cell>
          <cell r="D9218">
            <v>431322</v>
          </cell>
          <cell r="E9218" t="str">
            <v>一类</v>
          </cell>
          <cell r="F9218" t="str">
            <v>C264431322</v>
          </cell>
          <cell r="G9218" t="str">
            <v>诊所至红旗坡</v>
          </cell>
          <cell r="H9218">
            <v>0</v>
          </cell>
          <cell r="I9218">
            <v>2.01</v>
          </cell>
          <cell r="J9218">
            <v>2.01</v>
          </cell>
        </row>
        <row r="9219">
          <cell r="C9219" t="str">
            <v>新化县</v>
          </cell>
          <cell r="D9219">
            <v>431322</v>
          </cell>
          <cell r="E9219" t="str">
            <v>一类</v>
          </cell>
          <cell r="F9219" t="str">
            <v>C301431322</v>
          </cell>
          <cell r="G9219" t="str">
            <v>孟公岭-桥上冲</v>
          </cell>
          <cell r="H9219">
            <v>0</v>
          </cell>
          <cell r="I9219">
            <v>4.685</v>
          </cell>
          <cell r="J9219">
            <v>4.685</v>
          </cell>
        </row>
        <row r="9220">
          <cell r="C9220" t="str">
            <v>新化县</v>
          </cell>
          <cell r="D9220">
            <v>431322</v>
          </cell>
          <cell r="E9220" t="str">
            <v>一类</v>
          </cell>
          <cell r="F9220" t="str">
            <v>C311431322</v>
          </cell>
          <cell r="G9220" t="str">
            <v>野牛塘-野牛塘</v>
          </cell>
          <cell r="H9220">
            <v>2.272</v>
          </cell>
          <cell r="I9220">
            <v>7.712</v>
          </cell>
          <cell r="J9220">
            <v>5.44</v>
          </cell>
        </row>
        <row r="9221">
          <cell r="C9221" t="str">
            <v>新化县</v>
          </cell>
          <cell r="D9221">
            <v>431322</v>
          </cell>
          <cell r="E9221" t="str">
            <v>一类</v>
          </cell>
          <cell r="F9221" t="str">
            <v>C336431322</v>
          </cell>
          <cell r="G9221" t="str">
            <v>高桥-坑头凹</v>
          </cell>
          <cell r="H9221">
            <v>0</v>
          </cell>
          <cell r="I9221">
            <v>3.808</v>
          </cell>
          <cell r="J9221">
            <v>3.808</v>
          </cell>
        </row>
        <row r="9222">
          <cell r="C9222" t="str">
            <v>新化县</v>
          </cell>
          <cell r="D9222">
            <v>431322</v>
          </cell>
          <cell r="E9222" t="str">
            <v>一类</v>
          </cell>
          <cell r="F9222" t="str">
            <v>C338431322</v>
          </cell>
          <cell r="G9222" t="str">
            <v>文田卫生院-欣欣三组</v>
          </cell>
          <cell r="H9222">
            <v>0</v>
          </cell>
          <cell r="I9222">
            <v>7.701</v>
          </cell>
          <cell r="J9222">
            <v>6.495</v>
          </cell>
        </row>
        <row r="9223">
          <cell r="C9223" t="str">
            <v>新化县</v>
          </cell>
          <cell r="D9223">
            <v>431322</v>
          </cell>
          <cell r="E9223" t="str">
            <v>一类</v>
          </cell>
          <cell r="F9223" t="str">
            <v>C34H431322</v>
          </cell>
          <cell r="G9223" t="str">
            <v>团结山至五星</v>
          </cell>
          <cell r="H9223">
            <v>0</v>
          </cell>
          <cell r="I9223">
            <v>0.466</v>
          </cell>
          <cell r="J9223">
            <v>0.466</v>
          </cell>
        </row>
        <row r="9224">
          <cell r="C9224" t="str">
            <v>新化县</v>
          </cell>
          <cell r="D9224">
            <v>431322</v>
          </cell>
          <cell r="E9224" t="str">
            <v>一类</v>
          </cell>
          <cell r="F9224" t="str">
            <v>C351431322</v>
          </cell>
          <cell r="G9224" t="str">
            <v>坪里村3组-坪里村3组</v>
          </cell>
          <cell r="H9224">
            <v>0</v>
          </cell>
          <cell r="I9224">
            <v>3.836</v>
          </cell>
          <cell r="J9224">
            <v>3.603</v>
          </cell>
        </row>
        <row r="9225">
          <cell r="C9225" t="str">
            <v>新化县</v>
          </cell>
          <cell r="D9225">
            <v>431322</v>
          </cell>
          <cell r="E9225" t="str">
            <v>一类</v>
          </cell>
          <cell r="F9225" t="str">
            <v>C364431322</v>
          </cell>
          <cell r="G9225" t="str">
            <v>白岩至白龙村部</v>
          </cell>
          <cell r="H9225">
            <v>0</v>
          </cell>
          <cell r="I9225">
            <v>2.886</v>
          </cell>
          <cell r="J9225">
            <v>2.078</v>
          </cell>
        </row>
        <row r="9226">
          <cell r="C9226" t="str">
            <v>新化县</v>
          </cell>
          <cell r="D9226">
            <v>431322</v>
          </cell>
          <cell r="E9226" t="str">
            <v>一类</v>
          </cell>
          <cell r="F9226" t="str">
            <v>C368431322</v>
          </cell>
          <cell r="G9226" t="str">
            <v>大坝10组至浪江</v>
          </cell>
          <cell r="H9226">
            <v>0</v>
          </cell>
          <cell r="I9226">
            <v>1.015</v>
          </cell>
          <cell r="J9226">
            <v>1.015</v>
          </cell>
        </row>
        <row r="9227">
          <cell r="C9227" t="str">
            <v>新化县</v>
          </cell>
          <cell r="D9227">
            <v>431322</v>
          </cell>
          <cell r="E9227" t="str">
            <v>一类</v>
          </cell>
          <cell r="F9227" t="str">
            <v>C372431322</v>
          </cell>
          <cell r="G9227" t="str">
            <v>邹家4组-涟伏口镇大茶</v>
          </cell>
          <cell r="H9227">
            <v>0</v>
          </cell>
          <cell r="I9227">
            <v>4.531</v>
          </cell>
          <cell r="J9227">
            <v>4.531</v>
          </cell>
        </row>
        <row r="9228">
          <cell r="C9228" t="str">
            <v>新化县</v>
          </cell>
          <cell r="D9228">
            <v>431322</v>
          </cell>
          <cell r="E9228" t="str">
            <v>一类</v>
          </cell>
          <cell r="F9228" t="str">
            <v>C374431322</v>
          </cell>
          <cell r="G9228" t="str">
            <v>白龙3组-安化县文白村</v>
          </cell>
          <cell r="H9228">
            <v>0</v>
          </cell>
          <cell r="I9228">
            <v>1.032</v>
          </cell>
          <cell r="J9228">
            <v>1.032</v>
          </cell>
        </row>
        <row r="9229">
          <cell r="C9229" t="str">
            <v>新化县</v>
          </cell>
          <cell r="D9229">
            <v>431322</v>
          </cell>
          <cell r="E9229" t="str">
            <v>一类</v>
          </cell>
          <cell r="F9229" t="str">
            <v>C393431322</v>
          </cell>
          <cell r="G9229" t="str">
            <v>坟山底下-干山村部</v>
          </cell>
          <cell r="H9229">
            <v>1.619</v>
          </cell>
          <cell r="I9229">
            <v>3.146</v>
          </cell>
          <cell r="J9229">
            <v>0.691</v>
          </cell>
        </row>
        <row r="9230">
          <cell r="C9230" t="str">
            <v>新化县</v>
          </cell>
          <cell r="D9230">
            <v>431322</v>
          </cell>
          <cell r="E9230" t="str">
            <v>一类</v>
          </cell>
          <cell r="F9230" t="str">
            <v>C405431322</v>
          </cell>
          <cell r="G9230" t="str">
            <v>槽头冲村-槽头冲村</v>
          </cell>
          <cell r="H9230">
            <v>1.103</v>
          </cell>
          <cell r="I9230">
            <v>3.377</v>
          </cell>
          <cell r="J9230">
            <v>2.274</v>
          </cell>
        </row>
        <row r="9231">
          <cell r="C9231" t="str">
            <v>新化县</v>
          </cell>
          <cell r="D9231">
            <v>431322</v>
          </cell>
          <cell r="E9231" t="str">
            <v>一类</v>
          </cell>
          <cell r="F9231" t="str">
            <v>C409431322</v>
          </cell>
          <cell r="G9231" t="str">
            <v>东庄-海池村部</v>
          </cell>
          <cell r="H9231">
            <v>0</v>
          </cell>
          <cell r="I9231">
            <v>1.862</v>
          </cell>
          <cell r="J9231">
            <v>1.862</v>
          </cell>
        </row>
        <row r="9232">
          <cell r="C9232" t="str">
            <v>新化县</v>
          </cell>
          <cell r="D9232">
            <v>431322</v>
          </cell>
          <cell r="E9232" t="str">
            <v>一类</v>
          </cell>
          <cell r="F9232" t="str">
            <v>C415431322</v>
          </cell>
          <cell r="G9232" t="str">
            <v>梽木山十二组-梽木山十二组</v>
          </cell>
          <cell r="H9232">
            <v>0</v>
          </cell>
          <cell r="I9232">
            <v>2.522</v>
          </cell>
          <cell r="J9232">
            <v>2.522</v>
          </cell>
        </row>
        <row r="9233">
          <cell r="C9233" t="str">
            <v>新化县</v>
          </cell>
          <cell r="D9233">
            <v>431322</v>
          </cell>
          <cell r="E9233" t="str">
            <v>一类</v>
          </cell>
          <cell r="F9233" t="str">
            <v>C416431322</v>
          </cell>
          <cell r="G9233" t="str">
            <v>渔家垅-勤二村</v>
          </cell>
          <cell r="H9233">
            <v>0</v>
          </cell>
          <cell r="I9233">
            <v>0.173</v>
          </cell>
          <cell r="J9233">
            <v>0.173</v>
          </cell>
        </row>
        <row r="9234">
          <cell r="C9234" t="str">
            <v>新化县</v>
          </cell>
          <cell r="D9234">
            <v>431322</v>
          </cell>
          <cell r="E9234" t="str">
            <v>一类</v>
          </cell>
          <cell r="F9234" t="str">
            <v>C435431322</v>
          </cell>
          <cell r="G9234" t="str">
            <v>大院里-塘湾里</v>
          </cell>
          <cell r="H9234">
            <v>0</v>
          </cell>
          <cell r="I9234">
            <v>2.573</v>
          </cell>
          <cell r="J9234">
            <v>2.573</v>
          </cell>
        </row>
        <row r="9235">
          <cell r="C9235" t="str">
            <v>新化县</v>
          </cell>
          <cell r="D9235">
            <v>431322</v>
          </cell>
          <cell r="E9235" t="str">
            <v>一类</v>
          </cell>
          <cell r="F9235" t="str">
            <v>C447431322</v>
          </cell>
          <cell r="G9235" t="str">
            <v>大凸岭至坐石乡半山湾村</v>
          </cell>
          <cell r="H9235">
            <v>0</v>
          </cell>
          <cell r="I9235">
            <v>5.463</v>
          </cell>
          <cell r="J9235">
            <v>5.463</v>
          </cell>
        </row>
        <row r="9236">
          <cell r="C9236" t="str">
            <v>新化县</v>
          </cell>
          <cell r="D9236">
            <v>431322</v>
          </cell>
          <cell r="E9236" t="str">
            <v>一类</v>
          </cell>
          <cell r="F9236" t="str">
            <v>C508431322</v>
          </cell>
          <cell r="G9236" t="str">
            <v>杨家边-杨家边</v>
          </cell>
          <cell r="H9236">
            <v>0</v>
          </cell>
          <cell r="I9236">
            <v>0.633</v>
          </cell>
          <cell r="J9236">
            <v>0.633</v>
          </cell>
        </row>
        <row r="9237">
          <cell r="C9237" t="str">
            <v>新化县</v>
          </cell>
          <cell r="D9237">
            <v>431322</v>
          </cell>
          <cell r="E9237" t="str">
            <v>一类</v>
          </cell>
          <cell r="F9237" t="str">
            <v>C512431322</v>
          </cell>
          <cell r="G9237" t="str">
            <v>铜锣树下至村中心</v>
          </cell>
          <cell r="H9237">
            <v>0</v>
          </cell>
          <cell r="I9237">
            <v>1.223</v>
          </cell>
          <cell r="J9237">
            <v>0.777</v>
          </cell>
        </row>
        <row r="9238">
          <cell r="C9238" t="str">
            <v>新化县</v>
          </cell>
          <cell r="D9238">
            <v>431322</v>
          </cell>
          <cell r="E9238" t="str">
            <v>一类</v>
          </cell>
          <cell r="F9238" t="str">
            <v>C517431322</v>
          </cell>
          <cell r="G9238" t="str">
            <v>刘家坝至车田湾村</v>
          </cell>
          <cell r="H9238">
            <v>0</v>
          </cell>
          <cell r="I9238">
            <v>1.356</v>
          </cell>
          <cell r="J9238">
            <v>0.186</v>
          </cell>
        </row>
        <row r="9239">
          <cell r="C9239" t="str">
            <v>新化县</v>
          </cell>
          <cell r="D9239">
            <v>431322</v>
          </cell>
          <cell r="E9239" t="str">
            <v>一类</v>
          </cell>
          <cell r="F9239" t="str">
            <v>C519431322</v>
          </cell>
          <cell r="G9239" t="str">
            <v>茶亭子-木龙村</v>
          </cell>
          <cell r="H9239">
            <v>0</v>
          </cell>
          <cell r="I9239">
            <v>3.19</v>
          </cell>
          <cell r="J9239">
            <v>3.19</v>
          </cell>
        </row>
        <row r="9240">
          <cell r="C9240" t="str">
            <v>新化县</v>
          </cell>
          <cell r="D9240">
            <v>431322</v>
          </cell>
          <cell r="E9240" t="str">
            <v>一类</v>
          </cell>
          <cell r="F9240" t="str">
            <v>C526431322</v>
          </cell>
          <cell r="G9240" t="str">
            <v>小鸡头-南中</v>
          </cell>
          <cell r="H9240">
            <v>0</v>
          </cell>
          <cell r="I9240">
            <v>2.418</v>
          </cell>
          <cell r="J9240">
            <v>1.189</v>
          </cell>
        </row>
        <row r="9241">
          <cell r="C9241" t="str">
            <v>新化县</v>
          </cell>
          <cell r="D9241">
            <v>431322</v>
          </cell>
          <cell r="E9241" t="str">
            <v>一类</v>
          </cell>
          <cell r="F9241" t="str">
            <v>C563431322</v>
          </cell>
          <cell r="G9241" t="str">
            <v>永溪-永溪</v>
          </cell>
          <cell r="H9241">
            <v>0.943</v>
          </cell>
          <cell r="I9241">
            <v>3.259</v>
          </cell>
          <cell r="J9241">
            <v>2.316</v>
          </cell>
        </row>
        <row r="9242">
          <cell r="C9242" t="str">
            <v>新化县</v>
          </cell>
          <cell r="D9242">
            <v>431322</v>
          </cell>
          <cell r="E9242" t="str">
            <v>一类</v>
          </cell>
          <cell r="F9242" t="str">
            <v>C565431322</v>
          </cell>
          <cell r="G9242" t="str">
            <v>邱住村1组-邱住村2组</v>
          </cell>
          <cell r="H9242">
            <v>0</v>
          </cell>
          <cell r="I9242">
            <v>0.806</v>
          </cell>
          <cell r="J9242">
            <v>0.806</v>
          </cell>
        </row>
        <row r="9243">
          <cell r="C9243" t="str">
            <v>新化县</v>
          </cell>
          <cell r="D9243">
            <v>431322</v>
          </cell>
          <cell r="E9243" t="str">
            <v>一类</v>
          </cell>
          <cell r="F9243" t="str">
            <v>C566431322</v>
          </cell>
          <cell r="G9243" t="str">
            <v>邱住村-梅家村9组</v>
          </cell>
          <cell r="H9243">
            <v>0</v>
          </cell>
          <cell r="I9243">
            <v>5.179</v>
          </cell>
          <cell r="J9243">
            <v>5.179</v>
          </cell>
        </row>
        <row r="9244">
          <cell r="C9244" t="str">
            <v>新化县</v>
          </cell>
          <cell r="D9244">
            <v>431322</v>
          </cell>
          <cell r="E9244" t="str">
            <v>一类</v>
          </cell>
          <cell r="F9244" t="str">
            <v>C574431322</v>
          </cell>
          <cell r="G9244" t="str">
            <v>眼花村二组-眼花村二组</v>
          </cell>
          <cell r="H9244">
            <v>1.166</v>
          </cell>
          <cell r="I9244">
            <v>3.949</v>
          </cell>
          <cell r="J9244">
            <v>2.783</v>
          </cell>
        </row>
        <row r="9245">
          <cell r="C9245" t="str">
            <v>新化县</v>
          </cell>
          <cell r="D9245">
            <v>431322</v>
          </cell>
          <cell r="E9245" t="str">
            <v>一类</v>
          </cell>
          <cell r="F9245" t="str">
            <v>C576431322</v>
          </cell>
          <cell r="G9245" t="str">
            <v>大坪里村7组-大坪里村7组</v>
          </cell>
          <cell r="H9245">
            <v>0.941</v>
          </cell>
          <cell r="I9245">
            <v>2.969</v>
          </cell>
          <cell r="J9245">
            <v>2.028</v>
          </cell>
        </row>
        <row r="9246">
          <cell r="C9246" t="str">
            <v>新化县</v>
          </cell>
          <cell r="D9246">
            <v>431322</v>
          </cell>
          <cell r="E9246" t="str">
            <v>一类</v>
          </cell>
          <cell r="F9246" t="str">
            <v>C577431322</v>
          </cell>
          <cell r="G9246" t="str">
            <v>张家湾-滟塘1组</v>
          </cell>
          <cell r="H9246">
            <v>0</v>
          </cell>
          <cell r="I9246">
            <v>2.785</v>
          </cell>
          <cell r="J9246">
            <v>2.785</v>
          </cell>
        </row>
        <row r="9247">
          <cell r="C9247" t="str">
            <v>新化县</v>
          </cell>
          <cell r="D9247">
            <v>431322</v>
          </cell>
          <cell r="E9247" t="str">
            <v>一类</v>
          </cell>
          <cell r="F9247" t="str">
            <v>C587431322</v>
          </cell>
          <cell r="G9247" t="str">
            <v>神仙岭学校叉路口至滟塘村</v>
          </cell>
          <cell r="H9247">
            <v>0</v>
          </cell>
          <cell r="I9247">
            <v>0.589</v>
          </cell>
          <cell r="J9247">
            <v>0.589</v>
          </cell>
        </row>
        <row r="9248">
          <cell r="C9248" t="str">
            <v>新化县</v>
          </cell>
          <cell r="D9248">
            <v>431322</v>
          </cell>
          <cell r="E9248" t="str">
            <v>一类</v>
          </cell>
          <cell r="F9248" t="str">
            <v>C592431322</v>
          </cell>
          <cell r="G9248" t="str">
            <v>黄甫殿村檀树凼-黄甫殿村檀树凼</v>
          </cell>
          <cell r="H9248">
            <v>0</v>
          </cell>
          <cell r="I9248">
            <v>3.223</v>
          </cell>
          <cell r="J9248">
            <v>3.682</v>
          </cell>
        </row>
        <row r="9249">
          <cell r="C9249" t="str">
            <v>新化县</v>
          </cell>
          <cell r="D9249">
            <v>431322</v>
          </cell>
          <cell r="E9249" t="str">
            <v>一类</v>
          </cell>
          <cell r="F9249" t="str">
            <v>C609431322</v>
          </cell>
          <cell r="G9249" t="str">
            <v>石桥湾至界头岭</v>
          </cell>
          <cell r="H9249">
            <v>0</v>
          </cell>
          <cell r="I9249">
            <v>4.04</v>
          </cell>
          <cell r="J9249">
            <v>4.04</v>
          </cell>
        </row>
        <row r="9250">
          <cell r="C9250" t="str">
            <v>新化县</v>
          </cell>
          <cell r="D9250">
            <v>431322</v>
          </cell>
          <cell r="E9250" t="str">
            <v>一类</v>
          </cell>
          <cell r="F9250" t="str">
            <v>C618431322</v>
          </cell>
          <cell r="G9250" t="str">
            <v>坪塘村至上水田村</v>
          </cell>
          <cell r="H9250">
            <v>0</v>
          </cell>
          <cell r="I9250">
            <v>0.571</v>
          </cell>
          <cell r="J9250">
            <v>0.571</v>
          </cell>
        </row>
        <row r="9251">
          <cell r="C9251" t="str">
            <v>新化县</v>
          </cell>
          <cell r="D9251">
            <v>431322</v>
          </cell>
          <cell r="E9251" t="str">
            <v>一类</v>
          </cell>
          <cell r="F9251" t="str">
            <v>C623431322</v>
          </cell>
          <cell r="G9251" t="str">
            <v>正方冲-正方冲村部</v>
          </cell>
          <cell r="H9251">
            <v>0</v>
          </cell>
          <cell r="I9251">
            <v>5.253</v>
          </cell>
          <cell r="J9251">
            <v>5.253</v>
          </cell>
        </row>
        <row r="9252">
          <cell r="C9252" t="str">
            <v>新化县</v>
          </cell>
          <cell r="D9252">
            <v>431322</v>
          </cell>
          <cell r="E9252" t="str">
            <v>一类</v>
          </cell>
          <cell r="F9252" t="str">
            <v>C626431322</v>
          </cell>
          <cell r="G9252" t="str">
            <v>晨光11组-晨光11组</v>
          </cell>
          <cell r="H9252">
            <v>1.186</v>
          </cell>
          <cell r="I9252">
            <v>3.322</v>
          </cell>
          <cell r="J9252">
            <v>2.136</v>
          </cell>
        </row>
        <row r="9253">
          <cell r="C9253" t="str">
            <v>新化县</v>
          </cell>
          <cell r="D9253">
            <v>431322</v>
          </cell>
          <cell r="E9253" t="str">
            <v>一类</v>
          </cell>
          <cell r="F9253" t="str">
            <v>C627431322</v>
          </cell>
          <cell r="G9253" t="str">
            <v>杉木冲-杉木冲</v>
          </cell>
          <cell r="H9253">
            <v>1.6</v>
          </cell>
          <cell r="I9253">
            <v>3.491</v>
          </cell>
          <cell r="J9253">
            <v>1.891</v>
          </cell>
        </row>
        <row r="9254">
          <cell r="C9254" t="str">
            <v>新化县</v>
          </cell>
          <cell r="D9254">
            <v>431322</v>
          </cell>
          <cell r="E9254" t="str">
            <v>一类</v>
          </cell>
          <cell r="F9254" t="str">
            <v>C647431322</v>
          </cell>
          <cell r="G9254" t="str">
            <v>江口至林冲村部</v>
          </cell>
          <cell r="H9254">
            <v>0</v>
          </cell>
          <cell r="I9254">
            <v>1.967</v>
          </cell>
          <cell r="J9254">
            <v>1.967</v>
          </cell>
        </row>
        <row r="9255">
          <cell r="C9255" t="str">
            <v>新化县</v>
          </cell>
          <cell r="D9255">
            <v>431322</v>
          </cell>
          <cell r="E9255" t="str">
            <v>一类</v>
          </cell>
          <cell r="F9255" t="str">
            <v>C655431322</v>
          </cell>
          <cell r="G9255" t="str">
            <v>花石桥-西河镇湖田</v>
          </cell>
          <cell r="H9255">
            <v>0</v>
          </cell>
          <cell r="I9255">
            <v>5.232</v>
          </cell>
          <cell r="J9255">
            <v>4.059</v>
          </cell>
        </row>
        <row r="9256">
          <cell r="C9256" t="str">
            <v>新化县</v>
          </cell>
          <cell r="D9256">
            <v>431322</v>
          </cell>
          <cell r="E9256" t="str">
            <v>一类</v>
          </cell>
          <cell r="F9256" t="str">
            <v>C657431322</v>
          </cell>
          <cell r="G9256" t="str">
            <v>牛仙岭-小金溪学校</v>
          </cell>
          <cell r="H9256">
            <v>0</v>
          </cell>
          <cell r="I9256">
            <v>2.887</v>
          </cell>
          <cell r="J9256">
            <v>2.887</v>
          </cell>
        </row>
        <row r="9257">
          <cell r="C9257" t="str">
            <v>新化县</v>
          </cell>
          <cell r="D9257">
            <v>431322</v>
          </cell>
          <cell r="E9257" t="str">
            <v>一类</v>
          </cell>
          <cell r="F9257" t="str">
            <v>C662431322</v>
          </cell>
          <cell r="G9257" t="str">
            <v>严塘垅-月弓学校</v>
          </cell>
          <cell r="H9257">
            <v>0</v>
          </cell>
          <cell r="I9257">
            <v>1.84</v>
          </cell>
          <cell r="J9257">
            <v>0.53</v>
          </cell>
        </row>
        <row r="9258">
          <cell r="C9258" t="str">
            <v>新化县</v>
          </cell>
          <cell r="D9258">
            <v>431322</v>
          </cell>
          <cell r="E9258" t="str">
            <v>一类</v>
          </cell>
          <cell r="F9258" t="str">
            <v>C663431322</v>
          </cell>
          <cell r="G9258" t="str">
            <v>桐子岗至垅山村部</v>
          </cell>
          <cell r="H9258">
            <v>0</v>
          </cell>
          <cell r="I9258">
            <v>2.961</v>
          </cell>
          <cell r="J9258">
            <v>2.961</v>
          </cell>
        </row>
        <row r="9259">
          <cell r="C9259" t="str">
            <v>新化县</v>
          </cell>
          <cell r="D9259">
            <v>431322</v>
          </cell>
          <cell r="E9259" t="str">
            <v>一类</v>
          </cell>
          <cell r="F9259" t="str">
            <v>C673431322</v>
          </cell>
          <cell r="G9259" t="str">
            <v>拱桥边-黄沙坪</v>
          </cell>
          <cell r="H9259">
            <v>0</v>
          </cell>
          <cell r="I9259">
            <v>0.092</v>
          </cell>
          <cell r="J9259">
            <v>0.092</v>
          </cell>
        </row>
        <row r="9260">
          <cell r="C9260" t="str">
            <v>新化县</v>
          </cell>
          <cell r="D9260">
            <v>431322</v>
          </cell>
          <cell r="E9260" t="str">
            <v>一类</v>
          </cell>
          <cell r="F9260" t="str">
            <v>C704431322</v>
          </cell>
          <cell r="G9260" t="str">
            <v>管区至九龙庵</v>
          </cell>
          <cell r="H9260">
            <v>0</v>
          </cell>
          <cell r="I9260">
            <v>4.3</v>
          </cell>
          <cell r="J9260">
            <v>4.3</v>
          </cell>
        </row>
        <row r="9261">
          <cell r="C9261" t="str">
            <v>新化县</v>
          </cell>
          <cell r="D9261">
            <v>431322</v>
          </cell>
          <cell r="E9261" t="str">
            <v>一类</v>
          </cell>
          <cell r="F9261" t="str">
            <v>C717431322</v>
          </cell>
          <cell r="G9261" t="str">
            <v>肖公坳-学校</v>
          </cell>
          <cell r="H9261">
            <v>0.373</v>
          </cell>
          <cell r="I9261">
            <v>1.359</v>
          </cell>
          <cell r="J9261">
            <v>0.984</v>
          </cell>
        </row>
        <row r="9262">
          <cell r="C9262" t="str">
            <v>新化县</v>
          </cell>
          <cell r="D9262">
            <v>431322</v>
          </cell>
          <cell r="E9262" t="str">
            <v>一类</v>
          </cell>
          <cell r="F9262" t="str">
            <v>C721431322</v>
          </cell>
          <cell r="G9262" t="str">
            <v>乐团-乐家</v>
          </cell>
          <cell r="H9262">
            <v>0</v>
          </cell>
          <cell r="I9262">
            <v>6.088</v>
          </cell>
          <cell r="J9262">
            <v>6.088</v>
          </cell>
        </row>
        <row r="9263">
          <cell r="C9263" t="str">
            <v>新化县</v>
          </cell>
          <cell r="D9263">
            <v>431322</v>
          </cell>
          <cell r="E9263" t="str">
            <v>一类</v>
          </cell>
          <cell r="F9263" t="str">
            <v>C765431322</v>
          </cell>
          <cell r="G9263" t="str">
            <v>海南村界-海南村界</v>
          </cell>
          <cell r="H9263">
            <v>0</v>
          </cell>
          <cell r="I9263">
            <v>3.035</v>
          </cell>
          <cell r="J9263">
            <v>3.035</v>
          </cell>
        </row>
        <row r="9264">
          <cell r="C9264" t="str">
            <v>新化县</v>
          </cell>
          <cell r="D9264">
            <v>431322</v>
          </cell>
          <cell r="E9264" t="str">
            <v>一类</v>
          </cell>
          <cell r="F9264" t="str">
            <v>C766431322</v>
          </cell>
          <cell r="G9264" t="str">
            <v>杉山至海南至海南六组</v>
          </cell>
          <cell r="H9264">
            <v>0</v>
          </cell>
          <cell r="I9264">
            <v>1.15</v>
          </cell>
          <cell r="J9264">
            <v>0.499</v>
          </cell>
        </row>
        <row r="9265">
          <cell r="C9265" t="str">
            <v>新化县</v>
          </cell>
          <cell r="D9265">
            <v>431322</v>
          </cell>
          <cell r="E9265" t="str">
            <v>一类</v>
          </cell>
          <cell r="F9265" t="str">
            <v>C777431322</v>
          </cell>
          <cell r="G9265" t="str">
            <v>龙驹六组至永龙</v>
          </cell>
          <cell r="H9265">
            <v>0</v>
          </cell>
          <cell r="I9265">
            <v>3.029</v>
          </cell>
          <cell r="J9265">
            <v>2.02</v>
          </cell>
        </row>
        <row r="9266">
          <cell r="C9266" t="str">
            <v>新化县</v>
          </cell>
          <cell r="D9266">
            <v>431322</v>
          </cell>
          <cell r="E9266" t="str">
            <v>一类</v>
          </cell>
          <cell r="F9266" t="str">
            <v>C785431322</v>
          </cell>
          <cell r="G9266" t="str">
            <v>圳上方荣华村-圳上方荣华村</v>
          </cell>
          <cell r="H9266">
            <v>0</v>
          </cell>
          <cell r="I9266">
            <v>1.979</v>
          </cell>
          <cell r="J9266">
            <v>1.979</v>
          </cell>
        </row>
        <row r="9267">
          <cell r="C9267" t="str">
            <v>新化县</v>
          </cell>
          <cell r="D9267">
            <v>431322</v>
          </cell>
          <cell r="E9267" t="str">
            <v>一类</v>
          </cell>
          <cell r="F9267" t="str">
            <v>C787431322</v>
          </cell>
          <cell r="G9267" t="str">
            <v>柳山里-圳上十组</v>
          </cell>
          <cell r="H9267">
            <v>1.703</v>
          </cell>
          <cell r="I9267">
            <v>2.987</v>
          </cell>
          <cell r="J9267">
            <v>1.284</v>
          </cell>
        </row>
        <row r="9268">
          <cell r="C9268" t="str">
            <v>新化县</v>
          </cell>
          <cell r="D9268">
            <v>431322</v>
          </cell>
          <cell r="E9268" t="str">
            <v>一类</v>
          </cell>
          <cell r="F9268" t="str">
            <v>C804431322</v>
          </cell>
          <cell r="G9268" t="str">
            <v>铁炉一黎明一黄溪村中心</v>
          </cell>
          <cell r="H9268">
            <v>0</v>
          </cell>
          <cell r="I9268">
            <v>0.986</v>
          </cell>
          <cell r="J9268">
            <v>0.986</v>
          </cell>
        </row>
        <row r="9269">
          <cell r="C9269" t="str">
            <v>新化县</v>
          </cell>
          <cell r="D9269">
            <v>431322</v>
          </cell>
          <cell r="E9269" t="str">
            <v>一类</v>
          </cell>
          <cell r="F9269" t="str">
            <v>C807431322</v>
          </cell>
          <cell r="G9269" t="str">
            <v>九组一桐子村中心</v>
          </cell>
          <cell r="H9269">
            <v>0</v>
          </cell>
          <cell r="I9269">
            <v>2.24</v>
          </cell>
          <cell r="J9269">
            <v>2.24</v>
          </cell>
        </row>
        <row r="9270">
          <cell r="C9270" t="str">
            <v>新化县</v>
          </cell>
          <cell r="D9270">
            <v>431322</v>
          </cell>
          <cell r="E9270" t="str">
            <v>一类</v>
          </cell>
          <cell r="F9270" t="str">
            <v>C809431322</v>
          </cell>
          <cell r="G9270" t="str">
            <v>赤竹一组一赤竹中心</v>
          </cell>
          <cell r="H9270">
            <v>0</v>
          </cell>
          <cell r="I9270">
            <v>4.321</v>
          </cell>
          <cell r="J9270">
            <v>2.122</v>
          </cell>
        </row>
        <row r="9271">
          <cell r="C9271" t="str">
            <v>新化县</v>
          </cell>
          <cell r="D9271">
            <v>431322</v>
          </cell>
          <cell r="E9271" t="str">
            <v>一类</v>
          </cell>
          <cell r="F9271" t="str">
            <v>C830431322</v>
          </cell>
          <cell r="G9271" t="str">
            <v>横沙一组-十三组</v>
          </cell>
          <cell r="H9271">
            <v>0</v>
          </cell>
          <cell r="I9271">
            <v>4.18</v>
          </cell>
          <cell r="J9271">
            <v>7.255</v>
          </cell>
        </row>
        <row r="9272">
          <cell r="C9272" t="str">
            <v>新化县</v>
          </cell>
          <cell r="D9272">
            <v>431322</v>
          </cell>
          <cell r="E9272" t="str">
            <v>一类</v>
          </cell>
          <cell r="F9272" t="str">
            <v>C833431322</v>
          </cell>
          <cell r="G9272" t="str">
            <v>1组-1组</v>
          </cell>
          <cell r="H9272">
            <v>0</v>
          </cell>
          <cell r="I9272">
            <v>6.221</v>
          </cell>
          <cell r="J9272">
            <v>0.447</v>
          </cell>
        </row>
        <row r="9273">
          <cell r="C9273" t="str">
            <v>新化县</v>
          </cell>
          <cell r="D9273">
            <v>431322</v>
          </cell>
          <cell r="E9273" t="str">
            <v>一类</v>
          </cell>
          <cell r="F9273" t="str">
            <v>C838431322</v>
          </cell>
          <cell r="G9273" t="str">
            <v>东弯里-射弓坪</v>
          </cell>
          <cell r="H9273">
            <v>0</v>
          </cell>
          <cell r="I9273">
            <v>3.441</v>
          </cell>
          <cell r="J9273">
            <v>3.441</v>
          </cell>
        </row>
        <row r="9274">
          <cell r="C9274" t="str">
            <v>新化县</v>
          </cell>
          <cell r="D9274">
            <v>431322</v>
          </cell>
          <cell r="E9274" t="str">
            <v>一类</v>
          </cell>
          <cell r="F9274" t="str">
            <v>C858431322</v>
          </cell>
          <cell r="G9274" t="str">
            <v>富溪至天禾</v>
          </cell>
          <cell r="H9274">
            <v>0</v>
          </cell>
          <cell r="I9274">
            <v>0.978</v>
          </cell>
          <cell r="J9274">
            <v>0.978</v>
          </cell>
        </row>
        <row r="9275">
          <cell r="C9275" t="str">
            <v>新化县</v>
          </cell>
          <cell r="D9275">
            <v>431322</v>
          </cell>
          <cell r="E9275" t="str">
            <v>一类</v>
          </cell>
          <cell r="F9275" t="str">
            <v>C869431322</v>
          </cell>
          <cell r="G9275" t="str">
            <v>周家坳至大路坪</v>
          </cell>
          <cell r="H9275">
            <v>0.363</v>
          </cell>
          <cell r="I9275">
            <v>2.395</v>
          </cell>
          <cell r="J9275">
            <v>2.032</v>
          </cell>
        </row>
        <row r="9276">
          <cell r="C9276" t="str">
            <v>新化县</v>
          </cell>
          <cell r="D9276">
            <v>431322</v>
          </cell>
          <cell r="E9276" t="str">
            <v>一类</v>
          </cell>
          <cell r="F9276" t="str">
            <v>C883431322</v>
          </cell>
          <cell r="G9276" t="str">
            <v>桥边-河边</v>
          </cell>
          <cell r="H9276">
            <v>0</v>
          </cell>
          <cell r="I9276">
            <v>1.879</v>
          </cell>
          <cell r="J9276">
            <v>1.879</v>
          </cell>
        </row>
        <row r="9277">
          <cell r="C9277" t="str">
            <v>新化县</v>
          </cell>
          <cell r="D9277">
            <v>431322</v>
          </cell>
          <cell r="E9277" t="str">
            <v>一类</v>
          </cell>
          <cell r="F9277" t="str">
            <v>C897431322</v>
          </cell>
          <cell r="G9277" t="str">
            <v>五星岔路口-七里冲</v>
          </cell>
          <cell r="H9277">
            <v>0</v>
          </cell>
          <cell r="I9277">
            <v>3.093</v>
          </cell>
          <cell r="J9277">
            <v>3.093</v>
          </cell>
        </row>
        <row r="9278">
          <cell r="C9278" t="str">
            <v>新化县</v>
          </cell>
          <cell r="D9278">
            <v>431322</v>
          </cell>
          <cell r="E9278" t="str">
            <v>一类</v>
          </cell>
          <cell r="F9278" t="str">
            <v>C901431322</v>
          </cell>
          <cell r="G9278" t="str">
            <v>变电站-学校</v>
          </cell>
          <cell r="H9278">
            <v>0</v>
          </cell>
          <cell r="I9278">
            <v>6.267</v>
          </cell>
          <cell r="J9278">
            <v>6.267</v>
          </cell>
        </row>
        <row r="9279">
          <cell r="C9279" t="str">
            <v>新化县</v>
          </cell>
          <cell r="D9279">
            <v>431322</v>
          </cell>
          <cell r="E9279" t="str">
            <v>一类</v>
          </cell>
          <cell r="F9279" t="str">
            <v>C904431322</v>
          </cell>
          <cell r="G9279" t="str">
            <v>岔路口-白水</v>
          </cell>
          <cell r="H9279">
            <v>1.21</v>
          </cell>
          <cell r="I9279">
            <v>2.263</v>
          </cell>
          <cell r="J9279">
            <v>1.053</v>
          </cell>
        </row>
        <row r="9280">
          <cell r="C9280" t="str">
            <v>新化县</v>
          </cell>
          <cell r="D9280">
            <v>431322</v>
          </cell>
          <cell r="E9280" t="str">
            <v>一类</v>
          </cell>
          <cell r="F9280" t="str">
            <v>C958431322</v>
          </cell>
          <cell r="G9280" t="str">
            <v>枫树凼-上石门院</v>
          </cell>
          <cell r="H9280">
            <v>0</v>
          </cell>
          <cell r="I9280">
            <v>2.006</v>
          </cell>
          <cell r="J9280">
            <v>2.006</v>
          </cell>
        </row>
        <row r="9281">
          <cell r="C9281" t="str">
            <v>新化县</v>
          </cell>
          <cell r="D9281">
            <v>431322</v>
          </cell>
          <cell r="E9281" t="str">
            <v>一类</v>
          </cell>
          <cell r="F9281" t="str">
            <v>C959431322</v>
          </cell>
          <cell r="G9281" t="str">
            <v>太田冲至九溪山</v>
          </cell>
          <cell r="H9281">
            <v>0</v>
          </cell>
          <cell r="I9281">
            <v>4.741</v>
          </cell>
          <cell r="J9281">
            <v>3.918</v>
          </cell>
        </row>
        <row r="9282">
          <cell r="C9282" t="str">
            <v>新化县</v>
          </cell>
          <cell r="D9282">
            <v>431322</v>
          </cell>
          <cell r="E9282" t="str">
            <v>一类</v>
          </cell>
          <cell r="F9282" t="str">
            <v>C972431322</v>
          </cell>
          <cell r="G9282" t="str">
            <v>盐塘至村支部</v>
          </cell>
          <cell r="H9282">
            <v>0</v>
          </cell>
          <cell r="I9282">
            <v>1.271</v>
          </cell>
          <cell r="J9282">
            <v>1.271</v>
          </cell>
        </row>
        <row r="9283">
          <cell r="C9283" t="str">
            <v>新化县</v>
          </cell>
          <cell r="D9283">
            <v>431322</v>
          </cell>
          <cell r="E9283" t="str">
            <v>一类</v>
          </cell>
          <cell r="F9283" t="str">
            <v>C974431322</v>
          </cell>
          <cell r="G9283" t="str">
            <v>化溪至白溪冲</v>
          </cell>
          <cell r="H9283">
            <v>0</v>
          </cell>
          <cell r="I9283">
            <v>2.337</v>
          </cell>
          <cell r="J9283">
            <v>2.337</v>
          </cell>
        </row>
        <row r="9284">
          <cell r="C9284" t="str">
            <v>新化县</v>
          </cell>
          <cell r="D9284">
            <v>431322</v>
          </cell>
          <cell r="E9284" t="str">
            <v>一类</v>
          </cell>
          <cell r="F9284" t="str">
            <v>CA08431322</v>
          </cell>
          <cell r="G9284" t="str">
            <v>竹山至简家院</v>
          </cell>
          <cell r="H9284">
            <v>0</v>
          </cell>
          <cell r="I9284">
            <v>0.581</v>
          </cell>
          <cell r="J9284">
            <v>0.581</v>
          </cell>
        </row>
        <row r="9285">
          <cell r="C9285" t="str">
            <v>新化县</v>
          </cell>
          <cell r="D9285">
            <v>431322</v>
          </cell>
          <cell r="E9285" t="str">
            <v>一类</v>
          </cell>
          <cell r="F9285" t="str">
            <v>CA18431322</v>
          </cell>
          <cell r="G9285" t="str">
            <v>二组至八组</v>
          </cell>
          <cell r="H9285">
            <v>0</v>
          </cell>
          <cell r="I9285">
            <v>1.454</v>
          </cell>
          <cell r="J9285">
            <v>1.454</v>
          </cell>
        </row>
        <row r="9286">
          <cell r="C9286" t="str">
            <v>新化县</v>
          </cell>
          <cell r="D9286">
            <v>431322</v>
          </cell>
          <cell r="E9286" t="str">
            <v>一类</v>
          </cell>
          <cell r="F9286" t="str">
            <v>CA22431322</v>
          </cell>
          <cell r="G9286" t="str">
            <v>七组至塘弯</v>
          </cell>
          <cell r="H9286">
            <v>0</v>
          </cell>
          <cell r="I9286">
            <v>1.392</v>
          </cell>
          <cell r="J9286">
            <v>0.714</v>
          </cell>
        </row>
        <row r="9287">
          <cell r="C9287" t="str">
            <v>新化县</v>
          </cell>
          <cell r="D9287">
            <v>431322</v>
          </cell>
          <cell r="E9287" t="str">
            <v>一类</v>
          </cell>
          <cell r="F9287" t="str">
            <v>CA27431322</v>
          </cell>
          <cell r="G9287" t="str">
            <v>辇溪至长田</v>
          </cell>
          <cell r="H9287">
            <v>0</v>
          </cell>
          <cell r="I9287">
            <v>2.429</v>
          </cell>
          <cell r="J9287">
            <v>2.429</v>
          </cell>
        </row>
        <row r="9288">
          <cell r="C9288" t="str">
            <v>新化县</v>
          </cell>
          <cell r="D9288">
            <v>431322</v>
          </cell>
          <cell r="E9288" t="str">
            <v>一类</v>
          </cell>
          <cell r="F9288" t="str">
            <v>CA86431322</v>
          </cell>
          <cell r="G9288" t="str">
            <v>石山半至竹山弯</v>
          </cell>
          <cell r="H9288">
            <v>0</v>
          </cell>
          <cell r="I9288">
            <v>0.189</v>
          </cell>
          <cell r="J9288">
            <v>0.189</v>
          </cell>
        </row>
        <row r="9289">
          <cell r="C9289" t="str">
            <v>新化县</v>
          </cell>
          <cell r="D9289">
            <v>431322</v>
          </cell>
          <cell r="E9289" t="str">
            <v>一类</v>
          </cell>
          <cell r="F9289" t="str">
            <v>CA89431322</v>
          </cell>
          <cell r="G9289" t="str">
            <v>谢家庙至新塘</v>
          </cell>
          <cell r="H9289">
            <v>0</v>
          </cell>
          <cell r="I9289">
            <v>0.664</v>
          </cell>
          <cell r="J9289">
            <v>0.664</v>
          </cell>
        </row>
        <row r="9290">
          <cell r="C9290" t="str">
            <v>新化县</v>
          </cell>
          <cell r="D9290">
            <v>431322</v>
          </cell>
          <cell r="E9290" t="str">
            <v>一类</v>
          </cell>
          <cell r="F9290" t="str">
            <v>CA91431322</v>
          </cell>
          <cell r="G9290" t="str">
            <v>新塘至-新塘</v>
          </cell>
          <cell r="H9290">
            <v>0</v>
          </cell>
          <cell r="I9290">
            <v>1.844</v>
          </cell>
          <cell r="J9290">
            <v>1.844</v>
          </cell>
        </row>
        <row r="9291">
          <cell r="C9291" t="str">
            <v>新化县</v>
          </cell>
          <cell r="D9291">
            <v>431322</v>
          </cell>
          <cell r="E9291" t="str">
            <v>一类</v>
          </cell>
          <cell r="F9291" t="str">
            <v>CA95431322</v>
          </cell>
          <cell r="G9291" t="str">
            <v>树溪-树溪</v>
          </cell>
          <cell r="H9291">
            <v>0</v>
          </cell>
          <cell r="I9291">
            <v>7.809</v>
          </cell>
          <cell r="J9291">
            <v>7.23</v>
          </cell>
        </row>
        <row r="9292">
          <cell r="C9292" t="str">
            <v>新化县</v>
          </cell>
          <cell r="D9292">
            <v>431322</v>
          </cell>
          <cell r="E9292" t="str">
            <v>一类</v>
          </cell>
          <cell r="F9292" t="str">
            <v>CB20431322</v>
          </cell>
          <cell r="G9292" t="str">
            <v>九队弯至坐石乡新坪村</v>
          </cell>
          <cell r="H9292">
            <v>0</v>
          </cell>
          <cell r="I9292">
            <v>0.503</v>
          </cell>
          <cell r="J9292">
            <v>0.503</v>
          </cell>
        </row>
        <row r="9293">
          <cell r="C9293" t="str">
            <v>新化县</v>
          </cell>
          <cell r="D9293">
            <v>431322</v>
          </cell>
          <cell r="E9293" t="str">
            <v>一类</v>
          </cell>
          <cell r="F9293" t="str">
            <v>CC33431322</v>
          </cell>
          <cell r="G9293" t="str">
            <v>光阴山至村中心</v>
          </cell>
          <cell r="H9293">
            <v>0</v>
          </cell>
          <cell r="I9293">
            <v>1.491</v>
          </cell>
          <cell r="J9293">
            <v>1.491</v>
          </cell>
        </row>
        <row r="9294">
          <cell r="C9294" t="str">
            <v>新化县</v>
          </cell>
          <cell r="D9294">
            <v>431322</v>
          </cell>
          <cell r="E9294" t="str">
            <v>一类</v>
          </cell>
          <cell r="F9294" t="str">
            <v>CC74431322</v>
          </cell>
          <cell r="G9294" t="str">
            <v>山背-山背</v>
          </cell>
          <cell r="H9294">
            <v>4.025</v>
          </cell>
          <cell r="I9294">
            <v>4.871</v>
          </cell>
          <cell r="J9294">
            <v>0.846</v>
          </cell>
        </row>
        <row r="9295">
          <cell r="C9295" t="str">
            <v>新化县</v>
          </cell>
          <cell r="D9295">
            <v>431322</v>
          </cell>
          <cell r="E9295" t="str">
            <v>一类</v>
          </cell>
          <cell r="F9295" t="str">
            <v>CC77431322</v>
          </cell>
          <cell r="G9295" t="str">
            <v>刘家坝至车田湾村</v>
          </cell>
          <cell r="H9295">
            <v>0</v>
          </cell>
          <cell r="I9295">
            <v>2.238</v>
          </cell>
          <cell r="J9295">
            <v>0.647</v>
          </cell>
        </row>
        <row r="9296">
          <cell r="C9296" t="str">
            <v>新化县</v>
          </cell>
          <cell r="D9296">
            <v>431322</v>
          </cell>
          <cell r="E9296" t="str">
            <v>一类</v>
          </cell>
          <cell r="F9296" t="str">
            <v>CC78431322</v>
          </cell>
          <cell r="G9296" t="str">
            <v>颜家院-吴家院</v>
          </cell>
          <cell r="H9296">
            <v>3.13</v>
          </cell>
          <cell r="I9296">
            <v>3.844</v>
          </cell>
          <cell r="J9296">
            <v>0.121</v>
          </cell>
        </row>
        <row r="9297">
          <cell r="C9297" t="str">
            <v>新化县</v>
          </cell>
          <cell r="D9297">
            <v>431322</v>
          </cell>
          <cell r="E9297" t="str">
            <v>一类</v>
          </cell>
          <cell r="F9297" t="str">
            <v>CC85431322</v>
          </cell>
          <cell r="G9297" t="str">
            <v>南边-横坡</v>
          </cell>
          <cell r="H9297">
            <v>0</v>
          </cell>
          <cell r="I9297">
            <v>2.921</v>
          </cell>
          <cell r="J9297">
            <v>2.921</v>
          </cell>
        </row>
        <row r="9298">
          <cell r="C9298" t="str">
            <v>新化县</v>
          </cell>
          <cell r="D9298">
            <v>431322</v>
          </cell>
          <cell r="E9298" t="str">
            <v>一类</v>
          </cell>
          <cell r="F9298" t="str">
            <v>CD37431322</v>
          </cell>
          <cell r="G9298" t="str">
            <v>碾米桥-洪家岭</v>
          </cell>
          <cell r="H9298">
            <v>0</v>
          </cell>
          <cell r="I9298">
            <v>3.158</v>
          </cell>
          <cell r="J9298">
            <v>3.158</v>
          </cell>
        </row>
        <row r="9299">
          <cell r="C9299" t="str">
            <v>新化县</v>
          </cell>
          <cell r="D9299">
            <v>431322</v>
          </cell>
          <cell r="E9299" t="str">
            <v>一类</v>
          </cell>
          <cell r="F9299" t="str">
            <v>CD81431322</v>
          </cell>
          <cell r="G9299" t="str">
            <v>黄甫殿大冲坳至旷山乡骡子坳村</v>
          </cell>
          <cell r="H9299">
            <v>0</v>
          </cell>
          <cell r="I9299">
            <v>0.373</v>
          </cell>
          <cell r="J9299">
            <v>0.373</v>
          </cell>
        </row>
        <row r="9300">
          <cell r="C9300" t="str">
            <v>新化县</v>
          </cell>
          <cell r="D9300">
            <v>431322</v>
          </cell>
          <cell r="E9300" t="str">
            <v>一类</v>
          </cell>
          <cell r="F9300" t="str">
            <v>CE12431322</v>
          </cell>
          <cell r="G9300" t="str">
            <v>青山里-青山里</v>
          </cell>
          <cell r="H9300">
            <v>0.574</v>
          </cell>
          <cell r="I9300">
            <v>4.028</v>
          </cell>
          <cell r="J9300">
            <v>3.454</v>
          </cell>
        </row>
        <row r="9301">
          <cell r="C9301" t="str">
            <v>新化县</v>
          </cell>
          <cell r="D9301">
            <v>431322</v>
          </cell>
          <cell r="E9301" t="str">
            <v>一类</v>
          </cell>
          <cell r="F9301" t="str">
            <v>CE29431322</v>
          </cell>
          <cell r="G9301" t="str">
            <v>清河村道</v>
          </cell>
          <cell r="H9301">
            <v>0</v>
          </cell>
          <cell r="I9301">
            <v>0.591</v>
          </cell>
          <cell r="J9301">
            <v>0.376</v>
          </cell>
        </row>
        <row r="9302">
          <cell r="C9302" t="str">
            <v>新化县</v>
          </cell>
          <cell r="D9302">
            <v>431322</v>
          </cell>
          <cell r="E9302" t="str">
            <v>一类</v>
          </cell>
          <cell r="F9302" t="str">
            <v>CE74431322</v>
          </cell>
          <cell r="G9302" t="str">
            <v>栗树-白溪陆家</v>
          </cell>
          <cell r="H9302">
            <v>0</v>
          </cell>
          <cell r="I9302">
            <v>4.101</v>
          </cell>
          <cell r="J9302">
            <v>4.101</v>
          </cell>
        </row>
        <row r="9303">
          <cell r="C9303" t="str">
            <v>新化县</v>
          </cell>
          <cell r="D9303">
            <v>431322</v>
          </cell>
          <cell r="E9303" t="str">
            <v>一类</v>
          </cell>
          <cell r="F9303" t="str">
            <v>CE80431322</v>
          </cell>
          <cell r="G9303" t="str">
            <v>七组至九组</v>
          </cell>
          <cell r="H9303">
            <v>0</v>
          </cell>
          <cell r="I9303">
            <v>0.177</v>
          </cell>
          <cell r="J9303">
            <v>0.177</v>
          </cell>
        </row>
        <row r="9304">
          <cell r="C9304" t="str">
            <v>新化县</v>
          </cell>
          <cell r="D9304">
            <v>431322</v>
          </cell>
          <cell r="E9304" t="str">
            <v>一类</v>
          </cell>
          <cell r="F9304" t="str">
            <v>CE82431322</v>
          </cell>
          <cell r="G9304" t="str">
            <v>新田七组-九组</v>
          </cell>
          <cell r="H9304">
            <v>0</v>
          </cell>
          <cell r="I9304">
            <v>4.423</v>
          </cell>
          <cell r="J9304">
            <v>4.423</v>
          </cell>
        </row>
        <row r="9305">
          <cell r="C9305" t="str">
            <v>新化县</v>
          </cell>
          <cell r="D9305">
            <v>431322</v>
          </cell>
          <cell r="E9305" t="str">
            <v>一类</v>
          </cell>
          <cell r="F9305" t="str">
            <v>CF05431322</v>
          </cell>
          <cell r="G9305" t="str">
            <v>变电站-学校</v>
          </cell>
          <cell r="H9305">
            <v>0</v>
          </cell>
          <cell r="I9305">
            <v>0.755</v>
          </cell>
          <cell r="J9305">
            <v>0.755</v>
          </cell>
        </row>
        <row r="9306">
          <cell r="C9306" t="str">
            <v>新化县</v>
          </cell>
          <cell r="D9306">
            <v>431322</v>
          </cell>
          <cell r="E9306" t="str">
            <v>一类</v>
          </cell>
          <cell r="F9306" t="str">
            <v>CF14431322</v>
          </cell>
          <cell r="G9306" t="str">
            <v>石崖叉路口至学校</v>
          </cell>
          <cell r="H9306">
            <v>0</v>
          </cell>
          <cell r="I9306">
            <v>5.133</v>
          </cell>
          <cell r="J9306">
            <v>5.133</v>
          </cell>
        </row>
        <row r="9307">
          <cell r="C9307" t="str">
            <v>新化县</v>
          </cell>
          <cell r="D9307">
            <v>431322</v>
          </cell>
          <cell r="E9307" t="str">
            <v>一类</v>
          </cell>
          <cell r="F9307" t="str">
            <v>CF51431322</v>
          </cell>
          <cell r="G9307" t="str">
            <v>久大3组至久大村中心</v>
          </cell>
          <cell r="H9307">
            <v>0</v>
          </cell>
          <cell r="I9307">
            <v>1.328</v>
          </cell>
          <cell r="J9307">
            <v>1.328</v>
          </cell>
        </row>
        <row r="9308">
          <cell r="C9308" t="str">
            <v>新化县</v>
          </cell>
          <cell r="D9308">
            <v>431322</v>
          </cell>
          <cell r="E9308" t="str">
            <v>一类</v>
          </cell>
          <cell r="F9308" t="str">
            <v>CF59431322</v>
          </cell>
          <cell r="G9308" t="str">
            <v>冯家二段</v>
          </cell>
          <cell r="H9308">
            <v>0</v>
          </cell>
          <cell r="I9308">
            <v>0.705</v>
          </cell>
          <cell r="J9308">
            <v>0.705</v>
          </cell>
        </row>
        <row r="9309">
          <cell r="C9309" t="str">
            <v>新化县</v>
          </cell>
          <cell r="D9309">
            <v>431322</v>
          </cell>
          <cell r="E9309" t="str">
            <v>一类</v>
          </cell>
          <cell r="F9309" t="str">
            <v>CF60431322</v>
          </cell>
          <cell r="G9309" t="str">
            <v>冯家三段</v>
          </cell>
          <cell r="H9309">
            <v>0</v>
          </cell>
          <cell r="I9309">
            <v>0.297</v>
          </cell>
          <cell r="J9309">
            <v>0.297</v>
          </cell>
        </row>
        <row r="9310">
          <cell r="C9310" t="str">
            <v>新化县</v>
          </cell>
          <cell r="D9310">
            <v>431322</v>
          </cell>
          <cell r="E9310" t="str">
            <v>一类</v>
          </cell>
          <cell r="F9310" t="str">
            <v>CF61431322</v>
          </cell>
          <cell r="G9310" t="str">
            <v>王皮冲-冯家黄沙洞左</v>
          </cell>
          <cell r="H9310">
            <v>0</v>
          </cell>
          <cell r="I9310">
            <v>1.88</v>
          </cell>
          <cell r="J9310">
            <v>1.88</v>
          </cell>
        </row>
        <row r="9311">
          <cell r="C9311" t="str">
            <v>新化县</v>
          </cell>
          <cell r="D9311">
            <v>431322</v>
          </cell>
          <cell r="E9311" t="str">
            <v>一类</v>
          </cell>
          <cell r="F9311" t="str">
            <v>CF73431322</v>
          </cell>
          <cell r="G9311" t="str">
            <v>赤竹十组-赤竹十组</v>
          </cell>
          <cell r="H9311">
            <v>0</v>
          </cell>
          <cell r="I9311">
            <v>1.698</v>
          </cell>
          <cell r="J9311">
            <v>1.456</v>
          </cell>
        </row>
        <row r="9312">
          <cell r="C9312" t="str">
            <v>新化县</v>
          </cell>
          <cell r="D9312">
            <v>431322</v>
          </cell>
          <cell r="E9312" t="str">
            <v>一类</v>
          </cell>
          <cell r="F9312" t="str">
            <v>CG02431322</v>
          </cell>
          <cell r="G9312" t="str">
            <v>芭蕉山一组至芭蕉山四组</v>
          </cell>
          <cell r="H9312">
            <v>0</v>
          </cell>
          <cell r="I9312">
            <v>2.393</v>
          </cell>
          <cell r="J9312">
            <v>2.393</v>
          </cell>
        </row>
        <row r="9313">
          <cell r="C9313" t="str">
            <v>新化县</v>
          </cell>
          <cell r="D9313">
            <v>431322</v>
          </cell>
          <cell r="E9313" t="str">
            <v>一类</v>
          </cell>
          <cell r="F9313" t="str">
            <v>CG03431322</v>
          </cell>
          <cell r="G9313" t="str">
            <v>牛角堕至光辉二组</v>
          </cell>
          <cell r="H9313">
            <v>0</v>
          </cell>
          <cell r="I9313">
            <v>1.068</v>
          </cell>
          <cell r="J9313">
            <v>1.068</v>
          </cell>
        </row>
        <row r="9314">
          <cell r="C9314" t="str">
            <v>新化县</v>
          </cell>
          <cell r="D9314">
            <v>431322</v>
          </cell>
          <cell r="E9314" t="str">
            <v>一类</v>
          </cell>
          <cell r="F9314" t="str">
            <v>CG14431322</v>
          </cell>
          <cell r="G9314" t="str">
            <v>老茶园至奉家凼</v>
          </cell>
          <cell r="H9314">
            <v>0</v>
          </cell>
          <cell r="I9314">
            <v>2.681</v>
          </cell>
          <cell r="J9314">
            <v>2.681</v>
          </cell>
        </row>
        <row r="9315">
          <cell r="C9315" t="str">
            <v>新化县</v>
          </cell>
          <cell r="D9315">
            <v>431322</v>
          </cell>
          <cell r="E9315" t="str">
            <v>一类</v>
          </cell>
          <cell r="F9315" t="str">
            <v>CG41431322</v>
          </cell>
          <cell r="G9315" t="str">
            <v>月金坪二组至五组</v>
          </cell>
          <cell r="H9315">
            <v>0</v>
          </cell>
          <cell r="I9315">
            <v>1.719</v>
          </cell>
          <cell r="J9315">
            <v>1.719</v>
          </cell>
        </row>
        <row r="9316">
          <cell r="C9316" t="str">
            <v>新化县</v>
          </cell>
          <cell r="D9316">
            <v>431322</v>
          </cell>
          <cell r="E9316" t="str">
            <v>一类</v>
          </cell>
          <cell r="F9316" t="str">
            <v>CG58431322</v>
          </cell>
          <cell r="G9316" t="str">
            <v>俗美村部-俗美村部</v>
          </cell>
          <cell r="H9316">
            <v>0.953</v>
          </cell>
          <cell r="I9316">
            <v>3.457</v>
          </cell>
          <cell r="J9316">
            <v>2.504</v>
          </cell>
        </row>
        <row r="9317">
          <cell r="C9317" t="str">
            <v>新化县</v>
          </cell>
          <cell r="D9317">
            <v>431322</v>
          </cell>
          <cell r="E9317" t="str">
            <v>一类</v>
          </cell>
          <cell r="F9317" t="str">
            <v>CH35431322</v>
          </cell>
          <cell r="G9317" t="str">
            <v>支华村利山边至矿山乡马井村</v>
          </cell>
          <cell r="H9317">
            <v>0</v>
          </cell>
          <cell r="I9317">
            <v>1.807</v>
          </cell>
          <cell r="J9317">
            <v>1.807</v>
          </cell>
        </row>
        <row r="9318">
          <cell r="C9318" t="str">
            <v>新化县</v>
          </cell>
          <cell r="D9318">
            <v>431322</v>
          </cell>
          <cell r="E9318" t="str">
            <v>一类</v>
          </cell>
          <cell r="F9318" t="str">
            <v>CH50431322</v>
          </cell>
          <cell r="G9318" t="str">
            <v>茶亭子至坪里村</v>
          </cell>
          <cell r="H9318">
            <v>0</v>
          </cell>
          <cell r="I9318">
            <v>1.522</v>
          </cell>
          <cell r="J9318">
            <v>1.522</v>
          </cell>
        </row>
        <row r="9319">
          <cell r="C9319" t="str">
            <v>新化县</v>
          </cell>
          <cell r="D9319">
            <v>431322</v>
          </cell>
          <cell r="E9319" t="str">
            <v>一类</v>
          </cell>
          <cell r="F9319" t="str">
            <v>CH90431322</v>
          </cell>
          <cell r="G9319" t="str">
            <v>塘上至杨柳冲</v>
          </cell>
          <cell r="H9319">
            <v>0</v>
          </cell>
          <cell r="I9319">
            <v>4.453</v>
          </cell>
          <cell r="J9319">
            <v>4.453</v>
          </cell>
        </row>
        <row r="9320">
          <cell r="C9320" t="str">
            <v>新化县</v>
          </cell>
          <cell r="D9320">
            <v>431322</v>
          </cell>
          <cell r="E9320" t="str">
            <v>一类</v>
          </cell>
          <cell r="F9320" t="str">
            <v>CJ77431322</v>
          </cell>
          <cell r="G9320" t="str">
            <v>白龙-白龙</v>
          </cell>
          <cell r="H9320">
            <v>0</v>
          </cell>
          <cell r="I9320">
            <v>13.84</v>
          </cell>
          <cell r="J9320">
            <v>2.99</v>
          </cell>
        </row>
        <row r="9321">
          <cell r="C9321" t="str">
            <v>新化县</v>
          </cell>
          <cell r="D9321">
            <v>431322</v>
          </cell>
          <cell r="E9321" t="str">
            <v>一类</v>
          </cell>
          <cell r="F9321" t="str">
            <v>CJ99431322</v>
          </cell>
          <cell r="G9321" t="str">
            <v>乐华至寨门</v>
          </cell>
          <cell r="H9321">
            <v>0</v>
          </cell>
          <cell r="I9321">
            <v>2.335</v>
          </cell>
          <cell r="J9321">
            <v>2.335</v>
          </cell>
        </row>
        <row r="9322">
          <cell r="C9322" t="str">
            <v>新化县</v>
          </cell>
          <cell r="D9322">
            <v>431322</v>
          </cell>
          <cell r="E9322" t="str">
            <v>一类</v>
          </cell>
          <cell r="F9322" t="str">
            <v>CK01431322</v>
          </cell>
          <cell r="G9322" t="str">
            <v>青围至蛇坪</v>
          </cell>
          <cell r="H9322">
            <v>0</v>
          </cell>
          <cell r="I9322">
            <v>6.794</v>
          </cell>
          <cell r="J9322">
            <v>6.794</v>
          </cell>
        </row>
        <row r="9323">
          <cell r="C9323" t="str">
            <v>新化县</v>
          </cell>
          <cell r="D9323">
            <v>431322</v>
          </cell>
          <cell r="E9323" t="str">
            <v>一类</v>
          </cell>
          <cell r="F9323" t="str">
            <v>CK77431322</v>
          </cell>
          <cell r="G9323" t="str">
            <v>下石门院至上石门院</v>
          </cell>
          <cell r="H9323">
            <v>0</v>
          </cell>
          <cell r="I9323">
            <v>0.783</v>
          </cell>
          <cell r="J9323">
            <v>0.783</v>
          </cell>
        </row>
        <row r="9324">
          <cell r="C9324" t="str">
            <v>新化县</v>
          </cell>
          <cell r="D9324">
            <v>431322</v>
          </cell>
          <cell r="E9324" t="str">
            <v>一类</v>
          </cell>
          <cell r="F9324" t="str">
            <v>CM42431322</v>
          </cell>
          <cell r="G9324" t="str">
            <v>加工厂至方竹山</v>
          </cell>
          <cell r="H9324">
            <v>0</v>
          </cell>
          <cell r="I9324">
            <v>1.653</v>
          </cell>
          <cell r="J9324">
            <v>1.653</v>
          </cell>
        </row>
        <row r="9325">
          <cell r="C9325" t="str">
            <v>新化县</v>
          </cell>
          <cell r="D9325">
            <v>431322</v>
          </cell>
          <cell r="E9325" t="str">
            <v>一类</v>
          </cell>
          <cell r="F9325" t="str">
            <v>CP14431322</v>
          </cell>
          <cell r="G9325" t="str">
            <v>发娥冲至新屋里</v>
          </cell>
          <cell r="H9325">
            <v>0</v>
          </cell>
          <cell r="I9325">
            <v>3.284</v>
          </cell>
          <cell r="J9325">
            <v>3.284</v>
          </cell>
        </row>
        <row r="9326">
          <cell r="C9326" t="str">
            <v>新化县</v>
          </cell>
          <cell r="D9326">
            <v>431322</v>
          </cell>
          <cell r="E9326" t="str">
            <v>一类</v>
          </cell>
          <cell r="F9326" t="str">
            <v>CP19431322</v>
          </cell>
          <cell r="G9326" t="str">
            <v>况家至塘冲学校门口</v>
          </cell>
          <cell r="H9326">
            <v>0</v>
          </cell>
          <cell r="I9326">
            <v>3.126</v>
          </cell>
          <cell r="J9326">
            <v>3.126</v>
          </cell>
        </row>
        <row r="9327">
          <cell r="C9327" t="str">
            <v>新化县</v>
          </cell>
          <cell r="D9327">
            <v>431322</v>
          </cell>
          <cell r="E9327" t="str">
            <v>一类</v>
          </cell>
          <cell r="F9327" t="str">
            <v>CP21431322</v>
          </cell>
          <cell r="G9327" t="str">
            <v>王家岭至龙虎山</v>
          </cell>
          <cell r="H9327">
            <v>0</v>
          </cell>
          <cell r="I9327">
            <v>5.049</v>
          </cell>
          <cell r="J9327">
            <v>5.049</v>
          </cell>
        </row>
        <row r="9328">
          <cell r="C9328" t="str">
            <v>新化县</v>
          </cell>
          <cell r="D9328">
            <v>431322</v>
          </cell>
          <cell r="E9328" t="str">
            <v>一类</v>
          </cell>
          <cell r="F9328" t="str">
            <v>CS50431322</v>
          </cell>
          <cell r="G9328" t="str">
            <v>清河村道</v>
          </cell>
          <cell r="H9328">
            <v>0</v>
          </cell>
          <cell r="I9328">
            <v>0.66</v>
          </cell>
          <cell r="J9328">
            <v>0.66</v>
          </cell>
        </row>
        <row r="9329">
          <cell r="C9329" t="str">
            <v>新化县</v>
          </cell>
          <cell r="D9329">
            <v>431322</v>
          </cell>
          <cell r="E9329" t="str">
            <v>一类</v>
          </cell>
          <cell r="F9329" t="str">
            <v>CS82431322</v>
          </cell>
          <cell r="G9329" t="str">
            <v>二组至杨梅基地</v>
          </cell>
          <cell r="H9329">
            <v>0</v>
          </cell>
          <cell r="I9329">
            <v>0.544</v>
          </cell>
          <cell r="J9329">
            <v>0.544</v>
          </cell>
        </row>
        <row r="9330">
          <cell r="C9330" t="str">
            <v>新化县</v>
          </cell>
          <cell r="D9330">
            <v>431322</v>
          </cell>
          <cell r="E9330" t="str">
            <v>一类</v>
          </cell>
          <cell r="F9330" t="str">
            <v>CT01431322</v>
          </cell>
          <cell r="G9330" t="str">
            <v>光义叉路口至炉门前码头</v>
          </cell>
          <cell r="H9330">
            <v>0</v>
          </cell>
          <cell r="I9330">
            <v>2.929</v>
          </cell>
          <cell r="J9330">
            <v>2.924</v>
          </cell>
        </row>
        <row r="9331">
          <cell r="C9331" t="str">
            <v>新化县</v>
          </cell>
          <cell r="D9331">
            <v>431322</v>
          </cell>
          <cell r="E9331" t="str">
            <v>一类</v>
          </cell>
          <cell r="F9331" t="str">
            <v>CT02431322</v>
          </cell>
          <cell r="G9331" t="str">
            <v>神冲湾至马蹄塘</v>
          </cell>
          <cell r="H9331">
            <v>0</v>
          </cell>
          <cell r="I9331">
            <v>2.111</v>
          </cell>
          <cell r="J9331">
            <v>2.112</v>
          </cell>
        </row>
        <row r="9332">
          <cell r="C9332" t="str">
            <v>新化县</v>
          </cell>
          <cell r="D9332">
            <v>431322</v>
          </cell>
          <cell r="E9332" t="str">
            <v>一类</v>
          </cell>
          <cell r="F9332" t="str">
            <v>CX07431322</v>
          </cell>
          <cell r="G9332" t="str">
            <v>炉前1组-源头村</v>
          </cell>
          <cell r="H9332">
            <v>0</v>
          </cell>
          <cell r="I9332">
            <v>1.219</v>
          </cell>
          <cell r="J9332">
            <v>0.978</v>
          </cell>
        </row>
        <row r="9333">
          <cell r="C9333" t="str">
            <v>新化县</v>
          </cell>
          <cell r="D9333">
            <v>431322</v>
          </cell>
          <cell r="E9333" t="str">
            <v>一类</v>
          </cell>
          <cell r="F9333" t="str">
            <v>CX27431322</v>
          </cell>
          <cell r="G9333" t="str">
            <v>井冲至谢家庙</v>
          </cell>
          <cell r="H9333">
            <v>0</v>
          </cell>
          <cell r="I9333">
            <v>2.905</v>
          </cell>
          <cell r="J9333">
            <v>2.905</v>
          </cell>
        </row>
        <row r="9334">
          <cell r="C9334" t="str">
            <v>新化县</v>
          </cell>
          <cell r="D9334">
            <v>431322</v>
          </cell>
          <cell r="E9334" t="str">
            <v>一类</v>
          </cell>
          <cell r="F9334" t="str">
            <v>CX75431322</v>
          </cell>
          <cell r="G9334" t="str">
            <v>双龙至礼溪</v>
          </cell>
          <cell r="H9334">
            <v>3.674</v>
          </cell>
          <cell r="I9334">
            <v>6.08</v>
          </cell>
          <cell r="J9334">
            <v>2.406</v>
          </cell>
        </row>
        <row r="9335">
          <cell r="C9335" t="str">
            <v>新化县</v>
          </cell>
          <cell r="D9335">
            <v>431322</v>
          </cell>
          <cell r="E9335" t="str">
            <v>一类</v>
          </cell>
          <cell r="F9335" t="str">
            <v>CX78431322</v>
          </cell>
          <cell r="G9335" t="str">
            <v>团结山-星塘</v>
          </cell>
          <cell r="H9335">
            <v>1.722</v>
          </cell>
          <cell r="I9335">
            <v>3.964</v>
          </cell>
          <cell r="J9335">
            <v>2.242</v>
          </cell>
        </row>
        <row r="9336">
          <cell r="C9336" t="str">
            <v>新化县</v>
          </cell>
          <cell r="D9336">
            <v>431322</v>
          </cell>
          <cell r="E9336" t="str">
            <v>一类</v>
          </cell>
          <cell r="F9336" t="str">
            <v>CY10431322</v>
          </cell>
          <cell r="G9336" t="str">
            <v>新亭-董溪</v>
          </cell>
          <cell r="H9336">
            <v>0</v>
          </cell>
          <cell r="I9336">
            <v>7.141</v>
          </cell>
          <cell r="J9336">
            <v>1.858</v>
          </cell>
        </row>
        <row r="9337">
          <cell r="C9337" t="str">
            <v>新化县</v>
          </cell>
          <cell r="D9337">
            <v>431322</v>
          </cell>
          <cell r="E9337" t="str">
            <v>一类</v>
          </cell>
          <cell r="F9337" t="str">
            <v>CY42431322</v>
          </cell>
          <cell r="G9337" t="str">
            <v>五里亭-乐田煤矿</v>
          </cell>
          <cell r="H9337">
            <v>0</v>
          </cell>
          <cell r="I9337">
            <v>3.769</v>
          </cell>
          <cell r="J9337">
            <v>3.769</v>
          </cell>
        </row>
        <row r="9338">
          <cell r="C9338" t="str">
            <v>新化县</v>
          </cell>
          <cell r="D9338">
            <v>431322</v>
          </cell>
          <cell r="E9338" t="str">
            <v>一类</v>
          </cell>
          <cell r="F9338" t="str">
            <v>CZ06431322</v>
          </cell>
          <cell r="G9338" t="str">
            <v>黄溪村道</v>
          </cell>
          <cell r="H9338">
            <v>0</v>
          </cell>
          <cell r="I9338">
            <v>1.817</v>
          </cell>
          <cell r="J9338">
            <v>1.817</v>
          </cell>
        </row>
        <row r="9339">
          <cell r="C9339" t="str">
            <v>新化县</v>
          </cell>
          <cell r="D9339">
            <v>431322</v>
          </cell>
          <cell r="E9339" t="str">
            <v>一类</v>
          </cell>
          <cell r="F9339" t="str">
            <v>CZ11431322</v>
          </cell>
          <cell r="G9339" t="str">
            <v>茶佘地-罗家冲</v>
          </cell>
          <cell r="H9339">
            <v>0</v>
          </cell>
          <cell r="I9339">
            <v>4.194</v>
          </cell>
          <cell r="J9339">
            <v>4.194</v>
          </cell>
        </row>
        <row r="9340">
          <cell r="C9340" t="str">
            <v>新化县</v>
          </cell>
          <cell r="D9340">
            <v>431322</v>
          </cell>
          <cell r="E9340" t="str">
            <v>一类</v>
          </cell>
          <cell r="F9340" t="str">
            <v>CZ24431322</v>
          </cell>
          <cell r="G9340" t="str">
            <v>上学社区</v>
          </cell>
          <cell r="H9340">
            <v>0</v>
          </cell>
          <cell r="I9340">
            <v>0.833</v>
          </cell>
          <cell r="J9340">
            <v>0.2</v>
          </cell>
        </row>
        <row r="9341">
          <cell r="C9341" t="str">
            <v>新化县</v>
          </cell>
          <cell r="D9341">
            <v>431322</v>
          </cell>
          <cell r="E9341" t="str">
            <v>一类</v>
          </cell>
          <cell r="F9341" t="str">
            <v>CZ44431322</v>
          </cell>
          <cell r="G9341" t="str">
            <v>龙溪-六组</v>
          </cell>
          <cell r="H9341">
            <v>0</v>
          </cell>
          <cell r="I9341">
            <v>2.669</v>
          </cell>
          <cell r="J9341">
            <v>1.241</v>
          </cell>
        </row>
        <row r="9342">
          <cell r="C9342" t="str">
            <v>新化县</v>
          </cell>
          <cell r="D9342">
            <v>431322</v>
          </cell>
          <cell r="E9342" t="str">
            <v>一类</v>
          </cell>
          <cell r="F9342" t="str">
            <v>CZ57431322</v>
          </cell>
          <cell r="G9342" t="str">
            <v>吉庆村8组-大安山村（李家湾）</v>
          </cell>
          <cell r="H9342">
            <v>0</v>
          </cell>
          <cell r="I9342">
            <v>2.272</v>
          </cell>
          <cell r="J9342">
            <v>2.272</v>
          </cell>
        </row>
        <row r="9343">
          <cell r="C9343" t="str">
            <v>新化县</v>
          </cell>
          <cell r="D9343">
            <v>431322</v>
          </cell>
          <cell r="E9343" t="str">
            <v>一类</v>
          </cell>
          <cell r="F9343" t="str">
            <v>CZ95431322</v>
          </cell>
          <cell r="G9343" t="str">
            <v>香炉岩-香炉岩</v>
          </cell>
          <cell r="H9343">
            <v>0</v>
          </cell>
          <cell r="I9343">
            <v>4.135</v>
          </cell>
          <cell r="J9343">
            <v>4.135</v>
          </cell>
        </row>
        <row r="9344">
          <cell r="C9344" t="str">
            <v>新化县</v>
          </cell>
          <cell r="D9344">
            <v>431322</v>
          </cell>
          <cell r="E9344" t="str">
            <v>一类</v>
          </cell>
          <cell r="F9344" t="str">
            <v>CZ97431322</v>
          </cell>
          <cell r="G9344" t="str">
            <v>周家至桂花</v>
          </cell>
          <cell r="H9344">
            <v>0</v>
          </cell>
          <cell r="I9344">
            <v>0.229</v>
          </cell>
          <cell r="J9344">
            <v>0.229</v>
          </cell>
        </row>
        <row r="9345">
          <cell r="C9345" t="str">
            <v>新化县</v>
          </cell>
          <cell r="D9345">
            <v>431322</v>
          </cell>
          <cell r="E9345" t="str">
            <v>一类</v>
          </cell>
          <cell r="F9345" t="str">
            <v>CZI1431322</v>
          </cell>
          <cell r="G9345" t="str">
            <v>洞下至石木</v>
          </cell>
          <cell r="H9345">
            <v>0</v>
          </cell>
          <cell r="I9345">
            <v>4.388</v>
          </cell>
          <cell r="J9345">
            <v>4.388</v>
          </cell>
        </row>
        <row r="9346">
          <cell r="C9346" t="str">
            <v>新化县</v>
          </cell>
          <cell r="D9346">
            <v>431322</v>
          </cell>
          <cell r="E9346" t="str">
            <v>一类</v>
          </cell>
          <cell r="F9346" t="str">
            <v>CZZ1431322</v>
          </cell>
          <cell r="G9346" t="str">
            <v>大凸岭至坐石乡半山湾村至桥头垅</v>
          </cell>
          <cell r="H9346">
            <v>0</v>
          </cell>
          <cell r="I9346">
            <v>0.801</v>
          </cell>
          <cell r="J9346">
            <v>0.801</v>
          </cell>
        </row>
        <row r="9347">
          <cell r="C9347" t="str">
            <v>新化县</v>
          </cell>
          <cell r="D9347">
            <v>431322</v>
          </cell>
          <cell r="E9347" t="str">
            <v>一类</v>
          </cell>
          <cell r="F9347" t="str">
            <v>X153431322</v>
          </cell>
          <cell r="G9347" t="str">
            <v>余庆-孟公镇</v>
          </cell>
          <cell r="H9347">
            <v>0</v>
          </cell>
          <cell r="I9347">
            <v>18.24</v>
          </cell>
          <cell r="J9347">
            <v>1.207</v>
          </cell>
        </row>
        <row r="9348">
          <cell r="C9348" t="str">
            <v>新化县</v>
          </cell>
          <cell r="D9348">
            <v>431322</v>
          </cell>
          <cell r="E9348" t="str">
            <v>一类</v>
          </cell>
          <cell r="F9348" t="str">
            <v>X158431322</v>
          </cell>
          <cell r="G9348" t="str">
            <v>长滩-过街</v>
          </cell>
          <cell r="H9348">
            <v>2.063</v>
          </cell>
          <cell r="I9348">
            <v>16.695</v>
          </cell>
          <cell r="J9348">
            <v>10.836</v>
          </cell>
        </row>
        <row r="9349">
          <cell r="C9349" t="str">
            <v>新化县</v>
          </cell>
          <cell r="D9349">
            <v>431322</v>
          </cell>
          <cell r="E9349" t="str">
            <v>一类</v>
          </cell>
          <cell r="F9349" t="str">
            <v>X161431322</v>
          </cell>
          <cell r="G9349" t="str">
            <v>邓家山至枫树井西河镇尖峰村</v>
          </cell>
          <cell r="H9349">
            <v>0</v>
          </cell>
          <cell r="I9349">
            <v>18.11</v>
          </cell>
          <cell r="J9349">
            <v>0.355</v>
          </cell>
        </row>
        <row r="9350">
          <cell r="C9350" t="str">
            <v>新化县</v>
          </cell>
          <cell r="D9350">
            <v>431322</v>
          </cell>
          <cell r="E9350" t="str">
            <v>一类</v>
          </cell>
          <cell r="F9350" t="str">
            <v>X164431322</v>
          </cell>
          <cell r="G9350" t="str">
            <v>芷溪桥至洋溪镇七星村</v>
          </cell>
          <cell r="H9350">
            <v>0</v>
          </cell>
          <cell r="I9350">
            <v>16.96</v>
          </cell>
          <cell r="J9350">
            <v>0.681</v>
          </cell>
        </row>
        <row r="9351">
          <cell r="C9351" t="str">
            <v>新化县</v>
          </cell>
          <cell r="D9351">
            <v>431322</v>
          </cell>
          <cell r="E9351" t="str">
            <v>一类</v>
          </cell>
          <cell r="F9351" t="str">
            <v>X168431322</v>
          </cell>
          <cell r="G9351" t="str">
            <v>大凸岭-尖石岭</v>
          </cell>
          <cell r="H9351">
            <v>0</v>
          </cell>
          <cell r="I9351">
            <v>14.388</v>
          </cell>
          <cell r="J9351">
            <v>5.7</v>
          </cell>
        </row>
        <row r="9352">
          <cell r="C9352" t="str">
            <v>新化县</v>
          </cell>
          <cell r="D9352">
            <v>431322</v>
          </cell>
          <cell r="E9352" t="str">
            <v>一类</v>
          </cell>
          <cell r="F9352" t="str">
            <v>X170431322</v>
          </cell>
          <cell r="G9352" t="str">
            <v>长岭至寨门</v>
          </cell>
          <cell r="H9352">
            <v>0</v>
          </cell>
          <cell r="I9352">
            <v>9.501</v>
          </cell>
          <cell r="J9352">
            <v>9.501</v>
          </cell>
        </row>
        <row r="9353">
          <cell r="C9353" t="str">
            <v>新化县</v>
          </cell>
          <cell r="D9353">
            <v>431322</v>
          </cell>
          <cell r="E9353" t="str">
            <v>一类</v>
          </cell>
          <cell r="F9353" t="str">
            <v>X171431322</v>
          </cell>
          <cell r="G9353" t="str">
            <v>毛屋弯-白溪镇</v>
          </cell>
          <cell r="H9353">
            <v>0</v>
          </cell>
          <cell r="I9353">
            <v>14.603</v>
          </cell>
          <cell r="J9353">
            <v>5.93</v>
          </cell>
        </row>
        <row r="9354">
          <cell r="C9354" t="str">
            <v>新化县</v>
          </cell>
          <cell r="D9354">
            <v>431322</v>
          </cell>
          <cell r="E9354" t="str">
            <v>一类</v>
          </cell>
          <cell r="F9354" t="str">
            <v>Y335431322</v>
          </cell>
          <cell r="G9354" t="str">
            <v>铁矿岭村-南烟村</v>
          </cell>
          <cell r="H9354">
            <v>0</v>
          </cell>
          <cell r="I9354">
            <v>1.67</v>
          </cell>
          <cell r="J9354">
            <v>1.67</v>
          </cell>
        </row>
        <row r="9355">
          <cell r="C9355" t="str">
            <v>新化县</v>
          </cell>
          <cell r="D9355">
            <v>431322</v>
          </cell>
          <cell r="E9355" t="str">
            <v>一类</v>
          </cell>
          <cell r="F9355" t="str">
            <v>Y354431322</v>
          </cell>
          <cell r="G9355" t="str">
            <v>歇凉-龙潭村</v>
          </cell>
          <cell r="H9355">
            <v>0</v>
          </cell>
          <cell r="I9355">
            <v>12.166</v>
          </cell>
          <cell r="J9355">
            <v>0.638</v>
          </cell>
        </row>
        <row r="9356">
          <cell r="C9356" t="str">
            <v>新化县</v>
          </cell>
          <cell r="D9356">
            <v>431322</v>
          </cell>
          <cell r="E9356" t="str">
            <v>一类</v>
          </cell>
          <cell r="F9356" t="str">
            <v>Y561431322</v>
          </cell>
          <cell r="G9356" t="str">
            <v>油溪桥村-S379</v>
          </cell>
          <cell r="H9356">
            <v>0</v>
          </cell>
          <cell r="I9356">
            <v>9.106</v>
          </cell>
          <cell r="J9356">
            <v>2.744</v>
          </cell>
        </row>
        <row r="9357">
          <cell r="C9357" t="str">
            <v>新化县</v>
          </cell>
          <cell r="D9357">
            <v>431322</v>
          </cell>
          <cell r="E9357" t="str">
            <v>一类</v>
          </cell>
          <cell r="F9357" t="str">
            <v>Y563431322</v>
          </cell>
          <cell r="G9357" t="str">
            <v>毛坪村-大安山村</v>
          </cell>
          <cell r="H9357">
            <v>0</v>
          </cell>
          <cell r="I9357">
            <v>7.536</v>
          </cell>
          <cell r="J9357">
            <v>2.409</v>
          </cell>
        </row>
        <row r="9358">
          <cell r="C9358" t="str">
            <v>新化县</v>
          </cell>
          <cell r="D9358">
            <v>431322</v>
          </cell>
          <cell r="E9358" t="str">
            <v>一类</v>
          </cell>
          <cell r="F9358" t="str">
            <v>YD42431322</v>
          </cell>
          <cell r="G9358" t="str">
            <v>周家村-龙潭村</v>
          </cell>
          <cell r="H9358">
            <v>0</v>
          </cell>
          <cell r="I9358">
            <v>2.982</v>
          </cell>
          <cell r="J9358">
            <v>2.982</v>
          </cell>
        </row>
        <row r="9359">
          <cell r="C9359" t="str">
            <v>新化县</v>
          </cell>
          <cell r="D9359">
            <v>431322</v>
          </cell>
          <cell r="E9359" t="str">
            <v>一类</v>
          </cell>
          <cell r="F9359" t="str">
            <v>YD47431322</v>
          </cell>
          <cell r="G9359" t="str">
            <v>Y532-梽木山村</v>
          </cell>
          <cell r="H9359">
            <v>0</v>
          </cell>
          <cell r="I9359">
            <v>7.185</v>
          </cell>
          <cell r="J9359">
            <v>5.207</v>
          </cell>
        </row>
        <row r="9360">
          <cell r="C9360" t="str">
            <v>新化县</v>
          </cell>
          <cell r="D9360">
            <v>431322</v>
          </cell>
          <cell r="E9360" t="str">
            <v>一类</v>
          </cell>
          <cell r="F9360" t="str">
            <v>YD57431322</v>
          </cell>
          <cell r="G9360" t="str">
            <v>YD50-上横溪村</v>
          </cell>
          <cell r="H9360">
            <v>0</v>
          </cell>
          <cell r="I9360">
            <v>6.699</v>
          </cell>
          <cell r="J9360">
            <v>6.699</v>
          </cell>
        </row>
        <row r="9361">
          <cell r="C9361" t="str">
            <v>新化县</v>
          </cell>
          <cell r="D9361">
            <v>431322</v>
          </cell>
          <cell r="E9361" t="str">
            <v>一类</v>
          </cell>
          <cell r="F9361" t="str">
            <v>YD59431322</v>
          </cell>
          <cell r="G9361" t="str">
            <v>架桥村-S368</v>
          </cell>
          <cell r="H9361">
            <v>0</v>
          </cell>
          <cell r="I9361">
            <v>5.126</v>
          </cell>
          <cell r="J9361">
            <v>5.126</v>
          </cell>
        </row>
        <row r="9362">
          <cell r="C9362" t="str">
            <v>新化县</v>
          </cell>
          <cell r="D9362">
            <v>431322</v>
          </cell>
          <cell r="E9362" t="str">
            <v>一类</v>
          </cell>
          <cell r="F9362" t="str">
            <v>YD64431322</v>
          </cell>
          <cell r="G9362" t="str">
            <v>城坪村-黄岭村</v>
          </cell>
          <cell r="H9362">
            <v>0</v>
          </cell>
          <cell r="I9362">
            <v>2.883</v>
          </cell>
          <cell r="J9362">
            <v>2.883</v>
          </cell>
        </row>
        <row r="9363">
          <cell r="C9363" t="str">
            <v>新化县</v>
          </cell>
          <cell r="D9363">
            <v>431322</v>
          </cell>
          <cell r="E9363" t="str">
            <v>一类</v>
          </cell>
          <cell r="F9363" t="str">
            <v>YD67431322</v>
          </cell>
          <cell r="G9363" t="str">
            <v>官渡桥村-红霞村</v>
          </cell>
          <cell r="H9363">
            <v>0.273</v>
          </cell>
          <cell r="I9363">
            <v>2.613</v>
          </cell>
          <cell r="J9363">
            <v>2.34</v>
          </cell>
        </row>
        <row r="9364">
          <cell r="C9364" t="str">
            <v>新化县</v>
          </cell>
          <cell r="D9364">
            <v>431322</v>
          </cell>
          <cell r="E9364" t="str">
            <v>一类</v>
          </cell>
          <cell r="F9364" t="str">
            <v>YD68431322</v>
          </cell>
          <cell r="G9364" t="str">
            <v>荆坪村-鼎溪村</v>
          </cell>
          <cell r="H9364">
            <v>0</v>
          </cell>
          <cell r="I9364">
            <v>1.864</v>
          </cell>
          <cell r="J9364">
            <v>1.864</v>
          </cell>
        </row>
        <row r="9365">
          <cell r="C9365" t="str">
            <v>新化县</v>
          </cell>
          <cell r="D9365">
            <v>431322</v>
          </cell>
          <cell r="E9365" t="str">
            <v>一类</v>
          </cell>
          <cell r="F9365" t="str">
            <v>YD69431322</v>
          </cell>
          <cell r="G9365" t="str">
            <v>双华村-朝阳村</v>
          </cell>
          <cell r="H9365">
            <v>0</v>
          </cell>
          <cell r="I9365">
            <v>9.346</v>
          </cell>
          <cell r="J9365">
            <v>9.346</v>
          </cell>
        </row>
        <row r="9366">
          <cell r="C9366" t="str">
            <v>新化县</v>
          </cell>
          <cell r="D9366">
            <v>431322</v>
          </cell>
          <cell r="E9366" t="str">
            <v>一类</v>
          </cell>
          <cell r="F9366" t="str">
            <v>YD71431322</v>
          </cell>
          <cell r="G9366" t="str">
            <v>农科村-晏家村</v>
          </cell>
          <cell r="H9366">
            <v>0</v>
          </cell>
          <cell r="I9366">
            <v>4.971</v>
          </cell>
          <cell r="J9366">
            <v>2.624</v>
          </cell>
        </row>
        <row r="9367">
          <cell r="C9367" t="str">
            <v>新化县</v>
          </cell>
          <cell r="D9367">
            <v>431322</v>
          </cell>
          <cell r="E9367" t="str">
            <v>一类</v>
          </cell>
          <cell r="F9367" t="str">
            <v>YD78431322</v>
          </cell>
          <cell r="G9367" t="str">
            <v>华山村-南山村</v>
          </cell>
          <cell r="H9367">
            <v>0</v>
          </cell>
          <cell r="I9367">
            <v>3.348</v>
          </cell>
          <cell r="J9367">
            <v>0.619</v>
          </cell>
        </row>
        <row r="9368">
          <cell r="C9368" t="str">
            <v>新化县</v>
          </cell>
          <cell r="D9368">
            <v>431322</v>
          </cell>
          <cell r="E9368" t="str">
            <v>一类</v>
          </cell>
          <cell r="F9368" t="str">
            <v>YD82431322</v>
          </cell>
          <cell r="G9368" t="str">
            <v>Y615-大新村</v>
          </cell>
          <cell r="H9368">
            <v>1.83</v>
          </cell>
          <cell r="I9368">
            <v>5.467</v>
          </cell>
          <cell r="J9368">
            <v>3.637</v>
          </cell>
        </row>
        <row r="9369">
          <cell r="C9369" t="str">
            <v>新化县</v>
          </cell>
          <cell r="D9369">
            <v>431322</v>
          </cell>
          <cell r="E9369" t="str">
            <v>一类</v>
          </cell>
          <cell r="F9369" t="str">
            <v>YD83431322</v>
          </cell>
          <cell r="G9369" t="str">
            <v>犀牛村-九坪村</v>
          </cell>
          <cell r="H9369">
            <v>0</v>
          </cell>
          <cell r="I9369">
            <v>5.173</v>
          </cell>
          <cell r="J9369">
            <v>0.663</v>
          </cell>
        </row>
        <row r="9370">
          <cell r="C9370" t="str">
            <v>新化县</v>
          </cell>
          <cell r="D9370">
            <v>431322</v>
          </cell>
          <cell r="E9370" t="str">
            <v>一类</v>
          </cell>
          <cell r="F9370" t="str">
            <v>YD92431322</v>
          </cell>
          <cell r="G9370" t="str">
            <v>三组-大竹四组</v>
          </cell>
          <cell r="H9370">
            <v>6.934</v>
          </cell>
          <cell r="I9370">
            <v>15.053</v>
          </cell>
          <cell r="J9370">
            <v>1.149</v>
          </cell>
        </row>
        <row r="9371">
          <cell r="C9371" t="str">
            <v>新化县</v>
          </cell>
          <cell r="D9371">
            <v>431322</v>
          </cell>
          <cell r="E9371" t="str">
            <v>一类</v>
          </cell>
          <cell r="F9371" t="str">
            <v>YD93431322</v>
          </cell>
          <cell r="G9371" t="str">
            <v>铁石冲村-S402</v>
          </cell>
          <cell r="H9371">
            <v>5.748</v>
          </cell>
          <cell r="I9371">
            <v>8.729</v>
          </cell>
          <cell r="J9371">
            <v>2.981</v>
          </cell>
        </row>
        <row r="9372">
          <cell r="C9372" t="str">
            <v>新化县</v>
          </cell>
          <cell r="D9372">
            <v>431322</v>
          </cell>
          <cell r="E9372" t="str">
            <v>一类</v>
          </cell>
          <cell r="F9372" t="str">
            <v>YE01431322</v>
          </cell>
          <cell r="G9372" t="str">
            <v>群键村-群键村</v>
          </cell>
          <cell r="H9372">
            <v>3.051</v>
          </cell>
          <cell r="I9372">
            <v>4.954</v>
          </cell>
          <cell r="J9372">
            <v>1.903</v>
          </cell>
        </row>
        <row r="9373">
          <cell r="C9373" t="str">
            <v>新化县</v>
          </cell>
          <cell r="D9373">
            <v>431322</v>
          </cell>
          <cell r="E9373" t="str">
            <v>一类</v>
          </cell>
          <cell r="F9373" t="str">
            <v>YE06431322</v>
          </cell>
          <cell r="G9373" t="str">
            <v>冷水巷村-石燕村</v>
          </cell>
          <cell r="H9373">
            <v>0</v>
          </cell>
          <cell r="I9373">
            <v>4.499</v>
          </cell>
          <cell r="J9373">
            <v>3.506</v>
          </cell>
        </row>
        <row r="9374">
          <cell r="C9374" t="str">
            <v>新化县</v>
          </cell>
          <cell r="D9374">
            <v>431322</v>
          </cell>
          <cell r="E9374" t="str">
            <v>一类</v>
          </cell>
          <cell r="F9374" t="str">
            <v>YE07431322</v>
          </cell>
          <cell r="G9374" t="str">
            <v>简家院村-袁家村</v>
          </cell>
          <cell r="H9374">
            <v>0.55</v>
          </cell>
          <cell r="I9374">
            <v>3.305</v>
          </cell>
          <cell r="J9374">
            <v>2.755</v>
          </cell>
        </row>
        <row r="9375">
          <cell r="C9375" t="str">
            <v>新化县</v>
          </cell>
          <cell r="D9375">
            <v>431322</v>
          </cell>
          <cell r="E9375" t="str">
            <v>一类</v>
          </cell>
          <cell r="F9375" t="str">
            <v>YE08431322</v>
          </cell>
          <cell r="G9375" t="str">
            <v>井冲村-井冲村</v>
          </cell>
          <cell r="H9375">
            <v>2.775</v>
          </cell>
          <cell r="I9375">
            <v>5.354</v>
          </cell>
          <cell r="J9375">
            <v>2.579</v>
          </cell>
        </row>
        <row r="9376">
          <cell r="C9376" t="str">
            <v>新化县</v>
          </cell>
          <cell r="D9376">
            <v>431322</v>
          </cell>
          <cell r="E9376" t="str">
            <v>一类</v>
          </cell>
          <cell r="F9376" t="str">
            <v>YE24431322</v>
          </cell>
          <cell r="G9376" t="str">
            <v>白毛村-X051</v>
          </cell>
          <cell r="H9376">
            <v>0</v>
          </cell>
          <cell r="I9376">
            <v>14.812</v>
          </cell>
          <cell r="J9376">
            <v>7.224</v>
          </cell>
        </row>
        <row r="9377">
          <cell r="C9377" t="str">
            <v>新化县</v>
          </cell>
          <cell r="D9377">
            <v>431322</v>
          </cell>
          <cell r="E9377" t="str">
            <v>一类</v>
          </cell>
          <cell r="F9377" t="str">
            <v>YE53431322</v>
          </cell>
          <cell r="G9377" t="str">
            <v>小云村-狮子岭村</v>
          </cell>
          <cell r="H9377">
            <v>0</v>
          </cell>
          <cell r="I9377">
            <v>9.181</v>
          </cell>
          <cell r="J9377">
            <v>3.508</v>
          </cell>
        </row>
        <row r="9378">
          <cell r="C9378" t="str">
            <v>新化县</v>
          </cell>
          <cell r="D9378">
            <v>431322</v>
          </cell>
          <cell r="E9378" t="str">
            <v>一类</v>
          </cell>
          <cell r="F9378" t="str">
            <v>YE58431322</v>
          </cell>
          <cell r="G9378" t="str">
            <v>乐田村-棠里村</v>
          </cell>
          <cell r="H9378">
            <v>0</v>
          </cell>
          <cell r="I9378">
            <v>4.51</v>
          </cell>
          <cell r="J9378">
            <v>0.966</v>
          </cell>
        </row>
        <row r="9379">
          <cell r="C9379" t="str">
            <v>新化县</v>
          </cell>
          <cell r="D9379">
            <v>431322</v>
          </cell>
          <cell r="E9379" t="str">
            <v>一类</v>
          </cell>
          <cell r="F9379" t="str">
            <v>YE59431322</v>
          </cell>
          <cell r="G9379" t="str">
            <v>岩石村-四宝龙</v>
          </cell>
          <cell r="H9379">
            <v>2.97</v>
          </cell>
          <cell r="I9379">
            <v>4.122</v>
          </cell>
          <cell r="J9379">
            <v>0.982</v>
          </cell>
        </row>
        <row r="9380">
          <cell r="C9380" t="str">
            <v>新化县</v>
          </cell>
          <cell r="D9380">
            <v>431322</v>
          </cell>
          <cell r="E9380" t="str">
            <v>一类</v>
          </cell>
          <cell r="F9380" t="str">
            <v>YE63431322</v>
          </cell>
          <cell r="G9380" t="str">
            <v>东方红村-尖山村</v>
          </cell>
          <cell r="H9380">
            <v>0</v>
          </cell>
          <cell r="I9380">
            <v>7.881</v>
          </cell>
          <cell r="J9380">
            <v>3.004</v>
          </cell>
        </row>
        <row r="9381">
          <cell r="C9381" t="str">
            <v>新化县</v>
          </cell>
          <cell r="D9381">
            <v>431322</v>
          </cell>
          <cell r="E9381" t="str">
            <v>一类</v>
          </cell>
          <cell r="F9381" t="str">
            <v>YE67431322</v>
          </cell>
          <cell r="G9381" t="str">
            <v>白岩村-蓝塘村</v>
          </cell>
          <cell r="H9381">
            <v>0</v>
          </cell>
          <cell r="I9381">
            <v>7.74</v>
          </cell>
          <cell r="J9381">
            <v>6.181</v>
          </cell>
        </row>
        <row r="9382">
          <cell r="C9382" t="str">
            <v>新化县</v>
          </cell>
          <cell r="D9382">
            <v>431322</v>
          </cell>
          <cell r="E9382" t="str">
            <v>一类</v>
          </cell>
          <cell r="F9382" t="str">
            <v>YE68431322</v>
          </cell>
          <cell r="G9382" t="str">
            <v>X148-中水田村</v>
          </cell>
          <cell r="H9382">
            <v>4.152</v>
          </cell>
          <cell r="I9382">
            <v>10.394</v>
          </cell>
          <cell r="J9382">
            <v>6.242</v>
          </cell>
        </row>
        <row r="9383">
          <cell r="C9383" t="str">
            <v>新化县</v>
          </cell>
          <cell r="D9383">
            <v>431322</v>
          </cell>
          <cell r="E9383" t="str">
            <v>一类</v>
          </cell>
          <cell r="F9383" t="str">
            <v>YE70431322</v>
          </cell>
          <cell r="G9383" t="str">
            <v>曾家村-石窖村</v>
          </cell>
          <cell r="H9383">
            <v>0</v>
          </cell>
          <cell r="I9383">
            <v>6.597</v>
          </cell>
          <cell r="J9383">
            <v>3.168</v>
          </cell>
        </row>
        <row r="9384">
          <cell r="C9384" t="str">
            <v>新化县</v>
          </cell>
          <cell r="D9384">
            <v>431322</v>
          </cell>
          <cell r="E9384" t="str">
            <v>一类</v>
          </cell>
          <cell r="F9384" t="str">
            <v>YE75431322</v>
          </cell>
          <cell r="G9384" t="str">
            <v>大源村-S402</v>
          </cell>
          <cell r="H9384">
            <v>0</v>
          </cell>
          <cell r="I9384">
            <v>9.082</v>
          </cell>
          <cell r="J9384">
            <v>1.595</v>
          </cell>
        </row>
        <row r="9385">
          <cell r="C9385" t="str">
            <v>新化县</v>
          </cell>
          <cell r="D9385">
            <v>431322</v>
          </cell>
          <cell r="E9385" t="str">
            <v>一类</v>
          </cell>
          <cell r="F9385" t="str">
            <v>YE93431322</v>
          </cell>
          <cell r="G9385" t="str">
            <v>龙驹村-YD92</v>
          </cell>
          <cell r="H9385">
            <v>0</v>
          </cell>
          <cell r="I9385">
            <v>5.975</v>
          </cell>
          <cell r="J9385">
            <v>5.013</v>
          </cell>
        </row>
        <row r="9386">
          <cell r="C9386" t="str">
            <v>新化县</v>
          </cell>
          <cell r="D9386">
            <v>431322</v>
          </cell>
          <cell r="E9386" t="str">
            <v>一类</v>
          </cell>
          <cell r="F9386" t="str">
            <v>YE96431322</v>
          </cell>
          <cell r="G9386" t="str">
            <v>双河村-铁石村</v>
          </cell>
          <cell r="H9386">
            <v>0</v>
          </cell>
          <cell r="I9386">
            <v>5.991</v>
          </cell>
          <cell r="J9386">
            <v>3.529</v>
          </cell>
        </row>
        <row r="9387">
          <cell r="C9387" t="str">
            <v>新化县</v>
          </cell>
          <cell r="D9387">
            <v>431322</v>
          </cell>
          <cell r="E9387" t="str">
            <v>一类</v>
          </cell>
          <cell r="F9387" t="str">
            <v>YE97431322</v>
          </cell>
          <cell r="G9387" t="str">
            <v>六竹村-郎山村</v>
          </cell>
          <cell r="H9387">
            <v>3.083</v>
          </cell>
          <cell r="I9387">
            <v>5.206</v>
          </cell>
          <cell r="J9387">
            <v>1.597</v>
          </cell>
        </row>
        <row r="9388">
          <cell r="C9388" t="str">
            <v>新化县</v>
          </cell>
          <cell r="D9388">
            <v>431322</v>
          </cell>
          <cell r="E9388" t="str">
            <v>一类</v>
          </cell>
          <cell r="F9388" t="str">
            <v>YX05431322</v>
          </cell>
          <cell r="G9388" t="str">
            <v>山溪界-青桃湾</v>
          </cell>
          <cell r="H9388">
            <v>0</v>
          </cell>
          <cell r="I9388">
            <v>11.432</v>
          </cell>
          <cell r="J9388">
            <v>0.372</v>
          </cell>
        </row>
        <row r="9389">
          <cell r="C9389" t="str">
            <v>新化县</v>
          </cell>
          <cell r="D9389">
            <v>431322</v>
          </cell>
          <cell r="E9389" t="str">
            <v>一类</v>
          </cell>
          <cell r="F9389" t="str">
            <v>YX06431322</v>
          </cell>
          <cell r="G9389" t="str">
            <v>黎明村-黎明村</v>
          </cell>
          <cell r="H9389">
            <v>0</v>
          </cell>
          <cell r="I9389">
            <v>5.631</v>
          </cell>
          <cell r="J9389">
            <v>1.819</v>
          </cell>
        </row>
        <row r="9390">
          <cell r="C9390" t="str">
            <v>新化县</v>
          </cell>
          <cell r="D9390">
            <v>431322</v>
          </cell>
          <cell r="E9390" t="str">
            <v>一类</v>
          </cell>
          <cell r="F9390" t="str">
            <v>YX07431322</v>
          </cell>
          <cell r="G9390" t="str">
            <v>鸟坳村-石禾塘村</v>
          </cell>
          <cell r="H9390">
            <v>0</v>
          </cell>
          <cell r="I9390">
            <v>9.511</v>
          </cell>
          <cell r="J9390">
            <v>4.345</v>
          </cell>
        </row>
        <row r="9391">
          <cell r="C9391" t="str">
            <v>新化县</v>
          </cell>
          <cell r="D9391">
            <v>431322</v>
          </cell>
          <cell r="E9391" t="str">
            <v>一类</v>
          </cell>
          <cell r="F9391" t="str">
            <v>YX08431322</v>
          </cell>
          <cell r="G9391" t="str">
            <v>坪烟村-X168</v>
          </cell>
          <cell r="H9391">
            <v>0</v>
          </cell>
          <cell r="I9391">
            <v>6.447</v>
          </cell>
          <cell r="J9391">
            <v>6.447</v>
          </cell>
        </row>
        <row r="9392">
          <cell r="C9392" t="str">
            <v>新化县</v>
          </cell>
          <cell r="D9392">
            <v>431322</v>
          </cell>
          <cell r="E9392" t="str">
            <v>一类</v>
          </cell>
          <cell r="F9392" t="str">
            <v>YX12431322</v>
          </cell>
          <cell r="G9392" t="str">
            <v>半山湾村-沫田村</v>
          </cell>
          <cell r="H9392">
            <v>1.858</v>
          </cell>
          <cell r="I9392">
            <v>13.321</v>
          </cell>
          <cell r="J9392">
            <v>1.506</v>
          </cell>
        </row>
        <row r="9393">
          <cell r="C9393" t="str">
            <v>新化县</v>
          </cell>
          <cell r="D9393">
            <v>431322</v>
          </cell>
          <cell r="E9393" t="str">
            <v>一类</v>
          </cell>
          <cell r="F9393" t="str">
            <v>YX14431322</v>
          </cell>
          <cell r="G9393" t="str">
            <v>横溪村-柳树村</v>
          </cell>
          <cell r="H9393">
            <v>0</v>
          </cell>
          <cell r="I9393">
            <v>6.701</v>
          </cell>
          <cell r="J9393">
            <v>1.184</v>
          </cell>
        </row>
        <row r="9394">
          <cell r="C9394" t="str">
            <v>新化县</v>
          </cell>
          <cell r="D9394">
            <v>431322</v>
          </cell>
          <cell r="E9394" t="str">
            <v>一类</v>
          </cell>
          <cell r="F9394" t="str">
            <v>YX17431322</v>
          </cell>
          <cell r="G9394" t="str">
            <v>烟竹山村-洞下村</v>
          </cell>
          <cell r="H9394">
            <v>0</v>
          </cell>
          <cell r="I9394">
            <v>7.93</v>
          </cell>
          <cell r="J9394">
            <v>7.93</v>
          </cell>
        </row>
        <row r="9395">
          <cell r="C9395" t="str">
            <v>新化县</v>
          </cell>
          <cell r="D9395">
            <v>431322</v>
          </cell>
          <cell r="E9395" t="str">
            <v>一类</v>
          </cell>
          <cell r="F9395" t="str">
            <v>YX18431322</v>
          </cell>
          <cell r="G9395" t="str">
            <v>尖山涧村-集富村</v>
          </cell>
          <cell r="H9395">
            <v>0</v>
          </cell>
          <cell r="I9395">
            <v>5.301</v>
          </cell>
          <cell r="J9395">
            <v>5.301</v>
          </cell>
        </row>
        <row r="9396">
          <cell r="C9396" t="str">
            <v>新化县</v>
          </cell>
          <cell r="D9396">
            <v>431322</v>
          </cell>
          <cell r="E9396" t="str">
            <v>一类</v>
          </cell>
          <cell r="F9396" t="str">
            <v>Z322431322</v>
          </cell>
          <cell r="G9396" t="str">
            <v>十字界-万寿工区</v>
          </cell>
          <cell r="H9396">
            <v>4.456</v>
          </cell>
          <cell r="I9396">
            <v>5.914</v>
          </cell>
          <cell r="J9396">
            <v>1.458</v>
          </cell>
        </row>
        <row r="9397">
          <cell r="C9397" t="str">
            <v>冷水江市小计</v>
          </cell>
        </row>
        <row r="9397">
          <cell r="J9397">
            <v>86.416</v>
          </cell>
        </row>
        <row r="9398">
          <cell r="C9398" t="str">
            <v>冷水江市</v>
          </cell>
          <cell r="D9398">
            <v>431381</v>
          </cell>
          <cell r="E9398" t="str">
            <v>二类</v>
          </cell>
          <cell r="F9398" t="str">
            <v>C036431381</v>
          </cell>
          <cell r="G9398" t="str">
            <v>渣洋桥—大洲</v>
          </cell>
          <cell r="H9398">
            <v>0</v>
          </cell>
          <cell r="I9398">
            <v>2.56</v>
          </cell>
          <cell r="J9398">
            <v>2.56</v>
          </cell>
        </row>
        <row r="9399">
          <cell r="C9399" t="str">
            <v>冷水江市</v>
          </cell>
          <cell r="D9399">
            <v>431381</v>
          </cell>
          <cell r="E9399" t="str">
            <v>二类</v>
          </cell>
          <cell r="F9399" t="str">
            <v>C042431381</v>
          </cell>
          <cell r="G9399" t="str">
            <v>反坝—林场</v>
          </cell>
          <cell r="H9399">
            <v>0</v>
          </cell>
          <cell r="I9399">
            <v>1.847</v>
          </cell>
          <cell r="J9399">
            <v>1.847</v>
          </cell>
        </row>
        <row r="9400">
          <cell r="C9400" t="str">
            <v>冷水江市</v>
          </cell>
          <cell r="D9400">
            <v>431381</v>
          </cell>
          <cell r="E9400" t="str">
            <v>二类</v>
          </cell>
          <cell r="F9400" t="str">
            <v>C049431381</v>
          </cell>
          <cell r="G9400" t="str">
            <v>水口山-养殖场</v>
          </cell>
          <cell r="H9400">
            <v>0</v>
          </cell>
          <cell r="I9400">
            <v>1.428</v>
          </cell>
          <cell r="J9400">
            <v>1.428</v>
          </cell>
        </row>
        <row r="9401">
          <cell r="C9401" t="str">
            <v>冷水江市</v>
          </cell>
          <cell r="D9401">
            <v>431381</v>
          </cell>
          <cell r="E9401" t="str">
            <v>二类</v>
          </cell>
          <cell r="F9401" t="str">
            <v>C051431381</v>
          </cell>
          <cell r="G9401" t="str">
            <v>双峰叉路口—建兴桥</v>
          </cell>
          <cell r="H9401">
            <v>0</v>
          </cell>
          <cell r="I9401">
            <v>0.525</v>
          </cell>
          <cell r="J9401">
            <v>0.525</v>
          </cell>
        </row>
        <row r="9402">
          <cell r="C9402" t="str">
            <v>冷水江市</v>
          </cell>
          <cell r="D9402">
            <v>431381</v>
          </cell>
          <cell r="E9402" t="str">
            <v>二类</v>
          </cell>
          <cell r="F9402" t="str">
            <v>C055431381</v>
          </cell>
          <cell r="G9402" t="str">
            <v>双丰—梓芳</v>
          </cell>
          <cell r="H9402">
            <v>0</v>
          </cell>
          <cell r="I9402">
            <v>2.5</v>
          </cell>
          <cell r="J9402">
            <v>2.5</v>
          </cell>
        </row>
        <row r="9403">
          <cell r="C9403" t="str">
            <v>冷水江市</v>
          </cell>
          <cell r="D9403">
            <v>431381</v>
          </cell>
          <cell r="E9403" t="str">
            <v>二类</v>
          </cell>
          <cell r="F9403" t="str">
            <v>C057431381</v>
          </cell>
          <cell r="G9403" t="str">
            <v>飞水岩—七星</v>
          </cell>
          <cell r="H9403">
            <v>0</v>
          </cell>
          <cell r="I9403">
            <v>1.185</v>
          </cell>
          <cell r="J9403">
            <v>1.185</v>
          </cell>
        </row>
        <row r="9404">
          <cell r="C9404" t="str">
            <v>冷水江市</v>
          </cell>
          <cell r="D9404">
            <v>431381</v>
          </cell>
          <cell r="E9404" t="str">
            <v>二类</v>
          </cell>
          <cell r="F9404" t="str">
            <v>C096431381</v>
          </cell>
          <cell r="G9404" t="str">
            <v>连岩叉路口—连岩院子</v>
          </cell>
          <cell r="H9404">
            <v>0</v>
          </cell>
          <cell r="I9404">
            <v>2.111</v>
          </cell>
          <cell r="J9404">
            <v>2.111</v>
          </cell>
        </row>
        <row r="9405">
          <cell r="C9405" t="str">
            <v>冷水江市</v>
          </cell>
          <cell r="D9405">
            <v>431381</v>
          </cell>
          <cell r="E9405" t="str">
            <v>二类</v>
          </cell>
          <cell r="F9405" t="str">
            <v>C117431381</v>
          </cell>
          <cell r="G9405" t="str">
            <v>老光冲—七星</v>
          </cell>
          <cell r="H9405">
            <v>0</v>
          </cell>
          <cell r="I9405">
            <v>0.893</v>
          </cell>
          <cell r="J9405">
            <v>0.893</v>
          </cell>
        </row>
        <row r="9406">
          <cell r="C9406" t="str">
            <v>冷水江市</v>
          </cell>
          <cell r="D9406">
            <v>431381</v>
          </cell>
          <cell r="E9406" t="str">
            <v>二类</v>
          </cell>
          <cell r="F9406" t="str">
            <v>C221431381</v>
          </cell>
          <cell r="G9406" t="str">
            <v>大石里—羊角岭</v>
          </cell>
          <cell r="H9406">
            <v>0</v>
          </cell>
          <cell r="I9406">
            <v>1.646</v>
          </cell>
          <cell r="J9406">
            <v>1.646</v>
          </cell>
        </row>
        <row r="9407">
          <cell r="C9407" t="str">
            <v>冷水江市</v>
          </cell>
          <cell r="D9407">
            <v>431381</v>
          </cell>
          <cell r="E9407" t="str">
            <v>二类</v>
          </cell>
          <cell r="F9407" t="str">
            <v>C222431381</v>
          </cell>
          <cell r="G9407" t="str">
            <v>永盛—铜钟2组</v>
          </cell>
          <cell r="H9407">
            <v>0</v>
          </cell>
          <cell r="I9407">
            <v>1.531</v>
          </cell>
          <cell r="J9407">
            <v>1.531</v>
          </cell>
        </row>
        <row r="9408">
          <cell r="C9408" t="str">
            <v>冷水江市</v>
          </cell>
          <cell r="D9408">
            <v>431381</v>
          </cell>
          <cell r="E9408" t="str">
            <v>二类</v>
          </cell>
          <cell r="F9408" t="str">
            <v>C372431381</v>
          </cell>
          <cell r="G9408" t="str">
            <v>石坡上—村部</v>
          </cell>
          <cell r="H9408">
            <v>0</v>
          </cell>
          <cell r="I9408">
            <v>0.122</v>
          </cell>
          <cell r="J9408">
            <v>0.122</v>
          </cell>
        </row>
        <row r="9409">
          <cell r="C9409" t="str">
            <v>冷水江市</v>
          </cell>
          <cell r="D9409">
            <v>431381</v>
          </cell>
          <cell r="E9409" t="str">
            <v>二类</v>
          </cell>
          <cell r="F9409" t="str">
            <v>C638431381</v>
          </cell>
          <cell r="G9409" t="str">
            <v>洪云学校—羊角岭</v>
          </cell>
          <cell r="H9409">
            <v>0</v>
          </cell>
          <cell r="I9409">
            <v>0.814</v>
          </cell>
          <cell r="J9409">
            <v>0.814</v>
          </cell>
        </row>
        <row r="9410">
          <cell r="C9410" t="str">
            <v>冷水江市</v>
          </cell>
          <cell r="D9410">
            <v>431381</v>
          </cell>
          <cell r="E9410" t="str">
            <v>二类</v>
          </cell>
          <cell r="F9410" t="str">
            <v>X039431381</v>
          </cell>
          <cell r="G9410" t="str">
            <v>城山-王家</v>
          </cell>
          <cell r="H9410">
            <v>0</v>
          </cell>
          <cell r="I9410">
            <v>5.805</v>
          </cell>
          <cell r="J9410">
            <v>5.805</v>
          </cell>
        </row>
        <row r="9411">
          <cell r="C9411" t="str">
            <v>冷水江市</v>
          </cell>
          <cell r="D9411">
            <v>431381</v>
          </cell>
          <cell r="E9411" t="str">
            <v>二类</v>
          </cell>
          <cell r="F9411" t="str">
            <v>X215431381</v>
          </cell>
          <cell r="G9411" t="str">
            <v>银溪-高峰</v>
          </cell>
          <cell r="H9411">
            <v>0</v>
          </cell>
          <cell r="I9411">
            <v>9.103</v>
          </cell>
          <cell r="J9411">
            <v>9.103</v>
          </cell>
        </row>
        <row r="9412">
          <cell r="C9412" t="str">
            <v>冷水江市</v>
          </cell>
          <cell r="D9412">
            <v>431381</v>
          </cell>
          <cell r="E9412" t="str">
            <v>二类</v>
          </cell>
          <cell r="F9412" t="str">
            <v>X216431381</v>
          </cell>
          <cell r="G9412" t="str">
            <v>九江-六二</v>
          </cell>
          <cell r="H9412">
            <v>0</v>
          </cell>
          <cell r="I9412">
            <v>6.554</v>
          </cell>
          <cell r="J9412">
            <v>3.378</v>
          </cell>
        </row>
        <row r="9413">
          <cell r="C9413" t="str">
            <v>冷水江市</v>
          </cell>
          <cell r="D9413">
            <v>431381</v>
          </cell>
          <cell r="E9413" t="str">
            <v>二类</v>
          </cell>
          <cell r="F9413" t="str">
            <v>X244431381</v>
          </cell>
          <cell r="G9413" t="str">
            <v>同兴乡-余元</v>
          </cell>
          <cell r="H9413">
            <v>0</v>
          </cell>
          <cell r="I9413">
            <v>8.67</v>
          </cell>
          <cell r="J9413">
            <v>8.67</v>
          </cell>
        </row>
        <row r="9414">
          <cell r="C9414" t="str">
            <v>冷水江市</v>
          </cell>
          <cell r="D9414">
            <v>431381</v>
          </cell>
          <cell r="E9414" t="str">
            <v>二类</v>
          </cell>
          <cell r="F9414" t="str">
            <v>Y036431381</v>
          </cell>
          <cell r="G9414" t="str">
            <v>石柱村-大冲村</v>
          </cell>
          <cell r="H9414">
            <v>0</v>
          </cell>
          <cell r="I9414">
            <v>4.591</v>
          </cell>
          <cell r="J9414">
            <v>0.645</v>
          </cell>
        </row>
        <row r="9415">
          <cell r="C9415" t="str">
            <v>冷水江市</v>
          </cell>
          <cell r="D9415">
            <v>431381</v>
          </cell>
          <cell r="E9415" t="str">
            <v>二类</v>
          </cell>
          <cell r="F9415" t="str">
            <v>Y577431381</v>
          </cell>
          <cell r="G9415" t="str">
            <v>建新-洪云村</v>
          </cell>
          <cell r="H9415">
            <v>0</v>
          </cell>
          <cell r="I9415">
            <v>3.239</v>
          </cell>
          <cell r="J9415">
            <v>1.337</v>
          </cell>
        </row>
        <row r="9416">
          <cell r="C9416" t="str">
            <v>冷水江市</v>
          </cell>
          <cell r="D9416">
            <v>431381</v>
          </cell>
          <cell r="E9416" t="str">
            <v>二类</v>
          </cell>
          <cell r="F9416" t="str">
            <v>Y578431381</v>
          </cell>
          <cell r="G9416" t="str">
            <v>丛岭村-坝塘村</v>
          </cell>
          <cell r="H9416">
            <v>0</v>
          </cell>
          <cell r="I9416">
            <v>4.079</v>
          </cell>
          <cell r="J9416">
            <v>1.072</v>
          </cell>
        </row>
        <row r="9417">
          <cell r="C9417" t="str">
            <v>冷水江市</v>
          </cell>
          <cell r="D9417">
            <v>431381</v>
          </cell>
          <cell r="E9417" t="str">
            <v>二类</v>
          </cell>
          <cell r="F9417" t="str">
            <v>Y581431381</v>
          </cell>
          <cell r="G9417" t="str">
            <v>九江村-新屋村</v>
          </cell>
          <cell r="H9417">
            <v>0</v>
          </cell>
          <cell r="I9417">
            <v>4.813</v>
          </cell>
          <cell r="J9417">
            <v>0.282</v>
          </cell>
        </row>
        <row r="9418">
          <cell r="C9418" t="str">
            <v>冷水江市</v>
          </cell>
          <cell r="D9418">
            <v>431381</v>
          </cell>
          <cell r="E9418" t="str">
            <v>二类</v>
          </cell>
          <cell r="F9418" t="str">
            <v>YD61431381</v>
          </cell>
          <cell r="G9418" t="str">
            <v>龙虎山村-龙虎山村</v>
          </cell>
          <cell r="H9418">
            <v>0</v>
          </cell>
          <cell r="I9418">
            <v>2.146</v>
          </cell>
          <cell r="J9418">
            <v>2.146</v>
          </cell>
        </row>
        <row r="9419">
          <cell r="C9419" t="str">
            <v>冷水江市</v>
          </cell>
          <cell r="D9419">
            <v>431381</v>
          </cell>
          <cell r="E9419" t="str">
            <v>二类</v>
          </cell>
          <cell r="F9419" t="str">
            <v>YY02431381</v>
          </cell>
          <cell r="G9419" t="str">
            <v>新化林场村-马井村</v>
          </cell>
          <cell r="H9419">
            <v>0</v>
          </cell>
          <cell r="I9419">
            <v>3.787</v>
          </cell>
          <cell r="J9419">
            <v>3.787</v>
          </cell>
        </row>
        <row r="9420">
          <cell r="C9420" t="str">
            <v>冷水江市</v>
          </cell>
          <cell r="D9420">
            <v>431381</v>
          </cell>
          <cell r="E9420" t="str">
            <v>二类</v>
          </cell>
          <cell r="F9420" t="str">
            <v>YY04431381</v>
          </cell>
          <cell r="G9420" t="str">
            <v>恒元村-X067</v>
          </cell>
          <cell r="H9420">
            <v>0</v>
          </cell>
          <cell r="I9420">
            <v>4.264</v>
          </cell>
          <cell r="J9420">
            <v>4.264</v>
          </cell>
        </row>
        <row r="9421">
          <cell r="C9421" t="str">
            <v>冷水江市</v>
          </cell>
          <cell r="D9421">
            <v>431381</v>
          </cell>
          <cell r="E9421" t="str">
            <v>二类</v>
          </cell>
          <cell r="F9421" t="str">
            <v>YY07431381</v>
          </cell>
          <cell r="G9421" t="str">
            <v>YE70-青云村</v>
          </cell>
          <cell r="H9421">
            <v>0</v>
          </cell>
          <cell r="I9421">
            <v>1.572</v>
          </cell>
          <cell r="J9421">
            <v>1.572</v>
          </cell>
        </row>
        <row r="9422">
          <cell r="C9422" t="str">
            <v>冷水江市</v>
          </cell>
          <cell r="D9422">
            <v>431381</v>
          </cell>
          <cell r="E9422" t="str">
            <v>二类</v>
          </cell>
          <cell r="F9422" t="str">
            <v>YY08431381</v>
          </cell>
          <cell r="G9422" t="str">
            <v>胜利村-S297</v>
          </cell>
          <cell r="H9422">
            <v>0</v>
          </cell>
          <cell r="I9422">
            <v>4.361</v>
          </cell>
          <cell r="J9422">
            <v>2.904</v>
          </cell>
        </row>
        <row r="9423">
          <cell r="C9423" t="str">
            <v>冷水江市</v>
          </cell>
          <cell r="D9423">
            <v>431381</v>
          </cell>
          <cell r="E9423" t="str">
            <v>二类</v>
          </cell>
          <cell r="F9423" t="str">
            <v>YY09431381</v>
          </cell>
          <cell r="G9423" t="str">
            <v>Y040-光溪村</v>
          </cell>
          <cell r="H9423">
            <v>0</v>
          </cell>
          <cell r="I9423">
            <v>4.339</v>
          </cell>
          <cell r="J9423">
            <v>1.681</v>
          </cell>
        </row>
        <row r="9424">
          <cell r="C9424" t="str">
            <v>冷水江市</v>
          </cell>
          <cell r="D9424">
            <v>431381</v>
          </cell>
          <cell r="E9424" t="str">
            <v>二类</v>
          </cell>
          <cell r="F9424" t="str">
            <v>YY13431381</v>
          </cell>
          <cell r="G9424" t="str">
            <v>石船村-S217</v>
          </cell>
          <cell r="H9424">
            <v>0</v>
          </cell>
          <cell r="I9424">
            <v>3.615</v>
          </cell>
          <cell r="J9424">
            <v>3.615</v>
          </cell>
        </row>
        <row r="9425">
          <cell r="C9425" t="str">
            <v>冷水江市</v>
          </cell>
          <cell r="D9425">
            <v>431381</v>
          </cell>
          <cell r="E9425" t="str">
            <v>二类</v>
          </cell>
          <cell r="F9425" t="str">
            <v>YY17431381</v>
          </cell>
          <cell r="G9425" t="str">
            <v>毛矿线-官家村</v>
          </cell>
          <cell r="H9425">
            <v>0.891</v>
          </cell>
          <cell r="I9425">
            <v>7.152</v>
          </cell>
          <cell r="J9425">
            <v>6.261</v>
          </cell>
        </row>
        <row r="9426">
          <cell r="C9426" t="str">
            <v>冷水江市</v>
          </cell>
          <cell r="D9426">
            <v>431381</v>
          </cell>
          <cell r="E9426" t="str">
            <v>二类</v>
          </cell>
          <cell r="F9426" t="str">
            <v>YY18431381</v>
          </cell>
          <cell r="G9426" t="str">
            <v>滴水村-新民村</v>
          </cell>
          <cell r="H9426">
            <v>0</v>
          </cell>
          <cell r="I9426">
            <v>10.399</v>
          </cell>
          <cell r="J9426">
            <v>10.399</v>
          </cell>
        </row>
        <row r="9427">
          <cell r="C9427" t="str">
            <v>冷水江市</v>
          </cell>
          <cell r="D9427">
            <v>431381</v>
          </cell>
          <cell r="E9427" t="str">
            <v>二类</v>
          </cell>
          <cell r="F9427" t="str">
            <v>YY39431381</v>
          </cell>
          <cell r="G9427" t="str">
            <v>建新村-S297</v>
          </cell>
          <cell r="H9427">
            <v>0</v>
          </cell>
          <cell r="I9427">
            <v>2.333</v>
          </cell>
          <cell r="J9427">
            <v>2.333</v>
          </cell>
        </row>
        <row r="9428">
          <cell r="C9428" t="str">
            <v>涟源市小计</v>
          </cell>
        </row>
        <row r="9428">
          <cell r="J9428">
            <v>328.643</v>
          </cell>
        </row>
        <row r="9429">
          <cell r="C9429" t="str">
            <v>涟源市</v>
          </cell>
          <cell r="D9429">
            <v>431382</v>
          </cell>
          <cell r="E9429" t="str">
            <v>一类</v>
          </cell>
          <cell r="F9429" t="str">
            <v>C005431382</v>
          </cell>
          <cell r="G9429" t="str">
            <v>三甲白溪-桃子村村部</v>
          </cell>
          <cell r="H9429">
            <v>0</v>
          </cell>
          <cell r="I9429">
            <v>1.582</v>
          </cell>
          <cell r="J9429">
            <v>1.582</v>
          </cell>
        </row>
        <row r="9430">
          <cell r="C9430" t="str">
            <v>涟源市</v>
          </cell>
          <cell r="D9430">
            <v>431382</v>
          </cell>
          <cell r="E9430" t="str">
            <v>一类</v>
          </cell>
          <cell r="F9430" t="str">
            <v>C040431382</v>
          </cell>
          <cell r="G9430" t="str">
            <v>牛仔坝-洞门六组</v>
          </cell>
          <cell r="H9430">
            <v>0</v>
          </cell>
          <cell r="I9430">
            <v>3.367</v>
          </cell>
          <cell r="J9430">
            <v>3.367</v>
          </cell>
        </row>
        <row r="9431">
          <cell r="C9431" t="str">
            <v>涟源市</v>
          </cell>
          <cell r="D9431">
            <v>431382</v>
          </cell>
          <cell r="E9431" t="str">
            <v>一类</v>
          </cell>
          <cell r="F9431" t="str">
            <v>C146431382</v>
          </cell>
          <cell r="G9431" t="str">
            <v>樟树-老屋组</v>
          </cell>
          <cell r="H9431">
            <v>0</v>
          </cell>
          <cell r="I9431">
            <v>2.613</v>
          </cell>
          <cell r="J9431">
            <v>2.669</v>
          </cell>
        </row>
        <row r="9432">
          <cell r="C9432" t="str">
            <v>涟源市</v>
          </cell>
          <cell r="D9432">
            <v>431382</v>
          </cell>
          <cell r="E9432" t="str">
            <v>一类</v>
          </cell>
          <cell r="F9432" t="str">
            <v>C152431382</v>
          </cell>
          <cell r="G9432" t="str">
            <v>对方-横岩四组</v>
          </cell>
          <cell r="H9432">
            <v>0</v>
          </cell>
          <cell r="I9432">
            <v>2.508</v>
          </cell>
          <cell r="J9432">
            <v>2.564</v>
          </cell>
        </row>
        <row r="9433">
          <cell r="C9433" t="str">
            <v>涟源市</v>
          </cell>
          <cell r="D9433">
            <v>431382</v>
          </cell>
          <cell r="E9433" t="str">
            <v>一类</v>
          </cell>
          <cell r="F9433" t="str">
            <v>C206431382</v>
          </cell>
          <cell r="G9433" t="str">
            <v>湖泉大桥-木家组</v>
          </cell>
          <cell r="H9433">
            <v>0</v>
          </cell>
          <cell r="I9433">
            <v>2.912</v>
          </cell>
          <cell r="J9433">
            <v>2.912</v>
          </cell>
        </row>
        <row r="9434">
          <cell r="C9434" t="str">
            <v>涟源市</v>
          </cell>
          <cell r="D9434">
            <v>431382</v>
          </cell>
          <cell r="E9434" t="str">
            <v>一类</v>
          </cell>
          <cell r="F9434" t="str">
            <v>C335431382</v>
          </cell>
          <cell r="G9434" t="str">
            <v>屋边-砂坪</v>
          </cell>
          <cell r="H9434">
            <v>0</v>
          </cell>
          <cell r="I9434">
            <v>4.611</v>
          </cell>
          <cell r="J9434">
            <v>4.611</v>
          </cell>
        </row>
        <row r="9435">
          <cell r="C9435" t="str">
            <v>涟源市</v>
          </cell>
          <cell r="D9435">
            <v>431382</v>
          </cell>
          <cell r="E9435" t="str">
            <v>一类</v>
          </cell>
          <cell r="F9435" t="str">
            <v>C338431382</v>
          </cell>
          <cell r="G9435" t="str">
            <v>叉口-后溪组</v>
          </cell>
          <cell r="H9435">
            <v>0</v>
          </cell>
          <cell r="I9435">
            <v>2.628</v>
          </cell>
          <cell r="J9435">
            <v>2.628</v>
          </cell>
        </row>
        <row r="9436">
          <cell r="C9436" t="str">
            <v>涟源市</v>
          </cell>
          <cell r="D9436">
            <v>431382</v>
          </cell>
          <cell r="E9436" t="str">
            <v>一类</v>
          </cell>
          <cell r="F9436" t="str">
            <v>C339431382</v>
          </cell>
          <cell r="G9436" t="str">
            <v>水泥厂-水乐</v>
          </cell>
          <cell r="H9436">
            <v>0</v>
          </cell>
          <cell r="I9436">
            <v>3.186</v>
          </cell>
          <cell r="J9436">
            <v>3.186</v>
          </cell>
        </row>
        <row r="9437">
          <cell r="C9437" t="str">
            <v>涟源市</v>
          </cell>
          <cell r="D9437">
            <v>431382</v>
          </cell>
          <cell r="E9437" t="str">
            <v>一类</v>
          </cell>
          <cell r="F9437" t="str">
            <v>C364431382</v>
          </cell>
          <cell r="G9437" t="str">
            <v>车山-宋家托</v>
          </cell>
          <cell r="H9437">
            <v>0</v>
          </cell>
          <cell r="I9437">
            <v>3.473</v>
          </cell>
          <cell r="J9437">
            <v>3.473</v>
          </cell>
        </row>
        <row r="9438">
          <cell r="C9438" t="str">
            <v>涟源市</v>
          </cell>
          <cell r="D9438">
            <v>431382</v>
          </cell>
          <cell r="E9438" t="str">
            <v>一类</v>
          </cell>
          <cell r="F9438" t="str">
            <v>C367431382</v>
          </cell>
          <cell r="G9438" t="str">
            <v>三五变-似民排</v>
          </cell>
          <cell r="H9438">
            <v>0</v>
          </cell>
          <cell r="I9438">
            <v>2.588</v>
          </cell>
          <cell r="J9438">
            <v>2.588</v>
          </cell>
        </row>
        <row r="9439">
          <cell r="C9439" t="str">
            <v>涟源市</v>
          </cell>
          <cell r="D9439">
            <v>431382</v>
          </cell>
          <cell r="E9439" t="str">
            <v>一类</v>
          </cell>
          <cell r="F9439" t="str">
            <v>C385431382</v>
          </cell>
          <cell r="G9439" t="str">
            <v>罗洞-罗洞</v>
          </cell>
          <cell r="H9439">
            <v>4.839</v>
          </cell>
          <cell r="I9439">
            <v>6.931</v>
          </cell>
          <cell r="J9439">
            <v>2.092</v>
          </cell>
        </row>
        <row r="9440">
          <cell r="C9440" t="str">
            <v>涟源市</v>
          </cell>
          <cell r="D9440">
            <v>431382</v>
          </cell>
          <cell r="E9440" t="str">
            <v>一类</v>
          </cell>
          <cell r="F9440" t="str">
            <v>C393431382</v>
          </cell>
          <cell r="G9440" t="str">
            <v>大托-叉口</v>
          </cell>
          <cell r="H9440">
            <v>0</v>
          </cell>
          <cell r="I9440">
            <v>6.528</v>
          </cell>
          <cell r="J9440">
            <v>1.016</v>
          </cell>
        </row>
        <row r="9441">
          <cell r="C9441" t="str">
            <v>涟源市</v>
          </cell>
          <cell r="D9441">
            <v>431382</v>
          </cell>
          <cell r="E9441" t="str">
            <v>一类</v>
          </cell>
          <cell r="F9441" t="str">
            <v>C409431382</v>
          </cell>
          <cell r="G9441" t="str">
            <v>水冲-郭家学校</v>
          </cell>
          <cell r="H9441">
            <v>0</v>
          </cell>
          <cell r="I9441">
            <v>3.187</v>
          </cell>
          <cell r="J9441">
            <v>3.187</v>
          </cell>
        </row>
        <row r="9442">
          <cell r="C9442" t="str">
            <v>涟源市</v>
          </cell>
          <cell r="D9442">
            <v>431382</v>
          </cell>
          <cell r="E9442" t="str">
            <v>一类</v>
          </cell>
          <cell r="F9442" t="str">
            <v>C410431382</v>
          </cell>
          <cell r="G9442" t="str">
            <v>丁家湾-芦毛凼</v>
          </cell>
          <cell r="H9442">
            <v>0</v>
          </cell>
          <cell r="I9442">
            <v>3.024</v>
          </cell>
          <cell r="J9442">
            <v>3.024</v>
          </cell>
        </row>
        <row r="9443">
          <cell r="C9443" t="str">
            <v>涟源市</v>
          </cell>
          <cell r="D9443">
            <v>431382</v>
          </cell>
          <cell r="E9443" t="str">
            <v>一类</v>
          </cell>
          <cell r="F9443" t="str">
            <v>C411431382</v>
          </cell>
          <cell r="G9443" t="str">
            <v>坟山-回水湾</v>
          </cell>
          <cell r="H9443">
            <v>0</v>
          </cell>
          <cell r="I9443">
            <v>1.812</v>
          </cell>
          <cell r="J9443">
            <v>1.81</v>
          </cell>
        </row>
        <row r="9444">
          <cell r="C9444" t="str">
            <v>涟源市</v>
          </cell>
          <cell r="D9444">
            <v>431382</v>
          </cell>
          <cell r="E9444" t="str">
            <v>一类</v>
          </cell>
          <cell r="F9444" t="str">
            <v>C412431382</v>
          </cell>
          <cell r="G9444" t="str">
            <v>凤山矿-下家</v>
          </cell>
          <cell r="H9444">
            <v>0</v>
          </cell>
          <cell r="I9444">
            <v>1.53</v>
          </cell>
          <cell r="J9444">
            <v>1.529</v>
          </cell>
        </row>
        <row r="9445">
          <cell r="C9445" t="str">
            <v>涟源市</v>
          </cell>
          <cell r="D9445">
            <v>431382</v>
          </cell>
          <cell r="E9445" t="str">
            <v>一类</v>
          </cell>
          <cell r="F9445" t="str">
            <v>C413431382</v>
          </cell>
          <cell r="G9445" t="str">
            <v>竹山凼-腊树湾</v>
          </cell>
          <cell r="H9445">
            <v>0</v>
          </cell>
          <cell r="I9445">
            <v>1.406</v>
          </cell>
          <cell r="J9445">
            <v>1.406</v>
          </cell>
        </row>
        <row r="9446">
          <cell r="C9446" t="str">
            <v>涟源市</v>
          </cell>
          <cell r="D9446">
            <v>431382</v>
          </cell>
          <cell r="E9446" t="str">
            <v>一类</v>
          </cell>
          <cell r="F9446" t="str">
            <v>C423431382</v>
          </cell>
          <cell r="G9446" t="str">
            <v>石坑湾-杉树冲</v>
          </cell>
          <cell r="H9446">
            <v>0</v>
          </cell>
          <cell r="I9446">
            <v>0.599</v>
          </cell>
          <cell r="J9446">
            <v>0.599</v>
          </cell>
        </row>
        <row r="9447">
          <cell r="C9447" t="str">
            <v>涟源市</v>
          </cell>
          <cell r="D9447">
            <v>431382</v>
          </cell>
          <cell r="E9447" t="str">
            <v>一类</v>
          </cell>
          <cell r="F9447" t="str">
            <v>C428431382</v>
          </cell>
          <cell r="G9447" t="str">
            <v>响家-周家</v>
          </cell>
          <cell r="H9447">
            <v>0</v>
          </cell>
          <cell r="I9447">
            <v>0.99</v>
          </cell>
          <cell r="J9447">
            <v>0.99</v>
          </cell>
        </row>
        <row r="9448">
          <cell r="C9448" t="str">
            <v>涟源市</v>
          </cell>
          <cell r="D9448">
            <v>431382</v>
          </cell>
          <cell r="E9448" t="str">
            <v>一类</v>
          </cell>
          <cell r="F9448" t="str">
            <v>C465431382</v>
          </cell>
          <cell r="G9448" t="str">
            <v>大塘-大塘</v>
          </cell>
          <cell r="H9448">
            <v>0</v>
          </cell>
          <cell r="I9448">
            <v>0.617</v>
          </cell>
          <cell r="J9448">
            <v>0.617</v>
          </cell>
        </row>
        <row r="9449">
          <cell r="C9449" t="str">
            <v>涟源市</v>
          </cell>
          <cell r="D9449">
            <v>431382</v>
          </cell>
          <cell r="E9449" t="str">
            <v>一类</v>
          </cell>
          <cell r="F9449" t="str">
            <v>C466431382</v>
          </cell>
          <cell r="G9449" t="str">
            <v>新屋-新屋</v>
          </cell>
          <cell r="H9449">
            <v>0</v>
          </cell>
          <cell r="I9449">
            <v>1.05</v>
          </cell>
          <cell r="J9449">
            <v>1.05</v>
          </cell>
        </row>
        <row r="9450">
          <cell r="C9450" t="str">
            <v>涟源市</v>
          </cell>
          <cell r="D9450">
            <v>431382</v>
          </cell>
          <cell r="E9450" t="str">
            <v>一类</v>
          </cell>
          <cell r="F9450" t="str">
            <v>C467431382</v>
          </cell>
          <cell r="G9450" t="str">
            <v>新屋-石桥</v>
          </cell>
          <cell r="H9450">
            <v>0</v>
          </cell>
          <cell r="I9450">
            <v>0.992</v>
          </cell>
          <cell r="J9450">
            <v>0.992</v>
          </cell>
        </row>
        <row r="9451">
          <cell r="C9451" t="str">
            <v>涟源市</v>
          </cell>
          <cell r="D9451">
            <v>431382</v>
          </cell>
          <cell r="E9451" t="str">
            <v>一类</v>
          </cell>
          <cell r="F9451" t="str">
            <v>C491431382</v>
          </cell>
          <cell r="G9451" t="str">
            <v>中心-新屋</v>
          </cell>
          <cell r="H9451">
            <v>0</v>
          </cell>
          <cell r="I9451">
            <v>2.434</v>
          </cell>
          <cell r="J9451">
            <v>2.434</v>
          </cell>
        </row>
        <row r="9452">
          <cell r="C9452" t="str">
            <v>涟源市</v>
          </cell>
          <cell r="D9452">
            <v>431382</v>
          </cell>
          <cell r="E9452" t="str">
            <v>一类</v>
          </cell>
          <cell r="F9452" t="str">
            <v>C513431382</v>
          </cell>
          <cell r="G9452" t="str">
            <v>大水坝-新屋</v>
          </cell>
          <cell r="H9452">
            <v>0</v>
          </cell>
          <cell r="I9452">
            <v>3.357</v>
          </cell>
          <cell r="J9452">
            <v>3.357</v>
          </cell>
        </row>
        <row r="9453">
          <cell r="C9453" t="str">
            <v>涟源市</v>
          </cell>
          <cell r="D9453">
            <v>431382</v>
          </cell>
          <cell r="E9453" t="str">
            <v>一类</v>
          </cell>
          <cell r="F9453" t="str">
            <v>C551431382</v>
          </cell>
          <cell r="G9453" t="str">
            <v>肖家山-代销店</v>
          </cell>
          <cell r="H9453">
            <v>0</v>
          </cell>
          <cell r="I9453">
            <v>3.088</v>
          </cell>
          <cell r="J9453">
            <v>3.088</v>
          </cell>
        </row>
        <row r="9454">
          <cell r="C9454" t="str">
            <v>涟源市</v>
          </cell>
          <cell r="D9454">
            <v>431382</v>
          </cell>
          <cell r="E9454" t="str">
            <v>一类</v>
          </cell>
          <cell r="F9454" t="str">
            <v>C595431382</v>
          </cell>
          <cell r="G9454" t="str">
            <v>四季组-四季组</v>
          </cell>
          <cell r="H9454">
            <v>1.462</v>
          </cell>
          <cell r="I9454">
            <v>2.372</v>
          </cell>
          <cell r="J9454">
            <v>0.91</v>
          </cell>
        </row>
        <row r="9455">
          <cell r="C9455" t="str">
            <v>涟源市</v>
          </cell>
          <cell r="D9455">
            <v>431382</v>
          </cell>
          <cell r="E9455" t="str">
            <v>一类</v>
          </cell>
          <cell r="F9455" t="str">
            <v>C735431382</v>
          </cell>
          <cell r="G9455" t="str">
            <v>南岸-大木</v>
          </cell>
          <cell r="H9455">
            <v>0</v>
          </cell>
          <cell r="I9455">
            <v>3.094</v>
          </cell>
          <cell r="J9455">
            <v>3.094</v>
          </cell>
        </row>
        <row r="9456">
          <cell r="C9456" t="str">
            <v>涟源市</v>
          </cell>
          <cell r="D9456">
            <v>431382</v>
          </cell>
          <cell r="E9456" t="str">
            <v>一类</v>
          </cell>
          <cell r="F9456" t="str">
            <v>C741431382</v>
          </cell>
          <cell r="G9456" t="str">
            <v>三队-雷鸣</v>
          </cell>
          <cell r="H9456">
            <v>0</v>
          </cell>
          <cell r="I9456">
            <v>5.466</v>
          </cell>
          <cell r="J9456">
            <v>5.466</v>
          </cell>
        </row>
        <row r="9457">
          <cell r="C9457" t="str">
            <v>涟源市</v>
          </cell>
          <cell r="D9457">
            <v>431382</v>
          </cell>
          <cell r="E9457" t="str">
            <v>一类</v>
          </cell>
          <cell r="F9457" t="str">
            <v>C770431382</v>
          </cell>
          <cell r="G9457" t="str">
            <v>犁溪-犁溪</v>
          </cell>
          <cell r="H9457">
            <v>0</v>
          </cell>
          <cell r="I9457">
            <v>4.721</v>
          </cell>
          <cell r="J9457">
            <v>4.721</v>
          </cell>
        </row>
        <row r="9458">
          <cell r="C9458" t="str">
            <v>涟源市</v>
          </cell>
          <cell r="D9458">
            <v>431382</v>
          </cell>
          <cell r="E9458" t="str">
            <v>一类</v>
          </cell>
          <cell r="F9458" t="str">
            <v>C777431382</v>
          </cell>
          <cell r="G9458" t="str">
            <v>栗树小学-栗树小学</v>
          </cell>
          <cell r="H9458">
            <v>0.79</v>
          </cell>
          <cell r="I9458">
            <v>4.183</v>
          </cell>
          <cell r="J9458">
            <v>1.223</v>
          </cell>
        </row>
        <row r="9459">
          <cell r="C9459" t="str">
            <v>涟源市</v>
          </cell>
          <cell r="D9459">
            <v>431382</v>
          </cell>
          <cell r="E9459" t="str">
            <v>一类</v>
          </cell>
          <cell r="F9459" t="str">
            <v>C784431382</v>
          </cell>
          <cell r="G9459" t="str">
            <v>雷鸣-德园</v>
          </cell>
          <cell r="H9459">
            <v>0</v>
          </cell>
          <cell r="I9459">
            <v>2.668</v>
          </cell>
          <cell r="J9459">
            <v>2.668</v>
          </cell>
        </row>
        <row r="9460">
          <cell r="C9460" t="str">
            <v>涟源市</v>
          </cell>
          <cell r="D9460">
            <v>431382</v>
          </cell>
          <cell r="E9460" t="str">
            <v>一类</v>
          </cell>
          <cell r="F9460" t="str">
            <v>C789431382</v>
          </cell>
          <cell r="G9460" t="str">
            <v>彭家-四井</v>
          </cell>
          <cell r="H9460">
            <v>0</v>
          </cell>
          <cell r="I9460">
            <v>1.062</v>
          </cell>
          <cell r="J9460">
            <v>1.062</v>
          </cell>
        </row>
        <row r="9461">
          <cell r="C9461" t="str">
            <v>涟源市</v>
          </cell>
          <cell r="D9461">
            <v>431382</v>
          </cell>
          <cell r="E9461" t="str">
            <v>一类</v>
          </cell>
          <cell r="F9461" t="str">
            <v>C792431382</v>
          </cell>
          <cell r="G9461" t="str">
            <v>大岭-羊角</v>
          </cell>
          <cell r="H9461">
            <v>0</v>
          </cell>
          <cell r="I9461">
            <v>0.587</v>
          </cell>
          <cell r="J9461">
            <v>0.587</v>
          </cell>
        </row>
        <row r="9462">
          <cell r="C9462" t="str">
            <v>涟源市</v>
          </cell>
          <cell r="D9462">
            <v>431382</v>
          </cell>
          <cell r="E9462" t="str">
            <v>一类</v>
          </cell>
          <cell r="F9462" t="str">
            <v>C804431382</v>
          </cell>
          <cell r="G9462" t="str">
            <v>石山组-元气岭</v>
          </cell>
          <cell r="H9462">
            <v>0</v>
          </cell>
          <cell r="I9462">
            <v>2.038</v>
          </cell>
          <cell r="J9462">
            <v>2.038</v>
          </cell>
        </row>
        <row r="9463">
          <cell r="C9463" t="str">
            <v>涟源市</v>
          </cell>
          <cell r="D9463">
            <v>431382</v>
          </cell>
          <cell r="E9463" t="str">
            <v>一类</v>
          </cell>
          <cell r="F9463" t="str">
            <v>CB61431382</v>
          </cell>
          <cell r="G9463" t="str">
            <v>对方-横岩四组</v>
          </cell>
          <cell r="H9463">
            <v>0</v>
          </cell>
          <cell r="I9463">
            <v>0.589</v>
          </cell>
          <cell r="J9463">
            <v>0.589</v>
          </cell>
        </row>
        <row r="9464">
          <cell r="C9464" t="str">
            <v>涟源市</v>
          </cell>
          <cell r="D9464">
            <v>431382</v>
          </cell>
          <cell r="E9464" t="str">
            <v>一类</v>
          </cell>
          <cell r="F9464" t="str">
            <v>CG27431382</v>
          </cell>
          <cell r="G9464" t="str">
            <v>新屋-甘冲</v>
          </cell>
          <cell r="H9464">
            <v>0</v>
          </cell>
          <cell r="I9464">
            <v>0.584</v>
          </cell>
          <cell r="J9464">
            <v>0.584</v>
          </cell>
        </row>
        <row r="9465">
          <cell r="C9465" t="str">
            <v>涟源市</v>
          </cell>
          <cell r="D9465">
            <v>431382</v>
          </cell>
          <cell r="E9465" t="str">
            <v>一类</v>
          </cell>
          <cell r="F9465" t="str">
            <v>CY15431382</v>
          </cell>
          <cell r="G9465" t="str">
            <v>湄塘桥-山口组</v>
          </cell>
          <cell r="H9465">
            <v>0</v>
          </cell>
          <cell r="I9465">
            <v>4.687</v>
          </cell>
          <cell r="J9465">
            <v>4.687</v>
          </cell>
        </row>
        <row r="9466">
          <cell r="C9466" t="str">
            <v>涟源市</v>
          </cell>
          <cell r="D9466">
            <v>431382</v>
          </cell>
          <cell r="E9466" t="str">
            <v>一类</v>
          </cell>
          <cell r="F9466" t="str">
            <v>CY25431382</v>
          </cell>
          <cell r="G9466" t="str">
            <v>青龙-井塘</v>
          </cell>
          <cell r="H9466">
            <v>0</v>
          </cell>
          <cell r="I9466">
            <v>1.858</v>
          </cell>
          <cell r="J9466">
            <v>1.858</v>
          </cell>
        </row>
        <row r="9467">
          <cell r="C9467" t="str">
            <v>涟源市</v>
          </cell>
          <cell r="D9467">
            <v>431382</v>
          </cell>
          <cell r="E9467" t="str">
            <v>一类</v>
          </cell>
          <cell r="F9467" t="str">
            <v>CZ69431382</v>
          </cell>
          <cell r="G9467" t="str">
            <v>王家坳-合家组</v>
          </cell>
          <cell r="H9467">
            <v>0</v>
          </cell>
          <cell r="I9467">
            <v>1.294</v>
          </cell>
          <cell r="J9467">
            <v>1.294</v>
          </cell>
        </row>
        <row r="9468">
          <cell r="C9468" t="str">
            <v>涟源市</v>
          </cell>
          <cell r="D9468">
            <v>431382</v>
          </cell>
          <cell r="E9468" t="str">
            <v>一类</v>
          </cell>
          <cell r="F9468" t="str">
            <v>X066431382</v>
          </cell>
          <cell r="G9468" t="str">
            <v>甘溪-七星街</v>
          </cell>
          <cell r="H9468">
            <v>0</v>
          </cell>
          <cell r="I9468">
            <v>12.675</v>
          </cell>
          <cell r="J9468">
            <v>4.435</v>
          </cell>
        </row>
        <row r="9469">
          <cell r="C9469" t="str">
            <v>涟源市</v>
          </cell>
          <cell r="D9469">
            <v>431382</v>
          </cell>
          <cell r="E9469" t="str">
            <v>一类</v>
          </cell>
          <cell r="F9469" t="str">
            <v>X137431322</v>
          </cell>
          <cell r="G9469" t="str">
            <v>枫树村-井坑村</v>
          </cell>
          <cell r="H9469">
            <v>13.898</v>
          </cell>
          <cell r="I9469">
            <v>18.637</v>
          </cell>
          <cell r="J9469">
            <v>1.969</v>
          </cell>
        </row>
        <row r="9470">
          <cell r="C9470" t="str">
            <v>涟源市</v>
          </cell>
          <cell r="D9470">
            <v>431382</v>
          </cell>
          <cell r="E9470" t="str">
            <v>一类</v>
          </cell>
          <cell r="F9470" t="str">
            <v>X189431382</v>
          </cell>
          <cell r="G9470" t="str">
            <v>沃草-唐家</v>
          </cell>
          <cell r="H9470">
            <v>0</v>
          </cell>
          <cell r="I9470">
            <v>11.907</v>
          </cell>
          <cell r="J9470">
            <v>0.658</v>
          </cell>
        </row>
        <row r="9471">
          <cell r="C9471" t="str">
            <v>涟源市</v>
          </cell>
          <cell r="D9471">
            <v>431382</v>
          </cell>
          <cell r="E9471" t="str">
            <v>一类</v>
          </cell>
          <cell r="F9471" t="str">
            <v>X196431382</v>
          </cell>
          <cell r="G9471" t="str">
            <v>马家境-龙塘</v>
          </cell>
          <cell r="H9471">
            <v>0</v>
          </cell>
          <cell r="I9471">
            <v>22.444</v>
          </cell>
          <cell r="J9471">
            <v>0.642</v>
          </cell>
        </row>
        <row r="9472">
          <cell r="C9472" t="str">
            <v>涟源市</v>
          </cell>
          <cell r="D9472">
            <v>431382</v>
          </cell>
          <cell r="E9472" t="str">
            <v>一类</v>
          </cell>
          <cell r="F9472" t="str">
            <v>X204431382</v>
          </cell>
          <cell r="G9472" t="str">
            <v>洞庭-童家</v>
          </cell>
          <cell r="H9472">
            <v>0</v>
          </cell>
          <cell r="I9472">
            <v>4.898</v>
          </cell>
          <cell r="J9472">
            <v>0.792</v>
          </cell>
        </row>
        <row r="9473">
          <cell r="C9473" t="str">
            <v>涟源市</v>
          </cell>
          <cell r="D9473">
            <v>431382</v>
          </cell>
          <cell r="E9473" t="str">
            <v>一类</v>
          </cell>
          <cell r="F9473" t="str">
            <v>X206431382</v>
          </cell>
          <cell r="G9473" t="str">
            <v>梨子-沙塘</v>
          </cell>
          <cell r="H9473">
            <v>0.446</v>
          </cell>
          <cell r="I9473">
            <v>19.016</v>
          </cell>
          <cell r="J9473">
            <v>3.698</v>
          </cell>
        </row>
        <row r="9474">
          <cell r="C9474" t="str">
            <v>涟源市</v>
          </cell>
          <cell r="D9474">
            <v>431382</v>
          </cell>
          <cell r="E9474" t="str">
            <v>一类</v>
          </cell>
          <cell r="F9474" t="str">
            <v>X227431382</v>
          </cell>
          <cell r="G9474" t="str">
            <v>龙凼-杨市</v>
          </cell>
          <cell r="H9474">
            <v>0</v>
          </cell>
          <cell r="I9474">
            <v>17.023</v>
          </cell>
          <cell r="J9474">
            <v>13.926</v>
          </cell>
        </row>
        <row r="9475">
          <cell r="C9475" t="str">
            <v>涟源市</v>
          </cell>
          <cell r="D9475">
            <v>431382</v>
          </cell>
          <cell r="E9475" t="str">
            <v>一类</v>
          </cell>
          <cell r="F9475" t="str">
            <v>X240431382</v>
          </cell>
          <cell r="G9475" t="str">
            <v>田心-师乐</v>
          </cell>
          <cell r="H9475">
            <v>0</v>
          </cell>
          <cell r="I9475">
            <v>6.296</v>
          </cell>
          <cell r="J9475">
            <v>5.188</v>
          </cell>
        </row>
        <row r="9476">
          <cell r="C9476" t="str">
            <v>涟源市</v>
          </cell>
          <cell r="D9476">
            <v>431382</v>
          </cell>
          <cell r="E9476" t="str">
            <v>一类</v>
          </cell>
          <cell r="F9476" t="str">
            <v>X242431382</v>
          </cell>
          <cell r="G9476" t="str">
            <v>树亭-良溪</v>
          </cell>
          <cell r="H9476">
            <v>0</v>
          </cell>
          <cell r="I9476">
            <v>6.482</v>
          </cell>
          <cell r="J9476">
            <v>0.373</v>
          </cell>
        </row>
        <row r="9477">
          <cell r="C9477" t="str">
            <v>涟源市</v>
          </cell>
          <cell r="D9477">
            <v>431382</v>
          </cell>
          <cell r="E9477" t="str">
            <v>一类</v>
          </cell>
          <cell r="F9477" t="str">
            <v>X582431382</v>
          </cell>
          <cell r="G9477" t="str">
            <v>杨市-大坳</v>
          </cell>
          <cell r="H9477">
            <v>0</v>
          </cell>
          <cell r="I9477">
            <v>6.144</v>
          </cell>
          <cell r="J9477">
            <v>0.837</v>
          </cell>
        </row>
        <row r="9478">
          <cell r="C9478" t="str">
            <v>涟源市</v>
          </cell>
          <cell r="D9478">
            <v>431382</v>
          </cell>
          <cell r="E9478" t="str">
            <v>一类</v>
          </cell>
          <cell r="F9478" t="str">
            <v>X591431382</v>
          </cell>
          <cell r="G9478" t="str">
            <v>猫山-岛石</v>
          </cell>
          <cell r="H9478">
            <v>0</v>
          </cell>
          <cell r="I9478">
            <v>13.711</v>
          </cell>
          <cell r="J9478">
            <v>1.438</v>
          </cell>
        </row>
        <row r="9479">
          <cell r="C9479" t="str">
            <v>涟源市</v>
          </cell>
          <cell r="D9479">
            <v>431382</v>
          </cell>
          <cell r="E9479" t="str">
            <v>一类</v>
          </cell>
          <cell r="F9479" t="str">
            <v>Y137431382</v>
          </cell>
          <cell r="G9479" t="str">
            <v>茅塘-石牌</v>
          </cell>
          <cell r="H9479">
            <v>0</v>
          </cell>
          <cell r="I9479">
            <v>4.885</v>
          </cell>
          <cell r="J9479">
            <v>4.676</v>
          </cell>
        </row>
        <row r="9480">
          <cell r="C9480" t="str">
            <v>涟源市</v>
          </cell>
          <cell r="D9480">
            <v>431382</v>
          </cell>
          <cell r="E9480" t="str">
            <v>一类</v>
          </cell>
          <cell r="F9480" t="str">
            <v>Y422431382</v>
          </cell>
          <cell r="G9480" t="str">
            <v>川门-石坝</v>
          </cell>
          <cell r="H9480">
            <v>2.47</v>
          </cell>
          <cell r="I9480">
            <v>3.201</v>
          </cell>
          <cell r="J9480">
            <v>0.197</v>
          </cell>
        </row>
        <row r="9481">
          <cell r="C9481" t="str">
            <v>涟源市</v>
          </cell>
          <cell r="D9481">
            <v>431382</v>
          </cell>
          <cell r="E9481" t="str">
            <v>一类</v>
          </cell>
          <cell r="F9481" t="str">
            <v>Y423431382</v>
          </cell>
          <cell r="G9481" t="str">
            <v>石坝-兴家</v>
          </cell>
          <cell r="H9481">
            <v>0</v>
          </cell>
          <cell r="I9481">
            <v>5.61</v>
          </cell>
          <cell r="J9481">
            <v>2.9</v>
          </cell>
        </row>
        <row r="9482">
          <cell r="C9482" t="str">
            <v>涟源市</v>
          </cell>
          <cell r="D9482">
            <v>431382</v>
          </cell>
          <cell r="E9482" t="str">
            <v>一类</v>
          </cell>
          <cell r="F9482" t="str">
            <v>Y428431382</v>
          </cell>
          <cell r="G9482" t="str">
            <v>石校-白马</v>
          </cell>
          <cell r="H9482">
            <v>0</v>
          </cell>
          <cell r="I9482">
            <v>7.629</v>
          </cell>
          <cell r="J9482">
            <v>1.529</v>
          </cell>
        </row>
        <row r="9483">
          <cell r="C9483" t="str">
            <v>涟源市</v>
          </cell>
          <cell r="D9483">
            <v>431382</v>
          </cell>
          <cell r="E9483" t="str">
            <v>一类</v>
          </cell>
          <cell r="F9483" t="str">
            <v>Y432431382</v>
          </cell>
          <cell r="G9483" t="str">
            <v>青烟-杨岭</v>
          </cell>
          <cell r="H9483">
            <v>0</v>
          </cell>
          <cell r="I9483">
            <v>8.713</v>
          </cell>
          <cell r="J9483">
            <v>4.99</v>
          </cell>
        </row>
        <row r="9484">
          <cell r="C9484" t="str">
            <v>涟源市</v>
          </cell>
          <cell r="D9484">
            <v>431382</v>
          </cell>
          <cell r="E9484" t="str">
            <v>一类</v>
          </cell>
          <cell r="F9484" t="str">
            <v>Y443431382</v>
          </cell>
          <cell r="G9484" t="str">
            <v>万寿桥－张家</v>
          </cell>
          <cell r="H9484">
            <v>0</v>
          </cell>
          <cell r="I9484">
            <v>4.439</v>
          </cell>
          <cell r="J9484">
            <v>0.996</v>
          </cell>
        </row>
        <row r="9485">
          <cell r="C9485" t="str">
            <v>涟源市</v>
          </cell>
          <cell r="D9485">
            <v>431382</v>
          </cell>
          <cell r="E9485" t="str">
            <v>一类</v>
          </cell>
          <cell r="F9485" t="str">
            <v>Y445431382</v>
          </cell>
          <cell r="G9485" t="str">
            <v>洞门口-坪上</v>
          </cell>
          <cell r="H9485">
            <v>0</v>
          </cell>
          <cell r="I9485">
            <v>2.217</v>
          </cell>
          <cell r="J9485">
            <v>0.098</v>
          </cell>
        </row>
        <row r="9486">
          <cell r="C9486" t="str">
            <v>涟源市</v>
          </cell>
          <cell r="D9486">
            <v>431382</v>
          </cell>
          <cell r="E9486" t="str">
            <v>一类</v>
          </cell>
          <cell r="F9486" t="str">
            <v>Y452431382</v>
          </cell>
          <cell r="G9486" t="str">
            <v>茹光-高颜</v>
          </cell>
          <cell r="H9486">
            <v>2.852</v>
          </cell>
          <cell r="I9486">
            <v>2.962</v>
          </cell>
          <cell r="J9486">
            <v>0.11</v>
          </cell>
        </row>
        <row r="9487">
          <cell r="C9487" t="str">
            <v>涟源市</v>
          </cell>
          <cell r="D9487">
            <v>431382</v>
          </cell>
          <cell r="E9487" t="str">
            <v>一类</v>
          </cell>
          <cell r="F9487" t="str">
            <v>YB33431382</v>
          </cell>
          <cell r="G9487" t="str">
            <v>民主-田心湾</v>
          </cell>
          <cell r="H9487">
            <v>2.712</v>
          </cell>
          <cell r="I9487">
            <v>5.542</v>
          </cell>
          <cell r="J9487">
            <v>2.83</v>
          </cell>
        </row>
        <row r="9488">
          <cell r="C9488" t="str">
            <v>涟源市</v>
          </cell>
          <cell r="D9488">
            <v>431382</v>
          </cell>
          <cell r="E9488" t="str">
            <v>一类</v>
          </cell>
          <cell r="F9488" t="str">
            <v>YB39431382</v>
          </cell>
          <cell r="G9488" t="str">
            <v>田心湾-观塘</v>
          </cell>
          <cell r="H9488">
            <v>0</v>
          </cell>
          <cell r="I9488">
            <v>3.252</v>
          </cell>
          <cell r="J9488">
            <v>1.128</v>
          </cell>
        </row>
        <row r="9489">
          <cell r="C9489" t="str">
            <v>涟源市</v>
          </cell>
          <cell r="D9489">
            <v>431382</v>
          </cell>
          <cell r="E9489" t="str">
            <v>一类</v>
          </cell>
          <cell r="F9489" t="str">
            <v>YB40431382</v>
          </cell>
          <cell r="G9489" t="str">
            <v>太平-大范</v>
          </cell>
          <cell r="H9489">
            <v>0</v>
          </cell>
          <cell r="I9489">
            <v>1.871</v>
          </cell>
          <cell r="J9489">
            <v>1.871</v>
          </cell>
        </row>
        <row r="9490">
          <cell r="C9490" t="str">
            <v>涟源市</v>
          </cell>
          <cell r="D9490">
            <v>431382</v>
          </cell>
          <cell r="E9490" t="str">
            <v>一类</v>
          </cell>
          <cell r="F9490" t="str">
            <v>YB41431382</v>
          </cell>
          <cell r="G9490" t="str">
            <v>花枝-杉木</v>
          </cell>
          <cell r="H9490">
            <v>0</v>
          </cell>
          <cell r="I9490">
            <v>4.157</v>
          </cell>
          <cell r="J9490">
            <v>3.203</v>
          </cell>
        </row>
        <row r="9491">
          <cell r="C9491" t="str">
            <v>涟源市</v>
          </cell>
          <cell r="D9491">
            <v>431382</v>
          </cell>
          <cell r="E9491" t="str">
            <v>一类</v>
          </cell>
          <cell r="F9491" t="str">
            <v>YB42431382</v>
          </cell>
          <cell r="G9491" t="str">
            <v>泥冬-丰余</v>
          </cell>
          <cell r="H9491">
            <v>0</v>
          </cell>
          <cell r="I9491">
            <v>5.375</v>
          </cell>
          <cell r="J9491">
            <v>5.375</v>
          </cell>
        </row>
        <row r="9492">
          <cell r="C9492" t="str">
            <v>涟源市</v>
          </cell>
          <cell r="D9492">
            <v>431382</v>
          </cell>
          <cell r="E9492" t="str">
            <v>一类</v>
          </cell>
          <cell r="F9492" t="str">
            <v>YB45431382</v>
          </cell>
          <cell r="G9492" t="str">
            <v>燕子-石窑</v>
          </cell>
          <cell r="H9492">
            <v>0</v>
          </cell>
          <cell r="I9492">
            <v>3.922</v>
          </cell>
          <cell r="J9492">
            <v>3.922</v>
          </cell>
        </row>
        <row r="9493">
          <cell r="C9493" t="str">
            <v>涟源市</v>
          </cell>
          <cell r="D9493">
            <v>431382</v>
          </cell>
          <cell r="E9493" t="str">
            <v>一类</v>
          </cell>
          <cell r="F9493" t="str">
            <v>YB47431382</v>
          </cell>
          <cell r="G9493" t="str">
            <v>井塘-石洞</v>
          </cell>
          <cell r="H9493">
            <v>0</v>
          </cell>
          <cell r="I9493">
            <v>6.389</v>
          </cell>
          <cell r="J9493">
            <v>4.976</v>
          </cell>
        </row>
        <row r="9494">
          <cell r="C9494" t="str">
            <v>涟源市</v>
          </cell>
          <cell r="D9494">
            <v>431382</v>
          </cell>
          <cell r="E9494" t="str">
            <v>一类</v>
          </cell>
          <cell r="F9494" t="str">
            <v>YB48431382</v>
          </cell>
          <cell r="G9494" t="str">
            <v>新光-桃枚</v>
          </cell>
          <cell r="H9494">
            <v>3.362</v>
          </cell>
          <cell r="I9494">
            <v>4.745</v>
          </cell>
          <cell r="J9494">
            <v>1.383</v>
          </cell>
        </row>
        <row r="9495">
          <cell r="C9495" t="str">
            <v>涟源市</v>
          </cell>
          <cell r="D9495">
            <v>431382</v>
          </cell>
          <cell r="E9495" t="str">
            <v>一类</v>
          </cell>
          <cell r="F9495" t="str">
            <v>YB52431382</v>
          </cell>
          <cell r="G9495" t="str">
            <v>大坪-河西</v>
          </cell>
          <cell r="H9495">
            <v>0</v>
          </cell>
          <cell r="I9495">
            <v>2.728</v>
          </cell>
          <cell r="J9495">
            <v>1.118</v>
          </cell>
        </row>
        <row r="9496">
          <cell r="C9496" t="str">
            <v>涟源市</v>
          </cell>
          <cell r="D9496">
            <v>431382</v>
          </cell>
          <cell r="E9496" t="str">
            <v>一类</v>
          </cell>
          <cell r="F9496" t="str">
            <v>YB54431382</v>
          </cell>
          <cell r="G9496" t="str">
            <v>日新-芦茅</v>
          </cell>
          <cell r="H9496">
            <v>2.336</v>
          </cell>
          <cell r="I9496">
            <v>5.873</v>
          </cell>
          <cell r="J9496">
            <v>3.242</v>
          </cell>
        </row>
        <row r="9497">
          <cell r="C9497" t="str">
            <v>涟源市</v>
          </cell>
          <cell r="D9497">
            <v>431382</v>
          </cell>
          <cell r="E9497" t="str">
            <v>一类</v>
          </cell>
          <cell r="F9497" t="str">
            <v>YB55431382</v>
          </cell>
          <cell r="G9497" t="str">
            <v>油草-民主</v>
          </cell>
          <cell r="H9497">
            <v>0</v>
          </cell>
          <cell r="I9497">
            <v>3.819</v>
          </cell>
          <cell r="J9497">
            <v>3.546</v>
          </cell>
        </row>
        <row r="9498">
          <cell r="C9498" t="str">
            <v>涟源市</v>
          </cell>
          <cell r="D9498">
            <v>431382</v>
          </cell>
          <cell r="E9498" t="str">
            <v>一类</v>
          </cell>
          <cell r="F9498" t="str">
            <v>YB68431382</v>
          </cell>
          <cell r="G9498" t="str">
            <v>步先-扬名</v>
          </cell>
          <cell r="H9498">
            <v>0</v>
          </cell>
          <cell r="I9498">
            <v>3.323</v>
          </cell>
          <cell r="J9498">
            <v>3.323</v>
          </cell>
        </row>
        <row r="9499">
          <cell r="C9499" t="str">
            <v>涟源市</v>
          </cell>
          <cell r="D9499">
            <v>431382</v>
          </cell>
          <cell r="E9499" t="str">
            <v>一类</v>
          </cell>
          <cell r="F9499" t="str">
            <v>YB75431382</v>
          </cell>
          <cell r="G9499" t="str">
            <v>枧头-石陶</v>
          </cell>
          <cell r="H9499">
            <v>0</v>
          </cell>
          <cell r="I9499">
            <v>9.438</v>
          </cell>
          <cell r="J9499">
            <v>9.438</v>
          </cell>
        </row>
        <row r="9500">
          <cell r="C9500" t="str">
            <v>涟源市</v>
          </cell>
          <cell r="D9500">
            <v>431382</v>
          </cell>
          <cell r="E9500" t="str">
            <v>一类</v>
          </cell>
          <cell r="F9500" t="str">
            <v>YB76431382</v>
          </cell>
          <cell r="G9500" t="str">
            <v>长坳-跑马</v>
          </cell>
          <cell r="H9500">
            <v>0</v>
          </cell>
          <cell r="I9500">
            <v>1.872</v>
          </cell>
          <cell r="J9500">
            <v>0.283</v>
          </cell>
        </row>
        <row r="9501">
          <cell r="C9501" t="str">
            <v>涟源市</v>
          </cell>
          <cell r="D9501">
            <v>431382</v>
          </cell>
          <cell r="E9501" t="str">
            <v>一类</v>
          </cell>
          <cell r="F9501" t="str">
            <v>YB79431382</v>
          </cell>
          <cell r="G9501" t="str">
            <v>杨桥-东山</v>
          </cell>
          <cell r="H9501">
            <v>0</v>
          </cell>
          <cell r="I9501">
            <v>6.534</v>
          </cell>
          <cell r="J9501">
            <v>6.534</v>
          </cell>
        </row>
        <row r="9502">
          <cell r="C9502" t="str">
            <v>涟源市</v>
          </cell>
          <cell r="D9502">
            <v>431382</v>
          </cell>
          <cell r="E9502" t="str">
            <v>一类</v>
          </cell>
          <cell r="F9502" t="str">
            <v>YB80431382</v>
          </cell>
          <cell r="G9502" t="str">
            <v>跃进-白潭</v>
          </cell>
          <cell r="H9502">
            <v>0</v>
          </cell>
          <cell r="I9502">
            <v>3.613</v>
          </cell>
          <cell r="J9502">
            <v>1.858</v>
          </cell>
        </row>
        <row r="9503">
          <cell r="C9503" t="str">
            <v>涟源市</v>
          </cell>
          <cell r="D9503">
            <v>431382</v>
          </cell>
          <cell r="E9503" t="str">
            <v>一类</v>
          </cell>
          <cell r="F9503" t="str">
            <v>YB82431382</v>
          </cell>
          <cell r="G9503" t="str">
            <v>官庄-白马山</v>
          </cell>
          <cell r="H9503">
            <v>0</v>
          </cell>
          <cell r="I9503">
            <v>6.965</v>
          </cell>
          <cell r="J9503">
            <v>6.965</v>
          </cell>
        </row>
        <row r="9504">
          <cell r="C9504" t="str">
            <v>涟源市</v>
          </cell>
          <cell r="D9504">
            <v>431382</v>
          </cell>
          <cell r="E9504" t="str">
            <v>一类</v>
          </cell>
          <cell r="F9504" t="str">
            <v>YB84431382</v>
          </cell>
          <cell r="G9504" t="str">
            <v>利新-光阳</v>
          </cell>
          <cell r="H9504">
            <v>0</v>
          </cell>
          <cell r="I9504">
            <v>7.382</v>
          </cell>
          <cell r="J9504">
            <v>7.382</v>
          </cell>
        </row>
        <row r="9505">
          <cell r="C9505" t="str">
            <v>涟源市</v>
          </cell>
          <cell r="D9505">
            <v>431382</v>
          </cell>
          <cell r="E9505" t="str">
            <v>一类</v>
          </cell>
          <cell r="F9505" t="str">
            <v>YB85431382</v>
          </cell>
          <cell r="G9505" t="str">
            <v>板桥-大方</v>
          </cell>
          <cell r="H9505">
            <v>2.658</v>
          </cell>
          <cell r="I9505">
            <v>5.447</v>
          </cell>
          <cell r="J9505">
            <v>2.789</v>
          </cell>
        </row>
        <row r="9506">
          <cell r="C9506" t="str">
            <v>涟源市</v>
          </cell>
          <cell r="D9506">
            <v>431382</v>
          </cell>
          <cell r="E9506" t="str">
            <v>一类</v>
          </cell>
          <cell r="F9506" t="str">
            <v>YB86431382</v>
          </cell>
          <cell r="G9506" t="str">
            <v>新丰-集坪</v>
          </cell>
          <cell r="H9506">
            <v>0</v>
          </cell>
          <cell r="I9506">
            <v>4.318</v>
          </cell>
          <cell r="J9506">
            <v>3.395</v>
          </cell>
        </row>
        <row r="9507">
          <cell r="C9507" t="str">
            <v>涟源市</v>
          </cell>
          <cell r="D9507">
            <v>431382</v>
          </cell>
          <cell r="E9507" t="str">
            <v>一类</v>
          </cell>
          <cell r="F9507" t="str">
            <v>YB87431382</v>
          </cell>
          <cell r="G9507" t="str">
            <v>桥头-烟溪</v>
          </cell>
          <cell r="H9507">
            <v>2.021</v>
          </cell>
          <cell r="I9507">
            <v>5.114</v>
          </cell>
          <cell r="J9507">
            <v>3.093</v>
          </cell>
        </row>
        <row r="9508">
          <cell r="C9508" t="str">
            <v>涟源市</v>
          </cell>
          <cell r="D9508">
            <v>431382</v>
          </cell>
          <cell r="E9508" t="str">
            <v>一类</v>
          </cell>
          <cell r="F9508" t="str">
            <v>YB90431382</v>
          </cell>
          <cell r="G9508" t="str">
            <v>留坦-撑田</v>
          </cell>
          <cell r="H9508">
            <v>0</v>
          </cell>
          <cell r="I9508">
            <v>2.765</v>
          </cell>
          <cell r="J9508">
            <v>2.765</v>
          </cell>
        </row>
        <row r="9509">
          <cell r="C9509" t="str">
            <v>涟源市</v>
          </cell>
          <cell r="D9509">
            <v>431382</v>
          </cell>
          <cell r="E9509" t="str">
            <v>一类</v>
          </cell>
          <cell r="F9509" t="str">
            <v>YB98431382</v>
          </cell>
          <cell r="G9509" t="str">
            <v>香兰-石陶</v>
          </cell>
          <cell r="H9509">
            <v>2.734</v>
          </cell>
          <cell r="I9509">
            <v>5.03</v>
          </cell>
          <cell r="J9509">
            <v>2.296</v>
          </cell>
        </row>
        <row r="9510">
          <cell r="C9510" t="str">
            <v>涟源市</v>
          </cell>
          <cell r="D9510">
            <v>431382</v>
          </cell>
          <cell r="E9510" t="str">
            <v>一类</v>
          </cell>
          <cell r="F9510" t="str">
            <v>YB99431382</v>
          </cell>
          <cell r="G9510" t="str">
            <v>楠竹-路馆</v>
          </cell>
          <cell r="H9510">
            <v>0</v>
          </cell>
          <cell r="I9510">
            <v>3.497</v>
          </cell>
          <cell r="J9510">
            <v>3.497</v>
          </cell>
        </row>
        <row r="9511">
          <cell r="C9511" t="str">
            <v>涟源市</v>
          </cell>
          <cell r="D9511">
            <v>431382</v>
          </cell>
          <cell r="E9511" t="str">
            <v>一类</v>
          </cell>
          <cell r="F9511" t="str">
            <v>YC03431382</v>
          </cell>
          <cell r="G9511" t="str">
            <v>古楼-蓉峰</v>
          </cell>
          <cell r="H9511">
            <v>0</v>
          </cell>
          <cell r="I9511">
            <v>5.74</v>
          </cell>
          <cell r="J9511">
            <v>5.74</v>
          </cell>
        </row>
        <row r="9512">
          <cell r="C9512" t="str">
            <v>涟源市</v>
          </cell>
          <cell r="D9512">
            <v>431382</v>
          </cell>
          <cell r="E9512" t="str">
            <v>一类</v>
          </cell>
          <cell r="F9512" t="str">
            <v>YC05431382</v>
          </cell>
          <cell r="G9512" t="str">
            <v>蒎田-王江</v>
          </cell>
          <cell r="H9512">
            <v>0</v>
          </cell>
          <cell r="I9512">
            <v>5.115</v>
          </cell>
          <cell r="J9512">
            <v>5.115</v>
          </cell>
        </row>
        <row r="9513">
          <cell r="C9513" t="str">
            <v>涟源市</v>
          </cell>
          <cell r="D9513">
            <v>431382</v>
          </cell>
          <cell r="E9513" t="str">
            <v>一类</v>
          </cell>
          <cell r="F9513" t="str">
            <v>YC08431382</v>
          </cell>
          <cell r="G9513" t="str">
            <v>迪康-桥头</v>
          </cell>
          <cell r="H9513">
            <v>0</v>
          </cell>
          <cell r="I9513">
            <v>2.225</v>
          </cell>
          <cell r="J9513">
            <v>2.225</v>
          </cell>
        </row>
        <row r="9514">
          <cell r="C9514" t="str">
            <v>涟源市</v>
          </cell>
          <cell r="D9514">
            <v>431382</v>
          </cell>
          <cell r="E9514" t="str">
            <v>一类</v>
          </cell>
          <cell r="F9514" t="str">
            <v>YC15431382</v>
          </cell>
          <cell r="G9514" t="str">
            <v>龙溪-梳装</v>
          </cell>
          <cell r="H9514">
            <v>0</v>
          </cell>
          <cell r="I9514">
            <v>3.55</v>
          </cell>
          <cell r="J9514">
            <v>3.55</v>
          </cell>
        </row>
        <row r="9515">
          <cell r="C9515" t="str">
            <v>涟源市</v>
          </cell>
          <cell r="D9515">
            <v>431382</v>
          </cell>
          <cell r="E9515" t="str">
            <v>一类</v>
          </cell>
          <cell r="F9515" t="str">
            <v>YC25431382</v>
          </cell>
          <cell r="G9515" t="str">
            <v>楠木-白杨</v>
          </cell>
          <cell r="H9515">
            <v>0</v>
          </cell>
          <cell r="I9515">
            <v>3.803</v>
          </cell>
          <cell r="J9515">
            <v>3.803</v>
          </cell>
        </row>
        <row r="9516">
          <cell r="C9516" t="str">
            <v>涟源市</v>
          </cell>
          <cell r="D9516">
            <v>431382</v>
          </cell>
          <cell r="E9516" t="str">
            <v>一类</v>
          </cell>
          <cell r="F9516" t="str">
            <v>YC28431382</v>
          </cell>
          <cell r="G9516" t="str">
            <v>梅家-马头</v>
          </cell>
          <cell r="H9516">
            <v>0</v>
          </cell>
          <cell r="I9516">
            <v>5.45</v>
          </cell>
          <cell r="J9516">
            <v>5.45</v>
          </cell>
        </row>
        <row r="9517">
          <cell r="C9517" t="str">
            <v>涟源市</v>
          </cell>
          <cell r="D9517">
            <v>431382</v>
          </cell>
          <cell r="E9517" t="str">
            <v>一类</v>
          </cell>
          <cell r="F9517" t="str">
            <v>YC31431382</v>
          </cell>
          <cell r="G9517" t="str">
            <v>红光-双石</v>
          </cell>
          <cell r="H9517">
            <v>0</v>
          </cell>
          <cell r="I9517">
            <v>3.979</v>
          </cell>
          <cell r="J9517">
            <v>3.979</v>
          </cell>
        </row>
        <row r="9518">
          <cell r="C9518" t="str">
            <v>涟源市</v>
          </cell>
          <cell r="D9518">
            <v>431382</v>
          </cell>
          <cell r="E9518" t="str">
            <v>一类</v>
          </cell>
          <cell r="F9518" t="str">
            <v>YC33431382</v>
          </cell>
          <cell r="G9518" t="str">
            <v>瓦丘-扶珂</v>
          </cell>
          <cell r="H9518">
            <v>0</v>
          </cell>
          <cell r="I9518">
            <v>0.315</v>
          </cell>
          <cell r="J9518">
            <v>0.315</v>
          </cell>
        </row>
        <row r="9519">
          <cell r="C9519" t="str">
            <v>涟源市</v>
          </cell>
          <cell r="D9519">
            <v>431382</v>
          </cell>
          <cell r="E9519" t="str">
            <v>一类</v>
          </cell>
          <cell r="F9519" t="str">
            <v>YC45431382</v>
          </cell>
          <cell r="G9519" t="str">
            <v>金家-略里</v>
          </cell>
          <cell r="H9519">
            <v>0</v>
          </cell>
          <cell r="I9519">
            <v>7.82</v>
          </cell>
          <cell r="J9519">
            <v>7.283</v>
          </cell>
        </row>
        <row r="9520">
          <cell r="C9520" t="str">
            <v>涟源市</v>
          </cell>
          <cell r="D9520">
            <v>431382</v>
          </cell>
          <cell r="E9520" t="str">
            <v>一类</v>
          </cell>
          <cell r="F9520" t="str">
            <v>YC50431382</v>
          </cell>
          <cell r="G9520" t="str">
            <v>矮边-涟河</v>
          </cell>
          <cell r="H9520">
            <v>0</v>
          </cell>
          <cell r="I9520">
            <v>7.625</v>
          </cell>
          <cell r="J9520">
            <v>3.148</v>
          </cell>
        </row>
        <row r="9521">
          <cell r="C9521" t="str">
            <v>涟源市</v>
          </cell>
          <cell r="D9521">
            <v>431382</v>
          </cell>
          <cell r="E9521" t="str">
            <v>一类</v>
          </cell>
          <cell r="F9521" t="str">
            <v>YC52431382</v>
          </cell>
          <cell r="G9521" t="str">
            <v>枫林-大秀</v>
          </cell>
          <cell r="H9521">
            <v>0</v>
          </cell>
          <cell r="I9521">
            <v>6.132</v>
          </cell>
          <cell r="J9521">
            <v>5.521</v>
          </cell>
        </row>
        <row r="9522">
          <cell r="C9522" t="str">
            <v>涟源市</v>
          </cell>
          <cell r="D9522">
            <v>431382</v>
          </cell>
          <cell r="E9522" t="str">
            <v>一类</v>
          </cell>
          <cell r="F9522" t="str">
            <v>YC54431382</v>
          </cell>
          <cell r="G9522" t="str">
            <v>托里-自耕</v>
          </cell>
          <cell r="H9522">
            <v>0</v>
          </cell>
          <cell r="I9522">
            <v>4.74</v>
          </cell>
          <cell r="J9522">
            <v>4.74</v>
          </cell>
        </row>
        <row r="9523">
          <cell r="C9523" t="str">
            <v>涟源市</v>
          </cell>
          <cell r="D9523">
            <v>431382</v>
          </cell>
          <cell r="E9523" t="str">
            <v>一类</v>
          </cell>
          <cell r="F9523" t="str">
            <v>YC55431382</v>
          </cell>
          <cell r="G9523" t="str">
            <v>甘泉-塘溪</v>
          </cell>
          <cell r="H9523">
            <v>0</v>
          </cell>
          <cell r="I9523">
            <v>1.24</v>
          </cell>
          <cell r="J9523">
            <v>1.24</v>
          </cell>
        </row>
        <row r="9524">
          <cell r="C9524" t="str">
            <v>涟源市</v>
          </cell>
          <cell r="D9524">
            <v>431382</v>
          </cell>
          <cell r="E9524" t="str">
            <v>一类</v>
          </cell>
          <cell r="F9524" t="str">
            <v>YC56431382</v>
          </cell>
          <cell r="G9524" t="str">
            <v>塘溪-杉元</v>
          </cell>
          <cell r="H9524">
            <v>0</v>
          </cell>
          <cell r="I9524">
            <v>6.037</v>
          </cell>
          <cell r="J9524">
            <v>6.037</v>
          </cell>
        </row>
        <row r="9525">
          <cell r="C9525" t="str">
            <v>涟源市</v>
          </cell>
          <cell r="D9525">
            <v>431382</v>
          </cell>
          <cell r="E9525" t="str">
            <v>一类</v>
          </cell>
          <cell r="F9525" t="str">
            <v>YC60431382</v>
          </cell>
          <cell r="G9525" t="str">
            <v>铜盆-柳坪</v>
          </cell>
          <cell r="H9525">
            <v>5.082</v>
          </cell>
          <cell r="I9525">
            <v>11.462</v>
          </cell>
          <cell r="J9525">
            <v>6.38</v>
          </cell>
        </row>
        <row r="9526">
          <cell r="C9526" t="str">
            <v>涟源市</v>
          </cell>
          <cell r="D9526">
            <v>431382</v>
          </cell>
          <cell r="E9526" t="str">
            <v>一类</v>
          </cell>
          <cell r="F9526" t="str">
            <v>YC62431382</v>
          </cell>
          <cell r="G9526" t="str">
            <v>金竹-落马江</v>
          </cell>
          <cell r="H9526">
            <v>0</v>
          </cell>
          <cell r="I9526">
            <v>6.193</v>
          </cell>
          <cell r="J9526">
            <v>1.424</v>
          </cell>
        </row>
        <row r="9527">
          <cell r="C9527" t="str">
            <v>涟源市</v>
          </cell>
          <cell r="D9527">
            <v>431382</v>
          </cell>
          <cell r="E9527" t="str">
            <v>一类</v>
          </cell>
          <cell r="F9527" t="str">
            <v>YC66431382</v>
          </cell>
          <cell r="G9527" t="str">
            <v>建设-杉元</v>
          </cell>
          <cell r="H9527">
            <v>0</v>
          </cell>
          <cell r="I9527">
            <v>6.055</v>
          </cell>
          <cell r="J9527">
            <v>6.054</v>
          </cell>
        </row>
        <row r="9528">
          <cell r="C9528" t="str">
            <v>涟源市</v>
          </cell>
          <cell r="D9528">
            <v>431382</v>
          </cell>
          <cell r="E9528" t="str">
            <v>一类</v>
          </cell>
          <cell r="F9528" t="str">
            <v>YC67431382</v>
          </cell>
          <cell r="G9528" t="str">
            <v>铜盆-桃子</v>
          </cell>
          <cell r="H9528">
            <v>0</v>
          </cell>
          <cell r="I9528">
            <v>5.28</v>
          </cell>
          <cell r="J9528">
            <v>2.431</v>
          </cell>
        </row>
        <row r="9529">
          <cell r="C9529" t="str">
            <v>涟源市</v>
          </cell>
          <cell r="D9529">
            <v>431382</v>
          </cell>
          <cell r="E9529" t="str">
            <v>一类</v>
          </cell>
          <cell r="F9529" t="str">
            <v>YC68431382</v>
          </cell>
          <cell r="G9529" t="str">
            <v>大屋-和平</v>
          </cell>
          <cell r="H9529">
            <v>0</v>
          </cell>
          <cell r="I9529">
            <v>3.372</v>
          </cell>
          <cell r="J9529">
            <v>1.441</v>
          </cell>
        </row>
        <row r="9530">
          <cell r="C9530" t="str">
            <v>涟源市</v>
          </cell>
          <cell r="D9530">
            <v>431382</v>
          </cell>
          <cell r="E9530" t="str">
            <v>一类</v>
          </cell>
          <cell r="F9530" t="str">
            <v>YC69431382</v>
          </cell>
          <cell r="G9530" t="str">
            <v>仙洞-大木</v>
          </cell>
          <cell r="H9530">
            <v>1.603</v>
          </cell>
          <cell r="I9530">
            <v>2.123</v>
          </cell>
          <cell r="J9530">
            <v>0.52</v>
          </cell>
        </row>
        <row r="9531">
          <cell r="C9531" t="str">
            <v>涟源市</v>
          </cell>
          <cell r="D9531">
            <v>431382</v>
          </cell>
          <cell r="E9531" t="str">
            <v>一类</v>
          </cell>
          <cell r="F9531" t="str">
            <v>YC70431382</v>
          </cell>
          <cell r="G9531" t="str">
            <v>栗溪-栗溪</v>
          </cell>
          <cell r="H9531">
            <v>0</v>
          </cell>
          <cell r="I9531">
            <v>4.611</v>
          </cell>
          <cell r="J9531">
            <v>4.611</v>
          </cell>
        </row>
        <row r="9532">
          <cell r="C9532" t="str">
            <v>涟源市</v>
          </cell>
          <cell r="D9532">
            <v>431382</v>
          </cell>
          <cell r="E9532" t="str">
            <v>一类</v>
          </cell>
          <cell r="F9532" t="str">
            <v>YC73431382</v>
          </cell>
          <cell r="G9532" t="str">
            <v>土珠-高颜</v>
          </cell>
          <cell r="H9532">
            <v>0</v>
          </cell>
          <cell r="I9532">
            <v>4.913</v>
          </cell>
          <cell r="J9532">
            <v>4.913</v>
          </cell>
        </row>
        <row r="9533">
          <cell r="C9533" t="str">
            <v>涟源市</v>
          </cell>
          <cell r="D9533">
            <v>431382</v>
          </cell>
          <cell r="E9533" t="str">
            <v>一类</v>
          </cell>
          <cell r="F9533" t="str">
            <v>YC75431382</v>
          </cell>
          <cell r="G9533" t="str">
            <v>徐家-石联</v>
          </cell>
          <cell r="H9533">
            <v>0</v>
          </cell>
          <cell r="I9533">
            <v>1.607</v>
          </cell>
          <cell r="J9533">
            <v>0.304</v>
          </cell>
        </row>
        <row r="9534">
          <cell r="C9534" t="str">
            <v>涟源市</v>
          </cell>
          <cell r="D9534">
            <v>431382</v>
          </cell>
          <cell r="E9534" t="str">
            <v>一类</v>
          </cell>
          <cell r="F9534" t="str">
            <v>YC76431382</v>
          </cell>
          <cell r="G9534" t="str">
            <v>香炉山-文溪</v>
          </cell>
          <cell r="H9534">
            <v>0</v>
          </cell>
          <cell r="I9534">
            <v>6.64</v>
          </cell>
          <cell r="J9534">
            <v>4.25</v>
          </cell>
        </row>
        <row r="9535">
          <cell r="C9535" t="str">
            <v>涟源市</v>
          </cell>
          <cell r="D9535">
            <v>431382</v>
          </cell>
          <cell r="E9535" t="str">
            <v>一类</v>
          </cell>
          <cell r="F9535" t="str">
            <v>YC78431382</v>
          </cell>
          <cell r="G9535" t="str">
            <v>伏口-茂园</v>
          </cell>
          <cell r="H9535">
            <v>0</v>
          </cell>
          <cell r="I9535">
            <v>7.126</v>
          </cell>
          <cell r="J9535">
            <v>3.43</v>
          </cell>
        </row>
        <row r="9536">
          <cell r="C9536" t="str">
            <v>涟源市</v>
          </cell>
          <cell r="D9536">
            <v>431382</v>
          </cell>
          <cell r="E9536" t="str">
            <v>一类</v>
          </cell>
          <cell r="F9536" t="str">
            <v>YC86431382</v>
          </cell>
          <cell r="G9536" t="str">
            <v>托林-深坑</v>
          </cell>
          <cell r="H9536">
            <v>0</v>
          </cell>
          <cell r="I9536">
            <v>5.807</v>
          </cell>
          <cell r="J9536">
            <v>5.807</v>
          </cell>
        </row>
        <row r="9537">
          <cell r="C9537" t="str">
            <v>涟源市</v>
          </cell>
          <cell r="D9537">
            <v>431382</v>
          </cell>
          <cell r="E9537" t="str">
            <v>一类</v>
          </cell>
          <cell r="F9537" t="str">
            <v>YC89431382</v>
          </cell>
          <cell r="G9537" t="str">
            <v>兴家-禾管</v>
          </cell>
          <cell r="H9537">
            <v>0</v>
          </cell>
          <cell r="I9537">
            <v>2.946</v>
          </cell>
          <cell r="J9537">
            <v>1.16</v>
          </cell>
        </row>
        <row r="9538">
          <cell r="C9538" t="str">
            <v>涟源市</v>
          </cell>
          <cell r="D9538">
            <v>431382</v>
          </cell>
          <cell r="E9538" t="str">
            <v>一类</v>
          </cell>
          <cell r="F9538" t="str">
            <v>YC94431382</v>
          </cell>
          <cell r="G9538" t="str">
            <v>董家-双河</v>
          </cell>
          <cell r="H9538">
            <v>0</v>
          </cell>
          <cell r="I9538">
            <v>6.214</v>
          </cell>
          <cell r="J9538">
            <v>1.475</v>
          </cell>
        </row>
        <row r="9539">
          <cell r="C9539" t="str">
            <v>涟源市</v>
          </cell>
          <cell r="D9539">
            <v>431382</v>
          </cell>
          <cell r="E9539" t="str">
            <v>一类</v>
          </cell>
          <cell r="F9539" t="str">
            <v>YC95431382</v>
          </cell>
          <cell r="G9539" t="str">
            <v>白石溪-瓦丘</v>
          </cell>
          <cell r="H9539">
            <v>3.607</v>
          </cell>
          <cell r="I9539">
            <v>6.688</v>
          </cell>
          <cell r="J9539">
            <v>3.081</v>
          </cell>
        </row>
        <row r="9540">
          <cell r="J9540">
            <v>1202.343</v>
          </cell>
        </row>
        <row r="9541">
          <cell r="C9541" t="str">
            <v>吉首市小计</v>
          </cell>
        </row>
        <row r="9541">
          <cell r="J9541">
            <v>137.393</v>
          </cell>
        </row>
        <row r="9542">
          <cell r="C9542" t="str">
            <v>吉首市</v>
          </cell>
          <cell r="D9542">
            <v>433101</v>
          </cell>
          <cell r="E9542" t="str">
            <v>一类</v>
          </cell>
          <cell r="F9542" t="str">
            <v>C001433101</v>
          </cell>
          <cell r="G9542" t="str">
            <v>大兴-高寨</v>
          </cell>
          <cell r="H9542">
            <v>0</v>
          </cell>
          <cell r="I9542">
            <v>3.568</v>
          </cell>
          <cell r="J9542">
            <v>2.629</v>
          </cell>
        </row>
        <row r="9543">
          <cell r="C9543" t="str">
            <v>吉首市</v>
          </cell>
          <cell r="D9543">
            <v>433101</v>
          </cell>
          <cell r="E9543" t="str">
            <v>一类</v>
          </cell>
          <cell r="F9543" t="str">
            <v>C003433101</v>
          </cell>
          <cell r="G9543" t="str">
            <v>画眉溪-白云</v>
          </cell>
          <cell r="H9543">
            <v>0</v>
          </cell>
          <cell r="I9543">
            <v>6.022</v>
          </cell>
          <cell r="J9543">
            <v>6.012</v>
          </cell>
        </row>
        <row r="9544">
          <cell r="C9544" t="str">
            <v>吉首市</v>
          </cell>
          <cell r="D9544">
            <v>433101</v>
          </cell>
          <cell r="E9544" t="str">
            <v>一类</v>
          </cell>
          <cell r="F9544" t="str">
            <v>C005433101</v>
          </cell>
          <cell r="G9544" t="str">
            <v>龙过岗-鲫鱼</v>
          </cell>
          <cell r="H9544">
            <v>0</v>
          </cell>
          <cell r="I9544">
            <v>4.057</v>
          </cell>
          <cell r="J9544">
            <v>4.048</v>
          </cell>
        </row>
        <row r="9545">
          <cell r="C9545" t="str">
            <v>吉首市</v>
          </cell>
          <cell r="D9545">
            <v>433101</v>
          </cell>
          <cell r="E9545" t="str">
            <v>一类</v>
          </cell>
          <cell r="F9545" t="str">
            <v>C007433101</v>
          </cell>
          <cell r="G9545" t="str">
            <v>小老树－青干</v>
          </cell>
          <cell r="H9545">
            <v>0</v>
          </cell>
          <cell r="I9545">
            <v>7.623</v>
          </cell>
          <cell r="J9545">
            <v>7.607</v>
          </cell>
        </row>
        <row r="9546">
          <cell r="C9546" t="str">
            <v>吉首市</v>
          </cell>
          <cell r="D9546">
            <v>433101</v>
          </cell>
          <cell r="E9546" t="str">
            <v>一类</v>
          </cell>
          <cell r="F9546" t="str">
            <v>C015433101</v>
          </cell>
          <cell r="G9546" t="str">
            <v>矾古线</v>
          </cell>
          <cell r="H9546">
            <v>0</v>
          </cell>
          <cell r="I9546">
            <v>3.451</v>
          </cell>
          <cell r="J9546">
            <v>3.447</v>
          </cell>
        </row>
        <row r="9547">
          <cell r="C9547" t="str">
            <v>吉首市</v>
          </cell>
          <cell r="D9547">
            <v>433101</v>
          </cell>
          <cell r="E9547" t="str">
            <v>一类</v>
          </cell>
          <cell r="F9547" t="str">
            <v>C016433101</v>
          </cell>
          <cell r="G9547" t="str">
            <v>三岔坪-城江</v>
          </cell>
          <cell r="H9547">
            <v>0</v>
          </cell>
          <cell r="I9547">
            <v>4.255</v>
          </cell>
          <cell r="J9547">
            <v>4.25</v>
          </cell>
        </row>
        <row r="9548">
          <cell r="C9548" t="str">
            <v>吉首市</v>
          </cell>
          <cell r="D9548">
            <v>433101</v>
          </cell>
          <cell r="E9548" t="str">
            <v>一类</v>
          </cell>
          <cell r="F9548" t="str">
            <v>C017433101</v>
          </cell>
          <cell r="G9548" t="str">
            <v>强虎-十八湾</v>
          </cell>
          <cell r="H9548">
            <v>0</v>
          </cell>
          <cell r="I9548">
            <v>5.441</v>
          </cell>
          <cell r="J9548">
            <v>2.298</v>
          </cell>
        </row>
        <row r="9549">
          <cell r="C9549" t="str">
            <v>吉首市</v>
          </cell>
          <cell r="D9549">
            <v>433101</v>
          </cell>
          <cell r="E9549" t="str">
            <v>一类</v>
          </cell>
          <cell r="F9549" t="str">
            <v>C020433101</v>
          </cell>
          <cell r="G9549" t="str">
            <v>凉水井-勤丰</v>
          </cell>
          <cell r="H9549">
            <v>0</v>
          </cell>
          <cell r="I9549">
            <v>2.917</v>
          </cell>
          <cell r="J9549">
            <v>2.91</v>
          </cell>
        </row>
        <row r="9550">
          <cell r="C9550" t="str">
            <v>吉首市</v>
          </cell>
          <cell r="D9550">
            <v>433101</v>
          </cell>
          <cell r="E9550" t="str">
            <v>一类</v>
          </cell>
          <cell r="F9550" t="str">
            <v>C022433101</v>
          </cell>
          <cell r="G9550" t="str">
            <v>五角田-栗溪线</v>
          </cell>
          <cell r="H9550">
            <v>0</v>
          </cell>
          <cell r="I9550">
            <v>3.522</v>
          </cell>
          <cell r="J9550">
            <v>3.515</v>
          </cell>
        </row>
        <row r="9551">
          <cell r="C9551" t="str">
            <v>吉首市</v>
          </cell>
          <cell r="D9551">
            <v>433101</v>
          </cell>
          <cell r="E9551" t="str">
            <v>一类</v>
          </cell>
          <cell r="F9551" t="str">
            <v>C023433101</v>
          </cell>
          <cell r="G9551" t="str">
            <v>夯斗冲-几比</v>
          </cell>
          <cell r="H9551">
            <v>0</v>
          </cell>
          <cell r="I9551">
            <v>4.094</v>
          </cell>
          <cell r="J9551">
            <v>4.083</v>
          </cell>
        </row>
        <row r="9552">
          <cell r="C9552" t="str">
            <v>吉首市</v>
          </cell>
          <cell r="D9552">
            <v>433101</v>
          </cell>
          <cell r="E9552" t="str">
            <v>一类</v>
          </cell>
          <cell r="F9552" t="str">
            <v>C028433101</v>
          </cell>
          <cell r="G9552" t="str">
            <v>小溪桥-七一厂</v>
          </cell>
          <cell r="H9552">
            <v>0</v>
          </cell>
          <cell r="I9552">
            <v>2.747</v>
          </cell>
          <cell r="J9552">
            <v>1.912</v>
          </cell>
        </row>
        <row r="9553">
          <cell r="C9553" t="str">
            <v>吉首市</v>
          </cell>
          <cell r="D9553">
            <v>433101</v>
          </cell>
          <cell r="E9553" t="str">
            <v>一类</v>
          </cell>
          <cell r="F9553" t="str">
            <v>C034433101</v>
          </cell>
          <cell r="G9553" t="str">
            <v>塘坝-科木寨</v>
          </cell>
          <cell r="H9553">
            <v>0</v>
          </cell>
          <cell r="I9553">
            <v>2.48</v>
          </cell>
          <cell r="J9553">
            <v>2.48</v>
          </cell>
        </row>
        <row r="9554">
          <cell r="C9554" t="str">
            <v>吉首市</v>
          </cell>
          <cell r="D9554">
            <v>433101</v>
          </cell>
          <cell r="E9554" t="str">
            <v>一类</v>
          </cell>
          <cell r="F9554" t="str">
            <v>C035433101</v>
          </cell>
          <cell r="G9554" t="str">
            <v>冲虎-大幸</v>
          </cell>
          <cell r="H9554">
            <v>0</v>
          </cell>
          <cell r="I9554">
            <v>3.085</v>
          </cell>
          <cell r="J9554">
            <v>3.083</v>
          </cell>
        </row>
        <row r="9555">
          <cell r="C9555" t="str">
            <v>吉首市</v>
          </cell>
          <cell r="D9555">
            <v>433101</v>
          </cell>
          <cell r="E9555" t="str">
            <v>一类</v>
          </cell>
          <cell r="F9555" t="str">
            <v>C037433101</v>
          </cell>
          <cell r="G9555" t="str">
            <v>老寨-岩排</v>
          </cell>
          <cell r="H9555">
            <v>0</v>
          </cell>
          <cell r="I9555">
            <v>5.557</v>
          </cell>
          <cell r="J9555">
            <v>5.557</v>
          </cell>
        </row>
        <row r="9556">
          <cell r="C9556" t="str">
            <v>吉首市</v>
          </cell>
          <cell r="D9556">
            <v>433101</v>
          </cell>
          <cell r="E9556" t="str">
            <v>一类</v>
          </cell>
          <cell r="F9556" t="str">
            <v>C068433101</v>
          </cell>
          <cell r="G9556" t="str">
            <v>下寨-聋子岩</v>
          </cell>
          <cell r="H9556">
            <v>0</v>
          </cell>
          <cell r="I9556">
            <v>2.455</v>
          </cell>
          <cell r="J9556">
            <v>2.449</v>
          </cell>
        </row>
        <row r="9557">
          <cell r="C9557" t="str">
            <v>吉首市</v>
          </cell>
          <cell r="D9557">
            <v>433101</v>
          </cell>
          <cell r="E9557" t="str">
            <v>一类</v>
          </cell>
          <cell r="F9557" t="str">
            <v>C078433101</v>
          </cell>
          <cell r="G9557" t="str">
            <v>四十涝-明丰</v>
          </cell>
          <cell r="H9557">
            <v>0</v>
          </cell>
          <cell r="I9557">
            <v>3.32</v>
          </cell>
          <cell r="J9557">
            <v>3.32</v>
          </cell>
        </row>
        <row r="9558">
          <cell r="C9558" t="str">
            <v>吉首市</v>
          </cell>
          <cell r="D9558">
            <v>433101</v>
          </cell>
          <cell r="E9558" t="str">
            <v>一类</v>
          </cell>
          <cell r="F9558" t="str">
            <v>C101433101</v>
          </cell>
          <cell r="G9558" t="str">
            <v>阳孟-高筹</v>
          </cell>
          <cell r="H9558">
            <v>0</v>
          </cell>
          <cell r="I9558">
            <v>2.063</v>
          </cell>
          <cell r="J9558">
            <v>2.063</v>
          </cell>
        </row>
        <row r="9559">
          <cell r="C9559" t="str">
            <v>吉首市</v>
          </cell>
          <cell r="D9559">
            <v>433101</v>
          </cell>
          <cell r="E9559" t="str">
            <v>一类</v>
          </cell>
          <cell r="F9559" t="str">
            <v>C308433122</v>
          </cell>
          <cell r="G9559" t="str">
            <v>梁家潭-响水滩</v>
          </cell>
          <cell r="H9559">
            <v>0</v>
          </cell>
          <cell r="I9559">
            <v>2.48</v>
          </cell>
          <cell r="J9559">
            <v>2.48</v>
          </cell>
        </row>
        <row r="9560">
          <cell r="C9560" t="str">
            <v>吉首市</v>
          </cell>
          <cell r="D9560">
            <v>433101</v>
          </cell>
          <cell r="E9560" t="str">
            <v>一类</v>
          </cell>
          <cell r="F9560" t="str">
            <v>CJH0433101</v>
          </cell>
          <cell r="G9560" t="str">
            <v>万溶江乡-西门口村</v>
          </cell>
          <cell r="H9560">
            <v>0</v>
          </cell>
          <cell r="I9560">
            <v>0.215</v>
          </cell>
          <cell r="J9560">
            <v>0.215</v>
          </cell>
        </row>
        <row r="9561">
          <cell r="C9561" t="str">
            <v>吉首市</v>
          </cell>
          <cell r="D9561">
            <v>433101</v>
          </cell>
          <cell r="E9561" t="str">
            <v>一类</v>
          </cell>
          <cell r="F9561" t="str">
            <v>X074433101</v>
          </cell>
          <cell r="G9561" t="str">
            <v>吉首乡-潭溪镇</v>
          </cell>
          <cell r="H9561">
            <v>0</v>
          </cell>
          <cell r="I9561">
            <v>41.075</v>
          </cell>
          <cell r="J9561">
            <v>10.004</v>
          </cell>
        </row>
        <row r="9562">
          <cell r="C9562" t="str">
            <v>吉首市</v>
          </cell>
          <cell r="D9562">
            <v>433101</v>
          </cell>
          <cell r="E9562" t="str">
            <v>一类</v>
          </cell>
          <cell r="F9562" t="str">
            <v>X075433101</v>
          </cell>
          <cell r="G9562" t="str">
            <v>万溶江乡-齐心</v>
          </cell>
          <cell r="H9562">
            <v>0</v>
          </cell>
          <cell r="I9562">
            <v>22.728</v>
          </cell>
          <cell r="J9562">
            <v>4.629</v>
          </cell>
        </row>
        <row r="9563">
          <cell r="C9563" t="str">
            <v>吉首市</v>
          </cell>
          <cell r="D9563">
            <v>433101</v>
          </cell>
          <cell r="E9563" t="str">
            <v>一类</v>
          </cell>
          <cell r="F9563" t="str">
            <v>X078433101</v>
          </cell>
          <cell r="G9563" t="str">
            <v>马颈坳镇-夯田冲</v>
          </cell>
          <cell r="H9563">
            <v>0</v>
          </cell>
          <cell r="I9563">
            <v>30.488</v>
          </cell>
          <cell r="J9563">
            <v>3.982</v>
          </cell>
        </row>
        <row r="9564">
          <cell r="C9564" t="str">
            <v>吉首市</v>
          </cell>
          <cell r="D9564">
            <v>433101</v>
          </cell>
          <cell r="E9564" t="str">
            <v>一类</v>
          </cell>
          <cell r="F9564" t="str">
            <v>X080433101</v>
          </cell>
          <cell r="G9564" t="str">
            <v>马颈坳-白岩</v>
          </cell>
          <cell r="H9564">
            <v>0</v>
          </cell>
          <cell r="I9564">
            <v>21.829</v>
          </cell>
          <cell r="J9564">
            <v>12.171</v>
          </cell>
        </row>
        <row r="9565">
          <cell r="C9565" t="str">
            <v>吉首市</v>
          </cell>
          <cell r="D9565">
            <v>433101</v>
          </cell>
          <cell r="E9565" t="str">
            <v>一类</v>
          </cell>
          <cell r="F9565" t="str">
            <v>Y001433101</v>
          </cell>
          <cell r="G9565" t="str">
            <v>白果坪-竹寨</v>
          </cell>
          <cell r="H9565">
            <v>0</v>
          </cell>
          <cell r="I9565">
            <v>5.839</v>
          </cell>
          <cell r="J9565">
            <v>5.834</v>
          </cell>
        </row>
        <row r="9566">
          <cell r="C9566" t="str">
            <v>吉首市</v>
          </cell>
          <cell r="D9566">
            <v>433101</v>
          </cell>
          <cell r="E9566" t="str">
            <v>一类</v>
          </cell>
          <cell r="F9566" t="str">
            <v>Y004433101</v>
          </cell>
          <cell r="G9566" t="str">
            <v>矮寨-德夯</v>
          </cell>
          <cell r="H9566">
            <v>0</v>
          </cell>
          <cell r="I9566">
            <v>4.565</v>
          </cell>
          <cell r="J9566">
            <v>4.557</v>
          </cell>
        </row>
        <row r="9567">
          <cell r="C9567" t="str">
            <v>吉首市</v>
          </cell>
          <cell r="D9567">
            <v>433101</v>
          </cell>
          <cell r="E9567" t="str">
            <v>一类</v>
          </cell>
          <cell r="F9567" t="str">
            <v>Y006433101</v>
          </cell>
          <cell r="G9567" t="str">
            <v>联合-富强</v>
          </cell>
          <cell r="H9567">
            <v>0</v>
          </cell>
          <cell r="I9567">
            <v>7.815</v>
          </cell>
          <cell r="J9567">
            <v>2.499</v>
          </cell>
        </row>
        <row r="9568">
          <cell r="C9568" t="str">
            <v>吉首市</v>
          </cell>
          <cell r="D9568">
            <v>433101</v>
          </cell>
          <cell r="E9568" t="str">
            <v>一类</v>
          </cell>
          <cell r="F9568" t="str">
            <v>Y008433101</v>
          </cell>
          <cell r="G9568" t="str">
            <v>丹青-狗咬</v>
          </cell>
          <cell r="H9568">
            <v>0</v>
          </cell>
          <cell r="I9568">
            <v>4.432</v>
          </cell>
          <cell r="J9568">
            <v>4.422</v>
          </cell>
        </row>
        <row r="9569">
          <cell r="C9569" t="str">
            <v>吉首市</v>
          </cell>
          <cell r="D9569">
            <v>433101</v>
          </cell>
          <cell r="E9569" t="str">
            <v>一类</v>
          </cell>
          <cell r="F9569" t="str">
            <v>Y012433101</v>
          </cell>
          <cell r="G9569" t="str">
            <v>三中坡脚-寨垅</v>
          </cell>
          <cell r="H9569">
            <v>0</v>
          </cell>
          <cell r="I9569">
            <v>8.085</v>
          </cell>
          <cell r="J9569">
            <v>3.992</v>
          </cell>
        </row>
        <row r="9570">
          <cell r="C9570" t="str">
            <v>吉首市</v>
          </cell>
          <cell r="D9570">
            <v>433101</v>
          </cell>
          <cell r="E9570" t="str">
            <v>一类</v>
          </cell>
          <cell r="F9570" t="str">
            <v>Y013433101</v>
          </cell>
          <cell r="G9570" t="str">
            <v>大坳-双河</v>
          </cell>
          <cell r="H9570">
            <v>0</v>
          </cell>
          <cell r="I9570">
            <v>3.017</v>
          </cell>
          <cell r="J9570">
            <v>3.017</v>
          </cell>
        </row>
        <row r="9571">
          <cell r="C9571" t="str">
            <v>吉首市</v>
          </cell>
          <cell r="D9571">
            <v>433101</v>
          </cell>
          <cell r="E9571" t="str">
            <v>一类</v>
          </cell>
          <cell r="F9571" t="str">
            <v>Y018433101</v>
          </cell>
          <cell r="G9571" t="str">
            <v>树岩桥村-江丰村</v>
          </cell>
          <cell r="H9571">
            <v>0</v>
          </cell>
          <cell r="I9571">
            <v>9.007</v>
          </cell>
          <cell r="J9571">
            <v>3.812</v>
          </cell>
        </row>
        <row r="9572">
          <cell r="C9572" t="str">
            <v>吉首市</v>
          </cell>
          <cell r="D9572">
            <v>433101</v>
          </cell>
          <cell r="E9572" t="str">
            <v>一类</v>
          </cell>
          <cell r="F9572" t="str">
            <v>Y019433101</v>
          </cell>
          <cell r="G9572" t="str">
            <v>三拱桥-隘口</v>
          </cell>
          <cell r="H9572">
            <v>0</v>
          </cell>
          <cell r="I9572">
            <v>3.688</v>
          </cell>
          <cell r="J9572">
            <v>3.682</v>
          </cell>
        </row>
        <row r="9573">
          <cell r="C9573" t="str">
            <v>吉首市</v>
          </cell>
          <cell r="D9573">
            <v>433101</v>
          </cell>
          <cell r="E9573" t="str">
            <v>一类</v>
          </cell>
          <cell r="F9573" t="str">
            <v>Y020433101</v>
          </cell>
          <cell r="G9573" t="str">
            <v>周家寨-夯家溪</v>
          </cell>
          <cell r="H9573">
            <v>0</v>
          </cell>
          <cell r="I9573">
            <v>7.117</v>
          </cell>
          <cell r="J9573">
            <v>2.496</v>
          </cell>
        </row>
        <row r="9574">
          <cell r="C9574" t="str">
            <v>吉首市</v>
          </cell>
          <cell r="D9574">
            <v>433101</v>
          </cell>
          <cell r="E9574" t="str">
            <v>一类</v>
          </cell>
          <cell r="F9574" t="str">
            <v>Y028433101</v>
          </cell>
          <cell r="G9574" t="str">
            <v>强虎-黄土同</v>
          </cell>
          <cell r="H9574">
            <v>0</v>
          </cell>
          <cell r="I9574">
            <v>7.457</v>
          </cell>
          <cell r="J9574">
            <v>2.021</v>
          </cell>
        </row>
        <row r="9575">
          <cell r="C9575" t="str">
            <v>吉首市</v>
          </cell>
          <cell r="D9575">
            <v>433101</v>
          </cell>
          <cell r="E9575" t="str">
            <v>一类</v>
          </cell>
          <cell r="F9575" t="str">
            <v>Z004433101</v>
          </cell>
          <cell r="G9575" t="str">
            <v>金叶-烟草基地</v>
          </cell>
          <cell r="H9575">
            <v>0</v>
          </cell>
          <cell r="I9575">
            <v>2.231</v>
          </cell>
          <cell r="J9575">
            <v>2.231</v>
          </cell>
        </row>
        <row r="9576">
          <cell r="C9576" t="str">
            <v>吉首市</v>
          </cell>
          <cell r="D9576">
            <v>433101</v>
          </cell>
          <cell r="E9576" t="str">
            <v>一类</v>
          </cell>
          <cell r="F9576" t="str">
            <v>Z018433101</v>
          </cell>
          <cell r="G9576" t="str">
            <v>竹寨大寨-斜场坪</v>
          </cell>
          <cell r="H9576">
            <v>0</v>
          </cell>
          <cell r="I9576">
            <v>1.836</v>
          </cell>
          <cell r="J9576">
            <v>1.834</v>
          </cell>
        </row>
        <row r="9577">
          <cell r="C9577" t="str">
            <v>吉首市</v>
          </cell>
          <cell r="D9577">
            <v>433101</v>
          </cell>
          <cell r="E9577" t="str">
            <v>一类</v>
          </cell>
          <cell r="F9577" t="str">
            <v>Z021433101</v>
          </cell>
          <cell r="G9577" t="str">
            <v>河溪-河溪电站</v>
          </cell>
          <cell r="H9577">
            <v>0</v>
          </cell>
          <cell r="I9577">
            <v>1.857</v>
          </cell>
          <cell r="J9577">
            <v>1.852</v>
          </cell>
        </row>
        <row r="9578">
          <cell r="C9578" t="str">
            <v>泸溪县小计</v>
          </cell>
        </row>
        <row r="9578">
          <cell r="J9578">
            <v>107.067</v>
          </cell>
        </row>
        <row r="9579">
          <cell r="C9579" t="str">
            <v>泸溪县</v>
          </cell>
          <cell r="D9579">
            <v>433122</v>
          </cell>
          <cell r="E9579" t="str">
            <v>一类</v>
          </cell>
          <cell r="F9579" t="str">
            <v>C015433122</v>
          </cell>
          <cell r="G9579" t="str">
            <v>变电站-天门溪</v>
          </cell>
          <cell r="H9579">
            <v>0</v>
          </cell>
          <cell r="I9579">
            <v>2.066</v>
          </cell>
          <cell r="J9579">
            <v>2.066</v>
          </cell>
        </row>
        <row r="9580">
          <cell r="C9580" t="str">
            <v>泸溪县</v>
          </cell>
          <cell r="D9580">
            <v>433122</v>
          </cell>
          <cell r="E9580" t="str">
            <v>一类</v>
          </cell>
          <cell r="F9580" t="str">
            <v>C022433122</v>
          </cell>
          <cell r="G9580" t="str">
            <v>胡子滩坡-洞头寨</v>
          </cell>
          <cell r="H9580">
            <v>0</v>
          </cell>
          <cell r="I9580">
            <v>3.457</v>
          </cell>
          <cell r="J9580">
            <v>3.457</v>
          </cell>
        </row>
        <row r="9581">
          <cell r="C9581" t="str">
            <v>泸溪县</v>
          </cell>
          <cell r="D9581">
            <v>433122</v>
          </cell>
          <cell r="E9581" t="str">
            <v>一类</v>
          </cell>
          <cell r="F9581" t="str">
            <v>C028433122</v>
          </cell>
          <cell r="G9581" t="str">
            <v>大陂流-火马坪</v>
          </cell>
          <cell r="H9581">
            <v>0</v>
          </cell>
          <cell r="I9581">
            <v>6.943</v>
          </cell>
          <cell r="J9581">
            <v>6.943</v>
          </cell>
        </row>
        <row r="9582">
          <cell r="C9582" t="str">
            <v>泸溪县</v>
          </cell>
          <cell r="D9582">
            <v>433122</v>
          </cell>
          <cell r="E9582" t="str">
            <v>一类</v>
          </cell>
          <cell r="F9582" t="str">
            <v>C046433122</v>
          </cell>
          <cell r="G9582" t="str">
            <v>白打线</v>
          </cell>
          <cell r="H9582">
            <v>0</v>
          </cell>
          <cell r="I9582">
            <v>4.115</v>
          </cell>
          <cell r="J9582">
            <v>4.115</v>
          </cell>
        </row>
        <row r="9583">
          <cell r="C9583" t="str">
            <v>泸溪县</v>
          </cell>
          <cell r="D9583">
            <v>433122</v>
          </cell>
          <cell r="E9583" t="str">
            <v>一类</v>
          </cell>
          <cell r="F9583" t="str">
            <v>C055433122</v>
          </cell>
          <cell r="G9583" t="str">
            <v>下广-三冲坪</v>
          </cell>
          <cell r="H9583">
            <v>0</v>
          </cell>
          <cell r="I9583">
            <v>3.968</v>
          </cell>
          <cell r="J9583">
            <v>3.968</v>
          </cell>
        </row>
        <row r="9584">
          <cell r="C9584" t="str">
            <v>泸溪县</v>
          </cell>
          <cell r="D9584">
            <v>433122</v>
          </cell>
          <cell r="E9584" t="str">
            <v>一类</v>
          </cell>
          <cell r="F9584" t="str">
            <v>C057433122</v>
          </cell>
          <cell r="G9584" t="str">
            <v>木坨桥-木坨</v>
          </cell>
          <cell r="H9584">
            <v>0</v>
          </cell>
          <cell r="I9584">
            <v>2.03</v>
          </cell>
          <cell r="J9584">
            <v>0.346</v>
          </cell>
        </row>
        <row r="9585">
          <cell r="C9585" t="str">
            <v>泸溪县</v>
          </cell>
          <cell r="D9585">
            <v>433122</v>
          </cell>
          <cell r="E9585" t="str">
            <v>一类</v>
          </cell>
          <cell r="F9585" t="str">
            <v>C062433122</v>
          </cell>
          <cell r="G9585" t="str">
            <v>五里坪-巴斗山</v>
          </cell>
          <cell r="H9585">
            <v>0</v>
          </cell>
          <cell r="I9585">
            <v>5.019</v>
          </cell>
          <cell r="J9585">
            <v>0.608</v>
          </cell>
        </row>
        <row r="9586">
          <cell r="C9586" t="str">
            <v>泸溪县</v>
          </cell>
          <cell r="D9586">
            <v>433122</v>
          </cell>
          <cell r="E9586" t="str">
            <v>一类</v>
          </cell>
          <cell r="F9586" t="str">
            <v>C067433122</v>
          </cell>
          <cell r="G9586" t="str">
            <v>松羊线</v>
          </cell>
          <cell r="H9586">
            <v>0</v>
          </cell>
          <cell r="I9586">
            <v>4.348</v>
          </cell>
          <cell r="J9586">
            <v>4.348</v>
          </cell>
        </row>
        <row r="9587">
          <cell r="C9587" t="str">
            <v>泸溪县</v>
          </cell>
          <cell r="D9587">
            <v>433122</v>
          </cell>
          <cell r="E9587" t="str">
            <v>一类</v>
          </cell>
          <cell r="F9587" t="str">
            <v>C072433122</v>
          </cell>
          <cell r="G9587" t="str">
            <v>大大线</v>
          </cell>
          <cell r="H9587">
            <v>0</v>
          </cell>
          <cell r="I9587">
            <v>2.651</v>
          </cell>
          <cell r="J9587">
            <v>2.651</v>
          </cell>
        </row>
        <row r="9588">
          <cell r="C9588" t="str">
            <v>泸溪县</v>
          </cell>
          <cell r="D9588">
            <v>433122</v>
          </cell>
          <cell r="E9588" t="str">
            <v>一类</v>
          </cell>
          <cell r="F9588" t="str">
            <v>C078433122</v>
          </cell>
          <cell r="G9588" t="str">
            <v>龙头寨-红土垅</v>
          </cell>
          <cell r="H9588">
            <v>0</v>
          </cell>
          <cell r="I9588">
            <v>6.229</v>
          </cell>
          <cell r="J9588">
            <v>6.229</v>
          </cell>
        </row>
        <row r="9589">
          <cell r="C9589" t="str">
            <v>泸溪县</v>
          </cell>
          <cell r="D9589">
            <v>433122</v>
          </cell>
          <cell r="E9589" t="str">
            <v>一类</v>
          </cell>
          <cell r="F9589" t="str">
            <v>C097433122</v>
          </cell>
          <cell r="G9589" t="str">
            <v>马王溪-都歧</v>
          </cell>
          <cell r="H9589">
            <v>0</v>
          </cell>
          <cell r="I9589">
            <v>6.315</v>
          </cell>
          <cell r="J9589">
            <v>6.315</v>
          </cell>
        </row>
        <row r="9590">
          <cell r="C9590" t="str">
            <v>泸溪县</v>
          </cell>
          <cell r="D9590">
            <v>433122</v>
          </cell>
          <cell r="E9590" t="str">
            <v>一类</v>
          </cell>
          <cell r="F9590" t="str">
            <v>C105433122</v>
          </cell>
          <cell r="G9590" t="str">
            <v>白头溪-六里</v>
          </cell>
          <cell r="H9590">
            <v>0</v>
          </cell>
          <cell r="I9590">
            <v>4.061</v>
          </cell>
          <cell r="J9590">
            <v>1.386</v>
          </cell>
        </row>
        <row r="9591">
          <cell r="C9591" t="str">
            <v>泸溪县</v>
          </cell>
          <cell r="D9591">
            <v>433122</v>
          </cell>
          <cell r="E9591" t="str">
            <v>一类</v>
          </cell>
          <cell r="F9591" t="str">
            <v>C121433122</v>
          </cell>
          <cell r="G9591" t="str">
            <v>杨家人-蓄鱼塘</v>
          </cell>
          <cell r="H9591">
            <v>0</v>
          </cell>
          <cell r="I9591">
            <v>2.892</v>
          </cell>
          <cell r="J9591">
            <v>2.892</v>
          </cell>
        </row>
        <row r="9592">
          <cell r="C9592" t="str">
            <v>泸溪县</v>
          </cell>
          <cell r="D9592">
            <v>433122</v>
          </cell>
          <cell r="E9592" t="str">
            <v>一类</v>
          </cell>
          <cell r="F9592" t="str">
            <v>C126433122</v>
          </cell>
          <cell r="G9592" t="str">
            <v>胡塘线</v>
          </cell>
          <cell r="H9592">
            <v>0</v>
          </cell>
          <cell r="I9592">
            <v>3.356</v>
          </cell>
          <cell r="J9592">
            <v>3.356</v>
          </cell>
        </row>
        <row r="9593">
          <cell r="C9593" t="str">
            <v>泸溪县</v>
          </cell>
          <cell r="D9593">
            <v>433122</v>
          </cell>
          <cell r="E9593" t="str">
            <v>一类</v>
          </cell>
          <cell r="F9593" t="str">
            <v>C129433122</v>
          </cell>
          <cell r="G9593" t="str">
            <v>羊牯恼-板桥</v>
          </cell>
          <cell r="H9593">
            <v>0</v>
          </cell>
          <cell r="I9593">
            <v>2.068</v>
          </cell>
          <cell r="J9593">
            <v>2.068</v>
          </cell>
        </row>
        <row r="9594">
          <cell r="C9594" t="str">
            <v>泸溪县</v>
          </cell>
          <cell r="D9594">
            <v>433122</v>
          </cell>
          <cell r="E9594" t="str">
            <v>一类</v>
          </cell>
          <cell r="F9594" t="str">
            <v>C306433122</v>
          </cell>
          <cell r="G9594" t="str">
            <v>塘弯-碧溪</v>
          </cell>
          <cell r="H9594">
            <v>0</v>
          </cell>
          <cell r="I9594">
            <v>4.163</v>
          </cell>
          <cell r="J9594">
            <v>4.163</v>
          </cell>
        </row>
        <row r="9595">
          <cell r="C9595" t="str">
            <v>泸溪县</v>
          </cell>
          <cell r="D9595">
            <v>433122</v>
          </cell>
          <cell r="E9595" t="str">
            <v>一类</v>
          </cell>
          <cell r="F9595" t="str">
            <v>C310433122</v>
          </cell>
          <cell r="G9595" t="str">
            <v>榆树坪-暮江头</v>
          </cell>
          <cell r="H9595">
            <v>0</v>
          </cell>
          <cell r="I9595">
            <v>7.27</v>
          </cell>
          <cell r="J9595">
            <v>7.27</v>
          </cell>
        </row>
        <row r="9596">
          <cell r="C9596" t="str">
            <v>泸溪县</v>
          </cell>
          <cell r="D9596">
            <v>433122</v>
          </cell>
          <cell r="E9596" t="str">
            <v>一类</v>
          </cell>
          <cell r="F9596" t="str">
            <v>C805433122</v>
          </cell>
          <cell r="G9596" t="str">
            <v>都歧村村道</v>
          </cell>
          <cell r="H9596">
            <v>0</v>
          </cell>
          <cell r="I9596">
            <v>7.708</v>
          </cell>
          <cell r="J9596">
            <v>7.708</v>
          </cell>
        </row>
        <row r="9597">
          <cell r="C9597" t="str">
            <v>泸溪县</v>
          </cell>
          <cell r="D9597">
            <v>433122</v>
          </cell>
          <cell r="E9597" t="str">
            <v>一类</v>
          </cell>
          <cell r="F9597" t="str">
            <v>X084433122</v>
          </cell>
          <cell r="G9597" t="str">
            <v>武溪-军亭界</v>
          </cell>
          <cell r="H9597">
            <v>0</v>
          </cell>
          <cell r="I9597">
            <v>10.485</v>
          </cell>
          <cell r="J9597">
            <v>1.918</v>
          </cell>
        </row>
        <row r="9598">
          <cell r="C9598" t="str">
            <v>泸溪县</v>
          </cell>
          <cell r="D9598">
            <v>433122</v>
          </cell>
          <cell r="E9598" t="str">
            <v>一类</v>
          </cell>
          <cell r="F9598" t="str">
            <v>X086433122</v>
          </cell>
          <cell r="G9598" t="str">
            <v>石榴坪-人头坳</v>
          </cell>
          <cell r="H9598">
            <v>0</v>
          </cell>
          <cell r="I9598">
            <v>8.975</v>
          </cell>
          <cell r="J9598">
            <v>7.312</v>
          </cell>
        </row>
        <row r="9599">
          <cell r="C9599" t="str">
            <v>泸溪县</v>
          </cell>
          <cell r="D9599">
            <v>433122</v>
          </cell>
          <cell r="E9599" t="str">
            <v>一类</v>
          </cell>
          <cell r="F9599" t="str">
            <v>X088433122</v>
          </cell>
          <cell r="G9599" t="str">
            <v>合水-永兴场</v>
          </cell>
          <cell r="H9599">
            <v>0</v>
          </cell>
          <cell r="I9599">
            <v>21.098</v>
          </cell>
          <cell r="J9599">
            <v>7.013</v>
          </cell>
        </row>
        <row r="9600">
          <cell r="C9600" t="str">
            <v>泸溪县</v>
          </cell>
          <cell r="D9600">
            <v>433122</v>
          </cell>
          <cell r="E9600" t="str">
            <v>一类</v>
          </cell>
          <cell r="F9600" t="str">
            <v>Y093433122</v>
          </cell>
          <cell r="G9600" t="str">
            <v>枞木坳-南洪溪</v>
          </cell>
          <cell r="H9600">
            <v>0</v>
          </cell>
          <cell r="I9600">
            <v>9.066</v>
          </cell>
          <cell r="J9600">
            <v>6.081</v>
          </cell>
        </row>
        <row r="9601">
          <cell r="C9601" t="str">
            <v>泸溪县</v>
          </cell>
          <cell r="D9601">
            <v>433122</v>
          </cell>
          <cell r="E9601" t="str">
            <v>一类</v>
          </cell>
          <cell r="F9601" t="str">
            <v>Y297433122</v>
          </cell>
          <cell r="G9601" t="str">
            <v>G319-李岩村</v>
          </cell>
          <cell r="H9601">
            <v>0</v>
          </cell>
          <cell r="I9601">
            <v>5.587</v>
          </cell>
          <cell r="J9601">
            <v>5.587</v>
          </cell>
        </row>
        <row r="9602">
          <cell r="C9602" t="str">
            <v>泸溪县</v>
          </cell>
          <cell r="D9602">
            <v>433122</v>
          </cell>
          <cell r="E9602" t="str">
            <v>一类</v>
          </cell>
          <cell r="F9602" t="str">
            <v>Y304433122</v>
          </cell>
          <cell r="G9602" t="str">
            <v>兴隆场-彭总管</v>
          </cell>
          <cell r="H9602">
            <v>0</v>
          </cell>
          <cell r="I9602">
            <v>5.655</v>
          </cell>
          <cell r="J9602">
            <v>1.495</v>
          </cell>
        </row>
        <row r="9603">
          <cell r="C9603" t="str">
            <v>泸溪县</v>
          </cell>
          <cell r="D9603">
            <v>433122</v>
          </cell>
          <cell r="E9603" t="str">
            <v>一类</v>
          </cell>
          <cell r="F9603" t="str">
            <v>Y307433122</v>
          </cell>
          <cell r="G9603" t="str">
            <v>长坪-六一</v>
          </cell>
          <cell r="H9603">
            <v>0</v>
          </cell>
          <cell r="I9603">
            <v>6.046</v>
          </cell>
          <cell r="J9603">
            <v>1.393</v>
          </cell>
        </row>
        <row r="9604">
          <cell r="C9604" t="str">
            <v>泸溪县</v>
          </cell>
          <cell r="D9604">
            <v>433122</v>
          </cell>
          <cell r="E9604" t="str">
            <v>一类</v>
          </cell>
          <cell r="F9604" t="str">
            <v>Y312433122</v>
          </cell>
          <cell r="G9604" t="str">
            <v>杜家垅-麻垅</v>
          </cell>
          <cell r="H9604">
            <v>0</v>
          </cell>
          <cell r="I9604">
            <v>3.056</v>
          </cell>
          <cell r="J9604">
            <v>3.056</v>
          </cell>
        </row>
        <row r="9605">
          <cell r="C9605" t="str">
            <v>泸溪县</v>
          </cell>
          <cell r="D9605">
            <v>433122</v>
          </cell>
          <cell r="E9605" t="str">
            <v>一类</v>
          </cell>
          <cell r="F9605" t="str">
            <v>Y321433122</v>
          </cell>
          <cell r="G9605" t="str">
            <v>碧溪村-Y320</v>
          </cell>
          <cell r="H9605">
            <v>4.167</v>
          </cell>
          <cell r="I9605">
            <v>4.783</v>
          </cell>
          <cell r="J9605">
            <v>0.615</v>
          </cell>
        </row>
        <row r="9606">
          <cell r="C9606" t="str">
            <v>泸溪县</v>
          </cell>
          <cell r="D9606">
            <v>433122</v>
          </cell>
          <cell r="E9606" t="str">
            <v>一类</v>
          </cell>
          <cell r="F9606" t="str">
            <v>Y327433122</v>
          </cell>
          <cell r="G9606" t="str">
            <v>中塘村-X043</v>
          </cell>
          <cell r="H9606">
            <v>0</v>
          </cell>
          <cell r="I9606">
            <v>3.913</v>
          </cell>
          <cell r="J9606">
            <v>2.708</v>
          </cell>
        </row>
        <row r="9607">
          <cell r="C9607" t="str">
            <v>凤凰县小计</v>
          </cell>
        </row>
        <row r="9607">
          <cell r="J9607">
            <v>47.079</v>
          </cell>
        </row>
        <row r="9608">
          <cell r="C9608" t="str">
            <v>凤凰县</v>
          </cell>
          <cell r="D9608">
            <v>433123</v>
          </cell>
          <cell r="E9608" t="str">
            <v>一类</v>
          </cell>
          <cell r="F9608" t="str">
            <v>C046433123</v>
          </cell>
          <cell r="G9608" t="str">
            <v>大坪新场-茶场</v>
          </cell>
          <cell r="H9608">
            <v>0</v>
          </cell>
          <cell r="I9608">
            <v>2.59</v>
          </cell>
          <cell r="J9608">
            <v>2.59</v>
          </cell>
        </row>
        <row r="9609">
          <cell r="C9609" t="str">
            <v>凤凰县</v>
          </cell>
          <cell r="D9609">
            <v>433123</v>
          </cell>
          <cell r="E9609" t="str">
            <v>一类</v>
          </cell>
          <cell r="F9609" t="str">
            <v>C080433123</v>
          </cell>
          <cell r="G9609" t="str">
            <v>老鸭垅－报木林</v>
          </cell>
          <cell r="H9609">
            <v>0</v>
          </cell>
          <cell r="I9609">
            <v>1.859</v>
          </cell>
          <cell r="J9609">
            <v>1.859</v>
          </cell>
        </row>
        <row r="9610">
          <cell r="C9610" t="str">
            <v>凤凰县</v>
          </cell>
          <cell r="D9610">
            <v>433123</v>
          </cell>
          <cell r="E9610" t="str">
            <v>一类</v>
          </cell>
          <cell r="F9610" t="str">
            <v>C108433123</v>
          </cell>
          <cell r="G9610" t="str">
            <v>团结-拉毫</v>
          </cell>
          <cell r="H9610">
            <v>1.873</v>
          </cell>
          <cell r="I9610">
            <v>6.712</v>
          </cell>
          <cell r="J9610">
            <v>4.534</v>
          </cell>
        </row>
        <row r="9611">
          <cell r="C9611" t="str">
            <v>凤凰县</v>
          </cell>
          <cell r="D9611">
            <v>433123</v>
          </cell>
          <cell r="E9611" t="str">
            <v>一类</v>
          </cell>
          <cell r="F9611" t="str">
            <v>C129433123</v>
          </cell>
          <cell r="G9611" t="str">
            <v>三岔路－大田垅</v>
          </cell>
          <cell r="H9611">
            <v>0</v>
          </cell>
          <cell r="I9611">
            <v>1.82</v>
          </cell>
          <cell r="J9611">
            <v>1.82</v>
          </cell>
        </row>
        <row r="9612">
          <cell r="C9612" t="str">
            <v>凤凰县</v>
          </cell>
          <cell r="D9612">
            <v>433123</v>
          </cell>
          <cell r="E9612" t="str">
            <v>一类</v>
          </cell>
          <cell r="F9612" t="str">
            <v>C149433123</v>
          </cell>
          <cell r="G9612" t="str">
            <v>官庄－新明</v>
          </cell>
          <cell r="H9612">
            <v>0</v>
          </cell>
          <cell r="I9612">
            <v>2.985</v>
          </cell>
          <cell r="J9612">
            <v>2.985</v>
          </cell>
        </row>
        <row r="9613">
          <cell r="C9613" t="str">
            <v>凤凰县</v>
          </cell>
          <cell r="D9613">
            <v>433123</v>
          </cell>
          <cell r="E9613" t="str">
            <v>一类</v>
          </cell>
          <cell r="F9613" t="str">
            <v>C150433123</v>
          </cell>
          <cell r="G9613" t="str">
            <v>官庄-塘冲</v>
          </cell>
          <cell r="H9613">
            <v>0</v>
          </cell>
          <cell r="I9613">
            <v>3.791</v>
          </cell>
          <cell r="J9613">
            <v>3.791</v>
          </cell>
        </row>
        <row r="9614">
          <cell r="C9614" t="str">
            <v>凤凰县</v>
          </cell>
          <cell r="D9614">
            <v>433123</v>
          </cell>
          <cell r="E9614" t="str">
            <v>一类</v>
          </cell>
          <cell r="F9614" t="str">
            <v>C212433123</v>
          </cell>
          <cell r="G9614" t="str">
            <v>千工坪-板当禾小学</v>
          </cell>
          <cell r="H9614">
            <v>0</v>
          </cell>
          <cell r="I9614">
            <v>1.986</v>
          </cell>
          <cell r="J9614">
            <v>1.986</v>
          </cell>
        </row>
        <row r="9615">
          <cell r="C9615" t="str">
            <v>凤凰县</v>
          </cell>
          <cell r="D9615">
            <v>433123</v>
          </cell>
          <cell r="E9615" t="str">
            <v>一类</v>
          </cell>
          <cell r="F9615" t="str">
            <v>C226433123</v>
          </cell>
          <cell r="G9615" t="str">
            <v>高坝－关田冲</v>
          </cell>
          <cell r="H9615">
            <v>0</v>
          </cell>
          <cell r="I9615">
            <v>1.898</v>
          </cell>
          <cell r="J9615">
            <v>1.898</v>
          </cell>
        </row>
        <row r="9616">
          <cell r="C9616" t="str">
            <v>凤凰县</v>
          </cell>
          <cell r="D9616">
            <v>433123</v>
          </cell>
          <cell r="E9616" t="str">
            <v>一类</v>
          </cell>
          <cell r="F9616" t="str">
            <v>C261433123</v>
          </cell>
          <cell r="G9616" t="str">
            <v>米坨-德榜</v>
          </cell>
          <cell r="H9616">
            <v>0</v>
          </cell>
          <cell r="I9616">
            <v>4.475</v>
          </cell>
          <cell r="J9616">
            <v>1.047</v>
          </cell>
        </row>
        <row r="9617">
          <cell r="C9617" t="str">
            <v>凤凰县</v>
          </cell>
          <cell r="D9617">
            <v>433123</v>
          </cell>
          <cell r="E9617" t="str">
            <v>一类</v>
          </cell>
          <cell r="F9617" t="str">
            <v>C262433123</v>
          </cell>
          <cell r="G9617" t="str">
            <v>德榜路口-平原</v>
          </cell>
          <cell r="H9617">
            <v>0</v>
          </cell>
          <cell r="I9617">
            <v>3.874</v>
          </cell>
          <cell r="J9617">
            <v>3.874</v>
          </cell>
        </row>
        <row r="9618">
          <cell r="C9618" t="str">
            <v>凤凰县</v>
          </cell>
          <cell r="D9618">
            <v>433123</v>
          </cell>
          <cell r="E9618" t="str">
            <v>一类</v>
          </cell>
          <cell r="F9618" t="str">
            <v>C274433123</v>
          </cell>
          <cell r="G9618" t="str">
            <v>板畔-下茶5组</v>
          </cell>
          <cell r="H9618">
            <v>0</v>
          </cell>
          <cell r="I9618">
            <v>2.662</v>
          </cell>
          <cell r="J9618">
            <v>2.658</v>
          </cell>
        </row>
        <row r="9619">
          <cell r="C9619" t="str">
            <v>凤凰县</v>
          </cell>
          <cell r="D9619">
            <v>433123</v>
          </cell>
          <cell r="E9619" t="str">
            <v>一类</v>
          </cell>
          <cell r="F9619" t="str">
            <v>C283433123</v>
          </cell>
          <cell r="G9619" t="str">
            <v>登高坡-山独</v>
          </cell>
          <cell r="H9619">
            <v>0</v>
          </cell>
          <cell r="I9619">
            <v>3.306</v>
          </cell>
          <cell r="J9619">
            <v>1.005</v>
          </cell>
        </row>
        <row r="9620">
          <cell r="C9620" t="str">
            <v>凤凰县</v>
          </cell>
          <cell r="D9620">
            <v>433123</v>
          </cell>
          <cell r="E9620" t="str">
            <v>一类</v>
          </cell>
          <cell r="F9620" t="str">
            <v>C284433123</v>
          </cell>
          <cell r="G9620" t="str">
            <v>忍务代销点-咱高柳禾</v>
          </cell>
          <cell r="H9620">
            <v>0</v>
          </cell>
          <cell r="I9620">
            <v>4.576</v>
          </cell>
          <cell r="J9620">
            <v>4.567</v>
          </cell>
        </row>
        <row r="9621">
          <cell r="C9621" t="str">
            <v>凤凰县</v>
          </cell>
          <cell r="D9621">
            <v>433123</v>
          </cell>
          <cell r="E9621" t="str">
            <v>一类</v>
          </cell>
          <cell r="F9621" t="str">
            <v>CJH1433123</v>
          </cell>
          <cell r="G9621" t="str">
            <v>牯牛村村道</v>
          </cell>
          <cell r="H9621">
            <v>0</v>
          </cell>
          <cell r="I9621">
            <v>0.74</v>
          </cell>
          <cell r="J9621">
            <v>0.74</v>
          </cell>
        </row>
        <row r="9622">
          <cell r="C9622" t="str">
            <v>凤凰县</v>
          </cell>
          <cell r="D9622">
            <v>433123</v>
          </cell>
          <cell r="E9622" t="str">
            <v>一类</v>
          </cell>
          <cell r="F9622" t="str">
            <v>Y005433123</v>
          </cell>
          <cell r="G9622" t="str">
            <v>山江-上茶山</v>
          </cell>
          <cell r="H9622">
            <v>0</v>
          </cell>
          <cell r="I9622">
            <v>5.931</v>
          </cell>
          <cell r="J9622">
            <v>1.435</v>
          </cell>
        </row>
        <row r="9623">
          <cell r="C9623" t="str">
            <v>凤凰县</v>
          </cell>
          <cell r="D9623">
            <v>433123</v>
          </cell>
          <cell r="E9623" t="str">
            <v>一类</v>
          </cell>
          <cell r="F9623" t="str">
            <v>Y006433123</v>
          </cell>
          <cell r="G9623" t="str">
            <v>落潮井-腊尔山</v>
          </cell>
          <cell r="H9623">
            <v>0</v>
          </cell>
          <cell r="I9623">
            <v>19.89</v>
          </cell>
          <cell r="J9623">
            <v>1.448</v>
          </cell>
        </row>
        <row r="9624">
          <cell r="C9624" t="str">
            <v>凤凰县</v>
          </cell>
          <cell r="D9624">
            <v>433123</v>
          </cell>
          <cell r="E9624" t="str">
            <v>一类</v>
          </cell>
          <cell r="F9624" t="str">
            <v>Y012433123</v>
          </cell>
          <cell r="G9624" t="str">
            <v>阿拉-新场</v>
          </cell>
          <cell r="H9624">
            <v>0</v>
          </cell>
          <cell r="I9624">
            <v>9.92</v>
          </cell>
          <cell r="J9624">
            <v>2.496</v>
          </cell>
        </row>
        <row r="9625">
          <cell r="C9625" t="str">
            <v>凤凰县</v>
          </cell>
          <cell r="D9625">
            <v>433123</v>
          </cell>
          <cell r="E9625" t="str">
            <v>一类</v>
          </cell>
          <cell r="F9625" t="str">
            <v>Y015433123</v>
          </cell>
          <cell r="G9625" t="str">
            <v>都里-塘头</v>
          </cell>
          <cell r="H9625">
            <v>0</v>
          </cell>
          <cell r="I9625">
            <v>3.237</v>
          </cell>
          <cell r="J9625">
            <v>3.237</v>
          </cell>
        </row>
        <row r="9626">
          <cell r="C9626" t="str">
            <v>凤凰县</v>
          </cell>
          <cell r="D9626">
            <v>433123</v>
          </cell>
          <cell r="E9626" t="str">
            <v>一类</v>
          </cell>
          <cell r="F9626" t="str">
            <v>Y024433123</v>
          </cell>
          <cell r="G9626" t="str">
            <v>千潭-老家寨</v>
          </cell>
          <cell r="H9626">
            <v>0</v>
          </cell>
          <cell r="I9626">
            <v>3.299</v>
          </cell>
          <cell r="J9626">
            <v>1.138</v>
          </cell>
        </row>
        <row r="9627">
          <cell r="C9627" t="str">
            <v>凤凰县</v>
          </cell>
          <cell r="D9627">
            <v>433123</v>
          </cell>
          <cell r="E9627" t="str">
            <v>一类</v>
          </cell>
          <cell r="F9627" t="str">
            <v>Y047433123</v>
          </cell>
          <cell r="G9627" t="str">
            <v>江家坪-曹家</v>
          </cell>
          <cell r="H9627">
            <v>0</v>
          </cell>
          <cell r="I9627">
            <v>5.909</v>
          </cell>
          <cell r="J9627">
            <v>1.971</v>
          </cell>
        </row>
        <row r="9628">
          <cell r="C9628" t="str">
            <v>花垣县小计</v>
          </cell>
        </row>
        <row r="9628">
          <cell r="J9628">
            <v>139.627</v>
          </cell>
        </row>
        <row r="9629">
          <cell r="C9629" t="str">
            <v>花垣县</v>
          </cell>
          <cell r="D9629">
            <v>433124</v>
          </cell>
          <cell r="E9629" t="str">
            <v>一类</v>
          </cell>
          <cell r="F9629" t="str">
            <v>C001433124</v>
          </cell>
          <cell r="G9629" t="str">
            <v>农矮交界-农矮交界</v>
          </cell>
          <cell r="H9629">
            <v>0</v>
          </cell>
          <cell r="I9629">
            <v>3.622</v>
          </cell>
          <cell r="J9629">
            <v>2.456</v>
          </cell>
        </row>
        <row r="9630">
          <cell r="C9630" t="str">
            <v>花垣县</v>
          </cell>
          <cell r="D9630">
            <v>433125</v>
          </cell>
          <cell r="E9630" t="str">
            <v>一类</v>
          </cell>
          <cell r="F9630" t="str">
            <v>C347433124</v>
          </cell>
          <cell r="G9630" t="str">
            <v>梅腊一村部</v>
          </cell>
          <cell r="H9630">
            <v>0</v>
          </cell>
          <cell r="I9630">
            <v>3.605</v>
          </cell>
          <cell r="J9630">
            <v>3.605</v>
          </cell>
        </row>
        <row r="9631">
          <cell r="C9631" t="str">
            <v>花垣县</v>
          </cell>
          <cell r="D9631">
            <v>433124</v>
          </cell>
          <cell r="E9631" t="str">
            <v>一类</v>
          </cell>
          <cell r="F9631" t="str">
            <v>C005433124</v>
          </cell>
          <cell r="G9631" t="str">
            <v>岩上坡-岩上坡</v>
          </cell>
          <cell r="H9631">
            <v>0</v>
          </cell>
          <cell r="I9631">
            <v>2.716</v>
          </cell>
          <cell r="J9631">
            <v>2.716</v>
          </cell>
        </row>
        <row r="9632">
          <cell r="C9632" t="str">
            <v>花垣县</v>
          </cell>
          <cell r="D9632">
            <v>433124</v>
          </cell>
          <cell r="E9632" t="str">
            <v>一类</v>
          </cell>
          <cell r="F9632" t="str">
            <v>C024433124</v>
          </cell>
          <cell r="G9632" t="str">
            <v>分界桥-五斗</v>
          </cell>
          <cell r="H9632">
            <v>0</v>
          </cell>
          <cell r="I9632">
            <v>2.182</v>
          </cell>
          <cell r="J9632">
            <v>2.183</v>
          </cell>
        </row>
        <row r="9633">
          <cell r="C9633" t="str">
            <v>花垣县</v>
          </cell>
          <cell r="D9633">
            <v>433124</v>
          </cell>
          <cell r="E9633" t="str">
            <v>一类</v>
          </cell>
          <cell r="F9633" t="str">
            <v>C049433124</v>
          </cell>
          <cell r="G9633" t="str">
            <v>岔口-纳吾车</v>
          </cell>
          <cell r="H9633">
            <v>0</v>
          </cell>
          <cell r="I9633">
            <v>2.292</v>
          </cell>
          <cell r="J9633">
            <v>2.292</v>
          </cell>
        </row>
        <row r="9634">
          <cell r="C9634" t="str">
            <v>花垣县</v>
          </cell>
          <cell r="D9634">
            <v>433124</v>
          </cell>
          <cell r="E9634" t="str">
            <v>一类</v>
          </cell>
          <cell r="F9634" t="str">
            <v>C055433124</v>
          </cell>
          <cell r="G9634" t="str">
            <v>桃雀交界-桃雀交界</v>
          </cell>
          <cell r="H9634">
            <v>0</v>
          </cell>
          <cell r="I9634">
            <v>2.361</v>
          </cell>
          <cell r="J9634">
            <v>2.361</v>
          </cell>
        </row>
        <row r="9635">
          <cell r="C9635" t="str">
            <v>花垣县</v>
          </cell>
          <cell r="D9635">
            <v>433124</v>
          </cell>
          <cell r="E9635" t="str">
            <v>一类</v>
          </cell>
          <cell r="F9635" t="str">
            <v>C056433124</v>
          </cell>
          <cell r="G9635" t="str">
            <v>岔口-黄连沟</v>
          </cell>
          <cell r="H9635">
            <v>0</v>
          </cell>
          <cell r="I9635">
            <v>2.63</v>
          </cell>
          <cell r="J9635">
            <v>2.63</v>
          </cell>
        </row>
        <row r="9636">
          <cell r="C9636" t="str">
            <v>花垣县</v>
          </cell>
          <cell r="D9636">
            <v>433124</v>
          </cell>
          <cell r="E9636" t="str">
            <v>一类</v>
          </cell>
          <cell r="F9636" t="str">
            <v>C066433124</v>
          </cell>
          <cell r="G9636" t="str">
            <v>卜花交界-卜花交界</v>
          </cell>
          <cell r="H9636">
            <v>1.028</v>
          </cell>
          <cell r="I9636">
            <v>3.752</v>
          </cell>
          <cell r="J9636">
            <v>2.724</v>
          </cell>
        </row>
        <row r="9637">
          <cell r="C9637" t="str">
            <v>花垣县</v>
          </cell>
          <cell r="D9637">
            <v>433124</v>
          </cell>
          <cell r="E9637" t="str">
            <v>一类</v>
          </cell>
          <cell r="F9637" t="str">
            <v>C071433124</v>
          </cell>
          <cell r="G9637" t="str">
            <v>坝各-龙颈坳</v>
          </cell>
          <cell r="H9637">
            <v>0</v>
          </cell>
          <cell r="I9637">
            <v>0.545</v>
          </cell>
          <cell r="J9637">
            <v>0.545</v>
          </cell>
        </row>
        <row r="9638">
          <cell r="C9638" t="str">
            <v>花垣县</v>
          </cell>
          <cell r="D9638">
            <v>433124</v>
          </cell>
          <cell r="E9638" t="str">
            <v>一类</v>
          </cell>
          <cell r="F9638" t="str">
            <v>C072433124</v>
          </cell>
          <cell r="G9638" t="str">
            <v>尖山-排楼</v>
          </cell>
          <cell r="H9638">
            <v>0</v>
          </cell>
          <cell r="I9638">
            <v>1.94</v>
          </cell>
          <cell r="J9638">
            <v>1.94</v>
          </cell>
        </row>
        <row r="9639">
          <cell r="C9639" t="str">
            <v>花垣县</v>
          </cell>
          <cell r="D9639">
            <v>433124</v>
          </cell>
          <cell r="E9639" t="str">
            <v>一类</v>
          </cell>
          <cell r="F9639" t="str">
            <v>C131433124</v>
          </cell>
          <cell r="G9639" t="str">
            <v>大田-大田</v>
          </cell>
          <cell r="H9639">
            <v>0</v>
          </cell>
          <cell r="I9639">
            <v>2.489</v>
          </cell>
          <cell r="J9639">
            <v>2.489</v>
          </cell>
        </row>
        <row r="9640">
          <cell r="C9640" t="str">
            <v>花垣县</v>
          </cell>
          <cell r="D9640">
            <v>433124</v>
          </cell>
          <cell r="E9640" t="str">
            <v>一类</v>
          </cell>
          <cell r="F9640" t="str">
            <v>C132433124</v>
          </cell>
          <cell r="G9640" t="str">
            <v>水库-梅花井</v>
          </cell>
          <cell r="H9640">
            <v>0</v>
          </cell>
          <cell r="I9640">
            <v>3.359</v>
          </cell>
          <cell r="J9640">
            <v>3.359</v>
          </cell>
        </row>
        <row r="9641">
          <cell r="C9641" t="str">
            <v>花垣县</v>
          </cell>
          <cell r="D9641">
            <v>433124</v>
          </cell>
          <cell r="E9641" t="str">
            <v>一类</v>
          </cell>
          <cell r="F9641" t="str">
            <v>C146433124</v>
          </cell>
          <cell r="G9641" t="str">
            <v>石拱桥-竹子寨村</v>
          </cell>
          <cell r="H9641">
            <v>0</v>
          </cell>
          <cell r="I9641">
            <v>4.923</v>
          </cell>
          <cell r="J9641">
            <v>4.923</v>
          </cell>
        </row>
        <row r="9642">
          <cell r="C9642" t="str">
            <v>花垣县</v>
          </cell>
          <cell r="D9642">
            <v>433124</v>
          </cell>
          <cell r="E9642" t="str">
            <v>一类</v>
          </cell>
          <cell r="F9642" t="str">
            <v>C153433124</v>
          </cell>
          <cell r="G9642" t="str">
            <v>老寨村头-老寨村头</v>
          </cell>
          <cell r="H9642">
            <v>0</v>
          </cell>
          <cell r="I9642">
            <v>0.82</v>
          </cell>
          <cell r="J9642">
            <v>0.82</v>
          </cell>
        </row>
        <row r="9643">
          <cell r="C9643" t="str">
            <v>花垣县</v>
          </cell>
          <cell r="D9643">
            <v>433124</v>
          </cell>
          <cell r="E9643" t="str">
            <v>一类</v>
          </cell>
          <cell r="F9643" t="str">
            <v>C158433124</v>
          </cell>
          <cell r="G9643" t="str">
            <v>岔口-黄土坡村</v>
          </cell>
          <cell r="H9643">
            <v>0</v>
          </cell>
          <cell r="I9643">
            <v>4.461</v>
          </cell>
          <cell r="J9643">
            <v>3.871</v>
          </cell>
        </row>
        <row r="9644">
          <cell r="C9644" t="str">
            <v>花垣县</v>
          </cell>
          <cell r="D9644">
            <v>433124</v>
          </cell>
          <cell r="E9644" t="str">
            <v>一类</v>
          </cell>
          <cell r="F9644" t="str">
            <v>C164433124</v>
          </cell>
          <cell r="G9644" t="str">
            <v>排连龙-洞冲</v>
          </cell>
          <cell r="H9644">
            <v>0</v>
          </cell>
          <cell r="I9644">
            <v>1.867</v>
          </cell>
          <cell r="J9644">
            <v>1.867</v>
          </cell>
        </row>
        <row r="9645">
          <cell r="C9645" t="str">
            <v>花垣县</v>
          </cell>
          <cell r="D9645">
            <v>433124</v>
          </cell>
          <cell r="E9645" t="str">
            <v>一类</v>
          </cell>
          <cell r="F9645" t="str">
            <v>C167433124</v>
          </cell>
          <cell r="G9645" t="str">
            <v>高耀热-鸡坡岭</v>
          </cell>
          <cell r="H9645">
            <v>0</v>
          </cell>
          <cell r="I9645">
            <v>3.049</v>
          </cell>
          <cell r="J9645">
            <v>3.049</v>
          </cell>
        </row>
        <row r="9646">
          <cell r="C9646" t="str">
            <v>花垣县</v>
          </cell>
          <cell r="D9646">
            <v>433124</v>
          </cell>
          <cell r="E9646" t="str">
            <v>一类</v>
          </cell>
          <cell r="F9646" t="str">
            <v>C179433124</v>
          </cell>
          <cell r="G9646" t="str">
            <v>排角卫-毛坪</v>
          </cell>
          <cell r="H9646">
            <v>0</v>
          </cell>
          <cell r="I9646">
            <v>2.001</v>
          </cell>
          <cell r="J9646">
            <v>2.001</v>
          </cell>
        </row>
        <row r="9647">
          <cell r="C9647" t="str">
            <v>花垣县</v>
          </cell>
          <cell r="D9647">
            <v>433124</v>
          </cell>
          <cell r="E9647" t="str">
            <v>一类</v>
          </cell>
          <cell r="F9647" t="str">
            <v>C183433124</v>
          </cell>
          <cell r="G9647" t="str">
            <v>变电站-下半坡</v>
          </cell>
          <cell r="H9647">
            <v>0</v>
          </cell>
          <cell r="I9647">
            <v>1.841</v>
          </cell>
          <cell r="J9647">
            <v>1.841</v>
          </cell>
        </row>
        <row r="9648">
          <cell r="C9648" t="str">
            <v>花垣县</v>
          </cell>
          <cell r="D9648">
            <v>433124</v>
          </cell>
          <cell r="E9648" t="str">
            <v>一类</v>
          </cell>
          <cell r="F9648" t="str">
            <v>C189433124</v>
          </cell>
          <cell r="G9648" t="str">
            <v>腊新交界-场头</v>
          </cell>
          <cell r="H9648">
            <v>0</v>
          </cell>
          <cell r="I9648">
            <v>4.407</v>
          </cell>
          <cell r="J9648">
            <v>4.175</v>
          </cell>
        </row>
        <row r="9649">
          <cell r="C9649" t="str">
            <v>花垣县</v>
          </cell>
          <cell r="D9649">
            <v>433124</v>
          </cell>
          <cell r="E9649" t="str">
            <v>一类</v>
          </cell>
          <cell r="F9649" t="str">
            <v>C191433124</v>
          </cell>
          <cell r="G9649" t="str">
            <v>排腊寨-如腊村</v>
          </cell>
          <cell r="H9649">
            <v>0</v>
          </cell>
          <cell r="I9649">
            <v>4.375</v>
          </cell>
          <cell r="J9649">
            <v>4.375</v>
          </cell>
        </row>
        <row r="9650">
          <cell r="C9650" t="str">
            <v>花垣县</v>
          </cell>
          <cell r="D9650">
            <v>433124</v>
          </cell>
          <cell r="E9650" t="str">
            <v>一类</v>
          </cell>
          <cell r="F9650" t="str">
            <v>C196433124</v>
          </cell>
          <cell r="G9650" t="str">
            <v>葫芦-过水</v>
          </cell>
          <cell r="H9650">
            <v>0</v>
          </cell>
          <cell r="I9650">
            <v>2.017</v>
          </cell>
          <cell r="J9650">
            <v>2.017</v>
          </cell>
        </row>
        <row r="9651">
          <cell r="C9651" t="str">
            <v>花垣县</v>
          </cell>
          <cell r="D9651">
            <v>433124</v>
          </cell>
          <cell r="E9651" t="str">
            <v>一类</v>
          </cell>
          <cell r="F9651" t="str">
            <v>C198433124</v>
          </cell>
          <cell r="G9651" t="str">
            <v>刀乔-葫过交界</v>
          </cell>
          <cell r="H9651">
            <v>0</v>
          </cell>
          <cell r="I9651">
            <v>1.087</v>
          </cell>
          <cell r="J9651">
            <v>1.087</v>
          </cell>
        </row>
        <row r="9652">
          <cell r="C9652" t="str">
            <v>花垣县</v>
          </cell>
          <cell r="D9652">
            <v>433124</v>
          </cell>
          <cell r="E9652" t="str">
            <v>一类</v>
          </cell>
          <cell r="F9652" t="str">
            <v>C199433124</v>
          </cell>
          <cell r="G9652" t="str">
            <v>务乍-排座</v>
          </cell>
          <cell r="H9652">
            <v>0</v>
          </cell>
          <cell r="I9652">
            <v>3.271</v>
          </cell>
          <cell r="J9652">
            <v>3.271</v>
          </cell>
        </row>
        <row r="9653">
          <cell r="C9653" t="str">
            <v>花垣县</v>
          </cell>
          <cell r="D9653">
            <v>433124</v>
          </cell>
          <cell r="E9653" t="str">
            <v>一类</v>
          </cell>
          <cell r="F9653" t="str">
            <v>C207433124</v>
          </cell>
          <cell r="G9653" t="str">
            <v>土屯村路岔口-土屯村路岔口</v>
          </cell>
          <cell r="H9653">
            <v>0</v>
          </cell>
          <cell r="I9653">
            <v>5.674</v>
          </cell>
          <cell r="J9653">
            <v>2.678</v>
          </cell>
        </row>
        <row r="9654">
          <cell r="C9654" t="str">
            <v>花垣县</v>
          </cell>
          <cell r="D9654">
            <v>433124</v>
          </cell>
          <cell r="E9654" t="str">
            <v>一类</v>
          </cell>
          <cell r="F9654" t="str">
            <v>C208433124</v>
          </cell>
          <cell r="G9654" t="str">
            <v>野牛塘-野牛塘</v>
          </cell>
          <cell r="H9654">
            <v>0</v>
          </cell>
          <cell r="I9654">
            <v>5.017</v>
          </cell>
          <cell r="J9654">
            <v>3.678</v>
          </cell>
        </row>
        <row r="9655">
          <cell r="C9655" t="str">
            <v>花垣县</v>
          </cell>
          <cell r="D9655">
            <v>433124</v>
          </cell>
          <cell r="E9655" t="str">
            <v>一类</v>
          </cell>
          <cell r="F9655" t="str">
            <v>C225433124</v>
          </cell>
          <cell r="G9655" t="str">
            <v>过破口-大坳</v>
          </cell>
          <cell r="H9655">
            <v>0</v>
          </cell>
          <cell r="I9655">
            <v>4.892</v>
          </cell>
          <cell r="J9655">
            <v>4.892</v>
          </cell>
        </row>
        <row r="9656">
          <cell r="C9656" t="str">
            <v>花垣县</v>
          </cell>
          <cell r="D9656">
            <v>433124</v>
          </cell>
          <cell r="E9656" t="str">
            <v>一类</v>
          </cell>
          <cell r="F9656" t="str">
            <v>C228433124</v>
          </cell>
          <cell r="G9656" t="str">
            <v>高娄-小哨</v>
          </cell>
          <cell r="H9656">
            <v>0</v>
          </cell>
          <cell r="I9656">
            <v>4.008</v>
          </cell>
          <cell r="J9656">
            <v>4.008</v>
          </cell>
        </row>
        <row r="9657">
          <cell r="C9657" t="str">
            <v>花垣县</v>
          </cell>
          <cell r="D9657">
            <v>433124</v>
          </cell>
          <cell r="E9657" t="str">
            <v>一类</v>
          </cell>
          <cell r="F9657" t="str">
            <v>C234433124</v>
          </cell>
          <cell r="G9657" t="str">
            <v>大龙-卡地庙</v>
          </cell>
          <cell r="H9657">
            <v>0</v>
          </cell>
          <cell r="I9657">
            <v>3.162</v>
          </cell>
          <cell r="J9657">
            <v>3.162</v>
          </cell>
        </row>
        <row r="9658">
          <cell r="C9658" t="str">
            <v>花垣县</v>
          </cell>
          <cell r="D9658">
            <v>433124</v>
          </cell>
          <cell r="E9658" t="str">
            <v>一类</v>
          </cell>
          <cell r="F9658" t="str">
            <v>C346433124</v>
          </cell>
          <cell r="G9658" t="str">
            <v>桃花-金龙</v>
          </cell>
          <cell r="H9658">
            <v>0</v>
          </cell>
          <cell r="I9658">
            <v>4.845</v>
          </cell>
          <cell r="J9658">
            <v>4.845</v>
          </cell>
        </row>
        <row r="9659">
          <cell r="C9659" t="str">
            <v>花垣县</v>
          </cell>
          <cell r="D9659">
            <v>433124</v>
          </cell>
          <cell r="E9659" t="str">
            <v>一类</v>
          </cell>
          <cell r="F9659" t="str">
            <v>C364433124</v>
          </cell>
          <cell r="G9659" t="str">
            <v>岔口-太阳山</v>
          </cell>
          <cell r="H9659">
            <v>0</v>
          </cell>
          <cell r="I9659">
            <v>0.977</v>
          </cell>
          <cell r="J9659">
            <v>0.977</v>
          </cell>
        </row>
        <row r="9660">
          <cell r="C9660" t="str">
            <v>花垣县</v>
          </cell>
          <cell r="D9660">
            <v>433124</v>
          </cell>
          <cell r="E9660" t="str">
            <v>一类</v>
          </cell>
          <cell r="F9660" t="str">
            <v>C386433124</v>
          </cell>
          <cell r="G9660" t="str">
            <v>排连龙-洞冲</v>
          </cell>
          <cell r="H9660">
            <v>0</v>
          </cell>
          <cell r="I9660">
            <v>0.057</v>
          </cell>
          <cell r="J9660">
            <v>0.057</v>
          </cell>
        </row>
        <row r="9661">
          <cell r="C9661" t="str">
            <v>花垣县</v>
          </cell>
          <cell r="D9661">
            <v>433124</v>
          </cell>
          <cell r="E9661" t="str">
            <v>一类</v>
          </cell>
          <cell r="F9661" t="str">
            <v>C390433124</v>
          </cell>
          <cell r="G9661" t="str">
            <v>盐井村道</v>
          </cell>
          <cell r="H9661">
            <v>0</v>
          </cell>
          <cell r="I9661">
            <v>3.037</v>
          </cell>
          <cell r="J9661">
            <v>3.037</v>
          </cell>
        </row>
        <row r="9662">
          <cell r="C9662" t="str">
            <v>花垣县</v>
          </cell>
          <cell r="D9662">
            <v>433124</v>
          </cell>
          <cell r="E9662" t="str">
            <v>一类</v>
          </cell>
          <cell r="F9662" t="str">
            <v>C426433124</v>
          </cell>
          <cell r="G9662" t="str">
            <v>黄莲沟-纳吾车</v>
          </cell>
          <cell r="H9662">
            <v>0</v>
          </cell>
          <cell r="I9662">
            <v>3.116</v>
          </cell>
          <cell r="J9662">
            <v>3.116</v>
          </cell>
        </row>
        <row r="9663">
          <cell r="C9663" t="str">
            <v>花垣县</v>
          </cell>
          <cell r="D9663">
            <v>433124</v>
          </cell>
          <cell r="E9663" t="str">
            <v>一类</v>
          </cell>
          <cell r="F9663" t="str">
            <v>C438433124</v>
          </cell>
          <cell r="G9663" t="str">
            <v>下水田—桐木</v>
          </cell>
          <cell r="H9663">
            <v>0</v>
          </cell>
          <cell r="I9663">
            <v>3.088</v>
          </cell>
          <cell r="J9663">
            <v>0.864</v>
          </cell>
        </row>
        <row r="9664">
          <cell r="C9664" t="str">
            <v>花垣县</v>
          </cell>
          <cell r="D9664">
            <v>433124</v>
          </cell>
          <cell r="E9664" t="str">
            <v>一类</v>
          </cell>
          <cell r="F9664" t="str">
            <v>C453433124</v>
          </cell>
          <cell r="G9664" t="str">
            <v>登高至排楼村道</v>
          </cell>
          <cell r="H9664">
            <v>0</v>
          </cell>
          <cell r="I9664">
            <v>1.567</v>
          </cell>
          <cell r="J9664">
            <v>1.567</v>
          </cell>
        </row>
        <row r="9665">
          <cell r="C9665" t="str">
            <v>花垣县</v>
          </cell>
          <cell r="D9665">
            <v>433124</v>
          </cell>
          <cell r="E9665" t="str">
            <v>一类</v>
          </cell>
          <cell r="F9665" t="str">
            <v>C780433124</v>
          </cell>
          <cell r="G9665" t="str">
            <v>农场-良帽杉木冲</v>
          </cell>
          <cell r="H9665">
            <v>0</v>
          </cell>
          <cell r="I9665">
            <v>3.941</v>
          </cell>
          <cell r="J9665">
            <v>3.941</v>
          </cell>
        </row>
        <row r="9666">
          <cell r="C9666" t="str">
            <v>花垣县</v>
          </cell>
          <cell r="D9666">
            <v>433124</v>
          </cell>
          <cell r="E9666" t="str">
            <v>一类</v>
          </cell>
          <cell r="F9666" t="str">
            <v>X068433124</v>
          </cell>
          <cell r="G9666" t="str">
            <v>和坪-茶洞</v>
          </cell>
          <cell r="H9666">
            <v>0</v>
          </cell>
          <cell r="I9666">
            <v>8.707</v>
          </cell>
          <cell r="J9666">
            <v>0.579</v>
          </cell>
        </row>
        <row r="9667">
          <cell r="C9667" t="str">
            <v>花垣县</v>
          </cell>
          <cell r="D9667">
            <v>433124</v>
          </cell>
          <cell r="E9667" t="str">
            <v>一类</v>
          </cell>
          <cell r="F9667" t="str">
            <v>X505433124</v>
          </cell>
          <cell r="G9667" t="str">
            <v>洗老线</v>
          </cell>
          <cell r="H9667">
            <v>0</v>
          </cell>
          <cell r="I9667">
            <v>8.593</v>
          </cell>
          <cell r="J9667">
            <v>8.593</v>
          </cell>
        </row>
        <row r="9668">
          <cell r="C9668" t="str">
            <v>花垣县</v>
          </cell>
          <cell r="D9668">
            <v>433124</v>
          </cell>
          <cell r="E9668" t="str">
            <v>一类</v>
          </cell>
          <cell r="F9668" t="str">
            <v>Y002433124</v>
          </cell>
          <cell r="G9668" t="str">
            <v>排达连-董马库</v>
          </cell>
          <cell r="H9668">
            <v>0</v>
          </cell>
          <cell r="I9668">
            <v>3.695</v>
          </cell>
          <cell r="J9668">
            <v>0.794</v>
          </cell>
        </row>
        <row r="9669">
          <cell r="C9669" t="str">
            <v>花垣县</v>
          </cell>
          <cell r="D9669">
            <v>433124</v>
          </cell>
          <cell r="E9669" t="str">
            <v>一类</v>
          </cell>
          <cell r="F9669" t="str">
            <v>Y003433124</v>
          </cell>
          <cell r="G9669" t="str">
            <v>大坪-金溶</v>
          </cell>
          <cell r="H9669">
            <v>0</v>
          </cell>
          <cell r="I9669">
            <v>2.462</v>
          </cell>
          <cell r="J9669">
            <v>1.557</v>
          </cell>
        </row>
        <row r="9670">
          <cell r="C9670" t="str">
            <v>花垣县</v>
          </cell>
          <cell r="D9670">
            <v>433124</v>
          </cell>
          <cell r="E9670" t="str">
            <v>一类</v>
          </cell>
          <cell r="F9670" t="str">
            <v>Y007433124</v>
          </cell>
          <cell r="G9670" t="str">
            <v>朝岗－麻家</v>
          </cell>
          <cell r="H9670">
            <v>0</v>
          </cell>
          <cell r="I9670">
            <v>12.533</v>
          </cell>
          <cell r="J9670">
            <v>4.069</v>
          </cell>
        </row>
        <row r="9671">
          <cell r="C9671" t="str">
            <v>花垣县</v>
          </cell>
          <cell r="D9671">
            <v>433124</v>
          </cell>
          <cell r="E9671" t="str">
            <v>一类</v>
          </cell>
          <cell r="F9671" t="str">
            <v>Y015433124</v>
          </cell>
          <cell r="G9671" t="str">
            <v>道二-紫霞</v>
          </cell>
          <cell r="H9671">
            <v>1.748</v>
          </cell>
          <cell r="I9671">
            <v>5.04</v>
          </cell>
          <cell r="J9671">
            <v>0.722</v>
          </cell>
        </row>
        <row r="9672">
          <cell r="C9672" t="str">
            <v>花垣县</v>
          </cell>
          <cell r="D9672">
            <v>433124</v>
          </cell>
          <cell r="E9672" t="str">
            <v>一类</v>
          </cell>
          <cell r="F9672" t="str">
            <v>Y024433124</v>
          </cell>
          <cell r="G9672" t="str">
            <v>凉毛路-太平</v>
          </cell>
          <cell r="H9672">
            <v>0</v>
          </cell>
          <cell r="I9672">
            <v>5.433</v>
          </cell>
          <cell r="J9672">
            <v>4.572</v>
          </cell>
        </row>
        <row r="9673">
          <cell r="C9673" t="str">
            <v>花垣县</v>
          </cell>
          <cell r="D9673">
            <v>433124</v>
          </cell>
          <cell r="E9673" t="str">
            <v>一类</v>
          </cell>
          <cell r="F9673" t="str">
            <v>Y037433124</v>
          </cell>
          <cell r="G9673" t="str">
            <v>夯尚-大卡</v>
          </cell>
          <cell r="H9673">
            <v>0</v>
          </cell>
          <cell r="I9673">
            <v>6.863</v>
          </cell>
          <cell r="J9673">
            <v>3.615</v>
          </cell>
        </row>
        <row r="9674">
          <cell r="C9674" t="str">
            <v>花垣县</v>
          </cell>
          <cell r="D9674">
            <v>433124</v>
          </cell>
          <cell r="E9674" t="str">
            <v>一类</v>
          </cell>
          <cell r="F9674" t="str">
            <v>Y041433124</v>
          </cell>
          <cell r="G9674" t="str">
            <v>花龙线-岔口</v>
          </cell>
          <cell r="H9674">
            <v>0</v>
          </cell>
          <cell r="I9674">
            <v>3.267</v>
          </cell>
          <cell r="J9674">
            <v>2.824</v>
          </cell>
        </row>
        <row r="9675">
          <cell r="C9675" t="str">
            <v>花垣县</v>
          </cell>
          <cell r="D9675">
            <v>433124</v>
          </cell>
          <cell r="E9675" t="str">
            <v>一类</v>
          </cell>
          <cell r="F9675" t="str">
            <v>Y042433124</v>
          </cell>
          <cell r="G9675" t="str">
            <v>赛特超市-黄家湾</v>
          </cell>
          <cell r="H9675">
            <v>0</v>
          </cell>
          <cell r="I9675">
            <v>4.11</v>
          </cell>
          <cell r="J9675">
            <v>4.11</v>
          </cell>
        </row>
        <row r="9676">
          <cell r="C9676" t="str">
            <v>花垣县</v>
          </cell>
          <cell r="D9676">
            <v>433124</v>
          </cell>
          <cell r="E9676" t="str">
            <v>一类</v>
          </cell>
          <cell r="F9676" t="str">
            <v>Y043433124</v>
          </cell>
          <cell r="G9676" t="str">
            <v>岔口-漏那</v>
          </cell>
          <cell r="H9676">
            <v>0</v>
          </cell>
          <cell r="I9676">
            <v>4.571</v>
          </cell>
          <cell r="J9676">
            <v>4.571</v>
          </cell>
        </row>
        <row r="9677">
          <cell r="C9677" t="str">
            <v>花垣县</v>
          </cell>
          <cell r="D9677">
            <v>433124</v>
          </cell>
          <cell r="E9677" t="str">
            <v>一类</v>
          </cell>
          <cell r="F9677" t="str">
            <v>Y046433124</v>
          </cell>
          <cell r="G9677" t="str">
            <v>白岩坪-小辗</v>
          </cell>
          <cell r="H9677">
            <v>0</v>
          </cell>
          <cell r="I9677">
            <v>4.952</v>
          </cell>
          <cell r="J9677">
            <v>1.061</v>
          </cell>
        </row>
        <row r="9678">
          <cell r="C9678" t="str">
            <v>花垣县</v>
          </cell>
          <cell r="D9678">
            <v>433124</v>
          </cell>
          <cell r="E9678" t="str">
            <v>一类</v>
          </cell>
          <cell r="F9678" t="str">
            <v>Z101433124</v>
          </cell>
          <cell r="G9678" t="str">
            <v>排当务村至洞冲村农业专业道</v>
          </cell>
          <cell r="H9678">
            <v>0</v>
          </cell>
          <cell r="I9678">
            <v>3.141</v>
          </cell>
          <cell r="J9678">
            <v>3.141</v>
          </cell>
        </row>
        <row r="9679">
          <cell r="C9679" t="str">
            <v>保靖县小计</v>
          </cell>
        </row>
        <row r="9679">
          <cell r="J9679">
            <v>142.299</v>
          </cell>
        </row>
        <row r="9680">
          <cell r="C9680" t="str">
            <v>保靖县</v>
          </cell>
          <cell r="D9680">
            <v>433125</v>
          </cell>
          <cell r="E9680" t="str">
            <v>一类</v>
          </cell>
          <cell r="F9680" t="str">
            <v>C008433125</v>
          </cell>
          <cell r="G9680" t="str">
            <v>大保村道</v>
          </cell>
          <cell r="H9680">
            <v>0</v>
          </cell>
          <cell r="I9680">
            <v>3.993</v>
          </cell>
          <cell r="J9680">
            <v>3.993</v>
          </cell>
        </row>
        <row r="9681">
          <cell r="C9681" t="str">
            <v>保靖县</v>
          </cell>
          <cell r="D9681">
            <v>433125</v>
          </cell>
          <cell r="E9681" t="str">
            <v>一类</v>
          </cell>
          <cell r="F9681" t="str">
            <v>C017433125</v>
          </cell>
          <cell r="G9681" t="str">
            <v>岩湖村村道</v>
          </cell>
          <cell r="H9681">
            <v>0</v>
          </cell>
          <cell r="I9681">
            <v>3.838</v>
          </cell>
          <cell r="J9681">
            <v>2.952</v>
          </cell>
        </row>
        <row r="9682">
          <cell r="C9682" t="str">
            <v>保靖县</v>
          </cell>
          <cell r="D9682">
            <v>433125</v>
          </cell>
          <cell r="E9682" t="str">
            <v>一类</v>
          </cell>
          <cell r="F9682" t="str">
            <v>C027433125</v>
          </cell>
          <cell r="G9682" t="str">
            <v>亚科村道</v>
          </cell>
          <cell r="H9682">
            <v>0.2</v>
          </cell>
          <cell r="I9682">
            <v>3.055</v>
          </cell>
          <cell r="J9682">
            <v>2.855</v>
          </cell>
        </row>
        <row r="9683">
          <cell r="C9683" t="str">
            <v>保靖县</v>
          </cell>
          <cell r="D9683">
            <v>433125</v>
          </cell>
          <cell r="E9683" t="str">
            <v>一类</v>
          </cell>
          <cell r="F9683" t="str">
            <v>C030433125</v>
          </cell>
          <cell r="G9683" t="str">
            <v>靛棚村道</v>
          </cell>
          <cell r="H9683">
            <v>0</v>
          </cell>
          <cell r="I9683">
            <v>4.593</v>
          </cell>
          <cell r="J9683">
            <v>4.593</v>
          </cell>
        </row>
        <row r="9684">
          <cell r="C9684" t="str">
            <v>保靖县</v>
          </cell>
          <cell r="D9684">
            <v>433125</v>
          </cell>
          <cell r="E9684" t="str">
            <v>一类</v>
          </cell>
          <cell r="F9684" t="str">
            <v>C038433125</v>
          </cell>
          <cell r="G9684" t="str">
            <v>花蕉村道</v>
          </cell>
          <cell r="H9684">
            <v>0</v>
          </cell>
          <cell r="I9684">
            <v>3.121</v>
          </cell>
          <cell r="J9684">
            <v>3.121</v>
          </cell>
        </row>
        <row r="9685">
          <cell r="C9685" t="str">
            <v>保靖县</v>
          </cell>
          <cell r="D9685">
            <v>433125</v>
          </cell>
          <cell r="E9685" t="str">
            <v>一类</v>
          </cell>
          <cell r="F9685" t="str">
            <v>C042433125</v>
          </cell>
          <cell r="G9685" t="str">
            <v>白家-张家</v>
          </cell>
          <cell r="H9685">
            <v>0</v>
          </cell>
          <cell r="I9685">
            <v>4.316</v>
          </cell>
          <cell r="J9685">
            <v>4.316</v>
          </cell>
        </row>
        <row r="9686">
          <cell r="C9686" t="str">
            <v>保靖县</v>
          </cell>
          <cell r="D9686">
            <v>433125</v>
          </cell>
          <cell r="E9686" t="str">
            <v>一类</v>
          </cell>
          <cell r="F9686" t="str">
            <v>C046433125</v>
          </cell>
          <cell r="G9686" t="str">
            <v>陇木村道</v>
          </cell>
          <cell r="H9686">
            <v>0</v>
          </cell>
          <cell r="I9686">
            <v>3.075</v>
          </cell>
          <cell r="J9686">
            <v>3.075</v>
          </cell>
        </row>
        <row r="9687">
          <cell r="C9687" t="str">
            <v>保靖县</v>
          </cell>
          <cell r="D9687">
            <v>433125</v>
          </cell>
          <cell r="E9687" t="str">
            <v>一类</v>
          </cell>
          <cell r="F9687" t="str">
            <v>C047433125</v>
          </cell>
          <cell r="G9687" t="str">
            <v>新码头村道</v>
          </cell>
          <cell r="H9687">
            <v>0</v>
          </cell>
          <cell r="I9687">
            <v>4.661</v>
          </cell>
          <cell r="J9687">
            <v>4.661</v>
          </cell>
        </row>
        <row r="9688">
          <cell r="C9688" t="str">
            <v>保靖县</v>
          </cell>
          <cell r="D9688">
            <v>433125</v>
          </cell>
          <cell r="E9688" t="str">
            <v>一类</v>
          </cell>
          <cell r="F9688" t="str">
            <v>C051433125</v>
          </cell>
          <cell r="G9688" t="str">
            <v>皂泽线</v>
          </cell>
          <cell r="H9688">
            <v>0</v>
          </cell>
          <cell r="I9688">
            <v>1.975</v>
          </cell>
          <cell r="J9688">
            <v>1.975</v>
          </cell>
        </row>
        <row r="9689">
          <cell r="C9689" t="str">
            <v>保靖县</v>
          </cell>
          <cell r="D9689">
            <v>433125</v>
          </cell>
          <cell r="E9689" t="str">
            <v>一类</v>
          </cell>
          <cell r="F9689" t="str">
            <v>C054433125</v>
          </cell>
          <cell r="G9689" t="str">
            <v>三山-业铁</v>
          </cell>
          <cell r="H9689">
            <v>0</v>
          </cell>
          <cell r="I9689">
            <v>3.087</v>
          </cell>
          <cell r="J9689">
            <v>1.697</v>
          </cell>
        </row>
        <row r="9690">
          <cell r="C9690" t="str">
            <v>保靖县</v>
          </cell>
          <cell r="D9690">
            <v>433125</v>
          </cell>
          <cell r="E9690" t="str">
            <v>一类</v>
          </cell>
          <cell r="F9690" t="str">
            <v>C056433125</v>
          </cell>
          <cell r="G9690" t="str">
            <v>西牙线</v>
          </cell>
          <cell r="H9690">
            <v>0</v>
          </cell>
          <cell r="I9690">
            <v>5.023</v>
          </cell>
          <cell r="J9690">
            <v>5.023</v>
          </cell>
        </row>
        <row r="9691">
          <cell r="C9691" t="str">
            <v>保靖县</v>
          </cell>
          <cell r="D9691">
            <v>433125</v>
          </cell>
          <cell r="E9691" t="str">
            <v>一类</v>
          </cell>
          <cell r="F9691" t="str">
            <v>C057433125</v>
          </cell>
          <cell r="G9691" t="str">
            <v>牙吾村道</v>
          </cell>
          <cell r="H9691">
            <v>0</v>
          </cell>
          <cell r="I9691">
            <v>5.586</v>
          </cell>
          <cell r="J9691">
            <v>5.586</v>
          </cell>
        </row>
        <row r="9692">
          <cell r="C9692" t="str">
            <v>保靖县</v>
          </cell>
          <cell r="D9692">
            <v>433125</v>
          </cell>
          <cell r="E9692" t="str">
            <v>一类</v>
          </cell>
          <cell r="F9692" t="str">
            <v>C058433125</v>
          </cell>
          <cell r="G9692" t="str">
            <v>落梯村道</v>
          </cell>
          <cell r="H9692">
            <v>0</v>
          </cell>
          <cell r="I9692">
            <v>4.026</v>
          </cell>
          <cell r="J9692">
            <v>4.026</v>
          </cell>
        </row>
        <row r="9693">
          <cell r="C9693" t="str">
            <v>保靖县</v>
          </cell>
          <cell r="D9693">
            <v>433125</v>
          </cell>
          <cell r="E9693" t="str">
            <v>一类</v>
          </cell>
          <cell r="F9693" t="str">
            <v>C059433125</v>
          </cell>
          <cell r="G9693" t="str">
            <v>作落村道</v>
          </cell>
          <cell r="H9693">
            <v>0</v>
          </cell>
          <cell r="I9693">
            <v>3.244</v>
          </cell>
          <cell r="J9693">
            <v>3.244</v>
          </cell>
        </row>
        <row r="9694">
          <cell r="C9694" t="str">
            <v>保靖县</v>
          </cell>
          <cell r="D9694">
            <v>433125</v>
          </cell>
          <cell r="E9694" t="str">
            <v>一类</v>
          </cell>
          <cell r="F9694" t="str">
            <v>C074433125</v>
          </cell>
          <cell r="G9694" t="str">
            <v>车湖-猛科</v>
          </cell>
          <cell r="H9694">
            <v>0</v>
          </cell>
          <cell r="I9694">
            <v>1.491</v>
          </cell>
          <cell r="J9694">
            <v>1.491</v>
          </cell>
        </row>
        <row r="9695">
          <cell r="C9695" t="str">
            <v>保靖县</v>
          </cell>
          <cell r="D9695">
            <v>433125</v>
          </cell>
          <cell r="E9695" t="str">
            <v>一类</v>
          </cell>
          <cell r="F9695" t="str">
            <v>C080433125</v>
          </cell>
          <cell r="G9695" t="str">
            <v>涂乍场-马路</v>
          </cell>
          <cell r="H9695">
            <v>0</v>
          </cell>
          <cell r="I9695">
            <v>3.544</v>
          </cell>
          <cell r="J9695">
            <v>2.391</v>
          </cell>
        </row>
        <row r="9696">
          <cell r="C9696" t="str">
            <v>保靖县</v>
          </cell>
          <cell r="D9696">
            <v>433125</v>
          </cell>
          <cell r="E9696" t="str">
            <v>一类</v>
          </cell>
          <cell r="F9696" t="str">
            <v>C082433125</v>
          </cell>
          <cell r="G9696" t="str">
            <v>朱砂洞-丰宏</v>
          </cell>
          <cell r="H9696">
            <v>0</v>
          </cell>
          <cell r="I9696">
            <v>6.799</v>
          </cell>
          <cell r="J9696">
            <v>6.799</v>
          </cell>
        </row>
        <row r="9697">
          <cell r="C9697" t="str">
            <v>保靖县</v>
          </cell>
          <cell r="D9697">
            <v>433125</v>
          </cell>
          <cell r="E9697" t="str">
            <v>一类</v>
          </cell>
          <cell r="F9697" t="str">
            <v>C094433125</v>
          </cell>
          <cell r="G9697" t="str">
            <v>张湾村道</v>
          </cell>
          <cell r="H9697">
            <v>0</v>
          </cell>
          <cell r="I9697">
            <v>2.388</v>
          </cell>
          <cell r="J9697">
            <v>2.388</v>
          </cell>
        </row>
        <row r="9698">
          <cell r="C9698" t="str">
            <v>保靖县</v>
          </cell>
          <cell r="D9698">
            <v>433125</v>
          </cell>
          <cell r="E9698" t="str">
            <v>一类</v>
          </cell>
          <cell r="F9698" t="str">
            <v>C102433125</v>
          </cell>
          <cell r="G9698" t="str">
            <v>龙溪村道</v>
          </cell>
          <cell r="H9698">
            <v>0</v>
          </cell>
          <cell r="I9698">
            <v>2.152</v>
          </cell>
          <cell r="J9698">
            <v>2.152</v>
          </cell>
        </row>
        <row r="9699">
          <cell r="C9699" t="str">
            <v>保靖县</v>
          </cell>
          <cell r="D9699">
            <v>433125</v>
          </cell>
          <cell r="E9699" t="str">
            <v>一类</v>
          </cell>
          <cell r="F9699" t="str">
            <v>C150433125</v>
          </cell>
          <cell r="G9699" t="str">
            <v>普溪村道</v>
          </cell>
          <cell r="H9699">
            <v>0</v>
          </cell>
          <cell r="I9699">
            <v>2.05</v>
          </cell>
          <cell r="J9699">
            <v>2.05</v>
          </cell>
        </row>
        <row r="9700">
          <cell r="C9700" t="str">
            <v>保靖县</v>
          </cell>
          <cell r="D9700">
            <v>433125</v>
          </cell>
          <cell r="E9700" t="str">
            <v>一类</v>
          </cell>
          <cell r="F9700" t="str">
            <v>C151433125</v>
          </cell>
          <cell r="G9700" t="str">
            <v>驼背-迎风</v>
          </cell>
          <cell r="H9700">
            <v>0</v>
          </cell>
          <cell r="I9700">
            <v>5.014</v>
          </cell>
          <cell r="J9700">
            <v>5.014</v>
          </cell>
        </row>
        <row r="9701">
          <cell r="C9701" t="str">
            <v>保靖县</v>
          </cell>
          <cell r="D9701">
            <v>433125</v>
          </cell>
          <cell r="E9701" t="str">
            <v>一类</v>
          </cell>
          <cell r="F9701" t="str">
            <v>C152433125</v>
          </cell>
          <cell r="G9701" t="str">
            <v>驼背村道</v>
          </cell>
          <cell r="H9701">
            <v>0</v>
          </cell>
          <cell r="I9701">
            <v>1.604</v>
          </cell>
          <cell r="J9701">
            <v>1.604</v>
          </cell>
        </row>
        <row r="9702">
          <cell r="C9702" t="str">
            <v>保靖县</v>
          </cell>
          <cell r="D9702">
            <v>433125</v>
          </cell>
          <cell r="E9702" t="str">
            <v>一类</v>
          </cell>
          <cell r="F9702" t="str">
            <v>C162433125</v>
          </cell>
          <cell r="G9702" t="str">
            <v>杨家村道</v>
          </cell>
          <cell r="H9702">
            <v>0</v>
          </cell>
          <cell r="I9702">
            <v>4.001</v>
          </cell>
          <cell r="J9702">
            <v>4.001</v>
          </cell>
        </row>
        <row r="9703">
          <cell r="C9703" t="str">
            <v>保靖县</v>
          </cell>
          <cell r="D9703">
            <v>433125</v>
          </cell>
          <cell r="E9703" t="str">
            <v>一类</v>
          </cell>
          <cell r="F9703" t="str">
            <v>C184433125</v>
          </cell>
          <cell r="G9703" t="str">
            <v>清水坪-下码头</v>
          </cell>
          <cell r="H9703">
            <v>0.658</v>
          </cell>
          <cell r="I9703">
            <v>2.571</v>
          </cell>
          <cell r="J9703">
            <v>1.913</v>
          </cell>
        </row>
        <row r="9704">
          <cell r="C9704" t="str">
            <v>保靖县</v>
          </cell>
          <cell r="D9704">
            <v>433125</v>
          </cell>
          <cell r="E9704" t="str">
            <v>一类</v>
          </cell>
          <cell r="F9704" t="str">
            <v>C192433125</v>
          </cell>
          <cell r="G9704" t="str">
            <v>夜咱村道</v>
          </cell>
          <cell r="H9704">
            <v>0</v>
          </cell>
          <cell r="I9704">
            <v>4.368</v>
          </cell>
          <cell r="J9704">
            <v>4.368</v>
          </cell>
        </row>
        <row r="9705">
          <cell r="C9705" t="str">
            <v>保靖县</v>
          </cell>
          <cell r="D9705">
            <v>433125</v>
          </cell>
          <cell r="E9705" t="str">
            <v>一类</v>
          </cell>
          <cell r="F9705" t="str">
            <v>C205433125</v>
          </cell>
          <cell r="G9705" t="str">
            <v>新田-雀儿</v>
          </cell>
          <cell r="H9705">
            <v>0</v>
          </cell>
          <cell r="I9705">
            <v>2.26</v>
          </cell>
          <cell r="J9705">
            <v>2.26</v>
          </cell>
        </row>
        <row r="9706">
          <cell r="C9706" t="str">
            <v>保靖县</v>
          </cell>
          <cell r="D9706">
            <v>433125</v>
          </cell>
          <cell r="E9706" t="str">
            <v>一类</v>
          </cell>
          <cell r="F9706" t="str">
            <v>C209433125</v>
          </cell>
          <cell r="G9706" t="str">
            <v>丰塘村道</v>
          </cell>
          <cell r="H9706">
            <v>0</v>
          </cell>
          <cell r="I9706">
            <v>2.673</v>
          </cell>
          <cell r="J9706">
            <v>2.673</v>
          </cell>
        </row>
        <row r="9707">
          <cell r="C9707" t="str">
            <v>保靖县</v>
          </cell>
          <cell r="D9707">
            <v>433125</v>
          </cell>
          <cell r="E9707" t="str">
            <v>一类</v>
          </cell>
          <cell r="F9707" t="str">
            <v>C238433125</v>
          </cell>
          <cell r="G9707" t="str">
            <v>梯子村道</v>
          </cell>
          <cell r="H9707">
            <v>0</v>
          </cell>
          <cell r="I9707">
            <v>3</v>
          </cell>
          <cell r="J9707">
            <v>3</v>
          </cell>
        </row>
        <row r="9708">
          <cell r="C9708" t="str">
            <v>保靖县</v>
          </cell>
          <cell r="D9708">
            <v>433125</v>
          </cell>
          <cell r="E9708" t="str">
            <v>一类</v>
          </cell>
          <cell r="F9708" t="str">
            <v>C246433125</v>
          </cell>
          <cell r="G9708" t="str">
            <v>夕铁村道</v>
          </cell>
          <cell r="H9708">
            <v>0</v>
          </cell>
          <cell r="I9708">
            <v>2.454</v>
          </cell>
          <cell r="J9708">
            <v>2.454</v>
          </cell>
        </row>
        <row r="9709">
          <cell r="C9709" t="str">
            <v>保靖县</v>
          </cell>
          <cell r="D9709">
            <v>433125</v>
          </cell>
          <cell r="E9709" t="str">
            <v>一类</v>
          </cell>
          <cell r="F9709" t="str">
            <v>C248433125</v>
          </cell>
          <cell r="G9709" t="str">
            <v>排扭村道</v>
          </cell>
          <cell r="H9709">
            <v>0</v>
          </cell>
          <cell r="I9709">
            <v>0.973</v>
          </cell>
          <cell r="J9709">
            <v>0.973</v>
          </cell>
        </row>
        <row r="9710">
          <cell r="C9710" t="str">
            <v>保靖县</v>
          </cell>
          <cell r="D9710">
            <v>433125</v>
          </cell>
          <cell r="E9710" t="str">
            <v>一类</v>
          </cell>
          <cell r="F9710" t="str">
            <v>Y116433130</v>
          </cell>
          <cell r="G9710" t="str">
            <v>里耶镇-龙岩村</v>
          </cell>
          <cell r="H9710">
            <v>0</v>
          </cell>
          <cell r="I9710">
            <v>0.969</v>
          </cell>
          <cell r="J9710">
            <v>0.969</v>
          </cell>
        </row>
        <row r="9711">
          <cell r="C9711" t="str">
            <v>保靖县</v>
          </cell>
          <cell r="D9711">
            <v>433125</v>
          </cell>
          <cell r="E9711" t="str">
            <v>一类</v>
          </cell>
          <cell r="F9711" t="str">
            <v>Y268433125</v>
          </cell>
          <cell r="G9711" t="str">
            <v>桐油科-东风</v>
          </cell>
          <cell r="H9711">
            <v>0</v>
          </cell>
          <cell r="I9711">
            <v>6.675</v>
          </cell>
          <cell r="J9711">
            <v>6.675</v>
          </cell>
        </row>
        <row r="9712">
          <cell r="C9712" t="str">
            <v>保靖县</v>
          </cell>
          <cell r="D9712">
            <v>433125</v>
          </cell>
          <cell r="E9712" t="str">
            <v>一类</v>
          </cell>
          <cell r="F9712" t="str">
            <v>Y270433125</v>
          </cell>
          <cell r="G9712" t="str">
            <v>要坝-通坝</v>
          </cell>
          <cell r="H9712">
            <v>0</v>
          </cell>
          <cell r="I9712">
            <v>2.752</v>
          </cell>
          <cell r="J9712">
            <v>2.752</v>
          </cell>
        </row>
        <row r="9713">
          <cell r="C9713" t="str">
            <v>保靖县</v>
          </cell>
          <cell r="D9713">
            <v>433125</v>
          </cell>
          <cell r="E9713" t="str">
            <v>一类</v>
          </cell>
          <cell r="F9713" t="str">
            <v>Y284433125</v>
          </cell>
          <cell r="G9713" t="str">
            <v>龙凤-余家</v>
          </cell>
          <cell r="H9713">
            <v>0</v>
          </cell>
          <cell r="I9713">
            <v>13.341</v>
          </cell>
          <cell r="J9713">
            <v>6.873</v>
          </cell>
        </row>
        <row r="9714">
          <cell r="C9714" t="str">
            <v>保靖县</v>
          </cell>
          <cell r="D9714">
            <v>433125</v>
          </cell>
          <cell r="E9714" t="str">
            <v>一类</v>
          </cell>
          <cell r="F9714" t="str">
            <v>Y299433125</v>
          </cell>
          <cell r="G9714" t="str">
            <v>阳朝-怕必</v>
          </cell>
          <cell r="H9714">
            <v>0</v>
          </cell>
          <cell r="I9714">
            <v>8.386</v>
          </cell>
          <cell r="J9714">
            <v>5.499</v>
          </cell>
        </row>
        <row r="9715">
          <cell r="C9715" t="str">
            <v>保靖县</v>
          </cell>
          <cell r="D9715">
            <v>433125</v>
          </cell>
          <cell r="E9715" t="str">
            <v>一类</v>
          </cell>
          <cell r="F9715" t="str">
            <v>Y300433125</v>
          </cell>
          <cell r="G9715" t="str">
            <v>黄金村-排吉村</v>
          </cell>
          <cell r="H9715">
            <v>0</v>
          </cell>
          <cell r="I9715">
            <v>16.3</v>
          </cell>
          <cell r="J9715">
            <v>16.3</v>
          </cell>
        </row>
        <row r="9716">
          <cell r="C9716" t="str">
            <v>保靖县</v>
          </cell>
          <cell r="D9716">
            <v>433125</v>
          </cell>
          <cell r="E9716" t="str">
            <v>一类</v>
          </cell>
          <cell r="F9716" t="str">
            <v>Y306433125</v>
          </cell>
          <cell r="G9716" t="str">
            <v>比耳-他不</v>
          </cell>
          <cell r="H9716">
            <v>0</v>
          </cell>
          <cell r="I9716">
            <v>4.852</v>
          </cell>
          <cell r="J9716">
            <v>0.455</v>
          </cell>
        </row>
        <row r="9717">
          <cell r="C9717" t="str">
            <v>保靖县</v>
          </cell>
          <cell r="D9717">
            <v>433125</v>
          </cell>
          <cell r="E9717" t="str">
            <v>一类</v>
          </cell>
          <cell r="F9717" t="str">
            <v>Y307433125</v>
          </cell>
          <cell r="G9717" t="str">
            <v>坳上-茶甫</v>
          </cell>
          <cell r="H9717">
            <v>0</v>
          </cell>
          <cell r="I9717">
            <v>4.502</v>
          </cell>
          <cell r="J9717">
            <v>1.598</v>
          </cell>
        </row>
        <row r="9718">
          <cell r="C9718" t="str">
            <v>保靖县</v>
          </cell>
          <cell r="D9718">
            <v>433125</v>
          </cell>
          <cell r="E9718" t="str">
            <v>一类</v>
          </cell>
          <cell r="F9718" t="str">
            <v>Y308433125</v>
          </cell>
          <cell r="G9718" t="str">
            <v>G209-梅乐</v>
          </cell>
          <cell r="H9718">
            <v>0</v>
          </cell>
          <cell r="I9718">
            <v>5.217</v>
          </cell>
          <cell r="J9718">
            <v>2.183</v>
          </cell>
        </row>
        <row r="9719">
          <cell r="C9719" t="str">
            <v>保靖县</v>
          </cell>
          <cell r="D9719">
            <v>433125</v>
          </cell>
          <cell r="E9719" t="str">
            <v>一类</v>
          </cell>
          <cell r="F9719" t="str">
            <v>Z005433125</v>
          </cell>
          <cell r="G9719" t="str">
            <v>灵佛庵专用道</v>
          </cell>
          <cell r="H9719">
            <v>0</v>
          </cell>
          <cell r="I9719">
            <v>2.347</v>
          </cell>
          <cell r="J9719">
            <v>2.347</v>
          </cell>
        </row>
        <row r="9720">
          <cell r="C9720" t="str">
            <v>古丈县小计</v>
          </cell>
        </row>
        <row r="9720">
          <cell r="J9720">
            <v>118.402</v>
          </cell>
        </row>
        <row r="9721">
          <cell r="C9721" t="str">
            <v>古丈县</v>
          </cell>
          <cell r="D9721">
            <v>433126</v>
          </cell>
          <cell r="E9721" t="str">
            <v>一类</v>
          </cell>
          <cell r="F9721" t="str">
            <v>C014433126</v>
          </cell>
          <cell r="G9721" t="str">
            <v>十字路口-科布车</v>
          </cell>
          <cell r="H9721">
            <v>0</v>
          </cell>
          <cell r="I9721">
            <v>3.381</v>
          </cell>
          <cell r="J9721">
            <v>3.381</v>
          </cell>
        </row>
        <row r="9722">
          <cell r="C9722" t="str">
            <v>古丈县</v>
          </cell>
          <cell r="D9722">
            <v>433126</v>
          </cell>
          <cell r="E9722" t="str">
            <v>一类</v>
          </cell>
          <cell r="F9722" t="str">
            <v>C024433126</v>
          </cell>
          <cell r="G9722" t="str">
            <v>半溪-坳家湖</v>
          </cell>
          <cell r="H9722">
            <v>0</v>
          </cell>
          <cell r="I9722">
            <v>2.699</v>
          </cell>
          <cell r="J9722">
            <v>2.695</v>
          </cell>
        </row>
        <row r="9723">
          <cell r="C9723" t="str">
            <v>古丈县</v>
          </cell>
          <cell r="D9723">
            <v>433101</v>
          </cell>
          <cell r="E9723" t="str">
            <v>一类</v>
          </cell>
          <cell r="F9723" t="str">
            <v>Y030433126</v>
          </cell>
          <cell r="G9723" t="str">
            <v>山枣-磨刀</v>
          </cell>
          <cell r="H9723">
            <v>9.106</v>
          </cell>
          <cell r="I9723">
            <v>16.546</v>
          </cell>
          <cell r="J9723">
            <v>5.67</v>
          </cell>
        </row>
        <row r="9724">
          <cell r="C9724" t="str">
            <v>古丈县</v>
          </cell>
          <cell r="D9724">
            <v>433126</v>
          </cell>
          <cell r="E9724" t="str">
            <v>一类</v>
          </cell>
          <cell r="F9724" t="str">
            <v>C037433126</v>
          </cell>
          <cell r="G9724" t="str">
            <v>农科站-梳头溪</v>
          </cell>
          <cell r="H9724">
            <v>0</v>
          </cell>
          <cell r="I9724">
            <v>2.711</v>
          </cell>
          <cell r="J9724">
            <v>2.711</v>
          </cell>
        </row>
        <row r="9725">
          <cell r="C9725" t="str">
            <v>古丈县</v>
          </cell>
          <cell r="D9725">
            <v>433126</v>
          </cell>
          <cell r="E9725" t="str">
            <v>一类</v>
          </cell>
          <cell r="F9725" t="str">
            <v>C042433126</v>
          </cell>
          <cell r="G9725" t="str">
            <v>榔木坳-岩寨</v>
          </cell>
          <cell r="H9725">
            <v>0</v>
          </cell>
          <cell r="I9725">
            <v>2.24</v>
          </cell>
          <cell r="J9725">
            <v>2.24</v>
          </cell>
        </row>
        <row r="9726">
          <cell r="C9726" t="str">
            <v>古丈县</v>
          </cell>
          <cell r="D9726">
            <v>433126</v>
          </cell>
          <cell r="E9726" t="str">
            <v>一类</v>
          </cell>
          <cell r="F9726" t="str">
            <v>C048433126</v>
          </cell>
          <cell r="G9726" t="str">
            <v>人字垭-葛连溪</v>
          </cell>
          <cell r="H9726">
            <v>0</v>
          </cell>
          <cell r="I9726">
            <v>2.268</v>
          </cell>
          <cell r="J9726">
            <v>2.268</v>
          </cell>
        </row>
        <row r="9727">
          <cell r="C9727" t="str">
            <v>古丈县</v>
          </cell>
          <cell r="D9727">
            <v>433126</v>
          </cell>
          <cell r="E9727" t="str">
            <v>一类</v>
          </cell>
          <cell r="F9727" t="str">
            <v>C049433126</v>
          </cell>
          <cell r="G9727" t="str">
            <v>岩排溪林场-岩排溪</v>
          </cell>
          <cell r="H9727">
            <v>0</v>
          </cell>
          <cell r="I9727">
            <v>5.386</v>
          </cell>
          <cell r="J9727">
            <v>5.386</v>
          </cell>
        </row>
        <row r="9728">
          <cell r="C9728" t="str">
            <v>古丈县</v>
          </cell>
          <cell r="D9728">
            <v>433126</v>
          </cell>
          <cell r="E9728" t="str">
            <v>一类</v>
          </cell>
          <cell r="F9728" t="str">
            <v>C052433126</v>
          </cell>
          <cell r="G9728" t="str">
            <v>顶堂-麻溪</v>
          </cell>
          <cell r="H9728">
            <v>0</v>
          </cell>
          <cell r="I9728">
            <v>9.623</v>
          </cell>
          <cell r="J9728">
            <v>2.447</v>
          </cell>
        </row>
        <row r="9729">
          <cell r="C9729" t="str">
            <v>古丈县</v>
          </cell>
          <cell r="D9729">
            <v>433126</v>
          </cell>
          <cell r="E9729" t="str">
            <v>一类</v>
          </cell>
          <cell r="F9729" t="str">
            <v>C057433126</v>
          </cell>
          <cell r="G9729" t="str">
            <v>张家山坳口-石门寨</v>
          </cell>
          <cell r="H9729">
            <v>0</v>
          </cell>
          <cell r="I9729">
            <v>2.059</v>
          </cell>
          <cell r="J9729">
            <v>2.059</v>
          </cell>
        </row>
        <row r="9730">
          <cell r="C9730" t="str">
            <v>古丈县</v>
          </cell>
          <cell r="D9730">
            <v>433126</v>
          </cell>
          <cell r="E9730" t="str">
            <v>一类</v>
          </cell>
          <cell r="F9730" t="str">
            <v>C060433126</v>
          </cell>
          <cell r="G9730" t="str">
            <v>电站-银坪</v>
          </cell>
          <cell r="H9730">
            <v>0</v>
          </cell>
          <cell r="I9730">
            <v>5.203</v>
          </cell>
          <cell r="J9730">
            <v>5.203</v>
          </cell>
        </row>
        <row r="9731">
          <cell r="C9731" t="str">
            <v>古丈县</v>
          </cell>
          <cell r="D9731">
            <v>433126</v>
          </cell>
          <cell r="E9731" t="str">
            <v>一类</v>
          </cell>
          <cell r="F9731" t="str">
            <v>C068433126</v>
          </cell>
          <cell r="G9731" t="str">
            <v>墨田-高寨</v>
          </cell>
          <cell r="H9731">
            <v>0</v>
          </cell>
          <cell r="I9731">
            <v>3.056</v>
          </cell>
          <cell r="J9731">
            <v>3.056</v>
          </cell>
        </row>
        <row r="9732">
          <cell r="C9732" t="str">
            <v>古丈县</v>
          </cell>
          <cell r="D9732">
            <v>433126</v>
          </cell>
          <cell r="E9732" t="str">
            <v>一类</v>
          </cell>
          <cell r="F9732" t="str">
            <v>C075433126</v>
          </cell>
          <cell r="G9732" t="str">
            <v>小坳-丫施</v>
          </cell>
          <cell r="H9732">
            <v>0</v>
          </cell>
          <cell r="I9732">
            <v>3.845</v>
          </cell>
          <cell r="J9732">
            <v>3.845</v>
          </cell>
        </row>
        <row r="9733">
          <cell r="C9733" t="str">
            <v>古丈县</v>
          </cell>
          <cell r="D9733">
            <v>433126</v>
          </cell>
          <cell r="E9733" t="str">
            <v>一类</v>
          </cell>
          <cell r="F9733" t="str">
            <v>C087433126</v>
          </cell>
          <cell r="G9733" t="str">
            <v>苏家-阿瓢</v>
          </cell>
          <cell r="H9733">
            <v>0</v>
          </cell>
          <cell r="I9733">
            <v>9.172</v>
          </cell>
          <cell r="J9733">
            <v>9.172</v>
          </cell>
        </row>
        <row r="9734">
          <cell r="C9734" t="str">
            <v>古丈县</v>
          </cell>
          <cell r="D9734">
            <v>433126</v>
          </cell>
          <cell r="E9734" t="str">
            <v>一类</v>
          </cell>
          <cell r="F9734" t="str">
            <v>C149433126</v>
          </cell>
          <cell r="G9734" t="str">
            <v>三叉路口-康家寨</v>
          </cell>
          <cell r="H9734">
            <v>0</v>
          </cell>
          <cell r="I9734">
            <v>2.738</v>
          </cell>
          <cell r="J9734">
            <v>2.738</v>
          </cell>
        </row>
        <row r="9735">
          <cell r="C9735" t="str">
            <v>古丈县</v>
          </cell>
          <cell r="D9735">
            <v>433126</v>
          </cell>
          <cell r="E9735" t="str">
            <v>一类</v>
          </cell>
          <cell r="F9735" t="str">
            <v>C153433126</v>
          </cell>
          <cell r="G9735" t="str">
            <v>桥头-石碧</v>
          </cell>
          <cell r="H9735">
            <v>0</v>
          </cell>
          <cell r="I9735">
            <v>3.822</v>
          </cell>
          <cell r="J9735">
            <v>3.822</v>
          </cell>
        </row>
        <row r="9736">
          <cell r="C9736" t="str">
            <v>古丈县</v>
          </cell>
          <cell r="D9736">
            <v>433126</v>
          </cell>
          <cell r="E9736" t="str">
            <v>一类</v>
          </cell>
          <cell r="F9736" t="str">
            <v>C154433126</v>
          </cell>
          <cell r="G9736" t="str">
            <v>马路溪-毛坪</v>
          </cell>
          <cell r="H9736">
            <v>0</v>
          </cell>
          <cell r="I9736">
            <v>4.591</v>
          </cell>
          <cell r="J9736">
            <v>2.599</v>
          </cell>
        </row>
        <row r="9737">
          <cell r="C9737" t="str">
            <v>古丈县</v>
          </cell>
          <cell r="D9737">
            <v>433126</v>
          </cell>
          <cell r="E9737" t="str">
            <v>一类</v>
          </cell>
          <cell r="F9737" t="str">
            <v>C183433126</v>
          </cell>
          <cell r="G9737" t="str">
            <v>木材公司-观音山</v>
          </cell>
          <cell r="H9737">
            <v>0</v>
          </cell>
          <cell r="I9737">
            <v>9.093</v>
          </cell>
          <cell r="J9737">
            <v>9.093</v>
          </cell>
        </row>
        <row r="9738">
          <cell r="C9738" t="str">
            <v>古丈县</v>
          </cell>
          <cell r="D9738">
            <v>433126</v>
          </cell>
          <cell r="E9738" t="str">
            <v>一类</v>
          </cell>
          <cell r="F9738" t="str">
            <v>C406433126</v>
          </cell>
          <cell r="G9738" t="str">
            <v>茶叶村-茶叶村</v>
          </cell>
          <cell r="H9738">
            <v>0</v>
          </cell>
          <cell r="I9738">
            <v>2.365</v>
          </cell>
          <cell r="J9738">
            <v>2.362</v>
          </cell>
        </row>
        <row r="9739">
          <cell r="C9739" t="str">
            <v>古丈县</v>
          </cell>
          <cell r="D9739">
            <v>433126</v>
          </cell>
          <cell r="E9739" t="str">
            <v>一类</v>
          </cell>
          <cell r="F9739" t="str">
            <v>C805433126</v>
          </cell>
          <cell r="G9739" t="str">
            <v>五里坡村村道</v>
          </cell>
          <cell r="H9739">
            <v>0</v>
          </cell>
          <cell r="I9739">
            <v>6.321</v>
          </cell>
          <cell r="J9739">
            <v>6.321</v>
          </cell>
        </row>
        <row r="9740">
          <cell r="C9740" t="str">
            <v>古丈县</v>
          </cell>
          <cell r="D9740">
            <v>433126</v>
          </cell>
          <cell r="E9740" t="str">
            <v>一类</v>
          </cell>
          <cell r="F9740" t="str">
            <v>C806433126</v>
          </cell>
          <cell r="G9740" t="str">
            <v>会溪村村道</v>
          </cell>
          <cell r="H9740">
            <v>0</v>
          </cell>
          <cell r="I9740">
            <v>3.755</v>
          </cell>
          <cell r="J9740">
            <v>3.755</v>
          </cell>
        </row>
        <row r="9741">
          <cell r="C9741" t="str">
            <v>古丈县</v>
          </cell>
          <cell r="D9741">
            <v>433126</v>
          </cell>
          <cell r="E9741" t="str">
            <v>一类</v>
          </cell>
          <cell r="F9741" t="str">
            <v>CZ57433126</v>
          </cell>
          <cell r="G9741" t="str">
            <v>张家山坳口-石门寨</v>
          </cell>
          <cell r="H9741">
            <v>0</v>
          </cell>
          <cell r="I9741">
            <v>0.086</v>
          </cell>
          <cell r="J9741">
            <v>0.086</v>
          </cell>
        </row>
        <row r="9742">
          <cell r="C9742" t="str">
            <v>古丈县</v>
          </cell>
          <cell r="D9742">
            <v>433126</v>
          </cell>
          <cell r="E9742" t="str">
            <v>一类</v>
          </cell>
          <cell r="F9742" t="str">
            <v>X056433126</v>
          </cell>
          <cell r="G9742" t="str">
            <v>龙天坪村-张家坡村</v>
          </cell>
          <cell r="H9742">
            <v>0</v>
          </cell>
          <cell r="I9742">
            <v>6.868</v>
          </cell>
          <cell r="J9742">
            <v>5.627</v>
          </cell>
        </row>
        <row r="9743">
          <cell r="C9743" t="str">
            <v>古丈县</v>
          </cell>
          <cell r="D9743">
            <v>433126</v>
          </cell>
          <cell r="E9743" t="str">
            <v>一类</v>
          </cell>
          <cell r="F9743" t="str">
            <v>X059433126</v>
          </cell>
          <cell r="G9743" t="str">
            <v>高峰-沅陵</v>
          </cell>
          <cell r="H9743">
            <v>0</v>
          </cell>
          <cell r="I9743">
            <v>16.475</v>
          </cell>
          <cell r="J9743">
            <v>11.485</v>
          </cell>
        </row>
        <row r="9744">
          <cell r="C9744" t="str">
            <v>古丈县</v>
          </cell>
          <cell r="D9744">
            <v>433126</v>
          </cell>
          <cell r="E9744" t="str">
            <v>一类</v>
          </cell>
          <cell r="F9744" t="str">
            <v>Y002433126</v>
          </cell>
          <cell r="G9744" t="str">
            <v>小龙热村-胡家坪村</v>
          </cell>
          <cell r="H9744">
            <v>0</v>
          </cell>
          <cell r="I9744">
            <v>8.959</v>
          </cell>
          <cell r="J9744">
            <v>8.959</v>
          </cell>
        </row>
        <row r="9745">
          <cell r="C9745" t="str">
            <v>古丈县</v>
          </cell>
          <cell r="D9745">
            <v>433126</v>
          </cell>
          <cell r="E9745" t="str">
            <v>一类</v>
          </cell>
          <cell r="F9745" t="str">
            <v>Y012433126</v>
          </cell>
          <cell r="G9745" t="str">
            <v>万岩火车站-新窝村</v>
          </cell>
          <cell r="H9745">
            <v>0</v>
          </cell>
          <cell r="I9745">
            <v>9.121</v>
          </cell>
          <cell r="J9745">
            <v>3.754</v>
          </cell>
        </row>
        <row r="9746">
          <cell r="C9746" t="str">
            <v>古丈县</v>
          </cell>
          <cell r="D9746">
            <v>433126</v>
          </cell>
          <cell r="E9746" t="str">
            <v>一类</v>
          </cell>
          <cell r="F9746" t="str">
            <v>Y016433126</v>
          </cell>
          <cell r="G9746" t="str">
            <v>十字路口-二岗村</v>
          </cell>
          <cell r="H9746">
            <v>0</v>
          </cell>
          <cell r="I9746">
            <v>6.837</v>
          </cell>
          <cell r="J9746">
            <v>2.759</v>
          </cell>
        </row>
        <row r="9747">
          <cell r="C9747" t="str">
            <v>古丈县</v>
          </cell>
          <cell r="D9747">
            <v>433126</v>
          </cell>
          <cell r="E9747" t="str">
            <v>一类</v>
          </cell>
          <cell r="F9747" t="str">
            <v>Y020433126</v>
          </cell>
          <cell r="G9747" t="str">
            <v>岩头寨村-白洋洞村</v>
          </cell>
          <cell r="H9747">
            <v>0</v>
          </cell>
          <cell r="I9747">
            <v>10.292</v>
          </cell>
          <cell r="J9747">
            <v>4.709</v>
          </cell>
        </row>
        <row r="9748">
          <cell r="C9748" t="str">
            <v>古丈县</v>
          </cell>
          <cell r="D9748">
            <v>433126</v>
          </cell>
          <cell r="E9748" t="str">
            <v>一类</v>
          </cell>
          <cell r="F9748" t="str">
            <v>Y022433126</v>
          </cell>
          <cell r="G9748" t="str">
            <v>三坪-沅陵</v>
          </cell>
          <cell r="H9748">
            <v>0</v>
          </cell>
          <cell r="I9748">
            <v>4.182</v>
          </cell>
          <cell r="J9748">
            <v>0.2</v>
          </cell>
        </row>
        <row r="9749">
          <cell r="C9749" t="str">
            <v>永顺县小计</v>
          </cell>
        </row>
        <row r="9749">
          <cell r="J9749">
            <v>292.272</v>
          </cell>
        </row>
        <row r="9750">
          <cell r="C9750" t="str">
            <v>永顺县</v>
          </cell>
          <cell r="D9750">
            <v>433127</v>
          </cell>
          <cell r="E9750" t="str">
            <v>一类</v>
          </cell>
          <cell r="F9750" t="str">
            <v>C002433127</v>
          </cell>
          <cell r="G9750" t="str">
            <v>自来水厂-摆里</v>
          </cell>
          <cell r="H9750">
            <v>0</v>
          </cell>
          <cell r="I9750">
            <v>4.246</v>
          </cell>
          <cell r="J9750">
            <v>4.246</v>
          </cell>
        </row>
        <row r="9751">
          <cell r="C9751" t="str">
            <v>永顺县</v>
          </cell>
          <cell r="D9751">
            <v>433127</v>
          </cell>
          <cell r="E9751" t="str">
            <v>一类</v>
          </cell>
          <cell r="F9751" t="str">
            <v>C019433127</v>
          </cell>
          <cell r="G9751" t="str">
            <v>毛坪-自生桥</v>
          </cell>
          <cell r="H9751">
            <v>0</v>
          </cell>
          <cell r="I9751">
            <v>4.894</v>
          </cell>
          <cell r="J9751">
            <v>4.894</v>
          </cell>
        </row>
        <row r="9752">
          <cell r="C9752" t="str">
            <v>永顺县</v>
          </cell>
          <cell r="D9752">
            <v>433127</v>
          </cell>
          <cell r="E9752" t="str">
            <v>一类</v>
          </cell>
          <cell r="F9752" t="str">
            <v>C021433127</v>
          </cell>
          <cell r="G9752" t="str">
            <v>白纳-白龙</v>
          </cell>
          <cell r="H9752">
            <v>0</v>
          </cell>
          <cell r="I9752">
            <v>2.96</v>
          </cell>
          <cell r="J9752">
            <v>2.96</v>
          </cell>
        </row>
        <row r="9753">
          <cell r="C9753" t="str">
            <v>永顺县</v>
          </cell>
          <cell r="D9753">
            <v>433127</v>
          </cell>
          <cell r="E9753" t="str">
            <v>一类</v>
          </cell>
          <cell r="F9753" t="str">
            <v>C025433127</v>
          </cell>
          <cell r="G9753" t="str">
            <v>左组-高枧</v>
          </cell>
          <cell r="H9753">
            <v>0</v>
          </cell>
          <cell r="I9753">
            <v>2.697</v>
          </cell>
          <cell r="J9753">
            <v>1.4</v>
          </cell>
        </row>
        <row r="9754">
          <cell r="C9754" t="str">
            <v>永顺县</v>
          </cell>
          <cell r="D9754">
            <v>433127</v>
          </cell>
          <cell r="E9754" t="str">
            <v>一类</v>
          </cell>
          <cell r="F9754" t="str">
            <v>C027433127</v>
          </cell>
          <cell r="G9754" t="str">
            <v>石堤-他沙</v>
          </cell>
          <cell r="H9754">
            <v>0</v>
          </cell>
          <cell r="I9754">
            <v>6.32</v>
          </cell>
          <cell r="J9754">
            <v>5.734</v>
          </cell>
        </row>
        <row r="9755">
          <cell r="C9755" t="str">
            <v>永顺县</v>
          </cell>
          <cell r="D9755">
            <v>433127</v>
          </cell>
          <cell r="E9755" t="str">
            <v>一类</v>
          </cell>
          <cell r="F9755" t="str">
            <v>C028433127</v>
          </cell>
          <cell r="G9755" t="str">
            <v>石堤-五里</v>
          </cell>
          <cell r="H9755">
            <v>0</v>
          </cell>
          <cell r="I9755">
            <v>1.605</v>
          </cell>
          <cell r="J9755">
            <v>1.605</v>
          </cell>
        </row>
        <row r="9756">
          <cell r="C9756" t="str">
            <v>永顺县</v>
          </cell>
          <cell r="D9756">
            <v>433127</v>
          </cell>
          <cell r="E9756" t="str">
            <v>一类</v>
          </cell>
          <cell r="F9756" t="str">
            <v>C030433127</v>
          </cell>
          <cell r="G9756" t="str">
            <v>哈尼湖-龙勺</v>
          </cell>
          <cell r="H9756">
            <v>0</v>
          </cell>
          <cell r="I9756">
            <v>3.481</v>
          </cell>
          <cell r="J9756">
            <v>3.481</v>
          </cell>
        </row>
        <row r="9757">
          <cell r="C9757" t="str">
            <v>永顺县</v>
          </cell>
          <cell r="D9757">
            <v>433127</v>
          </cell>
          <cell r="E9757" t="str">
            <v>一类</v>
          </cell>
          <cell r="F9757" t="str">
            <v>C032433127</v>
          </cell>
          <cell r="G9757" t="str">
            <v>九官-且格</v>
          </cell>
          <cell r="H9757">
            <v>0</v>
          </cell>
          <cell r="I9757">
            <v>3.762</v>
          </cell>
          <cell r="J9757">
            <v>3.762</v>
          </cell>
        </row>
        <row r="9758">
          <cell r="C9758" t="str">
            <v>永顺县</v>
          </cell>
          <cell r="D9758">
            <v>433127</v>
          </cell>
          <cell r="E9758" t="str">
            <v>一类</v>
          </cell>
          <cell r="F9758" t="str">
            <v>C033433127</v>
          </cell>
          <cell r="G9758" t="str">
            <v>水塔-小黄</v>
          </cell>
          <cell r="H9758">
            <v>0</v>
          </cell>
          <cell r="I9758">
            <v>4.054</v>
          </cell>
          <cell r="J9758">
            <v>3.425</v>
          </cell>
        </row>
        <row r="9759">
          <cell r="C9759" t="str">
            <v>永顺县</v>
          </cell>
          <cell r="D9759">
            <v>433127</v>
          </cell>
          <cell r="E9759" t="str">
            <v>一类</v>
          </cell>
          <cell r="F9759" t="str">
            <v>C036433127</v>
          </cell>
          <cell r="G9759" t="str">
            <v>水塔-鸣凤</v>
          </cell>
          <cell r="H9759">
            <v>0</v>
          </cell>
          <cell r="I9759">
            <v>6.235</v>
          </cell>
          <cell r="J9759">
            <v>2.643</v>
          </cell>
        </row>
        <row r="9760">
          <cell r="C9760" t="str">
            <v>永顺县</v>
          </cell>
          <cell r="D9760">
            <v>433127</v>
          </cell>
          <cell r="E9760" t="str">
            <v>一类</v>
          </cell>
          <cell r="F9760" t="str">
            <v>C040433127</v>
          </cell>
          <cell r="G9760" t="str">
            <v>枫香塘-砂坝</v>
          </cell>
          <cell r="H9760">
            <v>0</v>
          </cell>
          <cell r="I9760">
            <v>5.82</v>
          </cell>
          <cell r="J9760">
            <v>5.82</v>
          </cell>
        </row>
        <row r="9761">
          <cell r="C9761" t="str">
            <v>永顺县</v>
          </cell>
          <cell r="D9761">
            <v>433127</v>
          </cell>
          <cell r="E9761" t="str">
            <v>一类</v>
          </cell>
          <cell r="F9761" t="str">
            <v>C041433127</v>
          </cell>
          <cell r="G9761" t="str">
            <v>白岩厂-发树</v>
          </cell>
          <cell r="H9761">
            <v>0</v>
          </cell>
          <cell r="I9761">
            <v>7.529</v>
          </cell>
          <cell r="J9761">
            <v>7.529</v>
          </cell>
        </row>
        <row r="9762">
          <cell r="C9762" t="str">
            <v>永顺县</v>
          </cell>
          <cell r="D9762">
            <v>433127</v>
          </cell>
          <cell r="E9762" t="str">
            <v>一类</v>
          </cell>
          <cell r="F9762" t="str">
            <v>C042433127</v>
          </cell>
          <cell r="G9762" t="str">
            <v>王村-里明</v>
          </cell>
          <cell r="H9762">
            <v>0</v>
          </cell>
          <cell r="I9762">
            <v>4.495</v>
          </cell>
          <cell r="J9762">
            <v>4.495</v>
          </cell>
        </row>
        <row r="9763">
          <cell r="C9763" t="str">
            <v>永顺县</v>
          </cell>
          <cell r="D9763">
            <v>433127</v>
          </cell>
          <cell r="E9763" t="str">
            <v>一类</v>
          </cell>
          <cell r="F9763" t="str">
            <v>C043433127</v>
          </cell>
          <cell r="G9763" t="str">
            <v>三岔坡-米寨</v>
          </cell>
          <cell r="H9763">
            <v>0</v>
          </cell>
          <cell r="I9763">
            <v>2.793</v>
          </cell>
          <cell r="J9763">
            <v>2.793</v>
          </cell>
        </row>
        <row r="9764">
          <cell r="C9764" t="str">
            <v>永顺县</v>
          </cell>
          <cell r="D9764">
            <v>433127</v>
          </cell>
          <cell r="E9764" t="str">
            <v>一类</v>
          </cell>
          <cell r="F9764" t="str">
            <v>C044433127</v>
          </cell>
          <cell r="G9764" t="str">
            <v>铜瓦-摆腊</v>
          </cell>
          <cell r="H9764">
            <v>0</v>
          </cell>
          <cell r="I9764">
            <v>2.601</v>
          </cell>
          <cell r="J9764">
            <v>2.601</v>
          </cell>
        </row>
        <row r="9765">
          <cell r="C9765" t="str">
            <v>永顺县</v>
          </cell>
          <cell r="D9765">
            <v>433127</v>
          </cell>
          <cell r="E9765" t="str">
            <v>一类</v>
          </cell>
          <cell r="F9765" t="str">
            <v>C048433127</v>
          </cell>
          <cell r="G9765" t="str">
            <v>松柏-仙仁</v>
          </cell>
          <cell r="H9765">
            <v>0</v>
          </cell>
          <cell r="I9765">
            <v>3.601</v>
          </cell>
          <cell r="J9765">
            <v>3.601</v>
          </cell>
        </row>
        <row r="9766">
          <cell r="C9766" t="str">
            <v>永顺县</v>
          </cell>
          <cell r="D9766">
            <v>433127</v>
          </cell>
          <cell r="E9766" t="str">
            <v>一类</v>
          </cell>
          <cell r="F9766" t="str">
            <v>C055433127</v>
          </cell>
          <cell r="G9766" t="str">
            <v>李家院子-官帝坡</v>
          </cell>
          <cell r="H9766">
            <v>0</v>
          </cell>
          <cell r="I9766">
            <v>4.171</v>
          </cell>
          <cell r="J9766">
            <v>4.171</v>
          </cell>
        </row>
        <row r="9767">
          <cell r="C9767" t="str">
            <v>永顺县</v>
          </cell>
          <cell r="D9767">
            <v>433127</v>
          </cell>
          <cell r="E9767" t="str">
            <v>一类</v>
          </cell>
          <cell r="F9767" t="str">
            <v>C059433127</v>
          </cell>
          <cell r="G9767" t="str">
            <v>半坡-跃马</v>
          </cell>
          <cell r="H9767">
            <v>0</v>
          </cell>
          <cell r="I9767">
            <v>3.392</v>
          </cell>
          <cell r="J9767">
            <v>3.392</v>
          </cell>
        </row>
        <row r="9768">
          <cell r="C9768" t="str">
            <v>永顺县</v>
          </cell>
          <cell r="D9768">
            <v>433127</v>
          </cell>
          <cell r="E9768" t="str">
            <v>一类</v>
          </cell>
          <cell r="F9768" t="str">
            <v>C062433127</v>
          </cell>
          <cell r="G9768" t="str">
            <v>滑石-中山</v>
          </cell>
          <cell r="H9768">
            <v>0</v>
          </cell>
          <cell r="I9768">
            <v>5.275</v>
          </cell>
          <cell r="J9768">
            <v>5.275</v>
          </cell>
        </row>
        <row r="9769">
          <cell r="C9769" t="str">
            <v>永顺县</v>
          </cell>
          <cell r="D9769">
            <v>433127</v>
          </cell>
          <cell r="E9769" t="str">
            <v>一类</v>
          </cell>
          <cell r="F9769" t="str">
            <v>C070433127</v>
          </cell>
          <cell r="G9769" t="str">
            <v>燕塘坪-田家</v>
          </cell>
          <cell r="H9769">
            <v>0</v>
          </cell>
          <cell r="I9769">
            <v>3.087</v>
          </cell>
          <cell r="J9769">
            <v>3.087</v>
          </cell>
        </row>
        <row r="9770">
          <cell r="C9770" t="str">
            <v>永顺县</v>
          </cell>
          <cell r="D9770">
            <v>433127</v>
          </cell>
          <cell r="E9770" t="str">
            <v>一类</v>
          </cell>
          <cell r="F9770" t="str">
            <v>C071433127</v>
          </cell>
          <cell r="G9770" t="str">
            <v>燕塘坪-集凤</v>
          </cell>
          <cell r="H9770">
            <v>0</v>
          </cell>
          <cell r="I9770">
            <v>5.641</v>
          </cell>
          <cell r="J9770">
            <v>4.147</v>
          </cell>
        </row>
        <row r="9771">
          <cell r="C9771" t="str">
            <v>永顺县</v>
          </cell>
          <cell r="D9771">
            <v>433127</v>
          </cell>
          <cell r="E9771" t="str">
            <v>一类</v>
          </cell>
          <cell r="F9771" t="str">
            <v>C072433127</v>
          </cell>
          <cell r="G9771" t="str">
            <v>六角亭-松木</v>
          </cell>
          <cell r="H9771">
            <v>0</v>
          </cell>
          <cell r="I9771">
            <v>4.104</v>
          </cell>
          <cell r="J9771">
            <v>4.104</v>
          </cell>
        </row>
        <row r="9772">
          <cell r="C9772" t="str">
            <v>永顺县</v>
          </cell>
          <cell r="D9772">
            <v>433127</v>
          </cell>
          <cell r="E9772" t="str">
            <v>一类</v>
          </cell>
          <cell r="F9772" t="str">
            <v>C078433127</v>
          </cell>
          <cell r="G9772" t="str">
            <v>石堤湖-溶里</v>
          </cell>
          <cell r="H9772">
            <v>0</v>
          </cell>
          <cell r="I9772">
            <v>3.349</v>
          </cell>
          <cell r="J9772">
            <v>3.349</v>
          </cell>
        </row>
        <row r="9773">
          <cell r="C9773" t="str">
            <v>永顺县</v>
          </cell>
          <cell r="D9773">
            <v>433127</v>
          </cell>
          <cell r="E9773" t="str">
            <v>一类</v>
          </cell>
          <cell r="F9773" t="str">
            <v>C082433127</v>
          </cell>
          <cell r="G9773" t="str">
            <v>泽必-坡米</v>
          </cell>
          <cell r="H9773">
            <v>0</v>
          </cell>
          <cell r="I9773">
            <v>3.599</v>
          </cell>
          <cell r="J9773">
            <v>3.599</v>
          </cell>
        </row>
        <row r="9774">
          <cell r="C9774" t="str">
            <v>永顺县</v>
          </cell>
          <cell r="D9774">
            <v>433127</v>
          </cell>
          <cell r="E9774" t="str">
            <v>一类</v>
          </cell>
          <cell r="F9774" t="str">
            <v>C088433127</v>
          </cell>
          <cell r="G9774" t="str">
            <v>常歇场-陈家湾</v>
          </cell>
          <cell r="H9774">
            <v>0</v>
          </cell>
          <cell r="I9774">
            <v>3.911</v>
          </cell>
          <cell r="J9774">
            <v>3.911</v>
          </cell>
        </row>
        <row r="9775">
          <cell r="C9775" t="str">
            <v>永顺县</v>
          </cell>
          <cell r="D9775">
            <v>433127</v>
          </cell>
          <cell r="E9775" t="str">
            <v>一类</v>
          </cell>
          <cell r="F9775" t="str">
            <v>C089433127</v>
          </cell>
          <cell r="G9775" t="str">
            <v>响塘坳-芷州</v>
          </cell>
          <cell r="H9775">
            <v>0</v>
          </cell>
          <cell r="I9775">
            <v>5.018</v>
          </cell>
          <cell r="J9775">
            <v>2.013</v>
          </cell>
        </row>
        <row r="9776">
          <cell r="C9776" t="str">
            <v>永顺县</v>
          </cell>
          <cell r="D9776">
            <v>433127</v>
          </cell>
          <cell r="E9776" t="str">
            <v>一类</v>
          </cell>
          <cell r="F9776" t="str">
            <v>C104433127</v>
          </cell>
          <cell r="G9776" t="str">
            <v>花果山-环里坡</v>
          </cell>
          <cell r="H9776">
            <v>0</v>
          </cell>
          <cell r="I9776">
            <v>6.093</v>
          </cell>
          <cell r="J9776">
            <v>6.093</v>
          </cell>
        </row>
        <row r="9777">
          <cell r="C9777" t="str">
            <v>永顺县</v>
          </cell>
          <cell r="D9777">
            <v>433127</v>
          </cell>
          <cell r="E9777" t="str">
            <v>一类</v>
          </cell>
          <cell r="F9777" t="str">
            <v>C105433127</v>
          </cell>
          <cell r="G9777" t="str">
            <v>立烈坪-斑竹园</v>
          </cell>
          <cell r="H9777">
            <v>0</v>
          </cell>
          <cell r="I9777">
            <v>3.392</v>
          </cell>
          <cell r="J9777">
            <v>3.392</v>
          </cell>
        </row>
        <row r="9778">
          <cell r="C9778" t="str">
            <v>永顺县</v>
          </cell>
          <cell r="D9778">
            <v>433127</v>
          </cell>
          <cell r="E9778" t="str">
            <v>一类</v>
          </cell>
          <cell r="F9778" t="str">
            <v>C108433127</v>
          </cell>
          <cell r="G9778" t="str">
            <v>首车居委会-苗寨</v>
          </cell>
          <cell r="H9778">
            <v>0</v>
          </cell>
          <cell r="I9778">
            <v>3.464</v>
          </cell>
          <cell r="J9778">
            <v>2.989</v>
          </cell>
        </row>
        <row r="9779">
          <cell r="C9779" t="str">
            <v>永顺县</v>
          </cell>
          <cell r="D9779">
            <v>433127</v>
          </cell>
          <cell r="E9779" t="str">
            <v>一类</v>
          </cell>
          <cell r="F9779" t="str">
            <v>C111433127</v>
          </cell>
          <cell r="G9779" t="str">
            <v>凉水井-马时田</v>
          </cell>
          <cell r="H9779">
            <v>0</v>
          </cell>
          <cell r="I9779">
            <v>5.484</v>
          </cell>
          <cell r="J9779">
            <v>5.484</v>
          </cell>
        </row>
        <row r="9780">
          <cell r="C9780" t="str">
            <v>永顺县</v>
          </cell>
          <cell r="D9780">
            <v>433127</v>
          </cell>
          <cell r="E9780" t="str">
            <v>一类</v>
          </cell>
          <cell r="F9780" t="str">
            <v>C112433127</v>
          </cell>
          <cell r="G9780" t="str">
            <v>小干溪-舍珠</v>
          </cell>
          <cell r="H9780">
            <v>0</v>
          </cell>
          <cell r="I9780">
            <v>3.107</v>
          </cell>
          <cell r="J9780">
            <v>3.107</v>
          </cell>
        </row>
        <row r="9781">
          <cell r="C9781" t="str">
            <v>永顺县</v>
          </cell>
          <cell r="D9781">
            <v>433127</v>
          </cell>
          <cell r="E9781" t="str">
            <v>一类</v>
          </cell>
          <cell r="F9781" t="str">
            <v>C117433127</v>
          </cell>
          <cell r="G9781" t="str">
            <v>高家坝-鲁家寨</v>
          </cell>
          <cell r="H9781">
            <v>0</v>
          </cell>
          <cell r="I9781">
            <v>1.715</v>
          </cell>
          <cell r="J9781">
            <v>1.715</v>
          </cell>
        </row>
        <row r="9782">
          <cell r="C9782" t="str">
            <v>永顺县</v>
          </cell>
          <cell r="D9782">
            <v>433127</v>
          </cell>
          <cell r="E9782" t="str">
            <v>一类</v>
          </cell>
          <cell r="F9782" t="str">
            <v>C122433127</v>
          </cell>
          <cell r="G9782" t="str">
            <v>吴家寨-卡措</v>
          </cell>
          <cell r="H9782">
            <v>0</v>
          </cell>
          <cell r="I9782">
            <v>4.68</v>
          </cell>
          <cell r="J9782">
            <v>3.577</v>
          </cell>
        </row>
        <row r="9783">
          <cell r="C9783" t="str">
            <v>永顺县</v>
          </cell>
          <cell r="D9783">
            <v>433127</v>
          </cell>
          <cell r="E9783" t="str">
            <v>一类</v>
          </cell>
          <cell r="F9783" t="str">
            <v>C136433127</v>
          </cell>
          <cell r="G9783" t="str">
            <v>两岔口-龙坪</v>
          </cell>
          <cell r="H9783">
            <v>0</v>
          </cell>
          <cell r="I9783">
            <v>2.929</v>
          </cell>
          <cell r="J9783">
            <v>2.929</v>
          </cell>
        </row>
        <row r="9784">
          <cell r="C9784" t="str">
            <v>永顺县</v>
          </cell>
          <cell r="D9784">
            <v>433127</v>
          </cell>
          <cell r="E9784" t="str">
            <v>一类</v>
          </cell>
          <cell r="F9784" t="str">
            <v>C164433127</v>
          </cell>
          <cell r="G9784" t="str">
            <v>河溪桥-晓寨</v>
          </cell>
          <cell r="H9784">
            <v>0</v>
          </cell>
          <cell r="I9784">
            <v>3.149</v>
          </cell>
          <cell r="J9784">
            <v>3.149</v>
          </cell>
        </row>
        <row r="9785">
          <cell r="C9785" t="str">
            <v>永顺县</v>
          </cell>
          <cell r="D9785">
            <v>433127</v>
          </cell>
          <cell r="E9785" t="str">
            <v>一类</v>
          </cell>
          <cell r="F9785" t="str">
            <v>C166433127</v>
          </cell>
          <cell r="G9785" t="str">
            <v>万坪-咱竹</v>
          </cell>
          <cell r="H9785">
            <v>0</v>
          </cell>
          <cell r="I9785">
            <v>3.176</v>
          </cell>
          <cell r="J9785">
            <v>3.176</v>
          </cell>
        </row>
        <row r="9786">
          <cell r="C9786" t="str">
            <v>永顺县</v>
          </cell>
          <cell r="D9786">
            <v>433127</v>
          </cell>
          <cell r="E9786" t="str">
            <v>一类</v>
          </cell>
          <cell r="F9786" t="str">
            <v>C168433127</v>
          </cell>
          <cell r="G9786" t="str">
            <v>盘龙-科那池</v>
          </cell>
          <cell r="H9786">
            <v>0</v>
          </cell>
          <cell r="I9786">
            <v>2.143</v>
          </cell>
          <cell r="J9786">
            <v>2.143</v>
          </cell>
        </row>
        <row r="9787">
          <cell r="C9787" t="str">
            <v>永顺县</v>
          </cell>
          <cell r="D9787">
            <v>433127</v>
          </cell>
          <cell r="E9787" t="str">
            <v>一类</v>
          </cell>
          <cell r="F9787" t="str">
            <v>C185433127</v>
          </cell>
          <cell r="G9787" t="str">
            <v>五寨-二湾</v>
          </cell>
          <cell r="H9787">
            <v>0</v>
          </cell>
          <cell r="I9787">
            <v>6.205</v>
          </cell>
          <cell r="J9787">
            <v>6.205</v>
          </cell>
        </row>
        <row r="9788">
          <cell r="C9788" t="str">
            <v>永顺县</v>
          </cell>
          <cell r="D9788">
            <v>433127</v>
          </cell>
          <cell r="E9788" t="str">
            <v>一类</v>
          </cell>
          <cell r="F9788" t="str">
            <v>C237433127</v>
          </cell>
          <cell r="G9788" t="str">
            <v>沐浴-八极</v>
          </cell>
          <cell r="H9788">
            <v>0</v>
          </cell>
          <cell r="I9788">
            <v>3.478</v>
          </cell>
          <cell r="J9788">
            <v>3.478</v>
          </cell>
        </row>
        <row r="9789">
          <cell r="C9789" t="str">
            <v>永顺县</v>
          </cell>
          <cell r="D9789">
            <v>433127</v>
          </cell>
          <cell r="E9789" t="str">
            <v>一类</v>
          </cell>
          <cell r="F9789" t="str">
            <v>C262433127</v>
          </cell>
          <cell r="G9789" t="str">
            <v>场坪-猛水</v>
          </cell>
          <cell r="H9789">
            <v>0</v>
          </cell>
          <cell r="I9789">
            <v>3.09</v>
          </cell>
          <cell r="J9789">
            <v>3.09</v>
          </cell>
        </row>
        <row r="9790">
          <cell r="C9790" t="str">
            <v>永顺县</v>
          </cell>
          <cell r="D9790">
            <v>433127</v>
          </cell>
          <cell r="E9790" t="str">
            <v>一类</v>
          </cell>
          <cell r="F9790" t="str">
            <v>C264433127</v>
          </cell>
          <cell r="G9790" t="str">
            <v>马洞-土地凹</v>
          </cell>
          <cell r="H9790">
            <v>0</v>
          </cell>
          <cell r="I9790">
            <v>0.172</v>
          </cell>
          <cell r="J9790">
            <v>0.172</v>
          </cell>
        </row>
        <row r="9791">
          <cell r="C9791" t="str">
            <v>永顺县</v>
          </cell>
          <cell r="D9791">
            <v>433127</v>
          </cell>
          <cell r="E9791" t="str">
            <v>一类</v>
          </cell>
          <cell r="F9791" t="str">
            <v>C265433127</v>
          </cell>
          <cell r="G9791" t="str">
            <v>盐井-天远</v>
          </cell>
          <cell r="H9791">
            <v>0</v>
          </cell>
          <cell r="I9791">
            <v>4.53</v>
          </cell>
          <cell r="J9791">
            <v>4.53</v>
          </cell>
        </row>
        <row r="9792">
          <cell r="C9792" t="str">
            <v>永顺县</v>
          </cell>
          <cell r="D9792">
            <v>433127</v>
          </cell>
          <cell r="E9792" t="str">
            <v>一类</v>
          </cell>
          <cell r="F9792" t="str">
            <v>C315433127</v>
          </cell>
          <cell r="G9792" t="str">
            <v>芭蕉-黄泥</v>
          </cell>
          <cell r="H9792">
            <v>0</v>
          </cell>
          <cell r="I9792">
            <v>4.716</v>
          </cell>
          <cell r="J9792">
            <v>4.716</v>
          </cell>
        </row>
        <row r="9793">
          <cell r="C9793" t="str">
            <v>永顺县</v>
          </cell>
          <cell r="D9793">
            <v>433127</v>
          </cell>
          <cell r="E9793" t="str">
            <v>一类</v>
          </cell>
          <cell r="F9793" t="str">
            <v>C320433127</v>
          </cell>
          <cell r="G9793" t="str">
            <v>集坪-火车站</v>
          </cell>
          <cell r="H9793">
            <v>0</v>
          </cell>
          <cell r="I9793">
            <v>1.414</v>
          </cell>
          <cell r="J9793">
            <v>1.414</v>
          </cell>
        </row>
        <row r="9794">
          <cell r="C9794" t="str">
            <v>永顺县</v>
          </cell>
          <cell r="D9794">
            <v>433127</v>
          </cell>
          <cell r="E9794" t="str">
            <v>一类</v>
          </cell>
          <cell r="F9794" t="str">
            <v>C416433127</v>
          </cell>
          <cell r="G9794" t="str">
            <v>农林-农林</v>
          </cell>
          <cell r="H9794">
            <v>0</v>
          </cell>
          <cell r="I9794">
            <v>1.764</v>
          </cell>
          <cell r="J9794">
            <v>1.764</v>
          </cell>
        </row>
        <row r="9795">
          <cell r="C9795" t="str">
            <v>永顺县</v>
          </cell>
          <cell r="D9795">
            <v>433127</v>
          </cell>
          <cell r="E9795" t="str">
            <v>一类</v>
          </cell>
          <cell r="F9795" t="str">
            <v>C418433127</v>
          </cell>
          <cell r="G9795" t="str">
            <v>瓦厂-土伴湖</v>
          </cell>
          <cell r="H9795">
            <v>0</v>
          </cell>
          <cell r="I9795">
            <v>6.403</v>
          </cell>
          <cell r="J9795">
            <v>1.752</v>
          </cell>
        </row>
        <row r="9796">
          <cell r="C9796" t="str">
            <v>永顺县</v>
          </cell>
          <cell r="D9796">
            <v>433127</v>
          </cell>
          <cell r="E9796" t="str">
            <v>一类</v>
          </cell>
          <cell r="F9796" t="str">
            <v>C419433127</v>
          </cell>
          <cell r="G9796" t="str">
            <v>杨柳湾-泽树</v>
          </cell>
          <cell r="H9796">
            <v>0</v>
          </cell>
          <cell r="I9796">
            <v>6.698</v>
          </cell>
          <cell r="J9796">
            <v>6.698</v>
          </cell>
        </row>
        <row r="9797">
          <cell r="C9797" t="str">
            <v>永顺县</v>
          </cell>
          <cell r="D9797">
            <v>433127</v>
          </cell>
          <cell r="E9797" t="str">
            <v>一类</v>
          </cell>
          <cell r="F9797" t="str">
            <v>C422433127</v>
          </cell>
          <cell r="G9797" t="str">
            <v>石竹-楠木</v>
          </cell>
          <cell r="H9797">
            <v>0</v>
          </cell>
          <cell r="I9797">
            <v>6.118</v>
          </cell>
          <cell r="J9797">
            <v>6.118</v>
          </cell>
        </row>
        <row r="9798">
          <cell r="C9798" t="str">
            <v>永顺县</v>
          </cell>
          <cell r="D9798">
            <v>433127</v>
          </cell>
          <cell r="E9798" t="str">
            <v>一类</v>
          </cell>
          <cell r="F9798" t="str">
            <v>C425433127</v>
          </cell>
          <cell r="G9798" t="str">
            <v>对山-积宝</v>
          </cell>
          <cell r="H9798">
            <v>0</v>
          </cell>
          <cell r="I9798">
            <v>7.369</v>
          </cell>
          <cell r="J9798">
            <v>7.369</v>
          </cell>
        </row>
        <row r="9799">
          <cell r="C9799" t="str">
            <v>永顺县</v>
          </cell>
          <cell r="D9799">
            <v>433127</v>
          </cell>
          <cell r="E9799" t="str">
            <v>一类</v>
          </cell>
          <cell r="F9799" t="str">
            <v>C426433127</v>
          </cell>
          <cell r="G9799" t="str">
            <v>两河口-树竹</v>
          </cell>
          <cell r="H9799">
            <v>0</v>
          </cell>
          <cell r="I9799">
            <v>6.481</v>
          </cell>
          <cell r="J9799">
            <v>3.283</v>
          </cell>
        </row>
        <row r="9800">
          <cell r="C9800" t="str">
            <v>永顺县</v>
          </cell>
          <cell r="D9800">
            <v>433127</v>
          </cell>
          <cell r="E9800" t="str">
            <v>一类</v>
          </cell>
          <cell r="F9800" t="str">
            <v>C429433127</v>
          </cell>
          <cell r="G9800" t="str">
            <v>岩洞-富足</v>
          </cell>
          <cell r="H9800">
            <v>0</v>
          </cell>
          <cell r="I9800">
            <v>3.593</v>
          </cell>
          <cell r="J9800">
            <v>3.593</v>
          </cell>
        </row>
        <row r="9801">
          <cell r="C9801" t="str">
            <v>永顺县</v>
          </cell>
          <cell r="D9801">
            <v>433127</v>
          </cell>
          <cell r="E9801" t="str">
            <v>一类</v>
          </cell>
          <cell r="F9801" t="str">
            <v>C430433127</v>
          </cell>
          <cell r="G9801" t="str">
            <v>杉木-农林</v>
          </cell>
          <cell r="H9801">
            <v>0</v>
          </cell>
          <cell r="I9801">
            <v>3.445</v>
          </cell>
          <cell r="J9801">
            <v>3.445</v>
          </cell>
        </row>
        <row r="9802">
          <cell r="C9802" t="str">
            <v>永顺县</v>
          </cell>
          <cell r="D9802">
            <v>433127</v>
          </cell>
          <cell r="E9802" t="str">
            <v>一类</v>
          </cell>
          <cell r="F9802" t="str">
            <v>C431433127</v>
          </cell>
          <cell r="G9802" t="str">
            <v>盘龙-二层界</v>
          </cell>
          <cell r="H9802">
            <v>0</v>
          </cell>
          <cell r="I9802">
            <v>1.356</v>
          </cell>
          <cell r="J9802">
            <v>1.356</v>
          </cell>
        </row>
        <row r="9803">
          <cell r="C9803" t="str">
            <v>永顺县</v>
          </cell>
          <cell r="D9803">
            <v>433127</v>
          </cell>
          <cell r="E9803" t="str">
            <v>一类</v>
          </cell>
          <cell r="F9803" t="str">
            <v>C439433127</v>
          </cell>
          <cell r="G9803" t="str">
            <v>龙寨-多仕</v>
          </cell>
          <cell r="H9803">
            <v>0</v>
          </cell>
          <cell r="I9803">
            <v>1.08</v>
          </cell>
          <cell r="J9803">
            <v>1.08</v>
          </cell>
        </row>
        <row r="9804">
          <cell r="C9804" t="str">
            <v>永顺县</v>
          </cell>
          <cell r="D9804">
            <v>433127</v>
          </cell>
          <cell r="E9804" t="str">
            <v>一类</v>
          </cell>
          <cell r="F9804" t="str">
            <v>C440433127</v>
          </cell>
          <cell r="G9804" t="str">
            <v>田家沟-科甲</v>
          </cell>
          <cell r="H9804">
            <v>0</v>
          </cell>
          <cell r="I9804">
            <v>4.762</v>
          </cell>
          <cell r="J9804">
            <v>4.762</v>
          </cell>
        </row>
        <row r="9805">
          <cell r="C9805" t="str">
            <v>永顺县</v>
          </cell>
          <cell r="D9805">
            <v>433127</v>
          </cell>
          <cell r="E9805" t="str">
            <v>一类</v>
          </cell>
          <cell r="F9805" t="str">
            <v>C506433127</v>
          </cell>
          <cell r="G9805" t="str">
            <v>土穴场-砂土</v>
          </cell>
          <cell r="H9805">
            <v>0</v>
          </cell>
          <cell r="I9805">
            <v>2.406</v>
          </cell>
          <cell r="J9805">
            <v>2.406</v>
          </cell>
        </row>
        <row r="9806">
          <cell r="C9806" t="str">
            <v>永顺县</v>
          </cell>
          <cell r="D9806">
            <v>433127</v>
          </cell>
          <cell r="E9806" t="str">
            <v>一类</v>
          </cell>
          <cell r="F9806" t="str">
            <v>CB46433127</v>
          </cell>
          <cell r="G9806" t="str">
            <v>长潭坪至高家坝</v>
          </cell>
          <cell r="H9806">
            <v>0</v>
          </cell>
          <cell r="I9806">
            <v>3.159</v>
          </cell>
          <cell r="J9806">
            <v>3.079</v>
          </cell>
        </row>
        <row r="9807">
          <cell r="C9807" t="str">
            <v>永顺县</v>
          </cell>
          <cell r="D9807">
            <v>433127</v>
          </cell>
          <cell r="E9807" t="str">
            <v>一类</v>
          </cell>
          <cell r="F9807" t="str">
            <v>X022433127</v>
          </cell>
          <cell r="G9807" t="str">
            <v>大坝-对山</v>
          </cell>
          <cell r="H9807">
            <v>0</v>
          </cell>
          <cell r="I9807">
            <v>29.55</v>
          </cell>
          <cell r="J9807">
            <v>3.252</v>
          </cell>
        </row>
        <row r="9808">
          <cell r="C9808" t="str">
            <v>永顺县</v>
          </cell>
          <cell r="D9808">
            <v>433127</v>
          </cell>
          <cell r="E9808" t="str">
            <v>一类</v>
          </cell>
          <cell r="F9808" t="str">
            <v>X028433127</v>
          </cell>
          <cell r="G9808" t="str">
            <v>石堤-麻阳</v>
          </cell>
          <cell r="H9808">
            <v>0</v>
          </cell>
          <cell r="I9808">
            <v>25.944</v>
          </cell>
          <cell r="J9808">
            <v>12.005</v>
          </cell>
        </row>
        <row r="9809">
          <cell r="C9809" t="str">
            <v>永顺县</v>
          </cell>
          <cell r="D9809">
            <v>433127</v>
          </cell>
          <cell r="E9809" t="str">
            <v>一类</v>
          </cell>
          <cell r="F9809" t="str">
            <v>X033433127</v>
          </cell>
          <cell r="G9809" t="str">
            <v>列夕乡-柏杨乡</v>
          </cell>
          <cell r="H9809">
            <v>0</v>
          </cell>
          <cell r="I9809">
            <v>22.265</v>
          </cell>
          <cell r="J9809">
            <v>1.201</v>
          </cell>
        </row>
        <row r="9810">
          <cell r="C9810" t="str">
            <v>永顺县</v>
          </cell>
          <cell r="D9810">
            <v>433127</v>
          </cell>
          <cell r="E9810" t="str">
            <v>一类</v>
          </cell>
          <cell r="F9810" t="str">
            <v>X038433127</v>
          </cell>
          <cell r="G9810" t="str">
            <v>保竹村-泉孔村</v>
          </cell>
          <cell r="H9810">
            <v>0</v>
          </cell>
          <cell r="I9810">
            <v>7.927</v>
          </cell>
          <cell r="J9810">
            <v>3.014</v>
          </cell>
        </row>
        <row r="9811">
          <cell r="C9811" t="str">
            <v>永顺县</v>
          </cell>
          <cell r="D9811">
            <v>433127</v>
          </cell>
          <cell r="E9811" t="str">
            <v>一类</v>
          </cell>
          <cell r="F9811" t="str">
            <v>X041433127</v>
          </cell>
          <cell r="G9811" t="str">
            <v>王村-羊峰山</v>
          </cell>
          <cell r="H9811">
            <v>10.518</v>
          </cell>
          <cell r="I9811">
            <v>40.801</v>
          </cell>
          <cell r="J9811">
            <v>1.426</v>
          </cell>
        </row>
        <row r="9812">
          <cell r="C9812" t="str">
            <v>永顺县</v>
          </cell>
          <cell r="D9812">
            <v>433127</v>
          </cell>
          <cell r="E9812" t="str">
            <v>一类</v>
          </cell>
          <cell r="F9812" t="str">
            <v>Y039433127</v>
          </cell>
          <cell r="G9812" t="str">
            <v>西米-三脚岩</v>
          </cell>
          <cell r="H9812">
            <v>0</v>
          </cell>
          <cell r="I9812">
            <v>13.826</v>
          </cell>
          <cell r="J9812">
            <v>7.742</v>
          </cell>
        </row>
        <row r="9813">
          <cell r="C9813" t="str">
            <v>永顺县</v>
          </cell>
          <cell r="D9813">
            <v>433127</v>
          </cell>
          <cell r="E9813" t="str">
            <v>一类</v>
          </cell>
          <cell r="F9813" t="str">
            <v>Y046433127</v>
          </cell>
          <cell r="G9813" t="str">
            <v>云扎-南渭</v>
          </cell>
          <cell r="H9813">
            <v>0</v>
          </cell>
          <cell r="I9813">
            <v>4.724</v>
          </cell>
          <cell r="J9813">
            <v>4.724</v>
          </cell>
        </row>
        <row r="9814">
          <cell r="C9814" t="str">
            <v>永顺县</v>
          </cell>
          <cell r="D9814">
            <v>433127</v>
          </cell>
          <cell r="E9814" t="str">
            <v>一类</v>
          </cell>
          <cell r="F9814" t="str">
            <v>Y495433127</v>
          </cell>
          <cell r="G9814" t="str">
            <v>观音村-龙河村</v>
          </cell>
          <cell r="H9814">
            <v>0</v>
          </cell>
          <cell r="I9814">
            <v>3.953</v>
          </cell>
          <cell r="J9814">
            <v>3.953</v>
          </cell>
        </row>
        <row r="9815">
          <cell r="C9815" t="str">
            <v>永顺县</v>
          </cell>
          <cell r="D9815">
            <v>433127</v>
          </cell>
          <cell r="E9815" t="str">
            <v>一类</v>
          </cell>
          <cell r="F9815" t="str">
            <v>Y497433127</v>
          </cell>
          <cell r="G9815" t="str">
            <v>岩门村-茶溪村</v>
          </cell>
          <cell r="H9815">
            <v>0</v>
          </cell>
          <cell r="I9815">
            <v>3.206</v>
          </cell>
          <cell r="J9815">
            <v>3.206</v>
          </cell>
        </row>
        <row r="9816">
          <cell r="C9816" t="str">
            <v>永顺县</v>
          </cell>
          <cell r="D9816">
            <v>433127</v>
          </cell>
          <cell r="E9816" t="str">
            <v>一类</v>
          </cell>
          <cell r="F9816" t="str">
            <v>Y509433127</v>
          </cell>
          <cell r="G9816" t="str">
            <v>高坪村-那咱村</v>
          </cell>
          <cell r="H9816">
            <v>0</v>
          </cell>
          <cell r="I9816">
            <v>6.687</v>
          </cell>
          <cell r="J9816">
            <v>5.806</v>
          </cell>
        </row>
        <row r="9817">
          <cell r="C9817" t="str">
            <v>永顺县</v>
          </cell>
          <cell r="D9817">
            <v>433127</v>
          </cell>
          <cell r="E9817" t="str">
            <v>一类</v>
          </cell>
          <cell r="F9817" t="str">
            <v>Y527433127</v>
          </cell>
          <cell r="G9817" t="str">
            <v>大米岔-海洛</v>
          </cell>
          <cell r="H9817">
            <v>0</v>
          </cell>
          <cell r="I9817">
            <v>5.528</v>
          </cell>
          <cell r="J9817">
            <v>5.528</v>
          </cell>
        </row>
        <row r="9818">
          <cell r="C9818" t="str">
            <v>永顺县</v>
          </cell>
          <cell r="D9818">
            <v>433127</v>
          </cell>
          <cell r="E9818" t="str">
            <v>一类</v>
          </cell>
          <cell r="F9818" t="str">
            <v>Y531433127</v>
          </cell>
          <cell r="G9818" t="str">
            <v>石堤-牌楼</v>
          </cell>
          <cell r="H9818">
            <v>0</v>
          </cell>
          <cell r="I9818">
            <v>4.372</v>
          </cell>
          <cell r="J9818">
            <v>0.899</v>
          </cell>
        </row>
        <row r="9819">
          <cell r="C9819" t="str">
            <v>永顺县</v>
          </cell>
          <cell r="D9819">
            <v>433127</v>
          </cell>
          <cell r="E9819" t="str">
            <v>一类</v>
          </cell>
          <cell r="F9819" t="str">
            <v>Y532433127</v>
          </cell>
          <cell r="G9819" t="str">
            <v>红桥-别沙</v>
          </cell>
          <cell r="H9819">
            <v>0</v>
          </cell>
          <cell r="I9819">
            <v>4.56</v>
          </cell>
          <cell r="J9819">
            <v>4.56</v>
          </cell>
        </row>
        <row r="9820">
          <cell r="C9820" t="str">
            <v>永顺县</v>
          </cell>
          <cell r="D9820">
            <v>433127</v>
          </cell>
          <cell r="E9820" t="str">
            <v>一类</v>
          </cell>
          <cell r="F9820" t="str">
            <v>Y534433127</v>
          </cell>
          <cell r="G9820" t="str">
            <v>马儿庄-七角坪</v>
          </cell>
          <cell r="H9820">
            <v>0</v>
          </cell>
          <cell r="I9820">
            <v>9.06</v>
          </cell>
          <cell r="J9820">
            <v>3.474</v>
          </cell>
        </row>
        <row r="9821">
          <cell r="C9821" t="str">
            <v>永顺县</v>
          </cell>
          <cell r="D9821">
            <v>433127</v>
          </cell>
          <cell r="E9821" t="str">
            <v>一类</v>
          </cell>
          <cell r="F9821" t="str">
            <v>Y538433127</v>
          </cell>
          <cell r="G9821" t="str">
            <v>泽士湖－白腊</v>
          </cell>
          <cell r="H9821">
            <v>0</v>
          </cell>
          <cell r="I9821">
            <v>9.613</v>
          </cell>
          <cell r="J9821">
            <v>6.02</v>
          </cell>
        </row>
        <row r="9822">
          <cell r="C9822" t="str">
            <v>永顺县</v>
          </cell>
          <cell r="D9822">
            <v>433127</v>
          </cell>
          <cell r="E9822" t="str">
            <v>一类</v>
          </cell>
          <cell r="F9822" t="str">
            <v>Y541433127</v>
          </cell>
          <cell r="G9822" t="str">
            <v>木长坪-坝溶</v>
          </cell>
          <cell r="H9822">
            <v>4.361</v>
          </cell>
          <cell r="I9822">
            <v>8.39</v>
          </cell>
          <cell r="J9822">
            <v>0.069</v>
          </cell>
        </row>
        <row r="9823">
          <cell r="C9823" t="str">
            <v>永顺县</v>
          </cell>
          <cell r="D9823">
            <v>433127</v>
          </cell>
          <cell r="E9823" t="str">
            <v>一类</v>
          </cell>
          <cell r="F9823" t="str">
            <v>Y543433127</v>
          </cell>
          <cell r="G9823" t="str">
            <v>蔬菜-寨湖</v>
          </cell>
          <cell r="H9823">
            <v>0</v>
          </cell>
          <cell r="I9823">
            <v>1.368</v>
          </cell>
          <cell r="J9823">
            <v>1.368</v>
          </cell>
        </row>
        <row r="9824">
          <cell r="C9824" t="str">
            <v>永顺县</v>
          </cell>
          <cell r="D9824">
            <v>433127</v>
          </cell>
          <cell r="E9824" t="str">
            <v>一类</v>
          </cell>
          <cell r="F9824" t="str">
            <v>Y552433127</v>
          </cell>
          <cell r="G9824" t="str">
            <v>砂坝-塔卧</v>
          </cell>
          <cell r="H9824">
            <v>0</v>
          </cell>
          <cell r="I9824">
            <v>19.261</v>
          </cell>
          <cell r="J9824">
            <v>0.115</v>
          </cell>
        </row>
        <row r="9825">
          <cell r="C9825" t="str">
            <v>永顺县</v>
          </cell>
          <cell r="D9825">
            <v>433127</v>
          </cell>
          <cell r="E9825" t="str">
            <v>一类</v>
          </cell>
          <cell r="F9825" t="str">
            <v>Y558433127</v>
          </cell>
          <cell r="G9825" t="str">
            <v>心印-坝古</v>
          </cell>
          <cell r="H9825">
            <v>0</v>
          </cell>
          <cell r="I9825">
            <v>7.516</v>
          </cell>
          <cell r="J9825">
            <v>2.428</v>
          </cell>
        </row>
        <row r="9826">
          <cell r="C9826" t="str">
            <v>永顺县</v>
          </cell>
          <cell r="D9826">
            <v>433127</v>
          </cell>
          <cell r="E9826" t="str">
            <v>一类</v>
          </cell>
          <cell r="F9826" t="str">
            <v>Y559433127</v>
          </cell>
          <cell r="G9826" t="str">
            <v>湖坪水库-董坪</v>
          </cell>
          <cell r="H9826">
            <v>0</v>
          </cell>
          <cell r="I9826">
            <v>8.681</v>
          </cell>
          <cell r="J9826">
            <v>8.681</v>
          </cell>
        </row>
        <row r="9827">
          <cell r="C9827" t="str">
            <v>永顺县</v>
          </cell>
          <cell r="D9827">
            <v>433127</v>
          </cell>
          <cell r="E9827" t="str">
            <v>一类</v>
          </cell>
          <cell r="F9827" t="str">
            <v>Y568433127</v>
          </cell>
          <cell r="G9827" t="str">
            <v>石堤-九官</v>
          </cell>
          <cell r="H9827">
            <v>0</v>
          </cell>
          <cell r="I9827">
            <v>6.7</v>
          </cell>
          <cell r="J9827">
            <v>6.7</v>
          </cell>
        </row>
        <row r="9828">
          <cell r="C9828" t="str">
            <v>龙山县小计</v>
          </cell>
        </row>
        <row r="9828">
          <cell r="J9828">
            <v>218.204</v>
          </cell>
        </row>
        <row r="9829">
          <cell r="C9829" t="str">
            <v>龙山县</v>
          </cell>
          <cell r="D9829">
            <v>433130</v>
          </cell>
          <cell r="E9829" t="str">
            <v>一类</v>
          </cell>
          <cell r="F9829" t="str">
            <v>C006433130</v>
          </cell>
          <cell r="G9829" t="str">
            <v>桃红-包家垅</v>
          </cell>
          <cell r="H9829">
            <v>0</v>
          </cell>
          <cell r="I9829">
            <v>3.876</v>
          </cell>
          <cell r="J9829">
            <v>3.876</v>
          </cell>
        </row>
        <row r="9830">
          <cell r="C9830" t="str">
            <v>龙山县</v>
          </cell>
          <cell r="D9830">
            <v>433130</v>
          </cell>
          <cell r="E9830" t="str">
            <v>一类</v>
          </cell>
          <cell r="F9830" t="str">
            <v>C007433130</v>
          </cell>
          <cell r="G9830" t="str">
            <v>马儿洞-甘壁</v>
          </cell>
          <cell r="H9830">
            <v>0</v>
          </cell>
          <cell r="I9830">
            <v>0.898</v>
          </cell>
          <cell r="J9830">
            <v>0.9</v>
          </cell>
        </row>
        <row r="9831">
          <cell r="C9831" t="str">
            <v>龙山县</v>
          </cell>
          <cell r="D9831">
            <v>433130</v>
          </cell>
          <cell r="E9831" t="str">
            <v>一类</v>
          </cell>
          <cell r="F9831" t="str">
            <v>C018433130</v>
          </cell>
          <cell r="G9831" t="str">
            <v>茨岩-岩山</v>
          </cell>
          <cell r="H9831">
            <v>0</v>
          </cell>
          <cell r="I9831">
            <v>6.39</v>
          </cell>
          <cell r="J9831">
            <v>6.38</v>
          </cell>
        </row>
        <row r="9832">
          <cell r="C9832" t="str">
            <v>龙山县</v>
          </cell>
          <cell r="D9832">
            <v>433130</v>
          </cell>
          <cell r="E9832" t="str">
            <v>一类</v>
          </cell>
          <cell r="F9832" t="str">
            <v>C033433130</v>
          </cell>
          <cell r="G9832" t="str">
            <v>山跷-老洞</v>
          </cell>
          <cell r="H9832">
            <v>0</v>
          </cell>
          <cell r="I9832">
            <v>4.893</v>
          </cell>
          <cell r="J9832">
            <v>4.893</v>
          </cell>
        </row>
        <row r="9833">
          <cell r="C9833" t="str">
            <v>龙山县</v>
          </cell>
          <cell r="D9833">
            <v>433130</v>
          </cell>
          <cell r="E9833" t="str">
            <v>一类</v>
          </cell>
          <cell r="F9833" t="str">
            <v>C062433130</v>
          </cell>
          <cell r="G9833" t="str">
            <v>召市-兴合</v>
          </cell>
          <cell r="H9833">
            <v>0</v>
          </cell>
          <cell r="I9833">
            <v>5.197</v>
          </cell>
          <cell r="J9833">
            <v>2.401</v>
          </cell>
        </row>
        <row r="9834">
          <cell r="C9834" t="str">
            <v>龙山县</v>
          </cell>
          <cell r="D9834">
            <v>433130</v>
          </cell>
          <cell r="E9834" t="str">
            <v>一类</v>
          </cell>
          <cell r="F9834" t="str">
            <v>C065433130</v>
          </cell>
          <cell r="G9834" t="str">
            <v>桂塘-肖家</v>
          </cell>
          <cell r="H9834">
            <v>0</v>
          </cell>
          <cell r="I9834">
            <v>3.854</v>
          </cell>
          <cell r="J9834">
            <v>2.221</v>
          </cell>
        </row>
        <row r="9835">
          <cell r="C9835" t="str">
            <v>龙山县</v>
          </cell>
          <cell r="D9835">
            <v>433130</v>
          </cell>
          <cell r="E9835" t="str">
            <v>一类</v>
          </cell>
          <cell r="F9835" t="str">
            <v>C078433130</v>
          </cell>
          <cell r="G9835" t="str">
            <v>龙坡-联合</v>
          </cell>
          <cell r="H9835">
            <v>0</v>
          </cell>
          <cell r="I9835">
            <v>3.284</v>
          </cell>
          <cell r="J9835">
            <v>3.284</v>
          </cell>
        </row>
        <row r="9836">
          <cell r="C9836" t="str">
            <v>龙山县</v>
          </cell>
          <cell r="D9836">
            <v>433130</v>
          </cell>
          <cell r="E9836" t="str">
            <v>一类</v>
          </cell>
          <cell r="F9836" t="str">
            <v>C080433130</v>
          </cell>
          <cell r="G9836" t="str">
            <v>中心-百型</v>
          </cell>
          <cell r="H9836">
            <v>0</v>
          </cell>
          <cell r="I9836">
            <v>5.911</v>
          </cell>
          <cell r="J9836">
            <v>5.911</v>
          </cell>
        </row>
        <row r="9837">
          <cell r="C9837" t="str">
            <v>龙山县</v>
          </cell>
          <cell r="D9837">
            <v>433130</v>
          </cell>
          <cell r="E9837" t="str">
            <v>一类</v>
          </cell>
          <cell r="F9837" t="str">
            <v>C092433130</v>
          </cell>
          <cell r="G9837" t="str">
            <v>新城-兴龙桥</v>
          </cell>
          <cell r="H9837">
            <v>0</v>
          </cell>
          <cell r="I9837">
            <v>1.537</v>
          </cell>
          <cell r="J9837">
            <v>1.537</v>
          </cell>
        </row>
        <row r="9838">
          <cell r="C9838" t="str">
            <v>龙山县</v>
          </cell>
          <cell r="D9838">
            <v>433130</v>
          </cell>
          <cell r="E9838" t="str">
            <v>一类</v>
          </cell>
          <cell r="F9838" t="str">
            <v>C094433130</v>
          </cell>
          <cell r="G9838" t="str">
            <v>高桥河-狮子</v>
          </cell>
          <cell r="H9838">
            <v>0</v>
          </cell>
          <cell r="I9838">
            <v>3.981</v>
          </cell>
          <cell r="J9838">
            <v>3.981</v>
          </cell>
        </row>
        <row r="9839">
          <cell r="C9839" t="str">
            <v>龙山县</v>
          </cell>
          <cell r="D9839">
            <v>433130</v>
          </cell>
          <cell r="E9839" t="str">
            <v>一类</v>
          </cell>
          <cell r="F9839" t="str">
            <v>C110433130</v>
          </cell>
          <cell r="G9839" t="str">
            <v>沙槽湾-田家湾</v>
          </cell>
          <cell r="H9839">
            <v>0</v>
          </cell>
          <cell r="I9839">
            <v>2.586</v>
          </cell>
          <cell r="J9839">
            <v>1.598</v>
          </cell>
        </row>
        <row r="9840">
          <cell r="C9840" t="str">
            <v>龙山县</v>
          </cell>
          <cell r="D9840">
            <v>433130</v>
          </cell>
          <cell r="E9840" t="str">
            <v>一类</v>
          </cell>
          <cell r="F9840" t="str">
            <v>C113433130</v>
          </cell>
          <cell r="G9840" t="str">
            <v>城郊-正笔坨</v>
          </cell>
          <cell r="H9840">
            <v>0</v>
          </cell>
          <cell r="I9840">
            <v>4.087</v>
          </cell>
          <cell r="J9840">
            <v>4.087</v>
          </cell>
        </row>
        <row r="9841">
          <cell r="C9841" t="str">
            <v>龙山县</v>
          </cell>
          <cell r="D9841">
            <v>433130</v>
          </cell>
          <cell r="E9841" t="str">
            <v>一类</v>
          </cell>
          <cell r="F9841" t="str">
            <v>C120433130</v>
          </cell>
          <cell r="G9841" t="str">
            <v>炮火塘-马鞍山</v>
          </cell>
          <cell r="H9841">
            <v>0</v>
          </cell>
          <cell r="I9841">
            <v>5.381</v>
          </cell>
          <cell r="J9841">
            <v>5.381</v>
          </cell>
        </row>
        <row r="9842">
          <cell r="C9842" t="str">
            <v>龙山县</v>
          </cell>
          <cell r="D9842">
            <v>433130</v>
          </cell>
          <cell r="E9842" t="str">
            <v>一类</v>
          </cell>
          <cell r="F9842" t="str">
            <v>C148433130</v>
          </cell>
          <cell r="G9842" t="str">
            <v>干坝-西堰</v>
          </cell>
          <cell r="H9842">
            <v>0</v>
          </cell>
          <cell r="I9842">
            <v>2.802</v>
          </cell>
          <cell r="J9842">
            <v>2.802</v>
          </cell>
        </row>
        <row r="9843">
          <cell r="C9843" t="str">
            <v>龙山县</v>
          </cell>
          <cell r="D9843">
            <v>433130</v>
          </cell>
          <cell r="E9843" t="str">
            <v>一类</v>
          </cell>
          <cell r="F9843" t="str">
            <v>C167433130</v>
          </cell>
          <cell r="G9843" t="str">
            <v>纸厂岔路口-舍龙</v>
          </cell>
          <cell r="H9843">
            <v>0</v>
          </cell>
          <cell r="I9843">
            <v>4.52</v>
          </cell>
          <cell r="J9843">
            <v>4.52</v>
          </cell>
        </row>
        <row r="9844">
          <cell r="C9844" t="str">
            <v>龙山县</v>
          </cell>
          <cell r="D9844">
            <v>433130</v>
          </cell>
          <cell r="E9844" t="str">
            <v>一类</v>
          </cell>
          <cell r="F9844" t="str">
            <v>C185433130</v>
          </cell>
          <cell r="G9844" t="str">
            <v>凤溪-东风</v>
          </cell>
          <cell r="H9844">
            <v>0</v>
          </cell>
          <cell r="I9844">
            <v>4.302</v>
          </cell>
          <cell r="J9844">
            <v>4.302</v>
          </cell>
        </row>
        <row r="9845">
          <cell r="C9845" t="str">
            <v>龙山县</v>
          </cell>
          <cell r="D9845">
            <v>433130</v>
          </cell>
          <cell r="E9845" t="str">
            <v>一类</v>
          </cell>
          <cell r="F9845" t="str">
            <v>C191433130</v>
          </cell>
          <cell r="G9845" t="str">
            <v>老寨-西眉</v>
          </cell>
          <cell r="H9845">
            <v>0</v>
          </cell>
          <cell r="I9845">
            <v>2.169</v>
          </cell>
          <cell r="J9845">
            <v>1.156</v>
          </cell>
        </row>
        <row r="9846">
          <cell r="C9846" t="str">
            <v>龙山县</v>
          </cell>
          <cell r="D9846">
            <v>433130</v>
          </cell>
          <cell r="E9846" t="str">
            <v>一类</v>
          </cell>
          <cell r="F9846" t="str">
            <v>C198433130</v>
          </cell>
          <cell r="G9846" t="str">
            <v>大转弯-西拉</v>
          </cell>
          <cell r="H9846">
            <v>0</v>
          </cell>
          <cell r="I9846">
            <v>3.384</v>
          </cell>
          <cell r="J9846">
            <v>3.384</v>
          </cell>
        </row>
        <row r="9847">
          <cell r="C9847" t="str">
            <v>龙山县</v>
          </cell>
          <cell r="D9847">
            <v>433130</v>
          </cell>
          <cell r="E9847" t="str">
            <v>一类</v>
          </cell>
          <cell r="F9847" t="str">
            <v>C204433130</v>
          </cell>
          <cell r="G9847" t="str">
            <v>恒咱-大溪</v>
          </cell>
          <cell r="H9847">
            <v>0</v>
          </cell>
          <cell r="I9847">
            <v>3.524</v>
          </cell>
          <cell r="J9847">
            <v>3.524</v>
          </cell>
        </row>
        <row r="9848">
          <cell r="C9848" t="str">
            <v>龙山县</v>
          </cell>
          <cell r="D9848">
            <v>433130</v>
          </cell>
          <cell r="E9848" t="str">
            <v>一类</v>
          </cell>
          <cell r="F9848" t="str">
            <v>C211433130</v>
          </cell>
          <cell r="G9848" t="str">
            <v>坳拉堡-班竹</v>
          </cell>
          <cell r="H9848">
            <v>0</v>
          </cell>
          <cell r="I9848">
            <v>3.144</v>
          </cell>
          <cell r="J9848">
            <v>3.144</v>
          </cell>
        </row>
        <row r="9849">
          <cell r="C9849" t="str">
            <v>龙山县</v>
          </cell>
          <cell r="D9849">
            <v>433130</v>
          </cell>
          <cell r="E9849" t="str">
            <v>一类</v>
          </cell>
          <cell r="F9849" t="str">
            <v>C212433130</v>
          </cell>
          <cell r="G9849" t="str">
            <v>长潭-月吾</v>
          </cell>
          <cell r="H9849">
            <v>0</v>
          </cell>
          <cell r="I9849">
            <v>1.752</v>
          </cell>
          <cell r="J9849">
            <v>0.495</v>
          </cell>
        </row>
        <row r="9850">
          <cell r="C9850" t="str">
            <v>龙山县</v>
          </cell>
          <cell r="D9850">
            <v>433130</v>
          </cell>
          <cell r="E9850" t="str">
            <v>一类</v>
          </cell>
          <cell r="F9850" t="str">
            <v>C238433130</v>
          </cell>
          <cell r="G9850" t="str">
            <v>茅马-张家堡</v>
          </cell>
          <cell r="H9850">
            <v>0</v>
          </cell>
          <cell r="I9850">
            <v>3.648</v>
          </cell>
          <cell r="J9850">
            <v>3.648</v>
          </cell>
        </row>
        <row r="9851">
          <cell r="C9851" t="str">
            <v>龙山县</v>
          </cell>
          <cell r="D9851">
            <v>433130</v>
          </cell>
          <cell r="E9851" t="str">
            <v>一类</v>
          </cell>
          <cell r="F9851" t="str">
            <v>C269433130</v>
          </cell>
          <cell r="G9851" t="str">
            <v>风车坳-桃子</v>
          </cell>
          <cell r="H9851">
            <v>0</v>
          </cell>
          <cell r="I9851">
            <v>5.608</v>
          </cell>
          <cell r="J9851">
            <v>5.608</v>
          </cell>
        </row>
        <row r="9852">
          <cell r="C9852" t="str">
            <v>龙山县</v>
          </cell>
          <cell r="D9852">
            <v>433130</v>
          </cell>
          <cell r="E9852" t="str">
            <v>一类</v>
          </cell>
          <cell r="F9852" t="str">
            <v>C275433130</v>
          </cell>
          <cell r="G9852" t="str">
            <v>老兴-龙头</v>
          </cell>
          <cell r="H9852">
            <v>1.928</v>
          </cell>
          <cell r="I9852">
            <v>2.403</v>
          </cell>
          <cell r="J9852">
            <v>0.475</v>
          </cell>
        </row>
        <row r="9853">
          <cell r="C9853" t="str">
            <v>龙山县</v>
          </cell>
          <cell r="D9853">
            <v>433130</v>
          </cell>
          <cell r="E9853" t="str">
            <v>一类</v>
          </cell>
          <cell r="F9853" t="str">
            <v>C276433130</v>
          </cell>
          <cell r="G9853" t="str">
            <v>老兴-老寨</v>
          </cell>
          <cell r="H9853">
            <v>0</v>
          </cell>
          <cell r="I9853">
            <v>3.982</v>
          </cell>
          <cell r="J9853">
            <v>2.755</v>
          </cell>
        </row>
        <row r="9854">
          <cell r="C9854" t="str">
            <v>龙山县</v>
          </cell>
          <cell r="D9854">
            <v>433130</v>
          </cell>
          <cell r="E9854" t="str">
            <v>一类</v>
          </cell>
          <cell r="F9854" t="str">
            <v>C277433130</v>
          </cell>
          <cell r="G9854" t="str">
            <v>银堂-下岭</v>
          </cell>
          <cell r="H9854">
            <v>0</v>
          </cell>
          <cell r="I9854">
            <v>4.518</v>
          </cell>
          <cell r="J9854">
            <v>4.518</v>
          </cell>
        </row>
        <row r="9855">
          <cell r="C9855" t="str">
            <v>龙山县</v>
          </cell>
          <cell r="D9855">
            <v>433130</v>
          </cell>
          <cell r="E9855" t="str">
            <v>一类</v>
          </cell>
          <cell r="F9855" t="str">
            <v>C278433130</v>
          </cell>
          <cell r="G9855" t="str">
            <v>核桃-洞坎</v>
          </cell>
          <cell r="H9855">
            <v>0</v>
          </cell>
          <cell r="I9855">
            <v>3.898</v>
          </cell>
          <cell r="J9855">
            <v>3.898</v>
          </cell>
        </row>
        <row r="9856">
          <cell r="C9856" t="str">
            <v>龙山县</v>
          </cell>
          <cell r="D9856">
            <v>433130</v>
          </cell>
          <cell r="E9856" t="str">
            <v>一类</v>
          </cell>
          <cell r="F9856" t="str">
            <v>C297433130</v>
          </cell>
          <cell r="G9856" t="str">
            <v>咱果-连界</v>
          </cell>
          <cell r="H9856">
            <v>0</v>
          </cell>
          <cell r="I9856">
            <v>6.412</v>
          </cell>
          <cell r="J9856">
            <v>6.412</v>
          </cell>
        </row>
        <row r="9857">
          <cell r="C9857" t="str">
            <v>龙山县</v>
          </cell>
          <cell r="D9857">
            <v>433130</v>
          </cell>
          <cell r="E9857" t="str">
            <v>一类</v>
          </cell>
          <cell r="F9857" t="str">
            <v>C403433130</v>
          </cell>
          <cell r="G9857" t="str">
            <v>新桥-桶车</v>
          </cell>
          <cell r="H9857">
            <v>0</v>
          </cell>
          <cell r="I9857">
            <v>1.71</v>
          </cell>
          <cell r="J9857">
            <v>1.71</v>
          </cell>
        </row>
        <row r="9858">
          <cell r="C9858" t="str">
            <v>龙山县</v>
          </cell>
          <cell r="D9858">
            <v>433130</v>
          </cell>
          <cell r="E9858" t="str">
            <v>一类</v>
          </cell>
          <cell r="F9858" t="str">
            <v>C555433130</v>
          </cell>
          <cell r="G9858" t="str">
            <v>红坡-红花</v>
          </cell>
          <cell r="H9858">
            <v>0</v>
          </cell>
          <cell r="I9858">
            <v>3.045</v>
          </cell>
          <cell r="J9858">
            <v>3.045</v>
          </cell>
        </row>
        <row r="9859">
          <cell r="C9859" t="str">
            <v>龙山县</v>
          </cell>
          <cell r="D9859">
            <v>433130</v>
          </cell>
          <cell r="E9859" t="str">
            <v>一类</v>
          </cell>
          <cell r="F9859" t="str">
            <v>C574433130</v>
          </cell>
          <cell r="G9859" t="str">
            <v>庙溪桥-金星水库</v>
          </cell>
          <cell r="H9859">
            <v>0</v>
          </cell>
          <cell r="I9859">
            <v>4.773</v>
          </cell>
          <cell r="J9859">
            <v>4.773</v>
          </cell>
        </row>
        <row r="9860">
          <cell r="C9860" t="str">
            <v>龙山县</v>
          </cell>
          <cell r="D9860">
            <v>433130</v>
          </cell>
          <cell r="E9860" t="str">
            <v>一类</v>
          </cell>
          <cell r="F9860" t="str">
            <v>C587433130</v>
          </cell>
          <cell r="G9860" t="str">
            <v>竹园-垃圾场</v>
          </cell>
          <cell r="H9860">
            <v>0</v>
          </cell>
          <cell r="I9860">
            <v>2.199</v>
          </cell>
          <cell r="J9860">
            <v>2.199</v>
          </cell>
        </row>
        <row r="9861">
          <cell r="C9861" t="str">
            <v>龙山县</v>
          </cell>
          <cell r="D9861">
            <v>433130</v>
          </cell>
          <cell r="E9861" t="str">
            <v>一类</v>
          </cell>
          <cell r="F9861" t="str">
            <v>C631433130</v>
          </cell>
          <cell r="G9861" t="str">
            <v>贾家坡-黄河</v>
          </cell>
          <cell r="H9861">
            <v>0</v>
          </cell>
          <cell r="I9861">
            <v>2.72</v>
          </cell>
          <cell r="J9861">
            <v>2.72</v>
          </cell>
        </row>
        <row r="9862">
          <cell r="C9862" t="str">
            <v>龙山县</v>
          </cell>
          <cell r="D9862">
            <v>433130</v>
          </cell>
          <cell r="E9862" t="str">
            <v>一类</v>
          </cell>
          <cell r="F9862" t="str">
            <v>C659433130</v>
          </cell>
          <cell r="G9862" t="str">
            <v>兴合至安塘</v>
          </cell>
          <cell r="H9862">
            <v>0</v>
          </cell>
          <cell r="I9862">
            <v>2.136</v>
          </cell>
          <cell r="J9862">
            <v>1.519</v>
          </cell>
        </row>
        <row r="9863">
          <cell r="C9863" t="str">
            <v>龙山县</v>
          </cell>
          <cell r="D9863">
            <v>433130</v>
          </cell>
          <cell r="E9863" t="str">
            <v>一类</v>
          </cell>
          <cell r="F9863" t="str">
            <v>C736433130</v>
          </cell>
          <cell r="G9863" t="str">
            <v>学校-泗坪</v>
          </cell>
          <cell r="H9863">
            <v>0.777</v>
          </cell>
          <cell r="I9863">
            <v>2.875</v>
          </cell>
          <cell r="J9863">
            <v>2.098</v>
          </cell>
        </row>
        <row r="9864">
          <cell r="C9864" t="str">
            <v>龙山县</v>
          </cell>
          <cell r="D9864">
            <v>433130</v>
          </cell>
          <cell r="E9864" t="str">
            <v>一类</v>
          </cell>
          <cell r="F9864" t="str">
            <v>C743433130</v>
          </cell>
          <cell r="G9864" t="str">
            <v>和尚井-沙湖</v>
          </cell>
          <cell r="H9864">
            <v>0</v>
          </cell>
          <cell r="I9864">
            <v>3.892</v>
          </cell>
          <cell r="J9864">
            <v>3.892</v>
          </cell>
        </row>
        <row r="9865">
          <cell r="C9865" t="str">
            <v>龙山县</v>
          </cell>
          <cell r="D9865">
            <v>433130</v>
          </cell>
          <cell r="E9865" t="str">
            <v>一类</v>
          </cell>
          <cell r="F9865" t="str">
            <v>C900433130</v>
          </cell>
          <cell r="G9865" t="str">
            <v>桶车村-桶车村</v>
          </cell>
          <cell r="H9865">
            <v>0</v>
          </cell>
          <cell r="I9865">
            <v>2.372</v>
          </cell>
          <cell r="J9865">
            <v>2.372</v>
          </cell>
        </row>
        <row r="9866">
          <cell r="C9866" t="str">
            <v>龙山县</v>
          </cell>
          <cell r="D9866">
            <v>433130</v>
          </cell>
          <cell r="E9866" t="str">
            <v>一类</v>
          </cell>
          <cell r="F9866" t="str">
            <v>X013433130</v>
          </cell>
          <cell r="G9866" t="str">
            <v>岩将军坪-洛塔乡</v>
          </cell>
          <cell r="H9866">
            <v>0</v>
          </cell>
          <cell r="I9866">
            <v>28.131</v>
          </cell>
          <cell r="J9866">
            <v>3.491</v>
          </cell>
        </row>
        <row r="9867">
          <cell r="C9867" t="str">
            <v>龙山县</v>
          </cell>
          <cell r="D9867">
            <v>433130</v>
          </cell>
          <cell r="E9867" t="str">
            <v>一类</v>
          </cell>
          <cell r="F9867" t="str">
            <v>Y006433130</v>
          </cell>
          <cell r="G9867" t="str">
            <v>209-水沙坪</v>
          </cell>
          <cell r="H9867">
            <v>0</v>
          </cell>
          <cell r="I9867">
            <v>8.414</v>
          </cell>
          <cell r="J9867">
            <v>0.682</v>
          </cell>
        </row>
        <row r="9868">
          <cell r="C9868" t="str">
            <v>龙山县</v>
          </cell>
          <cell r="D9868">
            <v>433130</v>
          </cell>
          <cell r="E9868" t="str">
            <v>一类</v>
          </cell>
          <cell r="F9868" t="str">
            <v>Y019433130</v>
          </cell>
          <cell r="G9868" t="str">
            <v>城郊村-洗洛村</v>
          </cell>
          <cell r="H9868">
            <v>0</v>
          </cell>
          <cell r="I9868">
            <v>7.726</v>
          </cell>
          <cell r="J9868">
            <v>0.998</v>
          </cell>
        </row>
        <row r="9869">
          <cell r="C9869" t="str">
            <v>龙山县</v>
          </cell>
          <cell r="D9869">
            <v>433130</v>
          </cell>
          <cell r="E9869" t="str">
            <v>一类</v>
          </cell>
          <cell r="F9869" t="str">
            <v>Y020433130</v>
          </cell>
          <cell r="G9869" t="str">
            <v>殷家村-竹园村</v>
          </cell>
          <cell r="H9869">
            <v>0</v>
          </cell>
          <cell r="I9869">
            <v>6.165</v>
          </cell>
          <cell r="J9869">
            <v>1.722</v>
          </cell>
        </row>
        <row r="9870">
          <cell r="C9870" t="str">
            <v>龙山县</v>
          </cell>
          <cell r="D9870">
            <v>433130</v>
          </cell>
          <cell r="E9870" t="str">
            <v>一类</v>
          </cell>
          <cell r="F9870" t="str">
            <v>Y024433130</v>
          </cell>
          <cell r="G9870" t="str">
            <v>G209-红岩寺村</v>
          </cell>
          <cell r="H9870">
            <v>0</v>
          </cell>
          <cell r="I9870">
            <v>3.572</v>
          </cell>
          <cell r="J9870">
            <v>0.516</v>
          </cell>
        </row>
        <row r="9871">
          <cell r="C9871" t="str">
            <v>龙山县</v>
          </cell>
          <cell r="D9871">
            <v>433130</v>
          </cell>
          <cell r="E9871" t="str">
            <v>一类</v>
          </cell>
          <cell r="F9871" t="str">
            <v>Y025433130</v>
          </cell>
          <cell r="G9871" t="str">
            <v>十字村-G209</v>
          </cell>
          <cell r="H9871">
            <v>0</v>
          </cell>
          <cell r="I9871">
            <v>4.378</v>
          </cell>
          <cell r="J9871">
            <v>2.124</v>
          </cell>
        </row>
        <row r="9872">
          <cell r="C9872" t="str">
            <v>龙山县</v>
          </cell>
          <cell r="D9872">
            <v>433130</v>
          </cell>
          <cell r="E9872" t="str">
            <v>一类</v>
          </cell>
          <cell r="F9872" t="str">
            <v>Y033433130</v>
          </cell>
          <cell r="G9872" t="str">
            <v>大安-龙口</v>
          </cell>
          <cell r="H9872">
            <v>0</v>
          </cell>
          <cell r="I9872">
            <v>12.842</v>
          </cell>
          <cell r="J9872">
            <v>3.732</v>
          </cell>
        </row>
        <row r="9873">
          <cell r="C9873" t="str">
            <v>龙山县</v>
          </cell>
          <cell r="D9873">
            <v>433130</v>
          </cell>
          <cell r="E9873" t="str">
            <v>一类</v>
          </cell>
          <cell r="F9873" t="str">
            <v>Y041433130</v>
          </cell>
          <cell r="G9873" t="str">
            <v>卸甲-坎西</v>
          </cell>
          <cell r="H9873">
            <v>0</v>
          </cell>
          <cell r="I9873">
            <v>7.472</v>
          </cell>
          <cell r="J9873">
            <v>0.792</v>
          </cell>
        </row>
        <row r="9874">
          <cell r="C9874" t="str">
            <v>龙山县</v>
          </cell>
          <cell r="D9874">
            <v>433130</v>
          </cell>
          <cell r="E9874" t="str">
            <v>一类</v>
          </cell>
          <cell r="F9874" t="str">
            <v>Y048433130</v>
          </cell>
          <cell r="G9874" t="str">
            <v>贾市-巴沙</v>
          </cell>
          <cell r="H9874">
            <v>0</v>
          </cell>
          <cell r="I9874">
            <v>4.646</v>
          </cell>
          <cell r="J9874">
            <v>0.153</v>
          </cell>
        </row>
        <row r="9875">
          <cell r="C9875" t="str">
            <v>龙山县</v>
          </cell>
          <cell r="D9875">
            <v>433130</v>
          </cell>
          <cell r="E9875" t="str">
            <v>一类</v>
          </cell>
          <cell r="F9875" t="str">
            <v>Y067433130</v>
          </cell>
          <cell r="G9875" t="str">
            <v>梯子岩-梭堡</v>
          </cell>
          <cell r="H9875">
            <v>0</v>
          </cell>
          <cell r="I9875">
            <v>3.248</v>
          </cell>
          <cell r="J9875">
            <v>3.248</v>
          </cell>
        </row>
        <row r="9876">
          <cell r="C9876" t="str">
            <v>龙山县</v>
          </cell>
          <cell r="D9876">
            <v>433130</v>
          </cell>
          <cell r="E9876" t="str">
            <v>一类</v>
          </cell>
          <cell r="F9876" t="str">
            <v>Y070433130</v>
          </cell>
          <cell r="G9876" t="str">
            <v>农车-富坪</v>
          </cell>
          <cell r="H9876">
            <v>0</v>
          </cell>
          <cell r="I9876">
            <v>2.092</v>
          </cell>
          <cell r="J9876">
            <v>2.092</v>
          </cell>
        </row>
        <row r="9877">
          <cell r="C9877" t="str">
            <v>龙山县</v>
          </cell>
          <cell r="D9877">
            <v>433130</v>
          </cell>
          <cell r="E9877" t="str">
            <v>一类</v>
          </cell>
          <cell r="F9877" t="str">
            <v>Y071433130</v>
          </cell>
          <cell r="G9877" t="str">
            <v>农车-艾溪</v>
          </cell>
          <cell r="H9877">
            <v>0</v>
          </cell>
          <cell r="I9877">
            <v>3.066</v>
          </cell>
          <cell r="J9877">
            <v>2.392</v>
          </cell>
        </row>
        <row r="9878">
          <cell r="C9878" t="str">
            <v>龙山县</v>
          </cell>
          <cell r="D9878">
            <v>433130</v>
          </cell>
          <cell r="E9878" t="str">
            <v>一类</v>
          </cell>
          <cell r="F9878" t="str">
            <v>Y083433130</v>
          </cell>
          <cell r="G9878" t="str">
            <v>龙冠-子龙</v>
          </cell>
          <cell r="H9878">
            <v>0</v>
          </cell>
          <cell r="I9878">
            <v>5.94</v>
          </cell>
          <cell r="J9878">
            <v>5.94</v>
          </cell>
        </row>
        <row r="9879">
          <cell r="C9879" t="str">
            <v>龙山县</v>
          </cell>
          <cell r="D9879">
            <v>433130</v>
          </cell>
          <cell r="E9879" t="str">
            <v>一类</v>
          </cell>
          <cell r="F9879" t="str">
            <v>Y086433130</v>
          </cell>
          <cell r="G9879" t="str">
            <v>白坪-兴隆桥</v>
          </cell>
          <cell r="H9879">
            <v>1.474</v>
          </cell>
          <cell r="I9879">
            <v>4.066</v>
          </cell>
          <cell r="J9879">
            <v>2.592</v>
          </cell>
        </row>
        <row r="9880">
          <cell r="C9880" t="str">
            <v>龙山县</v>
          </cell>
          <cell r="D9880">
            <v>433130</v>
          </cell>
          <cell r="E9880" t="str">
            <v>一类</v>
          </cell>
          <cell r="F9880" t="str">
            <v>Y089433130</v>
          </cell>
          <cell r="G9880" t="str">
            <v>欧溪-浦家河</v>
          </cell>
          <cell r="H9880">
            <v>1.42</v>
          </cell>
          <cell r="I9880">
            <v>3.77</v>
          </cell>
          <cell r="J9880">
            <v>1.194</v>
          </cell>
        </row>
        <row r="9881">
          <cell r="C9881" t="str">
            <v>龙山县</v>
          </cell>
          <cell r="D9881">
            <v>433130</v>
          </cell>
          <cell r="E9881" t="str">
            <v>一类</v>
          </cell>
          <cell r="F9881" t="str">
            <v>Y095433130</v>
          </cell>
          <cell r="G9881" t="str">
            <v>里耶-太坪</v>
          </cell>
          <cell r="H9881">
            <v>0</v>
          </cell>
          <cell r="I9881">
            <v>3.099</v>
          </cell>
          <cell r="J9881">
            <v>3.099</v>
          </cell>
        </row>
        <row r="9882">
          <cell r="C9882" t="str">
            <v>龙山县</v>
          </cell>
          <cell r="D9882">
            <v>433130</v>
          </cell>
          <cell r="E9882" t="str">
            <v>一类</v>
          </cell>
          <cell r="F9882" t="str">
            <v>Y108433130</v>
          </cell>
          <cell r="G9882" t="str">
            <v>塔泥-王家</v>
          </cell>
          <cell r="H9882">
            <v>0</v>
          </cell>
          <cell r="I9882">
            <v>10.127</v>
          </cell>
          <cell r="J9882">
            <v>0.517</v>
          </cell>
        </row>
        <row r="9883">
          <cell r="C9883" t="str">
            <v>龙山县</v>
          </cell>
          <cell r="D9883">
            <v>433130</v>
          </cell>
          <cell r="E9883" t="str">
            <v>一类</v>
          </cell>
          <cell r="F9883" t="str">
            <v>Y112433130</v>
          </cell>
          <cell r="G9883" t="str">
            <v>岩板-比溪</v>
          </cell>
          <cell r="H9883">
            <v>0</v>
          </cell>
          <cell r="I9883">
            <v>11.571</v>
          </cell>
          <cell r="J9883">
            <v>4.633</v>
          </cell>
        </row>
        <row r="9884">
          <cell r="C9884" t="str">
            <v>龙山县</v>
          </cell>
          <cell r="D9884">
            <v>433130</v>
          </cell>
          <cell r="E9884" t="str">
            <v>一类</v>
          </cell>
          <cell r="F9884" t="str">
            <v>Y113433130</v>
          </cell>
          <cell r="G9884" t="str">
            <v>大红-朝阳</v>
          </cell>
          <cell r="H9884">
            <v>0</v>
          </cell>
          <cell r="I9884">
            <v>8.266</v>
          </cell>
          <cell r="J9884">
            <v>8.266</v>
          </cell>
        </row>
        <row r="9885">
          <cell r="C9885" t="str">
            <v>龙山县</v>
          </cell>
          <cell r="D9885">
            <v>433130</v>
          </cell>
          <cell r="E9885" t="str">
            <v>一类</v>
          </cell>
          <cell r="F9885" t="str">
            <v>Y116433130</v>
          </cell>
          <cell r="G9885" t="str">
            <v>里耶镇-龙岩村</v>
          </cell>
          <cell r="H9885">
            <v>0.969</v>
          </cell>
          <cell r="I9885">
            <v>9.102</v>
          </cell>
          <cell r="J9885">
            <v>8.133</v>
          </cell>
        </row>
        <row r="9886">
          <cell r="C9886" t="str">
            <v>龙山县</v>
          </cell>
          <cell r="D9886">
            <v>433130</v>
          </cell>
          <cell r="E9886" t="str">
            <v>一类</v>
          </cell>
          <cell r="F9886" t="str">
            <v>Y119433130</v>
          </cell>
          <cell r="G9886" t="str">
            <v>桶车乡-水泥厂</v>
          </cell>
          <cell r="H9886">
            <v>0</v>
          </cell>
          <cell r="I9886">
            <v>17.823</v>
          </cell>
          <cell r="J9886">
            <v>11.77</v>
          </cell>
        </row>
        <row r="9887">
          <cell r="C9887" t="str">
            <v>龙山县</v>
          </cell>
          <cell r="D9887">
            <v>433130</v>
          </cell>
          <cell r="E9887" t="str">
            <v>一类</v>
          </cell>
          <cell r="F9887" t="str">
            <v>Y120433130</v>
          </cell>
          <cell r="G9887" t="str">
            <v>信地-靛房</v>
          </cell>
          <cell r="H9887">
            <v>0</v>
          </cell>
          <cell r="I9887">
            <v>10.825</v>
          </cell>
          <cell r="J9887">
            <v>10.825</v>
          </cell>
        </row>
        <row r="9888">
          <cell r="C9888" t="str">
            <v>龙山县</v>
          </cell>
          <cell r="D9888">
            <v>433130</v>
          </cell>
          <cell r="E9888" t="str">
            <v>一类</v>
          </cell>
          <cell r="F9888" t="str">
            <v>Y121433130</v>
          </cell>
          <cell r="G9888" t="str">
            <v>纸厂-他砂</v>
          </cell>
          <cell r="H9888">
            <v>0</v>
          </cell>
          <cell r="I9888">
            <v>21.527</v>
          </cell>
          <cell r="J9888">
            <v>11.093</v>
          </cell>
        </row>
        <row r="9889">
          <cell r="C9889" t="str">
            <v>龙山县</v>
          </cell>
          <cell r="D9889">
            <v>433130</v>
          </cell>
          <cell r="E9889" t="str">
            <v>一类</v>
          </cell>
          <cell r="F9889" t="str">
            <v>Y123433130</v>
          </cell>
          <cell r="G9889" t="str">
            <v>红桥至湖北</v>
          </cell>
          <cell r="H9889">
            <v>0</v>
          </cell>
          <cell r="I9889">
            <v>7.583</v>
          </cell>
          <cell r="J9889">
            <v>0.135</v>
          </cell>
        </row>
        <row r="9890">
          <cell r="C9890" t="str">
            <v>龙山县</v>
          </cell>
          <cell r="D9890">
            <v>433130</v>
          </cell>
          <cell r="E9890" t="str">
            <v>一类</v>
          </cell>
          <cell r="F9890" t="str">
            <v>Y124433130</v>
          </cell>
          <cell r="G9890" t="str">
            <v>新城-桶车</v>
          </cell>
          <cell r="H9890">
            <v>0</v>
          </cell>
          <cell r="I9890">
            <v>6.183</v>
          </cell>
          <cell r="J9890">
            <v>3.313</v>
          </cell>
        </row>
        <row r="9891">
          <cell r="C9891" t="str">
            <v>龙山县</v>
          </cell>
          <cell r="D9891">
            <v>433130</v>
          </cell>
          <cell r="E9891" t="str">
            <v>一类</v>
          </cell>
          <cell r="F9891" t="str">
            <v>Y127433130</v>
          </cell>
          <cell r="G9891" t="str">
            <v>车拉坪-苦竹桥</v>
          </cell>
          <cell r="H9891">
            <v>0</v>
          </cell>
          <cell r="I9891">
            <v>15.3</v>
          </cell>
          <cell r="J9891">
            <v>1.788</v>
          </cell>
        </row>
        <row r="9892">
          <cell r="C9892" t="str">
            <v>龙山县</v>
          </cell>
          <cell r="D9892">
            <v>433130</v>
          </cell>
          <cell r="E9892" t="str">
            <v>一类</v>
          </cell>
          <cell r="F9892" t="str">
            <v>Y142433130</v>
          </cell>
          <cell r="G9892" t="str">
            <v>猛必-西壁</v>
          </cell>
          <cell r="H9892">
            <v>0</v>
          </cell>
          <cell r="I9892">
            <v>9.189</v>
          </cell>
          <cell r="J9892">
            <v>1.545</v>
          </cell>
        </row>
      </sheetData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C5" t="str">
            <v>天心区小计</v>
          </cell>
          <cell r="D5">
            <v>0</v>
          </cell>
        </row>
        <row r="6">
          <cell r="C6" t="str">
            <v>岳麓区小计</v>
          </cell>
          <cell r="D6">
            <v>0</v>
          </cell>
        </row>
        <row r="7">
          <cell r="C7" t="str">
            <v>开福区小计</v>
          </cell>
          <cell r="D7">
            <v>0</v>
          </cell>
        </row>
        <row r="8">
          <cell r="C8" t="str">
            <v>雨花区小计</v>
          </cell>
          <cell r="D8">
            <v>0</v>
          </cell>
        </row>
        <row r="9">
          <cell r="C9" t="str">
            <v>长沙县小计</v>
          </cell>
          <cell r="D9">
            <v>0</v>
          </cell>
        </row>
        <row r="10">
          <cell r="C10" t="str">
            <v>望城县小计</v>
          </cell>
          <cell r="D10">
            <v>33.55</v>
          </cell>
        </row>
        <row r="11">
          <cell r="C11" t="str">
            <v>宁乡县小计</v>
          </cell>
          <cell r="D11">
            <v>259.367</v>
          </cell>
        </row>
        <row r="12">
          <cell r="C12" t="str">
            <v>浏阳市小计</v>
          </cell>
          <cell r="D12">
            <v>52.524</v>
          </cell>
        </row>
        <row r="13">
          <cell r="D13">
            <v>1041.991</v>
          </cell>
        </row>
        <row r="14">
          <cell r="C14" t="str">
            <v>荷塘区小计</v>
          </cell>
          <cell r="D14">
            <v>5.165</v>
          </cell>
        </row>
        <row r="15">
          <cell r="C15" t="str">
            <v>芦淞区小计</v>
          </cell>
          <cell r="D15">
            <v>15.721</v>
          </cell>
        </row>
        <row r="16">
          <cell r="C16" t="str">
            <v>石峰区小计</v>
          </cell>
          <cell r="D16">
            <v>2</v>
          </cell>
        </row>
        <row r="17">
          <cell r="C17" t="str">
            <v>天元区小计</v>
          </cell>
          <cell r="D17">
            <v>37.349</v>
          </cell>
        </row>
        <row r="18">
          <cell r="C18" t="str">
            <v>株洲县小计</v>
          </cell>
          <cell r="D18">
            <v>78.938</v>
          </cell>
        </row>
        <row r="19">
          <cell r="C19" t="str">
            <v>攸县小计</v>
          </cell>
          <cell r="D19">
            <v>206.117</v>
          </cell>
        </row>
        <row r="20">
          <cell r="C20" t="str">
            <v>茶陵县小计</v>
          </cell>
          <cell r="D20">
            <v>310.759</v>
          </cell>
        </row>
        <row r="21">
          <cell r="C21" t="str">
            <v>炎陵县小计</v>
          </cell>
          <cell r="D21">
            <v>232.704</v>
          </cell>
        </row>
        <row r="22">
          <cell r="C22" t="str">
            <v>醴陵市小计</v>
          </cell>
          <cell r="D22">
            <v>153.238</v>
          </cell>
        </row>
        <row r="23">
          <cell r="D23">
            <v>877.17</v>
          </cell>
        </row>
        <row r="24">
          <cell r="C24" t="str">
            <v>雨湖区小计</v>
          </cell>
          <cell r="D24">
            <v>66.868</v>
          </cell>
        </row>
        <row r="25">
          <cell r="C25" t="str">
            <v>岳塘区小计</v>
          </cell>
          <cell r="D25">
            <v>13.436</v>
          </cell>
        </row>
        <row r="26">
          <cell r="C26" t="str">
            <v>湘潭县小计</v>
          </cell>
          <cell r="D26">
            <v>420.924</v>
          </cell>
        </row>
        <row r="27">
          <cell r="C27" t="str">
            <v>湘乡市小计</v>
          </cell>
          <cell r="D27">
            <v>360.537</v>
          </cell>
        </row>
        <row r="28">
          <cell r="C28" t="str">
            <v>韶山市小计</v>
          </cell>
          <cell r="D28">
            <v>15.405</v>
          </cell>
        </row>
        <row r="29">
          <cell r="D29">
            <v>2866.777</v>
          </cell>
        </row>
        <row r="30">
          <cell r="C30" t="str">
            <v>珠晖区小计</v>
          </cell>
          <cell r="D30">
            <v>18.828</v>
          </cell>
        </row>
        <row r="31">
          <cell r="C31" t="str">
            <v>雁峰区小计</v>
          </cell>
          <cell r="D31">
            <v>6.467</v>
          </cell>
        </row>
        <row r="32">
          <cell r="C32" t="str">
            <v>石鼓区小计</v>
          </cell>
          <cell r="D32">
            <v>10.189</v>
          </cell>
        </row>
        <row r="33">
          <cell r="C33" t="str">
            <v>蒸湘区小计</v>
          </cell>
          <cell r="D33">
            <v>7.505</v>
          </cell>
        </row>
        <row r="34">
          <cell r="C34" t="str">
            <v>南岳区小计</v>
          </cell>
          <cell r="D34">
            <v>22.115</v>
          </cell>
        </row>
        <row r="35">
          <cell r="C35" t="str">
            <v>衡阳县小计</v>
          </cell>
          <cell r="D35">
            <v>444.46</v>
          </cell>
        </row>
        <row r="36">
          <cell r="C36" t="str">
            <v>衡南县小计</v>
          </cell>
          <cell r="D36">
            <v>416.495</v>
          </cell>
        </row>
        <row r="37">
          <cell r="C37" t="str">
            <v>衡山县小计</v>
          </cell>
          <cell r="D37">
            <v>142.278</v>
          </cell>
        </row>
        <row r="38">
          <cell r="C38" t="str">
            <v>衡东县小计</v>
          </cell>
          <cell r="D38">
            <v>516.32</v>
          </cell>
        </row>
        <row r="39">
          <cell r="C39" t="str">
            <v>祁东县小计</v>
          </cell>
          <cell r="D39">
            <v>416.003</v>
          </cell>
        </row>
        <row r="40">
          <cell r="C40" t="str">
            <v>耒阳市小计</v>
          </cell>
          <cell r="D40">
            <v>478.148</v>
          </cell>
        </row>
        <row r="41">
          <cell r="C41" t="str">
            <v>常宁市小计</v>
          </cell>
          <cell r="D41">
            <v>387.969</v>
          </cell>
        </row>
        <row r="42">
          <cell r="D42">
            <v>4003.782</v>
          </cell>
        </row>
        <row r="43">
          <cell r="C43" t="str">
            <v>双清区小计</v>
          </cell>
          <cell r="D43">
            <v>20.011</v>
          </cell>
        </row>
        <row r="44">
          <cell r="C44" t="str">
            <v>大祥区小计</v>
          </cell>
          <cell r="D44">
            <v>51.994</v>
          </cell>
        </row>
        <row r="45">
          <cell r="C45" t="str">
            <v>北塔区小计</v>
          </cell>
          <cell r="D45">
            <v>7.352</v>
          </cell>
        </row>
        <row r="46">
          <cell r="C46" t="str">
            <v>邵东县小计</v>
          </cell>
          <cell r="D46">
            <v>523.309</v>
          </cell>
        </row>
        <row r="47">
          <cell r="C47" t="str">
            <v>新邵县小计</v>
          </cell>
          <cell r="D47">
            <v>436.265</v>
          </cell>
        </row>
        <row r="48">
          <cell r="C48" t="str">
            <v>邵阳县小计</v>
          </cell>
          <cell r="D48">
            <v>320.933</v>
          </cell>
        </row>
        <row r="49">
          <cell r="C49" t="str">
            <v>隆回县小计</v>
          </cell>
          <cell r="D49">
            <v>522.455</v>
          </cell>
        </row>
        <row r="50">
          <cell r="C50" t="str">
            <v>洞口县小计</v>
          </cell>
          <cell r="D50">
            <v>502.807</v>
          </cell>
        </row>
        <row r="51">
          <cell r="C51" t="str">
            <v>绥宁县小计</v>
          </cell>
          <cell r="D51">
            <v>454.48</v>
          </cell>
        </row>
        <row r="52">
          <cell r="C52" t="str">
            <v>新宁县小计</v>
          </cell>
          <cell r="D52">
            <v>561.453</v>
          </cell>
        </row>
        <row r="53">
          <cell r="C53" t="str">
            <v>城步苗族自治县小计</v>
          </cell>
          <cell r="D53">
            <v>261.215</v>
          </cell>
        </row>
        <row r="54">
          <cell r="C54" t="str">
            <v>武冈市小计</v>
          </cell>
          <cell r="D54">
            <v>341.508</v>
          </cell>
        </row>
        <row r="55">
          <cell r="D55">
            <v>1561.166</v>
          </cell>
        </row>
        <row r="56">
          <cell r="C56" t="str">
            <v>岳阳楼区小计</v>
          </cell>
          <cell r="D56">
            <v>2.899</v>
          </cell>
        </row>
        <row r="57">
          <cell r="C57" t="str">
            <v>云溪区小计</v>
          </cell>
          <cell r="D57">
            <v>25.702</v>
          </cell>
        </row>
        <row r="58">
          <cell r="C58" t="str">
            <v>君山区小计</v>
          </cell>
          <cell r="D58">
            <v>26.773</v>
          </cell>
        </row>
        <row r="59">
          <cell r="C59" t="str">
            <v>岳阳县小计</v>
          </cell>
          <cell r="D59">
            <v>154.944</v>
          </cell>
        </row>
        <row r="60">
          <cell r="C60" t="str">
            <v>华容县小计</v>
          </cell>
          <cell r="D60">
            <v>242.403</v>
          </cell>
        </row>
        <row r="61">
          <cell r="C61" t="str">
            <v>湘阴县小计</v>
          </cell>
          <cell r="D61">
            <v>50.523</v>
          </cell>
        </row>
        <row r="62">
          <cell r="C62" t="str">
            <v>平江县小计</v>
          </cell>
          <cell r="D62">
            <v>612.48</v>
          </cell>
        </row>
        <row r="63">
          <cell r="C63" t="str">
            <v>汨罗市小计</v>
          </cell>
          <cell r="D63">
            <v>162.854</v>
          </cell>
        </row>
        <row r="64">
          <cell r="C64" t="str">
            <v>临湘市小计</v>
          </cell>
          <cell r="D64">
            <v>182.479</v>
          </cell>
        </row>
        <row r="65">
          <cell r="C65" t="str">
            <v>屈原区小计</v>
          </cell>
          <cell r="D65">
            <v>24.94</v>
          </cell>
        </row>
        <row r="66">
          <cell r="C66" t="str">
            <v>岳阳经开区小计</v>
          </cell>
          <cell r="D66">
            <v>75.169</v>
          </cell>
        </row>
        <row r="67">
          <cell r="D67">
            <v>2940.692</v>
          </cell>
        </row>
        <row r="68">
          <cell r="C68" t="str">
            <v>武陵区小计</v>
          </cell>
          <cell r="D68">
            <v>14.595</v>
          </cell>
        </row>
        <row r="69">
          <cell r="C69" t="str">
            <v>鼎城区小计</v>
          </cell>
          <cell r="D69">
            <v>269.637</v>
          </cell>
        </row>
        <row r="70">
          <cell r="C70" t="str">
            <v>西洞庭区小计</v>
          </cell>
          <cell r="D70">
            <v>0</v>
          </cell>
        </row>
        <row r="71">
          <cell r="C71" t="str">
            <v>西湖区小计</v>
          </cell>
          <cell r="D71">
            <v>25.097</v>
          </cell>
        </row>
        <row r="72">
          <cell r="C72" t="str">
            <v>安乡县小计</v>
          </cell>
          <cell r="D72">
            <v>155.934</v>
          </cell>
        </row>
        <row r="73">
          <cell r="C73" t="str">
            <v>汉寿县小计</v>
          </cell>
          <cell r="D73">
            <v>238.542</v>
          </cell>
        </row>
        <row r="74">
          <cell r="C74" t="str">
            <v>澧县小计</v>
          </cell>
          <cell r="D74">
            <v>377.375</v>
          </cell>
        </row>
        <row r="75">
          <cell r="C75" t="str">
            <v>临澧县小计</v>
          </cell>
          <cell r="D75">
            <v>240.543</v>
          </cell>
        </row>
        <row r="76">
          <cell r="C76" t="str">
            <v>桃源县小计</v>
          </cell>
          <cell r="D76">
            <v>641.635</v>
          </cell>
        </row>
        <row r="77">
          <cell r="C77" t="str">
            <v>石门县小计</v>
          </cell>
          <cell r="D77">
            <v>866.213</v>
          </cell>
        </row>
        <row r="78">
          <cell r="C78" t="str">
            <v>津市市小计</v>
          </cell>
          <cell r="D78">
            <v>73.071</v>
          </cell>
        </row>
        <row r="79">
          <cell r="C79" t="str">
            <v>桃花源区小计</v>
          </cell>
          <cell r="D79">
            <v>17.505</v>
          </cell>
        </row>
        <row r="80">
          <cell r="C80" t="str">
            <v>柳叶湖区小计</v>
          </cell>
          <cell r="D80">
            <v>13.109</v>
          </cell>
        </row>
        <row r="81">
          <cell r="C81" t="str">
            <v>常德经开区小计</v>
          </cell>
          <cell r="D81">
            <v>7.436</v>
          </cell>
        </row>
        <row r="82">
          <cell r="C82" t="str">
            <v>贺家山区小计</v>
          </cell>
          <cell r="D82">
            <v>0</v>
          </cell>
        </row>
        <row r="83">
          <cell r="D83">
            <v>2056.052</v>
          </cell>
        </row>
        <row r="84">
          <cell r="C84" t="str">
            <v>永定区小计</v>
          </cell>
          <cell r="D84">
            <v>467.807</v>
          </cell>
        </row>
        <row r="85">
          <cell r="C85" t="str">
            <v>武陵源区小计</v>
          </cell>
          <cell r="D85">
            <v>24.721</v>
          </cell>
        </row>
        <row r="86">
          <cell r="C86" t="str">
            <v>慈利县小计</v>
          </cell>
          <cell r="D86">
            <v>886.657</v>
          </cell>
        </row>
        <row r="87">
          <cell r="C87" t="str">
            <v>桑植县小计</v>
          </cell>
          <cell r="D87">
            <v>676.867</v>
          </cell>
        </row>
        <row r="88">
          <cell r="D88">
            <v>2085.475</v>
          </cell>
        </row>
        <row r="89">
          <cell r="C89" t="str">
            <v>资阳区小计</v>
          </cell>
          <cell r="D89">
            <v>51.453</v>
          </cell>
        </row>
        <row r="90">
          <cell r="C90" t="str">
            <v>赫山区小计</v>
          </cell>
          <cell r="D90">
            <v>164.937</v>
          </cell>
        </row>
        <row r="91">
          <cell r="C91" t="str">
            <v>南县小计</v>
          </cell>
          <cell r="D91">
            <v>274.297</v>
          </cell>
        </row>
        <row r="92">
          <cell r="C92" t="str">
            <v>桃江县小计</v>
          </cell>
          <cell r="D92">
            <v>285.38</v>
          </cell>
        </row>
        <row r="93">
          <cell r="C93" t="str">
            <v>安化县小计</v>
          </cell>
          <cell r="D93">
            <v>1160.395</v>
          </cell>
        </row>
        <row r="94">
          <cell r="C94" t="str">
            <v>沅江市小计</v>
          </cell>
          <cell r="D94">
            <v>149.013</v>
          </cell>
        </row>
        <row r="95">
          <cell r="C95" t="str">
            <v>大通湖区小计</v>
          </cell>
          <cell r="D95">
            <v>0</v>
          </cell>
        </row>
        <row r="96">
          <cell r="D96">
            <v>2877.293</v>
          </cell>
        </row>
        <row r="97">
          <cell r="C97" t="str">
            <v>北湖区小计</v>
          </cell>
          <cell r="D97">
            <v>108.905</v>
          </cell>
        </row>
        <row r="98">
          <cell r="C98" t="str">
            <v>苏仙区小计</v>
          </cell>
          <cell r="D98">
            <v>144.561</v>
          </cell>
        </row>
        <row r="99">
          <cell r="C99" t="str">
            <v>桂阳县小计</v>
          </cell>
          <cell r="D99">
            <v>571.885</v>
          </cell>
        </row>
        <row r="100">
          <cell r="C100" t="str">
            <v>宜章县小计</v>
          </cell>
          <cell r="D100">
            <v>378.471</v>
          </cell>
        </row>
        <row r="101">
          <cell r="C101" t="str">
            <v>永兴县小计</v>
          </cell>
          <cell r="D101">
            <v>354.979</v>
          </cell>
        </row>
        <row r="102">
          <cell r="C102" t="str">
            <v>嘉禾县小计</v>
          </cell>
          <cell r="D102">
            <v>104.001</v>
          </cell>
        </row>
        <row r="103">
          <cell r="C103" t="str">
            <v>临武县小计</v>
          </cell>
          <cell r="D103">
            <v>167.534</v>
          </cell>
        </row>
        <row r="104">
          <cell r="C104" t="str">
            <v>汝城县小计</v>
          </cell>
          <cell r="D104">
            <v>277.143</v>
          </cell>
        </row>
        <row r="105">
          <cell r="C105" t="str">
            <v>桂东县小计</v>
          </cell>
          <cell r="D105">
            <v>161.312</v>
          </cell>
        </row>
        <row r="106">
          <cell r="C106" t="str">
            <v>安仁县小计</v>
          </cell>
          <cell r="D106">
            <v>119.927</v>
          </cell>
        </row>
        <row r="107">
          <cell r="C107" t="str">
            <v>资兴市小计</v>
          </cell>
          <cell r="D107">
            <v>488.575</v>
          </cell>
        </row>
        <row r="108">
          <cell r="D108">
            <v>3318.213</v>
          </cell>
        </row>
        <row r="109">
          <cell r="C109" t="str">
            <v>零陵区小计</v>
          </cell>
          <cell r="D109">
            <v>383.469</v>
          </cell>
        </row>
        <row r="110">
          <cell r="C110" t="str">
            <v>冷水滩区小计</v>
          </cell>
          <cell r="D110">
            <v>261.231</v>
          </cell>
        </row>
        <row r="111">
          <cell r="C111" t="str">
            <v>祁阳县小计</v>
          </cell>
          <cell r="D111">
            <v>393.249</v>
          </cell>
        </row>
        <row r="112">
          <cell r="C112" t="str">
            <v>东安县小计</v>
          </cell>
          <cell r="D112">
            <v>410.475</v>
          </cell>
        </row>
        <row r="113">
          <cell r="C113" t="str">
            <v>双牌县小计</v>
          </cell>
          <cell r="D113">
            <v>222.533</v>
          </cell>
        </row>
        <row r="114">
          <cell r="C114" t="str">
            <v>道县小计</v>
          </cell>
          <cell r="D114">
            <v>422.035</v>
          </cell>
        </row>
        <row r="115">
          <cell r="C115" t="str">
            <v>江永县小计</v>
          </cell>
          <cell r="D115">
            <v>127.347</v>
          </cell>
        </row>
        <row r="116">
          <cell r="C116" t="str">
            <v>宁远县小计</v>
          </cell>
          <cell r="D116">
            <v>237.806</v>
          </cell>
        </row>
        <row r="117">
          <cell r="C117" t="str">
            <v>蓝山县小计</v>
          </cell>
          <cell r="D117">
            <v>239.221</v>
          </cell>
        </row>
        <row r="118">
          <cell r="C118" t="str">
            <v>新田县小计</v>
          </cell>
          <cell r="D118">
            <v>139.251</v>
          </cell>
        </row>
        <row r="119">
          <cell r="C119" t="str">
            <v>江华瑶族自治县小计</v>
          </cell>
          <cell r="D119">
            <v>418.197</v>
          </cell>
        </row>
        <row r="120">
          <cell r="C120" t="str">
            <v>金洞管理区小计</v>
          </cell>
          <cell r="D120">
            <v>63.399</v>
          </cell>
        </row>
        <row r="121">
          <cell r="D121">
            <v>5166.604</v>
          </cell>
        </row>
        <row r="122">
          <cell r="C122" t="str">
            <v>鹤城区小计</v>
          </cell>
          <cell r="D122">
            <v>128.591</v>
          </cell>
        </row>
        <row r="123">
          <cell r="C123" t="str">
            <v>中方县小计</v>
          </cell>
          <cell r="D123">
            <v>317.406</v>
          </cell>
        </row>
        <row r="124">
          <cell r="C124" t="str">
            <v>沅陵县小计</v>
          </cell>
          <cell r="D124">
            <v>801.124</v>
          </cell>
        </row>
        <row r="125">
          <cell r="C125" t="str">
            <v>辰溪县小计</v>
          </cell>
          <cell r="D125">
            <v>404.865</v>
          </cell>
        </row>
        <row r="126">
          <cell r="C126" t="str">
            <v>溆浦县小计</v>
          </cell>
          <cell r="D126">
            <v>690.229</v>
          </cell>
        </row>
        <row r="127">
          <cell r="C127" t="str">
            <v>会同县小计</v>
          </cell>
          <cell r="D127">
            <v>475.169</v>
          </cell>
        </row>
        <row r="128">
          <cell r="C128" t="str">
            <v>麻阳苗族自治县小计</v>
          </cell>
          <cell r="D128">
            <v>382.091</v>
          </cell>
        </row>
        <row r="129">
          <cell r="C129" t="str">
            <v>新晃侗族自治县小计</v>
          </cell>
          <cell r="D129">
            <v>269.403</v>
          </cell>
        </row>
        <row r="130">
          <cell r="C130" t="str">
            <v>芷江侗族自治县小计</v>
          </cell>
          <cell r="D130">
            <v>409.271</v>
          </cell>
        </row>
        <row r="131">
          <cell r="C131" t="str">
            <v>靖州苗族侗族自治县小计</v>
          </cell>
          <cell r="D131">
            <v>409.289</v>
          </cell>
        </row>
        <row r="132">
          <cell r="C132" t="str">
            <v>通道侗族自治县小计</v>
          </cell>
          <cell r="D132">
            <v>267.889</v>
          </cell>
        </row>
        <row r="133">
          <cell r="C133" t="str">
            <v>洪江市小计</v>
          </cell>
          <cell r="D133">
            <v>586.973</v>
          </cell>
        </row>
        <row r="134">
          <cell r="C134" t="str">
            <v>洪江区小计</v>
          </cell>
          <cell r="D134">
            <v>24.304</v>
          </cell>
        </row>
        <row r="135">
          <cell r="D135">
            <v>1340.709</v>
          </cell>
        </row>
        <row r="136">
          <cell r="C136" t="str">
            <v>娄星区小计</v>
          </cell>
          <cell r="D136">
            <v>69.088</v>
          </cell>
        </row>
        <row r="137">
          <cell r="C137" t="str">
            <v>双峰县小计</v>
          </cell>
          <cell r="D137">
            <v>458.423</v>
          </cell>
        </row>
        <row r="138">
          <cell r="C138" t="str">
            <v>新化县小计</v>
          </cell>
          <cell r="D138">
            <v>454.575</v>
          </cell>
        </row>
        <row r="139">
          <cell r="C139" t="str">
            <v>冷水江市小计</v>
          </cell>
          <cell r="D139">
            <v>71.332</v>
          </cell>
        </row>
        <row r="140">
          <cell r="C140" t="str">
            <v>涟源市小计</v>
          </cell>
          <cell r="D140">
            <v>287.291</v>
          </cell>
        </row>
        <row r="141">
          <cell r="D141">
            <v>1091.955</v>
          </cell>
        </row>
        <row r="142">
          <cell r="C142" t="str">
            <v>吉首市小计</v>
          </cell>
          <cell r="D142">
            <v>135.373</v>
          </cell>
        </row>
        <row r="143">
          <cell r="C143" t="str">
            <v>泸溪县小计</v>
          </cell>
          <cell r="D143">
            <v>94.795</v>
          </cell>
        </row>
        <row r="144">
          <cell r="C144" t="str">
            <v>凤凰县小计</v>
          </cell>
          <cell r="D144">
            <v>47.079</v>
          </cell>
        </row>
        <row r="145">
          <cell r="C145" t="str">
            <v>花垣县小计</v>
          </cell>
          <cell r="D145">
            <v>116.946</v>
          </cell>
        </row>
        <row r="146">
          <cell r="C146" t="str">
            <v>保靖县小计</v>
          </cell>
          <cell r="D146">
            <v>120.074</v>
          </cell>
        </row>
        <row r="147">
          <cell r="C147" t="str">
            <v>古丈县小计</v>
          </cell>
          <cell r="D147">
            <v>93.437</v>
          </cell>
        </row>
        <row r="148">
          <cell r="C148" t="str">
            <v>永顺县小计</v>
          </cell>
          <cell r="D148">
            <v>279.161</v>
          </cell>
        </row>
        <row r="149">
          <cell r="C149" t="str">
            <v>龙山县小计</v>
          </cell>
          <cell r="D149">
            <v>205.09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18目标"/>
      <sheetName val="Sheet1"/>
    </sheetNames>
    <sheetDataSet>
      <sheetData sheetId="0">
        <row r="7">
          <cell r="F7" t="str">
            <v>芙蓉区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7">
          <cell r="AC7">
            <v>0</v>
          </cell>
          <cell r="AD7">
            <v>0</v>
          </cell>
          <cell r="AE7">
            <v>0</v>
          </cell>
        </row>
        <row r="8">
          <cell r="F8" t="str">
            <v>天心区</v>
          </cell>
          <cell r="G8">
            <v>82</v>
          </cell>
          <cell r="H8">
            <v>2</v>
          </cell>
          <cell r="I8">
            <v>83.366</v>
          </cell>
          <cell r="J8">
            <v>1.944</v>
          </cell>
          <cell r="K8">
            <v>82</v>
          </cell>
          <cell r="L8">
            <v>2</v>
          </cell>
          <cell r="M8">
            <v>83.366</v>
          </cell>
          <cell r="N8">
            <v>1.944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15.552</v>
          </cell>
          <cell r="X8">
            <v>15.552</v>
          </cell>
          <cell r="Y8">
            <v>0</v>
          </cell>
          <cell r="Z8">
            <v>0</v>
          </cell>
        </row>
        <row r="8">
          <cell r="AC8">
            <v>0</v>
          </cell>
          <cell r="AD8">
            <v>0</v>
          </cell>
          <cell r="AE8">
            <v>0</v>
          </cell>
        </row>
        <row r="9">
          <cell r="F9" t="str">
            <v>岳麓区</v>
          </cell>
          <cell r="G9">
            <v>347</v>
          </cell>
          <cell r="H9">
            <v>24</v>
          </cell>
          <cell r="I9">
            <v>484.35</v>
          </cell>
          <cell r="J9">
            <v>27.734</v>
          </cell>
          <cell r="K9">
            <v>347</v>
          </cell>
          <cell r="L9">
            <v>24</v>
          </cell>
          <cell r="M9">
            <v>484.35</v>
          </cell>
          <cell r="N9">
            <v>27.734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221.872</v>
          </cell>
          <cell r="X9">
            <v>221.872</v>
          </cell>
          <cell r="Y9">
            <v>0</v>
          </cell>
          <cell r="Z9">
            <v>0</v>
          </cell>
        </row>
        <row r="9">
          <cell r="AC9">
            <v>0</v>
          </cell>
          <cell r="AD9">
            <v>0</v>
          </cell>
          <cell r="AE9">
            <v>0</v>
          </cell>
        </row>
        <row r="10">
          <cell r="F10" t="str">
            <v>开福区</v>
          </cell>
          <cell r="G10">
            <v>118</v>
          </cell>
          <cell r="H10">
            <v>4</v>
          </cell>
          <cell r="I10">
            <v>161.112</v>
          </cell>
          <cell r="J10">
            <v>5.44</v>
          </cell>
          <cell r="K10">
            <v>118</v>
          </cell>
          <cell r="L10">
            <v>4</v>
          </cell>
          <cell r="M10">
            <v>161.112</v>
          </cell>
          <cell r="N10">
            <v>5.44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43.52</v>
          </cell>
          <cell r="X10">
            <v>43.52</v>
          </cell>
          <cell r="Y10">
            <v>0</v>
          </cell>
          <cell r="Z10">
            <v>0</v>
          </cell>
        </row>
        <row r="10">
          <cell r="AC10">
            <v>0</v>
          </cell>
          <cell r="AD10">
            <v>0</v>
          </cell>
          <cell r="AE10">
            <v>0</v>
          </cell>
        </row>
        <row r="11">
          <cell r="F11" t="str">
            <v>雨花区</v>
          </cell>
          <cell r="G11">
            <v>198</v>
          </cell>
          <cell r="H11">
            <v>9</v>
          </cell>
          <cell r="I11">
            <v>274.049</v>
          </cell>
          <cell r="J11">
            <v>5.861</v>
          </cell>
          <cell r="K11">
            <v>198</v>
          </cell>
          <cell r="L11">
            <v>9</v>
          </cell>
          <cell r="M11">
            <v>274.049</v>
          </cell>
          <cell r="N11">
            <v>5.861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46.888</v>
          </cell>
          <cell r="X11">
            <v>46.888</v>
          </cell>
          <cell r="Y11">
            <v>0</v>
          </cell>
          <cell r="Z11">
            <v>0</v>
          </cell>
        </row>
        <row r="11">
          <cell r="AC11">
            <v>0</v>
          </cell>
          <cell r="AD11">
            <v>0</v>
          </cell>
          <cell r="AE11">
            <v>0</v>
          </cell>
        </row>
        <row r="12">
          <cell r="F12" t="str">
            <v>望城区</v>
          </cell>
          <cell r="G12">
            <v>1508</v>
          </cell>
          <cell r="H12">
            <v>106</v>
          </cell>
          <cell r="I12">
            <v>1701.246</v>
          </cell>
          <cell r="J12">
            <v>109.26</v>
          </cell>
          <cell r="K12">
            <v>1382</v>
          </cell>
          <cell r="L12">
            <v>97</v>
          </cell>
          <cell r="M12">
            <v>1560.94</v>
          </cell>
          <cell r="N12">
            <v>101.352</v>
          </cell>
          <cell r="O12">
            <v>126</v>
          </cell>
          <cell r="P12">
            <v>9</v>
          </cell>
          <cell r="Q12">
            <v>140.306</v>
          </cell>
          <cell r="R12">
            <v>7.908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889.896</v>
          </cell>
          <cell r="X12">
            <v>810.816</v>
          </cell>
          <cell r="Y12">
            <v>79.08</v>
          </cell>
          <cell r="Z12">
            <v>0</v>
          </cell>
        </row>
        <row r="12">
          <cell r="AC12">
            <v>7.908</v>
          </cell>
          <cell r="AD12">
            <v>79.08</v>
          </cell>
          <cell r="AE12">
            <v>15</v>
          </cell>
        </row>
        <row r="13">
          <cell r="F13" t="str">
            <v>长沙县</v>
          </cell>
          <cell r="G13">
            <v>2460</v>
          </cell>
          <cell r="H13">
            <v>237</v>
          </cell>
          <cell r="I13">
            <v>2716.205</v>
          </cell>
          <cell r="J13">
            <v>181.151</v>
          </cell>
          <cell r="K13">
            <v>2123</v>
          </cell>
          <cell r="L13">
            <v>194</v>
          </cell>
          <cell r="M13">
            <v>2385.673</v>
          </cell>
          <cell r="N13">
            <v>152.984</v>
          </cell>
          <cell r="O13">
            <v>337</v>
          </cell>
          <cell r="P13">
            <v>43</v>
          </cell>
          <cell r="Q13">
            <v>330.532</v>
          </cell>
          <cell r="R13">
            <v>28.167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1505.542</v>
          </cell>
          <cell r="X13">
            <v>1223.872</v>
          </cell>
          <cell r="Y13">
            <v>281.67</v>
          </cell>
          <cell r="Z13">
            <v>0</v>
          </cell>
        </row>
        <row r="13">
          <cell r="AC13">
            <v>28.167</v>
          </cell>
          <cell r="AD13">
            <v>281.67</v>
          </cell>
          <cell r="AE13">
            <v>20</v>
          </cell>
        </row>
        <row r="14">
          <cell r="F14" t="str">
            <v>宁乡县</v>
          </cell>
          <cell r="G14">
            <v>4139</v>
          </cell>
          <cell r="H14">
            <v>616</v>
          </cell>
          <cell r="I14">
            <v>4322.184</v>
          </cell>
          <cell r="J14">
            <v>557.134</v>
          </cell>
          <cell r="K14">
            <v>3676</v>
          </cell>
          <cell r="L14">
            <v>555</v>
          </cell>
          <cell r="M14">
            <v>3812.497</v>
          </cell>
          <cell r="N14">
            <v>499.923</v>
          </cell>
          <cell r="O14">
            <v>463</v>
          </cell>
          <cell r="P14">
            <v>61</v>
          </cell>
          <cell r="Q14">
            <v>509.687</v>
          </cell>
          <cell r="R14">
            <v>57.211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4571.494</v>
          </cell>
          <cell r="X14">
            <v>3999.384</v>
          </cell>
          <cell r="Y14">
            <v>572.11</v>
          </cell>
          <cell r="Z14">
            <v>0</v>
          </cell>
        </row>
        <row r="14">
          <cell r="AC14">
            <v>57.211</v>
          </cell>
          <cell r="AD14">
            <v>572.11</v>
          </cell>
          <cell r="AE14">
            <v>50</v>
          </cell>
        </row>
        <row r="15">
          <cell r="F15" t="str">
            <v>浏阳市</v>
          </cell>
          <cell r="G15">
            <v>2938</v>
          </cell>
          <cell r="H15">
            <v>150</v>
          </cell>
          <cell r="I15">
            <v>3670.458</v>
          </cell>
          <cell r="J15">
            <v>224.959</v>
          </cell>
          <cell r="K15">
            <v>2672</v>
          </cell>
          <cell r="L15">
            <v>143</v>
          </cell>
          <cell r="M15">
            <v>3250.245</v>
          </cell>
          <cell r="N15">
            <v>211.189</v>
          </cell>
          <cell r="O15">
            <v>266</v>
          </cell>
          <cell r="P15">
            <v>7</v>
          </cell>
          <cell r="Q15">
            <v>420.213</v>
          </cell>
          <cell r="R15">
            <v>13.77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1827.212</v>
          </cell>
          <cell r="X15">
            <v>1689.512</v>
          </cell>
          <cell r="Y15">
            <v>137.7</v>
          </cell>
          <cell r="Z15">
            <v>0</v>
          </cell>
        </row>
        <row r="15">
          <cell r="AC15">
            <v>13.77</v>
          </cell>
          <cell r="AD15">
            <v>137.7</v>
          </cell>
          <cell r="AE15">
            <v>20</v>
          </cell>
        </row>
        <row r="16">
          <cell r="F16">
            <v>0</v>
          </cell>
          <cell r="G16">
            <v>8853</v>
          </cell>
          <cell r="H16">
            <v>1427</v>
          </cell>
          <cell r="I16">
            <v>10374.946</v>
          </cell>
          <cell r="J16">
            <v>1830.311</v>
          </cell>
          <cell r="K16">
            <v>7992</v>
          </cell>
          <cell r="L16">
            <v>1248</v>
          </cell>
          <cell r="M16">
            <v>8915.449</v>
          </cell>
          <cell r="N16">
            <v>1468.959</v>
          </cell>
          <cell r="O16">
            <v>861</v>
          </cell>
          <cell r="P16">
            <v>179</v>
          </cell>
          <cell r="Q16">
            <v>1459.497</v>
          </cell>
          <cell r="R16">
            <v>361.352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17144.728</v>
          </cell>
          <cell r="X16">
            <v>12906.408</v>
          </cell>
          <cell r="Y16">
            <v>4238.32</v>
          </cell>
          <cell r="Z16">
            <v>0</v>
          </cell>
          <cell r="AA16">
            <v>601.034</v>
          </cell>
          <cell r="AB16">
            <v>7212.508</v>
          </cell>
          <cell r="AC16">
            <v>49.002</v>
          </cell>
          <cell r="AD16">
            <v>490.02</v>
          </cell>
          <cell r="AE16">
            <v>640</v>
          </cell>
        </row>
        <row r="17">
          <cell r="F17" t="str">
            <v>荷塘区</v>
          </cell>
          <cell r="G17">
            <v>303</v>
          </cell>
          <cell r="H17">
            <v>14</v>
          </cell>
          <cell r="I17">
            <v>242.059</v>
          </cell>
          <cell r="J17">
            <v>8.386</v>
          </cell>
          <cell r="K17">
            <v>303</v>
          </cell>
          <cell r="L17">
            <v>14</v>
          </cell>
          <cell r="M17">
            <v>242.059</v>
          </cell>
          <cell r="N17">
            <v>8.386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67.088</v>
          </cell>
          <cell r="X17">
            <v>67.088</v>
          </cell>
          <cell r="Y17">
            <v>0</v>
          </cell>
          <cell r="Z17">
            <v>0</v>
          </cell>
        </row>
        <row r="17">
          <cell r="AC17">
            <v>0</v>
          </cell>
          <cell r="AD17">
            <v>0</v>
          </cell>
          <cell r="AE17">
            <v>2</v>
          </cell>
        </row>
        <row r="18">
          <cell r="F18" t="str">
            <v>芦淞区</v>
          </cell>
          <cell r="G18">
            <v>297</v>
          </cell>
          <cell r="H18">
            <v>35</v>
          </cell>
          <cell r="I18">
            <v>281.929</v>
          </cell>
          <cell r="J18">
            <v>54.606</v>
          </cell>
          <cell r="K18">
            <v>297</v>
          </cell>
          <cell r="L18">
            <v>35</v>
          </cell>
          <cell r="M18">
            <v>281.929</v>
          </cell>
          <cell r="N18">
            <v>54.606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436.848</v>
          </cell>
          <cell r="X18">
            <v>436.848</v>
          </cell>
          <cell r="Y18">
            <v>0</v>
          </cell>
          <cell r="Z18">
            <v>0</v>
          </cell>
        </row>
        <row r="18">
          <cell r="AC18">
            <v>0</v>
          </cell>
          <cell r="AD18">
            <v>0</v>
          </cell>
          <cell r="AE18">
            <v>5</v>
          </cell>
        </row>
        <row r="19">
          <cell r="F19" t="str">
            <v>石峰区</v>
          </cell>
          <cell r="G19">
            <v>206</v>
          </cell>
          <cell r="H19">
            <v>27</v>
          </cell>
          <cell r="I19">
            <v>251.144</v>
          </cell>
          <cell r="J19">
            <v>33.726</v>
          </cell>
          <cell r="K19">
            <v>206</v>
          </cell>
          <cell r="L19">
            <v>27</v>
          </cell>
          <cell r="M19">
            <v>251.144</v>
          </cell>
          <cell r="N19">
            <v>33.726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269.808</v>
          </cell>
          <cell r="X19">
            <v>269.808</v>
          </cell>
          <cell r="Y19">
            <v>0</v>
          </cell>
          <cell r="Z19">
            <v>0</v>
          </cell>
        </row>
        <row r="19">
          <cell r="AC19">
            <v>0</v>
          </cell>
          <cell r="AD19">
            <v>0</v>
          </cell>
          <cell r="AE19">
            <v>1</v>
          </cell>
        </row>
        <row r="20">
          <cell r="F20" t="str">
            <v>天元区</v>
          </cell>
          <cell r="G20">
            <v>335</v>
          </cell>
          <cell r="H20">
            <v>74</v>
          </cell>
          <cell r="I20">
            <v>426.446</v>
          </cell>
          <cell r="J20">
            <v>83.162</v>
          </cell>
          <cell r="K20">
            <v>335</v>
          </cell>
          <cell r="L20">
            <v>74</v>
          </cell>
          <cell r="M20">
            <v>426.446</v>
          </cell>
          <cell r="N20">
            <v>83.162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665.296</v>
          </cell>
          <cell r="X20">
            <v>665.296</v>
          </cell>
          <cell r="Y20">
            <v>0</v>
          </cell>
          <cell r="Z20">
            <v>0</v>
          </cell>
        </row>
        <row r="20">
          <cell r="AC20">
            <v>0</v>
          </cell>
          <cell r="AD20">
            <v>0</v>
          </cell>
          <cell r="AE20">
            <v>3</v>
          </cell>
        </row>
        <row r="21">
          <cell r="F21" t="str">
            <v>株洲县</v>
          </cell>
          <cell r="G21">
            <v>1140</v>
          </cell>
          <cell r="H21">
            <v>189</v>
          </cell>
          <cell r="I21">
            <v>1373.877</v>
          </cell>
          <cell r="J21">
            <v>181.99</v>
          </cell>
          <cell r="K21">
            <v>1031</v>
          </cell>
          <cell r="L21">
            <v>177</v>
          </cell>
          <cell r="M21">
            <v>1241.316</v>
          </cell>
          <cell r="N21">
            <v>170.41</v>
          </cell>
          <cell r="O21">
            <v>109</v>
          </cell>
          <cell r="P21">
            <v>12</v>
          </cell>
          <cell r="Q21">
            <v>132.561</v>
          </cell>
          <cell r="R21">
            <v>11.58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1479.08</v>
          </cell>
          <cell r="X21">
            <v>1363.28</v>
          </cell>
          <cell r="Y21">
            <v>115.8</v>
          </cell>
          <cell r="Z21">
            <v>0</v>
          </cell>
        </row>
        <row r="21">
          <cell r="AC21">
            <v>11.58</v>
          </cell>
          <cell r="AD21">
            <v>115.8</v>
          </cell>
          <cell r="AE21">
            <v>8</v>
          </cell>
        </row>
        <row r="22">
          <cell r="F22" t="str">
            <v>攸县</v>
          </cell>
          <cell r="G22">
            <v>2206</v>
          </cell>
          <cell r="H22">
            <v>347</v>
          </cell>
          <cell r="I22">
            <v>2823.624</v>
          </cell>
          <cell r="J22">
            <v>466.622</v>
          </cell>
          <cell r="K22">
            <v>2129</v>
          </cell>
          <cell r="L22">
            <v>336</v>
          </cell>
          <cell r="M22">
            <v>2712.945</v>
          </cell>
          <cell r="N22">
            <v>450.467</v>
          </cell>
          <cell r="O22">
            <v>77</v>
          </cell>
          <cell r="P22">
            <v>11</v>
          </cell>
          <cell r="Q22">
            <v>110.679</v>
          </cell>
          <cell r="R22">
            <v>16.155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3765.286</v>
          </cell>
          <cell r="X22">
            <v>3603.736</v>
          </cell>
          <cell r="Y22">
            <v>161.55</v>
          </cell>
          <cell r="Z22">
            <v>0</v>
          </cell>
        </row>
        <row r="22">
          <cell r="AC22">
            <v>16.155</v>
          </cell>
          <cell r="AD22">
            <v>161.55</v>
          </cell>
          <cell r="AE22">
            <v>16</v>
          </cell>
        </row>
        <row r="23">
          <cell r="F23" t="str">
            <v>茶陵县</v>
          </cell>
          <cell r="G23">
            <v>956</v>
          </cell>
          <cell r="H23">
            <v>211</v>
          </cell>
          <cell r="I23">
            <v>1362.223</v>
          </cell>
          <cell r="J23">
            <v>356.554</v>
          </cell>
          <cell r="K23">
            <v>600</v>
          </cell>
          <cell r="L23">
            <v>131</v>
          </cell>
          <cell r="M23">
            <v>836.749</v>
          </cell>
          <cell r="N23">
            <v>191.423</v>
          </cell>
          <cell r="O23">
            <v>356</v>
          </cell>
          <cell r="P23">
            <v>80</v>
          </cell>
          <cell r="Q23">
            <v>525.474</v>
          </cell>
          <cell r="R23">
            <v>165.131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4278.748</v>
          </cell>
          <cell r="X23">
            <v>2297.076</v>
          </cell>
          <cell r="Y23">
            <v>1981.672</v>
          </cell>
          <cell r="Z23">
            <v>0</v>
          </cell>
          <cell r="AA23">
            <v>356.554</v>
          </cell>
          <cell r="AB23">
            <v>4278.748</v>
          </cell>
          <cell r="AC23">
            <v>0</v>
          </cell>
          <cell r="AD23">
            <v>0</v>
          </cell>
          <cell r="AE23">
            <v>352</v>
          </cell>
        </row>
        <row r="24">
          <cell r="F24" t="str">
            <v>炎陵县</v>
          </cell>
          <cell r="G24">
            <v>413</v>
          </cell>
          <cell r="H24">
            <v>91</v>
          </cell>
          <cell r="I24">
            <v>909.752</v>
          </cell>
          <cell r="J24">
            <v>244.48</v>
          </cell>
          <cell r="K24">
            <v>240</v>
          </cell>
          <cell r="L24">
            <v>40</v>
          </cell>
          <cell r="M24">
            <v>426.571</v>
          </cell>
          <cell r="N24">
            <v>97.261</v>
          </cell>
          <cell r="O24">
            <v>173</v>
          </cell>
          <cell r="P24">
            <v>51</v>
          </cell>
          <cell r="Q24">
            <v>483.181</v>
          </cell>
          <cell r="R24">
            <v>147.219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2933.76</v>
          </cell>
          <cell r="X24">
            <v>1167.132</v>
          </cell>
          <cell r="Y24">
            <v>1766.628</v>
          </cell>
          <cell r="Z24">
            <v>0</v>
          </cell>
          <cell r="AA24">
            <v>244.48</v>
          </cell>
          <cell r="AB24">
            <v>2933.76</v>
          </cell>
          <cell r="AC24">
            <v>0</v>
          </cell>
          <cell r="AD24">
            <v>0</v>
          </cell>
          <cell r="AE24">
            <v>238</v>
          </cell>
        </row>
        <row r="25">
          <cell r="F25" t="str">
            <v>醴陵市</v>
          </cell>
          <cell r="G25">
            <v>2997</v>
          </cell>
          <cell r="H25">
            <v>439</v>
          </cell>
          <cell r="I25">
            <v>2703.892</v>
          </cell>
          <cell r="J25">
            <v>400.785</v>
          </cell>
          <cell r="K25">
            <v>2851</v>
          </cell>
          <cell r="L25">
            <v>414</v>
          </cell>
          <cell r="M25">
            <v>2496.29</v>
          </cell>
          <cell r="N25">
            <v>379.518</v>
          </cell>
          <cell r="O25">
            <v>146</v>
          </cell>
          <cell r="P25">
            <v>25</v>
          </cell>
          <cell r="Q25">
            <v>207.602</v>
          </cell>
          <cell r="R25">
            <v>21.267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3248.814</v>
          </cell>
          <cell r="X25">
            <v>3036.144</v>
          </cell>
          <cell r="Y25">
            <v>212.67</v>
          </cell>
          <cell r="Z25">
            <v>0</v>
          </cell>
        </row>
        <row r="25">
          <cell r="AC25">
            <v>21.267</v>
          </cell>
          <cell r="AD25">
            <v>212.67</v>
          </cell>
          <cell r="AE25">
            <v>15</v>
          </cell>
        </row>
        <row r="26">
          <cell r="F26">
            <v>0</v>
          </cell>
          <cell r="G26">
            <v>6492</v>
          </cell>
          <cell r="H26">
            <v>1719</v>
          </cell>
          <cell r="I26">
            <v>7044.163</v>
          </cell>
          <cell r="J26">
            <v>1835.585</v>
          </cell>
          <cell r="K26">
            <v>6061</v>
          </cell>
          <cell r="L26">
            <v>1592</v>
          </cell>
          <cell r="M26">
            <v>6527.573</v>
          </cell>
          <cell r="N26">
            <v>1700.678</v>
          </cell>
          <cell r="O26">
            <v>431</v>
          </cell>
          <cell r="P26">
            <v>127</v>
          </cell>
          <cell r="Q26">
            <v>516.59</v>
          </cell>
          <cell r="R26">
            <v>134.907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14954.494</v>
          </cell>
          <cell r="X26">
            <v>13605.424</v>
          </cell>
          <cell r="Y26">
            <v>1349.07</v>
          </cell>
          <cell r="Z26">
            <v>0</v>
          </cell>
          <cell r="AA26">
            <v>0</v>
          </cell>
          <cell r="AB26">
            <v>0</v>
          </cell>
          <cell r="AC26">
            <v>134.907</v>
          </cell>
          <cell r="AD26">
            <v>1349.07</v>
          </cell>
          <cell r="AE26">
            <v>135</v>
          </cell>
        </row>
        <row r="27">
          <cell r="F27" t="str">
            <v>雨湖区</v>
          </cell>
          <cell r="G27">
            <v>689</v>
          </cell>
          <cell r="H27">
            <v>136</v>
          </cell>
          <cell r="I27">
            <v>750.593</v>
          </cell>
          <cell r="J27">
            <v>100.961</v>
          </cell>
          <cell r="K27">
            <v>689</v>
          </cell>
          <cell r="L27">
            <v>136</v>
          </cell>
          <cell r="M27">
            <v>750.593</v>
          </cell>
          <cell r="N27">
            <v>100.961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807.688</v>
          </cell>
          <cell r="X27">
            <v>807.688</v>
          </cell>
          <cell r="Y27">
            <v>0</v>
          </cell>
          <cell r="Z27">
            <v>0</v>
          </cell>
        </row>
        <row r="27">
          <cell r="AC27">
            <v>0</v>
          </cell>
          <cell r="AD27">
            <v>0</v>
          </cell>
          <cell r="AE27">
            <v>0</v>
          </cell>
        </row>
        <row r="28">
          <cell r="F28" t="str">
            <v>岳塘区</v>
          </cell>
          <cell r="G28">
            <v>308</v>
          </cell>
          <cell r="H28">
            <v>26</v>
          </cell>
          <cell r="I28">
            <v>308.768</v>
          </cell>
          <cell r="J28">
            <v>22.742</v>
          </cell>
          <cell r="K28">
            <v>308</v>
          </cell>
          <cell r="L28">
            <v>26</v>
          </cell>
          <cell r="M28">
            <v>308.768</v>
          </cell>
          <cell r="N28">
            <v>22.742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181.936</v>
          </cell>
          <cell r="X28">
            <v>181.936</v>
          </cell>
          <cell r="Y28">
            <v>0</v>
          </cell>
          <cell r="Z28">
            <v>0</v>
          </cell>
        </row>
        <row r="28">
          <cell r="AC28">
            <v>0</v>
          </cell>
          <cell r="AD28">
            <v>0</v>
          </cell>
          <cell r="AE28">
            <v>0</v>
          </cell>
        </row>
        <row r="29">
          <cell r="F29" t="str">
            <v>湘潭县</v>
          </cell>
          <cell r="G29">
            <v>2548</v>
          </cell>
          <cell r="H29">
            <v>1240</v>
          </cell>
          <cell r="I29">
            <v>2901.415</v>
          </cell>
          <cell r="J29">
            <v>1424.008</v>
          </cell>
          <cell r="K29">
            <v>2352</v>
          </cell>
          <cell r="L29">
            <v>1135</v>
          </cell>
          <cell r="M29">
            <v>2646.659</v>
          </cell>
          <cell r="N29">
            <v>1314.68</v>
          </cell>
          <cell r="O29">
            <v>196</v>
          </cell>
          <cell r="P29">
            <v>105</v>
          </cell>
          <cell r="Q29">
            <v>254.756</v>
          </cell>
          <cell r="R29">
            <v>109.328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11610.72</v>
          </cell>
          <cell r="X29">
            <v>10517.44</v>
          </cell>
          <cell r="Y29">
            <v>1093.28</v>
          </cell>
          <cell r="Z29">
            <v>0</v>
          </cell>
        </row>
        <row r="29">
          <cell r="AC29">
            <v>109.328</v>
          </cell>
          <cell r="AD29">
            <v>1093.28</v>
          </cell>
          <cell r="AE29">
            <v>108</v>
          </cell>
        </row>
        <row r="30">
          <cell r="F30" t="str">
            <v>湘乡市</v>
          </cell>
          <cell r="G30">
            <v>2623</v>
          </cell>
          <cell r="H30">
            <v>316</v>
          </cell>
          <cell r="I30">
            <v>2682.834</v>
          </cell>
          <cell r="J30">
            <v>287.682</v>
          </cell>
          <cell r="K30">
            <v>2401</v>
          </cell>
          <cell r="L30">
            <v>294</v>
          </cell>
          <cell r="M30">
            <v>2475.334</v>
          </cell>
          <cell r="N30">
            <v>262.103</v>
          </cell>
          <cell r="O30">
            <v>222</v>
          </cell>
          <cell r="P30">
            <v>22</v>
          </cell>
          <cell r="Q30">
            <v>207.5</v>
          </cell>
          <cell r="R30">
            <v>25.579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2352.614</v>
          </cell>
          <cell r="X30">
            <v>2096.824</v>
          </cell>
          <cell r="Y30">
            <v>255.79</v>
          </cell>
          <cell r="Z30">
            <v>0</v>
          </cell>
        </row>
        <row r="30">
          <cell r="AC30">
            <v>25.579</v>
          </cell>
          <cell r="AD30">
            <v>255.79</v>
          </cell>
          <cell r="AE30">
            <v>27</v>
          </cell>
        </row>
        <row r="31">
          <cell r="F31" t="str">
            <v>韶山市</v>
          </cell>
          <cell r="G31">
            <v>324</v>
          </cell>
          <cell r="H31">
            <v>1</v>
          </cell>
          <cell r="I31">
            <v>400.553</v>
          </cell>
          <cell r="J31">
            <v>0.192</v>
          </cell>
          <cell r="K31">
            <v>311</v>
          </cell>
          <cell r="L31">
            <v>1</v>
          </cell>
          <cell r="M31">
            <v>346.219</v>
          </cell>
          <cell r="N31">
            <v>0.192</v>
          </cell>
          <cell r="O31">
            <v>13</v>
          </cell>
          <cell r="P31">
            <v>0</v>
          </cell>
          <cell r="Q31">
            <v>54.334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1.536</v>
          </cell>
          <cell r="X31">
            <v>1.536</v>
          </cell>
          <cell r="Y31">
            <v>0</v>
          </cell>
          <cell r="Z31">
            <v>0</v>
          </cell>
        </row>
        <row r="31">
          <cell r="AC31">
            <v>0</v>
          </cell>
          <cell r="AD31">
            <v>0</v>
          </cell>
          <cell r="AE31">
            <v>0</v>
          </cell>
        </row>
        <row r="32">
          <cell r="F32">
            <v>0</v>
          </cell>
          <cell r="G32">
            <v>14545</v>
          </cell>
          <cell r="H32">
            <v>4643</v>
          </cell>
          <cell r="I32">
            <v>17612.71</v>
          </cell>
          <cell r="J32">
            <v>4034.894</v>
          </cell>
          <cell r="K32">
            <v>12907</v>
          </cell>
          <cell r="L32">
            <v>4034</v>
          </cell>
          <cell r="M32">
            <v>15129.899</v>
          </cell>
          <cell r="N32">
            <v>3431.74</v>
          </cell>
          <cell r="O32">
            <v>1638</v>
          </cell>
          <cell r="P32">
            <v>609</v>
          </cell>
          <cell r="Q32">
            <v>2482.811</v>
          </cell>
          <cell r="R32">
            <v>603.154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35881.92</v>
          </cell>
          <cell r="X32">
            <v>29686.128</v>
          </cell>
          <cell r="Y32">
            <v>6195.792</v>
          </cell>
          <cell r="Z32">
            <v>0</v>
          </cell>
          <cell r="AA32">
            <v>640.178</v>
          </cell>
          <cell r="AB32">
            <v>7682.136</v>
          </cell>
          <cell r="AC32">
            <v>521.028</v>
          </cell>
          <cell r="AD32">
            <v>5210.28</v>
          </cell>
          <cell r="AE32">
            <v>1150</v>
          </cell>
        </row>
        <row r="33">
          <cell r="F33" t="str">
            <v>珠晖区</v>
          </cell>
          <cell r="G33">
            <v>256</v>
          </cell>
          <cell r="H33">
            <v>10</v>
          </cell>
          <cell r="I33">
            <v>342.373</v>
          </cell>
          <cell r="J33">
            <v>16.326</v>
          </cell>
          <cell r="K33">
            <v>219</v>
          </cell>
          <cell r="L33">
            <v>9</v>
          </cell>
          <cell r="M33">
            <v>289.883</v>
          </cell>
          <cell r="N33">
            <v>15.086</v>
          </cell>
          <cell r="O33">
            <v>37</v>
          </cell>
          <cell r="P33">
            <v>1</v>
          </cell>
          <cell r="Q33">
            <v>52.49</v>
          </cell>
          <cell r="R33">
            <v>1.24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133.088</v>
          </cell>
          <cell r="X33">
            <v>120.688</v>
          </cell>
          <cell r="Y33">
            <v>12.4</v>
          </cell>
          <cell r="Z33">
            <v>0</v>
          </cell>
        </row>
        <row r="33">
          <cell r="AC33">
            <v>1.24</v>
          </cell>
          <cell r="AD33">
            <v>12.4</v>
          </cell>
          <cell r="AE33">
            <v>1</v>
          </cell>
        </row>
        <row r="34">
          <cell r="F34" t="str">
            <v>雁峰区</v>
          </cell>
          <cell r="G34">
            <v>97</v>
          </cell>
          <cell r="H34">
            <v>4</v>
          </cell>
          <cell r="I34">
            <v>91.13</v>
          </cell>
          <cell r="J34">
            <v>5.624</v>
          </cell>
          <cell r="K34">
            <v>93</v>
          </cell>
          <cell r="L34">
            <v>4</v>
          </cell>
          <cell r="M34">
            <v>80.043</v>
          </cell>
          <cell r="N34">
            <v>4.162</v>
          </cell>
          <cell r="O34">
            <v>4</v>
          </cell>
          <cell r="P34">
            <v>0</v>
          </cell>
          <cell r="Q34">
            <v>11.087</v>
          </cell>
          <cell r="R34">
            <v>1.462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47.916</v>
          </cell>
          <cell r="X34">
            <v>33.296</v>
          </cell>
          <cell r="Y34">
            <v>14.62</v>
          </cell>
          <cell r="Z34">
            <v>0</v>
          </cell>
        </row>
        <row r="34">
          <cell r="AC34">
            <v>1.462</v>
          </cell>
          <cell r="AD34">
            <v>14.62</v>
          </cell>
          <cell r="AE34">
            <v>0</v>
          </cell>
        </row>
        <row r="35">
          <cell r="F35" t="str">
            <v>石鼓区</v>
          </cell>
          <cell r="G35">
            <v>162</v>
          </cell>
          <cell r="H35">
            <v>28</v>
          </cell>
          <cell r="I35">
            <v>166.676</v>
          </cell>
          <cell r="J35">
            <v>35.828</v>
          </cell>
          <cell r="K35">
            <v>133</v>
          </cell>
          <cell r="L35">
            <v>23</v>
          </cell>
          <cell r="M35">
            <v>139.754</v>
          </cell>
          <cell r="N35">
            <v>30.498</v>
          </cell>
          <cell r="O35">
            <v>29</v>
          </cell>
          <cell r="P35">
            <v>5</v>
          </cell>
          <cell r="Q35">
            <v>26.922</v>
          </cell>
          <cell r="R35">
            <v>5.33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297.284</v>
          </cell>
          <cell r="X35">
            <v>243.984</v>
          </cell>
          <cell r="Y35">
            <v>53.3</v>
          </cell>
          <cell r="Z35">
            <v>0</v>
          </cell>
        </row>
        <row r="35">
          <cell r="AC35">
            <v>5.33</v>
          </cell>
          <cell r="AD35">
            <v>53.3</v>
          </cell>
          <cell r="AE35">
            <v>5</v>
          </cell>
        </row>
        <row r="36">
          <cell r="F36" t="str">
            <v>蒸湘区</v>
          </cell>
          <cell r="G36">
            <v>153</v>
          </cell>
          <cell r="H36">
            <v>12</v>
          </cell>
          <cell r="I36">
            <v>157.956</v>
          </cell>
          <cell r="J36">
            <v>15.884</v>
          </cell>
          <cell r="K36">
            <v>130</v>
          </cell>
          <cell r="L36">
            <v>12</v>
          </cell>
          <cell r="M36">
            <v>134.184</v>
          </cell>
          <cell r="N36">
            <v>15.884</v>
          </cell>
          <cell r="O36">
            <v>23</v>
          </cell>
          <cell r="P36">
            <v>0</v>
          </cell>
          <cell r="Q36">
            <v>23.772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127.072</v>
          </cell>
          <cell r="X36">
            <v>127.072</v>
          </cell>
          <cell r="Y36">
            <v>0</v>
          </cell>
          <cell r="Z36">
            <v>0</v>
          </cell>
        </row>
        <row r="36">
          <cell r="AC36">
            <v>0</v>
          </cell>
          <cell r="AD36">
            <v>0</v>
          </cell>
          <cell r="AE36">
            <v>0</v>
          </cell>
        </row>
        <row r="37">
          <cell r="F37" t="str">
            <v>南岳区</v>
          </cell>
          <cell r="G37">
            <v>66</v>
          </cell>
          <cell r="H37">
            <v>1</v>
          </cell>
          <cell r="I37">
            <v>100.817</v>
          </cell>
          <cell r="J37">
            <v>2.05</v>
          </cell>
          <cell r="K37">
            <v>60</v>
          </cell>
          <cell r="L37">
            <v>1</v>
          </cell>
          <cell r="M37">
            <v>96.223</v>
          </cell>
          <cell r="N37">
            <v>2.05</v>
          </cell>
          <cell r="O37">
            <v>6</v>
          </cell>
          <cell r="P37">
            <v>0</v>
          </cell>
          <cell r="Q37">
            <v>4.594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16.4</v>
          </cell>
          <cell r="X37">
            <v>16.4</v>
          </cell>
          <cell r="Y37">
            <v>0</v>
          </cell>
          <cell r="Z37">
            <v>0</v>
          </cell>
        </row>
        <row r="37">
          <cell r="AC37">
            <v>0</v>
          </cell>
          <cell r="AD37">
            <v>0</v>
          </cell>
          <cell r="AE37">
            <v>0</v>
          </cell>
        </row>
        <row r="38">
          <cell r="F38" t="str">
            <v>衡阳县</v>
          </cell>
          <cell r="G38">
            <v>2665</v>
          </cell>
          <cell r="H38">
            <v>1203</v>
          </cell>
          <cell r="I38">
            <v>3238.881</v>
          </cell>
          <cell r="J38">
            <v>816.061</v>
          </cell>
          <cell r="K38">
            <v>2440</v>
          </cell>
          <cell r="L38">
            <v>1059</v>
          </cell>
          <cell r="M38">
            <v>2854.382</v>
          </cell>
          <cell r="N38">
            <v>718.107</v>
          </cell>
          <cell r="O38">
            <v>225</v>
          </cell>
          <cell r="P38">
            <v>144</v>
          </cell>
          <cell r="Q38">
            <v>384.499</v>
          </cell>
          <cell r="R38">
            <v>97.954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6724.396</v>
          </cell>
          <cell r="X38">
            <v>5744.856</v>
          </cell>
          <cell r="Y38">
            <v>979.54</v>
          </cell>
          <cell r="Z38">
            <v>0</v>
          </cell>
        </row>
        <row r="38">
          <cell r="AC38">
            <v>97.954</v>
          </cell>
          <cell r="AD38">
            <v>979.54</v>
          </cell>
          <cell r="AE38">
            <v>98</v>
          </cell>
        </row>
        <row r="39">
          <cell r="F39" t="str">
            <v>衡南县</v>
          </cell>
          <cell r="G39">
            <v>1825</v>
          </cell>
          <cell r="H39">
            <v>720</v>
          </cell>
          <cell r="I39">
            <v>2922.867</v>
          </cell>
          <cell r="J39">
            <v>904.346</v>
          </cell>
          <cell r="K39">
            <v>1544</v>
          </cell>
          <cell r="L39">
            <v>568</v>
          </cell>
          <cell r="M39">
            <v>2401.243</v>
          </cell>
          <cell r="N39">
            <v>695.812</v>
          </cell>
          <cell r="O39">
            <v>281</v>
          </cell>
          <cell r="P39">
            <v>152</v>
          </cell>
          <cell r="Q39">
            <v>521.624</v>
          </cell>
          <cell r="R39">
            <v>208.534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7651.836</v>
          </cell>
          <cell r="X39">
            <v>5566.496</v>
          </cell>
          <cell r="Y39">
            <v>2085.34</v>
          </cell>
          <cell r="Z39">
            <v>0</v>
          </cell>
        </row>
        <row r="39">
          <cell r="AC39">
            <v>208.534</v>
          </cell>
          <cell r="AD39">
            <v>2085.34</v>
          </cell>
          <cell r="AE39">
            <v>209</v>
          </cell>
        </row>
        <row r="40">
          <cell r="F40" t="str">
            <v>衡山县</v>
          </cell>
          <cell r="G40">
            <v>913</v>
          </cell>
          <cell r="H40">
            <v>131</v>
          </cell>
          <cell r="I40">
            <v>1042.069</v>
          </cell>
          <cell r="J40">
            <v>123.867</v>
          </cell>
          <cell r="K40">
            <v>768</v>
          </cell>
          <cell r="L40">
            <v>107</v>
          </cell>
          <cell r="M40">
            <v>845.508</v>
          </cell>
          <cell r="N40">
            <v>102.295</v>
          </cell>
          <cell r="O40">
            <v>145</v>
          </cell>
          <cell r="P40">
            <v>24</v>
          </cell>
          <cell r="Q40">
            <v>196.561</v>
          </cell>
          <cell r="R40">
            <v>21.572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1034.08</v>
          </cell>
          <cell r="X40">
            <v>818.36</v>
          </cell>
          <cell r="Y40">
            <v>215.72</v>
          </cell>
          <cell r="Z40">
            <v>0</v>
          </cell>
        </row>
        <row r="40">
          <cell r="AC40">
            <v>21.572</v>
          </cell>
          <cell r="AD40">
            <v>215.72</v>
          </cell>
          <cell r="AE40">
            <v>22</v>
          </cell>
        </row>
        <row r="41">
          <cell r="F41" t="str">
            <v>衡东县</v>
          </cell>
          <cell r="G41">
            <v>1305</v>
          </cell>
          <cell r="H41">
            <v>212</v>
          </cell>
          <cell r="I41">
            <v>2241.792</v>
          </cell>
          <cell r="J41">
            <v>261.613</v>
          </cell>
          <cell r="K41">
            <v>1157</v>
          </cell>
          <cell r="L41">
            <v>195</v>
          </cell>
          <cell r="M41">
            <v>1925.01</v>
          </cell>
          <cell r="N41">
            <v>240.238</v>
          </cell>
          <cell r="O41">
            <v>148</v>
          </cell>
          <cell r="P41">
            <v>17</v>
          </cell>
          <cell r="Q41">
            <v>316.782</v>
          </cell>
          <cell r="R41">
            <v>21.375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2135.654</v>
          </cell>
          <cell r="X41">
            <v>1921.904</v>
          </cell>
          <cell r="Y41">
            <v>213.75</v>
          </cell>
          <cell r="Z41">
            <v>0</v>
          </cell>
        </row>
        <row r="41">
          <cell r="AC41">
            <v>21.375</v>
          </cell>
          <cell r="AD41">
            <v>213.75</v>
          </cell>
          <cell r="AE41">
            <v>21</v>
          </cell>
        </row>
        <row r="42">
          <cell r="F42" t="str">
            <v>祁东县</v>
          </cell>
          <cell r="G42">
            <v>2238</v>
          </cell>
          <cell r="H42">
            <v>1018</v>
          </cell>
          <cell r="I42">
            <v>2194.527</v>
          </cell>
          <cell r="J42">
            <v>640.178</v>
          </cell>
          <cell r="K42">
            <v>1972</v>
          </cell>
          <cell r="L42">
            <v>893</v>
          </cell>
          <cell r="M42">
            <v>1853.026</v>
          </cell>
          <cell r="N42">
            <v>558.052</v>
          </cell>
          <cell r="O42">
            <v>266</v>
          </cell>
          <cell r="P42">
            <v>125</v>
          </cell>
          <cell r="Q42">
            <v>341.501</v>
          </cell>
          <cell r="R42">
            <v>82.126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7682.136</v>
          </cell>
          <cell r="X42">
            <v>6696.624</v>
          </cell>
          <cell r="Y42">
            <v>985.512</v>
          </cell>
          <cell r="Z42">
            <v>0</v>
          </cell>
          <cell r="AA42">
            <v>640.178</v>
          </cell>
          <cell r="AB42">
            <v>7682.136</v>
          </cell>
          <cell r="AC42">
            <v>0</v>
          </cell>
          <cell r="AD42">
            <v>0</v>
          </cell>
          <cell r="AE42">
            <v>630</v>
          </cell>
        </row>
        <row r="43">
          <cell r="F43" t="str">
            <v>耒阳市</v>
          </cell>
          <cell r="G43">
            <v>2566</v>
          </cell>
          <cell r="H43">
            <v>737</v>
          </cell>
          <cell r="I43">
            <v>2870.318</v>
          </cell>
          <cell r="J43">
            <v>781.529</v>
          </cell>
          <cell r="K43">
            <v>2311</v>
          </cell>
          <cell r="L43">
            <v>669</v>
          </cell>
          <cell r="M43">
            <v>2559.374</v>
          </cell>
          <cell r="N43">
            <v>698.546</v>
          </cell>
          <cell r="O43">
            <v>255</v>
          </cell>
          <cell r="P43">
            <v>68</v>
          </cell>
          <cell r="Q43">
            <v>310.944</v>
          </cell>
          <cell r="R43">
            <v>82.983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6418.198</v>
          </cell>
          <cell r="X43">
            <v>5588.368</v>
          </cell>
          <cell r="Y43">
            <v>829.83</v>
          </cell>
          <cell r="Z43">
            <v>0</v>
          </cell>
        </row>
        <row r="43">
          <cell r="AC43">
            <v>82.983</v>
          </cell>
          <cell r="AD43">
            <v>829.83</v>
          </cell>
          <cell r="AE43">
            <v>83</v>
          </cell>
        </row>
        <row r="44">
          <cell r="F44" t="str">
            <v>常宁市</v>
          </cell>
          <cell r="G44">
            <v>2299</v>
          </cell>
          <cell r="H44">
            <v>567</v>
          </cell>
          <cell r="I44">
            <v>2243.304</v>
          </cell>
          <cell r="J44">
            <v>431.588</v>
          </cell>
          <cell r="K44">
            <v>2080</v>
          </cell>
          <cell r="L44">
            <v>494</v>
          </cell>
          <cell r="M44">
            <v>1951.269</v>
          </cell>
          <cell r="N44">
            <v>351.01</v>
          </cell>
          <cell r="O44">
            <v>219</v>
          </cell>
          <cell r="P44">
            <v>73</v>
          </cell>
          <cell r="Q44">
            <v>292.035</v>
          </cell>
          <cell r="R44">
            <v>80.578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3613.86</v>
          </cell>
          <cell r="X44">
            <v>2808.08</v>
          </cell>
          <cell r="Y44">
            <v>805.78</v>
          </cell>
          <cell r="Z44">
            <v>0</v>
          </cell>
        </row>
        <row r="44">
          <cell r="AC44">
            <v>80.578</v>
          </cell>
          <cell r="AD44">
            <v>805.78</v>
          </cell>
          <cell r="AE44">
            <v>81</v>
          </cell>
        </row>
        <row r="45">
          <cell r="F45">
            <v>0</v>
          </cell>
          <cell r="G45">
            <v>13676</v>
          </cell>
          <cell r="H45">
            <v>4291</v>
          </cell>
          <cell r="I45">
            <v>16699.643</v>
          </cell>
          <cell r="J45">
            <v>3389.328</v>
          </cell>
          <cell r="K45">
            <v>9173</v>
          </cell>
          <cell r="L45">
            <v>2716</v>
          </cell>
          <cell r="M45">
            <v>10534.618</v>
          </cell>
          <cell r="N45">
            <v>2003.641</v>
          </cell>
          <cell r="O45">
            <v>4302</v>
          </cell>
          <cell r="P45">
            <v>1473</v>
          </cell>
          <cell r="Q45">
            <v>5699.025</v>
          </cell>
          <cell r="R45">
            <v>1125.63</v>
          </cell>
          <cell r="S45">
            <v>201</v>
          </cell>
          <cell r="T45">
            <v>102</v>
          </cell>
          <cell r="U45">
            <v>466</v>
          </cell>
          <cell r="V45">
            <v>260.057</v>
          </cell>
          <cell r="W45">
            <v>40128.624</v>
          </cell>
          <cell r="X45">
            <v>22634.248</v>
          </cell>
          <cell r="Y45">
            <v>13593.521</v>
          </cell>
          <cell r="Z45">
            <v>3900.855</v>
          </cell>
          <cell r="AA45">
            <v>0</v>
          </cell>
          <cell r="AB45">
            <v>0</v>
          </cell>
          <cell r="AC45">
            <v>3002.824</v>
          </cell>
          <cell r="AD45">
            <v>37036.592</v>
          </cell>
          <cell r="AE45">
            <v>2200</v>
          </cell>
        </row>
        <row r="46">
          <cell r="F46" t="str">
            <v>双清区</v>
          </cell>
          <cell r="G46">
            <v>322</v>
          </cell>
          <cell r="H46">
            <v>18</v>
          </cell>
          <cell r="I46">
            <v>243.8</v>
          </cell>
          <cell r="J46">
            <v>14.81</v>
          </cell>
          <cell r="K46">
            <v>225</v>
          </cell>
          <cell r="L46">
            <v>12</v>
          </cell>
          <cell r="M46">
            <v>167.769</v>
          </cell>
          <cell r="N46">
            <v>10.618</v>
          </cell>
          <cell r="O46">
            <v>97</v>
          </cell>
          <cell r="P46">
            <v>6</v>
          </cell>
          <cell r="Q46">
            <v>76.031</v>
          </cell>
          <cell r="R46">
            <v>4.192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126.864</v>
          </cell>
          <cell r="X46">
            <v>84.944</v>
          </cell>
          <cell r="Y46">
            <v>41.92</v>
          </cell>
          <cell r="Z46">
            <v>0</v>
          </cell>
        </row>
        <row r="46">
          <cell r="AC46">
            <v>4.192</v>
          </cell>
          <cell r="AD46">
            <v>41.92</v>
          </cell>
          <cell r="AE46">
            <v>0</v>
          </cell>
        </row>
        <row r="47">
          <cell r="F47" t="str">
            <v>大祥区</v>
          </cell>
          <cell r="G47">
            <v>309</v>
          </cell>
          <cell r="H47">
            <v>37</v>
          </cell>
          <cell r="I47">
            <v>280.407</v>
          </cell>
          <cell r="J47">
            <v>20.833</v>
          </cell>
          <cell r="K47">
            <v>256</v>
          </cell>
          <cell r="L47">
            <v>24</v>
          </cell>
          <cell r="M47">
            <v>216.557</v>
          </cell>
          <cell r="N47">
            <v>14.564</v>
          </cell>
          <cell r="O47">
            <v>53</v>
          </cell>
          <cell r="P47">
            <v>13</v>
          </cell>
          <cell r="Q47">
            <v>63.85</v>
          </cell>
          <cell r="R47">
            <v>6.269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179.202</v>
          </cell>
          <cell r="X47">
            <v>116.512</v>
          </cell>
          <cell r="Y47">
            <v>62.69</v>
          </cell>
          <cell r="Z47">
            <v>0</v>
          </cell>
        </row>
        <row r="47">
          <cell r="AC47">
            <v>6.269</v>
          </cell>
          <cell r="AD47">
            <v>62.69</v>
          </cell>
          <cell r="AE47">
            <v>6</v>
          </cell>
        </row>
        <row r="48">
          <cell r="F48" t="str">
            <v>北塔区</v>
          </cell>
          <cell r="G48">
            <v>122</v>
          </cell>
          <cell r="H48">
            <v>7</v>
          </cell>
          <cell r="I48">
            <v>124.859</v>
          </cell>
          <cell r="J48">
            <v>16.203</v>
          </cell>
          <cell r="K48">
            <v>68</v>
          </cell>
          <cell r="L48">
            <v>2</v>
          </cell>
          <cell r="M48">
            <v>61.81</v>
          </cell>
          <cell r="N48">
            <v>6.468</v>
          </cell>
          <cell r="O48">
            <v>54</v>
          </cell>
          <cell r="P48">
            <v>5</v>
          </cell>
          <cell r="Q48">
            <v>63.049</v>
          </cell>
          <cell r="R48">
            <v>9.735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149.094</v>
          </cell>
          <cell r="X48">
            <v>51.744</v>
          </cell>
          <cell r="Y48">
            <v>97.35</v>
          </cell>
          <cell r="Z48">
            <v>0</v>
          </cell>
        </row>
        <row r="48">
          <cell r="AC48">
            <v>9.735</v>
          </cell>
          <cell r="AD48">
            <v>97.35</v>
          </cell>
          <cell r="AE48">
            <v>10</v>
          </cell>
        </row>
        <row r="49">
          <cell r="F49" t="str">
            <v>邵东县</v>
          </cell>
          <cell r="G49">
            <v>2164</v>
          </cell>
          <cell r="H49">
            <v>598</v>
          </cell>
          <cell r="I49">
            <v>2226.98</v>
          </cell>
          <cell r="J49">
            <v>428.044</v>
          </cell>
          <cell r="K49">
            <v>1878</v>
          </cell>
          <cell r="L49">
            <v>501</v>
          </cell>
          <cell r="M49">
            <v>1878.156</v>
          </cell>
          <cell r="N49">
            <v>354.854</v>
          </cell>
          <cell r="O49">
            <v>286</v>
          </cell>
          <cell r="P49">
            <v>97</v>
          </cell>
          <cell r="Q49">
            <v>348.824</v>
          </cell>
          <cell r="R49">
            <v>73.19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3570.732</v>
          </cell>
          <cell r="X49">
            <v>2838.832</v>
          </cell>
          <cell r="Y49">
            <v>731.9</v>
          </cell>
          <cell r="Z49">
            <v>0</v>
          </cell>
        </row>
        <row r="49">
          <cell r="AC49">
            <v>73.19</v>
          </cell>
          <cell r="AD49">
            <v>731.9</v>
          </cell>
          <cell r="AE49">
            <v>54</v>
          </cell>
        </row>
        <row r="50">
          <cell r="F50" t="str">
            <v>新邵县</v>
          </cell>
          <cell r="G50">
            <v>1255</v>
          </cell>
          <cell r="H50">
            <v>680</v>
          </cell>
          <cell r="I50">
            <v>1620.583</v>
          </cell>
          <cell r="J50">
            <v>602.344</v>
          </cell>
          <cell r="K50">
            <v>767</v>
          </cell>
          <cell r="L50">
            <v>452</v>
          </cell>
          <cell r="M50">
            <v>986.649</v>
          </cell>
          <cell r="N50">
            <v>365.302</v>
          </cell>
          <cell r="O50">
            <v>433</v>
          </cell>
          <cell r="P50">
            <v>204</v>
          </cell>
          <cell r="Q50">
            <v>548.107</v>
          </cell>
          <cell r="R50">
            <v>171.75</v>
          </cell>
          <cell r="S50">
            <v>55</v>
          </cell>
          <cell r="T50">
            <v>24</v>
          </cell>
          <cell r="U50">
            <v>85.827</v>
          </cell>
          <cell r="V50">
            <v>65.292</v>
          </cell>
          <cell r="W50">
            <v>7424.004</v>
          </cell>
          <cell r="X50">
            <v>4383.624</v>
          </cell>
          <cell r="Y50">
            <v>2061</v>
          </cell>
          <cell r="Z50">
            <v>979.38</v>
          </cell>
        </row>
        <row r="50">
          <cell r="AC50">
            <v>602.344</v>
          </cell>
          <cell r="AD50">
            <v>7424.004</v>
          </cell>
          <cell r="AE50">
            <v>400</v>
          </cell>
        </row>
        <row r="51">
          <cell r="F51" t="str">
            <v>邵阳县</v>
          </cell>
          <cell r="G51">
            <v>1378</v>
          </cell>
          <cell r="H51">
            <v>580</v>
          </cell>
          <cell r="I51">
            <v>1711.319</v>
          </cell>
          <cell r="J51">
            <v>383.274</v>
          </cell>
          <cell r="K51">
            <v>793</v>
          </cell>
          <cell r="L51">
            <v>326</v>
          </cell>
          <cell r="M51">
            <v>966.242</v>
          </cell>
          <cell r="N51">
            <v>213.653</v>
          </cell>
          <cell r="O51">
            <v>569</v>
          </cell>
          <cell r="P51">
            <v>246</v>
          </cell>
          <cell r="Q51">
            <v>716.67</v>
          </cell>
          <cell r="R51">
            <v>125.531</v>
          </cell>
          <cell r="S51">
            <v>16</v>
          </cell>
          <cell r="T51">
            <v>8</v>
          </cell>
          <cell r="U51">
            <v>28.407</v>
          </cell>
          <cell r="V51">
            <v>44.09</v>
          </cell>
          <cell r="W51">
            <v>4731.558</v>
          </cell>
          <cell r="X51">
            <v>2563.836</v>
          </cell>
          <cell r="Y51">
            <v>1506.372</v>
          </cell>
          <cell r="Z51">
            <v>661.35</v>
          </cell>
        </row>
        <row r="51">
          <cell r="AC51">
            <v>383.274</v>
          </cell>
          <cell r="AD51">
            <v>4731.558</v>
          </cell>
          <cell r="AE51">
            <v>270</v>
          </cell>
        </row>
        <row r="52">
          <cell r="F52" t="str">
            <v>隆回县</v>
          </cell>
          <cell r="G52">
            <v>1932</v>
          </cell>
          <cell r="H52">
            <v>569</v>
          </cell>
          <cell r="I52">
            <v>2489.52</v>
          </cell>
          <cell r="J52">
            <v>555.969</v>
          </cell>
          <cell r="K52">
            <v>1219</v>
          </cell>
          <cell r="L52">
            <v>338</v>
          </cell>
          <cell r="M52">
            <v>1482.19</v>
          </cell>
          <cell r="N52">
            <v>327.3</v>
          </cell>
          <cell r="O52">
            <v>708</v>
          </cell>
          <cell r="P52">
            <v>226</v>
          </cell>
          <cell r="Q52">
            <v>994.688</v>
          </cell>
          <cell r="R52">
            <v>211.811</v>
          </cell>
          <cell r="S52">
            <v>5</v>
          </cell>
          <cell r="T52">
            <v>5</v>
          </cell>
          <cell r="U52">
            <v>12.642</v>
          </cell>
          <cell r="V52">
            <v>16.858</v>
          </cell>
          <cell r="W52">
            <v>6722.202</v>
          </cell>
          <cell r="X52">
            <v>3927.6</v>
          </cell>
          <cell r="Y52">
            <v>2541.732</v>
          </cell>
          <cell r="Z52">
            <v>252.87</v>
          </cell>
        </row>
        <row r="52">
          <cell r="AC52">
            <v>555.969</v>
          </cell>
          <cell r="AD52">
            <v>6722.202</v>
          </cell>
          <cell r="AE52">
            <v>392</v>
          </cell>
        </row>
        <row r="53">
          <cell r="F53" t="str">
            <v>洞口县</v>
          </cell>
          <cell r="G53">
            <v>1658</v>
          </cell>
          <cell r="H53">
            <v>491</v>
          </cell>
          <cell r="I53">
            <v>1759.156</v>
          </cell>
          <cell r="J53">
            <v>332.789</v>
          </cell>
          <cell r="K53">
            <v>1137</v>
          </cell>
          <cell r="L53">
            <v>314</v>
          </cell>
          <cell r="M53">
            <v>1157.733</v>
          </cell>
          <cell r="N53">
            <v>201.418</v>
          </cell>
          <cell r="O53">
            <v>509</v>
          </cell>
          <cell r="P53">
            <v>164</v>
          </cell>
          <cell r="Q53">
            <v>555.146</v>
          </cell>
          <cell r="R53">
            <v>95.618</v>
          </cell>
          <cell r="S53">
            <v>12</v>
          </cell>
          <cell r="T53">
            <v>13</v>
          </cell>
          <cell r="U53">
            <v>46.277</v>
          </cell>
          <cell r="V53">
            <v>35.753</v>
          </cell>
          <cell r="W53">
            <v>4100.727</v>
          </cell>
          <cell r="X53">
            <v>2417.016</v>
          </cell>
          <cell r="Y53">
            <v>1147.416</v>
          </cell>
          <cell r="Z53">
            <v>536.295</v>
          </cell>
        </row>
        <row r="53">
          <cell r="AC53">
            <v>332.789</v>
          </cell>
          <cell r="AD53">
            <v>4100.727</v>
          </cell>
          <cell r="AE53">
            <v>235</v>
          </cell>
        </row>
        <row r="54">
          <cell r="F54" t="str">
            <v>绥宁县</v>
          </cell>
          <cell r="G54">
            <v>616</v>
          </cell>
          <cell r="H54">
            <v>99</v>
          </cell>
          <cell r="I54">
            <v>1360.976</v>
          </cell>
          <cell r="J54">
            <v>124.134</v>
          </cell>
          <cell r="K54">
            <v>346</v>
          </cell>
          <cell r="L54">
            <v>54</v>
          </cell>
          <cell r="M54">
            <v>770.211</v>
          </cell>
          <cell r="N54">
            <v>61.51</v>
          </cell>
          <cell r="O54">
            <v>261</v>
          </cell>
          <cell r="P54">
            <v>45</v>
          </cell>
          <cell r="Q54">
            <v>561.262</v>
          </cell>
          <cell r="R54">
            <v>51.23</v>
          </cell>
          <cell r="S54">
            <v>9</v>
          </cell>
          <cell r="T54">
            <v>0</v>
          </cell>
          <cell r="U54">
            <v>29.503</v>
          </cell>
          <cell r="V54">
            <v>11.394</v>
          </cell>
          <cell r="W54">
            <v>1523.79</v>
          </cell>
          <cell r="X54">
            <v>738.12</v>
          </cell>
          <cell r="Y54">
            <v>614.76</v>
          </cell>
          <cell r="Z54">
            <v>170.91</v>
          </cell>
        </row>
        <row r="54">
          <cell r="AC54">
            <v>124.134</v>
          </cell>
          <cell r="AD54">
            <v>1523.79</v>
          </cell>
          <cell r="AE54">
            <v>116</v>
          </cell>
        </row>
        <row r="55">
          <cell r="F55" t="str">
            <v>新宁县</v>
          </cell>
          <cell r="G55">
            <v>1236</v>
          </cell>
          <cell r="H55">
            <v>516</v>
          </cell>
          <cell r="I55">
            <v>1824.731</v>
          </cell>
          <cell r="J55">
            <v>419.797</v>
          </cell>
          <cell r="K55">
            <v>761</v>
          </cell>
          <cell r="L55">
            <v>282</v>
          </cell>
          <cell r="M55">
            <v>1021.741</v>
          </cell>
          <cell r="N55">
            <v>199.885</v>
          </cell>
          <cell r="O55">
            <v>398</v>
          </cell>
          <cell r="P55">
            <v>197</v>
          </cell>
          <cell r="Q55">
            <v>623.231</v>
          </cell>
          <cell r="R55">
            <v>143.431</v>
          </cell>
          <cell r="S55">
            <v>77</v>
          </cell>
          <cell r="T55">
            <v>37</v>
          </cell>
          <cell r="U55">
            <v>179.759</v>
          </cell>
          <cell r="V55">
            <v>76.481</v>
          </cell>
          <cell r="W55">
            <v>5267.007</v>
          </cell>
          <cell r="X55">
            <v>2398.62</v>
          </cell>
          <cell r="Y55">
            <v>1721.172</v>
          </cell>
          <cell r="Z55">
            <v>1147.215</v>
          </cell>
        </row>
        <row r="55">
          <cell r="AC55">
            <v>419.797</v>
          </cell>
          <cell r="AD55">
            <v>5267.007</v>
          </cell>
          <cell r="AE55">
            <v>296</v>
          </cell>
        </row>
        <row r="56">
          <cell r="F56" t="str">
            <v>城步苗族自治县</v>
          </cell>
          <cell r="G56">
            <v>808</v>
          </cell>
          <cell r="H56">
            <v>199</v>
          </cell>
          <cell r="I56">
            <v>1275.902</v>
          </cell>
          <cell r="J56">
            <v>146.624</v>
          </cell>
          <cell r="K56">
            <v>422</v>
          </cell>
          <cell r="L56">
            <v>95</v>
          </cell>
          <cell r="M56">
            <v>642.084</v>
          </cell>
          <cell r="N56">
            <v>45.524</v>
          </cell>
          <cell r="O56">
            <v>359</v>
          </cell>
          <cell r="P56">
            <v>89</v>
          </cell>
          <cell r="Q56">
            <v>550.233</v>
          </cell>
          <cell r="R56">
            <v>90.911</v>
          </cell>
          <cell r="S56">
            <v>27</v>
          </cell>
          <cell r="T56">
            <v>15</v>
          </cell>
          <cell r="U56">
            <v>83.585</v>
          </cell>
          <cell r="V56">
            <v>10.189</v>
          </cell>
          <cell r="W56">
            <v>2199.36</v>
          </cell>
          <cell r="X56">
            <v>682.86</v>
          </cell>
          <cell r="Y56">
            <v>1363.665</v>
          </cell>
          <cell r="Z56">
            <v>152.835</v>
          </cell>
        </row>
        <row r="56">
          <cell r="AC56">
            <v>146.624</v>
          </cell>
          <cell r="AD56">
            <v>2199.36</v>
          </cell>
          <cell r="AE56">
            <v>97</v>
          </cell>
        </row>
        <row r="57">
          <cell r="F57" t="str">
            <v>武冈市</v>
          </cell>
          <cell r="G57">
            <v>1876</v>
          </cell>
          <cell r="H57">
            <v>497</v>
          </cell>
          <cell r="I57">
            <v>1781.41</v>
          </cell>
          <cell r="J57">
            <v>344.507</v>
          </cell>
          <cell r="K57">
            <v>1301</v>
          </cell>
          <cell r="L57">
            <v>316</v>
          </cell>
          <cell r="M57">
            <v>1183.476</v>
          </cell>
          <cell r="N57">
            <v>202.545</v>
          </cell>
          <cell r="O57">
            <v>575</v>
          </cell>
          <cell r="P57">
            <v>181</v>
          </cell>
          <cell r="Q57">
            <v>597.934</v>
          </cell>
          <cell r="R57">
            <v>141.962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4134.084</v>
          </cell>
          <cell r="X57">
            <v>2430.54</v>
          </cell>
          <cell r="Y57">
            <v>1703.544</v>
          </cell>
          <cell r="Z57">
            <v>0</v>
          </cell>
        </row>
        <row r="57">
          <cell r="AC57">
            <v>344.507</v>
          </cell>
          <cell r="AD57">
            <v>4134.084</v>
          </cell>
          <cell r="AE57">
            <v>324</v>
          </cell>
        </row>
        <row r="58">
          <cell r="F58">
            <v>0</v>
          </cell>
          <cell r="G58">
            <v>11526</v>
          </cell>
          <cell r="H58">
            <v>2724</v>
          </cell>
          <cell r="I58">
            <v>12509.037</v>
          </cell>
          <cell r="J58">
            <v>3625.165</v>
          </cell>
          <cell r="K58">
            <v>9406</v>
          </cell>
          <cell r="L58">
            <v>2114</v>
          </cell>
          <cell r="M58">
            <v>9776.936</v>
          </cell>
          <cell r="N58">
            <v>2696.88</v>
          </cell>
          <cell r="O58">
            <v>2120</v>
          </cell>
          <cell r="P58">
            <v>610</v>
          </cell>
          <cell r="Q58">
            <v>2732.101</v>
          </cell>
          <cell r="R58">
            <v>928.285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34740.746</v>
          </cell>
          <cell r="X58">
            <v>24654.844</v>
          </cell>
          <cell r="Y58">
            <v>10085.902</v>
          </cell>
          <cell r="Z58">
            <v>0</v>
          </cell>
          <cell r="AA58">
            <v>0</v>
          </cell>
          <cell r="AB58">
            <v>0</v>
          </cell>
          <cell r="AC58">
            <v>1698.236</v>
          </cell>
          <cell r="AD58">
            <v>19325.314</v>
          </cell>
          <cell r="AE58">
            <v>1680</v>
          </cell>
        </row>
        <row r="59">
          <cell r="F59" t="str">
            <v>岳阳楼区</v>
          </cell>
          <cell r="G59">
            <v>151</v>
          </cell>
          <cell r="H59">
            <v>16</v>
          </cell>
          <cell r="I59">
            <v>107.435</v>
          </cell>
          <cell r="J59">
            <v>4.182</v>
          </cell>
          <cell r="K59">
            <v>132</v>
          </cell>
          <cell r="L59">
            <v>13</v>
          </cell>
          <cell r="M59">
            <v>91.249</v>
          </cell>
          <cell r="N59">
            <v>2.222</v>
          </cell>
          <cell r="O59">
            <v>19</v>
          </cell>
          <cell r="P59">
            <v>3</v>
          </cell>
          <cell r="Q59">
            <v>16.186</v>
          </cell>
          <cell r="R59">
            <v>1.96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37.376</v>
          </cell>
          <cell r="X59">
            <v>17.776</v>
          </cell>
          <cell r="Y59">
            <v>19.6</v>
          </cell>
          <cell r="Z59">
            <v>0</v>
          </cell>
        </row>
        <row r="59">
          <cell r="AC59">
            <v>1.96</v>
          </cell>
          <cell r="AD59">
            <v>19.6</v>
          </cell>
          <cell r="AE59">
            <v>0</v>
          </cell>
        </row>
        <row r="60">
          <cell r="F60" t="str">
            <v>云溪区</v>
          </cell>
          <cell r="G60">
            <v>346</v>
          </cell>
          <cell r="H60">
            <v>12</v>
          </cell>
          <cell r="I60">
            <v>366.007</v>
          </cell>
          <cell r="J60">
            <v>23.971</v>
          </cell>
          <cell r="K60">
            <v>313</v>
          </cell>
          <cell r="L60">
            <v>11</v>
          </cell>
          <cell r="M60">
            <v>313.709</v>
          </cell>
          <cell r="N60">
            <v>16.817</v>
          </cell>
          <cell r="O60">
            <v>33</v>
          </cell>
          <cell r="P60">
            <v>1</v>
          </cell>
          <cell r="Q60">
            <v>52.298</v>
          </cell>
          <cell r="R60">
            <v>7.154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206.076</v>
          </cell>
          <cell r="X60">
            <v>134.536</v>
          </cell>
          <cell r="Y60">
            <v>71.54</v>
          </cell>
          <cell r="Z60">
            <v>0</v>
          </cell>
        </row>
        <row r="60">
          <cell r="AC60">
            <v>7.154</v>
          </cell>
          <cell r="AD60">
            <v>71.54</v>
          </cell>
          <cell r="AE60">
            <v>7</v>
          </cell>
        </row>
        <row r="61">
          <cell r="F61" t="str">
            <v>君山区</v>
          </cell>
          <cell r="G61">
            <v>519</v>
          </cell>
          <cell r="H61">
            <v>37</v>
          </cell>
          <cell r="I61">
            <v>616.916</v>
          </cell>
          <cell r="J61">
            <v>77.837</v>
          </cell>
          <cell r="K61">
            <v>425</v>
          </cell>
          <cell r="L61">
            <v>33</v>
          </cell>
          <cell r="M61">
            <v>497.792</v>
          </cell>
          <cell r="N61">
            <v>60.31</v>
          </cell>
          <cell r="O61">
            <v>94</v>
          </cell>
          <cell r="P61">
            <v>4</v>
          </cell>
          <cell r="Q61">
            <v>119.124</v>
          </cell>
          <cell r="R61">
            <v>17.527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657.75</v>
          </cell>
          <cell r="X61">
            <v>482.48</v>
          </cell>
          <cell r="Y61">
            <v>175.27</v>
          </cell>
          <cell r="Z61">
            <v>0</v>
          </cell>
        </row>
        <row r="61">
          <cell r="AC61">
            <v>17.527</v>
          </cell>
          <cell r="AD61">
            <v>175.27</v>
          </cell>
          <cell r="AE61">
            <v>18</v>
          </cell>
        </row>
        <row r="62">
          <cell r="F62" t="str">
            <v>岳阳县</v>
          </cell>
          <cell r="G62">
            <v>2337</v>
          </cell>
          <cell r="H62">
            <v>360</v>
          </cell>
          <cell r="I62">
            <v>2122.845</v>
          </cell>
          <cell r="J62">
            <v>439.266</v>
          </cell>
          <cell r="K62">
            <v>1802</v>
          </cell>
          <cell r="L62">
            <v>250</v>
          </cell>
          <cell r="M62">
            <v>1570.75</v>
          </cell>
          <cell r="N62">
            <v>302.153</v>
          </cell>
          <cell r="O62">
            <v>535</v>
          </cell>
          <cell r="P62">
            <v>110</v>
          </cell>
          <cell r="Q62">
            <v>552.095</v>
          </cell>
          <cell r="R62">
            <v>137.113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3788.354</v>
          </cell>
          <cell r="X62">
            <v>2417.224</v>
          </cell>
          <cell r="Y62">
            <v>1371.13</v>
          </cell>
          <cell r="Z62">
            <v>0</v>
          </cell>
        </row>
        <row r="62">
          <cell r="AC62">
            <v>137.113</v>
          </cell>
          <cell r="AD62">
            <v>1371.13</v>
          </cell>
          <cell r="AE62">
            <v>136</v>
          </cell>
        </row>
        <row r="63">
          <cell r="F63" t="str">
            <v>华容县</v>
          </cell>
          <cell r="G63">
            <v>1150</v>
          </cell>
          <cell r="H63">
            <v>359</v>
          </cell>
          <cell r="I63">
            <v>1651.62</v>
          </cell>
          <cell r="J63">
            <v>582.802</v>
          </cell>
          <cell r="K63">
            <v>960</v>
          </cell>
          <cell r="L63">
            <v>295</v>
          </cell>
          <cell r="M63">
            <v>1355.92</v>
          </cell>
          <cell r="N63">
            <v>463.159</v>
          </cell>
          <cell r="O63">
            <v>190</v>
          </cell>
          <cell r="P63">
            <v>64</v>
          </cell>
          <cell r="Q63">
            <v>295.7</v>
          </cell>
          <cell r="R63">
            <v>119.643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4901.702</v>
          </cell>
          <cell r="X63">
            <v>3705.272</v>
          </cell>
          <cell r="Y63">
            <v>1196.43</v>
          </cell>
          <cell r="Z63">
            <v>0</v>
          </cell>
        </row>
        <row r="63">
          <cell r="AC63">
            <v>119.643</v>
          </cell>
          <cell r="AD63">
            <v>1196.43</v>
          </cell>
          <cell r="AE63">
            <v>120</v>
          </cell>
        </row>
        <row r="64">
          <cell r="F64" t="str">
            <v>湘阴县</v>
          </cell>
          <cell r="G64">
            <v>1970</v>
          </cell>
          <cell r="H64">
            <v>201</v>
          </cell>
          <cell r="I64">
            <v>2225.859</v>
          </cell>
          <cell r="J64">
            <v>320.247</v>
          </cell>
          <cell r="K64">
            <v>1651</v>
          </cell>
          <cell r="L64">
            <v>178</v>
          </cell>
          <cell r="M64">
            <v>1857.393</v>
          </cell>
          <cell r="N64">
            <v>273.614</v>
          </cell>
          <cell r="O64">
            <v>319</v>
          </cell>
          <cell r="P64">
            <v>23</v>
          </cell>
          <cell r="Q64">
            <v>368.466</v>
          </cell>
          <cell r="R64">
            <v>46.633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2655.242</v>
          </cell>
          <cell r="X64">
            <v>2188.912</v>
          </cell>
          <cell r="Y64">
            <v>466.33</v>
          </cell>
          <cell r="Z64">
            <v>0</v>
          </cell>
        </row>
        <row r="64">
          <cell r="AC64">
            <v>46.633</v>
          </cell>
          <cell r="AD64">
            <v>466.33</v>
          </cell>
          <cell r="AE64">
            <v>47</v>
          </cell>
        </row>
        <row r="65">
          <cell r="F65" t="str">
            <v>平江县</v>
          </cell>
          <cell r="G65">
            <v>1694</v>
          </cell>
          <cell r="H65">
            <v>978</v>
          </cell>
          <cell r="I65">
            <v>2407.494</v>
          </cell>
          <cell r="J65">
            <v>1171.477</v>
          </cell>
          <cell r="K65">
            <v>1284</v>
          </cell>
          <cell r="L65">
            <v>691</v>
          </cell>
          <cell r="M65">
            <v>1648.616</v>
          </cell>
          <cell r="N65">
            <v>769.951</v>
          </cell>
          <cell r="O65">
            <v>410</v>
          </cell>
          <cell r="P65">
            <v>287</v>
          </cell>
          <cell r="Q65">
            <v>758.878</v>
          </cell>
          <cell r="R65">
            <v>401.526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14057.724</v>
          </cell>
          <cell r="X65">
            <v>9239.412</v>
          </cell>
          <cell r="Y65">
            <v>4818.312</v>
          </cell>
          <cell r="Z65">
            <v>0</v>
          </cell>
        </row>
        <row r="65">
          <cell r="AC65">
            <v>1171.477</v>
          </cell>
          <cell r="AD65">
            <v>14057.724</v>
          </cell>
          <cell r="AE65">
            <v>1155</v>
          </cell>
        </row>
        <row r="66">
          <cell r="F66" t="str">
            <v>汨罗市</v>
          </cell>
          <cell r="G66">
            <v>2208</v>
          </cell>
          <cell r="H66">
            <v>333</v>
          </cell>
          <cell r="I66">
            <v>1792.014</v>
          </cell>
          <cell r="J66">
            <v>417.336</v>
          </cell>
          <cell r="K66">
            <v>1931</v>
          </cell>
          <cell r="L66">
            <v>299</v>
          </cell>
          <cell r="M66">
            <v>1510.961</v>
          </cell>
          <cell r="N66">
            <v>344.665</v>
          </cell>
          <cell r="O66">
            <v>277</v>
          </cell>
          <cell r="P66">
            <v>34</v>
          </cell>
          <cell r="Q66">
            <v>281.053</v>
          </cell>
          <cell r="R66">
            <v>72.671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3484.03</v>
          </cell>
          <cell r="X66">
            <v>2757.32</v>
          </cell>
          <cell r="Y66">
            <v>726.71</v>
          </cell>
          <cell r="Z66">
            <v>0</v>
          </cell>
        </row>
        <row r="66">
          <cell r="AC66">
            <v>72.671</v>
          </cell>
          <cell r="AD66">
            <v>726.71</v>
          </cell>
          <cell r="AE66">
            <v>73</v>
          </cell>
        </row>
        <row r="67">
          <cell r="F67" t="str">
            <v>屈原区</v>
          </cell>
          <cell r="G67">
            <v>178</v>
          </cell>
          <cell r="H67">
            <v>15</v>
          </cell>
          <cell r="I67">
            <v>222.895</v>
          </cell>
          <cell r="J67">
            <v>33.814</v>
          </cell>
          <cell r="K67">
            <v>159</v>
          </cell>
          <cell r="L67">
            <v>12</v>
          </cell>
          <cell r="M67">
            <v>197.961</v>
          </cell>
          <cell r="N67">
            <v>31.846</v>
          </cell>
          <cell r="O67">
            <v>19</v>
          </cell>
          <cell r="P67">
            <v>3</v>
          </cell>
          <cell r="Q67">
            <v>24.934</v>
          </cell>
          <cell r="R67">
            <v>1.968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274.448</v>
          </cell>
          <cell r="X67">
            <v>254.768</v>
          </cell>
          <cell r="Y67">
            <v>19.68</v>
          </cell>
          <cell r="Z67">
            <v>0</v>
          </cell>
        </row>
        <row r="67">
          <cell r="AC67">
            <v>1.968</v>
          </cell>
          <cell r="AD67">
            <v>19.68</v>
          </cell>
          <cell r="AE67">
            <v>2</v>
          </cell>
        </row>
        <row r="68">
          <cell r="F68" t="str">
            <v>临湘市</v>
          </cell>
          <cell r="G68">
            <v>973</v>
          </cell>
          <cell r="H68">
            <v>413</v>
          </cell>
          <cell r="I68">
            <v>995.952</v>
          </cell>
          <cell r="J68">
            <v>554.233</v>
          </cell>
          <cell r="K68">
            <v>749</v>
          </cell>
          <cell r="L68">
            <v>332</v>
          </cell>
          <cell r="M68">
            <v>732.585</v>
          </cell>
          <cell r="N68">
            <v>432.143</v>
          </cell>
          <cell r="O68">
            <v>224</v>
          </cell>
          <cell r="P68">
            <v>81</v>
          </cell>
          <cell r="Q68">
            <v>263.367</v>
          </cell>
          <cell r="R68">
            <v>122.09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4678.044</v>
          </cell>
          <cell r="X68">
            <v>3457.144</v>
          </cell>
          <cell r="Y68">
            <v>1220.9</v>
          </cell>
          <cell r="Z68">
            <v>0</v>
          </cell>
        </row>
        <row r="68">
          <cell r="AC68">
            <v>122.09</v>
          </cell>
          <cell r="AD68">
            <v>1220.9</v>
          </cell>
          <cell r="AE68">
            <v>122</v>
          </cell>
        </row>
        <row r="69">
          <cell r="F69">
            <v>0</v>
          </cell>
          <cell r="G69">
            <v>9929</v>
          </cell>
          <cell r="H69">
            <v>4361</v>
          </cell>
          <cell r="I69">
            <v>15160.323</v>
          </cell>
          <cell r="J69">
            <v>5662.445</v>
          </cell>
          <cell r="K69">
            <v>8427</v>
          </cell>
          <cell r="L69">
            <v>3519</v>
          </cell>
          <cell r="M69">
            <v>12451.916</v>
          </cell>
          <cell r="N69">
            <v>4471.493</v>
          </cell>
          <cell r="O69">
            <v>1502</v>
          </cell>
          <cell r="P69">
            <v>842</v>
          </cell>
          <cell r="Q69">
            <v>2708.407</v>
          </cell>
          <cell r="R69">
            <v>1190.952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48967.49</v>
          </cell>
          <cell r="X69">
            <v>36791.672</v>
          </cell>
          <cell r="Y69">
            <v>12175.818</v>
          </cell>
          <cell r="Z69">
            <v>0</v>
          </cell>
          <cell r="AA69">
            <v>388.081</v>
          </cell>
          <cell r="AB69">
            <v>4656.972</v>
          </cell>
          <cell r="AC69">
            <v>1057.803</v>
          </cell>
          <cell r="AD69">
            <v>10578.03</v>
          </cell>
          <cell r="AE69">
            <v>1440</v>
          </cell>
        </row>
        <row r="70">
          <cell r="F70" t="str">
            <v>武陵区</v>
          </cell>
          <cell r="G70">
            <v>465</v>
          </cell>
          <cell r="H70">
            <v>2</v>
          </cell>
          <cell r="I70">
            <v>480.614</v>
          </cell>
          <cell r="J70">
            <v>2.001</v>
          </cell>
          <cell r="K70">
            <v>384</v>
          </cell>
          <cell r="L70">
            <v>2</v>
          </cell>
          <cell r="M70">
            <v>389.523</v>
          </cell>
          <cell r="N70">
            <v>1.121</v>
          </cell>
          <cell r="O70">
            <v>81</v>
          </cell>
          <cell r="P70">
            <v>0</v>
          </cell>
          <cell r="Q70">
            <v>91.091</v>
          </cell>
          <cell r="R70">
            <v>0.88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17.768</v>
          </cell>
          <cell r="X70">
            <v>8.968</v>
          </cell>
          <cell r="Y70">
            <v>8.8</v>
          </cell>
          <cell r="Z70">
            <v>0</v>
          </cell>
        </row>
        <row r="70">
          <cell r="AC70">
            <v>0.88</v>
          </cell>
          <cell r="AD70">
            <v>8.8</v>
          </cell>
          <cell r="AE70">
            <v>3</v>
          </cell>
        </row>
        <row r="71">
          <cell r="F71" t="str">
            <v>鼎城区</v>
          </cell>
          <cell r="G71">
            <v>1329</v>
          </cell>
          <cell r="H71">
            <v>811</v>
          </cell>
          <cell r="I71">
            <v>2076.13</v>
          </cell>
          <cell r="J71">
            <v>1018.638</v>
          </cell>
          <cell r="K71">
            <v>1149</v>
          </cell>
          <cell r="L71">
            <v>695</v>
          </cell>
          <cell r="M71">
            <v>1777.273</v>
          </cell>
          <cell r="N71">
            <v>843.223</v>
          </cell>
          <cell r="O71">
            <v>180</v>
          </cell>
          <cell r="P71">
            <v>116</v>
          </cell>
          <cell r="Q71">
            <v>298.857</v>
          </cell>
          <cell r="R71">
            <v>175.415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8499.934</v>
          </cell>
          <cell r="X71">
            <v>6745.784</v>
          </cell>
          <cell r="Y71">
            <v>1754.15</v>
          </cell>
          <cell r="Z71">
            <v>0</v>
          </cell>
        </row>
        <row r="71">
          <cell r="AC71">
            <v>175.415</v>
          </cell>
          <cell r="AD71">
            <v>1754.15</v>
          </cell>
          <cell r="AE71">
            <v>173</v>
          </cell>
        </row>
        <row r="72">
          <cell r="F72" t="str">
            <v>西洞庭区</v>
          </cell>
          <cell r="G72">
            <v>63</v>
          </cell>
          <cell r="H72">
            <v>24</v>
          </cell>
          <cell r="I72">
            <v>109.029</v>
          </cell>
          <cell r="J72">
            <v>51.096</v>
          </cell>
          <cell r="K72">
            <v>63</v>
          </cell>
          <cell r="L72">
            <v>24</v>
          </cell>
          <cell r="M72">
            <v>109.029</v>
          </cell>
          <cell r="N72">
            <v>51.096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408.768</v>
          </cell>
          <cell r="X72">
            <v>408.768</v>
          </cell>
          <cell r="Y72">
            <v>0</v>
          </cell>
          <cell r="Z72">
            <v>0</v>
          </cell>
        </row>
        <row r="72">
          <cell r="AC72">
            <v>0</v>
          </cell>
          <cell r="AD72">
            <v>0</v>
          </cell>
          <cell r="AE72">
            <v>0</v>
          </cell>
        </row>
        <row r="73">
          <cell r="F73" t="str">
            <v>安乡县</v>
          </cell>
          <cell r="G73">
            <v>699</v>
          </cell>
          <cell r="H73">
            <v>407</v>
          </cell>
          <cell r="I73">
            <v>1415.307</v>
          </cell>
          <cell r="J73">
            <v>669.36</v>
          </cell>
          <cell r="K73">
            <v>534</v>
          </cell>
          <cell r="L73">
            <v>297</v>
          </cell>
          <cell r="M73">
            <v>1073.736</v>
          </cell>
          <cell r="N73">
            <v>489.182</v>
          </cell>
          <cell r="O73">
            <v>165</v>
          </cell>
          <cell r="P73">
            <v>110</v>
          </cell>
          <cell r="Q73">
            <v>341.571</v>
          </cell>
          <cell r="R73">
            <v>180.178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5715.236</v>
          </cell>
          <cell r="X73">
            <v>3913.456</v>
          </cell>
          <cell r="Y73">
            <v>1801.78</v>
          </cell>
          <cell r="Z73">
            <v>0</v>
          </cell>
        </row>
        <row r="73">
          <cell r="AC73">
            <v>180.178</v>
          </cell>
          <cell r="AD73">
            <v>1801.78</v>
          </cell>
          <cell r="AE73">
            <v>180</v>
          </cell>
        </row>
        <row r="74">
          <cell r="F74" t="str">
            <v>汉寿县</v>
          </cell>
          <cell r="G74">
            <v>1862</v>
          </cell>
          <cell r="H74">
            <v>220</v>
          </cell>
          <cell r="I74">
            <v>2306.6</v>
          </cell>
          <cell r="J74">
            <v>299.423</v>
          </cell>
          <cell r="K74">
            <v>1605</v>
          </cell>
          <cell r="L74">
            <v>195</v>
          </cell>
          <cell r="M74">
            <v>2009.523</v>
          </cell>
          <cell r="N74">
            <v>253.915</v>
          </cell>
          <cell r="O74">
            <v>257</v>
          </cell>
          <cell r="P74">
            <v>25</v>
          </cell>
          <cell r="Q74">
            <v>297.077</v>
          </cell>
          <cell r="R74">
            <v>45.508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2486.4</v>
          </cell>
          <cell r="X74">
            <v>2031.32</v>
          </cell>
          <cell r="Y74">
            <v>455.08</v>
          </cell>
          <cell r="Z74">
            <v>0</v>
          </cell>
        </row>
        <row r="74">
          <cell r="AC74">
            <v>45.508</v>
          </cell>
          <cell r="AD74">
            <v>455.08</v>
          </cell>
          <cell r="AE74">
            <v>46</v>
          </cell>
        </row>
        <row r="75">
          <cell r="F75" t="str">
            <v>西湖区</v>
          </cell>
          <cell r="G75">
            <v>81</v>
          </cell>
          <cell r="H75">
            <v>3</v>
          </cell>
          <cell r="I75">
            <v>104.718</v>
          </cell>
          <cell r="J75">
            <v>7.968</v>
          </cell>
          <cell r="K75">
            <v>64</v>
          </cell>
          <cell r="L75">
            <v>3</v>
          </cell>
          <cell r="M75">
            <v>69.49</v>
          </cell>
          <cell r="N75">
            <v>5.092</v>
          </cell>
          <cell r="O75">
            <v>17</v>
          </cell>
          <cell r="P75">
            <v>0</v>
          </cell>
          <cell r="Q75">
            <v>35.228</v>
          </cell>
          <cell r="R75">
            <v>2.876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69.496</v>
          </cell>
          <cell r="X75">
            <v>40.736</v>
          </cell>
          <cell r="Y75">
            <v>28.76</v>
          </cell>
          <cell r="Z75">
            <v>0</v>
          </cell>
        </row>
        <row r="75">
          <cell r="AC75">
            <v>2.876</v>
          </cell>
          <cell r="AD75">
            <v>28.76</v>
          </cell>
          <cell r="AE75">
            <v>3</v>
          </cell>
        </row>
        <row r="76">
          <cell r="F76" t="str">
            <v>澧县</v>
          </cell>
          <cell r="G76">
            <v>1547</v>
          </cell>
          <cell r="H76">
            <v>874</v>
          </cell>
          <cell r="I76">
            <v>2034.864</v>
          </cell>
          <cell r="J76">
            <v>921.621</v>
          </cell>
          <cell r="K76">
            <v>1297</v>
          </cell>
          <cell r="L76">
            <v>691</v>
          </cell>
          <cell r="M76">
            <v>1663.73</v>
          </cell>
          <cell r="N76">
            <v>712.143</v>
          </cell>
          <cell r="O76">
            <v>250</v>
          </cell>
          <cell r="P76">
            <v>183</v>
          </cell>
          <cell r="Q76">
            <v>371.134</v>
          </cell>
          <cell r="R76">
            <v>209.478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7791.924</v>
          </cell>
          <cell r="X76">
            <v>5697.144</v>
          </cell>
          <cell r="Y76">
            <v>2094.78</v>
          </cell>
          <cell r="Z76">
            <v>0</v>
          </cell>
        </row>
        <row r="76">
          <cell r="AC76">
            <v>209.478</v>
          </cell>
          <cell r="AD76">
            <v>2094.78</v>
          </cell>
          <cell r="AE76">
            <v>208</v>
          </cell>
        </row>
        <row r="77">
          <cell r="F77" t="str">
            <v>临澧县</v>
          </cell>
          <cell r="G77">
            <v>713</v>
          </cell>
          <cell r="H77">
            <v>687</v>
          </cell>
          <cell r="I77">
            <v>1224.759</v>
          </cell>
          <cell r="J77">
            <v>814.126</v>
          </cell>
          <cell r="K77">
            <v>575</v>
          </cell>
          <cell r="L77">
            <v>493</v>
          </cell>
          <cell r="M77">
            <v>940.622</v>
          </cell>
          <cell r="N77">
            <v>589.873</v>
          </cell>
          <cell r="O77">
            <v>138</v>
          </cell>
          <cell r="P77">
            <v>194</v>
          </cell>
          <cell r="Q77">
            <v>284.137</v>
          </cell>
          <cell r="R77">
            <v>224.253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6961.514</v>
          </cell>
          <cell r="X77">
            <v>4718.984</v>
          </cell>
          <cell r="Y77">
            <v>2242.53</v>
          </cell>
          <cell r="Z77">
            <v>0</v>
          </cell>
        </row>
        <row r="77">
          <cell r="AC77">
            <v>224.253</v>
          </cell>
          <cell r="AD77">
            <v>2242.53</v>
          </cell>
          <cell r="AE77">
            <v>223</v>
          </cell>
        </row>
        <row r="78">
          <cell r="F78" t="str">
            <v>桃源县</v>
          </cell>
          <cell r="G78">
            <v>1938</v>
          </cell>
          <cell r="H78">
            <v>940</v>
          </cell>
          <cell r="I78">
            <v>3194.545</v>
          </cell>
          <cell r="J78">
            <v>1351.236</v>
          </cell>
          <cell r="K78">
            <v>1837</v>
          </cell>
          <cell r="L78">
            <v>854</v>
          </cell>
          <cell r="M78">
            <v>2895.267</v>
          </cell>
          <cell r="N78">
            <v>1177.387</v>
          </cell>
          <cell r="O78">
            <v>101</v>
          </cell>
          <cell r="P78">
            <v>86</v>
          </cell>
          <cell r="Q78">
            <v>299.278</v>
          </cell>
          <cell r="R78">
            <v>173.849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11157.586</v>
          </cell>
          <cell r="X78">
            <v>9419.096</v>
          </cell>
          <cell r="Y78">
            <v>1738.49</v>
          </cell>
          <cell r="Z78">
            <v>0</v>
          </cell>
        </row>
        <row r="78">
          <cell r="AC78">
            <v>173.849</v>
          </cell>
          <cell r="AD78">
            <v>1738.49</v>
          </cell>
          <cell r="AE78">
            <v>174</v>
          </cell>
        </row>
        <row r="79">
          <cell r="F79" t="str">
            <v>石门县</v>
          </cell>
          <cell r="G79">
            <v>825</v>
          </cell>
          <cell r="H79">
            <v>267</v>
          </cell>
          <cell r="I79">
            <v>1744.794</v>
          </cell>
          <cell r="J79">
            <v>388.081</v>
          </cell>
          <cell r="K79">
            <v>610</v>
          </cell>
          <cell r="L79">
            <v>179</v>
          </cell>
          <cell r="M79">
            <v>1170.301</v>
          </cell>
          <cell r="N79">
            <v>254.932</v>
          </cell>
          <cell r="O79">
            <v>215</v>
          </cell>
          <cell r="P79">
            <v>88</v>
          </cell>
          <cell r="Q79">
            <v>574.493</v>
          </cell>
          <cell r="R79">
            <v>133.149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4656.972</v>
          </cell>
          <cell r="X79">
            <v>3059.184</v>
          </cell>
          <cell r="Y79">
            <v>1597.788</v>
          </cell>
          <cell r="Z79">
            <v>0</v>
          </cell>
          <cell r="AA79">
            <v>388.081</v>
          </cell>
          <cell r="AB79">
            <v>4656.972</v>
          </cell>
          <cell r="AC79">
            <v>0</v>
          </cell>
          <cell r="AD79">
            <v>0</v>
          </cell>
          <cell r="AE79">
            <v>385</v>
          </cell>
        </row>
        <row r="80">
          <cell r="F80" t="str">
            <v>津市市</v>
          </cell>
          <cell r="G80">
            <v>407</v>
          </cell>
          <cell r="H80">
            <v>126</v>
          </cell>
          <cell r="I80">
            <v>468.963</v>
          </cell>
          <cell r="J80">
            <v>138.895</v>
          </cell>
          <cell r="K80">
            <v>309</v>
          </cell>
          <cell r="L80">
            <v>86</v>
          </cell>
          <cell r="M80">
            <v>353.422</v>
          </cell>
          <cell r="N80">
            <v>93.529</v>
          </cell>
          <cell r="O80">
            <v>98</v>
          </cell>
          <cell r="P80">
            <v>40</v>
          </cell>
          <cell r="Q80">
            <v>115.541</v>
          </cell>
          <cell r="R80">
            <v>45.366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1201.892</v>
          </cell>
          <cell r="X80">
            <v>748.232</v>
          </cell>
          <cell r="Y80">
            <v>453.66</v>
          </cell>
          <cell r="Z80">
            <v>0</v>
          </cell>
        </row>
        <row r="80">
          <cell r="AC80">
            <v>45.366</v>
          </cell>
          <cell r="AD80">
            <v>453.66</v>
          </cell>
          <cell r="AE80">
            <v>45</v>
          </cell>
        </row>
        <row r="81">
          <cell r="F81">
            <v>0</v>
          </cell>
          <cell r="G81">
            <v>2676</v>
          </cell>
          <cell r="H81">
            <v>1652</v>
          </cell>
          <cell r="I81">
            <v>4975.266</v>
          </cell>
          <cell r="J81">
            <v>2202.972</v>
          </cell>
          <cell r="K81">
            <v>1745</v>
          </cell>
          <cell r="L81">
            <v>910</v>
          </cell>
          <cell r="M81">
            <v>2956.238</v>
          </cell>
          <cell r="N81">
            <v>1131.521</v>
          </cell>
          <cell r="O81">
            <v>887</v>
          </cell>
          <cell r="P81">
            <v>659</v>
          </cell>
          <cell r="Q81">
            <v>1718.73</v>
          </cell>
          <cell r="R81">
            <v>922.245</v>
          </cell>
          <cell r="S81">
            <v>44</v>
          </cell>
          <cell r="T81">
            <v>83</v>
          </cell>
          <cell r="U81">
            <v>300.298</v>
          </cell>
          <cell r="V81">
            <v>149.206</v>
          </cell>
          <cell r="W81">
            <v>29096.511</v>
          </cell>
          <cell r="X81">
            <v>14801.262</v>
          </cell>
          <cell r="Y81">
            <v>12057.159</v>
          </cell>
          <cell r="Z81">
            <v>2238.09</v>
          </cell>
          <cell r="AA81">
            <v>0</v>
          </cell>
          <cell r="AB81">
            <v>0</v>
          </cell>
          <cell r="AC81">
            <v>2202.972</v>
          </cell>
          <cell r="AD81">
            <v>29096.511</v>
          </cell>
          <cell r="AE81">
            <v>1760</v>
          </cell>
        </row>
        <row r="82">
          <cell r="F82" t="str">
            <v>永定区</v>
          </cell>
          <cell r="G82">
            <v>770</v>
          </cell>
          <cell r="H82">
            <v>257</v>
          </cell>
          <cell r="I82">
            <v>1273.639</v>
          </cell>
          <cell r="J82">
            <v>311.027</v>
          </cell>
          <cell r="K82">
            <v>514</v>
          </cell>
          <cell r="L82">
            <v>150</v>
          </cell>
          <cell r="M82">
            <v>747.41</v>
          </cell>
          <cell r="N82">
            <v>179.841</v>
          </cell>
          <cell r="O82">
            <v>254</v>
          </cell>
          <cell r="P82">
            <v>104</v>
          </cell>
          <cell r="Q82">
            <v>507.046</v>
          </cell>
          <cell r="R82">
            <v>127.12</v>
          </cell>
          <cell r="S82">
            <v>2</v>
          </cell>
          <cell r="T82">
            <v>3</v>
          </cell>
          <cell r="U82">
            <v>19.183</v>
          </cell>
          <cell r="V82">
            <v>4.066</v>
          </cell>
          <cell r="W82">
            <v>3744.522</v>
          </cell>
          <cell r="X82">
            <v>2158.092</v>
          </cell>
          <cell r="Y82">
            <v>1525.44</v>
          </cell>
          <cell r="Z82">
            <v>60.99</v>
          </cell>
        </row>
        <row r="82">
          <cell r="AC82">
            <v>311.027</v>
          </cell>
          <cell r="AD82">
            <v>3744.522</v>
          </cell>
          <cell r="AE82">
            <v>249</v>
          </cell>
        </row>
        <row r="83">
          <cell r="F83" t="str">
            <v>武陵源区</v>
          </cell>
          <cell r="G83">
            <v>161</v>
          </cell>
          <cell r="H83">
            <v>41</v>
          </cell>
          <cell r="I83">
            <v>168.66</v>
          </cell>
          <cell r="J83">
            <v>27.381</v>
          </cell>
          <cell r="K83">
            <v>75</v>
          </cell>
          <cell r="L83">
            <v>14</v>
          </cell>
          <cell r="M83">
            <v>113.684</v>
          </cell>
          <cell r="N83">
            <v>8.445</v>
          </cell>
          <cell r="O83">
            <v>86</v>
          </cell>
          <cell r="P83">
            <v>27</v>
          </cell>
          <cell r="Q83">
            <v>54.976</v>
          </cell>
          <cell r="R83">
            <v>18.936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328.572</v>
          </cell>
          <cell r="X83">
            <v>101.34</v>
          </cell>
          <cell r="Y83">
            <v>227.232</v>
          </cell>
          <cell r="Z83">
            <v>0</v>
          </cell>
        </row>
        <row r="83">
          <cell r="AC83">
            <v>27.381</v>
          </cell>
          <cell r="AD83">
            <v>328.572</v>
          </cell>
          <cell r="AE83">
            <v>22</v>
          </cell>
        </row>
        <row r="84">
          <cell r="F84" t="str">
            <v>慈利县</v>
          </cell>
          <cell r="G84">
            <v>1106</v>
          </cell>
          <cell r="H84">
            <v>723</v>
          </cell>
          <cell r="I84">
            <v>2056.754</v>
          </cell>
          <cell r="J84">
            <v>984.11</v>
          </cell>
          <cell r="K84">
            <v>749</v>
          </cell>
          <cell r="L84">
            <v>414</v>
          </cell>
          <cell r="M84">
            <v>1304.462</v>
          </cell>
          <cell r="N84">
            <v>535.565</v>
          </cell>
          <cell r="O84">
            <v>356</v>
          </cell>
          <cell r="P84">
            <v>308</v>
          </cell>
          <cell r="Q84">
            <v>739.649</v>
          </cell>
          <cell r="R84">
            <v>446.116</v>
          </cell>
          <cell r="S84">
            <v>1</v>
          </cell>
          <cell r="T84">
            <v>1</v>
          </cell>
          <cell r="U84">
            <v>12.643</v>
          </cell>
          <cell r="V84">
            <v>2.429</v>
          </cell>
          <cell r="W84">
            <v>11816.607</v>
          </cell>
          <cell r="X84">
            <v>6426.78</v>
          </cell>
          <cell r="Y84">
            <v>5353.392</v>
          </cell>
          <cell r="Z84">
            <v>36.435</v>
          </cell>
        </row>
        <row r="84">
          <cell r="AC84">
            <v>984.11</v>
          </cell>
          <cell r="AD84">
            <v>11816.607</v>
          </cell>
          <cell r="AE84">
            <v>786</v>
          </cell>
        </row>
        <row r="85">
          <cell r="F85" t="str">
            <v>桑植县</v>
          </cell>
          <cell r="G85">
            <v>639</v>
          </cell>
          <cell r="H85">
            <v>631</v>
          </cell>
          <cell r="I85">
            <v>1476.213</v>
          </cell>
          <cell r="J85">
            <v>880.454</v>
          </cell>
          <cell r="K85">
            <v>407</v>
          </cell>
          <cell r="L85">
            <v>332</v>
          </cell>
          <cell r="M85">
            <v>790.682</v>
          </cell>
          <cell r="N85">
            <v>407.67</v>
          </cell>
          <cell r="O85">
            <v>191</v>
          </cell>
          <cell r="P85">
            <v>220</v>
          </cell>
          <cell r="Q85">
            <v>417.059</v>
          </cell>
          <cell r="R85">
            <v>330.073</v>
          </cell>
          <cell r="S85">
            <v>41</v>
          </cell>
          <cell r="T85">
            <v>79</v>
          </cell>
          <cell r="U85">
            <v>268.472</v>
          </cell>
          <cell r="V85">
            <v>142.711</v>
          </cell>
          <cell r="W85">
            <v>13206.81</v>
          </cell>
          <cell r="X85">
            <v>6115.05</v>
          </cell>
          <cell r="Y85">
            <v>4951.095</v>
          </cell>
          <cell r="Z85">
            <v>2140.665</v>
          </cell>
        </row>
        <row r="85">
          <cell r="AC85">
            <v>880.454</v>
          </cell>
          <cell r="AD85">
            <v>13206.81</v>
          </cell>
          <cell r="AE85">
            <v>703</v>
          </cell>
        </row>
        <row r="86">
          <cell r="F86">
            <v>0</v>
          </cell>
          <cell r="G86">
            <v>9569</v>
          </cell>
          <cell r="H86">
            <v>1358</v>
          </cell>
          <cell r="I86">
            <v>11850.061</v>
          </cell>
          <cell r="J86">
            <v>2090.056</v>
          </cell>
          <cell r="K86">
            <v>7625</v>
          </cell>
          <cell r="L86">
            <v>1026</v>
          </cell>
          <cell r="M86">
            <v>9143.835</v>
          </cell>
          <cell r="N86">
            <v>1484.699</v>
          </cell>
          <cell r="O86">
            <v>1944</v>
          </cell>
          <cell r="P86">
            <v>332</v>
          </cell>
          <cell r="Q86">
            <v>2706.226</v>
          </cell>
          <cell r="R86">
            <v>605.357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20689.268</v>
          </cell>
          <cell r="X86">
            <v>14000.08</v>
          </cell>
          <cell r="Y86">
            <v>6689.188</v>
          </cell>
          <cell r="Z86">
            <v>0</v>
          </cell>
          <cell r="AA86">
            <v>0</v>
          </cell>
          <cell r="AB86">
            <v>0</v>
          </cell>
          <cell r="AC86">
            <v>1135.979</v>
          </cell>
          <cell r="AD86">
            <v>13056.652</v>
          </cell>
          <cell r="AE86">
            <v>1100</v>
          </cell>
        </row>
        <row r="87">
          <cell r="F87" t="str">
            <v>资阳区</v>
          </cell>
          <cell r="G87">
            <v>646</v>
          </cell>
          <cell r="H87">
            <v>61</v>
          </cell>
          <cell r="I87">
            <v>967.413</v>
          </cell>
          <cell r="J87">
            <v>82.304</v>
          </cell>
          <cell r="K87">
            <v>539</v>
          </cell>
          <cell r="L87">
            <v>52</v>
          </cell>
          <cell r="M87">
            <v>821.924</v>
          </cell>
          <cell r="N87">
            <v>71.753</v>
          </cell>
          <cell r="O87">
            <v>107</v>
          </cell>
          <cell r="P87">
            <v>9</v>
          </cell>
          <cell r="Q87">
            <v>145.489</v>
          </cell>
          <cell r="R87">
            <v>10.551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679.534</v>
          </cell>
          <cell r="X87">
            <v>574.024</v>
          </cell>
          <cell r="Y87">
            <v>105.51</v>
          </cell>
          <cell r="Z87">
            <v>0</v>
          </cell>
        </row>
        <row r="87">
          <cell r="AC87">
            <v>10.551</v>
          </cell>
          <cell r="AD87">
            <v>105.51</v>
          </cell>
          <cell r="AE87">
            <v>14</v>
          </cell>
        </row>
        <row r="88">
          <cell r="F88" t="str">
            <v>赫山区</v>
          </cell>
          <cell r="G88">
            <v>2276</v>
          </cell>
          <cell r="H88">
            <v>179</v>
          </cell>
          <cell r="I88">
            <v>2139.377</v>
          </cell>
          <cell r="J88">
            <v>132.815</v>
          </cell>
          <cell r="K88">
            <v>1900</v>
          </cell>
          <cell r="L88">
            <v>160</v>
          </cell>
          <cell r="M88">
            <v>1759.527</v>
          </cell>
          <cell r="N88">
            <v>114.007</v>
          </cell>
          <cell r="O88">
            <v>376</v>
          </cell>
          <cell r="P88">
            <v>19</v>
          </cell>
          <cell r="Q88">
            <v>379.85</v>
          </cell>
          <cell r="R88">
            <v>18.808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1100.136</v>
          </cell>
          <cell r="X88">
            <v>912.056</v>
          </cell>
          <cell r="Y88">
            <v>188.08</v>
          </cell>
          <cell r="Z88">
            <v>0</v>
          </cell>
        </row>
        <row r="88">
          <cell r="AC88">
            <v>18.808</v>
          </cell>
          <cell r="AD88">
            <v>188.08</v>
          </cell>
          <cell r="AE88">
            <v>37</v>
          </cell>
        </row>
        <row r="89">
          <cell r="F89" t="str">
            <v>大通湖区</v>
          </cell>
          <cell r="G89">
            <v>134</v>
          </cell>
          <cell r="H89">
            <v>31</v>
          </cell>
          <cell r="I89">
            <v>235.378</v>
          </cell>
          <cell r="J89">
            <v>92.3</v>
          </cell>
          <cell r="K89">
            <v>85</v>
          </cell>
          <cell r="L89">
            <v>19</v>
          </cell>
          <cell r="M89">
            <v>149.147</v>
          </cell>
          <cell r="N89">
            <v>58.463</v>
          </cell>
          <cell r="O89">
            <v>49</v>
          </cell>
          <cell r="P89">
            <v>12</v>
          </cell>
          <cell r="Q89">
            <v>86.231</v>
          </cell>
          <cell r="R89">
            <v>33.837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806.074</v>
          </cell>
          <cell r="X89">
            <v>467.704</v>
          </cell>
          <cell r="Y89">
            <v>338.37</v>
          </cell>
          <cell r="Z89">
            <v>0</v>
          </cell>
        </row>
        <row r="89">
          <cell r="AC89">
            <v>33.837</v>
          </cell>
          <cell r="AD89">
            <v>338.37</v>
          </cell>
          <cell r="AE89">
            <v>16</v>
          </cell>
        </row>
        <row r="90">
          <cell r="F90" t="str">
            <v>南县</v>
          </cell>
          <cell r="G90">
            <v>1255</v>
          </cell>
          <cell r="H90">
            <v>188</v>
          </cell>
          <cell r="I90">
            <v>1550.561</v>
          </cell>
          <cell r="J90">
            <v>386.026</v>
          </cell>
          <cell r="K90">
            <v>948</v>
          </cell>
          <cell r="L90">
            <v>141</v>
          </cell>
          <cell r="M90">
            <v>1131.295</v>
          </cell>
          <cell r="N90">
            <v>259.461</v>
          </cell>
          <cell r="O90">
            <v>307</v>
          </cell>
          <cell r="P90">
            <v>47</v>
          </cell>
          <cell r="Q90">
            <v>419.266</v>
          </cell>
          <cell r="R90">
            <v>126.565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3341.338</v>
          </cell>
          <cell r="X90">
            <v>2075.688</v>
          </cell>
          <cell r="Y90">
            <v>1265.65</v>
          </cell>
          <cell r="Z90">
            <v>0</v>
          </cell>
        </row>
        <row r="90">
          <cell r="AC90">
            <v>126.565</v>
          </cell>
          <cell r="AD90">
            <v>1265.65</v>
          </cell>
          <cell r="AE90">
            <v>76</v>
          </cell>
        </row>
        <row r="91">
          <cell r="F91" t="str">
            <v>桃江县</v>
          </cell>
          <cell r="G91">
            <v>2371</v>
          </cell>
          <cell r="H91">
            <v>279</v>
          </cell>
          <cell r="I91">
            <v>2153.266</v>
          </cell>
          <cell r="J91">
            <v>189.5</v>
          </cell>
          <cell r="K91">
            <v>1973</v>
          </cell>
          <cell r="L91">
            <v>236</v>
          </cell>
          <cell r="M91">
            <v>1761.904</v>
          </cell>
          <cell r="N91">
            <v>162.347</v>
          </cell>
          <cell r="O91">
            <v>398</v>
          </cell>
          <cell r="P91">
            <v>43</v>
          </cell>
          <cell r="Q91">
            <v>391.362</v>
          </cell>
          <cell r="R91">
            <v>27.153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1570.306</v>
          </cell>
          <cell r="X91">
            <v>1298.776</v>
          </cell>
          <cell r="Y91">
            <v>271.53</v>
          </cell>
          <cell r="Z91">
            <v>0</v>
          </cell>
        </row>
        <row r="91">
          <cell r="AC91">
            <v>27.153</v>
          </cell>
          <cell r="AD91">
            <v>271.53</v>
          </cell>
          <cell r="AE91">
            <v>44</v>
          </cell>
        </row>
        <row r="92">
          <cell r="F92" t="str">
            <v>安化县</v>
          </cell>
          <cell r="G92">
            <v>1737</v>
          </cell>
          <cell r="H92">
            <v>457</v>
          </cell>
          <cell r="I92">
            <v>2768.13</v>
          </cell>
          <cell r="J92">
            <v>848.431</v>
          </cell>
          <cell r="K92">
            <v>1236</v>
          </cell>
          <cell r="L92">
            <v>286</v>
          </cell>
          <cell r="M92">
            <v>1839.423</v>
          </cell>
          <cell r="N92">
            <v>530.622</v>
          </cell>
          <cell r="O92">
            <v>501</v>
          </cell>
          <cell r="P92">
            <v>171</v>
          </cell>
          <cell r="Q92">
            <v>928.707</v>
          </cell>
          <cell r="R92">
            <v>317.809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10181.172</v>
          </cell>
          <cell r="X92">
            <v>6367.464</v>
          </cell>
          <cell r="Y92">
            <v>3813.708</v>
          </cell>
          <cell r="Z92">
            <v>0</v>
          </cell>
        </row>
        <row r="92">
          <cell r="AC92">
            <v>848.431</v>
          </cell>
          <cell r="AD92">
            <v>10181.172</v>
          </cell>
          <cell r="AE92">
            <v>820</v>
          </cell>
        </row>
        <row r="93">
          <cell r="F93" t="str">
            <v>沅江市</v>
          </cell>
          <cell r="G93">
            <v>1150</v>
          </cell>
          <cell r="H93">
            <v>163</v>
          </cell>
          <cell r="I93">
            <v>2035.936</v>
          </cell>
          <cell r="J93">
            <v>358.68</v>
          </cell>
          <cell r="K93">
            <v>944</v>
          </cell>
          <cell r="L93">
            <v>132</v>
          </cell>
          <cell r="M93">
            <v>1680.615</v>
          </cell>
          <cell r="N93">
            <v>288.046</v>
          </cell>
          <cell r="O93">
            <v>206</v>
          </cell>
          <cell r="P93">
            <v>31</v>
          </cell>
          <cell r="Q93">
            <v>355.321</v>
          </cell>
          <cell r="R93">
            <v>70.634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3010.708</v>
          </cell>
          <cell r="X93">
            <v>2304.368</v>
          </cell>
          <cell r="Y93">
            <v>706.34</v>
          </cell>
          <cell r="Z93">
            <v>0</v>
          </cell>
        </row>
        <row r="93">
          <cell r="AC93">
            <v>70.634</v>
          </cell>
          <cell r="AD93">
            <v>706.34</v>
          </cell>
          <cell r="AE93">
            <v>93</v>
          </cell>
        </row>
        <row r="94">
          <cell r="F94">
            <v>0</v>
          </cell>
          <cell r="G94">
            <v>8569</v>
          </cell>
          <cell r="H94">
            <v>2901</v>
          </cell>
          <cell r="I94">
            <v>11812.742</v>
          </cell>
          <cell r="J94">
            <v>2945.864</v>
          </cell>
          <cell r="K94">
            <v>6845</v>
          </cell>
          <cell r="L94">
            <v>2148</v>
          </cell>
          <cell r="M94">
            <v>8913.388</v>
          </cell>
          <cell r="N94">
            <v>2112.939</v>
          </cell>
          <cell r="O94">
            <v>1724</v>
          </cell>
          <cell r="P94">
            <v>753</v>
          </cell>
          <cell r="Q94">
            <v>2899.354</v>
          </cell>
          <cell r="R94">
            <v>832.925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28829.856</v>
          </cell>
          <cell r="X94">
            <v>19405.008</v>
          </cell>
          <cell r="Y94">
            <v>9424.848</v>
          </cell>
          <cell r="Z94">
            <v>0</v>
          </cell>
          <cell r="AA94">
            <v>234.095</v>
          </cell>
          <cell r="AB94">
            <v>2809.14</v>
          </cell>
          <cell r="AC94">
            <v>1224.204</v>
          </cell>
          <cell r="AD94">
            <v>14120.196</v>
          </cell>
          <cell r="AE94">
            <v>1410</v>
          </cell>
        </row>
        <row r="95">
          <cell r="F95" t="str">
            <v>北湖区</v>
          </cell>
          <cell r="G95">
            <v>314</v>
          </cell>
          <cell r="H95">
            <v>139</v>
          </cell>
          <cell r="I95">
            <v>516.843</v>
          </cell>
          <cell r="J95">
            <v>182.317</v>
          </cell>
          <cell r="K95">
            <v>275</v>
          </cell>
          <cell r="L95">
            <v>114</v>
          </cell>
          <cell r="M95">
            <v>421.059</v>
          </cell>
          <cell r="N95">
            <v>150.71</v>
          </cell>
          <cell r="O95">
            <v>39</v>
          </cell>
          <cell r="P95">
            <v>25</v>
          </cell>
          <cell r="Q95">
            <v>95.784</v>
          </cell>
          <cell r="R95">
            <v>31.607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1521.75</v>
          </cell>
          <cell r="X95">
            <v>1205.68</v>
          </cell>
          <cell r="Y95">
            <v>316.07</v>
          </cell>
          <cell r="Z95">
            <v>0</v>
          </cell>
        </row>
        <row r="95">
          <cell r="AC95">
            <v>31.607</v>
          </cell>
          <cell r="AD95">
            <v>316.07</v>
          </cell>
          <cell r="AE95">
            <v>31</v>
          </cell>
        </row>
        <row r="96">
          <cell r="F96" t="str">
            <v>苏仙区</v>
          </cell>
          <cell r="G96">
            <v>836</v>
          </cell>
          <cell r="H96">
            <v>172</v>
          </cell>
          <cell r="I96">
            <v>1034.36</v>
          </cell>
          <cell r="J96">
            <v>190.456</v>
          </cell>
          <cell r="K96">
            <v>767</v>
          </cell>
          <cell r="L96">
            <v>130</v>
          </cell>
          <cell r="M96">
            <v>942.964</v>
          </cell>
          <cell r="N96">
            <v>148.337</v>
          </cell>
          <cell r="O96">
            <v>69</v>
          </cell>
          <cell r="P96">
            <v>42</v>
          </cell>
          <cell r="Q96">
            <v>91.396</v>
          </cell>
          <cell r="R96">
            <v>42.119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1607.886</v>
          </cell>
          <cell r="X96">
            <v>1186.696</v>
          </cell>
          <cell r="Y96">
            <v>421.19</v>
          </cell>
          <cell r="Z96">
            <v>0</v>
          </cell>
        </row>
        <row r="96">
          <cell r="AC96">
            <v>42.119</v>
          </cell>
          <cell r="AD96">
            <v>421.19</v>
          </cell>
          <cell r="AE96">
            <v>42</v>
          </cell>
        </row>
        <row r="97">
          <cell r="F97" t="str">
            <v>桂阳县</v>
          </cell>
          <cell r="G97">
            <v>1391</v>
          </cell>
          <cell r="H97">
            <v>508</v>
          </cell>
          <cell r="I97">
            <v>2161.844</v>
          </cell>
          <cell r="J97">
            <v>629.481</v>
          </cell>
          <cell r="K97">
            <v>1273</v>
          </cell>
          <cell r="L97">
            <v>451</v>
          </cell>
          <cell r="M97">
            <v>1893.33</v>
          </cell>
          <cell r="N97">
            <v>551.417</v>
          </cell>
          <cell r="O97">
            <v>118</v>
          </cell>
          <cell r="P97">
            <v>57</v>
          </cell>
          <cell r="Q97">
            <v>268.514</v>
          </cell>
          <cell r="R97">
            <v>78.064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5191.976</v>
          </cell>
          <cell r="X97">
            <v>4411.336</v>
          </cell>
          <cell r="Y97">
            <v>780.64</v>
          </cell>
          <cell r="Z97">
            <v>0</v>
          </cell>
        </row>
        <row r="97">
          <cell r="AC97">
            <v>78.064</v>
          </cell>
          <cell r="AD97">
            <v>780.64</v>
          </cell>
          <cell r="AE97">
            <v>75</v>
          </cell>
        </row>
        <row r="98">
          <cell r="F98" t="str">
            <v>宜章县</v>
          </cell>
          <cell r="G98">
            <v>1182</v>
          </cell>
          <cell r="H98">
            <v>430</v>
          </cell>
          <cell r="I98">
            <v>1361.379</v>
          </cell>
          <cell r="J98">
            <v>501.855</v>
          </cell>
          <cell r="K98">
            <v>807</v>
          </cell>
          <cell r="L98">
            <v>297</v>
          </cell>
          <cell r="M98">
            <v>863.374</v>
          </cell>
          <cell r="N98">
            <v>311.403</v>
          </cell>
          <cell r="O98">
            <v>375</v>
          </cell>
          <cell r="P98">
            <v>133</v>
          </cell>
          <cell r="Q98">
            <v>498.005</v>
          </cell>
          <cell r="R98">
            <v>190.452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6022.26</v>
          </cell>
          <cell r="X98">
            <v>3736.836</v>
          </cell>
          <cell r="Y98">
            <v>2285.424</v>
          </cell>
          <cell r="Z98">
            <v>0</v>
          </cell>
        </row>
        <row r="98">
          <cell r="AC98">
            <v>501.855</v>
          </cell>
          <cell r="AD98">
            <v>6022.26</v>
          </cell>
          <cell r="AE98">
            <v>483</v>
          </cell>
        </row>
        <row r="99">
          <cell r="F99" t="str">
            <v>永兴县</v>
          </cell>
          <cell r="G99">
            <v>1468</v>
          </cell>
          <cell r="H99">
            <v>210</v>
          </cell>
          <cell r="I99">
            <v>1609.734</v>
          </cell>
          <cell r="J99">
            <v>270.958</v>
          </cell>
          <cell r="K99">
            <v>1313</v>
          </cell>
          <cell r="L99">
            <v>181</v>
          </cell>
          <cell r="M99">
            <v>1408.262</v>
          </cell>
          <cell r="N99">
            <v>233.888</v>
          </cell>
          <cell r="O99">
            <v>155</v>
          </cell>
          <cell r="P99">
            <v>29</v>
          </cell>
          <cell r="Q99">
            <v>201.472</v>
          </cell>
          <cell r="R99">
            <v>37.07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2241.804</v>
          </cell>
          <cell r="X99">
            <v>1871.104</v>
          </cell>
          <cell r="Y99">
            <v>370.7</v>
          </cell>
          <cell r="Z99">
            <v>0</v>
          </cell>
        </row>
        <row r="99">
          <cell r="AC99">
            <v>37.07</v>
          </cell>
          <cell r="AD99">
            <v>370.7</v>
          </cell>
          <cell r="AE99">
            <v>37</v>
          </cell>
        </row>
        <row r="100">
          <cell r="F100" t="str">
            <v>嘉禾县</v>
          </cell>
          <cell r="G100">
            <v>429</v>
          </cell>
          <cell r="H100">
            <v>55</v>
          </cell>
          <cell r="I100">
            <v>582.128</v>
          </cell>
          <cell r="J100">
            <v>67.478</v>
          </cell>
          <cell r="K100">
            <v>325</v>
          </cell>
          <cell r="L100">
            <v>36</v>
          </cell>
          <cell r="M100">
            <v>456.631</v>
          </cell>
          <cell r="N100">
            <v>42.984</v>
          </cell>
          <cell r="O100">
            <v>104</v>
          </cell>
          <cell r="P100">
            <v>19</v>
          </cell>
          <cell r="Q100">
            <v>125.497</v>
          </cell>
          <cell r="R100">
            <v>24.494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588.812</v>
          </cell>
          <cell r="X100">
            <v>343.872</v>
          </cell>
          <cell r="Y100">
            <v>244.94</v>
          </cell>
          <cell r="Z100">
            <v>0</v>
          </cell>
        </row>
        <row r="100">
          <cell r="AC100">
            <v>24.494</v>
          </cell>
          <cell r="AD100">
            <v>244.94</v>
          </cell>
          <cell r="AE100">
            <v>24</v>
          </cell>
        </row>
        <row r="101">
          <cell r="F101" t="str">
            <v>临武县</v>
          </cell>
          <cell r="G101">
            <v>528</v>
          </cell>
          <cell r="H101">
            <v>196</v>
          </cell>
          <cell r="I101">
            <v>651.199</v>
          </cell>
          <cell r="J101">
            <v>211.785</v>
          </cell>
          <cell r="K101">
            <v>458</v>
          </cell>
          <cell r="L101">
            <v>147</v>
          </cell>
          <cell r="M101">
            <v>557.828</v>
          </cell>
          <cell r="N101">
            <v>156.993</v>
          </cell>
          <cell r="O101">
            <v>70</v>
          </cell>
          <cell r="P101">
            <v>49</v>
          </cell>
          <cell r="Q101">
            <v>93.371</v>
          </cell>
          <cell r="R101">
            <v>54.792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1803.864</v>
          </cell>
          <cell r="X101">
            <v>1255.944</v>
          </cell>
          <cell r="Y101">
            <v>547.92</v>
          </cell>
          <cell r="Z101">
            <v>0</v>
          </cell>
        </row>
        <row r="101">
          <cell r="AC101">
            <v>54.792</v>
          </cell>
          <cell r="AD101">
            <v>547.92</v>
          </cell>
          <cell r="AE101">
            <v>54</v>
          </cell>
        </row>
        <row r="102">
          <cell r="F102" t="str">
            <v>汝城县</v>
          </cell>
          <cell r="G102">
            <v>722</v>
          </cell>
          <cell r="H102">
            <v>109</v>
          </cell>
          <cell r="I102">
            <v>1440.942</v>
          </cell>
          <cell r="J102">
            <v>105.96</v>
          </cell>
          <cell r="K102">
            <v>438</v>
          </cell>
          <cell r="L102">
            <v>56</v>
          </cell>
          <cell r="M102">
            <v>781.47</v>
          </cell>
          <cell r="N102">
            <v>53.121</v>
          </cell>
          <cell r="O102">
            <v>284</v>
          </cell>
          <cell r="P102">
            <v>53</v>
          </cell>
          <cell r="Q102">
            <v>659.472</v>
          </cell>
          <cell r="R102">
            <v>52.839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1271.52</v>
          </cell>
          <cell r="X102">
            <v>637.452</v>
          </cell>
          <cell r="Y102">
            <v>634.068</v>
          </cell>
          <cell r="Z102">
            <v>0</v>
          </cell>
        </row>
        <row r="102">
          <cell r="AC102">
            <v>105.96</v>
          </cell>
          <cell r="AD102">
            <v>1271.52</v>
          </cell>
          <cell r="AE102">
            <v>102</v>
          </cell>
        </row>
        <row r="103">
          <cell r="F103" t="str">
            <v>桂东县</v>
          </cell>
          <cell r="G103">
            <v>160</v>
          </cell>
          <cell r="H103">
            <v>172</v>
          </cell>
          <cell r="I103">
            <v>435.776</v>
          </cell>
          <cell r="J103">
            <v>234.095</v>
          </cell>
          <cell r="K103">
            <v>69</v>
          </cell>
          <cell r="L103">
            <v>68</v>
          </cell>
          <cell r="M103">
            <v>147.807</v>
          </cell>
          <cell r="N103">
            <v>97.016</v>
          </cell>
          <cell r="O103">
            <v>91</v>
          </cell>
          <cell r="P103">
            <v>104</v>
          </cell>
          <cell r="Q103">
            <v>287.969</v>
          </cell>
          <cell r="R103">
            <v>137.079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2809.14</v>
          </cell>
          <cell r="X103">
            <v>1164.192</v>
          </cell>
          <cell r="Y103">
            <v>1644.948</v>
          </cell>
          <cell r="Z103">
            <v>0</v>
          </cell>
          <cell r="AA103">
            <v>234.095</v>
          </cell>
          <cell r="AB103">
            <v>2809.14</v>
          </cell>
          <cell r="AC103">
            <v>0</v>
          </cell>
          <cell r="AD103">
            <v>0</v>
          </cell>
          <cell r="AE103">
            <v>226</v>
          </cell>
        </row>
        <row r="104">
          <cell r="F104" t="str">
            <v>安仁县</v>
          </cell>
          <cell r="G104">
            <v>995</v>
          </cell>
          <cell r="H104">
            <v>461</v>
          </cell>
          <cell r="I104">
            <v>1065.084</v>
          </cell>
          <cell r="J104">
            <v>331.263</v>
          </cell>
          <cell r="K104">
            <v>623</v>
          </cell>
          <cell r="L104">
            <v>255</v>
          </cell>
          <cell r="M104">
            <v>604.762</v>
          </cell>
          <cell r="N104">
            <v>163.834</v>
          </cell>
          <cell r="O104">
            <v>372</v>
          </cell>
          <cell r="P104">
            <v>206</v>
          </cell>
          <cell r="Q104">
            <v>460.322</v>
          </cell>
          <cell r="R104">
            <v>167.429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3975.156</v>
          </cell>
          <cell r="X104">
            <v>1966.008</v>
          </cell>
          <cell r="Y104">
            <v>2009.148</v>
          </cell>
          <cell r="Z104">
            <v>0</v>
          </cell>
        </row>
        <row r="104">
          <cell r="AC104">
            <v>331.263</v>
          </cell>
          <cell r="AD104">
            <v>3975.156</v>
          </cell>
          <cell r="AE104">
            <v>319</v>
          </cell>
        </row>
        <row r="105">
          <cell r="F105" t="str">
            <v>资兴市</v>
          </cell>
          <cell r="G105">
            <v>544</v>
          </cell>
          <cell r="H105">
            <v>449</v>
          </cell>
          <cell r="I105">
            <v>953.453</v>
          </cell>
          <cell r="J105">
            <v>220.216</v>
          </cell>
          <cell r="K105">
            <v>497</v>
          </cell>
          <cell r="L105">
            <v>413</v>
          </cell>
          <cell r="M105">
            <v>835.901</v>
          </cell>
          <cell r="N105">
            <v>203.236</v>
          </cell>
          <cell r="O105">
            <v>47</v>
          </cell>
          <cell r="P105">
            <v>36</v>
          </cell>
          <cell r="Q105">
            <v>117.552</v>
          </cell>
          <cell r="R105">
            <v>16.98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1795.688</v>
          </cell>
          <cell r="X105">
            <v>1625.888</v>
          </cell>
          <cell r="Y105">
            <v>169.8</v>
          </cell>
          <cell r="Z105">
            <v>0</v>
          </cell>
        </row>
        <row r="105">
          <cell r="AC105">
            <v>16.98</v>
          </cell>
          <cell r="AD105">
            <v>169.8</v>
          </cell>
          <cell r="AE105">
            <v>17</v>
          </cell>
        </row>
        <row r="106">
          <cell r="F106">
            <v>0</v>
          </cell>
          <cell r="G106">
            <v>9851</v>
          </cell>
          <cell r="H106">
            <v>2955</v>
          </cell>
          <cell r="I106">
            <v>15041.964</v>
          </cell>
          <cell r="J106">
            <v>3934.814</v>
          </cell>
          <cell r="K106">
            <v>7573</v>
          </cell>
          <cell r="L106">
            <v>2101</v>
          </cell>
          <cell r="M106">
            <v>10606.558</v>
          </cell>
          <cell r="N106">
            <v>2324.244</v>
          </cell>
          <cell r="O106">
            <v>2221</v>
          </cell>
          <cell r="P106">
            <v>811</v>
          </cell>
          <cell r="Q106">
            <v>4203.775</v>
          </cell>
          <cell r="R106">
            <v>1448.65</v>
          </cell>
          <cell r="S106">
            <v>57</v>
          </cell>
          <cell r="T106">
            <v>43</v>
          </cell>
          <cell r="U106">
            <v>231.631</v>
          </cell>
          <cell r="V106">
            <v>161.92</v>
          </cell>
          <cell r="W106">
            <v>39552.338</v>
          </cell>
          <cell r="X106">
            <v>20914.356</v>
          </cell>
          <cell r="Y106">
            <v>16209.182</v>
          </cell>
          <cell r="Z106">
            <v>2428.8</v>
          </cell>
          <cell r="AA106">
            <v>1113.262</v>
          </cell>
          <cell r="AB106">
            <v>13359.144</v>
          </cell>
          <cell r="AC106">
            <v>1077.409</v>
          </cell>
          <cell r="AD106">
            <v>12240.05</v>
          </cell>
          <cell r="AE106">
            <v>2000</v>
          </cell>
        </row>
        <row r="107">
          <cell r="F107" t="str">
            <v>零陵区</v>
          </cell>
          <cell r="G107">
            <v>1188</v>
          </cell>
          <cell r="H107">
            <v>488</v>
          </cell>
          <cell r="I107">
            <v>1581.682</v>
          </cell>
          <cell r="J107">
            <v>558.15</v>
          </cell>
          <cell r="K107">
            <v>1037</v>
          </cell>
          <cell r="L107">
            <v>415</v>
          </cell>
          <cell r="M107">
            <v>1334.118</v>
          </cell>
          <cell r="N107">
            <v>431.917</v>
          </cell>
          <cell r="O107">
            <v>143</v>
          </cell>
          <cell r="P107">
            <v>70</v>
          </cell>
          <cell r="Q107">
            <v>238.059</v>
          </cell>
          <cell r="R107">
            <v>118.953</v>
          </cell>
          <cell r="S107">
            <v>8</v>
          </cell>
          <cell r="T107">
            <v>3</v>
          </cell>
          <cell r="U107">
            <v>9.505</v>
          </cell>
          <cell r="V107">
            <v>7.28</v>
          </cell>
          <cell r="W107">
            <v>4754.066</v>
          </cell>
          <cell r="X107">
            <v>3455.336</v>
          </cell>
          <cell r="Y107">
            <v>1189.53</v>
          </cell>
          <cell r="Z107">
            <v>109.2</v>
          </cell>
        </row>
        <row r="107">
          <cell r="AC107">
            <v>126.233</v>
          </cell>
          <cell r="AD107">
            <v>1298.73</v>
          </cell>
          <cell r="AE107">
            <v>110</v>
          </cell>
        </row>
        <row r="108">
          <cell r="F108" t="str">
            <v>冷水滩区</v>
          </cell>
          <cell r="G108">
            <v>711</v>
          </cell>
          <cell r="H108">
            <v>85</v>
          </cell>
          <cell r="I108">
            <v>1303.55</v>
          </cell>
          <cell r="J108">
            <v>108.866</v>
          </cell>
          <cell r="K108">
            <v>608</v>
          </cell>
          <cell r="L108">
            <v>61</v>
          </cell>
          <cell r="M108">
            <v>1099.949</v>
          </cell>
          <cell r="N108">
            <v>68.257</v>
          </cell>
          <cell r="O108">
            <v>103</v>
          </cell>
          <cell r="P108">
            <v>24</v>
          </cell>
          <cell r="Q108">
            <v>203.601</v>
          </cell>
          <cell r="R108">
            <v>40.609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952.146</v>
          </cell>
          <cell r="X108">
            <v>546.056</v>
          </cell>
          <cell r="Y108">
            <v>406.09</v>
          </cell>
          <cell r="Z108">
            <v>0</v>
          </cell>
        </row>
        <row r="108">
          <cell r="AC108">
            <v>40.609</v>
          </cell>
          <cell r="AD108">
            <v>406.09</v>
          </cell>
          <cell r="AE108">
            <v>41</v>
          </cell>
        </row>
        <row r="109">
          <cell r="F109" t="str">
            <v>金洞区</v>
          </cell>
          <cell r="G109">
            <v>116</v>
          </cell>
          <cell r="H109">
            <v>16</v>
          </cell>
          <cell r="I109">
            <v>189.027</v>
          </cell>
          <cell r="J109">
            <v>60.285</v>
          </cell>
          <cell r="K109">
            <v>77</v>
          </cell>
          <cell r="L109">
            <v>6</v>
          </cell>
          <cell r="M109">
            <v>91.168</v>
          </cell>
          <cell r="N109">
            <v>11.037</v>
          </cell>
          <cell r="O109">
            <v>35</v>
          </cell>
          <cell r="P109">
            <v>7</v>
          </cell>
          <cell r="Q109">
            <v>89.429</v>
          </cell>
          <cell r="R109">
            <v>38.261</v>
          </cell>
          <cell r="S109">
            <v>4</v>
          </cell>
          <cell r="T109">
            <v>3</v>
          </cell>
          <cell r="U109">
            <v>8.43</v>
          </cell>
          <cell r="V109">
            <v>10.987</v>
          </cell>
          <cell r="W109">
            <v>635.711</v>
          </cell>
          <cell r="X109">
            <v>88.296</v>
          </cell>
          <cell r="Y109">
            <v>382.61</v>
          </cell>
          <cell r="Z109">
            <v>164.805</v>
          </cell>
        </row>
        <row r="109">
          <cell r="AC109">
            <v>49.248</v>
          </cell>
          <cell r="AD109">
            <v>547.415</v>
          </cell>
          <cell r="AE109">
            <v>44</v>
          </cell>
        </row>
        <row r="110">
          <cell r="F110" t="str">
            <v>祁阳县</v>
          </cell>
          <cell r="G110">
            <v>2159</v>
          </cell>
          <cell r="H110">
            <v>798</v>
          </cell>
          <cell r="I110">
            <v>2342.208</v>
          </cell>
          <cell r="J110">
            <v>550.549</v>
          </cell>
          <cell r="K110">
            <v>1869</v>
          </cell>
          <cell r="L110">
            <v>635</v>
          </cell>
          <cell r="M110">
            <v>1971.187</v>
          </cell>
          <cell r="N110">
            <v>429.603</v>
          </cell>
          <cell r="O110">
            <v>285</v>
          </cell>
          <cell r="P110">
            <v>159</v>
          </cell>
          <cell r="Q110">
            <v>347.049</v>
          </cell>
          <cell r="R110">
            <v>119.947</v>
          </cell>
          <cell r="S110">
            <v>5</v>
          </cell>
          <cell r="T110">
            <v>4</v>
          </cell>
          <cell r="U110">
            <v>23.972</v>
          </cell>
          <cell r="V110">
            <v>0.999</v>
          </cell>
          <cell r="W110">
            <v>4651.279</v>
          </cell>
          <cell r="X110">
            <v>3436.824</v>
          </cell>
          <cell r="Y110">
            <v>1199.47</v>
          </cell>
          <cell r="Z110">
            <v>14.985</v>
          </cell>
        </row>
        <row r="110">
          <cell r="AC110">
            <v>120.946</v>
          </cell>
          <cell r="AD110">
            <v>1214.455</v>
          </cell>
          <cell r="AE110">
            <v>108</v>
          </cell>
        </row>
        <row r="111">
          <cell r="F111" t="str">
            <v>东安县</v>
          </cell>
          <cell r="G111">
            <v>1028</v>
          </cell>
          <cell r="H111">
            <v>352</v>
          </cell>
          <cell r="I111">
            <v>1601.881</v>
          </cell>
          <cell r="J111">
            <v>390.901</v>
          </cell>
          <cell r="K111">
            <v>921</v>
          </cell>
          <cell r="L111">
            <v>301</v>
          </cell>
          <cell r="M111">
            <v>1386.431</v>
          </cell>
          <cell r="N111">
            <v>321.069</v>
          </cell>
          <cell r="O111">
            <v>106</v>
          </cell>
          <cell r="P111">
            <v>50</v>
          </cell>
          <cell r="Q111">
            <v>214.61</v>
          </cell>
          <cell r="R111">
            <v>69.571</v>
          </cell>
          <cell r="S111">
            <v>1</v>
          </cell>
          <cell r="T111">
            <v>1</v>
          </cell>
          <cell r="U111">
            <v>0.84</v>
          </cell>
          <cell r="V111">
            <v>0.261</v>
          </cell>
          <cell r="W111">
            <v>3268.177</v>
          </cell>
          <cell r="X111">
            <v>2568.552</v>
          </cell>
          <cell r="Y111">
            <v>695.71</v>
          </cell>
          <cell r="Z111">
            <v>3.915</v>
          </cell>
        </row>
        <row r="111">
          <cell r="AC111">
            <v>69.832</v>
          </cell>
          <cell r="AD111">
            <v>699.625</v>
          </cell>
          <cell r="AE111">
            <v>48</v>
          </cell>
        </row>
        <row r="112">
          <cell r="F112" t="str">
            <v>双牌县</v>
          </cell>
          <cell r="G112">
            <v>436</v>
          </cell>
          <cell r="H112">
            <v>184</v>
          </cell>
          <cell r="I112">
            <v>940.501</v>
          </cell>
          <cell r="J112">
            <v>319.343</v>
          </cell>
          <cell r="K112">
            <v>187</v>
          </cell>
          <cell r="L112">
            <v>72</v>
          </cell>
          <cell r="M112">
            <v>384.519</v>
          </cell>
          <cell r="N112">
            <v>91.102</v>
          </cell>
          <cell r="O112">
            <v>249</v>
          </cell>
          <cell r="P112">
            <v>112</v>
          </cell>
          <cell r="Q112">
            <v>555.982</v>
          </cell>
          <cell r="R112">
            <v>228.241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3832.116</v>
          </cell>
          <cell r="X112">
            <v>1093.224</v>
          </cell>
          <cell r="Y112">
            <v>2738.892</v>
          </cell>
          <cell r="Z112">
            <v>0</v>
          </cell>
          <cell r="AA112">
            <v>319.343</v>
          </cell>
          <cell r="AB112">
            <v>3832.116</v>
          </cell>
          <cell r="AC112">
            <v>0</v>
          </cell>
          <cell r="AD112">
            <v>0</v>
          </cell>
          <cell r="AE112">
            <v>291</v>
          </cell>
        </row>
        <row r="113">
          <cell r="F113" t="str">
            <v>道县</v>
          </cell>
          <cell r="G113">
            <v>1015</v>
          </cell>
          <cell r="H113">
            <v>265</v>
          </cell>
          <cell r="I113">
            <v>1607.238</v>
          </cell>
          <cell r="J113">
            <v>415.602</v>
          </cell>
          <cell r="K113">
            <v>843</v>
          </cell>
          <cell r="L113">
            <v>208</v>
          </cell>
          <cell r="M113">
            <v>1270.227</v>
          </cell>
          <cell r="N113">
            <v>286.948</v>
          </cell>
          <cell r="O113">
            <v>158</v>
          </cell>
          <cell r="P113">
            <v>53</v>
          </cell>
          <cell r="Q113">
            <v>300.494</v>
          </cell>
          <cell r="R113">
            <v>115.528</v>
          </cell>
          <cell r="S113">
            <v>14</v>
          </cell>
          <cell r="T113">
            <v>4</v>
          </cell>
          <cell r="U113">
            <v>36.517</v>
          </cell>
          <cell r="V113">
            <v>13.126</v>
          </cell>
          <cell r="W113">
            <v>3647.754</v>
          </cell>
          <cell r="X113">
            <v>2295.584</v>
          </cell>
          <cell r="Y113">
            <v>1155.28</v>
          </cell>
          <cell r="Z113">
            <v>196.89</v>
          </cell>
        </row>
        <row r="113">
          <cell r="AC113">
            <v>128.654</v>
          </cell>
          <cell r="AD113">
            <v>1352.17</v>
          </cell>
          <cell r="AE113">
            <v>128</v>
          </cell>
        </row>
        <row r="114">
          <cell r="F114" t="str">
            <v>迴龙圩管理区</v>
          </cell>
          <cell r="G114">
            <v>32</v>
          </cell>
          <cell r="H114">
            <v>12</v>
          </cell>
          <cell r="I114">
            <v>64.729</v>
          </cell>
          <cell r="J114">
            <v>31.749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32</v>
          </cell>
          <cell r="P114">
            <v>12</v>
          </cell>
          <cell r="Q114">
            <v>64.729</v>
          </cell>
          <cell r="R114">
            <v>31.749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380.988</v>
          </cell>
          <cell r="X114">
            <v>0</v>
          </cell>
          <cell r="Y114">
            <v>380.988</v>
          </cell>
          <cell r="Z114">
            <v>0</v>
          </cell>
          <cell r="AA114">
            <v>31.749</v>
          </cell>
          <cell r="AB114">
            <v>380.988</v>
          </cell>
          <cell r="AC114">
            <v>0</v>
          </cell>
          <cell r="AD114">
            <v>0</v>
          </cell>
          <cell r="AE114">
            <v>29</v>
          </cell>
          <cell r="AF114">
            <v>29</v>
          </cell>
        </row>
        <row r="115">
          <cell r="F115" t="str">
            <v>江永县</v>
          </cell>
          <cell r="G115">
            <v>387</v>
          </cell>
          <cell r="H115">
            <v>89</v>
          </cell>
          <cell r="I115">
            <v>761.947</v>
          </cell>
          <cell r="J115">
            <v>326.178</v>
          </cell>
          <cell r="K115">
            <v>143</v>
          </cell>
          <cell r="L115">
            <v>30</v>
          </cell>
          <cell r="M115">
            <v>292.94</v>
          </cell>
          <cell r="N115">
            <v>99.724</v>
          </cell>
          <cell r="O115">
            <v>244</v>
          </cell>
          <cell r="P115">
            <v>59</v>
          </cell>
          <cell r="Q115">
            <v>469.007</v>
          </cell>
          <cell r="R115">
            <v>226.454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3914.136</v>
          </cell>
          <cell r="X115">
            <v>1196.688</v>
          </cell>
          <cell r="Y115">
            <v>2717.448</v>
          </cell>
          <cell r="Z115">
            <v>0</v>
          </cell>
          <cell r="AA115">
            <v>326.178</v>
          </cell>
          <cell r="AB115">
            <v>3914.136</v>
          </cell>
          <cell r="AC115">
            <v>0</v>
          </cell>
          <cell r="AD115">
            <v>0</v>
          </cell>
          <cell r="AE115">
            <v>297</v>
          </cell>
          <cell r="AF115">
            <v>297</v>
          </cell>
        </row>
        <row r="116">
          <cell r="F116" t="str">
            <v>宁远县</v>
          </cell>
          <cell r="G116">
            <v>1083</v>
          </cell>
          <cell r="H116">
            <v>265</v>
          </cell>
          <cell r="I116">
            <v>1478.705</v>
          </cell>
          <cell r="J116">
            <v>435.992</v>
          </cell>
          <cell r="K116">
            <v>761</v>
          </cell>
          <cell r="L116">
            <v>158</v>
          </cell>
          <cell r="M116">
            <v>941.838</v>
          </cell>
          <cell r="N116">
            <v>226.92</v>
          </cell>
          <cell r="O116">
            <v>322</v>
          </cell>
          <cell r="P116">
            <v>107</v>
          </cell>
          <cell r="Q116">
            <v>536.867</v>
          </cell>
          <cell r="R116">
            <v>209.072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5231.904</v>
          </cell>
          <cell r="X116">
            <v>2723.04</v>
          </cell>
          <cell r="Y116">
            <v>2508.864</v>
          </cell>
          <cell r="Z116">
            <v>0</v>
          </cell>
          <cell r="AA116">
            <v>435.992</v>
          </cell>
          <cell r="AB116">
            <v>5231.904</v>
          </cell>
          <cell r="AC116">
            <v>0</v>
          </cell>
          <cell r="AD116">
            <v>0</v>
          </cell>
          <cell r="AE116">
            <v>397</v>
          </cell>
        </row>
        <row r="117">
          <cell r="F117" t="str">
            <v>蓝山县</v>
          </cell>
          <cell r="G117">
            <v>481</v>
          </cell>
          <cell r="H117">
            <v>171</v>
          </cell>
          <cell r="I117">
            <v>886.064</v>
          </cell>
          <cell r="J117">
            <v>325.509</v>
          </cell>
          <cell r="K117">
            <v>393</v>
          </cell>
          <cell r="L117">
            <v>116</v>
          </cell>
          <cell r="M117">
            <v>644.555</v>
          </cell>
          <cell r="N117">
            <v>195.312</v>
          </cell>
          <cell r="O117">
            <v>86</v>
          </cell>
          <cell r="P117">
            <v>50</v>
          </cell>
          <cell r="Q117">
            <v>211.692</v>
          </cell>
          <cell r="R117">
            <v>84.44</v>
          </cell>
          <cell r="S117">
            <v>2</v>
          </cell>
          <cell r="T117">
            <v>5</v>
          </cell>
          <cell r="U117">
            <v>29.817</v>
          </cell>
          <cell r="V117">
            <v>45.757</v>
          </cell>
          <cell r="W117">
            <v>3093.251</v>
          </cell>
          <cell r="X117">
            <v>1562.496</v>
          </cell>
          <cell r="Y117">
            <v>844.4</v>
          </cell>
          <cell r="Z117">
            <v>686.355</v>
          </cell>
        </row>
        <row r="117">
          <cell r="AC117">
            <v>130.197</v>
          </cell>
          <cell r="AD117">
            <v>1530.755</v>
          </cell>
          <cell r="AE117">
            <v>131</v>
          </cell>
        </row>
        <row r="118">
          <cell r="F118" t="str">
            <v>新田县</v>
          </cell>
          <cell r="G118">
            <v>410</v>
          </cell>
          <cell r="H118">
            <v>82</v>
          </cell>
          <cell r="I118">
            <v>687.802</v>
          </cell>
          <cell r="J118">
            <v>113.077</v>
          </cell>
          <cell r="K118">
            <v>225</v>
          </cell>
          <cell r="L118">
            <v>36</v>
          </cell>
          <cell r="M118">
            <v>372.568</v>
          </cell>
          <cell r="N118">
            <v>33.292</v>
          </cell>
          <cell r="O118">
            <v>183</v>
          </cell>
          <cell r="P118">
            <v>43</v>
          </cell>
          <cell r="Q118">
            <v>309.125</v>
          </cell>
          <cell r="R118">
            <v>74.247</v>
          </cell>
          <cell r="S118">
            <v>2</v>
          </cell>
          <cell r="T118">
            <v>3</v>
          </cell>
          <cell r="U118">
            <v>6.109</v>
          </cell>
          <cell r="V118">
            <v>5.538</v>
          </cell>
          <cell r="W118">
            <v>1373.538</v>
          </cell>
          <cell r="X118">
            <v>399.504</v>
          </cell>
          <cell r="Y118">
            <v>890.964</v>
          </cell>
          <cell r="Z118">
            <v>83.07</v>
          </cell>
        </row>
        <row r="118">
          <cell r="AC118">
            <v>113.077</v>
          </cell>
          <cell r="AD118">
            <v>1373.538</v>
          </cell>
          <cell r="AE118">
            <v>103</v>
          </cell>
        </row>
        <row r="119">
          <cell r="F119" t="str">
            <v>江华瑶族自治县</v>
          </cell>
          <cell r="G119">
            <v>805</v>
          </cell>
          <cell r="H119">
            <v>148</v>
          </cell>
          <cell r="I119">
            <v>1596.63</v>
          </cell>
          <cell r="J119">
            <v>298.613</v>
          </cell>
          <cell r="K119">
            <v>509</v>
          </cell>
          <cell r="L119">
            <v>63</v>
          </cell>
          <cell r="M119">
            <v>817.058</v>
          </cell>
          <cell r="N119">
            <v>129.063</v>
          </cell>
          <cell r="O119">
            <v>275</v>
          </cell>
          <cell r="P119">
            <v>65</v>
          </cell>
          <cell r="Q119">
            <v>663.131</v>
          </cell>
          <cell r="R119">
            <v>91.578</v>
          </cell>
          <cell r="S119">
            <v>21</v>
          </cell>
          <cell r="T119">
            <v>20</v>
          </cell>
          <cell r="U119">
            <v>116.441</v>
          </cell>
          <cell r="V119">
            <v>77.972</v>
          </cell>
          <cell r="W119">
            <v>3817.272</v>
          </cell>
          <cell r="X119">
            <v>1548.756</v>
          </cell>
          <cell r="Y119">
            <v>1098.936</v>
          </cell>
          <cell r="Z119">
            <v>1169.58</v>
          </cell>
        </row>
        <row r="119">
          <cell r="AC119">
            <v>298.613</v>
          </cell>
          <cell r="AD119">
            <v>3817.272</v>
          </cell>
          <cell r="AE119">
            <v>273</v>
          </cell>
        </row>
        <row r="120">
          <cell r="F120">
            <v>0</v>
          </cell>
          <cell r="G120">
            <v>8082</v>
          </cell>
          <cell r="H120">
            <v>3214</v>
          </cell>
          <cell r="I120">
            <v>15498.456</v>
          </cell>
          <cell r="J120">
            <v>4940.987</v>
          </cell>
          <cell r="K120">
            <v>4860</v>
          </cell>
          <cell r="L120">
            <v>1687</v>
          </cell>
          <cell r="M120">
            <v>7949.713</v>
          </cell>
          <cell r="N120">
            <v>2356.708</v>
          </cell>
          <cell r="O120">
            <v>2940</v>
          </cell>
          <cell r="P120">
            <v>1305</v>
          </cell>
          <cell r="Q120">
            <v>6551.408</v>
          </cell>
          <cell r="R120">
            <v>1672.961</v>
          </cell>
          <cell r="S120">
            <v>282</v>
          </cell>
          <cell r="T120">
            <v>222</v>
          </cell>
          <cell r="U120">
            <v>997.335</v>
          </cell>
          <cell r="V120">
            <v>911.318</v>
          </cell>
          <cell r="W120">
            <v>63530.301</v>
          </cell>
          <cell r="X120">
            <v>29237.55</v>
          </cell>
          <cell r="Y120">
            <v>20622.981</v>
          </cell>
          <cell r="Z120">
            <v>13669.77</v>
          </cell>
          <cell r="AA120">
            <v>786.662</v>
          </cell>
          <cell r="AB120">
            <v>9439.944</v>
          </cell>
          <cell r="AC120">
            <v>4154.325</v>
          </cell>
          <cell r="AD120">
            <v>54090.357</v>
          </cell>
          <cell r="AE120">
            <v>3500</v>
          </cell>
        </row>
        <row r="121">
          <cell r="F121" t="str">
            <v>鹤城区</v>
          </cell>
          <cell r="G121">
            <v>226</v>
          </cell>
          <cell r="H121">
            <v>68</v>
          </cell>
          <cell r="I121">
            <v>326.633</v>
          </cell>
          <cell r="J121">
            <v>112.694</v>
          </cell>
          <cell r="K121">
            <v>154</v>
          </cell>
          <cell r="L121">
            <v>31</v>
          </cell>
          <cell r="M121">
            <v>171.873</v>
          </cell>
          <cell r="N121">
            <v>33.253</v>
          </cell>
          <cell r="O121">
            <v>72</v>
          </cell>
          <cell r="P121">
            <v>37</v>
          </cell>
          <cell r="Q121">
            <v>154.76</v>
          </cell>
          <cell r="R121">
            <v>79.441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1352.328</v>
          </cell>
          <cell r="X121">
            <v>399.036</v>
          </cell>
          <cell r="Y121">
            <v>953.292</v>
          </cell>
          <cell r="Z121">
            <v>0</v>
          </cell>
          <cell r="AA121">
            <v>112.694</v>
          </cell>
          <cell r="AB121">
            <v>1352.328</v>
          </cell>
          <cell r="AC121">
            <v>0</v>
          </cell>
          <cell r="AD121">
            <v>0</v>
          </cell>
          <cell r="AE121">
            <v>113</v>
          </cell>
        </row>
        <row r="122">
          <cell r="F122" t="str">
            <v>中方县</v>
          </cell>
          <cell r="G122">
            <v>456</v>
          </cell>
          <cell r="H122">
            <v>258</v>
          </cell>
          <cell r="I122">
            <v>792.844</v>
          </cell>
          <cell r="J122">
            <v>327.389</v>
          </cell>
          <cell r="K122">
            <v>276</v>
          </cell>
          <cell r="L122">
            <v>128</v>
          </cell>
          <cell r="M122">
            <v>361.174</v>
          </cell>
          <cell r="N122">
            <v>149.307</v>
          </cell>
          <cell r="O122">
            <v>180</v>
          </cell>
          <cell r="P122">
            <v>130</v>
          </cell>
          <cell r="Q122">
            <v>431.67</v>
          </cell>
          <cell r="R122">
            <v>178.082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3928.668</v>
          </cell>
          <cell r="X122">
            <v>1791.684</v>
          </cell>
          <cell r="Y122">
            <v>2136.984</v>
          </cell>
          <cell r="Z122">
            <v>0</v>
          </cell>
          <cell r="AA122">
            <v>327.389</v>
          </cell>
          <cell r="AB122">
            <v>3928.668</v>
          </cell>
          <cell r="AC122">
            <v>0</v>
          </cell>
          <cell r="AD122">
            <v>0</v>
          </cell>
          <cell r="AE122">
            <v>327</v>
          </cell>
        </row>
        <row r="123">
          <cell r="F123" t="str">
            <v>沅陵县</v>
          </cell>
          <cell r="G123">
            <v>609</v>
          </cell>
          <cell r="H123">
            <v>1062</v>
          </cell>
          <cell r="I123">
            <v>2046.707</v>
          </cell>
          <cell r="J123">
            <v>1760.555</v>
          </cell>
          <cell r="K123">
            <v>366</v>
          </cell>
          <cell r="L123">
            <v>581</v>
          </cell>
          <cell r="M123">
            <v>1093.88</v>
          </cell>
          <cell r="N123">
            <v>876.861</v>
          </cell>
          <cell r="O123">
            <v>175</v>
          </cell>
          <cell r="P123">
            <v>363</v>
          </cell>
          <cell r="Q123">
            <v>647.759</v>
          </cell>
          <cell r="R123">
            <v>450.534</v>
          </cell>
          <cell r="S123">
            <v>68</v>
          </cell>
          <cell r="T123">
            <v>118</v>
          </cell>
          <cell r="U123">
            <v>305.068</v>
          </cell>
          <cell r="V123">
            <v>433.16</v>
          </cell>
          <cell r="W123">
            <v>22426.14</v>
          </cell>
          <cell r="X123">
            <v>10522.332</v>
          </cell>
          <cell r="Y123">
            <v>5406.408</v>
          </cell>
          <cell r="Z123">
            <v>6497.4</v>
          </cell>
        </row>
        <row r="123">
          <cell r="AC123">
            <v>1760.555</v>
          </cell>
          <cell r="AD123">
            <v>22426.14</v>
          </cell>
          <cell r="AE123">
            <v>690</v>
          </cell>
        </row>
        <row r="124">
          <cell r="F124" t="str">
            <v>辰溪县</v>
          </cell>
          <cell r="G124">
            <v>797</v>
          </cell>
          <cell r="H124">
            <v>298</v>
          </cell>
          <cell r="I124">
            <v>1367.453</v>
          </cell>
          <cell r="J124">
            <v>304.701</v>
          </cell>
          <cell r="K124">
            <v>507</v>
          </cell>
          <cell r="L124">
            <v>189</v>
          </cell>
          <cell r="M124">
            <v>834.16</v>
          </cell>
          <cell r="N124">
            <v>179.361</v>
          </cell>
          <cell r="O124">
            <v>260</v>
          </cell>
          <cell r="P124">
            <v>98</v>
          </cell>
          <cell r="Q124">
            <v>462.927</v>
          </cell>
          <cell r="R124">
            <v>89.221</v>
          </cell>
          <cell r="S124">
            <v>30</v>
          </cell>
          <cell r="T124">
            <v>11</v>
          </cell>
          <cell r="U124">
            <v>70.366</v>
          </cell>
          <cell r="V124">
            <v>36.119</v>
          </cell>
          <cell r="W124">
            <v>3764.769</v>
          </cell>
          <cell r="X124">
            <v>2152.332</v>
          </cell>
          <cell r="Y124">
            <v>1070.652</v>
          </cell>
          <cell r="Z124">
            <v>541.785</v>
          </cell>
        </row>
        <row r="124">
          <cell r="AC124">
            <v>304.701</v>
          </cell>
          <cell r="AD124">
            <v>3764.769</v>
          </cell>
          <cell r="AE124">
            <v>305</v>
          </cell>
        </row>
        <row r="125">
          <cell r="F125" t="str">
            <v>溆浦县</v>
          </cell>
          <cell r="G125">
            <v>1726</v>
          </cell>
          <cell r="H125">
            <v>330</v>
          </cell>
          <cell r="I125">
            <v>2655.058</v>
          </cell>
          <cell r="J125">
            <v>506.216</v>
          </cell>
          <cell r="K125">
            <v>1125</v>
          </cell>
          <cell r="L125">
            <v>139</v>
          </cell>
          <cell r="M125">
            <v>1399.48</v>
          </cell>
          <cell r="N125">
            <v>200.065</v>
          </cell>
          <cell r="O125">
            <v>528</v>
          </cell>
          <cell r="P125">
            <v>156</v>
          </cell>
          <cell r="Q125">
            <v>992.516</v>
          </cell>
          <cell r="R125">
            <v>165.203</v>
          </cell>
          <cell r="S125">
            <v>73</v>
          </cell>
          <cell r="T125">
            <v>35</v>
          </cell>
          <cell r="U125">
            <v>263.062</v>
          </cell>
          <cell r="V125">
            <v>140.948</v>
          </cell>
          <cell r="W125">
            <v>6497.436</v>
          </cell>
          <cell r="X125">
            <v>2400.78</v>
          </cell>
          <cell r="Y125">
            <v>1982.436</v>
          </cell>
          <cell r="Z125">
            <v>2114.22</v>
          </cell>
        </row>
        <row r="125">
          <cell r="AC125">
            <v>506.216</v>
          </cell>
          <cell r="AD125">
            <v>6497.436</v>
          </cell>
          <cell r="AE125">
            <v>225</v>
          </cell>
        </row>
        <row r="126">
          <cell r="F126" t="str">
            <v>会同县</v>
          </cell>
          <cell r="G126">
            <v>750</v>
          </cell>
          <cell r="H126">
            <v>104</v>
          </cell>
          <cell r="I126">
            <v>1562.073</v>
          </cell>
          <cell r="J126">
            <v>160.463</v>
          </cell>
          <cell r="K126">
            <v>436</v>
          </cell>
          <cell r="L126">
            <v>62</v>
          </cell>
          <cell r="M126">
            <v>826.3</v>
          </cell>
          <cell r="N126">
            <v>90.593</v>
          </cell>
          <cell r="O126">
            <v>306</v>
          </cell>
          <cell r="P126">
            <v>40</v>
          </cell>
          <cell r="Q126">
            <v>695.97</v>
          </cell>
          <cell r="R126">
            <v>67.045</v>
          </cell>
          <cell r="S126">
            <v>8</v>
          </cell>
          <cell r="T126">
            <v>2</v>
          </cell>
          <cell r="U126">
            <v>39.803</v>
          </cell>
          <cell r="V126">
            <v>2.825</v>
          </cell>
          <cell r="W126">
            <v>1934.031</v>
          </cell>
          <cell r="X126">
            <v>1087.116</v>
          </cell>
          <cell r="Y126">
            <v>804.54</v>
          </cell>
          <cell r="Z126">
            <v>42.375</v>
          </cell>
        </row>
        <row r="126">
          <cell r="AC126">
            <v>160.463</v>
          </cell>
          <cell r="AD126">
            <v>1934.031</v>
          </cell>
          <cell r="AE126">
            <v>160</v>
          </cell>
        </row>
        <row r="127">
          <cell r="F127" t="str">
            <v>麻阳苗族自治县</v>
          </cell>
          <cell r="G127">
            <v>497</v>
          </cell>
          <cell r="H127">
            <v>236</v>
          </cell>
          <cell r="I127">
            <v>985.45</v>
          </cell>
          <cell r="J127">
            <v>405.723</v>
          </cell>
          <cell r="K127">
            <v>263</v>
          </cell>
          <cell r="L127">
            <v>127</v>
          </cell>
          <cell r="M127">
            <v>455.59</v>
          </cell>
          <cell r="N127">
            <v>215.486</v>
          </cell>
          <cell r="O127">
            <v>184</v>
          </cell>
          <cell r="P127">
            <v>78</v>
          </cell>
          <cell r="Q127">
            <v>399.002</v>
          </cell>
          <cell r="R127">
            <v>102.518</v>
          </cell>
          <cell r="S127">
            <v>50</v>
          </cell>
          <cell r="T127">
            <v>31</v>
          </cell>
          <cell r="U127">
            <v>130.858</v>
          </cell>
          <cell r="V127">
            <v>87.719</v>
          </cell>
          <cell r="W127">
            <v>6085.845</v>
          </cell>
          <cell r="X127">
            <v>3232.29</v>
          </cell>
          <cell r="Y127">
            <v>1537.77</v>
          </cell>
          <cell r="Z127">
            <v>1315.785</v>
          </cell>
        </row>
        <row r="127">
          <cell r="AC127">
            <v>405.723</v>
          </cell>
          <cell r="AD127">
            <v>6085.845</v>
          </cell>
          <cell r="AE127">
            <v>406</v>
          </cell>
        </row>
        <row r="128">
          <cell r="F128" t="str">
            <v>新晃侗族自治县</v>
          </cell>
          <cell r="G128">
            <v>276</v>
          </cell>
          <cell r="H128">
            <v>180</v>
          </cell>
          <cell r="I128">
            <v>730.591</v>
          </cell>
          <cell r="J128">
            <v>257.595</v>
          </cell>
          <cell r="K128">
            <v>91</v>
          </cell>
          <cell r="L128">
            <v>55</v>
          </cell>
          <cell r="M128">
            <v>203.97</v>
          </cell>
          <cell r="N128">
            <v>58.486</v>
          </cell>
          <cell r="O128">
            <v>160</v>
          </cell>
          <cell r="P128">
            <v>111</v>
          </cell>
          <cell r="Q128">
            <v>445.286</v>
          </cell>
          <cell r="R128">
            <v>89.004</v>
          </cell>
          <cell r="S128">
            <v>25</v>
          </cell>
          <cell r="T128">
            <v>14</v>
          </cell>
          <cell r="U128">
            <v>81.335</v>
          </cell>
          <cell r="V128">
            <v>110.105</v>
          </cell>
          <cell r="W128">
            <v>3421.455</v>
          </cell>
          <cell r="X128">
            <v>701.832</v>
          </cell>
          <cell r="Y128">
            <v>1068.048</v>
          </cell>
          <cell r="Z128">
            <v>1651.575</v>
          </cell>
        </row>
        <row r="128">
          <cell r="AC128">
            <v>257.595</v>
          </cell>
          <cell r="AD128">
            <v>3421.455</v>
          </cell>
          <cell r="AE128">
            <v>167</v>
          </cell>
        </row>
        <row r="129">
          <cell r="F129" t="str">
            <v>芷江侗族自治县</v>
          </cell>
          <cell r="G129">
            <v>981</v>
          </cell>
          <cell r="H129">
            <v>195</v>
          </cell>
          <cell r="I129">
            <v>1730.253</v>
          </cell>
          <cell r="J129">
            <v>244.701</v>
          </cell>
          <cell r="K129">
            <v>544</v>
          </cell>
          <cell r="L129">
            <v>118</v>
          </cell>
          <cell r="M129">
            <v>874.162</v>
          </cell>
          <cell r="N129">
            <v>137.485</v>
          </cell>
          <cell r="O129">
            <v>420</v>
          </cell>
          <cell r="P129">
            <v>75</v>
          </cell>
          <cell r="Q129">
            <v>821.035</v>
          </cell>
          <cell r="R129">
            <v>85.932</v>
          </cell>
          <cell r="S129">
            <v>17</v>
          </cell>
          <cell r="T129">
            <v>2</v>
          </cell>
          <cell r="U129">
            <v>35.056</v>
          </cell>
          <cell r="V129">
            <v>21.284</v>
          </cell>
          <cell r="W129">
            <v>3000.264</v>
          </cell>
          <cell r="X129">
            <v>1649.82</v>
          </cell>
          <cell r="Y129">
            <v>1031.184</v>
          </cell>
          <cell r="Z129">
            <v>319.26</v>
          </cell>
        </row>
        <row r="129">
          <cell r="AC129">
            <v>244.701</v>
          </cell>
          <cell r="AD129">
            <v>3000.264</v>
          </cell>
          <cell r="AE129">
            <v>245</v>
          </cell>
        </row>
        <row r="130">
          <cell r="F130" t="str">
            <v>靖州苗族侗族自治县</v>
          </cell>
          <cell r="G130">
            <v>570</v>
          </cell>
          <cell r="H130">
            <v>133</v>
          </cell>
          <cell r="I130">
            <v>921.439</v>
          </cell>
          <cell r="J130">
            <v>269.009</v>
          </cell>
          <cell r="K130">
            <v>317</v>
          </cell>
          <cell r="L130">
            <v>52</v>
          </cell>
          <cell r="M130">
            <v>364.494</v>
          </cell>
          <cell r="N130">
            <v>92.526</v>
          </cell>
          <cell r="O130">
            <v>250</v>
          </cell>
          <cell r="P130">
            <v>78</v>
          </cell>
          <cell r="Q130">
            <v>530.224</v>
          </cell>
          <cell r="R130">
            <v>144.584</v>
          </cell>
          <cell r="S130">
            <v>3</v>
          </cell>
          <cell r="T130">
            <v>3</v>
          </cell>
          <cell r="U130">
            <v>26.721</v>
          </cell>
          <cell r="V130">
            <v>31.899</v>
          </cell>
          <cell r="W130">
            <v>3323.805</v>
          </cell>
          <cell r="X130">
            <v>1110.312</v>
          </cell>
          <cell r="Y130">
            <v>1735.008</v>
          </cell>
          <cell r="Z130">
            <v>478.485</v>
          </cell>
        </row>
        <row r="130">
          <cell r="AC130">
            <v>269.009</v>
          </cell>
          <cell r="AD130">
            <v>3323.805</v>
          </cell>
          <cell r="AE130">
            <v>269</v>
          </cell>
        </row>
        <row r="131">
          <cell r="F131" t="str">
            <v>通道侗族自治县</v>
          </cell>
          <cell r="G131">
            <v>268</v>
          </cell>
          <cell r="H131">
            <v>118</v>
          </cell>
          <cell r="I131">
            <v>660.517</v>
          </cell>
          <cell r="J131">
            <v>230.756</v>
          </cell>
          <cell r="K131">
            <v>143</v>
          </cell>
          <cell r="L131">
            <v>52</v>
          </cell>
          <cell r="M131">
            <v>342.282</v>
          </cell>
          <cell r="N131">
            <v>103.532</v>
          </cell>
          <cell r="O131">
            <v>117</v>
          </cell>
          <cell r="P131">
            <v>60</v>
          </cell>
          <cell r="Q131">
            <v>273.169</v>
          </cell>
          <cell r="R131">
            <v>79.965</v>
          </cell>
          <cell r="S131">
            <v>8</v>
          </cell>
          <cell r="T131">
            <v>6</v>
          </cell>
          <cell r="U131">
            <v>45.066</v>
          </cell>
          <cell r="V131">
            <v>47.259</v>
          </cell>
          <cell r="W131">
            <v>3461.34</v>
          </cell>
          <cell r="X131">
            <v>1552.98</v>
          </cell>
          <cell r="Y131">
            <v>1199.475</v>
          </cell>
          <cell r="Z131">
            <v>708.885</v>
          </cell>
        </row>
        <row r="131">
          <cell r="AC131">
            <v>230.756</v>
          </cell>
          <cell r="AD131">
            <v>3461.34</v>
          </cell>
          <cell r="AE131">
            <v>231</v>
          </cell>
        </row>
        <row r="132">
          <cell r="F132" t="str">
            <v>洪江区</v>
          </cell>
          <cell r="G132">
            <v>45</v>
          </cell>
          <cell r="H132">
            <v>11</v>
          </cell>
          <cell r="I132">
            <v>74.002</v>
          </cell>
          <cell r="J132">
            <v>14.606</v>
          </cell>
          <cell r="K132">
            <v>30</v>
          </cell>
          <cell r="L132">
            <v>8</v>
          </cell>
          <cell r="M132">
            <v>31.841</v>
          </cell>
          <cell r="N132">
            <v>9.853</v>
          </cell>
          <cell r="O132">
            <v>15</v>
          </cell>
          <cell r="P132">
            <v>3</v>
          </cell>
          <cell r="Q132">
            <v>42.161</v>
          </cell>
          <cell r="R132">
            <v>4.753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175.272</v>
          </cell>
          <cell r="X132">
            <v>118.236</v>
          </cell>
          <cell r="Y132">
            <v>57.036</v>
          </cell>
          <cell r="Z132">
            <v>0</v>
          </cell>
        </row>
        <row r="132">
          <cell r="AC132">
            <v>14.606</v>
          </cell>
          <cell r="AD132">
            <v>175.272</v>
          </cell>
          <cell r="AE132">
            <v>15</v>
          </cell>
        </row>
        <row r="133">
          <cell r="F133" t="str">
            <v>洪江市</v>
          </cell>
          <cell r="G133">
            <v>881</v>
          </cell>
          <cell r="H133">
            <v>221</v>
          </cell>
          <cell r="I133">
            <v>1645.436</v>
          </cell>
          <cell r="J133">
            <v>346.579</v>
          </cell>
          <cell r="K133">
            <v>608</v>
          </cell>
          <cell r="L133">
            <v>145</v>
          </cell>
          <cell r="M133">
            <v>990.507</v>
          </cell>
          <cell r="N133">
            <v>209.9</v>
          </cell>
          <cell r="O133">
            <v>273</v>
          </cell>
          <cell r="P133">
            <v>76</v>
          </cell>
          <cell r="Q133">
            <v>654.929</v>
          </cell>
          <cell r="R133">
            <v>136.679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4158.948</v>
          </cell>
          <cell r="X133">
            <v>2518.8</v>
          </cell>
          <cell r="Y133">
            <v>1640.148</v>
          </cell>
          <cell r="Z133">
            <v>0</v>
          </cell>
          <cell r="AA133">
            <v>346.579</v>
          </cell>
          <cell r="AB133">
            <v>4158.948</v>
          </cell>
          <cell r="AC133">
            <v>0</v>
          </cell>
          <cell r="AD133">
            <v>0</v>
          </cell>
          <cell r="AE133">
            <v>347</v>
          </cell>
        </row>
        <row r="134">
          <cell r="F134">
            <v>0</v>
          </cell>
          <cell r="G134">
            <v>7896</v>
          </cell>
          <cell r="H134">
            <v>1812</v>
          </cell>
          <cell r="I134">
            <v>9452.218</v>
          </cell>
          <cell r="J134">
            <v>2201.891</v>
          </cell>
          <cell r="K134">
            <v>5828</v>
          </cell>
          <cell r="L134">
            <v>1223</v>
          </cell>
          <cell r="M134">
            <v>6411</v>
          </cell>
          <cell r="N134">
            <v>1387.971</v>
          </cell>
          <cell r="O134">
            <v>2056</v>
          </cell>
          <cell r="P134">
            <v>581</v>
          </cell>
          <cell r="Q134">
            <v>2961.972</v>
          </cell>
          <cell r="R134">
            <v>677.207</v>
          </cell>
          <cell r="S134">
            <v>12</v>
          </cell>
          <cell r="T134">
            <v>8</v>
          </cell>
          <cell r="U134">
            <v>79.246</v>
          </cell>
          <cell r="V134">
            <v>136.713</v>
          </cell>
          <cell r="W134">
            <v>26226.051</v>
          </cell>
          <cell r="X134">
            <v>16107.376</v>
          </cell>
          <cell r="Y134">
            <v>8067.98</v>
          </cell>
          <cell r="Z134">
            <v>2050.695</v>
          </cell>
          <cell r="AA134">
            <v>0</v>
          </cell>
          <cell r="AB134">
            <v>0</v>
          </cell>
          <cell r="AC134">
            <v>2064.822</v>
          </cell>
          <cell r="AD134">
            <v>25129.499</v>
          </cell>
          <cell r="AE134">
            <v>1680</v>
          </cell>
        </row>
        <row r="135">
          <cell r="F135" t="str">
            <v>娄星区</v>
          </cell>
          <cell r="G135">
            <v>652</v>
          </cell>
          <cell r="H135">
            <v>41</v>
          </cell>
          <cell r="I135">
            <v>624.741</v>
          </cell>
          <cell r="J135">
            <v>40.619</v>
          </cell>
          <cell r="K135">
            <v>566</v>
          </cell>
          <cell r="L135">
            <v>35</v>
          </cell>
          <cell r="M135">
            <v>529.228</v>
          </cell>
          <cell r="N135">
            <v>34.705</v>
          </cell>
          <cell r="O135">
            <v>86</v>
          </cell>
          <cell r="P135">
            <v>6</v>
          </cell>
          <cell r="Q135">
            <v>95.513</v>
          </cell>
          <cell r="R135">
            <v>5.914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336.78</v>
          </cell>
          <cell r="X135">
            <v>277.64</v>
          </cell>
          <cell r="Y135">
            <v>59.14</v>
          </cell>
          <cell r="Z135">
            <v>0</v>
          </cell>
        </row>
        <row r="135">
          <cell r="AC135">
            <v>5.914</v>
          </cell>
          <cell r="AD135">
            <v>59.14</v>
          </cell>
          <cell r="AE135">
            <v>6</v>
          </cell>
        </row>
        <row r="136">
          <cell r="F136" t="str">
            <v>双峰县</v>
          </cell>
          <cell r="G136">
            <v>2507</v>
          </cell>
          <cell r="H136">
            <v>785</v>
          </cell>
          <cell r="I136">
            <v>2554.96</v>
          </cell>
          <cell r="J136">
            <v>776.242</v>
          </cell>
          <cell r="K136">
            <v>1940</v>
          </cell>
          <cell r="L136">
            <v>582</v>
          </cell>
          <cell r="M136">
            <v>1945.972</v>
          </cell>
          <cell r="N136">
            <v>591.653</v>
          </cell>
          <cell r="O136">
            <v>567</v>
          </cell>
          <cell r="P136">
            <v>203</v>
          </cell>
          <cell r="Q136">
            <v>608.988</v>
          </cell>
          <cell r="R136">
            <v>184.589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9314.904</v>
          </cell>
          <cell r="X136">
            <v>7099.836</v>
          </cell>
          <cell r="Y136">
            <v>2215.068</v>
          </cell>
          <cell r="Z136">
            <v>0</v>
          </cell>
        </row>
        <row r="136">
          <cell r="AC136">
            <v>776.242</v>
          </cell>
          <cell r="AD136">
            <v>9314.904</v>
          </cell>
          <cell r="AE136">
            <v>776</v>
          </cell>
        </row>
        <row r="137">
          <cell r="F137" t="str">
            <v>新化县</v>
          </cell>
          <cell r="G137">
            <v>2515</v>
          </cell>
          <cell r="H137">
            <v>572</v>
          </cell>
          <cell r="I137">
            <v>3762.738</v>
          </cell>
          <cell r="J137">
            <v>938.634</v>
          </cell>
          <cell r="K137">
            <v>1730</v>
          </cell>
          <cell r="L137">
            <v>333</v>
          </cell>
          <cell r="M137">
            <v>2219.656</v>
          </cell>
          <cell r="N137">
            <v>472.562</v>
          </cell>
          <cell r="O137">
            <v>773</v>
          </cell>
          <cell r="P137">
            <v>231</v>
          </cell>
          <cell r="Q137">
            <v>1463.836</v>
          </cell>
          <cell r="R137">
            <v>329.359</v>
          </cell>
          <cell r="S137">
            <v>12</v>
          </cell>
          <cell r="T137">
            <v>8</v>
          </cell>
          <cell r="U137">
            <v>79.246</v>
          </cell>
          <cell r="V137">
            <v>136.713</v>
          </cell>
          <cell r="W137">
            <v>11673.747</v>
          </cell>
          <cell r="X137">
            <v>5670.744</v>
          </cell>
          <cell r="Y137">
            <v>3952.308</v>
          </cell>
          <cell r="Z137">
            <v>2050.695</v>
          </cell>
        </row>
        <row r="137">
          <cell r="AC137">
            <v>938.634</v>
          </cell>
          <cell r="AD137">
            <v>11673.747</v>
          </cell>
          <cell r="AE137">
            <v>700</v>
          </cell>
        </row>
        <row r="138">
          <cell r="F138" t="str">
            <v>冷水江市</v>
          </cell>
          <cell r="G138">
            <v>322</v>
          </cell>
          <cell r="H138">
            <v>101</v>
          </cell>
          <cell r="I138">
            <v>445.569</v>
          </cell>
          <cell r="J138">
            <v>125.702</v>
          </cell>
          <cell r="K138">
            <v>283</v>
          </cell>
          <cell r="L138">
            <v>84</v>
          </cell>
          <cell r="M138">
            <v>377.511</v>
          </cell>
          <cell r="N138">
            <v>102.364</v>
          </cell>
          <cell r="O138">
            <v>39</v>
          </cell>
          <cell r="P138">
            <v>17</v>
          </cell>
          <cell r="Q138">
            <v>68.058</v>
          </cell>
          <cell r="R138">
            <v>23.338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1052.292</v>
          </cell>
          <cell r="X138">
            <v>818.912</v>
          </cell>
          <cell r="Y138">
            <v>233.38</v>
          </cell>
          <cell r="Z138">
            <v>0</v>
          </cell>
        </row>
        <row r="138">
          <cell r="AC138">
            <v>23.338</v>
          </cell>
          <cell r="AD138">
            <v>233.38</v>
          </cell>
          <cell r="AE138">
            <v>19</v>
          </cell>
        </row>
        <row r="139">
          <cell r="F139" t="str">
            <v>涟源市</v>
          </cell>
          <cell r="G139">
            <v>1900</v>
          </cell>
          <cell r="H139">
            <v>313</v>
          </cell>
          <cell r="I139">
            <v>2064.21</v>
          </cell>
          <cell r="J139">
            <v>320.694</v>
          </cell>
          <cell r="K139">
            <v>1309</v>
          </cell>
          <cell r="L139">
            <v>189</v>
          </cell>
          <cell r="M139">
            <v>1338.633</v>
          </cell>
          <cell r="N139">
            <v>186.687</v>
          </cell>
          <cell r="O139">
            <v>591</v>
          </cell>
          <cell r="P139">
            <v>124</v>
          </cell>
          <cell r="Q139">
            <v>725.577</v>
          </cell>
          <cell r="R139">
            <v>134.007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3848.328</v>
          </cell>
          <cell r="X139">
            <v>2240.244</v>
          </cell>
          <cell r="Y139">
            <v>1608.084</v>
          </cell>
          <cell r="Z139">
            <v>0</v>
          </cell>
        </row>
        <row r="139">
          <cell r="AC139">
            <v>320.694</v>
          </cell>
          <cell r="AD139">
            <v>3848.328</v>
          </cell>
          <cell r="AE139">
            <v>179</v>
          </cell>
        </row>
        <row r="140">
          <cell r="F140">
            <v>0</v>
          </cell>
          <cell r="G140">
            <v>4444</v>
          </cell>
          <cell r="H140">
            <v>1557</v>
          </cell>
          <cell r="I140">
            <v>9674.103</v>
          </cell>
          <cell r="J140">
            <v>2227.506</v>
          </cell>
          <cell r="K140">
            <v>1604</v>
          </cell>
          <cell r="L140">
            <v>439</v>
          </cell>
          <cell r="M140">
            <v>3017.322</v>
          </cell>
          <cell r="N140">
            <v>570.852</v>
          </cell>
          <cell r="O140">
            <v>2196</v>
          </cell>
          <cell r="P140">
            <v>815</v>
          </cell>
          <cell r="Q140">
            <v>4573.487</v>
          </cell>
          <cell r="R140">
            <v>1127.772</v>
          </cell>
          <cell r="S140">
            <v>644</v>
          </cell>
          <cell r="T140">
            <v>303</v>
          </cell>
          <cell r="U140">
            <v>2083.294</v>
          </cell>
          <cell r="V140">
            <v>528.882</v>
          </cell>
          <cell r="W140">
            <v>32779.32</v>
          </cell>
          <cell r="X140">
            <v>8426.658</v>
          </cell>
          <cell r="Y140">
            <v>16419.432</v>
          </cell>
          <cell r="Z140">
            <v>7933.23</v>
          </cell>
          <cell r="AA140">
            <v>211.09</v>
          </cell>
          <cell r="AB140">
            <v>2533.08</v>
          </cell>
          <cell r="AC140">
            <v>2016.416</v>
          </cell>
          <cell r="AD140">
            <v>30246.24</v>
          </cell>
          <cell r="AE140">
            <v>1200</v>
          </cell>
        </row>
        <row r="141">
          <cell r="F141" t="str">
            <v>吉首市</v>
          </cell>
          <cell r="G141">
            <v>337</v>
          </cell>
          <cell r="H141">
            <v>108</v>
          </cell>
          <cell r="I141">
            <v>726.542</v>
          </cell>
          <cell r="J141">
            <v>211.09</v>
          </cell>
          <cell r="K141">
            <v>148</v>
          </cell>
          <cell r="L141">
            <v>28</v>
          </cell>
          <cell r="M141">
            <v>262.029</v>
          </cell>
          <cell r="N141">
            <v>45.374</v>
          </cell>
          <cell r="O141">
            <v>189</v>
          </cell>
          <cell r="P141">
            <v>80</v>
          </cell>
          <cell r="Q141">
            <v>464.513</v>
          </cell>
          <cell r="R141">
            <v>165.716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2533.08</v>
          </cell>
          <cell r="X141">
            <v>544.488</v>
          </cell>
          <cell r="Y141">
            <v>1988.592</v>
          </cell>
          <cell r="Z141">
            <v>0</v>
          </cell>
          <cell r="AA141">
            <v>211.09</v>
          </cell>
          <cell r="AB141">
            <v>2533.08</v>
          </cell>
          <cell r="AC141">
            <v>0</v>
          </cell>
          <cell r="AD141">
            <v>0</v>
          </cell>
          <cell r="AE141">
            <v>200</v>
          </cell>
        </row>
        <row r="142">
          <cell r="F142" t="str">
            <v>泸溪县</v>
          </cell>
          <cell r="G142">
            <v>585</v>
          </cell>
          <cell r="H142">
            <v>299</v>
          </cell>
          <cell r="I142">
            <v>1046.078</v>
          </cell>
          <cell r="J142">
            <v>387.277</v>
          </cell>
          <cell r="K142">
            <v>202</v>
          </cell>
          <cell r="L142">
            <v>93</v>
          </cell>
          <cell r="M142">
            <v>289.382</v>
          </cell>
          <cell r="N142">
            <v>124.318</v>
          </cell>
          <cell r="O142">
            <v>232</v>
          </cell>
          <cell r="P142">
            <v>111</v>
          </cell>
          <cell r="Q142">
            <v>331.048</v>
          </cell>
          <cell r="R142">
            <v>109.173</v>
          </cell>
          <cell r="S142">
            <v>151</v>
          </cell>
          <cell r="T142">
            <v>95</v>
          </cell>
          <cell r="U142">
            <v>425.648</v>
          </cell>
          <cell r="V142">
            <v>153.786</v>
          </cell>
          <cell r="W142">
            <v>5809.155</v>
          </cell>
          <cell r="X142">
            <v>1864.77</v>
          </cell>
          <cell r="Y142">
            <v>1637.595</v>
          </cell>
          <cell r="Z142">
            <v>2306.79</v>
          </cell>
        </row>
        <row r="142">
          <cell r="AC142">
            <v>387.277</v>
          </cell>
          <cell r="AD142">
            <v>5809.155</v>
          </cell>
          <cell r="AE142">
            <v>192</v>
          </cell>
        </row>
        <row r="143">
          <cell r="F143" t="str">
            <v>凤凰县</v>
          </cell>
          <cell r="G143">
            <v>626</v>
          </cell>
          <cell r="H143">
            <v>274</v>
          </cell>
          <cell r="I143">
            <v>1223.911</v>
          </cell>
          <cell r="J143">
            <v>303.354</v>
          </cell>
          <cell r="K143">
            <v>205</v>
          </cell>
          <cell r="L143">
            <v>70</v>
          </cell>
          <cell r="M143">
            <v>382.949</v>
          </cell>
          <cell r="N143">
            <v>73.063</v>
          </cell>
          <cell r="O143">
            <v>306</v>
          </cell>
          <cell r="P143">
            <v>165</v>
          </cell>
          <cell r="Q143">
            <v>561.381</v>
          </cell>
          <cell r="R143">
            <v>157.027</v>
          </cell>
          <cell r="S143">
            <v>115</v>
          </cell>
          <cell r="T143">
            <v>39</v>
          </cell>
          <cell r="U143">
            <v>279.581</v>
          </cell>
          <cell r="V143">
            <v>73.264</v>
          </cell>
          <cell r="W143">
            <v>4550.31</v>
          </cell>
          <cell r="X143">
            <v>1095.945</v>
          </cell>
          <cell r="Y143">
            <v>2355.405</v>
          </cell>
          <cell r="Z143">
            <v>1098.96</v>
          </cell>
        </row>
        <row r="143">
          <cell r="AC143">
            <v>303.354</v>
          </cell>
          <cell r="AD143">
            <v>4550.31</v>
          </cell>
          <cell r="AE143">
            <v>150</v>
          </cell>
        </row>
        <row r="144">
          <cell r="F144" t="str">
            <v>花垣县</v>
          </cell>
          <cell r="G144">
            <v>480</v>
          </cell>
          <cell r="H144">
            <v>105</v>
          </cell>
          <cell r="I144">
            <v>843.955</v>
          </cell>
          <cell r="J144">
            <v>122.624</v>
          </cell>
          <cell r="K144">
            <v>146</v>
          </cell>
          <cell r="L144">
            <v>30</v>
          </cell>
          <cell r="M144">
            <v>243.406</v>
          </cell>
          <cell r="N144">
            <v>35.816</v>
          </cell>
          <cell r="O144">
            <v>322</v>
          </cell>
          <cell r="P144">
            <v>69</v>
          </cell>
          <cell r="Q144">
            <v>575.62</v>
          </cell>
          <cell r="R144">
            <v>82.184</v>
          </cell>
          <cell r="S144">
            <v>12</v>
          </cell>
          <cell r="T144">
            <v>6</v>
          </cell>
          <cell r="U144">
            <v>24.929</v>
          </cell>
          <cell r="V144">
            <v>4.624</v>
          </cell>
          <cell r="W144">
            <v>1839.36</v>
          </cell>
          <cell r="X144">
            <v>537.24</v>
          </cell>
          <cell r="Y144">
            <v>1232.76</v>
          </cell>
          <cell r="Z144">
            <v>69.36</v>
          </cell>
        </row>
        <row r="144">
          <cell r="AC144">
            <v>122.624</v>
          </cell>
          <cell r="AD144">
            <v>1839.36</v>
          </cell>
          <cell r="AE144">
            <v>61</v>
          </cell>
        </row>
        <row r="145">
          <cell r="F145" t="str">
            <v>保靖县</v>
          </cell>
          <cell r="G145">
            <v>540</v>
          </cell>
          <cell r="H145">
            <v>110</v>
          </cell>
          <cell r="I145">
            <v>1333.817</v>
          </cell>
          <cell r="J145">
            <v>172.517</v>
          </cell>
          <cell r="K145">
            <v>148</v>
          </cell>
          <cell r="L145">
            <v>34</v>
          </cell>
          <cell r="M145">
            <v>293.755</v>
          </cell>
          <cell r="N145">
            <v>38.799</v>
          </cell>
          <cell r="O145">
            <v>311</v>
          </cell>
          <cell r="P145">
            <v>49</v>
          </cell>
          <cell r="Q145">
            <v>727.052</v>
          </cell>
          <cell r="R145">
            <v>89.128</v>
          </cell>
          <cell r="S145">
            <v>81</v>
          </cell>
          <cell r="T145">
            <v>27</v>
          </cell>
          <cell r="U145">
            <v>313.01</v>
          </cell>
          <cell r="V145">
            <v>44.59</v>
          </cell>
          <cell r="W145">
            <v>2587.755</v>
          </cell>
          <cell r="X145">
            <v>581.985</v>
          </cell>
          <cell r="Y145">
            <v>1336.92</v>
          </cell>
          <cell r="Z145">
            <v>668.85</v>
          </cell>
        </row>
        <row r="145">
          <cell r="AC145">
            <v>172.517</v>
          </cell>
          <cell r="AD145">
            <v>2587.755</v>
          </cell>
          <cell r="AE145">
            <v>86</v>
          </cell>
        </row>
        <row r="146">
          <cell r="F146" t="str">
            <v>古丈县</v>
          </cell>
          <cell r="G146">
            <v>160</v>
          </cell>
          <cell r="H146">
            <v>210</v>
          </cell>
          <cell r="I146">
            <v>607.501</v>
          </cell>
          <cell r="J146">
            <v>442.51</v>
          </cell>
          <cell r="K146">
            <v>23</v>
          </cell>
          <cell r="L146">
            <v>36</v>
          </cell>
          <cell r="M146">
            <v>122.614</v>
          </cell>
          <cell r="N146">
            <v>89.825</v>
          </cell>
          <cell r="O146">
            <v>121</v>
          </cell>
          <cell r="P146">
            <v>149</v>
          </cell>
          <cell r="Q146">
            <v>418.964</v>
          </cell>
          <cell r="R146">
            <v>270.057</v>
          </cell>
          <cell r="S146">
            <v>16</v>
          </cell>
          <cell r="T146">
            <v>25</v>
          </cell>
          <cell r="U146">
            <v>65.923</v>
          </cell>
          <cell r="V146">
            <v>82.628</v>
          </cell>
          <cell r="W146">
            <v>6637.65</v>
          </cell>
          <cell r="X146">
            <v>1347.375</v>
          </cell>
          <cell r="Y146">
            <v>4050.855</v>
          </cell>
          <cell r="Z146">
            <v>1239.42</v>
          </cell>
        </row>
        <row r="146">
          <cell r="AC146">
            <v>442.51</v>
          </cell>
          <cell r="AD146">
            <v>6637.65</v>
          </cell>
          <cell r="AE146">
            <v>219</v>
          </cell>
        </row>
        <row r="147">
          <cell r="F147" t="str">
            <v>永顺县</v>
          </cell>
          <cell r="G147">
            <v>739</v>
          </cell>
          <cell r="H147">
            <v>224</v>
          </cell>
          <cell r="I147">
            <v>1733.806</v>
          </cell>
          <cell r="J147">
            <v>309.858</v>
          </cell>
          <cell r="K147">
            <v>274</v>
          </cell>
          <cell r="L147">
            <v>70</v>
          </cell>
          <cell r="M147">
            <v>610.871</v>
          </cell>
          <cell r="N147">
            <v>68.594</v>
          </cell>
          <cell r="O147">
            <v>348</v>
          </cell>
          <cell r="P147">
            <v>102</v>
          </cell>
          <cell r="Q147">
            <v>729.04</v>
          </cell>
          <cell r="R147">
            <v>143.929</v>
          </cell>
          <cell r="S147">
            <v>117</v>
          </cell>
          <cell r="T147">
            <v>52</v>
          </cell>
          <cell r="U147">
            <v>393.895</v>
          </cell>
          <cell r="V147">
            <v>97.335</v>
          </cell>
          <cell r="W147">
            <v>4647.87</v>
          </cell>
          <cell r="X147">
            <v>1028.91</v>
          </cell>
          <cell r="Y147">
            <v>2158.935</v>
          </cell>
          <cell r="Z147">
            <v>1460.025</v>
          </cell>
        </row>
        <row r="147">
          <cell r="AC147">
            <v>309.858</v>
          </cell>
          <cell r="AD147">
            <v>4647.87</v>
          </cell>
          <cell r="AE147">
            <v>154</v>
          </cell>
        </row>
        <row r="148">
          <cell r="F148" t="str">
            <v>龙山县</v>
          </cell>
          <cell r="G148">
            <v>977</v>
          </cell>
          <cell r="H148">
            <v>227</v>
          </cell>
          <cell r="I148">
            <v>2158.493</v>
          </cell>
          <cell r="J148">
            <v>278.276</v>
          </cell>
          <cell r="K148">
            <v>458</v>
          </cell>
          <cell r="L148">
            <v>78</v>
          </cell>
          <cell r="M148">
            <v>812.316</v>
          </cell>
          <cell r="N148">
            <v>95.063</v>
          </cell>
          <cell r="O148">
            <v>367</v>
          </cell>
          <cell r="P148">
            <v>90</v>
          </cell>
          <cell r="Q148">
            <v>765.869</v>
          </cell>
          <cell r="R148">
            <v>110.558</v>
          </cell>
          <cell r="S148">
            <v>152</v>
          </cell>
          <cell r="T148">
            <v>59</v>
          </cell>
          <cell r="U148">
            <v>580.308</v>
          </cell>
          <cell r="V148">
            <v>72.655</v>
          </cell>
          <cell r="W148">
            <v>4174.14</v>
          </cell>
          <cell r="X148">
            <v>1425.945</v>
          </cell>
          <cell r="Y148">
            <v>1658.37</v>
          </cell>
          <cell r="Z148">
            <v>1089.825</v>
          </cell>
        </row>
        <row r="148">
          <cell r="AC148">
            <v>278.276</v>
          </cell>
          <cell r="AD148">
            <v>4174.14</v>
          </cell>
          <cell r="AE148">
            <v>138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D6" t="str">
            <v>天心区</v>
          </cell>
          <cell r="E6">
            <v>1.944</v>
          </cell>
          <cell r="F6">
            <v>0</v>
          </cell>
          <cell r="G6">
            <v>0</v>
          </cell>
          <cell r="H6">
            <v>1.944</v>
          </cell>
        </row>
        <row r="7">
          <cell r="D7" t="str">
            <v>岳麓区</v>
          </cell>
          <cell r="E7">
            <v>24.331</v>
          </cell>
          <cell r="F7">
            <v>8.955</v>
          </cell>
          <cell r="G7">
            <v>0</v>
          </cell>
          <cell r="H7">
            <v>15.376</v>
          </cell>
        </row>
        <row r="8">
          <cell r="D8" t="str">
            <v>开福区</v>
          </cell>
          <cell r="E8">
            <v>4.298</v>
          </cell>
          <cell r="F8">
            <v>0</v>
          </cell>
          <cell r="G8">
            <v>0</v>
          </cell>
          <cell r="H8">
            <v>4.298</v>
          </cell>
        </row>
        <row r="9">
          <cell r="D9" t="str">
            <v>雨花区</v>
          </cell>
          <cell r="E9">
            <v>2.325</v>
          </cell>
          <cell r="F9">
            <v>0</v>
          </cell>
          <cell r="G9">
            <v>0</v>
          </cell>
          <cell r="H9">
            <v>2.325</v>
          </cell>
        </row>
        <row r="10">
          <cell r="D10" t="str">
            <v>长沙县</v>
          </cell>
          <cell r="E10">
            <v>87.407</v>
          </cell>
          <cell r="F10">
            <v>80.494</v>
          </cell>
          <cell r="G10">
            <v>0</v>
          </cell>
          <cell r="H10">
            <v>6.91299999999998</v>
          </cell>
        </row>
        <row r="11">
          <cell r="D11" t="str">
            <v>望城区</v>
          </cell>
          <cell r="E11">
            <v>7.58</v>
          </cell>
          <cell r="F11">
            <v>0</v>
          </cell>
          <cell r="G11">
            <v>0</v>
          </cell>
          <cell r="H11">
            <v>7.58</v>
          </cell>
        </row>
        <row r="12">
          <cell r="D12" t="str">
            <v>宁乡市</v>
          </cell>
          <cell r="E12">
            <v>68.9220000000001</v>
          </cell>
          <cell r="F12">
            <v>24.094</v>
          </cell>
          <cell r="G12">
            <v>0</v>
          </cell>
          <cell r="H12">
            <v>44.8280000000001</v>
          </cell>
        </row>
        <row r="13">
          <cell r="D13" t="str">
            <v>浏阳市</v>
          </cell>
          <cell r="E13">
            <v>19.7579999999999</v>
          </cell>
          <cell r="F13">
            <v>4.83200000000001</v>
          </cell>
          <cell r="G13">
            <v>0</v>
          </cell>
          <cell r="H13">
            <v>14.9259999999999</v>
          </cell>
        </row>
        <row r="14">
          <cell r="D14" t="str">
            <v/>
          </cell>
          <cell r="E14">
            <v>292.280000000001</v>
          </cell>
          <cell r="F14">
            <v>85.942</v>
          </cell>
          <cell r="G14">
            <v>0</v>
          </cell>
          <cell r="H14">
            <v>206.338000000001</v>
          </cell>
        </row>
        <row r="15">
          <cell r="D15" t="str">
            <v>荷塘区</v>
          </cell>
          <cell r="E15">
            <v>2.644</v>
          </cell>
          <cell r="F15">
            <v>0</v>
          </cell>
          <cell r="G15">
            <v>0</v>
          </cell>
          <cell r="H15">
            <v>2.644</v>
          </cell>
        </row>
        <row r="16">
          <cell r="D16" t="str">
            <v>芦淞区</v>
          </cell>
          <cell r="E16">
            <v>4.505</v>
          </cell>
          <cell r="F16">
            <v>0.137</v>
          </cell>
          <cell r="G16">
            <v>0</v>
          </cell>
          <cell r="H16">
            <v>4.36799999999999</v>
          </cell>
        </row>
        <row r="17">
          <cell r="D17" t="str">
            <v>石峰区</v>
          </cell>
          <cell r="E17">
            <v>20.251</v>
          </cell>
          <cell r="F17">
            <v>3.647</v>
          </cell>
          <cell r="G17">
            <v>0</v>
          </cell>
          <cell r="H17">
            <v>16.604</v>
          </cell>
        </row>
        <row r="18">
          <cell r="D18" t="str">
            <v>天元区</v>
          </cell>
          <cell r="E18">
            <v>11.262</v>
          </cell>
          <cell r="F18">
            <v>0</v>
          </cell>
          <cell r="G18">
            <v>0</v>
          </cell>
          <cell r="H18">
            <v>11.262</v>
          </cell>
        </row>
        <row r="19">
          <cell r="D19" t="str">
            <v>渌口区</v>
          </cell>
          <cell r="E19">
            <v>47.3160000000001</v>
          </cell>
          <cell r="F19">
            <v>33.905</v>
          </cell>
          <cell r="G19">
            <v>0</v>
          </cell>
          <cell r="H19">
            <v>13.4110000000001</v>
          </cell>
        </row>
        <row r="20">
          <cell r="D20" t="str">
            <v>攸县</v>
          </cell>
          <cell r="E20">
            <v>77.5230000000003</v>
          </cell>
          <cell r="F20">
            <v>3.249</v>
          </cell>
          <cell r="G20">
            <v>0</v>
          </cell>
          <cell r="H20">
            <v>74.2740000000003</v>
          </cell>
        </row>
        <row r="21">
          <cell r="D21" t="str">
            <v>茶陵县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D22" t="str">
            <v>炎陵县</v>
          </cell>
          <cell r="E22">
            <v>31.524</v>
          </cell>
          <cell r="F22">
            <v>27.11</v>
          </cell>
          <cell r="G22">
            <v>0</v>
          </cell>
          <cell r="H22">
            <v>4.41400000000002</v>
          </cell>
        </row>
        <row r="23">
          <cell r="D23" t="str">
            <v>醴陵市</v>
          </cell>
          <cell r="E23">
            <v>97.2550000000002</v>
          </cell>
          <cell r="F23">
            <v>17.894</v>
          </cell>
          <cell r="G23">
            <v>0</v>
          </cell>
          <cell r="H23">
            <v>79.3610000000002</v>
          </cell>
        </row>
        <row r="24">
          <cell r="D24" t="str">
            <v/>
          </cell>
          <cell r="E24">
            <v>649.739</v>
          </cell>
          <cell r="F24">
            <v>125.762</v>
          </cell>
          <cell r="G24">
            <v>0</v>
          </cell>
          <cell r="H24">
            <v>523.977</v>
          </cell>
        </row>
        <row r="25">
          <cell r="D25" t="str">
            <v>雨湖区</v>
          </cell>
          <cell r="E25">
            <v>42.545</v>
          </cell>
          <cell r="F25">
            <v>6.456</v>
          </cell>
          <cell r="G25">
            <v>0</v>
          </cell>
          <cell r="H25">
            <v>36.089</v>
          </cell>
        </row>
        <row r="26">
          <cell r="D26" t="str">
            <v>岳塘区</v>
          </cell>
          <cell r="E26">
            <v>31.133</v>
          </cell>
          <cell r="F26">
            <v>8.392</v>
          </cell>
          <cell r="G26">
            <v>0</v>
          </cell>
          <cell r="H26">
            <v>22.741</v>
          </cell>
        </row>
        <row r="27">
          <cell r="D27" t="str">
            <v>湘潭县</v>
          </cell>
          <cell r="E27">
            <v>456.436</v>
          </cell>
          <cell r="F27">
            <v>41.9429999999999</v>
          </cell>
          <cell r="G27">
            <v>0</v>
          </cell>
          <cell r="H27">
            <v>414.493</v>
          </cell>
        </row>
        <row r="28">
          <cell r="D28" t="str">
            <v>湘乡市</v>
          </cell>
          <cell r="E28">
            <v>116.365</v>
          </cell>
          <cell r="F28">
            <v>68.9710000000002</v>
          </cell>
          <cell r="G28">
            <v>0</v>
          </cell>
          <cell r="H28">
            <v>47.3939999999999</v>
          </cell>
        </row>
        <row r="29">
          <cell r="D29" t="str">
            <v>韶山市</v>
          </cell>
          <cell r="E29">
            <v>3.26</v>
          </cell>
          <cell r="F29">
            <v>0</v>
          </cell>
          <cell r="G29">
            <v>0</v>
          </cell>
          <cell r="H29">
            <v>3.26</v>
          </cell>
        </row>
        <row r="30">
          <cell r="D30" t="str">
            <v/>
          </cell>
          <cell r="E30">
            <v>1325.892</v>
          </cell>
          <cell r="F30">
            <v>410.832</v>
          </cell>
          <cell r="G30">
            <v>0</v>
          </cell>
          <cell r="H30">
            <v>915.06</v>
          </cell>
        </row>
        <row r="31">
          <cell r="D31" t="str">
            <v>珠晖区</v>
          </cell>
          <cell r="E31">
            <v>2.334</v>
          </cell>
          <cell r="F31">
            <v>0</v>
          </cell>
          <cell r="G31">
            <v>0</v>
          </cell>
          <cell r="H31">
            <v>2.334</v>
          </cell>
        </row>
        <row r="32">
          <cell r="D32" t="str">
            <v>雁峰区</v>
          </cell>
          <cell r="E32">
            <v>5.624</v>
          </cell>
          <cell r="F32">
            <v>0</v>
          </cell>
          <cell r="G32">
            <v>0</v>
          </cell>
          <cell r="H32">
            <v>5.624</v>
          </cell>
        </row>
        <row r="33">
          <cell r="D33" t="str">
            <v>石鼓区</v>
          </cell>
          <cell r="E33">
            <v>5.735</v>
          </cell>
          <cell r="F33">
            <v>0</v>
          </cell>
          <cell r="G33">
            <v>0</v>
          </cell>
          <cell r="H33">
            <v>5.735</v>
          </cell>
        </row>
        <row r="34">
          <cell r="D34" t="str">
            <v>蒸湘区</v>
          </cell>
          <cell r="E34">
            <v>9.514</v>
          </cell>
          <cell r="F34">
            <v>0</v>
          </cell>
          <cell r="G34">
            <v>0</v>
          </cell>
          <cell r="H34">
            <v>9.514</v>
          </cell>
        </row>
        <row r="35">
          <cell r="D35" t="str">
            <v>南岳区</v>
          </cell>
          <cell r="E35">
            <v>4.64</v>
          </cell>
          <cell r="F35">
            <v>4.64</v>
          </cell>
          <cell r="G35">
            <v>0</v>
          </cell>
          <cell r="H35">
            <v>0</v>
          </cell>
        </row>
        <row r="36">
          <cell r="D36" t="str">
            <v>衡阳县</v>
          </cell>
          <cell r="E36">
            <v>322.923000000001</v>
          </cell>
          <cell r="F36">
            <v>70.1659999999997</v>
          </cell>
          <cell r="G36">
            <v>0</v>
          </cell>
          <cell r="H36">
            <v>252.757000000001</v>
          </cell>
        </row>
        <row r="37">
          <cell r="D37" t="str">
            <v>衡南县</v>
          </cell>
          <cell r="E37">
            <v>289.892</v>
          </cell>
          <cell r="F37">
            <v>71.213</v>
          </cell>
          <cell r="G37">
            <v>0</v>
          </cell>
          <cell r="H37">
            <v>218.679</v>
          </cell>
        </row>
        <row r="38">
          <cell r="D38" t="str">
            <v>衡山县</v>
          </cell>
          <cell r="E38">
            <v>49.8710000000001</v>
          </cell>
          <cell r="F38">
            <v>17.54</v>
          </cell>
          <cell r="G38">
            <v>0</v>
          </cell>
          <cell r="H38">
            <v>32.331</v>
          </cell>
        </row>
        <row r="39">
          <cell r="D39" t="str">
            <v>衡东县</v>
          </cell>
          <cell r="E39">
            <v>172.075</v>
          </cell>
          <cell r="F39">
            <v>86.8539999999999</v>
          </cell>
          <cell r="G39">
            <v>0</v>
          </cell>
          <cell r="H39">
            <v>85.221</v>
          </cell>
        </row>
        <row r="40">
          <cell r="D40" t="str">
            <v>祁东县</v>
          </cell>
          <cell r="E40">
            <v>14.9279999999997</v>
          </cell>
          <cell r="F40">
            <v>0</v>
          </cell>
          <cell r="G40">
            <v>0</v>
          </cell>
          <cell r="H40">
            <v>14.9279999999997</v>
          </cell>
        </row>
        <row r="41">
          <cell r="D41" t="str">
            <v>耒阳市</v>
          </cell>
          <cell r="E41">
            <v>254.36</v>
          </cell>
          <cell r="F41">
            <v>102.277</v>
          </cell>
          <cell r="G41">
            <v>0</v>
          </cell>
          <cell r="H41">
            <v>152.083</v>
          </cell>
        </row>
        <row r="42">
          <cell r="D42" t="str">
            <v>常宁市</v>
          </cell>
          <cell r="E42">
            <v>193.996</v>
          </cell>
          <cell r="F42">
            <v>58.1420000000001</v>
          </cell>
          <cell r="G42">
            <v>0</v>
          </cell>
          <cell r="H42">
            <v>135.854</v>
          </cell>
        </row>
        <row r="43">
          <cell r="D43" t="str">
            <v/>
          </cell>
          <cell r="E43">
            <v>910.367</v>
          </cell>
          <cell r="F43">
            <v>430.81</v>
          </cell>
          <cell r="G43">
            <v>117</v>
          </cell>
          <cell r="H43">
            <v>362.557</v>
          </cell>
        </row>
        <row r="44">
          <cell r="D44" t="str">
            <v>双清区</v>
          </cell>
          <cell r="E44">
            <v>10.129</v>
          </cell>
          <cell r="F44">
            <v>0</v>
          </cell>
          <cell r="G44">
            <v>0</v>
          </cell>
          <cell r="H44">
            <v>10.129</v>
          </cell>
        </row>
        <row r="45">
          <cell r="D45" t="str">
            <v>大祥区</v>
          </cell>
          <cell r="E45">
            <v>8.268</v>
          </cell>
          <cell r="F45">
            <v>5.872</v>
          </cell>
          <cell r="G45">
            <v>0</v>
          </cell>
          <cell r="H45">
            <v>2.396</v>
          </cell>
        </row>
        <row r="46">
          <cell r="D46" t="str">
            <v>北塔区</v>
          </cell>
          <cell r="E46">
            <v>7.349</v>
          </cell>
          <cell r="F46">
            <v>5.853</v>
          </cell>
          <cell r="G46">
            <v>0</v>
          </cell>
          <cell r="H46">
            <v>1.496</v>
          </cell>
        </row>
        <row r="47">
          <cell r="D47" t="str">
            <v>邵东县</v>
          </cell>
          <cell r="E47">
            <v>208.783</v>
          </cell>
          <cell r="F47">
            <v>118.027</v>
          </cell>
          <cell r="G47">
            <v>0</v>
          </cell>
          <cell r="H47">
            <v>90.7560000000002</v>
          </cell>
        </row>
        <row r="48">
          <cell r="D48" t="str">
            <v>新邵县</v>
          </cell>
          <cell r="E48">
            <v>81.2199999999991</v>
          </cell>
          <cell r="F48">
            <v>30.5339999999998</v>
          </cell>
          <cell r="G48">
            <v>0</v>
          </cell>
          <cell r="H48">
            <v>50.6859999999994</v>
          </cell>
        </row>
        <row r="49">
          <cell r="D49" t="str">
            <v>邵阳县</v>
          </cell>
          <cell r="E49">
            <v>64.1620000000002</v>
          </cell>
          <cell r="F49">
            <v>9.18799999999999</v>
          </cell>
          <cell r="G49">
            <v>17</v>
          </cell>
          <cell r="H49">
            <v>37.9740000000002</v>
          </cell>
        </row>
        <row r="50">
          <cell r="D50" t="str">
            <v>隆回县</v>
          </cell>
          <cell r="E50">
            <v>172.409</v>
          </cell>
          <cell r="F50">
            <v>96.994</v>
          </cell>
          <cell r="G50">
            <v>0</v>
          </cell>
          <cell r="H50">
            <v>75.4149999999998</v>
          </cell>
        </row>
        <row r="51">
          <cell r="D51" t="str">
            <v>洞口县</v>
          </cell>
          <cell r="E51">
            <v>144.626</v>
          </cell>
          <cell r="F51">
            <v>54.503</v>
          </cell>
          <cell r="G51">
            <v>66</v>
          </cell>
          <cell r="H51">
            <v>24.1230000000003</v>
          </cell>
        </row>
        <row r="52">
          <cell r="D52" t="str">
            <v>绥宁县</v>
          </cell>
          <cell r="E52">
            <v>13.175</v>
          </cell>
          <cell r="F52">
            <v>0</v>
          </cell>
          <cell r="G52">
            <v>0</v>
          </cell>
          <cell r="H52">
            <v>13.175</v>
          </cell>
        </row>
        <row r="53">
          <cell r="D53" t="str">
            <v>新宁县</v>
          </cell>
          <cell r="E53">
            <v>112.595</v>
          </cell>
          <cell r="F53">
            <v>66.221</v>
          </cell>
          <cell r="G53">
            <v>8</v>
          </cell>
          <cell r="H53">
            <v>38.3740000000001</v>
          </cell>
        </row>
        <row r="54">
          <cell r="D54" t="str">
            <v>城步县</v>
          </cell>
          <cell r="E54">
            <v>41.323</v>
          </cell>
          <cell r="F54">
            <v>13.6520000000001</v>
          </cell>
          <cell r="G54">
            <v>26</v>
          </cell>
          <cell r="H54">
            <v>1.67099999999991</v>
          </cell>
        </row>
        <row r="55">
          <cell r="D55" t="str">
            <v>武冈市</v>
          </cell>
          <cell r="E55">
            <v>46.3280000000001</v>
          </cell>
          <cell r="F55">
            <v>29.9660000000001</v>
          </cell>
          <cell r="G55">
            <v>0</v>
          </cell>
          <cell r="H55">
            <v>16.362</v>
          </cell>
        </row>
        <row r="56">
          <cell r="D56" t="str">
            <v/>
          </cell>
          <cell r="E56">
            <v>880.011</v>
          </cell>
          <cell r="F56">
            <v>185.561</v>
          </cell>
          <cell r="G56">
            <v>68</v>
          </cell>
          <cell r="H56">
            <v>626.45</v>
          </cell>
        </row>
        <row r="57">
          <cell r="D57" t="str">
            <v>岳阳楼区</v>
          </cell>
          <cell r="E57">
            <v>1.628</v>
          </cell>
          <cell r="F57">
            <v>0</v>
          </cell>
          <cell r="G57">
            <v>0</v>
          </cell>
          <cell r="H57">
            <v>1.628</v>
          </cell>
        </row>
        <row r="58">
          <cell r="D58" t="str">
            <v>云溪区</v>
          </cell>
          <cell r="E58">
            <v>10.202</v>
          </cell>
          <cell r="F58">
            <v>5.38499999999999</v>
          </cell>
          <cell r="G58">
            <v>0</v>
          </cell>
          <cell r="H58">
            <v>4.817</v>
          </cell>
        </row>
        <row r="59">
          <cell r="D59" t="str">
            <v>君山区</v>
          </cell>
          <cell r="E59">
            <v>26.28</v>
          </cell>
          <cell r="F59">
            <v>7.972</v>
          </cell>
          <cell r="G59">
            <v>0</v>
          </cell>
          <cell r="H59">
            <v>18.308</v>
          </cell>
        </row>
        <row r="60">
          <cell r="D60" t="str">
            <v>岳阳县</v>
          </cell>
          <cell r="E60">
            <v>139.701</v>
          </cell>
          <cell r="F60">
            <v>16.689</v>
          </cell>
          <cell r="G60">
            <v>0</v>
          </cell>
          <cell r="H60">
            <v>123.012</v>
          </cell>
        </row>
        <row r="61">
          <cell r="D61" t="str">
            <v>华容县</v>
          </cell>
          <cell r="E61">
            <v>235.885</v>
          </cell>
          <cell r="F61">
            <v>98.276</v>
          </cell>
          <cell r="G61">
            <v>0</v>
          </cell>
          <cell r="H61">
            <v>137.609</v>
          </cell>
        </row>
        <row r="62">
          <cell r="D62" t="str">
            <v>湘阴县</v>
          </cell>
          <cell r="E62">
            <v>84.334</v>
          </cell>
          <cell r="F62">
            <v>0</v>
          </cell>
          <cell r="G62">
            <v>0</v>
          </cell>
          <cell r="H62">
            <v>84.334</v>
          </cell>
        </row>
        <row r="63">
          <cell r="D63" t="str">
            <v>平江县</v>
          </cell>
          <cell r="E63">
            <v>38.7640000000002</v>
          </cell>
          <cell r="F63">
            <v>9.65600000000006</v>
          </cell>
          <cell r="G63">
            <v>13</v>
          </cell>
          <cell r="H63">
            <v>16.1080000000002</v>
          </cell>
        </row>
        <row r="64">
          <cell r="D64" t="str">
            <v>汨罗市</v>
          </cell>
          <cell r="E64">
            <v>115.452</v>
          </cell>
          <cell r="F64">
            <v>13.355</v>
          </cell>
          <cell r="G64">
            <v>0</v>
          </cell>
          <cell r="H64">
            <v>102.097</v>
          </cell>
        </row>
        <row r="65">
          <cell r="D65" t="str">
            <v>临湘市</v>
          </cell>
          <cell r="E65">
            <v>212.662</v>
          </cell>
          <cell r="F65">
            <v>28.616</v>
          </cell>
          <cell r="G65">
            <v>55</v>
          </cell>
          <cell r="H65">
            <v>129.046</v>
          </cell>
        </row>
        <row r="66">
          <cell r="D66" t="str">
            <v>屈原区</v>
          </cell>
          <cell r="E66">
            <v>13.813</v>
          </cell>
          <cell r="F66">
            <v>4.322</v>
          </cell>
          <cell r="G66">
            <v>0</v>
          </cell>
          <cell r="H66">
            <v>9.491</v>
          </cell>
        </row>
        <row r="67">
          <cell r="D67" t="str">
            <v>岳阳经开区</v>
          </cell>
          <cell r="E67">
            <v>1.29000000000001</v>
          </cell>
          <cell r="F67">
            <v>1.29000000000001</v>
          </cell>
          <cell r="G67">
            <v>0</v>
          </cell>
          <cell r="H67">
            <v>0</v>
          </cell>
        </row>
        <row r="68">
          <cell r="D68" t="str">
            <v/>
          </cell>
          <cell r="E68">
            <v>1574.949</v>
          </cell>
          <cell r="F68">
            <v>232.853999999999</v>
          </cell>
          <cell r="G68">
            <v>31</v>
          </cell>
          <cell r="H68">
            <v>1311.095</v>
          </cell>
        </row>
        <row r="69">
          <cell r="D69" t="str">
            <v>武陵区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D70" t="str">
            <v>鼎城区</v>
          </cell>
          <cell r="E70">
            <v>282.107</v>
          </cell>
          <cell r="F70">
            <v>6.45399999999995</v>
          </cell>
          <cell r="G70">
            <v>18</v>
          </cell>
          <cell r="H70">
            <v>257.653</v>
          </cell>
        </row>
        <row r="71">
          <cell r="D71" t="str">
            <v>西洞庭湖区</v>
          </cell>
          <cell r="E71">
            <v>51.082</v>
          </cell>
          <cell r="F71">
            <v>0</v>
          </cell>
          <cell r="G71">
            <v>0</v>
          </cell>
          <cell r="H71">
            <v>51.082</v>
          </cell>
        </row>
        <row r="72">
          <cell r="D72" t="str">
            <v>西湖区</v>
          </cell>
          <cell r="E72">
            <v>5.856</v>
          </cell>
          <cell r="F72">
            <v>3.558</v>
          </cell>
          <cell r="G72">
            <v>0</v>
          </cell>
          <cell r="H72">
            <v>2.298</v>
          </cell>
        </row>
        <row r="73">
          <cell r="D73" t="str">
            <v>安乡县</v>
          </cell>
          <cell r="E73">
            <v>173.759</v>
          </cell>
          <cell r="F73">
            <v>25.304</v>
          </cell>
          <cell r="G73">
            <v>0</v>
          </cell>
          <cell r="H73">
            <v>148.455</v>
          </cell>
        </row>
        <row r="74">
          <cell r="D74" t="str">
            <v>汉寿县</v>
          </cell>
          <cell r="E74">
            <v>92.9080000000002</v>
          </cell>
          <cell r="F74">
            <v>40.8450000000001</v>
          </cell>
          <cell r="G74">
            <v>0</v>
          </cell>
          <cell r="H74">
            <v>52.063</v>
          </cell>
        </row>
        <row r="75">
          <cell r="D75" t="str">
            <v>澧县</v>
          </cell>
          <cell r="E75">
            <v>214.336</v>
          </cell>
          <cell r="F75">
            <v>43.2380000000001</v>
          </cell>
          <cell r="G75">
            <v>0</v>
          </cell>
          <cell r="H75">
            <v>171.098</v>
          </cell>
        </row>
        <row r="76">
          <cell r="D76" t="str">
            <v>临澧县</v>
          </cell>
          <cell r="E76">
            <v>106.684000000001</v>
          </cell>
          <cell r="F76">
            <v>0</v>
          </cell>
          <cell r="G76">
            <v>0</v>
          </cell>
          <cell r="H76">
            <v>106.684000000001</v>
          </cell>
        </row>
        <row r="77">
          <cell r="D77" t="str">
            <v>桃源县</v>
          </cell>
          <cell r="E77">
            <v>608.377999999999</v>
          </cell>
          <cell r="F77">
            <v>89.1269999999997</v>
          </cell>
          <cell r="G77">
            <v>0</v>
          </cell>
          <cell r="H77">
            <v>519.250999999999</v>
          </cell>
        </row>
        <row r="78">
          <cell r="D78" t="str">
            <v>石门县</v>
          </cell>
          <cell r="E78">
            <v>2.97299999999962</v>
          </cell>
          <cell r="F78">
            <v>2.97299999999962</v>
          </cell>
          <cell r="G78">
            <v>0</v>
          </cell>
          <cell r="H78">
            <v>0</v>
          </cell>
        </row>
        <row r="79">
          <cell r="D79" t="str">
            <v>津市市</v>
          </cell>
          <cell r="E79">
            <v>26.0899999999999</v>
          </cell>
          <cell r="F79">
            <v>10.579</v>
          </cell>
          <cell r="G79">
            <v>13</v>
          </cell>
          <cell r="H79">
            <v>2.51099999999997</v>
          </cell>
        </row>
        <row r="80">
          <cell r="D80" t="str">
            <v>桃花源区</v>
          </cell>
          <cell r="E80">
            <v>2.41</v>
          </cell>
          <cell r="F80">
            <v>2.41</v>
          </cell>
          <cell r="G80">
            <v>0</v>
          </cell>
          <cell r="H80">
            <v>0</v>
          </cell>
        </row>
        <row r="81">
          <cell r="D81" t="str">
            <v>柳叶湖区</v>
          </cell>
          <cell r="E81">
            <v>4.729</v>
          </cell>
          <cell r="F81">
            <v>4.729</v>
          </cell>
          <cell r="G81">
            <v>0</v>
          </cell>
          <cell r="H81">
            <v>0</v>
          </cell>
        </row>
        <row r="82">
          <cell r="D82" t="str">
            <v>常德经开区</v>
          </cell>
          <cell r="E82">
            <v>3.486</v>
          </cell>
          <cell r="F82">
            <v>3.486</v>
          </cell>
          <cell r="G82">
            <v>0</v>
          </cell>
          <cell r="H82">
            <v>0</v>
          </cell>
        </row>
        <row r="83">
          <cell r="D83" t="str">
            <v>贺家山区</v>
          </cell>
          <cell r="E83">
            <v>0.151</v>
          </cell>
          <cell r="F83">
            <v>0.151</v>
          </cell>
          <cell r="G83">
            <v>0</v>
          </cell>
          <cell r="H83">
            <v>0</v>
          </cell>
        </row>
        <row r="84">
          <cell r="D84" t="str">
            <v/>
          </cell>
          <cell r="E84">
            <v>265.157000000001</v>
          </cell>
          <cell r="F84">
            <v>160.643</v>
          </cell>
          <cell r="G84">
            <v>39</v>
          </cell>
          <cell r="H84">
            <v>65.5140000000006</v>
          </cell>
        </row>
        <row r="85">
          <cell r="D85" t="str">
            <v>永定区</v>
          </cell>
          <cell r="E85">
            <v>52.7719999999998</v>
          </cell>
          <cell r="F85">
            <v>18.5049999999999</v>
          </cell>
          <cell r="G85">
            <v>20</v>
          </cell>
          <cell r="H85">
            <v>14.2669999999999</v>
          </cell>
        </row>
        <row r="86">
          <cell r="D86" t="str">
            <v>武陵源区</v>
          </cell>
          <cell r="E86">
            <v>5.175</v>
          </cell>
          <cell r="F86">
            <v>5.175</v>
          </cell>
          <cell r="G86">
            <v>0</v>
          </cell>
          <cell r="H86">
            <v>0</v>
          </cell>
        </row>
        <row r="87">
          <cell r="D87" t="str">
            <v>慈利县</v>
          </cell>
          <cell r="E87">
            <v>58.998</v>
          </cell>
          <cell r="F87">
            <v>39.998</v>
          </cell>
          <cell r="G87">
            <v>19</v>
          </cell>
          <cell r="H87">
            <v>0</v>
          </cell>
        </row>
        <row r="88">
          <cell r="D88" t="str">
            <v>桑植县</v>
          </cell>
          <cell r="E88">
            <v>148.212000000001</v>
          </cell>
          <cell r="F88">
            <v>96.9650000000001</v>
          </cell>
          <cell r="G88">
            <v>0</v>
          </cell>
          <cell r="H88">
            <v>51.2470000000008</v>
          </cell>
        </row>
        <row r="89">
          <cell r="D89" t="str">
            <v/>
          </cell>
          <cell r="E89">
            <v>416.5</v>
          </cell>
          <cell r="F89">
            <v>96.9200000000001</v>
          </cell>
          <cell r="G89">
            <v>42</v>
          </cell>
          <cell r="H89">
            <v>277.58</v>
          </cell>
        </row>
        <row r="90">
          <cell r="D90" t="str">
            <v>资阳区</v>
          </cell>
          <cell r="E90">
            <v>31.607</v>
          </cell>
          <cell r="F90">
            <v>0</v>
          </cell>
          <cell r="G90">
            <v>0</v>
          </cell>
          <cell r="H90">
            <v>31.607</v>
          </cell>
        </row>
        <row r="91">
          <cell r="D91" t="str">
            <v>赫山区</v>
          </cell>
          <cell r="E91">
            <v>39.6269999999999</v>
          </cell>
          <cell r="F91">
            <v>21.847</v>
          </cell>
          <cell r="G91">
            <v>0</v>
          </cell>
          <cell r="H91">
            <v>17.78</v>
          </cell>
        </row>
        <row r="92">
          <cell r="D92" t="str">
            <v>南县</v>
          </cell>
          <cell r="E92">
            <v>5.97999999999996</v>
          </cell>
          <cell r="F92">
            <v>5.97999999999996</v>
          </cell>
          <cell r="G92">
            <v>0</v>
          </cell>
          <cell r="H92">
            <v>0</v>
          </cell>
        </row>
        <row r="93">
          <cell r="D93" t="str">
            <v>桃江县</v>
          </cell>
          <cell r="E93">
            <v>81.6420000000001</v>
          </cell>
          <cell r="F93">
            <v>20.0620000000002</v>
          </cell>
          <cell r="G93">
            <v>0</v>
          </cell>
          <cell r="H93">
            <v>61.5799999999999</v>
          </cell>
        </row>
        <row r="94">
          <cell r="D94" t="str">
            <v>安化县</v>
          </cell>
          <cell r="E94">
            <v>53.6070000000002</v>
          </cell>
          <cell r="F94">
            <v>0</v>
          </cell>
          <cell r="G94">
            <v>42</v>
          </cell>
          <cell r="H94">
            <v>11.6070000000002</v>
          </cell>
        </row>
        <row r="95">
          <cell r="D95" t="str">
            <v>沅江市</v>
          </cell>
          <cell r="E95">
            <v>79.8990000000001</v>
          </cell>
          <cell r="F95">
            <v>17.193</v>
          </cell>
          <cell r="G95">
            <v>0</v>
          </cell>
          <cell r="H95">
            <v>62.7060000000001</v>
          </cell>
        </row>
        <row r="96">
          <cell r="D96" t="str">
            <v>大通湖区</v>
          </cell>
          <cell r="E96">
            <v>124.138</v>
          </cell>
          <cell r="F96">
            <v>31.838</v>
          </cell>
          <cell r="G96">
            <v>0</v>
          </cell>
          <cell r="H96">
            <v>92.3</v>
          </cell>
        </row>
        <row r="97">
          <cell r="D97" t="str">
            <v/>
          </cell>
          <cell r="E97">
            <v>909.723999999999</v>
          </cell>
          <cell r="F97">
            <v>279.762</v>
          </cell>
          <cell r="G97">
            <v>209</v>
          </cell>
          <cell r="H97">
            <v>420.961999999999</v>
          </cell>
        </row>
        <row r="98">
          <cell r="D98" t="str">
            <v>北湖区</v>
          </cell>
          <cell r="E98">
            <v>44.0759999999998</v>
          </cell>
          <cell r="F98">
            <v>12.935</v>
          </cell>
          <cell r="G98">
            <v>0</v>
          </cell>
          <cell r="H98">
            <v>31.1409999999998</v>
          </cell>
        </row>
        <row r="99">
          <cell r="D99" t="str">
            <v>苏仙区</v>
          </cell>
          <cell r="E99">
            <v>89.292</v>
          </cell>
          <cell r="F99">
            <v>23.514</v>
          </cell>
          <cell r="G99">
            <v>12</v>
          </cell>
          <cell r="H99">
            <v>53.778</v>
          </cell>
        </row>
        <row r="100">
          <cell r="D100" t="str">
            <v>桂阳县</v>
          </cell>
          <cell r="E100">
            <v>214.439</v>
          </cell>
          <cell r="F100">
            <v>88.663</v>
          </cell>
          <cell r="G100">
            <v>0</v>
          </cell>
          <cell r="H100">
            <v>125.776</v>
          </cell>
        </row>
        <row r="101">
          <cell r="D101" t="str">
            <v>宜章县</v>
          </cell>
          <cell r="E101">
            <v>101.086</v>
          </cell>
          <cell r="F101">
            <v>1.87299999999999</v>
          </cell>
          <cell r="G101">
            <v>68</v>
          </cell>
          <cell r="H101">
            <v>31.213</v>
          </cell>
        </row>
        <row r="102">
          <cell r="D102" t="str">
            <v>永兴县</v>
          </cell>
          <cell r="E102">
            <v>75.8849999999999</v>
          </cell>
          <cell r="F102">
            <v>15.6279999999998</v>
          </cell>
          <cell r="G102">
            <v>0</v>
          </cell>
          <cell r="H102">
            <v>60.2570000000001</v>
          </cell>
        </row>
        <row r="103">
          <cell r="D103" t="str">
            <v>嘉禾县</v>
          </cell>
          <cell r="E103">
            <v>51.474</v>
          </cell>
          <cell r="F103">
            <v>0</v>
          </cell>
          <cell r="G103">
            <v>46</v>
          </cell>
          <cell r="H103">
            <v>5.47400000000001</v>
          </cell>
        </row>
        <row r="104">
          <cell r="D104" t="str">
            <v>临武县</v>
          </cell>
          <cell r="E104">
            <v>95.7959999999999</v>
          </cell>
          <cell r="F104">
            <v>27.138</v>
          </cell>
          <cell r="G104">
            <v>26</v>
          </cell>
          <cell r="H104">
            <v>42.6579999999999</v>
          </cell>
        </row>
        <row r="105">
          <cell r="D105" t="str">
            <v>汝城县</v>
          </cell>
          <cell r="E105">
            <v>21.808</v>
          </cell>
          <cell r="F105">
            <v>0</v>
          </cell>
          <cell r="G105">
            <v>16</v>
          </cell>
          <cell r="H105">
            <v>5.80799999999999</v>
          </cell>
        </row>
        <row r="106">
          <cell r="D106" t="str">
            <v>桂东县</v>
          </cell>
          <cell r="E106">
            <v>7.98499999999999</v>
          </cell>
          <cell r="F106">
            <v>0.653999999999968</v>
          </cell>
          <cell r="G106">
            <v>0</v>
          </cell>
          <cell r="H106">
            <v>7.33100000000002</v>
          </cell>
        </row>
        <row r="107">
          <cell r="D107" t="str">
            <v>安仁县</v>
          </cell>
          <cell r="E107">
            <v>43.1409999999996</v>
          </cell>
          <cell r="F107">
            <v>26.351</v>
          </cell>
          <cell r="G107">
            <v>0</v>
          </cell>
          <cell r="H107">
            <v>16.7899999999995</v>
          </cell>
        </row>
        <row r="108">
          <cell r="D108" t="str">
            <v>资兴市</v>
          </cell>
          <cell r="E108">
            <v>164.742</v>
          </cell>
          <cell r="F108">
            <v>83.006</v>
          </cell>
          <cell r="G108">
            <v>41</v>
          </cell>
          <cell r="H108">
            <v>40.736</v>
          </cell>
        </row>
        <row r="109">
          <cell r="D109" t="str">
            <v/>
          </cell>
          <cell r="E109">
            <v>1084.501</v>
          </cell>
          <cell r="F109">
            <v>415.634</v>
          </cell>
          <cell r="G109">
            <v>133</v>
          </cell>
          <cell r="H109">
            <v>534.867</v>
          </cell>
        </row>
        <row r="110">
          <cell r="D110" t="str">
            <v>零陵区</v>
          </cell>
          <cell r="E110">
            <v>193.65</v>
          </cell>
          <cell r="F110">
            <v>62.9510000000001</v>
          </cell>
          <cell r="G110">
            <v>0</v>
          </cell>
          <cell r="H110">
            <v>130.699</v>
          </cell>
        </row>
        <row r="111">
          <cell r="D111" t="str">
            <v>冷水滩区</v>
          </cell>
          <cell r="E111">
            <v>83.5149999999999</v>
          </cell>
          <cell r="F111">
            <v>42.8759999999999</v>
          </cell>
          <cell r="G111">
            <v>0</v>
          </cell>
          <cell r="H111">
            <v>40.639</v>
          </cell>
        </row>
        <row r="112">
          <cell r="D112" t="str">
            <v>祁阳县</v>
          </cell>
          <cell r="E112">
            <v>208.559000000001</v>
          </cell>
          <cell r="F112">
            <v>56.0870000000002</v>
          </cell>
          <cell r="G112">
            <v>37</v>
          </cell>
          <cell r="H112">
            <v>115.472</v>
          </cell>
        </row>
        <row r="113">
          <cell r="D113" t="str">
            <v>东安县</v>
          </cell>
          <cell r="E113">
            <v>185.192</v>
          </cell>
          <cell r="F113">
            <v>70.0280000000001</v>
          </cell>
          <cell r="G113">
            <v>17</v>
          </cell>
          <cell r="H113">
            <v>98.1639999999999</v>
          </cell>
        </row>
        <row r="114">
          <cell r="D114" t="str">
            <v>双牌县</v>
          </cell>
          <cell r="E114">
            <v>34.5080000000001</v>
          </cell>
          <cell r="F114">
            <v>0</v>
          </cell>
          <cell r="G114">
            <v>31</v>
          </cell>
          <cell r="H114">
            <v>3.50800000000009</v>
          </cell>
        </row>
        <row r="115">
          <cell r="D115" t="str">
            <v>道县</v>
          </cell>
          <cell r="E115">
            <v>143.994</v>
          </cell>
          <cell r="F115">
            <v>70.9340000000002</v>
          </cell>
          <cell r="G115">
            <v>0</v>
          </cell>
          <cell r="H115">
            <v>73.06</v>
          </cell>
        </row>
        <row r="116">
          <cell r="D116" t="str">
            <v>江永县</v>
          </cell>
          <cell r="E116">
            <v>5.27199999999971</v>
          </cell>
          <cell r="F116">
            <v>0</v>
          </cell>
          <cell r="G116">
            <v>0</v>
          </cell>
          <cell r="H116">
            <v>5.27199999999971</v>
          </cell>
        </row>
        <row r="117">
          <cell r="D117" t="str">
            <v>宁远县</v>
          </cell>
          <cell r="E117">
            <v>10.135</v>
          </cell>
          <cell r="F117">
            <v>0</v>
          </cell>
          <cell r="G117">
            <v>0</v>
          </cell>
          <cell r="H117">
            <v>10.135</v>
          </cell>
        </row>
        <row r="118">
          <cell r="D118" t="str">
            <v>蓝山县</v>
          </cell>
          <cell r="E118">
            <v>123.305</v>
          </cell>
          <cell r="F118">
            <v>38.5380000000001</v>
          </cell>
          <cell r="G118">
            <v>49</v>
          </cell>
          <cell r="H118">
            <v>35.7670000000002</v>
          </cell>
        </row>
        <row r="119">
          <cell r="D119" t="str">
            <v>新田县</v>
          </cell>
          <cell r="E119">
            <v>5.12200000000001</v>
          </cell>
          <cell r="F119">
            <v>0</v>
          </cell>
          <cell r="G119">
            <v>0</v>
          </cell>
          <cell r="H119">
            <v>5.12200000000001</v>
          </cell>
        </row>
        <row r="120">
          <cell r="D120" t="str">
            <v>江华县</v>
          </cell>
          <cell r="E120">
            <v>79.6859999999999</v>
          </cell>
          <cell r="F120">
            <v>64.8829999999999</v>
          </cell>
          <cell r="G120">
            <v>0</v>
          </cell>
          <cell r="H120">
            <v>14.803</v>
          </cell>
        </row>
        <row r="121">
          <cell r="D121" t="str">
            <v>金洞区</v>
          </cell>
          <cell r="E121">
            <v>11.563</v>
          </cell>
          <cell r="F121">
            <v>9.337</v>
          </cell>
          <cell r="G121">
            <v>0</v>
          </cell>
          <cell r="H121">
            <v>2.226</v>
          </cell>
        </row>
        <row r="122">
          <cell r="D122" t="str">
            <v/>
          </cell>
          <cell r="E122">
            <v>1361.132</v>
          </cell>
          <cell r="F122">
            <v>661.75</v>
          </cell>
          <cell r="G122">
            <v>153</v>
          </cell>
          <cell r="H122">
            <v>546.382000000002</v>
          </cell>
        </row>
        <row r="123">
          <cell r="D123" t="str">
            <v>鹤城区</v>
          </cell>
          <cell r="E123">
            <v>12.848</v>
          </cell>
          <cell r="F123">
            <v>12.848</v>
          </cell>
          <cell r="G123">
            <v>0</v>
          </cell>
          <cell r="H123">
            <v>0</v>
          </cell>
        </row>
        <row r="124">
          <cell r="D124" t="str">
            <v>中方县</v>
          </cell>
          <cell r="E124">
            <v>7.17099999999982</v>
          </cell>
          <cell r="F124">
            <v>7.17099999999982</v>
          </cell>
          <cell r="G124">
            <v>0</v>
          </cell>
          <cell r="H124">
            <v>0</v>
          </cell>
        </row>
        <row r="125">
          <cell r="D125" t="str">
            <v>沅陵县</v>
          </cell>
          <cell r="E125">
            <v>632.864000000002</v>
          </cell>
          <cell r="F125">
            <v>255.08</v>
          </cell>
          <cell r="G125">
            <v>39</v>
          </cell>
          <cell r="H125">
            <v>338.784000000002</v>
          </cell>
        </row>
        <row r="126">
          <cell r="D126" t="str">
            <v>辰溪县</v>
          </cell>
          <cell r="E126">
            <v>10.9800000000001</v>
          </cell>
          <cell r="F126">
            <v>4.05700000000007</v>
          </cell>
          <cell r="G126">
            <v>0</v>
          </cell>
          <cell r="H126">
            <v>6.92300000000006</v>
          </cell>
        </row>
        <row r="127">
          <cell r="D127" t="str">
            <v>溆浦县</v>
          </cell>
          <cell r="E127">
            <v>314.417</v>
          </cell>
          <cell r="F127">
            <v>123.122</v>
          </cell>
          <cell r="G127">
            <v>72</v>
          </cell>
          <cell r="H127">
            <v>119.295</v>
          </cell>
        </row>
        <row r="128">
          <cell r="D128" t="str">
            <v>会同县</v>
          </cell>
          <cell r="E128">
            <v>144.166</v>
          </cell>
          <cell r="F128">
            <v>117.255</v>
          </cell>
          <cell r="G128">
            <v>0</v>
          </cell>
          <cell r="H128">
            <v>26.911</v>
          </cell>
        </row>
        <row r="129">
          <cell r="D129" t="str">
            <v>麻阳县</v>
          </cell>
          <cell r="E129">
            <v>74.2500000000001</v>
          </cell>
          <cell r="F129">
            <v>46.3969999999999</v>
          </cell>
          <cell r="G129">
            <v>27</v>
          </cell>
          <cell r="H129">
            <v>0.853000000000179</v>
          </cell>
        </row>
        <row r="130">
          <cell r="D130" t="str">
            <v>新晃县</v>
          </cell>
          <cell r="E130">
            <v>34.3020000000001</v>
          </cell>
          <cell r="F130">
            <v>0</v>
          </cell>
          <cell r="G130">
            <v>15</v>
          </cell>
          <cell r="H130">
            <v>19.3020000000001</v>
          </cell>
        </row>
        <row r="131">
          <cell r="D131" t="str">
            <v>芷江县</v>
          </cell>
          <cell r="E131">
            <v>33.734</v>
          </cell>
          <cell r="F131">
            <v>31.9319999999999</v>
          </cell>
          <cell r="G131">
            <v>0</v>
          </cell>
          <cell r="H131">
            <v>1.80200000000013</v>
          </cell>
        </row>
        <row r="132">
          <cell r="D132" t="str">
            <v>靖州县</v>
          </cell>
          <cell r="E132">
            <v>3.53399999999988</v>
          </cell>
          <cell r="F132">
            <v>0</v>
          </cell>
          <cell r="G132">
            <v>0</v>
          </cell>
          <cell r="H132">
            <v>3.53399999999988</v>
          </cell>
        </row>
        <row r="133">
          <cell r="D133" t="str">
            <v>通道县</v>
          </cell>
          <cell r="E133">
            <v>20.1739999999998</v>
          </cell>
          <cell r="F133">
            <v>5.80199999999985</v>
          </cell>
          <cell r="G133">
            <v>0</v>
          </cell>
          <cell r="H133">
            <v>14.3719999999999</v>
          </cell>
        </row>
        <row r="134">
          <cell r="D134" t="str">
            <v>洪江市</v>
          </cell>
          <cell r="E134">
            <v>45.424</v>
          </cell>
          <cell r="F134">
            <v>45.424</v>
          </cell>
          <cell r="G134">
            <v>0</v>
          </cell>
          <cell r="H134">
            <v>0</v>
          </cell>
        </row>
        <row r="135">
          <cell r="D135" t="str">
            <v>洪江区</v>
          </cell>
          <cell r="E135">
            <v>27.268</v>
          </cell>
          <cell r="F135">
            <v>12.662</v>
          </cell>
          <cell r="G135">
            <v>0</v>
          </cell>
          <cell r="H135">
            <v>14.606</v>
          </cell>
        </row>
        <row r="136">
          <cell r="D136" t="str">
            <v/>
          </cell>
          <cell r="E136">
            <v>321.27</v>
          </cell>
          <cell r="F136">
            <v>95.8820000000002</v>
          </cell>
          <cell r="G136">
            <v>10</v>
          </cell>
          <cell r="H136">
            <v>215.387999999999</v>
          </cell>
        </row>
        <row r="137">
          <cell r="D137" t="str">
            <v>娄星区</v>
          </cell>
          <cell r="E137">
            <v>10.196</v>
          </cell>
          <cell r="F137">
            <v>4.13000000000002</v>
          </cell>
          <cell r="G137">
            <v>0</v>
          </cell>
          <cell r="H137">
            <v>6.066</v>
          </cell>
        </row>
        <row r="138">
          <cell r="D138" t="str">
            <v>双峰县</v>
          </cell>
          <cell r="E138">
            <v>28.3739999999991</v>
          </cell>
          <cell r="F138">
            <v>1.49000000000018</v>
          </cell>
          <cell r="G138">
            <v>0</v>
          </cell>
          <cell r="H138">
            <v>26.8839999999989</v>
          </cell>
        </row>
        <row r="139">
          <cell r="D139" t="str">
            <v>新化县</v>
          </cell>
          <cell r="E139">
            <v>168.535</v>
          </cell>
          <cell r="F139">
            <v>33.826</v>
          </cell>
          <cell r="G139">
            <v>10</v>
          </cell>
          <cell r="H139">
            <v>124.709</v>
          </cell>
        </row>
        <row r="140">
          <cell r="D140" t="str">
            <v>冷水江市</v>
          </cell>
          <cell r="E140">
            <v>24.577</v>
          </cell>
          <cell r="F140">
            <v>15.084</v>
          </cell>
          <cell r="G140">
            <v>0</v>
          </cell>
          <cell r="H140">
            <v>9.49299999999997</v>
          </cell>
        </row>
        <row r="141">
          <cell r="D141" t="str">
            <v>涟源市</v>
          </cell>
          <cell r="E141">
            <v>89.5880000000004</v>
          </cell>
          <cell r="F141">
            <v>41.352</v>
          </cell>
          <cell r="G141">
            <v>0</v>
          </cell>
          <cell r="H141">
            <v>48.2360000000003</v>
          </cell>
        </row>
        <row r="142">
          <cell r="D142" t="str">
            <v/>
          </cell>
          <cell r="E142">
            <v>416.816</v>
          </cell>
          <cell r="F142">
            <v>87.1429999999999</v>
          </cell>
          <cell r="G142">
            <v>0</v>
          </cell>
          <cell r="H142">
            <v>329.673</v>
          </cell>
        </row>
        <row r="143">
          <cell r="D143" t="str">
            <v>吉首市</v>
          </cell>
          <cell r="E143">
            <v>61.679</v>
          </cell>
          <cell r="F143">
            <v>7.69</v>
          </cell>
          <cell r="G143">
            <v>0</v>
          </cell>
          <cell r="H143">
            <v>53.989</v>
          </cell>
        </row>
        <row r="144">
          <cell r="D144" t="str">
            <v>泸溪县</v>
          </cell>
          <cell r="E144">
            <v>72.4160000000001</v>
          </cell>
          <cell r="F144">
            <v>5.327</v>
          </cell>
          <cell r="G144">
            <v>0</v>
          </cell>
          <cell r="H144">
            <v>67.0890000000001</v>
          </cell>
        </row>
        <row r="145">
          <cell r="D145" t="str">
            <v>凤凰县</v>
          </cell>
          <cell r="E145">
            <v>34.4279999999999</v>
          </cell>
          <cell r="F145">
            <v>0</v>
          </cell>
          <cell r="G145">
            <v>0</v>
          </cell>
          <cell r="H145">
            <v>34.4279999999999</v>
          </cell>
        </row>
        <row r="146">
          <cell r="D146" t="str">
            <v>花垣县</v>
          </cell>
          <cell r="E146">
            <v>19.076</v>
          </cell>
          <cell r="F146">
            <v>19.076</v>
          </cell>
          <cell r="G146">
            <v>0</v>
          </cell>
          <cell r="H146">
            <v>0</v>
          </cell>
        </row>
        <row r="147">
          <cell r="D147" t="str">
            <v>保靖县</v>
          </cell>
          <cell r="E147">
            <v>21.607</v>
          </cell>
          <cell r="F147">
            <v>9.52999999999999</v>
          </cell>
          <cell r="G147">
            <v>0</v>
          </cell>
          <cell r="H147">
            <v>12.077</v>
          </cell>
        </row>
        <row r="148">
          <cell r="D148" t="str">
            <v>古丈县</v>
          </cell>
          <cell r="E148">
            <v>108.355</v>
          </cell>
          <cell r="F148">
            <v>19.295</v>
          </cell>
          <cell r="G148">
            <v>0</v>
          </cell>
          <cell r="H148">
            <v>89.0599999999999</v>
          </cell>
        </row>
        <row r="149">
          <cell r="D149" t="str">
            <v>永顺县</v>
          </cell>
          <cell r="E149">
            <v>38.787</v>
          </cell>
          <cell r="F149">
            <v>13.111</v>
          </cell>
          <cell r="G149">
            <v>0</v>
          </cell>
          <cell r="H149">
            <v>25.676</v>
          </cell>
        </row>
        <row r="150">
          <cell r="D150" t="str">
            <v>龙山县</v>
          </cell>
          <cell r="E150">
            <v>60.4680000000001</v>
          </cell>
          <cell r="F150">
            <v>13.1139999999999</v>
          </cell>
          <cell r="G150">
            <v>0</v>
          </cell>
          <cell r="H150">
            <v>47.3540000000002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</sheetNames>
    <sheetDataSet>
      <sheetData sheetId="0">
        <row r="5">
          <cell r="B5" t="str">
            <v>望城区</v>
          </cell>
          <cell r="C5">
            <v>1.808</v>
          </cell>
          <cell r="D5">
            <v>0.867</v>
          </cell>
          <cell r="E5">
            <v>0.941</v>
          </cell>
          <cell r="F5">
            <v>0.000294342712692316</v>
          </cell>
          <cell r="G5">
            <v>0.2</v>
          </cell>
          <cell r="H5">
            <v>0.2</v>
          </cell>
        </row>
        <row r="6">
          <cell r="B6" t="str">
            <v>宁乡市</v>
          </cell>
          <cell r="C6">
            <v>12.364</v>
          </cell>
          <cell r="D6">
            <v>7.482</v>
          </cell>
          <cell r="E6">
            <v>4.882</v>
          </cell>
          <cell r="F6">
            <v>0.00254010631645203</v>
          </cell>
          <cell r="G6">
            <v>2.1</v>
          </cell>
          <cell r="H6">
            <v>1.5</v>
          </cell>
        </row>
        <row r="7">
          <cell r="C7">
            <v>483.071</v>
          </cell>
          <cell r="D7">
            <v>189.973</v>
          </cell>
          <cell r="E7">
            <v>293.098</v>
          </cell>
        </row>
        <row r="8">
          <cell r="B8" t="str">
            <v>芦淞区</v>
          </cell>
          <cell r="C8">
            <v>43.813</v>
          </cell>
          <cell r="D8">
            <v>13.3</v>
          </cell>
          <cell r="E8">
            <v>30.513</v>
          </cell>
          <cell r="F8">
            <v>0.0045152919017391</v>
          </cell>
          <cell r="G8">
            <v>3.7</v>
          </cell>
          <cell r="H8">
            <v>2.6</v>
          </cell>
        </row>
        <row r="9">
          <cell r="B9" t="str">
            <v>渌口区</v>
          </cell>
          <cell r="C9">
            <v>104.147</v>
          </cell>
          <cell r="D9">
            <v>20.616</v>
          </cell>
          <cell r="E9">
            <v>83.531</v>
          </cell>
          <cell r="F9">
            <v>0.00699904194332732</v>
          </cell>
          <cell r="G9">
            <v>5.7</v>
          </cell>
          <cell r="H9">
            <v>4</v>
          </cell>
        </row>
        <row r="10">
          <cell r="B10" t="str">
            <v>攸县</v>
          </cell>
          <cell r="C10">
            <v>247.911</v>
          </cell>
          <cell r="D10">
            <v>108.44</v>
          </cell>
          <cell r="E10">
            <v>139.471</v>
          </cell>
          <cell r="F10">
            <v>0.0368149063026006</v>
          </cell>
          <cell r="G10">
            <v>29.9</v>
          </cell>
          <cell r="H10">
            <v>21.3</v>
          </cell>
        </row>
        <row r="11">
          <cell r="B11" t="str">
            <v>茶陵县</v>
          </cell>
          <cell r="C11">
            <v>84.174</v>
          </cell>
          <cell r="D11">
            <v>47.644</v>
          </cell>
          <cell r="E11">
            <v>36.53</v>
          </cell>
          <cell r="F11">
            <v>0.0161749298771773</v>
          </cell>
          <cell r="G11">
            <v>13.1</v>
          </cell>
          <cell r="H11">
            <v>9.3</v>
          </cell>
        </row>
        <row r="12">
          <cell r="B12" t="str">
            <v>醴陵市</v>
          </cell>
          <cell r="C12">
            <v>6.546</v>
          </cell>
          <cell r="D12">
            <v>3.493</v>
          </cell>
          <cell r="E12">
            <v>3.053</v>
          </cell>
          <cell r="F12">
            <v>0.00118585824156201</v>
          </cell>
          <cell r="G12">
            <v>1</v>
          </cell>
          <cell r="H12">
            <v>0.7</v>
          </cell>
        </row>
        <row r="13">
          <cell r="C13">
            <v>468.967</v>
          </cell>
          <cell r="D13">
            <v>193.774</v>
          </cell>
          <cell r="E13">
            <v>275.193</v>
          </cell>
        </row>
        <row r="14">
          <cell r="B14" t="str">
            <v>雨湖区</v>
          </cell>
          <cell r="C14">
            <v>4.458</v>
          </cell>
          <cell r="D14">
            <v>0</v>
          </cell>
          <cell r="E14">
            <v>4.458</v>
          </cell>
          <cell r="F14">
            <v>0</v>
          </cell>
          <cell r="G14">
            <v>0</v>
          </cell>
          <cell r="H14">
            <v>0</v>
          </cell>
        </row>
        <row r="15">
          <cell r="B15" t="str">
            <v>湘潭县</v>
          </cell>
          <cell r="C15">
            <v>24.452</v>
          </cell>
          <cell r="D15">
            <v>13.807</v>
          </cell>
          <cell r="E15">
            <v>10.645</v>
          </cell>
          <cell r="F15">
            <v>0.00468741618701592</v>
          </cell>
          <cell r="G15">
            <v>3.8</v>
          </cell>
          <cell r="H15">
            <v>2.7</v>
          </cell>
        </row>
        <row r="16">
          <cell r="B16" t="str">
            <v>湘乡市</v>
          </cell>
          <cell r="C16">
            <v>203.44</v>
          </cell>
          <cell r="D16">
            <v>93.584</v>
          </cell>
          <cell r="E16">
            <v>109.856</v>
          </cell>
          <cell r="F16">
            <v>0.0317713591979212</v>
          </cell>
          <cell r="G16">
            <v>25.8</v>
          </cell>
          <cell r="H16">
            <v>18.4</v>
          </cell>
        </row>
        <row r="17">
          <cell r="B17" t="str">
            <v>韶山市</v>
          </cell>
          <cell r="C17">
            <v>236.617</v>
          </cell>
          <cell r="D17">
            <v>86.383</v>
          </cell>
          <cell r="E17">
            <v>150.234</v>
          </cell>
          <cell r="F17">
            <v>0.0293266511539796</v>
          </cell>
          <cell r="G17">
            <v>23.8</v>
          </cell>
          <cell r="H17">
            <v>17</v>
          </cell>
        </row>
        <row r="18">
          <cell r="C18">
            <v>610.871</v>
          </cell>
          <cell r="D18">
            <v>280.084</v>
          </cell>
          <cell r="E18">
            <v>331.253</v>
          </cell>
        </row>
        <row r="19">
          <cell r="B19" t="str">
            <v>石鼓区</v>
          </cell>
          <cell r="C19">
            <v>67.313</v>
          </cell>
          <cell r="D19">
            <v>14.763</v>
          </cell>
          <cell r="E19">
            <v>52.585</v>
          </cell>
          <cell r="F19">
            <v>0.0050119740109304</v>
          </cell>
          <cell r="G19">
            <v>4.1</v>
          </cell>
          <cell r="H19">
            <v>2.9</v>
          </cell>
        </row>
        <row r="20">
          <cell r="B20" t="str">
            <v>南岳区</v>
          </cell>
          <cell r="C20">
            <v>36.96</v>
          </cell>
          <cell r="D20">
            <v>19.445</v>
          </cell>
          <cell r="E20">
            <v>17.522</v>
          </cell>
          <cell r="F20">
            <v>0.00660149255859525</v>
          </cell>
          <cell r="G20">
            <v>5.4</v>
          </cell>
          <cell r="H20">
            <v>3.8</v>
          </cell>
        </row>
        <row r="21">
          <cell r="B21" t="str">
            <v>衡阳县</v>
          </cell>
          <cell r="C21">
            <v>145.353</v>
          </cell>
          <cell r="D21">
            <v>63.129</v>
          </cell>
          <cell r="E21">
            <v>82.383</v>
          </cell>
          <cell r="F21">
            <v>0.0214320197342021</v>
          </cell>
          <cell r="G21">
            <v>17.4</v>
          </cell>
          <cell r="H21">
            <v>12.4</v>
          </cell>
        </row>
        <row r="22">
          <cell r="B22" t="str">
            <v>衡南县</v>
          </cell>
          <cell r="C22">
            <v>110.972</v>
          </cell>
          <cell r="D22">
            <v>67.966</v>
          </cell>
          <cell r="E22">
            <v>43.03</v>
          </cell>
          <cell r="F22">
            <v>0.0230741601047819</v>
          </cell>
          <cell r="G22">
            <v>18.7</v>
          </cell>
          <cell r="H22">
            <v>13.3</v>
          </cell>
        </row>
        <row r="23">
          <cell r="B23" t="str">
            <v>衡山县</v>
          </cell>
          <cell r="C23">
            <v>41.259</v>
          </cell>
          <cell r="D23">
            <v>25.285</v>
          </cell>
          <cell r="E23">
            <v>15.982</v>
          </cell>
          <cell r="F23">
            <v>0.00858414704777994</v>
          </cell>
          <cell r="G23">
            <v>7</v>
          </cell>
          <cell r="H23">
            <v>5</v>
          </cell>
        </row>
        <row r="24">
          <cell r="B24" t="str">
            <v>衡东县</v>
          </cell>
          <cell r="C24">
            <v>91.456</v>
          </cell>
          <cell r="D24">
            <v>35.513</v>
          </cell>
          <cell r="E24">
            <v>56.057</v>
          </cell>
          <cell r="F24">
            <v>0.0120565083689068</v>
          </cell>
          <cell r="G24">
            <v>9.8</v>
          </cell>
          <cell r="H24">
            <v>7</v>
          </cell>
        </row>
        <row r="25">
          <cell r="B25" t="str">
            <v>祁东县</v>
          </cell>
          <cell r="C25">
            <v>35.991</v>
          </cell>
          <cell r="D25">
            <v>18.391</v>
          </cell>
          <cell r="E25">
            <v>17.603</v>
          </cell>
          <cell r="F25">
            <v>0.00624366416277322</v>
          </cell>
          <cell r="G25">
            <v>5.1</v>
          </cell>
          <cell r="H25">
            <v>3.6</v>
          </cell>
        </row>
        <row r="26">
          <cell r="B26" t="str">
            <v>耒阳市</v>
          </cell>
          <cell r="C26">
            <v>32.902</v>
          </cell>
          <cell r="D26">
            <v>14.294</v>
          </cell>
          <cell r="E26">
            <v>18.683</v>
          </cell>
          <cell r="F26">
            <v>0.00485275055965855</v>
          </cell>
          <cell r="G26">
            <v>3.9</v>
          </cell>
          <cell r="H26">
            <v>2.8</v>
          </cell>
        </row>
        <row r="27">
          <cell r="B27" t="str">
            <v>常宁市</v>
          </cell>
          <cell r="C27">
            <v>48.665</v>
          </cell>
          <cell r="D27">
            <v>21.298</v>
          </cell>
          <cell r="E27">
            <v>27.408</v>
          </cell>
          <cell r="F27">
            <v>0.00723057796415334</v>
          </cell>
          <cell r="G27">
            <v>5.9</v>
          </cell>
          <cell r="H27">
            <v>4.2</v>
          </cell>
        </row>
        <row r="28">
          <cell r="C28">
            <v>69.455</v>
          </cell>
          <cell r="D28">
            <v>51.255</v>
          </cell>
          <cell r="E28">
            <v>18.2</v>
          </cell>
        </row>
        <row r="29">
          <cell r="B29" t="str">
            <v>邵东县</v>
          </cell>
          <cell r="C29">
            <v>9.269</v>
          </cell>
          <cell r="D29">
            <v>6.992</v>
          </cell>
          <cell r="E29">
            <v>2.277</v>
          </cell>
          <cell r="F29">
            <v>0.00237375345691427</v>
          </cell>
          <cell r="G29">
            <v>1.9</v>
          </cell>
          <cell r="H29">
            <v>1.4</v>
          </cell>
        </row>
        <row r="30">
          <cell r="B30" t="str">
            <v>新邵县</v>
          </cell>
          <cell r="C30">
            <v>15.396</v>
          </cell>
          <cell r="D30">
            <v>10.299</v>
          </cell>
          <cell r="E30">
            <v>5.097</v>
          </cell>
          <cell r="F30">
            <v>0.00349646551097827</v>
          </cell>
          <cell r="G30">
            <v>2.8</v>
          </cell>
          <cell r="H30">
            <v>2</v>
          </cell>
        </row>
        <row r="31">
          <cell r="B31" t="str">
            <v>武冈市</v>
          </cell>
          <cell r="C31">
            <v>44.79</v>
          </cell>
          <cell r="D31">
            <v>33.964</v>
          </cell>
          <cell r="E31">
            <v>10.826</v>
          </cell>
          <cell r="F31">
            <v>0.0115306296353885</v>
          </cell>
          <cell r="G31">
            <v>9.4</v>
          </cell>
          <cell r="H31">
            <v>6.7</v>
          </cell>
        </row>
        <row r="32">
          <cell r="C32">
            <v>904.197</v>
          </cell>
          <cell r="D32">
            <v>411.687</v>
          </cell>
          <cell r="E32">
            <v>492.518</v>
          </cell>
        </row>
        <row r="33">
          <cell r="B33" t="str">
            <v>岳阳县</v>
          </cell>
          <cell r="C33">
            <v>283.243</v>
          </cell>
          <cell r="D33">
            <v>104.917</v>
          </cell>
          <cell r="E33">
            <v>178.334</v>
          </cell>
          <cell r="F33">
            <v>0.0356188631920873</v>
          </cell>
          <cell r="G33">
            <v>28.9</v>
          </cell>
          <cell r="H33">
            <v>20.6</v>
          </cell>
        </row>
        <row r="34">
          <cell r="B34" t="str">
            <v>湘阴县</v>
          </cell>
          <cell r="C34">
            <v>238.59</v>
          </cell>
          <cell r="D34">
            <v>111.629</v>
          </cell>
          <cell r="E34">
            <v>126.961</v>
          </cell>
          <cell r="F34">
            <v>0.0378975578721229</v>
          </cell>
          <cell r="G34">
            <v>30.7</v>
          </cell>
          <cell r="H34">
            <v>21.9</v>
          </cell>
        </row>
        <row r="35">
          <cell r="B35" t="str">
            <v>平江县</v>
          </cell>
          <cell r="C35">
            <v>251.071</v>
          </cell>
          <cell r="D35">
            <v>134.077</v>
          </cell>
          <cell r="E35">
            <v>116.994</v>
          </cell>
          <cell r="F35">
            <v>0.0455185558127424</v>
          </cell>
          <cell r="G35">
            <v>36.9</v>
          </cell>
          <cell r="H35">
            <v>26.3</v>
          </cell>
        </row>
        <row r="36">
          <cell r="B36" t="str">
            <v>屈原管理区</v>
          </cell>
          <cell r="C36">
            <v>105.19</v>
          </cell>
          <cell r="D36">
            <v>41.413</v>
          </cell>
          <cell r="E36">
            <v>63.777</v>
          </cell>
          <cell r="F36">
            <v>0.0140595325959941</v>
          </cell>
          <cell r="G36">
            <v>11.4</v>
          </cell>
          <cell r="H36">
            <v>8.1</v>
          </cell>
        </row>
        <row r="37">
          <cell r="B37" t="str">
            <v>临湘市</v>
          </cell>
          <cell r="C37">
            <v>26.103</v>
          </cell>
          <cell r="D37">
            <v>19.651</v>
          </cell>
          <cell r="E37">
            <v>6.452</v>
          </cell>
          <cell r="F37">
            <v>0.00667142865872745</v>
          </cell>
          <cell r="G37">
            <v>5.4</v>
          </cell>
          <cell r="H37">
            <v>3.9</v>
          </cell>
        </row>
        <row r="38">
          <cell r="C38">
            <v>790.303</v>
          </cell>
          <cell r="D38">
            <v>512.076</v>
          </cell>
          <cell r="E38">
            <v>279.095</v>
          </cell>
        </row>
        <row r="39">
          <cell r="B39" t="str">
            <v>鼎城区</v>
          </cell>
          <cell r="C39">
            <v>41.988</v>
          </cell>
          <cell r="D39">
            <v>33.776</v>
          </cell>
          <cell r="E39">
            <v>8.212</v>
          </cell>
          <cell r="F39">
            <v>0.0114668044566271</v>
          </cell>
          <cell r="G39">
            <v>9.3</v>
          </cell>
          <cell r="H39">
            <v>6.6</v>
          </cell>
        </row>
        <row r="40">
          <cell r="B40" t="str">
            <v>安乡县</v>
          </cell>
          <cell r="C40">
            <v>42.445</v>
          </cell>
          <cell r="D40">
            <v>29.903</v>
          </cell>
          <cell r="E40">
            <v>13.409</v>
          </cell>
          <cell r="F40">
            <v>0.0101519378750154</v>
          </cell>
          <cell r="G40">
            <v>8.2</v>
          </cell>
          <cell r="H40">
            <v>5.9</v>
          </cell>
        </row>
        <row r="41">
          <cell r="B41" t="str">
            <v>汉寿县</v>
          </cell>
          <cell r="C41">
            <v>95.027</v>
          </cell>
          <cell r="D41">
            <v>86.224</v>
          </cell>
          <cell r="E41">
            <v>8.803</v>
          </cell>
          <cell r="F41">
            <v>0.0292726713485378</v>
          </cell>
          <cell r="G41">
            <v>23.7</v>
          </cell>
          <cell r="H41">
            <v>16.9</v>
          </cell>
        </row>
        <row r="42">
          <cell r="B42" t="str">
            <v>澧县</v>
          </cell>
          <cell r="C42">
            <v>69.775</v>
          </cell>
          <cell r="D42">
            <v>35.01</v>
          </cell>
          <cell r="E42">
            <v>34.766</v>
          </cell>
          <cell r="F42">
            <v>0.0118857420661568</v>
          </cell>
          <cell r="G42">
            <v>9.6</v>
          </cell>
          <cell r="H42">
            <v>6.9</v>
          </cell>
        </row>
        <row r="43">
          <cell r="B43" t="str">
            <v>临澧县</v>
          </cell>
          <cell r="C43">
            <v>53.118</v>
          </cell>
          <cell r="D43">
            <v>43.4770000000001</v>
          </cell>
          <cell r="E43">
            <v>9.6409999999999</v>
          </cell>
          <cell r="F43">
            <v>0.014760251579843</v>
          </cell>
          <cell r="G43">
            <v>12</v>
          </cell>
          <cell r="H43">
            <v>8.5</v>
          </cell>
        </row>
        <row r="44">
          <cell r="B44" t="str">
            <v>桃源县</v>
          </cell>
          <cell r="C44">
            <v>237.686</v>
          </cell>
          <cell r="D44">
            <v>193.655</v>
          </cell>
          <cell r="E44">
            <v>44.031</v>
          </cell>
          <cell r="F44">
            <v>0.0657450265587433</v>
          </cell>
          <cell r="G44">
            <v>53.3</v>
          </cell>
          <cell r="H44">
            <v>38</v>
          </cell>
        </row>
        <row r="45">
          <cell r="B45" t="str">
            <v>石门县</v>
          </cell>
          <cell r="C45">
            <v>226.618</v>
          </cell>
          <cell r="D45">
            <v>70.836</v>
          </cell>
          <cell r="E45">
            <v>155.782</v>
          </cell>
          <cell r="F45">
            <v>0.0240485125677888</v>
          </cell>
          <cell r="G45">
            <v>19.5</v>
          </cell>
          <cell r="H45">
            <v>13.9</v>
          </cell>
        </row>
        <row r="46">
          <cell r="B46" t="str">
            <v>津市市</v>
          </cell>
          <cell r="C46">
            <v>23.646</v>
          </cell>
          <cell r="D46">
            <v>19.195</v>
          </cell>
          <cell r="E46">
            <v>4.451</v>
          </cell>
          <cell r="F46">
            <v>0.00651661865066782</v>
          </cell>
          <cell r="G46">
            <v>5.3</v>
          </cell>
          <cell r="H46">
            <v>3.8</v>
          </cell>
        </row>
        <row r="47">
          <cell r="C47">
            <v>391.565</v>
          </cell>
          <cell r="D47">
            <v>248.644</v>
          </cell>
          <cell r="E47">
            <v>142.921</v>
          </cell>
        </row>
        <row r="48">
          <cell r="B48" t="str">
            <v>资阳区</v>
          </cell>
          <cell r="C48">
            <v>49.131</v>
          </cell>
          <cell r="D48">
            <v>29.277</v>
          </cell>
          <cell r="E48">
            <v>19.854</v>
          </cell>
          <cell r="F48">
            <v>0.00993941360956509</v>
          </cell>
          <cell r="G48">
            <v>8.1</v>
          </cell>
          <cell r="H48">
            <v>5.7</v>
          </cell>
        </row>
        <row r="49">
          <cell r="B49" t="str">
            <v>赫山区</v>
          </cell>
          <cell r="C49">
            <v>33.074</v>
          </cell>
          <cell r="D49">
            <v>10.86</v>
          </cell>
          <cell r="E49">
            <v>22.214</v>
          </cell>
          <cell r="F49">
            <v>0.00368692256036742</v>
          </cell>
          <cell r="G49">
            <v>3</v>
          </cell>
          <cell r="H49">
            <v>2.1</v>
          </cell>
        </row>
        <row r="50">
          <cell r="B50" t="str">
            <v>南县</v>
          </cell>
          <cell r="C50">
            <v>97.399</v>
          </cell>
          <cell r="D50">
            <v>78.556</v>
          </cell>
          <cell r="E50">
            <v>18.843</v>
          </cell>
          <cell r="F50">
            <v>0.0266694188445877</v>
          </cell>
          <cell r="G50">
            <v>21.6</v>
          </cell>
          <cell r="H50">
            <v>15.4</v>
          </cell>
        </row>
        <row r="51">
          <cell r="B51" t="str">
            <v>桃江县</v>
          </cell>
          <cell r="C51">
            <v>127.896</v>
          </cell>
          <cell r="D51">
            <v>92.467</v>
          </cell>
          <cell r="E51">
            <v>35.429</v>
          </cell>
          <cell r="F51">
            <v>0.0313921425773015</v>
          </cell>
          <cell r="G51">
            <v>25.5</v>
          </cell>
          <cell r="H51">
            <v>18.1</v>
          </cell>
        </row>
        <row r="52">
          <cell r="B52" t="str">
            <v>安化县</v>
          </cell>
          <cell r="C52">
            <v>84.065</v>
          </cell>
          <cell r="D52">
            <v>37.484</v>
          </cell>
          <cell r="E52">
            <v>46.581</v>
          </cell>
          <cell r="F52">
            <v>0.0127256542590067</v>
          </cell>
          <cell r="G52">
            <v>10.3</v>
          </cell>
          <cell r="H52">
            <v>7.4</v>
          </cell>
        </row>
        <row r="53">
          <cell r="C53">
            <v>189.94</v>
          </cell>
          <cell r="D53">
            <v>80.84</v>
          </cell>
          <cell r="E53">
            <v>109.1</v>
          </cell>
        </row>
        <row r="54">
          <cell r="B54" t="str">
            <v>桂阳县</v>
          </cell>
          <cell r="C54">
            <v>40.527</v>
          </cell>
          <cell r="D54">
            <v>10.881</v>
          </cell>
          <cell r="E54">
            <v>29.646</v>
          </cell>
          <cell r="F54">
            <v>0.00369405196863332</v>
          </cell>
          <cell r="G54">
            <v>3</v>
          </cell>
          <cell r="H54">
            <v>2.1</v>
          </cell>
        </row>
        <row r="55">
          <cell r="B55" t="str">
            <v>永兴县</v>
          </cell>
          <cell r="C55">
            <v>93.117</v>
          </cell>
          <cell r="D55">
            <v>46.452</v>
          </cell>
          <cell r="E55">
            <v>46.665</v>
          </cell>
          <cell r="F55">
            <v>0.0157702510841793</v>
          </cell>
          <cell r="G55">
            <v>12.8</v>
          </cell>
          <cell r="H55">
            <v>9.1</v>
          </cell>
        </row>
        <row r="56">
          <cell r="B56" t="str">
            <v>汝城县</v>
          </cell>
          <cell r="C56">
            <v>1.9</v>
          </cell>
          <cell r="D56">
            <v>0</v>
          </cell>
          <cell r="E56">
            <v>1.9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安仁县</v>
          </cell>
          <cell r="C57">
            <v>17.906</v>
          </cell>
          <cell r="D57">
            <v>4.925</v>
          </cell>
          <cell r="E57">
            <v>12.981</v>
          </cell>
          <cell r="F57">
            <v>0.00167201598617031</v>
          </cell>
          <cell r="G57">
            <v>1.4</v>
          </cell>
          <cell r="H57">
            <v>1</v>
          </cell>
        </row>
        <row r="58">
          <cell r="B58" t="str">
            <v>资兴市</v>
          </cell>
          <cell r="C58">
            <v>36.49</v>
          </cell>
          <cell r="D58">
            <v>18.582</v>
          </cell>
          <cell r="E58">
            <v>17.908</v>
          </cell>
          <cell r="F58">
            <v>0.00630850782842977</v>
          </cell>
          <cell r="G58">
            <v>5.1</v>
          </cell>
          <cell r="H58">
            <v>3.6</v>
          </cell>
        </row>
        <row r="59">
          <cell r="C59">
            <v>693.8</v>
          </cell>
          <cell r="D59">
            <v>495.742</v>
          </cell>
          <cell r="E59">
            <v>199.975</v>
          </cell>
        </row>
        <row r="60">
          <cell r="B60" t="str">
            <v>零陵区</v>
          </cell>
          <cell r="C60">
            <v>93.659</v>
          </cell>
          <cell r="D60">
            <v>48.901</v>
          </cell>
          <cell r="E60">
            <v>44.758</v>
          </cell>
          <cell r="F60">
            <v>0.0166016758862364</v>
          </cell>
          <cell r="G60">
            <v>13.5</v>
          </cell>
          <cell r="H60">
            <v>9.6</v>
          </cell>
        </row>
        <row r="61">
          <cell r="B61" t="str">
            <v>冷水滩区</v>
          </cell>
          <cell r="C61">
            <v>208.308</v>
          </cell>
          <cell r="D61">
            <v>185.993</v>
          </cell>
          <cell r="E61">
            <v>22.315</v>
          </cell>
          <cell r="F61">
            <v>0.0631438110285835</v>
          </cell>
          <cell r="G61">
            <v>51.2</v>
          </cell>
          <cell r="H61">
            <v>36.5</v>
          </cell>
        </row>
        <row r="62">
          <cell r="B62" t="str">
            <v>祁阳县</v>
          </cell>
          <cell r="C62">
            <v>93.086</v>
          </cell>
          <cell r="D62">
            <v>86.777</v>
          </cell>
          <cell r="E62">
            <v>8.226</v>
          </cell>
          <cell r="F62">
            <v>0.0294604124328732</v>
          </cell>
          <cell r="G62">
            <v>23.9</v>
          </cell>
          <cell r="H62">
            <v>17</v>
          </cell>
        </row>
        <row r="63">
          <cell r="B63" t="str">
            <v>道县</v>
          </cell>
          <cell r="C63">
            <v>151.882</v>
          </cell>
          <cell r="D63">
            <v>77.762</v>
          </cell>
          <cell r="E63">
            <v>74.12</v>
          </cell>
          <cell r="F63">
            <v>0.0263998593130102</v>
          </cell>
          <cell r="G63">
            <v>21.4</v>
          </cell>
          <cell r="H63">
            <v>15.3</v>
          </cell>
        </row>
        <row r="64">
          <cell r="B64" t="str">
            <v>江永县</v>
          </cell>
          <cell r="C64">
            <v>74.836</v>
          </cell>
          <cell r="D64">
            <v>63.891</v>
          </cell>
          <cell r="E64">
            <v>10.945</v>
          </cell>
          <cell r="F64">
            <v>0.0216907154055649</v>
          </cell>
          <cell r="G64">
            <v>17.6</v>
          </cell>
          <cell r="H64">
            <v>12.5</v>
          </cell>
        </row>
        <row r="65">
          <cell r="B65" t="str">
            <v>宁远县</v>
          </cell>
          <cell r="C65">
            <v>44.654</v>
          </cell>
          <cell r="D65">
            <v>18.602</v>
          </cell>
          <cell r="E65">
            <v>26.052</v>
          </cell>
          <cell r="F65">
            <v>0.00631529774106397</v>
          </cell>
          <cell r="G65">
            <v>5.1</v>
          </cell>
          <cell r="H65">
            <v>3.7</v>
          </cell>
        </row>
        <row r="66">
          <cell r="B66" t="str">
            <v>蓝山县</v>
          </cell>
          <cell r="C66">
            <v>27.375</v>
          </cell>
          <cell r="D66">
            <v>13.816</v>
          </cell>
          <cell r="E66">
            <v>13.559</v>
          </cell>
          <cell r="F66">
            <v>0.00469047164770131</v>
          </cell>
          <cell r="G66">
            <v>3.8</v>
          </cell>
          <cell r="H66">
            <v>2.7</v>
          </cell>
        </row>
        <row r="67">
          <cell r="C67">
            <v>935.261999999999</v>
          </cell>
          <cell r="D67">
            <v>358.604</v>
          </cell>
          <cell r="E67">
            <v>580.653</v>
          </cell>
        </row>
        <row r="68">
          <cell r="B68" t="str">
            <v>鹤城区</v>
          </cell>
          <cell r="C68">
            <v>7.191</v>
          </cell>
          <cell r="D68">
            <v>7.191</v>
          </cell>
          <cell r="E68">
            <v>0</v>
          </cell>
          <cell r="F68">
            <v>0.0024413130876245</v>
          </cell>
          <cell r="G68">
            <v>2</v>
          </cell>
          <cell r="H68">
            <v>1.4</v>
          </cell>
        </row>
        <row r="69">
          <cell r="B69" t="str">
            <v>中方县</v>
          </cell>
          <cell r="C69">
            <v>101.247</v>
          </cell>
          <cell r="D69">
            <v>63.832</v>
          </cell>
          <cell r="E69">
            <v>41.41</v>
          </cell>
          <cell r="F69">
            <v>0.021670685163294</v>
          </cell>
          <cell r="G69">
            <v>17.6</v>
          </cell>
          <cell r="H69">
            <v>12.5</v>
          </cell>
        </row>
        <row r="70">
          <cell r="B70" t="str">
            <v>沅陵县</v>
          </cell>
          <cell r="C70">
            <v>114.245</v>
          </cell>
          <cell r="D70">
            <v>3.676</v>
          </cell>
          <cell r="E70">
            <v>110.569</v>
          </cell>
          <cell r="F70">
            <v>0.00124798594216488</v>
          </cell>
          <cell r="G70">
            <v>1</v>
          </cell>
          <cell r="H70">
            <v>0.7</v>
          </cell>
        </row>
        <row r="71">
          <cell r="B71" t="str">
            <v>辰溪县</v>
          </cell>
          <cell r="C71">
            <v>77.822</v>
          </cell>
          <cell r="D71">
            <v>57.129</v>
          </cell>
          <cell r="E71">
            <v>20.693</v>
          </cell>
          <cell r="F71">
            <v>0.0193950459439438</v>
          </cell>
          <cell r="G71">
            <v>15.7</v>
          </cell>
          <cell r="H71">
            <v>11.2</v>
          </cell>
        </row>
        <row r="72">
          <cell r="B72" t="str">
            <v>溆浦县</v>
          </cell>
          <cell r="C72">
            <v>262.969</v>
          </cell>
          <cell r="D72">
            <v>88.701</v>
          </cell>
          <cell r="E72">
            <v>174.268</v>
          </cell>
          <cell r="F72">
            <v>0.0301136020282827</v>
          </cell>
          <cell r="G72">
            <v>24.4</v>
          </cell>
          <cell r="H72">
            <v>17.4</v>
          </cell>
        </row>
        <row r="73">
          <cell r="B73" t="str">
            <v>会同县</v>
          </cell>
          <cell r="C73">
            <v>154.254</v>
          </cell>
          <cell r="D73">
            <v>95.539</v>
          </cell>
          <cell r="E73">
            <v>58.715</v>
          </cell>
          <cell r="F73">
            <v>0.0324350731579137</v>
          </cell>
          <cell r="G73">
            <v>26.3</v>
          </cell>
          <cell r="H73">
            <v>18.7</v>
          </cell>
        </row>
        <row r="74">
          <cell r="B74" t="str">
            <v>新晃县</v>
          </cell>
          <cell r="C74">
            <v>31.171</v>
          </cell>
          <cell r="D74">
            <v>14.71</v>
          </cell>
          <cell r="E74">
            <v>16.461</v>
          </cell>
          <cell r="F74">
            <v>0.00499398074244979</v>
          </cell>
          <cell r="G74">
            <v>4.1</v>
          </cell>
          <cell r="H74">
            <v>2.9</v>
          </cell>
        </row>
        <row r="75">
          <cell r="B75" t="str">
            <v>芷江县</v>
          </cell>
          <cell r="C75">
            <v>20.616</v>
          </cell>
          <cell r="D75">
            <v>6.363</v>
          </cell>
          <cell r="E75">
            <v>14.253</v>
          </cell>
          <cell r="F75">
            <v>0.00216021070456886</v>
          </cell>
          <cell r="G75">
            <v>1.8</v>
          </cell>
          <cell r="H75">
            <v>1.2</v>
          </cell>
        </row>
        <row r="76">
          <cell r="B76" t="str">
            <v>靖州县</v>
          </cell>
          <cell r="C76">
            <v>111.04</v>
          </cell>
          <cell r="D76">
            <v>11.106</v>
          </cell>
          <cell r="E76">
            <v>99.934</v>
          </cell>
          <cell r="F76">
            <v>0.003770438485768</v>
          </cell>
          <cell r="G76">
            <v>3.1</v>
          </cell>
          <cell r="H76">
            <v>2.2</v>
          </cell>
        </row>
        <row r="77">
          <cell r="B77" t="str">
            <v>通道县</v>
          </cell>
          <cell r="C77">
            <v>46.049</v>
          </cell>
          <cell r="D77">
            <v>10.357</v>
          </cell>
          <cell r="E77">
            <v>35.692</v>
          </cell>
          <cell r="F77">
            <v>0.00351615625761743</v>
          </cell>
          <cell r="G77">
            <v>2.9</v>
          </cell>
          <cell r="H77">
            <v>2</v>
          </cell>
        </row>
        <row r="78">
          <cell r="B78" t="str">
            <v>洪江市</v>
          </cell>
          <cell r="C78">
            <v>8.658</v>
          </cell>
          <cell r="D78">
            <v>0</v>
          </cell>
          <cell r="E78">
            <v>8.658</v>
          </cell>
          <cell r="F78">
            <v>0</v>
          </cell>
          <cell r="G78">
            <v>0</v>
          </cell>
          <cell r="H78">
            <v>0</v>
          </cell>
        </row>
        <row r="79">
          <cell r="C79">
            <v>222.394</v>
          </cell>
          <cell r="D79">
            <v>110.998</v>
          </cell>
          <cell r="E79">
            <v>111.353</v>
          </cell>
        </row>
        <row r="80">
          <cell r="B80" t="str">
            <v>娄星区</v>
          </cell>
          <cell r="C80">
            <v>1.863</v>
          </cell>
          <cell r="D80">
            <v>1.863</v>
          </cell>
          <cell r="E80">
            <v>0</v>
          </cell>
          <cell r="F80">
            <v>0.000632480361875184</v>
          </cell>
          <cell r="G80">
            <v>0.5</v>
          </cell>
          <cell r="H80">
            <v>0.4</v>
          </cell>
        </row>
        <row r="81">
          <cell r="B81" t="str">
            <v>双峰县</v>
          </cell>
          <cell r="C81">
            <v>150.296</v>
          </cell>
          <cell r="D81">
            <v>47.942</v>
          </cell>
          <cell r="E81">
            <v>102.311</v>
          </cell>
          <cell r="F81">
            <v>0.0162760995754268</v>
          </cell>
          <cell r="G81">
            <v>13.2</v>
          </cell>
          <cell r="H81">
            <v>9.4</v>
          </cell>
        </row>
        <row r="82">
          <cell r="B82" t="str">
            <v>新化县</v>
          </cell>
          <cell r="C82">
            <v>69.268</v>
          </cell>
          <cell r="D82">
            <v>60.419</v>
          </cell>
          <cell r="E82">
            <v>8.849</v>
          </cell>
          <cell r="F82">
            <v>0.0205119865722688</v>
          </cell>
          <cell r="G82">
            <v>16.6</v>
          </cell>
          <cell r="H82">
            <v>11.9</v>
          </cell>
        </row>
        <row r="83">
          <cell r="B83" t="str">
            <v>涟源市</v>
          </cell>
          <cell r="C83">
            <v>0.967</v>
          </cell>
          <cell r="D83">
            <v>0.774</v>
          </cell>
          <cell r="E83">
            <v>0.193</v>
          </cell>
          <cell r="F83">
            <v>0.000262769618943313</v>
          </cell>
          <cell r="G83">
            <v>0.2</v>
          </cell>
          <cell r="H83">
            <v>0.2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地区分类"/>
      <sheetName val="行政区划列表"/>
      <sheetName val="Sheet1"/>
    </sheetNames>
    <sheetDataSet>
      <sheetData sheetId="0">
        <row r="3">
          <cell r="D3" t="str">
            <v>长沙市小计</v>
          </cell>
          <cell r="E3">
            <v>430100</v>
          </cell>
        </row>
        <row r="4">
          <cell r="D4" t="str">
            <v>芙蓉区</v>
          </cell>
          <cell r="E4">
            <v>430102</v>
          </cell>
        </row>
        <row r="5">
          <cell r="D5" t="str">
            <v>天心区</v>
          </cell>
          <cell r="E5">
            <v>430103</v>
          </cell>
        </row>
        <row r="6">
          <cell r="D6" t="str">
            <v>岳麓区</v>
          </cell>
          <cell r="E6">
            <v>430104</v>
          </cell>
        </row>
        <row r="7">
          <cell r="D7" t="str">
            <v>开福区</v>
          </cell>
          <cell r="E7">
            <v>430105</v>
          </cell>
        </row>
        <row r="8">
          <cell r="D8" t="str">
            <v>雨花区</v>
          </cell>
          <cell r="E8">
            <v>430111</v>
          </cell>
        </row>
        <row r="9">
          <cell r="D9" t="str">
            <v>望城区</v>
          </cell>
          <cell r="E9">
            <v>430112</v>
          </cell>
        </row>
        <row r="10">
          <cell r="D10" t="str">
            <v>长沙县</v>
          </cell>
          <cell r="E10">
            <v>430121</v>
          </cell>
        </row>
        <row r="11">
          <cell r="D11" t="str">
            <v>宁乡县</v>
          </cell>
          <cell r="E11">
            <v>430124</v>
          </cell>
        </row>
        <row r="12">
          <cell r="D12" t="str">
            <v>浏阳市</v>
          </cell>
          <cell r="E12">
            <v>430181</v>
          </cell>
        </row>
        <row r="13">
          <cell r="D13" t="str">
            <v>株洲市小计</v>
          </cell>
          <cell r="E13">
            <v>430200</v>
          </cell>
        </row>
        <row r="14">
          <cell r="D14" t="str">
            <v>荷塘区</v>
          </cell>
          <cell r="E14">
            <v>430202</v>
          </cell>
        </row>
        <row r="15">
          <cell r="D15" t="str">
            <v>芦淞区</v>
          </cell>
          <cell r="E15">
            <v>430203</v>
          </cell>
        </row>
        <row r="16">
          <cell r="D16" t="str">
            <v>石峰区</v>
          </cell>
          <cell r="E16">
            <v>430204</v>
          </cell>
        </row>
        <row r="17">
          <cell r="D17" t="str">
            <v>天元区</v>
          </cell>
          <cell r="E17">
            <v>430211</v>
          </cell>
        </row>
        <row r="18">
          <cell r="D18" t="str">
            <v>株洲县</v>
          </cell>
          <cell r="E18">
            <v>430221</v>
          </cell>
        </row>
        <row r="19">
          <cell r="D19" t="str">
            <v>攸县</v>
          </cell>
          <cell r="E19">
            <v>430223</v>
          </cell>
        </row>
        <row r="20">
          <cell r="D20" t="str">
            <v>茶陵县</v>
          </cell>
          <cell r="E20">
            <v>430224</v>
          </cell>
        </row>
        <row r="21">
          <cell r="D21" t="str">
            <v>炎陵县</v>
          </cell>
          <cell r="E21">
            <v>430225</v>
          </cell>
        </row>
        <row r="22">
          <cell r="D22" t="str">
            <v>醴陵市</v>
          </cell>
          <cell r="E22">
            <v>430281</v>
          </cell>
        </row>
        <row r="23">
          <cell r="D23" t="str">
            <v>湘潭市小计</v>
          </cell>
          <cell r="E23">
            <v>430300</v>
          </cell>
        </row>
        <row r="24">
          <cell r="D24" t="str">
            <v>雨湖区</v>
          </cell>
          <cell r="E24">
            <v>430302</v>
          </cell>
        </row>
        <row r="25">
          <cell r="D25" t="str">
            <v>岳塘区</v>
          </cell>
          <cell r="E25">
            <v>430304</v>
          </cell>
        </row>
        <row r="26">
          <cell r="D26" t="str">
            <v>湘潭县</v>
          </cell>
          <cell r="E26">
            <v>430321</v>
          </cell>
        </row>
        <row r="27">
          <cell r="D27" t="str">
            <v>湘乡市</v>
          </cell>
          <cell r="E27">
            <v>430381</v>
          </cell>
        </row>
        <row r="28">
          <cell r="D28" t="str">
            <v>韶山市</v>
          </cell>
          <cell r="E28">
            <v>430382</v>
          </cell>
        </row>
        <row r="29">
          <cell r="D29" t="str">
            <v>衡阳市小计</v>
          </cell>
          <cell r="E29">
            <v>430400</v>
          </cell>
        </row>
        <row r="30">
          <cell r="D30" t="str">
            <v>珠晖区</v>
          </cell>
          <cell r="E30">
            <v>430405</v>
          </cell>
        </row>
        <row r="31">
          <cell r="D31" t="str">
            <v>雁峰区</v>
          </cell>
          <cell r="E31">
            <v>430406</v>
          </cell>
        </row>
        <row r="32">
          <cell r="D32" t="str">
            <v>石鼓区</v>
          </cell>
          <cell r="E32">
            <v>430407</v>
          </cell>
        </row>
        <row r="33">
          <cell r="D33" t="str">
            <v>蒸湘区</v>
          </cell>
          <cell r="E33">
            <v>430408</v>
          </cell>
        </row>
        <row r="34">
          <cell r="D34" t="str">
            <v>南岳区</v>
          </cell>
          <cell r="E34">
            <v>430412</v>
          </cell>
        </row>
        <row r="35">
          <cell r="D35" t="str">
            <v>衡阳县</v>
          </cell>
          <cell r="E35">
            <v>430421</v>
          </cell>
        </row>
        <row r="36">
          <cell r="D36" t="str">
            <v>衡南县</v>
          </cell>
          <cell r="E36">
            <v>430422</v>
          </cell>
        </row>
        <row r="37">
          <cell r="D37" t="str">
            <v>衡山县</v>
          </cell>
          <cell r="E37">
            <v>430423</v>
          </cell>
        </row>
        <row r="38">
          <cell r="D38" t="str">
            <v>衡东县</v>
          </cell>
          <cell r="E38">
            <v>430424</v>
          </cell>
        </row>
        <row r="39">
          <cell r="D39" t="str">
            <v>祁东县</v>
          </cell>
          <cell r="E39">
            <v>430426</v>
          </cell>
        </row>
        <row r="40">
          <cell r="D40" t="str">
            <v>耒阳市</v>
          </cell>
          <cell r="E40">
            <v>430481</v>
          </cell>
        </row>
        <row r="41">
          <cell r="D41" t="str">
            <v>常宁市</v>
          </cell>
          <cell r="E41">
            <v>430482</v>
          </cell>
        </row>
        <row r="42">
          <cell r="D42" t="str">
            <v>邵阳市小计</v>
          </cell>
          <cell r="E42">
            <v>430500</v>
          </cell>
        </row>
        <row r="43">
          <cell r="D43" t="str">
            <v>双清区</v>
          </cell>
          <cell r="E43">
            <v>430502</v>
          </cell>
        </row>
        <row r="44">
          <cell r="D44" t="str">
            <v>大祥区</v>
          </cell>
          <cell r="E44">
            <v>430503</v>
          </cell>
        </row>
        <row r="45">
          <cell r="D45" t="str">
            <v>北塔区</v>
          </cell>
          <cell r="E45">
            <v>430511</v>
          </cell>
        </row>
        <row r="46">
          <cell r="D46" t="str">
            <v>邵东县</v>
          </cell>
          <cell r="E46">
            <v>430521</v>
          </cell>
        </row>
        <row r="47">
          <cell r="D47" t="str">
            <v>新邵县</v>
          </cell>
          <cell r="E47">
            <v>430522</v>
          </cell>
        </row>
        <row r="48">
          <cell r="D48" t="str">
            <v>邵阳县</v>
          </cell>
          <cell r="E48">
            <v>430523</v>
          </cell>
        </row>
        <row r="49">
          <cell r="D49" t="str">
            <v>隆回县</v>
          </cell>
          <cell r="E49">
            <v>430524</v>
          </cell>
        </row>
        <row r="50">
          <cell r="D50" t="str">
            <v>洞口县</v>
          </cell>
          <cell r="E50">
            <v>430525</v>
          </cell>
        </row>
        <row r="51">
          <cell r="D51" t="str">
            <v>绥宁县</v>
          </cell>
          <cell r="E51">
            <v>430527</v>
          </cell>
        </row>
        <row r="52">
          <cell r="D52" t="str">
            <v>新宁县</v>
          </cell>
          <cell r="E52">
            <v>430528</v>
          </cell>
        </row>
        <row r="53">
          <cell r="D53" t="str">
            <v>城步苗族自治县</v>
          </cell>
          <cell r="E53">
            <v>430529</v>
          </cell>
        </row>
        <row r="54">
          <cell r="D54" t="str">
            <v>武冈市</v>
          </cell>
          <cell r="E54">
            <v>430581</v>
          </cell>
        </row>
        <row r="55">
          <cell r="D55" t="str">
            <v>岳阳市小计</v>
          </cell>
          <cell r="E55">
            <v>430600</v>
          </cell>
        </row>
        <row r="56">
          <cell r="D56" t="str">
            <v>经开区</v>
          </cell>
          <cell r="E56" t="str">
            <v>岳阳地区</v>
          </cell>
        </row>
        <row r="57">
          <cell r="D57" t="str">
            <v>岳阳楼区</v>
          </cell>
          <cell r="E57">
            <v>430602</v>
          </cell>
        </row>
        <row r="58">
          <cell r="D58" t="str">
            <v>云溪区</v>
          </cell>
          <cell r="E58">
            <v>430603</v>
          </cell>
        </row>
        <row r="59">
          <cell r="D59" t="str">
            <v>君山区</v>
          </cell>
          <cell r="E59">
            <v>430611</v>
          </cell>
        </row>
        <row r="60">
          <cell r="D60" t="str">
            <v>岳阳县</v>
          </cell>
          <cell r="E60">
            <v>430621</v>
          </cell>
        </row>
        <row r="61">
          <cell r="D61" t="str">
            <v>华容县</v>
          </cell>
          <cell r="E61">
            <v>430623</v>
          </cell>
        </row>
        <row r="62">
          <cell r="D62" t="str">
            <v>湘阴县</v>
          </cell>
          <cell r="E62">
            <v>430624</v>
          </cell>
        </row>
        <row r="63">
          <cell r="D63" t="str">
            <v>平江县</v>
          </cell>
          <cell r="E63">
            <v>430626</v>
          </cell>
        </row>
        <row r="64">
          <cell r="D64" t="str">
            <v>汨罗市</v>
          </cell>
          <cell r="E64">
            <v>430681</v>
          </cell>
        </row>
        <row r="65">
          <cell r="D65" t="str">
            <v>临湘市</v>
          </cell>
          <cell r="E65">
            <v>430682</v>
          </cell>
        </row>
        <row r="66">
          <cell r="D66" t="str">
            <v>常德市小计</v>
          </cell>
          <cell r="E66">
            <v>430700</v>
          </cell>
        </row>
        <row r="67">
          <cell r="D67" t="str">
            <v>武陵区</v>
          </cell>
          <cell r="E67">
            <v>430702</v>
          </cell>
        </row>
        <row r="68">
          <cell r="D68" t="str">
            <v>鼎城区</v>
          </cell>
          <cell r="E68">
            <v>430703</v>
          </cell>
        </row>
        <row r="69">
          <cell r="D69" t="str">
            <v>安乡县</v>
          </cell>
          <cell r="E69">
            <v>430721</v>
          </cell>
        </row>
        <row r="70">
          <cell r="D70" t="str">
            <v>汉寿县</v>
          </cell>
          <cell r="E70">
            <v>430722</v>
          </cell>
        </row>
        <row r="71">
          <cell r="D71" t="str">
            <v>澧县</v>
          </cell>
          <cell r="E71">
            <v>430723</v>
          </cell>
        </row>
        <row r="72">
          <cell r="D72" t="str">
            <v>临澧县</v>
          </cell>
          <cell r="E72">
            <v>430724</v>
          </cell>
        </row>
        <row r="73">
          <cell r="D73" t="str">
            <v>桃源县</v>
          </cell>
          <cell r="E73">
            <v>430725</v>
          </cell>
        </row>
        <row r="74">
          <cell r="D74" t="str">
            <v>石门县</v>
          </cell>
          <cell r="E74">
            <v>430726</v>
          </cell>
        </row>
        <row r="75">
          <cell r="D75" t="str">
            <v>津市市</v>
          </cell>
          <cell r="E75">
            <v>430781</v>
          </cell>
        </row>
        <row r="76">
          <cell r="D76" t="str">
            <v>张家界市小计</v>
          </cell>
          <cell r="E76">
            <v>430800</v>
          </cell>
        </row>
        <row r="77">
          <cell r="D77" t="str">
            <v>永定区</v>
          </cell>
          <cell r="E77">
            <v>430802</v>
          </cell>
        </row>
        <row r="78">
          <cell r="D78" t="str">
            <v>武陵源区</v>
          </cell>
          <cell r="E78">
            <v>430811</v>
          </cell>
        </row>
        <row r="79">
          <cell r="D79" t="str">
            <v>慈利县</v>
          </cell>
          <cell r="E79">
            <v>430821</v>
          </cell>
        </row>
        <row r="80">
          <cell r="D80" t="str">
            <v>桑植县</v>
          </cell>
          <cell r="E80">
            <v>430822</v>
          </cell>
        </row>
        <row r="81">
          <cell r="D81" t="str">
            <v>益阳市小计</v>
          </cell>
          <cell r="E81">
            <v>430900</v>
          </cell>
        </row>
        <row r="82">
          <cell r="D82" t="str">
            <v>大通湖区</v>
          </cell>
          <cell r="E82" t="str">
            <v>益阳地区</v>
          </cell>
        </row>
        <row r="83">
          <cell r="D83" t="str">
            <v>资阳区</v>
          </cell>
          <cell r="E83">
            <v>430902</v>
          </cell>
        </row>
        <row r="84">
          <cell r="D84" t="str">
            <v>赫山区</v>
          </cell>
          <cell r="E84">
            <v>430903</v>
          </cell>
        </row>
        <row r="85">
          <cell r="D85" t="str">
            <v>南县</v>
          </cell>
          <cell r="E85">
            <v>430921</v>
          </cell>
        </row>
        <row r="86">
          <cell r="D86" t="str">
            <v>桃江县</v>
          </cell>
          <cell r="E86">
            <v>430922</v>
          </cell>
        </row>
        <row r="87">
          <cell r="D87" t="str">
            <v>安化县</v>
          </cell>
          <cell r="E87">
            <v>430923</v>
          </cell>
        </row>
        <row r="88">
          <cell r="D88" t="str">
            <v>沅江市</v>
          </cell>
          <cell r="E88">
            <v>430981</v>
          </cell>
        </row>
        <row r="89">
          <cell r="D89" t="str">
            <v>郴州市小计</v>
          </cell>
          <cell r="E89">
            <v>431000</v>
          </cell>
        </row>
        <row r="90">
          <cell r="D90" t="str">
            <v>北湖区</v>
          </cell>
          <cell r="E90">
            <v>431002</v>
          </cell>
        </row>
        <row r="91">
          <cell r="D91" t="str">
            <v>苏仙区</v>
          </cell>
          <cell r="E91">
            <v>431003</v>
          </cell>
        </row>
        <row r="92">
          <cell r="D92" t="str">
            <v>桂阳县</v>
          </cell>
          <cell r="E92">
            <v>431021</v>
          </cell>
        </row>
        <row r="93">
          <cell r="D93" t="str">
            <v>宜章县</v>
          </cell>
          <cell r="E93">
            <v>431022</v>
          </cell>
        </row>
        <row r="94">
          <cell r="D94" t="str">
            <v>永兴县</v>
          </cell>
          <cell r="E94">
            <v>431023</v>
          </cell>
        </row>
        <row r="95">
          <cell r="D95" t="str">
            <v>嘉禾县</v>
          </cell>
          <cell r="E95">
            <v>431024</v>
          </cell>
        </row>
        <row r="96">
          <cell r="D96" t="str">
            <v>临武县</v>
          </cell>
          <cell r="E96">
            <v>431025</v>
          </cell>
        </row>
        <row r="97">
          <cell r="D97" t="str">
            <v>汝城县</v>
          </cell>
          <cell r="E97">
            <v>431026</v>
          </cell>
        </row>
        <row r="98">
          <cell r="D98" t="str">
            <v>桂东县</v>
          </cell>
          <cell r="E98">
            <v>431027</v>
          </cell>
        </row>
        <row r="99">
          <cell r="D99" t="str">
            <v>安仁县</v>
          </cell>
          <cell r="E99">
            <v>431028</v>
          </cell>
        </row>
        <row r="100">
          <cell r="D100" t="str">
            <v>资兴市</v>
          </cell>
          <cell r="E100">
            <v>431081</v>
          </cell>
        </row>
        <row r="101">
          <cell r="D101" t="str">
            <v>永州市小计</v>
          </cell>
          <cell r="E101">
            <v>431100</v>
          </cell>
        </row>
        <row r="102">
          <cell r="D102" t="str">
            <v>零陵区</v>
          </cell>
          <cell r="E102">
            <v>431102</v>
          </cell>
        </row>
        <row r="103">
          <cell r="D103" t="str">
            <v>冷水滩区</v>
          </cell>
          <cell r="E103">
            <v>431103</v>
          </cell>
        </row>
        <row r="104">
          <cell r="D104" t="str">
            <v>祁阳县</v>
          </cell>
          <cell r="E104">
            <v>431121</v>
          </cell>
        </row>
        <row r="105">
          <cell r="D105" t="str">
            <v>东安县</v>
          </cell>
          <cell r="E105">
            <v>431122</v>
          </cell>
        </row>
        <row r="106">
          <cell r="D106" t="str">
            <v>双牌县</v>
          </cell>
          <cell r="E106">
            <v>431123</v>
          </cell>
        </row>
        <row r="107">
          <cell r="D107" t="str">
            <v>道县</v>
          </cell>
          <cell r="E107">
            <v>431124</v>
          </cell>
        </row>
        <row r="108">
          <cell r="D108" t="str">
            <v>江永县</v>
          </cell>
          <cell r="E108">
            <v>431125</v>
          </cell>
        </row>
        <row r="109">
          <cell r="D109" t="str">
            <v>宁远县</v>
          </cell>
          <cell r="E109">
            <v>431126</v>
          </cell>
        </row>
        <row r="110">
          <cell r="D110" t="str">
            <v>蓝山县</v>
          </cell>
          <cell r="E110">
            <v>431127</v>
          </cell>
        </row>
        <row r="111">
          <cell r="D111" t="str">
            <v>新田县</v>
          </cell>
          <cell r="E111">
            <v>431128</v>
          </cell>
        </row>
        <row r="112">
          <cell r="D112" t="str">
            <v>江华瑶族自治县</v>
          </cell>
          <cell r="E112">
            <v>431129</v>
          </cell>
        </row>
        <row r="113">
          <cell r="D113" t="str">
            <v>怀化市小计</v>
          </cell>
          <cell r="E113">
            <v>431200</v>
          </cell>
        </row>
        <row r="114">
          <cell r="D114" t="str">
            <v>鹤城区</v>
          </cell>
          <cell r="E114">
            <v>431202</v>
          </cell>
        </row>
        <row r="115">
          <cell r="D115" t="str">
            <v>中方县</v>
          </cell>
          <cell r="E115">
            <v>431221</v>
          </cell>
        </row>
        <row r="116">
          <cell r="D116" t="str">
            <v>沅陵县</v>
          </cell>
          <cell r="E116">
            <v>431222</v>
          </cell>
        </row>
        <row r="117">
          <cell r="D117" t="str">
            <v>辰溪县</v>
          </cell>
          <cell r="E117">
            <v>431223</v>
          </cell>
        </row>
        <row r="118">
          <cell r="D118" t="str">
            <v>溆浦县</v>
          </cell>
          <cell r="E118">
            <v>431224</v>
          </cell>
        </row>
        <row r="119">
          <cell r="D119" t="str">
            <v>会同县</v>
          </cell>
          <cell r="E119">
            <v>431225</v>
          </cell>
        </row>
        <row r="120">
          <cell r="D120" t="str">
            <v>麻阳苗族自治县</v>
          </cell>
          <cell r="E120">
            <v>431226</v>
          </cell>
        </row>
        <row r="121">
          <cell r="D121" t="str">
            <v>新晃侗族自治县</v>
          </cell>
          <cell r="E121">
            <v>431227</v>
          </cell>
        </row>
        <row r="122">
          <cell r="D122" t="str">
            <v>芷江侗族自治县</v>
          </cell>
          <cell r="E122">
            <v>431228</v>
          </cell>
        </row>
        <row r="123">
          <cell r="D123" t="str">
            <v>靖州苗族侗族自治县</v>
          </cell>
          <cell r="E123">
            <v>431229</v>
          </cell>
        </row>
        <row r="124">
          <cell r="D124" t="str">
            <v>通道侗族自治县</v>
          </cell>
          <cell r="E124">
            <v>431230</v>
          </cell>
        </row>
        <row r="125">
          <cell r="D125" t="str">
            <v>洪江市</v>
          </cell>
          <cell r="E125">
            <v>431281</v>
          </cell>
        </row>
        <row r="126">
          <cell r="D126" t="str">
            <v>洪江区</v>
          </cell>
          <cell r="E126">
            <v>431281</v>
          </cell>
        </row>
        <row r="127">
          <cell r="D127" t="str">
            <v>娄底市小计</v>
          </cell>
          <cell r="E127">
            <v>431300</v>
          </cell>
        </row>
        <row r="128">
          <cell r="D128" t="str">
            <v>娄星区</v>
          </cell>
          <cell r="E128">
            <v>431302</v>
          </cell>
        </row>
        <row r="129">
          <cell r="D129" t="str">
            <v>双峰县</v>
          </cell>
          <cell r="E129">
            <v>431321</v>
          </cell>
        </row>
        <row r="130">
          <cell r="D130" t="str">
            <v>新化县</v>
          </cell>
          <cell r="E130">
            <v>431322</v>
          </cell>
        </row>
        <row r="131">
          <cell r="D131" t="str">
            <v>冷水江市</v>
          </cell>
          <cell r="E131">
            <v>431381</v>
          </cell>
        </row>
        <row r="132">
          <cell r="D132" t="str">
            <v>涟源市</v>
          </cell>
          <cell r="E132">
            <v>431382</v>
          </cell>
        </row>
        <row r="133">
          <cell r="D133" t="str">
            <v>湘西土家族苗族自治州小计</v>
          </cell>
          <cell r="E133">
            <v>433100</v>
          </cell>
        </row>
        <row r="134">
          <cell r="D134" t="str">
            <v>吉首市</v>
          </cell>
          <cell r="E134">
            <v>433101</v>
          </cell>
        </row>
        <row r="135">
          <cell r="D135" t="str">
            <v>泸溪县</v>
          </cell>
          <cell r="E135">
            <v>433122</v>
          </cell>
        </row>
        <row r="136">
          <cell r="D136" t="str">
            <v>凤凰县</v>
          </cell>
          <cell r="E136">
            <v>433123</v>
          </cell>
        </row>
        <row r="137">
          <cell r="D137" t="str">
            <v>花垣县</v>
          </cell>
          <cell r="E137">
            <v>433124</v>
          </cell>
        </row>
        <row r="138">
          <cell r="D138" t="str">
            <v>保靖县</v>
          </cell>
          <cell r="E138">
            <v>433125</v>
          </cell>
        </row>
        <row r="139">
          <cell r="D139" t="str">
            <v>古丈县</v>
          </cell>
          <cell r="E139">
            <v>433126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AE38"/>
  <sheetViews>
    <sheetView showZeros="0" tabSelected="1" zoomScale="70" zoomScaleNormal="70" topLeftCell="B1" workbookViewId="0">
      <selection activeCell="K48" sqref="K48"/>
    </sheetView>
  </sheetViews>
  <sheetFormatPr defaultColWidth="9" defaultRowHeight="13.5"/>
  <cols>
    <col min="1" max="1" width="9" style="132" hidden="1" customWidth="1"/>
    <col min="2" max="2" width="15.5333333333333" style="132" customWidth="1"/>
    <col min="3" max="3" width="11.3333333333333" style="132" customWidth="1"/>
    <col min="4" max="4" width="16.8" style="132" hidden="1" customWidth="1"/>
    <col min="5" max="5" width="10.8666666666667" style="256" customWidth="1"/>
    <col min="6" max="6" width="10.8666666666667" style="257" customWidth="1"/>
    <col min="7" max="8" width="10.8666666666667" style="257" hidden="1" customWidth="1"/>
    <col min="9" max="9" width="10.8666666666667" style="258" customWidth="1"/>
    <col min="10" max="10" width="10.8666666666667" style="257" customWidth="1"/>
    <col min="11" max="11" width="10.1333333333333" style="257" customWidth="1"/>
    <col min="12" max="12" width="9.66666666666667" style="257" hidden="1" customWidth="1"/>
    <col min="13" max="13" width="12.4" style="259" customWidth="1"/>
    <col min="14" max="14" width="12.4666666666667" style="259" customWidth="1"/>
    <col min="15" max="15" width="10.2" style="259" customWidth="1"/>
    <col min="16" max="16" width="10.2" style="259" hidden="1" customWidth="1"/>
    <col min="17" max="19" width="10.2" style="259" customWidth="1"/>
    <col min="20" max="20" width="10.2" style="259" hidden="1" customWidth="1"/>
    <col min="21" max="23" width="10.2" style="259" customWidth="1"/>
    <col min="24" max="24" width="10.2" style="259" hidden="1" customWidth="1"/>
    <col min="25" max="25" width="10.2" style="259" customWidth="1"/>
    <col min="26" max="26" width="8.2" style="201" customWidth="1"/>
    <col min="27" max="27" width="9" style="132" hidden="1" customWidth="1"/>
    <col min="28" max="28" width="14.1333333333333" style="132" hidden="1" customWidth="1"/>
    <col min="29" max="31" width="9" style="132" hidden="1" customWidth="1"/>
    <col min="32" max="32" width="9" style="132"/>
    <col min="33" max="33" width="10.4666666666667" style="132" customWidth="1"/>
    <col min="34" max="35" width="9" style="132"/>
    <col min="36" max="36" width="12.2" style="132" customWidth="1"/>
    <col min="37" max="16384" width="9" style="132"/>
  </cols>
  <sheetData>
    <row r="1" spans="2:2">
      <c r="B1" s="132" t="s">
        <v>0</v>
      </c>
    </row>
    <row r="2" ht="35.25" customHeight="1" spans="1:26">
      <c r="A2" s="260" t="s">
        <v>1</v>
      </c>
      <c r="B2" s="204" t="s">
        <v>2</v>
      </c>
      <c r="C2" s="204"/>
      <c r="D2" s="204"/>
      <c r="E2" s="261"/>
      <c r="F2" s="261"/>
      <c r="G2" s="261"/>
      <c r="H2" s="261"/>
      <c r="I2" s="261"/>
      <c r="J2" s="261"/>
      <c r="K2" s="261"/>
      <c r="L2" s="261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s="200" customFormat="1" ht="27" customHeight="1" spans="1:26">
      <c r="A3" s="205" t="s">
        <v>3</v>
      </c>
      <c r="B3" s="206" t="s">
        <v>4</v>
      </c>
      <c r="C3" s="206" t="s">
        <v>5</v>
      </c>
      <c r="D3" s="205"/>
      <c r="E3" s="262" t="s">
        <v>6</v>
      </c>
      <c r="F3" s="263"/>
      <c r="G3" s="262" t="s">
        <v>7</v>
      </c>
      <c r="H3" s="263"/>
      <c r="I3" s="275" t="s">
        <v>8</v>
      </c>
      <c r="J3" s="276"/>
      <c r="K3" s="276"/>
      <c r="L3" s="277"/>
      <c r="M3" s="278" t="s">
        <v>9</v>
      </c>
      <c r="N3" s="279"/>
      <c r="O3" s="279"/>
      <c r="P3" s="280"/>
      <c r="Q3" s="278" t="s">
        <v>10</v>
      </c>
      <c r="R3" s="279"/>
      <c r="S3" s="279"/>
      <c r="T3" s="280"/>
      <c r="U3" s="278" t="s">
        <v>11</v>
      </c>
      <c r="V3" s="279"/>
      <c r="W3" s="279"/>
      <c r="X3" s="280"/>
      <c r="Y3" s="211" t="s">
        <v>12</v>
      </c>
      <c r="Z3" s="234" t="s">
        <v>13</v>
      </c>
    </row>
    <row r="4" s="200" customFormat="1" customHeight="1" spans="1:26">
      <c r="A4" s="205"/>
      <c r="B4" s="206"/>
      <c r="C4" s="206"/>
      <c r="D4" s="264"/>
      <c r="E4" s="265" t="s">
        <v>14</v>
      </c>
      <c r="F4" s="266"/>
      <c r="G4" s="267" t="s">
        <v>15</v>
      </c>
      <c r="H4" s="266"/>
      <c r="I4" s="281" t="s">
        <v>16</v>
      </c>
      <c r="J4" s="267" t="s">
        <v>17</v>
      </c>
      <c r="K4" s="276"/>
      <c r="L4" s="277"/>
      <c r="M4" s="211" t="s">
        <v>16</v>
      </c>
      <c r="N4" s="228" t="s">
        <v>17</v>
      </c>
      <c r="O4" s="279"/>
      <c r="P4" s="280"/>
      <c r="Q4" s="211" t="s">
        <v>16</v>
      </c>
      <c r="R4" s="228" t="s">
        <v>17</v>
      </c>
      <c r="S4" s="279"/>
      <c r="T4" s="280"/>
      <c r="U4" s="211" t="s">
        <v>18</v>
      </c>
      <c r="V4" s="228" t="s">
        <v>17</v>
      </c>
      <c r="W4" s="279"/>
      <c r="X4" s="280"/>
      <c r="Y4" s="210"/>
      <c r="Z4" s="235"/>
    </row>
    <row r="5" ht="36.6" customHeight="1" spans="1:26">
      <c r="A5" s="205"/>
      <c r="B5" s="206"/>
      <c r="C5" s="206"/>
      <c r="D5" s="264" t="s">
        <v>19</v>
      </c>
      <c r="E5" s="268"/>
      <c r="F5" s="269" t="s">
        <v>20</v>
      </c>
      <c r="G5" s="270"/>
      <c r="H5" s="269" t="s">
        <v>21</v>
      </c>
      <c r="I5" s="282"/>
      <c r="J5" s="283"/>
      <c r="K5" s="269" t="s">
        <v>20</v>
      </c>
      <c r="L5" s="269" t="s">
        <v>22</v>
      </c>
      <c r="M5" s="214"/>
      <c r="N5" s="214"/>
      <c r="O5" s="269" t="s">
        <v>20</v>
      </c>
      <c r="P5" s="231" t="s">
        <v>22</v>
      </c>
      <c r="Q5" s="214"/>
      <c r="R5" s="214"/>
      <c r="S5" s="269" t="s">
        <v>20</v>
      </c>
      <c r="T5" s="231" t="s">
        <v>22</v>
      </c>
      <c r="U5" s="214"/>
      <c r="V5" s="214"/>
      <c r="W5" s="269" t="s">
        <v>20</v>
      </c>
      <c r="X5" s="231" t="s">
        <v>22</v>
      </c>
      <c r="Y5" s="214"/>
      <c r="Z5" s="236"/>
    </row>
    <row r="6" ht="25.05" hidden="1" customHeight="1" outlineLevel="2" spans="1:31">
      <c r="A6" s="219">
        <v>28</v>
      </c>
      <c r="B6" s="219" t="s">
        <v>23</v>
      </c>
      <c r="C6" s="219" t="s">
        <v>24</v>
      </c>
      <c r="D6" s="219">
        <v>430405</v>
      </c>
      <c r="E6" s="271">
        <f t="shared" ref="E6:E17" si="0">J6+N6+R6+V6</f>
        <v>105</v>
      </c>
      <c r="F6" s="272">
        <f t="shared" ref="F6:F17" si="1">K6+O6+S6+W6</f>
        <v>0</v>
      </c>
      <c r="G6" s="272" t="e">
        <f>#REF!+N6</f>
        <v>#REF!</v>
      </c>
      <c r="H6" s="272" t="e">
        <f>#REF!+O6</f>
        <v>#REF!</v>
      </c>
      <c r="I6" s="272">
        <f>VLOOKUP(C6,窄路加宽投资建议计划汇总表!$B$7:$D$39,2,0)</f>
        <v>0</v>
      </c>
      <c r="J6" s="272">
        <f>VLOOKUP(C6,窄路加宽投资建议计划汇总表!$B$7:$D$39,3,0)</f>
        <v>0</v>
      </c>
      <c r="K6" s="213">
        <f>VLOOKUP(C6,窄路加宽投资建议计划汇总表!$B$7:$I$43,8,0)</f>
        <v>0</v>
      </c>
      <c r="L6" s="213" t="e">
        <f>VLOOKUP($C6,窄路加宽投资建议计划汇总表!$B$7:$J$39,15,0)</f>
        <v>#REF!</v>
      </c>
      <c r="M6" s="284">
        <f>VLOOKUP(C6,'自然村通水泥路投资建议计划汇总表 '!$B$7:$F$39,2,0)</f>
        <v>2.334</v>
      </c>
      <c r="N6" s="285">
        <f>VLOOKUP(C6,'自然村通水泥路投资建议计划汇总表 '!$B$7:$F$39,3,0)</f>
        <v>105</v>
      </c>
      <c r="O6" s="285">
        <f>VLOOKUP($C6,'自然村通水泥路投资建议计划汇总表 '!$B$7:$K$39,9,0)</f>
        <v>0</v>
      </c>
      <c r="P6" s="213">
        <f>VLOOKUP($C6,'自然村通水泥路投资建议计划汇总表 '!$B$7:$K$39,10,0)</f>
        <v>0</v>
      </c>
      <c r="Q6" s="289">
        <f t="shared" ref="Q6:Q17" si="2">ROUND(S6/35,1)</f>
        <v>0</v>
      </c>
      <c r="R6" s="285">
        <v>0</v>
      </c>
      <c r="S6" s="285"/>
      <c r="T6" s="290"/>
      <c r="U6" s="285"/>
      <c r="V6" s="213"/>
      <c r="W6" s="291"/>
      <c r="X6" s="290"/>
      <c r="Y6" s="290"/>
      <c r="Z6" s="222"/>
      <c r="AA6" s="219" t="s">
        <v>25</v>
      </c>
      <c r="AB6" s="219"/>
      <c r="AC6" s="224" t="s">
        <v>26</v>
      </c>
      <c r="AD6" s="132">
        <f t="shared" ref="AD6:AD14" si="3">ROUND(I6*15,0)</f>
        <v>0</v>
      </c>
      <c r="AE6" s="132">
        <f t="shared" ref="AE6:AE14" si="4">ROUND(M6*8,0)</f>
        <v>19</v>
      </c>
    </row>
    <row r="7" ht="25.05" hidden="1" customHeight="1" outlineLevel="2" spans="1:31">
      <c r="A7" s="224">
        <v>29</v>
      </c>
      <c r="B7" s="219" t="s">
        <v>23</v>
      </c>
      <c r="C7" s="219" t="s">
        <v>27</v>
      </c>
      <c r="D7" s="219">
        <v>430406</v>
      </c>
      <c r="E7" s="271">
        <f t="shared" si="0"/>
        <v>253</v>
      </c>
      <c r="F7" s="272">
        <f t="shared" si="1"/>
        <v>0</v>
      </c>
      <c r="G7" s="272" t="e">
        <f>#REF!+N7</f>
        <v>#REF!</v>
      </c>
      <c r="H7" s="272" t="e">
        <f>#REF!+O7</f>
        <v>#REF!</v>
      </c>
      <c r="I7" s="272">
        <f>VLOOKUP(C7,窄路加宽投资建议计划汇总表!$B$7:$D$39,2,0)</f>
        <v>0</v>
      </c>
      <c r="J7" s="272">
        <f>VLOOKUP(C7,窄路加宽投资建议计划汇总表!$B$7:$D$39,3,0)</f>
        <v>0</v>
      </c>
      <c r="K7" s="213">
        <f>VLOOKUP(C7,窄路加宽投资建议计划汇总表!$B$7:$I$43,8,0)</f>
        <v>0</v>
      </c>
      <c r="L7" s="213" t="e">
        <f>VLOOKUP($C7,窄路加宽投资建议计划汇总表!$B$7:$J$39,15,0)</f>
        <v>#REF!</v>
      </c>
      <c r="M7" s="284">
        <f>VLOOKUP(C7,'自然村通水泥路投资建议计划汇总表 '!$B$7:$F$39,2,0)</f>
        <v>5.624</v>
      </c>
      <c r="N7" s="285">
        <f>VLOOKUP(C7,'自然村通水泥路投资建议计划汇总表 '!$B$7:$F$39,3,0)</f>
        <v>253</v>
      </c>
      <c r="O7" s="285">
        <f>VLOOKUP($C7,'自然村通水泥路投资建议计划汇总表 '!$B$7:$K$39,9,0)</f>
        <v>0</v>
      </c>
      <c r="P7" s="213">
        <f>VLOOKUP($C7,'自然村通水泥路投资建议计划汇总表 '!$B$7:$K$39,10,0)</f>
        <v>0</v>
      </c>
      <c r="Q7" s="289">
        <f t="shared" si="2"/>
        <v>0</v>
      </c>
      <c r="R7" s="285">
        <v>0</v>
      </c>
      <c r="S7" s="285"/>
      <c r="T7" s="290"/>
      <c r="U7" s="285"/>
      <c r="V7" s="213"/>
      <c r="W7" s="291"/>
      <c r="X7" s="290"/>
      <c r="Y7" s="290"/>
      <c r="Z7" s="222"/>
      <c r="AA7" s="219" t="s">
        <v>25</v>
      </c>
      <c r="AB7" s="219"/>
      <c r="AC7" s="224" t="s">
        <v>26</v>
      </c>
      <c r="AD7" s="132">
        <f t="shared" si="3"/>
        <v>0</v>
      </c>
      <c r="AE7" s="132">
        <f t="shared" si="4"/>
        <v>45</v>
      </c>
    </row>
    <row r="8" ht="25.05" hidden="1" customHeight="1" outlineLevel="2" spans="1:31">
      <c r="A8" s="219">
        <v>30</v>
      </c>
      <c r="B8" s="219" t="s">
        <v>23</v>
      </c>
      <c r="C8" s="219" t="s">
        <v>28</v>
      </c>
      <c r="D8" s="219">
        <v>430407</v>
      </c>
      <c r="E8" s="271">
        <f t="shared" si="0"/>
        <v>258</v>
      </c>
      <c r="F8" s="272">
        <f t="shared" si="1"/>
        <v>0</v>
      </c>
      <c r="G8" s="272" t="e">
        <f>#REF!+N8</f>
        <v>#REF!</v>
      </c>
      <c r="H8" s="272" t="e">
        <f>#REF!+O8</f>
        <v>#REF!</v>
      </c>
      <c r="I8" s="272">
        <f>VLOOKUP(C8,窄路加宽投资建议计划汇总表!$B$7:$D$39,2,0)</f>
        <v>0</v>
      </c>
      <c r="J8" s="272">
        <f>VLOOKUP(C8,窄路加宽投资建议计划汇总表!$B$7:$D$39,3,0)</f>
        <v>0</v>
      </c>
      <c r="K8" s="213">
        <f>VLOOKUP(C8,窄路加宽投资建议计划汇总表!$B$7:$I$43,8,0)</f>
        <v>0</v>
      </c>
      <c r="L8" s="213" t="e">
        <f>VLOOKUP($C8,窄路加宽投资建议计划汇总表!$B$7:$J$39,15,0)</f>
        <v>#REF!</v>
      </c>
      <c r="M8" s="284">
        <f>VLOOKUP(C8,'自然村通水泥路投资建议计划汇总表 '!$B$7:$F$39,2,0)</f>
        <v>5.735</v>
      </c>
      <c r="N8" s="285">
        <f>VLOOKUP(C8,'自然村通水泥路投资建议计划汇总表 '!$B$7:$F$39,3,0)</f>
        <v>258</v>
      </c>
      <c r="O8" s="285">
        <f>VLOOKUP($C8,'自然村通水泥路投资建议计划汇总表 '!$B$7:$K$39,9,0)</f>
        <v>0</v>
      </c>
      <c r="P8" s="213">
        <f>VLOOKUP($C8,'自然村通水泥路投资建议计划汇总表 '!$B$7:$K$39,10,0)</f>
        <v>0</v>
      </c>
      <c r="Q8" s="289">
        <f t="shared" si="2"/>
        <v>0</v>
      </c>
      <c r="R8" s="285">
        <v>0</v>
      </c>
      <c r="S8" s="285"/>
      <c r="T8" s="290"/>
      <c r="U8" s="285"/>
      <c r="V8" s="213"/>
      <c r="W8" s="291"/>
      <c r="X8" s="290"/>
      <c r="Y8" s="290"/>
      <c r="Z8" s="222"/>
      <c r="AA8" s="219" t="s">
        <v>25</v>
      </c>
      <c r="AB8" s="219"/>
      <c r="AC8" s="224" t="s">
        <v>26</v>
      </c>
      <c r="AD8" s="132">
        <f t="shared" si="3"/>
        <v>0</v>
      </c>
      <c r="AE8" s="132">
        <f t="shared" si="4"/>
        <v>46</v>
      </c>
    </row>
    <row r="9" ht="25.05" hidden="1" customHeight="1" outlineLevel="2" spans="1:31">
      <c r="A9" s="224">
        <v>31</v>
      </c>
      <c r="B9" s="219" t="s">
        <v>23</v>
      </c>
      <c r="C9" s="219" t="s">
        <v>29</v>
      </c>
      <c r="D9" s="219">
        <v>430408</v>
      </c>
      <c r="E9" s="271">
        <f t="shared" si="0"/>
        <v>428</v>
      </c>
      <c r="F9" s="272">
        <f t="shared" si="1"/>
        <v>0</v>
      </c>
      <c r="G9" s="272" t="e">
        <f>#REF!+N9</f>
        <v>#REF!</v>
      </c>
      <c r="H9" s="272" t="e">
        <f>#REF!+O9</f>
        <v>#REF!</v>
      </c>
      <c r="I9" s="272">
        <f>VLOOKUP(C9,窄路加宽投资建议计划汇总表!$B$7:$D$39,2,0)</f>
        <v>0</v>
      </c>
      <c r="J9" s="272">
        <f>VLOOKUP(C9,窄路加宽投资建议计划汇总表!$B$7:$D$39,3,0)</f>
        <v>0</v>
      </c>
      <c r="K9" s="213">
        <f>VLOOKUP(C9,窄路加宽投资建议计划汇总表!$B$7:$I$43,8,0)</f>
        <v>0</v>
      </c>
      <c r="L9" s="213" t="e">
        <f>VLOOKUP($C9,窄路加宽投资建议计划汇总表!$B$7:$J$39,15,0)</f>
        <v>#REF!</v>
      </c>
      <c r="M9" s="284">
        <f>VLOOKUP(C9,'自然村通水泥路投资建议计划汇总表 '!$B$7:$F$39,2,0)</f>
        <v>9.514</v>
      </c>
      <c r="N9" s="285">
        <f>VLOOKUP(C9,'自然村通水泥路投资建议计划汇总表 '!$B$7:$F$39,3,0)</f>
        <v>428</v>
      </c>
      <c r="O9" s="285">
        <f>VLOOKUP($C9,'自然村通水泥路投资建议计划汇总表 '!$B$7:$K$39,9,0)</f>
        <v>0</v>
      </c>
      <c r="P9" s="213">
        <f>VLOOKUP($C9,'自然村通水泥路投资建议计划汇总表 '!$B$7:$K$39,10,0)</f>
        <v>0</v>
      </c>
      <c r="Q9" s="289">
        <f t="shared" si="2"/>
        <v>0</v>
      </c>
      <c r="R9" s="285">
        <v>0</v>
      </c>
      <c r="S9" s="285"/>
      <c r="T9" s="213"/>
      <c r="U9" s="285"/>
      <c r="V9" s="213"/>
      <c r="W9" s="291"/>
      <c r="X9" s="213"/>
      <c r="Y9" s="213"/>
      <c r="Z9" s="205"/>
      <c r="AA9" s="219" t="s">
        <v>25</v>
      </c>
      <c r="AB9" s="219"/>
      <c r="AC9" s="224" t="s">
        <v>26</v>
      </c>
      <c r="AD9" s="132">
        <f t="shared" si="3"/>
        <v>0</v>
      </c>
      <c r="AE9" s="132">
        <f t="shared" si="4"/>
        <v>76</v>
      </c>
    </row>
    <row r="10" ht="25.05" hidden="1" customHeight="1" outlineLevel="2" spans="1:31">
      <c r="A10" s="219">
        <v>32</v>
      </c>
      <c r="B10" s="219" t="s">
        <v>23</v>
      </c>
      <c r="C10" s="219" t="s">
        <v>30</v>
      </c>
      <c r="D10" s="219">
        <v>430412</v>
      </c>
      <c r="E10" s="271">
        <f t="shared" si="0"/>
        <v>160</v>
      </c>
      <c r="F10" s="272">
        <f t="shared" si="1"/>
        <v>0</v>
      </c>
      <c r="G10" s="272" t="e">
        <f>#REF!+N10</f>
        <v>#REF!</v>
      </c>
      <c r="H10" s="272" t="e">
        <f>#REF!+O10</f>
        <v>#REF!</v>
      </c>
      <c r="I10" s="272">
        <f>VLOOKUP(C10,窄路加宽投资建议计划汇总表!$B$7:$D$39,2,0)</f>
        <v>4</v>
      </c>
      <c r="J10" s="272">
        <f>VLOOKUP(C10,窄路加宽投资建议计划汇总表!$B$7:$D$39,3,0)</f>
        <v>160</v>
      </c>
      <c r="K10" s="213">
        <f>VLOOKUP(C10,窄路加宽投资建议计划汇总表!$B$7:$I$43,8,0)</f>
        <v>0</v>
      </c>
      <c r="L10" s="213" t="e">
        <f>VLOOKUP($C10,窄路加宽投资建议计划汇总表!$B$7:$J$39,15,0)</f>
        <v>#REF!</v>
      </c>
      <c r="M10" s="284">
        <f>VLOOKUP(C10,'自然村通水泥路投资建议计划汇总表 '!$B$7:$F$39,2,0)</f>
        <v>0</v>
      </c>
      <c r="N10" s="285">
        <f>VLOOKUP(C10,'自然村通水泥路投资建议计划汇总表 '!$B$7:$F$39,3,0)</f>
        <v>0</v>
      </c>
      <c r="O10" s="285">
        <f>VLOOKUP($C10,'自然村通水泥路投资建议计划汇总表 '!$B$7:$K$39,9,0)</f>
        <v>0</v>
      </c>
      <c r="P10" s="213">
        <f>VLOOKUP($C10,'自然村通水泥路投资建议计划汇总表 '!$B$7:$K$39,10,0)</f>
        <v>0</v>
      </c>
      <c r="Q10" s="289">
        <f t="shared" si="2"/>
        <v>0</v>
      </c>
      <c r="R10" s="285">
        <v>0</v>
      </c>
      <c r="S10" s="285"/>
      <c r="T10" s="290"/>
      <c r="U10" s="285"/>
      <c r="V10" s="213"/>
      <c r="W10" s="291"/>
      <c r="X10" s="290"/>
      <c r="Y10" s="290"/>
      <c r="Z10" s="222"/>
      <c r="AA10" s="219" t="s">
        <v>25</v>
      </c>
      <c r="AB10" s="219"/>
      <c r="AC10" s="224" t="s">
        <v>26</v>
      </c>
      <c r="AD10" s="132">
        <f t="shared" si="3"/>
        <v>60</v>
      </c>
      <c r="AE10" s="132">
        <f t="shared" si="4"/>
        <v>0</v>
      </c>
    </row>
    <row r="11" ht="25.05" hidden="1" customHeight="1" outlineLevel="2" spans="1:31">
      <c r="A11" s="224">
        <v>33</v>
      </c>
      <c r="B11" s="219" t="s">
        <v>23</v>
      </c>
      <c r="C11" s="219" t="s">
        <v>31</v>
      </c>
      <c r="D11" s="219">
        <v>430421</v>
      </c>
      <c r="E11" s="271">
        <f t="shared" si="0"/>
        <v>14414</v>
      </c>
      <c r="F11" s="272">
        <f t="shared" si="1"/>
        <v>0</v>
      </c>
      <c r="G11" s="272" t="e">
        <f>#REF!+N11</f>
        <v>#REF!</v>
      </c>
      <c r="H11" s="272" t="e">
        <f>#REF!+O11</f>
        <v>#REF!</v>
      </c>
      <c r="I11" s="272">
        <f>VLOOKUP(C11,窄路加宽投资建议计划汇总表!$B$7:$D$39,2,0)</f>
        <v>76</v>
      </c>
      <c r="J11" s="272">
        <f>VLOOKUP(C11,窄路加宽投资建议计划汇总表!$B$7:$D$39,3,0)</f>
        <v>3040</v>
      </c>
      <c r="K11" s="213">
        <f>VLOOKUP(C11,窄路加宽投资建议计划汇总表!$B$7:$I$43,8,0)</f>
        <v>0</v>
      </c>
      <c r="L11" s="213" t="e">
        <f>VLOOKUP($C11,窄路加宽投资建议计划汇总表!$B$7:$J$39,15,0)</f>
        <v>#REF!</v>
      </c>
      <c r="M11" s="284">
        <f>VLOOKUP(C11,'自然村通水泥路投资建议计划汇总表 '!$B$7:$F$39,2,0)</f>
        <v>252.757000000001</v>
      </c>
      <c r="N11" s="285">
        <f>VLOOKUP(C11,'自然村通水泥路投资建议计划汇总表 '!$B$7:$F$39,3,0)</f>
        <v>11374</v>
      </c>
      <c r="O11" s="285">
        <f>VLOOKUP($C11,'自然村通水泥路投资建议计划汇总表 '!$B$7:$K$39,9,0)</f>
        <v>0</v>
      </c>
      <c r="P11" s="213">
        <f>VLOOKUP($C11,'自然村通水泥路投资建议计划汇总表 '!$B$7:$K$39,10,0)</f>
        <v>0</v>
      </c>
      <c r="Q11" s="289">
        <f t="shared" si="2"/>
        <v>0</v>
      </c>
      <c r="R11" s="285">
        <v>0</v>
      </c>
      <c r="S11" s="285"/>
      <c r="T11" s="290"/>
      <c r="U11" s="285"/>
      <c r="V11" s="213"/>
      <c r="W11" s="291"/>
      <c r="X11" s="290"/>
      <c r="Y11" s="290"/>
      <c r="Z11" s="222"/>
      <c r="AA11" s="219" t="s">
        <v>25</v>
      </c>
      <c r="AB11" s="219"/>
      <c r="AC11" s="224" t="s">
        <v>26</v>
      </c>
      <c r="AD11" s="132">
        <f t="shared" si="3"/>
        <v>1140</v>
      </c>
      <c r="AE11" s="132">
        <f t="shared" si="4"/>
        <v>2022</v>
      </c>
    </row>
    <row r="12" ht="25.05" hidden="1" customHeight="1" outlineLevel="2" spans="1:31">
      <c r="A12" s="219">
        <v>34</v>
      </c>
      <c r="B12" s="219" t="s">
        <v>23</v>
      </c>
      <c r="C12" s="219" t="s">
        <v>32</v>
      </c>
      <c r="D12" s="219">
        <v>430422</v>
      </c>
      <c r="E12" s="271" t="e">
        <f t="shared" si="0"/>
        <v>#N/A</v>
      </c>
      <c r="F12" s="272" t="e">
        <f t="shared" si="1"/>
        <v>#N/A</v>
      </c>
      <c r="G12" s="272" t="e">
        <f>#REF!+N12</f>
        <v>#REF!</v>
      </c>
      <c r="H12" s="272" t="e">
        <f>#REF!+O12</f>
        <v>#REF!</v>
      </c>
      <c r="I12" s="272">
        <f>VLOOKUP(C12,窄路加宽投资建议计划汇总表!$B$7:$D$39,2,0)</f>
        <v>61</v>
      </c>
      <c r="J12" s="272">
        <f>VLOOKUP(C12,窄路加宽投资建议计划汇总表!$B$7:$D$39,3,0)</f>
        <v>2440</v>
      </c>
      <c r="K12" s="213">
        <f>VLOOKUP(C12,窄路加宽投资建议计划汇总表!$B$7:$I$43,8,0)</f>
        <v>0</v>
      </c>
      <c r="L12" s="213" t="e">
        <f>VLOOKUP($C12,窄路加宽投资建议计划汇总表!$B$7:$J$39,15,0)</f>
        <v>#REF!</v>
      </c>
      <c r="M12" s="284" t="e">
        <f>VLOOKUP(C12,'自然村通水泥路投资建议计划汇总表 '!$B$7:$F$39,2,0)</f>
        <v>#N/A</v>
      </c>
      <c r="N12" s="285" t="e">
        <f>VLOOKUP(C12,'自然村通水泥路投资建议计划汇总表 '!$B$7:$F$39,3,0)</f>
        <v>#N/A</v>
      </c>
      <c r="O12" s="285" t="e">
        <f>VLOOKUP($C12,'自然村通水泥路投资建议计划汇总表 '!$B$7:$K$39,9,0)</f>
        <v>#N/A</v>
      </c>
      <c r="P12" s="213" t="e">
        <f>VLOOKUP($C12,'自然村通水泥路投资建议计划汇总表 '!$B$7:$K$39,10,0)</f>
        <v>#N/A</v>
      </c>
      <c r="Q12" s="289">
        <f t="shared" si="2"/>
        <v>0</v>
      </c>
      <c r="R12" s="285">
        <v>0</v>
      </c>
      <c r="S12" s="285"/>
      <c r="T12" s="290"/>
      <c r="U12" s="285"/>
      <c r="V12" s="213"/>
      <c r="W12" s="291"/>
      <c r="X12" s="290"/>
      <c r="Y12" s="290"/>
      <c r="Z12" s="222"/>
      <c r="AA12" s="219" t="s">
        <v>25</v>
      </c>
      <c r="AB12" s="219"/>
      <c r="AC12" s="224" t="s">
        <v>26</v>
      </c>
      <c r="AD12" s="132">
        <f t="shared" si="3"/>
        <v>915</v>
      </c>
      <c r="AE12" s="132" t="e">
        <f t="shared" si="4"/>
        <v>#N/A</v>
      </c>
    </row>
    <row r="13" ht="25.05" hidden="1" customHeight="1" outlineLevel="2" spans="1:31">
      <c r="A13" s="224">
        <v>35</v>
      </c>
      <c r="B13" s="219" t="s">
        <v>23</v>
      </c>
      <c r="C13" s="219" t="s">
        <v>33</v>
      </c>
      <c r="D13" s="219">
        <v>430423</v>
      </c>
      <c r="E13" s="271">
        <f t="shared" si="0"/>
        <v>1935</v>
      </c>
      <c r="F13" s="272">
        <f t="shared" si="1"/>
        <v>0</v>
      </c>
      <c r="G13" s="272" t="e">
        <f>#REF!+N13</f>
        <v>#REF!</v>
      </c>
      <c r="H13" s="272" t="e">
        <f>#REF!+O13</f>
        <v>#REF!</v>
      </c>
      <c r="I13" s="272">
        <f>VLOOKUP(C13,窄路加宽投资建议计划汇总表!$B$7:$D$39,2,0)</f>
        <v>12</v>
      </c>
      <c r="J13" s="272">
        <f>VLOOKUP(C13,窄路加宽投资建议计划汇总表!$B$7:$D$39,3,0)</f>
        <v>480</v>
      </c>
      <c r="K13" s="213">
        <f>VLOOKUP(C13,窄路加宽投资建议计划汇总表!$B$7:$I$43,8,0)</f>
        <v>0</v>
      </c>
      <c r="L13" s="213" t="e">
        <f>VLOOKUP($C13,窄路加宽投资建议计划汇总表!$B$7:$J$39,15,0)</f>
        <v>#REF!</v>
      </c>
      <c r="M13" s="284">
        <f>VLOOKUP(C13,'自然村通水泥路投资建议计划汇总表 '!$B$7:$F$39,2,0)</f>
        <v>32.331</v>
      </c>
      <c r="N13" s="285">
        <f>VLOOKUP(C13,'自然村通水泥路投资建议计划汇总表 '!$B$7:$F$39,3,0)</f>
        <v>1455</v>
      </c>
      <c r="O13" s="285">
        <f>VLOOKUP($C13,'自然村通水泥路投资建议计划汇总表 '!$B$7:$K$39,9,0)</f>
        <v>0</v>
      </c>
      <c r="P13" s="213">
        <f>VLOOKUP($C13,'自然村通水泥路投资建议计划汇总表 '!$B$7:$K$39,10,0)</f>
        <v>0</v>
      </c>
      <c r="Q13" s="289">
        <f t="shared" si="2"/>
        <v>0</v>
      </c>
      <c r="R13" s="285">
        <v>0</v>
      </c>
      <c r="S13" s="285"/>
      <c r="T13" s="290"/>
      <c r="U13" s="285"/>
      <c r="V13" s="213"/>
      <c r="W13" s="291"/>
      <c r="X13" s="290"/>
      <c r="Y13" s="290"/>
      <c r="Z13" s="222"/>
      <c r="AA13" s="219" t="s">
        <v>25</v>
      </c>
      <c r="AB13" s="219"/>
      <c r="AC13" s="224" t="s">
        <v>26</v>
      </c>
      <c r="AD13" s="132">
        <f t="shared" si="3"/>
        <v>180</v>
      </c>
      <c r="AE13" s="132">
        <f t="shared" si="4"/>
        <v>259</v>
      </c>
    </row>
    <row r="14" ht="25.05" hidden="1" customHeight="1" outlineLevel="2" spans="1:31">
      <c r="A14" s="219">
        <v>36</v>
      </c>
      <c r="B14" s="219" t="s">
        <v>23</v>
      </c>
      <c r="C14" s="219" t="s">
        <v>34</v>
      </c>
      <c r="D14" s="219">
        <v>430424</v>
      </c>
      <c r="E14" s="271">
        <f t="shared" si="0"/>
        <v>7315</v>
      </c>
      <c r="F14" s="272">
        <f t="shared" si="1"/>
        <v>0</v>
      </c>
      <c r="G14" s="272" t="e">
        <f>#REF!+N14</f>
        <v>#REF!</v>
      </c>
      <c r="H14" s="272" t="e">
        <f>#REF!+O14</f>
        <v>#REF!</v>
      </c>
      <c r="I14" s="272">
        <f>VLOOKUP(C14,窄路加宽投资建议计划汇总表!$B$7:$D$39,2,0)</f>
        <v>87</v>
      </c>
      <c r="J14" s="272">
        <f>VLOOKUP(C14,窄路加宽投资建议计划汇总表!$B$7:$D$39,3,0)</f>
        <v>3480</v>
      </c>
      <c r="K14" s="213">
        <f>VLOOKUP(C14,窄路加宽投资建议计划汇总表!$B$7:$I$43,8,0)</f>
        <v>0</v>
      </c>
      <c r="L14" s="213" t="e">
        <f>VLOOKUP($C14,窄路加宽投资建议计划汇总表!$B$7:$J$39,15,0)</f>
        <v>#REF!</v>
      </c>
      <c r="M14" s="284">
        <f>VLOOKUP(C14,'自然村通水泥路投资建议计划汇总表 '!$B$7:$F$39,2,0)</f>
        <v>85.221</v>
      </c>
      <c r="N14" s="285">
        <f>VLOOKUP(C14,'自然村通水泥路投资建议计划汇总表 '!$B$7:$F$39,3,0)</f>
        <v>3835</v>
      </c>
      <c r="O14" s="285">
        <f>VLOOKUP($C14,'自然村通水泥路投资建议计划汇总表 '!$B$7:$K$39,9,0)</f>
        <v>0</v>
      </c>
      <c r="P14" s="213">
        <f>VLOOKUP($C14,'自然村通水泥路投资建议计划汇总表 '!$B$7:$K$39,10,0)</f>
        <v>0</v>
      </c>
      <c r="Q14" s="289">
        <f t="shared" si="2"/>
        <v>0</v>
      </c>
      <c r="R14" s="285">
        <v>0</v>
      </c>
      <c r="S14" s="285"/>
      <c r="T14" s="290"/>
      <c r="U14" s="285"/>
      <c r="V14" s="213"/>
      <c r="W14" s="291"/>
      <c r="X14" s="290"/>
      <c r="Y14" s="290"/>
      <c r="Z14" s="222"/>
      <c r="AA14" s="219" t="s">
        <v>25</v>
      </c>
      <c r="AB14" s="219"/>
      <c r="AC14" s="224" t="s">
        <v>26</v>
      </c>
      <c r="AD14" s="132">
        <f t="shared" si="3"/>
        <v>1305</v>
      </c>
      <c r="AE14" s="132">
        <f t="shared" si="4"/>
        <v>682</v>
      </c>
    </row>
    <row r="15" ht="25.05" hidden="1" customHeight="1" outlineLevel="2" spans="1:31">
      <c r="A15" s="224">
        <v>37</v>
      </c>
      <c r="B15" s="219" t="s">
        <v>23</v>
      </c>
      <c r="C15" s="219" t="s">
        <v>35</v>
      </c>
      <c r="D15" s="219">
        <v>430426</v>
      </c>
      <c r="E15" s="271">
        <f t="shared" si="0"/>
        <v>672</v>
      </c>
      <c r="F15" s="272">
        <f t="shared" si="1"/>
        <v>0</v>
      </c>
      <c r="G15" s="272" t="e">
        <f>#REF!+N15</f>
        <v>#REF!</v>
      </c>
      <c r="H15" s="272" t="e">
        <f>#REF!+O15</f>
        <v>#REF!</v>
      </c>
      <c r="I15" s="272">
        <f>VLOOKUP(C15,窄路加宽投资建议计划汇总表!$B$7:$D$39,2,0)</f>
        <v>0</v>
      </c>
      <c r="J15" s="272">
        <f>VLOOKUP(C15,窄路加宽投资建议计划汇总表!$B$7:$D$39,3,0)</f>
        <v>0</v>
      </c>
      <c r="K15" s="213">
        <f>VLOOKUP(C15,窄路加宽投资建议计划汇总表!$B$7:$I$43,8,0)</f>
        <v>0</v>
      </c>
      <c r="L15" s="213" t="e">
        <f>VLOOKUP($C15,窄路加宽投资建议计划汇总表!$B$7:$J$39,15,0)</f>
        <v>#REF!</v>
      </c>
      <c r="M15" s="284">
        <f>VLOOKUP(C15,'自然村通水泥路投资建议计划汇总表 '!$B$7:$F$39,2,0)</f>
        <v>14.9279999999997</v>
      </c>
      <c r="N15" s="285">
        <f>VLOOKUP(C15,'自然村通水泥路投资建议计划汇总表 '!$B$7:$F$39,3,0)</f>
        <v>672</v>
      </c>
      <c r="O15" s="285">
        <f>VLOOKUP($C15,'自然村通水泥路投资建议计划汇总表 '!$B$7:$K$39,9,0)</f>
        <v>0</v>
      </c>
      <c r="P15" s="213">
        <f>VLOOKUP($C15,'自然村通水泥路投资建议计划汇总表 '!$B$7:$K$39,10,0)</f>
        <v>0</v>
      </c>
      <c r="Q15" s="289">
        <f t="shared" si="2"/>
        <v>0</v>
      </c>
      <c r="R15" s="285">
        <v>0</v>
      </c>
      <c r="S15" s="285"/>
      <c r="T15" s="290"/>
      <c r="U15" s="285"/>
      <c r="V15" s="213"/>
      <c r="W15" s="291"/>
      <c r="X15" s="290"/>
      <c r="Y15" s="290"/>
      <c r="Z15" s="222"/>
      <c r="AA15" s="219" t="s">
        <v>36</v>
      </c>
      <c r="AB15" s="219" t="str">
        <f>VLOOKUP(C15,[3]Sheet1!$A$3:$C$32,3,0)</f>
        <v>2017预脱贫县</v>
      </c>
      <c r="AC15" s="224" t="s">
        <v>37</v>
      </c>
      <c r="AE15" s="132">
        <f>ROUND(M15*12,0)</f>
        <v>179</v>
      </c>
    </row>
    <row r="16" ht="25.05" hidden="1" customHeight="1" outlineLevel="2" spans="1:31">
      <c r="A16" s="219">
        <v>38</v>
      </c>
      <c r="B16" s="219" t="s">
        <v>23</v>
      </c>
      <c r="C16" s="219" t="s">
        <v>38</v>
      </c>
      <c r="D16" s="219">
        <v>430481</v>
      </c>
      <c r="E16" s="271" t="e">
        <f t="shared" si="0"/>
        <v>#N/A</v>
      </c>
      <c r="F16" s="272" t="e">
        <f t="shared" si="1"/>
        <v>#N/A</v>
      </c>
      <c r="G16" s="272" t="e">
        <f>#REF!+N16</f>
        <v>#REF!</v>
      </c>
      <c r="H16" s="272" t="e">
        <f>#REF!+O16</f>
        <v>#REF!</v>
      </c>
      <c r="I16" s="272">
        <f>VLOOKUP(C16,窄路加宽投资建议计划汇总表!$B$7:$D$39,2,0)</f>
        <v>100</v>
      </c>
      <c r="J16" s="272">
        <f>VLOOKUP(C16,窄路加宽投资建议计划汇总表!$B$7:$D$39,3,0)</f>
        <v>4000</v>
      </c>
      <c r="K16" s="213">
        <f>VLOOKUP(C16,窄路加宽投资建议计划汇总表!$B$7:$I$43,8,0)</f>
        <v>0</v>
      </c>
      <c r="L16" s="213" t="e">
        <f>VLOOKUP($C16,窄路加宽投资建议计划汇总表!$B$7:$J$39,15,0)</f>
        <v>#REF!</v>
      </c>
      <c r="M16" s="284" t="e">
        <f>VLOOKUP(C16,'自然村通水泥路投资建议计划汇总表 '!$B$7:$F$39,2,0)</f>
        <v>#N/A</v>
      </c>
      <c r="N16" s="285" t="e">
        <f>VLOOKUP(C16,'自然村通水泥路投资建议计划汇总表 '!$B$7:$F$39,3,0)</f>
        <v>#N/A</v>
      </c>
      <c r="O16" s="285" t="e">
        <f>VLOOKUP($C16,'自然村通水泥路投资建议计划汇总表 '!$B$7:$K$39,9,0)</f>
        <v>#N/A</v>
      </c>
      <c r="P16" s="213" t="e">
        <f>VLOOKUP($C16,'自然村通水泥路投资建议计划汇总表 '!$B$7:$K$39,10,0)</f>
        <v>#N/A</v>
      </c>
      <c r="Q16" s="289">
        <f t="shared" si="2"/>
        <v>0</v>
      </c>
      <c r="R16" s="285">
        <v>0</v>
      </c>
      <c r="S16" s="285"/>
      <c r="T16" s="290"/>
      <c r="U16" s="285"/>
      <c r="V16" s="213"/>
      <c r="W16" s="291"/>
      <c r="X16" s="290"/>
      <c r="Y16" s="290"/>
      <c r="Z16" s="222"/>
      <c r="AA16" s="219" t="s">
        <v>25</v>
      </c>
      <c r="AB16" s="219"/>
      <c r="AC16" s="224" t="s">
        <v>26</v>
      </c>
      <c r="AD16" s="132">
        <f t="shared" ref="AD16:AD17" si="5">ROUND(I16*15,0)</f>
        <v>1500</v>
      </c>
      <c r="AE16" s="132" t="e">
        <f t="shared" ref="AE16:AE17" si="6">ROUND(M16*8,0)</f>
        <v>#N/A</v>
      </c>
    </row>
    <row r="17" ht="25.05" hidden="1" customHeight="1" outlineLevel="2" spans="1:31">
      <c r="A17" s="224">
        <v>39</v>
      </c>
      <c r="B17" s="219" t="s">
        <v>23</v>
      </c>
      <c r="C17" s="219" t="s">
        <v>39</v>
      </c>
      <c r="D17" s="219">
        <v>430482</v>
      </c>
      <c r="E17" s="271">
        <f t="shared" si="0"/>
        <v>7833</v>
      </c>
      <c r="F17" s="272">
        <f t="shared" si="1"/>
        <v>0</v>
      </c>
      <c r="G17" s="272" t="e">
        <f>#REF!+N17</f>
        <v>#REF!</v>
      </c>
      <c r="H17" s="272" t="e">
        <f>#REF!+O17</f>
        <v>#REF!</v>
      </c>
      <c r="I17" s="272">
        <f>VLOOKUP(C17,窄路加宽投资建议计划汇总表!$B$7:$D$39,2,0)</f>
        <v>43</v>
      </c>
      <c r="J17" s="272">
        <f>VLOOKUP(C17,窄路加宽投资建议计划汇总表!$B$7:$D$39,3,0)</f>
        <v>1720</v>
      </c>
      <c r="K17" s="213">
        <f>VLOOKUP(C17,窄路加宽投资建议计划汇总表!$B$7:$I$43,8,0)</f>
        <v>0</v>
      </c>
      <c r="L17" s="213" t="e">
        <f>VLOOKUP($C17,窄路加宽投资建议计划汇总表!$B$7:$J$39,15,0)</f>
        <v>#REF!</v>
      </c>
      <c r="M17" s="284">
        <f>VLOOKUP(C17,'自然村通水泥路投资建议计划汇总表 '!$B$7:$F$39,2,0)</f>
        <v>135.854</v>
      </c>
      <c r="N17" s="285">
        <f>VLOOKUP(C17,'自然村通水泥路投资建议计划汇总表 '!$B$7:$F$39,3,0)</f>
        <v>6113</v>
      </c>
      <c r="O17" s="285">
        <f>VLOOKUP($C17,'自然村通水泥路投资建议计划汇总表 '!$B$7:$K$39,9,0)</f>
        <v>0</v>
      </c>
      <c r="P17" s="213">
        <f>VLOOKUP($C17,'自然村通水泥路投资建议计划汇总表 '!$B$7:$K$39,10,0)</f>
        <v>0</v>
      </c>
      <c r="Q17" s="289">
        <f t="shared" si="2"/>
        <v>0</v>
      </c>
      <c r="R17" s="285">
        <v>0</v>
      </c>
      <c r="S17" s="285"/>
      <c r="T17" s="290"/>
      <c r="U17" s="285"/>
      <c r="V17" s="213"/>
      <c r="W17" s="291"/>
      <c r="X17" s="290"/>
      <c r="Y17" s="290"/>
      <c r="Z17" s="222"/>
      <c r="AA17" s="219" t="s">
        <v>25</v>
      </c>
      <c r="AB17" s="219"/>
      <c r="AC17" s="224" t="s">
        <v>26</v>
      </c>
      <c r="AD17" s="132">
        <f t="shared" si="5"/>
        <v>645</v>
      </c>
      <c r="AE17" s="132">
        <f t="shared" si="6"/>
        <v>1087</v>
      </c>
    </row>
    <row r="18" s="200" customFormat="1" ht="25.05" customHeight="1" outlineLevel="1" collapsed="1" spans="1:30">
      <c r="A18" s="224"/>
      <c r="B18" s="273" t="s">
        <v>40</v>
      </c>
      <c r="C18" s="273"/>
      <c r="D18" s="219"/>
      <c r="E18" s="274">
        <f>SUBTOTAL(9,E19:E30)+Y18</f>
        <v>64189</v>
      </c>
      <c r="F18" s="231">
        <f t="shared" ref="F18:W18" si="7">SUBTOTAL(9,F19:F30)</f>
        <v>5996.195</v>
      </c>
      <c r="G18" s="231" t="e">
        <f t="shared" si="7"/>
        <v>#REF!</v>
      </c>
      <c r="H18" s="231" t="e">
        <f t="shared" si="7"/>
        <v>#REF!</v>
      </c>
      <c r="I18" s="286">
        <f t="shared" si="7"/>
        <v>450</v>
      </c>
      <c r="J18" s="287">
        <f t="shared" si="7"/>
        <v>18000</v>
      </c>
      <c r="K18" s="287">
        <f t="shared" si="7"/>
        <v>0</v>
      </c>
      <c r="L18" s="231" t="e">
        <f t="shared" si="7"/>
        <v>#REF!</v>
      </c>
      <c r="M18" s="288">
        <f t="shared" si="7"/>
        <v>467.6152</v>
      </c>
      <c r="N18" s="274">
        <f t="shared" si="7"/>
        <v>21045</v>
      </c>
      <c r="O18" s="274">
        <f t="shared" si="7"/>
        <v>1296</v>
      </c>
      <c r="P18" s="288">
        <f t="shared" si="7"/>
        <v>3433</v>
      </c>
      <c r="Q18" s="288">
        <f t="shared" si="7"/>
        <v>117.1</v>
      </c>
      <c r="R18" s="274">
        <f t="shared" si="7"/>
        <v>8725</v>
      </c>
      <c r="S18" s="274">
        <f t="shared" si="7"/>
        <v>4101</v>
      </c>
      <c r="T18" s="288">
        <f t="shared" si="7"/>
        <v>0</v>
      </c>
      <c r="U18" s="274">
        <v>15</v>
      </c>
      <c r="V18" s="274">
        <f t="shared" si="7"/>
        <v>719</v>
      </c>
      <c r="W18" s="274">
        <f t="shared" si="7"/>
        <v>599.195</v>
      </c>
      <c r="X18" s="288"/>
      <c r="Y18" s="231">
        <v>15700</v>
      </c>
      <c r="Z18" s="208"/>
      <c r="AA18" s="219"/>
      <c r="AB18" s="219"/>
      <c r="AC18" s="224"/>
      <c r="AD18" s="132"/>
    </row>
    <row r="19" ht="25.05" hidden="1" customHeight="1" outlineLevel="2" spans="1:31">
      <c r="A19" s="224">
        <v>41</v>
      </c>
      <c r="B19" s="219" t="s">
        <v>41</v>
      </c>
      <c r="C19" s="219" t="s">
        <v>42</v>
      </c>
      <c r="D19" s="219">
        <v>430502</v>
      </c>
      <c r="E19" s="271">
        <f t="shared" ref="E19:E30" si="8">J19+N19+R19+V19</f>
        <v>456</v>
      </c>
      <c r="F19" s="272">
        <f t="shared" ref="F19:F30" si="9">K19+O19+S19+W19</f>
        <v>0</v>
      </c>
      <c r="G19" s="272" t="e">
        <f>#REF!+N19</f>
        <v>#REF!</v>
      </c>
      <c r="H19" s="272" t="e">
        <f>#REF!+O19</f>
        <v>#REF!</v>
      </c>
      <c r="I19" s="272">
        <f>VLOOKUP(C19,窄路加宽投资建议计划汇总表!$B$7:$D$39,2,0)</f>
        <v>0</v>
      </c>
      <c r="J19" s="272">
        <f>VLOOKUP(C19,窄路加宽投资建议计划汇总表!$B$7:$D$39,3,0)</f>
        <v>0</v>
      </c>
      <c r="K19" s="213">
        <f>VLOOKUP(C19,窄路加宽投资建议计划汇总表!$B$7:$I$43,8,0)</f>
        <v>0</v>
      </c>
      <c r="L19" s="213" t="e">
        <f>VLOOKUP($C19,窄路加宽投资建议计划汇总表!$B$7:$J$39,15,0)</f>
        <v>#REF!</v>
      </c>
      <c r="M19" s="284">
        <f>VLOOKUP(C19,'自然村通水泥路投资建议计划汇总表 '!$B$7:$F$39,2,0)</f>
        <v>10.129</v>
      </c>
      <c r="N19" s="285">
        <f>VLOOKUP(C19,'自然村通水泥路投资建议计划汇总表 '!$B$7:$F$39,3,0)</f>
        <v>456</v>
      </c>
      <c r="O19" s="285">
        <f>VLOOKUP($C19,'自然村通水泥路投资建议计划汇总表 '!$B$7:$K$39,9,0)</f>
        <v>0</v>
      </c>
      <c r="P19" s="213">
        <f>VLOOKUP($C19,'自然村通水泥路投资建议计划汇总表 '!$B$7:$K$39,10,0)</f>
        <v>0</v>
      </c>
      <c r="Q19" s="289">
        <f t="shared" ref="Q19:Q30" si="10">ROUND(S19/35,1)</f>
        <v>0</v>
      </c>
      <c r="R19" s="285">
        <v>0</v>
      </c>
      <c r="S19" s="285"/>
      <c r="T19" s="290"/>
      <c r="U19" s="285"/>
      <c r="V19" s="213"/>
      <c r="W19" s="291"/>
      <c r="X19" s="290"/>
      <c r="Y19" s="290"/>
      <c r="Z19" s="222"/>
      <c r="AA19" s="219" t="s">
        <v>25</v>
      </c>
      <c r="AB19" s="219"/>
      <c r="AC19" s="224" t="s">
        <v>43</v>
      </c>
      <c r="AD19" s="132">
        <f t="shared" ref="AD19:AD22" si="11">ROUND(I19*15,0)</f>
        <v>0</v>
      </c>
      <c r="AE19" s="132">
        <f t="shared" ref="AE19:AE22" si="12">ROUND(M19*8,0)</f>
        <v>81</v>
      </c>
    </row>
    <row r="20" ht="25.05" hidden="1" customHeight="1" outlineLevel="2" spans="1:31">
      <c r="A20" s="219">
        <v>42</v>
      </c>
      <c r="B20" s="219" t="s">
        <v>41</v>
      </c>
      <c r="C20" s="219" t="s">
        <v>44</v>
      </c>
      <c r="D20" s="219">
        <v>430503</v>
      </c>
      <c r="E20" s="271">
        <f t="shared" si="8"/>
        <v>108</v>
      </c>
      <c r="F20" s="272">
        <f t="shared" si="9"/>
        <v>0</v>
      </c>
      <c r="G20" s="272" t="e">
        <f>#REF!+N20</f>
        <v>#REF!</v>
      </c>
      <c r="H20" s="272" t="e">
        <f>#REF!+O20</f>
        <v>#REF!</v>
      </c>
      <c r="I20" s="272">
        <f>VLOOKUP(C20,窄路加宽投资建议计划汇总表!$B$7:$D$39,2,0)</f>
        <v>0</v>
      </c>
      <c r="J20" s="272">
        <f>VLOOKUP(C20,窄路加宽投资建议计划汇总表!$B$7:$D$39,3,0)</f>
        <v>0</v>
      </c>
      <c r="K20" s="213">
        <f>VLOOKUP(C20,窄路加宽投资建议计划汇总表!$B$7:$I$43,8,0)</f>
        <v>0</v>
      </c>
      <c r="L20" s="213" t="e">
        <f>VLOOKUP($C20,窄路加宽投资建议计划汇总表!$B$7:$J$39,15,0)</f>
        <v>#REF!</v>
      </c>
      <c r="M20" s="284">
        <f>VLOOKUP(C20,'自然村通水泥路投资建议计划汇总表 '!$B$7:$F$39,2,0)</f>
        <v>2.396</v>
      </c>
      <c r="N20" s="285">
        <f>VLOOKUP(C20,'自然村通水泥路投资建议计划汇总表 '!$B$7:$F$39,3,0)</f>
        <v>108</v>
      </c>
      <c r="O20" s="285">
        <f>VLOOKUP($C20,'自然村通水泥路投资建议计划汇总表 '!$B$7:$K$39,9,0)</f>
        <v>0</v>
      </c>
      <c r="P20" s="213">
        <f>VLOOKUP($C20,'自然村通水泥路投资建议计划汇总表 '!$B$7:$K$39,10,0)</f>
        <v>0</v>
      </c>
      <c r="Q20" s="289">
        <f t="shared" si="10"/>
        <v>0</v>
      </c>
      <c r="R20" s="285">
        <v>0</v>
      </c>
      <c r="S20" s="285"/>
      <c r="T20" s="290"/>
      <c r="U20" s="285"/>
      <c r="V20" s="213"/>
      <c r="W20" s="291"/>
      <c r="X20" s="290"/>
      <c r="Y20" s="290"/>
      <c r="Z20" s="222"/>
      <c r="AA20" s="219" t="s">
        <v>25</v>
      </c>
      <c r="AB20" s="219"/>
      <c r="AC20" s="224" t="s">
        <v>43</v>
      </c>
      <c r="AD20" s="132">
        <f t="shared" si="11"/>
        <v>0</v>
      </c>
      <c r="AE20" s="132">
        <f t="shared" si="12"/>
        <v>19</v>
      </c>
    </row>
    <row r="21" ht="25.05" hidden="1" customHeight="1" outlineLevel="2" spans="1:31">
      <c r="A21" s="224">
        <v>43</v>
      </c>
      <c r="B21" s="219" t="s">
        <v>41</v>
      </c>
      <c r="C21" s="219" t="s">
        <v>45</v>
      </c>
      <c r="D21" s="219">
        <v>430511</v>
      </c>
      <c r="E21" s="271">
        <f t="shared" si="8"/>
        <v>267</v>
      </c>
      <c r="F21" s="272">
        <f t="shared" si="9"/>
        <v>0</v>
      </c>
      <c r="G21" s="272" t="e">
        <f>#REF!+N21</f>
        <v>#REF!</v>
      </c>
      <c r="H21" s="272" t="e">
        <f>#REF!+O21</f>
        <v>#REF!</v>
      </c>
      <c r="I21" s="272">
        <f>VLOOKUP(C21,窄路加宽投资建议计划汇总表!$B$7:$D$39,2,0)</f>
        <v>5</v>
      </c>
      <c r="J21" s="272">
        <f>VLOOKUP(C21,窄路加宽投资建议计划汇总表!$B$7:$D$39,3,0)</f>
        <v>200</v>
      </c>
      <c r="K21" s="213">
        <f>VLOOKUP(C21,窄路加宽投资建议计划汇总表!$B$7:$I$43,8,0)</f>
        <v>0</v>
      </c>
      <c r="L21" s="213" t="e">
        <f>VLOOKUP($C21,窄路加宽投资建议计划汇总表!$B$7:$J$39,15,0)</f>
        <v>#REF!</v>
      </c>
      <c r="M21" s="284">
        <f>VLOOKUP(C21,'自然村通水泥路投资建议计划汇总表 '!$B$7:$F$39,2,0)</f>
        <v>1.496</v>
      </c>
      <c r="N21" s="285">
        <f>VLOOKUP(C21,'自然村通水泥路投资建议计划汇总表 '!$B$7:$F$39,3,0)</f>
        <v>67</v>
      </c>
      <c r="O21" s="285">
        <f>VLOOKUP($C21,'自然村通水泥路投资建议计划汇总表 '!$B$7:$K$39,9,0)</f>
        <v>0</v>
      </c>
      <c r="P21" s="213">
        <f>VLOOKUP($C21,'自然村通水泥路投资建议计划汇总表 '!$B$7:$K$39,10,0)</f>
        <v>0</v>
      </c>
      <c r="Q21" s="289">
        <f t="shared" si="10"/>
        <v>0</v>
      </c>
      <c r="R21" s="285">
        <v>0</v>
      </c>
      <c r="S21" s="285"/>
      <c r="T21" s="290"/>
      <c r="U21" s="285"/>
      <c r="V21" s="213"/>
      <c r="W21" s="291"/>
      <c r="X21" s="290"/>
      <c r="Y21" s="290"/>
      <c r="Z21" s="222"/>
      <c r="AA21" s="219" t="s">
        <v>25</v>
      </c>
      <c r="AB21" s="219"/>
      <c r="AC21" s="224" t="s">
        <v>43</v>
      </c>
      <c r="AD21" s="132">
        <f t="shared" si="11"/>
        <v>75</v>
      </c>
      <c r="AE21" s="132">
        <f t="shared" si="12"/>
        <v>12</v>
      </c>
    </row>
    <row r="22" ht="25.05" hidden="1" customHeight="1" outlineLevel="2" spans="1:31">
      <c r="A22" s="219">
        <v>44</v>
      </c>
      <c r="B22" s="219" t="s">
        <v>41</v>
      </c>
      <c r="C22" s="219" t="s">
        <v>46</v>
      </c>
      <c r="D22" s="219">
        <v>430521</v>
      </c>
      <c r="E22" s="271">
        <f t="shared" si="8"/>
        <v>10720</v>
      </c>
      <c r="F22" s="272">
        <f t="shared" si="9"/>
        <v>149</v>
      </c>
      <c r="G22" s="272" t="e">
        <f>#REF!+N22</f>
        <v>#REF!</v>
      </c>
      <c r="H22" s="272" t="e">
        <f>#REF!+O22</f>
        <v>#REF!</v>
      </c>
      <c r="I22" s="272">
        <f>VLOOKUP(C22,窄路加宽投资建议计划汇总表!$B$7:$D$39,2,0)</f>
        <v>145</v>
      </c>
      <c r="J22" s="272">
        <f>VLOOKUP(C22,窄路加宽投资建议计划汇总表!$B$7:$D$39,3,0)</f>
        <v>5800</v>
      </c>
      <c r="K22" s="213">
        <f>VLOOKUP(C22,窄路加宽投资建议计划汇总表!$B$7:$I$43,8,0)</f>
        <v>0</v>
      </c>
      <c r="L22" s="213" t="e">
        <f>VLOOKUP($C22,窄路加宽投资建议计划汇总表!$B$7:$J$39,15,0)</f>
        <v>#REF!</v>
      </c>
      <c r="M22" s="284">
        <f>VLOOKUP(C22,'自然村通水泥路投资建议计划汇总表 '!$B$7:$F$39,2,0)</f>
        <v>109.3</v>
      </c>
      <c r="N22" s="285">
        <f>VLOOKUP(C22,'自然村通水泥路投资建议计划汇总表 '!$B$7:$F$39,3,0)</f>
        <v>4920</v>
      </c>
      <c r="O22" s="285">
        <f>VLOOKUP($C22,'自然村通水泥路投资建议计划汇总表 '!$B$7:$K$39,9,0)</f>
        <v>149</v>
      </c>
      <c r="P22" s="213">
        <f>VLOOKUP($C22,'自然村通水泥路投资建议计划汇总表 '!$B$7:$K$39,10,0)</f>
        <v>687</v>
      </c>
      <c r="Q22" s="289">
        <f t="shared" si="10"/>
        <v>0</v>
      </c>
      <c r="R22" s="285">
        <v>0</v>
      </c>
      <c r="S22" s="285"/>
      <c r="T22" s="290"/>
      <c r="U22" s="285"/>
      <c r="V22" s="213"/>
      <c r="W22" s="291"/>
      <c r="X22" s="290"/>
      <c r="Y22" s="290"/>
      <c r="Z22" s="222"/>
      <c r="AA22" s="219" t="s">
        <v>25</v>
      </c>
      <c r="AB22" s="219"/>
      <c r="AC22" s="224" t="s">
        <v>43</v>
      </c>
      <c r="AD22" s="132">
        <f t="shared" si="11"/>
        <v>2175</v>
      </c>
      <c r="AE22" s="132">
        <f t="shared" si="12"/>
        <v>874</v>
      </c>
    </row>
    <row r="23" ht="25.05" hidden="1" customHeight="1" outlineLevel="2" spans="1:31">
      <c r="A23" s="224">
        <v>45</v>
      </c>
      <c r="B23" s="219" t="s">
        <v>41</v>
      </c>
      <c r="C23" s="219" t="s">
        <v>47</v>
      </c>
      <c r="D23" s="219">
        <v>430522</v>
      </c>
      <c r="E23" s="271">
        <f t="shared" si="8"/>
        <v>3896</v>
      </c>
      <c r="F23" s="272">
        <f t="shared" si="9"/>
        <v>345.372</v>
      </c>
      <c r="G23" s="272" t="e">
        <f>#REF!+N23</f>
        <v>#REF!</v>
      </c>
      <c r="H23" s="272" t="e">
        <f>#REF!+O23</f>
        <v>#REF!</v>
      </c>
      <c r="I23" s="272">
        <f>VLOOKUP(C23,窄路加宽投资建议计划汇总表!$B$7:$D$39,2,0)</f>
        <v>30</v>
      </c>
      <c r="J23" s="272">
        <f>VLOOKUP(C23,窄路加宽投资建议计划汇总表!$B$7:$D$39,3,0)</f>
        <v>1200</v>
      </c>
      <c r="K23" s="213">
        <f>VLOOKUP(C23,窄路加宽投资建议计划汇总表!$B$7:$I$43,8,0)</f>
        <v>0</v>
      </c>
      <c r="L23" s="213" t="e">
        <f>VLOOKUP($C23,窄路加宽投资建议计划汇总表!$B$7:$J$39,15,0)</f>
        <v>#REF!</v>
      </c>
      <c r="M23" s="284">
        <f>VLOOKUP(C23,'自然村通水泥路投资建议计划汇总表 '!$B$7:$F$39,2,0)</f>
        <v>50.6859999999994</v>
      </c>
      <c r="N23" s="285">
        <f>VLOOKUP(C23,'自然村通水泥路投资建议计划汇总表 '!$B$7:$F$39,3,0)</f>
        <v>2281</v>
      </c>
      <c r="O23" s="285">
        <f>VLOOKUP($C23,'自然村通水泥路投资建议计划汇总表 '!$B$7:$K$39,9,0)</f>
        <v>0</v>
      </c>
      <c r="P23" s="213">
        <f>VLOOKUP($C23,'自然村通水泥路投资建议计划汇总表 '!$B$7:$K$39,10,0)</f>
        <v>0</v>
      </c>
      <c r="Q23" s="289">
        <f t="shared" si="10"/>
        <v>0</v>
      </c>
      <c r="R23" s="285">
        <v>0</v>
      </c>
      <c r="S23" s="285"/>
      <c r="T23" s="290"/>
      <c r="U23" s="285"/>
      <c r="V23" s="213">
        <v>415</v>
      </c>
      <c r="W23" s="291">
        <v>345.372</v>
      </c>
      <c r="X23" s="290"/>
      <c r="Y23" s="290"/>
      <c r="Z23" s="222"/>
      <c r="AA23" s="219" t="s">
        <v>48</v>
      </c>
      <c r="AB23" s="219"/>
      <c r="AC23" s="224" t="s">
        <v>49</v>
      </c>
      <c r="AD23" s="132">
        <f>ROUND(I23*18,0)</f>
        <v>540</v>
      </c>
      <c r="AE23" s="132">
        <f t="shared" ref="AE23:AE30" si="13">ROUND(M23*12,0)</f>
        <v>608</v>
      </c>
    </row>
    <row r="24" ht="25.05" hidden="1" customHeight="1" outlineLevel="2" spans="1:31">
      <c r="A24" s="219">
        <v>46</v>
      </c>
      <c r="B24" s="219" t="s">
        <v>41</v>
      </c>
      <c r="C24" s="219" t="s">
        <v>50</v>
      </c>
      <c r="D24" s="219">
        <v>430523</v>
      </c>
      <c r="E24" s="271">
        <f t="shared" si="8"/>
        <v>3629</v>
      </c>
      <c r="F24" s="272">
        <f t="shared" si="9"/>
        <v>736.02</v>
      </c>
      <c r="G24" s="272" t="e">
        <f>#REF!+N24</f>
        <v>#REF!</v>
      </c>
      <c r="H24" s="272" t="e">
        <f>#REF!+O24</f>
        <v>#REF!</v>
      </c>
      <c r="I24" s="272">
        <f>VLOOKUP(C24,窄路加宽投资建议计划汇总表!$B$7:$D$39,2,0)</f>
        <v>12</v>
      </c>
      <c r="J24" s="272">
        <f>VLOOKUP(C24,窄路加宽投资建议计划汇总表!$B$7:$D$39,3,0)</f>
        <v>480</v>
      </c>
      <c r="K24" s="213">
        <f>VLOOKUP(C24,窄路加宽投资建议计划汇总表!$B$7:$I$43,8,0)</f>
        <v>0</v>
      </c>
      <c r="L24" s="213" t="e">
        <f>VLOOKUP($C24,窄路加宽投资建议计划汇总表!$B$7:$J$39,15,0)</f>
        <v>#REF!</v>
      </c>
      <c r="M24" s="284">
        <f>VLOOKUP(C24,'自然村通水泥路投资建议计划汇总表 '!$B$7:$F$39,2,0)</f>
        <v>37.9740000000002</v>
      </c>
      <c r="N24" s="285">
        <f>VLOOKUP(C24,'自然村通水泥路投资建议计划汇总表 '!$B$7:$F$39,3,0)</f>
        <v>1709</v>
      </c>
      <c r="O24" s="285">
        <f>VLOOKUP($C24,'自然村通水泥路投资建议计划汇总表 '!$B$7:$K$39,9,0)</f>
        <v>0</v>
      </c>
      <c r="P24" s="213">
        <f>VLOOKUP($C24,'自然村通水泥路投资建议计划汇总表 '!$B$7:$K$39,10,0)</f>
        <v>0</v>
      </c>
      <c r="Q24" s="289">
        <f t="shared" si="10"/>
        <v>17.1</v>
      </c>
      <c r="R24" s="285">
        <v>1277</v>
      </c>
      <c r="S24" s="285">
        <v>600</v>
      </c>
      <c r="T24" s="290"/>
      <c r="U24" s="285"/>
      <c r="V24" s="213">
        <v>163</v>
      </c>
      <c r="W24" s="291">
        <v>136.02</v>
      </c>
      <c r="X24" s="290"/>
      <c r="Y24" s="290"/>
      <c r="Z24" s="222"/>
      <c r="AA24" s="219" t="s">
        <v>48</v>
      </c>
      <c r="AB24" s="219"/>
      <c r="AC24" s="224" t="s">
        <v>49</v>
      </c>
      <c r="AD24" s="132">
        <f t="shared" ref="AD24:AD30" si="14">ROUND(I24*18,0)</f>
        <v>216</v>
      </c>
      <c r="AE24" s="132">
        <f t="shared" si="13"/>
        <v>456</v>
      </c>
    </row>
    <row r="25" ht="25.05" hidden="1" customHeight="1" outlineLevel="2" spans="1:31">
      <c r="A25" s="224">
        <v>47</v>
      </c>
      <c r="B25" s="219" t="s">
        <v>41</v>
      </c>
      <c r="C25" s="219" t="s">
        <v>51</v>
      </c>
      <c r="D25" s="219">
        <v>430524</v>
      </c>
      <c r="E25" s="271">
        <f t="shared" si="8"/>
        <v>7170</v>
      </c>
      <c r="F25" s="272">
        <f t="shared" si="9"/>
        <v>211.086</v>
      </c>
      <c r="G25" s="272" t="e">
        <f>#REF!+N25</f>
        <v>#REF!</v>
      </c>
      <c r="H25" s="272" t="e">
        <f>#REF!+O25</f>
        <v>#REF!</v>
      </c>
      <c r="I25" s="272">
        <f>VLOOKUP(C25,窄路加宽投资建议计划汇总表!$B$7:$D$39,2,0)</f>
        <v>80</v>
      </c>
      <c r="J25" s="272">
        <f>VLOOKUP(C25,窄路加宽投资建议计划汇总表!$B$7:$D$39,3,0)</f>
        <v>3200</v>
      </c>
      <c r="K25" s="213">
        <f>VLOOKUP(C25,窄路加宽投资建议计划汇总表!$B$7:$I$43,8,0)</f>
        <v>0</v>
      </c>
      <c r="L25" s="213" t="e">
        <f>VLOOKUP($C25,窄路加宽投资建议计划汇总表!$B$7:$J$39,15,0)</f>
        <v>#REF!</v>
      </c>
      <c r="M25" s="284">
        <f>VLOOKUP(C25,'自然村通水泥路投资建议计划汇总表 '!$B$7:$F$39,2,0)</f>
        <v>85.9299999999999</v>
      </c>
      <c r="N25" s="285">
        <f>VLOOKUP(C25,'自然村通水泥路投资建议计划汇总表 '!$B$7:$F$39,3,0)</f>
        <v>3868</v>
      </c>
      <c r="O25" s="285">
        <f>VLOOKUP($C25,'自然村通水泥路投资建议计划汇总表 '!$B$7:$K$39,9,0)</f>
        <v>126</v>
      </c>
      <c r="P25" s="213">
        <f>VLOOKUP($C25,'自然村通水泥路投资建议计划汇总表 '!$B$7:$K$39,10,0)</f>
        <v>348</v>
      </c>
      <c r="Q25" s="289">
        <f t="shared" si="10"/>
        <v>0</v>
      </c>
      <c r="R25" s="285">
        <v>0</v>
      </c>
      <c r="S25" s="285"/>
      <c r="T25" s="290"/>
      <c r="U25" s="285"/>
      <c r="V25" s="213">
        <v>102</v>
      </c>
      <c r="W25" s="291">
        <v>85.086</v>
      </c>
      <c r="X25" s="290"/>
      <c r="Y25" s="290"/>
      <c r="Z25" s="222"/>
      <c r="AA25" s="219" t="s">
        <v>48</v>
      </c>
      <c r="AB25" s="219"/>
      <c r="AC25" s="224" t="s">
        <v>49</v>
      </c>
      <c r="AD25" s="132">
        <f t="shared" si="14"/>
        <v>1440</v>
      </c>
      <c r="AE25" s="132">
        <f t="shared" si="13"/>
        <v>1031</v>
      </c>
    </row>
    <row r="26" ht="25.05" hidden="1" customHeight="1" outlineLevel="2" spans="1:31">
      <c r="A26" s="219">
        <v>48</v>
      </c>
      <c r="B26" s="219" t="s">
        <v>41</v>
      </c>
      <c r="C26" s="219" t="s">
        <v>52</v>
      </c>
      <c r="D26" s="219">
        <v>430525</v>
      </c>
      <c r="E26" s="271">
        <f t="shared" si="8"/>
        <v>8773</v>
      </c>
      <c r="F26" s="272">
        <f t="shared" si="9"/>
        <v>2297</v>
      </c>
      <c r="G26" s="272" t="e">
        <f>#REF!+N26</f>
        <v>#REF!</v>
      </c>
      <c r="H26" s="272" t="e">
        <f>#REF!+O26</f>
        <v>#REF!</v>
      </c>
      <c r="I26" s="272">
        <f>VLOOKUP(C26,窄路加宽投资建议计划汇总表!$B$7:$D$39,2,0)</f>
        <v>70</v>
      </c>
      <c r="J26" s="272">
        <f>VLOOKUP(C26,窄路加宽投资建议计划汇总表!$B$7:$D$39,3,0)</f>
        <v>2800</v>
      </c>
      <c r="K26" s="213">
        <f>VLOOKUP(C26,窄路加宽投资建议计划汇总表!$B$7:$I$43,8,0)</f>
        <v>0</v>
      </c>
      <c r="L26" s="213" t="e">
        <f>VLOOKUP($C26,窄路加宽投资建议计划汇总表!$B$7:$J$39,15,0)</f>
        <v>#REF!</v>
      </c>
      <c r="M26" s="284">
        <f>VLOOKUP(C26,'自然村通水泥路投资建议计划汇总表 '!$B$7:$F$39,2,0)</f>
        <v>24.1230000000003</v>
      </c>
      <c r="N26" s="285">
        <f>VLOOKUP(C26,'自然村通水泥路投资建议计划汇总表 '!$B$7:$F$39,3,0)</f>
        <v>1086</v>
      </c>
      <c r="O26" s="285">
        <f>VLOOKUP($C26,'自然村通水泥路投资建议计划汇总表 '!$B$7:$K$39,9,0)</f>
        <v>0</v>
      </c>
      <c r="P26" s="213">
        <f>VLOOKUP($C26,'自然村通水泥路投资建议计划汇总表 '!$B$7:$K$39,10,0)</f>
        <v>0</v>
      </c>
      <c r="Q26" s="289">
        <f t="shared" si="10"/>
        <v>65.6</v>
      </c>
      <c r="R26" s="285">
        <v>4887</v>
      </c>
      <c r="S26" s="285">
        <v>2297</v>
      </c>
      <c r="T26" s="290"/>
      <c r="U26" s="285"/>
      <c r="V26" s="213"/>
      <c r="W26" s="291"/>
      <c r="X26" s="290"/>
      <c r="Y26" s="290"/>
      <c r="Z26" s="222"/>
      <c r="AA26" s="219" t="s">
        <v>48</v>
      </c>
      <c r="AB26" s="219"/>
      <c r="AC26" s="224" t="s">
        <v>49</v>
      </c>
      <c r="AD26" s="132">
        <f t="shared" si="14"/>
        <v>1260</v>
      </c>
      <c r="AE26" s="132">
        <f t="shared" si="13"/>
        <v>289</v>
      </c>
    </row>
    <row r="27" ht="25.05" hidden="1" customHeight="1" outlineLevel="2" spans="1:31">
      <c r="A27" s="224">
        <v>49</v>
      </c>
      <c r="B27" s="219" t="s">
        <v>41</v>
      </c>
      <c r="C27" s="219" t="s">
        <v>53</v>
      </c>
      <c r="D27" s="219">
        <v>430527</v>
      </c>
      <c r="E27" s="271">
        <f t="shared" si="8"/>
        <v>593</v>
      </c>
      <c r="F27" s="272">
        <f t="shared" si="9"/>
        <v>0</v>
      </c>
      <c r="G27" s="272" t="e">
        <f>#REF!+N27</f>
        <v>#REF!</v>
      </c>
      <c r="H27" s="272" t="e">
        <f>#REF!+O27</f>
        <v>#REF!</v>
      </c>
      <c r="I27" s="272">
        <f>VLOOKUP(C27,窄路加宽投资建议计划汇总表!$B$7:$D$39,2,0)</f>
        <v>0</v>
      </c>
      <c r="J27" s="272">
        <f>VLOOKUP(C27,窄路加宽投资建议计划汇总表!$B$7:$D$39,3,0)</f>
        <v>0</v>
      </c>
      <c r="K27" s="213">
        <f>VLOOKUP(C27,窄路加宽投资建议计划汇总表!$B$7:$I$43,8,0)</f>
        <v>0</v>
      </c>
      <c r="L27" s="213" t="e">
        <f>VLOOKUP($C27,窄路加宽投资建议计划汇总表!$B$7:$J$39,15,0)</f>
        <v>#REF!</v>
      </c>
      <c r="M27" s="284">
        <f>VLOOKUP(C27,'自然村通水泥路投资建议计划汇总表 '!$B$7:$F$39,2,0)</f>
        <v>13.175</v>
      </c>
      <c r="N27" s="285">
        <f>VLOOKUP(C27,'自然村通水泥路投资建议计划汇总表 '!$B$7:$F$39,3,0)</f>
        <v>593</v>
      </c>
      <c r="O27" s="285">
        <f>VLOOKUP($C27,'自然村通水泥路投资建议计划汇总表 '!$B$7:$K$39,9,0)</f>
        <v>0</v>
      </c>
      <c r="P27" s="213">
        <f>VLOOKUP($C27,'自然村通水泥路投资建议计划汇总表 '!$B$7:$K$39,10,0)</f>
        <v>0</v>
      </c>
      <c r="Q27" s="289">
        <f t="shared" si="10"/>
        <v>0</v>
      </c>
      <c r="R27" s="285">
        <v>0</v>
      </c>
      <c r="S27" s="285"/>
      <c r="T27" s="290"/>
      <c r="U27" s="285"/>
      <c r="V27" s="213"/>
      <c r="W27" s="291"/>
      <c r="X27" s="290"/>
      <c r="Y27" s="290"/>
      <c r="Z27" s="222"/>
      <c r="AA27" s="219" t="s">
        <v>48</v>
      </c>
      <c r="AB27" s="219" t="str">
        <f>VLOOKUP(C27,[3]Sheet1!$A$3:$C$32,3,0)</f>
        <v>2018拟脱贫县</v>
      </c>
      <c r="AC27" s="224" t="s">
        <v>49</v>
      </c>
      <c r="AD27" s="132">
        <f t="shared" si="14"/>
        <v>0</v>
      </c>
      <c r="AE27" s="132">
        <f t="shared" si="13"/>
        <v>158</v>
      </c>
    </row>
    <row r="28" ht="25.05" hidden="1" customHeight="1" outlineLevel="2" spans="1:31">
      <c r="A28" s="219">
        <v>50</v>
      </c>
      <c r="B28" s="219" t="s">
        <v>41</v>
      </c>
      <c r="C28" s="219" t="s">
        <v>54</v>
      </c>
      <c r="D28" s="219">
        <v>430528</v>
      </c>
      <c r="E28" s="271">
        <f t="shared" si="8"/>
        <v>8390</v>
      </c>
      <c r="F28" s="272">
        <f t="shared" si="9"/>
        <v>1305</v>
      </c>
      <c r="G28" s="272" t="e">
        <f>#REF!+N28</f>
        <v>#REF!</v>
      </c>
      <c r="H28" s="272" t="e">
        <f>#REF!+O28</f>
        <v>#REF!</v>
      </c>
      <c r="I28" s="272">
        <f>VLOOKUP(C28,窄路加宽投资建议计划汇总表!$B$7:$D$39,2,0)</f>
        <v>66</v>
      </c>
      <c r="J28" s="272">
        <f>VLOOKUP(C28,窄路加宽投资建议计划汇总表!$B$7:$D$39,3,0)</f>
        <v>2640</v>
      </c>
      <c r="K28" s="213">
        <f>VLOOKUP(C28,窄路加宽投资建议计划汇总表!$B$7:$I$43,8,0)</f>
        <v>0</v>
      </c>
      <c r="L28" s="213" t="e">
        <f>VLOOKUP($C28,窄路加宽投资建议计划汇总表!$B$7:$J$39,15,0)</f>
        <v>#REF!</v>
      </c>
      <c r="M28" s="284">
        <f>VLOOKUP(C28,'自然村通水泥路投资建议计划汇总表 '!$B$7:$F$39,2,0)</f>
        <v>114.3732</v>
      </c>
      <c r="N28" s="285">
        <f>VLOOKUP(C28,'自然村通水泥路投资建议计划汇总表 '!$B$7:$F$39,3,0)</f>
        <v>5146</v>
      </c>
      <c r="O28" s="285">
        <f>VLOOKUP($C28,'自然村通水泥路投资建议计划汇总表 '!$B$7:$K$39,9,0)</f>
        <v>1021</v>
      </c>
      <c r="P28" s="213">
        <f>VLOOKUP($C28,'自然村通水泥路投资建议计划汇总表 '!$B$7:$K$39,10,0)</f>
        <v>2398</v>
      </c>
      <c r="Q28" s="289">
        <f t="shared" si="10"/>
        <v>8.1</v>
      </c>
      <c r="R28" s="285">
        <v>604</v>
      </c>
      <c r="S28" s="285">
        <v>284</v>
      </c>
      <c r="T28" s="290"/>
      <c r="U28" s="285"/>
      <c r="V28" s="213"/>
      <c r="W28" s="291"/>
      <c r="X28" s="290"/>
      <c r="Y28" s="290"/>
      <c r="Z28" s="222"/>
      <c r="AA28" s="219" t="s">
        <v>48</v>
      </c>
      <c r="AB28" s="219"/>
      <c r="AC28" s="224" t="s">
        <v>49</v>
      </c>
      <c r="AD28" s="132">
        <f t="shared" si="14"/>
        <v>1188</v>
      </c>
      <c r="AE28" s="132">
        <f t="shared" si="13"/>
        <v>1372</v>
      </c>
    </row>
    <row r="29" ht="25.05" hidden="1" customHeight="1" outlineLevel="2" spans="1:31">
      <c r="A29" s="224">
        <v>51</v>
      </c>
      <c r="B29" s="219" t="s">
        <v>41</v>
      </c>
      <c r="C29" s="219" t="s">
        <v>55</v>
      </c>
      <c r="D29" s="219">
        <v>430529</v>
      </c>
      <c r="E29" s="271">
        <f t="shared" si="8"/>
        <v>2591</v>
      </c>
      <c r="F29" s="272">
        <f t="shared" si="9"/>
        <v>952.717</v>
      </c>
      <c r="G29" s="272" t="e">
        <f>#REF!+N29</f>
        <v>#REF!</v>
      </c>
      <c r="H29" s="272" t="e">
        <f>#REF!+O29</f>
        <v>#REF!</v>
      </c>
      <c r="I29" s="272">
        <f>VLOOKUP(C29,窄路加宽投资建议计划汇总表!$B$7:$D$39,2,0)</f>
        <v>13</v>
      </c>
      <c r="J29" s="272">
        <f>VLOOKUP(C29,窄路加宽投资建议计划汇总表!$B$7:$D$39,3,0)</f>
        <v>520</v>
      </c>
      <c r="K29" s="213">
        <f>VLOOKUP(C29,窄路加宽投资建议计划汇总表!$B$7:$I$43,8,0)</f>
        <v>0</v>
      </c>
      <c r="L29" s="213" t="e">
        <f>VLOOKUP($C29,窄路加宽投资建议计划汇总表!$B$7:$J$39,15,0)</f>
        <v>#REF!</v>
      </c>
      <c r="M29" s="284">
        <f>VLOOKUP(C29,'自然村通水泥路投资建议计划汇总表 '!$B$7:$F$39,2,0)</f>
        <v>1.67099999999991</v>
      </c>
      <c r="N29" s="285">
        <f>VLOOKUP(C29,'自然村通水泥路投资建议计划汇总表 '!$B$7:$F$39,3,0)</f>
        <v>75</v>
      </c>
      <c r="O29" s="285">
        <f>VLOOKUP($C29,'自然村通水泥路投资建议计划汇总表 '!$B$7:$K$39,9,0)</f>
        <v>0</v>
      </c>
      <c r="P29" s="213">
        <f>VLOOKUP($C29,'自然村通水泥路投资建议计划汇总表 '!$B$7:$K$39,10,0)</f>
        <v>0</v>
      </c>
      <c r="Q29" s="289">
        <f t="shared" si="10"/>
        <v>26.3</v>
      </c>
      <c r="R29" s="285">
        <v>1957</v>
      </c>
      <c r="S29" s="285">
        <v>920</v>
      </c>
      <c r="T29" s="290"/>
      <c r="U29" s="285"/>
      <c r="V29" s="213">
        <v>39</v>
      </c>
      <c r="W29" s="291">
        <v>32.717</v>
      </c>
      <c r="X29" s="290"/>
      <c r="Y29" s="290"/>
      <c r="Z29" s="222"/>
      <c r="AA29" s="219" t="s">
        <v>48</v>
      </c>
      <c r="AB29" s="219" t="s">
        <v>56</v>
      </c>
      <c r="AC29" s="224" t="s">
        <v>49</v>
      </c>
      <c r="AD29" s="132">
        <f t="shared" si="14"/>
        <v>234</v>
      </c>
      <c r="AE29" s="132">
        <f>ROUND(M29*15,0)</f>
        <v>25</v>
      </c>
    </row>
    <row r="30" ht="25.05" hidden="1" customHeight="1" outlineLevel="2" spans="1:31">
      <c r="A30" s="219">
        <v>52</v>
      </c>
      <c r="B30" s="219" t="s">
        <v>41</v>
      </c>
      <c r="C30" s="219" t="s">
        <v>57</v>
      </c>
      <c r="D30" s="219">
        <v>430581</v>
      </c>
      <c r="E30" s="271">
        <f t="shared" si="8"/>
        <v>1896</v>
      </c>
      <c r="F30" s="272">
        <f t="shared" si="9"/>
        <v>0</v>
      </c>
      <c r="G30" s="272" t="e">
        <f>#REF!+N30</f>
        <v>#REF!</v>
      </c>
      <c r="H30" s="272" t="e">
        <f>#REF!+O30</f>
        <v>#REF!</v>
      </c>
      <c r="I30" s="272">
        <f>VLOOKUP(C30,窄路加宽投资建议计划汇总表!$B$7:$D$39,2,0)</f>
        <v>29</v>
      </c>
      <c r="J30" s="272">
        <f>VLOOKUP(C30,窄路加宽投资建议计划汇总表!$B$7:$D$39,3,0)</f>
        <v>1160</v>
      </c>
      <c r="K30" s="213">
        <f>VLOOKUP(C30,窄路加宽投资建议计划汇总表!$B$7:$I$43,8,0)</f>
        <v>0</v>
      </c>
      <c r="L30" s="213" t="e">
        <f>VLOOKUP($C30,窄路加宽投资建议计划汇总表!$B$7:$J$39,15,0)</f>
        <v>#REF!</v>
      </c>
      <c r="M30" s="284">
        <f>VLOOKUP(C30,'自然村通水泥路投资建议计划汇总表 '!$B$7:$F$39,2,0)</f>
        <v>16.362</v>
      </c>
      <c r="N30" s="285">
        <f>VLOOKUP(C30,'自然村通水泥路投资建议计划汇总表 '!$B$7:$F$39,3,0)</f>
        <v>736</v>
      </c>
      <c r="O30" s="285">
        <f>VLOOKUP($C30,'自然村通水泥路投资建议计划汇总表 '!$B$7:$K$39,9,0)</f>
        <v>0</v>
      </c>
      <c r="P30" s="213">
        <f>VLOOKUP($C30,'自然村通水泥路投资建议计划汇总表 '!$B$7:$K$39,10,0)</f>
        <v>0</v>
      </c>
      <c r="Q30" s="289">
        <f t="shared" si="10"/>
        <v>0</v>
      </c>
      <c r="R30" s="285">
        <v>0</v>
      </c>
      <c r="S30" s="285"/>
      <c r="T30" s="290"/>
      <c r="U30" s="285"/>
      <c r="V30" s="213"/>
      <c r="W30" s="291"/>
      <c r="X30" s="290"/>
      <c r="Y30" s="290"/>
      <c r="Z30" s="222"/>
      <c r="AA30" s="219" t="s">
        <v>48</v>
      </c>
      <c r="AB30" s="219" t="str">
        <f>VLOOKUP(C30,[3]Sheet1!$A$3:$C$32,3,0)</f>
        <v>2018拟脱贫县</v>
      </c>
      <c r="AC30" s="224" t="s">
        <v>49</v>
      </c>
      <c r="AD30" s="132">
        <f t="shared" si="14"/>
        <v>522</v>
      </c>
      <c r="AE30" s="132">
        <f t="shared" si="13"/>
        <v>196</v>
      </c>
    </row>
    <row r="31" ht="20.1" hidden="1" customHeight="1" outlineLevel="2" spans="1:31">
      <c r="A31" s="219">
        <v>130</v>
      </c>
      <c r="B31" s="219" t="s">
        <v>58</v>
      </c>
      <c r="C31" s="219" t="s">
        <v>59</v>
      </c>
      <c r="D31" s="219">
        <v>433101</v>
      </c>
      <c r="E31" s="271">
        <f t="shared" ref="E31:E38" si="15">J31+N31+R31+V31</f>
        <v>2510</v>
      </c>
      <c r="F31" s="272">
        <f t="shared" ref="F31:F38" si="16">K31+O31+S31+W31</f>
        <v>0</v>
      </c>
      <c r="G31" s="272" t="e">
        <f>#REF!+N31</f>
        <v>#REF!</v>
      </c>
      <c r="H31" s="272" t="e">
        <f>#REF!+O31</f>
        <v>#REF!</v>
      </c>
      <c r="I31" s="272">
        <f>VLOOKUP(C31,窄路加宽投资建议计划汇总表!$B$7:$D$39,2,0)</f>
        <v>2</v>
      </c>
      <c r="J31" s="272">
        <f>VLOOKUP(C31,窄路加宽投资建议计划汇总表!$B$7:$D$39,3,0)</f>
        <v>80</v>
      </c>
      <c r="K31" s="213">
        <f>VLOOKUP(C31,窄路加宽投资建议计划汇总表!$B$7:$I$43,8,0)</f>
        <v>0</v>
      </c>
      <c r="L31" s="213" t="e">
        <f>VLOOKUP($C31,窄路加宽投资建议计划汇总表!$B$7:$J$39,15,0)</f>
        <v>#REF!</v>
      </c>
      <c r="M31" s="284">
        <f>VLOOKUP(C31,'自然村通水泥路投资建议计划汇总表 '!$B$7:$F$39,2,0)</f>
        <v>53.989</v>
      </c>
      <c r="N31" s="284">
        <f>VLOOKUP(C31,'自然村通水泥路投资建议计划汇总表 '!$B$7:$F$39,3,0)</f>
        <v>2430</v>
      </c>
      <c r="O31" s="213">
        <f>VLOOKUP($C31,'自然村通水泥路投资建议计划汇总表 '!$B$7:$K$39,9,0)</f>
        <v>0</v>
      </c>
      <c r="P31" s="213">
        <f>VLOOKUP($C31,'自然村通水泥路投资建议计划汇总表 '!$B$7:$K$39,10,0)</f>
        <v>0</v>
      </c>
      <c r="Q31" s="290"/>
      <c r="R31" s="285"/>
      <c r="S31" s="290"/>
      <c r="T31" s="290"/>
      <c r="U31" s="290"/>
      <c r="V31" s="213"/>
      <c r="W31" s="291"/>
      <c r="X31" s="290"/>
      <c r="Y31" s="290"/>
      <c r="Z31" s="222"/>
      <c r="AA31" s="219" t="s">
        <v>48</v>
      </c>
      <c r="AB31" s="219" t="str">
        <f>VLOOKUP(C31,[3]Sheet1!$A$3:$C$32,3,0)</f>
        <v>2017预脱贫县</v>
      </c>
      <c r="AC31" s="224" t="s">
        <v>60</v>
      </c>
      <c r="AD31" s="132">
        <f t="shared" ref="AD31:AD38" si="17">ROUND(I31*18,0)</f>
        <v>36</v>
      </c>
      <c r="AE31" s="132">
        <f t="shared" ref="AE31:AE38" si="18">ROUND(M31*12,0)</f>
        <v>648</v>
      </c>
    </row>
    <row r="32" ht="20.1" hidden="1" customHeight="1" outlineLevel="2" spans="1:31">
      <c r="A32" s="224">
        <v>131</v>
      </c>
      <c r="B32" s="219" t="s">
        <v>58</v>
      </c>
      <c r="C32" s="219" t="s">
        <v>61</v>
      </c>
      <c r="D32" s="219">
        <v>433122</v>
      </c>
      <c r="E32" s="271">
        <f t="shared" si="15"/>
        <v>3219</v>
      </c>
      <c r="F32" s="272">
        <f t="shared" si="16"/>
        <v>0</v>
      </c>
      <c r="G32" s="272" t="e">
        <f>#REF!+N32</f>
        <v>#REF!</v>
      </c>
      <c r="H32" s="272" t="e">
        <f>#REF!+O32</f>
        <v>#REF!</v>
      </c>
      <c r="I32" s="272">
        <f>VLOOKUP(C32,窄路加宽投资建议计划汇总表!$B$7:$D$39,2,0)</f>
        <v>5</v>
      </c>
      <c r="J32" s="272">
        <f>VLOOKUP(C32,窄路加宽投资建议计划汇总表!$B$7:$D$39,3,0)</f>
        <v>200</v>
      </c>
      <c r="K32" s="213">
        <f>VLOOKUP(C32,窄路加宽投资建议计划汇总表!$B$7:$I$43,8,0)</f>
        <v>0</v>
      </c>
      <c r="L32" s="213" t="e">
        <f>VLOOKUP($C32,窄路加宽投资建议计划汇总表!$B$7:$J$39,15,0)</f>
        <v>#REF!</v>
      </c>
      <c r="M32" s="284">
        <f>VLOOKUP(C32,'自然村通水泥路投资建议计划汇总表 '!$B$7:$F$39,2,0)</f>
        <v>67.0890000000001</v>
      </c>
      <c r="N32" s="284">
        <f>VLOOKUP(C32,'自然村通水泥路投资建议计划汇总表 '!$B$7:$F$39,3,0)</f>
        <v>3019</v>
      </c>
      <c r="O32" s="213">
        <f>VLOOKUP($C32,'自然村通水泥路投资建议计划汇总表 '!$B$7:$K$39,9,0)</f>
        <v>0</v>
      </c>
      <c r="P32" s="213">
        <f>VLOOKUP($C32,'自然村通水泥路投资建议计划汇总表 '!$B$7:$K$39,10,0)</f>
        <v>0</v>
      </c>
      <c r="Q32" s="290"/>
      <c r="R32" s="285"/>
      <c r="S32" s="290"/>
      <c r="T32" s="290"/>
      <c r="U32" s="290"/>
      <c r="V32" s="213"/>
      <c r="W32" s="291"/>
      <c r="X32" s="290"/>
      <c r="Y32" s="290"/>
      <c r="Z32" s="222"/>
      <c r="AA32" s="219" t="s">
        <v>48</v>
      </c>
      <c r="AB32" s="219" t="s">
        <v>56</v>
      </c>
      <c r="AC32" s="224" t="s">
        <v>49</v>
      </c>
      <c r="AD32" s="132">
        <f t="shared" si="17"/>
        <v>90</v>
      </c>
      <c r="AE32" s="132">
        <f>ROUND(M32*15,0)</f>
        <v>1006</v>
      </c>
    </row>
    <row r="33" ht="20.1" hidden="1" customHeight="1" outlineLevel="2" spans="1:31">
      <c r="A33" s="219">
        <v>132</v>
      </c>
      <c r="B33" s="219" t="s">
        <v>58</v>
      </c>
      <c r="C33" s="219" t="s">
        <v>62</v>
      </c>
      <c r="D33" s="219">
        <v>433123</v>
      </c>
      <c r="E33" s="271">
        <f t="shared" si="15"/>
        <v>6287</v>
      </c>
      <c r="F33" s="272">
        <f t="shared" si="16"/>
        <v>1382</v>
      </c>
      <c r="G33" s="272" t="e">
        <f>#REF!+N33</f>
        <v>#REF!</v>
      </c>
      <c r="H33" s="272" t="e">
        <f>#REF!+O33</f>
        <v>#REF!</v>
      </c>
      <c r="I33" s="272">
        <f>VLOOKUP(C33,窄路加宽投资建议计划汇总表!$B$7:$D$39,2,0)</f>
        <v>0</v>
      </c>
      <c r="J33" s="272">
        <f>VLOOKUP(C33,窄路加宽投资建议计划汇总表!$B$7:$D$39,3,0)</f>
        <v>0</v>
      </c>
      <c r="K33" s="213">
        <f>VLOOKUP(C33,窄路加宽投资建议计划汇总表!$B$7:$I$43,8,0)</f>
        <v>0</v>
      </c>
      <c r="L33" s="213" t="e">
        <f>VLOOKUP($C33,窄路加宽投资建议计划汇总表!$B$7:$J$39,15,0)</f>
        <v>#REF!</v>
      </c>
      <c r="M33" s="284">
        <f>VLOOKUP(C33,'自然村通水泥路投资建议计划汇总表 '!$B$7:$F$39,2,0)</f>
        <v>34.4279999999999</v>
      </c>
      <c r="N33" s="284">
        <f>VLOOKUP(C33,'自然村通水泥路投资建议计划汇总表 '!$B$7:$F$39,3,0)</f>
        <v>1549</v>
      </c>
      <c r="O33" s="213">
        <f>VLOOKUP($C33,'自然村通水泥路投资建议计划汇总表 '!$B$7:$K$39,9,0)</f>
        <v>0</v>
      </c>
      <c r="P33" s="213">
        <f>VLOOKUP($C33,'自然村通水泥路投资建议计划汇总表 '!$B$7:$K$39,10,0)</f>
        <v>0</v>
      </c>
      <c r="Q33" s="290"/>
      <c r="R33" s="285"/>
      <c r="S33" s="290"/>
      <c r="T33" s="290"/>
      <c r="U33" s="290"/>
      <c r="V33" s="213">
        <v>4738</v>
      </c>
      <c r="W33" s="291">
        <v>1382</v>
      </c>
      <c r="X33" s="290"/>
      <c r="Y33" s="290"/>
      <c r="Z33" s="222"/>
      <c r="AA33" s="219" t="s">
        <v>48</v>
      </c>
      <c r="AB33" s="219" t="s">
        <v>56</v>
      </c>
      <c r="AC33" s="224" t="s">
        <v>49</v>
      </c>
      <c r="AD33" s="132">
        <f t="shared" si="17"/>
        <v>0</v>
      </c>
      <c r="AE33" s="132">
        <f t="shared" ref="AE33:AE38" si="19">ROUND(M33*15,0)</f>
        <v>516</v>
      </c>
    </row>
    <row r="34" ht="20.1" hidden="1" customHeight="1" outlineLevel="2" spans="1:31">
      <c r="A34" s="224">
        <v>133</v>
      </c>
      <c r="B34" s="219" t="s">
        <v>58</v>
      </c>
      <c r="C34" s="219" t="s">
        <v>63</v>
      </c>
      <c r="D34" s="219">
        <v>433124</v>
      </c>
      <c r="E34" s="271">
        <f t="shared" si="15"/>
        <v>760</v>
      </c>
      <c r="F34" s="272">
        <f t="shared" si="16"/>
        <v>0</v>
      </c>
      <c r="G34" s="272" t="e">
        <f>#REF!+N34</f>
        <v>#REF!</v>
      </c>
      <c r="H34" s="272" t="e">
        <f>#REF!+O34</f>
        <v>#REF!</v>
      </c>
      <c r="I34" s="272">
        <f>VLOOKUP(C34,窄路加宽投资建议计划汇总表!$B$7:$D$39,2,0)</f>
        <v>19</v>
      </c>
      <c r="J34" s="272">
        <f>VLOOKUP(C34,窄路加宽投资建议计划汇总表!$B$7:$D$39,3,0)</f>
        <v>760</v>
      </c>
      <c r="K34" s="213">
        <f>VLOOKUP(C34,窄路加宽投资建议计划汇总表!$B$7:$I$43,8,0)</f>
        <v>0</v>
      </c>
      <c r="L34" s="213" t="e">
        <f>VLOOKUP($C34,窄路加宽投资建议计划汇总表!$B$7:$J$39,15,0)</f>
        <v>#REF!</v>
      </c>
      <c r="M34" s="284">
        <f>VLOOKUP(C34,'自然村通水泥路投资建议计划汇总表 '!$B$7:$F$39,2,0)</f>
        <v>0</v>
      </c>
      <c r="N34" s="284">
        <f>VLOOKUP(C34,'自然村通水泥路投资建议计划汇总表 '!$B$7:$F$39,3,0)</f>
        <v>0</v>
      </c>
      <c r="O34" s="213">
        <f>VLOOKUP($C34,'自然村通水泥路投资建议计划汇总表 '!$B$7:$K$39,9,0)</f>
        <v>0</v>
      </c>
      <c r="P34" s="213">
        <f>VLOOKUP($C34,'自然村通水泥路投资建议计划汇总表 '!$B$7:$K$39,10,0)</f>
        <v>0</v>
      </c>
      <c r="Q34" s="290"/>
      <c r="R34" s="285"/>
      <c r="S34" s="290"/>
      <c r="T34" s="290"/>
      <c r="U34" s="290"/>
      <c r="V34" s="290"/>
      <c r="W34" s="291"/>
      <c r="X34" s="290"/>
      <c r="Y34" s="290"/>
      <c r="Z34" s="222"/>
      <c r="AA34" s="219" t="s">
        <v>48</v>
      </c>
      <c r="AB34" s="219" t="s">
        <v>56</v>
      </c>
      <c r="AC34" s="224" t="s">
        <v>49</v>
      </c>
      <c r="AD34" s="132">
        <f t="shared" si="17"/>
        <v>342</v>
      </c>
      <c r="AE34" s="132">
        <f t="shared" si="19"/>
        <v>0</v>
      </c>
    </row>
    <row r="35" ht="20.1" hidden="1" customHeight="1" outlineLevel="2" spans="1:31">
      <c r="A35" s="219">
        <v>134</v>
      </c>
      <c r="B35" s="219" t="s">
        <v>58</v>
      </c>
      <c r="C35" s="219" t="s">
        <v>64</v>
      </c>
      <c r="D35" s="219">
        <v>433125</v>
      </c>
      <c r="E35" s="271">
        <f t="shared" si="15"/>
        <v>903</v>
      </c>
      <c r="F35" s="272">
        <f t="shared" si="16"/>
        <v>0</v>
      </c>
      <c r="G35" s="272" t="e">
        <f>#REF!+N35</f>
        <v>#REF!</v>
      </c>
      <c r="H35" s="272" t="e">
        <f>#REF!+O35</f>
        <v>#REF!</v>
      </c>
      <c r="I35" s="272">
        <f>VLOOKUP(C35,窄路加宽投资建议计划汇总表!$B$7:$D$39,2,0)</f>
        <v>9</v>
      </c>
      <c r="J35" s="272">
        <f>VLOOKUP(C35,窄路加宽投资建议计划汇总表!$B$7:$D$39,3,0)</f>
        <v>360</v>
      </c>
      <c r="K35" s="213">
        <f>VLOOKUP(C35,窄路加宽投资建议计划汇总表!$B$7:$I$43,8,0)</f>
        <v>0</v>
      </c>
      <c r="L35" s="213" t="e">
        <f>VLOOKUP($C35,窄路加宽投资建议计划汇总表!$B$7:$J$39,15,0)</f>
        <v>#REF!</v>
      </c>
      <c r="M35" s="284">
        <f>VLOOKUP(C35,'自然村通水泥路投资建议计划汇总表 '!$B$7:$F$39,2,0)</f>
        <v>12.077</v>
      </c>
      <c r="N35" s="284">
        <f>VLOOKUP(C35,'自然村通水泥路投资建议计划汇总表 '!$B$7:$F$39,3,0)</f>
        <v>543</v>
      </c>
      <c r="O35" s="213">
        <f>VLOOKUP($C35,'自然村通水泥路投资建议计划汇总表 '!$B$7:$K$39,9,0)</f>
        <v>0</v>
      </c>
      <c r="P35" s="213">
        <f>VLOOKUP($C35,'自然村通水泥路投资建议计划汇总表 '!$B$7:$K$39,10,0)</f>
        <v>0</v>
      </c>
      <c r="Q35" s="290"/>
      <c r="R35" s="285"/>
      <c r="S35" s="290"/>
      <c r="T35" s="290"/>
      <c r="U35" s="290"/>
      <c r="V35" s="290"/>
      <c r="W35" s="291"/>
      <c r="X35" s="290"/>
      <c r="Y35" s="290"/>
      <c r="Z35" s="222"/>
      <c r="AA35" s="219" t="s">
        <v>48</v>
      </c>
      <c r="AB35" s="219" t="s">
        <v>56</v>
      </c>
      <c r="AC35" s="224" t="s">
        <v>49</v>
      </c>
      <c r="AD35" s="132">
        <f t="shared" si="17"/>
        <v>162</v>
      </c>
      <c r="AE35" s="132">
        <f t="shared" si="19"/>
        <v>181</v>
      </c>
    </row>
    <row r="36" ht="20.25" hidden="1" customHeight="1" outlineLevel="2" spans="1:31">
      <c r="A36" s="224">
        <v>135</v>
      </c>
      <c r="B36" s="219" t="s">
        <v>58</v>
      </c>
      <c r="C36" s="219" t="s">
        <v>65</v>
      </c>
      <c r="D36" s="219">
        <v>433126</v>
      </c>
      <c r="E36" s="271">
        <f t="shared" si="15"/>
        <v>4768</v>
      </c>
      <c r="F36" s="272">
        <f t="shared" si="16"/>
        <v>0</v>
      </c>
      <c r="G36" s="272" t="e">
        <f>#REF!+N36</f>
        <v>#REF!</v>
      </c>
      <c r="H36" s="272" t="e">
        <f>#REF!+O36</f>
        <v>#REF!</v>
      </c>
      <c r="I36" s="272">
        <f>VLOOKUP(C36,窄路加宽投资建议计划汇总表!$B$7:$D$39,2,0)</f>
        <v>19</v>
      </c>
      <c r="J36" s="272">
        <f>VLOOKUP(C36,窄路加宽投资建议计划汇总表!$B$7:$D$39,3,0)</f>
        <v>760</v>
      </c>
      <c r="K36" s="213">
        <f>VLOOKUP(C36,窄路加宽投资建议计划汇总表!$B$7:$I$43,8,0)</f>
        <v>0</v>
      </c>
      <c r="L36" s="213" t="e">
        <f>VLOOKUP($C36,窄路加宽投资建议计划汇总表!$B$7:$J$39,15,0)</f>
        <v>#REF!</v>
      </c>
      <c r="M36" s="284">
        <f>VLOOKUP(C36,'自然村通水泥路投资建议计划汇总表 '!$B$7:$F$39,2,0)</f>
        <v>89.0599999999999</v>
      </c>
      <c r="N36" s="284">
        <f>VLOOKUP(C36,'自然村通水泥路投资建议计划汇总表 '!$B$7:$F$39,3,0)</f>
        <v>4008</v>
      </c>
      <c r="O36" s="213">
        <f>VLOOKUP($C36,'自然村通水泥路投资建议计划汇总表 '!$B$7:$K$39,9,0)</f>
        <v>0</v>
      </c>
      <c r="P36" s="213">
        <f>VLOOKUP($C36,'自然村通水泥路投资建议计划汇总表 '!$B$7:$K$39,10,0)</f>
        <v>0</v>
      </c>
      <c r="Q36" s="290"/>
      <c r="R36" s="285"/>
      <c r="S36" s="290"/>
      <c r="T36" s="290"/>
      <c r="U36" s="290"/>
      <c r="V36" s="290"/>
      <c r="W36" s="291"/>
      <c r="X36" s="290"/>
      <c r="Y36" s="290"/>
      <c r="Z36" s="222"/>
      <c r="AA36" s="219" t="s">
        <v>48</v>
      </c>
      <c r="AB36" s="219" t="s">
        <v>56</v>
      </c>
      <c r="AC36" s="224" t="s">
        <v>49</v>
      </c>
      <c r="AD36" s="132">
        <f t="shared" si="17"/>
        <v>342</v>
      </c>
      <c r="AE36" s="132">
        <f t="shared" si="19"/>
        <v>1336</v>
      </c>
    </row>
    <row r="37" ht="20.25" hidden="1" customHeight="1" outlineLevel="2" spans="1:31">
      <c r="A37" s="219">
        <v>136</v>
      </c>
      <c r="B37" s="219" t="s">
        <v>58</v>
      </c>
      <c r="C37" s="219" t="s">
        <v>66</v>
      </c>
      <c r="D37" s="219">
        <v>433127</v>
      </c>
      <c r="E37" s="271">
        <f t="shared" si="15"/>
        <v>1675</v>
      </c>
      <c r="F37" s="272">
        <f t="shared" si="16"/>
        <v>0</v>
      </c>
      <c r="G37" s="272" t="e">
        <f>#REF!+N37</f>
        <v>#REF!</v>
      </c>
      <c r="H37" s="272" t="e">
        <f>#REF!+O37</f>
        <v>#REF!</v>
      </c>
      <c r="I37" s="272">
        <f>VLOOKUP(C37,窄路加宽投资建议计划汇总表!$B$7:$D$39,2,0)</f>
        <v>13</v>
      </c>
      <c r="J37" s="272">
        <f>VLOOKUP(C37,窄路加宽投资建议计划汇总表!$B$7:$D$39,3,0)</f>
        <v>520</v>
      </c>
      <c r="K37" s="213">
        <f>VLOOKUP(C37,窄路加宽投资建议计划汇总表!$B$7:$I$43,8,0)</f>
        <v>0</v>
      </c>
      <c r="L37" s="213" t="e">
        <f>VLOOKUP($C37,窄路加宽投资建议计划汇总表!$B$7:$J$39,15,0)</f>
        <v>#REF!</v>
      </c>
      <c r="M37" s="284">
        <f>VLOOKUP(C37,'自然村通水泥路投资建议计划汇总表 '!$B$7:$F$39,2,0)</f>
        <v>25.676</v>
      </c>
      <c r="N37" s="284">
        <f>VLOOKUP(C37,'自然村通水泥路投资建议计划汇总表 '!$B$7:$F$39,3,0)</f>
        <v>1155</v>
      </c>
      <c r="O37" s="213">
        <f>VLOOKUP($C37,'自然村通水泥路投资建议计划汇总表 '!$B$7:$K$39,9,0)</f>
        <v>0</v>
      </c>
      <c r="P37" s="213">
        <f>VLOOKUP($C37,'自然村通水泥路投资建议计划汇总表 '!$B$7:$K$39,10,0)</f>
        <v>0</v>
      </c>
      <c r="Q37" s="290"/>
      <c r="R37" s="285"/>
      <c r="S37" s="290"/>
      <c r="T37" s="290"/>
      <c r="U37" s="290"/>
      <c r="V37" s="290"/>
      <c r="W37" s="291"/>
      <c r="X37" s="290"/>
      <c r="Y37" s="290"/>
      <c r="Z37" s="222"/>
      <c r="AA37" s="219" t="s">
        <v>48</v>
      </c>
      <c r="AB37" s="219" t="s">
        <v>56</v>
      </c>
      <c r="AC37" s="224" t="s">
        <v>49</v>
      </c>
      <c r="AD37" s="132">
        <f t="shared" si="17"/>
        <v>234</v>
      </c>
      <c r="AE37" s="132">
        <f t="shared" si="19"/>
        <v>385</v>
      </c>
    </row>
    <row r="38" ht="20.25" hidden="1" customHeight="1" outlineLevel="2" spans="1:31">
      <c r="A38" s="224">
        <v>137</v>
      </c>
      <c r="B38" s="219" t="s">
        <v>58</v>
      </c>
      <c r="C38" s="219" t="s">
        <v>67</v>
      </c>
      <c r="D38" s="219">
        <v>433130</v>
      </c>
      <c r="E38" s="271">
        <f t="shared" si="15"/>
        <v>2651</v>
      </c>
      <c r="F38" s="272">
        <f t="shared" si="16"/>
        <v>0</v>
      </c>
      <c r="G38" s="272" t="e">
        <f>#REF!+N38</f>
        <v>#REF!</v>
      </c>
      <c r="H38" s="272" t="e">
        <f>#REF!+O38</f>
        <v>#REF!</v>
      </c>
      <c r="I38" s="272">
        <f>VLOOKUP(C38,窄路加宽投资建议计划汇总表!$B$7:$D$39,2,0)</f>
        <v>13</v>
      </c>
      <c r="J38" s="272">
        <f>VLOOKUP(C38,窄路加宽投资建议计划汇总表!$B$7:$D$39,3,0)</f>
        <v>520</v>
      </c>
      <c r="K38" s="213">
        <f>VLOOKUP(C38,窄路加宽投资建议计划汇总表!$B$7:$I$43,8,0)</f>
        <v>0</v>
      </c>
      <c r="L38" s="213" t="e">
        <f>VLOOKUP($C38,窄路加宽投资建议计划汇总表!$B$7:$J$39,15,0)</f>
        <v>#REF!</v>
      </c>
      <c r="M38" s="284">
        <f>VLOOKUP(C38,'自然村通水泥路投资建议计划汇总表 '!$B$7:$F$39,2,0)</f>
        <v>47.3540000000002</v>
      </c>
      <c r="N38" s="284">
        <f>VLOOKUP(C38,'自然村通水泥路投资建议计划汇总表 '!$B$7:$F$39,3,0)</f>
        <v>2131</v>
      </c>
      <c r="O38" s="213">
        <f>VLOOKUP($C38,'自然村通水泥路投资建议计划汇总表 '!$B$7:$K$39,9,0)</f>
        <v>0</v>
      </c>
      <c r="P38" s="213">
        <f>VLOOKUP($C38,'自然村通水泥路投资建议计划汇总表 '!$B$7:$K$39,10,0)</f>
        <v>0</v>
      </c>
      <c r="Q38" s="290"/>
      <c r="R38" s="285"/>
      <c r="S38" s="290"/>
      <c r="T38" s="290"/>
      <c r="U38" s="290"/>
      <c r="V38" s="290"/>
      <c r="W38" s="291"/>
      <c r="X38" s="290"/>
      <c r="Y38" s="290"/>
      <c r="Z38" s="222"/>
      <c r="AA38" s="219" t="s">
        <v>48</v>
      </c>
      <c r="AB38" s="219" t="s">
        <v>68</v>
      </c>
      <c r="AC38" s="224" t="s">
        <v>49</v>
      </c>
      <c r="AD38" s="132">
        <f t="shared" si="17"/>
        <v>234</v>
      </c>
      <c r="AE38" s="132">
        <f t="shared" si="19"/>
        <v>710</v>
      </c>
    </row>
  </sheetData>
  <mergeCells count="24">
    <mergeCell ref="B2:Z2"/>
    <mergeCell ref="E3:F3"/>
    <mergeCell ref="G3:H3"/>
    <mergeCell ref="I3:L3"/>
    <mergeCell ref="M3:P3"/>
    <mergeCell ref="Q3:T3"/>
    <mergeCell ref="U3:X3"/>
    <mergeCell ref="S4:T4"/>
    <mergeCell ref="W4:X4"/>
    <mergeCell ref="A3:A5"/>
    <mergeCell ref="B3:B5"/>
    <mergeCell ref="C3:C5"/>
    <mergeCell ref="E4:E5"/>
    <mergeCell ref="G4:G5"/>
    <mergeCell ref="I4:I5"/>
    <mergeCell ref="J4:J5"/>
    <mergeCell ref="M4:M5"/>
    <mergeCell ref="N4:N5"/>
    <mergeCell ref="Q4:Q5"/>
    <mergeCell ref="R4:R5"/>
    <mergeCell ref="U4:U5"/>
    <mergeCell ref="V4:V5"/>
    <mergeCell ref="Y3:Y5"/>
    <mergeCell ref="Z3:Z5"/>
  </mergeCells>
  <pageMargins left="0.551181102362205" right="0.31496062992126" top="0.354330708661417" bottom="0.393700787401575" header="0.31496062992126" footer="0.196850393700787"/>
  <pageSetup paperSize="9" scale="7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X39"/>
  <sheetViews>
    <sheetView workbookViewId="0">
      <selection activeCell="D46" sqref="D46"/>
    </sheetView>
  </sheetViews>
  <sheetFormatPr defaultColWidth="9" defaultRowHeight="13.5"/>
  <cols>
    <col min="1" max="1" width="16" style="1" customWidth="1"/>
    <col min="2" max="2" width="10.5333333333333" style="1" customWidth="1"/>
    <col min="3" max="3" width="10.2" style="54" customWidth="1"/>
    <col min="4" max="4" width="13.4666666666667" style="54" customWidth="1"/>
    <col min="5" max="5" width="9.33333333333333" style="55" customWidth="1"/>
    <col min="6" max="6" width="11.8666666666667" style="55" customWidth="1"/>
    <col min="7" max="7" width="9.46666666666667" style="53" customWidth="1"/>
    <col min="8" max="8" width="9.8" style="55" customWidth="1"/>
    <col min="9" max="9" width="10.4666666666667" style="53" customWidth="1"/>
    <col min="10" max="10" width="11.3333333333333" style="53" customWidth="1"/>
    <col min="11" max="11" width="14.4666666666667" style="1" customWidth="1"/>
    <col min="12" max="12" width="9" style="1" hidden="1" customWidth="1"/>
    <col min="13" max="13" width="17.8666666666667" style="1" hidden="1" customWidth="1"/>
    <col min="14" max="17" width="9" hidden="1" customWidth="1"/>
    <col min="18" max="19" width="9" style="1" hidden="1" customWidth="1"/>
    <col min="20" max="24" width="9" hidden="1" customWidth="1"/>
  </cols>
  <sheetData>
    <row r="1" spans="1:1">
      <c r="A1" s="131" t="s">
        <v>69</v>
      </c>
    </row>
    <row r="2" customHeight="1" spans="1:11">
      <c r="A2" s="242" t="s">
        <v>70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</row>
    <row r="3" customHeight="1" spans="1:11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</row>
    <row r="4" s="241" customFormat="1" ht="23.75" customHeight="1" spans="1:19">
      <c r="A4" s="244" t="s">
        <v>71</v>
      </c>
      <c r="B4" s="244"/>
      <c r="C4" s="245" t="s">
        <v>72</v>
      </c>
      <c r="D4" s="246"/>
      <c r="E4" s="62" t="s">
        <v>73</v>
      </c>
      <c r="F4" s="62"/>
      <c r="G4" s="63" t="s">
        <v>74</v>
      </c>
      <c r="H4" s="64"/>
      <c r="I4" s="64"/>
      <c r="J4" s="81"/>
      <c r="K4" s="249" t="s">
        <v>13</v>
      </c>
      <c r="L4" s="250"/>
      <c r="M4" s="250"/>
      <c r="N4" s="250" t="s">
        <v>75</v>
      </c>
      <c r="O4" s="250"/>
      <c r="R4" s="250"/>
      <c r="S4" s="250"/>
    </row>
    <row r="5" s="241" customFormat="1" ht="33" customHeight="1" spans="1:21">
      <c r="A5" s="244"/>
      <c r="B5" s="244"/>
      <c r="C5" s="247"/>
      <c r="D5" s="248"/>
      <c r="E5" s="62"/>
      <c r="F5" s="62"/>
      <c r="G5" s="67"/>
      <c r="H5" s="68"/>
      <c r="I5" s="68"/>
      <c r="J5" s="83"/>
      <c r="K5" s="251"/>
      <c r="L5" s="250"/>
      <c r="M5" s="250" t="s">
        <v>76</v>
      </c>
      <c r="N5" s="250" t="s">
        <v>77</v>
      </c>
      <c r="O5" s="250" t="s">
        <v>78</v>
      </c>
      <c r="R5" s="254" t="s">
        <v>79</v>
      </c>
      <c r="S5" s="254" t="s">
        <v>80</v>
      </c>
      <c r="T5" s="241" t="s">
        <v>81</v>
      </c>
      <c r="U5" s="250" t="s">
        <v>82</v>
      </c>
    </row>
    <row r="6" ht="25.05" customHeight="1" spans="1:11">
      <c r="A6" s="181" t="s">
        <v>4</v>
      </c>
      <c r="B6" s="181" t="s">
        <v>5</v>
      </c>
      <c r="C6" s="70" t="s">
        <v>83</v>
      </c>
      <c r="D6" s="70" t="s">
        <v>84</v>
      </c>
      <c r="E6" s="70" t="s">
        <v>83</v>
      </c>
      <c r="F6" s="71" t="s">
        <v>14</v>
      </c>
      <c r="G6" s="70" t="s">
        <v>83</v>
      </c>
      <c r="H6" s="71" t="s">
        <v>14</v>
      </c>
      <c r="I6" s="71" t="s">
        <v>85</v>
      </c>
      <c r="J6" s="85" t="s">
        <v>86</v>
      </c>
      <c r="K6" s="252"/>
    </row>
    <row r="7" ht="25.05" hidden="1" customHeight="1" outlineLevel="2" spans="1:24">
      <c r="A7" s="74" t="s">
        <v>23</v>
      </c>
      <c r="B7" s="74" t="s">
        <v>24</v>
      </c>
      <c r="C7" s="77"/>
      <c r="D7" s="74"/>
      <c r="E7" s="77"/>
      <c r="F7" s="74"/>
      <c r="G7" s="77"/>
      <c r="H7" s="74"/>
      <c r="I7" s="74"/>
      <c r="J7" s="74"/>
      <c r="K7" s="190"/>
      <c r="L7" s="1" t="s">
        <v>25</v>
      </c>
      <c r="P7" s="253">
        <v>0</v>
      </c>
      <c r="Q7" s="253">
        <f t="shared" ref="Q7:Q46" si="0">INT(P7)</f>
        <v>0</v>
      </c>
      <c r="R7" s="1">
        <f>VLOOKUP(B7,'[4]全省总台账（含明细）'!$C$7:$J$9892,8,0)</f>
        <v>0.502</v>
      </c>
      <c r="S7" s="1">
        <f t="shared" ref="S7:S18" si="1">R7-M7+N7+O7</f>
        <v>0.502</v>
      </c>
      <c r="T7" t="e">
        <f>VLOOKUP(B7,[5]Sheet1!$C$5:$D$149,2,0)</f>
        <v>#N/A</v>
      </c>
      <c r="U7" t="e">
        <f t="shared" ref="U7:U18" si="2">S7-T7</f>
        <v>#N/A</v>
      </c>
      <c r="V7" s="255" t="e">
        <f t="shared" ref="V7:V14" si="3">P7-U7</f>
        <v>#N/A</v>
      </c>
      <c r="W7" s="1" t="e">
        <f t="shared" ref="W7:W47" si="4">INT(U7)</f>
        <v>#N/A</v>
      </c>
      <c r="X7" s="255" t="e">
        <f t="shared" ref="X7:X47" si="5">Q7-W7</f>
        <v>#N/A</v>
      </c>
    </row>
    <row r="8" ht="25.05" hidden="1" customHeight="1" outlineLevel="2" spans="1:24">
      <c r="A8" s="74" t="s">
        <v>23</v>
      </c>
      <c r="B8" s="74" t="s">
        <v>27</v>
      </c>
      <c r="C8" s="77"/>
      <c r="D8" s="74"/>
      <c r="E8" s="77"/>
      <c r="F8" s="74"/>
      <c r="G8" s="77"/>
      <c r="H8" s="74"/>
      <c r="I8" s="74"/>
      <c r="J8" s="74"/>
      <c r="K8" s="190"/>
      <c r="L8" s="1" t="s">
        <v>25</v>
      </c>
      <c r="P8" s="253">
        <v>0</v>
      </c>
      <c r="Q8" s="253">
        <f t="shared" si="0"/>
        <v>0</v>
      </c>
      <c r="R8" s="1">
        <f>VLOOKUP(B8,'[4]全省总台账（含明细）'!$C$7:$J$9892,8,0)</f>
        <v>4.909</v>
      </c>
      <c r="S8" s="1">
        <f t="shared" si="1"/>
        <v>4.909</v>
      </c>
      <c r="T8" t="e">
        <f>VLOOKUP(B8,[5]Sheet1!$C$5:$D$149,2,0)</f>
        <v>#N/A</v>
      </c>
      <c r="U8" t="e">
        <f t="shared" si="2"/>
        <v>#N/A</v>
      </c>
      <c r="V8" s="255" t="e">
        <f t="shared" si="3"/>
        <v>#N/A</v>
      </c>
      <c r="W8" s="1" t="e">
        <f t="shared" si="4"/>
        <v>#N/A</v>
      </c>
      <c r="X8" s="255" t="e">
        <f t="shared" si="5"/>
        <v>#N/A</v>
      </c>
    </row>
    <row r="9" ht="25.05" hidden="1" customHeight="1" outlineLevel="2" spans="1:24">
      <c r="A9" s="74" t="s">
        <v>23</v>
      </c>
      <c r="B9" s="74" t="s">
        <v>28</v>
      </c>
      <c r="C9" s="77"/>
      <c r="D9" s="74"/>
      <c r="E9" s="77"/>
      <c r="F9" s="74"/>
      <c r="G9" s="77"/>
      <c r="H9" s="74"/>
      <c r="I9" s="74"/>
      <c r="J9" s="74"/>
      <c r="K9" s="190"/>
      <c r="L9" s="1" t="s">
        <v>25</v>
      </c>
      <c r="P9" s="253">
        <v>0</v>
      </c>
      <c r="Q9" s="253">
        <f t="shared" si="0"/>
        <v>0</v>
      </c>
      <c r="R9" s="1">
        <f>VLOOKUP(B9,'[4]全省总台账（含明细）'!$C$7:$J$9892,8,0)</f>
        <v>2.486</v>
      </c>
      <c r="S9" s="1">
        <f t="shared" si="1"/>
        <v>2.486</v>
      </c>
      <c r="T9" t="e">
        <f>VLOOKUP(B9,[5]Sheet1!$C$5:$D$149,2,0)</f>
        <v>#N/A</v>
      </c>
      <c r="U9" t="e">
        <f t="shared" si="2"/>
        <v>#N/A</v>
      </c>
      <c r="V9" s="255" t="e">
        <f t="shared" si="3"/>
        <v>#N/A</v>
      </c>
      <c r="W9" s="1" t="e">
        <f t="shared" si="4"/>
        <v>#N/A</v>
      </c>
      <c r="X9" s="255" t="e">
        <f t="shared" si="5"/>
        <v>#N/A</v>
      </c>
    </row>
    <row r="10" ht="25.05" hidden="1" customHeight="1" outlineLevel="2" spans="1:24">
      <c r="A10" s="74" t="s">
        <v>23</v>
      </c>
      <c r="B10" s="74" t="s">
        <v>29</v>
      </c>
      <c r="C10" s="77"/>
      <c r="D10" s="74"/>
      <c r="E10" s="77"/>
      <c r="F10" s="74"/>
      <c r="G10" s="77"/>
      <c r="H10" s="74"/>
      <c r="I10" s="74"/>
      <c r="J10" s="74"/>
      <c r="K10" s="190"/>
      <c r="L10" s="1" t="s">
        <v>25</v>
      </c>
      <c r="P10" s="253">
        <v>0</v>
      </c>
      <c r="Q10" s="253">
        <f t="shared" si="0"/>
        <v>0</v>
      </c>
      <c r="R10" s="1">
        <f>VLOOKUP(B10,'[4]全省总台账（含明细）'!$C$7:$J$9892,8,0)</f>
        <v>4.134</v>
      </c>
      <c r="S10" s="1">
        <f t="shared" si="1"/>
        <v>4.134</v>
      </c>
      <c r="T10" t="e">
        <f>VLOOKUP(B10,[5]Sheet1!$C$5:$D$149,2,0)</f>
        <v>#N/A</v>
      </c>
      <c r="U10" t="e">
        <f t="shared" si="2"/>
        <v>#N/A</v>
      </c>
      <c r="V10" s="255" t="e">
        <f t="shared" si="3"/>
        <v>#N/A</v>
      </c>
      <c r="W10" s="1" t="e">
        <f t="shared" si="4"/>
        <v>#N/A</v>
      </c>
      <c r="X10" s="255" t="e">
        <f t="shared" si="5"/>
        <v>#N/A</v>
      </c>
    </row>
    <row r="11" ht="25.05" hidden="1" customHeight="1" outlineLevel="2" spans="1:24">
      <c r="A11" s="74" t="s">
        <v>23</v>
      </c>
      <c r="B11" s="74" t="s">
        <v>30</v>
      </c>
      <c r="C11" s="77">
        <f t="shared" ref="C11:C18" si="6">E11+G11</f>
        <v>4</v>
      </c>
      <c r="D11" s="74">
        <f t="shared" ref="D11:D18" si="7">F11+H11</f>
        <v>160</v>
      </c>
      <c r="E11" s="77">
        <v>4</v>
      </c>
      <c r="F11" s="74">
        <f t="shared" ref="F11:F18" si="8">ROUND(E11*40,0)</f>
        <v>160</v>
      </c>
      <c r="G11" s="77"/>
      <c r="H11" s="74"/>
      <c r="I11" s="74"/>
      <c r="J11" s="74"/>
      <c r="K11" s="190"/>
      <c r="L11" s="1" t="s">
        <v>25</v>
      </c>
      <c r="P11" s="253">
        <v>4.64</v>
      </c>
      <c r="Q11" s="253">
        <f t="shared" si="0"/>
        <v>4</v>
      </c>
      <c r="R11" s="1">
        <f>VLOOKUP(B11,'[4]全省总台账（含明细）'!$C$7:$J$9892,8,0)</f>
        <v>6.35</v>
      </c>
      <c r="S11" s="1">
        <f t="shared" si="1"/>
        <v>6.35</v>
      </c>
      <c r="T11" t="e">
        <f>VLOOKUP(B11,[5]Sheet1!$C$5:$D$149,2,0)</f>
        <v>#N/A</v>
      </c>
      <c r="U11" t="e">
        <f t="shared" si="2"/>
        <v>#N/A</v>
      </c>
      <c r="V11" s="255" t="e">
        <f t="shared" si="3"/>
        <v>#N/A</v>
      </c>
      <c r="W11" s="1" t="e">
        <f t="shared" si="4"/>
        <v>#N/A</v>
      </c>
      <c r="X11" s="255" t="e">
        <f t="shared" si="5"/>
        <v>#N/A</v>
      </c>
    </row>
    <row r="12" ht="25.05" hidden="1" customHeight="1" outlineLevel="2" spans="1:24">
      <c r="A12" s="74" t="s">
        <v>23</v>
      </c>
      <c r="B12" s="74" t="s">
        <v>31</v>
      </c>
      <c r="C12" s="77">
        <f t="shared" si="6"/>
        <v>76</v>
      </c>
      <c r="D12" s="74">
        <f t="shared" si="7"/>
        <v>3040</v>
      </c>
      <c r="E12" s="77">
        <v>76</v>
      </c>
      <c r="F12" s="74">
        <f t="shared" si="8"/>
        <v>3040</v>
      </c>
      <c r="G12" s="77"/>
      <c r="H12" s="74"/>
      <c r="I12" s="74"/>
      <c r="J12" s="74"/>
      <c r="K12" s="190"/>
      <c r="L12" s="1" t="s">
        <v>25</v>
      </c>
      <c r="N12">
        <v>6.703</v>
      </c>
      <c r="P12" s="253">
        <v>76.8689999999997</v>
      </c>
      <c r="Q12" s="253">
        <f t="shared" si="0"/>
        <v>76</v>
      </c>
      <c r="R12" s="1">
        <f>VLOOKUP(B12,'[4]全省总台账（含明细）'!$C$7:$J$9892,8,0)</f>
        <v>2.269</v>
      </c>
      <c r="S12" s="1">
        <f t="shared" si="1"/>
        <v>8.972</v>
      </c>
      <c r="T12" t="e">
        <f>VLOOKUP(B12,[5]Sheet1!$C$5:$D$149,2,0)</f>
        <v>#N/A</v>
      </c>
      <c r="U12" t="e">
        <f t="shared" si="2"/>
        <v>#N/A</v>
      </c>
      <c r="V12" s="255" t="e">
        <f t="shared" si="3"/>
        <v>#N/A</v>
      </c>
      <c r="W12" s="1" t="e">
        <f t="shared" si="4"/>
        <v>#N/A</v>
      </c>
      <c r="X12" s="255" t="e">
        <f t="shared" si="5"/>
        <v>#N/A</v>
      </c>
    </row>
    <row r="13" ht="25.05" hidden="1" customHeight="1" outlineLevel="2" spans="1:24">
      <c r="A13" s="74" t="s">
        <v>23</v>
      </c>
      <c r="B13" s="74" t="s">
        <v>32</v>
      </c>
      <c r="C13" s="77">
        <f t="shared" si="6"/>
        <v>61</v>
      </c>
      <c r="D13" s="74">
        <f t="shared" si="7"/>
        <v>2440</v>
      </c>
      <c r="E13" s="77">
        <v>61</v>
      </c>
      <c r="F13" s="74">
        <f t="shared" si="8"/>
        <v>2440</v>
      </c>
      <c r="G13" s="77"/>
      <c r="H13" s="74"/>
      <c r="I13" s="74"/>
      <c r="J13" s="74"/>
      <c r="K13" s="190"/>
      <c r="L13" s="1" t="s">
        <v>25</v>
      </c>
      <c r="N13">
        <v>2.958</v>
      </c>
      <c r="O13">
        <v>-12.281</v>
      </c>
      <c r="P13" s="253">
        <v>61.89</v>
      </c>
      <c r="Q13" s="253">
        <f t="shared" si="0"/>
        <v>61</v>
      </c>
      <c r="R13" s="1">
        <f>VLOOKUP(B13,'[4]全省总台账（含明细）'!$C$7:$J$9892,8,0)</f>
        <v>2.59</v>
      </c>
      <c r="S13" s="1">
        <f t="shared" si="1"/>
        <v>-6.733</v>
      </c>
      <c r="T13" t="e">
        <f>VLOOKUP(B13,[5]Sheet1!$C$5:$D$149,2,0)</f>
        <v>#N/A</v>
      </c>
      <c r="U13" t="e">
        <f t="shared" si="2"/>
        <v>#N/A</v>
      </c>
      <c r="V13" s="255" t="e">
        <f t="shared" si="3"/>
        <v>#N/A</v>
      </c>
      <c r="W13" s="1" t="e">
        <f t="shared" si="4"/>
        <v>#N/A</v>
      </c>
      <c r="X13" s="255" t="e">
        <f t="shared" si="5"/>
        <v>#N/A</v>
      </c>
    </row>
    <row r="14" ht="25.05" hidden="1" customHeight="1" outlineLevel="2" spans="1:24">
      <c r="A14" s="74" t="s">
        <v>23</v>
      </c>
      <c r="B14" s="74" t="s">
        <v>33</v>
      </c>
      <c r="C14" s="77">
        <f t="shared" si="6"/>
        <v>12</v>
      </c>
      <c r="D14" s="74">
        <f t="shared" si="7"/>
        <v>480</v>
      </c>
      <c r="E14" s="77">
        <v>12</v>
      </c>
      <c r="F14" s="74">
        <f t="shared" si="8"/>
        <v>480</v>
      </c>
      <c r="G14" s="77"/>
      <c r="H14" s="74"/>
      <c r="I14" s="74"/>
      <c r="J14" s="74"/>
      <c r="K14" s="190"/>
      <c r="L14" s="1" t="s">
        <v>25</v>
      </c>
      <c r="P14" s="253">
        <v>17.54</v>
      </c>
      <c r="Q14" s="253">
        <v>12</v>
      </c>
      <c r="R14" s="1">
        <f>VLOOKUP(B14,'[4]全省总台账（含明细）'!$C$7:$J$9892,8,0)</f>
        <v>1.619</v>
      </c>
      <c r="S14" s="1">
        <f t="shared" si="1"/>
        <v>1.619</v>
      </c>
      <c r="T14" t="e">
        <f>VLOOKUP(B14,[5]Sheet1!$C$5:$D$149,2,0)</f>
        <v>#N/A</v>
      </c>
      <c r="U14" t="e">
        <f t="shared" si="2"/>
        <v>#N/A</v>
      </c>
      <c r="V14" s="255" t="e">
        <f t="shared" si="3"/>
        <v>#N/A</v>
      </c>
      <c r="W14" s="1" t="e">
        <f t="shared" si="4"/>
        <v>#N/A</v>
      </c>
      <c r="X14" s="255" t="e">
        <f t="shared" si="5"/>
        <v>#N/A</v>
      </c>
    </row>
    <row r="15" ht="25.05" hidden="1" customHeight="1" outlineLevel="2" spans="1:24">
      <c r="A15" s="74" t="s">
        <v>23</v>
      </c>
      <c r="B15" s="74" t="s">
        <v>34</v>
      </c>
      <c r="C15" s="77">
        <f t="shared" si="6"/>
        <v>87</v>
      </c>
      <c r="D15" s="74">
        <f t="shared" si="7"/>
        <v>3480</v>
      </c>
      <c r="E15" s="77">
        <v>87</v>
      </c>
      <c r="F15" s="74">
        <f t="shared" si="8"/>
        <v>3480</v>
      </c>
      <c r="G15" s="77"/>
      <c r="H15" s="74"/>
      <c r="I15" s="74"/>
      <c r="J15" s="74"/>
      <c r="K15" s="190"/>
      <c r="L15" s="1" t="s">
        <v>25</v>
      </c>
      <c r="M15" s="1">
        <v>0.946</v>
      </c>
      <c r="N15">
        <v>5.72</v>
      </c>
      <c r="O15">
        <v>-3.919</v>
      </c>
      <c r="P15" s="253">
        <v>87.7089999999999</v>
      </c>
      <c r="Q15" s="253">
        <f t="shared" si="0"/>
        <v>87</v>
      </c>
      <c r="R15" s="1">
        <f>VLOOKUP(B15,'[4]全省总台账（含明细）'!$C$7:$J$9892,8,0)</f>
        <v>2.985</v>
      </c>
      <c r="S15" s="1">
        <f t="shared" si="1"/>
        <v>3.84</v>
      </c>
      <c r="T15" t="e">
        <f>VLOOKUP(B15,[5]Sheet1!$C$5:$D$149,2,0)</f>
        <v>#N/A</v>
      </c>
      <c r="U15" t="e">
        <f t="shared" si="2"/>
        <v>#N/A</v>
      </c>
      <c r="V15" s="255" t="e">
        <f t="shared" ref="V15:V46" si="9">P15-U15</f>
        <v>#N/A</v>
      </c>
      <c r="W15" s="1" t="e">
        <f t="shared" si="4"/>
        <v>#N/A</v>
      </c>
      <c r="X15" s="255" t="e">
        <f t="shared" si="5"/>
        <v>#N/A</v>
      </c>
    </row>
    <row r="16" ht="25.05" hidden="1" customHeight="1" outlineLevel="2" spans="1:24">
      <c r="A16" s="74" t="s">
        <v>23</v>
      </c>
      <c r="B16" s="74" t="s">
        <v>35</v>
      </c>
      <c r="C16" s="77"/>
      <c r="D16" s="74"/>
      <c r="E16" s="77"/>
      <c r="F16" s="74"/>
      <c r="G16" s="77"/>
      <c r="H16" s="74"/>
      <c r="I16" s="74"/>
      <c r="J16" s="74"/>
      <c r="K16" s="190"/>
      <c r="L16" s="1" t="s">
        <v>36</v>
      </c>
      <c r="O16">
        <v>-21.872</v>
      </c>
      <c r="P16" s="253"/>
      <c r="Q16" s="253">
        <f t="shared" si="0"/>
        <v>0</v>
      </c>
      <c r="R16" s="1">
        <f>VLOOKUP(B16,'[4]全省总台账（含明细）'!$C$7:$J$9892,8,0)</f>
        <v>1.059</v>
      </c>
      <c r="S16" s="1">
        <f t="shared" si="1"/>
        <v>-20.813</v>
      </c>
      <c r="T16" t="e">
        <f>VLOOKUP(B16,[5]Sheet1!$C$5:$D$149,2,0)</f>
        <v>#N/A</v>
      </c>
      <c r="V16" s="255">
        <f t="shared" si="9"/>
        <v>0</v>
      </c>
      <c r="W16" s="1">
        <f t="shared" si="4"/>
        <v>0</v>
      </c>
      <c r="X16" s="255">
        <f t="shared" si="5"/>
        <v>0</v>
      </c>
    </row>
    <row r="17" ht="25.05" hidden="1" customHeight="1" outlineLevel="2" spans="1:24">
      <c r="A17" s="74" t="s">
        <v>23</v>
      </c>
      <c r="B17" s="74" t="s">
        <v>38</v>
      </c>
      <c r="C17" s="77">
        <f t="shared" si="6"/>
        <v>100</v>
      </c>
      <c r="D17" s="74">
        <f t="shared" si="7"/>
        <v>4000</v>
      </c>
      <c r="E17" s="77">
        <v>100</v>
      </c>
      <c r="F17" s="74">
        <f t="shared" si="8"/>
        <v>4000</v>
      </c>
      <c r="G17" s="77"/>
      <c r="H17" s="74"/>
      <c r="I17" s="74"/>
      <c r="J17" s="74"/>
      <c r="K17" s="190"/>
      <c r="L17" s="1" t="s">
        <v>25</v>
      </c>
      <c r="M17" s="1">
        <v>0.523999999999999</v>
      </c>
      <c r="O17">
        <v>-1.415</v>
      </c>
      <c r="P17" s="253">
        <v>100.338</v>
      </c>
      <c r="Q17" s="253">
        <f t="shared" si="0"/>
        <v>100</v>
      </c>
      <c r="R17" s="1">
        <f>VLOOKUP(B17,'[4]全省总台账（含明细）'!$C$7:$J$9892,8,0)</f>
        <v>0.449</v>
      </c>
      <c r="S17" s="1">
        <f t="shared" si="1"/>
        <v>-1.49</v>
      </c>
      <c r="T17" t="e">
        <f>VLOOKUP(B17,[5]Sheet1!$C$5:$D$149,2,0)</f>
        <v>#N/A</v>
      </c>
      <c r="U17" t="e">
        <f t="shared" si="2"/>
        <v>#N/A</v>
      </c>
      <c r="V17" s="255" t="e">
        <f t="shared" si="9"/>
        <v>#N/A</v>
      </c>
      <c r="W17" s="1" t="e">
        <f t="shared" si="4"/>
        <v>#N/A</v>
      </c>
      <c r="X17" s="255" t="e">
        <f t="shared" si="5"/>
        <v>#N/A</v>
      </c>
    </row>
    <row r="18" ht="25.05" hidden="1" customHeight="1" outlineLevel="2" spans="1:24">
      <c r="A18" s="74" t="s">
        <v>23</v>
      </c>
      <c r="B18" s="74" t="s">
        <v>39</v>
      </c>
      <c r="C18" s="77">
        <f t="shared" si="6"/>
        <v>43</v>
      </c>
      <c r="D18" s="74">
        <f t="shared" si="7"/>
        <v>1720</v>
      </c>
      <c r="E18" s="77">
        <v>43</v>
      </c>
      <c r="F18" s="74">
        <f t="shared" si="8"/>
        <v>1720</v>
      </c>
      <c r="G18" s="77"/>
      <c r="H18" s="74"/>
      <c r="I18" s="74"/>
      <c r="J18" s="74"/>
      <c r="K18" s="190"/>
      <c r="L18" s="1" t="s">
        <v>25</v>
      </c>
      <c r="M18" s="1">
        <v>1.079</v>
      </c>
      <c r="O18">
        <v>-13.935</v>
      </c>
      <c r="P18" s="253">
        <v>43.1280000000001</v>
      </c>
      <c r="Q18" s="253">
        <f t="shared" si="0"/>
        <v>43</v>
      </c>
      <c r="R18" s="1">
        <f>VLOOKUP(B18,'[4]全省总台账（含明细）'!$C$7:$J$9892,8,0)</f>
        <v>0.569</v>
      </c>
      <c r="S18" s="1">
        <f t="shared" si="1"/>
        <v>-14.445</v>
      </c>
      <c r="T18" t="e">
        <f>VLOOKUP(B18,[5]Sheet1!$C$5:$D$149,2,0)</f>
        <v>#N/A</v>
      </c>
      <c r="U18" t="e">
        <f t="shared" si="2"/>
        <v>#N/A</v>
      </c>
      <c r="V18" s="255" t="e">
        <f t="shared" si="9"/>
        <v>#N/A</v>
      </c>
      <c r="W18" s="1" t="e">
        <f t="shared" si="4"/>
        <v>#N/A</v>
      </c>
      <c r="X18" s="255" t="e">
        <f t="shared" si="5"/>
        <v>#N/A</v>
      </c>
    </row>
    <row r="19" ht="25.05" customHeight="1" outlineLevel="1" collapsed="1" spans="1:24">
      <c r="A19" s="78" t="s">
        <v>87</v>
      </c>
      <c r="B19" s="74"/>
      <c r="C19" s="77">
        <f t="shared" ref="C19:F19" si="10">SUBTOTAL(9,C20:C31)</f>
        <v>450</v>
      </c>
      <c r="D19" s="74">
        <f t="shared" si="10"/>
        <v>18000</v>
      </c>
      <c r="E19" s="74">
        <f t="shared" si="10"/>
        <v>450</v>
      </c>
      <c r="F19" s="74">
        <f t="shared" si="10"/>
        <v>18000</v>
      </c>
      <c r="G19" s="77"/>
      <c r="H19" s="74"/>
      <c r="I19" s="74"/>
      <c r="J19" s="74"/>
      <c r="K19" s="190"/>
      <c r="Q19" s="253">
        <f t="shared" si="0"/>
        <v>0</v>
      </c>
      <c r="V19" s="255">
        <f t="shared" si="9"/>
        <v>0</v>
      </c>
      <c r="W19" s="1">
        <f t="shared" si="4"/>
        <v>0</v>
      </c>
      <c r="X19" s="255">
        <f t="shared" si="5"/>
        <v>0</v>
      </c>
    </row>
    <row r="20" ht="25.05" hidden="1" customHeight="1" outlineLevel="2" spans="1:24">
      <c r="A20" s="74" t="s">
        <v>41</v>
      </c>
      <c r="B20" s="74" t="s">
        <v>42</v>
      </c>
      <c r="C20" s="77"/>
      <c r="D20" s="74"/>
      <c r="E20" s="77"/>
      <c r="F20" s="74"/>
      <c r="G20" s="77"/>
      <c r="H20" s="74"/>
      <c r="I20" s="74"/>
      <c r="J20" s="74"/>
      <c r="K20" s="190"/>
      <c r="L20" s="1" t="s">
        <v>25</v>
      </c>
      <c r="P20" s="253">
        <v>0</v>
      </c>
      <c r="Q20" s="253">
        <f t="shared" si="0"/>
        <v>0</v>
      </c>
      <c r="R20" s="1">
        <f>VLOOKUP(B20,'[4]全省总台账（含明细）'!$C$7:$J$9892,8,0)</f>
        <v>3.107</v>
      </c>
      <c r="S20" s="1">
        <f t="shared" ref="S20:S31" si="11">R20-M20+N20+O20</f>
        <v>3.107</v>
      </c>
      <c r="T20" t="e">
        <f>VLOOKUP(B20,[5]Sheet1!$C$5:$D$149,2,0)</f>
        <v>#N/A</v>
      </c>
      <c r="U20" t="e">
        <f t="shared" ref="U20:U31" si="12">S20-T20</f>
        <v>#N/A</v>
      </c>
      <c r="V20" s="255" t="e">
        <f t="shared" si="9"/>
        <v>#N/A</v>
      </c>
      <c r="W20" s="1" t="e">
        <f t="shared" si="4"/>
        <v>#N/A</v>
      </c>
      <c r="X20" s="255" t="e">
        <f t="shared" si="5"/>
        <v>#N/A</v>
      </c>
    </row>
    <row r="21" ht="25.05" hidden="1" customHeight="1" outlineLevel="2" spans="1:24">
      <c r="A21" s="74" t="s">
        <v>41</v>
      </c>
      <c r="B21" s="74" t="s">
        <v>44</v>
      </c>
      <c r="C21" s="77"/>
      <c r="D21" s="74"/>
      <c r="E21" s="77"/>
      <c r="F21" s="74"/>
      <c r="G21" s="77"/>
      <c r="H21" s="74"/>
      <c r="I21" s="74"/>
      <c r="J21" s="74"/>
      <c r="K21" s="190"/>
      <c r="L21" s="1" t="s">
        <v>25</v>
      </c>
      <c r="M21" s="1">
        <v>6.04</v>
      </c>
      <c r="P21" s="253"/>
      <c r="Q21" s="253">
        <f t="shared" si="0"/>
        <v>0</v>
      </c>
      <c r="R21" s="1">
        <f>VLOOKUP(B21,'[4]全省总台账（含明细）'!$C$7:$J$9892,8,0)</f>
        <v>2.711</v>
      </c>
      <c r="S21" s="1">
        <f t="shared" si="11"/>
        <v>-3.329</v>
      </c>
      <c r="T21" t="e">
        <f>VLOOKUP(B21,[5]Sheet1!$C$5:$D$149,2,0)</f>
        <v>#N/A</v>
      </c>
      <c r="V21" s="255">
        <f t="shared" si="9"/>
        <v>0</v>
      </c>
      <c r="W21" s="1">
        <f t="shared" si="4"/>
        <v>0</v>
      </c>
      <c r="X21" s="255">
        <f t="shared" si="5"/>
        <v>0</v>
      </c>
    </row>
    <row r="22" ht="25.05" hidden="1" customHeight="1" outlineLevel="2" spans="1:24">
      <c r="A22" s="74" t="s">
        <v>41</v>
      </c>
      <c r="B22" s="74" t="s">
        <v>45</v>
      </c>
      <c r="C22" s="77">
        <f t="shared" ref="C22:C31" si="13">E22+G22</f>
        <v>5</v>
      </c>
      <c r="D22" s="74">
        <f t="shared" ref="D22:D31" si="14">F22+H22</f>
        <v>200</v>
      </c>
      <c r="E22" s="77">
        <v>5</v>
      </c>
      <c r="F22" s="74">
        <f t="shared" ref="F22:F31" si="15">ROUND(E22*40,0)</f>
        <v>200</v>
      </c>
      <c r="G22" s="77"/>
      <c r="H22" s="74"/>
      <c r="I22" s="74"/>
      <c r="J22" s="74"/>
      <c r="K22" s="190"/>
      <c r="L22" s="1" t="s">
        <v>25</v>
      </c>
      <c r="P22" s="253">
        <v>5.853</v>
      </c>
      <c r="Q22" s="253">
        <f t="shared" si="0"/>
        <v>5</v>
      </c>
      <c r="R22" s="1">
        <f>VLOOKUP(B22,'[4]全省总台账（含明细）'!$C$7:$J$9892,8,0)</f>
        <v>2.831</v>
      </c>
      <c r="S22" s="1">
        <f t="shared" si="11"/>
        <v>2.831</v>
      </c>
      <c r="T22" t="e">
        <f>VLOOKUP(B22,[5]Sheet1!$C$5:$D$149,2,0)</f>
        <v>#N/A</v>
      </c>
      <c r="U22" t="e">
        <f t="shared" si="12"/>
        <v>#N/A</v>
      </c>
      <c r="V22" s="255" t="e">
        <f t="shared" si="9"/>
        <v>#N/A</v>
      </c>
      <c r="W22" s="1" t="e">
        <f t="shared" si="4"/>
        <v>#N/A</v>
      </c>
      <c r="X22" s="255" t="e">
        <f t="shared" si="5"/>
        <v>#N/A</v>
      </c>
    </row>
    <row r="23" ht="25.05" hidden="1" customHeight="1" outlineLevel="2" spans="1:24">
      <c r="A23" s="74" t="s">
        <v>41</v>
      </c>
      <c r="B23" s="74" t="s">
        <v>46</v>
      </c>
      <c r="C23" s="77">
        <f t="shared" si="13"/>
        <v>145</v>
      </c>
      <c r="D23" s="74">
        <f t="shared" si="14"/>
        <v>5800</v>
      </c>
      <c r="E23" s="77">
        <v>145</v>
      </c>
      <c r="F23" s="74">
        <f t="shared" si="15"/>
        <v>5800</v>
      </c>
      <c r="G23" s="77"/>
      <c r="H23" s="74"/>
      <c r="I23" s="74"/>
      <c r="J23" s="74"/>
      <c r="K23" s="190"/>
      <c r="L23" s="1" t="s">
        <v>25</v>
      </c>
      <c r="M23" s="1">
        <v>9.53</v>
      </c>
      <c r="N23">
        <v>39.117</v>
      </c>
      <c r="O23">
        <v>-1.935</v>
      </c>
      <c r="P23" s="253">
        <v>145.679</v>
      </c>
      <c r="Q23" s="253">
        <f t="shared" si="0"/>
        <v>145</v>
      </c>
      <c r="R23" s="1">
        <v>649.27</v>
      </c>
      <c r="S23" s="1">
        <f t="shared" si="11"/>
        <v>676.922</v>
      </c>
      <c r="T23" t="e">
        <f>VLOOKUP(B23,[5]Sheet1!$C$5:$D$149,2,0)</f>
        <v>#N/A</v>
      </c>
      <c r="U23" t="e">
        <f t="shared" si="12"/>
        <v>#N/A</v>
      </c>
      <c r="V23" s="255" t="e">
        <f t="shared" si="9"/>
        <v>#N/A</v>
      </c>
      <c r="W23" s="1" t="e">
        <f t="shared" si="4"/>
        <v>#N/A</v>
      </c>
      <c r="X23" s="255" t="e">
        <f t="shared" si="5"/>
        <v>#N/A</v>
      </c>
    </row>
    <row r="24" ht="25.05" hidden="1" customHeight="1" outlineLevel="2" spans="1:24">
      <c r="A24" s="74" t="s">
        <v>41</v>
      </c>
      <c r="B24" s="74" t="s">
        <v>47</v>
      </c>
      <c r="C24" s="77">
        <f t="shared" si="13"/>
        <v>30</v>
      </c>
      <c r="D24" s="74">
        <f t="shared" si="14"/>
        <v>1200</v>
      </c>
      <c r="E24" s="77">
        <v>30</v>
      </c>
      <c r="F24" s="74">
        <f t="shared" si="15"/>
        <v>1200</v>
      </c>
      <c r="G24" s="77"/>
      <c r="H24" s="74"/>
      <c r="I24" s="74"/>
      <c r="J24" s="74"/>
      <c r="K24" s="190"/>
      <c r="L24" s="1" t="s">
        <v>48</v>
      </c>
      <c r="P24" s="253">
        <v>30.5339999999998</v>
      </c>
      <c r="Q24" s="253">
        <f t="shared" si="0"/>
        <v>30</v>
      </c>
      <c r="R24" s="1">
        <f>VLOOKUP(B24,'[4]全省总台账（含明细）'!$C$7:$J$9892,8,0)</f>
        <v>3.891</v>
      </c>
      <c r="S24" s="1">
        <f t="shared" si="11"/>
        <v>3.891</v>
      </c>
      <c r="T24" t="e">
        <f>VLOOKUP(B24,[5]Sheet1!$C$5:$D$149,2,0)</f>
        <v>#N/A</v>
      </c>
      <c r="U24" t="e">
        <f t="shared" si="12"/>
        <v>#N/A</v>
      </c>
      <c r="V24" s="255" t="e">
        <f t="shared" si="9"/>
        <v>#N/A</v>
      </c>
      <c r="W24" s="1" t="e">
        <f t="shared" si="4"/>
        <v>#N/A</v>
      </c>
      <c r="X24" s="255" t="e">
        <f t="shared" si="5"/>
        <v>#N/A</v>
      </c>
    </row>
    <row r="25" ht="25.05" hidden="1" customHeight="1" outlineLevel="2" spans="1:24">
      <c r="A25" s="74" t="s">
        <v>41</v>
      </c>
      <c r="B25" s="74" t="s">
        <v>50</v>
      </c>
      <c r="C25" s="77">
        <f t="shared" si="13"/>
        <v>12</v>
      </c>
      <c r="D25" s="74">
        <f t="shared" si="14"/>
        <v>480</v>
      </c>
      <c r="E25" s="77">
        <v>12</v>
      </c>
      <c r="F25" s="74">
        <f t="shared" si="15"/>
        <v>480</v>
      </c>
      <c r="G25" s="77"/>
      <c r="H25" s="74"/>
      <c r="I25" s="74"/>
      <c r="J25" s="74"/>
      <c r="K25" s="190"/>
      <c r="L25" s="1" t="s">
        <v>48</v>
      </c>
      <c r="N25">
        <v>3.341</v>
      </c>
      <c r="P25" s="253">
        <v>12.529</v>
      </c>
      <c r="Q25" s="253">
        <f t="shared" si="0"/>
        <v>12</v>
      </c>
      <c r="R25" s="1">
        <f>VLOOKUP(B25,'[4]全省总台账（含明细）'!$C$7:$J$9892,8,0)</f>
        <v>1.987</v>
      </c>
      <c r="S25" s="1">
        <f t="shared" si="11"/>
        <v>5.328</v>
      </c>
      <c r="T25" t="e">
        <f>VLOOKUP(B25,[5]Sheet1!$C$5:$D$149,2,0)</f>
        <v>#N/A</v>
      </c>
      <c r="U25" t="e">
        <f t="shared" si="12"/>
        <v>#N/A</v>
      </c>
      <c r="V25" s="255" t="e">
        <f t="shared" si="9"/>
        <v>#N/A</v>
      </c>
      <c r="W25" s="1" t="e">
        <f t="shared" si="4"/>
        <v>#N/A</v>
      </c>
      <c r="X25" s="255" t="e">
        <f t="shared" si="5"/>
        <v>#N/A</v>
      </c>
    </row>
    <row r="26" ht="25.05" hidden="1" customHeight="1" outlineLevel="2" spans="1:24">
      <c r="A26" s="74" t="s">
        <v>41</v>
      </c>
      <c r="B26" s="74" t="s">
        <v>51</v>
      </c>
      <c r="C26" s="77">
        <f t="shared" si="13"/>
        <v>80</v>
      </c>
      <c r="D26" s="74">
        <f t="shared" si="14"/>
        <v>3200</v>
      </c>
      <c r="E26" s="77">
        <v>80</v>
      </c>
      <c r="F26" s="74">
        <f t="shared" si="15"/>
        <v>3200</v>
      </c>
      <c r="G26" s="77"/>
      <c r="H26" s="74"/>
      <c r="I26" s="74"/>
      <c r="J26" s="74"/>
      <c r="K26" s="190"/>
      <c r="L26" s="1" t="s">
        <v>48</v>
      </c>
      <c r="M26" s="1">
        <v>8.655</v>
      </c>
      <c r="P26" s="253">
        <v>88.339</v>
      </c>
      <c r="Q26" s="253">
        <v>80</v>
      </c>
      <c r="R26" s="1">
        <f>VLOOKUP(B26,'[4]全省总台账（含明细）'!$C$7:$J$9892,8,0)</f>
        <v>2.409</v>
      </c>
      <c r="S26" s="1">
        <f t="shared" si="11"/>
        <v>-6.246</v>
      </c>
      <c r="T26" t="e">
        <f>VLOOKUP(B26,[5]Sheet1!$C$5:$D$149,2,0)</f>
        <v>#N/A</v>
      </c>
      <c r="U26" t="e">
        <f t="shared" si="12"/>
        <v>#N/A</v>
      </c>
      <c r="V26" s="255" t="e">
        <f t="shared" si="9"/>
        <v>#N/A</v>
      </c>
      <c r="W26" s="1" t="e">
        <f t="shared" si="4"/>
        <v>#N/A</v>
      </c>
      <c r="X26" s="255" t="e">
        <f t="shared" si="5"/>
        <v>#N/A</v>
      </c>
    </row>
    <row r="27" ht="25.05" hidden="1" customHeight="1" outlineLevel="2" spans="1:24">
      <c r="A27" s="74" t="s">
        <v>41</v>
      </c>
      <c r="B27" s="74" t="s">
        <v>52</v>
      </c>
      <c r="C27" s="77">
        <f t="shared" si="13"/>
        <v>70</v>
      </c>
      <c r="D27" s="74">
        <f t="shared" si="14"/>
        <v>2800</v>
      </c>
      <c r="E27" s="77">
        <v>70</v>
      </c>
      <c r="F27" s="74">
        <f t="shared" si="15"/>
        <v>2800</v>
      </c>
      <c r="G27" s="77"/>
      <c r="H27" s="74"/>
      <c r="I27" s="74"/>
      <c r="J27" s="74"/>
      <c r="K27" s="190"/>
      <c r="L27" s="1" t="s">
        <v>48</v>
      </c>
      <c r="N27">
        <v>16.104</v>
      </c>
      <c r="P27" s="253">
        <v>70.607</v>
      </c>
      <c r="Q27" s="253">
        <f t="shared" si="0"/>
        <v>70</v>
      </c>
      <c r="R27" s="1">
        <f>VLOOKUP(B27,'[4]全省总台账（含明细）'!$C$7:$J$9892,8,0)</f>
        <v>1.507</v>
      </c>
      <c r="S27" s="1">
        <f t="shared" si="11"/>
        <v>17.611</v>
      </c>
      <c r="T27" t="e">
        <f>VLOOKUP(B27,[5]Sheet1!$C$5:$D$149,2,0)</f>
        <v>#N/A</v>
      </c>
      <c r="U27" t="e">
        <f t="shared" si="12"/>
        <v>#N/A</v>
      </c>
      <c r="V27" s="255" t="e">
        <f t="shared" si="9"/>
        <v>#N/A</v>
      </c>
      <c r="W27" s="1" t="e">
        <f t="shared" si="4"/>
        <v>#N/A</v>
      </c>
      <c r="X27" s="255" t="e">
        <f t="shared" si="5"/>
        <v>#N/A</v>
      </c>
    </row>
    <row r="28" ht="25.05" hidden="1" customHeight="1" outlineLevel="2" spans="1:24">
      <c r="A28" s="74" t="s">
        <v>41</v>
      </c>
      <c r="B28" s="74" t="s">
        <v>53</v>
      </c>
      <c r="C28" s="77"/>
      <c r="D28" s="74"/>
      <c r="E28" s="77"/>
      <c r="F28" s="74"/>
      <c r="G28" s="77"/>
      <c r="H28" s="74"/>
      <c r="I28" s="74"/>
      <c r="J28" s="74"/>
      <c r="K28" s="190"/>
      <c r="L28" s="1" t="s">
        <v>48</v>
      </c>
      <c r="P28" s="253">
        <v>0</v>
      </c>
      <c r="Q28" s="253">
        <f t="shared" si="0"/>
        <v>0</v>
      </c>
      <c r="R28" s="1">
        <f>VLOOKUP(B28,'[4]全省总台账（含明细）'!$C$7:$J$9892,8,0)</f>
        <v>2.851</v>
      </c>
      <c r="S28" s="1">
        <f t="shared" si="11"/>
        <v>2.851</v>
      </c>
      <c r="T28" t="e">
        <f>VLOOKUP(B28,[5]Sheet1!$C$5:$D$149,2,0)</f>
        <v>#N/A</v>
      </c>
      <c r="V28" s="255">
        <f t="shared" si="9"/>
        <v>0</v>
      </c>
      <c r="W28" s="1">
        <f t="shared" si="4"/>
        <v>0</v>
      </c>
      <c r="X28" s="255">
        <f t="shared" si="5"/>
        <v>0</v>
      </c>
    </row>
    <row r="29" ht="25.05" hidden="1" customHeight="1" outlineLevel="2" spans="1:24">
      <c r="A29" s="74" t="s">
        <v>41</v>
      </c>
      <c r="B29" s="74" t="s">
        <v>54</v>
      </c>
      <c r="C29" s="77">
        <f t="shared" si="13"/>
        <v>66</v>
      </c>
      <c r="D29" s="74">
        <f t="shared" si="14"/>
        <v>2640</v>
      </c>
      <c r="E29" s="77">
        <v>66</v>
      </c>
      <c r="F29" s="74">
        <f t="shared" si="15"/>
        <v>2640</v>
      </c>
      <c r="G29" s="77"/>
      <c r="H29" s="74"/>
      <c r="I29" s="74"/>
      <c r="J29" s="74"/>
      <c r="K29" s="190"/>
      <c r="L29" s="1" t="s">
        <v>48</v>
      </c>
      <c r="P29" s="253">
        <v>66.221</v>
      </c>
      <c r="Q29" s="253">
        <f t="shared" si="0"/>
        <v>66</v>
      </c>
      <c r="R29" s="1">
        <f>VLOOKUP(B29,'[4]全省总台账（含明细）'!$C$7:$J$9892,8,0)</f>
        <v>5.363</v>
      </c>
      <c r="S29" s="1">
        <f t="shared" si="11"/>
        <v>5.363</v>
      </c>
      <c r="T29" t="e">
        <f>VLOOKUP(B29,[5]Sheet1!$C$5:$D$149,2,0)</f>
        <v>#N/A</v>
      </c>
      <c r="U29" t="e">
        <f t="shared" si="12"/>
        <v>#N/A</v>
      </c>
      <c r="V29" s="255" t="e">
        <f t="shared" si="9"/>
        <v>#N/A</v>
      </c>
      <c r="W29" s="1" t="e">
        <f t="shared" si="4"/>
        <v>#N/A</v>
      </c>
      <c r="X29" s="255" t="e">
        <f t="shared" si="5"/>
        <v>#N/A</v>
      </c>
    </row>
    <row r="30" ht="25.05" hidden="1" customHeight="1" outlineLevel="2" spans="1:24">
      <c r="A30" s="74" t="s">
        <v>41</v>
      </c>
      <c r="B30" s="79" t="s">
        <v>55</v>
      </c>
      <c r="C30" s="77">
        <f t="shared" si="13"/>
        <v>13</v>
      </c>
      <c r="D30" s="74">
        <f t="shared" si="14"/>
        <v>520</v>
      </c>
      <c r="E30" s="77">
        <v>13</v>
      </c>
      <c r="F30" s="74">
        <f t="shared" si="15"/>
        <v>520</v>
      </c>
      <c r="G30" s="77"/>
      <c r="H30" s="74"/>
      <c r="I30" s="74"/>
      <c r="J30" s="74"/>
      <c r="K30" s="190"/>
      <c r="L30" s="36" t="s">
        <v>48</v>
      </c>
      <c r="P30" s="253">
        <v>13.6520000000001</v>
      </c>
      <c r="Q30" s="253">
        <f t="shared" si="0"/>
        <v>13</v>
      </c>
      <c r="R30" s="1">
        <v>274.87</v>
      </c>
      <c r="S30" s="1">
        <f t="shared" si="11"/>
        <v>274.87</v>
      </c>
      <c r="T30" t="e">
        <f>VLOOKUP(B30,[5]Sheet1!$C$5:$D$149,2,0)</f>
        <v>#N/A</v>
      </c>
      <c r="U30" t="e">
        <f t="shared" si="12"/>
        <v>#N/A</v>
      </c>
      <c r="V30" s="255" t="e">
        <f t="shared" si="9"/>
        <v>#N/A</v>
      </c>
      <c r="W30" s="1" t="e">
        <f t="shared" si="4"/>
        <v>#N/A</v>
      </c>
      <c r="X30" s="255" t="e">
        <f t="shared" si="5"/>
        <v>#N/A</v>
      </c>
    </row>
    <row r="31" ht="25.05" hidden="1" customHeight="1" outlineLevel="2" spans="1:24">
      <c r="A31" s="74" t="s">
        <v>41</v>
      </c>
      <c r="B31" s="74" t="s">
        <v>57</v>
      </c>
      <c r="C31" s="77">
        <f t="shared" si="13"/>
        <v>29</v>
      </c>
      <c r="D31" s="74">
        <f t="shared" si="14"/>
        <v>1160</v>
      </c>
      <c r="E31" s="77">
        <v>29</v>
      </c>
      <c r="F31" s="74">
        <f t="shared" si="15"/>
        <v>1160</v>
      </c>
      <c r="G31" s="77"/>
      <c r="H31" s="74"/>
      <c r="I31" s="74"/>
      <c r="J31" s="74"/>
      <c r="K31" s="37"/>
      <c r="L31" s="1" t="s">
        <v>48</v>
      </c>
      <c r="P31" s="253">
        <v>29.9660000000001</v>
      </c>
      <c r="Q31" s="253">
        <f t="shared" si="0"/>
        <v>29</v>
      </c>
      <c r="R31" s="1">
        <f>VLOOKUP(B31,'[4]全省总台账（含明细）'!$C$7:$J$9892,8,0)</f>
        <v>1.687</v>
      </c>
      <c r="S31" s="1">
        <f t="shared" si="11"/>
        <v>1.687</v>
      </c>
      <c r="T31" t="e">
        <f>VLOOKUP(B31,[5]Sheet1!$C$5:$D$149,2,0)</f>
        <v>#N/A</v>
      </c>
      <c r="U31" t="e">
        <f t="shared" si="12"/>
        <v>#N/A</v>
      </c>
      <c r="V31" s="255" t="e">
        <f t="shared" si="9"/>
        <v>#N/A</v>
      </c>
      <c r="W31" s="1" t="e">
        <f t="shared" si="4"/>
        <v>#N/A</v>
      </c>
      <c r="X31" s="255" t="e">
        <f t="shared" si="5"/>
        <v>#N/A</v>
      </c>
    </row>
    <row r="32" hidden="1" outlineLevel="2" spans="1:24">
      <c r="A32" s="74" t="s">
        <v>58</v>
      </c>
      <c r="B32" s="74" t="s">
        <v>59</v>
      </c>
      <c r="C32" s="77">
        <f t="shared" ref="C32:D39" si="16">E32+G32</f>
        <v>2</v>
      </c>
      <c r="D32" s="74">
        <f t="shared" si="16"/>
        <v>80</v>
      </c>
      <c r="E32" s="77">
        <v>2</v>
      </c>
      <c r="F32" s="74">
        <f t="shared" ref="F32:F39" si="17">ROUND(E32*40,0)</f>
        <v>80</v>
      </c>
      <c r="G32" s="77"/>
      <c r="H32" s="74"/>
      <c r="I32" s="74"/>
      <c r="J32" s="74"/>
      <c r="K32" s="190"/>
      <c r="L32" s="1" t="s">
        <v>48</v>
      </c>
      <c r="P32" s="253">
        <v>7.69</v>
      </c>
      <c r="Q32" s="253">
        <v>2</v>
      </c>
      <c r="R32" s="1">
        <f>VLOOKUP(B32,'[4]全省总台账（含明细）'!$C$7:$J$9892,8,0)</f>
        <v>2.629</v>
      </c>
      <c r="S32" s="1">
        <f t="shared" ref="S32:S39" si="18">R32-M32+N32+O32</f>
        <v>2.629</v>
      </c>
      <c r="T32" t="e">
        <f>VLOOKUP(B32,[5]Sheet1!$C$5:$D$149,2,0)</f>
        <v>#N/A</v>
      </c>
      <c r="U32" t="e">
        <f t="shared" ref="U32:U39" si="19">S32-T32</f>
        <v>#N/A</v>
      </c>
      <c r="V32" s="255" t="e">
        <f t="shared" ref="V32:V39" si="20">P32-U32</f>
        <v>#N/A</v>
      </c>
      <c r="W32" s="1" t="e">
        <f t="shared" ref="W32:W39" si="21">INT(U32)</f>
        <v>#N/A</v>
      </c>
      <c r="X32" s="255" t="e">
        <f t="shared" ref="X32:X39" si="22">Q32-W32</f>
        <v>#N/A</v>
      </c>
    </row>
    <row r="33" hidden="1" outlineLevel="2" spans="1:24">
      <c r="A33" s="74" t="s">
        <v>58</v>
      </c>
      <c r="B33" s="74" t="s">
        <v>61</v>
      </c>
      <c r="C33" s="77">
        <f t="shared" si="16"/>
        <v>5</v>
      </c>
      <c r="D33" s="74">
        <f t="shared" si="16"/>
        <v>200</v>
      </c>
      <c r="E33" s="77">
        <v>5</v>
      </c>
      <c r="F33" s="74">
        <f t="shared" si="17"/>
        <v>200</v>
      </c>
      <c r="G33" s="77"/>
      <c r="H33" s="74"/>
      <c r="I33" s="74"/>
      <c r="J33" s="74"/>
      <c r="K33" s="190"/>
      <c r="L33" s="1" t="s">
        <v>48</v>
      </c>
      <c r="P33" s="253">
        <v>5.327</v>
      </c>
      <c r="Q33" s="253">
        <f t="shared" ref="Q32:Q39" si="23">INT(P33)</f>
        <v>5</v>
      </c>
      <c r="R33" s="1">
        <f>VLOOKUP(B33,'[4]全省总台账（含明细）'!$C$7:$J$9892,8,0)</f>
        <v>2.066</v>
      </c>
      <c r="S33" s="1">
        <f t="shared" si="18"/>
        <v>2.066</v>
      </c>
      <c r="T33" t="e">
        <f>VLOOKUP(B33,[5]Sheet1!$C$5:$D$149,2,0)</f>
        <v>#N/A</v>
      </c>
      <c r="U33" t="e">
        <f t="shared" si="19"/>
        <v>#N/A</v>
      </c>
      <c r="V33" s="255" t="e">
        <f t="shared" si="20"/>
        <v>#N/A</v>
      </c>
      <c r="W33" s="1" t="e">
        <f t="shared" si="21"/>
        <v>#N/A</v>
      </c>
      <c r="X33" s="255" t="e">
        <f t="shared" si="22"/>
        <v>#N/A</v>
      </c>
    </row>
    <row r="34" hidden="1" outlineLevel="2" spans="1:24">
      <c r="A34" s="74" t="s">
        <v>58</v>
      </c>
      <c r="B34" s="74" t="s">
        <v>62</v>
      </c>
      <c r="C34" s="77"/>
      <c r="D34" s="74"/>
      <c r="E34" s="77"/>
      <c r="F34" s="74"/>
      <c r="G34" s="77"/>
      <c r="H34" s="74"/>
      <c r="I34" s="74"/>
      <c r="J34" s="74"/>
      <c r="K34" s="190"/>
      <c r="L34" s="1" t="s">
        <v>48</v>
      </c>
      <c r="P34" s="253">
        <v>0</v>
      </c>
      <c r="Q34" s="253">
        <f t="shared" si="23"/>
        <v>0</v>
      </c>
      <c r="R34" s="1">
        <f>VLOOKUP(B34,'[4]全省总台账（含明细）'!$C$7:$J$9892,8,0)</f>
        <v>2.59</v>
      </c>
      <c r="S34" s="1">
        <f t="shared" si="18"/>
        <v>2.59</v>
      </c>
      <c r="T34" t="e">
        <f>VLOOKUP(B34,[5]Sheet1!$C$5:$D$149,2,0)</f>
        <v>#N/A</v>
      </c>
      <c r="U34" t="e">
        <f t="shared" si="19"/>
        <v>#N/A</v>
      </c>
      <c r="V34" s="255" t="e">
        <f t="shared" si="20"/>
        <v>#N/A</v>
      </c>
      <c r="W34" s="1" t="e">
        <f t="shared" si="21"/>
        <v>#N/A</v>
      </c>
      <c r="X34" s="255" t="e">
        <f t="shared" si="22"/>
        <v>#N/A</v>
      </c>
    </row>
    <row r="35" hidden="1" outlineLevel="2" spans="1:24">
      <c r="A35" s="74" t="s">
        <v>58</v>
      </c>
      <c r="B35" s="74" t="s">
        <v>63</v>
      </c>
      <c r="C35" s="77">
        <f t="shared" si="16"/>
        <v>19</v>
      </c>
      <c r="D35" s="74">
        <f t="shared" si="16"/>
        <v>760</v>
      </c>
      <c r="E35" s="77">
        <v>19</v>
      </c>
      <c r="F35" s="74">
        <f t="shared" si="17"/>
        <v>760</v>
      </c>
      <c r="G35" s="77"/>
      <c r="H35" s="74"/>
      <c r="I35" s="74"/>
      <c r="J35" s="74"/>
      <c r="K35" s="190"/>
      <c r="L35" s="1" t="s">
        <v>48</v>
      </c>
      <c r="P35" s="253">
        <v>19.076</v>
      </c>
      <c r="Q35" s="253">
        <f t="shared" si="23"/>
        <v>19</v>
      </c>
      <c r="R35" s="1">
        <f>VLOOKUP(B35,'[4]全省总台账（含明细）'!$C$7:$J$9892,8,0)</f>
        <v>2.456</v>
      </c>
      <c r="S35" s="1">
        <f t="shared" si="18"/>
        <v>2.456</v>
      </c>
      <c r="T35" t="e">
        <f>VLOOKUP(B35,[5]Sheet1!$C$5:$D$149,2,0)</f>
        <v>#N/A</v>
      </c>
      <c r="U35" t="e">
        <f t="shared" si="19"/>
        <v>#N/A</v>
      </c>
      <c r="V35" s="255" t="e">
        <f t="shared" si="20"/>
        <v>#N/A</v>
      </c>
      <c r="W35" s="1" t="e">
        <f t="shared" si="21"/>
        <v>#N/A</v>
      </c>
      <c r="X35" s="255" t="e">
        <f t="shared" si="22"/>
        <v>#N/A</v>
      </c>
    </row>
    <row r="36" hidden="1" outlineLevel="2" spans="1:24">
      <c r="A36" s="74" t="s">
        <v>58</v>
      </c>
      <c r="B36" s="74" t="s">
        <v>64</v>
      </c>
      <c r="C36" s="77">
        <f t="shared" si="16"/>
        <v>9</v>
      </c>
      <c r="D36" s="74">
        <f t="shared" si="16"/>
        <v>360</v>
      </c>
      <c r="E36" s="77">
        <v>9</v>
      </c>
      <c r="F36" s="74">
        <f t="shared" si="17"/>
        <v>360</v>
      </c>
      <c r="G36" s="77"/>
      <c r="H36" s="74"/>
      <c r="I36" s="74"/>
      <c r="J36" s="74"/>
      <c r="K36" s="190"/>
      <c r="L36" s="1" t="s">
        <v>48</v>
      </c>
      <c r="P36" s="253">
        <v>9.52999999999999</v>
      </c>
      <c r="Q36" s="253">
        <f t="shared" si="23"/>
        <v>9</v>
      </c>
      <c r="R36" s="1">
        <f>VLOOKUP(B36,'[4]全省总台账（含明细）'!$C$7:$J$9892,8,0)</f>
        <v>3.993</v>
      </c>
      <c r="S36" s="1">
        <f t="shared" si="18"/>
        <v>3.993</v>
      </c>
      <c r="T36" t="e">
        <f>VLOOKUP(B36,[5]Sheet1!$C$5:$D$149,2,0)</f>
        <v>#N/A</v>
      </c>
      <c r="U36" t="e">
        <f t="shared" si="19"/>
        <v>#N/A</v>
      </c>
      <c r="V36" s="255" t="e">
        <f t="shared" si="20"/>
        <v>#N/A</v>
      </c>
      <c r="W36" s="1" t="e">
        <f t="shared" si="21"/>
        <v>#N/A</v>
      </c>
      <c r="X36" s="255" t="e">
        <f t="shared" si="22"/>
        <v>#N/A</v>
      </c>
    </row>
    <row r="37" hidden="1" outlineLevel="2" spans="1:24">
      <c r="A37" s="74" t="s">
        <v>58</v>
      </c>
      <c r="B37" s="74" t="s">
        <v>65</v>
      </c>
      <c r="C37" s="77">
        <f t="shared" si="16"/>
        <v>19</v>
      </c>
      <c r="D37" s="74">
        <f t="shared" si="16"/>
        <v>760</v>
      </c>
      <c r="E37" s="77">
        <v>19</v>
      </c>
      <c r="F37" s="74">
        <f t="shared" si="17"/>
        <v>760</v>
      </c>
      <c r="G37" s="77"/>
      <c r="H37" s="74"/>
      <c r="I37" s="74"/>
      <c r="J37" s="74"/>
      <c r="K37" s="190"/>
      <c r="L37" s="1" t="s">
        <v>48</v>
      </c>
      <c r="P37" s="253">
        <v>19.295</v>
      </c>
      <c r="Q37" s="253">
        <f t="shared" si="23"/>
        <v>19</v>
      </c>
      <c r="R37" s="1">
        <f>VLOOKUP(B37,'[4]全省总台账（含明细）'!$C$7:$J$9892,8,0)</f>
        <v>3.381</v>
      </c>
      <c r="S37" s="1">
        <f t="shared" si="18"/>
        <v>3.381</v>
      </c>
      <c r="T37" t="e">
        <f>VLOOKUP(B37,[5]Sheet1!$C$5:$D$149,2,0)</f>
        <v>#N/A</v>
      </c>
      <c r="U37" t="e">
        <f t="shared" si="19"/>
        <v>#N/A</v>
      </c>
      <c r="V37" s="255" t="e">
        <f t="shared" si="20"/>
        <v>#N/A</v>
      </c>
      <c r="W37" s="1" t="e">
        <f t="shared" si="21"/>
        <v>#N/A</v>
      </c>
      <c r="X37" s="255" t="e">
        <f t="shared" si="22"/>
        <v>#N/A</v>
      </c>
    </row>
    <row r="38" hidden="1" outlineLevel="2" spans="1:24">
      <c r="A38" s="74" t="s">
        <v>58</v>
      </c>
      <c r="B38" s="74" t="s">
        <v>66</v>
      </c>
      <c r="C38" s="77">
        <f t="shared" si="16"/>
        <v>13</v>
      </c>
      <c r="D38" s="74">
        <f t="shared" si="16"/>
        <v>520</v>
      </c>
      <c r="E38" s="77">
        <v>13</v>
      </c>
      <c r="F38" s="74">
        <f t="shared" si="17"/>
        <v>520</v>
      </c>
      <c r="G38" s="77"/>
      <c r="H38" s="74"/>
      <c r="I38" s="74"/>
      <c r="J38" s="74"/>
      <c r="K38" s="190"/>
      <c r="L38" s="1" t="s">
        <v>48</v>
      </c>
      <c r="P38" s="253">
        <v>13.111</v>
      </c>
      <c r="Q38" s="253">
        <f t="shared" si="23"/>
        <v>13</v>
      </c>
      <c r="R38" s="1">
        <f>VLOOKUP(B38,'[4]全省总台账（含明细）'!$C$7:$J$9892,8,0)</f>
        <v>4.246</v>
      </c>
      <c r="S38" s="1">
        <f t="shared" si="18"/>
        <v>4.246</v>
      </c>
      <c r="T38" t="e">
        <f>VLOOKUP(B38,[5]Sheet1!$C$5:$D$149,2,0)</f>
        <v>#N/A</v>
      </c>
      <c r="U38" t="e">
        <f t="shared" si="19"/>
        <v>#N/A</v>
      </c>
      <c r="V38" s="255" t="e">
        <f t="shared" si="20"/>
        <v>#N/A</v>
      </c>
      <c r="W38" s="1" t="e">
        <f t="shared" si="21"/>
        <v>#N/A</v>
      </c>
      <c r="X38" s="255" t="e">
        <f t="shared" si="22"/>
        <v>#N/A</v>
      </c>
    </row>
    <row r="39" hidden="1" outlineLevel="2" spans="1:24">
      <c r="A39" s="74" t="s">
        <v>58</v>
      </c>
      <c r="B39" s="74" t="s">
        <v>67</v>
      </c>
      <c r="C39" s="77">
        <f t="shared" si="16"/>
        <v>13</v>
      </c>
      <c r="D39" s="74">
        <f t="shared" si="16"/>
        <v>520</v>
      </c>
      <c r="E39" s="77">
        <v>13</v>
      </c>
      <c r="F39" s="74">
        <f t="shared" si="17"/>
        <v>520</v>
      </c>
      <c r="G39" s="77"/>
      <c r="H39" s="74"/>
      <c r="I39" s="74"/>
      <c r="J39" s="74"/>
      <c r="K39" s="190"/>
      <c r="L39" s="1" t="s">
        <v>48</v>
      </c>
      <c r="P39" s="253">
        <v>13.1139999999999</v>
      </c>
      <c r="Q39" s="253">
        <f t="shared" si="23"/>
        <v>13</v>
      </c>
      <c r="R39" s="1">
        <f>VLOOKUP(B39,'[4]全省总台账（含明细）'!$C$7:$J$9892,8,0)</f>
        <v>3.876</v>
      </c>
      <c r="S39" s="1">
        <f t="shared" si="18"/>
        <v>3.876</v>
      </c>
      <c r="T39" t="e">
        <f>VLOOKUP(B39,[5]Sheet1!$C$5:$D$149,2,0)</f>
        <v>#N/A</v>
      </c>
      <c r="U39" t="e">
        <f t="shared" si="19"/>
        <v>#N/A</v>
      </c>
      <c r="V39" s="255" t="e">
        <f t="shared" si="20"/>
        <v>#N/A</v>
      </c>
      <c r="W39" s="1" t="e">
        <f t="shared" si="21"/>
        <v>#N/A</v>
      </c>
      <c r="X39" s="255" t="e">
        <f t="shared" si="22"/>
        <v>#N/A</v>
      </c>
    </row>
  </sheetData>
  <mergeCells count="7">
    <mergeCell ref="N4:O4"/>
    <mergeCell ref="K4:K6"/>
    <mergeCell ref="A2:K3"/>
    <mergeCell ref="G4:J5"/>
    <mergeCell ref="A4:B5"/>
    <mergeCell ref="C4:D5"/>
    <mergeCell ref="E4:F5"/>
  </mergeCells>
  <pageMargins left="0.748031496062992" right="0.748031496062992" top="0.984251968503937" bottom="0.984251968503937" header="0.511811023622047" footer="0.511811023622047"/>
  <pageSetup paperSize="9" scale="69" fitToHeight="0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outlinePr summaryBelow="0"/>
    <pageSetUpPr fitToPage="1"/>
  </sheetPr>
  <dimension ref="A1:U156"/>
  <sheetViews>
    <sheetView showZeros="0" topLeftCell="B1" workbookViewId="0">
      <selection activeCell="H10" sqref="H10:J156"/>
    </sheetView>
  </sheetViews>
  <sheetFormatPr defaultColWidth="9" defaultRowHeight="13.5"/>
  <cols>
    <col min="1" max="1" width="9" style="132" hidden="1" customWidth="1"/>
    <col min="2" max="2" width="11.8" style="132" customWidth="1"/>
    <col min="3" max="3" width="13.2" style="132" customWidth="1"/>
    <col min="4" max="4" width="16.8" style="132" hidden="1" customWidth="1"/>
    <col min="5" max="5" width="9" style="132" hidden="1" customWidth="1"/>
    <col min="6" max="7" width="9.13333333333333" style="201" customWidth="1"/>
    <col min="8" max="8" width="9.13333333333333" style="202" customWidth="1"/>
    <col min="9" max="11" width="9.13333333333333" style="201" customWidth="1"/>
    <col min="12" max="12" width="9" style="132" hidden="1" customWidth="1"/>
    <col min="13" max="16" width="9.13333333333333" style="201" customWidth="1"/>
    <col min="17" max="17" width="6.2" style="201" customWidth="1"/>
    <col min="18" max="18" width="9" style="132" customWidth="1"/>
    <col min="19" max="19" width="9" style="132" hidden="1" customWidth="1"/>
    <col min="20" max="20" width="14.1333333333333" style="132" hidden="1" customWidth="1"/>
    <col min="21" max="21" width="9" style="132" hidden="1" customWidth="1"/>
    <col min="22" max="16384" width="9" style="132"/>
  </cols>
  <sheetData>
    <row r="1" spans="2:2">
      <c r="B1" s="132" t="s">
        <v>88</v>
      </c>
    </row>
    <row r="2" ht="35.25" customHeight="1" spans="1:18">
      <c r="A2" s="203" t="s">
        <v>1</v>
      </c>
      <c r="B2" s="204" t="s">
        <v>2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</row>
    <row r="3" s="200" customFormat="1" ht="23.1" customHeight="1" spans="1:18">
      <c r="A3" s="205" t="s">
        <v>3</v>
      </c>
      <c r="B3" s="206" t="s">
        <v>4</v>
      </c>
      <c r="C3" s="206" t="s">
        <v>5</v>
      </c>
      <c r="D3" s="205"/>
      <c r="E3" s="206" t="s">
        <v>89</v>
      </c>
      <c r="F3" s="207"/>
      <c r="G3" s="208"/>
      <c r="H3" s="209" t="s">
        <v>8</v>
      </c>
      <c r="I3" s="225"/>
      <c r="J3" s="225"/>
      <c r="K3" s="226"/>
      <c r="L3" s="205"/>
      <c r="M3" s="227" t="s">
        <v>90</v>
      </c>
      <c r="N3" s="227"/>
      <c r="O3" s="227"/>
      <c r="P3" s="227"/>
      <c r="Q3" s="234" t="s">
        <v>13</v>
      </c>
      <c r="R3" s="234" t="s">
        <v>13</v>
      </c>
    </row>
    <row r="4" s="200" customFormat="1" customHeight="1" spans="1:18">
      <c r="A4" s="205"/>
      <c r="B4" s="206"/>
      <c r="C4" s="206"/>
      <c r="D4" s="205"/>
      <c r="E4" s="206"/>
      <c r="F4" s="210" t="s">
        <v>15</v>
      </c>
      <c r="G4" s="211" t="s">
        <v>21</v>
      </c>
      <c r="H4" s="212" t="s">
        <v>16</v>
      </c>
      <c r="I4" s="228" t="s">
        <v>17</v>
      </c>
      <c r="J4" s="229"/>
      <c r="K4" s="230"/>
      <c r="L4" s="205"/>
      <c r="M4" s="211" t="s">
        <v>16</v>
      </c>
      <c r="N4" s="228" t="s">
        <v>17</v>
      </c>
      <c r="O4" s="229"/>
      <c r="P4" s="230"/>
      <c r="Q4" s="235"/>
      <c r="R4" s="235"/>
    </row>
    <row r="5" ht="36.6" customHeight="1" spans="1:18">
      <c r="A5" s="205"/>
      <c r="B5" s="206"/>
      <c r="C5" s="206"/>
      <c r="D5" s="205" t="s">
        <v>19</v>
      </c>
      <c r="E5" s="213" t="s">
        <v>16</v>
      </c>
      <c r="F5" s="214"/>
      <c r="G5" s="214"/>
      <c r="H5" s="215"/>
      <c r="I5" s="214"/>
      <c r="J5" s="231" t="s">
        <v>21</v>
      </c>
      <c r="K5" s="231" t="s">
        <v>22</v>
      </c>
      <c r="L5" s="213" t="s">
        <v>91</v>
      </c>
      <c r="M5" s="214"/>
      <c r="N5" s="214"/>
      <c r="O5" s="231" t="s">
        <v>92</v>
      </c>
      <c r="P5" s="231" t="s">
        <v>22</v>
      </c>
      <c r="Q5" s="236"/>
      <c r="R5" s="236"/>
    </row>
    <row r="6" s="200" customFormat="1" ht="20.25" customHeight="1" spans="1:21">
      <c r="A6" s="205"/>
      <c r="B6" s="216" t="s">
        <v>93</v>
      </c>
      <c r="C6" s="216"/>
      <c r="D6" s="205"/>
      <c r="E6" s="205"/>
      <c r="F6" s="208">
        <f t="shared" ref="F6:P6" si="0">SUBTOTAL(9,F10:F156)</f>
        <v>0</v>
      </c>
      <c r="G6" s="208">
        <f t="shared" si="0"/>
        <v>0</v>
      </c>
      <c r="H6" s="217">
        <f t="shared" si="0"/>
        <v>0</v>
      </c>
      <c r="I6" s="208">
        <f t="shared" si="0"/>
        <v>0</v>
      </c>
      <c r="J6" s="208">
        <f t="shared" si="0"/>
        <v>0</v>
      </c>
      <c r="K6" s="208">
        <f t="shared" si="0"/>
        <v>0</v>
      </c>
      <c r="L6" s="232" t="e">
        <f t="shared" si="0"/>
        <v>#N/A</v>
      </c>
      <c r="M6" s="208">
        <f t="shared" si="0"/>
        <v>6434.033</v>
      </c>
      <c r="N6" s="208">
        <f t="shared" si="0"/>
        <v>0</v>
      </c>
      <c r="O6" s="208">
        <f t="shared" si="0"/>
        <v>0</v>
      </c>
      <c r="P6" s="208">
        <f t="shared" si="0"/>
        <v>0</v>
      </c>
      <c r="Q6" s="208"/>
      <c r="R6" s="206"/>
      <c r="S6" s="132"/>
      <c r="T6" s="132"/>
      <c r="U6" s="132"/>
    </row>
    <row r="7" s="200" customFormat="1" ht="20.25" customHeight="1" spans="1:21">
      <c r="A7" s="205"/>
      <c r="B7" s="216" t="s">
        <v>94</v>
      </c>
      <c r="C7" s="216"/>
      <c r="D7" s="205"/>
      <c r="E7" s="205"/>
      <c r="F7" s="208">
        <f>SUM(SUMIF($S$10:$S$160,{"国贫","省贫"},F$10:F$160))</f>
        <v>0</v>
      </c>
      <c r="G7" s="208">
        <f>SUM(SUMIF($S$10:$S$160,{"国贫","省贫"},G$10:G$160))</f>
        <v>0</v>
      </c>
      <c r="H7" s="217">
        <f>SUM(SUMIF($S$10:$S$160,{"国贫","省贫"},H$10:H$160))</f>
        <v>0</v>
      </c>
      <c r="I7" s="208">
        <f>SUM(SUMIF($S$10:$S$160,{"国贫","省贫"},I$10:I$160))</f>
        <v>0</v>
      </c>
      <c r="J7" s="208">
        <f>SUM(SUMIF($S$10:$S$160,{"国贫","省贫"},J$10:J$160))</f>
        <v>0</v>
      </c>
      <c r="K7" s="208">
        <f>SUM(SUMIF($S$10:$S$160,{"国贫","省贫"},K$10:K$160))</f>
        <v>0</v>
      </c>
      <c r="L7" s="232" t="e">
        <f>SUM(SUMIF($S$10:$S$160,{"国贫","省贫"},L$10:L$160))</f>
        <v>#N/A</v>
      </c>
      <c r="M7" s="208">
        <f>SUM(SUMIF($S$10:$S$160,{"国贫","省贫"},M$10:M$160))</f>
        <v>1546.217</v>
      </c>
      <c r="N7" s="208">
        <f>SUM(SUMIF($S$10:$S$160,{"国贫","省贫"},N$10:N$160))</f>
        <v>0</v>
      </c>
      <c r="O7" s="208">
        <f>SUM(SUMIF($S$10:$S$160,{"国贫","省贫"},O$10:O$160))</f>
        <v>0</v>
      </c>
      <c r="P7" s="208">
        <f>SUM(SUMIF($S$10:$S$160,{"国贫","省贫"},P$10:P$160))</f>
        <v>0</v>
      </c>
      <c r="Q7" s="208"/>
      <c r="R7" s="206"/>
      <c r="S7" s="132"/>
      <c r="T7" s="132"/>
      <c r="U7" s="132"/>
    </row>
    <row r="8" s="200" customFormat="1" ht="20.25" customHeight="1" spans="1:21">
      <c r="A8" s="205"/>
      <c r="B8" s="216" t="s">
        <v>95</v>
      </c>
      <c r="C8" s="216"/>
      <c r="D8" s="205"/>
      <c r="E8" s="205"/>
      <c r="F8" s="218">
        <f>SUM(SUMIF($S$10:$S$160,{"国贫"},F$10:F$160))</f>
        <v>0</v>
      </c>
      <c r="G8" s="218">
        <f>SUM(SUMIF($S$10:$S$160,{"国贫"},G$10:G$160))</f>
        <v>0</v>
      </c>
      <c r="H8" s="217">
        <f>SUM(SUMIF($S$10:$S$160,{"国贫"},H$10:H$160))</f>
        <v>0</v>
      </c>
      <c r="I8" s="218">
        <f>SUM(SUMIF($S$10:$S$160,{"国贫"},I$10:I$160))</f>
        <v>0</v>
      </c>
      <c r="J8" s="218">
        <f>SUM(SUMIF($S$10:$S$160,{"国贫"},J$10:J$160))</f>
        <v>0</v>
      </c>
      <c r="K8" s="218">
        <f>SUM(SUMIF($S$10:$S$160,{"国贫"},K$10:K$160))</f>
        <v>0</v>
      </c>
      <c r="L8" s="232" t="e">
        <f>SUM(SUMIF($S$10:$S$160,{"国贫"},L$10:L$160))</f>
        <v>#N/A</v>
      </c>
      <c r="M8" s="218">
        <f>SUM(SUMIF($S$10:$S$160,{"国贫"},M$10:M$160))</f>
        <v>1456.617</v>
      </c>
      <c r="N8" s="218">
        <f>SUM(SUMIF($S$10:$S$160,{"国贫"},N$10:N$160))</f>
        <v>0</v>
      </c>
      <c r="O8" s="218">
        <f>SUM(SUMIF($S$10:$S$160,{"国贫"},O$10:O$160))</f>
        <v>0</v>
      </c>
      <c r="P8" s="218">
        <f>SUM(SUMIF($S$10:$S$160,{"国贫"},P$10:P$160))</f>
        <v>0</v>
      </c>
      <c r="Q8" s="218"/>
      <c r="R8" s="206"/>
      <c r="S8" s="132"/>
      <c r="T8" s="132"/>
      <c r="U8" s="132"/>
    </row>
    <row r="9" ht="20.1" customHeight="1" outlineLevel="2" spans="1:21">
      <c r="A9" s="219"/>
      <c r="B9" s="220" t="s">
        <v>96</v>
      </c>
      <c r="C9" s="221"/>
      <c r="D9" s="219"/>
      <c r="E9" s="205"/>
      <c r="F9" s="222">
        <f t="shared" ref="F9:P9" si="1">SUBTOTAL(9,F10:F18)</f>
        <v>0</v>
      </c>
      <c r="G9" s="222">
        <f t="shared" si="1"/>
        <v>0</v>
      </c>
      <c r="H9" s="223">
        <f t="shared" si="1"/>
        <v>0</v>
      </c>
      <c r="I9" s="222">
        <f t="shared" si="1"/>
        <v>0</v>
      </c>
      <c r="J9" s="222">
        <f t="shared" si="1"/>
        <v>0</v>
      </c>
      <c r="K9" s="222">
        <f t="shared" si="1"/>
        <v>0</v>
      </c>
      <c r="L9" s="205" t="e">
        <f t="shared" si="1"/>
        <v>#N/A</v>
      </c>
      <c r="M9" s="222">
        <f t="shared" si="1"/>
        <v>98.1899999999999</v>
      </c>
      <c r="N9" s="222">
        <f t="shared" si="1"/>
        <v>0</v>
      </c>
      <c r="O9" s="222">
        <f t="shared" si="1"/>
        <v>0</v>
      </c>
      <c r="P9" s="222">
        <f t="shared" si="1"/>
        <v>0</v>
      </c>
      <c r="Q9" s="222"/>
      <c r="R9" s="205"/>
      <c r="S9" s="237"/>
      <c r="T9" s="237"/>
      <c r="U9" s="238"/>
    </row>
    <row r="10" ht="20.1" customHeight="1" outlineLevel="2" spans="1:21">
      <c r="A10" s="219">
        <v>2</v>
      </c>
      <c r="B10" s="221" t="s">
        <v>97</v>
      </c>
      <c r="C10" s="221" t="s">
        <v>98</v>
      </c>
      <c r="D10" s="219">
        <v>430102</v>
      </c>
      <c r="E10" s="205"/>
      <c r="F10" s="205">
        <f t="shared" ref="F10:G18" si="2">I10+N10</f>
        <v>0</v>
      </c>
      <c r="G10" s="205">
        <f t="shared" si="2"/>
        <v>0</v>
      </c>
      <c r="H10" s="223"/>
      <c r="I10" s="205"/>
      <c r="J10" s="205"/>
      <c r="K10" s="205"/>
      <c r="L10" s="205">
        <f>VLOOKUP(C10,'[6]2018目标'!$F$7:$AE$148,26,0)</f>
        <v>0</v>
      </c>
      <c r="M10" s="205"/>
      <c r="N10" s="205">
        <f>VLOOKUP(C10,[1]汇总表!$F$11:$J$153,5,0)</f>
        <v>0</v>
      </c>
      <c r="O10" s="205">
        <f>VLOOKUP(C10,[2]汇总表!$F$12:$J$153,5,0)</f>
        <v>0</v>
      </c>
      <c r="P10" s="205">
        <f t="shared" ref="P10:P14" si="3">N10-O10</f>
        <v>0</v>
      </c>
      <c r="Q10" s="205"/>
      <c r="R10" s="205"/>
      <c r="S10" s="219" t="s">
        <v>25</v>
      </c>
      <c r="T10" s="219"/>
      <c r="U10" s="239" t="s">
        <v>26</v>
      </c>
    </row>
    <row r="11" ht="20.1" customHeight="1" outlineLevel="2" spans="1:21">
      <c r="A11" s="224">
        <v>3</v>
      </c>
      <c r="B11" s="221" t="s">
        <v>97</v>
      </c>
      <c r="C11" s="221" t="s">
        <v>99</v>
      </c>
      <c r="D11" s="219">
        <v>430103</v>
      </c>
      <c r="E11" s="205"/>
      <c r="F11" s="205">
        <f t="shared" si="2"/>
        <v>0</v>
      </c>
      <c r="G11" s="205">
        <f t="shared" si="2"/>
        <v>0</v>
      </c>
      <c r="H11" s="223"/>
      <c r="I11" s="205"/>
      <c r="J11" s="205"/>
      <c r="K11" s="205"/>
      <c r="L11" s="205">
        <f>VLOOKUP(C11,'[6]2018目标'!$F$7:$AE$148,26,0)</f>
        <v>0</v>
      </c>
      <c r="M11" s="233">
        <f>VLOOKUP(C11,[7]Sheet1!$D$6:$H$150,5,0)</f>
        <v>1.944</v>
      </c>
      <c r="N11" s="205">
        <f>VLOOKUP(C11,[1]汇总表!$F$11:$J$153,5,0)</f>
        <v>0</v>
      </c>
      <c r="O11" s="205">
        <f>VLOOKUP(C11,[2]汇总表!$F$12:$J$153,5,0)</f>
        <v>0</v>
      </c>
      <c r="P11" s="205">
        <f t="shared" si="3"/>
        <v>0</v>
      </c>
      <c r="Q11" s="205"/>
      <c r="R11" s="205"/>
      <c r="S11" s="219" t="s">
        <v>25</v>
      </c>
      <c r="T11" s="219"/>
      <c r="U11" s="239" t="s">
        <v>26</v>
      </c>
    </row>
    <row r="12" ht="20.1" customHeight="1" outlineLevel="2" spans="1:21">
      <c r="A12" s="219">
        <v>4</v>
      </c>
      <c r="B12" s="221" t="s">
        <v>97</v>
      </c>
      <c r="C12" s="221" t="s">
        <v>100</v>
      </c>
      <c r="D12" s="219">
        <v>430104</v>
      </c>
      <c r="E12" s="205"/>
      <c r="F12" s="205">
        <f t="shared" si="2"/>
        <v>0</v>
      </c>
      <c r="G12" s="205">
        <f t="shared" si="2"/>
        <v>0</v>
      </c>
      <c r="H12" s="223"/>
      <c r="I12" s="205"/>
      <c r="J12" s="205"/>
      <c r="K12" s="205"/>
      <c r="L12" s="205">
        <f>VLOOKUP(C12,'[6]2018目标'!$F$7:$AE$148,26,0)</f>
        <v>0</v>
      </c>
      <c r="M12" s="233">
        <f>VLOOKUP(C12,[7]Sheet1!$D$6:$H$150,5,0)</f>
        <v>15.376</v>
      </c>
      <c r="N12" s="205">
        <f>VLOOKUP(C12,[1]汇总表!$F$11:$J$153,5,0)</f>
        <v>0</v>
      </c>
      <c r="O12" s="205">
        <f>VLOOKUP(C12,[2]汇总表!$F$12:$J$153,5,0)</f>
        <v>0</v>
      </c>
      <c r="P12" s="205">
        <f t="shared" si="3"/>
        <v>0</v>
      </c>
      <c r="Q12" s="205"/>
      <c r="R12" s="205"/>
      <c r="S12" s="219" t="s">
        <v>25</v>
      </c>
      <c r="T12" s="219"/>
      <c r="U12" s="239" t="s">
        <v>26</v>
      </c>
    </row>
    <row r="13" ht="20.1" customHeight="1" outlineLevel="2" spans="1:21">
      <c r="A13" s="224">
        <v>5</v>
      </c>
      <c r="B13" s="221" t="s">
        <v>97</v>
      </c>
      <c r="C13" s="221" t="s">
        <v>101</v>
      </c>
      <c r="D13" s="219">
        <v>430105</v>
      </c>
      <c r="E13" s="205"/>
      <c r="F13" s="205">
        <f t="shared" si="2"/>
        <v>0</v>
      </c>
      <c r="G13" s="205">
        <f t="shared" si="2"/>
        <v>0</v>
      </c>
      <c r="H13" s="223"/>
      <c r="I13" s="205"/>
      <c r="J13" s="205"/>
      <c r="K13" s="205"/>
      <c r="L13" s="205">
        <f>VLOOKUP(C13,'[6]2018目标'!$F$7:$AE$148,26,0)</f>
        <v>0</v>
      </c>
      <c r="M13" s="233">
        <f>VLOOKUP(C13,[7]Sheet1!$D$6:$H$150,5,0)</f>
        <v>4.298</v>
      </c>
      <c r="N13" s="205">
        <f>VLOOKUP(C13,[1]汇总表!$F$11:$J$153,5,0)</f>
        <v>0</v>
      </c>
      <c r="O13" s="205">
        <f>VLOOKUP(C13,[2]汇总表!$F$12:$J$153,5,0)</f>
        <v>0</v>
      </c>
      <c r="P13" s="205">
        <f t="shared" si="3"/>
        <v>0</v>
      </c>
      <c r="Q13" s="205"/>
      <c r="R13" s="205"/>
      <c r="S13" s="219" t="s">
        <v>25</v>
      </c>
      <c r="T13" s="219"/>
      <c r="U13" s="239" t="s">
        <v>26</v>
      </c>
    </row>
    <row r="14" ht="20.1" customHeight="1" outlineLevel="2" spans="1:21">
      <c r="A14" s="219">
        <v>6</v>
      </c>
      <c r="B14" s="221" t="s">
        <v>97</v>
      </c>
      <c r="C14" s="221" t="s">
        <v>102</v>
      </c>
      <c r="D14" s="219">
        <v>430111</v>
      </c>
      <c r="E14" s="205"/>
      <c r="F14" s="205">
        <f t="shared" si="2"/>
        <v>0</v>
      </c>
      <c r="G14" s="205">
        <f t="shared" si="2"/>
        <v>0</v>
      </c>
      <c r="H14" s="223"/>
      <c r="I14" s="205"/>
      <c r="J14" s="205"/>
      <c r="K14" s="205"/>
      <c r="L14" s="205">
        <f>VLOOKUP(C14,'[6]2018目标'!$F$7:$AE$148,26,0)</f>
        <v>0</v>
      </c>
      <c r="M14" s="233">
        <f>VLOOKUP(C14,[7]Sheet1!$D$6:$H$150,5,0)</f>
        <v>2.325</v>
      </c>
      <c r="N14" s="205">
        <f>VLOOKUP(C14,[1]汇总表!$F$11:$J$153,5,0)</f>
        <v>0</v>
      </c>
      <c r="O14" s="205">
        <f>VLOOKUP(C14,[2]汇总表!$F$12:$J$153,5,0)</f>
        <v>0</v>
      </c>
      <c r="P14" s="205">
        <f t="shared" si="3"/>
        <v>0</v>
      </c>
      <c r="Q14" s="205"/>
      <c r="R14" s="205"/>
      <c r="S14" s="219" t="s">
        <v>25</v>
      </c>
      <c r="T14" s="219"/>
      <c r="U14" s="239" t="s">
        <v>26</v>
      </c>
    </row>
    <row r="15" ht="20.1" customHeight="1" outlineLevel="2" spans="1:21">
      <c r="A15" s="224">
        <v>7</v>
      </c>
      <c r="B15" s="221" t="s">
        <v>97</v>
      </c>
      <c r="C15" s="221" t="s">
        <v>103</v>
      </c>
      <c r="D15" s="219">
        <v>430112</v>
      </c>
      <c r="E15" s="205"/>
      <c r="F15" s="222">
        <f t="shared" si="2"/>
        <v>0</v>
      </c>
      <c r="G15" s="222">
        <f t="shared" si="2"/>
        <v>0</v>
      </c>
      <c r="H15" s="223"/>
      <c r="I15" s="205"/>
      <c r="J15" s="205"/>
      <c r="K15" s="222"/>
      <c r="L15" s="205">
        <f>VLOOKUP(C15,'[6]2018目标'!$F$7:$AE$148,26,0)</f>
        <v>15</v>
      </c>
      <c r="M15" s="233">
        <f>VLOOKUP(C15,[7]Sheet1!$D$6:$H$150,5,0)</f>
        <v>7.58</v>
      </c>
      <c r="N15" s="222"/>
      <c r="O15" s="222"/>
      <c r="P15" s="222"/>
      <c r="Q15" s="222"/>
      <c r="R15" s="205"/>
      <c r="S15" s="219" t="s">
        <v>25</v>
      </c>
      <c r="T15" s="219"/>
      <c r="U15" s="239" t="s">
        <v>26</v>
      </c>
    </row>
    <row r="16" ht="20.1" customHeight="1" outlineLevel="1" spans="1:21">
      <c r="A16" s="219">
        <v>8</v>
      </c>
      <c r="B16" s="221" t="s">
        <v>97</v>
      </c>
      <c r="C16" s="221" t="s">
        <v>104</v>
      </c>
      <c r="D16" s="219">
        <v>430121</v>
      </c>
      <c r="E16" s="205"/>
      <c r="F16" s="222">
        <f t="shared" si="2"/>
        <v>0</v>
      </c>
      <c r="G16" s="222">
        <f t="shared" si="2"/>
        <v>0</v>
      </c>
      <c r="H16" s="223"/>
      <c r="I16" s="205"/>
      <c r="J16" s="205"/>
      <c r="K16" s="222"/>
      <c r="L16" s="205">
        <f>VLOOKUP(C16,'[6]2018目标'!$F$7:$AE$148,26,0)</f>
        <v>20</v>
      </c>
      <c r="M16" s="233">
        <f>VLOOKUP(C16,[7]Sheet1!$D$6:$H$150,5,0)</f>
        <v>6.91299999999998</v>
      </c>
      <c r="N16" s="222"/>
      <c r="O16" s="222"/>
      <c r="P16" s="222"/>
      <c r="Q16" s="222"/>
      <c r="R16" s="205"/>
      <c r="S16" s="219" t="s">
        <v>25</v>
      </c>
      <c r="T16" s="219"/>
      <c r="U16" s="239" t="s">
        <v>26</v>
      </c>
    </row>
    <row r="17" ht="20.1" customHeight="1" outlineLevel="2" spans="1:21">
      <c r="A17" s="224">
        <v>9</v>
      </c>
      <c r="B17" s="221" t="s">
        <v>97</v>
      </c>
      <c r="C17" s="221" t="s">
        <v>105</v>
      </c>
      <c r="D17" s="219">
        <v>430124</v>
      </c>
      <c r="E17" s="205"/>
      <c r="F17" s="222">
        <f t="shared" si="2"/>
        <v>0</v>
      </c>
      <c r="G17" s="222">
        <f t="shared" si="2"/>
        <v>0</v>
      </c>
      <c r="H17" s="223"/>
      <c r="I17" s="205"/>
      <c r="J17" s="205"/>
      <c r="K17" s="222"/>
      <c r="L17" s="205" t="e">
        <f>VLOOKUP(C17,'[6]2018目标'!$F$7:$AE$148,26,0)</f>
        <v>#N/A</v>
      </c>
      <c r="M17" s="233">
        <f>VLOOKUP(C17,[7]Sheet1!$D$6:$H$150,5,0)</f>
        <v>44.8280000000001</v>
      </c>
      <c r="N17" s="222"/>
      <c r="O17" s="222"/>
      <c r="P17" s="222"/>
      <c r="Q17" s="222"/>
      <c r="R17" s="205"/>
      <c r="S17" s="219" t="s">
        <v>25</v>
      </c>
      <c r="T17" s="219"/>
      <c r="U17" s="239" t="s">
        <v>26</v>
      </c>
    </row>
    <row r="18" ht="20.1" customHeight="1" outlineLevel="2" spans="1:21">
      <c r="A18" s="219">
        <v>10</v>
      </c>
      <c r="B18" s="221" t="s">
        <v>97</v>
      </c>
      <c r="C18" s="221" t="s">
        <v>106</v>
      </c>
      <c r="D18" s="219">
        <v>430181</v>
      </c>
      <c r="E18" s="205"/>
      <c r="F18" s="222">
        <f t="shared" si="2"/>
        <v>0</v>
      </c>
      <c r="G18" s="222">
        <f t="shared" si="2"/>
        <v>0</v>
      </c>
      <c r="H18" s="223"/>
      <c r="I18" s="205"/>
      <c r="J18" s="205"/>
      <c r="K18" s="222"/>
      <c r="L18" s="205">
        <f>VLOOKUP(C18,'[6]2018目标'!$F$7:$AE$148,26,0)</f>
        <v>20</v>
      </c>
      <c r="M18" s="233">
        <f>VLOOKUP(C18,[7]Sheet1!$D$6:$H$150,5,0)</f>
        <v>14.9259999999999</v>
      </c>
      <c r="N18" s="222"/>
      <c r="O18" s="222"/>
      <c r="P18" s="222"/>
      <c r="Q18" s="222"/>
      <c r="R18" s="205"/>
      <c r="S18" s="219" t="s">
        <v>25</v>
      </c>
      <c r="T18" s="219"/>
      <c r="U18" s="239" t="s">
        <v>26</v>
      </c>
    </row>
    <row r="19" ht="20.1" hidden="1" customHeight="1" outlineLevel="2" spans="1:21">
      <c r="A19" s="219"/>
      <c r="B19" s="220" t="s">
        <v>107</v>
      </c>
      <c r="C19" s="221"/>
      <c r="D19" s="219"/>
      <c r="E19" s="205"/>
      <c r="F19" s="222">
        <f t="shared" ref="F19:P19" si="4">SUBTOTAL(9,F20:F28)</f>
        <v>0</v>
      </c>
      <c r="G19" s="222">
        <f t="shared" si="4"/>
        <v>0</v>
      </c>
      <c r="H19" s="223">
        <f t="shared" si="4"/>
        <v>0</v>
      </c>
      <c r="I19" s="222">
        <f t="shared" si="4"/>
        <v>0</v>
      </c>
      <c r="J19" s="222">
        <f t="shared" si="4"/>
        <v>0</v>
      </c>
      <c r="K19" s="222">
        <f t="shared" si="4"/>
        <v>0</v>
      </c>
      <c r="L19" s="205" t="e">
        <f t="shared" si="4"/>
        <v>#N/A</v>
      </c>
      <c r="M19" s="233">
        <f t="shared" si="4"/>
        <v>206.338000000001</v>
      </c>
      <c r="N19" s="222">
        <f t="shared" si="4"/>
        <v>0</v>
      </c>
      <c r="O19" s="222">
        <f t="shared" si="4"/>
        <v>0</v>
      </c>
      <c r="P19" s="222">
        <f t="shared" si="4"/>
        <v>0</v>
      </c>
      <c r="Q19" s="222"/>
      <c r="R19" s="205"/>
      <c r="S19" s="219"/>
      <c r="T19" s="219"/>
      <c r="U19" s="239"/>
    </row>
    <row r="20" ht="20.1" customHeight="1" outlineLevel="2" spans="1:21">
      <c r="A20" s="219">
        <v>12</v>
      </c>
      <c r="B20" s="221" t="s">
        <v>108</v>
      </c>
      <c r="C20" s="221" t="s">
        <v>109</v>
      </c>
      <c r="D20" s="219">
        <v>430202</v>
      </c>
      <c r="E20" s="205"/>
      <c r="F20" s="205">
        <f t="shared" ref="F20:G28" si="5">I20+N20</f>
        <v>0</v>
      </c>
      <c r="G20" s="205">
        <f t="shared" si="5"/>
        <v>0</v>
      </c>
      <c r="H20" s="223"/>
      <c r="I20" s="205"/>
      <c r="J20" s="205"/>
      <c r="K20" s="205"/>
      <c r="L20" s="205">
        <f>VLOOKUP(C20,'[6]2018目标'!$F$7:$AE$148,26,0)</f>
        <v>2</v>
      </c>
      <c r="M20" s="233">
        <f>VLOOKUP(C20,[7]Sheet1!$D$6:$H$150,5,0)</f>
        <v>2.644</v>
      </c>
      <c r="N20" s="205"/>
      <c r="O20" s="205"/>
      <c r="P20" s="205"/>
      <c r="Q20" s="205"/>
      <c r="R20" s="205"/>
      <c r="S20" s="219" t="s">
        <v>25</v>
      </c>
      <c r="T20" s="219"/>
      <c r="U20" s="239" t="s">
        <v>26</v>
      </c>
    </row>
    <row r="21" ht="20.1" customHeight="1" outlineLevel="2" spans="1:21">
      <c r="A21" s="224">
        <v>13</v>
      </c>
      <c r="B21" s="221" t="s">
        <v>108</v>
      </c>
      <c r="C21" s="221" t="s">
        <v>110</v>
      </c>
      <c r="D21" s="219">
        <v>430203</v>
      </c>
      <c r="E21" s="205"/>
      <c r="F21" s="205">
        <f t="shared" si="5"/>
        <v>0</v>
      </c>
      <c r="G21" s="205">
        <f t="shared" si="5"/>
        <v>0</v>
      </c>
      <c r="H21" s="223"/>
      <c r="I21" s="205"/>
      <c r="J21" s="205"/>
      <c r="K21" s="205"/>
      <c r="L21" s="205">
        <f>VLOOKUP(C21,'[6]2018目标'!$F$7:$AE$148,26,0)</f>
        <v>5</v>
      </c>
      <c r="M21" s="233">
        <f>VLOOKUP(C21,[7]Sheet1!$D$6:$H$150,5,0)</f>
        <v>4.36799999999999</v>
      </c>
      <c r="N21" s="205"/>
      <c r="O21" s="205"/>
      <c r="P21" s="205"/>
      <c r="Q21" s="205"/>
      <c r="R21" s="205"/>
      <c r="S21" s="219" t="s">
        <v>25</v>
      </c>
      <c r="T21" s="219"/>
      <c r="U21" s="239" t="s">
        <v>26</v>
      </c>
    </row>
    <row r="22" ht="20.1" customHeight="1" outlineLevel="2" spans="1:21">
      <c r="A22" s="219">
        <v>14</v>
      </c>
      <c r="B22" s="221" t="s">
        <v>108</v>
      </c>
      <c r="C22" s="221" t="s">
        <v>111</v>
      </c>
      <c r="D22" s="219">
        <v>430204</v>
      </c>
      <c r="E22" s="205"/>
      <c r="F22" s="205">
        <f t="shared" si="5"/>
        <v>0</v>
      </c>
      <c r="G22" s="205">
        <f t="shared" si="5"/>
        <v>0</v>
      </c>
      <c r="H22" s="223"/>
      <c r="I22" s="205"/>
      <c r="J22" s="205"/>
      <c r="K22" s="205"/>
      <c r="L22" s="205">
        <f>VLOOKUP(C22,'[6]2018目标'!$F$7:$AE$148,26,0)</f>
        <v>1</v>
      </c>
      <c r="M22" s="233">
        <f>VLOOKUP(C22,[7]Sheet1!$D$6:$H$150,5,0)</f>
        <v>16.604</v>
      </c>
      <c r="N22" s="205"/>
      <c r="O22" s="205"/>
      <c r="P22" s="205"/>
      <c r="Q22" s="205"/>
      <c r="R22" s="205"/>
      <c r="S22" s="219" t="s">
        <v>25</v>
      </c>
      <c r="T22" s="219"/>
      <c r="U22" s="239" t="s">
        <v>26</v>
      </c>
    </row>
    <row r="23" ht="20.1" customHeight="1" outlineLevel="2" spans="1:21">
      <c r="A23" s="224">
        <v>15</v>
      </c>
      <c r="B23" s="221" t="s">
        <v>108</v>
      </c>
      <c r="C23" s="221" t="s">
        <v>112</v>
      </c>
      <c r="D23" s="219">
        <v>430211</v>
      </c>
      <c r="E23" s="205"/>
      <c r="F23" s="205">
        <f t="shared" si="5"/>
        <v>0</v>
      </c>
      <c r="G23" s="205">
        <f t="shared" si="5"/>
        <v>0</v>
      </c>
      <c r="H23" s="223"/>
      <c r="I23" s="205"/>
      <c r="J23" s="205"/>
      <c r="K23" s="205"/>
      <c r="L23" s="205">
        <f>VLOOKUP(C23,'[6]2018目标'!$F$7:$AE$148,26,0)</f>
        <v>3</v>
      </c>
      <c r="M23" s="233">
        <f>VLOOKUP(C23,[7]Sheet1!$D$6:$H$150,5,0)</f>
        <v>11.262</v>
      </c>
      <c r="N23" s="205"/>
      <c r="O23" s="205"/>
      <c r="P23" s="205"/>
      <c r="Q23" s="205"/>
      <c r="R23" s="205"/>
      <c r="S23" s="219" t="s">
        <v>25</v>
      </c>
      <c r="T23" s="219"/>
      <c r="U23" s="239" t="s">
        <v>26</v>
      </c>
    </row>
    <row r="24" ht="20.1" customHeight="1" outlineLevel="2" spans="1:21">
      <c r="A24" s="219">
        <v>16</v>
      </c>
      <c r="B24" s="221" t="s">
        <v>108</v>
      </c>
      <c r="C24" s="221" t="s">
        <v>113</v>
      </c>
      <c r="D24" s="219">
        <v>430221</v>
      </c>
      <c r="E24" s="205"/>
      <c r="F24" s="222">
        <f t="shared" si="5"/>
        <v>0</v>
      </c>
      <c r="G24" s="222">
        <f t="shared" si="5"/>
        <v>0</v>
      </c>
      <c r="H24" s="223"/>
      <c r="I24" s="205"/>
      <c r="J24" s="205"/>
      <c r="K24" s="222"/>
      <c r="L24" s="205" t="e">
        <f>VLOOKUP(C24,'[6]2018目标'!$F$7:$AE$148,26,0)</f>
        <v>#N/A</v>
      </c>
      <c r="M24" s="233">
        <f>VLOOKUP(C24,[7]Sheet1!$D$6:$H$150,5,0)</f>
        <v>13.4110000000001</v>
      </c>
      <c r="N24" s="222"/>
      <c r="O24" s="222"/>
      <c r="P24" s="222"/>
      <c r="Q24" s="222"/>
      <c r="R24" s="205"/>
      <c r="S24" s="219" t="s">
        <v>25</v>
      </c>
      <c r="T24" s="219"/>
      <c r="U24" s="239" t="s">
        <v>26</v>
      </c>
    </row>
    <row r="25" ht="20.1" customHeight="1" outlineLevel="2" spans="1:21">
      <c r="A25" s="224">
        <v>17</v>
      </c>
      <c r="B25" s="221" t="s">
        <v>108</v>
      </c>
      <c r="C25" s="221" t="s">
        <v>114</v>
      </c>
      <c r="D25" s="219">
        <v>430223</v>
      </c>
      <c r="E25" s="205"/>
      <c r="F25" s="222">
        <f t="shared" si="5"/>
        <v>0</v>
      </c>
      <c r="G25" s="222">
        <f t="shared" si="5"/>
        <v>0</v>
      </c>
      <c r="H25" s="223"/>
      <c r="I25" s="205"/>
      <c r="J25" s="205"/>
      <c r="K25" s="222"/>
      <c r="L25" s="205">
        <f>VLOOKUP(C25,'[6]2018目标'!$F$7:$AE$148,26,0)</f>
        <v>16</v>
      </c>
      <c r="M25" s="233">
        <f>VLOOKUP(C25,[7]Sheet1!$D$6:$H$150,5,0)</f>
        <v>74.2740000000003</v>
      </c>
      <c r="N25" s="222"/>
      <c r="O25" s="222"/>
      <c r="P25" s="222"/>
      <c r="Q25" s="222"/>
      <c r="R25" s="205"/>
      <c r="S25" s="219" t="s">
        <v>25</v>
      </c>
      <c r="T25" s="219"/>
      <c r="U25" s="239" t="s">
        <v>26</v>
      </c>
    </row>
    <row r="26" ht="20.1" customHeight="1" outlineLevel="1" spans="1:21">
      <c r="A26" s="219">
        <v>18</v>
      </c>
      <c r="B26" s="221" t="s">
        <v>108</v>
      </c>
      <c r="C26" s="221" t="s">
        <v>115</v>
      </c>
      <c r="D26" s="219">
        <v>430224</v>
      </c>
      <c r="E26" s="205"/>
      <c r="F26" s="222">
        <f t="shared" si="5"/>
        <v>0</v>
      </c>
      <c r="G26" s="222">
        <f t="shared" si="5"/>
        <v>0</v>
      </c>
      <c r="H26" s="223"/>
      <c r="I26" s="205"/>
      <c r="J26" s="205"/>
      <c r="K26" s="222"/>
      <c r="L26" s="205">
        <f>VLOOKUP(C26,'[6]2018目标'!$F$7:$AE$148,26,0)</f>
        <v>352</v>
      </c>
      <c r="M26" s="233">
        <f>VLOOKUP(C26,[7]Sheet1!$D$6:$H$150,5,0)</f>
        <v>0</v>
      </c>
      <c r="N26" s="222"/>
      <c r="O26" s="222"/>
      <c r="P26" s="222"/>
      <c r="Q26" s="222"/>
      <c r="R26" s="205"/>
      <c r="S26" s="219" t="s">
        <v>48</v>
      </c>
      <c r="T26" s="219" t="str">
        <f>VLOOKUP(C26,[3]Sheet1!$A$3:$C$32,3,0)</f>
        <v>2017预脱贫县</v>
      </c>
      <c r="U26" s="239" t="s">
        <v>49</v>
      </c>
    </row>
    <row r="27" ht="20.1" customHeight="1" outlineLevel="2" spans="1:21">
      <c r="A27" s="224">
        <v>19</v>
      </c>
      <c r="B27" s="221" t="s">
        <v>108</v>
      </c>
      <c r="C27" s="221" t="s">
        <v>116</v>
      </c>
      <c r="D27" s="219">
        <v>430225</v>
      </c>
      <c r="E27" s="205"/>
      <c r="F27" s="222">
        <f t="shared" si="5"/>
        <v>0</v>
      </c>
      <c r="G27" s="222">
        <f t="shared" si="5"/>
        <v>0</v>
      </c>
      <c r="H27" s="223"/>
      <c r="I27" s="205"/>
      <c r="J27" s="205"/>
      <c r="K27" s="222"/>
      <c r="L27" s="205">
        <f>VLOOKUP(C27,'[6]2018目标'!$F$7:$AE$148,26,0)</f>
        <v>238</v>
      </c>
      <c r="M27" s="233">
        <f>VLOOKUP(C27,[7]Sheet1!$D$6:$H$150,5,0)</f>
        <v>4.41400000000002</v>
      </c>
      <c r="N27" s="222"/>
      <c r="O27" s="222"/>
      <c r="P27" s="222"/>
      <c r="Q27" s="222"/>
      <c r="R27" s="205"/>
      <c r="S27" s="219" t="s">
        <v>48</v>
      </c>
      <c r="T27" s="219" t="str">
        <f>VLOOKUP(C27,[3]Sheet1!$A$3:$C$32,3,0)</f>
        <v>2017预脱贫县</v>
      </c>
      <c r="U27" s="239" t="s">
        <v>49</v>
      </c>
    </row>
    <row r="28" ht="20.1" customHeight="1" outlineLevel="2" spans="1:21">
      <c r="A28" s="219">
        <v>20</v>
      </c>
      <c r="B28" s="221" t="s">
        <v>108</v>
      </c>
      <c r="C28" s="221" t="s">
        <v>117</v>
      </c>
      <c r="D28" s="219">
        <v>430281</v>
      </c>
      <c r="E28" s="205"/>
      <c r="F28" s="222">
        <f t="shared" si="5"/>
        <v>0</v>
      </c>
      <c r="G28" s="222">
        <f t="shared" si="5"/>
        <v>0</v>
      </c>
      <c r="H28" s="223"/>
      <c r="I28" s="205"/>
      <c r="J28" s="205"/>
      <c r="K28" s="222"/>
      <c r="L28" s="205">
        <f>VLOOKUP(C28,'[6]2018目标'!$F$7:$AE$148,26,0)</f>
        <v>15</v>
      </c>
      <c r="M28" s="233">
        <f>VLOOKUP(C28,[7]Sheet1!$D$6:$H$150,5,0)</f>
        <v>79.3610000000002</v>
      </c>
      <c r="N28" s="222"/>
      <c r="O28" s="222"/>
      <c r="P28" s="222"/>
      <c r="Q28" s="222"/>
      <c r="R28" s="205"/>
      <c r="S28" s="219" t="s">
        <v>25</v>
      </c>
      <c r="T28" s="219"/>
      <c r="U28" s="239" t="s">
        <v>26</v>
      </c>
    </row>
    <row r="29" ht="20.1" hidden="1" customHeight="1" outlineLevel="2" spans="1:21">
      <c r="A29" s="219"/>
      <c r="B29" s="220" t="s">
        <v>118</v>
      </c>
      <c r="C29" s="221"/>
      <c r="D29" s="219"/>
      <c r="E29" s="205"/>
      <c r="F29" s="222">
        <f t="shared" ref="F29:P29" si="6">SUBTOTAL(9,F30:F34)</f>
        <v>0</v>
      </c>
      <c r="G29" s="222">
        <f t="shared" si="6"/>
        <v>0</v>
      </c>
      <c r="H29" s="223">
        <f t="shared" si="6"/>
        <v>0</v>
      </c>
      <c r="I29" s="222">
        <f t="shared" si="6"/>
        <v>0</v>
      </c>
      <c r="J29" s="222">
        <f t="shared" si="6"/>
        <v>0</v>
      </c>
      <c r="K29" s="222">
        <f t="shared" si="6"/>
        <v>0</v>
      </c>
      <c r="L29" s="205">
        <f t="shared" si="6"/>
        <v>135</v>
      </c>
      <c r="M29" s="233">
        <f t="shared" si="6"/>
        <v>523.977</v>
      </c>
      <c r="N29" s="222">
        <f t="shared" si="6"/>
        <v>0</v>
      </c>
      <c r="O29" s="222">
        <f t="shared" si="6"/>
        <v>0</v>
      </c>
      <c r="P29" s="222">
        <f t="shared" si="6"/>
        <v>0</v>
      </c>
      <c r="Q29" s="222"/>
      <c r="R29" s="205"/>
      <c r="S29" s="219"/>
      <c r="T29" s="219"/>
      <c r="U29" s="239"/>
    </row>
    <row r="30" ht="20.1" customHeight="1" outlineLevel="2" spans="1:21">
      <c r="A30" s="219">
        <v>22</v>
      </c>
      <c r="B30" s="221" t="s">
        <v>119</v>
      </c>
      <c r="C30" s="221" t="s">
        <v>120</v>
      </c>
      <c r="D30" s="219">
        <v>430302</v>
      </c>
      <c r="E30" s="205"/>
      <c r="F30" s="222">
        <f t="shared" ref="F30:G34" si="7">I30+N30</f>
        <v>0</v>
      </c>
      <c r="G30" s="222">
        <f t="shared" si="7"/>
        <v>0</v>
      </c>
      <c r="H30" s="223"/>
      <c r="I30" s="205"/>
      <c r="J30" s="205"/>
      <c r="K30" s="222"/>
      <c r="L30" s="205">
        <f>VLOOKUP(C30,'[6]2018目标'!$F$7:$AE$148,26,0)</f>
        <v>0</v>
      </c>
      <c r="M30" s="233">
        <f>VLOOKUP(C30,[7]Sheet1!$D$6:$H$150,5,0)</f>
        <v>36.089</v>
      </c>
      <c r="N30" s="222"/>
      <c r="O30" s="222"/>
      <c r="P30" s="222"/>
      <c r="Q30" s="222"/>
      <c r="R30" s="205"/>
      <c r="S30" s="219" t="s">
        <v>25</v>
      </c>
      <c r="T30" s="219"/>
      <c r="U30" s="239" t="s">
        <v>26</v>
      </c>
    </row>
    <row r="31" ht="20.1" customHeight="1" outlineLevel="2" spans="1:21">
      <c r="A31" s="224">
        <v>23</v>
      </c>
      <c r="B31" s="221" t="s">
        <v>119</v>
      </c>
      <c r="C31" s="221" t="s">
        <v>121</v>
      </c>
      <c r="D31" s="219">
        <v>430304</v>
      </c>
      <c r="E31" s="205"/>
      <c r="F31" s="205">
        <f t="shared" si="7"/>
        <v>0</v>
      </c>
      <c r="G31" s="205">
        <f t="shared" si="7"/>
        <v>0</v>
      </c>
      <c r="H31" s="223"/>
      <c r="I31" s="205"/>
      <c r="J31" s="205"/>
      <c r="K31" s="205"/>
      <c r="L31" s="205">
        <f>VLOOKUP(C31,'[6]2018目标'!$F$7:$AE$148,26,0)</f>
        <v>0</v>
      </c>
      <c r="M31" s="233">
        <f>VLOOKUP(C31,[7]Sheet1!$D$6:$H$150,5,0)</f>
        <v>22.741</v>
      </c>
      <c r="N31" s="205"/>
      <c r="O31" s="205"/>
      <c r="P31" s="205"/>
      <c r="Q31" s="205"/>
      <c r="R31" s="205"/>
      <c r="S31" s="219" t="s">
        <v>25</v>
      </c>
      <c r="T31" s="219"/>
      <c r="U31" s="239" t="s">
        <v>26</v>
      </c>
    </row>
    <row r="32" ht="20.1" customHeight="1" outlineLevel="1" spans="1:21">
      <c r="A32" s="219">
        <v>24</v>
      </c>
      <c r="B32" s="221" t="s">
        <v>119</v>
      </c>
      <c r="C32" s="221" t="s">
        <v>122</v>
      </c>
      <c r="D32" s="219">
        <v>430321</v>
      </c>
      <c r="E32" s="205"/>
      <c r="F32" s="222">
        <f t="shared" si="7"/>
        <v>0</v>
      </c>
      <c r="G32" s="222">
        <f t="shared" si="7"/>
        <v>0</v>
      </c>
      <c r="H32" s="223"/>
      <c r="I32" s="205"/>
      <c r="J32" s="205"/>
      <c r="K32" s="222"/>
      <c r="L32" s="205">
        <f>VLOOKUP(C32,'[6]2018目标'!$F$7:$AE$148,26,0)</f>
        <v>108</v>
      </c>
      <c r="M32" s="233">
        <f>VLOOKUP(C32,[7]Sheet1!$D$6:$H$150,5,0)</f>
        <v>414.493</v>
      </c>
      <c r="N32" s="222"/>
      <c r="O32" s="222"/>
      <c r="P32" s="222"/>
      <c r="Q32" s="222"/>
      <c r="R32" s="205"/>
      <c r="S32" s="219" t="s">
        <v>25</v>
      </c>
      <c r="T32" s="219"/>
      <c r="U32" s="239" t="s">
        <v>26</v>
      </c>
    </row>
    <row r="33" ht="20.1" customHeight="1" outlineLevel="2" spans="1:21">
      <c r="A33" s="224">
        <v>25</v>
      </c>
      <c r="B33" s="221" t="s">
        <v>119</v>
      </c>
      <c r="C33" s="221" t="s">
        <v>123</v>
      </c>
      <c r="D33" s="219">
        <v>430381</v>
      </c>
      <c r="E33" s="205"/>
      <c r="F33" s="222">
        <f t="shared" si="7"/>
        <v>0</v>
      </c>
      <c r="G33" s="222">
        <f t="shared" si="7"/>
        <v>0</v>
      </c>
      <c r="H33" s="223"/>
      <c r="I33" s="205"/>
      <c r="J33" s="205"/>
      <c r="K33" s="222"/>
      <c r="L33" s="205">
        <f>VLOOKUP(C33,'[6]2018目标'!$F$7:$AE$148,26,0)</f>
        <v>27</v>
      </c>
      <c r="M33" s="233">
        <f>VLOOKUP(C33,[7]Sheet1!$D$6:$H$150,5,0)</f>
        <v>47.3939999999999</v>
      </c>
      <c r="N33" s="222"/>
      <c r="O33" s="222"/>
      <c r="P33" s="222"/>
      <c r="Q33" s="222"/>
      <c r="R33" s="205"/>
      <c r="S33" s="219" t="s">
        <v>25</v>
      </c>
      <c r="T33" s="219"/>
      <c r="U33" s="239" t="s">
        <v>26</v>
      </c>
    </row>
    <row r="34" ht="20.1" customHeight="1" outlineLevel="2" spans="1:21">
      <c r="A34" s="219">
        <v>26</v>
      </c>
      <c r="B34" s="221" t="s">
        <v>119</v>
      </c>
      <c r="C34" s="221" t="s">
        <v>124</v>
      </c>
      <c r="D34" s="219">
        <v>430382</v>
      </c>
      <c r="E34" s="205"/>
      <c r="F34" s="205">
        <f t="shared" si="7"/>
        <v>0</v>
      </c>
      <c r="G34" s="205">
        <f t="shared" si="7"/>
        <v>0</v>
      </c>
      <c r="H34" s="223"/>
      <c r="I34" s="205"/>
      <c r="J34" s="205"/>
      <c r="K34" s="205"/>
      <c r="L34" s="205">
        <f>VLOOKUP(C34,'[6]2018目标'!$F$7:$AE$148,26,0)</f>
        <v>0</v>
      </c>
      <c r="M34" s="233">
        <f>VLOOKUP(C34,[7]Sheet1!$D$6:$H$150,5,0)</f>
        <v>3.26</v>
      </c>
      <c r="N34" s="205"/>
      <c r="O34" s="205"/>
      <c r="P34" s="205"/>
      <c r="Q34" s="205"/>
      <c r="R34" s="205"/>
      <c r="S34" s="219" t="s">
        <v>25</v>
      </c>
      <c r="T34" s="219"/>
      <c r="U34" s="239" t="s">
        <v>26</v>
      </c>
    </row>
    <row r="35" ht="20.1" hidden="1" customHeight="1" outlineLevel="2" spans="1:21">
      <c r="A35" s="219"/>
      <c r="B35" s="220" t="s">
        <v>125</v>
      </c>
      <c r="C35" s="221"/>
      <c r="D35" s="219"/>
      <c r="E35" s="205"/>
      <c r="F35" s="222">
        <f t="shared" ref="F35:P35" si="8">SUBTOTAL(9,F36:F47)</f>
        <v>0</v>
      </c>
      <c r="G35" s="222">
        <f t="shared" si="8"/>
        <v>0</v>
      </c>
      <c r="H35" s="223">
        <f t="shared" si="8"/>
        <v>0</v>
      </c>
      <c r="I35" s="222">
        <f t="shared" si="8"/>
        <v>0</v>
      </c>
      <c r="J35" s="222">
        <f t="shared" si="8"/>
        <v>0</v>
      </c>
      <c r="K35" s="222">
        <f t="shared" si="8"/>
        <v>0</v>
      </c>
      <c r="L35" s="205">
        <f t="shared" si="8"/>
        <v>1150</v>
      </c>
      <c r="M35" s="233">
        <f t="shared" si="8"/>
        <v>915.06</v>
      </c>
      <c r="N35" s="222">
        <f t="shared" si="8"/>
        <v>0</v>
      </c>
      <c r="O35" s="222">
        <f t="shared" si="8"/>
        <v>0</v>
      </c>
      <c r="P35" s="222">
        <f t="shared" si="8"/>
        <v>0</v>
      </c>
      <c r="Q35" s="222"/>
      <c r="R35" s="205"/>
      <c r="S35" s="219"/>
      <c r="T35" s="219"/>
      <c r="U35" s="239"/>
    </row>
    <row r="36" ht="20.1" customHeight="1" outlineLevel="2" spans="1:21">
      <c r="A36" s="219">
        <v>28</v>
      </c>
      <c r="B36" s="221" t="s">
        <v>23</v>
      </c>
      <c r="C36" s="221" t="s">
        <v>24</v>
      </c>
      <c r="D36" s="219">
        <v>430405</v>
      </c>
      <c r="E36" s="205"/>
      <c r="F36" s="222">
        <f t="shared" ref="F36:G47" si="9">I36+N36</f>
        <v>0</v>
      </c>
      <c r="G36" s="222">
        <f t="shared" si="9"/>
        <v>0</v>
      </c>
      <c r="H36" s="223"/>
      <c r="I36" s="205"/>
      <c r="J36" s="205"/>
      <c r="K36" s="222"/>
      <c r="L36" s="205">
        <f>VLOOKUP(C36,'[6]2018目标'!$F$7:$AE$148,26,0)</f>
        <v>1</v>
      </c>
      <c r="M36" s="233">
        <f>VLOOKUP(C36,[7]Sheet1!$D$6:$H$150,5,0)</f>
        <v>2.334</v>
      </c>
      <c r="N36" s="222"/>
      <c r="O36" s="222"/>
      <c r="P36" s="222"/>
      <c r="Q36" s="222"/>
      <c r="R36" s="205"/>
      <c r="S36" s="219" t="s">
        <v>25</v>
      </c>
      <c r="T36" s="219"/>
      <c r="U36" s="239" t="s">
        <v>26</v>
      </c>
    </row>
    <row r="37" ht="20.1" customHeight="1" outlineLevel="2" spans="1:21">
      <c r="A37" s="224">
        <v>29</v>
      </c>
      <c r="B37" s="221" t="s">
        <v>23</v>
      </c>
      <c r="C37" s="221" t="s">
        <v>27</v>
      </c>
      <c r="D37" s="219">
        <v>430406</v>
      </c>
      <c r="E37" s="205"/>
      <c r="F37" s="222">
        <f t="shared" si="9"/>
        <v>0</v>
      </c>
      <c r="G37" s="222">
        <f t="shared" si="9"/>
        <v>0</v>
      </c>
      <c r="H37" s="223"/>
      <c r="I37" s="205"/>
      <c r="J37" s="205"/>
      <c r="K37" s="222"/>
      <c r="L37" s="205">
        <f>VLOOKUP(C37,'[6]2018目标'!$F$7:$AE$148,26,0)</f>
        <v>0</v>
      </c>
      <c r="M37" s="233">
        <f>VLOOKUP(C37,[7]Sheet1!$D$6:$H$150,5,0)</f>
        <v>5.624</v>
      </c>
      <c r="N37" s="222"/>
      <c r="O37" s="222"/>
      <c r="P37" s="222"/>
      <c r="Q37" s="222"/>
      <c r="R37" s="205"/>
      <c r="S37" s="219" t="s">
        <v>25</v>
      </c>
      <c r="T37" s="219"/>
      <c r="U37" s="239" t="s">
        <v>26</v>
      </c>
    </row>
    <row r="38" ht="20.1" customHeight="1" outlineLevel="2" spans="1:21">
      <c r="A38" s="219">
        <v>30</v>
      </c>
      <c r="B38" s="221" t="s">
        <v>23</v>
      </c>
      <c r="C38" s="221" t="s">
        <v>28</v>
      </c>
      <c r="D38" s="219">
        <v>430407</v>
      </c>
      <c r="E38" s="205"/>
      <c r="F38" s="222">
        <f t="shared" si="9"/>
        <v>0</v>
      </c>
      <c r="G38" s="222">
        <f t="shared" si="9"/>
        <v>0</v>
      </c>
      <c r="H38" s="223"/>
      <c r="I38" s="205"/>
      <c r="J38" s="205"/>
      <c r="K38" s="222"/>
      <c r="L38" s="205">
        <f>VLOOKUP(C38,'[6]2018目标'!$F$7:$AE$148,26,0)</f>
        <v>5</v>
      </c>
      <c r="M38" s="233">
        <f>VLOOKUP(C38,[7]Sheet1!$D$6:$H$150,5,0)</f>
        <v>5.735</v>
      </c>
      <c r="N38" s="222"/>
      <c r="O38" s="222"/>
      <c r="P38" s="222"/>
      <c r="Q38" s="222"/>
      <c r="R38" s="205"/>
      <c r="S38" s="219" t="s">
        <v>25</v>
      </c>
      <c r="T38" s="219"/>
      <c r="U38" s="239" t="s">
        <v>26</v>
      </c>
    </row>
    <row r="39" ht="20.1" customHeight="1" outlineLevel="2" spans="1:21">
      <c r="A39" s="224">
        <v>31</v>
      </c>
      <c r="B39" s="221" t="s">
        <v>23</v>
      </c>
      <c r="C39" s="221" t="s">
        <v>29</v>
      </c>
      <c r="D39" s="219">
        <v>430408</v>
      </c>
      <c r="E39" s="205"/>
      <c r="F39" s="205">
        <f t="shared" si="9"/>
        <v>0</v>
      </c>
      <c r="G39" s="205">
        <f t="shared" si="9"/>
        <v>0</v>
      </c>
      <c r="H39" s="223"/>
      <c r="I39" s="205"/>
      <c r="J39" s="205"/>
      <c r="K39" s="205"/>
      <c r="L39" s="205">
        <f>VLOOKUP(C39,'[6]2018目标'!$F$7:$AE$148,26,0)</f>
        <v>0</v>
      </c>
      <c r="M39" s="233">
        <f>VLOOKUP(C39,[7]Sheet1!$D$6:$H$150,5,0)</f>
        <v>9.514</v>
      </c>
      <c r="N39" s="205"/>
      <c r="O39" s="205"/>
      <c r="P39" s="205"/>
      <c r="Q39" s="205"/>
      <c r="R39" s="205"/>
      <c r="S39" s="219" t="s">
        <v>25</v>
      </c>
      <c r="T39" s="219"/>
      <c r="U39" s="239" t="s">
        <v>26</v>
      </c>
    </row>
    <row r="40" ht="20.1" customHeight="1" outlineLevel="2" spans="1:21">
      <c r="A40" s="219">
        <v>32</v>
      </c>
      <c r="B40" s="221" t="s">
        <v>23</v>
      </c>
      <c r="C40" s="221" t="s">
        <v>30</v>
      </c>
      <c r="D40" s="219">
        <v>430412</v>
      </c>
      <c r="E40" s="205"/>
      <c r="F40" s="222">
        <f t="shared" si="9"/>
        <v>0</v>
      </c>
      <c r="G40" s="222">
        <f t="shared" si="9"/>
        <v>0</v>
      </c>
      <c r="H40" s="223"/>
      <c r="I40" s="205"/>
      <c r="J40" s="205"/>
      <c r="K40" s="222"/>
      <c r="L40" s="205">
        <f>VLOOKUP(C40,'[6]2018目标'!$F$7:$AE$148,26,0)</f>
        <v>0</v>
      </c>
      <c r="M40" s="233">
        <f>VLOOKUP(C40,[7]Sheet1!$D$6:$H$150,5,0)</f>
        <v>0</v>
      </c>
      <c r="N40" s="222"/>
      <c r="O40" s="222"/>
      <c r="P40" s="222"/>
      <c r="Q40" s="222"/>
      <c r="R40" s="205"/>
      <c r="S40" s="219" t="s">
        <v>25</v>
      </c>
      <c r="T40" s="219"/>
      <c r="U40" s="239" t="s">
        <v>26</v>
      </c>
    </row>
    <row r="41" ht="20.1" customHeight="1" outlineLevel="2" spans="1:21">
      <c r="A41" s="224">
        <v>33</v>
      </c>
      <c r="B41" s="221" t="s">
        <v>23</v>
      </c>
      <c r="C41" s="221" t="s">
        <v>31</v>
      </c>
      <c r="D41" s="219">
        <v>430421</v>
      </c>
      <c r="E41" s="205"/>
      <c r="F41" s="222">
        <f t="shared" si="9"/>
        <v>0</v>
      </c>
      <c r="G41" s="222">
        <f t="shared" si="9"/>
        <v>0</v>
      </c>
      <c r="H41" s="223"/>
      <c r="I41" s="205"/>
      <c r="J41" s="205"/>
      <c r="K41" s="222"/>
      <c r="L41" s="205">
        <f>VLOOKUP(C41,'[6]2018目标'!$F$7:$AE$148,26,0)</f>
        <v>98</v>
      </c>
      <c r="M41" s="233">
        <f>VLOOKUP(C41,[7]Sheet1!$D$6:$H$150,5,0)</f>
        <v>252.757000000001</v>
      </c>
      <c r="N41" s="222"/>
      <c r="O41" s="222"/>
      <c r="P41" s="222"/>
      <c r="Q41" s="222"/>
      <c r="R41" s="205"/>
      <c r="S41" s="219" t="s">
        <v>25</v>
      </c>
      <c r="T41" s="219"/>
      <c r="U41" s="239" t="s">
        <v>26</v>
      </c>
    </row>
    <row r="42" ht="20.1" customHeight="1" outlineLevel="2" spans="1:21">
      <c r="A42" s="219">
        <v>34</v>
      </c>
      <c r="B42" s="221" t="s">
        <v>23</v>
      </c>
      <c r="C42" s="221" t="s">
        <v>32</v>
      </c>
      <c r="D42" s="219">
        <v>430422</v>
      </c>
      <c r="E42" s="205"/>
      <c r="F42" s="222">
        <f t="shared" si="9"/>
        <v>0</v>
      </c>
      <c r="G42" s="222">
        <f t="shared" si="9"/>
        <v>0</v>
      </c>
      <c r="H42" s="223"/>
      <c r="I42" s="205"/>
      <c r="J42" s="205"/>
      <c r="K42" s="222"/>
      <c r="L42" s="205">
        <f>VLOOKUP(C42,'[6]2018目标'!$F$7:$AE$148,26,0)</f>
        <v>209</v>
      </c>
      <c r="M42" s="233">
        <f>VLOOKUP(C42,[7]Sheet1!$D$6:$H$150,5,0)</f>
        <v>218.679</v>
      </c>
      <c r="N42" s="222"/>
      <c r="O42" s="222"/>
      <c r="P42" s="222"/>
      <c r="Q42" s="222"/>
      <c r="R42" s="205"/>
      <c r="S42" s="219" t="s">
        <v>25</v>
      </c>
      <c r="T42" s="219"/>
      <c r="U42" s="239" t="s">
        <v>26</v>
      </c>
    </row>
    <row r="43" ht="20.1" customHeight="1" outlineLevel="2" spans="1:21">
      <c r="A43" s="224">
        <v>35</v>
      </c>
      <c r="B43" s="221" t="s">
        <v>23</v>
      </c>
      <c r="C43" s="221" t="s">
        <v>33</v>
      </c>
      <c r="D43" s="219">
        <v>430423</v>
      </c>
      <c r="E43" s="205"/>
      <c r="F43" s="222">
        <f t="shared" si="9"/>
        <v>0</v>
      </c>
      <c r="G43" s="222">
        <f t="shared" si="9"/>
        <v>0</v>
      </c>
      <c r="H43" s="223"/>
      <c r="I43" s="205"/>
      <c r="J43" s="205"/>
      <c r="K43" s="222"/>
      <c r="L43" s="205">
        <f>VLOOKUP(C43,'[6]2018目标'!$F$7:$AE$148,26,0)</f>
        <v>22</v>
      </c>
      <c r="M43" s="233">
        <f>VLOOKUP(C43,[7]Sheet1!$D$6:$H$150,5,0)</f>
        <v>32.331</v>
      </c>
      <c r="N43" s="222"/>
      <c r="O43" s="222"/>
      <c r="P43" s="222"/>
      <c r="Q43" s="222"/>
      <c r="R43" s="205"/>
      <c r="S43" s="219" t="s">
        <v>25</v>
      </c>
      <c r="T43" s="219"/>
      <c r="U43" s="239" t="s">
        <v>26</v>
      </c>
    </row>
    <row r="44" ht="20.1" customHeight="1" outlineLevel="2" spans="1:21">
      <c r="A44" s="219">
        <v>36</v>
      </c>
      <c r="B44" s="221" t="s">
        <v>23</v>
      </c>
      <c r="C44" s="221" t="s">
        <v>34</v>
      </c>
      <c r="D44" s="219">
        <v>430424</v>
      </c>
      <c r="E44" s="205"/>
      <c r="F44" s="222">
        <f t="shared" si="9"/>
        <v>0</v>
      </c>
      <c r="G44" s="222">
        <f t="shared" si="9"/>
        <v>0</v>
      </c>
      <c r="H44" s="223"/>
      <c r="I44" s="205"/>
      <c r="J44" s="205"/>
      <c r="K44" s="222"/>
      <c r="L44" s="205">
        <f>VLOOKUP(C44,'[6]2018目标'!$F$7:$AE$148,26,0)</f>
        <v>21</v>
      </c>
      <c r="M44" s="233">
        <f>VLOOKUP(C44,[7]Sheet1!$D$6:$H$150,5,0)</f>
        <v>85.221</v>
      </c>
      <c r="N44" s="222"/>
      <c r="O44" s="222"/>
      <c r="P44" s="222"/>
      <c r="Q44" s="222"/>
      <c r="R44" s="205"/>
      <c r="S44" s="219" t="s">
        <v>25</v>
      </c>
      <c r="T44" s="219"/>
      <c r="U44" s="239" t="s">
        <v>26</v>
      </c>
    </row>
    <row r="45" ht="20.1" customHeight="1" outlineLevel="1" spans="1:21">
      <c r="A45" s="224">
        <v>37</v>
      </c>
      <c r="B45" s="221" t="s">
        <v>23</v>
      </c>
      <c r="C45" s="221" t="s">
        <v>35</v>
      </c>
      <c r="D45" s="219">
        <v>430426</v>
      </c>
      <c r="E45" s="205"/>
      <c r="F45" s="222">
        <f t="shared" si="9"/>
        <v>0</v>
      </c>
      <c r="G45" s="222">
        <f t="shared" si="9"/>
        <v>0</v>
      </c>
      <c r="H45" s="223"/>
      <c r="I45" s="205"/>
      <c r="J45" s="205"/>
      <c r="K45" s="222"/>
      <c r="L45" s="205">
        <f>VLOOKUP(C45,'[6]2018目标'!$F$7:$AE$148,26,0)</f>
        <v>630</v>
      </c>
      <c r="M45" s="233">
        <f>VLOOKUP(C45,[7]Sheet1!$D$6:$H$150,5,0)</f>
        <v>14.9279999999997</v>
      </c>
      <c r="N45" s="222"/>
      <c r="O45" s="222"/>
      <c r="P45" s="222"/>
      <c r="Q45" s="222"/>
      <c r="R45" s="205"/>
      <c r="S45" s="219" t="s">
        <v>36</v>
      </c>
      <c r="T45" s="219" t="str">
        <f>VLOOKUP(C45,[3]Sheet1!$A$3:$C$32,3,0)</f>
        <v>2017预脱贫县</v>
      </c>
      <c r="U45" s="239" t="s">
        <v>37</v>
      </c>
    </row>
    <row r="46" ht="20.1" customHeight="1" outlineLevel="2" spans="1:21">
      <c r="A46" s="219">
        <v>38</v>
      </c>
      <c r="B46" s="221" t="s">
        <v>23</v>
      </c>
      <c r="C46" s="221" t="s">
        <v>38</v>
      </c>
      <c r="D46" s="219">
        <v>430481</v>
      </c>
      <c r="E46" s="205"/>
      <c r="F46" s="222">
        <f t="shared" si="9"/>
        <v>0</v>
      </c>
      <c r="G46" s="222">
        <f t="shared" si="9"/>
        <v>0</v>
      </c>
      <c r="H46" s="223"/>
      <c r="I46" s="205"/>
      <c r="J46" s="205"/>
      <c r="K46" s="222"/>
      <c r="L46" s="205">
        <f>VLOOKUP(C46,'[6]2018目标'!$F$7:$AE$148,26,0)</f>
        <v>83</v>
      </c>
      <c r="M46" s="233">
        <f>VLOOKUP(C46,[7]Sheet1!$D$6:$H$150,5,0)</f>
        <v>152.083</v>
      </c>
      <c r="N46" s="222"/>
      <c r="O46" s="222"/>
      <c r="P46" s="222"/>
      <c r="Q46" s="222"/>
      <c r="R46" s="205"/>
      <c r="S46" s="219" t="s">
        <v>25</v>
      </c>
      <c r="T46" s="219"/>
      <c r="U46" s="239" t="s">
        <v>26</v>
      </c>
    </row>
    <row r="47" ht="20.1" customHeight="1" outlineLevel="2" spans="1:21">
      <c r="A47" s="224">
        <v>39</v>
      </c>
      <c r="B47" s="221" t="s">
        <v>23</v>
      </c>
      <c r="C47" s="221" t="s">
        <v>39</v>
      </c>
      <c r="D47" s="219">
        <v>430482</v>
      </c>
      <c r="E47" s="205"/>
      <c r="F47" s="222">
        <f t="shared" si="9"/>
        <v>0</v>
      </c>
      <c r="G47" s="222">
        <f t="shared" si="9"/>
        <v>0</v>
      </c>
      <c r="H47" s="223"/>
      <c r="I47" s="205"/>
      <c r="J47" s="205"/>
      <c r="K47" s="222"/>
      <c r="L47" s="205">
        <f>VLOOKUP(C47,'[6]2018目标'!$F$7:$AE$148,26,0)</f>
        <v>81</v>
      </c>
      <c r="M47" s="233">
        <f>VLOOKUP(C47,[7]Sheet1!$D$6:$H$150,5,0)</f>
        <v>135.854</v>
      </c>
      <c r="N47" s="222"/>
      <c r="O47" s="222"/>
      <c r="P47" s="222"/>
      <c r="Q47" s="222"/>
      <c r="R47" s="205"/>
      <c r="S47" s="219" t="s">
        <v>25</v>
      </c>
      <c r="T47" s="219"/>
      <c r="U47" s="239" t="s">
        <v>26</v>
      </c>
    </row>
    <row r="48" ht="20.1" hidden="1" customHeight="1" outlineLevel="2" spans="1:21">
      <c r="A48" s="224"/>
      <c r="B48" s="220" t="s">
        <v>87</v>
      </c>
      <c r="C48" s="221"/>
      <c r="D48" s="219"/>
      <c r="E48" s="205"/>
      <c r="F48" s="222">
        <f t="shared" ref="F48:P48" si="10">SUBTOTAL(9,F49:F60)</f>
        <v>0</v>
      </c>
      <c r="G48" s="222">
        <f t="shared" si="10"/>
        <v>0</v>
      </c>
      <c r="H48" s="223">
        <f t="shared" si="10"/>
        <v>0</v>
      </c>
      <c r="I48" s="222">
        <f t="shared" si="10"/>
        <v>0</v>
      </c>
      <c r="J48" s="222">
        <f t="shared" si="10"/>
        <v>0</v>
      </c>
      <c r="K48" s="222">
        <f t="shared" si="10"/>
        <v>0</v>
      </c>
      <c r="L48" s="205" t="e">
        <f t="shared" si="10"/>
        <v>#N/A</v>
      </c>
      <c r="M48" s="233">
        <f t="shared" si="10"/>
        <v>362.557</v>
      </c>
      <c r="N48" s="222">
        <f t="shared" si="10"/>
        <v>0</v>
      </c>
      <c r="O48" s="222">
        <f t="shared" si="10"/>
        <v>0</v>
      </c>
      <c r="P48" s="222">
        <f t="shared" si="10"/>
        <v>0</v>
      </c>
      <c r="Q48" s="222"/>
      <c r="R48" s="205"/>
      <c r="S48" s="219"/>
      <c r="T48" s="219"/>
      <c r="U48" s="239"/>
    </row>
    <row r="49" ht="20.1" customHeight="1" outlineLevel="2" spans="1:21">
      <c r="A49" s="224">
        <v>41</v>
      </c>
      <c r="B49" s="221" t="s">
        <v>41</v>
      </c>
      <c r="C49" s="221" t="s">
        <v>42</v>
      </c>
      <c r="D49" s="219">
        <v>430502</v>
      </c>
      <c r="E49" s="205"/>
      <c r="F49" s="222">
        <f t="shared" ref="F49:G60" si="11">I49+N49</f>
        <v>0</v>
      </c>
      <c r="G49" s="222">
        <f t="shared" si="11"/>
        <v>0</v>
      </c>
      <c r="H49" s="223"/>
      <c r="I49" s="205"/>
      <c r="J49" s="205"/>
      <c r="K49" s="222"/>
      <c r="L49" s="205">
        <f>VLOOKUP(C49,'[6]2018目标'!$F$7:$AE$148,26,0)</f>
        <v>0</v>
      </c>
      <c r="M49" s="233">
        <f>VLOOKUP(C49,[7]Sheet1!$D$6:$H$150,5,0)</f>
        <v>10.129</v>
      </c>
      <c r="N49" s="222"/>
      <c r="O49" s="222"/>
      <c r="P49" s="222"/>
      <c r="Q49" s="222"/>
      <c r="R49" s="205"/>
      <c r="S49" s="219" t="s">
        <v>25</v>
      </c>
      <c r="T49" s="219"/>
      <c r="U49" s="239" t="s">
        <v>43</v>
      </c>
    </row>
    <row r="50" ht="20.1" customHeight="1" outlineLevel="2" spans="1:21">
      <c r="A50" s="219">
        <v>42</v>
      </c>
      <c r="B50" s="221" t="s">
        <v>41</v>
      </c>
      <c r="C50" s="221" t="s">
        <v>44</v>
      </c>
      <c r="D50" s="219">
        <v>430503</v>
      </c>
      <c r="E50" s="205"/>
      <c r="F50" s="222">
        <f t="shared" si="11"/>
        <v>0</v>
      </c>
      <c r="G50" s="222">
        <f t="shared" si="11"/>
        <v>0</v>
      </c>
      <c r="H50" s="223"/>
      <c r="I50" s="205"/>
      <c r="J50" s="205"/>
      <c r="K50" s="222"/>
      <c r="L50" s="205">
        <f>VLOOKUP(C50,'[6]2018目标'!$F$7:$AE$148,26,0)</f>
        <v>6</v>
      </c>
      <c r="M50" s="233">
        <f>VLOOKUP(C50,[7]Sheet1!$D$6:$H$150,5,0)</f>
        <v>2.396</v>
      </c>
      <c r="N50" s="222"/>
      <c r="O50" s="222"/>
      <c r="P50" s="222"/>
      <c r="Q50" s="222"/>
      <c r="R50" s="205"/>
      <c r="S50" s="219" t="s">
        <v>25</v>
      </c>
      <c r="T50" s="219"/>
      <c r="U50" s="239" t="s">
        <v>43</v>
      </c>
    </row>
    <row r="51" ht="20.1" customHeight="1" outlineLevel="2" spans="1:21">
      <c r="A51" s="224">
        <v>43</v>
      </c>
      <c r="B51" s="221" t="s">
        <v>41</v>
      </c>
      <c r="C51" s="221" t="s">
        <v>45</v>
      </c>
      <c r="D51" s="219">
        <v>430511</v>
      </c>
      <c r="E51" s="205"/>
      <c r="F51" s="222">
        <f t="shared" si="11"/>
        <v>0</v>
      </c>
      <c r="G51" s="222">
        <f t="shared" si="11"/>
        <v>0</v>
      </c>
      <c r="H51" s="223"/>
      <c r="I51" s="205"/>
      <c r="J51" s="205"/>
      <c r="K51" s="222"/>
      <c r="L51" s="205">
        <f>VLOOKUP(C51,'[6]2018目标'!$F$7:$AE$148,26,0)</f>
        <v>10</v>
      </c>
      <c r="M51" s="233">
        <f>VLOOKUP(C51,[7]Sheet1!$D$6:$H$150,5,0)</f>
        <v>1.496</v>
      </c>
      <c r="N51" s="222"/>
      <c r="O51" s="222"/>
      <c r="P51" s="222"/>
      <c r="Q51" s="222"/>
      <c r="R51" s="205"/>
      <c r="S51" s="219" t="s">
        <v>25</v>
      </c>
      <c r="T51" s="219"/>
      <c r="U51" s="239" t="s">
        <v>43</v>
      </c>
    </row>
    <row r="52" ht="20.1" customHeight="1" outlineLevel="2" spans="1:21">
      <c r="A52" s="219">
        <v>44</v>
      </c>
      <c r="B52" s="221" t="s">
        <v>41</v>
      </c>
      <c r="C52" s="221" t="s">
        <v>46</v>
      </c>
      <c r="D52" s="219">
        <v>430521</v>
      </c>
      <c r="E52" s="205"/>
      <c r="F52" s="222">
        <f t="shared" si="11"/>
        <v>0</v>
      </c>
      <c r="G52" s="222">
        <f t="shared" si="11"/>
        <v>0</v>
      </c>
      <c r="H52" s="223"/>
      <c r="I52" s="205"/>
      <c r="J52" s="205"/>
      <c r="K52" s="222"/>
      <c r="L52" s="205">
        <f>VLOOKUP(C52,'[6]2018目标'!$F$7:$AE$148,26,0)</f>
        <v>54</v>
      </c>
      <c r="M52" s="233">
        <f>VLOOKUP(C52,[7]Sheet1!$D$6:$H$150,5,0)</f>
        <v>90.7560000000002</v>
      </c>
      <c r="N52" s="222"/>
      <c r="O52" s="222"/>
      <c r="P52" s="222"/>
      <c r="Q52" s="222"/>
      <c r="R52" s="205"/>
      <c r="S52" s="219" t="s">
        <v>25</v>
      </c>
      <c r="T52" s="219"/>
      <c r="U52" s="239" t="s">
        <v>43</v>
      </c>
    </row>
    <row r="53" ht="20.1" customHeight="1" outlineLevel="2" spans="1:21">
      <c r="A53" s="224">
        <v>45</v>
      </c>
      <c r="B53" s="221" t="s">
        <v>41</v>
      </c>
      <c r="C53" s="221" t="s">
        <v>47</v>
      </c>
      <c r="D53" s="219">
        <v>430522</v>
      </c>
      <c r="E53" s="205"/>
      <c r="F53" s="222">
        <f t="shared" si="11"/>
        <v>0</v>
      </c>
      <c r="G53" s="222">
        <f t="shared" si="11"/>
        <v>0</v>
      </c>
      <c r="H53" s="223"/>
      <c r="I53" s="205"/>
      <c r="J53" s="205"/>
      <c r="K53" s="222"/>
      <c r="L53" s="205">
        <f>VLOOKUP(C53,'[6]2018目标'!$F$7:$AE$148,26,0)</f>
        <v>400</v>
      </c>
      <c r="M53" s="233">
        <f>VLOOKUP(C53,[7]Sheet1!$D$6:$H$150,5,0)</f>
        <v>50.6859999999994</v>
      </c>
      <c r="N53" s="222"/>
      <c r="O53" s="222"/>
      <c r="P53" s="222"/>
      <c r="Q53" s="222"/>
      <c r="R53" s="205"/>
      <c r="S53" s="219" t="s">
        <v>48</v>
      </c>
      <c r="T53" s="219"/>
      <c r="U53" s="239" t="s">
        <v>49</v>
      </c>
    </row>
    <row r="54" ht="20.1" customHeight="1" outlineLevel="2" spans="1:21">
      <c r="A54" s="219">
        <v>46</v>
      </c>
      <c r="B54" s="221" t="s">
        <v>41</v>
      </c>
      <c r="C54" s="221" t="s">
        <v>50</v>
      </c>
      <c r="D54" s="219">
        <v>430523</v>
      </c>
      <c r="E54" s="205"/>
      <c r="F54" s="222">
        <f t="shared" si="11"/>
        <v>0</v>
      </c>
      <c r="G54" s="222">
        <f t="shared" si="11"/>
        <v>0</v>
      </c>
      <c r="H54" s="223"/>
      <c r="I54" s="205"/>
      <c r="J54" s="205"/>
      <c r="K54" s="222"/>
      <c r="L54" s="205">
        <f>VLOOKUP(C54,'[6]2018目标'!$F$7:$AE$148,26,0)</f>
        <v>270</v>
      </c>
      <c r="M54" s="233">
        <f>VLOOKUP(C54,[7]Sheet1!$D$6:$H$150,5,0)</f>
        <v>37.9740000000002</v>
      </c>
      <c r="N54" s="222"/>
      <c r="O54" s="222"/>
      <c r="P54" s="222"/>
      <c r="Q54" s="222"/>
      <c r="R54" s="205"/>
      <c r="S54" s="219" t="s">
        <v>48</v>
      </c>
      <c r="T54" s="219"/>
      <c r="U54" s="239" t="s">
        <v>49</v>
      </c>
    </row>
    <row r="55" ht="20.1" customHeight="1" outlineLevel="2" spans="1:21">
      <c r="A55" s="224">
        <v>47</v>
      </c>
      <c r="B55" s="221" t="s">
        <v>41</v>
      </c>
      <c r="C55" s="221" t="s">
        <v>51</v>
      </c>
      <c r="D55" s="219">
        <v>430524</v>
      </c>
      <c r="E55" s="205"/>
      <c r="F55" s="222">
        <f t="shared" si="11"/>
        <v>0</v>
      </c>
      <c r="G55" s="222">
        <f t="shared" si="11"/>
        <v>0</v>
      </c>
      <c r="H55" s="223"/>
      <c r="I55" s="205"/>
      <c r="J55" s="205"/>
      <c r="K55" s="222"/>
      <c r="L55" s="205">
        <f>VLOOKUP(C55,'[6]2018目标'!$F$7:$AE$148,26,0)</f>
        <v>392</v>
      </c>
      <c r="M55" s="233">
        <f>VLOOKUP(C55,[7]Sheet1!$D$6:$H$150,5,0)</f>
        <v>75.4149999999998</v>
      </c>
      <c r="N55" s="222"/>
      <c r="O55" s="222"/>
      <c r="P55" s="222"/>
      <c r="Q55" s="222"/>
      <c r="R55" s="205"/>
      <c r="S55" s="219" t="s">
        <v>48</v>
      </c>
      <c r="T55" s="219"/>
      <c r="U55" s="239" t="s">
        <v>49</v>
      </c>
    </row>
    <row r="56" ht="20.1" customHeight="1" outlineLevel="2" spans="1:21">
      <c r="A56" s="219">
        <v>48</v>
      </c>
      <c r="B56" s="221" t="s">
        <v>41</v>
      </c>
      <c r="C56" s="221" t="s">
        <v>52</v>
      </c>
      <c r="D56" s="219">
        <v>430525</v>
      </c>
      <c r="E56" s="205"/>
      <c r="F56" s="222">
        <f t="shared" si="11"/>
        <v>0</v>
      </c>
      <c r="G56" s="222">
        <f t="shared" si="11"/>
        <v>0</v>
      </c>
      <c r="H56" s="223"/>
      <c r="I56" s="205"/>
      <c r="J56" s="205"/>
      <c r="K56" s="222"/>
      <c r="L56" s="205">
        <f>VLOOKUP(C56,'[6]2018目标'!$F$7:$AE$148,26,0)</f>
        <v>235</v>
      </c>
      <c r="M56" s="233">
        <f>VLOOKUP(C56,[7]Sheet1!$D$6:$H$150,5,0)</f>
        <v>24.1230000000003</v>
      </c>
      <c r="N56" s="222"/>
      <c r="O56" s="222"/>
      <c r="P56" s="222"/>
      <c r="Q56" s="222"/>
      <c r="R56" s="205"/>
      <c r="S56" s="219" t="s">
        <v>48</v>
      </c>
      <c r="T56" s="219"/>
      <c r="U56" s="239" t="s">
        <v>49</v>
      </c>
    </row>
    <row r="57" ht="20.1" customHeight="1" outlineLevel="2" spans="1:21">
      <c r="A57" s="224">
        <v>49</v>
      </c>
      <c r="B57" s="221" t="s">
        <v>41</v>
      </c>
      <c r="C57" s="221" t="s">
        <v>53</v>
      </c>
      <c r="D57" s="219">
        <v>430527</v>
      </c>
      <c r="E57" s="205"/>
      <c r="F57" s="222">
        <f t="shared" si="11"/>
        <v>0</v>
      </c>
      <c r="G57" s="222">
        <f t="shared" si="11"/>
        <v>0</v>
      </c>
      <c r="H57" s="223"/>
      <c r="I57" s="205"/>
      <c r="J57" s="205"/>
      <c r="K57" s="222"/>
      <c r="L57" s="205">
        <f>VLOOKUP(C57,'[6]2018目标'!$F$7:$AE$148,26,0)</f>
        <v>116</v>
      </c>
      <c r="M57" s="233">
        <f>VLOOKUP(C57,[7]Sheet1!$D$6:$H$150,5,0)</f>
        <v>13.175</v>
      </c>
      <c r="N57" s="222"/>
      <c r="O57" s="222"/>
      <c r="P57" s="222"/>
      <c r="Q57" s="222"/>
      <c r="R57" s="205"/>
      <c r="S57" s="219" t="s">
        <v>48</v>
      </c>
      <c r="T57" s="219" t="str">
        <f>VLOOKUP(C57,[3]Sheet1!$A$3:$C$32,3,0)</f>
        <v>2018拟脱贫县</v>
      </c>
      <c r="U57" s="239" t="s">
        <v>49</v>
      </c>
    </row>
    <row r="58" ht="20.1" customHeight="1" outlineLevel="1" spans="1:21">
      <c r="A58" s="219">
        <v>50</v>
      </c>
      <c r="B58" s="221" t="s">
        <v>41</v>
      </c>
      <c r="C58" s="221" t="s">
        <v>54</v>
      </c>
      <c r="D58" s="219">
        <v>430528</v>
      </c>
      <c r="E58" s="205"/>
      <c r="F58" s="222">
        <f t="shared" si="11"/>
        <v>0</v>
      </c>
      <c r="G58" s="222">
        <f t="shared" si="11"/>
        <v>0</v>
      </c>
      <c r="H58" s="223"/>
      <c r="I58" s="205"/>
      <c r="J58" s="205"/>
      <c r="K58" s="222"/>
      <c r="L58" s="205">
        <f>VLOOKUP(C58,'[6]2018目标'!$F$7:$AE$148,26,0)</f>
        <v>296</v>
      </c>
      <c r="M58" s="233">
        <f>VLOOKUP(C58,[7]Sheet1!$D$6:$H$150,5,0)</f>
        <v>38.3740000000001</v>
      </c>
      <c r="N58" s="222"/>
      <c r="O58" s="222"/>
      <c r="P58" s="222"/>
      <c r="Q58" s="222"/>
      <c r="R58" s="205"/>
      <c r="S58" s="219" t="s">
        <v>48</v>
      </c>
      <c r="T58" s="219"/>
      <c r="U58" s="239" t="s">
        <v>49</v>
      </c>
    </row>
    <row r="59" ht="20.1" customHeight="1" outlineLevel="2" spans="1:21">
      <c r="A59" s="224">
        <v>51</v>
      </c>
      <c r="B59" s="221" t="s">
        <v>41</v>
      </c>
      <c r="C59" s="221" t="s">
        <v>55</v>
      </c>
      <c r="D59" s="219">
        <v>430529</v>
      </c>
      <c r="E59" s="205"/>
      <c r="F59" s="222">
        <f t="shared" si="11"/>
        <v>0</v>
      </c>
      <c r="G59" s="222">
        <f t="shared" si="11"/>
        <v>0</v>
      </c>
      <c r="H59" s="223"/>
      <c r="I59" s="205"/>
      <c r="J59" s="205"/>
      <c r="K59" s="222"/>
      <c r="L59" s="205" t="e">
        <f>VLOOKUP(C59,'[6]2018目标'!$F$7:$AE$148,26,0)</f>
        <v>#N/A</v>
      </c>
      <c r="M59" s="233">
        <f>VLOOKUP(C59,[7]Sheet1!$D$6:$H$150,5,0)</f>
        <v>1.67099999999991</v>
      </c>
      <c r="N59" s="222"/>
      <c r="O59" s="222"/>
      <c r="P59" s="222"/>
      <c r="Q59" s="222"/>
      <c r="R59" s="205"/>
      <c r="S59" s="219" t="s">
        <v>48</v>
      </c>
      <c r="T59" s="219" t="s">
        <v>56</v>
      </c>
      <c r="U59" s="239" t="s">
        <v>49</v>
      </c>
    </row>
    <row r="60" ht="20.1" customHeight="1" outlineLevel="2" spans="1:21">
      <c r="A60" s="219">
        <v>52</v>
      </c>
      <c r="B60" s="221" t="s">
        <v>41</v>
      </c>
      <c r="C60" s="221" t="s">
        <v>57</v>
      </c>
      <c r="D60" s="219">
        <v>430581</v>
      </c>
      <c r="E60" s="205"/>
      <c r="F60" s="222">
        <f t="shared" si="11"/>
        <v>0</v>
      </c>
      <c r="G60" s="222">
        <f t="shared" si="11"/>
        <v>0</v>
      </c>
      <c r="H60" s="223"/>
      <c r="I60" s="205"/>
      <c r="J60" s="205"/>
      <c r="K60" s="222"/>
      <c r="L60" s="205">
        <f>VLOOKUP(C60,'[6]2018目标'!$F$7:$AE$148,26,0)</f>
        <v>324</v>
      </c>
      <c r="M60" s="233">
        <f>VLOOKUP(C60,[7]Sheet1!$D$6:$H$150,5,0)</f>
        <v>16.362</v>
      </c>
      <c r="N60" s="222"/>
      <c r="O60" s="222"/>
      <c r="P60" s="222"/>
      <c r="Q60" s="222"/>
      <c r="R60" s="205"/>
      <c r="S60" s="219" t="s">
        <v>48</v>
      </c>
      <c r="T60" s="219" t="str">
        <f>VLOOKUP(C60,[3]Sheet1!$A$3:$C$32,3,0)</f>
        <v>2018拟脱贫县</v>
      </c>
      <c r="U60" s="239" t="s">
        <v>49</v>
      </c>
    </row>
    <row r="61" ht="20.1" hidden="1" customHeight="1" outlineLevel="2" spans="1:21">
      <c r="A61" s="219"/>
      <c r="B61" s="220" t="s">
        <v>126</v>
      </c>
      <c r="C61" s="221"/>
      <c r="D61" s="219"/>
      <c r="E61" s="205"/>
      <c r="F61" s="222">
        <f t="shared" ref="F61:P61" si="12">SUBTOTAL(9,F62:F72)</f>
        <v>0</v>
      </c>
      <c r="G61" s="222">
        <f t="shared" si="12"/>
        <v>0</v>
      </c>
      <c r="H61" s="223">
        <f t="shared" si="12"/>
        <v>0</v>
      </c>
      <c r="I61" s="222">
        <f t="shared" si="12"/>
        <v>0</v>
      </c>
      <c r="J61" s="222">
        <f t="shared" si="12"/>
        <v>0</v>
      </c>
      <c r="K61" s="222">
        <f t="shared" si="12"/>
        <v>0</v>
      </c>
      <c r="L61" s="205">
        <f t="shared" si="12"/>
        <v>1680</v>
      </c>
      <c r="M61" s="233">
        <f t="shared" si="12"/>
        <v>626.45</v>
      </c>
      <c r="N61" s="222">
        <f t="shared" si="12"/>
        <v>0</v>
      </c>
      <c r="O61" s="222">
        <f t="shared" si="12"/>
        <v>0</v>
      </c>
      <c r="P61" s="222">
        <f t="shared" si="12"/>
        <v>0</v>
      </c>
      <c r="Q61" s="222"/>
      <c r="R61" s="205"/>
      <c r="S61" s="219"/>
      <c r="T61" s="219"/>
      <c r="U61" s="239"/>
    </row>
    <row r="62" ht="20.1" customHeight="1" outlineLevel="2" spans="1:21">
      <c r="A62" s="219">
        <v>54</v>
      </c>
      <c r="B62" s="221" t="s">
        <v>127</v>
      </c>
      <c r="C62" s="221" t="s">
        <v>128</v>
      </c>
      <c r="D62" s="219">
        <v>430602</v>
      </c>
      <c r="E62" s="205"/>
      <c r="F62" s="222">
        <f t="shared" ref="F62:G72" si="13">I62+N62</f>
        <v>0</v>
      </c>
      <c r="G62" s="222">
        <f t="shared" si="13"/>
        <v>0</v>
      </c>
      <c r="H62" s="223"/>
      <c r="I62" s="205"/>
      <c r="J62" s="205"/>
      <c r="K62" s="222"/>
      <c r="L62" s="205">
        <f>VLOOKUP(C62,'[6]2018目标'!$F$7:$AE$148,26,0)</f>
        <v>0</v>
      </c>
      <c r="M62" s="233">
        <f>VLOOKUP(C62,[7]Sheet1!$D$6:$H$150,5,0)</f>
        <v>1.628</v>
      </c>
      <c r="N62" s="222"/>
      <c r="O62" s="222"/>
      <c r="P62" s="222"/>
      <c r="Q62" s="222"/>
      <c r="R62" s="205">
        <v>1</v>
      </c>
      <c r="S62" s="219" t="s">
        <v>25</v>
      </c>
      <c r="T62" s="219"/>
      <c r="U62" s="239" t="s">
        <v>26</v>
      </c>
    </row>
    <row r="63" ht="20.1" customHeight="1" outlineLevel="2" spans="1:21">
      <c r="A63" s="219"/>
      <c r="B63" s="221" t="s">
        <v>127</v>
      </c>
      <c r="C63" s="221" t="s">
        <v>129</v>
      </c>
      <c r="D63" s="219"/>
      <c r="E63" s="205"/>
      <c r="F63" s="222">
        <f t="shared" si="13"/>
        <v>0</v>
      </c>
      <c r="G63" s="222">
        <f t="shared" si="13"/>
        <v>0</v>
      </c>
      <c r="H63" s="223"/>
      <c r="I63" s="205"/>
      <c r="J63" s="205"/>
      <c r="K63" s="222"/>
      <c r="L63" s="205">
        <v>0</v>
      </c>
      <c r="M63" s="233">
        <f>VLOOKUP(C63,[7]Sheet1!$D$6:$H$150,5,0)</f>
        <v>0</v>
      </c>
      <c r="N63" s="222"/>
      <c r="O63" s="222"/>
      <c r="P63" s="222"/>
      <c r="Q63" s="222"/>
      <c r="R63" s="205"/>
      <c r="S63" s="219"/>
      <c r="T63" s="219"/>
      <c r="U63" s="239"/>
    </row>
    <row r="64" ht="20.1" customHeight="1" outlineLevel="2" spans="1:21">
      <c r="A64" s="224">
        <v>55</v>
      </c>
      <c r="B64" s="221" t="s">
        <v>127</v>
      </c>
      <c r="C64" s="221" t="s">
        <v>130</v>
      </c>
      <c r="D64" s="219">
        <v>430603</v>
      </c>
      <c r="E64" s="205"/>
      <c r="F64" s="222">
        <f t="shared" si="13"/>
        <v>0</v>
      </c>
      <c r="G64" s="222">
        <f t="shared" si="13"/>
        <v>0</v>
      </c>
      <c r="H64" s="223"/>
      <c r="I64" s="205"/>
      <c r="J64" s="205"/>
      <c r="K64" s="222"/>
      <c r="L64" s="205">
        <f>VLOOKUP(C64,'[6]2018目标'!$F$7:$AE$148,26,0)</f>
        <v>7</v>
      </c>
      <c r="M64" s="233">
        <f>VLOOKUP(C64,[7]Sheet1!$D$6:$H$150,5,0)</f>
        <v>4.817</v>
      </c>
      <c r="N64" s="222"/>
      <c r="O64" s="222"/>
      <c r="P64" s="222"/>
      <c r="Q64" s="222"/>
      <c r="R64" s="205"/>
      <c r="S64" s="219" t="s">
        <v>25</v>
      </c>
      <c r="T64" s="219"/>
      <c r="U64" s="239" t="s">
        <v>26</v>
      </c>
    </row>
    <row r="65" ht="20.1" customHeight="1" outlineLevel="2" spans="1:21">
      <c r="A65" s="219">
        <v>56</v>
      </c>
      <c r="B65" s="221" t="s">
        <v>127</v>
      </c>
      <c r="C65" s="221" t="s">
        <v>131</v>
      </c>
      <c r="D65" s="219">
        <v>430611</v>
      </c>
      <c r="E65" s="205"/>
      <c r="F65" s="222">
        <f t="shared" si="13"/>
        <v>0</v>
      </c>
      <c r="G65" s="222">
        <f t="shared" si="13"/>
        <v>0</v>
      </c>
      <c r="H65" s="223"/>
      <c r="I65" s="205"/>
      <c r="J65" s="205"/>
      <c r="K65" s="222"/>
      <c r="L65" s="205">
        <f>VLOOKUP(C65,'[6]2018目标'!$F$7:$AE$148,26,0)</f>
        <v>18</v>
      </c>
      <c r="M65" s="233">
        <f>VLOOKUP(C65,[7]Sheet1!$D$6:$H$150,5,0)</f>
        <v>18.308</v>
      </c>
      <c r="N65" s="222"/>
      <c r="O65" s="222"/>
      <c r="P65" s="222"/>
      <c r="Q65" s="222"/>
      <c r="R65" s="205"/>
      <c r="S65" s="219" t="s">
        <v>25</v>
      </c>
      <c r="T65" s="219"/>
      <c r="U65" s="239" t="s">
        <v>26</v>
      </c>
    </row>
    <row r="66" ht="20.1" customHeight="1" outlineLevel="2" spans="1:21">
      <c r="A66" s="224">
        <v>57</v>
      </c>
      <c r="B66" s="221" t="s">
        <v>127</v>
      </c>
      <c r="C66" s="221" t="s">
        <v>132</v>
      </c>
      <c r="D66" s="219">
        <v>430621</v>
      </c>
      <c r="E66" s="205"/>
      <c r="F66" s="222">
        <f t="shared" si="13"/>
        <v>0</v>
      </c>
      <c r="G66" s="222">
        <f t="shared" si="13"/>
        <v>0</v>
      </c>
      <c r="H66" s="223"/>
      <c r="I66" s="205"/>
      <c r="J66" s="205"/>
      <c r="K66" s="222"/>
      <c r="L66" s="205">
        <f>VLOOKUP(C66,'[6]2018目标'!$F$7:$AE$148,26,0)</f>
        <v>136</v>
      </c>
      <c r="M66" s="233">
        <f>VLOOKUP(C66,[7]Sheet1!$D$6:$H$150,5,0)</f>
        <v>123.012</v>
      </c>
      <c r="N66" s="222"/>
      <c r="O66" s="222"/>
      <c r="P66" s="222"/>
      <c r="Q66" s="222"/>
      <c r="R66" s="205"/>
      <c r="S66" s="219" t="s">
        <v>25</v>
      </c>
      <c r="T66" s="219"/>
      <c r="U66" s="239" t="s">
        <v>26</v>
      </c>
    </row>
    <row r="67" ht="20.1" customHeight="1" outlineLevel="2" spans="1:21">
      <c r="A67" s="219">
        <v>58</v>
      </c>
      <c r="B67" s="221" t="s">
        <v>127</v>
      </c>
      <c r="C67" s="221" t="s">
        <v>133</v>
      </c>
      <c r="D67" s="219">
        <v>430623</v>
      </c>
      <c r="E67" s="205"/>
      <c r="F67" s="222">
        <f t="shared" si="13"/>
        <v>0</v>
      </c>
      <c r="G67" s="222">
        <f t="shared" si="13"/>
        <v>0</v>
      </c>
      <c r="H67" s="223"/>
      <c r="I67" s="205"/>
      <c r="J67" s="205"/>
      <c r="K67" s="222"/>
      <c r="L67" s="205">
        <f>VLOOKUP(C67,'[6]2018目标'!$F$7:$AE$148,26,0)</f>
        <v>120</v>
      </c>
      <c r="M67" s="233">
        <f>VLOOKUP(C67,[7]Sheet1!$D$6:$H$150,5,0)</f>
        <v>137.609</v>
      </c>
      <c r="N67" s="222"/>
      <c r="O67" s="222"/>
      <c r="P67" s="222"/>
      <c r="Q67" s="222"/>
      <c r="R67" s="205"/>
      <c r="S67" s="219" t="s">
        <v>25</v>
      </c>
      <c r="T67" s="219"/>
      <c r="U67" s="239" t="s">
        <v>26</v>
      </c>
    </row>
    <row r="68" ht="20.1" customHeight="1" outlineLevel="2" spans="1:21">
      <c r="A68" s="224">
        <v>59</v>
      </c>
      <c r="B68" s="221" t="s">
        <v>127</v>
      </c>
      <c r="C68" s="221" t="s">
        <v>134</v>
      </c>
      <c r="D68" s="219">
        <v>430624</v>
      </c>
      <c r="E68" s="205"/>
      <c r="F68" s="222">
        <f t="shared" si="13"/>
        <v>0</v>
      </c>
      <c r="G68" s="222">
        <f t="shared" si="13"/>
        <v>0</v>
      </c>
      <c r="H68" s="223"/>
      <c r="I68" s="205"/>
      <c r="J68" s="205"/>
      <c r="K68" s="222"/>
      <c r="L68" s="205">
        <f>VLOOKUP(C68,'[6]2018目标'!$F$7:$AE$148,26,0)</f>
        <v>47</v>
      </c>
      <c r="M68" s="233">
        <f>VLOOKUP(C68,[7]Sheet1!$D$6:$H$150,5,0)</f>
        <v>84.334</v>
      </c>
      <c r="N68" s="222"/>
      <c r="O68" s="222"/>
      <c r="P68" s="222"/>
      <c r="Q68" s="222"/>
      <c r="R68" s="205"/>
      <c r="S68" s="219" t="s">
        <v>25</v>
      </c>
      <c r="T68" s="219"/>
      <c r="U68" s="239" t="s">
        <v>26</v>
      </c>
    </row>
    <row r="69" ht="20.1" customHeight="1" outlineLevel="2" spans="1:21">
      <c r="A69" s="219">
        <v>60</v>
      </c>
      <c r="B69" s="221" t="s">
        <v>127</v>
      </c>
      <c r="C69" s="221" t="s">
        <v>135</v>
      </c>
      <c r="D69" s="219">
        <v>430626</v>
      </c>
      <c r="E69" s="205"/>
      <c r="F69" s="222">
        <f t="shared" si="13"/>
        <v>0</v>
      </c>
      <c r="G69" s="222">
        <f t="shared" si="13"/>
        <v>0</v>
      </c>
      <c r="H69" s="223"/>
      <c r="I69" s="205"/>
      <c r="J69" s="205"/>
      <c r="K69" s="222"/>
      <c r="L69" s="205">
        <f>VLOOKUP(C69,'[6]2018目标'!$F$7:$AE$148,26,0)</f>
        <v>1155</v>
      </c>
      <c r="M69" s="233">
        <f>VLOOKUP(C69,[7]Sheet1!$D$6:$H$150,5,0)</f>
        <v>16.1080000000002</v>
      </c>
      <c r="N69" s="222"/>
      <c r="O69" s="222"/>
      <c r="P69" s="222"/>
      <c r="Q69" s="222"/>
      <c r="R69" s="205"/>
      <c r="S69" s="219" t="s">
        <v>48</v>
      </c>
      <c r="T69" s="219" t="str">
        <f>VLOOKUP(C69,[3]Sheet1!$A$3:$C$32,3,0)</f>
        <v>2018拟脱贫县</v>
      </c>
      <c r="U69" s="239" t="s">
        <v>136</v>
      </c>
    </row>
    <row r="70" ht="20.1" customHeight="1" outlineLevel="1" spans="1:21">
      <c r="A70" s="219"/>
      <c r="B70" s="221" t="s">
        <v>127</v>
      </c>
      <c r="C70" s="221" t="s">
        <v>137</v>
      </c>
      <c r="D70" s="219"/>
      <c r="E70" s="205"/>
      <c r="F70" s="222">
        <f t="shared" si="13"/>
        <v>0</v>
      </c>
      <c r="G70" s="222">
        <f t="shared" si="13"/>
        <v>0</v>
      </c>
      <c r="H70" s="223"/>
      <c r="I70" s="205"/>
      <c r="J70" s="205"/>
      <c r="K70" s="222"/>
      <c r="L70" s="205">
        <f>'[6]2018目标'!$AE$67</f>
        <v>2</v>
      </c>
      <c r="M70" s="233">
        <f>VLOOKUP(C70,[7]Sheet1!$D$6:$H$150,5,0)</f>
        <v>9.491</v>
      </c>
      <c r="N70" s="222"/>
      <c r="O70" s="222"/>
      <c r="P70" s="222"/>
      <c r="Q70" s="222"/>
      <c r="R70" s="205"/>
      <c r="S70" s="219"/>
      <c r="T70" s="219"/>
      <c r="U70" s="239"/>
    </row>
    <row r="71" ht="20.1" customHeight="1" outlineLevel="2" spans="1:21">
      <c r="A71" s="224">
        <v>61</v>
      </c>
      <c r="B71" s="221" t="s">
        <v>127</v>
      </c>
      <c r="C71" s="221" t="s">
        <v>138</v>
      </c>
      <c r="D71" s="219">
        <v>430681</v>
      </c>
      <c r="E71" s="205"/>
      <c r="F71" s="222">
        <f t="shared" si="13"/>
        <v>0</v>
      </c>
      <c r="G71" s="222">
        <f t="shared" si="13"/>
        <v>0</v>
      </c>
      <c r="H71" s="223"/>
      <c r="I71" s="205"/>
      <c r="J71" s="205"/>
      <c r="K71" s="222"/>
      <c r="L71" s="240">
        <f>'[6]2018目标'!$AE$66</f>
        <v>73</v>
      </c>
      <c r="M71" s="233">
        <f>VLOOKUP(C71,[7]Sheet1!$D$6:$H$150,5,0)</f>
        <v>102.097</v>
      </c>
      <c r="N71" s="222"/>
      <c r="O71" s="222"/>
      <c r="P71" s="222"/>
      <c r="Q71" s="222"/>
      <c r="R71" s="205" t="s">
        <v>139</v>
      </c>
      <c r="S71" s="219" t="s">
        <v>25</v>
      </c>
      <c r="T71" s="219"/>
      <c r="U71" s="239" t="s">
        <v>26</v>
      </c>
    </row>
    <row r="72" ht="20.1" customHeight="1" outlineLevel="2" spans="1:21">
      <c r="A72" s="219">
        <v>62</v>
      </c>
      <c r="B72" s="221" t="s">
        <v>127</v>
      </c>
      <c r="C72" s="221" t="s">
        <v>140</v>
      </c>
      <c r="D72" s="219">
        <v>430682</v>
      </c>
      <c r="E72" s="205"/>
      <c r="F72" s="222">
        <f t="shared" si="13"/>
        <v>0</v>
      </c>
      <c r="G72" s="222">
        <f t="shared" si="13"/>
        <v>0</v>
      </c>
      <c r="H72" s="223"/>
      <c r="I72" s="205"/>
      <c r="J72" s="205"/>
      <c r="K72" s="222"/>
      <c r="L72" s="205">
        <f>VLOOKUP(C72,'[6]2018目标'!$F$7:$AE$148,26,0)</f>
        <v>122</v>
      </c>
      <c r="M72" s="233">
        <f>VLOOKUP(C72,[7]Sheet1!$D$6:$H$150,5,0)</f>
        <v>129.046</v>
      </c>
      <c r="N72" s="222"/>
      <c r="O72" s="222"/>
      <c r="P72" s="222"/>
      <c r="Q72" s="222"/>
      <c r="R72" s="205"/>
      <c r="S72" s="219" t="s">
        <v>25</v>
      </c>
      <c r="T72" s="219"/>
      <c r="U72" s="239" t="s">
        <v>26</v>
      </c>
    </row>
    <row r="73" ht="20.1" hidden="1" customHeight="1" outlineLevel="2" spans="1:21">
      <c r="A73" s="219"/>
      <c r="B73" s="220" t="s">
        <v>141</v>
      </c>
      <c r="C73" s="221"/>
      <c r="D73" s="219"/>
      <c r="E73" s="205"/>
      <c r="F73" s="222">
        <f t="shared" ref="F73:P73" si="14">SUBTOTAL(9,F74:F88)</f>
        <v>0</v>
      </c>
      <c r="G73" s="222">
        <f t="shared" si="14"/>
        <v>0</v>
      </c>
      <c r="H73" s="223">
        <f t="shared" si="14"/>
        <v>0</v>
      </c>
      <c r="I73" s="222">
        <f t="shared" si="14"/>
        <v>0</v>
      </c>
      <c r="J73" s="222">
        <f t="shared" si="14"/>
        <v>0</v>
      </c>
      <c r="K73" s="222">
        <f t="shared" si="14"/>
        <v>0</v>
      </c>
      <c r="L73" s="205">
        <f t="shared" si="14"/>
        <v>1440</v>
      </c>
      <c r="M73" s="233">
        <f t="shared" si="14"/>
        <v>1311.095</v>
      </c>
      <c r="N73" s="222">
        <f t="shared" si="14"/>
        <v>0</v>
      </c>
      <c r="O73" s="222">
        <f t="shared" si="14"/>
        <v>0</v>
      </c>
      <c r="P73" s="222">
        <f t="shared" si="14"/>
        <v>0</v>
      </c>
      <c r="Q73" s="222"/>
      <c r="R73" s="205"/>
      <c r="S73" s="219"/>
      <c r="T73" s="219"/>
      <c r="U73" s="239"/>
    </row>
    <row r="74" ht="20.1" customHeight="1" outlineLevel="2" spans="1:21">
      <c r="A74" s="219">
        <v>64</v>
      </c>
      <c r="B74" s="221" t="s">
        <v>142</v>
      </c>
      <c r="C74" s="221" t="s">
        <v>143</v>
      </c>
      <c r="D74" s="219">
        <v>430702</v>
      </c>
      <c r="E74" s="205"/>
      <c r="F74" s="222">
        <f t="shared" ref="F74:G76" si="15">I74+N74</f>
        <v>0</v>
      </c>
      <c r="G74" s="222">
        <f t="shared" si="15"/>
        <v>0</v>
      </c>
      <c r="H74" s="223"/>
      <c r="I74" s="205"/>
      <c r="J74" s="205"/>
      <c r="K74" s="222"/>
      <c r="L74" s="205">
        <f>VLOOKUP(C74,'[6]2018目标'!$F$7:$AE$148,26,0)</f>
        <v>3</v>
      </c>
      <c r="M74" s="233">
        <f>VLOOKUP(C74,[7]Sheet1!$D$6:$H$150,5,0)</f>
        <v>0</v>
      </c>
      <c r="N74" s="222"/>
      <c r="O74" s="222"/>
      <c r="P74" s="222"/>
      <c r="Q74" s="222"/>
      <c r="R74" s="205">
        <v>1</v>
      </c>
      <c r="S74" s="219" t="s">
        <v>25</v>
      </c>
      <c r="T74" s="219"/>
      <c r="U74" s="239" t="s">
        <v>26</v>
      </c>
    </row>
    <row r="75" ht="20.1" customHeight="1" outlineLevel="2" spans="1:21">
      <c r="A75" s="219"/>
      <c r="B75" s="221" t="s">
        <v>142</v>
      </c>
      <c r="C75" s="221" t="s">
        <v>144</v>
      </c>
      <c r="D75" s="219"/>
      <c r="E75" s="205"/>
      <c r="F75" s="222">
        <f t="shared" si="15"/>
        <v>0</v>
      </c>
      <c r="G75" s="222">
        <f t="shared" si="15"/>
        <v>0</v>
      </c>
      <c r="H75" s="223"/>
      <c r="I75" s="205"/>
      <c r="J75" s="205"/>
      <c r="K75" s="222"/>
      <c r="L75" s="205">
        <v>0</v>
      </c>
      <c r="M75" s="233">
        <f>VLOOKUP(C75,[7]Sheet1!$D$6:$H$150,5,0)</f>
        <v>0</v>
      </c>
      <c r="N75" s="222"/>
      <c r="O75" s="222"/>
      <c r="P75" s="222"/>
      <c r="Q75" s="222"/>
      <c r="R75" s="205"/>
      <c r="S75" s="219"/>
      <c r="T75" s="219"/>
      <c r="U75" s="239"/>
    </row>
    <row r="76" ht="20.1" customHeight="1" outlineLevel="2" spans="1:21">
      <c r="A76" s="224">
        <v>65</v>
      </c>
      <c r="B76" s="221" t="s">
        <v>142</v>
      </c>
      <c r="C76" s="221" t="s">
        <v>145</v>
      </c>
      <c r="D76" s="219">
        <v>430703</v>
      </c>
      <c r="E76" s="205"/>
      <c r="F76" s="222">
        <f t="shared" si="15"/>
        <v>0</v>
      </c>
      <c r="G76" s="222">
        <f t="shared" si="15"/>
        <v>0</v>
      </c>
      <c r="H76" s="223"/>
      <c r="I76" s="205"/>
      <c r="J76" s="205"/>
      <c r="K76" s="222"/>
      <c r="L76" s="205">
        <f>VLOOKUP(C76,'[6]2018目标'!$F$7:$AE$148,26,0)</f>
        <v>173</v>
      </c>
      <c r="M76" s="233">
        <f>VLOOKUP(C76,[7]Sheet1!$D$6:$H$150,5,0)</f>
        <v>257.653</v>
      </c>
      <c r="N76" s="222"/>
      <c r="O76" s="222"/>
      <c r="P76" s="222"/>
      <c r="Q76" s="222"/>
      <c r="R76" s="205"/>
      <c r="S76" s="219" t="s">
        <v>25</v>
      </c>
      <c r="T76" s="219"/>
      <c r="U76" s="239" t="s">
        <v>26</v>
      </c>
    </row>
    <row r="77" ht="20.1" customHeight="1" outlineLevel="2" spans="1:21">
      <c r="A77" s="224"/>
      <c r="B77" s="221" t="s">
        <v>142</v>
      </c>
      <c r="C77" s="221" t="s">
        <v>146</v>
      </c>
      <c r="D77" s="219"/>
      <c r="E77" s="205"/>
      <c r="F77" s="222"/>
      <c r="G77" s="222"/>
      <c r="H77" s="223"/>
      <c r="I77" s="205"/>
      <c r="J77" s="205"/>
      <c r="K77" s="222"/>
      <c r="L77" s="205"/>
      <c r="M77" s="233">
        <f>VLOOKUP(C77,[7]Sheet1!$D$6:$H$150,5,0)</f>
        <v>0</v>
      </c>
      <c r="N77" s="222"/>
      <c r="O77" s="222"/>
      <c r="P77" s="222"/>
      <c r="Q77" s="222"/>
      <c r="R77" s="205"/>
      <c r="S77" s="219"/>
      <c r="T77" s="219"/>
      <c r="U77" s="239"/>
    </row>
    <row r="78" ht="20.1" customHeight="1" outlineLevel="2" spans="1:21">
      <c r="A78" s="224"/>
      <c r="B78" s="221" t="s">
        <v>142</v>
      </c>
      <c r="C78" s="221" t="s">
        <v>147</v>
      </c>
      <c r="D78" s="219"/>
      <c r="E78" s="205"/>
      <c r="F78" s="222"/>
      <c r="G78" s="222"/>
      <c r="H78" s="223"/>
      <c r="I78" s="205"/>
      <c r="J78" s="205"/>
      <c r="K78" s="222"/>
      <c r="L78" s="205"/>
      <c r="M78" s="233">
        <f>VLOOKUP(C78,[7]Sheet1!$D$6:$H$150,5,0)</f>
        <v>0</v>
      </c>
      <c r="N78" s="222"/>
      <c r="O78" s="222"/>
      <c r="P78" s="222"/>
      <c r="Q78" s="222"/>
      <c r="R78" s="205"/>
      <c r="S78" s="219"/>
      <c r="T78" s="219"/>
      <c r="U78" s="239"/>
    </row>
    <row r="79" ht="20.1" customHeight="1" outlineLevel="2" spans="1:21">
      <c r="A79" s="224"/>
      <c r="B79" s="221" t="s">
        <v>142</v>
      </c>
      <c r="C79" s="221" t="s">
        <v>148</v>
      </c>
      <c r="D79" s="219"/>
      <c r="E79" s="205"/>
      <c r="F79" s="222"/>
      <c r="G79" s="222"/>
      <c r="H79" s="223"/>
      <c r="I79" s="205"/>
      <c r="J79" s="205"/>
      <c r="K79" s="222"/>
      <c r="L79" s="205"/>
      <c r="M79" s="233">
        <f>VLOOKUP(C79,[7]Sheet1!$D$6:$H$150,5,0)</f>
        <v>0</v>
      </c>
      <c r="N79" s="222"/>
      <c r="O79" s="222"/>
      <c r="P79" s="222"/>
      <c r="Q79" s="222"/>
      <c r="R79" s="205"/>
      <c r="S79" s="219"/>
      <c r="T79" s="219"/>
      <c r="U79" s="239"/>
    </row>
    <row r="80" ht="20.1" customHeight="1" outlineLevel="2" spans="1:21">
      <c r="A80" s="224"/>
      <c r="B80" s="221" t="s">
        <v>142</v>
      </c>
      <c r="C80" s="221" t="s">
        <v>149</v>
      </c>
      <c r="D80" s="219"/>
      <c r="E80" s="205"/>
      <c r="F80" s="222"/>
      <c r="G80" s="222"/>
      <c r="H80" s="223"/>
      <c r="I80" s="205"/>
      <c r="J80" s="205"/>
      <c r="K80" s="222"/>
      <c r="L80" s="205"/>
      <c r="M80" s="233">
        <f>VLOOKUP(C80,[7]Sheet1!$D$6:$H$150,5,0)</f>
        <v>51.082</v>
      </c>
      <c r="N80" s="222"/>
      <c r="O80" s="222"/>
      <c r="P80" s="222"/>
      <c r="Q80" s="222"/>
      <c r="R80" s="205"/>
      <c r="S80" s="219"/>
      <c r="T80" s="219"/>
      <c r="U80" s="239"/>
    </row>
    <row r="81" ht="20.1" customHeight="1" outlineLevel="2" spans="1:21">
      <c r="A81" s="219">
        <v>66</v>
      </c>
      <c r="B81" s="221" t="s">
        <v>142</v>
      </c>
      <c r="C81" s="221" t="s">
        <v>150</v>
      </c>
      <c r="D81" s="219">
        <v>430721</v>
      </c>
      <c r="E81" s="205" t="e">
        <f>#REF!+M81</f>
        <v>#REF!</v>
      </c>
      <c r="F81" s="222">
        <f t="shared" ref="F81:G88" si="16">I81+N81</f>
        <v>0</v>
      </c>
      <c r="G81" s="222">
        <f t="shared" si="16"/>
        <v>0</v>
      </c>
      <c r="H81" s="223"/>
      <c r="I81" s="205"/>
      <c r="J81" s="205"/>
      <c r="K81" s="222"/>
      <c r="L81" s="205">
        <f>VLOOKUP(C81,'[6]2018目标'!$F$7:$AE$148,26,0)</f>
        <v>180</v>
      </c>
      <c r="M81" s="233">
        <f>VLOOKUP(C81,[7]Sheet1!$D$6:$H$150,5,0)</f>
        <v>148.455</v>
      </c>
      <c r="N81" s="222"/>
      <c r="O81" s="222"/>
      <c r="P81" s="222"/>
      <c r="Q81" s="222"/>
      <c r="R81" s="205"/>
      <c r="S81" s="219" t="s">
        <v>25</v>
      </c>
      <c r="T81" s="219"/>
      <c r="U81" s="239" t="s">
        <v>26</v>
      </c>
    </row>
    <row r="82" ht="20.1" customHeight="1" outlineLevel="2" spans="1:21">
      <c r="A82" s="219"/>
      <c r="B82" s="221" t="s">
        <v>142</v>
      </c>
      <c r="C82" s="221" t="s">
        <v>151</v>
      </c>
      <c r="D82" s="219"/>
      <c r="E82" s="205" t="e">
        <f>#REF!+M82</f>
        <v>#REF!</v>
      </c>
      <c r="F82" s="222">
        <f t="shared" si="16"/>
        <v>0</v>
      </c>
      <c r="G82" s="222">
        <f t="shared" si="16"/>
        <v>0</v>
      </c>
      <c r="H82" s="223"/>
      <c r="I82" s="205"/>
      <c r="J82" s="205"/>
      <c r="K82" s="222"/>
      <c r="L82" s="205">
        <f>'[6]2018目标'!$AE$75</f>
        <v>3</v>
      </c>
      <c r="M82" s="233">
        <f>VLOOKUP(C82,[7]Sheet1!$D$6:$H$150,5,0)</f>
        <v>2.298</v>
      </c>
      <c r="N82" s="222"/>
      <c r="O82" s="222"/>
      <c r="P82" s="222"/>
      <c r="Q82" s="222"/>
      <c r="R82" s="205"/>
      <c r="S82" s="219"/>
      <c r="T82" s="219"/>
      <c r="U82" s="239"/>
    </row>
    <row r="83" ht="20.1" customHeight="1" outlineLevel="2" spans="1:21">
      <c r="A83" s="224">
        <v>67</v>
      </c>
      <c r="B83" s="221" t="s">
        <v>142</v>
      </c>
      <c r="C83" s="221" t="s">
        <v>152</v>
      </c>
      <c r="D83" s="219">
        <v>430722</v>
      </c>
      <c r="E83" s="205" t="e">
        <f>#REF!+M83</f>
        <v>#REF!</v>
      </c>
      <c r="F83" s="222">
        <f t="shared" si="16"/>
        <v>0</v>
      </c>
      <c r="G83" s="222">
        <f t="shared" si="16"/>
        <v>0</v>
      </c>
      <c r="H83" s="223"/>
      <c r="I83" s="205"/>
      <c r="J83" s="205"/>
      <c r="K83" s="222"/>
      <c r="L83" s="240">
        <f>'[6]2018目标'!$AE$74</f>
        <v>46</v>
      </c>
      <c r="M83" s="233">
        <f>VLOOKUP(C83,[7]Sheet1!$D$6:$H$150,5,0)</f>
        <v>52.063</v>
      </c>
      <c r="N83" s="222"/>
      <c r="O83" s="222"/>
      <c r="P83" s="222"/>
      <c r="Q83" s="222"/>
      <c r="R83" s="205" t="s">
        <v>139</v>
      </c>
      <c r="S83" s="219" t="s">
        <v>25</v>
      </c>
      <c r="T83" s="219"/>
      <c r="U83" s="239" t="s">
        <v>26</v>
      </c>
    </row>
    <row r="84" ht="20.1" customHeight="1" outlineLevel="2" spans="1:21">
      <c r="A84" s="219">
        <v>68</v>
      </c>
      <c r="B84" s="221" t="s">
        <v>142</v>
      </c>
      <c r="C84" s="221" t="s">
        <v>153</v>
      </c>
      <c r="D84" s="219">
        <v>430723</v>
      </c>
      <c r="E84" s="205" t="e">
        <f>#REF!+M84</f>
        <v>#REF!</v>
      </c>
      <c r="F84" s="222">
        <f t="shared" si="16"/>
        <v>0</v>
      </c>
      <c r="G84" s="222">
        <f t="shared" si="16"/>
        <v>0</v>
      </c>
      <c r="H84" s="223"/>
      <c r="I84" s="205"/>
      <c r="J84" s="205"/>
      <c r="K84" s="222"/>
      <c r="L84" s="205">
        <f>VLOOKUP(C84,'[6]2018目标'!$F$7:$AE$148,26,0)</f>
        <v>208</v>
      </c>
      <c r="M84" s="233">
        <f>VLOOKUP(C84,[7]Sheet1!$D$6:$H$150,5,0)</f>
        <v>171.098</v>
      </c>
      <c r="N84" s="222"/>
      <c r="O84" s="222"/>
      <c r="P84" s="222"/>
      <c r="Q84" s="222"/>
      <c r="R84" s="205"/>
      <c r="S84" s="219" t="s">
        <v>25</v>
      </c>
      <c r="T84" s="219"/>
      <c r="U84" s="239" t="s">
        <v>26</v>
      </c>
    </row>
    <row r="85" ht="20.1" customHeight="1" outlineLevel="2" spans="1:21">
      <c r="A85" s="224">
        <v>69</v>
      </c>
      <c r="B85" s="221" t="s">
        <v>142</v>
      </c>
      <c r="C85" s="221" t="s">
        <v>154</v>
      </c>
      <c r="D85" s="219">
        <v>430724</v>
      </c>
      <c r="E85" s="205" t="e">
        <f>#REF!+M85</f>
        <v>#REF!</v>
      </c>
      <c r="F85" s="222">
        <f t="shared" si="16"/>
        <v>0</v>
      </c>
      <c r="G85" s="222">
        <f t="shared" si="16"/>
        <v>0</v>
      </c>
      <c r="H85" s="223"/>
      <c r="I85" s="205"/>
      <c r="J85" s="205"/>
      <c r="K85" s="222"/>
      <c r="L85" s="205">
        <f>VLOOKUP(C85,'[6]2018目标'!$F$7:$AE$148,26,0)</f>
        <v>223</v>
      </c>
      <c r="M85" s="233">
        <f>VLOOKUP(C85,[7]Sheet1!$D$6:$H$150,5,0)</f>
        <v>106.684000000001</v>
      </c>
      <c r="N85" s="222"/>
      <c r="O85" s="222"/>
      <c r="P85" s="222"/>
      <c r="Q85" s="222"/>
      <c r="R85" s="205"/>
      <c r="S85" s="219" t="s">
        <v>25</v>
      </c>
      <c r="T85" s="219"/>
      <c r="U85" s="239" t="s">
        <v>26</v>
      </c>
    </row>
    <row r="86" ht="20.1" customHeight="1" outlineLevel="1" spans="1:21">
      <c r="A86" s="219">
        <v>70</v>
      </c>
      <c r="B86" s="221" t="s">
        <v>142</v>
      </c>
      <c r="C86" s="221" t="s">
        <v>155</v>
      </c>
      <c r="D86" s="219">
        <v>430725</v>
      </c>
      <c r="E86" s="205" t="e">
        <f>#REF!+M86</f>
        <v>#REF!</v>
      </c>
      <c r="F86" s="222">
        <f t="shared" si="16"/>
        <v>0</v>
      </c>
      <c r="G86" s="222">
        <f t="shared" si="16"/>
        <v>0</v>
      </c>
      <c r="H86" s="223"/>
      <c r="I86" s="205"/>
      <c r="J86" s="205"/>
      <c r="K86" s="222"/>
      <c r="L86" s="205">
        <f>VLOOKUP(C86,'[6]2018目标'!$F$7:$AE$148,26,0)</f>
        <v>174</v>
      </c>
      <c r="M86" s="233">
        <f>VLOOKUP(C86,[7]Sheet1!$D$6:$H$150,5,0)</f>
        <v>519.250999999999</v>
      </c>
      <c r="N86" s="222"/>
      <c r="O86" s="222"/>
      <c r="P86" s="222"/>
      <c r="Q86" s="222"/>
      <c r="R86" s="205"/>
      <c r="S86" s="219" t="s">
        <v>25</v>
      </c>
      <c r="T86" s="219"/>
      <c r="U86" s="239" t="s">
        <v>43</v>
      </c>
    </row>
    <row r="87" ht="20.1" customHeight="1" outlineLevel="2" spans="1:21">
      <c r="A87" s="224">
        <v>71</v>
      </c>
      <c r="B87" s="221" t="s">
        <v>142</v>
      </c>
      <c r="C87" s="221" t="s">
        <v>156</v>
      </c>
      <c r="D87" s="219">
        <v>430726</v>
      </c>
      <c r="E87" s="205" t="e">
        <f>#REF!+M87</f>
        <v>#REF!</v>
      </c>
      <c r="F87" s="222">
        <f t="shared" si="16"/>
        <v>0</v>
      </c>
      <c r="G87" s="222">
        <f t="shared" si="16"/>
        <v>0</v>
      </c>
      <c r="H87" s="223"/>
      <c r="I87" s="205"/>
      <c r="J87" s="205"/>
      <c r="K87" s="222"/>
      <c r="L87" s="205">
        <f>VLOOKUP(C87,'[6]2018目标'!$F$7:$AE$148,26,0)</f>
        <v>385</v>
      </c>
      <c r="M87" s="233">
        <f>VLOOKUP(C87,[7]Sheet1!$D$6:$H$150,5,0)</f>
        <v>0</v>
      </c>
      <c r="N87" s="222"/>
      <c r="O87" s="222"/>
      <c r="P87" s="222"/>
      <c r="Q87" s="222"/>
      <c r="R87" s="205"/>
      <c r="S87" s="219" t="s">
        <v>48</v>
      </c>
      <c r="T87" s="219" t="str">
        <f>VLOOKUP(C87,[3]Sheet1!$A$3:$C$32,3,0)</f>
        <v>2017预脱贫县</v>
      </c>
      <c r="U87" s="239" t="s">
        <v>49</v>
      </c>
    </row>
    <row r="88" ht="20.1" customHeight="1" outlineLevel="2" spans="1:21">
      <c r="A88" s="219">
        <v>72</v>
      </c>
      <c r="B88" s="221" t="s">
        <v>142</v>
      </c>
      <c r="C88" s="221" t="s">
        <v>157</v>
      </c>
      <c r="D88" s="219">
        <v>430781</v>
      </c>
      <c r="E88" s="205" t="e">
        <f>#REF!+M88</f>
        <v>#REF!</v>
      </c>
      <c r="F88" s="222">
        <f t="shared" si="16"/>
        <v>0</v>
      </c>
      <c r="G88" s="222">
        <f t="shared" si="16"/>
        <v>0</v>
      </c>
      <c r="H88" s="223"/>
      <c r="I88" s="205"/>
      <c r="J88" s="205"/>
      <c r="K88" s="222"/>
      <c r="L88" s="205">
        <f>VLOOKUP(C88,'[6]2018目标'!$F$7:$AE$148,26,0)</f>
        <v>45</v>
      </c>
      <c r="M88" s="233">
        <f>VLOOKUP(C88,[7]Sheet1!$D$6:$H$150,5,0)</f>
        <v>2.51099999999997</v>
      </c>
      <c r="N88" s="222"/>
      <c r="O88" s="222"/>
      <c r="P88" s="222"/>
      <c r="Q88" s="222"/>
      <c r="R88" s="205"/>
      <c r="S88" s="219" t="s">
        <v>25</v>
      </c>
      <c r="T88" s="219"/>
      <c r="U88" s="239" t="s">
        <v>26</v>
      </c>
    </row>
    <row r="89" ht="20.1" hidden="1" customHeight="1" outlineLevel="2" spans="1:21">
      <c r="A89" s="219"/>
      <c r="B89" s="220" t="s">
        <v>158</v>
      </c>
      <c r="C89" s="221"/>
      <c r="D89" s="219"/>
      <c r="E89" s="205" t="e">
        <f t="shared" ref="E89:P89" si="17">SUBTOTAL(9,E90:E93)</f>
        <v>#REF!</v>
      </c>
      <c r="F89" s="222">
        <f t="shared" si="17"/>
        <v>0</v>
      </c>
      <c r="G89" s="222">
        <f t="shared" si="17"/>
        <v>0</v>
      </c>
      <c r="H89" s="223">
        <f t="shared" si="17"/>
        <v>0</v>
      </c>
      <c r="I89" s="222">
        <f t="shared" si="17"/>
        <v>0</v>
      </c>
      <c r="J89" s="222">
        <f t="shared" si="17"/>
        <v>0</v>
      </c>
      <c r="K89" s="222">
        <f t="shared" si="17"/>
        <v>0</v>
      </c>
      <c r="L89" s="205">
        <f t="shared" si="17"/>
        <v>1760</v>
      </c>
      <c r="M89" s="233">
        <f t="shared" si="17"/>
        <v>65.5140000000006</v>
      </c>
      <c r="N89" s="222">
        <f t="shared" si="17"/>
        <v>0</v>
      </c>
      <c r="O89" s="222">
        <f t="shared" si="17"/>
        <v>0</v>
      </c>
      <c r="P89" s="222">
        <f t="shared" si="17"/>
        <v>0</v>
      </c>
      <c r="Q89" s="222"/>
      <c r="R89" s="205"/>
      <c r="S89" s="219"/>
      <c r="T89" s="219"/>
      <c r="U89" s="239"/>
    </row>
    <row r="90" ht="20.1" customHeight="1" outlineLevel="2" spans="1:21">
      <c r="A90" s="219">
        <v>74</v>
      </c>
      <c r="B90" s="221" t="s">
        <v>159</v>
      </c>
      <c r="C90" s="221" t="s">
        <v>160</v>
      </c>
      <c r="D90" s="219">
        <v>430802</v>
      </c>
      <c r="E90" s="205" t="e">
        <f>#REF!+M90</f>
        <v>#REF!</v>
      </c>
      <c r="F90" s="222">
        <f t="shared" ref="F90:G93" si="18">I90+N90</f>
        <v>0</v>
      </c>
      <c r="G90" s="222">
        <f t="shared" si="18"/>
        <v>0</v>
      </c>
      <c r="H90" s="223"/>
      <c r="I90" s="205"/>
      <c r="J90" s="205"/>
      <c r="K90" s="222"/>
      <c r="L90" s="205">
        <f>VLOOKUP(C90,'[6]2018目标'!$F$7:$AE$148,26,0)</f>
        <v>249</v>
      </c>
      <c r="M90" s="233">
        <f>VLOOKUP(C90,[7]Sheet1!$D$6:$H$150,5,0)</f>
        <v>14.2669999999999</v>
      </c>
      <c r="N90" s="222"/>
      <c r="O90" s="222"/>
      <c r="P90" s="222"/>
      <c r="Q90" s="222"/>
      <c r="R90" s="205"/>
      <c r="S90" s="219" t="s">
        <v>36</v>
      </c>
      <c r="T90" s="219" t="str">
        <f>VLOOKUP(C90,[3]Sheet1!$A$3:$C$32,3,0)</f>
        <v>2018拟脱贫县</v>
      </c>
      <c r="U90" s="239" t="s">
        <v>161</v>
      </c>
    </row>
    <row r="91" ht="20.1" customHeight="1" outlineLevel="1" spans="1:21">
      <c r="A91" s="224">
        <v>75</v>
      </c>
      <c r="B91" s="221" t="s">
        <v>159</v>
      </c>
      <c r="C91" s="221" t="s">
        <v>162</v>
      </c>
      <c r="D91" s="219">
        <v>430811</v>
      </c>
      <c r="E91" s="205" t="e">
        <f>#REF!+M91</f>
        <v>#REF!</v>
      </c>
      <c r="F91" s="222">
        <f t="shared" si="18"/>
        <v>0</v>
      </c>
      <c r="G91" s="222">
        <f t="shared" si="18"/>
        <v>0</v>
      </c>
      <c r="H91" s="223"/>
      <c r="I91" s="205"/>
      <c r="J91" s="205"/>
      <c r="K91" s="222"/>
      <c r="L91" s="205">
        <f>VLOOKUP(C91,'[6]2018目标'!$F$7:$AE$148,26,0)</f>
        <v>22</v>
      </c>
      <c r="M91" s="233">
        <f>VLOOKUP(C91,[7]Sheet1!$D$6:$H$150,5,0)</f>
        <v>0</v>
      </c>
      <c r="N91" s="222"/>
      <c r="O91" s="222"/>
      <c r="P91" s="222"/>
      <c r="Q91" s="222"/>
      <c r="R91" s="205"/>
      <c r="S91" s="219" t="s">
        <v>36</v>
      </c>
      <c r="T91" s="219" t="str">
        <f>VLOOKUP(C91,[3]Sheet1!$A$3:$C$32,3,0)</f>
        <v>2016已脱贫县</v>
      </c>
      <c r="U91" s="239" t="s">
        <v>161</v>
      </c>
    </row>
    <row r="92" ht="20.1" customHeight="1" outlineLevel="2" spans="1:21">
      <c r="A92" s="219">
        <v>76</v>
      </c>
      <c r="B92" s="221" t="s">
        <v>159</v>
      </c>
      <c r="C92" s="221" t="s">
        <v>163</v>
      </c>
      <c r="D92" s="219">
        <v>430821</v>
      </c>
      <c r="E92" s="205" t="e">
        <f>#REF!+M92</f>
        <v>#REF!</v>
      </c>
      <c r="F92" s="222">
        <f t="shared" si="18"/>
        <v>0</v>
      </c>
      <c r="G92" s="222">
        <f t="shared" si="18"/>
        <v>0</v>
      </c>
      <c r="H92" s="223"/>
      <c r="I92" s="205"/>
      <c r="J92" s="205"/>
      <c r="K92" s="222"/>
      <c r="L92" s="205">
        <f>VLOOKUP(C92,'[6]2018目标'!$F$7:$AE$148,26,0)</f>
        <v>786</v>
      </c>
      <c r="M92" s="233">
        <f>VLOOKUP(C92,[7]Sheet1!$D$6:$H$150,5,0)</f>
        <v>0</v>
      </c>
      <c r="N92" s="222"/>
      <c r="O92" s="222"/>
      <c r="P92" s="222"/>
      <c r="Q92" s="222"/>
      <c r="R92" s="205"/>
      <c r="S92" s="219" t="s">
        <v>48</v>
      </c>
      <c r="T92" s="219" t="str">
        <f>VLOOKUP(C92,[3]Sheet1!$A$3:$C$32,3,0)</f>
        <v>2018拟脱贫县</v>
      </c>
      <c r="U92" s="239" t="s">
        <v>49</v>
      </c>
    </row>
    <row r="93" ht="20.1" customHeight="1" outlineLevel="2" spans="1:21">
      <c r="A93" s="224">
        <v>77</v>
      </c>
      <c r="B93" s="221" t="s">
        <v>159</v>
      </c>
      <c r="C93" s="221" t="s">
        <v>164</v>
      </c>
      <c r="D93" s="219">
        <v>430822</v>
      </c>
      <c r="E93" s="205" t="e">
        <f>#REF!+M93</f>
        <v>#REF!</v>
      </c>
      <c r="F93" s="222">
        <f t="shared" si="18"/>
        <v>0</v>
      </c>
      <c r="G93" s="222">
        <f t="shared" si="18"/>
        <v>0</v>
      </c>
      <c r="H93" s="223"/>
      <c r="I93" s="205"/>
      <c r="J93" s="205"/>
      <c r="K93" s="222"/>
      <c r="L93" s="205">
        <f>VLOOKUP(C93,'[6]2018目标'!$F$7:$AE$148,26,0)</f>
        <v>703</v>
      </c>
      <c r="M93" s="233">
        <f>VLOOKUP(C93,[7]Sheet1!$D$6:$H$150,5,0)</f>
        <v>51.2470000000008</v>
      </c>
      <c r="N93" s="222"/>
      <c r="O93" s="222"/>
      <c r="P93" s="222"/>
      <c r="Q93" s="222"/>
      <c r="R93" s="205"/>
      <c r="S93" s="219" t="s">
        <v>48</v>
      </c>
      <c r="T93" s="219" t="s">
        <v>56</v>
      </c>
      <c r="U93" s="239" t="s">
        <v>49</v>
      </c>
    </row>
    <row r="94" ht="20.1" hidden="1" customHeight="1" outlineLevel="2" spans="1:21">
      <c r="A94" s="224"/>
      <c r="B94" s="220" t="s">
        <v>165</v>
      </c>
      <c r="C94" s="221"/>
      <c r="D94" s="219"/>
      <c r="E94" s="205" t="e">
        <f t="shared" ref="E94:P94" si="19">SUBTOTAL(9,E95:E101)</f>
        <v>#REF!</v>
      </c>
      <c r="F94" s="222">
        <f t="shared" si="19"/>
        <v>0</v>
      </c>
      <c r="G94" s="222">
        <f t="shared" si="19"/>
        <v>0</v>
      </c>
      <c r="H94" s="223">
        <f t="shared" si="19"/>
        <v>0</v>
      </c>
      <c r="I94" s="222">
        <f t="shared" si="19"/>
        <v>0</v>
      </c>
      <c r="J94" s="222">
        <f t="shared" si="19"/>
        <v>0</v>
      </c>
      <c r="K94" s="222">
        <f t="shared" si="19"/>
        <v>0</v>
      </c>
      <c r="L94" s="205">
        <f t="shared" si="19"/>
        <v>1100</v>
      </c>
      <c r="M94" s="233">
        <f t="shared" si="19"/>
        <v>277.58</v>
      </c>
      <c r="N94" s="222">
        <f t="shared" si="19"/>
        <v>0</v>
      </c>
      <c r="O94" s="222">
        <f t="shared" si="19"/>
        <v>0</v>
      </c>
      <c r="P94" s="222">
        <f t="shared" si="19"/>
        <v>0</v>
      </c>
      <c r="Q94" s="222"/>
      <c r="R94" s="205"/>
      <c r="S94" s="219"/>
      <c r="T94" s="219"/>
      <c r="U94" s="239"/>
    </row>
    <row r="95" ht="20.1" customHeight="1" outlineLevel="2" spans="1:21">
      <c r="A95" s="224">
        <v>79</v>
      </c>
      <c r="B95" s="221" t="s">
        <v>166</v>
      </c>
      <c r="C95" s="221" t="s">
        <v>167</v>
      </c>
      <c r="D95" s="219">
        <v>430902</v>
      </c>
      <c r="E95" s="205" t="e">
        <f>#REF!+M95</f>
        <v>#REF!</v>
      </c>
      <c r="F95" s="222">
        <f t="shared" ref="F95:G101" si="20">I95+N95</f>
        <v>0</v>
      </c>
      <c r="G95" s="222">
        <f t="shared" si="20"/>
        <v>0</v>
      </c>
      <c r="H95" s="223"/>
      <c r="I95" s="205"/>
      <c r="J95" s="205"/>
      <c r="K95" s="222"/>
      <c r="L95" s="205">
        <f>VLOOKUP(C95,'[6]2018目标'!$F$7:$AE$148,26,0)</f>
        <v>14</v>
      </c>
      <c r="M95" s="233">
        <f>VLOOKUP(C95,[7]Sheet1!$D$6:$H$150,5,0)</f>
        <v>31.607</v>
      </c>
      <c r="N95" s="222"/>
      <c r="O95" s="222"/>
      <c r="P95" s="222"/>
      <c r="Q95" s="222"/>
      <c r="R95" s="205"/>
      <c r="S95" s="219" t="s">
        <v>25</v>
      </c>
      <c r="T95" s="219"/>
      <c r="U95" s="239" t="s">
        <v>26</v>
      </c>
    </row>
    <row r="96" ht="20.1" customHeight="1" outlineLevel="2" spans="1:21">
      <c r="A96" s="219">
        <v>80</v>
      </c>
      <c r="B96" s="221" t="s">
        <v>166</v>
      </c>
      <c r="C96" s="221" t="s">
        <v>168</v>
      </c>
      <c r="D96" s="219">
        <v>430903</v>
      </c>
      <c r="E96" s="205" t="e">
        <f>#REF!+M96</f>
        <v>#REF!</v>
      </c>
      <c r="F96" s="222">
        <f t="shared" si="20"/>
        <v>0</v>
      </c>
      <c r="G96" s="222">
        <f t="shared" si="20"/>
        <v>0</v>
      </c>
      <c r="H96" s="223"/>
      <c r="I96" s="205"/>
      <c r="J96" s="205"/>
      <c r="K96" s="222"/>
      <c r="L96" s="205">
        <f>VLOOKUP(C96,'[6]2018目标'!$F$7:$AE$148,26,0)</f>
        <v>37</v>
      </c>
      <c r="M96" s="233">
        <f>VLOOKUP(C96,[7]Sheet1!$D$6:$H$150,5,0)</f>
        <v>17.78</v>
      </c>
      <c r="N96" s="222"/>
      <c r="O96" s="222"/>
      <c r="P96" s="222"/>
      <c r="Q96" s="222"/>
      <c r="R96" s="205"/>
      <c r="S96" s="219" t="s">
        <v>25</v>
      </c>
      <c r="T96" s="219"/>
      <c r="U96" s="239" t="s">
        <v>26</v>
      </c>
    </row>
    <row r="97" ht="20.1" customHeight="1" outlineLevel="2" spans="1:21">
      <c r="A97" s="219"/>
      <c r="B97" s="221" t="s">
        <v>166</v>
      </c>
      <c r="C97" s="221" t="s">
        <v>169</v>
      </c>
      <c r="D97" s="219"/>
      <c r="E97" s="205" t="e">
        <f>#REF!+M97</f>
        <v>#REF!</v>
      </c>
      <c r="F97" s="222">
        <f t="shared" si="20"/>
        <v>0</v>
      </c>
      <c r="G97" s="222">
        <f t="shared" si="20"/>
        <v>0</v>
      </c>
      <c r="H97" s="223"/>
      <c r="I97" s="205"/>
      <c r="J97" s="205"/>
      <c r="K97" s="222"/>
      <c r="L97" s="205">
        <f>'[6]2018目标'!$AE$89</f>
        <v>16</v>
      </c>
      <c r="M97" s="233">
        <f>VLOOKUP(C97,[7]Sheet1!$D$6:$H$150,5,0)</f>
        <v>92.3</v>
      </c>
      <c r="N97" s="222"/>
      <c r="O97" s="222"/>
      <c r="P97" s="222"/>
      <c r="Q97" s="222"/>
      <c r="R97" s="205"/>
      <c r="S97" s="219"/>
      <c r="T97" s="219"/>
      <c r="U97" s="239"/>
    </row>
    <row r="98" ht="20.1" customHeight="1" outlineLevel="2" spans="1:21">
      <c r="A98" s="224">
        <v>81</v>
      </c>
      <c r="B98" s="221" t="s">
        <v>166</v>
      </c>
      <c r="C98" s="221" t="s">
        <v>170</v>
      </c>
      <c r="D98" s="219">
        <v>430921</v>
      </c>
      <c r="E98" s="205" t="e">
        <f>#REF!+M98</f>
        <v>#REF!</v>
      </c>
      <c r="F98" s="222">
        <f t="shared" si="20"/>
        <v>0</v>
      </c>
      <c r="G98" s="222">
        <f t="shared" si="20"/>
        <v>0</v>
      </c>
      <c r="H98" s="223"/>
      <c r="I98" s="205"/>
      <c r="J98" s="205"/>
      <c r="K98" s="222"/>
      <c r="L98" s="240">
        <f>'[6]2018目标'!$AE$90</f>
        <v>76</v>
      </c>
      <c r="M98" s="233">
        <f>VLOOKUP(C98,[7]Sheet1!$D$6:$H$150,5,0)</f>
        <v>0</v>
      </c>
      <c r="N98" s="222"/>
      <c r="O98" s="222"/>
      <c r="P98" s="222"/>
      <c r="Q98" s="222"/>
      <c r="R98" s="205" t="s">
        <v>139</v>
      </c>
      <c r="S98" s="219" t="s">
        <v>25</v>
      </c>
      <c r="T98" s="219"/>
      <c r="U98" s="239" t="s">
        <v>26</v>
      </c>
    </row>
    <row r="99" ht="20.1" customHeight="1" outlineLevel="1" spans="1:21">
      <c r="A99" s="219">
        <v>82</v>
      </c>
      <c r="B99" s="221" t="s">
        <v>166</v>
      </c>
      <c r="C99" s="221" t="s">
        <v>171</v>
      </c>
      <c r="D99" s="219">
        <v>430922</v>
      </c>
      <c r="E99" s="205" t="e">
        <f>#REF!+M99</f>
        <v>#REF!</v>
      </c>
      <c r="F99" s="222">
        <f t="shared" si="20"/>
        <v>0</v>
      </c>
      <c r="G99" s="222">
        <f t="shared" si="20"/>
        <v>0</v>
      </c>
      <c r="H99" s="223"/>
      <c r="I99" s="205"/>
      <c r="J99" s="205"/>
      <c r="K99" s="222"/>
      <c r="L99" s="205">
        <f>VLOOKUP(C99,'[6]2018目标'!$F$7:$AE$148,26,0)</f>
        <v>44</v>
      </c>
      <c r="M99" s="233">
        <f>VLOOKUP(C99,[7]Sheet1!$D$6:$H$150,5,0)</f>
        <v>61.5799999999999</v>
      </c>
      <c r="N99" s="222"/>
      <c r="O99" s="222"/>
      <c r="P99" s="222"/>
      <c r="Q99" s="222"/>
      <c r="R99" s="205"/>
      <c r="S99" s="219" t="s">
        <v>25</v>
      </c>
      <c r="T99" s="219"/>
      <c r="U99" s="239" t="s">
        <v>26</v>
      </c>
    </row>
    <row r="100" ht="20.1" customHeight="1" outlineLevel="2" spans="1:21">
      <c r="A100" s="224">
        <v>83</v>
      </c>
      <c r="B100" s="221" t="s">
        <v>166</v>
      </c>
      <c r="C100" s="221" t="s">
        <v>172</v>
      </c>
      <c r="D100" s="219">
        <v>430923</v>
      </c>
      <c r="E100" s="205" t="e">
        <f>#REF!+M100</f>
        <v>#REF!</v>
      </c>
      <c r="F100" s="222">
        <f t="shared" si="20"/>
        <v>0</v>
      </c>
      <c r="G100" s="222">
        <f t="shared" si="20"/>
        <v>0</v>
      </c>
      <c r="H100" s="223"/>
      <c r="I100" s="205"/>
      <c r="J100" s="205"/>
      <c r="K100" s="222"/>
      <c r="L100" s="205">
        <f>VLOOKUP(C100,'[6]2018目标'!$F$7:$AE$148,26,0)</f>
        <v>820</v>
      </c>
      <c r="M100" s="233">
        <f>VLOOKUP(C100,[7]Sheet1!$D$6:$H$150,5,0)</f>
        <v>11.6070000000002</v>
      </c>
      <c r="N100" s="222"/>
      <c r="O100" s="222"/>
      <c r="P100" s="222"/>
      <c r="Q100" s="222"/>
      <c r="R100" s="205"/>
      <c r="S100" s="219" t="s">
        <v>48</v>
      </c>
      <c r="T100" s="219" t="str">
        <f>VLOOKUP(C100,[3]Sheet1!$A$3:$C$32,3,0)</f>
        <v>2018拟脱贫县</v>
      </c>
      <c r="U100" s="239" t="s">
        <v>49</v>
      </c>
    </row>
    <row r="101" ht="20.1" customHeight="1" outlineLevel="2" spans="1:21">
      <c r="A101" s="219">
        <v>84</v>
      </c>
      <c r="B101" s="221" t="s">
        <v>166</v>
      </c>
      <c r="C101" s="221" t="s">
        <v>173</v>
      </c>
      <c r="D101" s="219">
        <v>430981</v>
      </c>
      <c r="E101" s="205" t="e">
        <f>#REF!+M101</f>
        <v>#REF!</v>
      </c>
      <c r="F101" s="222">
        <f t="shared" si="20"/>
        <v>0</v>
      </c>
      <c r="G101" s="222">
        <f t="shared" si="20"/>
        <v>0</v>
      </c>
      <c r="H101" s="223"/>
      <c r="I101" s="205"/>
      <c r="J101" s="205"/>
      <c r="K101" s="222"/>
      <c r="L101" s="205">
        <f>VLOOKUP(C101,'[6]2018目标'!$F$7:$AE$148,26,0)</f>
        <v>93</v>
      </c>
      <c r="M101" s="233">
        <f>VLOOKUP(C101,[7]Sheet1!$D$6:$H$150,5,0)</f>
        <v>62.7060000000001</v>
      </c>
      <c r="N101" s="222"/>
      <c r="O101" s="222"/>
      <c r="P101" s="222"/>
      <c r="Q101" s="222"/>
      <c r="R101" s="205"/>
      <c r="S101" s="219" t="s">
        <v>25</v>
      </c>
      <c r="T101" s="219"/>
      <c r="U101" s="239" t="s">
        <v>26</v>
      </c>
    </row>
    <row r="102" ht="20.1" hidden="1" customHeight="1" outlineLevel="2" spans="1:21">
      <c r="A102" s="219"/>
      <c r="B102" s="220" t="s">
        <v>174</v>
      </c>
      <c r="C102" s="221"/>
      <c r="D102" s="219"/>
      <c r="E102" s="205" t="e">
        <f t="shared" ref="E102:P102" si="21">SUBTOTAL(9,E103:E113)</f>
        <v>#REF!</v>
      </c>
      <c r="F102" s="222">
        <f t="shared" si="21"/>
        <v>0</v>
      </c>
      <c r="G102" s="222">
        <f t="shared" si="21"/>
        <v>0</v>
      </c>
      <c r="H102" s="223">
        <f t="shared" si="21"/>
        <v>0</v>
      </c>
      <c r="I102" s="222">
        <f t="shared" si="21"/>
        <v>0</v>
      </c>
      <c r="J102" s="222">
        <f t="shared" si="21"/>
        <v>0</v>
      </c>
      <c r="K102" s="222">
        <f t="shared" si="21"/>
        <v>0</v>
      </c>
      <c r="L102" s="205">
        <f t="shared" si="21"/>
        <v>1410</v>
      </c>
      <c r="M102" s="233">
        <f t="shared" si="21"/>
        <v>420.961999999999</v>
      </c>
      <c r="N102" s="222">
        <f t="shared" si="21"/>
        <v>0</v>
      </c>
      <c r="O102" s="222">
        <f t="shared" si="21"/>
        <v>0</v>
      </c>
      <c r="P102" s="222">
        <f t="shared" si="21"/>
        <v>0</v>
      </c>
      <c r="Q102" s="222"/>
      <c r="R102" s="205"/>
      <c r="S102" s="219"/>
      <c r="T102" s="219"/>
      <c r="U102" s="239"/>
    </row>
    <row r="103" ht="20.1" customHeight="1" outlineLevel="2" spans="1:21">
      <c r="A103" s="219">
        <v>86</v>
      </c>
      <c r="B103" s="221" t="s">
        <v>175</v>
      </c>
      <c r="C103" s="221" t="s">
        <v>176</v>
      </c>
      <c r="D103" s="219">
        <v>431002</v>
      </c>
      <c r="E103" s="205" t="e">
        <f>#REF!+M103</f>
        <v>#REF!</v>
      </c>
      <c r="F103" s="222">
        <f t="shared" ref="F103:G113" si="22">I103+N103</f>
        <v>0</v>
      </c>
      <c r="G103" s="222">
        <f t="shared" si="22"/>
        <v>0</v>
      </c>
      <c r="H103" s="223"/>
      <c r="I103" s="205"/>
      <c r="J103" s="205"/>
      <c r="K103" s="222"/>
      <c r="L103" s="205">
        <f>VLOOKUP(C103,'[6]2018目标'!$F$7:$AE$148,26,0)</f>
        <v>31</v>
      </c>
      <c r="M103" s="233">
        <f>VLOOKUP(C103,[7]Sheet1!$D$6:$H$150,5,0)</f>
        <v>31.1409999999998</v>
      </c>
      <c r="N103" s="222"/>
      <c r="O103" s="222"/>
      <c r="P103" s="222"/>
      <c r="Q103" s="222"/>
      <c r="R103" s="205"/>
      <c r="S103" s="219" t="s">
        <v>25</v>
      </c>
      <c r="T103" s="219"/>
      <c r="U103" s="239" t="s">
        <v>26</v>
      </c>
    </row>
    <row r="104" ht="20.1" customHeight="1" outlineLevel="2" spans="1:21">
      <c r="A104" s="224">
        <v>87</v>
      </c>
      <c r="B104" s="221" t="s">
        <v>175</v>
      </c>
      <c r="C104" s="221" t="s">
        <v>177</v>
      </c>
      <c r="D104" s="219">
        <v>431003</v>
      </c>
      <c r="E104" s="205" t="e">
        <f>#REF!+M104</f>
        <v>#REF!</v>
      </c>
      <c r="F104" s="222">
        <f t="shared" si="22"/>
        <v>0</v>
      </c>
      <c r="G104" s="222">
        <f t="shared" si="22"/>
        <v>0</v>
      </c>
      <c r="H104" s="223"/>
      <c r="I104" s="205"/>
      <c r="J104" s="205"/>
      <c r="K104" s="222"/>
      <c r="L104" s="205">
        <f>VLOOKUP(C104,'[6]2018目标'!$F$7:$AE$148,26,0)</f>
        <v>42</v>
      </c>
      <c r="M104" s="233">
        <f>VLOOKUP(C104,[7]Sheet1!$D$6:$H$150,5,0)</f>
        <v>53.778</v>
      </c>
      <c r="N104" s="222"/>
      <c r="O104" s="222"/>
      <c r="P104" s="222"/>
      <c r="Q104" s="222"/>
      <c r="R104" s="205"/>
      <c r="S104" s="219" t="s">
        <v>25</v>
      </c>
      <c r="T104" s="219"/>
      <c r="U104" s="239" t="s">
        <v>26</v>
      </c>
    </row>
    <row r="105" ht="20.1" customHeight="1" outlineLevel="2" spans="1:21">
      <c r="A105" s="219">
        <v>88</v>
      </c>
      <c r="B105" s="221" t="s">
        <v>175</v>
      </c>
      <c r="C105" s="221" t="s">
        <v>178</v>
      </c>
      <c r="D105" s="219">
        <v>431021</v>
      </c>
      <c r="E105" s="205" t="e">
        <f>#REF!+M105</f>
        <v>#REF!</v>
      </c>
      <c r="F105" s="222">
        <f t="shared" si="22"/>
        <v>0</v>
      </c>
      <c r="G105" s="222">
        <f t="shared" si="22"/>
        <v>0</v>
      </c>
      <c r="H105" s="223"/>
      <c r="I105" s="205"/>
      <c r="J105" s="205"/>
      <c r="K105" s="222"/>
      <c r="L105" s="205">
        <f>VLOOKUP(C105,'[6]2018目标'!$F$7:$AE$148,26,0)</f>
        <v>75</v>
      </c>
      <c r="M105" s="233">
        <f>VLOOKUP(C105,[7]Sheet1!$D$6:$H$150,5,0)</f>
        <v>125.776</v>
      </c>
      <c r="N105" s="222"/>
      <c r="O105" s="222"/>
      <c r="P105" s="222"/>
      <c r="Q105" s="222"/>
      <c r="R105" s="205"/>
      <c r="S105" s="219" t="s">
        <v>25</v>
      </c>
      <c r="T105" s="219"/>
      <c r="U105" s="239" t="s">
        <v>26</v>
      </c>
    </row>
    <row r="106" ht="20.1" customHeight="1" outlineLevel="2" spans="1:21">
      <c r="A106" s="224">
        <v>89</v>
      </c>
      <c r="B106" s="221" t="s">
        <v>175</v>
      </c>
      <c r="C106" s="221" t="s">
        <v>179</v>
      </c>
      <c r="D106" s="219">
        <v>431022</v>
      </c>
      <c r="E106" s="205" t="e">
        <f>#REF!+M106</f>
        <v>#REF!</v>
      </c>
      <c r="F106" s="222">
        <f t="shared" si="22"/>
        <v>0</v>
      </c>
      <c r="G106" s="222">
        <f t="shared" si="22"/>
        <v>0</v>
      </c>
      <c r="H106" s="223"/>
      <c r="I106" s="205"/>
      <c r="J106" s="205"/>
      <c r="K106" s="222"/>
      <c r="L106" s="205">
        <f>VLOOKUP(C106,'[6]2018目标'!$F$7:$AE$148,26,0)</f>
        <v>483</v>
      </c>
      <c r="M106" s="233">
        <f>VLOOKUP(C106,[7]Sheet1!$D$6:$H$150,5,0)</f>
        <v>31.213</v>
      </c>
      <c r="N106" s="222"/>
      <c r="O106" s="222"/>
      <c r="P106" s="222"/>
      <c r="Q106" s="222"/>
      <c r="R106" s="205"/>
      <c r="S106" s="219" t="s">
        <v>48</v>
      </c>
      <c r="T106" s="219" t="str">
        <f>VLOOKUP(C106,[3]Sheet1!$A$3:$C$32,3,0)</f>
        <v>2018拟脱贫县</v>
      </c>
      <c r="U106" s="239" t="s">
        <v>49</v>
      </c>
    </row>
    <row r="107" ht="20.1" customHeight="1" outlineLevel="2" spans="1:21">
      <c r="A107" s="219">
        <v>90</v>
      </c>
      <c r="B107" s="221" t="s">
        <v>175</v>
      </c>
      <c r="C107" s="221" t="s">
        <v>180</v>
      </c>
      <c r="D107" s="219">
        <v>431023</v>
      </c>
      <c r="E107" s="205" t="e">
        <f>#REF!+M107</f>
        <v>#REF!</v>
      </c>
      <c r="F107" s="222">
        <f t="shared" si="22"/>
        <v>0</v>
      </c>
      <c r="G107" s="222">
        <f t="shared" si="22"/>
        <v>0</v>
      </c>
      <c r="H107" s="223"/>
      <c r="I107" s="205"/>
      <c r="J107" s="205"/>
      <c r="K107" s="222"/>
      <c r="L107" s="205">
        <f>VLOOKUP(C107,'[6]2018目标'!$F$7:$AE$148,26,0)</f>
        <v>37</v>
      </c>
      <c r="M107" s="233">
        <f>VLOOKUP(C107,[7]Sheet1!$D$6:$H$150,5,0)</f>
        <v>60.2570000000001</v>
      </c>
      <c r="N107" s="222"/>
      <c r="O107" s="222"/>
      <c r="P107" s="222"/>
      <c r="Q107" s="222"/>
      <c r="R107" s="205"/>
      <c r="S107" s="219" t="s">
        <v>25</v>
      </c>
      <c r="T107" s="219"/>
      <c r="U107" s="239" t="s">
        <v>26</v>
      </c>
    </row>
    <row r="108" ht="20.1" customHeight="1" outlineLevel="2" spans="1:21">
      <c r="A108" s="224">
        <v>91</v>
      </c>
      <c r="B108" s="221" t="s">
        <v>175</v>
      </c>
      <c r="C108" s="221" t="s">
        <v>181</v>
      </c>
      <c r="D108" s="219">
        <v>431024</v>
      </c>
      <c r="E108" s="205" t="e">
        <f>#REF!+M108</f>
        <v>#REF!</v>
      </c>
      <c r="F108" s="222">
        <f t="shared" si="22"/>
        <v>0</v>
      </c>
      <c r="G108" s="222">
        <f t="shared" si="22"/>
        <v>0</v>
      </c>
      <c r="H108" s="223"/>
      <c r="I108" s="205"/>
      <c r="J108" s="205"/>
      <c r="K108" s="222"/>
      <c r="L108" s="205">
        <f>VLOOKUP(C108,'[6]2018目标'!$F$7:$AE$148,26,0)</f>
        <v>24</v>
      </c>
      <c r="M108" s="233">
        <f>VLOOKUP(C108,[7]Sheet1!$D$6:$H$150,5,0)</f>
        <v>5.47400000000001</v>
      </c>
      <c r="N108" s="222"/>
      <c r="O108" s="222"/>
      <c r="P108" s="222"/>
      <c r="Q108" s="222"/>
      <c r="R108" s="205"/>
      <c r="S108" s="219" t="s">
        <v>25</v>
      </c>
      <c r="T108" s="219"/>
      <c r="U108" s="239" t="s">
        <v>26</v>
      </c>
    </row>
    <row r="109" ht="20.1" customHeight="1" outlineLevel="2" spans="1:21">
      <c r="A109" s="219">
        <v>92</v>
      </c>
      <c r="B109" s="221" t="s">
        <v>175</v>
      </c>
      <c r="C109" s="221" t="s">
        <v>182</v>
      </c>
      <c r="D109" s="219">
        <v>431025</v>
      </c>
      <c r="E109" s="205" t="e">
        <f>#REF!+M109</f>
        <v>#REF!</v>
      </c>
      <c r="F109" s="222">
        <f t="shared" si="22"/>
        <v>0</v>
      </c>
      <c r="G109" s="222">
        <f t="shared" si="22"/>
        <v>0</v>
      </c>
      <c r="H109" s="223"/>
      <c r="I109" s="205"/>
      <c r="J109" s="205"/>
      <c r="K109" s="222"/>
      <c r="L109" s="205">
        <f>VLOOKUP(C109,'[6]2018目标'!$F$7:$AE$148,26,0)</f>
        <v>54</v>
      </c>
      <c r="M109" s="233">
        <f>VLOOKUP(C109,[7]Sheet1!$D$6:$H$150,5,0)</f>
        <v>42.6579999999999</v>
      </c>
      <c r="N109" s="222"/>
      <c r="O109" s="222"/>
      <c r="P109" s="222"/>
      <c r="Q109" s="222"/>
      <c r="R109" s="205"/>
      <c r="S109" s="219" t="s">
        <v>25</v>
      </c>
      <c r="T109" s="219"/>
      <c r="U109" s="239" t="s">
        <v>26</v>
      </c>
    </row>
    <row r="110" ht="20.1" customHeight="1" outlineLevel="2" spans="1:21">
      <c r="A110" s="224">
        <v>93</v>
      </c>
      <c r="B110" s="221" t="s">
        <v>175</v>
      </c>
      <c r="C110" s="221" t="s">
        <v>183</v>
      </c>
      <c r="D110" s="219">
        <v>431026</v>
      </c>
      <c r="E110" s="205" t="e">
        <f>#REF!+M110</f>
        <v>#REF!</v>
      </c>
      <c r="F110" s="222">
        <f t="shared" si="22"/>
        <v>0</v>
      </c>
      <c r="G110" s="222">
        <f t="shared" si="22"/>
        <v>0</v>
      </c>
      <c r="H110" s="223"/>
      <c r="I110" s="205"/>
      <c r="J110" s="205"/>
      <c r="K110" s="222"/>
      <c r="L110" s="205">
        <f>VLOOKUP(C110,'[6]2018目标'!$F$7:$AE$148,26,0)</f>
        <v>102</v>
      </c>
      <c r="M110" s="233">
        <f>VLOOKUP(C110,[7]Sheet1!$D$6:$H$150,5,0)</f>
        <v>5.80799999999999</v>
      </c>
      <c r="N110" s="222"/>
      <c r="O110" s="222"/>
      <c r="P110" s="222"/>
      <c r="Q110" s="222"/>
      <c r="R110" s="205"/>
      <c r="S110" s="219" t="s">
        <v>48</v>
      </c>
      <c r="T110" s="219" t="str">
        <f>VLOOKUP(C110,[3]Sheet1!$A$3:$C$32,3,0)</f>
        <v>2018拟脱贫县</v>
      </c>
      <c r="U110" s="239" t="s">
        <v>49</v>
      </c>
    </row>
    <row r="111" ht="20.1" customHeight="1" outlineLevel="1" spans="1:21">
      <c r="A111" s="219">
        <v>94</v>
      </c>
      <c r="B111" s="221" t="s">
        <v>175</v>
      </c>
      <c r="C111" s="221" t="s">
        <v>184</v>
      </c>
      <c r="D111" s="219">
        <v>431027</v>
      </c>
      <c r="E111" s="205" t="e">
        <f>#REF!+M111</f>
        <v>#REF!</v>
      </c>
      <c r="F111" s="222">
        <f t="shared" si="22"/>
        <v>0</v>
      </c>
      <c r="G111" s="222">
        <f t="shared" si="22"/>
        <v>0</v>
      </c>
      <c r="H111" s="223"/>
      <c r="I111" s="205"/>
      <c r="J111" s="205"/>
      <c r="K111" s="222"/>
      <c r="L111" s="205">
        <f>VLOOKUP(C111,'[6]2018目标'!$F$7:$AE$148,26,0)</f>
        <v>226</v>
      </c>
      <c r="M111" s="233">
        <f>VLOOKUP(C111,[7]Sheet1!$D$6:$H$150,5,0)</f>
        <v>7.33100000000002</v>
      </c>
      <c r="N111" s="222"/>
      <c r="O111" s="222"/>
      <c r="P111" s="222"/>
      <c r="Q111" s="222"/>
      <c r="R111" s="205"/>
      <c r="S111" s="219" t="s">
        <v>48</v>
      </c>
      <c r="T111" s="219" t="str">
        <f>VLOOKUP(C111,[3]Sheet1!$A$3:$C$32,3,0)</f>
        <v>2017预脱贫县</v>
      </c>
      <c r="U111" s="239" t="s">
        <v>49</v>
      </c>
    </row>
    <row r="112" ht="20.1" customHeight="1" outlineLevel="2" spans="1:21">
      <c r="A112" s="224">
        <v>95</v>
      </c>
      <c r="B112" s="221" t="s">
        <v>175</v>
      </c>
      <c r="C112" s="221" t="s">
        <v>185</v>
      </c>
      <c r="D112" s="219">
        <v>431028</v>
      </c>
      <c r="E112" s="205" t="e">
        <f>#REF!+M112</f>
        <v>#REF!</v>
      </c>
      <c r="F112" s="222">
        <f t="shared" si="22"/>
        <v>0</v>
      </c>
      <c r="G112" s="222">
        <f t="shared" si="22"/>
        <v>0</v>
      </c>
      <c r="H112" s="223"/>
      <c r="I112" s="205"/>
      <c r="J112" s="205"/>
      <c r="K112" s="222"/>
      <c r="L112" s="205">
        <f>VLOOKUP(C112,'[6]2018目标'!$F$7:$AE$148,26,0)</f>
        <v>319</v>
      </c>
      <c r="M112" s="233">
        <f>VLOOKUP(C112,[7]Sheet1!$D$6:$H$150,5,0)</f>
        <v>16.7899999999995</v>
      </c>
      <c r="N112" s="222"/>
      <c r="O112" s="222"/>
      <c r="P112" s="222"/>
      <c r="Q112" s="222"/>
      <c r="R112" s="205"/>
      <c r="S112" s="219" t="s">
        <v>48</v>
      </c>
      <c r="T112" s="219" t="str">
        <f>VLOOKUP(C112,[3]Sheet1!$A$3:$C$32,3,0)</f>
        <v>2018拟脱贫县</v>
      </c>
      <c r="U112" s="239" t="s">
        <v>49</v>
      </c>
    </row>
    <row r="113" ht="20.1" customHeight="1" outlineLevel="2" spans="1:21">
      <c r="A113" s="219">
        <v>96</v>
      </c>
      <c r="B113" s="221" t="s">
        <v>175</v>
      </c>
      <c r="C113" s="221" t="s">
        <v>186</v>
      </c>
      <c r="D113" s="219">
        <v>431081</v>
      </c>
      <c r="E113" s="205" t="e">
        <f>#REF!+M113</f>
        <v>#REF!</v>
      </c>
      <c r="F113" s="222">
        <f t="shared" si="22"/>
        <v>0</v>
      </c>
      <c r="G113" s="222">
        <f t="shared" si="22"/>
        <v>0</v>
      </c>
      <c r="H113" s="223"/>
      <c r="I113" s="205"/>
      <c r="J113" s="205"/>
      <c r="K113" s="222"/>
      <c r="L113" s="205">
        <f>VLOOKUP(C113,'[6]2018目标'!$F$7:$AE$148,26,0)</f>
        <v>17</v>
      </c>
      <c r="M113" s="233">
        <f>VLOOKUP(C113,[7]Sheet1!$D$6:$H$150,5,0)</f>
        <v>40.736</v>
      </c>
      <c r="N113" s="222"/>
      <c r="O113" s="222"/>
      <c r="P113" s="222"/>
      <c r="Q113" s="222"/>
      <c r="R113" s="205"/>
      <c r="S113" s="219" t="s">
        <v>25</v>
      </c>
      <c r="T113" s="219"/>
      <c r="U113" s="239" t="s">
        <v>26</v>
      </c>
    </row>
    <row r="114" ht="20.1" hidden="1" customHeight="1" outlineLevel="2" spans="1:21">
      <c r="A114" s="219"/>
      <c r="B114" s="220" t="s">
        <v>187</v>
      </c>
      <c r="C114" s="221"/>
      <c r="D114" s="219"/>
      <c r="E114" s="205" t="e">
        <f t="shared" ref="E114:P114" si="23">SUBTOTAL(9,E115:E127)</f>
        <v>#REF!</v>
      </c>
      <c r="F114" s="222">
        <f t="shared" si="23"/>
        <v>0</v>
      </c>
      <c r="G114" s="222">
        <f t="shared" si="23"/>
        <v>0</v>
      </c>
      <c r="H114" s="223">
        <f t="shared" si="23"/>
        <v>0</v>
      </c>
      <c r="I114" s="222">
        <f t="shared" si="23"/>
        <v>0</v>
      </c>
      <c r="J114" s="222">
        <f t="shared" si="23"/>
        <v>0</v>
      </c>
      <c r="K114" s="222">
        <f t="shared" si="23"/>
        <v>0</v>
      </c>
      <c r="L114" s="205" t="e">
        <f t="shared" si="23"/>
        <v>#N/A</v>
      </c>
      <c r="M114" s="233">
        <f t="shared" si="23"/>
        <v>534.867000000001</v>
      </c>
      <c r="N114" s="222">
        <f t="shared" si="23"/>
        <v>0</v>
      </c>
      <c r="O114" s="222">
        <f t="shared" si="23"/>
        <v>0</v>
      </c>
      <c r="P114" s="222">
        <f t="shared" si="23"/>
        <v>0</v>
      </c>
      <c r="Q114" s="222"/>
      <c r="R114" s="205"/>
      <c r="S114" s="219"/>
      <c r="T114" s="219"/>
      <c r="U114" s="239"/>
    </row>
    <row r="115" ht="20.1" customHeight="1" outlineLevel="2" spans="1:21">
      <c r="A115" s="219">
        <v>98</v>
      </c>
      <c r="B115" s="221" t="s">
        <v>188</v>
      </c>
      <c r="C115" s="221" t="s">
        <v>189</v>
      </c>
      <c r="D115" s="219">
        <v>431102</v>
      </c>
      <c r="E115" s="205" t="e">
        <f>#REF!+M115</f>
        <v>#REF!</v>
      </c>
      <c r="F115" s="222">
        <f t="shared" ref="F115:G127" si="24">I115+N115</f>
        <v>0</v>
      </c>
      <c r="G115" s="222">
        <f t="shared" si="24"/>
        <v>0</v>
      </c>
      <c r="H115" s="223"/>
      <c r="I115" s="205"/>
      <c r="J115" s="205"/>
      <c r="K115" s="222"/>
      <c r="L115" s="205">
        <f>VLOOKUP(C115,'[6]2018目标'!$F$7:$AE$148,26,0)</f>
        <v>110</v>
      </c>
      <c r="M115" s="233">
        <f>VLOOKUP(C115,[7]Sheet1!$D$6:$H$150,5,0)</f>
        <v>130.699</v>
      </c>
      <c r="N115" s="222"/>
      <c r="O115" s="222"/>
      <c r="P115" s="222"/>
      <c r="Q115" s="222"/>
      <c r="R115" s="205">
        <v>1</v>
      </c>
      <c r="S115" s="219" t="s">
        <v>25</v>
      </c>
      <c r="T115" s="219"/>
      <c r="U115" s="239" t="s">
        <v>26</v>
      </c>
    </row>
    <row r="116" ht="20.1" customHeight="1" outlineLevel="2" spans="1:21">
      <c r="A116" s="219"/>
      <c r="B116" s="221" t="s">
        <v>188</v>
      </c>
      <c r="C116" s="221" t="s">
        <v>190</v>
      </c>
      <c r="D116" s="219"/>
      <c r="E116" s="205" t="e">
        <f>#REF!+M116</f>
        <v>#REF!</v>
      </c>
      <c r="F116" s="222">
        <f t="shared" si="24"/>
        <v>0</v>
      </c>
      <c r="G116" s="222">
        <f t="shared" si="24"/>
        <v>0</v>
      </c>
      <c r="H116" s="223"/>
      <c r="I116" s="205"/>
      <c r="J116" s="205"/>
      <c r="K116" s="222"/>
      <c r="L116" s="205">
        <v>0</v>
      </c>
      <c r="M116" s="233"/>
      <c r="N116" s="222"/>
      <c r="O116" s="222"/>
      <c r="P116" s="222"/>
      <c r="Q116" s="222"/>
      <c r="R116" s="205"/>
      <c r="S116" s="219"/>
      <c r="T116" s="219"/>
      <c r="U116" s="239"/>
    </row>
    <row r="117" ht="20.1" customHeight="1" outlineLevel="2" spans="1:21">
      <c r="A117" s="224">
        <v>99</v>
      </c>
      <c r="B117" s="221" t="s">
        <v>188</v>
      </c>
      <c r="C117" s="221" t="s">
        <v>191</v>
      </c>
      <c r="D117" s="219">
        <v>431103</v>
      </c>
      <c r="E117" s="205" t="e">
        <f>#REF!+M117</f>
        <v>#REF!</v>
      </c>
      <c r="F117" s="222">
        <f t="shared" si="24"/>
        <v>0</v>
      </c>
      <c r="G117" s="222">
        <f t="shared" si="24"/>
        <v>0</v>
      </c>
      <c r="H117" s="223"/>
      <c r="I117" s="205"/>
      <c r="J117" s="205"/>
      <c r="K117" s="222"/>
      <c r="L117" s="205">
        <f>VLOOKUP(C117,'[6]2018目标'!$F$7:$AE$148,26,0)</f>
        <v>41</v>
      </c>
      <c r="M117" s="233">
        <f>VLOOKUP(C117,[7]Sheet1!$D$6:$H$150,5,0)</f>
        <v>40.639</v>
      </c>
      <c r="N117" s="222"/>
      <c r="O117" s="222"/>
      <c r="P117" s="222"/>
      <c r="Q117" s="222"/>
      <c r="R117" s="205"/>
      <c r="S117" s="219" t="s">
        <v>25</v>
      </c>
      <c r="T117" s="219"/>
      <c r="U117" s="239" t="s">
        <v>26</v>
      </c>
    </row>
    <row r="118" ht="20.1" customHeight="1" outlineLevel="2" spans="1:21">
      <c r="A118" s="224"/>
      <c r="B118" s="221" t="s">
        <v>188</v>
      </c>
      <c r="C118" s="221" t="s">
        <v>192</v>
      </c>
      <c r="D118" s="219"/>
      <c r="E118" s="205" t="e">
        <f>#REF!+M118</f>
        <v>#REF!</v>
      </c>
      <c r="F118" s="222">
        <f t="shared" si="24"/>
        <v>0</v>
      </c>
      <c r="G118" s="222">
        <f t="shared" si="24"/>
        <v>0</v>
      </c>
      <c r="H118" s="223"/>
      <c r="I118" s="205"/>
      <c r="J118" s="205"/>
      <c r="K118" s="222"/>
      <c r="L118" s="205">
        <f>'[6]2018目标'!$AE$109</f>
        <v>44</v>
      </c>
      <c r="M118" s="233">
        <f>VLOOKUP(C118,[7]Sheet1!$D$6:$H$150,5,0)</f>
        <v>2.226</v>
      </c>
      <c r="N118" s="222"/>
      <c r="O118" s="222"/>
      <c r="P118" s="222"/>
      <c r="Q118" s="222"/>
      <c r="R118" s="205"/>
      <c r="S118" s="219"/>
      <c r="T118" s="219"/>
      <c r="U118" s="239"/>
    </row>
    <row r="119" ht="20.1" customHeight="1" outlineLevel="2" spans="1:21">
      <c r="A119" s="219">
        <v>100</v>
      </c>
      <c r="B119" s="221" t="s">
        <v>188</v>
      </c>
      <c r="C119" s="221" t="s">
        <v>193</v>
      </c>
      <c r="D119" s="219">
        <v>431121</v>
      </c>
      <c r="E119" s="205" t="e">
        <f>#REF!+M119</f>
        <v>#REF!</v>
      </c>
      <c r="F119" s="222">
        <f t="shared" si="24"/>
        <v>0</v>
      </c>
      <c r="G119" s="222">
        <f t="shared" si="24"/>
        <v>0</v>
      </c>
      <c r="H119" s="223"/>
      <c r="I119" s="205"/>
      <c r="J119" s="205"/>
      <c r="K119" s="222"/>
      <c r="L119" s="240">
        <f>'[6]2018目标'!$AE$110</f>
        <v>108</v>
      </c>
      <c r="M119" s="233">
        <f>VLOOKUP(C119,[7]Sheet1!$D$6:$H$150,5,0)</f>
        <v>115.472</v>
      </c>
      <c r="N119" s="222"/>
      <c r="O119" s="222"/>
      <c r="P119" s="222"/>
      <c r="Q119" s="222"/>
      <c r="R119" s="205" t="s">
        <v>139</v>
      </c>
      <c r="S119" s="219" t="s">
        <v>25</v>
      </c>
      <c r="T119" s="219"/>
      <c r="U119" s="239" t="s">
        <v>26</v>
      </c>
    </row>
    <row r="120" ht="20.1" customHeight="1" outlineLevel="2" spans="1:21">
      <c r="A120" s="224">
        <v>101</v>
      </c>
      <c r="B120" s="221" t="s">
        <v>188</v>
      </c>
      <c r="C120" s="221" t="s">
        <v>194</v>
      </c>
      <c r="D120" s="219">
        <v>431122</v>
      </c>
      <c r="E120" s="205" t="e">
        <f>#REF!+M120</f>
        <v>#REF!</v>
      </c>
      <c r="F120" s="222">
        <f t="shared" si="24"/>
        <v>0</v>
      </c>
      <c r="G120" s="222">
        <f t="shared" si="24"/>
        <v>0</v>
      </c>
      <c r="H120" s="223"/>
      <c r="I120" s="205"/>
      <c r="J120" s="205"/>
      <c r="K120" s="222"/>
      <c r="L120" s="205">
        <f>VLOOKUP(C120,'[6]2018目标'!$F$7:$AE$148,26,0)</f>
        <v>48</v>
      </c>
      <c r="M120" s="233">
        <f>VLOOKUP(C120,[7]Sheet1!$D$6:$H$150,5,0)</f>
        <v>98.1639999999999</v>
      </c>
      <c r="N120" s="222"/>
      <c r="O120" s="222"/>
      <c r="P120" s="222"/>
      <c r="Q120" s="222"/>
      <c r="R120" s="205"/>
      <c r="S120" s="219" t="s">
        <v>25</v>
      </c>
      <c r="T120" s="219"/>
      <c r="U120" s="239" t="s">
        <v>26</v>
      </c>
    </row>
    <row r="121" ht="20.1" customHeight="1" outlineLevel="2" spans="1:21">
      <c r="A121" s="219">
        <v>102</v>
      </c>
      <c r="B121" s="221" t="s">
        <v>188</v>
      </c>
      <c r="C121" s="221" t="s">
        <v>195</v>
      </c>
      <c r="D121" s="219">
        <v>431123</v>
      </c>
      <c r="E121" s="205" t="e">
        <f>#REF!+M121</f>
        <v>#REF!</v>
      </c>
      <c r="F121" s="222">
        <f t="shared" si="24"/>
        <v>0</v>
      </c>
      <c r="G121" s="222">
        <f t="shared" si="24"/>
        <v>0</v>
      </c>
      <c r="H121" s="223"/>
      <c r="I121" s="205"/>
      <c r="J121" s="205"/>
      <c r="K121" s="222"/>
      <c r="L121" s="205">
        <f>VLOOKUP(C121,'[6]2018目标'!$F$7:$AE$148,26,0)</f>
        <v>291</v>
      </c>
      <c r="M121" s="233">
        <f>VLOOKUP(C121,[7]Sheet1!$D$6:$H$150,5,0)</f>
        <v>3.50800000000009</v>
      </c>
      <c r="N121" s="222"/>
      <c r="O121" s="222"/>
      <c r="P121" s="222"/>
      <c r="Q121" s="222"/>
      <c r="R121" s="205"/>
      <c r="S121" s="219" t="s">
        <v>36</v>
      </c>
      <c r="T121" s="219" t="str">
        <f>VLOOKUP(C121,[3]Sheet1!$A$3:$C$32,3,0)</f>
        <v>2017预脱贫县</v>
      </c>
      <c r="U121" s="239" t="s">
        <v>37</v>
      </c>
    </row>
    <row r="122" ht="20.1" customHeight="1" outlineLevel="2" spans="1:21">
      <c r="A122" s="224">
        <v>103</v>
      </c>
      <c r="B122" s="221" t="s">
        <v>188</v>
      </c>
      <c r="C122" s="221" t="s">
        <v>196</v>
      </c>
      <c r="D122" s="219">
        <v>431124</v>
      </c>
      <c r="E122" s="205" t="e">
        <f>#REF!+M122</f>
        <v>#REF!</v>
      </c>
      <c r="F122" s="222">
        <f t="shared" si="24"/>
        <v>0</v>
      </c>
      <c r="G122" s="222">
        <f t="shared" si="24"/>
        <v>0</v>
      </c>
      <c r="H122" s="223"/>
      <c r="I122" s="205"/>
      <c r="J122" s="205"/>
      <c r="K122" s="222"/>
      <c r="L122" s="205">
        <f>VLOOKUP(C122,'[6]2018目标'!$F$7:$AE$148,26,0)</f>
        <v>128</v>
      </c>
      <c r="M122" s="233">
        <f>VLOOKUP(C122,[7]Sheet1!$D$6:$H$150,5,0)</f>
        <v>73.06</v>
      </c>
      <c r="N122" s="222"/>
      <c r="O122" s="222"/>
      <c r="P122" s="222"/>
      <c r="Q122" s="222"/>
      <c r="R122" s="205"/>
      <c r="S122" s="219" t="s">
        <v>25</v>
      </c>
      <c r="T122" s="219"/>
      <c r="U122" s="239" t="s">
        <v>26</v>
      </c>
    </row>
    <row r="123" ht="20.1" customHeight="1" outlineLevel="2" spans="1:21">
      <c r="A123" s="219">
        <v>104</v>
      </c>
      <c r="B123" s="221" t="s">
        <v>188</v>
      </c>
      <c r="C123" s="221" t="s">
        <v>197</v>
      </c>
      <c r="D123" s="219">
        <v>431125</v>
      </c>
      <c r="E123" s="205" t="e">
        <f>#REF!+M123</f>
        <v>#REF!</v>
      </c>
      <c r="F123" s="222">
        <f t="shared" si="24"/>
        <v>0</v>
      </c>
      <c r="G123" s="222">
        <f t="shared" si="24"/>
        <v>0</v>
      </c>
      <c r="H123" s="223"/>
      <c r="I123" s="205"/>
      <c r="J123" s="205"/>
      <c r="K123" s="222"/>
      <c r="L123" s="240">
        <f>'[6]2018目标'!$AF$115+'[6]2018目标'!$AF$114</f>
        <v>326</v>
      </c>
      <c r="M123" s="233">
        <f>VLOOKUP(C123,[7]Sheet1!$D$6:$H$150,5,0)</f>
        <v>5.27199999999971</v>
      </c>
      <c r="N123" s="222"/>
      <c r="O123" s="222"/>
      <c r="P123" s="222"/>
      <c r="Q123" s="222"/>
      <c r="R123" s="205"/>
      <c r="S123" s="219" t="s">
        <v>36</v>
      </c>
      <c r="T123" s="219" t="str">
        <f>VLOOKUP(C123,[3]Sheet1!$A$3:$C$32,3,0)</f>
        <v>2017预脱贫县</v>
      </c>
      <c r="U123" s="239" t="s">
        <v>37</v>
      </c>
    </row>
    <row r="124" ht="20.1" customHeight="1" outlineLevel="2" spans="1:21">
      <c r="A124" s="224">
        <v>105</v>
      </c>
      <c r="B124" s="221" t="s">
        <v>188</v>
      </c>
      <c r="C124" s="221" t="s">
        <v>198</v>
      </c>
      <c r="D124" s="219">
        <v>431126</v>
      </c>
      <c r="E124" s="205" t="e">
        <f>#REF!+M124</f>
        <v>#REF!</v>
      </c>
      <c r="F124" s="222">
        <f t="shared" si="24"/>
        <v>0</v>
      </c>
      <c r="G124" s="222">
        <f t="shared" si="24"/>
        <v>0</v>
      </c>
      <c r="H124" s="223"/>
      <c r="I124" s="205"/>
      <c r="J124" s="205"/>
      <c r="K124" s="222"/>
      <c r="L124" s="205">
        <f>VLOOKUP(C124,'[6]2018目标'!$F$7:$AE$148,26,0)</f>
        <v>397</v>
      </c>
      <c r="M124" s="233">
        <f>VLOOKUP(C124,[7]Sheet1!$D$6:$H$150,5,0)</f>
        <v>10.135</v>
      </c>
      <c r="N124" s="222"/>
      <c r="O124" s="222"/>
      <c r="P124" s="222"/>
      <c r="Q124" s="222"/>
      <c r="R124" s="205"/>
      <c r="S124" s="219" t="s">
        <v>36</v>
      </c>
      <c r="T124" s="219" t="str">
        <f>VLOOKUP(C124,[3]Sheet1!$A$3:$C$32,3,0)</f>
        <v>2017预脱贫县</v>
      </c>
      <c r="U124" s="239" t="s">
        <v>37</v>
      </c>
    </row>
    <row r="125" ht="20.1" customHeight="1" outlineLevel="1" spans="1:21">
      <c r="A125" s="219">
        <v>106</v>
      </c>
      <c r="B125" s="221" t="s">
        <v>188</v>
      </c>
      <c r="C125" s="221" t="s">
        <v>199</v>
      </c>
      <c r="D125" s="219">
        <v>431127</v>
      </c>
      <c r="E125" s="205" t="e">
        <f>#REF!+M125</f>
        <v>#REF!</v>
      </c>
      <c r="F125" s="222">
        <f t="shared" si="24"/>
        <v>0</v>
      </c>
      <c r="G125" s="222">
        <f t="shared" si="24"/>
        <v>0</v>
      </c>
      <c r="H125" s="223"/>
      <c r="I125" s="205"/>
      <c r="J125" s="205"/>
      <c r="K125" s="222"/>
      <c r="L125" s="205">
        <f>VLOOKUP(C125,'[6]2018目标'!$F$7:$AE$148,26,0)</f>
        <v>131</v>
      </c>
      <c r="M125" s="233">
        <f>VLOOKUP(C125,[7]Sheet1!$D$6:$H$150,5,0)</f>
        <v>35.7670000000002</v>
      </c>
      <c r="N125" s="222"/>
      <c r="O125" s="222"/>
      <c r="P125" s="222"/>
      <c r="Q125" s="222"/>
      <c r="R125" s="205"/>
      <c r="S125" s="219" t="s">
        <v>25</v>
      </c>
      <c r="T125" s="219"/>
      <c r="U125" s="239" t="s">
        <v>26</v>
      </c>
    </row>
    <row r="126" ht="20.1" customHeight="1" outlineLevel="2" spans="1:21">
      <c r="A126" s="224">
        <v>107</v>
      </c>
      <c r="B126" s="221" t="s">
        <v>188</v>
      </c>
      <c r="C126" s="221" t="s">
        <v>200</v>
      </c>
      <c r="D126" s="219">
        <v>431128</v>
      </c>
      <c r="E126" s="205" t="e">
        <f>#REF!+M126</f>
        <v>#REF!</v>
      </c>
      <c r="F126" s="222">
        <f t="shared" si="24"/>
        <v>0</v>
      </c>
      <c r="G126" s="222">
        <f t="shared" si="24"/>
        <v>0</v>
      </c>
      <c r="H126" s="223"/>
      <c r="I126" s="205"/>
      <c r="J126" s="205"/>
      <c r="K126" s="222"/>
      <c r="L126" s="205">
        <f>VLOOKUP(C126,'[6]2018目标'!$F$7:$AE$148,26,0)</f>
        <v>103</v>
      </c>
      <c r="M126" s="233">
        <f>VLOOKUP(C126,[7]Sheet1!$D$6:$H$150,5,0)</f>
        <v>5.12200000000001</v>
      </c>
      <c r="N126" s="222"/>
      <c r="O126" s="222"/>
      <c r="P126" s="222"/>
      <c r="Q126" s="222"/>
      <c r="R126" s="205"/>
      <c r="S126" s="219" t="s">
        <v>48</v>
      </c>
      <c r="T126" s="219" t="str">
        <f>VLOOKUP(C126,[3]Sheet1!$A$3:$C$32,3,0)</f>
        <v>2018拟脱贫县</v>
      </c>
      <c r="U126" s="239" t="s">
        <v>136</v>
      </c>
    </row>
    <row r="127" ht="20.1" customHeight="1" outlineLevel="2" spans="1:21">
      <c r="A127" s="219">
        <v>108</v>
      </c>
      <c r="B127" s="221" t="s">
        <v>188</v>
      </c>
      <c r="C127" s="221" t="s">
        <v>201</v>
      </c>
      <c r="D127" s="219">
        <v>431129</v>
      </c>
      <c r="E127" s="205" t="e">
        <f>#REF!+M127</f>
        <v>#REF!</v>
      </c>
      <c r="F127" s="222">
        <f t="shared" si="24"/>
        <v>0</v>
      </c>
      <c r="G127" s="222">
        <f t="shared" si="24"/>
        <v>0</v>
      </c>
      <c r="H127" s="223"/>
      <c r="I127" s="205"/>
      <c r="J127" s="205"/>
      <c r="K127" s="222"/>
      <c r="L127" s="205" t="e">
        <f>VLOOKUP(C127,'[6]2018目标'!$F$7:$AE$148,26,0)</f>
        <v>#N/A</v>
      </c>
      <c r="M127" s="233">
        <f>VLOOKUP(C127,[7]Sheet1!$D$6:$H$150,5,0)</f>
        <v>14.803</v>
      </c>
      <c r="N127" s="222"/>
      <c r="O127" s="222"/>
      <c r="P127" s="222"/>
      <c r="Q127" s="222"/>
      <c r="R127" s="205"/>
      <c r="S127" s="219" t="s">
        <v>48</v>
      </c>
      <c r="T127" s="219"/>
      <c r="U127" s="239" t="s">
        <v>136</v>
      </c>
    </row>
    <row r="128" ht="20.1" hidden="1" customHeight="1" outlineLevel="2" spans="1:21">
      <c r="A128" s="219"/>
      <c r="B128" s="220" t="s">
        <v>202</v>
      </c>
      <c r="C128" s="221"/>
      <c r="D128" s="219"/>
      <c r="E128" s="205" t="e">
        <f t="shared" ref="E128:P128" si="25">SUBTOTAL(9,E129:E141)</f>
        <v>#REF!</v>
      </c>
      <c r="F128" s="222">
        <f t="shared" si="25"/>
        <v>0</v>
      </c>
      <c r="G128" s="222">
        <f t="shared" si="25"/>
        <v>0</v>
      </c>
      <c r="H128" s="223">
        <f t="shared" si="25"/>
        <v>0</v>
      </c>
      <c r="I128" s="222">
        <f t="shared" si="25"/>
        <v>0</v>
      </c>
      <c r="J128" s="222">
        <f t="shared" si="25"/>
        <v>0</v>
      </c>
      <c r="K128" s="222">
        <f t="shared" si="25"/>
        <v>0</v>
      </c>
      <c r="L128" s="205" t="e">
        <f t="shared" si="25"/>
        <v>#N/A</v>
      </c>
      <c r="M128" s="233">
        <f t="shared" si="25"/>
        <v>546.382000000002</v>
      </c>
      <c r="N128" s="222">
        <f t="shared" si="25"/>
        <v>0</v>
      </c>
      <c r="O128" s="222">
        <f t="shared" si="25"/>
        <v>0</v>
      </c>
      <c r="P128" s="222">
        <f t="shared" si="25"/>
        <v>0</v>
      </c>
      <c r="Q128" s="222"/>
      <c r="R128" s="205"/>
      <c r="S128" s="219"/>
      <c r="T128" s="219"/>
      <c r="U128" s="239"/>
    </row>
    <row r="129" ht="20.1" customHeight="1" outlineLevel="2" spans="1:21">
      <c r="A129" s="219">
        <v>110</v>
      </c>
      <c r="B129" s="221" t="s">
        <v>203</v>
      </c>
      <c r="C129" s="221" t="s">
        <v>204</v>
      </c>
      <c r="D129" s="219">
        <v>431202</v>
      </c>
      <c r="E129" s="205" t="e">
        <f>#REF!+M129</f>
        <v>#REF!</v>
      </c>
      <c r="F129" s="222">
        <f t="shared" ref="F129:G141" si="26">I129+N129</f>
        <v>0</v>
      </c>
      <c r="G129" s="222">
        <f t="shared" si="26"/>
        <v>0</v>
      </c>
      <c r="H129" s="223"/>
      <c r="I129" s="205"/>
      <c r="J129" s="205"/>
      <c r="K129" s="222"/>
      <c r="L129" s="205">
        <f>VLOOKUP(C129,'[6]2018目标'!$F$7:$AE$148,26,0)</f>
        <v>113</v>
      </c>
      <c r="M129" s="233">
        <f>VLOOKUP(C129,[7]Sheet1!$D$6:$H$150,5,0)</f>
        <v>0</v>
      </c>
      <c r="N129" s="222"/>
      <c r="O129" s="222"/>
      <c r="P129" s="222"/>
      <c r="Q129" s="222"/>
      <c r="R129" s="205"/>
      <c r="S129" s="219" t="s">
        <v>36</v>
      </c>
      <c r="T129" s="219" t="str">
        <f>VLOOKUP(C129,[3]Sheet1!$A$3:$C$32,3,0)</f>
        <v>2017预脱贫县</v>
      </c>
      <c r="U129" s="239" t="s">
        <v>205</v>
      </c>
    </row>
    <row r="130" ht="20.1" customHeight="1" outlineLevel="2" spans="1:21">
      <c r="A130" s="224">
        <v>111</v>
      </c>
      <c r="B130" s="221" t="s">
        <v>203</v>
      </c>
      <c r="C130" s="221" t="s">
        <v>206</v>
      </c>
      <c r="D130" s="219">
        <v>431221</v>
      </c>
      <c r="E130" s="205" t="e">
        <f>#REF!+M130</f>
        <v>#REF!</v>
      </c>
      <c r="F130" s="222">
        <f t="shared" si="26"/>
        <v>0</v>
      </c>
      <c r="G130" s="222">
        <f t="shared" si="26"/>
        <v>0</v>
      </c>
      <c r="H130" s="223"/>
      <c r="I130" s="205"/>
      <c r="J130" s="205"/>
      <c r="K130" s="222"/>
      <c r="L130" s="205">
        <f>VLOOKUP(C130,'[6]2018目标'!$F$7:$AE$148,26,0)</f>
        <v>327</v>
      </c>
      <c r="M130" s="233">
        <f>VLOOKUP(C130,[7]Sheet1!$D$6:$H$150,5,0)</f>
        <v>0</v>
      </c>
      <c r="N130" s="222"/>
      <c r="O130" s="222"/>
      <c r="P130" s="222"/>
      <c r="Q130" s="222"/>
      <c r="R130" s="205"/>
      <c r="S130" s="219" t="s">
        <v>48</v>
      </c>
      <c r="T130" s="219" t="str">
        <f>VLOOKUP(C130,[3]Sheet1!$A$3:$C$32,3,0)</f>
        <v>2017预脱贫县</v>
      </c>
      <c r="U130" s="239" t="s">
        <v>49</v>
      </c>
    </row>
    <row r="131" ht="20.1" customHeight="1" outlineLevel="2" spans="1:21">
      <c r="A131" s="219">
        <v>112</v>
      </c>
      <c r="B131" s="221" t="s">
        <v>203</v>
      </c>
      <c r="C131" s="221" t="s">
        <v>207</v>
      </c>
      <c r="D131" s="219">
        <v>431222</v>
      </c>
      <c r="E131" s="223">
        <f>H131+M131</f>
        <v>338.784000000002</v>
      </c>
      <c r="F131" s="222">
        <f t="shared" si="26"/>
        <v>0</v>
      </c>
      <c r="G131" s="222">
        <f t="shared" si="26"/>
        <v>0</v>
      </c>
      <c r="H131" s="223"/>
      <c r="I131" s="205"/>
      <c r="J131" s="205"/>
      <c r="K131" s="222"/>
      <c r="L131" s="205">
        <f>VLOOKUP(C131,'[6]2018目标'!$F$7:$AE$148,26,0)</f>
        <v>690</v>
      </c>
      <c r="M131" s="233">
        <f>VLOOKUP(C131,[7]Sheet1!$D$6:$H$150,5,0)</f>
        <v>338.784000000002</v>
      </c>
      <c r="N131" s="222"/>
      <c r="O131" s="222"/>
      <c r="P131" s="222"/>
      <c r="Q131" s="222"/>
      <c r="R131" s="205"/>
      <c r="S131" s="219" t="s">
        <v>48</v>
      </c>
      <c r="T131" s="219"/>
      <c r="U131" s="239" t="s">
        <v>49</v>
      </c>
    </row>
    <row r="132" ht="20.1" customHeight="1" outlineLevel="2" spans="1:21">
      <c r="A132" s="224">
        <v>113</v>
      </c>
      <c r="B132" s="221" t="s">
        <v>203</v>
      </c>
      <c r="C132" s="221" t="s">
        <v>208</v>
      </c>
      <c r="D132" s="219">
        <v>431223</v>
      </c>
      <c r="E132" s="205" t="e">
        <f>#REF!+M132</f>
        <v>#REF!</v>
      </c>
      <c r="F132" s="222">
        <f t="shared" si="26"/>
        <v>0</v>
      </c>
      <c r="G132" s="222">
        <f t="shared" si="26"/>
        <v>0</v>
      </c>
      <c r="H132" s="223"/>
      <c r="I132" s="205"/>
      <c r="J132" s="205"/>
      <c r="K132" s="222"/>
      <c r="L132" s="205">
        <f>VLOOKUP(C132,'[6]2018目标'!$F$7:$AE$148,26,0)</f>
        <v>305</v>
      </c>
      <c r="M132" s="233">
        <f>VLOOKUP(C132,[7]Sheet1!$D$6:$H$150,5,0)</f>
        <v>6.92300000000006</v>
      </c>
      <c r="N132" s="222"/>
      <c r="O132" s="222"/>
      <c r="P132" s="222"/>
      <c r="Q132" s="222"/>
      <c r="R132" s="205"/>
      <c r="S132" s="219" t="s">
        <v>48</v>
      </c>
      <c r="T132" s="219" t="str">
        <f>VLOOKUP(C132,[3]Sheet1!$A$3:$C$32,3,0)</f>
        <v>2018拟脱贫县</v>
      </c>
      <c r="U132" s="239" t="s">
        <v>49</v>
      </c>
    </row>
    <row r="133" ht="20.1" customHeight="1" outlineLevel="2" spans="1:21">
      <c r="A133" s="219">
        <v>114</v>
      </c>
      <c r="B133" s="221" t="s">
        <v>203</v>
      </c>
      <c r="C133" s="221" t="s">
        <v>209</v>
      </c>
      <c r="D133" s="219">
        <v>431224</v>
      </c>
      <c r="E133" s="205" t="e">
        <f>#REF!+M133</f>
        <v>#REF!</v>
      </c>
      <c r="F133" s="222">
        <f t="shared" si="26"/>
        <v>0</v>
      </c>
      <c r="G133" s="222">
        <f t="shared" si="26"/>
        <v>0</v>
      </c>
      <c r="H133" s="223"/>
      <c r="I133" s="205"/>
      <c r="J133" s="205"/>
      <c r="K133" s="222"/>
      <c r="L133" s="205">
        <f>VLOOKUP(C133,'[6]2018目标'!$F$7:$AE$148,26,0)</f>
        <v>225</v>
      </c>
      <c r="M133" s="233">
        <f>VLOOKUP(C133,[7]Sheet1!$D$6:$H$150,5,0)</f>
        <v>119.295</v>
      </c>
      <c r="N133" s="222"/>
      <c r="O133" s="222"/>
      <c r="P133" s="222"/>
      <c r="Q133" s="222"/>
      <c r="R133" s="205"/>
      <c r="S133" s="219" t="s">
        <v>48</v>
      </c>
      <c r="T133" s="219"/>
      <c r="U133" s="239" t="s">
        <v>49</v>
      </c>
    </row>
    <row r="134" ht="20.1" customHeight="1" outlineLevel="2" spans="1:21">
      <c r="A134" s="224">
        <v>115</v>
      </c>
      <c r="B134" s="221" t="s">
        <v>203</v>
      </c>
      <c r="C134" s="221" t="s">
        <v>210</v>
      </c>
      <c r="D134" s="219">
        <v>431225</v>
      </c>
      <c r="E134" s="205" t="e">
        <f>#REF!+M134</f>
        <v>#REF!</v>
      </c>
      <c r="F134" s="222">
        <f t="shared" si="26"/>
        <v>0</v>
      </c>
      <c r="G134" s="222">
        <f t="shared" si="26"/>
        <v>0</v>
      </c>
      <c r="H134" s="223"/>
      <c r="I134" s="205"/>
      <c r="J134" s="205"/>
      <c r="K134" s="222"/>
      <c r="L134" s="205">
        <f>VLOOKUP(C134,'[6]2018目标'!$F$7:$AE$148,26,0)</f>
        <v>160</v>
      </c>
      <c r="M134" s="233">
        <f>VLOOKUP(C134,[7]Sheet1!$D$6:$H$150,5,0)</f>
        <v>26.911</v>
      </c>
      <c r="N134" s="222"/>
      <c r="O134" s="222"/>
      <c r="P134" s="222"/>
      <c r="Q134" s="222"/>
      <c r="R134" s="205"/>
      <c r="S134" s="219" t="s">
        <v>48</v>
      </c>
      <c r="T134" s="219" t="str">
        <f>VLOOKUP(C134,[3]Sheet1!$A$3:$C$32,3,0)</f>
        <v>2018拟脱贫县</v>
      </c>
      <c r="U134" s="239" t="s">
        <v>49</v>
      </c>
    </row>
    <row r="135" ht="20.1" customHeight="1" outlineLevel="2" spans="1:21">
      <c r="A135" s="219">
        <v>116</v>
      </c>
      <c r="B135" s="221" t="s">
        <v>203</v>
      </c>
      <c r="C135" s="221" t="s">
        <v>211</v>
      </c>
      <c r="D135" s="219">
        <v>431226</v>
      </c>
      <c r="E135" s="205" t="e">
        <f>#REF!+M135</f>
        <v>#REF!</v>
      </c>
      <c r="F135" s="222">
        <f t="shared" si="26"/>
        <v>0</v>
      </c>
      <c r="G135" s="222">
        <f t="shared" si="26"/>
        <v>0</v>
      </c>
      <c r="H135" s="223"/>
      <c r="I135" s="205"/>
      <c r="J135" s="205"/>
      <c r="K135" s="222"/>
      <c r="L135" s="205" t="e">
        <f>VLOOKUP(C135,'[6]2018目标'!$F$7:$AE$148,26,0)</f>
        <v>#N/A</v>
      </c>
      <c r="M135" s="233">
        <f>VLOOKUP(C135,[7]Sheet1!$D$6:$H$150,5,0)</f>
        <v>0.853000000000179</v>
      </c>
      <c r="N135" s="222"/>
      <c r="O135" s="222"/>
      <c r="P135" s="222"/>
      <c r="Q135" s="222"/>
      <c r="R135" s="205"/>
      <c r="S135" s="219" t="s">
        <v>48</v>
      </c>
      <c r="T135" s="219" t="s">
        <v>56</v>
      </c>
      <c r="U135" s="239" t="s">
        <v>49</v>
      </c>
    </row>
    <row r="136" ht="20.1" customHeight="1" outlineLevel="2" spans="1:21">
      <c r="A136" s="224">
        <v>117</v>
      </c>
      <c r="B136" s="221" t="s">
        <v>203</v>
      </c>
      <c r="C136" s="221" t="s">
        <v>212</v>
      </c>
      <c r="D136" s="219">
        <v>431227</v>
      </c>
      <c r="E136" s="205" t="e">
        <f>#REF!+M136</f>
        <v>#REF!</v>
      </c>
      <c r="F136" s="222">
        <f t="shared" si="26"/>
        <v>0</v>
      </c>
      <c r="G136" s="222">
        <f t="shared" si="26"/>
        <v>0</v>
      </c>
      <c r="H136" s="223"/>
      <c r="I136" s="205"/>
      <c r="J136" s="205"/>
      <c r="K136" s="222"/>
      <c r="L136" s="205" t="e">
        <f>VLOOKUP(C136,'[6]2018目标'!$F$7:$AE$148,26,0)</f>
        <v>#N/A</v>
      </c>
      <c r="M136" s="233">
        <f>VLOOKUP(C136,[7]Sheet1!$D$6:$H$150,5,0)</f>
        <v>19.3020000000001</v>
      </c>
      <c r="N136" s="222"/>
      <c r="O136" s="222"/>
      <c r="P136" s="222"/>
      <c r="Q136" s="222"/>
      <c r="R136" s="205"/>
      <c r="S136" s="219" t="s">
        <v>48</v>
      </c>
      <c r="T136" s="219"/>
      <c r="U136" s="239" t="s">
        <v>49</v>
      </c>
    </row>
    <row r="137" ht="20.1" customHeight="1" outlineLevel="2" spans="1:21">
      <c r="A137" s="219">
        <v>118</v>
      </c>
      <c r="B137" s="221" t="s">
        <v>203</v>
      </c>
      <c r="C137" s="221" t="s">
        <v>213</v>
      </c>
      <c r="D137" s="219">
        <v>431228</v>
      </c>
      <c r="E137" s="205" t="e">
        <f>#REF!+M137</f>
        <v>#REF!</v>
      </c>
      <c r="F137" s="222">
        <f t="shared" si="26"/>
        <v>0</v>
      </c>
      <c r="G137" s="222">
        <f t="shared" si="26"/>
        <v>0</v>
      </c>
      <c r="H137" s="223"/>
      <c r="I137" s="205"/>
      <c r="J137" s="205"/>
      <c r="K137" s="222"/>
      <c r="L137" s="205" t="e">
        <f>VLOOKUP(C137,'[6]2018目标'!$F$7:$AE$148,26,0)</f>
        <v>#N/A</v>
      </c>
      <c r="M137" s="233">
        <f>VLOOKUP(C137,[7]Sheet1!$D$6:$H$150,5,0)</f>
        <v>1.80200000000013</v>
      </c>
      <c r="N137" s="222"/>
      <c r="O137" s="222"/>
      <c r="P137" s="222"/>
      <c r="Q137" s="222"/>
      <c r="R137" s="205"/>
      <c r="S137" s="219" t="s">
        <v>48</v>
      </c>
      <c r="T137" s="219" t="e">
        <f>VLOOKUP(C137,[3]Sheet1!$A$3:$C$32,3,0)</f>
        <v>#N/A</v>
      </c>
      <c r="U137" s="239" t="s">
        <v>49</v>
      </c>
    </row>
    <row r="138" ht="20.1" customHeight="1" outlineLevel="2" spans="1:21">
      <c r="A138" s="224">
        <v>119</v>
      </c>
      <c r="B138" s="221" t="s">
        <v>203</v>
      </c>
      <c r="C138" s="221" t="s">
        <v>214</v>
      </c>
      <c r="D138" s="219">
        <v>431229</v>
      </c>
      <c r="E138" s="205" t="e">
        <f>#REF!+M138</f>
        <v>#REF!</v>
      </c>
      <c r="F138" s="222">
        <f t="shared" si="26"/>
        <v>0</v>
      </c>
      <c r="G138" s="222">
        <f t="shared" si="26"/>
        <v>0</v>
      </c>
      <c r="H138" s="223"/>
      <c r="I138" s="205"/>
      <c r="J138" s="205"/>
      <c r="K138" s="222"/>
      <c r="L138" s="205" t="e">
        <f>VLOOKUP(C138,'[6]2018目标'!$F$7:$AE$148,26,0)</f>
        <v>#N/A</v>
      </c>
      <c r="M138" s="233">
        <f>VLOOKUP(C138,[7]Sheet1!$D$6:$H$150,5,0)</f>
        <v>3.53399999999988</v>
      </c>
      <c r="N138" s="222"/>
      <c r="O138" s="222"/>
      <c r="P138" s="222"/>
      <c r="Q138" s="222"/>
      <c r="R138" s="205"/>
      <c r="S138" s="219" t="s">
        <v>48</v>
      </c>
      <c r="T138" s="219" t="e">
        <f>VLOOKUP(C138,[3]Sheet1!$A$3:$C$32,3,0)</f>
        <v>#N/A</v>
      </c>
      <c r="U138" s="239" t="s">
        <v>49</v>
      </c>
    </row>
    <row r="139" ht="20.1" customHeight="1" outlineLevel="1" spans="1:21">
      <c r="A139" s="219">
        <v>120</v>
      </c>
      <c r="B139" s="221" t="s">
        <v>203</v>
      </c>
      <c r="C139" s="221" t="s">
        <v>215</v>
      </c>
      <c r="D139" s="219">
        <v>431230</v>
      </c>
      <c r="E139" s="205" t="e">
        <f>#REF!+M139</f>
        <v>#REF!</v>
      </c>
      <c r="F139" s="222">
        <f t="shared" si="26"/>
        <v>0</v>
      </c>
      <c r="G139" s="222">
        <f t="shared" si="26"/>
        <v>0</v>
      </c>
      <c r="H139" s="223"/>
      <c r="I139" s="205"/>
      <c r="J139" s="205"/>
      <c r="K139" s="222"/>
      <c r="L139" s="205" t="e">
        <f>VLOOKUP(C139,'[6]2018目标'!$F$7:$AE$148,26,0)</f>
        <v>#N/A</v>
      </c>
      <c r="M139" s="233">
        <f>VLOOKUP(C139,[7]Sheet1!$D$6:$H$150,5,0)</f>
        <v>14.3719999999999</v>
      </c>
      <c r="N139" s="222"/>
      <c r="O139" s="222"/>
      <c r="P139" s="222"/>
      <c r="Q139" s="222"/>
      <c r="R139" s="205"/>
      <c r="S139" s="219" t="s">
        <v>48</v>
      </c>
      <c r="T139" s="219" t="s">
        <v>56</v>
      </c>
      <c r="U139" s="239" t="s">
        <v>49</v>
      </c>
    </row>
    <row r="140" ht="20.1" customHeight="1" outlineLevel="2" spans="1:21">
      <c r="A140" s="224">
        <v>121</v>
      </c>
      <c r="B140" s="221" t="s">
        <v>203</v>
      </c>
      <c r="C140" s="221" t="s">
        <v>216</v>
      </c>
      <c r="D140" s="219">
        <v>431281</v>
      </c>
      <c r="E140" s="205" t="e">
        <f>#REF!+M140</f>
        <v>#REF!</v>
      </c>
      <c r="F140" s="222">
        <f t="shared" si="26"/>
        <v>0</v>
      </c>
      <c r="G140" s="222">
        <f t="shared" si="26"/>
        <v>0</v>
      </c>
      <c r="H140" s="223"/>
      <c r="I140" s="205"/>
      <c r="J140" s="205"/>
      <c r="K140" s="222"/>
      <c r="L140" s="205">
        <f>VLOOKUP(C140,'[6]2018目标'!$F$7:$AE$148,26,0)</f>
        <v>347</v>
      </c>
      <c r="M140" s="233">
        <f>VLOOKUP(C140,[7]Sheet1!$D$6:$H$150,5,0)</f>
        <v>0</v>
      </c>
      <c r="N140" s="222"/>
      <c r="O140" s="222"/>
      <c r="P140" s="222"/>
      <c r="Q140" s="222"/>
      <c r="R140" s="205"/>
      <c r="S140" s="219" t="s">
        <v>36</v>
      </c>
      <c r="T140" s="219" t="str">
        <f>VLOOKUP(C140,[3]Sheet1!$A$3:$C$32,3,0)</f>
        <v>2017预脱贫县</v>
      </c>
      <c r="U140" s="239" t="s">
        <v>205</v>
      </c>
    </row>
    <row r="141" ht="20.1" customHeight="1" outlineLevel="2" spans="1:21">
      <c r="A141" s="219">
        <v>122</v>
      </c>
      <c r="B141" s="221" t="s">
        <v>203</v>
      </c>
      <c r="C141" s="221" t="s">
        <v>217</v>
      </c>
      <c r="D141" s="219">
        <v>431281</v>
      </c>
      <c r="E141" s="205" t="e">
        <f>#REF!+M141</f>
        <v>#REF!</v>
      </c>
      <c r="F141" s="222">
        <f t="shared" si="26"/>
        <v>0</v>
      </c>
      <c r="G141" s="222">
        <f t="shared" si="26"/>
        <v>0</v>
      </c>
      <c r="H141" s="223"/>
      <c r="I141" s="205"/>
      <c r="J141" s="205"/>
      <c r="K141" s="222"/>
      <c r="L141" s="205">
        <f>VLOOKUP(C141,'[6]2018目标'!$F$7:$AE$148,26,0)</f>
        <v>15</v>
      </c>
      <c r="M141" s="233">
        <f>VLOOKUP(C141,[7]Sheet1!$D$6:$H$150,5,0)</f>
        <v>14.606</v>
      </c>
      <c r="N141" s="222"/>
      <c r="O141" s="222"/>
      <c r="P141" s="222"/>
      <c r="Q141" s="222"/>
      <c r="R141" s="205"/>
      <c r="S141" s="219" t="s">
        <v>36</v>
      </c>
      <c r="T141" s="219" t="str">
        <f>VLOOKUP(C141,[3]Sheet1!$A$3:$C$32,3,0)</f>
        <v>2016已脱贫县</v>
      </c>
      <c r="U141" s="239" t="s">
        <v>205</v>
      </c>
    </row>
    <row r="142" ht="20.1" hidden="1" customHeight="1" outlineLevel="2" spans="1:21">
      <c r="A142" s="219"/>
      <c r="B142" s="220" t="s">
        <v>218</v>
      </c>
      <c r="C142" s="221"/>
      <c r="D142" s="219"/>
      <c r="E142" s="205" t="e">
        <f t="shared" ref="E142:P142" si="27">SUBTOTAL(9,E143:E147)</f>
        <v>#REF!</v>
      </c>
      <c r="F142" s="222">
        <f t="shared" si="27"/>
        <v>0</v>
      </c>
      <c r="G142" s="222">
        <f t="shared" si="27"/>
        <v>0</v>
      </c>
      <c r="H142" s="223">
        <f t="shared" si="27"/>
        <v>0</v>
      </c>
      <c r="I142" s="222">
        <f t="shared" si="27"/>
        <v>0</v>
      </c>
      <c r="J142" s="222">
        <f t="shared" si="27"/>
        <v>0</v>
      </c>
      <c r="K142" s="222">
        <f t="shared" si="27"/>
        <v>0</v>
      </c>
      <c r="L142" s="205">
        <f t="shared" si="27"/>
        <v>1680</v>
      </c>
      <c r="M142" s="233">
        <f t="shared" si="27"/>
        <v>215.387999999999</v>
      </c>
      <c r="N142" s="222">
        <f t="shared" si="27"/>
        <v>0</v>
      </c>
      <c r="O142" s="222">
        <f t="shared" si="27"/>
        <v>0</v>
      </c>
      <c r="P142" s="222">
        <f t="shared" si="27"/>
        <v>0</v>
      </c>
      <c r="Q142" s="222"/>
      <c r="R142" s="205"/>
      <c r="S142" s="219"/>
      <c r="T142" s="219"/>
      <c r="U142" s="239"/>
    </row>
    <row r="143" ht="20.1" customHeight="1" outlineLevel="2" spans="1:21">
      <c r="A143" s="219">
        <v>124</v>
      </c>
      <c r="B143" s="221" t="s">
        <v>219</v>
      </c>
      <c r="C143" s="221" t="s">
        <v>220</v>
      </c>
      <c r="D143" s="219">
        <v>431302</v>
      </c>
      <c r="E143" s="205" t="e">
        <f>#REF!+M143</f>
        <v>#REF!</v>
      </c>
      <c r="F143" s="222">
        <f t="shared" ref="F143:G147" si="28">I143+N143</f>
        <v>0</v>
      </c>
      <c r="G143" s="222">
        <f t="shared" si="28"/>
        <v>0</v>
      </c>
      <c r="H143" s="223"/>
      <c r="I143" s="205"/>
      <c r="J143" s="205"/>
      <c r="K143" s="222"/>
      <c r="L143" s="205">
        <f>VLOOKUP(C143,'[6]2018目标'!$F$7:$AE$148,26,0)</f>
        <v>6</v>
      </c>
      <c r="M143" s="233">
        <f>VLOOKUP(C143,[7]Sheet1!$D$6:$H$150,5,0)</f>
        <v>6.066</v>
      </c>
      <c r="N143" s="222"/>
      <c r="O143" s="222"/>
      <c r="P143" s="222"/>
      <c r="Q143" s="222"/>
      <c r="R143" s="205"/>
      <c r="S143" s="219" t="s">
        <v>25</v>
      </c>
      <c r="T143" s="219"/>
      <c r="U143" s="239" t="s">
        <v>221</v>
      </c>
    </row>
    <row r="144" ht="20.1" customHeight="1" outlineLevel="2" spans="1:21">
      <c r="A144" s="224">
        <v>125</v>
      </c>
      <c r="B144" s="221" t="s">
        <v>219</v>
      </c>
      <c r="C144" s="221" t="s">
        <v>222</v>
      </c>
      <c r="D144" s="219">
        <v>431321</v>
      </c>
      <c r="E144" s="205" t="e">
        <f>#REF!+M144</f>
        <v>#REF!</v>
      </c>
      <c r="F144" s="222">
        <f t="shared" si="28"/>
        <v>0</v>
      </c>
      <c r="G144" s="222">
        <f t="shared" si="28"/>
        <v>0</v>
      </c>
      <c r="H144" s="223"/>
      <c r="I144" s="205"/>
      <c r="J144" s="205"/>
      <c r="K144" s="222"/>
      <c r="L144" s="205">
        <f>VLOOKUP(C144,'[6]2018目标'!$F$7:$AE$148,26,0)</f>
        <v>776</v>
      </c>
      <c r="M144" s="233">
        <f>VLOOKUP(C144,[7]Sheet1!$D$6:$H$150,5,0)</f>
        <v>26.8839999999989</v>
      </c>
      <c r="N144" s="222"/>
      <c r="O144" s="222"/>
      <c r="P144" s="222"/>
      <c r="Q144" s="222"/>
      <c r="R144" s="205"/>
      <c r="S144" s="219" t="s">
        <v>36</v>
      </c>
      <c r="T144" s="219" t="str">
        <f>VLOOKUP(C144,[3]Sheet1!$A$3:$C$32,3,0)</f>
        <v>2018拟脱贫县</v>
      </c>
      <c r="U144" s="239" t="s">
        <v>37</v>
      </c>
    </row>
    <row r="145" ht="20.1" customHeight="1" outlineLevel="1" spans="1:21">
      <c r="A145" s="219">
        <v>126</v>
      </c>
      <c r="B145" s="221" t="s">
        <v>219</v>
      </c>
      <c r="C145" s="221" t="s">
        <v>223</v>
      </c>
      <c r="D145" s="219">
        <v>431322</v>
      </c>
      <c r="E145" s="205" t="e">
        <f>#REF!+M145</f>
        <v>#REF!</v>
      </c>
      <c r="F145" s="222">
        <f t="shared" si="28"/>
        <v>0</v>
      </c>
      <c r="G145" s="222">
        <f t="shared" si="28"/>
        <v>0</v>
      </c>
      <c r="H145" s="223"/>
      <c r="I145" s="205"/>
      <c r="J145" s="205"/>
      <c r="K145" s="222"/>
      <c r="L145" s="205">
        <f>VLOOKUP(C145,'[6]2018目标'!$F$7:$AE$148,26,0)</f>
        <v>700</v>
      </c>
      <c r="M145" s="233">
        <f>VLOOKUP(C145,[7]Sheet1!$D$6:$H$150,5,0)</f>
        <v>124.709</v>
      </c>
      <c r="N145" s="222"/>
      <c r="O145" s="222"/>
      <c r="P145" s="222"/>
      <c r="Q145" s="222"/>
      <c r="R145" s="205"/>
      <c r="S145" s="219" t="s">
        <v>48</v>
      </c>
      <c r="T145" s="219"/>
      <c r="U145" s="239" t="s">
        <v>49</v>
      </c>
    </row>
    <row r="146" ht="20.1" customHeight="1" outlineLevel="2" spans="1:21">
      <c r="A146" s="224">
        <v>127</v>
      </c>
      <c r="B146" s="221" t="s">
        <v>219</v>
      </c>
      <c r="C146" s="221" t="s">
        <v>224</v>
      </c>
      <c r="D146" s="219">
        <v>431381</v>
      </c>
      <c r="E146" s="205" t="e">
        <f>#REF!+M146</f>
        <v>#REF!</v>
      </c>
      <c r="F146" s="222">
        <f t="shared" si="28"/>
        <v>0</v>
      </c>
      <c r="G146" s="222">
        <f t="shared" si="28"/>
        <v>0</v>
      </c>
      <c r="H146" s="223"/>
      <c r="I146" s="205"/>
      <c r="J146" s="205"/>
      <c r="K146" s="222"/>
      <c r="L146" s="205">
        <f>VLOOKUP(C146,'[6]2018目标'!$F$7:$AE$148,26,0)</f>
        <v>19</v>
      </c>
      <c r="M146" s="233">
        <f>VLOOKUP(C146,[7]Sheet1!$D$6:$H$150,5,0)</f>
        <v>9.49299999999997</v>
      </c>
      <c r="N146" s="222"/>
      <c r="O146" s="222"/>
      <c r="P146" s="222"/>
      <c r="Q146" s="222"/>
      <c r="R146" s="205"/>
      <c r="S146" s="219" t="s">
        <v>25</v>
      </c>
      <c r="T146" s="219"/>
      <c r="U146" s="239" t="s">
        <v>43</v>
      </c>
    </row>
    <row r="147" ht="20.1" customHeight="1" outlineLevel="2" spans="1:21">
      <c r="A147" s="219">
        <v>128</v>
      </c>
      <c r="B147" s="221" t="s">
        <v>219</v>
      </c>
      <c r="C147" s="221" t="s">
        <v>225</v>
      </c>
      <c r="D147" s="219">
        <v>431382</v>
      </c>
      <c r="E147" s="205" t="e">
        <f>#REF!+M147</f>
        <v>#REF!</v>
      </c>
      <c r="F147" s="222">
        <f t="shared" si="28"/>
        <v>0</v>
      </c>
      <c r="G147" s="222">
        <f t="shared" si="28"/>
        <v>0</v>
      </c>
      <c r="H147" s="223"/>
      <c r="I147" s="205"/>
      <c r="J147" s="205"/>
      <c r="K147" s="222"/>
      <c r="L147" s="205">
        <f>VLOOKUP(C147,'[6]2018目标'!$F$7:$AE$148,26,0)</f>
        <v>179</v>
      </c>
      <c r="M147" s="233">
        <f>VLOOKUP(C147,[7]Sheet1!$D$6:$H$150,5,0)</f>
        <v>48.2360000000003</v>
      </c>
      <c r="N147" s="222"/>
      <c r="O147" s="222"/>
      <c r="P147" s="222"/>
      <c r="Q147" s="222"/>
      <c r="R147" s="205"/>
      <c r="S147" s="219" t="s">
        <v>48</v>
      </c>
      <c r="T147" s="219"/>
      <c r="U147" s="239" t="s">
        <v>49</v>
      </c>
    </row>
    <row r="148" ht="20.1" hidden="1" customHeight="1" outlineLevel="2" spans="1:21">
      <c r="A148" s="219"/>
      <c r="B148" s="220" t="s">
        <v>226</v>
      </c>
      <c r="C148" s="221"/>
      <c r="D148" s="219"/>
      <c r="E148" s="205" t="e">
        <f>SUBTOTAL(9,E149:E156)</f>
        <v>#REF!</v>
      </c>
      <c r="F148" s="222">
        <f t="shared" ref="F148:P148" si="29">SUBTOTAL(9,F149:F156)</f>
        <v>0</v>
      </c>
      <c r="G148" s="222">
        <f t="shared" si="29"/>
        <v>0</v>
      </c>
      <c r="H148" s="223">
        <f t="shared" si="29"/>
        <v>0</v>
      </c>
      <c r="I148" s="222">
        <f t="shared" si="29"/>
        <v>0</v>
      </c>
      <c r="J148" s="222">
        <f t="shared" si="29"/>
        <v>0</v>
      </c>
      <c r="K148" s="222">
        <f t="shared" si="29"/>
        <v>0</v>
      </c>
      <c r="L148" s="205">
        <f t="shared" si="29"/>
        <v>1200</v>
      </c>
      <c r="M148" s="233">
        <f t="shared" si="29"/>
        <v>329.673</v>
      </c>
      <c r="N148" s="222">
        <f t="shared" si="29"/>
        <v>0</v>
      </c>
      <c r="O148" s="222">
        <f t="shared" si="29"/>
        <v>0</v>
      </c>
      <c r="P148" s="222">
        <f t="shared" si="29"/>
        <v>0</v>
      </c>
      <c r="Q148" s="222"/>
      <c r="R148" s="205"/>
      <c r="S148" s="219"/>
      <c r="T148" s="219"/>
      <c r="U148" s="239"/>
    </row>
    <row r="149" ht="20.1" customHeight="1" outlineLevel="2" spans="1:21">
      <c r="A149" s="219">
        <v>130</v>
      </c>
      <c r="B149" s="221" t="s">
        <v>227</v>
      </c>
      <c r="C149" s="221" t="s">
        <v>59</v>
      </c>
      <c r="D149" s="219">
        <v>433101</v>
      </c>
      <c r="E149" s="205" t="e">
        <f>#REF!+M149</f>
        <v>#REF!</v>
      </c>
      <c r="F149" s="222">
        <f t="shared" ref="F149:G156" si="30">I149+N149</f>
        <v>0</v>
      </c>
      <c r="G149" s="222">
        <f t="shared" si="30"/>
        <v>0</v>
      </c>
      <c r="H149" s="223"/>
      <c r="I149" s="205"/>
      <c r="J149" s="205"/>
      <c r="K149" s="222"/>
      <c r="L149" s="205">
        <f>VLOOKUP(C149,'[6]2018目标'!$F$7:$AE$148,26,0)</f>
        <v>200</v>
      </c>
      <c r="M149" s="233">
        <f>VLOOKUP(C149,[7]Sheet1!$D$6:$H$150,5,0)</f>
        <v>53.989</v>
      </c>
      <c r="N149" s="222"/>
      <c r="O149" s="222"/>
      <c r="P149" s="222"/>
      <c r="Q149" s="222"/>
      <c r="R149" s="205"/>
      <c r="S149" s="219" t="s">
        <v>48</v>
      </c>
      <c r="T149" s="219" t="str">
        <f>VLOOKUP(C149,[3]Sheet1!$A$3:$C$32,3,0)</f>
        <v>2017预脱贫县</v>
      </c>
      <c r="U149" s="239" t="s">
        <v>60</v>
      </c>
    </row>
    <row r="150" ht="20.1" customHeight="1" outlineLevel="2" spans="1:21">
      <c r="A150" s="224">
        <v>131</v>
      </c>
      <c r="B150" s="221" t="s">
        <v>227</v>
      </c>
      <c r="C150" s="221" t="s">
        <v>61</v>
      </c>
      <c r="D150" s="219">
        <v>433122</v>
      </c>
      <c r="E150" s="205" t="e">
        <f>#REF!+M150</f>
        <v>#REF!</v>
      </c>
      <c r="F150" s="222">
        <f t="shared" si="30"/>
        <v>0</v>
      </c>
      <c r="G150" s="222">
        <f t="shared" si="30"/>
        <v>0</v>
      </c>
      <c r="H150" s="223"/>
      <c r="I150" s="205"/>
      <c r="J150" s="205"/>
      <c r="K150" s="222"/>
      <c r="L150" s="205">
        <f>VLOOKUP(C150,'[6]2018目标'!$F$7:$AE$148,26,0)</f>
        <v>192</v>
      </c>
      <c r="M150" s="233">
        <f>VLOOKUP(C150,[7]Sheet1!$D$6:$H$150,5,0)</f>
        <v>67.0890000000001</v>
      </c>
      <c r="N150" s="222"/>
      <c r="O150" s="222"/>
      <c r="P150" s="222"/>
      <c r="Q150" s="222"/>
      <c r="R150" s="205"/>
      <c r="S150" s="219" t="s">
        <v>48</v>
      </c>
      <c r="T150" s="219" t="s">
        <v>56</v>
      </c>
      <c r="U150" s="239" t="s">
        <v>49</v>
      </c>
    </row>
    <row r="151" ht="20.1" customHeight="1" outlineLevel="2" spans="1:21">
      <c r="A151" s="219">
        <v>132</v>
      </c>
      <c r="B151" s="221" t="s">
        <v>227</v>
      </c>
      <c r="C151" s="221" t="s">
        <v>62</v>
      </c>
      <c r="D151" s="219">
        <v>433123</v>
      </c>
      <c r="E151" s="205" t="e">
        <f>#REF!+M151</f>
        <v>#REF!</v>
      </c>
      <c r="F151" s="222">
        <f t="shared" si="30"/>
        <v>0</v>
      </c>
      <c r="G151" s="222">
        <f t="shared" si="30"/>
        <v>0</v>
      </c>
      <c r="H151" s="223"/>
      <c r="I151" s="205"/>
      <c r="J151" s="205"/>
      <c r="K151" s="222"/>
      <c r="L151" s="205">
        <f>VLOOKUP(C151,'[6]2018目标'!$F$7:$AE$148,26,0)</f>
        <v>150</v>
      </c>
      <c r="M151" s="233">
        <f>VLOOKUP(C151,[7]Sheet1!$D$6:$H$150,5,0)</f>
        <v>34.4279999999999</v>
      </c>
      <c r="N151" s="222"/>
      <c r="O151" s="222"/>
      <c r="P151" s="222"/>
      <c r="Q151" s="222"/>
      <c r="R151" s="205"/>
      <c r="S151" s="219" t="s">
        <v>48</v>
      </c>
      <c r="T151" s="219" t="s">
        <v>56</v>
      </c>
      <c r="U151" s="239" t="s">
        <v>49</v>
      </c>
    </row>
    <row r="152" ht="20.1" customHeight="1" outlineLevel="2" spans="1:21">
      <c r="A152" s="224">
        <v>133</v>
      </c>
      <c r="B152" s="221" t="s">
        <v>227</v>
      </c>
      <c r="C152" s="221" t="s">
        <v>63</v>
      </c>
      <c r="D152" s="219">
        <v>433124</v>
      </c>
      <c r="E152" s="205" t="e">
        <f>#REF!+M152</f>
        <v>#REF!</v>
      </c>
      <c r="F152" s="222">
        <f t="shared" si="30"/>
        <v>0</v>
      </c>
      <c r="G152" s="222">
        <f t="shared" si="30"/>
        <v>0</v>
      </c>
      <c r="H152" s="223"/>
      <c r="I152" s="205"/>
      <c r="J152" s="205"/>
      <c r="K152" s="222"/>
      <c r="L152" s="205">
        <f>VLOOKUP(C152,'[6]2018目标'!$F$7:$AE$148,26,0)</f>
        <v>61</v>
      </c>
      <c r="M152" s="233">
        <f>VLOOKUP(C152,[7]Sheet1!$D$6:$H$150,5,0)</f>
        <v>0</v>
      </c>
      <c r="N152" s="222"/>
      <c r="O152" s="222"/>
      <c r="P152" s="222"/>
      <c r="Q152" s="222"/>
      <c r="R152" s="205"/>
      <c r="S152" s="219" t="s">
        <v>48</v>
      </c>
      <c r="T152" s="219" t="s">
        <v>56</v>
      </c>
      <c r="U152" s="239" t="s">
        <v>49</v>
      </c>
    </row>
    <row r="153" ht="20.1" customHeight="1" outlineLevel="2" spans="1:21">
      <c r="A153" s="219">
        <v>134</v>
      </c>
      <c r="B153" s="221" t="s">
        <v>227</v>
      </c>
      <c r="C153" s="221" t="s">
        <v>64</v>
      </c>
      <c r="D153" s="219">
        <v>433125</v>
      </c>
      <c r="E153" s="205" t="e">
        <f>#REF!+M153</f>
        <v>#REF!</v>
      </c>
      <c r="F153" s="222">
        <f t="shared" si="30"/>
        <v>0</v>
      </c>
      <c r="G153" s="222">
        <f t="shared" si="30"/>
        <v>0</v>
      </c>
      <c r="H153" s="223"/>
      <c r="I153" s="205"/>
      <c r="J153" s="205"/>
      <c r="K153" s="222"/>
      <c r="L153" s="205">
        <f>VLOOKUP(C153,'[6]2018目标'!$F$7:$AE$148,26,0)</f>
        <v>86</v>
      </c>
      <c r="M153" s="233">
        <f>VLOOKUP(C153,[7]Sheet1!$D$6:$H$150,5,0)</f>
        <v>12.077</v>
      </c>
      <c r="N153" s="222"/>
      <c r="O153" s="222"/>
      <c r="P153" s="222"/>
      <c r="Q153" s="222"/>
      <c r="R153" s="205"/>
      <c r="S153" s="219" t="s">
        <v>48</v>
      </c>
      <c r="T153" s="219" t="s">
        <v>56</v>
      </c>
      <c r="U153" s="239" t="s">
        <v>49</v>
      </c>
    </row>
    <row r="154" ht="20.25" customHeight="1" spans="1:21">
      <c r="A154" s="224">
        <v>135</v>
      </c>
      <c r="B154" s="221" t="s">
        <v>227</v>
      </c>
      <c r="C154" s="221" t="s">
        <v>65</v>
      </c>
      <c r="D154" s="219">
        <v>433126</v>
      </c>
      <c r="E154" s="205" t="e">
        <f>#REF!+M154</f>
        <v>#REF!</v>
      </c>
      <c r="F154" s="222">
        <f t="shared" si="30"/>
        <v>0</v>
      </c>
      <c r="G154" s="222">
        <f t="shared" si="30"/>
        <v>0</v>
      </c>
      <c r="H154" s="223"/>
      <c r="I154" s="205"/>
      <c r="J154" s="205"/>
      <c r="K154" s="222"/>
      <c r="L154" s="205">
        <f>VLOOKUP(C154,'[6]2018目标'!$F$7:$AE$148,26,0)</f>
        <v>219</v>
      </c>
      <c r="M154" s="233">
        <f>VLOOKUP(C154,[7]Sheet1!$D$6:$H$150,5,0)</f>
        <v>89.0599999999999</v>
      </c>
      <c r="N154" s="222"/>
      <c r="O154" s="222"/>
      <c r="P154" s="222"/>
      <c r="Q154" s="222"/>
      <c r="R154" s="205"/>
      <c r="S154" s="219" t="s">
        <v>48</v>
      </c>
      <c r="T154" s="219" t="s">
        <v>56</v>
      </c>
      <c r="U154" s="239" t="s">
        <v>49</v>
      </c>
    </row>
    <row r="155" ht="20.25" customHeight="1" spans="1:21">
      <c r="A155" s="219">
        <v>136</v>
      </c>
      <c r="B155" s="221" t="s">
        <v>227</v>
      </c>
      <c r="C155" s="221" t="s">
        <v>66</v>
      </c>
      <c r="D155" s="219">
        <v>433127</v>
      </c>
      <c r="E155" s="205" t="e">
        <f>#REF!+M155</f>
        <v>#REF!</v>
      </c>
      <c r="F155" s="222">
        <f t="shared" si="30"/>
        <v>0</v>
      </c>
      <c r="G155" s="222">
        <f t="shared" si="30"/>
        <v>0</v>
      </c>
      <c r="H155" s="223"/>
      <c r="I155" s="205"/>
      <c r="J155" s="205"/>
      <c r="K155" s="222"/>
      <c r="L155" s="205">
        <f>VLOOKUP(C155,'[6]2018目标'!$F$7:$AE$148,26,0)</f>
        <v>154</v>
      </c>
      <c r="M155" s="233">
        <f>VLOOKUP(C155,[7]Sheet1!$D$6:$H$150,5,0)</f>
        <v>25.676</v>
      </c>
      <c r="N155" s="222"/>
      <c r="O155" s="222"/>
      <c r="P155" s="222"/>
      <c r="Q155" s="222"/>
      <c r="R155" s="205"/>
      <c r="S155" s="219" t="s">
        <v>48</v>
      </c>
      <c r="T155" s="219" t="s">
        <v>56</v>
      </c>
      <c r="U155" s="239" t="s">
        <v>49</v>
      </c>
    </row>
    <row r="156" ht="20.25" customHeight="1" spans="1:21">
      <c r="A156" s="224">
        <v>137</v>
      </c>
      <c r="B156" s="221" t="s">
        <v>227</v>
      </c>
      <c r="C156" s="221" t="s">
        <v>67</v>
      </c>
      <c r="D156" s="219">
        <v>433130</v>
      </c>
      <c r="E156" s="205" t="e">
        <f>#REF!+M156</f>
        <v>#REF!</v>
      </c>
      <c r="F156" s="222">
        <f t="shared" si="30"/>
        <v>0</v>
      </c>
      <c r="G156" s="222">
        <f t="shared" si="30"/>
        <v>0</v>
      </c>
      <c r="H156" s="223"/>
      <c r="I156" s="205"/>
      <c r="J156" s="205"/>
      <c r="K156" s="222"/>
      <c r="L156" s="205">
        <f>VLOOKUP(C156,'[6]2018目标'!$F$7:$AE$148,26,0)</f>
        <v>138</v>
      </c>
      <c r="M156" s="233">
        <f>VLOOKUP(C156,[7]Sheet1!$D$6:$H$150,5,0)</f>
        <v>47.3540000000002</v>
      </c>
      <c r="N156" s="222"/>
      <c r="O156" s="222"/>
      <c r="P156" s="222"/>
      <c r="Q156" s="222"/>
      <c r="R156" s="205"/>
      <c r="S156" s="219" t="s">
        <v>48</v>
      </c>
      <c r="T156" s="219" t="s">
        <v>68</v>
      </c>
      <c r="U156" s="239" t="s">
        <v>49</v>
      </c>
    </row>
  </sheetData>
  <autoFilter ref="A9:U156">
    <filterColumn colId="2">
      <customFilters>
        <customFilter operator="notEqual" val=""/>
      </customFilters>
    </filterColumn>
    <extLst/>
  </autoFilter>
  <mergeCells count="14">
    <mergeCell ref="B2:R2"/>
    <mergeCell ref="E3:G3"/>
    <mergeCell ref="H3:K3"/>
    <mergeCell ref="A3:A5"/>
    <mergeCell ref="B3:B5"/>
    <mergeCell ref="C3:C5"/>
    <mergeCell ref="F4:F5"/>
    <mergeCell ref="G4:G5"/>
    <mergeCell ref="H4:H5"/>
    <mergeCell ref="I4:I5"/>
    <mergeCell ref="M4:M5"/>
    <mergeCell ref="N4:N5"/>
    <mergeCell ref="Q3:Q5"/>
    <mergeCell ref="R3:R5"/>
  </mergeCells>
  <pageMargins left="0.55" right="0.313888888888889" top="0.354166666666667" bottom="0.393055555555556" header="0.313888888888889" footer="0.209027777777778"/>
  <pageSetup paperSize="9" scale="88" fitToHeight="0" orientation="landscape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4"/>
  <sheetViews>
    <sheetView workbookViewId="0">
      <selection activeCell="H7" sqref="H7:I8"/>
    </sheetView>
  </sheetViews>
  <sheetFormatPr defaultColWidth="9" defaultRowHeight="13.5"/>
  <cols>
    <col min="1" max="1" width="17.2" style="1" customWidth="1"/>
    <col min="2" max="2" width="13" style="1" customWidth="1"/>
    <col min="3" max="4" width="9.13333333333333" style="1" customWidth="1"/>
    <col min="7" max="7" width="9" style="1"/>
    <col min="9" max="9" width="9" style="1"/>
    <col min="11" max="11" width="8.66666666666667" customWidth="1"/>
    <col min="12" max="12" width="10.8666666666667" customWidth="1"/>
  </cols>
  <sheetData>
    <row r="1" customHeight="1" spans="1:17">
      <c r="A1" s="179" t="s">
        <v>228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</row>
    <row r="2" customHeight="1" spans="1:17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ht="23.75" customHeight="1" spans="1:17">
      <c r="A3" s="181" t="s">
        <v>71</v>
      </c>
      <c r="B3" s="181"/>
      <c r="C3" s="182" t="s">
        <v>229</v>
      </c>
      <c r="D3" s="183"/>
      <c r="E3" s="184" t="s">
        <v>73</v>
      </c>
      <c r="F3" s="184"/>
      <c r="G3" s="184" t="s">
        <v>74</v>
      </c>
      <c r="H3" s="184"/>
      <c r="I3" s="184"/>
      <c r="J3" s="184"/>
      <c r="K3" s="194" t="s">
        <v>230</v>
      </c>
      <c r="L3" s="194"/>
      <c r="M3" s="194"/>
      <c r="N3" s="194"/>
      <c r="O3" s="194"/>
      <c r="P3" s="194"/>
      <c r="Q3" s="197"/>
    </row>
    <row r="4" ht="33" customHeight="1" spans="1:17">
      <c r="A4" s="181"/>
      <c r="B4" s="181"/>
      <c r="C4" s="185"/>
      <c r="D4" s="186"/>
      <c r="E4" s="184"/>
      <c r="F4" s="184"/>
      <c r="G4" s="184"/>
      <c r="H4" s="184"/>
      <c r="I4" s="184"/>
      <c r="J4" s="184"/>
      <c r="K4" s="194" t="s">
        <v>83</v>
      </c>
      <c r="L4" s="194"/>
      <c r="M4" s="194"/>
      <c r="N4" s="194" t="s">
        <v>231</v>
      </c>
      <c r="O4" s="194"/>
      <c r="P4" s="194"/>
      <c r="Q4" s="198" t="s">
        <v>13</v>
      </c>
    </row>
    <row r="5" ht="22.5" spans="1:17">
      <c r="A5" s="181" t="s">
        <v>4</v>
      </c>
      <c r="B5" s="181" t="s">
        <v>5</v>
      </c>
      <c r="C5" s="187" t="s">
        <v>232</v>
      </c>
      <c r="D5" s="187" t="s">
        <v>233</v>
      </c>
      <c r="E5" s="188" t="s">
        <v>234</v>
      </c>
      <c r="F5" s="189" t="s">
        <v>14</v>
      </c>
      <c r="G5" s="188" t="s">
        <v>234</v>
      </c>
      <c r="H5" s="189" t="s">
        <v>14</v>
      </c>
      <c r="I5" s="189" t="s">
        <v>85</v>
      </c>
      <c r="J5" s="195" t="s">
        <v>86</v>
      </c>
      <c r="K5" s="196" t="s">
        <v>229</v>
      </c>
      <c r="L5" s="194" t="s">
        <v>235</v>
      </c>
      <c r="M5" s="194" t="s">
        <v>236</v>
      </c>
      <c r="N5" s="189" t="s">
        <v>237</v>
      </c>
      <c r="O5" s="189" t="s">
        <v>238</v>
      </c>
      <c r="P5" s="189" t="s">
        <v>22</v>
      </c>
      <c r="Q5" s="198"/>
    </row>
    <row r="6" spans="1:17">
      <c r="A6" s="78" t="s">
        <v>239</v>
      </c>
      <c r="B6" s="74"/>
      <c r="C6" s="190">
        <f t="shared" ref="C6:I6" si="0">C9+C18+C28+C34+C47+C60+C72+C88+C93+C101+C113+C126+C140+C146+C7+C8</f>
        <v>4313</v>
      </c>
      <c r="D6" s="190">
        <f t="shared" si="0"/>
        <v>151195</v>
      </c>
      <c r="E6" s="190">
        <f t="shared" si="0"/>
        <v>3387.87</v>
      </c>
      <c r="F6" s="190">
        <f t="shared" si="0"/>
        <v>118580</v>
      </c>
      <c r="G6" s="190">
        <f t="shared" si="0"/>
        <v>931.4</v>
      </c>
      <c r="H6" s="190">
        <f t="shared" si="0"/>
        <v>32615</v>
      </c>
      <c r="I6" s="190">
        <f t="shared" si="0"/>
        <v>11170</v>
      </c>
      <c r="J6" s="190">
        <f t="shared" ref="J6" si="1">J9+J18+J28+J34+J47+J60+J72+J88+J93+J101+J113+J126+J140+J146</f>
        <v>0</v>
      </c>
      <c r="K6" s="192"/>
      <c r="L6" s="192"/>
      <c r="M6" s="192"/>
      <c r="N6" s="192"/>
      <c r="O6" s="192"/>
      <c r="P6" s="192"/>
      <c r="Q6" s="192"/>
    </row>
    <row r="7" spans="1:17">
      <c r="A7" s="78" t="s">
        <v>240</v>
      </c>
      <c r="B7" s="74"/>
      <c r="C7" s="191">
        <v>50</v>
      </c>
      <c r="D7" s="190">
        <f>ROUND(C7*35,0)</f>
        <v>1750</v>
      </c>
      <c r="E7" s="191"/>
      <c r="F7" s="190"/>
      <c r="G7" s="190">
        <v>50</v>
      </c>
      <c r="H7" s="190">
        <f>ROUND(G7*35,0)</f>
        <v>1750</v>
      </c>
      <c r="I7" s="190">
        <v>600</v>
      </c>
      <c r="J7" s="190"/>
      <c r="K7" s="192"/>
      <c r="L7" s="192"/>
      <c r="M7" s="192"/>
      <c r="N7" s="192"/>
      <c r="O7" s="192"/>
      <c r="P7" s="192"/>
      <c r="Q7" s="192"/>
    </row>
    <row r="8" spans="1:17">
      <c r="A8" s="78" t="s">
        <v>241</v>
      </c>
      <c r="B8" s="74"/>
      <c r="C8" s="191">
        <v>70</v>
      </c>
      <c r="D8" s="190">
        <f>ROUND(C8*35,0)</f>
        <v>2450</v>
      </c>
      <c r="E8" s="191"/>
      <c r="F8" s="190"/>
      <c r="G8" s="190">
        <v>70</v>
      </c>
      <c r="H8" s="190">
        <f>ROUND(G8*35,0)</f>
        <v>2450</v>
      </c>
      <c r="I8" s="190">
        <v>840</v>
      </c>
      <c r="J8" s="190"/>
      <c r="K8" s="192"/>
      <c r="L8" s="192"/>
      <c r="M8" s="192"/>
      <c r="N8" s="192"/>
      <c r="O8" s="192"/>
      <c r="P8" s="192"/>
      <c r="Q8" s="192"/>
    </row>
    <row r="9" spans="1:17">
      <c r="A9" s="78" t="s">
        <v>96</v>
      </c>
      <c r="B9" s="74"/>
      <c r="C9" s="191">
        <f>INT(SUM(C10:C17))</f>
        <v>120</v>
      </c>
      <c r="D9" s="191">
        <f>INT(SUM(D10:D17))</f>
        <v>4223</v>
      </c>
      <c r="E9" s="191">
        <f t="shared" ref="E9:F9" si="2">SUM(E10:E17)</f>
        <v>118.375</v>
      </c>
      <c r="F9" s="190">
        <f t="shared" si="2"/>
        <v>4142</v>
      </c>
      <c r="G9" s="190">
        <f t="shared" ref="G9:J9" si="3">SUM(G10:G17)</f>
        <v>2.3</v>
      </c>
      <c r="H9" s="190">
        <f t="shared" si="3"/>
        <v>81</v>
      </c>
      <c r="I9" s="190">
        <f t="shared" si="3"/>
        <v>27</v>
      </c>
      <c r="J9" s="190">
        <f t="shared" si="3"/>
        <v>0</v>
      </c>
      <c r="K9" s="190"/>
      <c r="L9" s="190"/>
      <c r="M9" s="190"/>
      <c r="N9" s="190"/>
      <c r="O9" s="190"/>
      <c r="P9" s="190"/>
      <c r="Q9" s="192"/>
    </row>
    <row r="10" spans="1:17">
      <c r="A10" s="74" t="s">
        <v>97</v>
      </c>
      <c r="B10" s="74" t="s">
        <v>99</v>
      </c>
      <c r="C10" s="74">
        <f t="shared" ref="C10:C17" si="4">E10+G10</f>
        <v>0</v>
      </c>
      <c r="D10" s="74">
        <f>F10+H10</f>
        <v>0</v>
      </c>
      <c r="E10" s="74">
        <v>0</v>
      </c>
      <c r="F10" s="190">
        <f>ROUND(E10*35,0)</f>
        <v>0</v>
      </c>
      <c r="G10" s="190"/>
      <c r="H10" s="192">
        <f>ROUND(G10*35,0)</f>
        <v>0</v>
      </c>
      <c r="I10" s="190">
        <f>ROUND(G10*12,0)</f>
        <v>0</v>
      </c>
      <c r="J10" s="192"/>
      <c r="K10" s="190"/>
      <c r="L10" s="190"/>
      <c r="M10" s="190"/>
      <c r="N10" s="190"/>
      <c r="O10" s="190"/>
      <c r="P10" s="190"/>
      <c r="Q10" s="192"/>
    </row>
    <row r="11" spans="1:17">
      <c r="A11" s="74" t="s">
        <v>97</v>
      </c>
      <c r="B11" s="74" t="s">
        <v>100</v>
      </c>
      <c r="C11" s="74">
        <f t="shared" si="4"/>
        <v>8.955</v>
      </c>
      <c r="D11" s="74">
        <f t="shared" ref="D11:D17" si="5">F11+H11</f>
        <v>313</v>
      </c>
      <c r="E11" s="74">
        <v>8.955</v>
      </c>
      <c r="F11" s="190">
        <f t="shared" ref="F11:F17" si="6">ROUND(E11*35,0)</f>
        <v>313</v>
      </c>
      <c r="G11" s="190"/>
      <c r="H11" s="192">
        <f t="shared" ref="H11:H17" si="7">ROUND(G11*35,0)</f>
        <v>0</v>
      </c>
      <c r="I11" s="190">
        <f t="shared" ref="I11:I17" si="8">ROUND(G11*12,0)</f>
        <v>0</v>
      </c>
      <c r="J11" s="192"/>
      <c r="K11" s="190"/>
      <c r="L11" s="190"/>
      <c r="M11" s="190"/>
      <c r="N11" s="190"/>
      <c r="O11" s="190"/>
      <c r="P11" s="190"/>
      <c r="Q11" s="192"/>
    </row>
    <row r="12" spans="1:17">
      <c r="A12" s="74" t="s">
        <v>97</v>
      </c>
      <c r="B12" s="74" t="s">
        <v>101</v>
      </c>
      <c r="C12" s="74">
        <f t="shared" si="4"/>
        <v>0</v>
      </c>
      <c r="D12" s="74">
        <f t="shared" si="5"/>
        <v>0</v>
      </c>
      <c r="E12" s="74">
        <v>0</v>
      </c>
      <c r="F12" s="190">
        <f t="shared" si="6"/>
        <v>0</v>
      </c>
      <c r="G12" s="190"/>
      <c r="H12" s="192">
        <f t="shared" si="7"/>
        <v>0</v>
      </c>
      <c r="I12" s="190">
        <f t="shared" si="8"/>
        <v>0</v>
      </c>
      <c r="J12" s="192"/>
      <c r="K12" s="190"/>
      <c r="L12" s="190"/>
      <c r="M12" s="190"/>
      <c r="N12" s="190"/>
      <c r="O12" s="190"/>
      <c r="P12" s="190"/>
      <c r="Q12" s="192"/>
    </row>
    <row r="13" spans="1:17">
      <c r="A13" s="74" t="s">
        <v>97</v>
      </c>
      <c r="B13" s="74" t="s">
        <v>102</v>
      </c>
      <c r="C13" s="74">
        <f t="shared" si="4"/>
        <v>0</v>
      </c>
      <c r="D13" s="74">
        <f t="shared" si="5"/>
        <v>0</v>
      </c>
      <c r="E13" s="74">
        <v>0</v>
      </c>
      <c r="F13" s="190">
        <f t="shared" si="6"/>
        <v>0</v>
      </c>
      <c r="G13" s="190"/>
      <c r="H13" s="192">
        <f t="shared" si="7"/>
        <v>0</v>
      </c>
      <c r="I13" s="190">
        <f t="shared" si="8"/>
        <v>0</v>
      </c>
      <c r="J13" s="192"/>
      <c r="K13" s="190"/>
      <c r="L13" s="190"/>
      <c r="M13" s="190"/>
      <c r="N13" s="190"/>
      <c r="O13" s="190"/>
      <c r="P13" s="190"/>
      <c r="Q13" s="192"/>
    </row>
    <row r="14" spans="1:17">
      <c r="A14" s="74" t="s">
        <v>97</v>
      </c>
      <c r="B14" s="74" t="s">
        <v>104</v>
      </c>
      <c r="C14" s="74">
        <f t="shared" si="4"/>
        <v>80.494</v>
      </c>
      <c r="D14" s="74">
        <f t="shared" si="5"/>
        <v>2817</v>
      </c>
      <c r="E14" s="74">
        <v>80.494</v>
      </c>
      <c r="F14" s="190">
        <f t="shared" si="6"/>
        <v>2817</v>
      </c>
      <c r="G14" s="190"/>
      <c r="H14" s="192">
        <f t="shared" si="7"/>
        <v>0</v>
      </c>
      <c r="I14" s="190">
        <f t="shared" si="8"/>
        <v>0</v>
      </c>
      <c r="J14" s="192"/>
      <c r="K14" s="190"/>
      <c r="L14" s="190"/>
      <c r="M14" s="190"/>
      <c r="N14" s="190"/>
      <c r="O14" s="190"/>
      <c r="P14" s="190"/>
      <c r="Q14" s="192"/>
    </row>
    <row r="15" spans="1:17">
      <c r="A15" s="74" t="s">
        <v>97</v>
      </c>
      <c r="B15" s="79" t="s">
        <v>103</v>
      </c>
      <c r="C15" s="74">
        <f t="shared" si="4"/>
        <v>0.2</v>
      </c>
      <c r="D15" s="74">
        <f t="shared" si="5"/>
        <v>7</v>
      </c>
      <c r="E15" s="74">
        <v>0</v>
      </c>
      <c r="F15" s="190">
        <f t="shared" si="6"/>
        <v>0</v>
      </c>
      <c r="G15" s="190">
        <f>VLOOKUP(B15,[8]汇总表!$B$5:$H$83,6,0)</f>
        <v>0.2</v>
      </c>
      <c r="H15" s="192">
        <f t="shared" si="7"/>
        <v>7</v>
      </c>
      <c r="I15" s="190">
        <f t="shared" si="8"/>
        <v>2</v>
      </c>
      <c r="J15" s="192"/>
      <c r="K15" s="190"/>
      <c r="L15" s="190"/>
      <c r="M15" s="190"/>
      <c r="N15" s="190"/>
      <c r="O15" s="190"/>
      <c r="P15" s="190"/>
      <c r="Q15" s="192"/>
    </row>
    <row r="16" spans="1:17">
      <c r="A16" s="74" t="s">
        <v>97</v>
      </c>
      <c r="B16" s="79" t="s">
        <v>105</v>
      </c>
      <c r="C16" s="74">
        <f t="shared" si="4"/>
        <v>26.194</v>
      </c>
      <c r="D16" s="74">
        <f t="shared" si="5"/>
        <v>917</v>
      </c>
      <c r="E16" s="74">
        <v>24.094</v>
      </c>
      <c r="F16" s="190">
        <f t="shared" si="6"/>
        <v>843</v>
      </c>
      <c r="G16" s="190">
        <f>VLOOKUP(B16,[8]汇总表!$B$5:$H$83,6,0)</f>
        <v>2.1</v>
      </c>
      <c r="H16" s="192">
        <f t="shared" si="7"/>
        <v>74</v>
      </c>
      <c r="I16" s="190">
        <f t="shared" si="8"/>
        <v>25</v>
      </c>
      <c r="J16" s="192"/>
      <c r="K16" s="190"/>
      <c r="L16" s="190"/>
      <c r="M16" s="190"/>
      <c r="N16" s="190"/>
      <c r="O16" s="190"/>
      <c r="P16" s="190"/>
      <c r="Q16" s="192"/>
    </row>
    <row r="17" spans="1:17">
      <c r="A17" s="74" t="s">
        <v>97</v>
      </c>
      <c r="B17" s="74" t="s">
        <v>106</v>
      </c>
      <c r="C17" s="74">
        <f t="shared" si="4"/>
        <v>4.83200000000001</v>
      </c>
      <c r="D17" s="74">
        <f t="shared" si="5"/>
        <v>169</v>
      </c>
      <c r="E17" s="74">
        <v>4.83200000000001</v>
      </c>
      <c r="F17" s="190">
        <f t="shared" si="6"/>
        <v>169</v>
      </c>
      <c r="G17" s="190"/>
      <c r="H17" s="192">
        <f t="shared" si="7"/>
        <v>0</v>
      </c>
      <c r="I17" s="190">
        <f t="shared" si="8"/>
        <v>0</v>
      </c>
      <c r="J17" s="192"/>
      <c r="K17" s="190"/>
      <c r="L17" s="190"/>
      <c r="M17" s="190"/>
      <c r="N17" s="190"/>
      <c r="O17" s="190"/>
      <c r="P17" s="190"/>
      <c r="Q17" s="192"/>
    </row>
    <row r="18" spans="1:17">
      <c r="A18" s="78" t="s">
        <v>107</v>
      </c>
      <c r="B18" s="74"/>
      <c r="C18" s="191">
        <f>INT(SUM(C19:C27))</f>
        <v>139</v>
      </c>
      <c r="D18" s="191">
        <f>INT(SUM(D19:D27))</f>
        <v>4880</v>
      </c>
      <c r="E18" s="191">
        <f t="shared" ref="E18:F18" si="9">SUM(E19:E27)</f>
        <v>85.942</v>
      </c>
      <c r="F18" s="190">
        <f t="shared" si="9"/>
        <v>3009</v>
      </c>
      <c r="G18" s="190">
        <f t="shared" ref="G18:J18" si="10">SUM(G19:G27)</f>
        <v>53.4</v>
      </c>
      <c r="H18" s="190">
        <f t="shared" si="10"/>
        <v>1871</v>
      </c>
      <c r="I18" s="190">
        <f t="shared" si="10"/>
        <v>639</v>
      </c>
      <c r="J18" s="190">
        <f t="shared" si="10"/>
        <v>0</v>
      </c>
      <c r="K18" s="190"/>
      <c r="L18" s="190"/>
      <c r="M18" s="190"/>
      <c r="N18" s="190"/>
      <c r="O18" s="190"/>
      <c r="P18" s="190"/>
      <c r="Q18" s="192"/>
    </row>
    <row r="19" spans="1:17">
      <c r="A19" s="74" t="s">
        <v>108</v>
      </c>
      <c r="B19" s="74" t="s">
        <v>109</v>
      </c>
      <c r="C19" s="74">
        <f t="shared" ref="C19:C27" si="11">E19+G19</f>
        <v>0</v>
      </c>
      <c r="D19" s="74">
        <f t="shared" ref="D19:D27" si="12">F19+H19</f>
        <v>0</v>
      </c>
      <c r="E19" s="74">
        <v>0</v>
      </c>
      <c r="F19" s="190">
        <f t="shared" ref="F19:F27" si="13">ROUND(E19*35,0)</f>
        <v>0</v>
      </c>
      <c r="G19" s="190"/>
      <c r="H19" s="192">
        <f t="shared" ref="H19:H27" si="14">ROUND(G19*35,0)</f>
        <v>0</v>
      </c>
      <c r="I19" s="190">
        <f t="shared" ref="I19:I27" si="15">ROUND(G19*12,0)</f>
        <v>0</v>
      </c>
      <c r="J19" s="192"/>
      <c r="K19" s="190"/>
      <c r="L19" s="190"/>
      <c r="M19" s="190"/>
      <c r="N19" s="190"/>
      <c r="O19" s="190"/>
      <c r="P19" s="190"/>
      <c r="Q19" s="192"/>
    </row>
    <row r="20" spans="1:17">
      <c r="A20" s="74" t="s">
        <v>108</v>
      </c>
      <c r="B20" s="74" t="s">
        <v>110</v>
      </c>
      <c r="C20" s="74">
        <f t="shared" si="11"/>
        <v>3.837</v>
      </c>
      <c r="D20" s="74">
        <f t="shared" si="12"/>
        <v>135</v>
      </c>
      <c r="E20" s="74">
        <v>0.137</v>
      </c>
      <c r="F20" s="190">
        <f t="shared" si="13"/>
        <v>5</v>
      </c>
      <c r="G20" s="190">
        <f>VLOOKUP(B20,[8]汇总表!$B$5:$H$83,6,0)</f>
        <v>3.7</v>
      </c>
      <c r="H20" s="192">
        <f t="shared" si="14"/>
        <v>130</v>
      </c>
      <c r="I20" s="190">
        <f t="shared" si="15"/>
        <v>44</v>
      </c>
      <c r="J20" s="192"/>
      <c r="K20" s="190"/>
      <c r="L20" s="190"/>
      <c r="M20" s="190"/>
      <c r="N20" s="190"/>
      <c r="O20" s="190"/>
      <c r="P20" s="190"/>
      <c r="Q20" s="192"/>
    </row>
    <row r="21" spans="1:17">
      <c r="A21" s="74" t="s">
        <v>108</v>
      </c>
      <c r="B21" s="74" t="s">
        <v>111</v>
      </c>
      <c r="C21" s="74">
        <f t="shared" si="11"/>
        <v>3.647</v>
      </c>
      <c r="D21" s="74">
        <f t="shared" si="12"/>
        <v>128</v>
      </c>
      <c r="E21" s="74">
        <v>3.647</v>
      </c>
      <c r="F21" s="190">
        <f t="shared" si="13"/>
        <v>128</v>
      </c>
      <c r="G21" s="190"/>
      <c r="H21" s="192">
        <f t="shared" si="14"/>
        <v>0</v>
      </c>
      <c r="I21" s="190">
        <f t="shared" si="15"/>
        <v>0</v>
      </c>
      <c r="J21" s="192"/>
      <c r="K21" s="190"/>
      <c r="L21" s="190"/>
      <c r="M21" s="190"/>
      <c r="N21" s="190"/>
      <c r="O21" s="190"/>
      <c r="P21" s="190"/>
      <c r="Q21" s="192"/>
    </row>
    <row r="22" spans="1:17">
      <c r="A22" s="74" t="s">
        <v>108</v>
      </c>
      <c r="B22" s="74" t="s">
        <v>112</v>
      </c>
      <c r="C22" s="74">
        <f t="shared" si="11"/>
        <v>0</v>
      </c>
      <c r="D22" s="74">
        <f t="shared" si="12"/>
        <v>0</v>
      </c>
      <c r="E22" s="74">
        <v>0</v>
      </c>
      <c r="F22" s="190">
        <f t="shared" si="13"/>
        <v>0</v>
      </c>
      <c r="G22" s="190"/>
      <c r="H22" s="192">
        <f t="shared" si="14"/>
        <v>0</v>
      </c>
      <c r="I22" s="190">
        <f t="shared" si="15"/>
        <v>0</v>
      </c>
      <c r="J22" s="192"/>
      <c r="K22" s="190"/>
      <c r="L22" s="190"/>
      <c r="M22" s="190"/>
      <c r="N22" s="190"/>
      <c r="O22" s="190"/>
      <c r="P22" s="190"/>
      <c r="Q22" s="192"/>
    </row>
    <row r="23" spans="1:17">
      <c r="A23" s="74" t="s">
        <v>108</v>
      </c>
      <c r="B23" s="79" t="s">
        <v>113</v>
      </c>
      <c r="C23" s="74">
        <f t="shared" si="11"/>
        <v>39.605</v>
      </c>
      <c r="D23" s="74">
        <f t="shared" si="12"/>
        <v>1387</v>
      </c>
      <c r="E23" s="74">
        <v>33.905</v>
      </c>
      <c r="F23" s="190">
        <f t="shared" si="13"/>
        <v>1187</v>
      </c>
      <c r="G23" s="190">
        <f>VLOOKUP(B23,[8]汇总表!$B$5:$H$83,6,0)</f>
        <v>5.7</v>
      </c>
      <c r="H23" s="192">
        <f t="shared" si="14"/>
        <v>200</v>
      </c>
      <c r="I23" s="190">
        <f t="shared" si="15"/>
        <v>68</v>
      </c>
      <c r="J23" s="192"/>
      <c r="K23" s="190"/>
      <c r="L23" s="190"/>
      <c r="M23" s="190"/>
      <c r="N23" s="190"/>
      <c r="O23" s="190"/>
      <c r="P23" s="190"/>
      <c r="Q23" s="192"/>
    </row>
    <row r="24" spans="1:17">
      <c r="A24" s="74" t="s">
        <v>108</v>
      </c>
      <c r="B24" s="74" t="s">
        <v>114</v>
      </c>
      <c r="C24" s="74">
        <f t="shared" si="11"/>
        <v>33.149</v>
      </c>
      <c r="D24" s="74">
        <f t="shared" si="12"/>
        <v>1161</v>
      </c>
      <c r="E24" s="74">
        <v>3.249</v>
      </c>
      <c r="F24" s="190">
        <f t="shared" si="13"/>
        <v>114</v>
      </c>
      <c r="G24" s="190">
        <f>VLOOKUP(B24,[8]汇总表!$B$5:$H$83,6,0)</f>
        <v>29.9</v>
      </c>
      <c r="H24" s="192">
        <f t="shared" si="14"/>
        <v>1047</v>
      </c>
      <c r="I24" s="190">
        <f>ROUND(G24*12,0)-1</f>
        <v>358</v>
      </c>
      <c r="J24" s="192"/>
      <c r="K24" s="190"/>
      <c r="L24" s="190"/>
      <c r="M24" s="190"/>
      <c r="N24" s="190"/>
      <c r="O24" s="190"/>
      <c r="P24" s="190"/>
      <c r="Q24" s="192"/>
    </row>
    <row r="25" spans="1:17">
      <c r="A25" s="74" t="s">
        <v>108</v>
      </c>
      <c r="B25" s="74" t="s">
        <v>115</v>
      </c>
      <c r="C25" s="74">
        <f t="shared" si="11"/>
        <v>13.1</v>
      </c>
      <c r="D25" s="74">
        <f t="shared" si="12"/>
        <v>459</v>
      </c>
      <c r="E25" s="74">
        <v>0</v>
      </c>
      <c r="F25" s="190">
        <f t="shared" si="13"/>
        <v>0</v>
      </c>
      <c r="G25" s="190">
        <f>VLOOKUP(B25,[8]汇总表!$B$5:$H$83,6,0)</f>
        <v>13.1</v>
      </c>
      <c r="H25" s="192">
        <f t="shared" si="14"/>
        <v>459</v>
      </c>
      <c r="I25" s="190">
        <f t="shared" si="15"/>
        <v>157</v>
      </c>
      <c r="J25" s="192"/>
      <c r="K25" s="190"/>
      <c r="L25" s="190"/>
      <c r="M25" s="190"/>
      <c r="N25" s="190"/>
      <c r="O25" s="190"/>
      <c r="P25" s="190"/>
      <c r="Q25" s="192"/>
    </row>
    <row r="26" spans="1:17">
      <c r="A26" s="74" t="s">
        <v>108</v>
      </c>
      <c r="B26" s="74" t="s">
        <v>116</v>
      </c>
      <c r="C26" s="74">
        <f t="shared" si="11"/>
        <v>27.11</v>
      </c>
      <c r="D26" s="74">
        <f t="shared" si="12"/>
        <v>949</v>
      </c>
      <c r="E26" s="74">
        <v>27.11</v>
      </c>
      <c r="F26" s="190">
        <f t="shared" si="13"/>
        <v>949</v>
      </c>
      <c r="G26" s="190"/>
      <c r="H26" s="192">
        <f t="shared" si="14"/>
        <v>0</v>
      </c>
      <c r="I26" s="190">
        <f t="shared" si="15"/>
        <v>0</v>
      </c>
      <c r="J26" s="192"/>
      <c r="K26" s="190"/>
      <c r="L26" s="190"/>
      <c r="M26" s="190"/>
      <c r="N26" s="190"/>
      <c r="O26" s="190"/>
      <c r="P26" s="190"/>
      <c r="Q26" s="192"/>
    </row>
    <row r="27" spans="1:17">
      <c r="A27" s="74" t="s">
        <v>108</v>
      </c>
      <c r="B27" s="74" t="s">
        <v>117</v>
      </c>
      <c r="C27" s="74">
        <f t="shared" si="11"/>
        <v>18.894</v>
      </c>
      <c r="D27" s="74">
        <f t="shared" si="12"/>
        <v>661</v>
      </c>
      <c r="E27" s="74">
        <v>17.894</v>
      </c>
      <c r="F27" s="190">
        <f t="shared" si="13"/>
        <v>626</v>
      </c>
      <c r="G27" s="190">
        <f>VLOOKUP(B27,[8]汇总表!$B$5:$H$83,6,0)</f>
        <v>1</v>
      </c>
      <c r="H27" s="192">
        <f t="shared" si="14"/>
        <v>35</v>
      </c>
      <c r="I27" s="190">
        <f t="shared" si="15"/>
        <v>12</v>
      </c>
      <c r="J27" s="192"/>
      <c r="K27" s="190"/>
      <c r="L27" s="190"/>
      <c r="M27" s="190"/>
      <c r="N27" s="190"/>
      <c r="O27" s="190"/>
      <c r="P27" s="190"/>
      <c r="Q27" s="192"/>
    </row>
    <row r="28" spans="1:17">
      <c r="A28" s="78" t="s">
        <v>118</v>
      </c>
      <c r="B28" s="74"/>
      <c r="C28" s="191">
        <f>INT(SUM(C29:C33))</f>
        <v>179</v>
      </c>
      <c r="D28" s="191">
        <f>INT(SUM(D29:D33))</f>
        <v>6271</v>
      </c>
      <c r="E28" s="191">
        <f t="shared" ref="E28:F28" si="16">SUM(E29:E33)</f>
        <v>125.762</v>
      </c>
      <c r="F28" s="190">
        <f t="shared" si="16"/>
        <v>4402</v>
      </c>
      <c r="G28" s="190">
        <f t="shared" ref="G28:J28" si="17">SUM(G29:G33)</f>
        <v>53.4</v>
      </c>
      <c r="H28" s="190">
        <f t="shared" si="17"/>
        <v>1869</v>
      </c>
      <c r="I28" s="190">
        <f t="shared" si="17"/>
        <v>642</v>
      </c>
      <c r="J28" s="190">
        <f t="shared" si="17"/>
        <v>0</v>
      </c>
      <c r="K28" s="190"/>
      <c r="L28" s="190"/>
      <c r="M28" s="190"/>
      <c r="N28" s="190"/>
      <c r="O28" s="190"/>
      <c r="P28" s="190"/>
      <c r="Q28" s="192"/>
    </row>
    <row r="29" spans="1:17">
      <c r="A29" s="74" t="s">
        <v>119</v>
      </c>
      <c r="B29" s="74" t="s">
        <v>120</v>
      </c>
      <c r="C29" s="74">
        <f>E29+G29</f>
        <v>6.456</v>
      </c>
      <c r="D29" s="74">
        <f t="shared" ref="D29:D33" si="18">F29+H29</f>
        <v>226</v>
      </c>
      <c r="E29" s="74">
        <v>6.456</v>
      </c>
      <c r="F29" s="190">
        <f t="shared" ref="F29:F33" si="19">ROUND(E29*35,0)</f>
        <v>226</v>
      </c>
      <c r="G29" s="190">
        <f>VLOOKUP(B29,[8]汇总表!$B$5:$H$83,6,0)</f>
        <v>0</v>
      </c>
      <c r="H29" s="192">
        <f t="shared" ref="H29:H33" si="20">ROUND(G29*35,0)</f>
        <v>0</v>
      </c>
      <c r="I29" s="190">
        <f t="shared" ref="I29:I33" si="21">ROUND(G29*12,0)</f>
        <v>0</v>
      </c>
      <c r="J29" s="192"/>
      <c r="K29" s="190"/>
      <c r="L29" s="190"/>
      <c r="M29" s="190"/>
      <c r="N29" s="190"/>
      <c r="O29" s="190"/>
      <c r="P29" s="190"/>
      <c r="Q29" s="192"/>
    </row>
    <row r="30" spans="1:17">
      <c r="A30" s="74" t="s">
        <v>119</v>
      </c>
      <c r="B30" s="74" t="s">
        <v>121</v>
      </c>
      <c r="C30" s="74">
        <f>E30+G30</f>
        <v>8.392</v>
      </c>
      <c r="D30" s="74">
        <f t="shared" si="18"/>
        <v>294</v>
      </c>
      <c r="E30" s="74">
        <v>8.392</v>
      </c>
      <c r="F30" s="190">
        <f t="shared" si="19"/>
        <v>294</v>
      </c>
      <c r="G30" s="190"/>
      <c r="H30" s="192">
        <f t="shared" si="20"/>
        <v>0</v>
      </c>
      <c r="I30" s="190">
        <f t="shared" si="21"/>
        <v>0</v>
      </c>
      <c r="J30" s="192"/>
      <c r="K30" s="190"/>
      <c r="L30" s="190"/>
      <c r="M30" s="190"/>
      <c r="N30" s="190"/>
      <c r="O30" s="190"/>
      <c r="P30" s="190"/>
      <c r="Q30" s="192"/>
    </row>
    <row r="31" spans="1:17">
      <c r="A31" s="74" t="s">
        <v>119</v>
      </c>
      <c r="B31" s="74" t="s">
        <v>122</v>
      </c>
      <c r="C31" s="74">
        <f>E31+G31</f>
        <v>45.7429999999999</v>
      </c>
      <c r="D31" s="74">
        <f t="shared" si="18"/>
        <v>1601</v>
      </c>
      <c r="E31" s="74">
        <v>41.9429999999999</v>
      </c>
      <c r="F31" s="190">
        <f t="shared" si="19"/>
        <v>1468</v>
      </c>
      <c r="G31" s="190">
        <f>VLOOKUP(B31,[8]汇总表!$B$5:$H$83,6,0)</f>
        <v>3.8</v>
      </c>
      <c r="H31" s="192">
        <f t="shared" si="20"/>
        <v>133</v>
      </c>
      <c r="I31" s="190">
        <f t="shared" si="21"/>
        <v>46</v>
      </c>
      <c r="J31" s="192"/>
      <c r="K31" s="190"/>
      <c r="L31" s="190"/>
      <c r="M31" s="190"/>
      <c r="N31" s="190"/>
      <c r="O31" s="190"/>
      <c r="P31" s="190"/>
      <c r="Q31" s="192"/>
    </row>
    <row r="32" spans="1:17">
      <c r="A32" s="74" t="s">
        <v>119</v>
      </c>
      <c r="B32" s="74" t="s">
        <v>123</v>
      </c>
      <c r="C32" s="74">
        <f>E32+G32</f>
        <v>94.7710000000002</v>
      </c>
      <c r="D32" s="74">
        <f t="shared" si="18"/>
        <v>3317</v>
      </c>
      <c r="E32" s="74">
        <v>68.9710000000002</v>
      </c>
      <c r="F32" s="190">
        <f t="shared" si="19"/>
        <v>2414</v>
      </c>
      <c r="G32" s="190">
        <f>VLOOKUP(B32,[8]汇总表!$B$5:$H$83,6,0)</f>
        <v>25.8</v>
      </c>
      <c r="H32" s="192">
        <f t="shared" si="20"/>
        <v>903</v>
      </c>
      <c r="I32" s="190">
        <f t="shared" si="21"/>
        <v>310</v>
      </c>
      <c r="J32" s="192"/>
      <c r="K32" s="190"/>
      <c r="L32" s="190"/>
      <c r="M32" s="190"/>
      <c r="N32" s="190"/>
      <c r="O32" s="190"/>
      <c r="P32" s="190"/>
      <c r="Q32" s="192"/>
    </row>
    <row r="33" spans="1:17">
      <c r="A33" s="74" t="s">
        <v>119</v>
      </c>
      <c r="B33" s="74" t="s">
        <v>124</v>
      </c>
      <c r="C33" s="74">
        <f>E33+G33</f>
        <v>23.8</v>
      </c>
      <c r="D33" s="74">
        <f t="shared" si="18"/>
        <v>833</v>
      </c>
      <c r="E33" s="74">
        <v>0</v>
      </c>
      <c r="F33" s="190">
        <f t="shared" si="19"/>
        <v>0</v>
      </c>
      <c r="G33" s="190">
        <f>VLOOKUP(B33,[8]汇总表!$B$5:$H$83,6,0)</f>
        <v>23.8</v>
      </c>
      <c r="H33" s="192">
        <f t="shared" si="20"/>
        <v>833</v>
      </c>
      <c r="I33" s="190">
        <f t="shared" si="21"/>
        <v>286</v>
      </c>
      <c r="J33" s="192"/>
      <c r="K33" s="190"/>
      <c r="L33" s="190"/>
      <c r="M33" s="190"/>
      <c r="N33" s="190"/>
      <c r="O33" s="190"/>
      <c r="P33" s="190"/>
      <c r="Q33" s="192"/>
    </row>
    <row r="34" spans="1:17">
      <c r="A34" s="78" t="s">
        <v>125</v>
      </c>
      <c r="B34" s="74"/>
      <c r="C34" s="191">
        <f>INT(SUM(C35:C46))</f>
        <v>488</v>
      </c>
      <c r="D34" s="191">
        <f>INT(SUM(D35:D46))</f>
        <v>17087</v>
      </c>
      <c r="E34" s="191">
        <f t="shared" ref="E34:F34" si="22">SUM(E35:E46)</f>
        <v>410.832</v>
      </c>
      <c r="F34" s="190">
        <f t="shared" si="22"/>
        <v>14379</v>
      </c>
      <c r="G34" s="190">
        <f t="shared" ref="G34:J34" si="23">SUM(G35:G46)</f>
        <v>77.3</v>
      </c>
      <c r="H34" s="190">
        <f t="shared" si="23"/>
        <v>2708</v>
      </c>
      <c r="I34" s="190">
        <f t="shared" si="23"/>
        <v>928</v>
      </c>
      <c r="J34" s="190">
        <f t="shared" si="23"/>
        <v>0</v>
      </c>
      <c r="K34" s="190"/>
      <c r="L34" s="190"/>
      <c r="M34" s="190"/>
      <c r="N34" s="190"/>
      <c r="O34" s="190"/>
      <c r="P34" s="190"/>
      <c r="Q34" s="192"/>
    </row>
    <row r="35" spans="1:17">
      <c r="A35" s="74" t="s">
        <v>23</v>
      </c>
      <c r="B35" s="74" t="s">
        <v>24</v>
      </c>
      <c r="C35" s="74">
        <f t="shared" ref="C35:C46" si="24">E35+G35</f>
        <v>0</v>
      </c>
      <c r="D35" s="74">
        <f t="shared" ref="D35:D46" si="25">F35+H35</f>
        <v>0</v>
      </c>
      <c r="E35" s="74">
        <v>0</v>
      </c>
      <c r="F35" s="190">
        <f t="shared" ref="F35:F46" si="26">ROUND(E35*35,0)</f>
        <v>0</v>
      </c>
      <c r="G35" s="190"/>
      <c r="H35" s="192">
        <f t="shared" ref="H35:H46" si="27">ROUND(G35*35,0)</f>
        <v>0</v>
      </c>
      <c r="I35" s="190">
        <f t="shared" ref="I35:I46" si="28">ROUND(G35*12,0)</f>
        <v>0</v>
      </c>
      <c r="J35" s="192"/>
      <c r="K35" s="190"/>
      <c r="L35" s="190"/>
      <c r="M35" s="190"/>
      <c r="N35" s="190"/>
      <c r="O35" s="190"/>
      <c r="P35" s="190"/>
      <c r="Q35" s="192"/>
    </row>
    <row r="36" spans="1:17">
      <c r="A36" s="74" t="s">
        <v>23</v>
      </c>
      <c r="B36" s="74" t="s">
        <v>27</v>
      </c>
      <c r="C36" s="74">
        <f t="shared" si="24"/>
        <v>0</v>
      </c>
      <c r="D36" s="74">
        <f t="shared" si="25"/>
        <v>0</v>
      </c>
      <c r="E36" s="74">
        <v>0</v>
      </c>
      <c r="F36" s="190">
        <f t="shared" si="26"/>
        <v>0</v>
      </c>
      <c r="G36" s="190"/>
      <c r="H36" s="192">
        <f t="shared" si="27"/>
        <v>0</v>
      </c>
      <c r="I36" s="190">
        <f t="shared" si="28"/>
        <v>0</v>
      </c>
      <c r="J36" s="192"/>
      <c r="K36" s="190"/>
      <c r="L36" s="190"/>
      <c r="M36" s="190"/>
      <c r="N36" s="190"/>
      <c r="O36" s="190"/>
      <c r="P36" s="190"/>
      <c r="Q36" s="192"/>
    </row>
    <row r="37" spans="1:17">
      <c r="A37" s="74" t="s">
        <v>23</v>
      </c>
      <c r="B37" s="74" t="s">
        <v>28</v>
      </c>
      <c r="C37" s="74">
        <f t="shared" si="24"/>
        <v>4.1</v>
      </c>
      <c r="D37" s="74">
        <f t="shared" si="25"/>
        <v>144</v>
      </c>
      <c r="E37" s="74">
        <v>0</v>
      </c>
      <c r="F37" s="190">
        <f t="shared" si="26"/>
        <v>0</v>
      </c>
      <c r="G37" s="190">
        <f>VLOOKUP(B37,[8]汇总表!$B$5:$H$83,6,0)</f>
        <v>4.1</v>
      </c>
      <c r="H37" s="192">
        <f t="shared" si="27"/>
        <v>144</v>
      </c>
      <c r="I37" s="190">
        <f t="shared" si="28"/>
        <v>49</v>
      </c>
      <c r="J37" s="192"/>
      <c r="K37" s="190"/>
      <c r="L37" s="190"/>
      <c r="M37" s="190"/>
      <c r="N37" s="190"/>
      <c r="O37" s="190"/>
      <c r="P37" s="190"/>
      <c r="Q37" s="192"/>
    </row>
    <row r="38" spans="1:17">
      <c r="A38" s="74" t="s">
        <v>23</v>
      </c>
      <c r="B38" s="74" t="s">
        <v>29</v>
      </c>
      <c r="C38" s="74">
        <f t="shared" si="24"/>
        <v>0</v>
      </c>
      <c r="D38" s="74">
        <f t="shared" si="25"/>
        <v>0</v>
      </c>
      <c r="E38" s="74">
        <v>0</v>
      </c>
      <c r="F38" s="190">
        <f t="shared" si="26"/>
        <v>0</v>
      </c>
      <c r="G38" s="190"/>
      <c r="H38" s="192">
        <f t="shared" si="27"/>
        <v>0</v>
      </c>
      <c r="I38" s="190">
        <f t="shared" si="28"/>
        <v>0</v>
      </c>
      <c r="J38" s="192"/>
      <c r="K38" s="190"/>
      <c r="L38" s="190"/>
      <c r="M38" s="190"/>
      <c r="N38" s="190"/>
      <c r="O38" s="190"/>
      <c r="P38" s="190"/>
      <c r="Q38" s="192"/>
    </row>
    <row r="39" spans="1:17">
      <c r="A39" s="74" t="s">
        <v>23</v>
      </c>
      <c r="B39" s="74" t="s">
        <v>30</v>
      </c>
      <c r="C39" s="74">
        <f t="shared" si="24"/>
        <v>10.04</v>
      </c>
      <c r="D39" s="74">
        <f t="shared" si="25"/>
        <v>351</v>
      </c>
      <c r="E39" s="74">
        <v>4.64</v>
      </c>
      <c r="F39" s="190">
        <f t="shared" si="26"/>
        <v>162</v>
      </c>
      <c r="G39" s="190">
        <f>VLOOKUP(B39,[8]汇总表!$B$5:$H$83,6,0)</f>
        <v>5.4</v>
      </c>
      <c r="H39" s="192">
        <f t="shared" si="27"/>
        <v>189</v>
      </c>
      <c r="I39" s="190">
        <f t="shared" si="28"/>
        <v>65</v>
      </c>
      <c r="J39" s="192"/>
      <c r="K39" s="190"/>
      <c r="L39" s="190"/>
      <c r="M39" s="190"/>
      <c r="N39" s="190"/>
      <c r="O39" s="190"/>
      <c r="P39" s="190"/>
      <c r="Q39" s="192"/>
    </row>
    <row r="40" spans="1:17">
      <c r="A40" s="74" t="s">
        <v>23</v>
      </c>
      <c r="B40" s="74" t="s">
        <v>31</v>
      </c>
      <c r="C40" s="74">
        <f t="shared" si="24"/>
        <v>87.5659999999997</v>
      </c>
      <c r="D40" s="74">
        <f t="shared" si="25"/>
        <v>3065</v>
      </c>
      <c r="E40" s="74">
        <v>70.1659999999997</v>
      </c>
      <c r="F40" s="190">
        <f t="shared" si="26"/>
        <v>2456</v>
      </c>
      <c r="G40" s="190">
        <f>VLOOKUP(B40,[8]汇总表!$B$5:$H$83,6,0)</f>
        <v>17.4</v>
      </c>
      <c r="H40" s="192">
        <f t="shared" si="27"/>
        <v>609</v>
      </c>
      <c r="I40" s="190">
        <f t="shared" si="28"/>
        <v>209</v>
      </c>
      <c r="J40" s="192"/>
      <c r="K40" s="190"/>
      <c r="L40" s="190"/>
      <c r="M40" s="190"/>
      <c r="N40" s="190"/>
      <c r="O40" s="190"/>
      <c r="P40" s="190"/>
      <c r="Q40" s="192"/>
    </row>
    <row r="41" spans="1:17">
      <c r="A41" s="74" t="s">
        <v>23</v>
      </c>
      <c r="B41" s="74" t="s">
        <v>32</v>
      </c>
      <c r="C41" s="74">
        <f t="shared" si="24"/>
        <v>89.913</v>
      </c>
      <c r="D41" s="74">
        <f t="shared" si="25"/>
        <v>3147</v>
      </c>
      <c r="E41" s="74">
        <v>71.213</v>
      </c>
      <c r="F41" s="190">
        <f t="shared" si="26"/>
        <v>2492</v>
      </c>
      <c r="G41" s="190">
        <f>VLOOKUP(B41,[8]汇总表!$B$5:$H$83,6,0)</f>
        <v>18.7</v>
      </c>
      <c r="H41" s="192">
        <f t="shared" si="27"/>
        <v>655</v>
      </c>
      <c r="I41" s="190">
        <f t="shared" si="28"/>
        <v>224</v>
      </c>
      <c r="J41" s="192"/>
      <c r="K41" s="190"/>
      <c r="L41" s="190"/>
      <c r="M41" s="190"/>
      <c r="N41" s="190"/>
      <c r="O41" s="190"/>
      <c r="P41" s="190"/>
      <c r="Q41" s="192"/>
    </row>
    <row r="42" spans="1:17">
      <c r="A42" s="74" t="s">
        <v>23</v>
      </c>
      <c r="B42" s="74" t="s">
        <v>33</v>
      </c>
      <c r="C42" s="74">
        <f t="shared" si="24"/>
        <v>24.54</v>
      </c>
      <c r="D42" s="74">
        <f t="shared" si="25"/>
        <v>859</v>
      </c>
      <c r="E42" s="74">
        <v>17.54</v>
      </c>
      <c r="F42" s="190">
        <f t="shared" si="26"/>
        <v>614</v>
      </c>
      <c r="G42" s="190">
        <f>VLOOKUP(B42,[8]汇总表!$B$5:$H$83,6,0)</f>
        <v>7</v>
      </c>
      <c r="H42" s="192">
        <f t="shared" si="27"/>
        <v>245</v>
      </c>
      <c r="I42" s="190">
        <f t="shared" si="28"/>
        <v>84</v>
      </c>
      <c r="J42" s="192"/>
      <c r="K42" s="190"/>
      <c r="L42" s="190"/>
      <c r="M42" s="190"/>
      <c r="N42" s="190"/>
      <c r="O42" s="190"/>
      <c r="P42" s="190"/>
      <c r="Q42" s="192"/>
    </row>
    <row r="43" spans="1:17">
      <c r="A43" s="74" t="s">
        <v>23</v>
      </c>
      <c r="B43" s="74" t="s">
        <v>34</v>
      </c>
      <c r="C43" s="74">
        <f t="shared" si="24"/>
        <v>96.6539999999999</v>
      </c>
      <c r="D43" s="74">
        <f t="shared" si="25"/>
        <v>3383</v>
      </c>
      <c r="E43" s="74">
        <v>86.8539999999999</v>
      </c>
      <c r="F43" s="190">
        <f t="shared" si="26"/>
        <v>3040</v>
      </c>
      <c r="G43" s="190">
        <f>VLOOKUP(B43,[8]汇总表!$B$5:$H$83,6,0)</f>
        <v>9.8</v>
      </c>
      <c r="H43" s="192">
        <f t="shared" si="27"/>
        <v>343</v>
      </c>
      <c r="I43" s="190">
        <f t="shared" si="28"/>
        <v>118</v>
      </c>
      <c r="J43" s="192"/>
      <c r="K43" s="190"/>
      <c r="L43" s="190"/>
      <c r="M43" s="190"/>
      <c r="N43" s="190"/>
      <c r="O43" s="190"/>
      <c r="P43" s="190"/>
      <c r="Q43" s="192"/>
    </row>
    <row r="44" spans="1:17">
      <c r="A44" s="74" t="s">
        <v>23</v>
      </c>
      <c r="B44" s="74" t="s">
        <v>35</v>
      </c>
      <c r="C44" s="74">
        <f t="shared" si="24"/>
        <v>5.1</v>
      </c>
      <c r="D44" s="74">
        <f t="shared" si="25"/>
        <v>179</v>
      </c>
      <c r="E44" s="74">
        <v>0</v>
      </c>
      <c r="F44" s="190">
        <f t="shared" si="26"/>
        <v>0</v>
      </c>
      <c r="G44" s="190">
        <f>VLOOKUP(B44,[8]汇总表!$B$5:$H$83,6,0)</f>
        <v>5.1</v>
      </c>
      <c r="H44" s="192">
        <f t="shared" si="27"/>
        <v>179</v>
      </c>
      <c r="I44" s="190">
        <f t="shared" si="28"/>
        <v>61</v>
      </c>
      <c r="J44" s="192"/>
      <c r="K44" s="190"/>
      <c r="L44" s="190"/>
      <c r="M44" s="190"/>
      <c r="N44" s="190"/>
      <c r="O44" s="190"/>
      <c r="P44" s="190"/>
      <c r="Q44" s="192"/>
    </row>
    <row r="45" spans="1:17">
      <c r="A45" s="74" t="s">
        <v>23</v>
      </c>
      <c r="B45" s="74" t="s">
        <v>38</v>
      </c>
      <c r="C45" s="74">
        <f t="shared" si="24"/>
        <v>106.177</v>
      </c>
      <c r="D45" s="74">
        <f t="shared" si="25"/>
        <v>3717</v>
      </c>
      <c r="E45" s="74">
        <v>102.277</v>
      </c>
      <c r="F45" s="190">
        <f t="shared" si="26"/>
        <v>3580</v>
      </c>
      <c r="G45" s="190">
        <f>VLOOKUP(B45,[8]汇总表!$B$5:$H$83,6,0)</f>
        <v>3.9</v>
      </c>
      <c r="H45" s="192">
        <f t="shared" si="27"/>
        <v>137</v>
      </c>
      <c r="I45" s="190">
        <f t="shared" si="28"/>
        <v>47</v>
      </c>
      <c r="J45" s="192"/>
      <c r="K45" s="190"/>
      <c r="L45" s="190"/>
      <c r="M45" s="190"/>
      <c r="N45" s="190"/>
      <c r="O45" s="190"/>
      <c r="P45" s="190"/>
      <c r="Q45" s="192"/>
    </row>
    <row r="46" spans="1:17">
      <c r="A46" s="74" t="s">
        <v>23</v>
      </c>
      <c r="B46" s="74" t="s">
        <v>39</v>
      </c>
      <c r="C46" s="74">
        <f t="shared" si="24"/>
        <v>64.0420000000001</v>
      </c>
      <c r="D46" s="74">
        <f t="shared" si="25"/>
        <v>2242</v>
      </c>
      <c r="E46" s="74">
        <v>58.1420000000001</v>
      </c>
      <c r="F46" s="190">
        <f t="shared" si="26"/>
        <v>2035</v>
      </c>
      <c r="G46" s="190">
        <f>VLOOKUP(B46,[8]汇总表!$B$5:$H$83,6,0)</f>
        <v>5.9</v>
      </c>
      <c r="H46" s="192">
        <f t="shared" si="27"/>
        <v>207</v>
      </c>
      <c r="I46" s="190">
        <f t="shared" si="28"/>
        <v>71</v>
      </c>
      <c r="J46" s="192"/>
      <c r="K46" s="190"/>
      <c r="L46" s="190"/>
      <c r="M46" s="190"/>
      <c r="N46" s="190"/>
      <c r="O46" s="190"/>
      <c r="P46" s="190"/>
      <c r="Q46" s="192"/>
    </row>
    <row r="47" spans="1:17">
      <c r="A47" s="78" t="s">
        <v>87</v>
      </c>
      <c r="B47" s="74"/>
      <c r="C47" s="191">
        <f>INT(SUM(C48:C59))</f>
        <v>444</v>
      </c>
      <c r="D47" s="191">
        <f>INT(SUM(D48:D59))</f>
        <v>15575</v>
      </c>
      <c r="E47" s="191">
        <f t="shared" ref="E47:F47" si="29">SUM(E48:E59)</f>
        <v>430.81</v>
      </c>
      <c r="F47" s="190">
        <f t="shared" si="29"/>
        <v>15081</v>
      </c>
      <c r="G47" s="190">
        <f t="shared" ref="G47:J47" si="30">SUM(G48:G59)</f>
        <v>14.1</v>
      </c>
      <c r="H47" s="190">
        <f t="shared" si="30"/>
        <v>494</v>
      </c>
      <c r="I47" s="190">
        <f t="shared" si="30"/>
        <v>169</v>
      </c>
      <c r="J47" s="190">
        <f t="shared" si="30"/>
        <v>0</v>
      </c>
      <c r="K47" s="190"/>
      <c r="L47" s="190"/>
      <c r="M47" s="190"/>
      <c r="N47" s="190"/>
      <c r="O47" s="190"/>
      <c r="P47" s="190"/>
      <c r="Q47" s="192"/>
    </row>
    <row r="48" spans="1:17">
      <c r="A48" s="74" t="s">
        <v>41</v>
      </c>
      <c r="B48" s="74" t="s">
        <v>42</v>
      </c>
      <c r="C48" s="74">
        <f t="shared" ref="C48:C59" si="31">E48+G48</f>
        <v>0</v>
      </c>
      <c r="D48" s="74">
        <f t="shared" ref="D48:D59" si="32">F48+H48</f>
        <v>0</v>
      </c>
      <c r="E48" s="74">
        <v>0</v>
      </c>
      <c r="F48" s="190">
        <f t="shared" ref="F48:F59" si="33">ROUND(E48*35,0)</f>
        <v>0</v>
      </c>
      <c r="G48" s="190"/>
      <c r="H48" s="192">
        <f t="shared" ref="H48:H59" si="34">ROUND(G48*35,0)</f>
        <v>0</v>
      </c>
      <c r="I48" s="190">
        <f t="shared" ref="I48:I58" si="35">ROUND(G48*12,0)</f>
        <v>0</v>
      </c>
      <c r="J48" s="192"/>
      <c r="K48" s="190"/>
      <c r="L48" s="190"/>
      <c r="M48" s="190"/>
      <c r="N48" s="190"/>
      <c r="O48" s="190"/>
      <c r="P48" s="190"/>
      <c r="Q48" s="192"/>
    </row>
    <row r="49" spans="1:17">
      <c r="A49" s="74" t="s">
        <v>41</v>
      </c>
      <c r="B49" s="74" t="s">
        <v>44</v>
      </c>
      <c r="C49" s="74">
        <f t="shared" si="31"/>
        <v>5.872</v>
      </c>
      <c r="D49" s="74">
        <f t="shared" si="32"/>
        <v>206</v>
      </c>
      <c r="E49" s="74">
        <v>5.872</v>
      </c>
      <c r="F49" s="190">
        <f t="shared" si="33"/>
        <v>206</v>
      </c>
      <c r="G49" s="190"/>
      <c r="H49" s="192">
        <f t="shared" si="34"/>
        <v>0</v>
      </c>
      <c r="I49" s="190">
        <f t="shared" si="35"/>
        <v>0</v>
      </c>
      <c r="J49" s="192"/>
      <c r="K49" s="190"/>
      <c r="L49" s="190"/>
      <c r="M49" s="190"/>
      <c r="N49" s="190"/>
      <c r="O49" s="190"/>
      <c r="P49" s="190"/>
      <c r="Q49" s="192"/>
    </row>
    <row r="50" spans="1:17">
      <c r="A50" s="74" t="s">
        <v>41</v>
      </c>
      <c r="B50" s="74" t="s">
        <v>45</v>
      </c>
      <c r="C50" s="74">
        <f t="shared" si="31"/>
        <v>5.853</v>
      </c>
      <c r="D50" s="74">
        <f t="shared" si="32"/>
        <v>205</v>
      </c>
      <c r="E50" s="74">
        <v>5.853</v>
      </c>
      <c r="F50" s="190">
        <f t="shared" si="33"/>
        <v>205</v>
      </c>
      <c r="G50" s="190"/>
      <c r="H50" s="192">
        <f t="shared" si="34"/>
        <v>0</v>
      </c>
      <c r="I50" s="190">
        <f t="shared" si="35"/>
        <v>0</v>
      </c>
      <c r="J50" s="192"/>
      <c r="K50" s="190"/>
      <c r="L50" s="190"/>
      <c r="M50" s="190"/>
      <c r="N50" s="190"/>
      <c r="O50" s="190"/>
      <c r="P50" s="190"/>
      <c r="Q50" s="192"/>
    </row>
    <row r="51" spans="1:17">
      <c r="A51" s="74" t="s">
        <v>41</v>
      </c>
      <c r="B51" s="74" t="s">
        <v>46</v>
      </c>
      <c r="C51" s="74">
        <f t="shared" si="31"/>
        <v>119.927</v>
      </c>
      <c r="D51" s="74">
        <f t="shared" si="32"/>
        <v>4198</v>
      </c>
      <c r="E51" s="74">
        <v>118.027</v>
      </c>
      <c r="F51" s="190">
        <f t="shared" si="33"/>
        <v>4131</v>
      </c>
      <c r="G51" s="190">
        <f>VLOOKUP(B51,[8]汇总表!$B$5:$H$83,6,0)</f>
        <v>1.9</v>
      </c>
      <c r="H51" s="192">
        <f t="shared" si="34"/>
        <v>67</v>
      </c>
      <c r="I51" s="190">
        <f t="shared" si="35"/>
        <v>23</v>
      </c>
      <c r="J51" s="192"/>
      <c r="K51" s="190"/>
      <c r="L51" s="190"/>
      <c r="M51" s="190"/>
      <c r="N51" s="190"/>
      <c r="O51" s="190"/>
      <c r="P51" s="190"/>
      <c r="Q51" s="192"/>
    </row>
    <row r="52" spans="1:17">
      <c r="A52" s="74" t="s">
        <v>41</v>
      </c>
      <c r="B52" s="74" t="s">
        <v>47</v>
      </c>
      <c r="C52" s="74">
        <f t="shared" si="31"/>
        <v>33.3339999999998</v>
      </c>
      <c r="D52" s="74">
        <f t="shared" si="32"/>
        <v>1167</v>
      </c>
      <c r="E52" s="74">
        <v>30.5339999999998</v>
      </c>
      <c r="F52" s="190">
        <f t="shared" si="33"/>
        <v>1069</v>
      </c>
      <c r="G52" s="190">
        <f>VLOOKUP(B52,[8]汇总表!$B$5:$H$83,6,0)</f>
        <v>2.8</v>
      </c>
      <c r="H52" s="192">
        <f t="shared" si="34"/>
        <v>98</v>
      </c>
      <c r="I52" s="190">
        <f t="shared" si="35"/>
        <v>34</v>
      </c>
      <c r="J52" s="192"/>
      <c r="K52" s="190"/>
      <c r="L52" s="190"/>
      <c r="M52" s="190"/>
      <c r="N52" s="190"/>
      <c r="O52" s="190"/>
      <c r="P52" s="190"/>
      <c r="Q52" s="192"/>
    </row>
    <row r="53" spans="1:17">
      <c r="A53" s="74" t="s">
        <v>41</v>
      </c>
      <c r="B53" s="74" t="s">
        <v>50</v>
      </c>
      <c r="C53" s="74">
        <f t="shared" si="31"/>
        <v>9.18799999999999</v>
      </c>
      <c r="D53" s="74">
        <f t="shared" si="32"/>
        <v>322</v>
      </c>
      <c r="E53" s="74">
        <v>9.18799999999999</v>
      </c>
      <c r="F53" s="190">
        <f t="shared" si="33"/>
        <v>322</v>
      </c>
      <c r="G53" s="190"/>
      <c r="H53" s="192">
        <f t="shared" si="34"/>
        <v>0</v>
      </c>
      <c r="I53" s="190">
        <f t="shared" si="35"/>
        <v>0</v>
      </c>
      <c r="J53" s="192"/>
      <c r="K53" s="190"/>
      <c r="L53" s="190"/>
      <c r="M53" s="190"/>
      <c r="N53" s="190"/>
      <c r="O53" s="190"/>
      <c r="P53" s="190"/>
      <c r="Q53" s="192"/>
    </row>
    <row r="54" spans="1:17">
      <c r="A54" s="74" t="s">
        <v>41</v>
      </c>
      <c r="B54" s="74" t="s">
        <v>51</v>
      </c>
      <c r="C54" s="74">
        <f t="shared" si="31"/>
        <v>96.994</v>
      </c>
      <c r="D54" s="74">
        <f t="shared" si="32"/>
        <v>3395</v>
      </c>
      <c r="E54" s="74">
        <v>96.994</v>
      </c>
      <c r="F54" s="190">
        <f t="shared" si="33"/>
        <v>3395</v>
      </c>
      <c r="G54" s="190"/>
      <c r="H54" s="192">
        <f t="shared" si="34"/>
        <v>0</v>
      </c>
      <c r="I54" s="190">
        <f t="shared" si="35"/>
        <v>0</v>
      </c>
      <c r="J54" s="192"/>
      <c r="K54" s="190"/>
      <c r="L54" s="190"/>
      <c r="M54" s="190"/>
      <c r="N54" s="190"/>
      <c r="O54" s="190"/>
      <c r="P54" s="190"/>
      <c r="Q54" s="192"/>
    </row>
    <row r="55" spans="1:17">
      <c r="A55" s="74" t="s">
        <v>41</v>
      </c>
      <c r="B55" s="74" t="s">
        <v>52</v>
      </c>
      <c r="C55" s="74">
        <f t="shared" si="31"/>
        <v>54.503</v>
      </c>
      <c r="D55" s="74">
        <f t="shared" si="32"/>
        <v>1908</v>
      </c>
      <c r="E55" s="74">
        <v>54.503</v>
      </c>
      <c r="F55" s="190">
        <f t="shared" si="33"/>
        <v>1908</v>
      </c>
      <c r="G55" s="190"/>
      <c r="H55" s="192">
        <f t="shared" si="34"/>
        <v>0</v>
      </c>
      <c r="I55" s="190">
        <f t="shared" si="35"/>
        <v>0</v>
      </c>
      <c r="J55" s="192"/>
      <c r="K55" s="190"/>
      <c r="L55" s="190"/>
      <c r="M55" s="190"/>
      <c r="N55" s="190"/>
      <c r="O55" s="190"/>
      <c r="P55" s="190"/>
      <c r="Q55" s="192"/>
    </row>
    <row r="56" spans="1:17">
      <c r="A56" s="74" t="s">
        <v>41</v>
      </c>
      <c r="B56" s="74" t="s">
        <v>53</v>
      </c>
      <c r="C56" s="74">
        <f t="shared" si="31"/>
        <v>0</v>
      </c>
      <c r="D56" s="74">
        <f t="shared" si="32"/>
        <v>0</v>
      </c>
      <c r="E56" s="74">
        <v>0</v>
      </c>
      <c r="F56" s="190">
        <f t="shared" si="33"/>
        <v>0</v>
      </c>
      <c r="G56" s="190"/>
      <c r="H56" s="192">
        <f t="shared" si="34"/>
        <v>0</v>
      </c>
      <c r="I56" s="190">
        <f t="shared" si="35"/>
        <v>0</v>
      </c>
      <c r="J56" s="192"/>
      <c r="K56" s="190"/>
      <c r="L56" s="190"/>
      <c r="M56" s="190"/>
      <c r="N56" s="190"/>
      <c r="O56" s="190"/>
      <c r="P56" s="190"/>
      <c r="Q56" s="192"/>
    </row>
    <row r="57" spans="1:17">
      <c r="A57" s="74" t="s">
        <v>41</v>
      </c>
      <c r="B57" s="74" t="s">
        <v>54</v>
      </c>
      <c r="C57" s="74">
        <f t="shared" si="31"/>
        <v>66.221</v>
      </c>
      <c r="D57" s="74">
        <f t="shared" si="32"/>
        <v>2318</v>
      </c>
      <c r="E57" s="74">
        <v>66.221</v>
      </c>
      <c r="F57" s="190">
        <f t="shared" si="33"/>
        <v>2318</v>
      </c>
      <c r="G57" s="190"/>
      <c r="H57" s="192">
        <f t="shared" si="34"/>
        <v>0</v>
      </c>
      <c r="I57" s="190">
        <f t="shared" si="35"/>
        <v>0</v>
      </c>
      <c r="J57" s="192"/>
      <c r="K57" s="190"/>
      <c r="L57" s="190"/>
      <c r="M57" s="190"/>
      <c r="N57" s="190"/>
      <c r="O57" s="190"/>
      <c r="P57" s="190"/>
      <c r="Q57" s="192"/>
    </row>
    <row r="58" spans="1:17">
      <c r="A58" s="74" t="s">
        <v>41</v>
      </c>
      <c r="B58" s="79" t="s">
        <v>55</v>
      </c>
      <c r="C58" s="74">
        <f t="shared" si="31"/>
        <v>13.6520000000001</v>
      </c>
      <c r="D58" s="74">
        <f t="shared" si="32"/>
        <v>478</v>
      </c>
      <c r="E58" s="74">
        <v>13.6520000000001</v>
      </c>
      <c r="F58" s="190">
        <f t="shared" si="33"/>
        <v>478</v>
      </c>
      <c r="G58" s="190"/>
      <c r="H58" s="192">
        <f t="shared" si="34"/>
        <v>0</v>
      </c>
      <c r="I58" s="190">
        <f t="shared" si="35"/>
        <v>0</v>
      </c>
      <c r="J58" s="192"/>
      <c r="K58" s="190"/>
      <c r="L58" s="190"/>
      <c r="M58" s="190"/>
      <c r="N58" s="190"/>
      <c r="O58" s="190"/>
      <c r="P58" s="190"/>
      <c r="Q58" s="192"/>
    </row>
    <row r="59" spans="1:17">
      <c r="A59" s="74" t="s">
        <v>41</v>
      </c>
      <c r="B59" s="74" t="s">
        <v>57</v>
      </c>
      <c r="C59" s="74">
        <f t="shared" si="31"/>
        <v>39.3660000000001</v>
      </c>
      <c r="D59" s="74">
        <f t="shared" si="32"/>
        <v>1378</v>
      </c>
      <c r="E59" s="74">
        <v>29.9660000000001</v>
      </c>
      <c r="F59" s="190">
        <f t="shared" si="33"/>
        <v>1049</v>
      </c>
      <c r="G59" s="193">
        <f>VLOOKUP(B59,[8]汇总表!$B$5:$H$83,6,0)</f>
        <v>9.4</v>
      </c>
      <c r="H59" s="192">
        <f t="shared" si="34"/>
        <v>329</v>
      </c>
      <c r="I59" s="190">
        <f>ROUND(G59*12,0)-1</f>
        <v>112</v>
      </c>
      <c r="J59" s="192"/>
      <c r="K59" s="190"/>
      <c r="L59" s="190"/>
      <c r="M59" s="190"/>
      <c r="N59" s="190"/>
      <c r="O59" s="190"/>
      <c r="P59" s="190"/>
      <c r="Q59" s="192"/>
    </row>
    <row r="60" spans="1:17">
      <c r="A60" s="78" t="s">
        <v>126</v>
      </c>
      <c r="B60" s="74"/>
      <c r="C60" s="191">
        <f>INT(SUM(C61:C71))</f>
        <v>298</v>
      </c>
      <c r="D60" s="191">
        <f>INT(SUM(D61:D71))</f>
        <v>10461</v>
      </c>
      <c r="E60" s="191">
        <f t="shared" ref="E60:F60" si="36">SUM(E61:E71)</f>
        <v>185.561</v>
      </c>
      <c r="F60" s="190">
        <f t="shared" si="36"/>
        <v>6494</v>
      </c>
      <c r="G60" s="190">
        <f t="shared" ref="G60:J60" si="37">SUM(G61:G71)</f>
        <v>113.3</v>
      </c>
      <c r="H60" s="190">
        <f t="shared" si="37"/>
        <v>3967</v>
      </c>
      <c r="I60" s="190">
        <f t="shared" si="37"/>
        <v>1357</v>
      </c>
      <c r="J60" s="190">
        <f t="shared" si="37"/>
        <v>0</v>
      </c>
      <c r="K60" s="190"/>
      <c r="L60" s="190"/>
      <c r="M60" s="190"/>
      <c r="N60" s="190"/>
      <c r="O60" s="190"/>
      <c r="P60" s="190"/>
      <c r="Q60" s="192"/>
    </row>
    <row r="61" spans="1:17">
      <c r="A61" s="74" t="s">
        <v>127</v>
      </c>
      <c r="B61" s="74" t="s">
        <v>128</v>
      </c>
      <c r="C61" s="74">
        <f t="shared" ref="C61:C71" si="38">E61+G61</f>
        <v>0</v>
      </c>
      <c r="D61" s="74">
        <f t="shared" ref="D61:D71" si="39">F61+H61</f>
        <v>0</v>
      </c>
      <c r="E61" s="74">
        <v>0</v>
      </c>
      <c r="F61" s="190">
        <f t="shared" ref="F61:F71" si="40">ROUND(E61*35,0)</f>
        <v>0</v>
      </c>
      <c r="G61" s="190"/>
      <c r="H61" s="192">
        <f t="shared" ref="H61:H71" si="41">ROUND(G61*35,0)</f>
        <v>0</v>
      </c>
      <c r="I61" s="190">
        <f t="shared" ref="I61:I71" si="42">ROUND(G61*12,0)</f>
        <v>0</v>
      </c>
      <c r="J61" s="192"/>
      <c r="K61" s="190"/>
      <c r="L61" s="190"/>
      <c r="M61" s="190"/>
      <c r="N61" s="190"/>
      <c r="O61" s="190"/>
      <c r="P61" s="190"/>
      <c r="Q61" s="192"/>
    </row>
    <row r="62" spans="1:17">
      <c r="A62" s="74" t="s">
        <v>127</v>
      </c>
      <c r="B62" s="74" t="s">
        <v>130</v>
      </c>
      <c r="C62" s="74">
        <f t="shared" si="38"/>
        <v>5.38499999999999</v>
      </c>
      <c r="D62" s="74">
        <f t="shared" si="39"/>
        <v>188</v>
      </c>
      <c r="E62" s="74">
        <v>5.38499999999999</v>
      </c>
      <c r="F62" s="190">
        <f t="shared" si="40"/>
        <v>188</v>
      </c>
      <c r="G62" s="190"/>
      <c r="H62" s="192">
        <f t="shared" si="41"/>
        <v>0</v>
      </c>
      <c r="I62" s="190">
        <f t="shared" si="42"/>
        <v>0</v>
      </c>
      <c r="J62" s="192"/>
      <c r="K62" s="190"/>
      <c r="L62" s="190"/>
      <c r="M62" s="190"/>
      <c r="N62" s="190"/>
      <c r="O62" s="190"/>
      <c r="P62" s="190"/>
      <c r="Q62" s="192"/>
    </row>
    <row r="63" spans="1:17">
      <c r="A63" s="74" t="s">
        <v>127</v>
      </c>
      <c r="B63" s="74" t="s">
        <v>131</v>
      </c>
      <c r="C63" s="74">
        <f t="shared" si="38"/>
        <v>7.972</v>
      </c>
      <c r="D63" s="74">
        <f t="shared" si="39"/>
        <v>279</v>
      </c>
      <c r="E63" s="74">
        <v>7.972</v>
      </c>
      <c r="F63" s="190">
        <f t="shared" si="40"/>
        <v>279</v>
      </c>
      <c r="G63" s="190"/>
      <c r="H63" s="192">
        <f t="shared" si="41"/>
        <v>0</v>
      </c>
      <c r="I63" s="190">
        <f t="shared" si="42"/>
        <v>0</v>
      </c>
      <c r="J63" s="192"/>
      <c r="K63" s="190"/>
      <c r="L63" s="190"/>
      <c r="M63" s="190"/>
      <c r="N63" s="190"/>
      <c r="O63" s="190"/>
      <c r="P63" s="190"/>
      <c r="Q63" s="192"/>
    </row>
    <row r="64" spans="1:17">
      <c r="A64" s="74" t="s">
        <v>127</v>
      </c>
      <c r="B64" s="74" t="s">
        <v>132</v>
      </c>
      <c r="C64" s="74">
        <f t="shared" si="38"/>
        <v>45.589</v>
      </c>
      <c r="D64" s="74">
        <f t="shared" si="39"/>
        <v>1596</v>
      </c>
      <c r="E64" s="74">
        <v>16.689</v>
      </c>
      <c r="F64" s="190">
        <f t="shared" si="40"/>
        <v>584</v>
      </c>
      <c r="G64" s="190">
        <f>VLOOKUP(B64,[8]汇总表!$B$5:$H$83,6,0)</f>
        <v>28.9</v>
      </c>
      <c r="H64" s="192">
        <f t="shared" si="41"/>
        <v>1012</v>
      </c>
      <c r="I64" s="190">
        <f>ROUND(G64*12,0)-1</f>
        <v>346</v>
      </c>
      <c r="J64" s="192"/>
      <c r="K64" s="190"/>
      <c r="L64" s="190"/>
      <c r="M64" s="190"/>
      <c r="N64" s="190"/>
      <c r="O64" s="190"/>
      <c r="P64" s="190"/>
      <c r="Q64" s="192"/>
    </row>
    <row r="65" spans="1:17">
      <c r="A65" s="74" t="s">
        <v>127</v>
      </c>
      <c r="B65" s="74" t="s">
        <v>133</v>
      </c>
      <c r="C65" s="74">
        <f t="shared" si="38"/>
        <v>98.276</v>
      </c>
      <c r="D65" s="74">
        <f t="shared" si="39"/>
        <v>3440</v>
      </c>
      <c r="E65" s="74">
        <v>98.276</v>
      </c>
      <c r="F65" s="190">
        <f t="shared" si="40"/>
        <v>3440</v>
      </c>
      <c r="G65" s="190"/>
      <c r="H65" s="192">
        <f t="shared" si="41"/>
        <v>0</v>
      </c>
      <c r="I65" s="190">
        <f t="shared" si="42"/>
        <v>0</v>
      </c>
      <c r="J65" s="192"/>
      <c r="K65" s="190"/>
      <c r="L65" s="190"/>
      <c r="M65" s="190"/>
      <c r="N65" s="190"/>
      <c r="O65" s="190"/>
      <c r="P65" s="190"/>
      <c r="Q65" s="192"/>
    </row>
    <row r="66" spans="1:17">
      <c r="A66" s="74" t="s">
        <v>127</v>
      </c>
      <c r="B66" s="74" t="s">
        <v>134</v>
      </c>
      <c r="C66" s="74">
        <f t="shared" si="38"/>
        <v>30.7</v>
      </c>
      <c r="D66" s="74">
        <f t="shared" si="39"/>
        <v>1075</v>
      </c>
      <c r="E66" s="74">
        <v>0</v>
      </c>
      <c r="F66" s="190">
        <f t="shared" si="40"/>
        <v>0</v>
      </c>
      <c r="G66" s="190">
        <f>VLOOKUP(B66,[8]汇总表!$B$5:$H$83,6,0)</f>
        <v>30.7</v>
      </c>
      <c r="H66" s="192">
        <f t="shared" si="41"/>
        <v>1075</v>
      </c>
      <c r="I66" s="190">
        <f>ROUND(G66*12,0)-1</f>
        <v>367</v>
      </c>
      <c r="J66" s="192"/>
      <c r="K66" s="190"/>
      <c r="L66" s="190"/>
      <c r="M66" s="190"/>
      <c r="N66" s="190"/>
      <c r="O66" s="190"/>
      <c r="P66" s="190"/>
      <c r="Q66" s="192"/>
    </row>
    <row r="67" spans="1:17">
      <c r="A67" s="74" t="s">
        <v>127</v>
      </c>
      <c r="B67" s="74" t="s">
        <v>135</v>
      </c>
      <c r="C67" s="74">
        <f t="shared" si="38"/>
        <v>46.5560000000001</v>
      </c>
      <c r="D67" s="74">
        <f t="shared" si="39"/>
        <v>1630</v>
      </c>
      <c r="E67" s="74">
        <v>9.65600000000006</v>
      </c>
      <c r="F67" s="190">
        <f t="shared" si="40"/>
        <v>338</v>
      </c>
      <c r="G67" s="190">
        <f>VLOOKUP(B67,[8]汇总表!$B$5:$H$83,6,0)</f>
        <v>36.9</v>
      </c>
      <c r="H67" s="192">
        <f t="shared" si="41"/>
        <v>1292</v>
      </c>
      <c r="I67" s="190">
        <f>ROUND(G67*12,0)-1</f>
        <v>442</v>
      </c>
      <c r="J67" s="192"/>
      <c r="K67" s="190"/>
      <c r="L67" s="190"/>
      <c r="M67" s="190"/>
      <c r="N67" s="190"/>
      <c r="O67" s="190"/>
      <c r="P67" s="190"/>
      <c r="Q67" s="192"/>
    </row>
    <row r="68" spans="1:17">
      <c r="A68" s="74" t="s">
        <v>127</v>
      </c>
      <c r="B68" s="74" t="s">
        <v>138</v>
      </c>
      <c r="C68" s="74">
        <f t="shared" si="38"/>
        <v>13.355</v>
      </c>
      <c r="D68" s="74">
        <f t="shared" si="39"/>
        <v>467</v>
      </c>
      <c r="E68" s="74">
        <v>13.355</v>
      </c>
      <c r="F68" s="190">
        <f t="shared" si="40"/>
        <v>467</v>
      </c>
      <c r="G68" s="190"/>
      <c r="H68" s="192">
        <f t="shared" si="41"/>
        <v>0</v>
      </c>
      <c r="I68" s="190">
        <f t="shared" si="42"/>
        <v>0</v>
      </c>
      <c r="J68" s="192"/>
      <c r="K68" s="190"/>
      <c r="L68" s="190"/>
      <c r="M68" s="190"/>
      <c r="N68" s="190"/>
      <c r="O68" s="190"/>
      <c r="P68" s="190"/>
      <c r="Q68" s="192"/>
    </row>
    <row r="69" spans="1:17">
      <c r="A69" s="74" t="s">
        <v>127</v>
      </c>
      <c r="B69" s="74" t="s">
        <v>140</v>
      </c>
      <c r="C69" s="74">
        <f t="shared" si="38"/>
        <v>34.016</v>
      </c>
      <c r="D69" s="74">
        <f t="shared" si="39"/>
        <v>1191</v>
      </c>
      <c r="E69" s="74">
        <v>28.616</v>
      </c>
      <c r="F69" s="190">
        <f t="shared" si="40"/>
        <v>1002</v>
      </c>
      <c r="G69" s="190">
        <f>VLOOKUP(B69,[8]汇总表!$B$5:$H$83,6,0)</f>
        <v>5.4</v>
      </c>
      <c r="H69" s="192">
        <f t="shared" si="41"/>
        <v>189</v>
      </c>
      <c r="I69" s="190">
        <f t="shared" si="42"/>
        <v>65</v>
      </c>
      <c r="J69" s="192"/>
      <c r="K69" s="190"/>
      <c r="L69" s="190"/>
      <c r="M69" s="190"/>
      <c r="N69" s="190"/>
      <c r="O69" s="190"/>
      <c r="P69" s="190"/>
      <c r="Q69" s="192"/>
    </row>
    <row r="70" spans="1:17">
      <c r="A70" s="74" t="s">
        <v>127</v>
      </c>
      <c r="B70" s="74" t="s">
        <v>137</v>
      </c>
      <c r="C70" s="74">
        <f t="shared" si="38"/>
        <v>15.722</v>
      </c>
      <c r="D70" s="74">
        <f t="shared" si="39"/>
        <v>550</v>
      </c>
      <c r="E70" s="74">
        <v>4.322</v>
      </c>
      <c r="F70" s="190">
        <f t="shared" si="40"/>
        <v>151</v>
      </c>
      <c r="G70" s="190">
        <v>11.4</v>
      </c>
      <c r="H70" s="192">
        <f t="shared" si="41"/>
        <v>399</v>
      </c>
      <c r="I70" s="190">
        <f t="shared" si="42"/>
        <v>137</v>
      </c>
      <c r="J70" s="192"/>
      <c r="K70" s="190"/>
      <c r="L70" s="190"/>
      <c r="M70" s="190"/>
      <c r="N70" s="190"/>
      <c r="O70" s="190"/>
      <c r="P70" s="190"/>
      <c r="Q70" s="192"/>
    </row>
    <row r="71" spans="1:17">
      <c r="A71" s="74" t="s">
        <v>127</v>
      </c>
      <c r="B71" s="74" t="s">
        <v>129</v>
      </c>
      <c r="C71" s="74">
        <f t="shared" si="38"/>
        <v>1.29000000000001</v>
      </c>
      <c r="D71" s="74">
        <f t="shared" si="39"/>
        <v>45</v>
      </c>
      <c r="E71" s="74">
        <v>1.29000000000001</v>
      </c>
      <c r="F71" s="190">
        <f t="shared" si="40"/>
        <v>45</v>
      </c>
      <c r="G71" s="190"/>
      <c r="H71" s="192">
        <f t="shared" si="41"/>
        <v>0</v>
      </c>
      <c r="I71" s="190">
        <f t="shared" si="42"/>
        <v>0</v>
      </c>
      <c r="J71" s="192"/>
      <c r="K71" s="190"/>
      <c r="L71" s="190"/>
      <c r="M71" s="190"/>
      <c r="N71" s="190"/>
      <c r="O71" s="190"/>
      <c r="P71" s="190"/>
      <c r="Q71" s="192"/>
    </row>
    <row r="72" spans="1:17">
      <c r="A72" s="78" t="s">
        <v>141</v>
      </c>
      <c r="B72" s="74"/>
      <c r="C72" s="191">
        <f>INT(SUM(C73:C87))</f>
        <v>373</v>
      </c>
      <c r="D72" s="191">
        <f>INT(SUM(D73:D87))</f>
        <v>13084</v>
      </c>
      <c r="E72" s="191">
        <f t="shared" ref="E72:F72" si="43">SUM(E73:E87)</f>
        <v>232.853999999999</v>
      </c>
      <c r="F72" s="190">
        <f t="shared" si="43"/>
        <v>8150</v>
      </c>
      <c r="G72" s="190">
        <f t="shared" ref="G72:J72" si="44">SUM(G73:G87)</f>
        <v>140.9</v>
      </c>
      <c r="H72" s="190">
        <f t="shared" si="44"/>
        <v>4934</v>
      </c>
      <c r="I72" s="190">
        <f t="shared" si="44"/>
        <v>1690</v>
      </c>
      <c r="J72" s="190">
        <f t="shared" si="44"/>
        <v>0</v>
      </c>
      <c r="K72" s="190"/>
      <c r="L72" s="190"/>
      <c r="M72" s="190"/>
      <c r="N72" s="190"/>
      <c r="O72" s="190"/>
      <c r="P72" s="190"/>
      <c r="Q72" s="192"/>
    </row>
    <row r="73" spans="1:17">
      <c r="A73" s="74" t="s">
        <v>142</v>
      </c>
      <c r="B73" s="74" t="s">
        <v>143</v>
      </c>
      <c r="C73" s="74">
        <f t="shared" ref="C73:C87" si="45">E73+G73</f>
        <v>0</v>
      </c>
      <c r="D73" s="74">
        <f t="shared" ref="D73:D87" si="46">F73+H73</f>
        <v>0</v>
      </c>
      <c r="E73" s="74">
        <v>0</v>
      </c>
      <c r="F73" s="190">
        <f t="shared" ref="F73:F87" si="47">ROUND(E73*35,0)</f>
        <v>0</v>
      </c>
      <c r="G73" s="190"/>
      <c r="H73" s="192">
        <f t="shared" ref="H73:H87" si="48">ROUND(G73*35,0)</f>
        <v>0</v>
      </c>
      <c r="I73" s="190">
        <f t="shared" ref="I73:I87" si="49">ROUND(G73*12,0)</f>
        <v>0</v>
      </c>
      <c r="J73" s="192"/>
      <c r="K73" s="190"/>
      <c r="L73" s="190"/>
      <c r="M73" s="190"/>
      <c r="N73" s="190"/>
      <c r="O73" s="190"/>
      <c r="P73" s="190"/>
      <c r="Q73" s="192"/>
    </row>
    <row r="74" spans="1:17">
      <c r="A74" s="74" t="s">
        <v>142</v>
      </c>
      <c r="B74" s="74" t="s">
        <v>145</v>
      </c>
      <c r="C74" s="74">
        <f t="shared" si="45"/>
        <v>15.754</v>
      </c>
      <c r="D74" s="74">
        <f t="shared" si="46"/>
        <v>552</v>
      </c>
      <c r="E74" s="74">
        <v>6.45399999999995</v>
      </c>
      <c r="F74" s="190">
        <f t="shared" si="47"/>
        <v>226</v>
      </c>
      <c r="G74" s="190">
        <f>VLOOKUP(B74,[8]汇总表!$B$5:$H$83,6,0)</f>
        <v>9.3</v>
      </c>
      <c r="H74" s="192">
        <f t="shared" si="48"/>
        <v>326</v>
      </c>
      <c r="I74" s="190">
        <f t="shared" si="49"/>
        <v>112</v>
      </c>
      <c r="J74" s="192"/>
      <c r="K74" s="190"/>
      <c r="L74" s="190"/>
      <c r="M74" s="190"/>
      <c r="N74" s="190"/>
      <c r="O74" s="190"/>
      <c r="P74" s="190"/>
      <c r="Q74" s="192"/>
    </row>
    <row r="75" spans="1:17">
      <c r="A75" s="74" t="s">
        <v>142</v>
      </c>
      <c r="B75" s="74" t="s">
        <v>242</v>
      </c>
      <c r="C75" s="74">
        <f t="shared" si="45"/>
        <v>0</v>
      </c>
      <c r="D75" s="74">
        <f t="shared" si="46"/>
        <v>0</v>
      </c>
      <c r="E75" s="74">
        <v>0</v>
      </c>
      <c r="F75" s="190">
        <f t="shared" si="47"/>
        <v>0</v>
      </c>
      <c r="G75" s="190"/>
      <c r="H75" s="192">
        <f t="shared" si="48"/>
        <v>0</v>
      </c>
      <c r="I75" s="190">
        <f t="shared" si="49"/>
        <v>0</v>
      </c>
      <c r="J75" s="192"/>
      <c r="K75" s="190"/>
      <c r="L75" s="190"/>
      <c r="M75" s="190"/>
      <c r="N75" s="190"/>
      <c r="O75" s="190"/>
      <c r="P75" s="190"/>
      <c r="Q75" s="192"/>
    </row>
    <row r="76" spans="1:17">
      <c r="A76" s="74" t="s">
        <v>142</v>
      </c>
      <c r="B76" s="74" t="s">
        <v>151</v>
      </c>
      <c r="C76" s="74">
        <f t="shared" si="45"/>
        <v>3.558</v>
      </c>
      <c r="D76" s="74">
        <f t="shared" si="46"/>
        <v>125</v>
      </c>
      <c r="E76" s="74">
        <v>3.558</v>
      </c>
      <c r="F76" s="190">
        <f t="shared" si="47"/>
        <v>125</v>
      </c>
      <c r="G76" s="190"/>
      <c r="H76" s="192">
        <f t="shared" si="48"/>
        <v>0</v>
      </c>
      <c r="I76" s="190">
        <f t="shared" si="49"/>
        <v>0</v>
      </c>
      <c r="J76" s="192"/>
      <c r="K76" s="190"/>
      <c r="L76" s="190"/>
      <c r="M76" s="190"/>
      <c r="N76" s="190"/>
      <c r="O76" s="190"/>
      <c r="P76" s="190"/>
      <c r="Q76" s="192"/>
    </row>
    <row r="77" spans="1:17">
      <c r="A77" s="74" t="s">
        <v>142</v>
      </c>
      <c r="B77" s="74" t="s">
        <v>150</v>
      </c>
      <c r="C77" s="74">
        <f t="shared" si="45"/>
        <v>33.504</v>
      </c>
      <c r="D77" s="74">
        <f t="shared" si="46"/>
        <v>1173</v>
      </c>
      <c r="E77" s="74">
        <v>25.304</v>
      </c>
      <c r="F77" s="190">
        <f t="shared" si="47"/>
        <v>886</v>
      </c>
      <c r="G77" s="190">
        <f>VLOOKUP(B77,[8]汇总表!$B$5:$H$83,6,0)</f>
        <v>8.2</v>
      </c>
      <c r="H77" s="192">
        <f t="shared" si="48"/>
        <v>287</v>
      </c>
      <c r="I77" s="190">
        <f t="shared" si="49"/>
        <v>98</v>
      </c>
      <c r="J77" s="192"/>
      <c r="K77" s="190"/>
      <c r="L77" s="190"/>
      <c r="M77" s="190"/>
      <c r="N77" s="190"/>
      <c r="O77" s="190"/>
      <c r="P77" s="190"/>
      <c r="Q77" s="192"/>
    </row>
    <row r="78" spans="1:17">
      <c r="A78" s="74" t="s">
        <v>142</v>
      </c>
      <c r="B78" s="74" t="s">
        <v>152</v>
      </c>
      <c r="C78" s="74">
        <f t="shared" si="45"/>
        <v>64.5450000000001</v>
      </c>
      <c r="D78" s="74">
        <f t="shared" si="46"/>
        <v>2260</v>
      </c>
      <c r="E78" s="74">
        <v>40.8450000000001</v>
      </c>
      <c r="F78" s="190">
        <f t="shared" si="47"/>
        <v>1430</v>
      </c>
      <c r="G78" s="190">
        <f>VLOOKUP(B78,[8]汇总表!$B$5:$H$83,6,0)</f>
        <v>23.7</v>
      </c>
      <c r="H78" s="192">
        <f t="shared" si="48"/>
        <v>830</v>
      </c>
      <c r="I78" s="190">
        <f t="shared" si="49"/>
        <v>284</v>
      </c>
      <c r="J78" s="192"/>
      <c r="K78" s="190"/>
      <c r="L78" s="190"/>
      <c r="M78" s="190"/>
      <c r="N78" s="190"/>
      <c r="O78" s="190"/>
      <c r="P78" s="190"/>
      <c r="Q78" s="192"/>
    </row>
    <row r="79" spans="1:17">
      <c r="A79" s="74" t="s">
        <v>142</v>
      </c>
      <c r="B79" s="74" t="s">
        <v>153</v>
      </c>
      <c r="C79" s="74">
        <f t="shared" si="45"/>
        <v>52.8380000000001</v>
      </c>
      <c r="D79" s="74">
        <f t="shared" si="46"/>
        <v>1849</v>
      </c>
      <c r="E79" s="74">
        <v>43.2380000000001</v>
      </c>
      <c r="F79" s="190">
        <f t="shared" si="47"/>
        <v>1513</v>
      </c>
      <c r="G79" s="190">
        <f>VLOOKUP(B79,[8]汇总表!$B$5:$H$83,6,0)</f>
        <v>9.6</v>
      </c>
      <c r="H79" s="192">
        <f t="shared" si="48"/>
        <v>336</v>
      </c>
      <c r="I79" s="190">
        <f t="shared" si="49"/>
        <v>115</v>
      </c>
      <c r="J79" s="192"/>
      <c r="K79" s="190"/>
      <c r="L79" s="190"/>
      <c r="M79" s="190"/>
      <c r="N79" s="190"/>
      <c r="O79" s="190"/>
      <c r="P79" s="190"/>
      <c r="Q79" s="192"/>
    </row>
    <row r="80" spans="1:17">
      <c r="A80" s="74" t="s">
        <v>142</v>
      </c>
      <c r="B80" s="74" t="s">
        <v>154</v>
      </c>
      <c r="C80" s="74">
        <f t="shared" si="45"/>
        <v>12</v>
      </c>
      <c r="D80" s="74">
        <f t="shared" si="46"/>
        <v>420</v>
      </c>
      <c r="E80" s="74">
        <v>0</v>
      </c>
      <c r="F80" s="190">
        <f t="shared" si="47"/>
        <v>0</v>
      </c>
      <c r="G80" s="190">
        <f>VLOOKUP(B80,[8]汇总表!$B$5:$H$83,6,0)</f>
        <v>12</v>
      </c>
      <c r="H80" s="192">
        <f t="shared" si="48"/>
        <v>420</v>
      </c>
      <c r="I80" s="190">
        <f t="shared" si="49"/>
        <v>144</v>
      </c>
      <c r="J80" s="192"/>
      <c r="K80" s="190"/>
      <c r="L80" s="190"/>
      <c r="M80" s="190"/>
      <c r="N80" s="190"/>
      <c r="O80" s="190"/>
      <c r="P80" s="190"/>
      <c r="Q80" s="192"/>
    </row>
    <row r="81" spans="1:17">
      <c r="A81" s="74" t="s">
        <v>142</v>
      </c>
      <c r="B81" s="74" t="s">
        <v>155</v>
      </c>
      <c r="C81" s="74">
        <f t="shared" si="45"/>
        <v>142.427</v>
      </c>
      <c r="D81" s="74">
        <f t="shared" si="46"/>
        <v>4985</v>
      </c>
      <c r="E81" s="74">
        <v>89.1269999999997</v>
      </c>
      <c r="F81" s="190">
        <f t="shared" si="47"/>
        <v>3119</v>
      </c>
      <c r="G81" s="190">
        <f>VLOOKUP(B81,[8]汇总表!$B$5:$H$83,6,0)</f>
        <v>53.3</v>
      </c>
      <c r="H81" s="192">
        <f t="shared" si="48"/>
        <v>1866</v>
      </c>
      <c r="I81" s="190">
        <f>ROUND(G81*12,0)-1</f>
        <v>639</v>
      </c>
      <c r="J81" s="192"/>
      <c r="K81" s="190"/>
      <c r="L81" s="190"/>
      <c r="M81" s="190"/>
      <c r="N81" s="190"/>
      <c r="O81" s="190"/>
      <c r="P81" s="190"/>
      <c r="Q81" s="192"/>
    </row>
    <row r="82" spans="1:17">
      <c r="A82" s="74" t="s">
        <v>142</v>
      </c>
      <c r="B82" s="74" t="s">
        <v>156</v>
      </c>
      <c r="C82" s="74">
        <f t="shared" si="45"/>
        <v>22.4729999999996</v>
      </c>
      <c r="D82" s="74">
        <f t="shared" si="46"/>
        <v>787</v>
      </c>
      <c r="E82" s="74">
        <v>2.97299999999962</v>
      </c>
      <c r="F82" s="190">
        <f t="shared" si="47"/>
        <v>104</v>
      </c>
      <c r="G82" s="190">
        <f>VLOOKUP(B82,[8]汇总表!$B$5:$H$83,6,0)</f>
        <v>19.5</v>
      </c>
      <c r="H82" s="192">
        <f t="shared" si="48"/>
        <v>683</v>
      </c>
      <c r="I82" s="190">
        <f t="shared" si="49"/>
        <v>234</v>
      </c>
      <c r="J82" s="192"/>
      <c r="K82" s="190"/>
      <c r="L82" s="190"/>
      <c r="M82" s="190"/>
      <c r="N82" s="190"/>
      <c r="O82" s="190"/>
      <c r="P82" s="190"/>
      <c r="Q82" s="192"/>
    </row>
    <row r="83" spans="1:17">
      <c r="A83" s="74" t="s">
        <v>142</v>
      </c>
      <c r="B83" s="74" t="s">
        <v>157</v>
      </c>
      <c r="C83" s="74">
        <f t="shared" si="45"/>
        <v>15.879</v>
      </c>
      <c r="D83" s="74">
        <f t="shared" si="46"/>
        <v>556</v>
      </c>
      <c r="E83" s="74">
        <v>10.579</v>
      </c>
      <c r="F83" s="190">
        <f t="shared" si="47"/>
        <v>370</v>
      </c>
      <c r="G83" s="190">
        <f>VLOOKUP(B83,[8]汇总表!$B$5:$H$83,6,0)</f>
        <v>5.3</v>
      </c>
      <c r="H83" s="192">
        <f t="shared" si="48"/>
        <v>186</v>
      </c>
      <c r="I83" s="190">
        <f t="shared" si="49"/>
        <v>64</v>
      </c>
      <c r="J83" s="192"/>
      <c r="K83" s="190"/>
      <c r="L83" s="190"/>
      <c r="M83" s="190"/>
      <c r="N83" s="190"/>
      <c r="O83" s="190"/>
      <c r="P83" s="190"/>
      <c r="Q83" s="192"/>
    </row>
    <row r="84" spans="1:17">
      <c r="A84" s="74" t="s">
        <v>142</v>
      </c>
      <c r="B84" s="74" t="s">
        <v>147</v>
      </c>
      <c r="C84" s="74">
        <f t="shared" si="45"/>
        <v>2.41</v>
      </c>
      <c r="D84" s="74">
        <f t="shared" si="46"/>
        <v>84</v>
      </c>
      <c r="E84" s="74">
        <v>2.41</v>
      </c>
      <c r="F84" s="190">
        <f t="shared" si="47"/>
        <v>84</v>
      </c>
      <c r="G84" s="190"/>
      <c r="H84" s="192">
        <f t="shared" si="48"/>
        <v>0</v>
      </c>
      <c r="I84" s="190">
        <f t="shared" si="49"/>
        <v>0</v>
      </c>
      <c r="J84" s="192"/>
      <c r="K84" s="190"/>
      <c r="L84" s="190"/>
      <c r="M84" s="190"/>
      <c r="N84" s="190"/>
      <c r="O84" s="190"/>
      <c r="P84" s="190"/>
      <c r="Q84" s="192"/>
    </row>
    <row r="85" spans="1:17">
      <c r="A85" s="74" t="s">
        <v>142</v>
      </c>
      <c r="B85" s="74" t="s">
        <v>146</v>
      </c>
      <c r="C85" s="74">
        <f t="shared" si="45"/>
        <v>4.729</v>
      </c>
      <c r="D85" s="74">
        <f t="shared" si="46"/>
        <v>166</v>
      </c>
      <c r="E85" s="74">
        <v>4.729</v>
      </c>
      <c r="F85" s="190">
        <f t="shared" si="47"/>
        <v>166</v>
      </c>
      <c r="G85" s="190"/>
      <c r="H85" s="192">
        <f t="shared" si="48"/>
        <v>0</v>
      </c>
      <c r="I85" s="190">
        <f t="shared" si="49"/>
        <v>0</v>
      </c>
      <c r="J85" s="192"/>
      <c r="K85" s="190"/>
      <c r="L85" s="190"/>
      <c r="M85" s="190"/>
      <c r="N85" s="190"/>
      <c r="O85" s="190"/>
      <c r="P85" s="190"/>
      <c r="Q85" s="192"/>
    </row>
    <row r="86" spans="1:17">
      <c r="A86" s="74" t="s">
        <v>142</v>
      </c>
      <c r="B86" s="74" t="s">
        <v>144</v>
      </c>
      <c r="C86" s="74">
        <f t="shared" si="45"/>
        <v>3.486</v>
      </c>
      <c r="D86" s="74">
        <f t="shared" si="46"/>
        <v>122</v>
      </c>
      <c r="E86" s="74">
        <v>3.486</v>
      </c>
      <c r="F86" s="190">
        <f t="shared" si="47"/>
        <v>122</v>
      </c>
      <c r="G86" s="190"/>
      <c r="H86" s="192">
        <f t="shared" si="48"/>
        <v>0</v>
      </c>
      <c r="I86" s="190">
        <f t="shared" si="49"/>
        <v>0</v>
      </c>
      <c r="J86" s="192"/>
      <c r="K86" s="190"/>
      <c r="L86" s="190"/>
      <c r="M86" s="190"/>
      <c r="N86" s="190"/>
      <c r="O86" s="190"/>
      <c r="P86" s="190"/>
      <c r="Q86" s="192"/>
    </row>
    <row r="87" spans="1:17">
      <c r="A87" s="74" t="s">
        <v>142</v>
      </c>
      <c r="B87" s="74" t="s">
        <v>148</v>
      </c>
      <c r="C87" s="74">
        <f t="shared" si="45"/>
        <v>0.151</v>
      </c>
      <c r="D87" s="74">
        <f t="shared" si="46"/>
        <v>5</v>
      </c>
      <c r="E87" s="74">
        <v>0.151</v>
      </c>
      <c r="F87" s="190">
        <f t="shared" si="47"/>
        <v>5</v>
      </c>
      <c r="G87" s="190"/>
      <c r="H87" s="192">
        <f t="shared" si="48"/>
        <v>0</v>
      </c>
      <c r="I87" s="190">
        <f t="shared" si="49"/>
        <v>0</v>
      </c>
      <c r="J87" s="192"/>
      <c r="K87" s="190"/>
      <c r="L87" s="190"/>
      <c r="M87" s="190"/>
      <c r="N87" s="190"/>
      <c r="O87" s="190"/>
      <c r="P87" s="190"/>
      <c r="Q87" s="192"/>
    </row>
    <row r="88" spans="1:17">
      <c r="A88" s="78" t="s">
        <v>158</v>
      </c>
      <c r="B88" s="74"/>
      <c r="C88" s="191">
        <f>INT(SUM(C89:C92))</f>
        <v>160</v>
      </c>
      <c r="D88" s="191">
        <f>INT(SUM(D89:D92))</f>
        <v>5623</v>
      </c>
      <c r="E88" s="191">
        <f t="shared" ref="E88:F88" si="50">SUM(E89:E92)</f>
        <v>160.643</v>
      </c>
      <c r="F88" s="190">
        <f t="shared" si="50"/>
        <v>5623</v>
      </c>
      <c r="G88" s="190">
        <f t="shared" ref="G88:J88" si="51">SUM(G89:G92)</f>
        <v>0</v>
      </c>
      <c r="H88" s="190">
        <f t="shared" si="51"/>
        <v>0</v>
      </c>
      <c r="I88" s="190">
        <f t="shared" si="51"/>
        <v>0</v>
      </c>
      <c r="J88" s="190">
        <f t="shared" si="51"/>
        <v>0</v>
      </c>
      <c r="K88" s="190"/>
      <c r="L88" s="190"/>
      <c r="M88" s="190"/>
      <c r="N88" s="190"/>
      <c r="O88" s="190"/>
      <c r="P88" s="190"/>
      <c r="Q88" s="192"/>
    </row>
    <row r="89" spans="1:17">
      <c r="A89" s="74" t="s">
        <v>159</v>
      </c>
      <c r="B89" s="74" t="s">
        <v>160</v>
      </c>
      <c r="C89" s="74">
        <f>E89+G89</f>
        <v>18.5049999999999</v>
      </c>
      <c r="D89" s="74">
        <f t="shared" ref="D89:D92" si="52">F89+H89</f>
        <v>648</v>
      </c>
      <c r="E89" s="74">
        <v>18.5049999999999</v>
      </c>
      <c r="F89" s="190">
        <f t="shared" ref="F89:F92" si="53">ROUND(E89*35,0)</f>
        <v>648</v>
      </c>
      <c r="G89" s="190"/>
      <c r="H89" s="192">
        <f t="shared" ref="H89:H92" si="54">ROUND(G89*35,0)</f>
        <v>0</v>
      </c>
      <c r="I89" s="190">
        <f t="shared" ref="I89:I92" si="55">ROUND(G89*12,0)</f>
        <v>0</v>
      </c>
      <c r="J89" s="192"/>
      <c r="K89" s="190"/>
      <c r="L89" s="190"/>
      <c r="M89" s="190"/>
      <c r="N89" s="190"/>
      <c r="O89" s="190"/>
      <c r="P89" s="190"/>
      <c r="Q89" s="192"/>
    </row>
    <row r="90" spans="1:17">
      <c r="A90" s="74" t="s">
        <v>159</v>
      </c>
      <c r="B90" s="74" t="s">
        <v>162</v>
      </c>
      <c r="C90" s="74">
        <f>E90+G90</f>
        <v>5.175</v>
      </c>
      <c r="D90" s="74">
        <f t="shared" si="52"/>
        <v>181</v>
      </c>
      <c r="E90" s="74">
        <v>5.175</v>
      </c>
      <c r="F90" s="190">
        <f t="shared" si="53"/>
        <v>181</v>
      </c>
      <c r="G90" s="190"/>
      <c r="H90" s="192">
        <f t="shared" si="54"/>
        <v>0</v>
      </c>
      <c r="I90" s="190">
        <f t="shared" si="55"/>
        <v>0</v>
      </c>
      <c r="J90" s="192"/>
      <c r="K90" s="190"/>
      <c r="L90" s="190"/>
      <c r="M90" s="190"/>
      <c r="N90" s="190"/>
      <c r="O90" s="190"/>
      <c r="P90" s="190"/>
      <c r="Q90" s="192"/>
    </row>
    <row r="91" spans="1:17">
      <c r="A91" s="74" t="s">
        <v>159</v>
      </c>
      <c r="B91" s="74" t="s">
        <v>163</v>
      </c>
      <c r="C91" s="74">
        <f>E91+G91</f>
        <v>39.998</v>
      </c>
      <c r="D91" s="74">
        <f t="shared" si="52"/>
        <v>1400</v>
      </c>
      <c r="E91" s="74">
        <v>39.998</v>
      </c>
      <c r="F91" s="190">
        <f t="shared" si="53"/>
        <v>1400</v>
      </c>
      <c r="G91" s="190"/>
      <c r="H91" s="192">
        <f t="shared" si="54"/>
        <v>0</v>
      </c>
      <c r="I91" s="190">
        <f t="shared" si="55"/>
        <v>0</v>
      </c>
      <c r="J91" s="192"/>
      <c r="K91" s="190"/>
      <c r="L91" s="190"/>
      <c r="M91" s="190"/>
      <c r="N91" s="190"/>
      <c r="O91" s="190"/>
      <c r="P91" s="190"/>
      <c r="Q91" s="192"/>
    </row>
    <row r="92" spans="1:17">
      <c r="A92" s="74" t="s">
        <v>159</v>
      </c>
      <c r="B92" s="74" t="s">
        <v>164</v>
      </c>
      <c r="C92" s="74">
        <f>E92+G92</f>
        <v>96.9650000000001</v>
      </c>
      <c r="D92" s="74">
        <f t="shared" si="52"/>
        <v>3394</v>
      </c>
      <c r="E92" s="74">
        <v>96.9650000000001</v>
      </c>
      <c r="F92" s="190">
        <f t="shared" si="53"/>
        <v>3394</v>
      </c>
      <c r="G92" s="190"/>
      <c r="H92" s="192">
        <f t="shared" si="54"/>
        <v>0</v>
      </c>
      <c r="I92" s="190">
        <f t="shared" si="55"/>
        <v>0</v>
      </c>
      <c r="J92" s="192"/>
      <c r="K92" s="190"/>
      <c r="L92" s="190"/>
      <c r="M92" s="190"/>
      <c r="N92" s="190"/>
      <c r="O92" s="190"/>
      <c r="P92" s="190"/>
      <c r="Q92" s="192"/>
    </row>
    <row r="93" spans="1:17">
      <c r="A93" s="78" t="s">
        <v>165</v>
      </c>
      <c r="B93" s="74"/>
      <c r="C93" s="191">
        <f>INT(SUM(C94:C100))</f>
        <v>165</v>
      </c>
      <c r="D93" s="191">
        <f>INT(SUM(D94:D100))</f>
        <v>5791</v>
      </c>
      <c r="E93" s="191">
        <f t="shared" ref="E93:F93" si="56">SUM(E94:E100)</f>
        <v>96.9200000000002</v>
      </c>
      <c r="F93" s="190">
        <f t="shared" si="56"/>
        <v>3392</v>
      </c>
      <c r="G93" s="190">
        <f t="shared" ref="G93:J93" si="57">SUM(G94:G100)</f>
        <v>68.5</v>
      </c>
      <c r="H93" s="190">
        <f t="shared" si="57"/>
        <v>2399</v>
      </c>
      <c r="I93" s="190">
        <f t="shared" si="57"/>
        <v>821</v>
      </c>
      <c r="J93" s="190">
        <f t="shared" si="57"/>
        <v>0</v>
      </c>
      <c r="K93" s="190"/>
      <c r="L93" s="190"/>
      <c r="M93" s="190"/>
      <c r="N93" s="190"/>
      <c r="O93" s="190"/>
      <c r="P93" s="190"/>
      <c r="Q93" s="192"/>
    </row>
    <row r="94" spans="1:17">
      <c r="A94" s="74" t="s">
        <v>166</v>
      </c>
      <c r="B94" s="74" t="s">
        <v>167</v>
      </c>
      <c r="C94" s="74">
        <f t="shared" ref="C94:C100" si="58">E94+G94</f>
        <v>8.1</v>
      </c>
      <c r="D94" s="74">
        <f t="shared" ref="D94:D100" si="59">F94+H94</f>
        <v>284</v>
      </c>
      <c r="E94" s="74">
        <v>0</v>
      </c>
      <c r="F94" s="190">
        <f t="shared" ref="F94:F100" si="60">ROUND(E94*35,0)</f>
        <v>0</v>
      </c>
      <c r="G94" s="193">
        <f>VLOOKUP(B94,[8]汇总表!$B$5:$H$83,6,0)</f>
        <v>8.1</v>
      </c>
      <c r="H94" s="192">
        <f t="shared" ref="H94:H100" si="61">ROUND(G94*35,0)</f>
        <v>284</v>
      </c>
      <c r="I94" s="190">
        <f>ROUND(G94*12,0)-1</f>
        <v>96</v>
      </c>
      <c r="J94" s="192"/>
      <c r="K94" s="190"/>
      <c r="L94" s="190"/>
      <c r="M94" s="190"/>
      <c r="N94" s="190"/>
      <c r="O94" s="190"/>
      <c r="P94" s="190"/>
      <c r="Q94" s="192"/>
    </row>
    <row r="95" spans="1:17">
      <c r="A95" s="74" t="s">
        <v>166</v>
      </c>
      <c r="B95" s="74" t="s">
        <v>168</v>
      </c>
      <c r="C95" s="74">
        <f t="shared" si="58"/>
        <v>24.847</v>
      </c>
      <c r="D95" s="74">
        <f t="shared" si="59"/>
        <v>870</v>
      </c>
      <c r="E95" s="74">
        <v>21.847</v>
      </c>
      <c r="F95" s="190">
        <f t="shared" si="60"/>
        <v>765</v>
      </c>
      <c r="G95" s="199">
        <f>VLOOKUP(B95,[8]汇总表!$B$5:$H$83,6,0)</f>
        <v>3</v>
      </c>
      <c r="H95" s="192">
        <f t="shared" si="61"/>
        <v>105</v>
      </c>
      <c r="I95" s="190">
        <f t="shared" ref="I95:I100" si="62">ROUND(G95*12,0)</f>
        <v>36</v>
      </c>
      <c r="J95" s="192"/>
      <c r="K95" s="190"/>
      <c r="L95" s="190"/>
      <c r="M95" s="190"/>
      <c r="N95" s="190"/>
      <c r="O95" s="190"/>
      <c r="P95" s="190"/>
      <c r="Q95" s="192"/>
    </row>
    <row r="96" spans="1:17">
      <c r="A96" s="74" t="s">
        <v>166</v>
      </c>
      <c r="B96" s="74" t="s">
        <v>170</v>
      </c>
      <c r="C96" s="74">
        <f t="shared" si="58"/>
        <v>27.58</v>
      </c>
      <c r="D96" s="74">
        <f t="shared" si="59"/>
        <v>965</v>
      </c>
      <c r="E96" s="74">
        <v>5.97999999999996</v>
      </c>
      <c r="F96" s="190">
        <f t="shared" si="60"/>
        <v>209</v>
      </c>
      <c r="G96" s="190">
        <f>VLOOKUP(B96,[8]汇总表!$B$5:$H$83,6,0)</f>
        <v>21.6</v>
      </c>
      <c r="H96" s="192">
        <f t="shared" si="61"/>
        <v>756</v>
      </c>
      <c r="I96" s="190">
        <f t="shared" si="62"/>
        <v>259</v>
      </c>
      <c r="J96" s="192"/>
      <c r="K96" s="190"/>
      <c r="L96" s="190"/>
      <c r="M96" s="190"/>
      <c r="N96" s="190"/>
      <c r="O96" s="190"/>
      <c r="P96" s="190"/>
      <c r="Q96" s="192"/>
    </row>
    <row r="97" spans="1:17">
      <c r="A97" s="74" t="s">
        <v>166</v>
      </c>
      <c r="B97" s="74" t="s">
        <v>171</v>
      </c>
      <c r="C97" s="74">
        <f t="shared" si="58"/>
        <v>45.5620000000002</v>
      </c>
      <c r="D97" s="74">
        <f t="shared" si="59"/>
        <v>1595</v>
      </c>
      <c r="E97" s="74">
        <v>20.0620000000002</v>
      </c>
      <c r="F97" s="190">
        <f t="shared" si="60"/>
        <v>702</v>
      </c>
      <c r="G97" s="190">
        <f>VLOOKUP(B97,[8]汇总表!$B$5:$H$83,6,0)</f>
        <v>25.5</v>
      </c>
      <c r="H97" s="192">
        <f t="shared" si="61"/>
        <v>893</v>
      </c>
      <c r="I97" s="190">
        <f t="shared" si="62"/>
        <v>306</v>
      </c>
      <c r="J97" s="192"/>
      <c r="K97" s="190"/>
      <c r="L97" s="190"/>
      <c r="M97" s="190"/>
      <c r="N97" s="190"/>
      <c r="O97" s="190"/>
      <c r="P97" s="190"/>
      <c r="Q97" s="192"/>
    </row>
    <row r="98" spans="1:17">
      <c r="A98" s="74" t="s">
        <v>166</v>
      </c>
      <c r="B98" s="74" t="s">
        <v>172</v>
      </c>
      <c r="C98" s="74">
        <f t="shared" si="58"/>
        <v>10.3</v>
      </c>
      <c r="D98" s="74">
        <f t="shared" si="59"/>
        <v>361</v>
      </c>
      <c r="E98" s="74">
        <v>0</v>
      </c>
      <c r="F98" s="190">
        <f t="shared" si="60"/>
        <v>0</v>
      </c>
      <c r="G98" s="190">
        <f>VLOOKUP(B98,[8]汇总表!$B$5:$H$83,6,0)</f>
        <v>10.3</v>
      </c>
      <c r="H98" s="192">
        <f t="shared" si="61"/>
        <v>361</v>
      </c>
      <c r="I98" s="190">
        <f t="shared" si="62"/>
        <v>124</v>
      </c>
      <c r="J98" s="192"/>
      <c r="K98" s="190"/>
      <c r="L98" s="190"/>
      <c r="M98" s="190"/>
      <c r="N98" s="190"/>
      <c r="O98" s="190"/>
      <c r="P98" s="190"/>
      <c r="Q98" s="192"/>
    </row>
    <row r="99" spans="1:17">
      <c r="A99" s="74" t="s">
        <v>166</v>
      </c>
      <c r="B99" s="74" t="s">
        <v>173</v>
      </c>
      <c r="C99" s="74">
        <f t="shared" si="58"/>
        <v>17.193</v>
      </c>
      <c r="D99" s="74">
        <f t="shared" si="59"/>
        <v>602</v>
      </c>
      <c r="E99" s="74">
        <v>17.193</v>
      </c>
      <c r="F99" s="190">
        <f t="shared" si="60"/>
        <v>602</v>
      </c>
      <c r="G99" s="190"/>
      <c r="H99" s="192">
        <f t="shared" si="61"/>
        <v>0</v>
      </c>
      <c r="I99" s="190">
        <f t="shared" si="62"/>
        <v>0</v>
      </c>
      <c r="J99" s="192"/>
      <c r="K99" s="190"/>
      <c r="L99" s="190"/>
      <c r="M99" s="190"/>
      <c r="N99" s="190"/>
      <c r="O99" s="190"/>
      <c r="P99" s="190"/>
      <c r="Q99" s="192"/>
    </row>
    <row r="100" spans="1:17">
      <c r="A100" s="74" t="s">
        <v>166</v>
      </c>
      <c r="B100" s="74" t="s">
        <v>169</v>
      </c>
      <c r="C100" s="74">
        <f t="shared" si="58"/>
        <v>31.838</v>
      </c>
      <c r="D100" s="74">
        <f t="shared" si="59"/>
        <v>1114</v>
      </c>
      <c r="E100" s="74">
        <v>31.838</v>
      </c>
      <c r="F100" s="190">
        <f t="shared" si="60"/>
        <v>1114</v>
      </c>
      <c r="G100" s="190"/>
      <c r="H100" s="192">
        <f t="shared" si="61"/>
        <v>0</v>
      </c>
      <c r="I100" s="190">
        <f t="shared" si="62"/>
        <v>0</v>
      </c>
      <c r="J100" s="192"/>
      <c r="K100" s="190"/>
      <c r="L100" s="190"/>
      <c r="M100" s="190"/>
      <c r="N100" s="190"/>
      <c r="O100" s="190"/>
      <c r="P100" s="190"/>
      <c r="Q100" s="192"/>
    </row>
    <row r="101" spans="1:17">
      <c r="A101" s="78" t="s">
        <v>174</v>
      </c>
      <c r="B101" s="74"/>
      <c r="C101" s="191">
        <f>INT(SUM(C102:C112))</f>
        <v>302</v>
      </c>
      <c r="D101" s="191">
        <f>INT(SUM(D102:D112))</f>
        <v>10573</v>
      </c>
      <c r="E101" s="191">
        <f t="shared" ref="E101:F101" si="63">SUM(E102:E112)</f>
        <v>279.762</v>
      </c>
      <c r="F101" s="190">
        <f t="shared" si="63"/>
        <v>9792</v>
      </c>
      <c r="G101" s="190">
        <f t="shared" ref="G101:J101" si="64">SUM(G102:G112)</f>
        <v>22.3</v>
      </c>
      <c r="H101" s="190">
        <f t="shared" si="64"/>
        <v>781</v>
      </c>
      <c r="I101" s="190">
        <f t="shared" si="64"/>
        <v>268</v>
      </c>
      <c r="J101" s="190">
        <f t="shared" si="64"/>
        <v>0</v>
      </c>
      <c r="K101" s="190"/>
      <c r="L101" s="190"/>
      <c r="M101" s="190"/>
      <c r="N101" s="190"/>
      <c r="O101" s="190"/>
      <c r="P101" s="190"/>
      <c r="Q101" s="192"/>
    </row>
    <row r="102" spans="1:17">
      <c r="A102" s="74" t="s">
        <v>175</v>
      </c>
      <c r="B102" s="74" t="s">
        <v>176</v>
      </c>
      <c r="C102" s="74">
        <f t="shared" ref="C102:C112" si="65">E102+G102</f>
        <v>12.935</v>
      </c>
      <c r="D102" s="74">
        <f t="shared" ref="D102:D112" si="66">F102+H102</f>
        <v>453</v>
      </c>
      <c r="E102" s="74">
        <v>12.935</v>
      </c>
      <c r="F102" s="190">
        <f t="shared" ref="F102:F112" si="67">ROUND(E102*35,0)</f>
        <v>453</v>
      </c>
      <c r="G102" s="190"/>
      <c r="H102" s="192">
        <f t="shared" ref="H102:H112" si="68">ROUND(G102*35,0)</f>
        <v>0</v>
      </c>
      <c r="I102" s="190">
        <f t="shared" ref="I102:I112" si="69">ROUND(G102*12,0)</f>
        <v>0</v>
      </c>
      <c r="J102" s="192"/>
      <c r="K102" s="190"/>
      <c r="L102" s="190"/>
      <c r="M102" s="190"/>
      <c r="N102" s="190"/>
      <c r="O102" s="190"/>
      <c r="P102" s="190"/>
      <c r="Q102" s="192"/>
    </row>
    <row r="103" spans="1:17">
      <c r="A103" s="74" t="s">
        <v>175</v>
      </c>
      <c r="B103" s="74" t="s">
        <v>177</v>
      </c>
      <c r="C103" s="74">
        <f t="shared" si="65"/>
        <v>23.514</v>
      </c>
      <c r="D103" s="74">
        <f t="shared" si="66"/>
        <v>823</v>
      </c>
      <c r="E103" s="74">
        <v>23.514</v>
      </c>
      <c r="F103" s="190">
        <f t="shared" si="67"/>
        <v>823</v>
      </c>
      <c r="G103" s="190"/>
      <c r="H103" s="192">
        <f t="shared" si="68"/>
        <v>0</v>
      </c>
      <c r="I103" s="190">
        <f t="shared" si="69"/>
        <v>0</v>
      </c>
      <c r="J103" s="192"/>
      <c r="K103" s="190"/>
      <c r="L103" s="190"/>
      <c r="M103" s="190"/>
      <c r="N103" s="190"/>
      <c r="O103" s="190"/>
      <c r="P103" s="190"/>
      <c r="Q103" s="192"/>
    </row>
    <row r="104" spans="1:17">
      <c r="A104" s="74" t="s">
        <v>175</v>
      </c>
      <c r="B104" s="74" t="s">
        <v>178</v>
      </c>
      <c r="C104" s="74">
        <f t="shared" si="65"/>
        <v>91.663</v>
      </c>
      <c r="D104" s="74">
        <f t="shared" si="66"/>
        <v>3208</v>
      </c>
      <c r="E104" s="74">
        <v>88.663</v>
      </c>
      <c r="F104" s="190">
        <f t="shared" si="67"/>
        <v>3103</v>
      </c>
      <c r="G104" s="190">
        <f>VLOOKUP(B104,[8]汇总表!$B$5:$H$83,6,0)</f>
        <v>3</v>
      </c>
      <c r="H104" s="192">
        <f t="shared" si="68"/>
        <v>105</v>
      </c>
      <c r="I104" s="190">
        <f t="shared" si="69"/>
        <v>36</v>
      </c>
      <c r="J104" s="192"/>
      <c r="K104" s="190"/>
      <c r="L104" s="190"/>
      <c r="M104" s="190"/>
      <c r="N104" s="190"/>
      <c r="O104" s="190"/>
      <c r="P104" s="190"/>
      <c r="Q104" s="192"/>
    </row>
    <row r="105" spans="1:17">
      <c r="A105" s="74" t="s">
        <v>175</v>
      </c>
      <c r="B105" s="74" t="s">
        <v>179</v>
      </c>
      <c r="C105" s="74">
        <f t="shared" si="65"/>
        <v>1.87299999999999</v>
      </c>
      <c r="D105" s="74">
        <f t="shared" si="66"/>
        <v>66</v>
      </c>
      <c r="E105" s="74">
        <v>1.87299999999999</v>
      </c>
      <c r="F105" s="190">
        <f t="shared" si="67"/>
        <v>66</v>
      </c>
      <c r="G105" s="190"/>
      <c r="H105" s="192">
        <f t="shared" si="68"/>
        <v>0</v>
      </c>
      <c r="I105" s="190">
        <f t="shared" si="69"/>
        <v>0</v>
      </c>
      <c r="J105" s="192"/>
      <c r="K105" s="190"/>
      <c r="L105" s="190"/>
      <c r="M105" s="190"/>
      <c r="N105" s="190"/>
      <c r="O105" s="190"/>
      <c r="P105" s="190"/>
      <c r="Q105" s="192"/>
    </row>
    <row r="106" spans="1:17">
      <c r="A106" s="74" t="s">
        <v>175</v>
      </c>
      <c r="B106" s="74" t="s">
        <v>180</v>
      </c>
      <c r="C106" s="74">
        <f t="shared" si="65"/>
        <v>28.4279999999998</v>
      </c>
      <c r="D106" s="74">
        <f t="shared" si="66"/>
        <v>995</v>
      </c>
      <c r="E106" s="74">
        <v>15.6279999999998</v>
      </c>
      <c r="F106" s="190">
        <f t="shared" si="67"/>
        <v>547</v>
      </c>
      <c r="G106" s="190">
        <f>VLOOKUP(B106,[8]汇总表!$B$5:$H$83,6,0)</f>
        <v>12.8</v>
      </c>
      <c r="H106" s="192">
        <f t="shared" si="68"/>
        <v>448</v>
      </c>
      <c r="I106" s="190">
        <f t="shared" si="69"/>
        <v>154</v>
      </c>
      <c r="J106" s="192"/>
      <c r="K106" s="190"/>
      <c r="L106" s="190"/>
      <c r="M106" s="190"/>
      <c r="N106" s="190"/>
      <c r="O106" s="190"/>
      <c r="P106" s="190"/>
      <c r="Q106" s="192"/>
    </row>
    <row r="107" spans="1:17">
      <c r="A107" s="74" t="s">
        <v>175</v>
      </c>
      <c r="B107" s="74" t="s">
        <v>181</v>
      </c>
      <c r="C107" s="74">
        <f t="shared" si="65"/>
        <v>0</v>
      </c>
      <c r="D107" s="74">
        <f t="shared" si="66"/>
        <v>0</v>
      </c>
      <c r="E107" s="74">
        <v>0</v>
      </c>
      <c r="F107" s="190">
        <f t="shared" si="67"/>
        <v>0</v>
      </c>
      <c r="G107" s="190"/>
      <c r="H107" s="192">
        <f t="shared" si="68"/>
        <v>0</v>
      </c>
      <c r="I107" s="190">
        <f t="shared" si="69"/>
        <v>0</v>
      </c>
      <c r="J107" s="192"/>
      <c r="K107" s="190"/>
      <c r="L107" s="190"/>
      <c r="M107" s="190"/>
      <c r="N107" s="190"/>
      <c r="O107" s="190"/>
      <c r="P107" s="190"/>
      <c r="Q107" s="192"/>
    </row>
    <row r="108" spans="1:17">
      <c r="A108" s="74" t="s">
        <v>175</v>
      </c>
      <c r="B108" s="74" t="s">
        <v>182</v>
      </c>
      <c r="C108" s="74">
        <f t="shared" si="65"/>
        <v>27.138</v>
      </c>
      <c r="D108" s="74">
        <f t="shared" si="66"/>
        <v>950</v>
      </c>
      <c r="E108" s="74">
        <v>27.138</v>
      </c>
      <c r="F108" s="190">
        <f t="shared" si="67"/>
        <v>950</v>
      </c>
      <c r="G108" s="190"/>
      <c r="H108" s="192">
        <f t="shared" si="68"/>
        <v>0</v>
      </c>
      <c r="I108" s="190">
        <f t="shared" si="69"/>
        <v>0</v>
      </c>
      <c r="J108" s="192"/>
      <c r="K108" s="190"/>
      <c r="L108" s="190"/>
      <c r="M108" s="190"/>
      <c r="N108" s="190"/>
      <c r="O108" s="190"/>
      <c r="P108" s="190"/>
      <c r="Q108" s="192"/>
    </row>
    <row r="109" spans="1:17">
      <c r="A109" s="74" t="s">
        <v>175</v>
      </c>
      <c r="B109" s="74" t="s">
        <v>183</v>
      </c>
      <c r="C109" s="74">
        <f t="shared" si="65"/>
        <v>0</v>
      </c>
      <c r="D109" s="74">
        <f t="shared" si="66"/>
        <v>0</v>
      </c>
      <c r="E109" s="74">
        <v>0</v>
      </c>
      <c r="F109" s="190">
        <f t="shared" si="67"/>
        <v>0</v>
      </c>
      <c r="G109" s="190">
        <f>VLOOKUP(B109,[8]汇总表!$B$5:$H$83,6,0)</f>
        <v>0</v>
      </c>
      <c r="H109" s="192">
        <f t="shared" si="68"/>
        <v>0</v>
      </c>
      <c r="I109" s="190">
        <f t="shared" si="69"/>
        <v>0</v>
      </c>
      <c r="J109" s="192"/>
      <c r="K109" s="190"/>
      <c r="L109" s="190"/>
      <c r="M109" s="190"/>
      <c r="N109" s="190"/>
      <c r="O109" s="190"/>
      <c r="P109" s="190"/>
      <c r="Q109" s="192"/>
    </row>
    <row r="110" spans="1:17">
      <c r="A110" s="74" t="s">
        <v>175</v>
      </c>
      <c r="B110" s="74" t="s">
        <v>184</v>
      </c>
      <c r="C110" s="74">
        <f t="shared" si="65"/>
        <v>0.653999999999968</v>
      </c>
      <c r="D110" s="74">
        <f t="shared" si="66"/>
        <v>23</v>
      </c>
      <c r="E110" s="74">
        <v>0.653999999999968</v>
      </c>
      <c r="F110" s="190">
        <f t="shared" si="67"/>
        <v>23</v>
      </c>
      <c r="G110" s="190"/>
      <c r="H110" s="192">
        <f t="shared" si="68"/>
        <v>0</v>
      </c>
      <c r="I110" s="190">
        <f t="shared" si="69"/>
        <v>0</v>
      </c>
      <c r="J110" s="192"/>
      <c r="K110" s="190"/>
      <c r="L110" s="190"/>
      <c r="M110" s="190"/>
      <c r="N110" s="190"/>
      <c r="O110" s="190"/>
      <c r="P110" s="190"/>
      <c r="Q110" s="192"/>
    </row>
    <row r="111" spans="1:17">
      <c r="A111" s="74" t="s">
        <v>175</v>
      </c>
      <c r="B111" s="74" t="s">
        <v>185</v>
      </c>
      <c r="C111" s="74">
        <f t="shared" si="65"/>
        <v>27.751</v>
      </c>
      <c r="D111" s="74">
        <f t="shared" si="66"/>
        <v>971</v>
      </c>
      <c r="E111" s="74">
        <v>26.351</v>
      </c>
      <c r="F111" s="190">
        <f t="shared" si="67"/>
        <v>922</v>
      </c>
      <c r="G111" s="190">
        <f>VLOOKUP(B111,[8]汇总表!$B$5:$H$83,6,0)</f>
        <v>1.4</v>
      </c>
      <c r="H111" s="192">
        <f t="shared" si="68"/>
        <v>49</v>
      </c>
      <c r="I111" s="190">
        <f t="shared" si="69"/>
        <v>17</v>
      </c>
      <c r="J111" s="192"/>
      <c r="K111" s="190"/>
      <c r="L111" s="190"/>
      <c r="M111" s="190"/>
      <c r="N111" s="190"/>
      <c r="O111" s="190"/>
      <c r="P111" s="190"/>
      <c r="Q111" s="192"/>
    </row>
    <row r="112" spans="1:17">
      <c r="A112" s="74" t="s">
        <v>175</v>
      </c>
      <c r="B112" s="74" t="s">
        <v>186</v>
      </c>
      <c r="C112" s="74">
        <f t="shared" si="65"/>
        <v>88.106</v>
      </c>
      <c r="D112" s="74">
        <f t="shared" si="66"/>
        <v>3084</v>
      </c>
      <c r="E112" s="74">
        <v>83.006</v>
      </c>
      <c r="F112" s="190">
        <f t="shared" si="67"/>
        <v>2905</v>
      </c>
      <c r="G112" s="190">
        <f>VLOOKUP(B112,[8]汇总表!$B$5:$H$83,6,0)</f>
        <v>5.1</v>
      </c>
      <c r="H112" s="192">
        <f t="shared" si="68"/>
        <v>179</v>
      </c>
      <c r="I112" s="190">
        <f t="shared" si="69"/>
        <v>61</v>
      </c>
      <c r="J112" s="192"/>
      <c r="K112" s="190"/>
      <c r="L112" s="190"/>
      <c r="M112" s="190"/>
      <c r="N112" s="190"/>
      <c r="O112" s="190"/>
      <c r="P112" s="190"/>
      <c r="Q112" s="192"/>
    </row>
    <row r="113" spans="1:17">
      <c r="A113" s="78" t="s">
        <v>187</v>
      </c>
      <c r="B113" s="74"/>
      <c r="C113" s="191">
        <f>INT(SUM(C114:C125))</f>
        <v>552</v>
      </c>
      <c r="D113" s="191">
        <f>INT(SUM(D114:D125))</f>
        <v>19327</v>
      </c>
      <c r="E113" s="191">
        <f t="shared" ref="E113:F113" si="70">SUM(E114:E125)</f>
        <v>415.634000000001</v>
      </c>
      <c r="F113" s="190">
        <f t="shared" si="70"/>
        <v>14548</v>
      </c>
      <c r="G113" s="190">
        <f t="shared" ref="G113:J113" si="71">SUM(G114:G125)</f>
        <v>136.5</v>
      </c>
      <c r="H113" s="190">
        <f t="shared" si="71"/>
        <v>4779</v>
      </c>
      <c r="I113" s="190">
        <f t="shared" si="71"/>
        <v>1637</v>
      </c>
      <c r="J113" s="190">
        <f t="shared" si="71"/>
        <v>0</v>
      </c>
      <c r="K113" s="190"/>
      <c r="L113" s="190"/>
      <c r="M113" s="190"/>
      <c r="N113" s="190"/>
      <c r="O113" s="190"/>
      <c r="P113" s="190"/>
      <c r="Q113" s="192"/>
    </row>
    <row r="114" spans="1:17">
      <c r="A114" s="74" t="s">
        <v>188</v>
      </c>
      <c r="B114" s="74" t="s">
        <v>189</v>
      </c>
      <c r="C114" s="74">
        <f t="shared" ref="C114:C125" si="72">E114+G114</f>
        <v>76.4510000000001</v>
      </c>
      <c r="D114" s="74">
        <f t="shared" ref="D114:D125" si="73">F114+H114</f>
        <v>2676</v>
      </c>
      <c r="E114" s="74">
        <v>62.9510000000001</v>
      </c>
      <c r="F114" s="190">
        <f t="shared" ref="F114:F125" si="74">ROUND(E114*35,0)</f>
        <v>2203</v>
      </c>
      <c r="G114" s="190">
        <f>VLOOKUP(B114,[8]汇总表!$B$5:$H$83,6,0)</f>
        <v>13.5</v>
      </c>
      <c r="H114" s="192">
        <f t="shared" ref="H114:H125" si="75">ROUND(G114*35,0)</f>
        <v>473</v>
      </c>
      <c r="I114" s="190">
        <f t="shared" ref="I114:I125" si="76">ROUND(G114*12,0)</f>
        <v>162</v>
      </c>
      <c r="J114" s="192"/>
      <c r="K114" s="190"/>
      <c r="L114" s="190"/>
      <c r="M114" s="190"/>
      <c r="N114" s="190"/>
      <c r="O114" s="190"/>
      <c r="P114" s="190"/>
      <c r="Q114" s="192"/>
    </row>
    <row r="115" spans="1:17">
      <c r="A115" s="74" t="s">
        <v>188</v>
      </c>
      <c r="B115" s="74" t="s">
        <v>191</v>
      </c>
      <c r="C115" s="74">
        <f t="shared" si="72"/>
        <v>94.0759999999999</v>
      </c>
      <c r="D115" s="74">
        <f t="shared" si="73"/>
        <v>3293</v>
      </c>
      <c r="E115" s="74">
        <v>42.8759999999999</v>
      </c>
      <c r="F115" s="190">
        <f t="shared" si="74"/>
        <v>1501</v>
      </c>
      <c r="G115" s="190">
        <f>VLOOKUP(B115,[8]汇总表!$B$5:$H$83,6,0)</f>
        <v>51.2</v>
      </c>
      <c r="H115" s="192">
        <f t="shared" si="75"/>
        <v>1792</v>
      </c>
      <c r="I115" s="190">
        <f>ROUND(G115*12,0)-1</f>
        <v>613</v>
      </c>
      <c r="J115" s="192"/>
      <c r="K115" s="190"/>
      <c r="L115" s="190"/>
      <c r="M115" s="190"/>
      <c r="N115" s="190"/>
      <c r="O115" s="190"/>
      <c r="P115" s="190"/>
      <c r="Q115" s="192"/>
    </row>
    <row r="116" spans="1:17">
      <c r="A116" s="74" t="s">
        <v>188</v>
      </c>
      <c r="B116" s="74" t="s">
        <v>193</v>
      </c>
      <c r="C116" s="74">
        <f t="shared" si="72"/>
        <v>79.9870000000002</v>
      </c>
      <c r="D116" s="74">
        <f t="shared" si="73"/>
        <v>2800</v>
      </c>
      <c r="E116" s="74">
        <v>56.0870000000002</v>
      </c>
      <c r="F116" s="190">
        <f t="shared" si="74"/>
        <v>1963</v>
      </c>
      <c r="G116" s="193">
        <f>VLOOKUP(B116,[8]汇总表!$B$5:$H$83,6,0)</f>
        <v>23.9</v>
      </c>
      <c r="H116" s="192">
        <f t="shared" si="75"/>
        <v>837</v>
      </c>
      <c r="I116" s="190">
        <f t="shared" si="76"/>
        <v>287</v>
      </c>
      <c r="J116" s="192"/>
      <c r="K116" s="190"/>
      <c r="L116" s="190"/>
      <c r="M116" s="190"/>
      <c r="N116" s="190"/>
      <c r="O116" s="190"/>
      <c r="P116" s="190"/>
      <c r="Q116" s="192"/>
    </row>
    <row r="117" spans="1:17">
      <c r="A117" s="74" t="s">
        <v>188</v>
      </c>
      <c r="B117" s="74" t="s">
        <v>194</v>
      </c>
      <c r="C117" s="74">
        <f t="shared" si="72"/>
        <v>70.0280000000001</v>
      </c>
      <c r="D117" s="74">
        <f t="shared" si="73"/>
        <v>2451</v>
      </c>
      <c r="E117" s="74">
        <v>70.0280000000001</v>
      </c>
      <c r="F117" s="190">
        <f t="shared" si="74"/>
        <v>2451</v>
      </c>
      <c r="G117" s="190"/>
      <c r="H117" s="192">
        <f t="shared" si="75"/>
        <v>0</v>
      </c>
      <c r="I117" s="190">
        <f t="shared" si="76"/>
        <v>0</v>
      </c>
      <c r="J117" s="192"/>
      <c r="K117" s="190"/>
      <c r="L117" s="190"/>
      <c r="M117" s="190"/>
      <c r="N117" s="190"/>
      <c r="O117" s="190"/>
      <c r="P117" s="190"/>
      <c r="Q117" s="192"/>
    </row>
    <row r="118" spans="1:17">
      <c r="A118" s="74" t="s">
        <v>188</v>
      </c>
      <c r="B118" s="74" t="s">
        <v>195</v>
      </c>
      <c r="C118" s="74">
        <f t="shared" si="72"/>
        <v>0</v>
      </c>
      <c r="D118" s="74">
        <f t="shared" si="73"/>
        <v>0</v>
      </c>
      <c r="E118" s="74">
        <v>0</v>
      </c>
      <c r="F118" s="190">
        <f t="shared" si="74"/>
        <v>0</v>
      </c>
      <c r="G118" s="190"/>
      <c r="H118" s="192">
        <f t="shared" si="75"/>
        <v>0</v>
      </c>
      <c r="I118" s="190">
        <f t="shared" si="76"/>
        <v>0</v>
      </c>
      <c r="J118" s="192"/>
      <c r="K118" s="190"/>
      <c r="L118" s="190"/>
      <c r="M118" s="190"/>
      <c r="N118" s="190"/>
      <c r="O118" s="190"/>
      <c r="P118" s="190"/>
      <c r="Q118" s="192"/>
    </row>
    <row r="119" spans="1:17">
      <c r="A119" s="74" t="s">
        <v>188</v>
      </c>
      <c r="B119" s="74" t="s">
        <v>196</v>
      </c>
      <c r="C119" s="74">
        <f t="shared" si="72"/>
        <v>92.3340000000002</v>
      </c>
      <c r="D119" s="74">
        <f t="shared" si="73"/>
        <v>3232</v>
      </c>
      <c r="E119" s="74">
        <v>70.9340000000002</v>
      </c>
      <c r="F119" s="190">
        <f t="shared" si="74"/>
        <v>2483</v>
      </c>
      <c r="G119" s="190">
        <f>VLOOKUP(B119,[8]汇总表!$B$5:$H$83,6,0)</f>
        <v>21.4</v>
      </c>
      <c r="H119" s="192">
        <f t="shared" si="75"/>
        <v>749</v>
      </c>
      <c r="I119" s="190">
        <f t="shared" si="76"/>
        <v>257</v>
      </c>
      <c r="J119" s="192"/>
      <c r="K119" s="190"/>
      <c r="L119" s="190"/>
      <c r="M119" s="190"/>
      <c r="N119" s="190"/>
      <c r="O119" s="190"/>
      <c r="P119" s="190"/>
      <c r="Q119" s="192"/>
    </row>
    <row r="120" spans="1:17">
      <c r="A120" s="74" t="s">
        <v>188</v>
      </c>
      <c r="B120" s="74" t="s">
        <v>197</v>
      </c>
      <c r="C120" s="74">
        <f t="shared" si="72"/>
        <v>17.6</v>
      </c>
      <c r="D120" s="74">
        <f t="shared" si="73"/>
        <v>616</v>
      </c>
      <c r="E120" s="74">
        <v>0</v>
      </c>
      <c r="F120" s="190">
        <f t="shared" si="74"/>
        <v>0</v>
      </c>
      <c r="G120" s="190">
        <f>VLOOKUP(B120,[8]汇总表!$B$5:$H$83,6,0)</f>
        <v>17.6</v>
      </c>
      <c r="H120" s="192">
        <f t="shared" si="75"/>
        <v>616</v>
      </c>
      <c r="I120" s="190">
        <f t="shared" si="76"/>
        <v>211</v>
      </c>
      <c r="J120" s="192"/>
      <c r="K120" s="190"/>
      <c r="L120" s="190"/>
      <c r="M120" s="190"/>
      <c r="N120" s="190"/>
      <c r="O120" s="190"/>
      <c r="P120" s="190"/>
      <c r="Q120" s="192"/>
    </row>
    <row r="121" spans="1:17">
      <c r="A121" s="74" t="s">
        <v>188</v>
      </c>
      <c r="B121" s="74" t="s">
        <v>198</v>
      </c>
      <c r="C121" s="74">
        <f t="shared" si="72"/>
        <v>5.1</v>
      </c>
      <c r="D121" s="74">
        <f t="shared" si="73"/>
        <v>179</v>
      </c>
      <c r="E121" s="74">
        <v>0</v>
      </c>
      <c r="F121" s="190">
        <f t="shared" si="74"/>
        <v>0</v>
      </c>
      <c r="G121" s="190">
        <f>VLOOKUP(B121,[8]汇总表!$B$5:$H$83,6,0)</f>
        <v>5.1</v>
      </c>
      <c r="H121" s="192">
        <f t="shared" si="75"/>
        <v>179</v>
      </c>
      <c r="I121" s="190">
        <f t="shared" si="76"/>
        <v>61</v>
      </c>
      <c r="J121" s="192"/>
      <c r="K121" s="190"/>
      <c r="L121" s="190"/>
      <c r="M121" s="190"/>
      <c r="N121" s="190"/>
      <c r="O121" s="190"/>
      <c r="P121" s="190"/>
      <c r="Q121" s="192"/>
    </row>
    <row r="122" spans="1:17">
      <c r="A122" s="74" t="s">
        <v>188</v>
      </c>
      <c r="B122" s="74" t="s">
        <v>199</v>
      </c>
      <c r="C122" s="74">
        <f t="shared" si="72"/>
        <v>42.3380000000001</v>
      </c>
      <c r="D122" s="74">
        <f t="shared" si="73"/>
        <v>1482</v>
      </c>
      <c r="E122" s="74">
        <v>38.5380000000001</v>
      </c>
      <c r="F122" s="190">
        <f t="shared" si="74"/>
        <v>1349</v>
      </c>
      <c r="G122" s="190">
        <f>VLOOKUP(B122,[8]汇总表!$B$5:$H$83,6,0)</f>
        <v>3.8</v>
      </c>
      <c r="H122" s="192">
        <f t="shared" si="75"/>
        <v>133</v>
      </c>
      <c r="I122" s="190">
        <f t="shared" si="76"/>
        <v>46</v>
      </c>
      <c r="J122" s="192"/>
      <c r="K122" s="190"/>
      <c r="L122" s="190"/>
      <c r="M122" s="190"/>
      <c r="N122" s="190"/>
      <c r="O122" s="190"/>
      <c r="P122" s="190"/>
      <c r="Q122" s="192"/>
    </row>
    <row r="123" spans="1:17">
      <c r="A123" s="74" t="s">
        <v>188</v>
      </c>
      <c r="B123" s="74" t="s">
        <v>200</v>
      </c>
      <c r="C123" s="74">
        <f t="shared" si="72"/>
        <v>0</v>
      </c>
      <c r="D123" s="74">
        <f t="shared" si="73"/>
        <v>0</v>
      </c>
      <c r="E123" s="74">
        <v>0</v>
      </c>
      <c r="F123" s="190">
        <f t="shared" si="74"/>
        <v>0</v>
      </c>
      <c r="G123" s="190"/>
      <c r="H123" s="192">
        <f t="shared" si="75"/>
        <v>0</v>
      </c>
      <c r="I123" s="190">
        <f t="shared" si="76"/>
        <v>0</v>
      </c>
      <c r="J123" s="192"/>
      <c r="K123" s="190"/>
      <c r="L123" s="190"/>
      <c r="M123" s="190"/>
      <c r="N123" s="190"/>
      <c r="O123" s="190"/>
      <c r="P123" s="190"/>
      <c r="Q123" s="192"/>
    </row>
    <row r="124" spans="1:17">
      <c r="A124" s="74" t="s">
        <v>188</v>
      </c>
      <c r="B124" s="79" t="s">
        <v>201</v>
      </c>
      <c r="C124" s="74">
        <f t="shared" si="72"/>
        <v>64.8829999999999</v>
      </c>
      <c r="D124" s="74">
        <f t="shared" si="73"/>
        <v>2271</v>
      </c>
      <c r="E124" s="74">
        <v>64.8829999999999</v>
      </c>
      <c r="F124" s="190">
        <f t="shared" si="74"/>
        <v>2271</v>
      </c>
      <c r="G124" s="190"/>
      <c r="H124" s="192">
        <f t="shared" si="75"/>
        <v>0</v>
      </c>
      <c r="I124" s="190">
        <f t="shared" si="76"/>
        <v>0</v>
      </c>
      <c r="J124" s="192"/>
      <c r="K124" s="190"/>
      <c r="L124" s="190"/>
      <c r="M124" s="190"/>
      <c r="N124" s="190"/>
      <c r="O124" s="190"/>
      <c r="P124" s="190"/>
      <c r="Q124" s="192"/>
    </row>
    <row r="125" spans="1:17">
      <c r="A125" s="74" t="s">
        <v>188</v>
      </c>
      <c r="B125" s="74" t="s">
        <v>243</v>
      </c>
      <c r="C125" s="74">
        <f t="shared" si="72"/>
        <v>9.337</v>
      </c>
      <c r="D125" s="74">
        <f t="shared" si="73"/>
        <v>327</v>
      </c>
      <c r="E125" s="74">
        <v>9.337</v>
      </c>
      <c r="F125" s="190">
        <f t="shared" si="74"/>
        <v>327</v>
      </c>
      <c r="G125" s="190"/>
      <c r="H125" s="192">
        <f t="shared" si="75"/>
        <v>0</v>
      </c>
      <c r="I125" s="190">
        <f t="shared" si="76"/>
        <v>0</v>
      </c>
      <c r="J125" s="192"/>
      <c r="K125" s="190"/>
      <c r="L125" s="190"/>
      <c r="M125" s="190"/>
      <c r="N125" s="190"/>
      <c r="O125" s="190"/>
      <c r="P125" s="190"/>
      <c r="Q125" s="192"/>
    </row>
    <row r="126" spans="1:17">
      <c r="A126" s="78" t="s">
        <v>202</v>
      </c>
      <c r="B126" s="74"/>
      <c r="C126" s="191">
        <f>INT(SUM(C127:C139))</f>
        <v>760</v>
      </c>
      <c r="D126" s="191">
        <f>INT(SUM(D127:D139))</f>
        <v>26626</v>
      </c>
      <c r="E126" s="191">
        <f t="shared" ref="E126:F126" si="77">SUM(E127:E139)</f>
        <v>661.75</v>
      </c>
      <c r="F126" s="190">
        <f t="shared" si="77"/>
        <v>23162</v>
      </c>
      <c r="G126" s="190">
        <f t="shared" ref="G126:J126" si="78">SUM(G127:G139)</f>
        <v>98.9</v>
      </c>
      <c r="H126" s="190">
        <f t="shared" si="78"/>
        <v>3464</v>
      </c>
      <c r="I126" s="190">
        <f t="shared" si="78"/>
        <v>1187</v>
      </c>
      <c r="J126" s="190">
        <f t="shared" si="78"/>
        <v>0</v>
      </c>
      <c r="K126" s="190"/>
      <c r="L126" s="190"/>
      <c r="M126" s="190"/>
      <c r="N126" s="190"/>
      <c r="O126" s="190"/>
      <c r="P126" s="190"/>
      <c r="Q126" s="192"/>
    </row>
    <row r="127" spans="1:17">
      <c r="A127" s="74" t="s">
        <v>203</v>
      </c>
      <c r="B127" s="74" t="s">
        <v>204</v>
      </c>
      <c r="C127" s="74">
        <f t="shared" ref="C127:C139" si="79">E127+G127</f>
        <v>14.848</v>
      </c>
      <c r="D127" s="74">
        <f t="shared" ref="D127:D139" si="80">F127+H127</f>
        <v>520</v>
      </c>
      <c r="E127" s="74">
        <v>12.848</v>
      </c>
      <c r="F127" s="190">
        <f t="shared" ref="F127:F139" si="81">ROUND(E127*35,0)</f>
        <v>450</v>
      </c>
      <c r="G127" s="190">
        <f>VLOOKUP(B127,[8]汇总表!$B$5:$H$83,6,0)</f>
        <v>2</v>
      </c>
      <c r="H127" s="192">
        <f t="shared" ref="H127:H139" si="82">ROUND(G127*35,0)</f>
        <v>70</v>
      </c>
      <c r="I127" s="190">
        <f t="shared" ref="I127:I139" si="83">ROUND(G127*12,0)</f>
        <v>24</v>
      </c>
      <c r="J127" s="192"/>
      <c r="K127" s="190"/>
      <c r="L127" s="190"/>
      <c r="M127" s="190"/>
      <c r="N127" s="190"/>
      <c r="O127" s="190"/>
      <c r="P127" s="190"/>
      <c r="Q127" s="192"/>
    </row>
    <row r="128" spans="1:17">
      <c r="A128" s="74" t="s">
        <v>203</v>
      </c>
      <c r="B128" s="74" t="s">
        <v>206</v>
      </c>
      <c r="C128" s="74">
        <f t="shared" si="79"/>
        <v>24.7709999999998</v>
      </c>
      <c r="D128" s="74">
        <f t="shared" si="80"/>
        <v>867</v>
      </c>
      <c r="E128" s="74">
        <v>7.17099999999982</v>
      </c>
      <c r="F128" s="190">
        <f t="shared" si="81"/>
        <v>251</v>
      </c>
      <c r="G128" s="190">
        <f>VLOOKUP(B128,[8]汇总表!$B$5:$H$83,6,0)</f>
        <v>17.6</v>
      </c>
      <c r="H128" s="192">
        <f t="shared" si="82"/>
        <v>616</v>
      </c>
      <c r="I128" s="190">
        <f t="shared" si="83"/>
        <v>211</v>
      </c>
      <c r="J128" s="192"/>
      <c r="K128" s="190"/>
      <c r="L128" s="190"/>
      <c r="M128" s="190"/>
      <c r="N128" s="190"/>
      <c r="O128" s="190"/>
      <c r="P128" s="190"/>
      <c r="Q128" s="192"/>
    </row>
    <row r="129" spans="1:17">
      <c r="A129" s="74" t="s">
        <v>203</v>
      </c>
      <c r="B129" s="74" t="s">
        <v>207</v>
      </c>
      <c r="C129" s="74">
        <f t="shared" si="79"/>
        <v>256.08</v>
      </c>
      <c r="D129" s="74">
        <f t="shared" si="80"/>
        <v>8963</v>
      </c>
      <c r="E129" s="74">
        <v>255.08</v>
      </c>
      <c r="F129" s="190">
        <f t="shared" si="81"/>
        <v>8928</v>
      </c>
      <c r="G129" s="190">
        <f>VLOOKUP(B129,[8]汇总表!$B$5:$H$83,6,0)</f>
        <v>1</v>
      </c>
      <c r="H129" s="192">
        <f t="shared" si="82"/>
        <v>35</v>
      </c>
      <c r="I129" s="190">
        <f t="shared" si="83"/>
        <v>12</v>
      </c>
      <c r="J129" s="192"/>
      <c r="K129" s="190"/>
      <c r="L129" s="190"/>
      <c r="M129" s="190"/>
      <c r="N129" s="190"/>
      <c r="O129" s="190"/>
      <c r="P129" s="190"/>
      <c r="Q129" s="192"/>
    </row>
    <row r="130" spans="1:17">
      <c r="A130" s="74" t="s">
        <v>203</v>
      </c>
      <c r="B130" s="74" t="s">
        <v>208</v>
      </c>
      <c r="C130" s="74">
        <f t="shared" si="79"/>
        <v>19.7570000000001</v>
      </c>
      <c r="D130" s="74">
        <f t="shared" si="80"/>
        <v>692</v>
      </c>
      <c r="E130" s="74">
        <v>4.05700000000007</v>
      </c>
      <c r="F130" s="190">
        <f t="shared" si="81"/>
        <v>142</v>
      </c>
      <c r="G130" s="190">
        <f>VLOOKUP(B130,[8]汇总表!$B$5:$H$83,6,0)</f>
        <v>15.7</v>
      </c>
      <c r="H130" s="192">
        <f t="shared" si="82"/>
        <v>550</v>
      </c>
      <c r="I130" s="190">
        <f t="shared" si="83"/>
        <v>188</v>
      </c>
      <c r="J130" s="192"/>
      <c r="K130" s="190"/>
      <c r="L130" s="190"/>
      <c r="M130" s="190"/>
      <c r="N130" s="190"/>
      <c r="O130" s="190"/>
      <c r="P130" s="190"/>
      <c r="Q130" s="192"/>
    </row>
    <row r="131" spans="1:17">
      <c r="A131" s="74" t="s">
        <v>203</v>
      </c>
      <c r="B131" s="74" t="s">
        <v>209</v>
      </c>
      <c r="C131" s="74">
        <f t="shared" si="79"/>
        <v>147.522</v>
      </c>
      <c r="D131" s="74">
        <f t="shared" si="80"/>
        <v>5163</v>
      </c>
      <c r="E131" s="74">
        <v>123.122</v>
      </c>
      <c r="F131" s="190">
        <f t="shared" si="81"/>
        <v>4309</v>
      </c>
      <c r="G131" s="190">
        <f>VLOOKUP(B131,[8]汇总表!$B$5:$H$83,6,0)</f>
        <v>24.4</v>
      </c>
      <c r="H131" s="192">
        <f t="shared" si="82"/>
        <v>854</v>
      </c>
      <c r="I131" s="190">
        <f t="shared" si="83"/>
        <v>293</v>
      </c>
      <c r="J131" s="192"/>
      <c r="K131" s="190"/>
      <c r="L131" s="190"/>
      <c r="M131" s="190"/>
      <c r="N131" s="190"/>
      <c r="O131" s="190"/>
      <c r="P131" s="190"/>
      <c r="Q131" s="192"/>
    </row>
    <row r="132" spans="1:17">
      <c r="A132" s="74" t="s">
        <v>203</v>
      </c>
      <c r="B132" s="74" t="s">
        <v>210</v>
      </c>
      <c r="C132" s="74">
        <f t="shared" si="79"/>
        <v>143.555</v>
      </c>
      <c r="D132" s="74">
        <f t="shared" si="80"/>
        <v>5025</v>
      </c>
      <c r="E132" s="74">
        <v>117.255</v>
      </c>
      <c r="F132" s="190">
        <f t="shared" si="81"/>
        <v>4104</v>
      </c>
      <c r="G132" s="190">
        <f>VLOOKUP(B132,[8]汇总表!$B$5:$H$83,6,0)</f>
        <v>26.3</v>
      </c>
      <c r="H132" s="192">
        <f t="shared" si="82"/>
        <v>921</v>
      </c>
      <c r="I132" s="190">
        <f t="shared" si="83"/>
        <v>316</v>
      </c>
      <c r="J132" s="192"/>
      <c r="K132" s="190"/>
      <c r="L132" s="190"/>
      <c r="M132" s="190"/>
      <c r="N132" s="190"/>
      <c r="O132" s="190"/>
      <c r="P132" s="190"/>
      <c r="Q132" s="192"/>
    </row>
    <row r="133" spans="1:17">
      <c r="A133" s="74" t="s">
        <v>203</v>
      </c>
      <c r="B133" s="79" t="s">
        <v>211</v>
      </c>
      <c r="C133" s="74">
        <f t="shared" si="79"/>
        <v>46.3969999999999</v>
      </c>
      <c r="D133" s="74">
        <f t="shared" si="80"/>
        <v>1624</v>
      </c>
      <c r="E133" s="74">
        <v>46.3969999999999</v>
      </c>
      <c r="F133" s="190">
        <f t="shared" si="81"/>
        <v>1624</v>
      </c>
      <c r="G133" s="190"/>
      <c r="H133" s="192">
        <f t="shared" si="82"/>
        <v>0</v>
      </c>
      <c r="I133" s="190">
        <f t="shared" si="83"/>
        <v>0</v>
      </c>
      <c r="J133" s="192"/>
      <c r="K133" s="190"/>
      <c r="L133" s="190"/>
      <c r="M133" s="190"/>
      <c r="N133" s="190"/>
      <c r="O133" s="190"/>
      <c r="P133" s="190"/>
      <c r="Q133" s="192"/>
    </row>
    <row r="134" spans="1:17">
      <c r="A134" s="74" t="s">
        <v>203</v>
      </c>
      <c r="B134" s="79" t="s">
        <v>212</v>
      </c>
      <c r="C134" s="74">
        <f t="shared" si="79"/>
        <v>4.1</v>
      </c>
      <c r="D134" s="74">
        <f t="shared" si="80"/>
        <v>144</v>
      </c>
      <c r="E134" s="74">
        <v>0</v>
      </c>
      <c r="F134" s="190">
        <f t="shared" si="81"/>
        <v>0</v>
      </c>
      <c r="G134" s="190">
        <f>VLOOKUP(B134,[8]汇总表!$B$5:$H$83,6,0)</f>
        <v>4.1</v>
      </c>
      <c r="H134" s="192">
        <f t="shared" si="82"/>
        <v>144</v>
      </c>
      <c r="I134" s="190">
        <f t="shared" si="83"/>
        <v>49</v>
      </c>
      <c r="J134" s="192"/>
      <c r="K134" s="190"/>
      <c r="L134" s="190"/>
      <c r="M134" s="190"/>
      <c r="N134" s="190"/>
      <c r="O134" s="190"/>
      <c r="P134" s="190"/>
      <c r="Q134" s="192"/>
    </row>
    <row r="135" spans="1:17">
      <c r="A135" s="74" t="s">
        <v>203</v>
      </c>
      <c r="B135" s="79" t="s">
        <v>213</v>
      </c>
      <c r="C135" s="74">
        <f t="shared" si="79"/>
        <v>33.7319999999999</v>
      </c>
      <c r="D135" s="74">
        <f t="shared" si="80"/>
        <v>1181</v>
      </c>
      <c r="E135" s="74">
        <v>31.9319999999999</v>
      </c>
      <c r="F135" s="190">
        <f t="shared" si="81"/>
        <v>1118</v>
      </c>
      <c r="G135" s="190">
        <f>VLOOKUP(B135,[8]汇总表!$B$5:$H$83,6,0)</f>
        <v>1.8</v>
      </c>
      <c r="H135" s="192">
        <f t="shared" si="82"/>
        <v>63</v>
      </c>
      <c r="I135" s="190">
        <f t="shared" si="83"/>
        <v>22</v>
      </c>
      <c r="J135" s="192"/>
      <c r="K135" s="190"/>
      <c r="L135" s="190"/>
      <c r="M135" s="190"/>
      <c r="N135" s="190"/>
      <c r="O135" s="190"/>
      <c r="P135" s="190"/>
      <c r="Q135" s="192"/>
    </row>
    <row r="136" spans="1:17">
      <c r="A136" s="74" t="s">
        <v>203</v>
      </c>
      <c r="B136" s="79" t="s">
        <v>214</v>
      </c>
      <c r="C136" s="74">
        <f t="shared" si="79"/>
        <v>3.1</v>
      </c>
      <c r="D136" s="74">
        <f t="shared" si="80"/>
        <v>109</v>
      </c>
      <c r="E136" s="74">
        <v>0</v>
      </c>
      <c r="F136" s="190">
        <f t="shared" si="81"/>
        <v>0</v>
      </c>
      <c r="G136" s="190">
        <f>VLOOKUP(B136,[8]汇总表!$B$5:$H$83,6,0)</f>
        <v>3.1</v>
      </c>
      <c r="H136" s="192">
        <f t="shared" si="82"/>
        <v>109</v>
      </c>
      <c r="I136" s="190">
        <f t="shared" si="83"/>
        <v>37</v>
      </c>
      <c r="J136" s="192"/>
      <c r="K136" s="190"/>
      <c r="L136" s="190"/>
      <c r="M136" s="190"/>
      <c r="N136" s="190"/>
      <c r="O136" s="190"/>
      <c r="P136" s="190"/>
      <c r="Q136" s="192"/>
    </row>
    <row r="137" spans="1:17">
      <c r="A137" s="74" t="s">
        <v>203</v>
      </c>
      <c r="B137" s="79" t="s">
        <v>215</v>
      </c>
      <c r="C137" s="74">
        <f t="shared" si="79"/>
        <v>8.70199999999985</v>
      </c>
      <c r="D137" s="74">
        <f t="shared" si="80"/>
        <v>305</v>
      </c>
      <c r="E137" s="74">
        <v>5.80199999999985</v>
      </c>
      <c r="F137" s="190">
        <f t="shared" si="81"/>
        <v>203</v>
      </c>
      <c r="G137" s="190">
        <f>VLOOKUP(B137,[8]汇总表!$B$5:$H$83,6,0)</f>
        <v>2.9</v>
      </c>
      <c r="H137" s="192">
        <f t="shared" si="82"/>
        <v>102</v>
      </c>
      <c r="I137" s="190">
        <f t="shared" si="83"/>
        <v>35</v>
      </c>
      <c r="J137" s="192"/>
      <c r="K137" s="190"/>
      <c r="L137" s="190"/>
      <c r="M137" s="190"/>
      <c r="N137" s="190"/>
      <c r="O137" s="190"/>
      <c r="P137" s="190"/>
      <c r="Q137" s="192"/>
    </row>
    <row r="138" spans="1:17">
      <c r="A138" s="74" t="s">
        <v>203</v>
      </c>
      <c r="B138" s="74" t="s">
        <v>216</v>
      </c>
      <c r="C138" s="74">
        <f t="shared" si="79"/>
        <v>45.424</v>
      </c>
      <c r="D138" s="74">
        <f t="shared" si="80"/>
        <v>1590</v>
      </c>
      <c r="E138" s="74">
        <v>45.424</v>
      </c>
      <c r="F138" s="190">
        <f t="shared" si="81"/>
        <v>1590</v>
      </c>
      <c r="G138" s="190">
        <f>VLOOKUP(B138,[8]汇总表!$B$5:$H$83,6,0)</f>
        <v>0</v>
      </c>
      <c r="H138" s="192">
        <f t="shared" si="82"/>
        <v>0</v>
      </c>
      <c r="I138" s="190">
        <f t="shared" si="83"/>
        <v>0</v>
      </c>
      <c r="J138" s="192"/>
      <c r="K138" s="190"/>
      <c r="L138" s="190"/>
      <c r="M138" s="190"/>
      <c r="N138" s="190"/>
      <c r="O138" s="190"/>
      <c r="P138" s="190"/>
      <c r="Q138" s="192"/>
    </row>
    <row r="139" spans="1:17">
      <c r="A139" s="74" t="s">
        <v>203</v>
      </c>
      <c r="B139" s="74" t="s">
        <v>217</v>
      </c>
      <c r="C139" s="74">
        <f t="shared" si="79"/>
        <v>12.662</v>
      </c>
      <c r="D139" s="74">
        <f t="shared" si="80"/>
        <v>443</v>
      </c>
      <c r="E139" s="74">
        <v>12.662</v>
      </c>
      <c r="F139" s="190">
        <f t="shared" si="81"/>
        <v>443</v>
      </c>
      <c r="G139" s="190"/>
      <c r="H139" s="192">
        <f t="shared" si="82"/>
        <v>0</v>
      </c>
      <c r="I139" s="190">
        <f t="shared" si="83"/>
        <v>0</v>
      </c>
      <c r="J139" s="192"/>
      <c r="K139" s="190"/>
      <c r="L139" s="190"/>
      <c r="M139" s="190"/>
      <c r="N139" s="190"/>
      <c r="O139" s="190"/>
      <c r="P139" s="190"/>
      <c r="Q139" s="192"/>
    </row>
    <row r="140" spans="1:17">
      <c r="A140" s="78" t="s">
        <v>218</v>
      </c>
      <c r="B140" s="74"/>
      <c r="C140" s="191">
        <f>INT(SUM(C141:C145))</f>
        <v>126</v>
      </c>
      <c r="D140" s="191">
        <f>INT(SUM(D141:D145))</f>
        <v>4424</v>
      </c>
      <c r="E140" s="191">
        <f t="shared" ref="E140:F140" si="84">SUM(E141:E145)</f>
        <v>95.8820000000002</v>
      </c>
      <c r="F140" s="190">
        <f t="shared" si="84"/>
        <v>3356</v>
      </c>
      <c r="G140" s="190">
        <f t="shared" ref="G140:J140" si="85">SUM(G141:G145)</f>
        <v>30.5</v>
      </c>
      <c r="H140" s="190">
        <f t="shared" si="85"/>
        <v>1068</v>
      </c>
      <c r="I140" s="190">
        <f t="shared" si="85"/>
        <v>365</v>
      </c>
      <c r="J140" s="190">
        <f t="shared" si="85"/>
        <v>0</v>
      </c>
      <c r="K140" s="190"/>
      <c r="L140" s="190"/>
      <c r="M140" s="190"/>
      <c r="N140" s="190"/>
      <c r="O140" s="190"/>
      <c r="P140" s="190"/>
      <c r="Q140" s="192"/>
    </row>
    <row r="141" spans="1:17">
      <c r="A141" s="74" t="s">
        <v>219</v>
      </c>
      <c r="B141" s="74" t="s">
        <v>220</v>
      </c>
      <c r="C141" s="74">
        <f>E141+G141</f>
        <v>4.63000000000002</v>
      </c>
      <c r="D141" s="74">
        <f t="shared" ref="D141:D145" si="86">F141+H141</f>
        <v>163</v>
      </c>
      <c r="E141" s="74">
        <v>4.13000000000002</v>
      </c>
      <c r="F141" s="190">
        <f t="shared" ref="F141:F145" si="87">ROUND(E141*35,0)</f>
        <v>145</v>
      </c>
      <c r="G141" s="190">
        <f>VLOOKUP(B141,[8]汇总表!$B$5:$H$83,6,0)</f>
        <v>0.5</v>
      </c>
      <c r="H141" s="192">
        <f t="shared" ref="H141:H145" si="88">ROUND(G141*35,0)</f>
        <v>18</v>
      </c>
      <c r="I141" s="190">
        <f t="shared" ref="I141:I145" si="89">ROUND(G141*12,0)</f>
        <v>6</v>
      </c>
      <c r="J141" s="192"/>
      <c r="K141" s="190"/>
      <c r="L141" s="190"/>
      <c r="M141" s="190"/>
      <c r="N141" s="190"/>
      <c r="O141" s="190"/>
      <c r="P141" s="190"/>
      <c r="Q141" s="192"/>
    </row>
    <row r="142" spans="1:17">
      <c r="A142" s="74" t="s">
        <v>219</v>
      </c>
      <c r="B142" s="74" t="s">
        <v>222</v>
      </c>
      <c r="C142" s="74">
        <f>E142+G142</f>
        <v>14.6900000000002</v>
      </c>
      <c r="D142" s="74">
        <f t="shared" si="86"/>
        <v>514</v>
      </c>
      <c r="E142" s="74">
        <v>1.49000000000018</v>
      </c>
      <c r="F142" s="190">
        <f t="shared" si="87"/>
        <v>52</v>
      </c>
      <c r="G142" s="190">
        <f>VLOOKUP(B142,[8]汇总表!$B$5:$H$83,6,0)</f>
        <v>13.2</v>
      </c>
      <c r="H142" s="192">
        <f t="shared" si="88"/>
        <v>462</v>
      </c>
      <c r="I142" s="190">
        <f t="shared" si="89"/>
        <v>158</v>
      </c>
      <c r="J142" s="192"/>
      <c r="K142" s="190"/>
      <c r="L142" s="190"/>
      <c r="M142" s="190"/>
      <c r="N142" s="190"/>
      <c r="O142" s="190"/>
      <c r="P142" s="190"/>
      <c r="Q142" s="192"/>
    </row>
    <row r="143" spans="1:17">
      <c r="A143" s="74" t="s">
        <v>219</v>
      </c>
      <c r="B143" s="74" t="s">
        <v>223</v>
      </c>
      <c r="C143" s="74">
        <f>E143+G143</f>
        <v>50.426</v>
      </c>
      <c r="D143" s="74">
        <f t="shared" si="86"/>
        <v>1765</v>
      </c>
      <c r="E143" s="74">
        <v>33.826</v>
      </c>
      <c r="F143" s="190">
        <f t="shared" si="87"/>
        <v>1184</v>
      </c>
      <c r="G143" s="190">
        <f>VLOOKUP(B143,[8]汇总表!$B$5:$H$83,6,0)</f>
        <v>16.6</v>
      </c>
      <c r="H143" s="192">
        <f t="shared" si="88"/>
        <v>581</v>
      </c>
      <c r="I143" s="190">
        <f t="shared" si="89"/>
        <v>199</v>
      </c>
      <c r="J143" s="192"/>
      <c r="K143" s="190"/>
      <c r="L143" s="190"/>
      <c r="M143" s="190"/>
      <c r="N143" s="190"/>
      <c r="O143" s="190"/>
      <c r="P143" s="190"/>
      <c r="Q143" s="192"/>
    </row>
    <row r="144" spans="1:17">
      <c r="A144" s="74" t="s">
        <v>219</v>
      </c>
      <c r="B144" s="74" t="s">
        <v>224</v>
      </c>
      <c r="C144" s="74">
        <f>E144+G144</f>
        <v>15.084</v>
      </c>
      <c r="D144" s="74">
        <f t="shared" si="86"/>
        <v>528</v>
      </c>
      <c r="E144" s="74">
        <v>15.084</v>
      </c>
      <c r="F144" s="190">
        <f t="shared" si="87"/>
        <v>528</v>
      </c>
      <c r="G144" s="190"/>
      <c r="H144" s="192">
        <f t="shared" si="88"/>
        <v>0</v>
      </c>
      <c r="I144" s="190">
        <f t="shared" si="89"/>
        <v>0</v>
      </c>
      <c r="J144" s="192"/>
      <c r="K144" s="190"/>
      <c r="L144" s="190"/>
      <c r="M144" s="190"/>
      <c r="N144" s="190"/>
      <c r="O144" s="190"/>
      <c r="P144" s="190"/>
      <c r="Q144" s="192"/>
    </row>
    <row r="145" spans="1:17">
      <c r="A145" s="74" t="s">
        <v>219</v>
      </c>
      <c r="B145" s="74" t="s">
        <v>225</v>
      </c>
      <c r="C145" s="74">
        <f>E145+G145</f>
        <v>41.552</v>
      </c>
      <c r="D145" s="74">
        <f t="shared" si="86"/>
        <v>1454</v>
      </c>
      <c r="E145" s="74">
        <v>41.352</v>
      </c>
      <c r="F145" s="190">
        <f t="shared" si="87"/>
        <v>1447</v>
      </c>
      <c r="G145" s="190">
        <f>VLOOKUP(B145,[8]汇总表!$B$5:$H$83,6,0)</f>
        <v>0.2</v>
      </c>
      <c r="H145" s="192">
        <f t="shared" si="88"/>
        <v>7</v>
      </c>
      <c r="I145" s="190">
        <f t="shared" si="89"/>
        <v>2</v>
      </c>
      <c r="J145" s="192"/>
      <c r="K145" s="190"/>
      <c r="L145" s="190"/>
      <c r="M145" s="190"/>
      <c r="N145" s="190"/>
      <c r="O145" s="190"/>
      <c r="P145" s="190"/>
      <c r="Q145" s="192"/>
    </row>
    <row r="146" spans="1:17">
      <c r="A146" s="78" t="s">
        <v>244</v>
      </c>
      <c r="B146" s="74"/>
      <c r="C146" s="191">
        <f>INT(SUM(C147:C154))</f>
        <v>87</v>
      </c>
      <c r="D146" s="191">
        <f>INT(SUM(D147:D154))</f>
        <v>3050</v>
      </c>
      <c r="E146" s="191">
        <f t="shared" ref="E146:F146" si="90">SUM(E147:E154)</f>
        <v>87.1429999999999</v>
      </c>
      <c r="F146" s="190">
        <f t="shared" si="90"/>
        <v>3050</v>
      </c>
      <c r="G146" s="190">
        <f t="shared" ref="G146:J146" si="91">SUM(G147:G154)</f>
        <v>0</v>
      </c>
      <c r="H146" s="190">
        <f t="shared" si="91"/>
        <v>0</v>
      </c>
      <c r="I146" s="190">
        <f t="shared" si="91"/>
        <v>0</v>
      </c>
      <c r="J146" s="190">
        <f t="shared" si="91"/>
        <v>0</v>
      </c>
      <c r="K146" s="190"/>
      <c r="L146" s="190"/>
      <c r="M146" s="190"/>
      <c r="N146" s="190"/>
      <c r="O146" s="190"/>
      <c r="P146" s="190"/>
      <c r="Q146" s="192"/>
    </row>
    <row r="147" spans="1:17">
      <c r="A147" s="74" t="s">
        <v>58</v>
      </c>
      <c r="B147" s="74" t="s">
        <v>59</v>
      </c>
      <c r="C147" s="74">
        <f t="shared" ref="C147:C154" si="92">E147+G147</f>
        <v>7.69</v>
      </c>
      <c r="D147" s="74">
        <f t="shared" ref="D147:D154" si="93">F147+H147</f>
        <v>269</v>
      </c>
      <c r="E147" s="74">
        <v>7.69</v>
      </c>
      <c r="F147" s="190">
        <f t="shared" ref="F147:F154" si="94">ROUND(E147*35,0)</f>
        <v>269</v>
      </c>
      <c r="G147" s="190"/>
      <c r="H147" s="192">
        <f t="shared" ref="H147:H154" si="95">ROUND(G147*35,0)</f>
        <v>0</v>
      </c>
      <c r="I147" s="190">
        <f t="shared" ref="I147:I154" si="96">ROUND(G147*12,0)</f>
        <v>0</v>
      </c>
      <c r="J147" s="192"/>
      <c r="K147" s="190"/>
      <c r="L147" s="190"/>
      <c r="M147" s="190"/>
      <c r="N147" s="190"/>
      <c r="O147" s="190"/>
      <c r="P147" s="190"/>
      <c r="Q147" s="192"/>
    </row>
    <row r="148" spans="1:17">
      <c r="A148" s="74" t="s">
        <v>58</v>
      </c>
      <c r="B148" s="74" t="s">
        <v>61</v>
      </c>
      <c r="C148" s="74">
        <f t="shared" si="92"/>
        <v>5.327</v>
      </c>
      <c r="D148" s="74">
        <f t="shared" si="93"/>
        <v>186</v>
      </c>
      <c r="E148" s="74">
        <v>5.327</v>
      </c>
      <c r="F148" s="190">
        <f t="shared" si="94"/>
        <v>186</v>
      </c>
      <c r="G148" s="190"/>
      <c r="H148" s="192">
        <f t="shared" si="95"/>
        <v>0</v>
      </c>
      <c r="I148" s="190">
        <f t="shared" si="96"/>
        <v>0</v>
      </c>
      <c r="J148" s="192"/>
      <c r="K148" s="190"/>
      <c r="L148" s="190"/>
      <c r="M148" s="190"/>
      <c r="N148" s="190"/>
      <c r="O148" s="190"/>
      <c r="P148" s="190"/>
      <c r="Q148" s="192"/>
    </row>
    <row r="149" spans="1:17">
      <c r="A149" s="74" t="s">
        <v>58</v>
      </c>
      <c r="B149" s="74" t="s">
        <v>62</v>
      </c>
      <c r="C149" s="74">
        <f t="shared" si="92"/>
        <v>0</v>
      </c>
      <c r="D149" s="74">
        <f t="shared" si="93"/>
        <v>0</v>
      </c>
      <c r="E149" s="74">
        <v>0</v>
      </c>
      <c r="F149" s="190">
        <f t="shared" si="94"/>
        <v>0</v>
      </c>
      <c r="G149" s="190"/>
      <c r="H149" s="192">
        <f t="shared" si="95"/>
        <v>0</v>
      </c>
      <c r="I149" s="190">
        <f t="shared" si="96"/>
        <v>0</v>
      </c>
      <c r="J149" s="192"/>
      <c r="K149" s="190"/>
      <c r="L149" s="190"/>
      <c r="M149" s="190"/>
      <c r="N149" s="190"/>
      <c r="O149" s="190"/>
      <c r="P149" s="190"/>
      <c r="Q149" s="192"/>
    </row>
    <row r="150" spans="1:17">
      <c r="A150" s="74" t="s">
        <v>58</v>
      </c>
      <c r="B150" s="74" t="s">
        <v>63</v>
      </c>
      <c r="C150" s="74">
        <f t="shared" si="92"/>
        <v>19.076</v>
      </c>
      <c r="D150" s="74">
        <f t="shared" si="93"/>
        <v>668</v>
      </c>
      <c r="E150" s="74">
        <v>19.076</v>
      </c>
      <c r="F150" s="190">
        <f t="shared" si="94"/>
        <v>668</v>
      </c>
      <c r="G150" s="190"/>
      <c r="H150" s="192">
        <f t="shared" si="95"/>
        <v>0</v>
      </c>
      <c r="I150" s="190">
        <f t="shared" si="96"/>
        <v>0</v>
      </c>
      <c r="J150" s="192"/>
      <c r="K150" s="190"/>
      <c r="L150" s="190"/>
      <c r="M150" s="190"/>
      <c r="N150" s="190"/>
      <c r="O150" s="190"/>
      <c r="P150" s="190"/>
      <c r="Q150" s="192"/>
    </row>
    <row r="151" spans="1:17">
      <c r="A151" s="74" t="s">
        <v>58</v>
      </c>
      <c r="B151" s="74" t="s">
        <v>64</v>
      </c>
      <c r="C151" s="74">
        <f t="shared" si="92"/>
        <v>9.52999999999999</v>
      </c>
      <c r="D151" s="74">
        <f t="shared" si="93"/>
        <v>334</v>
      </c>
      <c r="E151" s="74">
        <v>9.52999999999999</v>
      </c>
      <c r="F151" s="190">
        <f t="shared" si="94"/>
        <v>334</v>
      </c>
      <c r="G151" s="190"/>
      <c r="H151" s="192">
        <f t="shared" si="95"/>
        <v>0</v>
      </c>
      <c r="I151" s="190">
        <f t="shared" si="96"/>
        <v>0</v>
      </c>
      <c r="J151" s="192"/>
      <c r="K151" s="190"/>
      <c r="L151" s="190"/>
      <c r="M151" s="190"/>
      <c r="N151" s="190"/>
      <c r="O151" s="190"/>
      <c r="P151" s="190"/>
      <c r="Q151" s="192"/>
    </row>
    <row r="152" spans="1:17">
      <c r="A152" s="74" t="s">
        <v>58</v>
      </c>
      <c r="B152" s="74" t="s">
        <v>65</v>
      </c>
      <c r="C152" s="74">
        <f t="shared" si="92"/>
        <v>19.295</v>
      </c>
      <c r="D152" s="74">
        <f t="shared" si="93"/>
        <v>675</v>
      </c>
      <c r="E152" s="74">
        <v>19.295</v>
      </c>
      <c r="F152" s="190">
        <f t="shared" si="94"/>
        <v>675</v>
      </c>
      <c r="G152" s="190"/>
      <c r="H152" s="192">
        <f t="shared" si="95"/>
        <v>0</v>
      </c>
      <c r="I152" s="190">
        <f t="shared" si="96"/>
        <v>0</v>
      </c>
      <c r="J152" s="192"/>
      <c r="K152" s="190"/>
      <c r="L152" s="190"/>
      <c r="M152" s="190"/>
      <c r="N152" s="190"/>
      <c r="O152" s="190"/>
      <c r="P152" s="190"/>
      <c r="Q152" s="192"/>
    </row>
    <row r="153" spans="1:17">
      <c r="A153" s="74" t="s">
        <v>58</v>
      </c>
      <c r="B153" s="74" t="s">
        <v>66</v>
      </c>
      <c r="C153" s="74">
        <f t="shared" si="92"/>
        <v>13.111</v>
      </c>
      <c r="D153" s="74">
        <f t="shared" si="93"/>
        <v>459</v>
      </c>
      <c r="E153" s="74">
        <v>13.111</v>
      </c>
      <c r="F153" s="190">
        <f t="shared" si="94"/>
        <v>459</v>
      </c>
      <c r="G153" s="190"/>
      <c r="H153" s="192">
        <f t="shared" si="95"/>
        <v>0</v>
      </c>
      <c r="I153" s="190">
        <f t="shared" si="96"/>
        <v>0</v>
      </c>
      <c r="J153" s="192"/>
      <c r="K153" s="190"/>
      <c r="L153" s="190"/>
      <c r="M153" s="190"/>
      <c r="N153" s="190"/>
      <c r="O153" s="190"/>
      <c r="P153" s="190"/>
      <c r="Q153" s="192"/>
    </row>
    <row r="154" spans="1:17">
      <c r="A154" s="74" t="s">
        <v>58</v>
      </c>
      <c r="B154" s="74" t="s">
        <v>67</v>
      </c>
      <c r="C154" s="74">
        <f t="shared" si="92"/>
        <v>13.1139999999999</v>
      </c>
      <c r="D154" s="74">
        <f t="shared" si="93"/>
        <v>459</v>
      </c>
      <c r="E154" s="74">
        <v>13.1139999999999</v>
      </c>
      <c r="F154" s="190">
        <f t="shared" si="94"/>
        <v>459</v>
      </c>
      <c r="G154" s="190"/>
      <c r="H154" s="192">
        <f t="shared" si="95"/>
        <v>0</v>
      </c>
      <c r="I154" s="190">
        <f t="shared" si="96"/>
        <v>0</v>
      </c>
      <c r="J154" s="192"/>
      <c r="K154" s="190"/>
      <c r="L154" s="190"/>
      <c r="M154" s="190"/>
      <c r="N154" s="190"/>
      <c r="O154" s="190"/>
      <c r="P154" s="190"/>
      <c r="Q154" s="192"/>
    </row>
  </sheetData>
  <autoFilter ref="A5:R154">
    <extLst/>
  </autoFilter>
  <mergeCells count="9">
    <mergeCell ref="K3:P3"/>
    <mergeCell ref="K4:M4"/>
    <mergeCell ref="N4:P4"/>
    <mergeCell ref="Q4:Q5"/>
    <mergeCell ref="A1:Q2"/>
    <mergeCell ref="A3:B4"/>
    <mergeCell ref="C3:D4"/>
    <mergeCell ref="E3:F4"/>
    <mergeCell ref="G3:J4"/>
  </mergeCells>
  <pageMargins left="0.75" right="0.75" top="1" bottom="1" header="0.5" footer="0.5"/>
  <pageSetup paperSize="9" scale="84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AN146"/>
  <sheetViews>
    <sheetView workbookViewId="0">
      <pane xSplit="3" ySplit="4" topLeftCell="E5" activePane="bottomRight" state="frozen"/>
      <selection/>
      <selection pane="topRight"/>
      <selection pane="bottomLeft"/>
      <selection pane="bottomRight" activeCell="R17" sqref="R17"/>
    </sheetView>
  </sheetViews>
  <sheetFormatPr defaultColWidth="9" defaultRowHeight="13.5"/>
  <cols>
    <col min="1" max="1" width="9.46666666666667" style="126" customWidth="1"/>
    <col min="2" max="2" width="10" style="127" hidden="1" customWidth="1"/>
    <col min="3" max="3" width="9.46666666666667" style="127" customWidth="1"/>
    <col min="4" max="4" width="9.13333333333333" style="128" hidden="1" customWidth="1"/>
    <col min="5" max="5" width="12.1333333333333" style="129" customWidth="1"/>
    <col min="6" max="6" width="13.4666666666667" style="129" hidden="1" customWidth="1"/>
    <col min="7" max="7" width="10.4666666666667" style="129" hidden="1" customWidth="1"/>
    <col min="8" max="8" width="11.4666666666667" style="129" hidden="1" customWidth="1"/>
    <col min="9" max="9" width="11" style="127" customWidth="1"/>
    <col min="10" max="10" width="10.1333333333333" style="127" customWidth="1"/>
    <col min="11" max="12" width="8.53333333333333" style="127" hidden="1" customWidth="1"/>
    <col min="13" max="13" width="10.1333333333333" style="127" customWidth="1"/>
    <col min="14" max="14" width="8.53333333333333" style="127" hidden="1" customWidth="1"/>
    <col min="15" max="15" width="9.46666666666667" style="127" hidden="1" customWidth="1"/>
    <col min="16" max="16" width="10.4666666666667" style="127" customWidth="1"/>
    <col min="17" max="17" width="11" style="127" hidden="1" customWidth="1"/>
    <col min="18" max="19" width="10.8666666666667" style="127" customWidth="1"/>
    <col min="20" max="20" width="8.53333333333333" style="127" hidden="1" customWidth="1"/>
    <col min="21" max="21" width="10.1333333333333" style="127" customWidth="1"/>
    <col min="22" max="22" width="12.8666666666667" style="127" hidden="1" customWidth="1"/>
    <col min="23" max="23" width="9" style="127" hidden="1" customWidth="1"/>
    <col min="24" max="24" width="9" style="130" hidden="1" customWidth="1"/>
    <col min="25" max="25" width="12.4666666666667" style="130" hidden="1" customWidth="1"/>
    <col min="26" max="26" width="9" style="130" hidden="1" customWidth="1"/>
    <col min="27" max="28" width="13.4666666666667" style="130" hidden="1" customWidth="1"/>
    <col min="29" max="29" width="15.4666666666667" style="130" hidden="1" customWidth="1"/>
    <col min="30" max="30" width="13.1333333333333" style="130" hidden="1" customWidth="1"/>
    <col min="31" max="31" width="14.8666666666667" style="130" hidden="1" customWidth="1"/>
    <col min="32" max="32" width="15" style="130" hidden="1" customWidth="1"/>
    <col min="33" max="33" width="16.8666666666667" style="130" hidden="1" customWidth="1"/>
    <col min="34" max="35" width="9" style="130" hidden="1" customWidth="1"/>
    <col min="36" max="37" width="9" style="127" hidden="1" customWidth="1"/>
    <col min="38" max="38" width="13.4666666666667" style="127" hidden="1" customWidth="1"/>
    <col min="39" max="40" width="9" style="127" hidden="1" customWidth="1"/>
    <col min="41" max="16384" width="9" style="127"/>
  </cols>
  <sheetData>
    <row r="1" spans="1:22">
      <c r="A1" s="131" t="s">
        <v>245</v>
      </c>
      <c r="B1" s="132"/>
      <c r="C1" s="133"/>
      <c r="D1" s="132"/>
      <c r="E1" s="134"/>
      <c r="F1" s="134"/>
      <c r="G1" s="134"/>
      <c r="H1" s="134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61"/>
      <c r="V1" s="161"/>
    </row>
    <row r="2" ht="24.95" customHeight="1" spans="1:22">
      <c r="A2" s="135" t="s">
        <v>70</v>
      </c>
      <c r="B2" s="136"/>
      <c r="C2" s="135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62"/>
    </row>
    <row r="3" ht="24.95" customHeight="1" spans="1:34">
      <c r="A3" s="137" t="s">
        <v>71</v>
      </c>
      <c r="B3" s="138"/>
      <c r="C3" s="139"/>
      <c r="D3" s="138"/>
      <c r="E3" s="140" t="s">
        <v>246</v>
      </c>
      <c r="F3" s="138"/>
      <c r="G3" s="138"/>
      <c r="H3" s="138"/>
      <c r="I3" s="138"/>
      <c r="J3" s="138"/>
      <c r="K3" s="138"/>
      <c r="L3" s="138"/>
      <c r="M3" s="155"/>
      <c r="N3" s="140" t="s">
        <v>72</v>
      </c>
      <c r="O3" s="138"/>
      <c r="P3" s="138"/>
      <c r="Q3" s="138"/>
      <c r="R3" s="138"/>
      <c r="S3" s="138"/>
      <c r="T3" s="155"/>
      <c r="U3" s="163" t="s">
        <v>13</v>
      </c>
      <c r="V3" s="142"/>
      <c r="X3" s="164" t="s">
        <v>247</v>
      </c>
      <c r="Y3" s="164"/>
      <c r="Z3" s="164"/>
      <c r="AA3" s="164"/>
      <c r="AB3" s="164"/>
      <c r="AC3" s="164"/>
      <c r="AD3" s="127"/>
      <c r="AE3" s="164"/>
      <c r="AF3" s="164"/>
      <c r="AG3" s="130">
        <v>96509</v>
      </c>
      <c r="AH3" s="130">
        <v>106800</v>
      </c>
    </row>
    <row r="4" ht="36.6" customHeight="1" spans="1:40">
      <c r="A4" s="141" t="s">
        <v>4</v>
      </c>
      <c r="B4" s="141" t="s">
        <v>248</v>
      </c>
      <c r="C4" s="141" t="s">
        <v>5</v>
      </c>
      <c r="D4" s="142"/>
      <c r="E4" s="143" t="s">
        <v>234</v>
      </c>
      <c r="F4" s="143" t="s">
        <v>249</v>
      </c>
      <c r="G4" s="143" t="s">
        <v>250</v>
      </c>
      <c r="H4" s="143" t="s">
        <v>251</v>
      </c>
      <c r="I4" s="156" t="s">
        <v>252</v>
      </c>
      <c r="J4" s="156" t="s">
        <v>85</v>
      </c>
      <c r="K4" s="156" t="s">
        <v>253</v>
      </c>
      <c r="L4" s="156" t="s">
        <v>254</v>
      </c>
      <c r="M4" s="157" t="s">
        <v>86</v>
      </c>
      <c r="N4" s="142" t="s">
        <v>255</v>
      </c>
      <c r="O4" s="142" t="s">
        <v>256</v>
      </c>
      <c r="P4" s="142" t="s">
        <v>17</v>
      </c>
      <c r="Q4" s="156" t="s">
        <v>257</v>
      </c>
      <c r="R4" s="156" t="s">
        <v>258</v>
      </c>
      <c r="S4" s="156" t="s">
        <v>86</v>
      </c>
      <c r="T4" s="157" t="s">
        <v>259</v>
      </c>
      <c r="U4" s="165"/>
      <c r="V4" s="166" t="s">
        <v>260</v>
      </c>
      <c r="X4" s="167" t="s">
        <v>261</v>
      </c>
      <c r="Y4" s="167" t="s">
        <v>262</v>
      </c>
      <c r="Z4" s="167" t="s">
        <v>263</v>
      </c>
      <c r="AA4" s="167" t="s">
        <v>264</v>
      </c>
      <c r="AB4" s="167" t="s">
        <v>265</v>
      </c>
      <c r="AC4" s="172" t="s">
        <v>266</v>
      </c>
      <c r="AD4" s="173" t="s">
        <v>267</v>
      </c>
      <c r="AE4" s="172" t="s">
        <v>268</v>
      </c>
      <c r="AF4" s="174" t="s">
        <v>269</v>
      </c>
      <c r="AG4" s="130" t="s">
        <v>270</v>
      </c>
      <c r="AH4" s="130">
        <f>AH3-AG3</f>
        <v>10291</v>
      </c>
      <c r="AI4" s="130">
        <v>55125</v>
      </c>
      <c r="AN4" s="127">
        <v>368000</v>
      </c>
    </row>
    <row r="5" ht="20.1" customHeight="1" spans="1:22">
      <c r="A5" s="144" t="s">
        <v>93</v>
      </c>
      <c r="B5" s="145"/>
      <c r="C5" s="146"/>
      <c r="D5" s="147"/>
      <c r="E5" s="148" t="e">
        <f>SUBTOTAL(9,E11:E146)</f>
        <v>#N/A</v>
      </c>
      <c r="F5" s="149">
        <f>SUBTOTAL(9,F12:F146)</f>
        <v>1458.263</v>
      </c>
      <c r="G5" s="149">
        <f>SUBTOTAL(9,G12:G146)</f>
        <v>4540.591</v>
      </c>
      <c r="H5" s="149">
        <f>SUBTOTAL(9,H12:H146)</f>
        <v>5200.124</v>
      </c>
      <c r="I5" s="148" t="e">
        <f>SUBTOTAL(9,I11:I146)</f>
        <v>#N/A</v>
      </c>
      <c r="J5" s="148" t="e">
        <f t="shared" ref="J5:S5" si="0">SUBTOTAL(9,J11:J146)</f>
        <v>#N/A</v>
      </c>
      <c r="K5" s="148">
        <f t="shared" si="0"/>
        <v>124416.852</v>
      </c>
      <c r="L5" s="148">
        <f t="shared" si="0"/>
        <v>55583.909</v>
      </c>
      <c r="M5" s="148">
        <f t="shared" si="0"/>
        <v>0</v>
      </c>
      <c r="N5" s="148">
        <f t="shared" si="0"/>
        <v>8240.63</v>
      </c>
      <c r="O5" s="148">
        <f t="shared" si="0"/>
        <v>7943</v>
      </c>
      <c r="P5" s="148" t="e">
        <f t="shared" si="0"/>
        <v>#N/A</v>
      </c>
      <c r="Q5" s="148">
        <f t="shared" si="0"/>
        <v>302636</v>
      </c>
      <c r="R5" s="148" t="e">
        <f t="shared" si="0"/>
        <v>#N/A</v>
      </c>
      <c r="S5" s="148">
        <f t="shared" si="0"/>
        <v>0</v>
      </c>
      <c r="T5" s="158">
        <v>142137.515922868</v>
      </c>
      <c r="U5" s="168"/>
      <c r="V5" s="168"/>
    </row>
    <row r="6" ht="20.1" customHeight="1" spans="1:22">
      <c r="A6" s="144" t="s">
        <v>94</v>
      </c>
      <c r="B6" s="145"/>
      <c r="C6" s="146"/>
      <c r="D6" s="147"/>
      <c r="E6" s="148" t="e">
        <f>SUM(SUMIF($V$11:$V$146,{"国贫17脱贫","国贫18脱贫","国贫","国贫11个深度","国贫11个深度18脱贫","省贫16脱贫","省贫17脱贫","省贫18脱贫"},$E$11:$E$146))</f>
        <v>#N/A</v>
      </c>
      <c r="F6" s="149">
        <f>SUM(SUMIF($V$12:$V$146,{"国贫17脱贫","国贫18脱贫","国贫","国贫11个深度","国贫11个深度18脱贫","省贫16脱贫","省贫17脱贫","省贫18脱贫"},$F$12:$F$146))</f>
        <v>704.145</v>
      </c>
      <c r="G6" s="149">
        <f>SUM(SUMIF($V$12:$V$146,{"国贫17脱贫","国贫18脱贫","国贫","国贫11个深度","国贫11个深度18脱贫","省贫16脱贫","省贫17脱贫","省贫18脱贫"},$G$12:$G$146))</f>
        <v>2817.083</v>
      </c>
      <c r="H6" s="149">
        <f>SUM(SUMIF($V$12:$V$146,{"国贫17脱贫","国贫18脱贫","国贫","国贫11个深度","国贫11个深度18脱贫","省贫16脱贫","省贫17脱贫","省贫18脱贫"},$H$12:$H$146))</f>
        <v>3614.946</v>
      </c>
      <c r="I6" s="158" t="e">
        <f>SUM(SUMIF($V$12:$V$146,{"国贫17脱贫","国贫18脱贫","国贫","国贫11个深度","国贫11个深度18脱贫","省贫16脱贫","省贫17脱贫","省贫18脱贫"},$I$12:$I$146))</f>
        <v>#N/A</v>
      </c>
      <c r="J6" s="158" t="e">
        <f>SUM(SUMIF($V$12:$V$146,{"国贫17脱贫","国贫18脱贫","国贫","国贫11个深度","国贫11个深度18脱贫","省贫16脱贫","省贫17脱贫","省贫18脱贫"},$J$12:$J$146))</f>
        <v>#N/A</v>
      </c>
      <c r="K6" s="158">
        <f>SUM(SUMIF($V$12:$V$146,{"国贫17脱贫","国贫18脱贫","国贫","国贫11个深度","国贫11个深度18脱贫","省贫16脱贫","省贫17脱贫","省贫18脱贫"},$K$12:$K$146))</f>
        <v>89084.472</v>
      </c>
      <c r="L6" s="158">
        <f>SUM(SUMIF($V$12:$V$146,{"国贫17脱贫","国贫18脱贫","国贫","国贫11个深度","国贫11个深度18脱贫","省贫16脱贫","省贫17脱贫","省贫18脱贫"},$L$12:$L$146))</f>
        <v>37386.472</v>
      </c>
      <c r="M6" s="158">
        <f>SUM(SUMIF($V$12:$V$146,{"国贫17脱贫","国贫18脱贫","国贫","国贫11个深度","国贫11个深度18脱贫","省贫16脱贫","省贫17脱贫","省贫18脱贫"},$M$12:$M$146))</f>
        <v>0</v>
      </c>
      <c r="N6" s="158">
        <f>SUM(SUMIF($V$12:$V$146,{"国贫17脱贫","国贫18脱贫","国贫","国贫11个深度","国贫11个深度18脱贫","省贫16脱贫","省贫17脱贫","省贫18脱贫"},$N$12:$N$146))</f>
        <v>6419.426</v>
      </c>
      <c r="O6" s="158">
        <f>SUM(SUMIF($V$12:$V$146,{"国贫17脱贫","国贫18脱贫","国贫","国贫11个深度","国贫11个深度18脱贫","省贫16脱贫","省贫17脱贫","省贫18脱贫"},$O$12:$O$146))</f>
        <v>6100</v>
      </c>
      <c r="P6" s="158" t="e">
        <f>SUM(SUMIF($V$12:$V$146,{"国贫17脱贫","国贫18脱贫","国贫","国贫11个深度","国贫11个深度18脱贫","省贫16脱贫","省贫17脱贫","省贫18脱贫"},$P$12:$P$146))</f>
        <v>#N/A</v>
      </c>
      <c r="Q6" s="158">
        <f>SUM(SUMIF($V$12:$V$146,{"国贫17脱贫","国贫18脱贫","国贫","国贫11个深度","国贫11个深度18脱贫","省贫16脱贫","省贫17脱贫","省贫18脱贫"},$Q$12:$Q$146))</f>
        <v>217432</v>
      </c>
      <c r="R6" s="158" t="e">
        <f>SUM(SUMIF($V$12:$V$146,{"国贫17脱贫","国贫18脱贫","国贫","国贫11个深度","国贫11个深度18脱贫","省贫16脱贫","省贫17脱贫","省贫18脱贫"},$R$12:$R$146))</f>
        <v>#N/A</v>
      </c>
      <c r="S6" s="158">
        <f>SUM(SUMIF($V$12:$V$146,{"国贫17脱贫","国贫18脱贫","国贫","国贫11个深度","国贫11个深度18脱贫","省贫16脱贫","省贫17脱贫","省贫18脱贫"},$S$12:$S$146))</f>
        <v>0</v>
      </c>
      <c r="T6" s="158">
        <v>113751</v>
      </c>
      <c r="U6" s="168"/>
      <c r="V6" s="168"/>
    </row>
    <row r="7" ht="20.1" customHeight="1" spans="1:22">
      <c r="A7" s="144" t="s">
        <v>271</v>
      </c>
      <c r="B7" s="145"/>
      <c r="C7" s="146"/>
      <c r="D7" s="147"/>
      <c r="E7" s="148" t="e">
        <f>SUM(SUMIF($V$11:$V$146,{"国贫17脱贫","国贫18脱贫","国贫","国贫11个深度","国贫11个深度18脱贫"},$E$11:$E$146))</f>
        <v>#N/A</v>
      </c>
      <c r="F7" s="149" t="e">
        <f>SUM(SUMIF($V$12:$V$146,{"国贫17脱贫","国贫18脱贫","国贫","国贫11个深度","国贫11个深度18脱贫"},$E$12:$E$146))</f>
        <v>#N/A</v>
      </c>
      <c r="G7" s="149">
        <f>SUM(SUMIF($V$12:$V$146,{"国贫17脱贫","国贫18脱贫","国贫","国贫11个深度","国贫11个深度18脱贫"},$G$12:$G$146))</f>
        <v>2427.931</v>
      </c>
      <c r="H7" s="149">
        <f>SUM(SUMIF($V$12:$V$146,{"国贫17脱贫","国贫18脱贫","国贫","国贫11个深度","国贫11个深度18脱贫"},$H$12:$H$146))</f>
        <v>2937.483</v>
      </c>
      <c r="I7" s="158" t="e">
        <f>SUM(SUMIF($V$12:$V$146,{"国贫17脱贫","国贫18脱贫","国贫","国贫11个深度","国贫11个深度18脱贫"},$I$12:$I$146))</f>
        <v>#N/A</v>
      </c>
      <c r="J7" s="158" t="e">
        <f>SUM(SUMIF($V$12:$V$146,{"国贫17脱贫","国贫18脱贫","国贫","国贫11个深度","国贫11个深度18脱贫"},$J$12:$J$146))</f>
        <v>#N/A</v>
      </c>
      <c r="K7" s="158">
        <f>SUM(SUMIF($V$12:$V$146,{"国贫17脱贫","国贫18脱贫","国贫","国贫11个深度","国贫11个深度18脱贫"},$K$12:$K$146))</f>
        <v>77184.952</v>
      </c>
      <c r="L7" s="158">
        <f>SUM(SUMIF($V$12:$V$146,{"国贫17脱贫","国贫18脱贫","国贫","国贫11个深度","国贫11个深度18脱贫"},$L$12:$L$146))</f>
        <v>29686.52</v>
      </c>
      <c r="M7" s="158">
        <f>SUM(SUMIF($V$12:$V$146,{"国贫17脱贫","国贫18脱贫","国贫","国贫11个深度","国贫11个深度18脱贫"},$M$12:$M$146))</f>
        <v>0</v>
      </c>
      <c r="N7" s="158">
        <f>SUM(SUMIF($V$12:$V$146,{"国贫17脱贫","国贫18脱贫","国贫","国贫11个深度","国贫11个深度18脱贫"},$N$12:$N$146))</f>
        <v>5257.937</v>
      </c>
      <c r="O7" s="158">
        <f>SUM(SUMIF($V$12:$V$146,{"国贫17脱贫","国贫18脱贫","国贫","国贫11个深度","国贫11个深度18脱贫"},$O$12:$O$146))</f>
        <v>5075</v>
      </c>
      <c r="P7" s="158" t="e">
        <f>SUM(SUMIF($V$12:$V$146,{"国贫17脱贫","国贫18脱贫","国贫","国贫11个深度","国贫11个深度18脱贫"},$P$12:$P$146))</f>
        <v>#N/A</v>
      </c>
      <c r="Q7" s="158">
        <f>SUM(SUMIF($V$12:$V$146,{"国贫17脱贫","国贫18脱贫","国贫","国贫11个深度","国贫11个深度18脱贫"},$Q$12:$Q$146))</f>
        <v>177583</v>
      </c>
      <c r="R7" s="158" t="e">
        <f>SUM(SUMIF($V$12:$V$146,{"国贫17脱贫","国贫18脱贫","国贫","国贫11个深度","国贫11个深度18脱贫"},$R$12:$R$146))</f>
        <v>#N/A</v>
      </c>
      <c r="S7" s="158">
        <f>SUM(SUMIF($V$12:$V$146,{"国贫17脱贫","国贫18脱贫","国贫","国贫11个深度","国贫11个深度18脱贫"},$S$12:$S$146))</f>
        <v>0</v>
      </c>
      <c r="T7" s="158">
        <f>SUM(SUMIF($V$12:$V$146,{"国贫17脱贫","国贫18脱贫","国贫","国贫11个深度","国贫11个深度18脱贫"},$T$12:$T$146))</f>
        <v>94630.3555072746</v>
      </c>
      <c r="U7" s="168"/>
      <c r="V7" s="168"/>
    </row>
    <row r="8" ht="20.1" customHeight="1" spans="1:22">
      <c r="A8" s="144" t="s">
        <v>272</v>
      </c>
      <c r="B8" s="145"/>
      <c r="C8" s="146"/>
      <c r="D8" s="147"/>
      <c r="E8" s="148" t="e">
        <f>SUM(SUMIF($V$11:$V$146,{"国贫11个深度","国贫11个深度18脱贫"},$E$11:$E$146))</f>
        <v>#N/A</v>
      </c>
      <c r="F8" s="149">
        <f>SUM(SUMIF($V$12:$V$146,{"国贫11个深度","国贫11个深度18脱贫"},$F$12:$F$146))</f>
        <v>15.268</v>
      </c>
      <c r="G8" s="149">
        <f>SUM(SUMIF($V$12:$V$146,{"国贫11个深度","国贫11个深度18脱贫"},$G$12:$G$146))</f>
        <v>254.419</v>
      </c>
      <c r="H8" s="149">
        <f>SUM(SUMIF($V$12:$V$146,{"国贫11个深度","国贫11个深度18脱贫"},$H$12:$H$146))</f>
        <v>379.73</v>
      </c>
      <c r="I8" s="158" t="e">
        <f>SUM(SUMIF($V$12:$V$146,{"国贫11个深度","国贫11个深度18脱贫"},$I$12:$I$146))</f>
        <v>#N/A</v>
      </c>
      <c r="J8" s="158" t="e">
        <f>SUM(SUMIF($V$12:$V$146,{"国贫11个深度","国贫11个深度18脱贫"},$J$12:$J$146))</f>
        <v>#N/A</v>
      </c>
      <c r="K8" s="158">
        <f>SUM(SUMIF($V$12:$V$146,{"国贫11个深度","国贫11个深度18脱贫"},$K$12:$K$146))</f>
        <v>8442.421</v>
      </c>
      <c r="L8" s="158">
        <f>SUM(SUMIF($V$12:$V$146,{"国贫11个深度","国贫11个深度18脱贫"},$L$12:$L$146))</f>
        <v>3247.085</v>
      </c>
      <c r="M8" s="158">
        <f>SUM(SUMIF($V$12:$V$146,{"国贫11个深度","国贫11个深度18脱贫"},$M$12:$M$146))</f>
        <v>0</v>
      </c>
      <c r="N8" s="158">
        <f>SUM(SUMIF($V$12:$V$146,{"国贫11个深度","国贫11个深度18脱贫"},$N$12:$N$146))</f>
        <v>474.014</v>
      </c>
      <c r="O8" s="158">
        <f>SUM(SUMIF($V$12:$V$146,{"国贫11个深度","国贫11个深度18脱贫"},$O$12:$O$146))</f>
        <v>571</v>
      </c>
      <c r="P8" s="158" t="e">
        <f>SUM(SUMIF($V$12:$V$146,{"国贫11个深度","国贫11个深度18脱贫"},$P$12:$P$146))</f>
        <v>#N/A</v>
      </c>
      <c r="Q8" s="158">
        <f>SUM(SUMIF($V$12:$V$146,{"国贫11个深度","国贫11个深度18脱贫"},$Q$12:$Q$146))</f>
        <v>20689</v>
      </c>
      <c r="R8" s="158" t="e">
        <f>SUM(SUMIF($V$12:$V$146,{"国贫11个深度","国贫11个深度18脱贫"},$R$12:$R$146))</f>
        <v>#N/A</v>
      </c>
      <c r="S8" s="158">
        <f>SUM(SUMIF($V$12:$V$146,{"国贫11个深度","国贫11个深度18脱贫"},$S$12:$S$146))</f>
        <v>0</v>
      </c>
      <c r="T8" s="158">
        <f>SUM(SUMIF($V$12:$V$146,{"国贫11个深度","国贫11个深度18脱贫"},$T$12:$T$146))</f>
        <v>8530.08482227637</v>
      </c>
      <c r="U8" s="168"/>
      <c r="V8" s="168"/>
    </row>
    <row r="9" ht="20.1" customHeight="1" spans="1:22">
      <c r="A9" s="144" t="s">
        <v>273</v>
      </c>
      <c r="B9" s="145"/>
      <c r="C9" s="146"/>
      <c r="D9" s="147"/>
      <c r="E9" s="148" t="e">
        <f>SUM(SUMIF($V$11:$V$146,{"国贫11个深度18脱贫","国贫17脱贫","国贫18脱贫","省贫16脱贫","省贫17脱贫","省贫18脱贫"},$E$11:$E$146))</f>
        <v>#N/A</v>
      </c>
      <c r="F9" s="149">
        <f>SUM(SUMIF($V$12:$V$146,{"国贫11个深度18脱贫","国贫17脱贫","国贫18脱贫","省贫16脱贫","省贫17脱贫","省贫18脱贫"},$F$12:$F$146))</f>
        <v>608.549</v>
      </c>
      <c r="G9" s="149">
        <f>SUM(SUMIF($V$12:$V$146,{"国贫11个深度18脱贫","国贫17脱贫","国贫18脱贫","省贫16脱贫","省贫17脱贫","省贫18脱贫"},$G$12:$G$146))</f>
        <v>2141.992</v>
      </c>
      <c r="H9" s="149">
        <f>SUM(SUMIF($V$12:$V$146,{"国贫11个深度18脱贫","国贫17脱贫","国贫18脱贫","省贫16脱贫","省贫17脱贫","省贫18脱贫"},$H$12:$H$146))</f>
        <v>2429.372</v>
      </c>
      <c r="I9" s="158" t="e">
        <f>SUM(SUMIF($V$12:$V$146,{"国贫11个深度18脱贫","国贫17脱贫","国贫18脱贫","省贫16脱贫","省贫17脱贫","省贫18脱贫"},$I$12:$I$146))</f>
        <v>#N/A</v>
      </c>
      <c r="J9" s="158" t="e">
        <f>SUM(SUMIF($V$12:$V$146,{"国贫11个深度18脱贫","国贫17脱贫","国贫18脱贫","省贫16脱贫","省贫17脱贫","省贫18脱贫"},$J$12:$J$146))</f>
        <v>#N/A</v>
      </c>
      <c r="K9" s="158">
        <f>SUM(SUMIF($V$12:$V$146,{"国贫11个深度18脱贫","国贫17脱贫","国贫18脱贫","省贫16脱贫","省贫17脱贫","省贫18脱贫"},$K$12:$K$146))</f>
        <v>63653.079</v>
      </c>
      <c r="L9" s="158">
        <f>SUM(SUMIF($V$12:$V$146,{"国贫11个深度18脱贫","国贫17脱贫","国贫18脱贫","省贫16脱贫","省贫17脱贫","省贫18脱贫"},$L$12:$L$146))</f>
        <v>27605.167</v>
      </c>
      <c r="M9" s="158">
        <f>SUM(SUMIF($V$12:$V$146,{"国贫11个深度18脱贫","国贫17脱贫","国贫18脱贫","省贫16脱贫","省贫17脱贫","省贫18脱贫"},$M$12:$M$146))</f>
        <v>0</v>
      </c>
      <c r="N9" s="158">
        <f>SUM(SUMIF($V$12:$V$146,{"国贫11个深度18脱贫","国贫17脱贫","国贫18脱贫","省贫16脱贫","省贫17脱贫","省贫18脱贫"},$N$12:$N$146))</f>
        <v>5136.525</v>
      </c>
      <c r="O9" s="158">
        <f>SUM(SUMIF($V$12:$V$146,{"国贫11个深度18脱贫","国贫17脱贫","国贫18脱贫","省贫16脱贫","省贫17脱贫","省贫18脱贫"},$O$12:$O$146))</f>
        <v>4503</v>
      </c>
      <c r="P9" s="158" t="e">
        <f>SUM(SUMIF($V$12:$V$146,{"国贫11个深度18脱贫","国贫17脱贫","国贫18脱贫","省贫16脱贫","省贫17脱贫","省贫18脱贫"},$P$12:$P$146))</f>
        <v>#N/A</v>
      </c>
      <c r="Q9" s="158">
        <f>SUM(SUMIF($V$12:$V$146,{"国贫11个深度18脱贫","国贫17脱贫","国贫18脱贫","省贫16脱贫","省贫17脱贫","省贫18脱贫"},$Q$12:$Q$146))</f>
        <v>153532</v>
      </c>
      <c r="R9" s="158" t="e">
        <f>SUM(SUMIF($V$12:$V$146,{"国贫11个深度18脱贫","国贫17脱贫","国贫18脱贫","省贫16脱贫","省贫17脱贫","省贫18脱贫"},$R$12:$R$146))</f>
        <v>#N/A</v>
      </c>
      <c r="S9" s="158">
        <f>SUM(SUMIF($V$12:$V$146,{"国贫11个深度18脱贫","国贫17脱贫","国贫18脱贫","省贫16脱贫","省贫17脱贫","省贫18脱贫"},$S$12:$S$146))</f>
        <v>0</v>
      </c>
      <c r="T9" s="158">
        <f>SUM(SUMIF($V$12:$V$146,{"国贫11个深度18脱贫","国贫17脱贫","国贫18脱贫","省贫16脱贫","省贫17脱贫","省贫18脱贫"},$T$12:$T$146))</f>
        <v>90671.3324267316</v>
      </c>
      <c r="U9" s="168"/>
      <c r="V9" s="168"/>
    </row>
    <row r="10" ht="20.1" customHeight="1" outlineLevel="1" spans="1:22">
      <c r="A10" s="147" t="s">
        <v>96</v>
      </c>
      <c r="B10" s="150"/>
      <c r="C10" s="151"/>
      <c r="D10" s="152"/>
      <c r="E10" s="153" t="e">
        <f>SUBTOTAL(9,E11:E15)</f>
        <v>#N/A</v>
      </c>
      <c r="F10" s="153">
        <f t="shared" ref="F10:M10" si="1">SUBTOTAL(9,F11:F15)</f>
        <v>0</v>
      </c>
      <c r="G10" s="153">
        <f t="shared" si="1"/>
        <v>32.419</v>
      </c>
      <c r="H10" s="153">
        <f t="shared" si="1"/>
        <v>117.148</v>
      </c>
      <c r="I10" s="153" t="e">
        <f t="shared" si="1"/>
        <v>#N/A</v>
      </c>
      <c r="J10" s="153" t="e">
        <f t="shared" si="1"/>
        <v>#N/A</v>
      </c>
      <c r="K10" s="153">
        <f t="shared" si="1"/>
        <v>869.17</v>
      </c>
      <c r="L10" s="153">
        <f t="shared" si="1"/>
        <v>434.585</v>
      </c>
      <c r="M10" s="153">
        <f t="shared" si="1"/>
        <v>0</v>
      </c>
      <c r="N10" s="153">
        <f t="shared" ref="N10" si="2">SUBTOTAL(9,N11:N15)</f>
        <v>85.102</v>
      </c>
      <c r="O10" s="153">
        <f t="shared" ref="O10" si="3">SUBTOTAL(9,O11:O15)</f>
        <v>85</v>
      </c>
      <c r="P10" s="153" t="e">
        <f t="shared" ref="P10" si="4">SUBTOTAL(9,P11:P15)</f>
        <v>#N/A</v>
      </c>
      <c r="Q10" s="153">
        <f t="shared" ref="Q10" si="5">SUBTOTAL(9,Q11:Q15)</f>
        <v>3188</v>
      </c>
      <c r="R10" s="153" t="e">
        <f t="shared" ref="R10" si="6">SUBTOTAL(9,R11:R15)</f>
        <v>#N/A</v>
      </c>
      <c r="S10" s="153">
        <f t="shared" ref="S10" si="7">SUBTOTAL(9,S11:S15)</f>
        <v>0</v>
      </c>
      <c r="T10" s="159">
        <f t="shared" ref="T10" si="8">SUBTOTAL(9,T12:T15)</f>
        <v>1276.53064740689</v>
      </c>
      <c r="U10" s="168"/>
      <c r="V10" s="169"/>
    </row>
    <row r="11" ht="20.1" customHeight="1" outlineLevel="1" spans="1:22">
      <c r="A11" s="151" t="s">
        <v>97</v>
      </c>
      <c r="B11" s="150"/>
      <c r="C11" s="151" t="s">
        <v>100</v>
      </c>
      <c r="D11" s="154"/>
      <c r="E11" s="153" t="e">
        <f>VLOOKUP($C11,窄路加宽投资建议计划汇总表!$B$7:$D$39,2,0)</f>
        <v>#N/A</v>
      </c>
      <c r="F11" s="153"/>
      <c r="G11" s="153"/>
      <c r="H11" s="153"/>
      <c r="I11" s="153" t="e">
        <f>VLOOKUP($C11,窄路加宽投资建议计划汇总表!$B$7:$D$39,3,0)</f>
        <v>#N/A</v>
      </c>
      <c r="J11" s="159" t="e">
        <f>R11</f>
        <v>#N/A</v>
      </c>
      <c r="K11" s="159"/>
      <c r="L11" s="159"/>
      <c r="M11" s="159"/>
      <c r="N11" s="160"/>
      <c r="O11" s="160"/>
      <c r="P11" s="160" t="e">
        <f>VLOOKUP($C11,窄路加宽投资建议计划汇总表!$B$7:$I$39,7,0)</f>
        <v>#N/A</v>
      </c>
      <c r="Q11" s="159"/>
      <c r="R11" s="160" t="e">
        <f>VLOOKUP($C11,窄路加宽投资建议计划汇总表!$B$7:$I$39,8,0)</f>
        <v>#N/A</v>
      </c>
      <c r="S11" s="159"/>
      <c r="T11" s="159"/>
      <c r="U11" s="168"/>
      <c r="V11" s="169"/>
    </row>
    <row r="12" ht="20.1" customHeight="1" outlineLevel="2" spans="1:40">
      <c r="A12" s="151" t="s">
        <v>97</v>
      </c>
      <c r="B12" s="150">
        <f>VLOOKUP(C12,[9]地区分类!$D$3:$E$139,2,0)</f>
        <v>430112</v>
      </c>
      <c r="C12" s="151" t="s">
        <v>103</v>
      </c>
      <c r="D12" s="127" t="s">
        <v>274</v>
      </c>
      <c r="E12" s="153" t="e">
        <f>VLOOKUP($C12,窄路加宽投资建议计划汇总表!$B$7:$D$39,2,0)</f>
        <v>#N/A</v>
      </c>
      <c r="F12" s="153">
        <v>0</v>
      </c>
      <c r="G12" s="153">
        <v>7.299</v>
      </c>
      <c r="H12" s="153">
        <v>8.598</v>
      </c>
      <c r="I12" s="153" t="e">
        <f>VLOOKUP($C12,窄路加宽投资建议计划汇总表!$B$7:$D$39,3,0)</f>
        <v>#N/A</v>
      </c>
      <c r="J12" s="159" t="e">
        <f t="shared" ref="J12:J15" si="9">R12</f>
        <v>#N/A</v>
      </c>
      <c r="K12" s="159">
        <v>158.97</v>
      </c>
      <c r="L12" s="159">
        <v>79.485</v>
      </c>
      <c r="M12" s="159"/>
      <c r="N12" s="160">
        <v>15.897</v>
      </c>
      <c r="O12" s="160">
        <v>15</v>
      </c>
      <c r="P12" s="160" t="e">
        <f>VLOOKUP($C12,窄路加宽投资建议计划汇总表!$B$7:$I$39,7,0)</f>
        <v>#N/A</v>
      </c>
      <c r="Q12" s="159">
        <v>521</v>
      </c>
      <c r="R12" s="160" t="e">
        <f>VLOOKUP($C12,窄路加宽投资建议计划汇总表!$B$7:$I$39,8,0)</f>
        <v>#N/A</v>
      </c>
      <c r="S12" s="159"/>
      <c r="T12" s="159">
        <v>238.455</v>
      </c>
      <c r="U12" s="168"/>
      <c r="V12" s="169"/>
      <c r="AF12" s="130" t="e">
        <f>ROUND(10291*J12/55125,0)</f>
        <v>#N/A</v>
      </c>
      <c r="AK12" s="127" t="s">
        <v>275</v>
      </c>
      <c r="AL12" s="127" t="s">
        <v>274</v>
      </c>
      <c r="AM12" s="127">
        <v>1</v>
      </c>
      <c r="AN12" s="127">
        <f>ROUND(368000*Q12/304634,0)</f>
        <v>629</v>
      </c>
    </row>
    <row r="13" ht="20.1" customHeight="1" outlineLevel="2" spans="1:40">
      <c r="A13" s="151" t="s">
        <v>97</v>
      </c>
      <c r="B13" s="150" t="e">
        <f>VLOOKUP(C13,[9]地区分类!$D$3:$E$139,2,0)</f>
        <v>#N/A</v>
      </c>
      <c r="C13" s="151" t="s">
        <v>105</v>
      </c>
      <c r="D13" s="127" t="s">
        <v>276</v>
      </c>
      <c r="E13" s="153" t="e">
        <f>VLOOKUP($C13,窄路加宽投资建议计划汇总表!$B$7:$D$39,2,0)</f>
        <v>#N/A</v>
      </c>
      <c r="F13" s="153">
        <v>0</v>
      </c>
      <c r="G13" s="153">
        <v>12.56</v>
      </c>
      <c r="H13" s="153">
        <v>50.09</v>
      </c>
      <c r="I13" s="153" t="e">
        <f>VLOOKUP($C13,窄路加宽投资建议计划汇总表!$B$7:$D$39,3,0)</f>
        <v>#N/A</v>
      </c>
      <c r="J13" s="159" t="e">
        <f t="shared" si="9"/>
        <v>#N/A</v>
      </c>
      <c r="K13" s="159">
        <v>626.5</v>
      </c>
      <c r="L13" s="159">
        <v>313.25</v>
      </c>
      <c r="M13" s="159"/>
      <c r="N13" s="160">
        <v>62.65</v>
      </c>
      <c r="O13" s="160">
        <v>62</v>
      </c>
      <c r="P13" s="160" t="e">
        <f>VLOOKUP($C13,窄路加宽投资建议计划汇总表!$B$7:$I$39,7,0)</f>
        <v>#N/A</v>
      </c>
      <c r="Q13" s="159">
        <v>2462</v>
      </c>
      <c r="R13" s="160" t="e">
        <f>VLOOKUP($C13,窄路加宽投资建议计划汇总表!$B$7:$I$39,8,0)</f>
        <v>#N/A</v>
      </c>
      <c r="S13" s="159"/>
      <c r="T13" s="159">
        <v>939.75</v>
      </c>
      <c r="U13" s="168"/>
      <c r="V13" s="169"/>
      <c r="AF13" s="130" t="e">
        <f>ROUND(10291*J13/55125,0)</f>
        <v>#N/A</v>
      </c>
      <c r="AK13" s="127" t="s">
        <v>275</v>
      </c>
      <c r="AL13" s="127" t="s">
        <v>276</v>
      </c>
      <c r="AM13" s="127">
        <v>2</v>
      </c>
      <c r="AN13" s="127">
        <f t="shared" ref="AN13:AN15" si="10">ROUND(368000*Q13/304634,0)</f>
        <v>2974</v>
      </c>
    </row>
    <row r="14" ht="20.1" customHeight="1" outlineLevel="2" spans="1:22">
      <c r="A14" s="151" t="s">
        <v>97</v>
      </c>
      <c r="B14" s="150"/>
      <c r="C14" s="151" t="s">
        <v>104</v>
      </c>
      <c r="D14" s="127"/>
      <c r="E14" s="153" t="e">
        <f>VLOOKUP($C14,窄路加宽投资建议计划汇总表!$B$7:$D$39,2,0)</f>
        <v>#N/A</v>
      </c>
      <c r="F14" s="153">
        <v>0</v>
      </c>
      <c r="G14" s="153">
        <v>12.56</v>
      </c>
      <c r="H14" s="153">
        <v>50.09</v>
      </c>
      <c r="I14" s="153" t="e">
        <f>VLOOKUP($C14,窄路加宽投资建议计划汇总表!$B$7:$D$39,3,0)</f>
        <v>#N/A</v>
      </c>
      <c r="J14" s="159" t="e">
        <f t="shared" si="9"/>
        <v>#N/A</v>
      </c>
      <c r="K14" s="159"/>
      <c r="L14" s="159"/>
      <c r="M14" s="159"/>
      <c r="N14" s="160"/>
      <c r="O14" s="160"/>
      <c r="P14" s="160" t="e">
        <f>VLOOKUP($C14,窄路加宽投资建议计划汇总表!$B$7:$I$39,7,0)</f>
        <v>#N/A</v>
      </c>
      <c r="Q14" s="159"/>
      <c r="R14" s="160" t="e">
        <f>VLOOKUP($C14,窄路加宽投资建议计划汇总表!$B$7:$I$39,8,0)</f>
        <v>#N/A</v>
      </c>
      <c r="S14" s="159"/>
      <c r="T14" s="159"/>
      <c r="U14" s="168"/>
      <c r="V14" s="169"/>
    </row>
    <row r="15" ht="20.1" customHeight="1" outlineLevel="2" spans="1:40">
      <c r="A15" s="151" t="s">
        <v>97</v>
      </c>
      <c r="B15" s="150">
        <f>VLOOKUP(C15,[9]地区分类!$D$3:$E$139,2,0)</f>
        <v>430181</v>
      </c>
      <c r="C15" s="151" t="s">
        <v>106</v>
      </c>
      <c r="D15" s="127" t="s">
        <v>277</v>
      </c>
      <c r="E15" s="153" t="e">
        <f>VLOOKUP($C15,窄路加宽投资建议计划汇总表!$B$7:$D$39,2,0)</f>
        <v>#N/A</v>
      </c>
      <c r="F15" s="153">
        <v>0</v>
      </c>
      <c r="G15" s="153">
        <v>0</v>
      </c>
      <c r="H15" s="153">
        <v>8.37</v>
      </c>
      <c r="I15" s="153" t="e">
        <f>VLOOKUP($C15,窄路加宽投资建议计划汇总表!$B$7:$D$39,3,0)</f>
        <v>#N/A</v>
      </c>
      <c r="J15" s="159" t="e">
        <f t="shared" si="9"/>
        <v>#N/A</v>
      </c>
      <c r="K15" s="159">
        <v>83.7</v>
      </c>
      <c r="L15" s="159">
        <v>41.85</v>
      </c>
      <c r="M15" s="159"/>
      <c r="N15" s="160">
        <v>6.555</v>
      </c>
      <c r="O15" s="160">
        <v>8</v>
      </c>
      <c r="P15" s="160" t="e">
        <f>VLOOKUP($C15,窄路加宽投资建议计划汇总表!$B$7:$I$39,7,0)</f>
        <v>#N/A</v>
      </c>
      <c r="Q15" s="159">
        <v>205</v>
      </c>
      <c r="R15" s="160" t="e">
        <f>VLOOKUP($C15,窄路加宽投资建议计划汇总表!$B$7:$I$39,8,0)</f>
        <v>#N/A</v>
      </c>
      <c r="S15" s="159"/>
      <c r="T15" s="159">
        <v>98.3256474068914</v>
      </c>
      <c r="U15" s="168"/>
      <c r="V15" s="169"/>
      <c r="AF15" s="130" t="e">
        <f>ROUND(10291*J15/55125,0)</f>
        <v>#N/A</v>
      </c>
      <c r="AK15" s="127" t="s">
        <v>275</v>
      </c>
      <c r="AL15" s="127" t="s">
        <v>277</v>
      </c>
      <c r="AM15" s="127">
        <v>3</v>
      </c>
      <c r="AN15" s="127">
        <f t="shared" si="10"/>
        <v>248</v>
      </c>
    </row>
    <row r="16" ht="20.1" customHeight="1" outlineLevel="1" spans="1:38">
      <c r="A16" s="147" t="s">
        <v>107</v>
      </c>
      <c r="B16" s="150"/>
      <c r="C16" s="151"/>
      <c r="D16" s="127">
        <v>0</v>
      </c>
      <c r="E16" s="153" t="e">
        <f>SUBTOTAL(9,E17:E23)</f>
        <v>#N/A</v>
      </c>
      <c r="F16" s="153"/>
      <c r="G16" s="153"/>
      <c r="H16" s="153"/>
      <c r="I16" s="159" t="e">
        <f t="shared" ref="I16:T16" si="11">SUBTOTAL(9,I17:I23)</f>
        <v>#N/A</v>
      </c>
      <c r="J16" s="159" t="e">
        <f t="shared" si="11"/>
        <v>#N/A</v>
      </c>
      <c r="K16" s="159">
        <f t="shared" si="11"/>
        <v>3367.381</v>
      </c>
      <c r="L16" s="159">
        <f t="shared" si="11"/>
        <v>1383.725</v>
      </c>
      <c r="M16" s="159">
        <f t="shared" si="11"/>
        <v>0</v>
      </c>
      <c r="N16" s="160">
        <f t="shared" si="11"/>
        <v>258.444</v>
      </c>
      <c r="O16" s="160">
        <f t="shared" si="11"/>
        <v>285</v>
      </c>
      <c r="P16" s="160" t="e">
        <f t="shared" si="11"/>
        <v>#N/A</v>
      </c>
      <c r="Q16" s="159">
        <f t="shared" si="11"/>
        <v>8429</v>
      </c>
      <c r="R16" s="159" t="e">
        <f t="shared" si="11"/>
        <v>#N/A</v>
      </c>
      <c r="S16" s="159">
        <f t="shared" si="11"/>
        <v>0</v>
      </c>
      <c r="T16" s="159">
        <f t="shared" si="11"/>
        <v>4475.85833484163</v>
      </c>
      <c r="U16" s="168"/>
      <c r="V16" s="169"/>
      <c r="AL16" s="127">
        <v>0</v>
      </c>
    </row>
    <row r="17" ht="20.1" customHeight="1" outlineLevel="2" spans="1:40">
      <c r="A17" s="151" t="s">
        <v>108</v>
      </c>
      <c r="B17" s="150" t="e">
        <f>VLOOKUP(C17,[9]地区分类!$D$3:$E$139,2,0)</f>
        <v>#N/A</v>
      </c>
      <c r="C17" s="151" t="s">
        <v>113</v>
      </c>
      <c r="D17" s="127" t="s">
        <v>278</v>
      </c>
      <c r="E17" s="153" t="e">
        <f>VLOOKUP($C17,窄路加宽投资建议计划汇总表!$B$7:$D$39,2,0)</f>
        <v>#N/A</v>
      </c>
      <c r="F17" s="153">
        <v>8.48</v>
      </c>
      <c r="G17" s="153">
        <v>0</v>
      </c>
      <c r="H17" s="153">
        <v>3.592</v>
      </c>
      <c r="I17" s="153" t="e">
        <f>VLOOKUP($C17,窄路加宽投资建议计划汇总表!$B$7:$D$39,3,0)</f>
        <v>#N/A</v>
      </c>
      <c r="J17" s="159" t="e">
        <f t="shared" ref="J17:J23" si="12">R17</f>
        <v>#N/A</v>
      </c>
      <c r="K17" s="159">
        <v>120.72</v>
      </c>
      <c r="L17" s="159">
        <v>60.36</v>
      </c>
      <c r="M17" s="159"/>
      <c r="N17" s="160">
        <v>12.072</v>
      </c>
      <c r="O17" s="160">
        <v>12</v>
      </c>
      <c r="P17" s="160" t="e">
        <f>VLOOKUP($C17,窄路加宽投资建议计划汇总表!$B$7:$I$39,7,0)</f>
        <v>#N/A</v>
      </c>
      <c r="Q17" s="159">
        <v>227</v>
      </c>
      <c r="R17" s="160" t="e">
        <f>VLOOKUP($C17,窄路加宽投资建议计划汇总表!$B$7:$I$39,8,0)</f>
        <v>#N/A</v>
      </c>
      <c r="S17" s="159"/>
      <c r="T17" s="159">
        <v>181.08</v>
      </c>
      <c r="U17" s="168"/>
      <c r="V17" s="169"/>
      <c r="AF17" s="130" t="e">
        <f>ROUND(10291*J17/55125,0)</f>
        <v>#N/A</v>
      </c>
      <c r="AK17" s="127" t="s">
        <v>275</v>
      </c>
      <c r="AL17" s="127" t="s">
        <v>278</v>
      </c>
      <c r="AM17" s="127">
        <v>4</v>
      </c>
      <c r="AN17" s="127">
        <f t="shared" ref="AN17:AN23" si="13">ROUND(368000*Q17/304634,0)</f>
        <v>274</v>
      </c>
    </row>
    <row r="18" ht="20.1" customHeight="1" outlineLevel="2" spans="1:22">
      <c r="A18" s="151" t="s">
        <v>108</v>
      </c>
      <c r="B18" s="150"/>
      <c r="C18" s="151" t="s">
        <v>110</v>
      </c>
      <c r="D18" s="127"/>
      <c r="E18" s="153" t="e">
        <f>VLOOKUP($C18,窄路加宽投资建议计划汇总表!$B$7:$D$39,2,0)</f>
        <v>#N/A</v>
      </c>
      <c r="F18" s="153">
        <v>8.48</v>
      </c>
      <c r="G18" s="153">
        <v>0</v>
      </c>
      <c r="H18" s="153">
        <v>3.592</v>
      </c>
      <c r="I18" s="153" t="e">
        <f>VLOOKUP($C18,窄路加宽投资建议计划汇总表!$B$7:$D$39,3,0)</f>
        <v>#N/A</v>
      </c>
      <c r="J18" s="159" t="e">
        <f t="shared" si="12"/>
        <v>#N/A</v>
      </c>
      <c r="K18" s="159"/>
      <c r="L18" s="159"/>
      <c r="M18" s="159"/>
      <c r="N18" s="160"/>
      <c r="O18" s="160"/>
      <c r="P18" s="160" t="e">
        <f>VLOOKUP($C18,窄路加宽投资建议计划汇总表!$B$7:$I$39,7,0)</f>
        <v>#N/A</v>
      </c>
      <c r="Q18" s="159"/>
      <c r="R18" s="160" t="e">
        <f>VLOOKUP($C18,窄路加宽投资建议计划汇总表!$B$7:$I$39,8,0)</f>
        <v>#N/A</v>
      </c>
      <c r="S18" s="159"/>
      <c r="T18" s="159"/>
      <c r="U18" s="168"/>
      <c r="V18" s="169"/>
    </row>
    <row r="19" ht="20.1" customHeight="1" outlineLevel="2" spans="1:22">
      <c r="A19" s="151" t="s">
        <v>108</v>
      </c>
      <c r="B19" s="150"/>
      <c r="C19" s="151" t="s">
        <v>111</v>
      </c>
      <c r="D19" s="127"/>
      <c r="E19" s="153" t="e">
        <f>VLOOKUP($C19,窄路加宽投资建议计划汇总表!$B$7:$D$39,2,0)</f>
        <v>#N/A</v>
      </c>
      <c r="F19" s="153">
        <v>8.48</v>
      </c>
      <c r="G19" s="153">
        <v>0</v>
      </c>
      <c r="H19" s="153">
        <v>3.592</v>
      </c>
      <c r="I19" s="153" t="e">
        <f>VLOOKUP($C19,窄路加宽投资建议计划汇总表!$B$7:$D$39,3,0)</f>
        <v>#N/A</v>
      </c>
      <c r="J19" s="159" t="e">
        <f t="shared" si="12"/>
        <v>#N/A</v>
      </c>
      <c r="K19" s="159"/>
      <c r="L19" s="159"/>
      <c r="M19" s="159"/>
      <c r="N19" s="160"/>
      <c r="O19" s="160"/>
      <c r="P19" s="160" t="e">
        <f>VLOOKUP($C19,窄路加宽投资建议计划汇总表!$B$7:$I$39,7,0)</f>
        <v>#N/A</v>
      </c>
      <c r="Q19" s="159"/>
      <c r="R19" s="160" t="e">
        <f>VLOOKUP($C19,窄路加宽投资建议计划汇总表!$B$7:$I$39,8,0)</f>
        <v>#N/A</v>
      </c>
      <c r="S19" s="159"/>
      <c r="T19" s="159"/>
      <c r="U19" s="168"/>
      <c r="V19" s="169"/>
    </row>
    <row r="20" ht="20.1" customHeight="1" outlineLevel="2" spans="1:40">
      <c r="A20" s="151" t="s">
        <v>108</v>
      </c>
      <c r="B20" s="150">
        <f>VLOOKUP(C20,[9]地区分类!$D$3:$E$139,2,0)</f>
        <v>430223</v>
      </c>
      <c r="C20" s="151" t="s">
        <v>114</v>
      </c>
      <c r="D20" s="127" t="s">
        <v>279</v>
      </c>
      <c r="E20" s="153" t="e">
        <f>VLOOKUP($C20,窄路加宽投资建议计划汇总表!$B$7:$D$39,2,0)</f>
        <v>#N/A</v>
      </c>
      <c r="F20" s="153">
        <v>8.693</v>
      </c>
      <c r="G20" s="153">
        <v>21.237</v>
      </c>
      <c r="H20" s="153">
        <v>7.528</v>
      </c>
      <c r="I20" s="153" t="e">
        <f>VLOOKUP($C20,窄路加宽投资建议计划汇总表!$B$7:$D$39,3,0)</f>
        <v>#N/A</v>
      </c>
      <c r="J20" s="159" t="e">
        <f t="shared" si="12"/>
        <v>#N/A</v>
      </c>
      <c r="K20" s="159">
        <v>374.58</v>
      </c>
      <c r="L20" s="159">
        <v>187.29</v>
      </c>
      <c r="M20" s="159"/>
      <c r="N20" s="160">
        <v>25.24</v>
      </c>
      <c r="O20" s="160">
        <v>29</v>
      </c>
      <c r="P20" s="160" t="e">
        <f>VLOOKUP($C20,窄路加宽投资建议计划汇总表!$B$7:$I$39,7,0)</f>
        <v>#N/A</v>
      </c>
      <c r="Q20" s="159">
        <v>1808</v>
      </c>
      <c r="R20" s="160" t="e">
        <f>VLOOKUP($C20,窄路加宽投资建议计划汇总表!$B$7:$I$39,8,0)</f>
        <v>#N/A</v>
      </c>
      <c r="S20" s="159"/>
      <c r="T20" s="159">
        <v>378.59462234598</v>
      </c>
      <c r="U20" s="168"/>
      <c r="V20" s="169"/>
      <c r="AF20" s="130" t="e">
        <f>ROUND(10291*J20/55125,0)</f>
        <v>#N/A</v>
      </c>
      <c r="AK20" s="127" t="s">
        <v>275</v>
      </c>
      <c r="AL20" s="127" t="s">
        <v>279</v>
      </c>
      <c r="AM20" s="127">
        <v>5</v>
      </c>
      <c r="AN20" s="127">
        <f t="shared" si="13"/>
        <v>2184</v>
      </c>
    </row>
    <row r="21" ht="20.1" customHeight="1" outlineLevel="2" spans="1:40">
      <c r="A21" s="151" t="s">
        <v>108</v>
      </c>
      <c r="B21" s="150">
        <f>VLOOKUP(C21,[9]地区分类!$D$3:$E$139,2,0)</f>
        <v>430224</v>
      </c>
      <c r="C21" s="151" t="s">
        <v>115</v>
      </c>
      <c r="D21" s="127" t="s">
        <v>280</v>
      </c>
      <c r="E21" s="153" t="e">
        <f>VLOOKUP($C21,窄路加宽投资建议计划汇总表!$B$7:$D$39,2,0)</f>
        <v>#N/A</v>
      </c>
      <c r="F21" s="153">
        <v>26.772</v>
      </c>
      <c r="G21" s="153">
        <v>41.432</v>
      </c>
      <c r="H21" s="153">
        <v>53.277</v>
      </c>
      <c r="I21" s="153" t="e">
        <f>VLOOKUP($C21,窄路加宽投资建议计划汇总表!$B$7:$D$39,3,0)</f>
        <v>#N/A</v>
      </c>
      <c r="J21" s="159" t="e">
        <f t="shared" si="12"/>
        <v>#N/A</v>
      </c>
      <c r="K21" s="159">
        <v>1524.159</v>
      </c>
      <c r="L21" s="159">
        <v>586.215</v>
      </c>
      <c r="M21" s="159"/>
      <c r="N21" s="160">
        <v>117</v>
      </c>
      <c r="O21" s="160">
        <v>123</v>
      </c>
      <c r="P21" s="160" t="e">
        <f>VLOOKUP($C21,窄路加宽投资建议计划汇总表!$B$7:$I$39,7,0)</f>
        <v>#N/A</v>
      </c>
      <c r="Q21" s="159">
        <v>2784</v>
      </c>
      <c r="R21" s="160" t="e">
        <f>VLOOKUP($C21,窄路加宽投资建议计划汇总表!$B$7:$I$39,8,0)</f>
        <v>#N/A</v>
      </c>
      <c r="S21" s="159"/>
      <c r="T21" s="159">
        <v>2106</v>
      </c>
      <c r="U21" s="169"/>
      <c r="V21" s="169" t="s">
        <v>281</v>
      </c>
      <c r="X21" s="130">
        <f>VLOOKUP(C21,'[10]2018年农村公路建设计划汇总表'!$S$11:$T$157,2,0)</f>
        <v>0.0134</v>
      </c>
      <c r="Y21" s="130" t="e">
        <f>0.3*J21/126471</f>
        <v>#N/A</v>
      </c>
      <c r="Z21" s="130" t="e">
        <f>X21+Y21</f>
        <v>#N/A</v>
      </c>
      <c r="AA21" s="130" t="e">
        <f>Z21*126471*106800/181596</f>
        <v>#N/A</v>
      </c>
      <c r="AB21" s="175" t="e">
        <f>J21-AA21</f>
        <v>#N/A</v>
      </c>
      <c r="AD21" s="130" t="e">
        <f>12500*Z21</f>
        <v>#N/A</v>
      </c>
      <c r="AE21" s="175" t="e">
        <f>J21-AD21</f>
        <v>#N/A</v>
      </c>
      <c r="AF21" s="175" t="e">
        <f>ROUND(J21,0)</f>
        <v>#N/A</v>
      </c>
      <c r="AG21" s="175"/>
      <c r="AK21" s="127" t="s">
        <v>275</v>
      </c>
      <c r="AL21" s="127" t="s">
        <v>280</v>
      </c>
      <c r="AM21" s="127">
        <v>6</v>
      </c>
      <c r="AN21" s="127">
        <f t="shared" si="13"/>
        <v>3363</v>
      </c>
    </row>
    <row r="22" ht="20.1" customHeight="1" outlineLevel="2" spans="1:40">
      <c r="A22" s="151" t="s">
        <v>108</v>
      </c>
      <c r="B22" s="150">
        <f>VLOOKUP(C22,[9]地区分类!$D$3:$E$139,2,0)</f>
        <v>430225</v>
      </c>
      <c r="C22" s="151" t="s">
        <v>116</v>
      </c>
      <c r="D22" s="127" t="s">
        <v>282</v>
      </c>
      <c r="E22" s="153" t="e">
        <f>VLOOKUP($C22,窄路加宽投资建议计划汇总表!$B$7:$D$39,2,0)</f>
        <v>#N/A</v>
      </c>
      <c r="F22" s="153">
        <v>36.169</v>
      </c>
      <c r="G22" s="153">
        <v>18.437</v>
      </c>
      <c r="H22" s="153">
        <v>28.128</v>
      </c>
      <c r="I22" s="153" t="e">
        <f>VLOOKUP($C22,窄路加宽投资建议计划汇总表!$B$7:$D$39,3,0)</f>
        <v>#N/A</v>
      </c>
      <c r="J22" s="159" t="e">
        <f t="shared" si="12"/>
        <v>#N/A</v>
      </c>
      <c r="K22" s="159">
        <v>1075.542</v>
      </c>
      <c r="L22" s="159">
        <v>413.67</v>
      </c>
      <c r="M22" s="159"/>
      <c r="N22" s="160">
        <v>82.734</v>
      </c>
      <c r="O22" s="160">
        <v>102</v>
      </c>
      <c r="P22" s="160" t="e">
        <f>VLOOKUP($C22,窄路加宽投资建议计划汇总表!$B$7:$I$39,7,0)</f>
        <v>#N/A</v>
      </c>
      <c r="Q22" s="159">
        <v>1899</v>
      </c>
      <c r="R22" s="160" t="e">
        <f>VLOOKUP($C22,窄路加宽投资建议计划汇总表!$B$7:$I$39,8,0)</f>
        <v>#N/A</v>
      </c>
      <c r="S22" s="159"/>
      <c r="T22" s="159">
        <v>1489.212</v>
      </c>
      <c r="U22" s="168"/>
      <c r="V22" s="169" t="s">
        <v>281</v>
      </c>
      <c r="X22" s="130">
        <f>VLOOKUP(C22,'[10]2018年农村公路建设计划汇总表'!$S$11:$T$157,2,0)</f>
        <v>0.0091</v>
      </c>
      <c r="Y22" s="130" t="e">
        <f>0.3*J22/126471</f>
        <v>#N/A</v>
      </c>
      <c r="Z22" s="130" t="e">
        <f>X22+Y22</f>
        <v>#N/A</v>
      </c>
      <c r="AA22" s="130" t="e">
        <f>Z22*126471*106800/181596</f>
        <v>#N/A</v>
      </c>
      <c r="AB22" s="175" t="e">
        <f>J22-AA22</f>
        <v>#N/A</v>
      </c>
      <c r="AD22" s="130" t="e">
        <f>12500*Z22</f>
        <v>#N/A</v>
      </c>
      <c r="AE22" s="175" t="e">
        <f>J22-AD22</f>
        <v>#N/A</v>
      </c>
      <c r="AF22" s="175" t="e">
        <f>ROUND(J22,0)</f>
        <v>#N/A</v>
      </c>
      <c r="AG22" s="175"/>
      <c r="AK22" s="127" t="s">
        <v>275</v>
      </c>
      <c r="AL22" s="127" t="s">
        <v>282</v>
      </c>
      <c r="AM22" s="127">
        <v>7</v>
      </c>
      <c r="AN22" s="127">
        <f t="shared" si="13"/>
        <v>2294</v>
      </c>
    </row>
    <row r="23" ht="20.1" customHeight="1" outlineLevel="2" spans="1:40">
      <c r="A23" s="151" t="s">
        <v>108</v>
      </c>
      <c r="B23" s="150">
        <f>VLOOKUP(C23,[9]地区分类!$D$3:$E$139,2,0)</f>
        <v>430281</v>
      </c>
      <c r="C23" s="151" t="s">
        <v>117</v>
      </c>
      <c r="D23" s="127" t="s">
        <v>283</v>
      </c>
      <c r="E23" s="153" t="e">
        <f>VLOOKUP($C23,窄路加宽投资建议计划汇总表!$B$7:$D$39,2,0)</f>
        <v>#N/A</v>
      </c>
      <c r="F23" s="153">
        <v>1.799</v>
      </c>
      <c r="G23" s="153">
        <v>12.415</v>
      </c>
      <c r="H23" s="153">
        <v>13.024</v>
      </c>
      <c r="I23" s="153" t="e">
        <f>VLOOKUP($C23,窄路加宽投资建议计划汇总表!$B$7:$D$39,3,0)</f>
        <v>#N/A</v>
      </c>
      <c r="J23" s="159" t="e">
        <f t="shared" si="12"/>
        <v>#N/A</v>
      </c>
      <c r="K23" s="159">
        <v>272.38</v>
      </c>
      <c r="L23" s="159">
        <v>136.19</v>
      </c>
      <c r="M23" s="159"/>
      <c r="N23" s="160">
        <v>21.398</v>
      </c>
      <c r="O23" s="160">
        <v>19</v>
      </c>
      <c r="P23" s="160" t="e">
        <f>VLOOKUP($C23,窄路加宽投资建议计划汇总表!$B$7:$I$39,7,0)</f>
        <v>#N/A</v>
      </c>
      <c r="Q23" s="159">
        <v>1711</v>
      </c>
      <c r="R23" s="160" t="e">
        <f>VLOOKUP($C23,窄路加宽投资建议计划汇总表!$B$7:$I$39,8,0)</f>
        <v>#N/A</v>
      </c>
      <c r="S23" s="159"/>
      <c r="T23" s="159">
        <v>320.971712495649</v>
      </c>
      <c r="U23" s="168"/>
      <c r="V23" s="169"/>
      <c r="AF23" s="130" t="e">
        <f t="shared" ref="AF23:AF36" si="14">ROUND(10291*J23/55125,0)</f>
        <v>#N/A</v>
      </c>
      <c r="AK23" s="127" t="s">
        <v>275</v>
      </c>
      <c r="AL23" s="127" t="s">
        <v>283</v>
      </c>
      <c r="AM23" s="127">
        <v>8</v>
      </c>
      <c r="AN23" s="127">
        <f t="shared" si="13"/>
        <v>2067</v>
      </c>
    </row>
    <row r="24" ht="20.1" customHeight="1" outlineLevel="1" spans="1:38">
      <c r="A24" s="147" t="s">
        <v>118</v>
      </c>
      <c r="B24" s="150"/>
      <c r="C24" s="151"/>
      <c r="D24" s="127">
        <v>0</v>
      </c>
      <c r="E24" s="153" t="e">
        <f>SUBTOTAL(9,E25:E29)</f>
        <v>#N/A</v>
      </c>
      <c r="F24" s="153"/>
      <c r="G24" s="153"/>
      <c r="H24" s="153"/>
      <c r="I24" s="159" t="e">
        <f t="shared" ref="I24:T24" si="15">SUBTOTAL(9,I25:I29)</f>
        <v>#N/A</v>
      </c>
      <c r="J24" s="159" t="e">
        <f t="shared" si="15"/>
        <v>#N/A</v>
      </c>
      <c r="K24" s="159">
        <f t="shared" si="15"/>
        <v>2969.99</v>
      </c>
      <c r="L24" s="159">
        <f t="shared" si="15"/>
        <v>1484.995</v>
      </c>
      <c r="M24" s="159">
        <f t="shared" si="15"/>
        <v>0</v>
      </c>
      <c r="N24" s="160">
        <f t="shared" si="15"/>
        <v>118.152</v>
      </c>
      <c r="O24" s="160">
        <f t="shared" si="15"/>
        <v>115</v>
      </c>
      <c r="P24" s="160" t="e">
        <f t="shared" si="15"/>
        <v>#N/A</v>
      </c>
      <c r="Q24" s="159">
        <f t="shared" si="15"/>
        <v>7389</v>
      </c>
      <c r="R24" s="159" t="e">
        <f t="shared" si="15"/>
        <v>#N/A</v>
      </c>
      <c r="S24" s="159">
        <f t="shared" si="15"/>
        <v>0</v>
      </c>
      <c r="T24" s="159">
        <f t="shared" si="15"/>
        <v>1772.28833275322</v>
      </c>
      <c r="U24" s="168"/>
      <c r="V24" s="169"/>
      <c r="AL24" s="127">
        <v>0</v>
      </c>
    </row>
    <row r="25" ht="20.1" customHeight="1" outlineLevel="2" spans="1:40">
      <c r="A25" s="151" t="s">
        <v>119</v>
      </c>
      <c r="B25" s="150">
        <f>VLOOKUP(C25,[9]地区分类!$D$3:$E$139,2,0)</f>
        <v>430302</v>
      </c>
      <c r="C25" s="151" t="s">
        <v>120</v>
      </c>
      <c r="D25" s="127" t="s">
        <v>284</v>
      </c>
      <c r="E25" s="153" t="e">
        <f>VLOOKUP($C25,窄路加宽投资建议计划汇总表!$B$7:$D$39,2,0)</f>
        <v>#N/A</v>
      </c>
      <c r="F25" s="153">
        <v>0</v>
      </c>
      <c r="G25" s="153">
        <v>5.397</v>
      </c>
      <c r="H25" s="153">
        <v>7.173</v>
      </c>
      <c r="I25" s="153" t="e">
        <f>VLOOKUP($C25,窄路加宽投资建议计划汇总表!$B$7:$D$39,3,0)</f>
        <v>#N/A</v>
      </c>
      <c r="J25" s="159" t="e">
        <f t="shared" ref="J25:J29" si="16">R25</f>
        <v>#N/A</v>
      </c>
      <c r="K25" s="159">
        <v>125.7</v>
      </c>
      <c r="L25" s="159">
        <v>62.85</v>
      </c>
      <c r="M25" s="159"/>
      <c r="N25" s="160">
        <v>8.848</v>
      </c>
      <c r="O25" s="160">
        <v>12</v>
      </c>
      <c r="P25" s="160" t="e">
        <f>VLOOKUP($C25,窄路加宽投资建议计划汇总表!$B$7:$I$39,7,0)</f>
        <v>#N/A</v>
      </c>
      <c r="Q25" s="159">
        <v>397</v>
      </c>
      <c r="R25" s="160" t="e">
        <f>VLOOKUP($C25,窄路加宽投资建议计划汇总表!$B$7:$I$39,8,0)</f>
        <v>#N/A</v>
      </c>
      <c r="S25" s="159"/>
      <c r="T25" s="159">
        <v>132.716293073442</v>
      </c>
      <c r="U25" s="168"/>
      <c r="V25" s="169"/>
      <c r="AF25" s="130" t="e">
        <f t="shared" si="14"/>
        <v>#N/A</v>
      </c>
      <c r="AK25" s="127" t="s">
        <v>275</v>
      </c>
      <c r="AL25" s="127" t="s">
        <v>284</v>
      </c>
      <c r="AM25" s="127">
        <v>9</v>
      </c>
      <c r="AN25" s="127">
        <f t="shared" ref="AN25:AN29" si="17">ROUND(368000*Q25/304634,0)</f>
        <v>480</v>
      </c>
    </row>
    <row r="26" ht="20.1" customHeight="1" outlineLevel="2" spans="1:22">
      <c r="A26" s="151" t="s">
        <v>285</v>
      </c>
      <c r="B26" s="150"/>
      <c r="C26" s="151" t="s">
        <v>121</v>
      </c>
      <c r="D26" s="127"/>
      <c r="E26" s="153" t="e">
        <f>VLOOKUP($C26,窄路加宽投资建议计划汇总表!$B$7:$D$39,2,0)</f>
        <v>#N/A</v>
      </c>
      <c r="F26" s="153">
        <v>0</v>
      </c>
      <c r="G26" s="153">
        <v>5.397</v>
      </c>
      <c r="H26" s="153">
        <v>7.173</v>
      </c>
      <c r="I26" s="153" t="e">
        <f>VLOOKUP($C26,窄路加宽投资建议计划汇总表!$B$7:$D$39,3,0)</f>
        <v>#N/A</v>
      </c>
      <c r="J26" s="159" t="e">
        <f t="shared" si="16"/>
        <v>#N/A</v>
      </c>
      <c r="K26" s="159"/>
      <c r="L26" s="159"/>
      <c r="M26" s="159"/>
      <c r="N26" s="160"/>
      <c r="O26" s="160"/>
      <c r="P26" s="160" t="e">
        <f>VLOOKUP($C26,窄路加宽投资建议计划汇总表!$B$7:$I$39,7,0)</f>
        <v>#N/A</v>
      </c>
      <c r="Q26" s="159"/>
      <c r="R26" s="160" t="e">
        <f>VLOOKUP($C26,窄路加宽投资建议计划汇总表!$B$7:$I$39,8,0)</f>
        <v>#N/A</v>
      </c>
      <c r="S26" s="159"/>
      <c r="T26" s="159"/>
      <c r="U26" s="168"/>
      <c r="V26" s="169"/>
    </row>
    <row r="27" ht="20.1" customHeight="1" outlineLevel="2" spans="1:40">
      <c r="A27" s="151" t="s">
        <v>119</v>
      </c>
      <c r="B27" s="150">
        <f>VLOOKUP(C27,[9]地区分类!$D$3:$E$139,2,0)</f>
        <v>430321</v>
      </c>
      <c r="C27" s="151" t="s">
        <v>122</v>
      </c>
      <c r="D27" s="127" t="s">
        <v>286</v>
      </c>
      <c r="E27" s="153" t="e">
        <f>VLOOKUP($C27,窄路加宽投资建议计划汇总表!$B$7:$D$39,2,0)</f>
        <v>#N/A</v>
      </c>
      <c r="F27" s="153">
        <v>56.174</v>
      </c>
      <c r="G27" s="153">
        <v>62.029</v>
      </c>
      <c r="H27" s="153">
        <v>69.139</v>
      </c>
      <c r="I27" s="153" t="e">
        <f>VLOOKUP($C27,窄路加宽投资建议计划汇总表!$B$7:$D$39,3,0)</f>
        <v>#N/A</v>
      </c>
      <c r="J27" s="159" t="e">
        <f t="shared" si="16"/>
        <v>#N/A</v>
      </c>
      <c r="K27" s="159">
        <v>1873.42</v>
      </c>
      <c r="L27" s="159">
        <v>936.71</v>
      </c>
      <c r="M27" s="159"/>
      <c r="N27" s="160">
        <v>56.819</v>
      </c>
      <c r="O27" s="160">
        <v>54</v>
      </c>
      <c r="P27" s="160" t="e">
        <f>VLOOKUP($C27,窄路加宽投资建议计划汇总表!$B$7:$I$39,7,0)</f>
        <v>#N/A</v>
      </c>
      <c r="Q27" s="159">
        <v>5167</v>
      </c>
      <c r="R27" s="160" t="e">
        <f>VLOOKUP($C27,窄路加宽投资建议计划汇总表!$B$7:$I$39,8,0)</f>
        <v>#N/A</v>
      </c>
      <c r="S27" s="159"/>
      <c r="T27" s="159">
        <v>852.291823877481</v>
      </c>
      <c r="U27" s="168"/>
      <c r="V27" s="169"/>
      <c r="AF27" s="130" t="e">
        <f t="shared" si="14"/>
        <v>#N/A</v>
      </c>
      <c r="AK27" s="127" t="s">
        <v>275</v>
      </c>
      <c r="AL27" s="127" t="s">
        <v>286</v>
      </c>
      <c r="AM27" s="127">
        <v>10</v>
      </c>
      <c r="AN27" s="127">
        <f t="shared" si="17"/>
        <v>6242</v>
      </c>
    </row>
    <row r="28" ht="20.1" customHeight="1" outlineLevel="2" spans="1:22">
      <c r="A28" s="151" t="s">
        <v>119</v>
      </c>
      <c r="B28" s="150"/>
      <c r="C28" s="151" t="s">
        <v>123</v>
      </c>
      <c r="D28" s="127"/>
      <c r="E28" s="153" t="e">
        <f>VLOOKUP($C28,窄路加宽投资建议计划汇总表!$B$7:$D$39,2,0)</f>
        <v>#N/A</v>
      </c>
      <c r="F28" s="153">
        <v>56.174</v>
      </c>
      <c r="G28" s="153">
        <v>62.029</v>
      </c>
      <c r="H28" s="153">
        <v>69.139</v>
      </c>
      <c r="I28" s="153" t="e">
        <f>VLOOKUP($C28,窄路加宽投资建议计划汇总表!$B$7:$D$39,3,0)</f>
        <v>#N/A</v>
      </c>
      <c r="J28" s="159" t="e">
        <f t="shared" si="16"/>
        <v>#N/A</v>
      </c>
      <c r="K28" s="159"/>
      <c r="L28" s="159"/>
      <c r="M28" s="159"/>
      <c r="N28" s="160"/>
      <c r="O28" s="160"/>
      <c r="P28" s="160" t="e">
        <f>VLOOKUP($C28,窄路加宽投资建议计划汇总表!$B$7:$I$39,7,0)</f>
        <v>#N/A</v>
      </c>
      <c r="Q28" s="159"/>
      <c r="R28" s="160" t="e">
        <f>VLOOKUP($C28,窄路加宽投资建议计划汇总表!$B$7:$I$39,8,0)</f>
        <v>#N/A</v>
      </c>
      <c r="S28" s="159"/>
      <c r="T28" s="159"/>
      <c r="U28" s="168"/>
      <c r="V28" s="169"/>
    </row>
    <row r="29" ht="20.1" customHeight="1" outlineLevel="2" spans="1:40">
      <c r="A29" s="151" t="s">
        <v>119</v>
      </c>
      <c r="B29" s="150">
        <f>VLOOKUP(C29,[9]地区分类!$D$3:$E$139,2,0)</f>
        <v>430382</v>
      </c>
      <c r="C29" s="151" t="s">
        <v>124</v>
      </c>
      <c r="D29" s="127" t="s">
        <v>287</v>
      </c>
      <c r="E29" s="153" t="e">
        <f>VLOOKUP($C29,窄路加宽投资建议计划汇总表!$B$7:$D$39,2,0)</f>
        <v>#N/A</v>
      </c>
      <c r="F29" s="153">
        <v>45.981</v>
      </c>
      <c r="G29" s="153">
        <v>44.11</v>
      </c>
      <c r="H29" s="153">
        <v>6.996</v>
      </c>
      <c r="I29" s="153" t="e">
        <f>VLOOKUP($C29,窄路加宽投资建议计划汇总表!$B$7:$D$39,3,0)</f>
        <v>#N/A</v>
      </c>
      <c r="J29" s="159" t="e">
        <f t="shared" si="16"/>
        <v>#N/A</v>
      </c>
      <c r="K29" s="159">
        <v>970.87</v>
      </c>
      <c r="L29" s="159">
        <v>485.435</v>
      </c>
      <c r="M29" s="159"/>
      <c r="N29" s="160">
        <v>52.485</v>
      </c>
      <c r="O29" s="160">
        <v>49</v>
      </c>
      <c r="P29" s="160" t="e">
        <f>VLOOKUP($C29,窄路加宽投资建议计划汇总表!$B$7:$I$39,7,0)</f>
        <v>#N/A</v>
      </c>
      <c r="Q29" s="159">
        <v>1825</v>
      </c>
      <c r="R29" s="160" t="e">
        <f>VLOOKUP($C29,窄路加宽投资建议计划汇总表!$B$7:$I$39,8,0)</f>
        <v>#N/A</v>
      </c>
      <c r="S29" s="159"/>
      <c r="T29" s="159">
        <v>787.280215802297</v>
      </c>
      <c r="U29" s="168"/>
      <c r="V29" s="169"/>
      <c r="AF29" s="130" t="e">
        <f t="shared" si="14"/>
        <v>#N/A</v>
      </c>
      <c r="AK29" s="127" t="s">
        <v>275</v>
      </c>
      <c r="AL29" s="127" t="s">
        <v>287</v>
      </c>
      <c r="AM29" s="127">
        <v>11</v>
      </c>
      <c r="AN29" s="127">
        <f t="shared" si="17"/>
        <v>2205</v>
      </c>
    </row>
    <row r="30" ht="20.1" customHeight="1" outlineLevel="1" spans="1:38">
      <c r="A30" s="147" t="s">
        <v>125</v>
      </c>
      <c r="B30" s="150"/>
      <c r="C30" s="151"/>
      <c r="D30" s="127">
        <v>0</v>
      </c>
      <c r="E30" s="153">
        <f>SUBTOTAL(9,E31:E39)</f>
        <v>383</v>
      </c>
      <c r="F30" s="153"/>
      <c r="G30" s="153"/>
      <c r="H30" s="153"/>
      <c r="I30" s="159">
        <f t="shared" ref="I30:T30" si="18">SUBTOTAL(9,I31:I39)</f>
        <v>15320</v>
      </c>
      <c r="J30" s="159">
        <f t="shared" si="18"/>
        <v>0</v>
      </c>
      <c r="K30" s="159">
        <f t="shared" si="18"/>
        <v>7168.14</v>
      </c>
      <c r="L30" s="159">
        <f t="shared" si="18"/>
        <v>3715.927</v>
      </c>
      <c r="M30" s="159">
        <f t="shared" si="18"/>
        <v>0</v>
      </c>
      <c r="N30" s="160">
        <f t="shared" si="18"/>
        <v>512.399</v>
      </c>
      <c r="O30" s="160">
        <f t="shared" si="18"/>
        <v>510</v>
      </c>
      <c r="P30" s="160">
        <f t="shared" si="18"/>
        <v>0</v>
      </c>
      <c r="Q30" s="159">
        <f t="shared" si="18"/>
        <v>13943</v>
      </c>
      <c r="R30" s="159">
        <f t="shared" si="18"/>
        <v>0</v>
      </c>
      <c r="S30" s="159">
        <f t="shared" si="18"/>
        <v>0</v>
      </c>
      <c r="T30" s="159">
        <f t="shared" si="18"/>
        <v>7817.84686077271</v>
      </c>
      <c r="U30" s="168"/>
      <c r="V30" s="169"/>
      <c r="AL30" s="127">
        <v>0</v>
      </c>
    </row>
    <row r="31" ht="20.1" customHeight="1" outlineLevel="2" spans="1:40">
      <c r="A31" s="151" t="s">
        <v>23</v>
      </c>
      <c r="B31" s="150">
        <f>VLOOKUP(C31,[9]地区分类!$D$3:$E$139,2,0)</f>
        <v>430412</v>
      </c>
      <c r="C31" s="151" t="s">
        <v>30</v>
      </c>
      <c r="D31" s="127" t="s">
        <v>288</v>
      </c>
      <c r="E31" s="153">
        <f>VLOOKUP($C31,窄路加宽投资建议计划汇总表!$B$7:$D$39,2,0)</f>
        <v>4</v>
      </c>
      <c r="F31" s="153">
        <v>0</v>
      </c>
      <c r="G31" s="153">
        <v>0</v>
      </c>
      <c r="H31" s="153">
        <v>2.229</v>
      </c>
      <c r="I31" s="153">
        <f>VLOOKUP($C31,窄路加宽投资建议计划汇总表!$B$7:$D$39,3,0)</f>
        <v>160</v>
      </c>
      <c r="J31" s="159">
        <f t="shared" ref="J31:J39" si="19">R31</f>
        <v>0</v>
      </c>
      <c r="K31" s="159">
        <v>22.29</v>
      </c>
      <c r="L31" s="159">
        <v>11.145</v>
      </c>
      <c r="M31" s="159"/>
      <c r="N31" s="160">
        <v>0.649</v>
      </c>
      <c r="O31" s="160">
        <v>2</v>
      </c>
      <c r="P31" s="160">
        <f>VLOOKUP($C31,窄路加宽投资建议计划汇总表!$B$7:$I$39,7,0)</f>
        <v>0</v>
      </c>
      <c r="Q31" s="159">
        <v>61</v>
      </c>
      <c r="R31" s="160">
        <f>VLOOKUP($C31,窄路加宽投资建议计划汇总表!$B$7:$I$39,8,0)</f>
        <v>0</v>
      </c>
      <c r="S31" s="159"/>
      <c r="T31" s="159">
        <v>9.73244691959624</v>
      </c>
      <c r="U31" s="168"/>
      <c r="V31" s="169"/>
      <c r="AF31" s="130">
        <f t="shared" si="14"/>
        <v>0</v>
      </c>
      <c r="AK31" s="127" t="s">
        <v>275</v>
      </c>
      <c r="AL31" s="127" t="s">
        <v>288</v>
      </c>
      <c r="AM31" s="127">
        <v>12</v>
      </c>
      <c r="AN31" s="127">
        <f t="shared" ref="AN31:AN39" si="20">ROUND(368000*Q31/304634,0)</f>
        <v>74</v>
      </c>
    </row>
    <row r="32" ht="20.1" customHeight="1" outlineLevel="2" spans="1:22">
      <c r="A32" s="151" t="s">
        <v>23</v>
      </c>
      <c r="B32" s="150"/>
      <c r="C32" s="151" t="s">
        <v>28</v>
      </c>
      <c r="D32" s="127"/>
      <c r="E32" s="153">
        <f>VLOOKUP($C32,窄路加宽投资建议计划汇总表!$B$7:$D$39,2,0)</f>
        <v>0</v>
      </c>
      <c r="F32" s="153">
        <v>0</v>
      </c>
      <c r="G32" s="153">
        <v>0</v>
      </c>
      <c r="H32" s="153">
        <v>2.229</v>
      </c>
      <c r="I32" s="153">
        <f>VLOOKUP($C32,窄路加宽投资建议计划汇总表!$B$7:$D$39,3,0)</f>
        <v>0</v>
      </c>
      <c r="J32" s="159">
        <f t="shared" si="19"/>
        <v>0</v>
      </c>
      <c r="K32" s="159"/>
      <c r="L32" s="159"/>
      <c r="M32" s="159"/>
      <c r="N32" s="160"/>
      <c r="O32" s="160"/>
      <c r="P32" s="160">
        <f>VLOOKUP($C32,窄路加宽投资建议计划汇总表!$B$7:$I$39,7,0)</f>
        <v>0</v>
      </c>
      <c r="Q32" s="159"/>
      <c r="R32" s="160">
        <f>VLOOKUP($C32,窄路加宽投资建议计划汇总表!$B$7:$I$39,8,0)</f>
        <v>0</v>
      </c>
      <c r="S32" s="159"/>
      <c r="T32" s="159"/>
      <c r="U32" s="168"/>
      <c r="V32" s="169"/>
    </row>
    <row r="33" ht="20.1" customHeight="1" outlineLevel="2" spans="1:40">
      <c r="A33" s="151" t="s">
        <v>23</v>
      </c>
      <c r="B33" s="150">
        <f>VLOOKUP(C33,[9]地区分类!$D$3:$E$139,2,0)</f>
        <v>430421</v>
      </c>
      <c r="C33" s="151" t="s">
        <v>31</v>
      </c>
      <c r="D33" s="127" t="s">
        <v>289</v>
      </c>
      <c r="E33" s="153">
        <f>VLOOKUP($C33,窄路加宽投资建议计划汇总表!$B$7:$D$39,2,0)</f>
        <v>76</v>
      </c>
      <c r="F33" s="153">
        <v>11.408</v>
      </c>
      <c r="G33" s="153">
        <v>54.051</v>
      </c>
      <c r="H33" s="153">
        <v>58.783</v>
      </c>
      <c r="I33" s="153">
        <f>VLOOKUP($C33,窄路加宽投资建议计划汇总表!$B$7:$D$39,3,0)</f>
        <v>3040</v>
      </c>
      <c r="J33" s="159">
        <f t="shared" si="19"/>
        <v>0</v>
      </c>
      <c r="K33" s="159">
        <v>1242.42</v>
      </c>
      <c r="L33" s="159">
        <v>621.21</v>
      </c>
      <c r="M33" s="159"/>
      <c r="N33" s="160">
        <v>63.434</v>
      </c>
      <c r="O33" s="160">
        <v>80</v>
      </c>
      <c r="P33" s="160">
        <f>VLOOKUP($C33,窄路加宽投资建议计划汇总表!$B$7:$I$39,7,0)</f>
        <v>0</v>
      </c>
      <c r="Q33" s="159">
        <v>2335</v>
      </c>
      <c r="R33" s="160">
        <f>VLOOKUP($C33,窄路加宽投资建议计划汇总表!$B$7:$I$39,8,0)</f>
        <v>0</v>
      </c>
      <c r="S33" s="159"/>
      <c r="T33" s="159">
        <v>951.517288548555</v>
      </c>
      <c r="U33" s="170"/>
      <c r="V33" s="171"/>
      <c r="AF33" s="130">
        <f t="shared" si="14"/>
        <v>0</v>
      </c>
      <c r="AK33" s="127" t="s">
        <v>275</v>
      </c>
      <c r="AL33" s="127" t="s">
        <v>289</v>
      </c>
      <c r="AM33" s="127">
        <v>13</v>
      </c>
      <c r="AN33" s="127">
        <f t="shared" si="20"/>
        <v>2821</v>
      </c>
    </row>
    <row r="34" ht="20.1" customHeight="1" outlineLevel="2" spans="1:40">
      <c r="A34" s="151" t="s">
        <v>23</v>
      </c>
      <c r="B34" s="150">
        <f>VLOOKUP(C34,[9]地区分类!$D$3:$E$139,2,0)</f>
        <v>430422</v>
      </c>
      <c r="C34" s="151" t="s">
        <v>32</v>
      </c>
      <c r="D34" s="127" t="s">
        <v>290</v>
      </c>
      <c r="E34" s="153">
        <f>VLOOKUP($C34,窄路加宽投资建议计划汇总表!$B$7:$D$39,2,0)</f>
        <v>61</v>
      </c>
      <c r="F34" s="153">
        <v>12.379</v>
      </c>
      <c r="G34" s="153">
        <v>30.687</v>
      </c>
      <c r="H34" s="153">
        <v>54.684</v>
      </c>
      <c r="I34" s="153">
        <f>VLOOKUP($C34,窄路加宽投资建议计划汇总表!$B$7:$D$39,3,0)</f>
        <v>2440</v>
      </c>
      <c r="J34" s="159">
        <f t="shared" si="19"/>
        <v>0</v>
      </c>
      <c r="K34" s="159">
        <v>977.5</v>
      </c>
      <c r="L34" s="159">
        <v>488.75</v>
      </c>
      <c r="M34" s="159"/>
      <c r="N34" s="160">
        <v>59.328</v>
      </c>
      <c r="O34" s="160">
        <v>62</v>
      </c>
      <c r="P34" s="160">
        <f>VLOOKUP($C34,窄路加宽投资建议计划汇总表!$B$7:$I$39,7,0)</f>
        <v>0</v>
      </c>
      <c r="Q34" s="159">
        <v>1783</v>
      </c>
      <c r="R34" s="160">
        <f>VLOOKUP($C34,窄路加宽投资建议计划汇总表!$B$7:$I$39,8,0)</f>
        <v>0</v>
      </c>
      <c r="S34" s="159"/>
      <c r="T34" s="159">
        <v>889.925847546119</v>
      </c>
      <c r="U34" s="168"/>
      <c r="V34" s="169"/>
      <c r="AF34" s="130">
        <f t="shared" si="14"/>
        <v>0</v>
      </c>
      <c r="AK34" s="127" t="s">
        <v>275</v>
      </c>
      <c r="AL34" s="127" t="s">
        <v>290</v>
      </c>
      <c r="AM34" s="127">
        <v>14</v>
      </c>
      <c r="AN34" s="127">
        <f t="shared" si="20"/>
        <v>2154</v>
      </c>
    </row>
    <row r="35" ht="20.1" customHeight="1" outlineLevel="2" spans="1:40">
      <c r="A35" s="151" t="s">
        <v>23</v>
      </c>
      <c r="B35" s="150">
        <f>VLOOKUP(C35,[9]地区分类!$D$3:$E$139,2,0)</f>
        <v>430423</v>
      </c>
      <c r="C35" s="151" t="s">
        <v>33</v>
      </c>
      <c r="D35" s="127" t="s">
        <v>291</v>
      </c>
      <c r="E35" s="153">
        <f>VLOOKUP($C35,窄路加宽投资建议计划汇总表!$B$7:$D$39,2,0)</f>
        <v>12</v>
      </c>
      <c r="F35" s="153">
        <v>0</v>
      </c>
      <c r="G35" s="153">
        <v>0.21</v>
      </c>
      <c r="H35" s="153">
        <v>10.713</v>
      </c>
      <c r="I35" s="153">
        <f>VLOOKUP($C35,窄路加宽投资建议计划汇总表!$B$7:$D$39,3,0)</f>
        <v>480</v>
      </c>
      <c r="J35" s="159">
        <f t="shared" si="19"/>
        <v>0</v>
      </c>
      <c r="K35" s="159">
        <v>109.23</v>
      </c>
      <c r="L35" s="159">
        <v>54.615</v>
      </c>
      <c r="M35" s="159"/>
      <c r="N35" s="160">
        <v>10.923</v>
      </c>
      <c r="O35" s="160">
        <v>7</v>
      </c>
      <c r="P35" s="160">
        <f>VLOOKUP($C35,窄路加宽投资建议计划汇总表!$B$7:$I$39,7,0)</f>
        <v>0</v>
      </c>
      <c r="Q35" s="159">
        <v>205</v>
      </c>
      <c r="R35" s="160">
        <f>VLOOKUP($C35,窄路加宽投资建议计划汇总表!$B$7:$I$39,8,0)</f>
        <v>0</v>
      </c>
      <c r="S35" s="159"/>
      <c r="T35" s="159">
        <v>163.845</v>
      </c>
      <c r="U35" s="168"/>
      <c r="V35" s="169"/>
      <c r="AF35" s="130">
        <f t="shared" si="14"/>
        <v>0</v>
      </c>
      <c r="AK35" s="127" t="s">
        <v>275</v>
      </c>
      <c r="AL35" s="127" t="s">
        <v>291</v>
      </c>
      <c r="AM35" s="127">
        <v>15</v>
      </c>
      <c r="AN35" s="127">
        <f t="shared" si="20"/>
        <v>248</v>
      </c>
    </row>
    <row r="36" ht="20.1" customHeight="1" outlineLevel="2" spans="1:40">
      <c r="A36" s="151" t="s">
        <v>23</v>
      </c>
      <c r="B36" s="150">
        <f>VLOOKUP(C36,[9]地区分类!$D$3:$E$139,2,0)</f>
        <v>430424</v>
      </c>
      <c r="C36" s="151" t="s">
        <v>34</v>
      </c>
      <c r="D36" s="127" t="s">
        <v>292</v>
      </c>
      <c r="E36" s="153">
        <f>VLOOKUP($C36,窄路加宽投资建议计划汇总表!$B$7:$D$39,2,0)</f>
        <v>87</v>
      </c>
      <c r="F36" s="153">
        <v>23.657</v>
      </c>
      <c r="G36" s="153">
        <v>74.65</v>
      </c>
      <c r="H36" s="153">
        <v>52.675</v>
      </c>
      <c r="I36" s="153">
        <f>VLOOKUP($C36,窄路加宽投资建议计划汇总表!$B$7:$D$39,3,0)</f>
        <v>3480</v>
      </c>
      <c r="J36" s="159">
        <f t="shared" si="19"/>
        <v>0</v>
      </c>
      <c r="K36" s="159">
        <v>1509.82</v>
      </c>
      <c r="L36" s="159">
        <v>754.91</v>
      </c>
      <c r="M36" s="159"/>
      <c r="N36" s="160">
        <v>90.216</v>
      </c>
      <c r="O36" s="160">
        <v>96</v>
      </c>
      <c r="P36" s="160">
        <f>VLOOKUP($C36,窄路加宽投资建议计划汇总表!$B$7:$I$39,7,0)</f>
        <v>0</v>
      </c>
      <c r="Q36" s="159">
        <v>3178</v>
      </c>
      <c r="R36" s="160">
        <f>VLOOKUP($C36,窄路加宽投资建议计划汇总表!$B$7:$I$39,8,0)</f>
        <v>0</v>
      </c>
      <c r="S36" s="159"/>
      <c r="T36" s="159">
        <v>1353.23662721893</v>
      </c>
      <c r="U36" s="168"/>
      <c r="V36" s="169"/>
      <c r="AF36" s="130">
        <f t="shared" si="14"/>
        <v>0</v>
      </c>
      <c r="AK36" s="127" t="s">
        <v>275</v>
      </c>
      <c r="AL36" s="127" t="s">
        <v>292</v>
      </c>
      <c r="AM36" s="127">
        <v>16</v>
      </c>
      <c r="AN36" s="127">
        <f t="shared" si="20"/>
        <v>3839</v>
      </c>
    </row>
    <row r="37" ht="20.1" customHeight="1" outlineLevel="2" spans="1:40">
      <c r="A37" s="151" t="s">
        <v>23</v>
      </c>
      <c r="B37" s="150">
        <f>VLOOKUP(C37,[9]地区分类!$D$3:$E$139,2,0)</f>
        <v>430426</v>
      </c>
      <c r="C37" s="151" t="s">
        <v>35</v>
      </c>
      <c r="D37" s="127" t="s">
        <v>293</v>
      </c>
      <c r="E37" s="153">
        <f>VLOOKUP($C37,窄路加宽投资建议计划汇总表!$B$7:$D$39,2,0)</f>
        <v>0</v>
      </c>
      <c r="F37" s="153">
        <v>9.992</v>
      </c>
      <c r="G37" s="153">
        <v>27.969</v>
      </c>
      <c r="H37" s="153">
        <v>93.896</v>
      </c>
      <c r="I37" s="153">
        <f>VLOOKUP($C37,窄路加宽投资建议计划汇总表!$B$7:$D$39,3,0)</f>
        <v>0</v>
      </c>
      <c r="J37" s="159">
        <f t="shared" si="19"/>
        <v>0</v>
      </c>
      <c r="K37" s="159">
        <v>1318.57</v>
      </c>
      <c r="L37" s="159">
        <v>791.142</v>
      </c>
      <c r="M37" s="159"/>
      <c r="N37" s="160">
        <v>131.857</v>
      </c>
      <c r="O37" s="160">
        <v>130</v>
      </c>
      <c r="P37" s="160">
        <f>VLOOKUP($C37,窄路加宽投资建议计划汇总表!$B$7:$I$39,7,0)</f>
        <v>0</v>
      </c>
      <c r="Q37" s="159">
        <v>2644</v>
      </c>
      <c r="R37" s="160">
        <f>VLOOKUP($C37,窄路加宽投资建议计划汇总表!$B$7:$I$39,8,0)</f>
        <v>0</v>
      </c>
      <c r="S37" s="159"/>
      <c r="T37" s="159">
        <v>2109.712</v>
      </c>
      <c r="U37" s="168"/>
      <c r="V37" s="169" t="s">
        <v>294</v>
      </c>
      <c r="X37" s="130">
        <f>VLOOKUP(C37,'[10]2018年农村公路建设计划汇总表'!$S$11:$T$157,2,0)</f>
        <v>0.0122</v>
      </c>
      <c r="Y37" s="130">
        <f>0.3*J37/126471</f>
        <v>0</v>
      </c>
      <c r="Z37" s="130">
        <f>X37+Y37</f>
        <v>0.0122</v>
      </c>
      <c r="AA37" s="130">
        <f>Z37*126471*106800/181596</f>
        <v>907.435484041499</v>
      </c>
      <c r="AB37" s="175">
        <f>J37-AA37</f>
        <v>-907.435484041499</v>
      </c>
      <c r="AD37" s="130">
        <f>12500*Z37</f>
        <v>152.5</v>
      </c>
      <c r="AE37" s="175">
        <f>J37-AD37</f>
        <v>-152.5</v>
      </c>
      <c r="AF37" s="175">
        <f>ROUND(J37,0)</f>
        <v>0</v>
      </c>
      <c r="AG37" s="175"/>
      <c r="AK37" s="127" t="s">
        <v>275</v>
      </c>
      <c r="AL37" s="127" t="s">
        <v>293</v>
      </c>
      <c r="AM37" s="127">
        <v>17</v>
      </c>
      <c r="AN37" s="127">
        <f t="shared" si="20"/>
        <v>3194</v>
      </c>
    </row>
    <row r="38" ht="20.1" customHeight="1" outlineLevel="2" spans="1:40">
      <c r="A38" s="151" t="s">
        <v>23</v>
      </c>
      <c r="B38" s="150">
        <f>VLOOKUP(C38,[9]地区分类!$D$3:$E$139,2,0)</f>
        <v>430481</v>
      </c>
      <c r="C38" s="151" t="s">
        <v>38</v>
      </c>
      <c r="D38" s="127" t="s">
        <v>295</v>
      </c>
      <c r="E38" s="153">
        <f>VLOOKUP($C38,窄路加宽投资建议计划汇总表!$B$7:$D$39,2,0)</f>
        <v>100</v>
      </c>
      <c r="F38" s="153">
        <v>0</v>
      </c>
      <c r="G38" s="153">
        <v>63.853</v>
      </c>
      <c r="H38" s="153">
        <v>69.566</v>
      </c>
      <c r="I38" s="153">
        <f>VLOOKUP($C38,窄路加宽投资建议计划汇总表!$B$7:$D$39,3,0)</f>
        <v>4000</v>
      </c>
      <c r="J38" s="159">
        <f t="shared" si="19"/>
        <v>0</v>
      </c>
      <c r="K38" s="159">
        <v>1334.19</v>
      </c>
      <c r="L38" s="159">
        <v>667.095</v>
      </c>
      <c r="M38" s="159"/>
      <c r="N38" s="160">
        <v>102.963</v>
      </c>
      <c r="O38" s="160">
        <v>91</v>
      </c>
      <c r="P38" s="160">
        <f>VLOOKUP($C38,窄路加宽投资建议计划汇总表!$B$7:$I$39,7,0)</f>
        <v>0</v>
      </c>
      <c r="Q38" s="159">
        <v>2508</v>
      </c>
      <c r="R38" s="160">
        <f>VLOOKUP($C38,窄路加宽投资建议计划汇总表!$B$7:$I$39,8,0)</f>
        <v>0</v>
      </c>
      <c r="S38" s="159"/>
      <c r="T38" s="159">
        <v>1544.44915071354</v>
      </c>
      <c r="U38" s="168"/>
      <c r="V38" s="169"/>
      <c r="AF38" s="130">
        <f t="shared" ref="AF38:AF44" si="21">ROUND(10291*J38/55125,0)</f>
        <v>0</v>
      </c>
      <c r="AK38" s="127" t="s">
        <v>275</v>
      </c>
      <c r="AL38" s="127" t="s">
        <v>295</v>
      </c>
      <c r="AM38" s="127">
        <v>18</v>
      </c>
      <c r="AN38" s="127">
        <f t="shared" si="20"/>
        <v>3030</v>
      </c>
    </row>
    <row r="39" ht="20.1" customHeight="1" outlineLevel="2" spans="1:40">
      <c r="A39" s="151" t="s">
        <v>23</v>
      </c>
      <c r="B39" s="150">
        <f>VLOOKUP(C39,[9]地区分类!$D$3:$E$139,2,0)</f>
        <v>430482</v>
      </c>
      <c r="C39" s="151" t="s">
        <v>39</v>
      </c>
      <c r="D39" s="127" t="s">
        <v>296</v>
      </c>
      <c r="E39" s="153">
        <f>VLOOKUP($C39,窄路加宽投资建议计划汇总表!$B$7:$D$39,2,0)</f>
        <v>43</v>
      </c>
      <c r="F39" s="153">
        <v>0</v>
      </c>
      <c r="G39" s="153">
        <v>38.906</v>
      </c>
      <c r="H39" s="153">
        <v>26.506</v>
      </c>
      <c r="I39" s="153">
        <f>VLOOKUP($C39,窄路加宽投资建议计划汇总表!$B$7:$D$39,3,0)</f>
        <v>1720</v>
      </c>
      <c r="J39" s="159">
        <f t="shared" si="19"/>
        <v>0</v>
      </c>
      <c r="K39" s="159">
        <v>654.12</v>
      </c>
      <c r="L39" s="159">
        <v>327.06</v>
      </c>
      <c r="M39" s="159"/>
      <c r="N39" s="160">
        <v>53.029</v>
      </c>
      <c r="O39" s="160">
        <v>42</v>
      </c>
      <c r="P39" s="160">
        <f>VLOOKUP($C39,窄路加宽投资建议计划汇总表!$B$7:$I$39,7,0)</f>
        <v>0</v>
      </c>
      <c r="Q39" s="159">
        <v>1229</v>
      </c>
      <c r="R39" s="160">
        <f>VLOOKUP($C39,窄路加宽投资建议计划汇总表!$B$7:$I$39,8,0)</f>
        <v>0</v>
      </c>
      <c r="S39" s="159"/>
      <c r="T39" s="159">
        <v>795.428499825966</v>
      </c>
      <c r="U39" s="168"/>
      <c r="V39" s="169"/>
      <c r="AF39" s="130">
        <f t="shared" si="21"/>
        <v>0</v>
      </c>
      <c r="AK39" s="127" t="s">
        <v>275</v>
      </c>
      <c r="AL39" s="127" t="s">
        <v>296</v>
      </c>
      <c r="AM39" s="127">
        <v>19</v>
      </c>
      <c r="AN39" s="127">
        <f t="shared" si="20"/>
        <v>1485</v>
      </c>
    </row>
    <row r="40" ht="20.1" customHeight="1" outlineLevel="1" spans="1:38">
      <c r="A40" s="147" t="s">
        <v>87</v>
      </c>
      <c r="B40" s="150"/>
      <c r="C40" s="151"/>
      <c r="D40" s="127">
        <v>0</v>
      </c>
      <c r="E40" s="153">
        <f>SUBTOTAL(9,E41:E52)</f>
        <v>450</v>
      </c>
      <c r="F40" s="153"/>
      <c r="G40" s="153"/>
      <c r="H40" s="153"/>
      <c r="I40" s="159">
        <f t="shared" ref="I40:T40" si="22">SUBTOTAL(9,I41:I52)</f>
        <v>18000</v>
      </c>
      <c r="J40" s="159">
        <f t="shared" si="22"/>
        <v>0</v>
      </c>
      <c r="K40" s="159">
        <f t="shared" si="22"/>
        <v>13779.665</v>
      </c>
      <c r="L40" s="159">
        <f t="shared" si="22"/>
        <v>5769.205</v>
      </c>
      <c r="M40" s="159">
        <f t="shared" si="22"/>
        <v>0</v>
      </c>
      <c r="N40" s="160">
        <f t="shared" si="22"/>
        <v>871.546</v>
      </c>
      <c r="O40" s="160">
        <f t="shared" si="22"/>
        <v>800</v>
      </c>
      <c r="P40" s="160">
        <f t="shared" si="22"/>
        <v>0</v>
      </c>
      <c r="Q40" s="159">
        <f t="shared" si="22"/>
        <v>33096</v>
      </c>
      <c r="R40" s="159">
        <f t="shared" si="22"/>
        <v>0</v>
      </c>
      <c r="S40" s="159">
        <f t="shared" si="22"/>
        <v>0</v>
      </c>
      <c r="T40" s="159">
        <f t="shared" si="22"/>
        <v>15489.9452739297</v>
      </c>
      <c r="U40" s="168"/>
      <c r="V40" s="169"/>
      <c r="AL40" s="127">
        <v>0</v>
      </c>
    </row>
    <row r="41" ht="20.1" customHeight="1" outlineLevel="2" spans="1:40">
      <c r="A41" s="151" t="s">
        <v>41</v>
      </c>
      <c r="B41" s="150">
        <f>VLOOKUP(C41,[9]地区分类!$D$3:$E$139,2,0)</f>
        <v>430502</v>
      </c>
      <c r="C41" s="151" t="s">
        <v>42</v>
      </c>
      <c r="D41" s="127" t="s">
        <v>297</v>
      </c>
      <c r="E41" s="153">
        <f>VLOOKUP($C41,窄路加宽投资建议计划汇总表!$B$7:$D$39,2,0)</f>
        <v>0</v>
      </c>
      <c r="F41" s="153">
        <v>0</v>
      </c>
      <c r="G41" s="153">
        <v>6.216</v>
      </c>
      <c r="H41" s="153">
        <v>3.107</v>
      </c>
      <c r="I41" s="153">
        <f>VLOOKUP($C41,窄路加宽投资建议计划汇总表!$B$7:$D$39,3,0)</f>
        <v>0</v>
      </c>
      <c r="J41" s="159">
        <f t="shared" ref="J41:J52" si="23">R41</f>
        <v>0</v>
      </c>
      <c r="K41" s="159">
        <v>93.23</v>
      </c>
      <c r="L41" s="159">
        <v>55.938</v>
      </c>
      <c r="M41" s="159"/>
      <c r="N41" s="160">
        <v>2.605</v>
      </c>
      <c r="O41" s="160">
        <v>6</v>
      </c>
      <c r="P41" s="160">
        <f>VLOOKUP($C41,窄路加宽投资建议计划汇总表!$B$7:$I$39,7,0)</f>
        <v>0</v>
      </c>
      <c r="Q41" s="159">
        <v>280</v>
      </c>
      <c r="R41" s="160">
        <f>VLOOKUP($C41,窄路加宽投资建议计划汇总表!$B$7:$I$39,8,0)</f>
        <v>0</v>
      </c>
      <c r="S41" s="159"/>
      <c r="T41" s="159">
        <v>41.6810859728507</v>
      </c>
      <c r="U41" s="168"/>
      <c r="V41" s="169"/>
      <c r="AF41" s="130">
        <f t="shared" si="21"/>
        <v>0</v>
      </c>
      <c r="AK41" s="127" t="s">
        <v>275</v>
      </c>
      <c r="AL41" s="127" t="s">
        <v>297</v>
      </c>
      <c r="AM41" s="127">
        <v>20</v>
      </c>
      <c r="AN41" s="127">
        <f t="shared" ref="AN41:AN52" si="24">ROUND(368000*Q41/304634,0)</f>
        <v>338</v>
      </c>
    </row>
    <row r="42" ht="20.1" customHeight="1" outlineLevel="2" spans="1:40">
      <c r="A42" s="151" t="s">
        <v>41</v>
      </c>
      <c r="B42" s="150">
        <f>VLOOKUP(C42,[9]地区分类!$D$3:$E$139,2,0)</f>
        <v>430503</v>
      </c>
      <c r="C42" s="151" t="s">
        <v>44</v>
      </c>
      <c r="D42" s="127" t="s">
        <v>298</v>
      </c>
      <c r="E42" s="153">
        <f>VLOOKUP($C42,窄路加宽投资建议计划汇总表!$B$7:$D$39,2,0)</f>
        <v>0</v>
      </c>
      <c r="F42" s="153">
        <v>0</v>
      </c>
      <c r="G42" s="153">
        <v>13.972</v>
      </c>
      <c r="H42" s="153">
        <v>0</v>
      </c>
      <c r="I42" s="153">
        <f>VLOOKUP($C42,窄路加宽投资建议计划汇总表!$B$7:$D$39,3,0)</f>
        <v>0</v>
      </c>
      <c r="J42" s="159">
        <f t="shared" si="23"/>
        <v>0</v>
      </c>
      <c r="K42" s="159">
        <v>139.72</v>
      </c>
      <c r="L42" s="159">
        <v>83.832</v>
      </c>
      <c r="M42" s="159"/>
      <c r="N42" s="160">
        <v>7.693</v>
      </c>
      <c r="O42" s="160">
        <v>8</v>
      </c>
      <c r="P42" s="160">
        <f>VLOOKUP($C42,窄路加宽投资建议计划汇总表!$B$7:$I$39,7,0)</f>
        <v>0</v>
      </c>
      <c r="Q42" s="159">
        <v>495</v>
      </c>
      <c r="R42" s="160">
        <f>VLOOKUP($C42,窄路加宽投资建议计划汇总表!$B$7:$I$39,8,0)</f>
        <v>0</v>
      </c>
      <c r="S42" s="159"/>
      <c r="T42" s="159">
        <v>123.084853463279</v>
      </c>
      <c r="U42" s="168"/>
      <c r="V42" s="169"/>
      <c r="AF42" s="130">
        <f t="shared" si="21"/>
        <v>0</v>
      </c>
      <c r="AK42" s="127" t="s">
        <v>275</v>
      </c>
      <c r="AL42" s="127" t="s">
        <v>298</v>
      </c>
      <c r="AM42" s="127">
        <v>21</v>
      </c>
      <c r="AN42" s="127">
        <f t="shared" si="24"/>
        <v>598</v>
      </c>
    </row>
    <row r="43" ht="20.1" customHeight="1" outlineLevel="2" spans="1:40">
      <c r="A43" s="151" t="s">
        <v>41</v>
      </c>
      <c r="B43" s="150">
        <f>VLOOKUP(C43,[9]地区分类!$D$3:$E$139,2,0)</f>
        <v>430511</v>
      </c>
      <c r="C43" s="151" t="s">
        <v>45</v>
      </c>
      <c r="D43" s="127" t="s">
        <v>299</v>
      </c>
      <c r="E43" s="153">
        <f>VLOOKUP($C43,窄路加宽投资建议计划汇总表!$B$7:$D$39,2,0)</f>
        <v>5</v>
      </c>
      <c r="F43" s="153">
        <v>0</v>
      </c>
      <c r="G43" s="153">
        <v>6.674</v>
      </c>
      <c r="H43" s="153">
        <v>0</v>
      </c>
      <c r="I43" s="153">
        <f>VLOOKUP($C43,窄路加宽投资建议计划汇总表!$B$7:$D$39,3,0)</f>
        <v>200</v>
      </c>
      <c r="J43" s="159">
        <f t="shared" si="23"/>
        <v>0</v>
      </c>
      <c r="K43" s="159">
        <v>66.74</v>
      </c>
      <c r="L43" s="159">
        <v>40.044</v>
      </c>
      <c r="M43" s="159"/>
      <c r="N43" s="160">
        <v>1.762</v>
      </c>
      <c r="O43" s="160">
        <v>6</v>
      </c>
      <c r="P43" s="160">
        <f>VLOOKUP($C43,窄路加宽投资建议计划汇总表!$B$7:$I$39,7,0)</f>
        <v>0</v>
      </c>
      <c r="Q43" s="159">
        <v>256</v>
      </c>
      <c r="R43" s="160">
        <f>VLOOKUP($C43,窄路加宽投资建议计划汇总表!$B$7:$I$39,8,0)</f>
        <v>0</v>
      </c>
      <c r="S43" s="159"/>
      <c r="T43" s="159">
        <v>28.1845596937</v>
      </c>
      <c r="U43" s="168"/>
      <c r="V43" s="169"/>
      <c r="AF43" s="130">
        <f t="shared" si="21"/>
        <v>0</v>
      </c>
      <c r="AK43" s="127" t="s">
        <v>275</v>
      </c>
      <c r="AL43" s="127" t="s">
        <v>299</v>
      </c>
      <c r="AM43" s="127">
        <v>22</v>
      </c>
      <c r="AN43" s="127">
        <f t="shared" si="24"/>
        <v>309</v>
      </c>
    </row>
    <row r="44" ht="20.1" customHeight="1" outlineLevel="2" spans="1:40">
      <c r="A44" s="151" t="s">
        <v>41</v>
      </c>
      <c r="B44" s="150">
        <f>VLOOKUP(C44,[9]地区分类!$D$3:$E$139,2,0)</f>
        <v>430521</v>
      </c>
      <c r="C44" s="151" t="s">
        <v>46</v>
      </c>
      <c r="D44" s="127" t="s">
        <v>300</v>
      </c>
      <c r="E44" s="153">
        <f>VLOOKUP($C44,窄路加宽投资建议计划汇总表!$B$7:$D$39,2,0)</f>
        <v>145</v>
      </c>
      <c r="F44" s="153">
        <v>45.18</v>
      </c>
      <c r="G44" s="153">
        <v>89.277</v>
      </c>
      <c r="H44" s="153">
        <v>53.479</v>
      </c>
      <c r="I44" s="153">
        <f>VLOOKUP($C44,窄路加宽投资建议计划汇总表!$B$7:$D$39,3,0)</f>
        <v>5800</v>
      </c>
      <c r="J44" s="159">
        <f t="shared" si="23"/>
        <v>0</v>
      </c>
      <c r="K44" s="159">
        <v>1879.36</v>
      </c>
      <c r="L44" s="159">
        <v>1127.616</v>
      </c>
      <c r="M44" s="159"/>
      <c r="N44" s="160">
        <v>86.888</v>
      </c>
      <c r="O44" s="160">
        <v>100</v>
      </c>
      <c r="P44" s="160">
        <f>VLOOKUP($C44,窄路加宽投资建议计划汇总表!$B$7:$I$39,7,0)</f>
        <v>0</v>
      </c>
      <c r="Q44" s="159">
        <v>6373</v>
      </c>
      <c r="R44" s="160">
        <f>VLOOKUP($C44,窄路加宽投资建议计划汇总表!$B$7:$I$39,8,0)</f>
        <v>0</v>
      </c>
      <c r="S44" s="159"/>
      <c r="T44" s="159">
        <v>1390.21586355726</v>
      </c>
      <c r="U44" s="168"/>
      <c r="V44" s="169"/>
      <c r="AF44" s="130">
        <f t="shared" si="21"/>
        <v>0</v>
      </c>
      <c r="AK44" s="127" t="s">
        <v>275</v>
      </c>
      <c r="AL44" s="127" t="s">
        <v>300</v>
      </c>
      <c r="AM44" s="127">
        <v>23</v>
      </c>
      <c r="AN44" s="127">
        <f t="shared" si="24"/>
        <v>7699</v>
      </c>
    </row>
    <row r="45" ht="20.1" customHeight="1" outlineLevel="2" spans="1:40">
      <c r="A45" s="151" t="s">
        <v>41</v>
      </c>
      <c r="B45" s="150">
        <f>VLOOKUP(C45,[9]地区分类!$D$3:$E$139,2,0)</f>
        <v>430522</v>
      </c>
      <c r="C45" s="151" t="s">
        <v>47</v>
      </c>
      <c r="D45" s="127" t="s">
        <v>301</v>
      </c>
      <c r="E45" s="153">
        <f>VLOOKUP($C45,窄路加宽投资建议计划汇总表!$B$7:$D$39,2,0)</f>
        <v>30</v>
      </c>
      <c r="F45" s="153">
        <v>0</v>
      </c>
      <c r="G45" s="153">
        <v>38.067</v>
      </c>
      <c r="H45" s="153">
        <v>24.825</v>
      </c>
      <c r="I45" s="153">
        <f>VLOOKUP($C45,窄路加宽投资建议计划汇总表!$B$7:$D$39,3,0)</f>
        <v>1200</v>
      </c>
      <c r="J45" s="159">
        <f t="shared" si="23"/>
        <v>0</v>
      </c>
      <c r="K45" s="159">
        <v>817.596</v>
      </c>
      <c r="L45" s="159">
        <v>314.46</v>
      </c>
      <c r="M45" s="159"/>
      <c r="N45" s="160">
        <v>62.892</v>
      </c>
      <c r="O45" s="160">
        <v>40</v>
      </c>
      <c r="P45" s="160">
        <f>VLOOKUP($C45,窄路加宽投资建议计划汇总表!$B$7:$I$39,7,0)</f>
        <v>0</v>
      </c>
      <c r="Q45" s="159">
        <v>1812</v>
      </c>
      <c r="R45" s="160">
        <f>VLOOKUP($C45,窄路加宽投资建议计划汇总表!$B$7:$I$39,8,0)</f>
        <v>0</v>
      </c>
      <c r="S45" s="159"/>
      <c r="T45" s="159">
        <v>1132.056</v>
      </c>
      <c r="U45" s="168"/>
      <c r="V45" s="169" t="s">
        <v>48</v>
      </c>
      <c r="X45" s="130">
        <f>VLOOKUP(C45,'[10]2018年农村公路建设计划汇总表'!$S$11:$T$157,2,0)</f>
        <v>0.0168</v>
      </c>
      <c r="Y45" s="130">
        <f t="shared" ref="Y45:Y52" si="25">0.3*J45/126471</f>
        <v>0</v>
      </c>
      <c r="Z45" s="130">
        <f t="shared" ref="Z45:Z52" si="26">X45+Y45</f>
        <v>0.0168</v>
      </c>
      <c r="AA45" s="130">
        <f t="shared" ref="AA45:AA52" si="27">Z45*126471*106800/181596</f>
        <v>1249.58328949977</v>
      </c>
      <c r="AB45" s="175">
        <f t="shared" ref="AB45:AB52" si="28">J45-AA45</f>
        <v>-1249.58328949977</v>
      </c>
      <c r="AC45" s="130">
        <f>J45/Z45</f>
        <v>0</v>
      </c>
      <c r="AD45" s="130">
        <f t="shared" ref="AD45:AD52" si="29">12500*Z45</f>
        <v>210</v>
      </c>
      <c r="AE45" s="175">
        <f t="shared" ref="AE45:AE52" si="30">J45-AD45</f>
        <v>-210</v>
      </c>
      <c r="AF45" s="130">
        <f>ROUND(12500*Z45,0)</f>
        <v>210</v>
      </c>
      <c r="AK45" s="127" t="s">
        <v>275</v>
      </c>
      <c r="AL45" s="127" t="s">
        <v>301</v>
      </c>
      <c r="AM45" s="127">
        <v>24</v>
      </c>
      <c r="AN45" s="127">
        <f t="shared" si="24"/>
        <v>2189</v>
      </c>
    </row>
    <row r="46" ht="20.1" customHeight="1" outlineLevel="2" spans="1:40">
      <c r="A46" s="151" t="s">
        <v>41</v>
      </c>
      <c r="B46" s="150">
        <f>VLOOKUP(C46,[9]地区分类!$D$3:$E$139,2,0)</f>
        <v>430523</v>
      </c>
      <c r="C46" s="151" t="s">
        <v>50</v>
      </c>
      <c r="D46" s="127" t="s">
        <v>302</v>
      </c>
      <c r="E46" s="153">
        <f>VLOOKUP($C46,窄路加宽投资建议计划汇总表!$B$7:$D$39,2,0)</f>
        <v>12</v>
      </c>
      <c r="F46" s="153">
        <v>8.376</v>
      </c>
      <c r="G46" s="153">
        <v>22.331</v>
      </c>
      <c r="H46" s="153">
        <v>14.641</v>
      </c>
      <c r="I46" s="153">
        <f>VLOOKUP($C46,窄路加宽投资建议计划汇总表!$B$7:$D$39,3,0)</f>
        <v>480</v>
      </c>
      <c r="J46" s="159">
        <f t="shared" si="23"/>
        <v>0</v>
      </c>
      <c r="K46" s="159">
        <v>589.524</v>
      </c>
      <c r="L46" s="159">
        <v>226.74</v>
      </c>
      <c r="M46" s="159"/>
      <c r="N46" s="160">
        <v>44.688</v>
      </c>
      <c r="O46" s="160">
        <v>30</v>
      </c>
      <c r="P46" s="160">
        <f>VLOOKUP($C46,窄路加宽投资建议计划汇总表!$B$7:$I$39,7,0)</f>
        <v>0</v>
      </c>
      <c r="Q46" s="159">
        <v>909</v>
      </c>
      <c r="R46" s="160">
        <f>VLOOKUP($C46,窄路加宽投资建议计划汇总表!$B$7:$I$39,8,0)</f>
        <v>0</v>
      </c>
      <c r="S46" s="159"/>
      <c r="T46" s="159">
        <v>804.389175078315</v>
      </c>
      <c r="U46" s="168"/>
      <c r="V46" s="169" t="s">
        <v>48</v>
      </c>
      <c r="X46" s="130">
        <f>VLOOKUP(C46,'[10]2018年农村公路建设计划汇总表'!$S$11:$T$157,2,0)</f>
        <v>0.0215</v>
      </c>
      <c r="Y46" s="130">
        <f t="shared" si="25"/>
        <v>0</v>
      </c>
      <c r="Z46" s="130">
        <f t="shared" si="26"/>
        <v>0.0215</v>
      </c>
      <c r="AA46" s="130">
        <f t="shared" si="27"/>
        <v>1599.16909072887</v>
      </c>
      <c r="AB46" s="175">
        <f t="shared" si="28"/>
        <v>-1599.16909072887</v>
      </c>
      <c r="AC46" s="130">
        <f>J46/Z46</f>
        <v>0</v>
      </c>
      <c r="AD46" s="130">
        <f t="shared" si="29"/>
        <v>268.75</v>
      </c>
      <c r="AE46" s="175">
        <f t="shared" si="30"/>
        <v>-268.75</v>
      </c>
      <c r="AF46" s="130">
        <f>ROUND(12500*Z46,0)</f>
        <v>269</v>
      </c>
      <c r="AK46" s="127" t="s">
        <v>275</v>
      </c>
      <c r="AL46" s="127" t="s">
        <v>302</v>
      </c>
      <c r="AM46" s="127">
        <v>25</v>
      </c>
      <c r="AN46" s="127">
        <f t="shared" si="24"/>
        <v>1098</v>
      </c>
    </row>
    <row r="47" ht="20.1" customHeight="1" outlineLevel="2" spans="1:40">
      <c r="A47" s="151" t="s">
        <v>41</v>
      </c>
      <c r="B47" s="150">
        <f>VLOOKUP(C47,[9]地区分类!$D$3:$E$139,2,0)</f>
        <v>430524</v>
      </c>
      <c r="C47" s="151" t="s">
        <v>51</v>
      </c>
      <c r="D47" s="127" t="s">
        <v>303</v>
      </c>
      <c r="E47" s="153">
        <f>VLOOKUP($C47,窄路加宽投资建议计划汇总表!$B$7:$D$39,2,0)</f>
        <v>80</v>
      </c>
      <c r="F47" s="153">
        <v>6.281</v>
      </c>
      <c r="G47" s="153">
        <v>30.961</v>
      </c>
      <c r="H47" s="153">
        <v>82.228</v>
      </c>
      <c r="I47" s="153">
        <f>VLOOKUP($C47,窄路加宽投资建议计划汇总表!$B$7:$D$39,3,0)</f>
        <v>3200</v>
      </c>
      <c r="J47" s="159">
        <f t="shared" si="23"/>
        <v>0</v>
      </c>
      <c r="K47" s="159">
        <v>1553.11</v>
      </c>
      <c r="L47" s="159">
        <v>597.35</v>
      </c>
      <c r="M47" s="159"/>
      <c r="N47" s="160">
        <v>81.971</v>
      </c>
      <c r="O47" s="160">
        <v>80</v>
      </c>
      <c r="P47" s="160">
        <f>VLOOKUP($C47,窄路加宽投资建议计划汇总表!$B$7:$I$39,7,0)</f>
        <v>0</v>
      </c>
      <c r="Q47" s="159">
        <v>3087</v>
      </c>
      <c r="R47" s="160">
        <f>VLOOKUP($C47,窄路加宽投资建议计划汇总表!$B$7:$I$39,8,0)</f>
        <v>0</v>
      </c>
      <c r="S47" s="159"/>
      <c r="T47" s="159">
        <v>1475.47957257222</v>
      </c>
      <c r="U47" s="168"/>
      <c r="V47" s="169" t="s">
        <v>48</v>
      </c>
      <c r="X47" s="130">
        <f>VLOOKUP(C47,'[10]2018年农村公路建设计划汇总表'!$S$11:$T$157,2,0)</f>
        <v>0.0231</v>
      </c>
      <c r="Y47" s="130">
        <f t="shared" si="25"/>
        <v>0</v>
      </c>
      <c r="Z47" s="130">
        <f t="shared" si="26"/>
        <v>0.0231</v>
      </c>
      <c r="AA47" s="130">
        <f t="shared" si="27"/>
        <v>1718.17702306218</v>
      </c>
      <c r="AB47" s="175">
        <f t="shared" si="28"/>
        <v>-1718.17702306218</v>
      </c>
      <c r="AD47" s="130">
        <f t="shared" si="29"/>
        <v>288.75</v>
      </c>
      <c r="AE47" s="175">
        <f t="shared" si="30"/>
        <v>-288.75</v>
      </c>
      <c r="AF47" s="130">
        <f>ROUND(12500*Z47,0)</f>
        <v>289</v>
      </c>
      <c r="AK47" s="127" t="s">
        <v>275</v>
      </c>
      <c r="AL47" s="127" t="s">
        <v>303</v>
      </c>
      <c r="AM47" s="127">
        <v>26</v>
      </c>
      <c r="AN47" s="127">
        <f t="shared" si="24"/>
        <v>3729</v>
      </c>
    </row>
    <row r="48" ht="20.1" customHeight="1" outlineLevel="2" spans="1:40">
      <c r="A48" s="151" t="s">
        <v>41</v>
      </c>
      <c r="B48" s="150">
        <f>VLOOKUP(C48,[9]地区分类!$D$3:$E$139,2,0)</f>
        <v>430525</v>
      </c>
      <c r="C48" s="151" t="s">
        <v>52</v>
      </c>
      <c r="D48" s="127" t="s">
        <v>304</v>
      </c>
      <c r="E48" s="153">
        <f>VLOOKUP($C48,窄路加宽投资建议计划汇总表!$B$7:$D$39,2,0)</f>
        <v>70</v>
      </c>
      <c r="F48" s="153">
        <v>1.019</v>
      </c>
      <c r="G48" s="153">
        <v>27.211</v>
      </c>
      <c r="H48" s="153">
        <v>49.311</v>
      </c>
      <c r="I48" s="153">
        <f>VLOOKUP($C48,窄路加宽投资建议计划汇总表!$B$7:$D$39,3,0)</f>
        <v>2800</v>
      </c>
      <c r="J48" s="159">
        <f t="shared" si="23"/>
        <v>0</v>
      </c>
      <c r="K48" s="159">
        <v>1008.033</v>
      </c>
      <c r="L48" s="159">
        <v>387.705</v>
      </c>
      <c r="M48" s="159"/>
      <c r="N48" s="160">
        <v>75.717</v>
      </c>
      <c r="O48" s="160">
        <v>50</v>
      </c>
      <c r="P48" s="160">
        <f>VLOOKUP($C48,窄路加宽投资建议计划汇总表!$B$7:$I$39,7,0)</f>
        <v>0</v>
      </c>
      <c r="Q48" s="159">
        <v>2095</v>
      </c>
      <c r="R48" s="160">
        <f>VLOOKUP($C48,窄路加宽投资建议计划汇总表!$B$7:$I$39,8,0)</f>
        <v>0</v>
      </c>
      <c r="S48" s="159"/>
      <c r="T48" s="159">
        <v>1362.90652001392</v>
      </c>
      <c r="U48" s="168"/>
      <c r="V48" s="169" t="s">
        <v>48</v>
      </c>
      <c r="X48" s="130">
        <f>VLOOKUP(C48,'[10]2018年农村公路建设计划汇总表'!$S$11:$T$157,2,0)</f>
        <v>0.0151</v>
      </c>
      <c r="Y48" s="130">
        <f t="shared" si="25"/>
        <v>0</v>
      </c>
      <c r="Z48" s="130">
        <f t="shared" si="26"/>
        <v>0.0151</v>
      </c>
      <c r="AA48" s="130">
        <f t="shared" si="27"/>
        <v>1123.13736139563</v>
      </c>
      <c r="AB48" s="175">
        <f t="shared" si="28"/>
        <v>-1123.13736139563</v>
      </c>
      <c r="AD48" s="130">
        <f t="shared" si="29"/>
        <v>188.75</v>
      </c>
      <c r="AE48" s="175">
        <f t="shared" si="30"/>
        <v>-188.75</v>
      </c>
      <c r="AF48" s="130">
        <f>ROUND(12500*Z48,0)</f>
        <v>189</v>
      </c>
      <c r="AK48" s="127" t="s">
        <v>275</v>
      </c>
      <c r="AL48" s="127" t="s">
        <v>304</v>
      </c>
      <c r="AM48" s="127">
        <v>27</v>
      </c>
      <c r="AN48" s="127">
        <f t="shared" si="24"/>
        <v>2531</v>
      </c>
    </row>
    <row r="49" ht="20.1" customHeight="1" outlineLevel="2" spans="1:40">
      <c r="A49" s="151" t="s">
        <v>41</v>
      </c>
      <c r="B49" s="150">
        <f>VLOOKUP(C49,[9]地区分类!$D$3:$E$139,2,0)</f>
        <v>430527</v>
      </c>
      <c r="C49" s="151" t="s">
        <v>53</v>
      </c>
      <c r="D49" s="127" t="s">
        <v>305</v>
      </c>
      <c r="E49" s="153">
        <f>VLOOKUP($C49,窄路加宽投资建议计划汇总表!$B$7:$D$39,2,0)</f>
        <v>0</v>
      </c>
      <c r="F49" s="153">
        <v>6.058</v>
      </c>
      <c r="G49" s="153">
        <v>78.248</v>
      </c>
      <c r="H49" s="153">
        <v>115.348</v>
      </c>
      <c r="I49" s="153">
        <f>VLOOKUP($C49,窄路加宽投资建议计划汇总表!$B$7:$D$39,3,0)</f>
        <v>0</v>
      </c>
      <c r="J49" s="159">
        <f t="shared" si="23"/>
        <v>0</v>
      </c>
      <c r="K49" s="159">
        <v>2595.502</v>
      </c>
      <c r="L49" s="159">
        <v>998.27</v>
      </c>
      <c r="M49" s="159"/>
      <c r="N49" s="160">
        <v>199.654</v>
      </c>
      <c r="O49" s="160">
        <v>185</v>
      </c>
      <c r="P49" s="160">
        <f>VLOOKUP($C49,窄路加宽投资建议计划汇总表!$B$7:$I$39,7,0)</f>
        <v>0</v>
      </c>
      <c r="Q49" s="159">
        <v>5730</v>
      </c>
      <c r="R49" s="160">
        <f>VLOOKUP($C49,窄路加宽投资建议计划汇总表!$B$7:$I$39,8,0)</f>
        <v>0</v>
      </c>
      <c r="S49" s="159"/>
      <c r="T49" s="159">
        <v>3593.772</v>
      </c>
      <c r="U49" s="168"/>
      <c r="V49" s="169" t="s">
        <v>306</v>
      </c>
      <c r="X49" s="130">
        <f>VLOOKUP(C49,'[10]2018年农村公路建设计划汇总表'!$S$11:$T$157,2,0)</f>
        <v>0.0121</v>
      </c>
      <c r="Y49" s="130">
        <f t="shared" si="25"/>
        <v>0</v>
      </c>
      <c r="Z49" s="130">
        <f t="shared" si="26"/>
        <v>0.0121</v>
      </c>
      <c r="AA49" s="130">
        <f t="shared" si="27"/>
        <v>899.997488270667</v>
      </c>
      <c r="AB49" s="175">
        <f t="shared" si="28"/>
        <v>-899.997488270667</v>
      </c>
      <c r="AD49" s="130">
        <f t="shared" si="29"/>
        <v>151.25</v>
      </c>
      <c r="AE49" s="175">
        <f t="shared" si="30"/>
        <v>-151.25</v>
      </c>
      <c r="AF49" s="175">
        <f>ROUND(J49,0)</f>
        <v>0</v>
      </c>
      <c r="AG49" s="175"/>
      <c r="AK49" s="127" t="s">
        <v>275</v>
      </c>
      <c r="AL49" s="127" t="s">
        <v>305</v>
      </c>
      <c r="AM49" s="127">
        <v>28</v>
      </c>
      <c r="AN49" s="127">
        <f t="shared" si="24"/>
        <v>6922</v>
      </c>
    </row>
    <row r="50" ht="20.1" customHeight="1" outlineLevel="2" spans="1:40">
      <c r="A50" s="151" t="s">
        <v>41</v>
      </c>
      <c r="B50" s="150">
        <f>VLOOKUP(C50,[9]地区分类!$D$3:$E$139,2,0)</f>
        <v>430528</v>
      </c>
      <c r="C50" s="151" t="s">
        <v>54</v>
      </c>
      <c r="D50" s="127" t="s">
        <v>307</v>
      </c>
      <c r="E50" s="153">
        <f>VLOOKUP($C50,窄路加宽投资建议计划汇总表!$B$7:$D$39,2,0)</f>
        <v>66</v>
      </c>
      <c r="F50" s="153">
        <v>8.394</v>
      </c>
      <c r="G50" s="153">
        <v>0</v>
      </c>
      <c r="H50" s="153">
        <v>110.133</v>
      </c>
      <c r="I50" s="153">
        <f>VLOOKUP($C50,窄路加宽投资建议计划汇总表!$B$7:$D$39,3,0)</f>
        <v>2640</v>
      </c>
      <c r="J50" s="159">
        <f t="shared" si="23"/>
        <v>0</v>
      </c>
      <c r="K50" s="159">
        <v>1540.851</v>
      </c>
      <c r="L50" s="159">
        <v>592.635</v>
      </c>
      <c r="M50" s="159"/>
      <c r="N50" s="160">
        <v>84.245</v>
      </c>
      <c r="O50" s="160">
        <v>70</v>
      </c>
      <c r="P50" s="160">
        <f>VLOOKUP($C50,窄路加宽投资建议计划汇总表!$B$7:$I$39,7,0)</f>
        <v>0</v>
      </c>
      <c r="Q50" s="159">
        <v>3493</v>
      </c>
      <c r="R50" s="160">
        <f>VLOOKUP($C50,窄路加宽投资建议计划汇总表!$B$7:$I$39,8,0)</f>
        <v>0</v>
      </c>
      <c r="S50" s="159"/>
      <c r="T50" s="159">
        <v>1516.41434180299</v>
      </c>
      <c r="U50" s="168"/>
      <c r="V50" s="169" t="s">
        <v>48</v>
      </c>
      <c r="X50" s="130">
        <f>VLOOKUP(C50,'[10]2018年农村公路建设计划汇总表'!$S$11:$T$157,2,0)</f>
        <v>0.0169</v>
      </c>
      <c r="Y50" s="130">
        <f t="shared" si="25"/>
        <v>0</v>
      </c>
      <c r="Z50" s="130">
        <f t="shared" si="26"/>
        <v>0.0169</v>
      </c>
      <c r="AA50" s="130">
        <f t="shared" si="27"/>
        <v>1257.0212852706</v>
      </c>
      <c r="AB50" s="175">
        <f t="shared" si="28"/>
        <v>-1257.0212852706</v>
      </c>
      <c r="AD50" s="130">
        <f t="shared" si="29"/>
        <v>211.25</v>
      </c>
      <c r="AE50" s="175">
        <f t="shared" si="30"/>
        <v>-211.25</v>
      </c>
      <c r="AF50" s="130">
        <f>ROUND(12500*Z50,0)</f>
        <v>211</v>
      </c>
      <c r="AK50" s="127" t="s">
        <v>275</v>
      </c>
      <c r="AL50" s="127" t="s">
        <v>307</v>
      </c>
      <c r="AM50" s="127">
        <v>29</v>
      </c>
      <c r="AN50" s="127">
        <f t="shared" si="24"/>
        <v>4220</v>
      </c>
    </row>
    <row r="51" ht="20.1" customHeight="1" outlineLevel="2" spans="1:40">
      <c r="A51" s="151" t="s">
        <v>41</v>
      </c>
      <c r="B51" s="150" t="e">
        <f>VLOOKUP(C51,[9]地区分类!$D$3:$E$139,2,0)</f>
        <v>#N/A</v>
      </c>
      <c r="C51" s="151" t="s">
        <v>55</v>
      </c>
      <c r="D51" s="127" t="s">
        <v>308</v>
      </c>
      <c r="E51" s="153">
        <f>VLOOKUP($C51,窄路加宽投资建议计划汇总表!$B$7:$D$39,2,0)</f>
        <v>13</v>
      </c>
      <c r="F51" s="153">
        <v>9.824</v>
      </c>
      <c r="G51" s="153">
        <v>14.969</v>
      </c>
      <c r="H51" s="153">
        <v>57.762</v>
      </c>
      <c r="I51" s="153">
        <f>VLOOKUP($C51,窄路加宽投资建议计划汇总表!$B$7:$D$39,3,0)</f>
        <v>520</v>
      </c>
      <c r="J51" s="159">
        <f t="shared" si="23"/>
        <v>0</v>
      </c>
      <c r="K51" s="159">
        <v>1073.215</v>
      </c>
      <c r="L51" s="159">
        <v>412.775</v>
      </c>
      <c r="M51" s="159"/>
      <c r="N51" s="160">
        <v>37.063</v>
      </c>
      <c r="O51" s="160">
        <v>50</v>
      </c>
      <c r="P51" s="160">
        <f>VLOOKUP($C51,窄路加宽投资建议计划汇总表!$B$7:$I$39,7,0)</f>
        <v>0</v>
      </c>
      <c r="Q51" s="159">
        <v>2027</v>
      </c>
      <c r="R51" s="160">
        <f>VLOOKUP($C51,窄路加宽投资建议计划汇总表!$B$7:$I$39,8,0)</f>
        <v>0</v>
      </c>
      <c r="S51" s="159"/>
      <c r="T51" s="159">
        <v>667.137301775148</v>
      </c>
      <c r="U51" s="168"/>
      <c r="V51" s="169" t="s">
        <v>309</v>
      </c>
      <c r="X51" s="130" t="e">
        <f>VLOOKUP(C51,'[10]2018年农村公路建设计划汇总表'!$S$11:$T$157,2,0)</f>
        <v>#N/A</v>
      </c>
      <c r="Y51" s="130">
        <f t="shared" si="25"/>
        <v>0</v>
      </c>
      <c r="Z51" s="130" t="e">
        <f t="shared" si="26"/>
        <v>#N/A</v>
      </c>
      <c r="AA51" s="130" t="e">
        <f t="shared" si="27"/>
        <v>#N/A</v>
      </c>
      <c r="AB51" s="175" t="e">
        <f t="shared" si="28"/>
        <v>#N/A</v>
      </c>
      <c r="AD51" s="130" t="e">
        <f t="shared" si="29"/>
        <v>#N/A</v>
      </c>
      <c r="AE51" s="175" t="e">
        <f t="shared" si="30"/>
        <v>#N/A</v>
      </c>
      <c r="AF51" s="130" t="e">
        <f>ROUND(12500*Z51,0)</f>
        <v>#N/A</v>
      </c>
      <c r="AK51" s="127" t="s">
        <v>275</v>
      </c>
      <c r="AL51" s="127" t="s">
        <v>308</v>
      </c>
      <c r="AM51" s="127">
        <v>30</v>
      </c>
      <c r="AN51" s="127">
        <f t="shared" si="24"/>
        <v>2449</v>
      </c>
    </row>
    <row r="52" ht="20.1" customHeight="1" outlineLevel="2" spans="1:40">
      <c r="A52" s="151" t="s">
        <v>41</v>
      </c>
      <c r="B52" s="150">
        <f>VLOOKUP(C52,[9]地区分类!$D$3:$E$139,2,0)</f>
        <v>430581</v>
      </c>
      <c r="C52" s="151" t="s">
        <v>57</v>
      </c>
      <c r="D52" s="127" t="s">
        <v>310</v>
      </c>
      <c r="E52" s="153">
        <f>VLOOKUP($C52,窄路加宽投资建议计划汇总表!$B$7:$D$39,2,0)</f>
        <v>29</v>
      </c>
      <c r="F52" s="153">
        <v>26.307</v>
      </c>
      <c r="G52" s="153">
        <v>49.317</v>
      </c>
      <c r="H52" s="153">
        <v>110.744</v>
      </c>
      <c r="I52" s="153">
        <f>VLOOKUP($C52,窄路加宽投资建议计划汇总表!$B$7:$D$39,3,0)</f>
        <v>1160</v>
      </c>
      <c r="J52" s="159">
        <f t="shared" si="23"/>
        <v>0</v>
      </c>
      <c r="K52" s="159">
        <v>2422.784</v>
      </c>
      <c r="L52" s="159">
        <v>931.84</v>
      </c>
      <c r="M52" s="159"/>
      <c r="N52" s="160">
        <v>186.368</v>
      </c>
      <c r="O52" s="160">
        <v>175</v>
      </c>
      <c r="P52" s="160">
        <f>VLOOKUP($C52,窄路加宽投资建议计划汇总表!$B$7:$I$39,7,0)</f>
        <v>0</v>
      </c>
      <c r="Q52" s="159">
        <v>6539</v>
      </c>
      <c r="R52" s="160">
        <f>VLOOKUP($C52,窄路加宽投资建议计划汇总表!$B$7:$I$39,8,0)</f>
        <v>0</v>
      </c>
      <c r="S52" s="159"/>
      <c r="T52" s="159">
        <v>3354.624</v>
      </c>
      <c r="U52" s="168"/>
      <c r="V52" s="169" t="s">
        <v>306</v>
      </c>
      <c r="X52" s="130">
        <f>VLOOKUP(C52,'[10]2018年农村公路建设计划汇总表'!$S$11:$T$157,2,0)</f>
        <v>0.0144</v>
      </c>
      <c r="Y52" s="130">
        <f t="shared" si="25"/>
        <v>0</v>
      </c>
      <c r="Z52" s="130">
        <f t="shared" si="26"/>
        <v>0.0144</v>
      </c>
      <c r="AA52" s="130">
        <f t="shared" si="27"/>
        <v>1071.0713909998</v>
      </c>
      <c r="AB52" s="175">
        <f t="shared" si="28"/>
        <v>-1071.0713909998</v>
      </c>
      <c r="AD52" s="130">
        <f t="shared" si="29"/>
        <v>180</v>
      </c>
      <c r="AE52" s="175">
        <f t="shared" si="30"/>
        <v>-180</v>
      </c>
      <c r="AF52" s="175">
        <f>ROUND(J52,0)</f>
        <v>0</v>
      </c>
      <c r="AG52" s="175"/>
      <c r="AK52" s="127" t="s">
        <v>275</v>
      </c>
      <c r="AL52" s="127" t="s">
        <v>310</v>
      </c>
      <c r="AM52" s="127">
        <v>31</v>
      </c>
      <c r="AN52" s="127">
        <f t="shared" si="24"/>
        <v>7899</v>
      </c>
    </row>
    <row r="53" ht="20.1" customHeight="1" outlineLevel="1" spans="1:38">
      <c r="A53" s="147" t="s">
        <v>126</v>
      </c>
      <c r="B53" s="150"/>
      <c r="C53" s="151"/>
      <c r="D53" s="127">
        <v>0</v>
      </c>
      <c r="E53" s="153" t="e">
        <f>SUBTOTAL(9,E54:E64)</f>
        <v>#N/A</v>
      </c>
      <c r="F53" s="153"/>
      <c r="G53" s="153"/>
      <c r="H53" s="153"/>
      <c r="I53" s="159" t="e">
        <f t="shared" ref="I53:T53" si="31">SUBTOTAL(9,I54:I64)</f>
        <v>#N/A</v>
      </c>
      <c r="J53" s="159" t="e">
        <f t="shared" si="31"/>
        <v>#N/A</v>
      </c>
      <c r="K53" s="159">
        <f t="shared" si="31"/>
        <v>5333.308</v>
      </c>
      <c r="L53" s="159">
        <f t="shared" si="31"/>
        <v>2279.765</v>
      </c>
      <c r="M53" s="159">
        <f t="shared" si="31"/>
        <v>0</v>
      </c>
      <c r="N53" s="160">
        <f t="shared" si="31"/>
        <v>377.726</v>
      </c>
      <c r="O53" s="160">
        <f t="shared" si="31"/>
        <v>350</v>
      </c>
      <c r="P53" s="160" t="e">
        <f t="shared" si="31"/>
        <v>#N/A</v>
      </c>
      <c r="Q53" s="159">
        <f t="shared" si="31"/>
        <v>9485</v>
      </c>
      <c r="R53" s="159" t="e">
        <f t="shared" si="31"/>
        <v>#N/A</v>
      </c>
      <c r="S53" s="159">
        <f t="shared" si="31"/>
        <v>0</v>
      </c>
      <c r="T53" s="159">
        <f t="shared" si="31"/>
        <v>6439.65751096415</v>
      </c>
      <c r="U53" s="168"/>
      <c r="V53" s="169"/>
      <c r="AL53" s="127">
        <v>0</v>
      </c>
    </row>
    <row r="54" ht="20.1" customHeight="1" outlineLevel="2" spans="1:40">
      <c r="A54" s="151" t="s">
        <v>127</v>
      </c>
      <c r="B54" s="150">
        <f>VLOOKUP(C54,[9]地区分类!$D$3:$E$139,2,0)</f>
        <v>430602</v>
      </c>
      <c r="C54" s="151" t="s">
        <v>128</v>
      </c>
      <c r="D54" s="127" t="s">
        <v>311</v>
      </c>
      <c r="E54" s="153" t="e">
        <f>VLOOKUP($C54,窄路加宽投资建议计划汇总表!$B$7:$D$39,2,0)</f>
        <v>#N/A</v>
      </c>
      <c r="F54" s="153">
        <v>0</v>
      </c>
      <c r="G54" s="153">
        <v>1</v>
      </c>
      <c r="H54" s="153">
        <v>0</v>
      </c>
      <c r="I54" s="153" t="e">
        <f>VLOOKUP($C54,窄路加宽投资建议计划汇总表!$B$7:$D$39,3,0)</f>
        <v>#N/A</v>
      </c>
      <c r="J54" s="159" t="e">
        <f t="shared" ref="J54:J64" si="32">R54</f>
        <v>#N/A</v>
      </c>
      <c r="K54" s="159">
        <v>10</v>
      </c>
      <c r="L54" s="159">
        <v>5</v>
      </c>
      <c r="M54" s="159"/>
      <c r="N54" s="160">
        <v>0.514</v>
      </c>
      <c r="O54" s="160">
        <v>0</v>
      </c>
      <c r="P54" s="160" t="e">
        <f>VLOOKUP($C54,窄路加宽投资建议计划汇总表!$B$7:$I$39,7,0)</f>
        <v>#N/A</v>
      </c>
      <c r="Q54" s="159">
        <v>21</v>
      </c>
      <c r="R54" s="160" t="e">
        <f>VLOOKUP($C54,窄路加宽投资建议计划汇总表!$B$7:$I$39,8,0)</f>
        <v>#N/A</v>
      </c>
      <c r="S54" s="159"/>
      <c r="T54" s="159">
        <v>7.7136547163244</v>
      </c>
      <c r="U54" s="168"/>
      <c r="V54" s="169"/>
      <c r="AF54" s="130" t="e">
        <f t="shared" ref="AF54:AF60" si="33">ROUND(10291*J54/55125,0)</f>
        <v>#N/A</v>
      </c>
      <c r="AK54" s="127" t="s">
        <v>275</v>
      </c>
      <c r="AL54" s="127" t="s">
        <v>311</v>
      </c>
      <c r="AM54" s="127">
        <v>32</v>
      </c>
      <c r="AN54" s="127">
        <f t="shared" ref="AN54:AN64" si="34">ROUND(368000*Q54/304634,0)</f>
        <v>25</v>
      </c>
    </row>
    <row r="55" ht="20.1" customHeight="1" outlineLevel="2" spans="1:40">
      <c r="A55" s="151" t="s">
        <v>127</v>
      </c>
      <c r="B55" s="150">
        <v>430602</v>
      </c>
      <c r="C55" s="151" t="s">
        <v>129</v>
      </c>
      <c r="D55" s="127" t="s">
        <v>312</v>
      </c>
      <c r="E55" s="153" t="e">
        <f>VLOOKUP($C55,窄路加宽投资建议计划汇总表!$B$7:$D$39,2,0)</f>
        <v>#N/A</v>
      </c>
      <c r="F55" s="153">
        <v>9.753</v>
      </c>
      <c r="G55" s="153">
        <v>0</v>
      </c>
      <c r="H55" s="153">
        <v>4.639</v>
      </c>
      <c r="I55" s="153" t="e">
        <f>VLOOKUP($C55,窄路加宽投资建议计划汇总表!$B$7:$D$39,3,0)</f>
        <v>#N/A</v>
      </c>
      <c r="J55" s="159" t="e">
        <f t="shared" si="32"/>
        <v>#N/A</v>
      </c>
      <c r="K55" s="159">
        <v>143.92</v>
      </c>
      <c r="L55" s="159">
        <v>71.96</v>
      </c>
      <c r="M55" s="159"/>
      <c r="N55" s="160">
        <v>13.829</v>
      </c>
      <c r="O55" s="160">
        <v>0</v>
      </c>
      <c r="P55" s="160" t="e">
        <f>VLOOKUP($C55,窄路加宽投资建议计划汇总表!$B$7:$I$39,7,0)</f>
        <v>#N/A</v>
      </c>
      <c r="Q55" s="159">
        <v>271</v>
      </c>
      <c r="R55" s="160" t="e">
        <f>VLOOKUP($C55,窄路加宽投资建议计划汇总表!$B$7:$I$39,8,0)</f>
        <v>#N/A</v>
      </c>
      <c r="S55" s="159"/>
      <c r="T55" s="159">
        <v>207.440038287504</v>
      </c>
      <c r="U55" s="168"/>
      <c r="V55" s="169"/>
      <c r="AF55" s="130" t="e">
        <f t="shared" si="33"/>
        <v>#N/A</v>
      </c>
      <c r="AK55" s="127" t="s">
        <v>275</v>
      </c>
      <c r="AL55" s="127" t="s">
        <v>312</v>
      </c>
      <c r="AM55" s="127">
        <v>33</v>
      </c>
      <c r="AN55" s="127">
        <f t="shared" si="34"/>
        <v>327</v>
      </c>
    </row>
    <row r="56" ht="20.1" customHeight="1" outlineLevel="2" spans="1:40">
      <c r="A56" s="151" t="s">
        <v>127</v>
      </c>
      <c r="B56" s="150">
        <f>VLOOKUP(C56,[9]地区分类!$D$3:$E$139,2,0)</f>
        <v>430603</v>
      </c>
      <c r="C56" s="151" t="s">
        <v>130</v>
      </c>
      <c r="D56" s="127" t="s">
        <v>313</v>
      </c>
      <c r="E56" s="153" t="e">
        <f>VLOOKUP($C56,窄路加宽投资建议计划汇总表!$B$7:$D$39,2,0)</f>
        <v>#N/A</v>
      </c>
      <c r="F56" s="153">
        <v>0</v>
      </c>
      <c r="G56" s="153">
        <v>2.807</v>
      </c>
      <c r="H56" s="153">
        <v>0</v>
      </c>
      <c r="I56" s="153" t="e">
        <f>VLOOKUP($C56,窄路加宽投资建议计划汇总表!$B$7:$D$39,3,0)</f>
        <v>#N/A</v>
      </c>
      <c r="J56" s="159" t="e">
        <f t="shared" si="32"/>
        <v>#N/A</v>
      </c>
      <c r="K56" s="159">
        <v>28.07</v>
      </c>
      <c r="L56" s="159">
        <v>14.035</v>
      </c>
      <c r="M56" s="159"/>
      <c r="N56" s="160">
        <v>2.807</v>
      </c>
      <c r="O56" s="160">
        <v>3</v>
      </c>
      <c r="P56" s="160" t="e">
        <f>VLOOKUP($C56,窄路加宽投资建议计划汇总表!$B$7:$I$39,7,0)</f>
        <v>#N/A</v>
      </c>
      <c r="Q56" s="159">
        <v>53</v>
      </c>
      <c r="R56" s="160" t="e">
        <f>VLOOKUP($C56,窄路加宽投资建议计划汇总表!$B$7:$I$39,8,0)</f>
        <v>#N/A</v>
      </c>
      <c r="S56" s="159"/>
      <c r="T56" s="159">
        <v>42.105</v>
      </c>
      <c r="U56" s="168"/>
      <c r="V56" s="169"/>
      <c r="AF56" s="130" t="e">
        <f t="shared" si="33"/>
        <v>#N/A</v>
      </c>
      <c r="AK56" s="127" t="s">
        <v>275</v>
      </c>
      <c r="AL56" s="127" t="s">
        <v>313</v>
      </c>
      <c r="AM56" s="127">
        <v>34</v>
      </c>
      <c r="AN56" s="127">
        <f t="shared" si="34"/>
        <v>64</v>
      </c>
    </row>
    <row r="57" ht="20.1" customHeight="1" outlineLevel="2" spans="1:40">
      <c r="A57" s="151" t="s">
        <v>127</v>
      </c>
      <c r="B57" s="150">
        <f>VLOOKUP(C57,[9]地区分类!$D$3:$E$139,2,0)</f>
        <v>430611</v>
      </c>
      <c r="C57" s="151" t="s">
        <v>131</v>
      </c>
      <c r="D57" s="127" t="s">
        <v>314</v>
      </c>
      <c r="E57" s="153" t="e">
        <f>VLOOKUP($C57,窄路加宽投资建议计划汇总表!$B$7:$D$39,2,0)</f>
        <v>#N/A</v>
      </c>
      <c r="F57" s="153">
        <v>0</v>
      </c>
      <c r="G57" s="153">
        <v>6.093</v>
      </c>
      <c r="H57" s="153">
        <v>0</v>
      </c>
      <c r="I57" s="153" t="e">
        <f>VLOOKUP($C57,窄路加宽投资建议计划汇总表!$B$7:$D$39,3,0)</f>
        <v>#N/A</v>
      </c>
      <c r="J57" s="159" t="e">
        <f t="shared" si="32"/>
        <v>#N/A</v>
      </c>
      <c r="K57" s="159">
        <v>60.93</v>
      </c>
      <c r="L57" s="159">
        <v>30.465</v>
      </c>
      <c r="M57" s="159"/>
      <c r="N57" s="160">
        <v>3.918</v>
      </c>
      <c r="O57" s="160">
        <v>6</v>
      </c>
      <c r="P57" s="160" t="e">
        <f>VLOOKUP($C57,窄路加宽投资建议计划汇总表!$B$7:$I$39,7,0)</f>
        <v>#N/A</v>
      </c>
      <c r="Q57" s="159">
        <v>128</v>
      </c>
      <c r="R57" s="160" t="e">
        <f>VLOOKUP($C57,窄路加宽投资建议计划汇总表!$B$7:$I$39,8,0)</f>
        <v>#N/A</v>
      </c>
      <c r="S57" s="159"/>
      <c r="T57" s="159">
        <v>58.7643195266272</v>
      </c>
      <c r="U57" s="168"/>
      <c r="V57" s="169"/>
      <c r="AF57" s="130" t="e">
        <f t="shared" si="33"/>
        <v>#N/A</v>
      </c>
      <c r="AK57" s="127" t="s">
        <v>275</v>
      </c>
      <c r="AL57" s="127" t="s">
        <v>314</v>
      </c>
      <c r="AM57" s="127">
        <v>35</v>
      </c>
      <c r="AN57" s="127">
        <f t="shared" si="34"/>
        <v>155</v>
      </c>
    </row>
    <row r="58" ht="20.1" customHeight="1" outlineLevel="2" spans="1:40">
      <c r="A58" s="151" t="s">
        <v>127</v>
      </c>
      <c r="B58" s="150">
        <f>VLOOKUP(C58,[9]地区分类!$D$3:$E$139,2,0)</f>
        <v>430621</v>
      </c>
      <c r="C58" s="151" t="s">
        <v>132</v>
      </c>
      <c r="D58" s="127" t="s">
        <v>315</v>
      </c>
      <c r="E58" s="153" t="e">
        <f>VLOOKUP($C58,窄路加宽投资建议计划汇总表!$B$7:$D$39,2,0)</f>
        <v>#N/A</v>
      </c>
      <c r="F58" s="153">
        <v>0</v>
      </c>
      <c r="G58" s="153">
        <v>9.094</v>
      </c>
      <c r="H58" s="153">
        <v>35.374</v>
      </c>
      <c r="I58" s="153" t="e">
        <f>VLOOKUP($C58,窄路加宽投资建议计划汇总表!$B$7:$D$39,3,0)</f>
        <v>#N/A</v>
      </c>
      <c r="J58" s="159" t="e">
        <f t="shared" si="32"/>
        <v>#N/A</v>
      </c>
      <c r="K58" s="159">
        <v>444.68</v>
      </c>
      <c r="L58" s="159">
        <v>222.34</v>
      </c>
      <c r="M58" s="159"/>
      <c r="N58" s="160">
        <v>12.224</v>
      </c>
      <c r="O58" s="160">
        <v>49</v>
      </c>
      <c r="P58" s="160" t="e">
        <f>VLOOKUP($C58,窄路加宽投资建议计划汇总表!$B$7:$I$39,7,0)</f>
        <v>#N/A</v>
      </c>
      <c r="Q58" s="159">
        <v>909</v>
      </c>
      <c r="R58" s="160" t="e">
        <f>VLOOKUP($C58,窄路加宽投资建议计划汇总表!$B$7:$I$39,8,0)</f>
        <v>#N/A</v>
      </c>
      <c r="S58" s="159"/>
      <c r="T58" s="159">
        <v>183.356700313261</v>
      </c>
      <c r="U58" s="168"/>
      <c r="V58" s="169"/>
      <c r="AF58" s="130" t="e">
        <f t="shared" si="33"/>
        <v>#N/A</v>
      </c>
      <c r="AK58" s="127" t="s">
        <v>275</v>
      </c>
      <c r="AL58" s="127" t="s">
        <v>315</v>
      </c>
      <c r="AM58" s="127">
        <v>36</v>
      </c>
      <c r="AN58" s="127">
        <f t="shared" si="34"/>
        <v>1098</v>
      </c>
    </row>
    <row r="59" ht="20.1" customHeight="1" outlineLevel="2" spans="1:40">
      <c r="A59" s="151" t="s">
        <v>127</v>
      </c>
      <c r="B59" s="150">
        <f>VLOOKUP(C59,[9]地区分类!$D$3:$E$139,2,0)</f>
        <v>430623</v>
      </c>
      <c r="C59" s="151" t="s">
        <v>133</v>
      </c>
      <c r="D59" s="127" t="s">
        <v>316</v>
      </c>
      <c r="E59" s="153" t="e">
        <f>VLOOKUP($C59,窄路加宽投资建议计划汇总表!$B$7:$D$39,2,0)</f>
        <v>#N/A</v>
      </c>
      <c r="F59" s="153">
        <v>0</v>
      </c>
      <c r="G59" s="153">
        <v>30.47</v>
      </c>
      <c r="H59" s="153">
        <v>20.17</v>
      </c>
      <c r="I59" s="153" t="e">
        <f>VLOOKUP($C59,窄路加宽投资建议计划汇总表!$B$7:$D$39,3,0)</f>
        <v>#N/A</v>
      </c>
      <c r="J59" s="159" t="e">
        <f t="shared" si="32"/>
        <v>#N/A</v>
      </c>
      <c r="K59" s="159">
        <v>506.4</v>
      </c>
      <c r="L59" s="159">
        <v>253.2</v>
      </c>
      <c r="M59" s="159"/>
      <c r="N59" s="160">
        <v>38.262</v>
      </c>
      <c r="O59" s="160">
        <v>20</v>
      </c>
      <c r="P59" s="160" t="e">
        <f>VLOOKUP($C59,窄路加宽投资建议计划汇总表!$B$7:$I$39,7,0)</f>
        <v>#N/A</v>
      </c>
      <c r="Q59" s="159">
        <v>1421</v>
      </c>
      <c r="R59" s="160" t="e">
        <f>VLOOKUP($C59,窄路加宽投资建议计划汇总表!$B$7:$I$39,8,0)</f>
        <v>#N/A</v>
      </c>
      <c r="S59" s="159"/>
      <c r="T59" s="159">
        <v>573.93003132614</v>
      </c>
      <c r="U59" s="168"/>
      <c r="V59" s="169"/>
      <c r="AF59" s="130" t="e">
        <f t="shared" si="33"/>
        <v>#N/A</v>
      </c>
      <c r="AK59" s="127" t="s">
        <v>275</v>
      </c>
      <c r="AL59" s="127" t="s">
        <v>316</v>
      </c>
      <c r="AM59" s="127">
        <v>37</v>
      </c>
      <c r="AN59" s="127">
        <f t="shared" si="34"/>
        <v>1717</v>
      </c>
    </row>
    <row r="60" ht="20.1" customHeight="1" outlineLevel="2" spans="1:40">
      <c r="A60" s="151" t="s">
        <v>127</v>
      </c>
      <c r="B60" s="150">
        <f>VLOOKUP(C60,[9]地区分类!$D$3:$E$139,2,0)</f>
        <v>430624</v>
      </c>
      <c r="C60" s="151" t="s">
        <v>134</v>
      </c>
      <c r="D60" s="127" t="s">
        <v>317</v>
      </c>
      <c r="E60" s="153" t="e">
        <f>VLOOKUP($C60,窄路加宽投资建议计划汇总表!$B$7:$D$39,2,0)</f>
        <v>#N/A</v>
      </c>
      <c r="F60" s="153">
        <v>8.399</v>
      </c>
      <c r="G60" s="153">
        <v>0</v>
      </c>
      <c r="H60" s="153">
        <v>10.608</v>
      </c>
      <c r="I60" s="153" t="e">
        <f>VLOOKUP($C60,窄路加宽投资建议计划汇总表!$B$7:$D$39,3,0)</f>
        <v>#N/A</v>
      </c>
      <c r="J60" s="159" t="e">
        <f t="shared" si="32"/>
        <v>#N/A</v>
      </c>
      <c r="K60" s="159">
        <v>190.07</v>
      </c>
      <c r="L60" s="159">
        <v>95.035</v>
      </c>
      <c r="M60" s="159"/>
      <c r="N60" s="160">
        <v>5.233</v>
      </c>
      <c r="O60" s="160">
        <v>19</v>
      </c>
      <c r="P60" s="160" t="e">
        <f>VLOOKUP($C60,窄路加宽投资建议计划汇总表!$B$7:$I$39,7,0)</f>
        <v>#N/A</v>
      </c>
      <c r="Q60" s="159">
        <v>406</v>
      </c>
      <c r="R60" s="160" t="e">
        <f>VLOOKUP($C60,窄路加宽投资建议计划汇总表!$B$7:$I$39,8,0)</f>
        <v>#N/A</v>
      </c>
      <c r="S60" s="159"/>
      <c r="T60" s="159">
        <v>78.493240515141</v>
      </c>
      <c r="U60" s="168"/>
      <c r="V60" s="169"/>
      <c r="AF60" s="130" t="e">
        <f t="shared" si="33"/>
        <v>#N/A</v>
      </c>
      <c r="AK60" s="127" t="s">
        <v>275</v>
      </c>
      <c r="AL60" s="127" t="s">
        <v>317</v>
      </c>
      <c r="AM60" s="127">
        <v>38</v>
      </c>
      <c r="AN60" s="127">
        <f t="shared" si="34"/>
        <v>490</v>
      </c>
    </row>
    <row r="61" ht="20.1" customHeight="1" outlineLevel="2" spans="1:40">
      <c r="A61" s="151" t="s">
        <v>127</v>
      </c>
      <c r="B61" s="150">
        <f>VLOOKUP(C61,[9]地区分类!$D$3:$E$139,2,0)</f>
        <v>430626</v>
      </c>
      <c r="C61" s="151" t="s">
        <v>135</v>
      </c>
      <c r="D61" s="127" t="s">
        <v>318</v>
      </c>
      <c r="E61" s="153" t="e">
        <f>VLOOKUP($C61,窄路加宽投资建议计划汇总表!$B$7:$D$39,2,0)</f>
        <v>#N/A</v>
      </c>
      <c r="F61" s="153">
        <v>19.849</v>
      </c>
      <c r="G61" s="153">
        <v>85.362</v>
      </c>
      <c r="H61" s="153">
        <v>152.715</v>
      </c>
      <c r="I61" s="153" t="e">
        <f>VLOOKUP($C61,窄路加宽投资建议计划汇总表!$B$7:$D$39,3,0)</f>
        <v>#N/A</v>
      </c>
      <c r="J61" s="159" t="e">
        <f t="shared" si="32"/>
        <v>#N/A</v>
      </c>
      <c r="K61" s="159">
        <v>3353.038</v>
      </c>
      <c r="L61" s="159">
        <v>1289.63</v>
      </c>
      <c r="M61" s="159"/>
      <c r="N61" s="160">
        <v>257.926</v>
      </c>
      <c r="O61" s="160">
        <v>220</v>
      </c>
      <c r="P61" s="160" t="e">
        <f>VLOOKUP($C61,窄路加宽投资建议计划汇总表!$B$7:$I$39,7,0)</f>
        <v>#N/A</v>
      </c>
      <c r="Q61" s="159">
        <v>5171</v>
      </c>
      <c r="R61" s="160" t="e">
        <f>VLOOKUP($C61,窄路加宽投资建议计划汇总表!$B$7:$I$39,8,0)</f>
        <v>#N/A</v>
      </c>
      <c r="S61" s="159"/>
      <c r="T61" s="159">
        <v>4642.668</v>
      </c>
      <c r="U61" s="168"/>
      <c r="V61" s="169" t="s">
        <v>306</v>
      </c>
      <c r="X61" s="130">
        <f>VLOOKUP(C61,'[10]2018年农村公路建设计划汇总表'!$S$11:$T$157,2,0)</f>
        <v>0.018</v>
      </c>
      <c r="Y61" s="130" t="e">
        <f>0.3*J61/126471</f>
        <v>#N/A</v>
      </c>
      <c r="Z61" s="130" t="e">
        <f>X61+Y61</f>
        <v>#N/A</v>
      </c>
      <c r="AA61" s="130" t="e">
        <f>Z61*126471*106800/181596</f>
        <v>#N/A</v>
      </c>
      <c r="AB61" s="175" t="e">
        <f>J61-AA61</f>
        <v>#N/A</v>
      </c>
      <c r="AD61" s="130" t="e">
        <f>12500*Z61</f>
        <v>#N/A</v>
      </c>
      <c r="AE61" s="175" t="e">
        <f>J61-AD61</f>
        <v>#N/A</v>
      </c>
      <c r="AF61" s="175" t="e">
        <f>ROUND(J61,0)</f>
        <v>#N/A</v>
      </c>
      <c r="AG61" s="175"/>
      <c r="AK61" s="127" t="s">
        <v>275</v>
      </c>
      <c r="AL61" s="127" t="s">
        <v>318</v>
      </c>
      <c r="AM61" s="127">
        <v>39</v>
      </c>
      <c r="AN61" s="127">
        <f t="shared" si="34"/>
        <v>6247</v>
      </c>
    </row>
    <row r="62" ht="20.1" customHeight="1" outlineLevel="2" spans="1:40">
      <c r="A62" s="151" t="s">
        <v>127</v>
      </c>
      <c r="B62" s="150">
        <f>VLOOKUP(C62,[9]地区分类!$D$3:$E$139,2,0)</f>
        <v>430681</v>
      </c>
      <c r="C62" s="151" t="s">
        <v>138</v>
      </c>
      <c r="D62" s="127" t="s">
        <v>319</v>
      </c>
      <c r="E62" s="153" t="e">
        <f>VLOOKUP($C62,窄路加宽投资建议计划汇总表!$B$7:$D$39,2,0)</f>
        <v>#N/A</v>
      </c>
      <c r="F62" s="153">
        <v>2.211</v>
      </c>
      <c r="G62" s="153">
        <v>3.264</v>
      </c>
      <c r="H62" s="153">
        <v>12.495</v>
      </c>
      <c r="I62" s="153" t="e">
        <f>VLOOKUP($C62,窄路加宽投资建议计划汇总表!$B$7:$D$39,3,0)</f>
        <v>#N/A</v>
      </c>
      <c r="J62" s="159" t="e">
        <f t="shared" si="32"/>
        <v>#N/A</v>
      </c>
      <c r="K62" s="159">
        <v>179.7</v>
      </c>
      <c r="L62" s="159">
        <v>89.85</v>
      </c>
      <c r="M62" s="159"/>
      <c r="N62" s="160">
        <v>17.916</v>
      </c>
      <c r="O62" s="160">
        <v>11</v>
      </c>
      <c r="P62" s="160" t="e">
        <f>VLOOKUP($C62,窄路加宽投资建议计划汇总表!$B$7:$I$39,7,0)</f>
        <v>#N/A</v>
      </c>
      <c r="Q62" s="159">
        <v>338</v>
      </c>
      <c r="R62" s="160" t="e">
        <f>VLOOKUP($C62,窄路加宽投资建议计划汇总表!$B$7:$I$39,8,0)</f>
        <v>#N/A</v>
      </c>
      <c r="S62" s="159"/>
      <c r="T62" s="159">
        <v>268.739018447616</v>
      </c>
      <c r="U62" s="168"/>
      <c r="V62" s="169"/>
      <c r="AF62" s="130" t="e">
        <f t="shared" ref="AF62:AF77" si="35">ROUND(10291*J62/55125,0)</f>
        <v>#N/A</v>
      </c>
      <c r="AK62" s="127" t="s">
        <v>275</v>
      </c>
      <c r="AL62" s="127" t="s">
        <v>319</v>
      </c>
      <c r="AM62" s="127">
        <v>40</v>
      </c>
      <c r="AN62" s="127">
        <f t="shared" si="34"/>
        <v>408</v>
      </c>
    </row>
    <row r="63" ht="20.1" customHeight="1" outlineLevel="2" spans="1:40">
      <c r="A63" s="151" t="s">
        <v>127</v>
      </c>
      <c r="B63" s="150">
        <v>430681</v>
      </c>
      <c r="C63" s="151" t="s">
        <v>137</v>
      </c>
      <c r="D63" s="127" t="s">
        <v>320</v>
      </c>
      <c r="E63" s="153" t="e">
        <f>VLOOKUP($C63,窄路加宽投资建议计划汇总表!$B$7:$D$39,2,0)</f>
        <v>#N/A</v>
      </c>
      <c r="F63" s="153">
        <v>0</v>
      </c>
      <c r="G63" s="153">
        <v>1.652</v>
      </c>
      <c r="H63" s="153">
        <v>1.82</v>
      </c>
      <c r="I63" s="153" t="e">
        <f>VLOOKUP($C63,窄路加宽投资建议计划汇总表!$B$7:$D$39,3,0)</f>
        <v>#N/A</v>
      </c>
      <c r="J63" s="159" t="e">
        <f t="shared" si="32"/>
        <v>#N/A</v>
      </c>
      <c r="K63" s="159">
        <v>34.72</v>
      </c>
      <c r="L63" s="159">
        <v>17.36</v>
      </c>
      <c r="M63" s="159"/>
      <c r="N63" s="160">
        <v>3.472</v>
      </c>
      <c r="O63" s="160">
        <v>4</v>
      </c>
      <c r="P63" s="160" t="e">
        <f>VLOOKUP($C63,窄路加宽投资建议计划汇总表!$B$7:$I$39,7,0)</f>
        <v>#N/A</v>
      </c>
      <c r="Q63" s="159">
        <v>61</v>
      </c>
      <c r="R63" s="160" t="e">
        <f>VLOOKUP($C63,窄路加宽投资建议计划汇总表!$B$7:$I$39,8,0)</f>
        <v>#N/A</v>
      </c>
      <c r="S63" s="159"/>
      <c r="T63" s="159">
        <v>52.08</v>
      </c>
      <c r="U63" s="168"/>
      <c r="V63" s="169"/>
      <c r="AF63" s="130" t="e">
        <f t="shared" si="35"/>
        <v>#N/A</v>
      </c>
      <c r="AK63" s="127" t="s">
        <v>275</v>
      </c>
      <c r="AL63" s="127" t="s">
        <v>320</v>
      </c>
      <c r="AM63" s="127">
        <v>41</v>
      </c>
      <c r="AN63" s="127">
        <f t="shared" si="34"/>
        <v>74</v>
      </c>
    </row>
    <row r="64" ht="20.1" customHeight="1" outlineLevel="2" spans="1:40">
      <c r="A64" s="151" t="s">
        <v>127</v>
      </c>
      <c r="B64" s="150">
        <f>VLOOKUP(C64,[9]地区分类!$D$3:$E$139,2,0)</f>
        <v>430682</v>
      </c>
      <c r="C64" s="151" t="s">
        <v>140</v>
      </c>
      <c r="D64" s="127" t="s">
        <v>321</v>
      </c>
      <c r="E64" s="153" t="e">
        <f>VLOOKUP($C64,窄路加宽投资建议计划汇总表!$B$7:$D$39,2,0)</f>
        <v>#N/A</v>
      </c>
      <c r="F64" s="153">
        <v>0</v>
      </c>
      <c r="G64" s="153">
        <v>14.845</v>
      </c>
      <c r="H64" s="153">
        <v>23.333</v>
      </c>
      <c r="I64" s="153" t="e">
        <f>VLOOKUP($C64,窄路加宽投资建议计划汇总表!$B$7:$D$39,3,0)</f>
        <v>#N/A</v>
      </c>
      <c r="J64" s="159" t="e">
        <f t="shared" si="32"/>
        <v>#N/A</v>
      </c>
      <c r="K64" s="159">
        <v>381.78</v>
      </c>
      <c r="L64" s="159">
        <v>190.89</v>
      </c>
      <c r="M64" s="159"/>
      <c r="N64" s="160">
        <v>21.625</v>
      </c>
      <c r="O64" s="160">
        <v>18</v>
      </c>
      <c r="P64" s="160" t="e">
        <f>VLOOKUP($C64,窄路加宽投资建议计划汇总表!$B$7:$I$39,7,0)</f>
        <v>#N/A</v>
      </c>
      <c r="Q64" s="159">
        <v>706</v>
      </c>
      <c r="R64" s="160" t="e">
        <f>VLOOKUP($C64,窄路加宽投资建议计划汇总表!$B$7:$I$39,8,0)</f>
        <v>#N/A</v>
      </c>
      <c r="S64" s="159"/>
      <c r="T64" s="159">
        <v>324.367507831535</v>
      </c>
      <c r="U64" s="168"/>
      <c r="V64" s="169"/>
      <c r="AF64" s="130" t="e">
        <f t="shared" si="35"/>
        <v>#N/A</v>
      </c>
      <c r="AK64" s="127" t="s">
        <v>275</v>
      </c>
      <c r="AL64" s="127" t="s">
        <v>321</v>
      </c>
      <c r="AM64" s="127">
        <v>42</v>
      </c>
      <c r="AN64" s="127">
        <f t="shared" si="34"/>
        <v>853</v>
      </c>
    </row>
    <row r="65" ht="20.1" customHeight="1" outlineLevel="1" spans="1:38">
      <c r="A65" s="147" t="s">
        <v>141</v>
      </c>
      <c r="B65" s="150"/>
      <c r="C65" s="151"/>
      <c r="D65" s="127">
        <v>0</v>
      </c>
      <c r="E65" s="153" t="e">
        <f>SUBTOTAL(9,E66:E79)</f>
        <v>#N/A</v>
      </c>
      <c r="F65" s="153"/>
      <c r="G65" s="153"/>
      <c r="H65" s="153"/>
      <c r="I65" s="159" t="e">
        <f t="shared" ref="I65:T65" si="36">SUBTOTAL(9,I66:I79)</f>
        <v>#N/A</v>
      </c>
      <c r="J65" s="159" t="e">
        <f t="shared" si="36"/>
        <v>#N/A</v>
      </c>
      <c r="K65" s="159">
        <f t="shared" si="36"/>
        <v>14296.953</v>
      </c>
      <c r="L65" s="159">
        <f t="shared" si="36"/>
        <v>6868.833</v>
      </c>
      <c r="M65" s="159">
        <f t="shared" si="36"/>
        <v>0</v>
      </c>
      <c r="N65" s="160">
        <f t="shared" si="36"/>
        <v>653.342</v>
      </c>
      <c r="O65" s="160">
        <f t="shared" si="36"/>
        <v>650</v>
      </c>
      <c r="P65" s="160" t="e">
        <f t="shared" si="36"/>
        <v>#N/A</v>
      </c>
      <c r="Q65" s="159">
        <f t="shared" si="36"/>
        <v>27759</v>
      </c>
      <c r="R65" s="159" t="e">
        <f t="shared" si="36"/>
        <v>#N/A</v>
      </c>
      <c r="S65" s="159">
        <f t="shared" si="36"/>
        <v>0</v>
      </c>
      <c r="T65" s="159">
        <f t="shared" si="36"/>
        <v>11004.0174785938</v>
      </c>
      <c r="U65" s="168"/>
      <c r="V65" s="169"/>
      <c r="AL65" s="127">
        <v>0</v>
      </c>
    </row>
    <row r="66" ht="20.1" customHeight="1" outlineLevel="2" spans="1:40">
      <c r="A66" s="151" t="s">
        <v>142</v>
      </c>
      <c r="B66" s="150">
        <v>430700</v>
      </c>
      <c r="C66" s="151" t="s">
        <v>151</v>
      </c>
      <c r="D66" s="127" t="s">
        <v>322</v>
      </c>
      <c r="E66" s="153" t="e">
        <f>VLOOKUP($C66,窄路加宽投资建议计划汇总表!$B$7:$D$39,2,0)</f>
        <v>#N/A</v>
      </c>
      <c r="F66" s="153">
        <v>3.347</v>
      </c>
      <c r="G66" s="153">
        <v>10.022</v>
      </c>
      <c r="H66" s="153">
        <v>0</v>
      </c>
      <c r="I66" s="153" t="e">
        <f>VLOOKUP($C66,窄路加宽投资建议计划汇总表!$B$7:$D$39,3,0)</f>
        <v>#N/A</v>
      </c>
      <c r="J66" s="159" t="e">
        <f t="shared" ref="J66:J79" si="37">R66</f>
        <v>#N/A</v>
      </c>
      <c r="K66" s="159">
        <v>133.69</v>
      </c>
      <c r="L66" s="159">
        <v>66.845</v>
      </c>
      <c r="M66" s="159"/>
      <c r="N66" s="160">
        <v>3.756</v>
      </c>
      <c r="O66" s="160">
        <v>4</v>
      </c>
      <c r="P66" s="160" t="e">
        <f>VLOOKUP($C66,窄路加宽投资建议计划汇总表!$B$7:$I$39,7,0)</f>
        <v>#N/A</v>
      </c>
      <c r="Q66" s="159">
        <v>938</v>
      </c>
      <c r="R66" s="160" t="e">
        <f>VLOOKUP($C66,窄路加宽投资建议计划汇总表!$B$7:$I$39,8,0)</f>
        <v>#N/A</v>
      </c>
      <c r="S66" s="159"/>
      <c r="T66" s="159">
        <v>56.339331709015</v>
      </c>
      <c r="U66" s="168"/>
      <c r="V66" s="169"/>
      <c r="AF66" s="130" t="e">
        <f t="shared" si="35"/>
        <v>#N/A</v>
      </c>
      <c r="AK66" s="127" t="s">
        <v>275</v>
      </c>
      <c r="AL66" s="127" t="s">
        <v>322</v>
      </c>
      <c r="AM66" s="127">
        <v>43</v>
      </c>
      <c r="AN66" s="127">
        <f t="shared" ref="AN66:AN79" si="38">ROUND(368000*Q66/304634,0)</f>
        <v>1133</v>
      </c>
    </row>
    <row r="67" ht="20.1" customHeight="1" outlineLevel="2" spans="1:40">
      <c r="A67" s="151" t="s">
        <v>142</v>
      </c>
      <c r="B67" s="150">
        <v>430700</v>
      </c>
      <c r="C67" s="151" t="s">
        <v>144</v>
      </c>
      <c r="D67" s="127" t="s">
        <v>323</v>
      </c>
      <c r="E67" s="153" t="e">
        <f>VLOOKUP($C67,窄路加宽投资建议计划汇总表!$B$7:$D$39,2,0)</f>
        <v>#N/A</v>
      </c>
      <c r="F67" s="153">
        <v>0</v>
      </c>
      <c r="G67" s="153">
        <v>2.624</v>
      </c>
      <c r="H67" s="153">
        <v>4.812</v>
      </c>
      <c r="I67" s="153" t="e">
        <f>VLOOKUP($C67,窄路加宽投资建议计划汇总表!$B$7:$D$39,3,0)</f>
        <v>#N/A</v>
      </c>
      <c r="J67" s="159" t="e">
        <f t="shared" si="37"/>
        <v>#N/A</v>
      </c>
      <c r="K67" s="159">
        <v>74.36</v>
      </c>
      <c r="L67" s="159">
        <v>37.18</v>
      </c>
      <c r="M67" s="159"/>
      <c r="N67" s="160">
        <v>2.958</v>
      </c>
      <c r="O67" s="160">
        <v>0</v>
      </c>
      <c r="P67" s="160" t="e">
        <f>VLOOKUP($C67,窄路加宽投资建议计划汇总表!$B$7:$I$39,7,0)</f>
        <v>#N/A</v>
      </c>
      <c r="Q67" s="159">
        <v>225</v>
      </c>
      <c r="R67" s="160" t="e">
        <f>VLOOKUP($C67,窄路加宽投资建议计划汇总表!$B$7:$I$39,8,0)</f>
        <v>#N/A</v>
      </c>
      <c r="S67" s="159"/>
      <c r="T67" s="159">
        <v>44.3646849982597</v>
      </c>
      <c r="U67" s="168"/>
      <c r="V67" s="169"/>
      <c r="AF67" s="130" t="e">
        <f t="shared" si="35"/>
        <v>#N/A</v>
      </c>
      <c r="AK67" s="127" t="s">
        <v>275</v>
      </c>
      <c r="AL67" s="127" t="s">
        <v>323</v>
      </c>
      <c r="AM67" s="127">
        <v>44</v>
      </c>
      <c r="AN67" s="127">
        <f t="shared" si="38"/>
        <v>272</v>
      </c>
    </row>
    <row r="68" ht="20.1" customHeight="1" outlineLevel="2" spans="1:40">
      <c r="A68" s="151" t="s">
        <v>142</v>
      </c>
      <c r="B68" s="150">
        <f>VLOOKUP(C68,[9]地区分类!$D$3:$E$139,2,0)</f>
        <v>430702</v>
      </c>
      <c r="C68" s="151" t="s">
        <v>143</v>
      </c>
      <c r="D68" s="127" t="s">
        <v>324</v>
      </c>
      <c r="E68" s="153" t="e">
        <f>VLOOKUP($C68,窄路加宽投资建议计划汇总表!$B$7:$D$39,2,0)</f>
        <v>#N/A</v>
      </c>
      <c r="F68" s="153">
        <v>0</v>
      </c>
      <c r="G68" s="153">
        <v>5.29</v>
      </c>
      <c r="H68" s="153">
        <v>0</v>
      </c>
      <c r="I68" s="153" t="e">
        <f>VLOOKUP($C68,窄路加宽投资建议计划汇总表!$B$7:$D$39,3,0)</f>
        <v>#N/A</v>
      </c>
      <c r="J68" s="159" t="e">
        <f t="shared" si="37"/>
        <v>#N/A</v>
      </c>
      <c r="K68" s="159">
        <v>52.9</v>
      </c>
      <c r="L68" s="159">
        <v>26.45</v>
      </c>
      <c r="M68" s="159"/>
      <c r="N68" s="160">
        <v>1.291</v>
      </c>
      <c r="O68" s="160">
        <v>2</v>
      </c>
      <c r="P68" s="160" t="e">
        <f>VLOOKUP($C68,窄路加宽投资建议计划汇总表!$B$7:$I$39,7,0)</f>
        <v>#N/A</v>
      </c>
      <c r="Q68" s="159">
        <v>114</v>
      </c>
      <c r="R68" s="160" t="e">
        <f>VLOOKUP($C68,窄路加宽投资建议计划汇总表!$B$7:$I$39,8,0)</f>
        <v>#N/A</v>
      </c>
      <c r="S68" s="159"/>
      <c r="T68" s="159">
        <v>19.3674068917508</v>
      </c>
      <c r="U68" s="168"/>
      <c r="V68" s="169"/>
      <c r="AF68" s="130" t="e">
        <f t="shared" si="35"/>
        <v>#N/A</v>
      </c>
      <c r="AK68" s="127" t="s">
        <v>275</v>
      </c>
      <c r="AL68" s="127" t="s">
        <v>324</v>
      </c>
      <c r="AM68" s="127">
        <v>45</v>
      </c>
      <c r="AN68" s="127">
        <f t="shared" si="38"/>
        <v>138</v>
      </c>
    </row>
    <row r="69" ht="20.1" customHeight="1" outlineLevel="2" spans="1:40">
      <c r="A69" s="151" t="s">
        <v>142</v>
      </c>
      <c r="B69" s="150">
        <f>VLOOKUP(C69,[9]地区分类!$D$3:$E$139,2,0)</f>
        <v>430703</v>
      </c>
      <c r="C69" s="151" t="s">
        <v>145</v>
      </c>
      <c r="D69" s="127" t="s">
        <v>325</v>
      </c>
      <c r="E69" s="153" t="e">
        <f>VLOOKUP($C69,窄路加宽投资建议计划汇总表!$B$7:$D$39,2,0)</f>
        <v>#N/A</v>
      </c>
      <c r="F69" s="153">
        <v>12.709</v>
      </c>
      <c r="G69" s="153">
        <v>40.284</v>
      </c>
      <c r="H69" s="153">
        <v>15.523</v>
      </c>
      <c r="I69" s="153" t="e">
        <f>VLOOKUP($C69,窄路加宽投资建议计划汇总表!$B$7:$D$39,3,0)</f>
        <v>#N/A</v>
      </c>
      <c r="J69" s="159" t="e">
        <f t="shared" si="37"/>
        <v>#N/A</v>
      </c>
      <c r="K69" s="159">
        <v>685.16</v>
      </c>
      <c r="L69" s="159">
        <v>342.58</v>
      </c>
      <c r="M69" s="159"/>
      <c r="N69" s="160">
        <v>35.419</v>
      </c>
      <c r="O69" s="160">
        <v>39</v>
      </c>
      <c r="P69" s="160" t="e">
        <f>VLOOKUP($C69,窄路加宽投资建议计划汇总表!$B$7:$I$39,7,0)</f>
        <v>#N/A</v>
      </c>
      <c r="Q69" s="159">
        <v>1202</v>
      </c>
      <c r="R69" s="160" t="e">
        <f>VLOOKUP($C69,窄路加宽投资建议计划汇总表!$B$7:$I$39,8,0)</f>
        <v>#N/A</v>
      </c>
      <c r="S69" s="159"/>
      <c r="T69" s="159">
        <v>531.291677688827</v>
      </c>
      <c r="U69" s="168"/>
      <c r="V69" s="169"/>
      <c r="AF69" s="130" t="e">
        <f t="shared" si="35"/>
        <v>#N/A</v>
      </c>
      <c r="AK69" s="127" t="s">
        <v>275</v>
      </c>
      <c r="AL69" s="127" t="s">
        <v>325</v>
      </c>
      <c r="AM69" s="127">
        <v>46</v>
      </c>
      <c r="AN69" s="127">
        <f t="shared" si="38"/>
        <v>1452</v>
      </c>
    </row>
    <row r="70" ht="20.1" customHeight="1" outlineLevel="2" spans="1:22">
      <c r="A70" s="151" t="s">
        <v>142</v>
      </c>
      <c r="B70" s="150"/>
      <c r="C70" s="151" t="s">
        <v>147</v>
      </c>
      <c r="D70" s="127"/>
      <c r="E70" s="153" t="e">
        <f>VLOOKUP($C70,窄路加宽投资建议计划汇总表!$B$7:$D$39,2,0)</f>
        <v>#N/A</v>
      </c>
      <c r="F70" s="153">
        <v>12.709</v>
      </c>
      <c r="G70" s="153">
        <v>40.284</v>
      </c>
      <c r="H70" s="153">
        <v>15.523</v>
      </c>
      <c r="I70" s="153" t="e">
        <f>VLOOKUP($C70,窄路加宽投资建议计划汇总表!$B$7:$D$39,3,0)</f>
        <v>#N/A</v>
      </c>
      <c r="J70" s="159" t="e">
        <f t="shared" si="37"/>
        <v>#N/A</v>
      </c>
      <c r="K70" s="159"/>
      <c r="L70" s="159"/>
      <c r="M70" s="159"/>
      <c r="N70" s="160"/>
      <c r="O70" s="160"/>
      <c r="P70" s="160" t="e">
        <f>VLOOKUP($C70,窄路加宽投资建议计划汇总表!$B$7:$I$39,7,0)</f>
        <v>#N/A</v>
      </c>
      <c r="Q70" s="159"/>
      <c r="R70" s="160" t="e">
        <f>VLOOKUP($C70,窄路加宽投资建议计划汇总表!$B$7:$I$39,8,0)</f>
        <v>#N/A</v>
      </c>
      <c r="S70" s="159"/>
      <c r="T70" s="159"/>
      <c r="U70" s="168"/>
      <c r="V70" s="169"/>
    </row>
    <row r="71" ht="20.1" customHeight="1" outlineLevel="2" spans="1:22">
      <c r="A71" s="151" t="s">
        <v>142</v>
      </c>
      <c r="B71" s="150"/>
      <c r="C71" s="151" t="s">
        <v>146</v>
      </c>
      <c r="D71" s="127"/>
      <c r="E71" s="153" t="e">
        <f>VLOOKUP($C71,窄路加宽投资建议计划汇总表!$B$7:$D$39,2,0)</f>
        <v>#N/A</v>
      </c>
      <c r="F71" s="153">
        <v>12.709</v>
      </c>
      <c r="G71" s="153">
        <v>40.284</v>
      </c>
      <c r="H71" s="153">
        <v>15.523</v>
      </c>
      <c r="I71" s="153" t="e">
        <f>VLOOKUP($C71,窄路加宽投资建议计划汇总表!$B$7:$D$39,3,0)</f>
        <v>#N/A</v>
      </c>
      <c r="J71" s="159" t="e">
        <f t="shared" si="37"/>
        <v>#N/A</v>
      </c>
      <c r="K71" s="159"/>
      <c r="L71" s="159"/>
      <c r="M71" s="159"/>
      <c r="N71" s="160"/>
      <c r="O71" s="160"/>
      <c r="P71" s="160" t="e">
        <f>VLOOKUP($C71,窄路加宽投资建议计划汇总表!$B$7:$I$39,7,0)</f>
        <v>#N/A</v>
      </c>
      <c r="Q71" s="159"/>
      <c r="R71" s="160" t="e">
        <f>VLOOKUP($C71,窄路加宽投资建议计划汇总表!$B$7:$I$39,8,0)</f>
        <v>#N/A</v>
      </c>
      <c r="S71" s="159"/>
      <c r="T71" s="159"/>
      <c r="U71" s="168"/>
      <c r="V71" s="169"/>
    </row>
    <row r="72" ht="20.1" customHeight="1" outlineLevel="2" spans="1:22">
      <c r="A72" s="151" t="s">
        <v>142</v>
      </c>
      <c r="B72" s="150"/>
      <c r="C72" s="151" t="s">
        <v>148</v>
      </c>
      <c r="D72" s="127"/>
      <c r="E72" s="153" t="e">
        <f>VLOOKUP($C72,窄路加宽投资建议计划汇总表!$B$7:$D$39,2,0)</f>
        <v>#N/A</v>
      </c>
      <c r="F72" s="153">
        <v>12.709</v>
      </c>
      <c r="G72" s="153">
        <v>40.284</v>
      </c>
      <c r="H72" s="153">
        <v>15.523</v>
      </c>
      <c r="I72" s="153" t="e">
        <f>VLOOKUP($C72,窄路加宽投资建议计划汇总表!$B$7:$D$39,3,0)</f>
        <v>#N/A</v>
      </c>
      <c r="J72" s="159" t="e">
        <f t="shared" si="37"/>
        <v>#N/A</v>
      </c>
      <c r="K72" s="159"/>
      <c r="L72" s="159"/>
      <c r="M72" s="159"/>
      <c r="N72" s="160"/>
      <c r="O72" s="160"/>
      <c r="P72" s="160" t="e">
        <f>VLOOKUP($C72,窄路加宽投资建议计划汇总表!$B$7:$I$39,7,0)</f>
        <v>#N/A</v>
      </c>
      <c r="Q72" s="159"/>
      <c r="R72" s="160" t="e">
        <f>VLOOKUP($C72,窄路加宽投资建议计划汇总表!$B$7:$I$39,8,0)</f>
        <v>#N/A</v>
      </c>
      <c r="S72" s="159"/>
      <c r="T72" s="159"/>
      <c r="U72" s="168"/>
      <c r="V72" s="169"/>
    </row>
    <row r="73" ht="20.1" customHeight="1" outlineLevel="2" spans="1:40">
      <c r="A73" s="151" t="s">
        <v>142</v>
      </c>
      <c r="B73" s="150">
        <f>VLOOKUP(C73,[9]地区分类!$D$3:$E$139,2,0)</f>
        <v>430721</v>
      </c>
      <c r="C73" s="151" t="s">
        <v>150</v>
      </c>
      <c r="D73" s="127" t="s">
        <v>326</v>
      </c>
      <c r="E73" s="153" t="e">
        <f>VLOOKUP($C73,窄路加宽投资建议计划汇总表!$B$7:$D$39,2,0)</f>
        <v>#N/A</v>
      </c>
      <c r="F73" s="153">
        <v>40.685</v>
      </c>
      <c r="G73" s="153">
        <v>19.481</v>
      </c>
      <c r="H73" s="153">
        <v>19.215</v>
      </c>
      <c r="I73" s="153" t="e">
        <f>VLOOKUP($C73,窄路加宽投资建议计划汇总表!$B$7:$D$39,3,0)</f>
        <v>#N/A</v>
      </c>
      <c r="J73" s="159" t="e">
        <f t="shared" si="37"/>
        <v>#N/A</v>
      </c>
      <c r="K73" s="159">
        <v>793.81</v>
      </c>
      <c r="L73" s="159">
        <v>396.905</v>
      </c>
      <c r="M73" s="159"/>
      <c r="N73" s="160">
        <v>24.058</v>
      </c>
      <c r="O73" s="160">
        <v>24</v>
      </c>
      <c r="P73" s="160" t="e">
        <f>VLOOKUP($C73,窄路加宽投资建议计划汇总表!$B$7:$I$39,7,0)</f>
        <v>#N/A</v>
      </c>
      <c r="Q73" s="159">
        <v>1492</v>
      </c>
      <c r="R73" s="160" t="e">
        <f>VLOOKUP($C73,窄路加宽投资建议计划汇总表!$B$7:$I$39,8,0)</f>
        <v>#N/A</v>
      </c>
      <c r="S73" s="159"/>
      <c r="T73" s="159">
        <v>360.864183780021</v>
      </c>
      <c r="U73" s="176"/>
      <c r="V73" s="177"/>
      <c r="AF73" s="130" t="e">
        <f t="shared" si="35"/>
        <v>#N/A</v>
      </c>
      <c r="AK73" s="127" t="s">
        <v>275</v>
      </c>
      <c r="AL73" s="127" t="s">
        <v>326</v>
      </c>
      <c r="AM73" s="127">
        <v>47</v>
      </c>
      <c r="AN73" s="127">
        <f t="shared" si="38"/>
        <v>1802</v>
      </c>
    </row>
    <row r="74" ht="20.1" customHeight="1" outlineLevel="2" spans="1:40">
      <c r="A74" s="151" t="s">
        <v>142</v>
      </c>
      <c r="B74" s="150">
        <f>VLOOKUP(C74,[9]地区分类!$D$3:$E$139,2,0)</f>
        <v>430722</v>
      </c>
      <c r="C74" s="151" t="s">
        <v>152</v>
      </c>
      <c r="D74" s="127" t="s">
        <v>327</v>
      </c>
      <c r="E74" s="153" t="e">
        <f>VLOOKUP($C74,窄路加宽投资建议计划汇总表!$B$7:$D$39,2,0)</f>
        <v>#N/A</v>
      </c>
      <c r="F74" s="153">
        <v>47.543</v>
      </c>
      <c r="G74" s="153">
        <v>55.545</v>
      </c>
      <c r="H74" s="153">
        <v>32.545</v>
      </c>
      <c r="I74" s="153" t="e">
        <f>VLOOKUP($C74,窄路加宽投资建议计划汇总表!$B$7:$D$39,3,0)</f>
        <v>#N/A</v>
      </c>
      <c r="J74" s="159" t="e">
        <f t="shared" si="37"/>
        <v>#N/A</v>
      </c>
      <c r="K74" s="159">
        <v>1356.33</v>
      </c>
      <c r="L74" s="159">
        <v>678.165</v>
      </c>
      <c r="M74" s="159"/>
      <c r="N74" s="160">
        <v>37.307</v>
      </c>
      <c r="O74" s="160">
        <v>37</v>
      </c>
      <c r="P74" s="160" t="e">
        <f>VLOOKUP($C74,窄路加宽投资建议计划汇总表!$B$7:$I$39,7,0)</f>
        <v>#N/A</v>
      </c>
      <c r="Q74" s="159">
        <v>3055</v>
      </c>
      <c r="R74" s="160" t="e">
        <f>VLOOKUP($C74,窄路加宽投资建议计划汇总表!$B$7:$I$39,8,0)</f>
        <v>#N/A</v>
      </c>
      <c r="S74" s="159"/>
      <c r="T74" s="159">
        <v>559.59945005221</v>
      </c>
      <c r="U74" s="168"/>
      <c r="V74" s="169"/>
      <c r="AF74" s="130" t="e">
        <f t="shared" si="35"/>
        <v>#N/A</v>
      </c>
      <c r="AK74" s="127" t="s">
        <v>275</v>
      </c>
      <c r="AL74" s="127" t="s">
        <v>327</v>
      </c>
      <c r="AM74" s="127">
        <v>48</v>
      </c>
      <c r="AN74" s="127">
        <f t="shared" si="38"/>
        <v>3690</v>
      </c>
    </row>
    <row r="75" ht="20.1" customHeight="1" outlineLevel="2" spans="1:40">
      <c r="A75" s="151" t="s">
        <v>142</v>
      </c>
      <c r="B75" s="150">
        <f>VLOOKUP(C75,[9]地区分类!$D$3:$E$139,2,0)</f>
        <v>430723</v>
      </c>
      <c r="C75" s="151" t="s">
        <v>153</v>
      </c>
      <c r="D75" s="127" t="s">
        <v>328</v>
      </c>
      <c r="E75" s="153" t="e">
        <f>VLOOKUP($C75,窄路加宽投资建议计划汇总表!$B$7:$D$39,2,0)</f>
        <v>#N/A</v>
      </c>
      <c r="F75" s="153">
        <v>29.567</v>
      </c>
      <c r="G75" s="153">
        <v>104.6</v>
      </c>
      <c r="H75" s="153">
        <v>60.097</v>
      </c>
      <c r="I75" s="153" t="e">
        <f>VLOOKUP($C75,窄路加宽投资建议计划汇总表!$B$7:$D$39,3,0)</f>
        <v>#N/A</v>
      </c>
      <c r="J75" s="159" t="e">
        <f t="shared" si="37"/>
        <v>#N/A</v>
      </c>
      <c r="K75" s="159">
        <v>1942.64</v>
      </c>
      <c r="L75" s="159">
        <v>971.32</v>
      </c>
      <c r="M75" s="159"/>
      <c r="N75" s="160">
        <v>52.655</v>
      </c>
      <c r="O75" s="160">
        <v>53</v>
      </c>
      <c r="P75" s="160" t="e">
        <f>VLOOKUP($C75,窄路加宽投资建议计划汇总表!$B$7:$I$39,7,0)</f>
        <v>#N/A</v>
      </c>
      <c r="Q75" s="159">
        <v>4161</v>
      </c>
      <c r="R75" s="160" t="e">
        <f>VLOOKUP($C75,窄路加宽投资建议计划汇总表!$B$7:$I$39,8,0)</f>
        <v>#N/A</v>
      </c>
      <c r="S75" s="159"/>
      <c r="T75" s="159">
        <v>789.818938391925</v>
      </c>
      <c r="U75" s="168"/>
      <c r="V75" s="169"/>
      <c r="AF75" s="130" t="e">
        <f t="shared" si="35"/>
        <v>#N/A</v>
      </c>
      <c r="AK75" s="127" t="s">
        <v>275</v>
      </c>
      <c r="AL75" s="127" t="s">
        <v>328</v>
      </c>
      <c r="AM75" s="127">
        <v>49</v>
      </c>
      <c r="AN75" s="127">
        <f t="shared" si="38"/>
        <v>5027</v>
      </c>
    </row>
    <row r="76" ht="20.1" customHeight="1" outlineLevel="2" spans="1:40">
      <c r="A76" s="151" t="s">
        <v>142</v>
      </c>
      <c r="B76" s="150">
        <f>VLOOKUP(C76,[9]地区分类!$D$3:$E$139,2,0)</f>
        <v>430724</v>
      </c>
      <c r="C76" s="151" t="s">
        <v>154</v>
      </c>
      <c r="D76" s="127" t="s">
        <v>329</v>
      </c>
      <c r="E76" s="153" t="e">
        <f>VLOOKUP($C76,窄路加宽投资建议计划汇总表!$B$7:$D$39,2,0)</f>
        <v>#N/A</v>
      </c>
      <c r="F76" s="153">
        <v>44.772</v>
      </c>
      <c r="G76" s="153">
        <v>54.773</v>
      </c>
      <c r="H76" s="153">
        <v>17.989</v>
      </c>
      <c r="I76" s="153" t="e">
        <f>VLOOKUP($C76,窄路加宽投资建议计划汇总表!$B$7:$D$39,3,0)</f>
        <v>#N/A</v>
      </c>
      <c r="J76" s="159" t="e">
        <f t="shared" si="37"/>
        <v>#N/A</v>
      </c>
      <c r="K76" s="159">
        <v>1175.34</v>
      </c>
      <c r="L76" s="159">
        <v>587.67</v>
      </c>
      <c r="M76" s="159"/>
      <c r="N76" s="160">
        <v>31.856</v>
      </c>
      <c r="O76" s="160">
        <v>32</v>
      </c>
      <c r="P76" s="160" t="e">
        <f>VLOOKUP($C76,窄路加宽投资建议计划汇总表!$B$7:$I$39,7,0)</f>
        <v>#N/A</v>
      </c>
      <c r="Q76" s="159">
        <v>2310</v>
      </c>
      <c r="R76" s="160" t="e">
        <f>VLOOKUP($C76,窄路加宽投资建议计划汇总表!$B$7:$I$39,8,0)</f>
        <v>#N/A</v>
      </c>
      <c r="S76" s="159"/>
      <c r="T76" s="159">
        <v>477.836334841629</v>
      </c>
      <c r="U76" s="168"/>
      <c r="V76" s="169"/>
      <c r="AF76" s="130" t="e">
        <f t="shared" si="35"/>
        <v>#N/A</v>
      </c>
      <c r="AK76" s="127" t="s">
        <v>275</v>
      </c>
      <c r="AL76" s="127" t="s">
        <v>329</v>
      </c>
      <c r="AM76" s="127">
        <v>50</v>
      </c>
      <c r="AN76" s="127">
        <f t="shared" si="38"/>
        <v>2790</v>
      </c>
    </row>
    <row r="77" ht="20.1" customHeight="1" outlineLevel="2" spans="1:40">
      <c r="A77" s="151" t="s">
        <v>142</v>
      </c>
      <c r="B77" s="150">
        <f>VLOOKUP(C77,[9]地区分类!$D$3:$E$139,2,0)</f>
        <v>430725</v>
      </c>
      <c r="C77" s="151" t="s">
        <v>155</v>
      </c>
      <c r="D77" s="127" t="s">
        <v>330</v>
      </c>
      <c r="E77" s="153" t="e">
        <f>VLOOKUP($C77,窄路加宽投资建议计划汇总表!$B$7:$D$39,2,0)</f>
        <v>#N/A</v>
      </c>
      <c r="F77" s="153">
        <v>38.676</v>
      </c>
      <c r="G77" s="153">
        <v>151.531</v>
      </c>
      <c r="H77" s="153">
        <v>100.166</v>
      </c>
      <c r="I77" s="153" t="e">
        <f>VLOOKUP($C77,窄路加宽投资建议计划汇总表!$B$7:$D$39,3,0)</f>
        <v>#N/A</v>
      </c>
      <c r="J77" s="159" t="e">
        <f t="shared" si="37"/>
        <v>#N/A</v>
      </c>
      <c r="K77" s="159">
        <v>2903.73</v>
      </c>
      <c r="L77" s="159">
        <v>1742.238</v>
      </c>
      <c r="M77" s="159"/>
      <c r="N77" s="160">
        <v>79.348</v>
      </c>
      <c r="O77" s="160">
        <v>79</v>
      </c>
      <c r="P77" s="160" t="e">
        <f>VLOOKUP($C77,窄路加宽投资建议计划汇总表!$B$7:$I$39,7,0)</f>
        <v>#N/A</v>
      </c>
      <c r="Q77" s="159">
        <v>5813</v>
      </c>
      <c r="R77" s="160" t="e">
        <f>VLOOKUP($C77,窄路加宽投资建议计划汇总表!$B$7:$I$39,8,0)</f>
        <v>#N/A</v>
      </c>
      <c r="S77" s="159"/>
      <c r="T77" s="159">
        <v>1269.57468290985</v>
      </c>
      <c r="U77" s="168"/>
      <c r="V77" s="169"/>
      <c r="AF77" s="130" t="e">
        <f t="shared" si="35"/>
        <v>#N/A</v>
      </c>
      <c r="AK77" s="127" t="s">
        <v>275</v>
      </c>
      <c r="AL77" s="127" t="s">
        <v>330</v>
      </c>
      <c r="AM77" s="127">
        <v>51</v>
      </c>
      <c r="AN77" s="127">
        <f t="shared" si="38"/>
        <v>7022</v>
      </c>
    </row>
    <row r="78" ht="20.1" customHeight="1" outlineLevel="2" spans="1:40">
      <c r="A78" s="151" t="s">
        <v>142</v>
      </c>
      <c r="B78" s="150">
        <f>VLOOKUP(C78,[9]地区分类!$D$3:$E$139,2,0)</f>
        <v>430726</v>
      </c>
      <c r="C78" s="151" t="s">
        <v>156</v>
      </c>
      <c r="D78" s="127" t="s">
        <v>331</v>
      </c>
      <c r="E78" s="153" t="e">
        <f>VLOOKUP($C78,窄路加宽投资建议计划汇总表!$B$7:$D$39,2,0)</f>
        <v>#N/A</v>
      </c>
      <c r="F78" s="153">
        <v>45.256</v>
      </c>
      <c r="G78" s="153">
        <v>176.706</v>
      </c>
      <c r="H78" s="153">
        <v>158.049</v>
      </c>
      <c r="I78" s="153" t="e">
        <f>VLOOKUP($C78,窄路加宽投资建议计划汇总表!$B$7:$D$39,3,0)</f>
        <v>#N/A</v>
      </c>
      <c r="J78" s="159" t="e">
        <f t="shared" si="37"/>
        <v>#N/A</v>
      </c>
      <c r="K78" s="159">
        <v>4940.143</v>
      </c>
      <c r="L78" s="159">
        <v>1900.055</v>
      </c>
      <c r="M78" s="159"/>
      <c r="N78" s="160">
        <v>374.848</v>
      </c>
      <c r="O78" s="160">
        <v>370</v>
      </c>
      <c r="P78" s="160" t="e">
        <f>VLOOKUP($C78,窄路加宽投资建议计划汇总表!$B$7:$I$39,7,0)</f>
        <v>#N/A</v>
      </c>
      <c r="Q78" s="159">
        <v>8000</v>
      </c>
      <c r="R78" s="160" t="e">
        <f>VLOOKUP($C78,窄路加宽投资建议计划汇总表!$B$7:$I$39,8,0)</f>
        <v>#N/A</v>
      </c>
      <c r="S78" s="159"/>
      <c r="T78" s="159">
        <v>6747.264</v>
      </c>
      <c r="U78" s="168"/>
      <c r="V78" s="169" t="s">
        <v>281</v>
      </c>
      <c r="X78" s="130">
        <f>VLOOKUP(C78,'[10]2018年农村公路建设计划汇总表'!$S$11:$T$157,2,0)</f>
        <v>0.0132</v>
      </c>
      <c r="Y78" s="130" t="e">
        <f>0.3*J78/126471</f>
        <v>#N/A</v>
      </c>
      <c r="Z78" s="130" t="e">
        <f>X78+Y78</f>
        <v>#N/A</v>
      </c>
      <c r="AA78" s="130" t="e">
        <f>Z78*126471*106800/181596</f>
        <v>#N/A</v>
      </c>
      <c r="AB78" s="175" t="e">
        <f>J78-AA78</f>
        <v>#N/A</v>
      </c>
      <c r="AD78" s="130" t="e">
        <f>12500*Z78</f>
        <v>#N/A</v>
      </c>
      <c r="AE78" s="175" t="e">
        <f>J78-AD78</f>
        <v>#N/A</v>
      </c>
      <c r="AF78" s="175" t="e">
        <f>ROUND(J78,0)</f>
        <v>#N/A</v>
      </c>
      <c r="AG78" s="175"/>
      <c r="AK78" s="127" t="s">
        <v>275</v>
      </c>
      <c r="AL78" s="127" t="s">
        <v>331</v>
      </c>
      <c r="AM78" s="127">
        <v>52</v>
      </c>
      <c r="AN78" s="127">
        <f t="shared" si="38"/>
        <v>9664</v>
      </c>
    </row>
    <row r="79" ht="20.1" customHeight="1" outlineLevel="2" spans="1:40">
      <c r="A79" s="151" t="s">
        <v>142</v>
      </c>
      <c r="B79" s="150">
        <f>VLOOKUP(C79,[9]地区分类!$D$3:$E$139,2,0)</f>
        <v>430781</v>
      </c>
      <c r="C79" s="151" t="s">
        <v>157</v>
      </c>
      <c r="D79" s="127" t="s">
        <v>332</v>
      </c>
      <c r="E79" s="153" t="e">
        <f>VLOOKUP($C79,窄路加宽投资建议计划汇总表!$B$7:$D$39,2,0)</f>
        <v>#N/A</v>
      </c>
      <c r="F79" s="153">
        <v>0</v>
      </c>
      <c r="G79" s="153">
        <v>10.898</v>
      </c>
      <c r="H79" s="153">
        <v>12.987</v>
      </c>
      <c r="I79" s="153" t="e">
        <f>VLOOKUP($C79,窄路加宽投资建议计划汇总表!$B$7:$D$39,3,0)</f>
        <v>#N/A</v>
      </c>
      <c r="J79" s="159" t="e">
        <f t="shared" si="37"/>
        <v>#N/A</v>
      </c>
      <c r="K79" s="159">
        <v>238.85</v>
      </c>
      <c r="L79" s="159">
        <v>119.425</v>
      </c>
      <c r="M79" s="159"/>
      <c r="N79" s="160">
        <v>9.846</v>
      </c>
      <c r="O79" s="160">
        <v>10</v>
      </c>
      <c r="P79" s="160" t="e">
        <f>VLOOKUP($C79,窄路加宽投资建议计划汇总表!$B$7:$I$39,7,0)</f>
        <v>#N/A</v>
      </c>
      <c r="Q79" s="159">
        <v>449</v>
      </c>
      <c r="R79" s="160" t="e">
        <f>VLOOKUP($C79,窄路加宽投资建议计划汇总表!$B$7:$I$39,8,0)</f>
        <v>#N/A</v>
      </c>
      <c r="S79" s="159"/>
      <c r="T79" s="159">
        <v>147.696787330317</v>
      </c>
      <c r="U79" s="168"/>
      <c r="V79" s="169"/>
      <c r="AF79" s="130" t="e">
        <f>ROUND(10291*J79/55125,0)</f>
        <v>#N/A</v>
      </c>
      <c r="AK79" s="127" t="s">
        <v>275</v>
      </c>
      <c r="AL79" s="127" t="s">
        <v>332</v>
      </c>
      <c r="AM79" s="127">
        <v>53</v>
      </c>
      <c r="AN79" s="127">
        <f t="shared" si="38"/>
        <v>542</v>
      </c>
    </row>
    <row r="80" ht="20.1" customHeight="1" outlineLevel="1" spans="1:38">
      <c r="A80" s="147" t="s">
        <v>158</v>
      </c>
      <c r="B80" s="150"/>
      <c r="C80" s="151"/>
      <c r="D80" s="127">
        <v>0</v>
      </c>
      <c r="E80" s="153" t="e">
        <f>SUBTOTAL(9,E81:E84)</f>
        <v>#N/A</v>
      </c>
      <c r="F80" s="153"/>
      <c r="G80" s="153"/>
      <c r="H80" s="153"/>
      <c r="I80" s="159" t="e">
        <f t="shared" ref="I80:T80" si="39">SUBTOTAL(9,I81:I84)</f>
        <v>#N/A</v>
      </c>
      <c r="J80" s="159" t="e">
        <f t="shared" si="39"/>
        <v>#N/A</v>
      </c>
      <c r="K80" s="159">
        <f t="shared" si="39"/>
        <v>10767.964</v>
      </c>
      <c r="L80" s="159">
        <f t="shared" si="39"/>
        <v>5305.1</v>
      </c>
      <c r="M80" s="159">
        <f t="shared" si="39"/>
        <v>0</v>
      </c>
      <c r="N80" s="160">
        <f t="shared" si="39"/>
        <v>880.639</v>
      </c>
      <c r="O80" s="160">
        <f t="shared" si="39"/>
        <v>740</v>
      </c>
      <c r="P80" s="160" t="e">
        <f t="shared" si="39"/>
        <v>#N/A</v>
      </c>
      <c r="Q80" s="159">
        <f t="shared" si="39"/>
        <v>31420</v>
      </c>
      <c r="R80" s="159" t="e">
        <f t="shared" si="39"/>
        <v>#N/A</v>
      </c>
      <c r="S80" s="159">
        <f t="shared" si="39"/>
        <v>0</v>
      </c>
      <c r="T80" s="159">
        <f t="shared" si="39"/>
        <v>15851.5101447964</v>
      </c>
      <c r="U80" s="168"/>
      <c r="V80" s="169"/>
      <c r="AB80" s="175"/>
      <c r="AE80" s="175"/>
      <c r="AF80" s="175"/>
      <c r="AG80" s="175"/>
      <c r="AL80" s="127">
        <v>0</v>
      </c>
    </row>
    <row r="81" ht="20.1" customHeight="1" outlineLevel="2" spans="1:40">
      <c r="A81" s="151" t="s">
        <v>159</v>
      </c>
      <c r="B81" s="150">
        <f>VLOOKUP(C81,[9]地区分类!$D$3:$E$139,2,0)</f>
        <v>430802</v>
      </c>
      <c r="C81" s="151" t="s">
        <v>160</v>
      </c>
      <c r="D81" s="127" t="s">
        <v>333</v>
      </c>
      <c r="E81" s="153" t="e">
        <f>VLOOKUP($C81,窄路加宽投资建议计划汇总表!$B$7:$D$39,2,0)</f>
        <v>#N/A</v>
      </c>
      <c r="F81" s="153">
        <v>19.273</v>
      </c>
      <c r="G81" s="153">
        <v>142.878</v>
      </c>
      <c r="H81" s="153">
        <v>103.176</v>
      </c>
      <c r="I81" s="153" t="e">
        <f>VLOOKUP($C81,窄路加宽投资建议计划汇总表!$B$7:$D$39,3,0)</f>
        <v>#N/A</v>
      </c>
      <c r="J81" s="159" t="e">
        <f t="shared" ref="J81:J84" si="40">R81</f>
        <v>#N/A</v>
      </c>
      <c r="K81" s="159">
        <v>2653.27</v>
      </c>
      <c r="L81" s="159">
        <v>2122.616</v>
      </c>
      <c r="M81" s="159"/>
      <c r="N81" s="160">
        <v>264.585</v>
      </c>
      <c r="O81" s="160">
        <v>222</v>
      </c>
      <c r="P81" s="160" t="e">
        <f>VLOOKUP($C81,窄路加宽投资建议计划汇总表!$B$7:$I$39,7,0)</f>
        <v>#N/A</v>
      </c>
      <c r="Q81" s="159">
        <v>13150</v>
      </c>
      <c r="R81" s="160" t="e">
        <f>VLOOKUP($C81,窄路加宽投资建议计划汇总表!$B$7:$I$39,8,0)</f>
        <v>#N/A</v>
      </c>
      <c r="S81" s="159"/>
      <c r="T81" s="159">
        <v>4762.53</v>
      </c>
      <c r="U81" s="168"/>
      <c r="V81" s="169" t="s">
        <v>334</v>
      </c>
      <c r="X81" s="130">
        <f>VLOOKUP(C81,'[10]2018年农村公路建设计划汇总表'!$S$11:$T$157,2,0)</f>
        <v>0.0112</v>
      </c>
      <c r="Y81" s="130" t="e">
        <f>0.3*J81/126471</f>
        <v>#N/A</v>
      </c>
      <c r="Z81" s="130" t="e">
        <f>X81+Y81</f>
        <v>#N/A</v>
      </c>
      <c r="AA81" s="130" t="e">
        <f>Z81*126471*106800/181596</f>
        <v>#N/A</v>
      </c>
      <c r="AB81" s="175" t="e">
        <f>J81-AA81</f>
        <v>#N/A</v>
      </c>
      <c r="AD81" s="130" t="e">
        <f>12500*Z81</f>
        <v>#N/A</v>
      </c>
      <c r="AE81" s="175" t="e">
        <f>J81-AD81</f>
        <v>#N/A</v>
      </c>
      <c r="AF81" s="175" t="e">
        <f>ROUND(J81,0)</f>
        <v>#N/A</v>
      </c>
      <c r="AG81" s="175"/>
      <c r="AK81" s="127" t="s">
        <v>275</v>
      </c>
      <c r="AL81" s="127" t="s">
        <v>333</v>
      </c>
      <c r="AM81" s="127">
        <v>54</v>
      </c>
      <c r="AN81" s="127">
        <f t="shared" ref="AN81:AN84" si="41">ROUND(368000*Q81/304634,0)</f>
        <v>15885</v>
      </c>
    </row>
    <row r="82" ht="20.1" customHeight="1" outlineLevel="2" spans="1:40">
      <c r="A82" s="151" t="s">
        <v>159</v>
      </c>
      <c r="B82" s="150">
        <f>VLOOKUP(C82,[9]地区分类!$D$3:$E$139,2,0)</f>
        <v>430811</v>
      </c>
      <c r="C82" s="151" t="s">
        <v>162</v>
      </c>
      <c r="D82" s="127" t="s">
        <v>335</v>
      </c>
      <c r="E82" s="153" t="e">
        <f>VLOOKUP($C82,窄路加宽投资建议计划汇总表!$B$7:$D$39,2,0)</f>
        <v>#N/A</v>
      </c>
      <c r="F82" s="153">
        <v>0</v>
      </c>
      <c r="G82" s="153">
        <v>9.308</v>
      </c>
      <c r="H82" s="153">
        <v>5.485</v>
      </c>
      <c r="I82" s="153" t="e">
        <f>VLOOKUP($C82,窄路加宽投资建议计划汇总表!$B$7:$D$39,3,0)</f>
        <v>#N/A</v>
      </c>
      <c r="J82" s="159" t="e">
        <f t="shared" si="40"/>
        <v>#N/A</v>
      </c>
      <c r="K82" s="159">
        <v>147.93</v>
      </c>
      <c r="L82" s="159">
        <v>118.344</v>
      </c>
      <c r="M82" s="159"/>
      <c r="N82" s="160">
        <v>3.842</v>
      </c>
      <c r="O82" s="160">
        <v>3</v>
      </c>
      <c r="P82" s="160" t="e">
        <f>VLOOKUP($C82,窄路加宽投资建议计划汇总表!$B$7:$I$39,7,0)</f>
        <v>#N/A</v>
      </c>
      <c r="Q82" s="159">
        <v>363</v>
      </c>
      <c r="R82" s="160" t="e">
        <f>VLOOKUP($C82,窄路加宽投资建议计划汇总表!$B$7:$I$39,8,0)</f>
        <v>#N/A</v>
      </c>
      <c r="S82" s="159"/>
      <c r="T82" s="159">
        <v>69.1572405151409</v>
      </c>
      <c r="U82" s="168"/>
      <c r="V82" s="169" t="s">
        <v>336</v>
      </c>
      <c r="X82" s="130">
        <f>VLOOKUP(C82,'[10]2018年农村公路建设计划汇总表'!$S$11:$T$157,2,0)</f>
        <v>0.0047</v>
      </c>
      <c r="Y82" s="130" t="e">
        <f>0.3*J82/126471</f>
        <v>#N/A</v>
      </c>
      <c r="Z82" s="130" t="e">
        <f>X82+Y82</f>
        <v>#N/A</v>
      </c>
      <c r="AA82" s="130" t="e">
        <f>Z82*126471*106800/181596</f>
        <v>#N/A</v>
      </c>
      <c r="AB82" s="175" t="e">
        <f>J82-AA82</f>
        <v>#N/A</v>
      </c>
      <c r="AC82" s="130" t="e">
        <f>J82/Z82</f>
        <v>#N/A</v>
      </c>
      <c r="AD82" s="130" t="e">
        <f>12500*Z82</f>
        <v>#N/A</v>
      </c>
      <c r="AE82" s="175" t="e">
        <f>J82-AD82</f>
        <v>#N/A</v>
      </c>
      <c r="AF82" s="175" t="e">
        <f>ROUND(J82,0)</f>
        <v>#N/A</v>
      </c>
      <c r="AG82" s="175"/>
      <c r="AK82" s="127" t="s">
        <v>275</v>
      </c>
      <c r="AL82" s="127" t="s">
        <v>335</v>
      </c>
      <c r="AM82" s="127">
        <v>55</v>
      </c>
      <c r="AN82" s="127">
        <f t="shared" si="41"/>
        <v>439</v>
      </c>
    </row>
    <row r="83" ht="20.1" customHeight="1" outlineLevel="2" spans="1:40">
      <c r="A83" s="151" t="s">
        <v>159</v>
      </c>
      <c r="B83" s="150">
        <f>VLOOKUP(C83,[9]地区分类!$D$3:$E$139,2,0)</f>
        <v>430821</v>
      </c>
      <c r="C83" s="151" t="s">
        <v>163</v>
      </c>
      <c r="D83" s="127" t="s">
        <v>337</v>
      </c>
      <c r="E83" s="153" t="e">
        <f>VLOOKUP($C83,窄路加宽投资建议计划汇总表!$B$7:$D$39,2,0)</f>
        <v>#N/A</v>
      </c>
      <c r="F83" s="153">
        <v>63.46</v>
      </c>
      <c r="G83" s="153">
        <v>266.266</v>
      </c>
      <c r="H83" s="153">
        <v>174.968</v>
      </c>
      <c r="I83" s="153" t="e">
        <f>VLOOKUP($C83,窄路加宽投资建议计划汇总表!$B$7:$D$39,3,0)</f>
        <v>#N/A</v>
      </c>
      <c r="J83" s="159" t="e">
        <f t="shared" si="40"/>
        <v>#N/A</v>
      </c>
      <c r="K83" s="159">
        <v>6500.182</v>
      </c>
      <c r="L83" s="159">
        <v>2500.07</v>
      </c>
      <c r="M83" s="159"/>
      <c r="N83" s="160">
        <v>500.4</v>
      </c>
      <c r="O83" s="160">
        <v>421</v>
      </c>
      <c r="P83" s="160" t="e">
        <f>VLOOKUP($C83,窄路加宽投资建议计划汇总表!$B$7:$I$39,7,0)</f>
        <v>#N/A</v>
      </c>
      <c r="Q83" s="159">
        <v>11435</v>
      </c>
      <c r="R83" s="160" t="e">
        <f>VLOOKUP($C83,窄路加宽投资建议计划汇总表!$B$7:$I$39,8,0)</f>
        <v>#N/A</v>
      </c>
      <c r="S83" s="159"/>
      <c r="T83" s="159">
        <v>9007.2</v>
      </c>
      <c r="U83" s="168"/>
      <c r="V83" s="169" t="s">
        <v>306</v>
      </c>
      <c r="X83" s="130">
        <f>VLOOKUP(C83,'[10]2018年农村公路建设计划汇总表'!$S$11:$T$157,2,0)</f>
        <v>0.0133</v>
      </c>
      <c r="Y83" s="130" t="e">
        <f>0.3*J83/126471</f>
        <v>#N/A</v>
      </c>
      <c r="Z83" s="130" t="e">
        <f>X83+Y83</f>
        <v>#N/A</v>
      </c>
      <c r="AA83" s="130" t="e">
        <f>Z83*126471*106800/181596</f>
        <v>#N/A</v>
      </c>
      <c r="AB83" s="175" t="e">
        <f>J83-AA83</f>
        <v>#N/A</v>
      </c>
      <c r="AD83" s="130" t="e">
        <f>12500*Z83</f>
        <v>#N/A</v>
      </c>
      <c r="AE83" s="175" t="e">
        <f>J83-AD83</f>
        <v>#N/A</v>
      </c>
      <c r="AF83" s="175" t="e">
        <f>ROUND(J83,0)</f>
        <v>#N/A</v>
      </c>
      <c r="AG83" s="175"/>
      <c r="AK83" s="127" t="s">
        <v>275</v>
      </c>
      <c r="AL83" s="127" t="s">
        <v>337</v>
      </c>
      <c r="AM83" s="127">
        <v>56</v>
      </c>
      <c r="AN83" s="127">
        <f t="shared" si="41"/>
        <v>13814</v>
      </c>
    </row>
    <row r="84" ht="20.1" customHeight="1" outlineLevel="2" spans="1:40">
      <c r="A84" s="151" t="s">
        <v>159</v>
      </c>
      <c r="B84" s="150">
        <f>VLOOKUP(C84,[9]地区分类!$D$3:$E$139,2,0)</f>
        <v>430822</v>
      </c>
      <c r="C84" s="151" t="s">
        <v>164</v>
      </c>
      <c r="D84" s="127" t="s">
        <v>338</v>
      </c>
      <c r="E84" s="153" t="e">
        <f>VLOOKUP($C84,窄路加宽投资建议计划汇总表!$B$7:$D$39,2,0)</f>
        <v>#N/A</v>
      </c>
      <c r="F84" s="153">
        <v>0</v>
      </c>
      <c r="G84" s="153">
        <v>71.419</v>
      </c>
      <c r="H84" s="153">
        <v>41.395</v>
      </c>
      <c r="I84" s="153" t="e">
        <f>VLOOKUP($C84,窄路加宽投资建议计划汇总表!$B$7:$D$39,3,0)</f>
        <v>#N/A</v>
      </c>
      <c r="J84" s="159" t="e">
        <f t="shared" si="40"/>
        <v>#N/A</v>
      </c>
      <c r="K84" s="159">
        <v>1466.582</v>
      </c>
      <c r="L84" s="159">
        <v>564.07</v>
      </c>
      <c r="M84" s="159"/>
      <c r="N84" s="160">
        <v>111.812</v>
      </c>
      <c r="O84" s="160">
        <v>94</v>
      </c>
      <c r="P84" s="160" t="e">
        <f>VLOOKUP($C84,窄路加宽投资建议计划汇总表!$B$7:$I$39,7,0)</f>
        <v>#N/A</v>
      </c>
      <c r="Q84" s="159">
        <v>6472</v>
      </c>
      <c r="R84" s="160" t="e">
        <f>VLOOKUP($C84,窄路加宽投资建议计划汇总表!$B$7:$I$39,8,0)</f>
        <v>#N/A</v>
      </c>
      <c r="S84" s="159"/>
      <c r="T84" s="159">
        <v>2012.62290428124</v>
      </c>
      <c r="U84" s="168"/>
      <c r="V84" s="169" t="s">
        <v>309</v>
      </c>
      <c r="X84" s="130">
        <f>VLOOKUP(C84,'[10]2018年农村公路建设计划汇总表'!$S$11:$T$157,2,0)</f>
        <v>0.0157</v>
      </c>
      <c r="Y84" s="130" t="e">
        <f>0.3*J84/126471</f>
        <v>#N/A</v>
      </c>
      <c r="Z84" s="130" t="e">
        <f>X84+Y84</f>
        <v>#N/A</v>
      </c>
      <c r="AA84" s="130" t="e">
        <f>Z84*126471*106800/181596</f>
        <v>#N/A</v>
      </c>
      <c r="AB84" s="175" t="e">
        <f>J84-AA84</f>
        <v>#N/A</v>
      </c>
      <c r="AD84" s="130" t="e">
        <f>12500*Z84</f>
        <v>#N/A</v>
      </c>
      <c r="AE84" s="175" t="e">
        <f>J84-AD84</f>
        <v>#N/A</v>
      </c>
      <c r="AF84" s="130" t="e">
        <f>ROUND(12500*Z84,0)</f>
        <v>#N/A</v>
      </c>
      <c r="AK84" s="127" t="s">
        <v>275</v>
      </c>
      <c r="AL84" s="127" t="s">
        <v>338</v>
      </c>
      <c r="AM84" s="127">
        <v>57</v>
      </c>
      <c r="AN84" s="127">
        <f t="shared" si="41"/>
        <v>7818</v>
      </c>
    </row>
    <row r="85" ht="20.1" customHeight="1" outlineLevel="1" spans="1:38">
      <c r="A85" s="147" t="s">
        <v>165</v>
      </c>
      <c r="B85" s="150"/>
      <c r="C85" s="151"/>
      <c r="D85" s="127">
        <v>0</v>
      </c>
      <c r="E85" s="153" t="e">
        <f>SUBTOTAL(9,E86:E92)</f>
        <v>#N/A</v>
      </c>
      <c r="F85" s="153"/>
      <c r="G85" s="153"/>
      <c r="H85" s="153"/>
      <c r="I85" s="159" t="e">
        <f t="shared" ref="I85:T85" si="42">SUBTOTAL(9,I86:I92)</f>
        <v>#N/A</v>
      </c>
      <c r="J85" s="159" t="e">
        <f t="shared" si="42"/>
        <v>#N/A</v>
      </c>
      <c r="K85" s="159">
        <f t="shared" si="42"/>
        <v>8083.11</v>
      </c>
      <c r="L85" s="159">
        <f t="shared" si="42"/>
        <v>3293.475</v>
      </c>
      <c r="M85" s="159">
        <f t="shared" si="42"/>
        <v>0</v>
      </c>
      <c r="N85" s="160">
        <f t="shared" si="42"/>
        <v>607.606</v>
      </c>
      <c r="O85" s="160">
        <f t="shared" si="42"/>
        <v>600</v>
      </c>
      <c r="P85" s="160" t="e">
        <f t="shared" si="42"/>
        <v>#N/A</v>
      </c>
      <c r="Q85" s="159">
        <f t="shared" si="42"/>
        <v>16665</v>
      </c>
      <c r="R85" s="159" t="e">
        <f t="shared" si="42"/>
        <v>#N/A</v>
      </c>
      <c r="S85" s="159">
        <f t="shared" si="42"/>
        <v>0</v>
      </c>
      <c r="T85" s="159">
        <f t="shared" si="42"/>
        <v>10610.253581622</v>
      </c>
      <c r="U85" s="168"/>
      <c r="V85" s="169"/>
      <c r="AL85" s="127">
        <v>0</v>
      </c>
    </row>
    <row r="86" ht="20.1" customHeight="1" outlineLevel="2" spans="1:40">
      <c r="A86" s="151" t="s">
        <v>166</v>
      </c>
      <c r="B86" s="150">
        <f>VLOOKUP(C86,[9]地区分类!$D$3:$E$139,2,0)</f>
        <v>430902</v>
      </c>
      <c r="C86" s="151" t="s">
        <v>167</v>
      </c>
      <c r="D86" s="127" t="s">
        <v>339</v>
      </c>
      <c r="E86" s="153" t="e">
        <f>VLOOKUP($C86,窄路加宽投资建议计划汇总表!$B$7:$D$39,2,0)</f>
        <v>#N/A</v>
      </c>
      <c r="F86" s="153">
        <v>0</v>
      </c>
      <c r="G86" s="153">
        <v>15.785</v>
      </c>
      <c r="H86" s="153">
        <v>0</v>
      </c>
      <c r="I86" s="153" t="e">
        <f>VLOOKUP($C86,窄路加宽投资建议计划汇总表!$B$7:$D$39,3,0)</f>
        <v>#N/A</v>
      </c>
      <c r="J86" s="159" t="e">
        <f t="shared" ref="J86:J92" si="43">R86</f>
        <v>#N/A</v>
      </c>
      <c r="K86" s="159">
        <v>157.85</v>
      </c>
      <c r="L86" s="159">
        <v>78.925</v>
      </c>
      <c r="M86" s="159"/>
      <c r="N86" s="160">
        <v>5.293</v>
      </c>
      <c r="O86" s="160">
        <v>6</v>
      </c>
      <c r="P86" s="160" t="e">
        <f>VLOOKUP($C86,窄路加宽投资建议计划汇总表!$B$7:$I$39,7,0)</f>
        <v>#N/A</v>
      </c>
      <c r="Q86" s="159">
        <v>394</v>
      </c>
      <c r="R86" s="160" t="e">
        <f>VLOOKUP($C86,窄路加宽投资建议计划汇总表!$B$7:$I$39,8,0)</f>
        <v>#N/A</v>
      </c>
      <c r="S86" s="159"/>
      <c r="T86" s="159">
        <v>79.3990567351201</v>
      </c>
      <c r="U86" s="168"/>
      <c r="V86" s="169"/>
      <c r="AF86" s="130" t="e">
        <f>ROUND(10291*J86/55125,0)</f>
        <v>#N/A</v>
      </c>
      <c r="AK86" s="127" t="s">
        <v>275</v>
      </c>
      <c r="AL86" s="127" t="s">
        <v>339</v>
      </c>
      <c r="AM86" s="127">
        <v>58</v>
      </c>
      <c r="AN86" s="127">
        <f t="shared" ref="AN86:AN92" si="44">ROUND(368000*Q86/304634,0)</f>
        <v>476</v>
      </c>
    </row>
    <row r="87" ht="20.1" customHeight="1" outlineLevel="2" spans="1:40">
      <c r="A87" s="151" t="s">
        <v>166</v>
      </c>
      <c r="B87" s="150">
        <f>VLOOKUP(C87,[9]地区分类!$D$3:$E$139,2,0)</f>
        <v>430903</v>
      </c>
      <c r="C87" s="151" t="s">
        <v>168</v>
      </c>
      <c r="D87" s="127" t="s">
        <v>340</v>
      </c>
      <c r="E87" s="153" t="e">
        <f>VLOOKUP($C87,窄路加宽投资建议计划汇总表!$B$7:$D$39,2,0)</f>
        <v>#N/A</v>
      </c>
      <c r="F87" s="153">
        <v>0.854</v>
      </c>
      <c r="G87" s="153">
        <v>3.333</v>
      </c>
      <c r="H87" s="153">
        <v>20.2</v>
      </c>
      <c r="I87" s="153" t="e">
        <f>VLOOKUP($C87,窄路加宽投资建议计划汇总表!$B$7:$D$39,3,0)</f>
        <v>#N/A</v>
      </c>
      <c r="J87" s="159" t="e">
        <f t="shared" si="43"/>
        <v>#N/A</v>
      </c>
      <c r="K87" s="159">
        <v>243.87</v>
      </c>
      <c r="L87" s="159">
        <v>121.935</v>
      </c>
      <c r="M87" s="159"/>
      <c r="N87" s="160">
        <v>23.991</v>
      </c>
      <c r="O87" s="160">
        <v>17</v>
      </c>
      <c r="P87" s="160" t="e">
        <f>VLOOKUP($C87,窄路加宽投资建议计划汇总表!$B$7:$I$39,7,0)</f>
        <v>#N/A</v>
      </c>
      <c r="Q87" s="159">
        <v>519</v>
      </c>
      <c r="R87" s="160" t="e">
        <f>VLOOKUP($C87,窄路加宽投资建议计划汇总表!$B$7:$I$39,8,0)</f>
        <v>#N/A</v>
      </c>
      <c r="S87" s="159"/>
      <c r="T87" s="159">
        <v>359.8608806126</v>
      </c>
      <c r="U87" s="168"/>
      <c r="V87" s="169"/>
      <c r="AF87" s="130" t="e">
        <f>ROUND(10291*J87/55125,0)</f>
        <v>#N/A</v>
      </c>
      <c r="AK87" s="127" t="s">
        <v>275</v>
      </c>
      <c r="AL87" s="127" t="s">
        <v>340</v>
      </c>
      <c r="AM87" s="127">
        <v>59</v>
      </c>
      <c r="AN87" s="127">
        <f t="shared" si="44"/>
        <v>627</v>
      </c>
    </row>
    <row r="88" ht="20.1" customHeight="1" outlineLevel="2" spans="1:40">
      <c r="A88" s="151" t="s">
        <v>166</v>
      </c>
      <c r="B88" s="150">
        <f>VLOOKUP(C88,[9]地区分类!$D$3:$E$139,2,0)</f>
        <v>430921</v>
      </c>
      <c r="C88" s="151" t="s">
        <v>170</v>
      </c>
      <c r="D88" s="127" t="s">
        <v>341</v>
      </c>
      <c r="E88" s="153" t="e">
        <f>VLOOKUP($C88,窄路加宽投资建议计划汇总表!$B$7:$D$39,2,0)</f>
        <v>#N/A</v>
      </c>
      <c r="F88" s="153">
        <v>10.152</v>
      </c>
      <c r="G88" s="153">
        <v>6.888</v>
      </c>
      <c r="H88" s="153">
        <v>15.674</v>
      </c>
      <c r="I88" s="153" t="e">
        <f>VLOOKUP($C88,窄路加宽投资建议计划汇总表!$B$7:$D$39,3,0)</f>
        <v>#N/A</v>
      </c>
      <c r="J88" s="159" t="e">
        <f t="shared" si="43"/>
        <v>#N/A</v>
      </c>
      <c r="K88" s="159">
        <v>327.14</v>
      </c>
      <c r="L88" s="159">
        <v>163.57</v>
      </c>
      <c r="M88" s="159"/>
      <c r="N88" s="160">
        <v>32.714</v>
      </c>
      <c r="O88" s="160">
        <v>24</v>
      </c>
      <c r="P88" s="160" t="e">
        <f>VLOOKUP($C88,窄路加宽投资建议计划汇总表!$B$7:$I$39,7,0)</f>
        <v>#N/A</v>
      </c>
      <c r="Q88" s="159">
        <v>689</v>
      </c>
      <c r="R88" s="160" t="e">
        <f>VLOOKUP($C88,窄路加宽投资建议计划汇总表!$B$7:$I$39,8,0)</f>
        <v>#N/A</v>
      </c>
      <c r="S88" s="159"/>
      <c r="T88" s="159">
        <v>490.71</v>
      </c>
      <c r="U88" s="168"/>
      <c r="V88" s="169"/>
      <c r="AF88" s="130" t="e">
        <f>ROUND(10291*J88/55125,0)</f>
        <v>#N/A</v>
      </c>
      <c r="AK88" s="127" t="s">
        <v>275</v>
      </c>
      <c r="AL88" s="127" t="s">
        <v>341</v>
      </c>
      <c r="AM88" s="127">
        <v>60</v>
      </c>
      <c r="AN88" s="127">
        <f t="shared" si="44"/>
        <v>832</v>
      </c>
    </row>
    <row r="89" ht="20.1" customHeight="1" outlineLevel="2" spans="1:40">
      <c r="A89" s="151" t="s">
        <v>166</v>
      </c>
      <c r="B89" s="150">
        <v>430921</v>
      </c>
      <c r="C89" s="151" t="s">
        <v>169</v>
      </c>
      <c r="D89" s="127" t="s">
        <v>342</v>
      </c>
      <c r="E89" s="153" t="e">
        <f>VLOOKUP($C89,窄路加宽投资建议计划汇总表!$B$7:$D$39,2,0)</f>
        <v>#N/A</v>
      </c>
      <c r="F89" s="153">
        <v>0</v>
      </c>
      <c r="G89" s="153">
        <v>8.683</v>
      </c>
      <c r="H89" s="153">
        <v>0</v>
      </c>
      <c r="I89" s="153" t="e">
        <f>VLOOKUP($C89,窄路加宽投资建议计划汇总表!$B$7:$D$39,3,0)</f>
        <v>#N/A</v>
      </c>
      <c r="J89" s="159" t="e">
        <f t="shared" si="43"/>
        <v>#N/A</v>
      </c>
      <c r="K89" s="159">
        <v>86.83</v>
      </c>
      <c r="L89" s="159">
        <v>43.415</v>
      </c>
      <c r="M89" s="159"/>
      <c r="N89" s="160">
        <v>2.351</v>
      </c>
      <c r="O89" s="160">
        <v>6</v>
      </c>
      <c r="P89" s="160" t="e">
        <f>VLOOKUP($C89,窄路加宽投资建议计划汇总表!$B$7:$I$39,7,0)</f>
        <v>#N/A</v>
      </c>
      <c r="Q89" s="159">
        <v>168</v>
      </c>
      <c r="R89" s="160" t="e">
        <f>VLOOKUP($C89,窄路加宽投资建议计划汇总表!$B$7:$I$39,8,0)</f>
        <v>#N/A</v>
      </c>
      <c r="S89" s="159"/>
      <c r="T89" s="159">
        <v>35.2699651931779</v>
      </c>
      <c r="U89" s="168"/>
      <c r="V89" s="169"/>
      <c r="AF89" s="130" t="e">
        <f>ROUND(10291*J89/55125,0)</f>
        <v>#N/A</v>
      </c>
      <c r="AK89" s="127" t="s">
        <v>275</v>
      </c>
      <c r="AL89" s="127" t="s">
        <v>342</v>
      </c>
      <c r="AM89" s="127">
        <v>61</v>
      </c>
      <c r="AN89" s="127">
        <f t="shared" si="44"/>
        <v>203</v>
      </c>
    </row>
    <row r="90" ht="20.1" customHeight="1" outlineLevel="2" spans="1:40">
      <c r="A90" s="151" t="s">
        <v>166</v>
      </c>
      <c r="B90" s="150">
        <f>VLOOKUP(C90,[9]地区分类!$D$3:$E$139,2,0)</f>
        <v>430922</v>
      </c>
      <c r="C90" s="151" t="s">
        <v>171</v>
      </c>
      <c r="D90" s="127" t="s">
        <v>343</v>
      </c>
      <c r="E90" s="153" t="e">
        <f>VLOOKUP($C90,窄路加宽投资建议计划汇总表!$B$7:$D$39,2,0)</f>
        <v>#N/A</v>
      </c>
      <c r="F90" s="153">
        <v>5.287</v>
      </c>
      <c r="G90" s="153">
        <v>28.636</v>
      </c>
      <c r="H90" s="153">
        <v>14.466</v>
      </c>
      <c r="I90" s="153" t="e">
        <f>VLOOKUP($C90,窄路加宽投资建议计划汇总表!$B$7:$D$39,3,0)</f>
        <v>#N/A</v>
      </c>
      <c r="J90" s="159" t="e">
        <f t="shared" si="43"/>
        <v>#N/A</v>
      </c>
      <c r="K90" s="159">
        <v>483.89</v>
      </c>
      <c r="L90" s="159">
        <v>241.945</v>
      </c>
      <c r="M90" s="159"/>
      <c r="N90" s="160">
        <v>25.35</v>
      </c>
      <c r="O90" s="160">
        <v>35</v>
      </c>
      <c r="P90" s="160" t="e">
        <f>VLOOKUP($C90,窄路加宽投资建议计划汇总表!$B$7:$I$39,7,0)</f>
        <v>#N/A</v>
      </c>
      <c r="Q90" s="159">
        <v>959</v>
      </c>
      <c r="R90" s="160" t="e">
        <f>VLOOKUP($C90,窄路加宽投资建议计划汇总表!$B$7:$I$39,8,0)</f>
        <v>#N/A</v>
      </c>
      <c r="S90" s="159"/>
      <c r="T90" s="159">
        <v>380.255962408632</v>
      </c>
      <c r="U90" s="168"/>
      <c r="V90" s="169"/>
      <c r="AF90" s="130" t="e">
        <f>ROUND(10291*J90/55125,0)</f>
        <v>#N/A</v>
      </c>
      <c r="AK90" s="127" t="s">
        <v>275</v>
      </c>
      <c r="AL90" s="127" t="s">
        <v>343</v>
      </c>
      <c r="AM90" s="127">
        <v>62</v>
      </c>
      <c r="AN90" s="127">
        <f t="shared" si="44"/>
        <v>1158</v>
      </c>
    </row>
    <row r="91" ht="20.1" customHeight="1" outlineLevel="2" spans="1:40">
      <c r="A91" s="151" t="s">
        <v>166</v>
      </c>
      <c r="B91" s="150">
        <f>VLOOKUP(C91,[9]地区分类!$D$3:$E$139,2,0)</f>
        <v>430923</v>
      </c>
      <c r="C91" s="151" t="s">
        <v>172</v>
      </c>
      <c r="D91" s="127" t="s">
        <v>344</v>
      </c>
      <c r="E91" s="153" t="e">
        <f>VLOOKUP($C91,窄路加宽投资建议计划汇总表!$B$7:$D$39,2,0)</f>
        <v>#N/A</v>
      </c>
      <c r="F91" s="153">
        <v>62.016</v>
      </c>
      <c r="G91" s="153">
        <v>167.502</v>
      </c>
      <c r="H91" s="153">
        <v>269.202</v>
      </c>
      <c r="I91" s="153" t="e">
        <f>VLOOKUP($C91,窄路加宽投资建议计划汇总表!$B$7:$D$39,3,0)</f>
        <v>#N/A</v>
      </c>
      <c r="J91" s="159" t="e">
        <f t="shared" si="43"/>
        <v>#N/A</v>
      </c>
      <c r="K91" s="159">
        <v>6483.36</v>
      </c>
      <c r="L91" s="159">
        <v>2493.6</v>
      </c>
      <c r="M91" s="159"/>
      <c r="N91" s="160">
        <v>498.72</v>
      </c>
      <c r="O91" s="160">
        <v>490</v>
      </c>
      <c r="P91" s="160" t="e">
        <f>VLOOKUP($C91,窄路加宽投资建议计划汇总表!$B$7:$I$39,7,0)</f>
        <v>#N/A</v>
      </c>
      <c r="Q91" s="159">
        <v>13298</v>
      </c>
      <c r="R91" s="160" t="e">
        <f>VLOOKUP($C91,窄路加宽投资建议计划汇总表!$B$7:$I$39,8,0)</f>
        <v>#N/A</v>
      </c>
      <c r="S91" s="159"/>
      <c r="T91" s="159">
        <v>8976.96</v>
      </c>
      <c r="U91" s="168"/>
      <c r="V91" s="169" t="s">
        <v>306</v>
      </c>
      <c r="X91" s="130">
        <f>VLOOKUP(C91,'[10]2018年农村公路建设计划汇总表'!$S$11:$T$157,2,0)</f>
        <v>0.0185</v>
      </c>
      <c r="Y91" s="130" t="e">
        <f>0.3*J91/126471</f>
        <v>#N/A</v>
      </c>
      <c r="Z91" s="130" t="e">
        <f>X91+Y91</f>
        <v>#N/A</v>
      </c>
      <c r="AA91" s="130" t="e">
        <f>Z91*126471*106800/181596</f>
        <v>#N/A</v>
      </c>
      <c r="AB91" s="175" t="e">
        <f>J91-AA91</f>
        <v>#N/A</v>
      </c>
      <c r="AD91" s="130" t="e">
        <f>12500*Z91</f>
        <v>#N/A</v>
      </c>
      <c r="AE91" s="175" t="e">
        <f>J91-AD91</f>
        <v>#N/A</v>
      </c>
      <c r="AF91" s="175" t="e">
        <f>ROUND(J91,0)</f>
        <v>#N/A</v>
      </c>
      <c r="AG91" s="175"/>
      <c r="AK91" s="127" t="s">
        <v>275</v>
      </c>
      <c r="AL91" s="127" t="s">
        <v>344</v>
      </c>
      <c r="AM91" s="127">
        <v>63</v>
      </c>
      <c r="AN91" s="127">
        <f t="shared" si="44"/>
        <v>16064</v>
      </c>
    </row>
    <row r="92" ht="20.1" customHeight="1" outlineLevel="2" spans="1:40">
      <c r="A92" s="151" t="s">
        <v>166</v>
      </c>
      <c r="B92" s="150">
        <f>VLOOKUP(C92,[9]地区分类!$D$3:$E$139,2,0)</f>
        <v>430981</v>
      </c>
      <c r="C92" s="151" t="s">
        <v>173</v>
      </c>
      <c r="D92" s="127" t="s">
        <v>345</v>
      </c>
      <c r="E92" s="153" t="e">
        <f>VLOOKUP($C92,窄路加宽投资建议计划汇总表!$B$7:$D$39,2,0)</f>
        <v>#N/A</v>
      </c>
      <c r="F92" s="153">
        <v>11.783</v>
      </c>
      <c r="G92" s="153">
        <v>17.156</v>
      </c>
      <c r="H92" s="153">
        <v>1.078</v>
      </c>
      <c r="I92" s="153" t="e">
        <f>VLOOKUP($C92,窄路加宽投资建议计划汇总表!$B$7:$D$39,3,0)</f>
        <v>#N/A</v>
      </c>
      <c r="J92" s="159" t="e">
        <f t="shared" si="43"/>
        <v>#N/A</v>
      </c>
      <c r="K92" s="159">
        <v>300.17</v>
      </c>
      <c r="L92" s="159">
        <v>150.085</v>
      </c>
      <c r="M92" s="159"/>
      <c r="N92" s="160">
        <v>19.187</v>
      </c>
      <c r="O92" s="160">
        <v>22</v>
      </c>
      <c r="P92" s="160" t="e">
        <f>VLOOKUP($C92,窄路加宽投资建议计划汇总表!$B$7:$I$39,7,0)</f>
        <v>#N/A</v>
      </c>
      <c r="Q92" s="159">
        <v>638</v>
      </c>
      <c r="R92" s="160" t="e">
        <f>VLOOKUP($C92,窄路加宽投资建议计划汇总表!$B$7:$I$39,8,0)</f>
        <v>#N/A</v>
      </c>
      <c r="S92" s="159"/>
      <c r="T92" s="159">
        <v>287.797716672468</v>
      </c>
      <c r="U92" s="168"/>
      <c r="V92" s="169"/>
      <c r="AF92" s="130" t="e">
        <f>ROUND(10291*J92/55125,0)</f>
        <v>#N/A</v>
      </c>
      <c r="AK92" s="127" t="s">
        <v>275</v>
      </c>
      <c r="AL92" s="127" t="s">
        <v>345</v>
      </c>
      <c r="AM92" s="127">
        <v>64</v>
      </c>
      <c r="AN92" s="127">
        <f t="shared" si="44"/>
        <v>771</v>
      </c>
    </row>
    <row r="93" ht="20.1" customHeight="1" outlineLevel="1" spans="1:38">
      <c r="A93" s="147" t="s">
        <v>174</v>
      </c>
      <c r="B93" s="150"/>
      <c r="C93" s="151"/>
      <c r="D93" s="127">
        <v>0</v>
      </c>
      <c r="E93" s="153" t="e">
        <f>SUBTOTAL(9,E94:E104)</f>
        <v>#N/A</v>
      </c>
      <c r="F93" s="153"/>
      <c r="G93" s="153"/>
      <c r="H93" s="153"/>
      <c r="I93" s="159" t="e">
        <f t="shared" ref="I93:T93" si="45">SUBTOTAL(9,I94:I104)</f>
        <v>#N/A</v>
      </c>
      <c r="J93" s="159" t="e">
        <f t="shared" si="45"/>
        <v>#N/A</v>
      </c>
      <c r="K93" s="159">
        <f t="shared" si="45"/>
        <v>9471.817</v>
      </c>
      <c r="L93" s="159">
        <f t="shared" si="45"/>
        <v>4021.385</v>
      </c>
      <c r="M93" s="159">
        <f t="shared" si="45"/>
        <v>0</v>
      </c>
      <c r="N93" s="160">
        <f t="shared" si="45"/>
        <v>770.913</v>
      </c>
      <c r="O93" s="160">
        <f t="shared" si="45"/>
        <v>760</v>
      </c>
      <c r="P93" s="160" t="e">
        <f t="shared" si="45"/>
        <v>#N/A</v>
      </c>
      <c r="Q93" s="159">
        <f t="shared" si="45"/>
        <v>26460</v>
      </c>
      <c r="R93" s="159" t="e">
        <f t="shared" si="45"/>
        <v>#N/A</v>
      </c>
      <c r="S93" s="159">
        <f t="shared" si="45"/>
        <v>0</v>
      </c>
      <c r="T93" s="159">
        <f t="shared" si="45"/>
        <v>12992.4547915071</v>
      </c>
      <c r="U93" s="168"/>
      <c r="V93" s="169"/>
      <c r="AL93" s="127">
        <v>0</v>
      </c>
    </row>
    <row r="94" ht="20.1" customHeight="1" outlineLevel="2" spans="1:40">
      <c r="A94" s="151" t="s">
        <v>175</v>
      </c>
      <c r="B94" s="150">
        <f>VLOOKUP(C94,[9]地区分类!$D$3:$E$139,2,0)</f>
        <v>431002</v>
      </c>
      <c r="C94" s="151" t="s">
        <v>176</v>
      </c>
      <c r="D94" s="127" t="s">
        <v>346</v>
      </c>
      <c r="E94" s="153" t="e">
        <f>VLOOKUP($C94,窄路加宽投资建议计划汇总表!$B$7:$D$39,2,0)</f>
        <v>#N/A</v>
      </c>
      <c r="F94" s="153">
        <v>11.867</v>
      </c>
      <c r="G94" s="153">
        <v>0</v>
      </c>
      <c r="H94" s="153">
        <v>12.884</v>
      </c>
      <c r="I94" s="153" t="e">
        <f>VLOOKUP($C94,窄路加宽投资建议计划汇总表!$B$7:$D$39,3,0)</f>
        <v>#N/A</v>
      </c>
      <c r="J94" s="159" t="e">
        <f t="shared" ref="J94:J104" si="46">R94</f>
        <v>#N/A</v>
      </c>
      <c r="K94" s="159">
        <v>247.51</v>
      </c>
      <c r="L94" s="159">
        <v>123.755</v>
      </c>
      <c r="M94" s="159"/>
      <c r="N94" s="160">
        <v>16.468</v>
      </c>
      <c r="O94" s="160">
        <v>22</v>
      </c>
      <c r="P94" s="160" t="e">
        <f>VLOOKUP($C94,窄路加宽投资建议计划汇总表!$B$7:$I$39,7,0)</f>
        <v>#N/A</v>
      </c>
      <c r="Q94" s="159">
        <v>794</v>
      </c>
      <c r="R94" s="160" t="e">
        <f>VLOOKUP($C94,窄路加宽投资建议计划汇总表!$B$7:$I$39,8,0)</f>
        <v>#N/A</v>
      </c>
      <c r="S94" s="159"/>
      <c r="T94" s="159">
        <v>247.019738948834</v>
      </c>
      <c r="U94" s="168"/>
      <c r="V94" s="169"/>
      <c r="AF94" s="130" t="e">
        <f>ROUND(10291*J94/55125,0)</f>
        <v>#N/A</v>
      </c>
      <c r="AK94" s="127" t="s">
        <v>275</v>
      </c>
      <c r="AL94" s="127" t="s">
        <v>346</v>
      </c>
      <c r="AM94" s="127">
        <v>65</v>
      </c>
      <c r="AN94" s="127">
        <f t="shared" ref="AN94:AN104" si="47">ROUND(368000*Q94/304634,0)</f>
        <v>959</v>
      </c>
    </row>
    <row r="95" ht="20.1" customHeight="1" outlineLevel="2" spans="1:40">
      <c r="A95" s="151" t="s">
        <v>175</v>
      </c>
      <c r="B95" s="150">
        <f>VLOOKUP(C95,[9]地区分类!$D$3:$E$139,2,0)</f>
        <v>431003</v>
      </c>
      <c r="C95" s="151" t="s">
        <v>177</v>
      </c>
      <c r="D95" s="127" t="s">
        <v>347</v>
      </c>
      <c r="E95" s="153" t="e">
        <f>VLOOKUP($C95,窄路加宽投资建议计划汇总表!$B$7:$D$39,2,0)</f>
        <v>#N/A</v>
      </c>
      <c r="F95" s="153">
        <v>2.239</v>
      </c>
      <c r="G95" s="153">
        <v>2.947</v>
      </c>
      <c r="H95" s="153">
        <v>13.434</v>
      </c>
      <c r="I95" s="153" t="e">
        <f>VLOOKUP($C95,窄路加宽投资建议计划汇总表!$B$7:$D$39,3,0)</f>
        <v>#N/A</v>
      </c>
      <c r="J95" s="159" t="e">
        <f t="shared" si="46"/>
        <v>#N/A</v>
      </c>
      <c r="K95" s="159">
        <v>186.2</v>
      </c>
      <c r="L95" s="159">
        <v>93.1</v>
      </c>
      <c r="M95" s="159"/>
      <c r="N95" s="160">
        <v>18.62</v>
      </c>
      <c r="O95" s="160">
        <v>16</v>
      </c>
      <c r="P95" s="160" t="e">
        <f>VLOOKUP($C95,窄路加宽投资建议计划汇总表!$B$7:$I$39,7,0)</f>
        <v>#N/A</v>
      </c>
      <c r="Q95" s="159">
        <v>1614</v>
      </c>
      <c r="R95" s="160" t="e">
        <f>VLOOKUP($C95,窄路加宽投资建议计划汇总表!$B$7:$I$39,8,0)</f>
        <v>#N/A</v>
      </c>
      <c r="S95" s="159"/>
      <c r="T95" s="159">
        <v>279.3</v>
      </c>
      <c r="U95" s="168"/>
      <c r="V95" s="169"/>
      <c r="AF95" s="130" t="e">
        <f>ROUND(10291*J95/55125,0)</f>
        <v>#N/A</v>
      </c>
      <c r="AK95" s="127" t="s">
        <v>275</v>
      </c>
      <c r="AL95" s="127" t="s">
        <v>347</v>
      </c>
      <c r="AM95" s="127">
        <v>66</v>
      </c>
      <c r="AN95" s="127">
        <f t="shared" si="47"/>
        <v>1950</v>
      </c>
    </row>
    <row r="96" ht="20.1" customHeight="1" outlineLevel="2" spans="1:40">
      <c r="A96" s="151" t="s">
        <v>175</v>
      </c>
      <c r="B96" s="150">
        <f>VLOOKUP(C96,[9]地区分类!$D$3:$E$139,2,0)</f>
        <v>431021</v>
      </c>
      <c r="C96" s="151" t="s">
        <v>178</v>
      </c>
      <c r="D96" s="127" t="s">
        <v>348</v>
      </c>
      <c r="E96" s="153" t="e">
        <f>VLOOKUP($C96,窄路加宽投资建议计划汇总表!$B$7:$D$39,2,0)</f>
        <v>#N/A</v>
      </c>
      <c r="F96" s="153">
        <v>35.286</v>
      </c>
      <c r="G96" s="153">
        <v>34.955</v>
      </c>
      <c r="H96" s="153">
        <v>27.043</v>
      </c>
      <c r="I96" s="153" t="e">
        <f>VLOOKUP($C96,窄路加宽投资建议计划汇总表!$B$7:$D$39,3,0)</f>
        <v>#N/A</v>
      </c>
      <c r="J96" s="159" t="e">
        <f t="shared" si="46"/>
        <v>#N/A</v>
      </c>
      <c r="K96" s="159">
        <v>972.84</v>
      </c>
      <c r="L96" s="159">
        <v>486.42</v>
      </c>
      <c r="M96" s="159"/>
      <c r="N96" s="160">
        <v>91.441</v>
      </c>
      <c r="O96" s="160">
        <v>86</v>
      </c>
      <c r="P96" s="160" t="e">
        <f>VLOOKUP($C96,窄路加宽投资建议计划汇总表!$B$7:$I$39,7,0)</f>
        <v>#N/A</v>
      </c>
      <c r="Q96" s="159">
        <v>2955</v>
      </c>
      <c r="R96" s="160" t="e">
        <f>VLOOKUP($C96,窄路加宽投资建议计划汇总表!$B$7:$I$39,8,0)</f>
        <v>#N/A</v>
      </c>
      <c r="S96" s="159"/>
      <c r="T96" s="159">
        <v>1371.62104072398</v>
      </c>
      <c r="U96" s="168"/>
      <c r="V96" s="169"/>
      <c r="AF96" s="130" t="e">
        <f>ROUND(10291*J96/55125,0)</f>
        <v>#N/A</v>
      </c>
      <c r="AK96" s="127" t="s">
        <v>275</v>
      </c>
      <c r="AL96" s="127" t="s">
        <v>348</v>
      </c>
      <c r="AM96" s="127">
        <v>67</v>
      </c>
      <c r="AN96" s="127">
        <f t="shared" si="47"/>
        <v>3570</v>
      </c>
    </row>
    <row r="97" ht="20.1" customHeight="1" outlineLevel="2" spans="1:40">
      <c r="A97" s="151" t="s">
        <v>175</v>
      </c>
      <c r="B97" s="150">
        <f>VLOOKUP(C97,[9]地区分类!$D$3:$E$139,2,0)</f>
        <v>431022</v>
      </c>
      <c r="C97" s="151" t="s">
        <v>179</v>
      </c>
      <c r="D97" s="127" t="s">
        <v>349</v>
      </c>
      <c r="E97" s="153" t="e">
        <f>VLOOKUP($C97,窄路加宽投资建议计划汇总表!$B$7:$D$39,2,0)</f>
        <v>#N/A</v>
      </c>
      <c r="F97" s="153">
        <v>37.723</v>
      </c>
      <c r="G97" s="153">
        <v>127.035</v>
      </c>
      <c r="H97" s="153">
        <v>24.382</v>
      </c>
      <c r="I97" s="153" t="e">
        <f>VLOOKUP($C97,窄路加宽投资建议计划汇总表!$B$7:$D$39,3,0)</f>
        <v>#N/A</v>
      </c>
      <c r="J97" s="159" t="e">
        <f t="shared" si="46"/>
        <v>#N/A</v>
      </c>
      <c r="K97" s="159">
        <v>2458.82</v>
      </c>
      <c r="L97" s="159">
        <v>945.7</v>
      </c>
      <c r="M97" s="159"/>
      <c r="N97" s="160">
        <v>189.14</v>
      </c>
      <c r="O97" s="160">
        <v>185</v>
      </c>
      <c r="P97" s="160" t="e">
        <f>VLOOKUP($C97,窄路加宽投资建议计划汇总表!$B$7:$I$39,7,0)</f>
        <v>#N/A</v>
      </c>
      <c r="Q97" s="159">
        <v>6994</v>
      </c>
      <c r="R97" s="160" t="e">
        <f>VLOOKUP($C97,窄路加宽投资建议计划汇总表!$B$7:$I$39,8,0)</f>
        <v>#N/A</v>
      </c>
      <c r="S97" s="159"/>
      <c r="T97" s="159">
        <v>3404.52</v>
      </c>
      <c r="U97" s="168"/>
      <c r="V97" s="169" t="s">
        <v>306</v>
      </c>
      <c r="X97" s="130">
        <f>VLOOKUP(C97,'[10]2018年农村公路建设计划汇总表'!$S$11:$T$157,2,0)</f>
        <v>0.0127</v>
      </c>
      <c r="Y97" s="130" t="e">
        <f>0.3*J97/126471</f>
        <v>#N/A</v>
      </c>
      <c r="Z97" s="130" t="e">
        <f>X97+Y97</f>
        <v>#N/A</v>
      </c>
      <c r="AA97" s="130" t="e">
        <f>Z97*126471*106800/181596</f>
        <v>#N/A</v>
      </c>
      <c r="AB97" s="175" t="e">
        <f>J97-AA97</f>
        <v>#N/A</v>
      </c>
      <c r="AD97" s="130" t="e">
        <f>12500*Z97</f>
        <v>#N/A</v>
      </c>
      <c r="AE97" s="175" t="e">
        <f>J97-AD97</f>
        <v>#N/A</v>
      </c>
      <c r="AF97" s="175" t="e">
        <f>ROUND(J97,0)</f>
        <v>#N/A</v>
      </c>
      <c r="AG97" s="175"/>
      <c r="AK97" s="127" t="s">
        <v>275</v>
      </c>
      <c r="AL97" s="127" t="s">
        <v>349</v>
      </c>
      <c r="AM97" s="127">
        <v>68</v>
      </c>
      <c r="AN97" s="127">
        <f t="shared" si="47"/>
        <v>8449</v>
      </c>
    </row>
    <row r="98" ht="20.1" customHeight="1" outlineLevel="2" spans="1:40">
      <c r="A98" s="151" t="s">
        <v>175</v>
      </c>
      <c r="B98" s="150">
        <f>VLOOKUP(C98,[9]地区分类!$D$3:$E$139,2,0)</f>
        <v>431023</v>
      </c>
      <c r="C98" s="151" t="s">
        <v>180</v>
      </c>
      <c r="D98" s="127" t="s">
        <v>350</v>
      </c>
      <c r="E98" s="153" t="e">
        <f>VLOOKUP($C98,窄路加宽投资建议计划汇总表!$B$7:$D$39,2,0)</f>
        <v>#N/A</v>
      </c>
      <c r="F98" s="153">
        <v>5.39</v>
      </c>
      <c r="G98" s="153">
        <v>35.797</v>
      </c>
      <c r="H98" s="153">
        <v>10.697</v>
      </c>
      <c r="I98" s="153" t="e">
        <f>VLOOKUP($C98,窄路加宽投资建议计划汇总表!$B$7:$D$39,3,0)</f>
        <v>#N/A</v>
      </c>
      <c r="J98" s="159" t="e">
        <f t="shared" si="46"/>
        <v>#N/A</v>
      </c>
      <c r="K98" s="159">
        <v>518.84</v>
      </c>
      <c r="L98" s="159">
        <v>259.42</v>
      </c>
      <c r="M98" s="159"/>
      <c r="N98" s="160">
        <v>50.439</v>
      </c>
      <c r="O98" s="160">
        <v>46</v>
      </c>
      <c r="P98" s="160" t="e">
        <f>VLOOKUP($C98,窄路加宽投资建议计划汇总表!$B$7:$I$39,7,0)</f>
        <v>#N/A</v>
      </c>
      <c r="Q98" s="159">
        <v>1197</v>
      </c>
      <c r="R98" s="160" t="e">
        <f>VLOOKUP($C98,窄路加宽投资建议计划汇总表!$B$7:$I$39,8,0)</f>
        <v>#N/A</v>
      </c>
      <c r="S98" s="159"/>
      <c r="T98" s="159">
        <v>756.584013226592</v>
      </c>
      <c r="U98" s="168"/>
      <c r="V98" s="169"/>
      <c r="AF98" s="130" t="e">
        <f>ROUND(10291*J98/55125,0)</f>
        <v>#N/A</v>
      </c>
      <c r="AK98" s="127" t="s">
        <v>275</v>
      </c>
      <c r="AL98" s="127" t="s">
        <v>350</v>
      </c>
      <c r="AM98" s="127">
        <v>69</v>
      </c>
      <c r="AN98" s="127">
        <f t="shared" si="47"/>
        <v>1446</v>
      </c>
    </row>
    <row r="99" ht="20.1" customHeight="1" outlineLevel="2" spans="1:40">
      <c r="A99" s="151" t="s">
        <v>175</v>
      </c>
      <c r="B99" s="150">
        <f>VLOOKUP(C99,[9]地区分类!$D$3:$E$139,2,0)</f>
        <v>431024</v>
      </c>
      <c r="C99" s="151" t="s">
        <v>181</v>
      </c>
      <c r="D99" s="127" t="s">
        <v>351</v>
      </c>
      <c r="E99" s="153" t="e">
        <f>VLOOKUP($C99,窄路加宽投资建议计划汇总表!$B$7:$D$39,2,0)</f>
        <v>#N/A</v>
      </c>
      <c r="F99" s="153">
        <v>0</v>
      </c>
      <c r="G99" s="153">
        <v>1.666</v>
      </c>
      <c r="H99" s="153">
        <v>12.775</v>
      </c>
      <c r="I99" s="153" t="e">
        <f>VLOOKUP($C99,窄路加宽投资建议计划汇总表!$B$7:$D$39,3,0)</f>
        <v>#N/A</v>
      </c>
      <c r="J99" s="159" t="e">
        <f t="shared" si="46"/>
        <v>#N/A</v>
      </c>
      <c r="K99" s="159">
        <v>144.41</v>
      </c>
      <c r="L99" s="159">
        <v>72.205</v>
      </c>
      <c r="M99" s="159"/>
      <c r="N99" s="160">
        <v>13.837</v>
      </c>
      <c r="O99" s="160">
        <v>12</v>
      </c>
      <c r="P99" s="160" t="e">
        <f>VLOOKUP($C99,窄路加宽投资建议计划汇总表!$B$7:$I$39,7,0)</f>
        <v>#N/A</v>
      </c>
      <c r="Q99" s="159">
        <v>428</v>
      </c>
      <c r="R99" s="160" t="e">
        <f>VLOOKUP($C99,窄路加宽投资建议计划汇总表!$B$7:$I$39,8,0)</f>
        <v>#N/A</v>
      </c>
      <c r="S99" s="159"/>
      <c r="T99" s="159">
        <v>207.55377305952</v>
      </c>
      <c r="U99" s="168"/>
      <c r="V99" s="169"/>
      <c r="AF99" s="130" t="e">
        <f>ROUND(10291*J99/55125,0)</f>
        <v>#N/A</v>
      </c>
      <c r="AK99" s="127" t="s">
        <v>275</v>
      </c>
      <c r="AL99" s="127" t="s">
        <v>351</v>
      </c>
      <c r="AM99" s="127">
        <v>70</v>
      </c>
      <c r="AN99" s="127">
        <f t="shared" si="47"/>
        <v>517</v>
      </c>
    </row>
    <row r="100" ht="20.1" customHeight="1" outlineLevel="2" spans="1:40">
      <c r="A100" s="151" t="s">
        <v>175</v>
      </c>
      <c r="B100" s="150">
        <f>VLOOKUP(C100,[9]地区分类!$D$3:$E$139,2,0)</f>
        <v>431025</v>
      </c>
      <c r="C100" s="151" t="s">
        <v>182</v>
      </c>
      <c r="D100" s="127" t="s">
        <v>352</v>
      </c>
      <c r="E100" s="153" t="e">
        <f>VLOOKUP($C100,窄路加宽投资建议计划汇总表!$B$7:$D$39,2,0)</f>
        <v>#N/A</v>
      </c>
      <c r="F100" s="153">
        <v>12.665</v>
      </c>
      <c r="G100" s="153">
        <v>11.832</v>
      </c>
      <c r="H100" s="153">
        <v>17.842</v>
      </c>
      <c r="I100" s="153" t="e">
        <f>VLOOKUP($C100,窄路加宽投资建议计划汇总表!$B$7:$D$39,3,0)</f>
        <v>#N/A</v>
      </c>
      <c r="J100" s="159" t="e">
        <f t="shared" si="46"/>
        <v>#N/A</v>
      </c>
      <c r="K100" s="159">
        <v>423.39</v>
      </c>
      <c r="L100" s="159">
        <v>211.695</v>
      </c>
      <c r="M100" s="159"/>
      <c r="N100" s="160">
        <v>25.819</v>
      </c>
      <c r="O100" s="160">
        <v>38</v>
      </c>
      <c r="P100" s="160" t="e">
        <f>VLOOKUP($C100,窄路加宽投资建议计划汇总表!$B$7:$I$39,7,0)</f>
        <v>#N/A</v>
      </c>
      <c r="Q100" s="159">
        <v>1363</v>
      </c>
      <c r="R100" s="160" t="e">
        <f>VLOOKUP($C100,窄路加宽投资建议计划汇总表!$B$7:$I$39,8,0)</f>
        <v>#N/A</v>
      </c>
      <c r="S100" s="159"/>
      <c r="T100" s="159">
        <v>387.287208492865</v>
      </c>
      <c r="U100" s="168"/>
      <c r="V100" s="169"/>
      <c r="AF100" s="130" t="e">
        <f>ROUND(10291*J100/55125,0)</f>
        <v>#N/A</v>
      </c>
      <c r="AK100" s="127" t="s">
        <v>275</v>
      </c>
      <c r="AL100" s="127" t="s">
        <v>352</v>
      </c>
      <c r="AM100" s="127">
        <v>71</v>
      </c>
      <c r="AN100" s="127">
        <f t="shared" si="47"/>
        <v>1647</v>
      </c>
    </row>
    <row r="101" ht="20.1" customHeight="1" outlineLevel="2" spans="1:40">
      <c r="A101" s="151" t="s">
        <v>175</v>
      </c>
      <c r="B101" s="150">
        <f>VLOOKUP(C101,[9]地区分类!$D$3:$E$139,2,0)</f>
        <v>431026</v>
      </c>
      <c r="C101" s="151" t="s">
        <v>183</v>
      </c>
      <c r="D101" s="127" t="s">
        <v>353</v>
      </c>
      <c r="E101" s="153" t="e">
        <f>VLOOKUP($C101,窄路加宽投资建议计划汇总表!$B$7:$D$39,2,0)</f>
        <v>#N/A</v>
      </c>
      <c r="F101" s="153">
        <v>24.193</v>
      </c>
      <c r="G101" s="153">
        <v>68.39</v>
      </c>
      <c r="H101" s="153">
        <v>38.194</v>
      </c>
      <c r="I101" s="153" t="e">
        <f>VLOOKUP($C101,窄路加宽投资建议计划汇总表!$B$7:$D$39,3,0)</f>
        <v>#N/A</v>
      </c>
      <c r="J101" s="159" t="e">
        <f t="shared" si="46"/>
        <v>#N/A</v>
      </c>
      <c r="K101" s="159">
        <v>1700.101</v>
      </c>
      <c r="L101" s="159">
        <v>653.885</v>
      </c>
      <c r="M101" s="159"/>
      <c r="N101" s="160">
        <v>130.777</v>
      </c>
      <c r="O101" s="160">
        <v>130</v>
      </c>
      <c r="P101" s="160" t="e">
        <f>VLOOKUP($C101,窄路加宽投资建议计划汇总表!$B$7:$I$39,7,0)</f>
        <v>#N/A</v>
      </c>
      <c r="Q101" s="159">
        <v>2812</v>
      </c>
      <c r="R101" s="160" t="e">
        <f>VLOOKUP($C101,窄路加宽投资建议计划汇总表!$B$7:$I$39,8,0)</f>
        <v>#N/A</v>
      </c>
      <c r="S101" s="159"/>
      <c r="T101" s="159">
        <v>2353.986</v>
      </c>
      <c r="U101" s="168"/>
      <c r="V101" s="169" t="s">
        <v>306</v>
      </c>
      <c r="X101" s="130">
        <f>VLOOKUP(C101,'[10]2018年农村公路建设计划汇总表'!$S$11:$T$157,2,0)</f>
        <v>0.012</v>
      </c>
      <c r="Y101" s="130" t="e">
        <f>0.3*J101/126471</f>
        <v>#N/A</v>
      </c>
      <c r="Z101" s="130" t="e">
        <f>X101+Y101</f>
        <v>#N/A</v>
      </c>
      <c r="AA101" s="130" t="e">
        <f>Z101*126471*106800/181596</f>
        <v>#N/A</v>
      </c>
      <c r="AB101" s="175" t="e">
        <f>J101-AA101</f>
        <v>#N/A</v>
      </c>
      <c r="AD101" s="130" t="e">
        <f>12500*Z101</f>
        <v>#N/A</v>
      </c>
      <c r="AE101" s="175" t="e">
        <f>J101-AD101</f>
        <v>#N/A</v>
      </c>
      <c r="AF101" s="175" t="e">
        <f>ROUND(J101,0)</f>
        <v>#N/A</v>
      </c>
      <c r="AG101" s="175"/>
      <c r="AK101" s="127" t="s">
        <v>275</v>
      </c>
      <c r="AL101" s="127" t="s">
        <v>353</v>
      </c>
      <c r="AM101" s="127">
        <v>72</v>
      </c>
      <c r="AN101" s="127">
        <f t="shared" si="47"/>
        <v>3397</v>
      </c>
    </row>
    <row r="102" ht="20.1" customHeight="1" outlineLevel="2" spans="1:40">
      <c r="A102" s="151" t="s">
        <v>175</v>
      </c>
      <c r="B102" s="150">
        <f>VLOOKUP(C102,[9]地区分类!$D$3:$E$139,2,0)</f>
        <v>431027</v>
      </c>
      <c r="C102" s="151" t="s">
        <v>184</v>
      </c>
      <c r="D102" s="127" t="s">
        <v>354</v>
      </c>
      <c r="E102" s="153" t="e">
        <f>VLOOKUP($C102,窄路加宽投资建议计划汇总表!$B$7:$D$39,2,0)</f>
        <v>#N/A</v>
      </c>
      <c r="F102" s="153">
        <v>0.58</v>
      </c>
      <c r="G102" s="153">
        <v>48.18</v>
      </c>
      <c r="H102" s="153">
        <v>32.118</v>
      </c>
      <c r="I102" s="153" t="e">
        <f>VLOOKUP($C102,窄路加宽投资建议计划汇总表!$B$7:$D$39,3,0)</f>
        <v>#N/A</v>
      </c>
      <c r="J102" s="159" t="e">
        <f t="shared" si="46"/>
        <v>#N/A</v>
      </c>
      <c r="K102" s="159">
        <v>1051.414</v>
      </c>
      <c r="L102" s="159">
        <v>404.39</v>
      </c>
      <c r="M102" s="159"/>
      <c r="N102" s="160">
        <v>80.878</v>
      </c>
      <c r="O102" s="160">
        <v>80</v>
      </c>
      <c r="P102" s="160" t="e">
        <f>VLOOKUP($C102,窄路加宽投资建议计划汇总表!$B$7:$I$39,7,0)</f>
        <v>#N/A</v>
      </c>
      <c r="Q102" s="159">
        <v>1622</v>
      </c>
      <c r="R102" s="160" t="e">
        <f>VLOOKUP($C102,窄路加宽投资建议计划汇总表!$B$7:$I$39,8,0)</f>
        <v>#N/A</v>
      </c>
      <c r="S102" s="159"/>
      <c r="T102" s="159">
        <v>1455.804</v>
      </c>
      <c r="U102" s="168"/>
      <c r="V102" s="169" t="s">
        <v>281</v>
      </c>
      <c r="X102" s="130">
        <f>VLOOKUP(C102,'[10]2018年农村公路建设计划汇总表'!$S$11:$T$157,2,0)</f>
        <v>0.0123</v>
      </c>
      <c r="Y102" s="130" t="e">
        <f>0.3*J102/126471</f>
        <v>#N/A</v>
      </c>
      <c r="Z102" s="130" t="e">
        <f>X102+Y102</f>
        <v>#N/A</v>
      </c>
      <c r="AA102" s="130" t="e">
        <f>Z102*126471*106800/181596</f>
        <v>#N/A</v>
      </c>
      <c r="AB102" s="175" t="e">
        <f>J102-AA102</f>
        <v>#N/A</v>
      </c>
      <c r="AD102" s="130" t="e">
        <f>12500*Z102</f>
        <v>#N/A</v>
      </c>
      <c r="AE102" s="175" t="e">
        <f>J102-AD102</f>
        <v>#N/A</v>
      </c>
      <c r="AF102" s="175" t="e">
        <f>ROUND(J102,0)</f>
        <v>#N/A</v>
      </c>
      <c r="AG102" s="175"/>
      <c r="AK102" s="127" t="s">
        <v>275</v>
      </c>
      <c r="AL102" s="127" t="s">
        <v>354</v>
      </c>
      <c r="AM102" s="127">
        <v>73</v>
      </c>
      <c r="AN102" s="127">
        <f t="shared" si="47"/>
        <v>1959</v>
      </c>
    </row>
    <row r="103" ht="20.1" customHeight="1" outlineLevel="2" spans="1:40">
      <c r="A103" s="151" t="s">
        <v>175</v>
      </c>
      <c r="B103" s="150">
        <f>VLOOKUP(C103,[9]地区分类!$D$3:$E$139,2,0)</f>
        <v>431028</v>
      </c>
      <c r="C103" s="151" t="s">
        <v>185</v>
      </c>
      <c r="D103" s="127" t="s">
        <v>355</v>
      </c>
      <c r="E103" s="153" t="e">
        <f>VLOOKUP($C103,窄路加宽投资建议计划汇总表!$B$7:$D$39,2,0)</f>
        <v>#N/A</v>
      </c>
      <c r="F103" s="153">
        <v>12.718</v>
      </c>
      <c r="G103" s="153">
        <v>12.868</v>
      </c>
      <c r="H103" s="153">
        <v>49.968</v>
      </c>
      <c r="I103" s="153" t="e">
        <f>VLOOKUP($C103,窄路加宽投资建议计划汇总表!$B$7:$D$39,3,0)</f>
        <v>#N/A</v>
      </c>
      <c r="J103" s="159" t="e">
        <f t="shared" si="46"/>
        <v>#N/A</v>
      </c>
      <c r="K103" s="159">
        <v>982.202</v>
      </c>
      <c r="L103" s="159">
        <v>377.77</v>
      </c>
      <c r="M103" s="159"/>
      <c r="N103" s="160">
        <v>75.454</v>
      </c>
      <c r="O103" s="160">
        <v>75</v>
      </c>
      <c r="P103" s="160" t="e">
        <f>VLOOKUP($C103,窄路加宽投资建议计划汇总表!$B$7:$I$39,7,0)</f>
        <v>#N/A</v>
      </c>
      <c r="Q103" s="159">
        <v>4245</v>
      </c>
      <c r="R103" s="160" t="e">
        <f>VLOOKUP($C103,窄路加宽投资建议计划汇总表!$B$7:$I$39,8,0)</f>
        <v>#N/A</v>
      </c>
      <c r="S103" s="159"/>
      <c r="T103" s="159">
        <v>1358.172</v>
      </c>
      <c r="U103" s="168"/>
      <c r="V103" s="169" t="s">
        <v>306</v>
      </c>
      <c r="X103" s="130">
        <f>VLOOKUP(C103,'[10]2018年农村公路建设计划汇总表'!$S$11:$T$157,2,0)</f>
        <v>0.0124</v>
      </c>
      <c r="Y103" s="130" t="e">
        <f>0.3*J103/126471</f>
        <v>#N/A</v>
      </c>
      <c r="Z103" s="130" t="e">
        <f>X103+Y103</f>
        <v>#N/A</v>
      </c>
      <c r="AA103" s="130" t="e">
        <f>Z103*126471*106800/181596</f>
        <v>#N/A</v>
      </c>
      <c r="AB103" s="175" t="e">
        <f>J103-AA103</f>
        <v>#N/A</v>
      </c>
      <c r="AD103" s="130" t="e">
        <f>12500*Z103</f>
        <v>#N/A</v>
      </c>
      <c r="AE103" s="175" t="e">
        <f>J103-AD103</f>
        <v>#N/A</v>
      </c>
      <c r="AF103" s="175" t="e">
        <f>ROUND(J103,0)</f>
        <v>#N/A</v>
      </c>
      <c r="AG103" s="175"/>
      <c r="AK103" s="127" t="s">
        <v>275</v>
      </c>
      <c r="AL103" s="127" t="s">
        <v>355</v>
      </c>
      <c r="AM103" s="127">
        <v>74</v>
      </c>
      <c r="AN103" s="127">
        <f t="shared" si="47"/>
        <v>5128</v>
      </c>
    </row>
    <row r="104" ht="20.1" customHeight="1" outlineLevel="2" spans="1:40">
      <c r="A104" s="151" t="s">
        <v>175</v>
      </c>
      <c r="B104" s="150">
        <f>VLOOKUP(C104,[9]地区分类!$D$3:$E$139,2,0)</f>
        <v>431081</v>
      </c>
      <c r="C104" s="151" t="s">
        <v>186</v>
      </c>
      <c r="D104" s="127" t="s">
        <v>356</v>
      </c>
      <c r="E104" s="153" t="e">
        <f>VLOOKUP($C104,窄路加宽投资建议计划汇总表!$B$7:$D$39,2,0)</f>
        <v>#N/A</v>
      </c>
      <c r="F104" s="153">
        <v>13.973</v>
      </c>
      <c r="G104" s="153">
        <v>50.961</v>
      </c>
      <c r="H104" s="153">
        <v>13.675</v>
      </c>
      <c r="I104" s="153" t="e">
        <f>VLOOKUP($C104,窄路加宽投资建议计划汇总表!$B$7:$D$39,3,0)</f>
        <v>#N/A</v>
      </c>
      <c r="J104" s="159" t="e">
        <f t="shared" si="46"/>
        <v>#N/A</v>
      </c>
      <c r="K104" s="159">
        <v>786.09</v>
      </c>
      <c r="L104" s="159">
        <v>393.045</v>
      </c>
      <c r="M104" s="159"/>
      <c r="N104" s="160">
        <v>78.04</v>
      </c>
      <c r="O104" s="160">
        <v>70</v>
      </c>
      <c r="P104" s="160" t="e">
        <f>VLOOKUP($C104,窄路加宽投资建议计划汇总表!$B$7:$I$39,7,0)</f>
        <v>#N/A</v>
      </c>
      <c r="Q104" s="159">
        <v>2436</v>
      </c>
      <c r="R104" s="160" t="e">
        <f>VLOOKUP($C104,窄路加宽投资建议计划汇总表!$B$7:$I$39,8,0)</f>
        <v>#N/A</v>
      </c>
      <c r="S104" s="159"/>
      <c r="T104" s="159">
        <v>1170.60701705534</v>
      </c>
      <c r="U104" s="168"/>
      <c r="V104" s="169"/>
      <c r="AF104" s="130" t="e">
        <f t="shared" ref="AF104:AF110" si="48">ROUND(10291*J104/55125,0)</f>
        <v>#N/A</v>
      </c>
      <c r="AK104" s="127" t="s">
        <v>275</v>
      </c>
      <c r="AL104" s="127" t="s">
        <v>356</v>
      </c>
      <c r="AM104" s="127">
        <v>75</v>
      </c>
      <c r="AN104" s="127">
        <f t="shared" si="47"/>
        <v>2943</v>
      </c>
    </row>
    <row r="105" ht="20.1" customHeight="1" outlineLevel="1" spans="1:38">
      <c r="A105" s="147" t="s">
        <v>187</v>
      </c>
      <c r="B105" s="150"/>
      <c r="C105" s="151"/>
      <c r="D105" s="127">
        <v>0</v>
      </c>
      <c r="E105" s="153" t="e">
        <f>SUBTOTAL(9,E106:E117)</f>
        <v>#N/A</v>
      </c>
      <c r="F105" s="153"/>
      <c r="G105" s="153"/>
      <c r="H105" s="153"/>
      <c r="I105" s="159" t="e">
        <f t="shared" ref="I105:T105" si="49">SUBTOTAL(9,I106:I117)</f>
        <v>#N/A</v>
      </c>
      <c r="J105" s="159" t="e">
        <f t="shared" si="49"/>
        <v>#N/A</v>
      </c>
      <c r="K105" s="159">
        <f t="shared" si="49"/>
        <v>11333.329</v>
      </c>
      <c r="L105" s="159">
        <f t="shared" si="49"/>
        <v>5637.389</v>
      </c>
      <c r="M105" s="159">
        <f t="shared" si="49"/>
        <v>0</v>
      </c>
      <c r="N105" s="160">
        <f t="shared" si="49"/>
        <v>663.22</v>
      </c>
      <c r="O105" s="160">
        <f t="shared" si="49"/>
        <v>643</v>
      </c>
      <c r="P105" s="160" t="e">
        <f t="shared" si="49"/>
        <v>#N/A</v>
      </c>
      <c r="Q105" s="159">
        <f t="shared" si="49"/>
        <v>23403</v>
      </c>
      <c r="R105" s="159" t="e">
        <f t="shared" si="49"/>
        <v>#N/A</v>
      </c>
      <c r="S105" s="159">
        <f t="shared" si="49"/>
        <v>0</v>
      </c>
      <c r="T105" s="159">
        <f t="shared" si="49"/>
        <v>10620.205796032</v>
      </c>
      <c r="U105" s="168"/>
      <c r="V105" s="169"/>
      <c r="AL105" s="127">
        <v>0</v>
      </c>
    </row>
    <row r="106" ht="20.1" customHeight="1" outlineLevel="2" spans="1:40">
      <c r="A106" s="151" t="s">
        <v>188</v>
      </c>
      <c r="B106" s="150">
        <v>431100</v>
      </c>
      <c r="C106" s="151" t="s">
        <v>192</v>
      </c>
      <c r="D106" s="127" t="s">
        <v>357</v>
      </c>
      <c r="E106" s="153" t="e">
        <f>VLOOKUP($C106,窄路加宽投资建议计划汇总表!$B$7:$D$39,2,0)</f>
        <v>#N/A</v>
      </c>
      <c r="F106" s="153">
        <v>8.236</v>
      </c>
      <c r="G106" s="153">
        <v>6.621</v>
      </c>
      <c r="H106" s="153">
        <v>20.226</v>
      </c>
      <c r="I106" s="153" t="e">
        <f>VLOOKUP($C106,窄路加宽投资建议计划汇总表!$B$7:$D$39,3,0)</f>
        <v>#N/A</v>
      </c>
      <c r="J106" s="159" t="e">
        <f t="shared" ref="J106:J117" si="50">R106</f>
        <v>#N/A</v>
      </c>
      <c r="K106" s="159">
        <v>350.83</v>
      </c>
      <c r="L106" s="159">
        <v>175.415</v>
      </c>
      <c r="M106" s="159"/>
      <c r="N106" s="160">
        <v>10</v>
      </c>
      <c r="O106" s="160">
        <v>10</v>
      </c>
      <c r="P106" s="160" t="e">
        <f>VLOOKUP($C106,窄路加宽投资建议计划汇总表!$B$7:$I$39,7,0)</f>
        <v>#N/A</v>
      </c>
      <c r="Q106" s="159">
        <v>739</v>
      </c>
      <c r="R106" s="160" t="e">
        <f>VLOOKUP($C106,窄路加宽投资建议计划汇总表!$B$7:$I$39,8,0)</f>
        <v>#N/A</v>
      </c>
      <c r="S106" s="159"/>
      <c r="T106" s="159">
        <v>143.638893143056</v>
      </c>
      <c r="U106" s="168"/>
      <c r="V106" s="169"/>
      <c r="AF106" s="130" t="e">
        <f t="shared" si="48"/>
        <v>#N/A</v>
      </c>
      <c r="AK106" s="127" t="s">
        <v>275</v>
      </c>
      <c r="AL106" s="127" t="s">
        <v>357</v>
      </c>
      <c r="AM106" s="127">
        <v>76</v>
      </c>
      <c r="AN106" s="127">
        <f t="shared" ref="AN106:AN117" si="51">ROUND(368000*Q106/304634,0)</f>
        <v>893</v>
      </c>
    </row>
    <row r="107" ht="20.1" customHeight="1" outlineLevel="2" spans="1:22">
      <c r="A107" s="151" t="s">
        <v>188</v>
      </c>
      <c r="B107" s="150"/>
      <c r="C107" s="151" t="s">
        <v>189</v>
      </c>
      <c r="D107" s="127"/>
      <c r="E107" s="153" t="e">
        <f>VLOOKUP($C107,窄路加宽投资建议计划汇总表!$B$7:$D$39,2,0)</f>
        <v>#N/A</v>
      </c>
      <c r="F107" s="153">
        <v>8.236</v>
      </c>
      <c r="G107" s="153">
        <v>6.621</v>
      </c>
      <c r="H107" s="153">
        <v>20.226</v>
      </c>
      <c r="I107" s="153" t="e">
        <f>VLOOKUP($C107,窄路加宽投资建议计划汇总表!$B$7:$D$39,3,0)</f>
        <v>#N/A</v>
      </c>
      <c r="J107" s="159" t="e">
        <f t="shared" si="50"/>
        <v>#N/A</v>
      </c>
      <c r="K107" s="159"/>
      <c r="L107" s="159"/>
      <c r="M107" s="159"/>
      <c r="N107" s="160"/>
      <c r="O107" s="160"/>
      <c r="P107" s="160" t="e">
        <f>VLOOKUP($C107,窄路加宽投资建议计划汇总表!$B$7:$I$39,7,0)</f>
        <v>#N/A</v>
      </c>
      <c r="Q107" s="159"/>
      <c r="R107" s="160" t="e">
        <f>VLOOKUP($C107,窄路加宽投资建议计划汇总表!$B$7:$I$39,8,0)</f>
        <v>#N/A</v>
      </c>
      <c r="S107" s="159"/>
      <c r="T107" s="159"/>
      <c r="U107" s="168"/>
      <c r="V107" s="169"/>
    </row>
    <row r="108" ht="20.1" customHeight="1" outlineLevel="2" spans="1:40">
      <c r="A108" s="151" t="s">
        <v>188</v>
      </c>
      <c r="B108" s="150">
        <f>VLOOKUP(C108,[9]地区分类!$D$3:$E$139,2,0)</f>
        <v>431103</v>
      </c>
      <c r="C108" s="151" t="s">
        <v>191</v>
      </c>
      <c r="D108" s="127" t="s">
        <v>358</v>
      </c>
      <c r="E108" s="153" t="e">
        <f>VLOOKUP($C108,窄路加宽投资建议计划汇总表!$B$7:$D$39,2,0)</f>
        <v>#N/A</v>
      </c>
      <c r="F108" s="153">
        <v>6.051</v>
      </c>
      <c r="G108" s="153">
        <v>24.576</v>
      </c>
      <c r="H108" s="153">
        <v>56.985</v>
      </c>
      <c r="I108" s="153" t="e">
        <f>VLOOKUP($C108,窄路加宽投资建议计划汇总表!$B$7:$D$39,3,0)</f>
        <v>#N/A</v>
      </c>
      <c r="J108" s="159" t="e">
        <f t="shared" si="50"/>
        <v>#N/A</v>
      </c>
      <c r="K108" s="159">
        <v>876.12</v>
      </c>
      <c r="L108" s="159">
        <v>438.06</v>
      </c>
      <c r="M108" s="159"/>
      <c r="N108" s="160">
        <v>38.418</v>
      </c>
      <c r="O108" s="160">
        <v>38</v>
      </c>
      <c r="P108" s="160" t="e">
        <f>VLOOKUP($C108,窄路加宽投资建议计划汇总表!$B$7:$I$39,7,0)</f>
        <v>#N/A</v>
      </c>
      <c r="Q108" s="159">
        <v>1844</v>
      </c>
      <c r="R108" s="160" t="e">
        <f>VLOOKUP($C108,窄路加宽投资建议计划汇总表!$B$7:$I$39,8,0)</f>
        <v>#N/A</v>
      </c>
      <c r="S108" s="159"/>
      <c r="T108" s="159">
        <v>576.269718064741</v>
      </c>
      <c r="U108" s="168"/>
      <c r="V108" s="169"/>
      <c r="AF108" s="130" t="e">
        <f t="shared" si="48"/>
        <v>#N/A</v>
      </c>
      <c r="AK108" s="127" t="s">
        <v>275</v>
      </c>
      <c r="AL108" s="127" t="s">
        <v>358</v>
      </c>
      <c r="AM108" s="127">
        <v>78</v>
      </c>
      <c r="AN108" s="127">
        <f t="shared" si="51"/>
        <v>2228</v>
      </c>
    </row>
    <row r="109" ht="20.1" customHeight="1" outlineLevel="2" spans="1:40">
      <c r="A109" s="151" t="s">
        <v>188</v>
      </c>
      <c r="B109" s="150">
        <f>VLOOKUP(C109,[9]地区分类!$D$3:$E$139,2,0)</f>
        <v>431121</v>
      </c>
      <c r="C109" s="151" t="s">
        <v>193</v>
      </c>
      <c r="D109" s="127" t="s">
        <v>359</v>
      </c>
      <c r="E109" s="153" t="e">
        <f>VLOOKUP($C109,窄路加宽投资建议计划汇总表!$B$7:$D$39,2,0)</f>
        <v>#N/A</v>
      </c>
      <c r="F109" s="153">
        <v>12.336</v>
      </c>
      <c r="G109" s="153">
        <v>71.788</v>
      </c>
      <c r="H109" s="153">
        <v>93.178</v>
      </c>
      <c r="I109" s="153" t="e">
        <f>VLOOKUP($C109,窄路加宽投资建议计划汇总表!$B$7:$D$39,3,0)</f>
        <v>#N/A</v>
      </c>
      <c r="J109" s="159" t="e">
        <f t="shared" si="50"/>
        <v>#N/A</v>
      </c>
      <c r="K109" s="159">
        <v>1773.02</v>
      </c>
      <c r="L109" s="159">
        <v>886.51</v>
      </c>
      <c r="M109" s="159"/>
      <c r="N109" s="160">
        <v>51.848</v>
      </c>
      <c r="O109" s="160">
        <v>52</v>
      </c>
      <c r="P109" s="160" t="e">
        <f>VLOOKUP($C109,窄路加宽投资建议计划汇总表!$B$7:$I$39,7,0)</f>
        <v>#N/A</v>
      </c>
      <c r="Q109" s="159">
        <v>3689</v>
      </c>
      <c r="R109" s="160" t="e">
        <f>VLOOKUP($C109,窄路加宽投资建议计划汇总表!$B$7:$I$39,8,0)</f>
        <v>#N/A</v>
      </c>
      <c r="S109" s="159"/>
      <c r="T109" s="159">
        <v>777.714309084581</v>
      </c>
      <c r="U109" s="168"/>
      <c r="V109" s="169"/>
      <c r="AF109" s="130" t="e">
        <f t="shared" si="48"/>
        <v>#N/A</v>
      </c>
      <c r="AK109" s="127" t="s">
        <v>275</v>
      </c>
      <c r="AL109" s="127" t="s">
        <v>359</v>
      </c>
      <c r="AM109" s="127">
        <v>79</v>
      </c>
      <c r="AN109" s="127">
        <f t="shared" si="51"/>
        <v>4456</v>
      </c>
    </row>
    <row r="110" ht="20.1" customHeight="1" outlineLevel="2" spans="1:40">
      <c r="A110" s="151" t="s">
        <v>188</v>
      </c>
      <c r="B110" s="150">
        <f>VLOOKUP(C110,[9]地区分类!$D$3:$E$139,2,0)</f>
        <v>431122</v>
      </c>
      <c r="C110" s="151" t="s">
        <v>194</v>
      </c>
      <c r="D110" s="127" t="s">
        <v>360</v>
      </c>
      <c r="E110" s="153" t="e">
        <f>VLOOKUP($C110,窄路加宽投资建议计划汇总表!$B$7:$D$39,2,0)</f>
        <v>#N/A</v>
      </c>
      <c r="F110" s="153">
        <v>12.157</v>
      </c>
      <c r="G110" s="153">
        <v>36.049</v>
      </c>
      <c r="H110" s="153">
        <v>66.824</v>
      </c>
      <c r="I110" s="153" t="e">
        <f>VLOOKUP($C110,窄路加宽投资建议计划汇总表!$B$7:$D$39,3,0)</f>
        <v>#N/A</v>
      </c>
      <c r="J110" s="159" t="e">
        <f t="shared" si="50"/>
        <v>#N/A</v>
      </c>
      <c r="K110" s="159">
        <v>1150.3</v>
      </c>
      <c r="L110" s="159">
        <v>575.15</v>
      </c>
      <c r="M110" s="159"/>
      <c r="N110" s="160">
        <v>63</v>
      </c>
      <c r="O110" s="160">
        <v>63</v>
      </c>
      <c r="P110" s="160" t="e">
        <f>VLOOKUP($C110,窄路加宽投资建议计划汇总表!$B$7:$I$39,7,0)</f>
        <v>#N/A</v>
      </c>
      <c r="Q110" s="159">
        <v>2489</v>
      </c>
      <c r="R110" s="160" t="e">
        <f>VLOOKUP($C110,窄路加宽投资建议计划汇总表!$B$7:$I$39,8,0)</f>
        <v>#N/A</v>
      </c>
      <c r="S110" s="159"/>
      <c r="T110" s="159">
        <v>941.390831883049</v>
      </c>
      <c r="U110" s="168"/>
      <c r="V110" s="169"/>
      <c r="AF110" s="130" t="e">
        <f t="shared" si="48"/>
        <v>#N/A</v>
      </c>
      <c r="AK110" s="127" t="s">
        <v>275</v>
      </c>
      <c r="AL110" s="127" t="s">
        <v>360</v>
      </c>
      <c r="AM110" s="127">
        <v>80</v>
      </c>
      <c r="AN110" s="127">
        <f t="shared" si="51"/>
        <v>3007</v>
      </c>
    </row>
    <row r="111" ht="20.1" customHeight="1" outlineLevel="2" spans="1:40">
      <c r="A111" s="151" t="s">
        <v>188</v>
      </c>
      <c r="B111" s="150">
        <f>VLOOKUP(C111,[9]地区分类!$D$3:$E$139,2,0)</f>
        <v>431123</v>
      </c>
      <c r="C111" s="151" t="s">
        <v>195</v>
      </c>
      <c r="D111" s="127" t="s">
        <v>361</v>
      </c>
      <c r="E111" s="153" t="e">
        <f>VLOOKUP($C111,窄路加宽投资建议计划汇总表!$B$7:$D$39,2,0)</f>
        <v>#N/A</v>
      </c>
      <c r="F111" s="153">
        <v>10.821</v>
      </c>
      <c r="G111" s="153">
        <v>13.739</v>
      </c>
      <c r="H111" s="153">
        <v>69.681</v>
      </c>
      <c r="I111" s="153" t="e">
        <f>VLOOKUP($C111,窄路加宽投资建议计划汇总表!$B$7:$D$39,3,0)</f>
        <v>#N/A</v>
      </c>
      <c r="J111" s="159" t="e">
        <f t="shared" si="50"/>
        <v>#N/A</v>
      </c>
      <c r="K111" s="159">
        <v>942.41</v>
      </c>
      <c r="L111" s="159">
        <v>565.446</v>
      </c>
      <c r="M111" s="159"/>
      <c r="N111" s="160">
        <v>94.241</v>
      </c>
      <c r="O111" s="160">
        <v>94</v>
      </c>
      <c r="P111" s="160" t="e">
        <f>VLOOKUP($C111,窄路加宽投资建议计划汇总表!$B$7:$I$39,7,0)</f>
        <v>#N/A</v>
      </c>
      <c r="Q111" s="159">
        <v>1984</v>
      </c>
      <c r="R111" s="160" t="e">
        <f>VLOOKUP($C111,窄路加宽投资建议计划汇总表!$B$7:$I$39,8,0)</f>
        <v>#N/A</v>
      </c>
      <c r="S111" s="159"/>
      <c r="T111" s="159">
        <v>1507.856</v>
      </c>
      <c r="U111" s="168"/>
      <c r="V111" s="169" t="s">
        <v>294</v>
      </c>
      <c r="X111" s="130">
        <f>VLOOKUP(C111,'[10]2018年农村公路建设计划汇总表'!$S$11:$T$157,2,0)</f>
        <v>0.0094</v>
      </c>
      <c r="Y111" s="130" t="e">
        <f>0.3*J111/126471</f>
        <v>#N/A</v>
      </c>
      <c r="Z111" s="130" t="e">
        <f>X111+Y111</f>
        <v>#N/A</v>
      </c>
      <c r="AA111" s="130" t="e">
        <f>Z111*126471*106800/181596</f>
        <v>#N/A</v>
      </c>
      <c r="AB111" s="175" t="e">
        <f>J111-AA111</f>
        <v>#N/A</v>
      </c>
      <c r="AD111" s="130" t="e">
        <f>12500*Z111</f>
        <v>#N/A</v>
      </c>
      <c r="AE111" s="175" t="e">
        <f>J111-AD111</f>
        <v>#N/A</v>
      </c>
      <c r="AF111" s="175" t="e">
        <f>ROUND(J111,0)</f>
        <v>#N/A</v>
      </c>
      <c r="AG111" s="175"/>
      <c r="AK111" s="127" t="s">
        <v>275</v>
      </c>
      <c r="AL111" s="127" t="s">
        <v>361</v>
      </c>
      <c r="AM111" s="127">
        <v>81</v>
      </c>
      <c r="AN111" s="127">
        <f t="shared" si="51"/>
        <v>2397</v>
      </c>
    </row>
    <row r="112" ht="20.1" customHeight="1" outlineLevel="2" spans="1:40">
      <c r="A112" s="151" t="s">
        <v>188</v>
      </c>
      <c r="B112" s="150">
        <f>VLOOKUP(C112,[9]地区分类!$D$3:$E$139,2,0)</f>
        <v>431124</v>
      </c>
      <c r="C112" s="151" t="s">
        <v>196</v>
      </c>
      <c r="D112" s="127" t="s">
        <v>362</v>
      </c>
      <c r="E112" s="153" t="e">
        <f>VLOOKUP($C112,窄路加宽投资建议计划汇总表!$B$7:$D$39,2,0)</f>
        <v>#N/A</v>
      </c>
      <c r="F112" s="153">
        <v>6.699</v>
      </c>
      <c r="G112" s="153">
        <v>47.511</v>
      </c>
      <c r="H112" s="153">
        <v>29.064</v>
      </c>
      <c r="I112" s="153" t="e">
        <f>VLOOKUP($C112,窄路加宽投资建议计划汇总表!$B$7:$D$39,3,0)</f>
        <v>#N/A</v>
      </c>
      <c r="J112" s="159" t="e">
        <f t="shared" si="50"/>
        <v>#N/A</v>
      </c>
      <c r="K112" s="159">
        <v>832.74</v>
      </c>
      <c r="L112" s="159">
        <v>416.37</v>
      </c>
      <c r="M112" s="159"/>
      <c r="N112" s="160">
        <v>66</v>
      </c>
      <c r="O112" s="160">
        <v>66</v>
      </c>
      <c r="P112" s="160" t="e">
        <f>VLOOKUP($C112,窄路加宽投资建议计划汇总表!$B$7:$I$39,7,0)</f>
        <v>#N/A</v>
      </c>
      <c r="Q112" s="159">
        <v>1753</v>
      </c>
      <c r="R112" s="160" t="e">
        <f>VLOOKUP($C112,窄路加宽投资建议计划汇总表!$B$7:$I$39,8,0)</f>
        <v>#N/A</v>
      </c>
      <c r="S112" s="159"/>
      <c r="T112" s="159">
        <v>984.975621301775</v>
      </c>
      <c r="U112" s="168"/>
      <c r="V112" s="169"/>
      <c r="AF112" s="130" t="e">
        <f>ROUND(10291*J112/55125,0)</f>
        <v>#N/A</v>
      </c>
      <c r="AK112" s="127" t="s">
        <v>275</v>
      </c>
      <c r="AL112" s="127" t="s">
        <v>362</v>
      </c>
      <c r="AM112" s="127">
        <v>82</v>
      </c>
      <c r="AN112" s="127">
        <f t="shared" si="51"/>
        <v>2118</v>
      </c>
    </row>
    <row r="113" ht="20.1" customHeight="1" outlineLevel="2" spans="1:40">
      <c r="A113" s="151" t="s">
        <v>188</v>
      </c>
      <c r="B113" s="150">
        <f>VLOOKUP(C113,[9]地区分类!$D$3:$E$139,2,0)</f>
        <v>431125</v>
      </c>
      <c r="C113" s="151" t="s">
        <v>197</v>
      </c>
      <c r="D113" s="127" t="s">
        <v>363</v>
      </c>
      <c r="E113" s="153" t="e">
        <f>VLOOKUP($C113,窄路加宽投资建议计划汇总表!$B$7:$D$39,2,0)</f>
        <v>#N/A</v>
      </c>
      <c r="F113" s="153">
        <v>0</v>
      </c>
      <c r="G113" s="153">
        <v>14.395</v>
      </c>
      <c r="H113" s="153">
        <v>39.403</v>
      </c>
      <c r="I113" s="153" t="e">
        <f>VLOOKUP($C113,窄路加宽投资建议计划汇总表!$B$7:$D$39,3,0)</f>
        <v>#N/A</v>
      </c>
      <c r="J113" s="159" t="e">
        <f t="shared" si="50"/>
        <v>#N/A</v>
      </c>
      <c r="K113" s="159">
        <v>537.98</v>
      </c>
      <c r="L113" s="159">
        <v>322.788</v>
      </c>
      <c r="M113" s="159"/>
      <c r="N113" s="160">
        <v>50.981</v>
      </c>
      <c r="O113" s="160">
        <v>51</v>
      </c>
      <c r="P113" s="160" t="e">
        <f>VLOOKUP($C113,窄路加宽投资建议计划汇总表!$B$7:$I$39,7,0)</f>
        <v>#N/A</v>
      </c>
      <c r="Q113" s="159">
        <v>1079</v>
      </c>
      <c r="R113" s="160" t="e">
        <f>VLOOKUP($C113,窄路加宽投资建议计划汇总表!$B$7:$I$39,8,0)</f>
        <v>#N/A</v>
      </c>
      <c r="S113" s="159"/>
      <c r="T113" s="159">
        <v>815.696831186913</v>
      </c>
      <c r="U113" s="168"/>
      <c r="V113" s="169" t="s">
        <v>294</v>
      </c>
      <c r="X113" s="130">
        <f>VLOOKUP(C113,'[10]2018年农村公路建设计划汇总表'!$S$11:$T$157,2,0)</f>
        <v>0.0121</v>
      </c>
      <c r="Y113" s="130" t="e">
        <f>0.3*J113/126471</f>
        <v>#N/A</v>
      </c>
      <c r="Z113" s="130" t="e">
        <f>X113+Y113</f>
        <v>#N/A</v>
      </c>
      <c r="AA113" s="130" t="e">
        <f>Z113*126471*106800/181596</f>
        <v>#N/A</v>
      </c>
      <c r="AB113" s="175" t="e">
        <f>J113-AA113</f>
        <v>#N/A</v>
      </c>
      <c r="AC113" s="130" t="e">
        <f>J113/Z113</f>
        <v>#N/A</v>
      </c>
      <c r="AD113" s="130" t="e">
        <f>12500*Z113</f>
        <v>#N/A</v>
      </c>
      <c r="AE113" s="175" t="e">
        <f>J113-AD113</f>
        <v>#N/A</v>
      </c>
      <c r="AF113" s="175" t="e">
        <f>ROUND(J113,0)</f>
        <v>#N/A</v>
      </c>
      <c r="AG113" s="175"/>
      <c r="AK113" s="127" t="s">
        <v>275</v>
      </c>
      <c r="AL113" s="127" t="s">
        <v>363</v>
      </c>
      <c r="AM113" s="127">
        <v>83</v>
      </c>
      <c r="AN113" s="127">
        <f t="shared" si="51"/>
        <v>1303</v>
      </c>
    </row>
    <row r="114" ht="20.1" customHeight="1" outlineLevel="2" spans="1:40">
      <c r="A114" s="151" t="s">
        <v>188</v>
      </c>
      <c r="B114" s="150">
        <f>VLOOKUP(C114,[9]地区分类!$D$3:$E$139,2,0)</f>
        <v>431126</v>
      </c>
      <c r="C114" s="151" t="s">
        <v>198</v>
      </c>
      <c r="D114" s="127" t="s">
        <v>364</v>
      </c>
      <c r="E114" s="153" t="e">
        <f>VLOOKUP($C114,窄路加宽投资建议计划汇总表!$B$7:$D$39,2,0)</f>
        <v>#N/A</v>
      </c>
      <c r="F114" s="153">
        <v>9.941</v>
      </c>
      <c r="G114" s="153">
        <v>37.306</v>
      </c>
      <c r="H114" s="153">
        <v>63.383</v>
      </c>
      <c r="I114" s="153" t="e">
        <f>VLOOKUP($C114,窄路加宽投资建议计划汇总表!$B$7:$D$39,3,0)</f>
        <v>#N/A</v>
      </c>
      <c r="J114" s="159" t="e">
        <f t="shared" si="50"/>
        <v>#N/A</v>
      </c>
      <c r="K114" s="159">
        <v>1106.3</v>
      </c>
      <c r="L114" s="159">
        <v>663.78</v>
      </c>
      <c r="M114" s="159"/>
      <c r="N114" s="160">
        <v>110.63</v>
      </c>
      <c r="O114" s="160">
        <v>111</v>
      </c>
      <c r="P114" s="160" t="e">
        <f>VLOOKUP($C114,窄路加宽投资建议计划汇总表!$B$7:$I$39,7,0)</f>
        <v>#N/A</v>
      </c>
      <c r="Q114" s="159">
        <v>2931</v>
      </c>
      <c r="R114" s="160" t="e">
        <f>VLOOKUP($C114,窄路加宽投资建议计划汇总表!$B$7:$I$39,8,0)</f>
        <v>#N/A</v>
      </c>
      <c r="S114" s="159"/>
      <c r="T114" s="159">
        <v>1770.08</v>
      </c>
      <c r="U114" s="168"/>
      <c r="V114" s="169" t="s">
        <v>294</v>
      </c>
      <c r="X114" s="130">
        <f>VLOOKUP(C114,'[10]2018年农村公路建设计划汇总表'!$S$11:$T$157,2,0)</f>
        <v>0.0149</v>
      </c>
      <c r="Y114" s="130" t="e">
        <f>0.3*J114/126471</f>
        <v>#N/A</v>
      </c>
      <c r="Z114" s="130" t="e">
        <f>X114+Y114</f>
        <v>#N/A</v>
      </c>
      <c r="AA114" s="130" t="e">
        <f>Z114*126471*106800/181596</f>
        <v>#N/A</v>
      </c>
      <c r="AB114" s="175" t="e">
        <f>J114-AA114</f>
        <v>#N/A</v>
      </c>
      <c r="AD114" s="130" t="e">
        <f>12500*Z114</f>
        <v>#N/A</v>
      </c>
      <c r="AE114" s="175" t="e">
        <f>J114-AD114</f>
        <v>#N/A</v>
      </c>
      <c r="AF114" s="175" t="e">
        <f>ROUND(J114,0)</f>
        <v>#N/A</v>
      </c>
      <c r="AG114" s="175"/>
      <c r="AK114" s="127" t="s">
        <v>275</v>
      </c>
      <c r="AL114" s="127" t="s">
        <v>364</v>
      </c>
      <c r="AM114" s="127">
        <v>84</v>
      </c>
      <c r="AN114" s="127">
        <f t="shared" si="51"/>
        <v>3541</v>
      </c>
    </row>
    <row r="115" ht="20.1" customHeight="1" outlineLevel="2" spans="1:40">
      <c r="A115" s="151" t="s">
        <v>188</v>
      </c>
      <c r="B115" s="150">
        <f>VLOOKUP(C115,[9]地区分类!$D$3:$E$139,2,0)</f>
        <v>431127</v>
      </c>
      <c r="C115" s="151" t="s">
        <v>199</v>
      </c>
      <c r="D115" s="127" t="s">
        <v>365</v>
      </c>
      <c r="E115" s="153" t="e">
        <f>VLOOKUP($C115,窄路加宽投资建议计划汇总表!$B$7:$D$39,2,0)</f>
        <v>#N/A</v>
      </c>
      <c r="F115" s="153">
        <v>28.233</v>
      </c>
      <c r="G115" s="153">
        <v>24.597</v>
      </c>
      <c r="H115" s="153">
        <v>73.981</v>
      </c>
      <c r="I115" s="153" t="e">
        <f>VLOOKUP($C115,窄路加宽投资建议计划汇总表!$B$7:$D$39,3,0)</f>
        <v>#N/A</v>
      </c>
      <c r="J115" s="159" t="e">
        <f t="shared" si="50"/>
        <v>#N/A</v>
      </c>
      <c r="K115" s="159">
        <v>1268.11</v>
      </c>
      <c r="L115" s="159">
        <v>634.055</v>
      </c>
      <c r="M115" s="159"/>
      <c r="N115" s="160">
        <v>34.418</v>
      </c>
      <c r="O115" s="160">
        <v>34</v>
      </c>
      <c r="P115" s="160" t="e">
        <f>VLOOKUP($C115,窄路加宽投资建议计划汇总表!$B$7:$I$39,7,0)</f>
        <v>#N/A</v>
      </c>
      <c r="Q115" s="159">
        <v>2768</v>
      </c>
      <c r="R115" s="160" t="e">
        <f>VLOOKUP($C115,窄路加宽投资建议计划汇总表!$B$7:$I$39,8,0)</f>
        <v>#N/A</v>
      </c>
      <c r="S115" s="159"/>
      <c r="T115" s="159">
        <v>516.266501914375</v>
      </c>
      <c r="U115" s="168"/>
      <c r="V115" s="169"/>
      <c r="AF115" s="130" t="e">
        <f>ROUND(10291*J115/55125,0)</f>
        <v>#N/A</v>
      </c>
      <c r="AK115" s="127" t="s">
        <v>275</v>
      </c>
      <c r="AL115" s="127" t="s">
        <v>365</v>
      </c>
      <c r="AM115" s="127">
        <v>85</v>
      </c>
      <c r="AN115" s="127">
        <f t="shared" si="51"/>
        <v>3344</v>
      </c>
    </row>
    <row r="116" ht="20.1" customHeight="1" outlineLevel="2" spans="1:40">
      <c r="A116" s="151" t="s">
        <v>188</v>
      </c>
      <c r="B116" s="150">
        <f>VLOOKUP(C116,[9]地区分类!$D$3:$E$139,2,0)</f>
        <v>431128</v>
      </c>
      <c r="C116" s="151" t="s">
        <v>200</v>
      </c>
      <c r="D116" s="127" t="s">
        <v>366</v>
      </c>
      <c r="E116" s="153" t="e">
        <f>VLOOKUP($C116,窄路加宽投资建议计划汇总表!$B$7:$D$39,2,0)</f>
        <v>#N/A</v>
      </c>
      <c r="F116" s="153">
        <v>3.04</v>
      </c>
      <c r="G116" s="153">
        <v>41.808</v>
      </c>
      <c r="H116" s="153">
        <v>16.751</v>
      </c>
      <c r="I116" s="153" t="e">
        <f>VLOOKUP($C116,窄路加宽投资建议计划汇总表!$B$7:$D$39,3,0)</f>
        <v>#N/A</v>
      </c>
      <c r="J116" s="159" t="e">
        <f t="shared" si="50"/>
        <v>#N/A</v>
      </c>
      <c r="K116" s="159">
        <v>800.787</v>
      </c>
      <c r="L116" s="159">
        <v>307.995</v>
      </c>
      <c r="M116" s="159"/>
      <c r="N116" s="160">
        <v>61.599</v>
      </c>
      <c r="O116" s="160">
        <v>62</v>
      </c>
      <c r="P116" s="160" t="e">
        <f>VLOOKUP($C116,窄路加宽投资建议计划汇总表!$B$7:$I$39,7,0)</f>
        <v>#N/A</v>
      </c>
      <c r="Q116" s="159">
        <v>1513</v>
      </c>
      <c r="R116" s="160" t="e">
        <f>VLOOKUP($C116,窄路加宽投资建议计划汇总表!$B$7:$I$39,8,0)</f>
        <v>#N/A</v>
      </c>
      <c r="S116" s="159"/>
      <c r="T116" s="159">
        <v>1108.782</v>
      </c>
      <c r="U116" s="168"/>
      <c r="V116" s="169" t="s">
        <v>306</v>
      </c>
      <c r="X116" s="130">
        <f>VLOOKUP(C116,'[10]2018年农村公路建设计划汇总表'!$S$11:$T$157,2,0)</f>
        <v>0.0127</v>
      </c>
      <c r="Y116" s="130" t="e">
        <f t="shared" ref="Y116:Y131" si="52">0.3*J116/126471</f>
        <v>#N/A</v>
      </c>
      <c r="Z116" s="130" t="e">
        <f t="shared" ref="Z116:Z131" si="53">X116+Y116</f>
        <v>#N/A</v>
      </c>
      <c r="AA116" s="130" t="e">
        <f t="shared" ref="AA116:AA131" si="54">Z116*126471*106800/181596</f>
        <v>#N/A</v>
      </c>
      <c r="AB116" s="175" t="e">
        <f>J116-AA116</f>
        <v>#N/A</v>
      </c>
      <c r="AC116" s="130" t="e">
        <f>J116/Z116</f>
        <v>#N/A</v>
      </c>
      <c r="AD116" s="130" t="e">
        <f t="shared" ref="AD116:AD131" si="55">12500*Z116</f>
        <v>#N/A</v>
      </c>
      <c r="AE116" s="175" t="e">
        <f>J116-AD116</f>
        <v>#N/A</v>
      </c>
      <c r="AF116" s="175" t="e">
        <f>ROUND(J116,0)</f>
        <v>#N/A</v>
      </c>
      <c r="AG116" s="175"/>
      <c r="AK116" s="127" t="s">
        <v>275</v>
      </c>
      <c r="AL116" s="127" t="s">
        <v>366</v>
      </c>
      <c r="AM116" s="127">
        <v>86</v>
      </c>
      <c r="AN116" s="127">
        <f t="shared" si="51"/>
        <v>1828</v>
      </c>
    </row>
    <row r="117" ht="20.1" customHeight="1" outlineLevel="2" spans="1:40">
      <c r="A117" s="151" t="s">
        <v>188</v>
      </c>
      <c r="B117" s="150" t="e">
        <f>VLOOKUP(C117,[9]地区分类!$D$3:$E$139,2,0)</f>
        <v>#N/A</v>
      </c>
      <c r="C117" s="151" t="s">
        <v>201</v>
      </c>
      <c r="D117" s="127" t="s">
        <v>367</v>
      </c>
      <c r="E117" s="153" t="e">
        <f>VLOOKUP($C117,窄路加宽投资建议计划汇总表!$B$7:$D$39,2,0)</f>
        <v>#N/A</v>
      </c>
      <c r="F117" s="153">
        <v>24.932</v>
      </c>
      <c r="G117" s="153">
        <v>25.111</v>
      </c>
      <c r="H117" s="153">
        <v>80.321</v>
      </c>
      <c r="I117" s="153" t="e">
        <f>VLOOKUP($C117,窄路加宽投资建议计划汇总表!$B$7:$D$39,3,0)</f>
        <v>#N/A</v>
      </c>
      <c r="J117" s="159" t="e">
        <f t="shared" si="50"/>
        <v>#N/A</v>
      </c>
      <c r="K117" s="159">
        <v>1694.732</v>
      </c>
      <c r="L117" s="159">
        <v>651.82</v>
      </c>
      <c r="M117" s="159"/>
      <c r="N117" s="160">
        <v>82.085</v>
      </c>
      <c r="O117" s="160">
        <v>62</v>
      </c>
      <c r="P117" s="160" t="e">
        <f>VLOOKUP($C117,窄路加宽投资建议计划汇总表!$B$7:$I$39,7,0)</f>
        <v>#N/A</v>
      </c>
      <c r="Q117" s="159">
        <v>2614</v>
      </c>
      <c r="R117" s="160" t="e">
        <f>VLOOKUP($C117,窄路加宽投资建议计划汇总表!$B$7:$I$39,8,0)</f>
        <v>#N/A</v>
      </c>
      <c r="S117" s="159"/>
      <c r="T117" s="159">
        <v>1477.53508945353</v>
      </c>
      <c r="U117" s="168"/>
      <c r="V117" s="169" t="s">
        <v>48</v>
      </c>
      <c r="X117" s="130" t="e">
        <f>VLOOKUP(C117,'[10]2018年农村公路建设计划汇总表'!$S$11:$T$157,2,0)</f>
        <v>#N/A</v>
      </c>
      <c r="Y117" s="130" t="e">
        <f t="shared" si="52"/>
        <v>#N/A</v>
      </c>
      <c r="Z117" s="130" t="e">
        <f t="shared" si="53"/>
        <v>#N/A</v>
      </c>
      <c r="AA117" s="130" t="e">
        <f t="shared" si="54"/>
        <v>#N/A</v>
      </c>
      <c r="AB117" s="175" t="e">
        <f>J117-AA117</f>
        <v>#N/A</v>
      </c>
      <c r="AD117" s="130" t="e">
        <f t="shared" si="55"/>
        <v>#N/A</v>
      </c>
      <c r="AE117" s="175" t="e">
        <f>J117-AD117</f>
        <v>#N/A</v>
      </c>
      <c r="AF117" s="130" t="e">
        <f>ROUND(12500*Z117,0)</f>
        <v>#N/A</v>
      </c>
      <c r="AK117" s="127" t="s">
        <v>275</v>
      </c>
      <c r="AL117" s="127" t="s">
        <v>367</v>
      </c>
      <c r="AM117" s="127">
        <v>87</v>
      </c>
      <c r="AN117" s="127">
        <f t="shared" si="51"/>
        <v>3158</v>
      </c>
    </row>
    <row r="118" ht="20.1" customHeight="1" outlineLevel="1" spans="1:38">
      <c r="A118" s="147" t="s">
        <v>202</v>
      </c>
      <c r="B118" s="150"/>
      <c r="C118" s="151"/>
      <c r="D118" s="127">
        <v>0</v>
      </c>
      <c r="E118" s="153" t="e">
        <f>SUBTOTAL(9,E119:E131)</f>
        <v>#N/A</v>
      </c>
      <c r="F118" s="153"/>
      <c r="G118" s="153"/>
      <c r="H118" s="153"/>
      <c r="I118" s="159" t="e">
        <f t="shared" ref="I118:T118" si="56">SUBTOTAL(9,I119:I131)</f>
        <v>#N/A</v>
      </c>
      <c r="J118" s="159" t="e">
        <f t="shared" si="56"/>
        <v>#N/A</v>
      </c>
      <c r="K118" s="159">
        <f t="shared" si="56"/>
        <v>28332.754</v>
      </c>
      <c r="L118" s="159">
        <f t="shared" si="56"/>
        <v>11595.77</v>
      </c>
      <c r="M118" s="159">
        <f t="shared" si="56"/>
        <v>0</v>
      </c>
      <c r="N118" s="160">
        <f t="shared" si="56"/>
        <v>1871.144</v>
      </c>
      <c r="O118" s="160">
        <f t="shared" si="56"/>
        <v>1850</v>
      </c>
      <c r="P118" s="160" t="e">
        <f t="shared" si="56"/>
        <v>#N/A</v>
      </c>
      <c r="Q118" s="159">
        <f t="shared" si="56"/>
        <v>83374</v>
      </c>
      <c r="R118" s="159" t="e">
        <f t="shared" si="56"/>
        <v>#N/A</v>
      </c>
      <c r="S118" s="159">
        <f t="shared" si="56"/>
        <v>0</v>
      </c>
      <c r="T118" s="159">
        <f t="shared" si="56"/>
        <v>33049.4891493213</v>
      </c>
      <c r="U118" s="168"/>
      <c r="V118" s="169"/>
      <c r="AB118" s="175"/>
      <c r="AE118" s="175"/>
      <c r="AF118" s="175"/>
      <c r="AG118" s="175"/>
      <c r="AL118" s="127">
        <v>0</v>
      </c>
    </row>
    <row r="119" ht="20.1" customHeight="1" outlineLevel="2" spans="1:40">
      <c r="A119" s="151" t="s">
        <v>203</v>
      </c>
      <c r="B119" s="150">
        <f>VLOOKUP(C119,[9]地区分类!$D$3:$E$139,2,0)</f>
        <v>431202</v>
      </c>
      <c r="C119" s="151" t="s">
        <v>204</v>
      </c>
      <c r="D119" s="127" t="s">
        <v>368</v>
      </c>
      <c r="E119" s="153" t="e">
        <f>VLOOKUP($C119,窄路加宽投资建议计划汇总表!$B$7:$D$39,2,0)</f>
        <v>#N/A</v>
      </c>
      <c r="F119" s="153">
        <v>24.487</v>
      </c>
      <c r="G119" s="153">
        <v>51.305</v>
      </c>
      <c r="H119" s="153">
        <v>0</v>
      </c>
      <c r="I119" s="153" t="e">
        <f>VLOOKUP($C119,窄路加宽投资建议计划汇总表!$B$7:$D$39,3,0)</f>
        <v>#N/A</v>
      </c>
      <c r="J119" s="159" t="e">
        <f t="shared" ref="J119:J131" si="57">R119</f>
        <v>#N/A</v>
      </c>
      <c r="K119" s="159">
        <v>757.92</v>
      </c>
      <c r="L119" s="159">
        <v>454.752</v>
      </c>
      <c r="M119" s="159"/>
      <c r="N119" s="160">
        <v>75.792</v>
      </c>
      <c r="O119" s="160">
        <v>50</v>
      </c>
      <c r="P119" s="160" t="e">
        <f>VLOOKUP($C119,窄路加宽投资建议计划汇总表!$B$7:$I$39,7,0)</f>
        <v>#N/A</v>
      </c>
      <c r="Q119" s="159">
        <v>2662</v>
      </c>
      <c r="R119" s="160" t="e">
        <f>VLOOKUP($C119,窄路加宽投资建议计划汇总表!$B$7:$I$39,8,0)</f>
        <v>#N/A</v>
      </c>
      <c r="S119" s="159"/>
      <c r="T119" s="159">
        <v>1212.672</v>
      </c>
      <c r="U119" s="168"/>
      <c r="V119" s="169" t="s">
        <v>294</v>
      </c>
      <c r="X119" s="130">
        <f>VLOOKUP(C119,'[10]2018年农村公路建设计划汇总表'!$S$11:$T$157,2,0)</f>
        <v>0.0069</v>
      </c>
      <c r="Y119" s="130" t="e">
        <f t="shared" si="52"/>
        <v>#N/A</v>
      </c>
      <c r="Z119" s="130" t="e">
        <f t="shared" si="53"/>
        <v>#N/A</v>
      </c>
      <c r="AA119" s="130" t="e">
        <f t="shared" si="54"/>
        <v>#N/A</v>
      </c>
      <c r="AB119" s="175" t="e">
        <f t="shared" ref="AB119:AB131" si="58">J119-AA119</f>
        <v>#N/A</v>
      </c>
      <c r="AD119" s="130" t="e">
        <f t="shared" si="55"/>
        <v>#N/A</v>
      </c>
      <c r="AE119" s="175" t="e">
        <f t="shared" ref="AE119:AE131" si="59">J119-AD119</f>
        <v>#N/A</v>
      </c>
      <c r="AF119" s="175" t="e">
        <f>ROUND(J119,0)</f>
        <v>#N/A</v>
      </c>
      <c r="AG119" s="175"/>
      <c r="AK119" s="127" t="s">
        <v>275</v>
      </c>
      <c r="AL119" s="127" t="s">
        <v>368</v>
      </c>
      <c r="AM119" s="127">
        <v>88</v>
      </c>
      <c r="AN119" s="127">
        <f t="shared" ref="AN119:AN131" si="60">ROUND(368000*Q119/304634,0)</f>
        <v>3216</v>
      </c>
    </row>
    <row r="120" ht="20.1" customHeight="1" outlineLevel="2" spans="1:40">
      <c r="A120" s="151" t="s">
        <v>203</v>
      </c>
      <c r="B120" s="150">
        <f>VLOOKUP(C120,[9]地区分类!$D$3:$E$139,2,0)</f>
        <v>431221</v>
      </c>
      <c r="C120" s="151" t="s">
        <v>206</v>
      </c>
      <c r="D120" s="127" t="s">
        <v>369</v>
      </c>
      <c r="E120" s="153" t="e">
        <f>VLOOKUP($C120,窄路加宽投资建议计划汇总表!$B$7:$D$39,2,0)</f>
        <v>#N/A</v>
      </c>
      <c r="F120" s="153">
        <v>6.748</v>
      </c>
      <c r="G120" s="153">
        <v>105.348</v>
      </c>
      <c r="H120" s="153">
        <v>62.718</v>
      </c>
      <c r="I120" s="153" t="e">
        <f>VLOOKUP($C120,窄路加宽投资建议计划汇总表!$B$7:$D$39,3,0)</f>
        <v>#N/A</v>
      </c>
      <c r="J120" s="159" t="e">
        <f t="shared" si="57"/>
        <v>#N/A</v>
      </c>
      <c r="K120" s="159">
        <v>2272.582</v>
      </c>
      <c r="L120" s="159">
        <v>874.07</v>
      </c>
      <c r="M120" s="159"/>
      <c r="N120" s="160">
        <v>174.814</v>
      </c>
      <c r="O120" s="160">
        <v>175</v>
      </c>
      <c r="P120" s="160" t="e">
        <f>VLOOKUP($C120,窄路加宽投资建议计划汇总表!$B$7:$I$39,7,0)</f>
        <v>#N/A</v>
      </c>
      <c r="Q120" s="159">
        <v>4668</v>
      </c>
      <c r="R120" s="160" t="e">
        <f>VLOOKUP($C120,窄路加宽投资建议计划汇总表!$B$7:$I$39,8,0)</f>
        <v>#N/A</v>
      </c>
      <c r="S120" s="159"/>
      <c r="T120" s="159">
        <v>3146.652</v>
      </c>
      <c r="U120" s="168"/>
      <c r="V120" s="169" t="s">
        <v>281</v>
      </c>
      <c r="X120" s="130">
        <f>VLOOKUP(C120,'[10]2018年农村公路建设计划汇总表'!$S$11:$T$157,2,0)</f>
        <v>0.0111</v>
      </c>
      <c r="Y120" s="130" t="e">
        <f t="shared" si="52"/>
        <v>#N/A</v>
      </c>
      <c r="Z120" s="130" t="e">
        <f t="shared" si="53"/>
        <v>#N/A</v>
      </c>
      <c r="AA120" s="130" t="e">
        <f t="shared" si="54"/>
        <v>#N/A</v>
      </c>
      <c r="AB120" s="175" t="e">
        <f t="shared" si="58"/>
        <v>#N/A</v>
      </c>
      <c r="AD120" s="130" t="e">
        <f t="shared" si="55"/>
        <v>#N/A</v>
      </c>
      <c r="AE120" s="175" t="e">
        <f t="shared" si="59"/>
        <v>#N/A</v>
      </c>
      <c r="AF120" s="175" t="e">
        <f>ROUND(J120,0)</f>
        <v>#N/A</v>
      </c>
      <c r="AG120" s="175"/>
      <c r="AK120" s="127" t="s">
        <v>275</v>
      </c>
      <c r="AL120" s="127" t="s">
        <v>369</v>
      </c>
      <c r="AM120" s="127">
        <v>89</v>
      </c>
      <c r="AN120" s="127">
        <f t="shared" si="60"/>
        <v>5639</v>
      </c>
    </row>
    <row r="121" ht="20.1" customHeight="1" outlineLevel="2" spans="1:40">
      <c r="A121" s="151" t="s">
        <v>203</v>
      </c>
      <c r="B121" s="150">
        <f>VLOOKUP(C121,[9]地区分类!$D$3:$E$139,2,0)</f>
        <v>431222</v>
      </c>
      <c r="C121" s="151" t="s">
        <v>207</v>
      </c>
      <c r="D121" s="127" t="s">
        <v>370</v>
      </c>
      <c r="E121" s="153" t="e">
        <f>VLOOKUP($C121,窄路加宽投资建议计划汇总表!$B$7:$D$39,2,0)</f>
        <v>#N/A</v>
      </c>
      <c r="F121" s="153">
        <v>15.46</v>
      </c>
      <c r="G121" s="153">
        <v>165.034</v>
      </c>
      <c r="H121" s="153">
        <v>178.079</v>
      </c>
      <c r="I121" s="153" t="e">
        <f>VLOOKUP($C121,窄路加宽投资建议计划汇总表!$B$7:$D$39,3,0)</f>
        <v>#N/A</v>
      </c>
      <c r="J121" s="159" t="e">
        <f t="shared" si="57"/>
        <v>#N/A</v>
      </c>
      <c r="K121" s="159">
        <v>4661.449</v>
      </c>
      <c r="L121" s="159">
        <v>1792.865</v>
      </c>
      <c r="M121" s="159"/>
      <c r="N121" s="160">
        <v>198</v>
      </c>
      <c r="O121" s="160">
        <v>340</v>
      </c>
      <c r="P121" s="160" t="e">
        <f>VLOOKUP($C121,窄路加宽投资建议计划汇总表!$B$7:$I$39,7,0)</f>
        <v>#N/A</v>
      </c>
      <c r="Q121" s="159">
        <v>15097</v>
      </c>
      <c r="R121" s="160" t="e">
        <f>VLOOKUP($C121,窄路加宽投资建议计划汇总表!$B$7:$I$39,8,0)</f>
        <v>#N/A</v>
      </c>
      <c r="S121" s="159"/>
      <c r="T121" s="159">
        <v>3558.94478384963</v>
      </c>
      <c r="U121" s="168"/>
      <c r="V121" s="169" t="s">
        <v>48</v>
      </c>
      <c r="X121" s="130">
        <f>VLOOKUP(C121,'[10]2018年农村公路建设计划汇总表'!$S$11:$T$157,2,0)</f>
        <v>0.0163</v>
      </c>
      <c r="Y121" s="130" t="e">
        <f t="shared" si="52"/>
        <v>#N/A</v>
      </c>
      <c r="Z121" s="130" t="e">
        <f t="shared" si="53"/>
        <v>#N/A</v>
      </c>
      <c r="AA121" s="130" t="e">
        <f t="shared" si="54"/>
        <v>#N/A</v>
      </c>
      <c r="AB121" s="175" t="e">
        <f t="shared" si="58"/>
        <v>#N/A</v>
      </c>
      <c r="AD121" s="130" t="e">
        <f t="shared" si="55"/>
        <v>#N/A</v>
      </c>
      <c r="AE121" s="175" t="e">
        <f t="shared" si="59"/>
        <v>#N/A</v>
      </c>
      <c r="AF121" s="130" t="e">
        <f>ROUND(12500*Z121,0)</f>
        <v>#N/A</v>
      </c>
      <c r="AK121" s="127" t="s">
        <v>275</v>
      </c>
      <c r="AL121" s="127" t="s">
        <v>370</v>
      </c>
      <c r="AM121" s="127">
        <v>90</v>
      </c>
      <c r="AN121" s="127">
        <f t="shared" si="60"/>
        <v>18237</v>
      </c>
    </row>
    <row r="122" ht="20.1" customHeight="1" outlineLevel="2" spans="1:40">
      <c r="A122" s="151" t="s">
        <v>203</v>
      </c>
      <c r="B122" s="150">
        <f>VLOOKUP(C122,[9]地区分类!$D$3:$E$139,2,0)</f>
        <v>431223</v>
      </c>
      <c r="C122" s="151" t="s">
        <v>208</v>
      </c>
      <c r="D122" s="127" t="s">
        <v>371</v>
      </c>
      <c r="E122" s="153" t="e">
        <f>VLOOKUP($C122,窄路加宽投资建议计划汇总表!$B$7:$D$39,2,0)</f>
        <v>#N/A</v>
      </c>
      <c r="F122" s="153">
        <v>21.019</v>
      </c>
      <c r="G122" s="153">
        <v>7.785</v>
      </c>
      <c r="H122" s="153">
        <v>58.741</v>
      </c>
      <c r="I122" s="153" t="e">
        <f>VLOOKUP($C122,窄路加宽投资建议计划汇总表!$B$7:$D$39,3,0)</f>
        <v>#N/A</v>
      </c>
      <c r="J122" s="159" t="e">
        <f t="shared" si="57"/>
        <v>#N/A</v>
      </c>
      <c r="K122" s="159">
        <v>1138.085</v>
      </c>
      <c r="L122" s="159">
        <v>437.725</v>
      </c>
      <c r="M122" s="159"/>
      <c r="N122" s="160">
        <v>87.282</v>
      </c>
      <c r="O122" s="160">
        <v>90</v>
      </c>
      <c r="P122" s="160" t="e">
        <f>VLOOKUP($C122,窄路加宽投资建议计划汇总表!$B$7:$I$39,7,0)</f>
        <v>#N/A</v>
      </c>
      <c r="Q122" s="159">
        <v>3006</v>
      </c>
      <c r="R122" s="160" t="e">
        <f>VLOOKUP($C122,窄路加宽投资建议计划汇总表!$B$7:$I$39,8,0)</f>
        <v>#N/A</v>
      </c>
      <c r="S122" s="159"/>
      <c r="T122" s="159">
        <v>1571.076</v>
      </c>
      <c r="U122" s="168"/>
      <c r="V122" s="169" t="s">
        <v>306</v>
      </c>
      <c r="X122" s="130">
        <f>VLOOKUP(C122,'[10]2018年农村公路建设计划汇总表'!$S$11:$T$157,2,0)</f>
        <v>0.0129</v>
      </c>
      <c r="Y122" s="130" t="e">
        <f t="shared" si="52"/>
        <v>#N/A</v>
      </c>
      <c r="Z122" s="130" t="e">
        <f t="shared" si="53"/>
        <v>#N/A</v>
      </c>
      <c r="AA122" s="130" t="e">
        <f t="shared" si="54"/>
        <v>#N/A</v>
      </c>
      <c r="AB122" s="175" t="e">
        <f t="shared" si="58"/>
        <v>#N/A</v>
      </c>
      <c r="AD122" s="130" t="e">
        <f t="shared" si="55"/>
        <v>#N/A</v>
      </c>
      <c r="AE122" s="175" t="e">
        <f t="shared" si="59"/>
        <v>#N/A</v>
      </c>
      <c r="AF122" s="175" t="e">
        <f>ROUND(J122,0)</f>
        <v>#N/A</v>
      </c>
      <c r="AG122" s="175"/>
      <c r="AK122" s="127" t="s">
        <v>275</v>
      </c>
      <c r="AL122" s="127" t="s">
        <v>371</v>
      </c>
      <c r="AM122" s="127">
        <v>91</v>
      </c>
      <c r="AN122" s="127">
        <f t="shared" si="60"/>
        <v>3631</v>
      </c>
    </row>
    <row r="123" ht="20.1" customHeight="1" outlineLevel="2" spans="1:40">
      <c r="A123" s="151" t="s">
        <v>203</v>
      </c>
      <c r="B123" s="150">
        <f>VLOOKUP(C123,[9]地区分类!$D$3:$E$139,2,0)</f>
        <v>431224</v>
      </c>
      <c r="C123" s="151" t="s">
        <v>209</v>
      </c>
      <c r="D123" s="127" t="s">
        <v>372</v>
      </c>
      <c r="E123" s="153" t="e">
        <f>VLOOKUP($C123,窄路加宽投资建议计划汇总表!$B$7:$D$39,2,0)</f>
        <v>#N/A</v>
      </c>
      <c r="F123" s="153">
        <v>7.053</v>
      </c>
      <c r="G123" s="153">
        <v>79.163</v>
      </c>
      <c r="H123" s="153">
        <v>185.735</v>
      </c>
      <c r="I123" s="153" t="e">
        <f>VLOOKUP($C123,窄路加宽投资建议计划汇总表!$B$7:$D$39,3,0)</f>
        <v>#N/A</v>
      </c>
      <c r="J123" s="159" t="e">
        <f t="shared" si="57"/>
        <v>#N/A</v>
      </c>
      <c r="K123" s="159">
        <v>3535.363</v>
      </c>
      <c r="L123" s="159">
        <v>1359.755</v>
      </c>
      <c r="M123" s="159"/>
      <c r="N123" s="160">
        <v>125</v>
      </c>
      <c r="O123" s="160">
        <v>230</v>
      </c>
      <c r="P123" s="160" t="e">
        <f>VLOOKUP($C123,窄路加宽投资建议计划汇总表!$B$7:$I$39,7,0)</f>
        <v>#N/A</v>
      </c>
      <c r="Q123" s="159">
        <v>10995</v>
      </c>
      <c r="R123" s="160" t="e">
        <f>VLOOKUP($C123,窄路加宽投资建议计划汇总表!$B$7:$I$39,8,0)</f>
        <v>#N/A</v>
      </c>
      <c r="S123" s="159"/>
      <c r="T123" s="159">
        <v>2244.70033136095</v>
      </c>
      <c r="U123" s="168"/>
      <c r="V123" s="169" t="s">
        <v>48</v>
      </c>
      <c r="X123" s="130">
        <f>VLOOKUP(C123,'[10]2018年农村公路建设计划汇总表'!$S$11:$T$157,2,0)</f>
        <v>0.018</v>
      </c>
      <c r="Y123" s="130" t="e">
        <f t="shared" si="52"/>
        <v>#N/A</v>
      </c>
      <c r="Z123" s="130" t="e">
        <f t="shared" si="53"/>
        <v>#N/A</v>
      </c>
      <c r="AA123" s="130" t="e">
        <f t="shared" si="54"/>
        <v>#N/A</v>
      </c>
      <c r="AB123" s="175" t="e">
        <f t="shared" si="58"/>
        <v>#N/A</v>
      </c>
      <c r="AD123" s="130" t="e">
        <f t="shared" si="55"/>
        <v>#N/A</v>
      </c>
      <c r="AE123" s="175" t="e">
        <f t="shared" si="59"/>
        <v>#N/A</v>
      </c>
      <c r="AF123" s="130" t="e">
        <f>ROUND(12500*Z123,0)</f>
        <v>#N/A</v>
      </c>
      <c r="AK123" s="127" t="s">
        <v>275</v>
      </c>
      <c r="AL123" s="127" t="s">
        <v>372</v>
      </c>
      <c r="AM123" s="127">
        <v>92</v>
      </c>
      <c r="AN123" s="127">
        <f t="shared" si="60"/>
        <v>13282</v>
      </c>
    </row>
    <row r="124" ht="20.1" customHeight="1" outlineLevel="2" spans="1:40">
      <c r="A124" s="151" t="s">
        <v>203</v>
      </c>
      <c r="B124" s="150">
        <f>VLOOKUP(C124,[9]地区分类!$D$3:$E$139,2,0)</f>
        <v>431225</v>
      </c>
      <c r="C124" s="151" t="s">
        <v>210</v>
      </c>
      <c r="D124" s="127" t="s">
        <v>373</v>
      </c>
      <c r="E124" s="153" t="e">
        <f>VLOOKUP($C124,窄路加宽投资建议计划汇总表!$B$7:$D$39,2,0)</f>
        <v>#N/A</v>
      </c>
      <c r="F124" s="153">
        <v>52.153</v>
      </c>
      <c r="G124" s="153">
        <v>178.305</v>
      </c>
      <c r="H124" s="153">
        <v>143.184</v>
      </c>
      <c r="I124" s="153" t="e">
        <f>VLOOKUP($C124,窄路加宽投资建议计划汇总表!$B$7:$D$39,3,0)</f>
        <v>#N/A</v>
      </c>
      <c r="J124" s="159" t="e">
        <f t="shared" si="57"/>
        <v>#N/A</v>
      </c>
      <c r="K124" s="159">
        <v>4857.346</v>
      </c>
      <c r="L124" s="159">
        <v>1868.21</v>
      </c>
      <c r="M124" s="159"/>
      <c r="N124" s="160">
        <v>373.527</v>
      </c>
      <c r="O124" s="160">
        <v>200</v>
      </c>
      <c r="P124" s="160" t="e">
        <f>VLOOKUP($C124,窄路加宽投资建议计划汇总表!$B$7:$I$39,7,0)</f>
        <v>#N/A</v>
      </c>
      <c r="Q124" s="159">
        <v>15693</v>
      </c>
      <c r="R124" s="160" t="e">
        <f>VLOOKUP($C124,窄路加宽投资建议计划汇总表!$B$7:$I$39,8,0)</f>
        <v>#N/A</v>
      </c>
      <c r="S124" s="159"/>
      <c r="T124" s="159">
        <v>6723.486</v>
      </c>
      <c r="U124" s="168"/>
      <c r="V124" s="169" t="s">
        <v>306</v>
      </c>
      <c r="X124" s="130">
        <f>VLOOKUP(C124,'[10]2018年农村公路建设计划汇总表'!$S$11:$T$157,2,0)</f>
        <v>0.0131</v>
      </c>
      <c r="Y124" s="130" t="e">
        <f t="shared" si="52"/>
        <v>#N/A</v>
      </c>
      <c r="Z124" s="130" t="e">
        <f t="shared" si="53"/>
        <v>#N/A</v>
      </c>
      <c r="AA124" s="130" t="e">
        <f t="shared" si="54"/>
        <v>#N/A</v>
      </c>
      <c r="AB124" s="175" t="e">
        <f t="shared" si="58"/>
        <v>#N/A</v>
      </c>
      <c r="AD124" s="130" t="e">
        <f t="shared" si="55"/>
        <v>#N/A</v>
      </c>
      <c r="AE124" s="175" t="e">
        <f t="shared" si="59"/>
        <v>#N/A</v>
      </c>
      <c r="AF124" s="175" t="e">
        <f>ROUND(J124,0)</f>
        <v>#N/A</v>
      </c>
      <c r="AG124" s="175"/>
      <c r="AK124" s="127" t="s">
        <v>275</v>
      </c>
      <c r="AL124" s="127" t="s">
        <v>373</v>
      </c>
      <c r="AM124" s="127">
        <v>93</v>
      </c>
      <c r="AN124" s="127">
        <f t="shared" si="60"/>
        <v>18957</v>
      </c>
    </row>
    <row r="125" ht="20.1" customHeight="1" outlineLevel="2" spans="1:40">
      <c r="A125" s="151" t="s">
        <v>203</v>
      </c>
      <c r="B125" s="150" t="e">
        <f>VLOOKUP(C125,[9]地区分类!$D$3:$E$139,2,0)</f>
        <v>#N/A</v>
      </c>
      <c r="C125" s="151" t="s">
        <v>211</v>
      </c>
      <c r="D125" s="127" t="s">
        <v>374</v>
      </c>
      <c r="E125" s="153" t="e">
        <f>VLOOKUP($C125,窄路加宽投资建议计划汇总表!$B$7:$D$39,2,0)</f>
        <v>#N/A</v>
      </c>
      <c r="F125" s="153">
        <v>5.444</v>
      </c>
      <c r="G125" s="153">
        <v>47.973</v>
      </c>
      <c r="H125" s="153">
        <v>12.478</v>
      </c>
      <c r="I125" s="153" t="e">
        <f>VLOOKUP($C125,窄路加宽投资建议计划汇总表!$B$7:$D$39,3,0)</f>
        <v>#N/A</v>
      </c>
      <c r="J125" s="159" t="e">
        <f t="shared" si="57"/>
        <v>#N/A</v>
      </c>
      <c r="K125" s="159">
        <v>856.635</v>
      </c>
      <c r="L125" s="159">
        <v>329.475</v>
      </c>
      <c r="M125" s="159"/>
      <c r="N125" s="160">
        <v>64.488</v>
      </c>
      <c r="O125" s="160">
        <v>150</v>
      </c>
      <c r="P125" s="160" t="e">
        <f>VLOOKUP($C125,窄路加宽投资建议计划汇总表!$B$7:$I$39,7,0)</f>
        <v>#N/A</v>
      </c>
      <c r="Q125" s="159">
        <v>2763</v>
      </c>
      <c r="R125" s="160" t="e">
        <f>VLOOKUP($C125,窄路加宽投资建议计划汇总表!$B$7:$I$39,8,0)</f>
        <v>#N/A</v>
      </c>
      <c r="S125" s="159"/>
      <c r="T125" s="159">
        <v>1160.79170623042</v>
      </c>
      <c r="U125" s="168"/>
      <c r="V125" s="169" t="s">
        <v>309</v>
      </c>
      <c r="X125" s="130" t="e">
        <f>VLOOKUP(C125,'[10]2018年农村公路建设计划汇总表'!$S$11:$T$157,2,0)</f>
        <v>#N/A</v>
      </c>
      <c r="Y125" s="130" t="e">
        <f t="shared" si="52"/>
        <v>#N/A</v>
      </c>
      <c r="Z125" s="130" t="e">
        <f t="shared" si="53"/>
        <v>#N/A</v>
      </c>
      <c r="AA125" s="130" t="e">
        <f t="shared" si="54"/>
        <v>#N/A</v>
      </c>
      <c r="AB125" s="175" t="e">
        <f t="shared" si="58"/>
        <v>#N/A</v>
      </c>
      <c r="AC125" s="130" t="e">
        <f>J125/Z125</f>
        <v>#N/A</v>
      </c>
      <c r="AD125" s="130" t="e">
        <f t="shared" si="55"/>
        <v>#N/A</v>
      </c>
      <c r="AE125" s="175" t="e">
        <f t="shared" si="59"/>
        <v>#N/A</v>
      </c>
      <c r="AF125" s="130" t="e">
        <f>ROUND(12500*Z125,0)</f>
        <v>#N/A</v>
      </c>
      <c r="AK125" s="127" t="s">
        <v>275</v>
      </c>
      <c r="AL125" s="127" t="s">
        <v>374</v>
      </c>
      <c r="AM125" s="127">
        <v>94</v>
      </c>
      <c r="AN125" s="127">
        <f t="shared" si="60"/>
        <v>3338</v>
      </c>
    </row>
    <row r="126" ht="20.1" customHeight="1" outlineLevel="2" spans="1:40">
      <c r="A126" s="151" t="s">
        <v>203</v>
      </c>
      <c r="B126" s="150" t="e">
        <f>VLOOKUP(C126,[9]地区分类!$D$3:$E$139,2,0)</f>
        <v>#N/A</v>
      </c>
      <c r="C126" s="151" t="s">
        <v>212</v>
      </c>
      <c r="D126" s="127" t="s">
        <v>375</v>
      </c>
      <c r="E126" s="153" t="e">
        <f>VLOOKUP($C126,窄路加宽投资建议计划汇总表!$B$7:$D$39,2,0)</f>
        <v>#N/A</v>
      </c>
      <c r="F126" s="153">
        <v>0</v>
      </c>
      <c r="G126" s="153">
        <v>31.237</v>
      </c>
      <c r="H126" s="153">
        <v>38.127</v>
      </c>
      <c r="I126" s="153" t="e">
        <f>VLOOKUP($C126,窄路加宽投资建议计划汇总表!$B$7:$D$39,3,0)</f>
        <v>#N/A</v>
      </c>
      <c r="J126" s="159" t="e">
        <f t="shared" si="57"/>
        <v>#N/A</v>
      </c>
      <c r="K126" s="159">
        <v>901.732</v>
      </c>
      <c r="L126" s="159">
        <v>346.82</v>
      </c>
      <c r="M126" s="159"/>
      <c r="N126" s="160">
        <v>39.303</v>
      </c>
      <c r="O126" s="160">
        <v>100</v>
      </c>
      <c r="P126" s="160" t="e">
        <f>VLOOKUP($C126,窄路加宽投资建议计划汇总表!$B$7:$I$39,7,0)</f>
        <v>#N/A</v>
      </c>
      <c r="Q126" s="159">
        <v>1947</v>
      </c>
      <c r="R126" s="160" t="e">
        <f>VLOOKUP($C126,窄路加宽投资建议计划汇总表!$B$7:$I$39,8,0)</f>
        <v>#N/A</v>
      </c>
      <c r="S126" s="159"/>
      <c r="T126" s="159">
        <v>707.44815454229</v>
      </c>
      <c r="U126" s="168"/>
      <c r="V126" s="169" t="s">
        <v>48</v>
      </c>
      <c r="X126" s="130" t="e">
        <f>VLOOKUP(C126,'[10]2018年农村公路建设计划汇总表'!$S$11:$T$157,2,0)</f>
        <v>#N/A</v>
      </c>
      <c r="Y126" s="130" t="e">
        <f t="shared" si="52"/>
        <v>#N/A</v>
      </c>
      <c r="Z126" s="130" t="e">
        <f t="shared" si="53"/>
        <v>#N/A</v>
      </c>
      <c r="AA126" s="130" t="e">
        <f t="shared" si="54"/>
        <v>#N/A</v>
      </c>
      <c r="AB126" s="175" t="e">
        <f t="shared" si="58"/>
        <v>#N/A</v>
      </c>
      <c r="AD126" s="130" t="e">
        <f t="shared" si="55"/>
        <v>#N/A</v>
      </c>
      <c r="AE126" s="175" t="e">
        <f t="shared" si="59"/>
        <v>#N/A</v>
      </c>
      <c r="AF126" s="130" t="e">
        <f>ROUND(12500*Z126,0)</f>
        <v>#N/A</v>
      </c>
      <c r="AK126" s="127" t="s">
        <v>275</v>
      </c>
      <c r="AL126" s="127" t="s">
        <v>375</v>
      </c>
      <c r="AM126" s="127">
        <v>95</v>
      </c>
      <c r="AN126" s="127">
        <f t="shared" si="60"/>
        <v>2352</v>
      </c>
    </row>
    <row r="127" ht="20.1" customHeight="1" outlineLevel="2" spans="1:40">
      <c r="A127" s="151" t="s">
        <v>203</v>
      </c>
      <c r="B127" s="150" t="e">
        <f>VLOOKUP(C127,[9]地区分类!$D$3:$E$139,2,0)</f>
        <v>#N/A</v>
      </c>
      <c r="C127" s="151" t="s">
        <v>213</v>
      </c>
      <c r="D127" s="127" t="s">
        <v>376</v>
      </c>
      <c r="E127" s="153" t="e">
        <f>VLOOKUP($C127,窄路加宽投资建议计划汇总表!$B$7:$D$39,2,0)</f>
        <v>#N/A</v>
      </c>
      <c r="F127" s="153">
        <v>33.056</v>
      </c>
      <c r="G127" s="153">
        <v>113.215</v>
      </c>
      <c r="H127" s="153">
        <v>91.243</v>
      </c>
      <c r="I127" s="153" t="e">
        <f>VLOOKUP($C127,窄路加宽投资建议计划汇总表!$B$7:$D$39,3,0)</f>
        <v>#N/A</v>
      </c>
      <c r="J127" s="159" t="e">
        <f t="shared" si="57"/>
        <v>#N/A</v>
      </c>
      <c r="K127" s="159">
        <v>3087.682</v>
      </c>
      <c r="L127" s="159">
        <v>1187.57</v>
      </c>
      <c r="M127" s="159"/>
      <c r="N127" s="160">
        <v>237.455</v>
      </c>
      <c r="O127" s="160">
        <v>150</v>
      </c>
      <c r="P127" s="160" t="e">
        <f>VLOOKUP($C127,窄路加宽投资建议计划汇总表!$B$7:$I$39,7,0)</f>
        <v>#N/A</v>
      </c>
      <c r="Q127" s="159">
        <v>8838</v>
      </c>
      <c r="R127" s="160" t="e">
        <f>VLOOKUP($C127,窄路加宽投资建议计划汇总表!$B$7:$I$39,8,0)</f>
        <v>#N/A</v>
      </c>
      <c r="S127" s="159"/>
      <c r="T127" s="159">
        <v>4274.19</v>
      </c>
      <c r="U127" s="168"/>
      <c r="V127" s="169" t="s">
        <v>306</v>
      </c>
      <c r="X127" s="130" t="e">
        <f>VLOOKUP(C127,'[10]2018年农村公路建设计划汇总表'!$S$11:$T$157,2,0)</f>
        <v>#N/A</v>
      </c>
      <c r="Y127" s="130" t="e">
        <f t="shared" si="52"/>
        <v>#N/A</v>
      </c>
      <c r="Z127" s="130" t="e">
        <f t="shared" si="53"/>
        <v>#N/A</v>
      </c>
      <c r="AA127" s="130" t="e">
        <f t="shared" si="54"/>
        <v>#N/A</v>
      </c>
      <c r="AB127" s="175" t="e">
        <f t="shared" si="58"/>
        <v>#N/A</v>
      </c>
      <c r="AD127" s="130" t="e">
        <f t="shared" si="55"/>
        <v>#N/A</v>
      </c>
      <c r="AE127" s="175" t="e">
        <f t="shared" si="59"/>
        <v>#N/A</v>
      </c>
      <c r="AF127" s="175" t="e">
        <f>ROUND(J127,0)</f>
        <v>#N/A</v>
      </c>
      <c r="AG127" s="175"/>
      <c r="AK127" s="127" t="s">
        <v>275</v>
      </c>
      <c r="AL127" s="127" t="s">
        <v>376</v>
      </c>
      <c r="AM127" s="127">
        <v>96</v>
      </c>
      <c r="AN127" s="127">
        <f t="shared" si="60"/>
        <v>10676</v>
      </c>
    </row>
    <row r="128" ht="20.1" customHeight="1" outlineLevel="2" spans="1:40">
      <c r="A128" s="151" t="s">
        <v>203</v>
      </c>
      <c r="B128" s="150" t="e">
        <f>VLOOKUP(C128,[9]地区分类!$D$3:$E$139,2,0)</f>
        <v>#N/A</v>
      </c>
      <c r="C128" s="151" t="s">
        <v>214</v>
      </c>
      <c r="D128" s="127" t="s">
        <v>377</v>
      </c>
      <c r="E128" s="153" t="e">
        <f>VLOOKUP($C128,窄路加宽投资建议计划汇总表!$B$7:$D$39,2,0)</f>
        <v>#N/A</v>
      </c>
      <c r="F128" s="153">
        <v>8.095</v>
      </c>
      <c r="G128" s="153">
        <v>90.346</v>
      </c>
      <c r="H128" s="153">
        <v>116.749</v>
      </c>
      <c r="I128" s="153" t="e">
        <f>VLOOKUP($C128,窄路加宽投资建议计划汇总表!$B$7:$D$39,3,0)</f>
        <v>#N/A</v>
      </c>
      <c r="J128" s="159" t="e">
        <f t="shared" si="57"/>
        <v>#N/A</v>
      </c>
      <c r="K128" s="159">
        <v>2797.47</v>
      </c>
      <c r="L128" s="159">
        <v>1075.95</v>
      </c>
      <c r="M128" s="159"/>
      <c r="N128" s="160">
        <v>214.765</v>
      </c>
      <c r="O128" s="160">
        <v>150</v>
      </c>
      <c r="P128" s="160" t="e">
        <f>VLOOKUP($C128,窄路加宽投资建议计划汇总表!$B$7:$I$39,7,0)</f>
        <v>#N/A</v>
      </c>
      <c r="Q128" s="159">
        <v>6795</v>
      </c>
      <c r="R128" s="160" t="e">
        <f>VLOOKUP($C128,窄路加宽投资建议计划汇总表!$B$7:$I$39,8,0)</f>
        <v>#N/A</v>
      </c>
      <c r="S128" s="159"/>
      <c r="T128" s="159">
        <v>3865.77</v>
      </c>
      <c r="U128" s="168"/>
      <c r="V128" s="169" t="s">
        <v>306</v>
      </c>
      <c r="X128" s="130" t="e">
        <f>VLOOKUP(C128,'[10]2018年农村公路建设计划汇总表'!$S$11:$T$157,2,0)</f>
        <v>#N/A</v>
      </c>
      <c r="Y128" s="130" t="e">
        <f t="shared" si="52"/>
        <v>#N/A</v>
      </c>
      <c r="Z128" s="130" t="e">
        <f t="shared" si="53"/>
        <v>#N/A</v>
      </c>
      <c r="AA128" s="130" t="e">
        <f t="shared" si="54"/>
        <v>#N/A</v>
      </c>
      <c r="AB128" s="175" t="e">
        <f t="shared" si="58"/>
        <v>#N/A</v>
      </c>
      <c r="AD128" s="130" t="e">
        <f t="shared" si="55"/>
        <v>#N/A</v>
      </c>
      <c r="AE128" s="175" t="e">
        <f t="shared" si="59"/>
        <v>#N/A</v>
      </c>
      <c r="AF128" s="175" t="e">
        <f>ROUND(J128,0)</f>
        <v>#N/A</v>
      </c>
      <c r="AG128" s="175"/>
      <c r="AK128" s="127" t="s">
        <v>275</v>
      </c>
      <c r="AL128" s="127" t="s">
        <v>377</v>
      </c>
      <c r="AM128" s="127">
        <v>97</v>
      </c>
      <c r="AN128" s="127">
        <f t="shared" si="60"/>
        <v>8208</v>
      </c>
    </row>
    <row r="129" ht="20.1" customHeight="1" outlineLevel="2" spans="1:40">
      <c r="A129" s="151" t="s">
        <v>203</v>
      </c>
      <c r="B129" s="150" t="e">
        <f>VLOOKUP(C129,[9]地区分类!$D$3:$E$139,2,0)</f>
        <v>#N/A</v>
      </c>
      <c r="C129" s="151" t="s">
        <v>215</v>
      </c>
      <c r="D129" s="127" t="s">
        <v>378</v>
      </c>
      <c r="E129" s="153" t="e">
        <f>VLOOKUP($C129,窄路加宽投资建议计划汇总表!$B$7:$D$39,2,0)</f>
        <v>#N/A</v>
      </c>
      <c r="F129" s="153">
        <v>0</v>
      </c>
      <c r="G129" s="153">
        <v>26.984</v>
      </c>
      <c r="H129" s="153">
        <v>48.486</v>
      </c>
      <c r="I129" s="153" t="e">
        <f>VLOOKUP($C129,窄路加宽投资建议计划汇总表!$B$7:$D$39,3,0)</f>
        <v>#N/A</v>
      </c>
      <c r="J129" s="159" t="e">
        <f t="shared" si="57"/>
        <v>#N/A</v>
      </c>
      <c r="K129" s="159">
        <v>981.11</v>
      </c>
      <c r="L129" s="159">
        <v>377.35</v>
      </c>
      <c r="M129" s="159"/>
      <c r="N129" s="160">
        <v>46.133</v>
      </c>
      <c r="O129" s="160">
        <v>45</v>
      </c>
      <c r="P129" s="160" t="e">
        <f>VLOOKUP($C129,窄路加宽投资建议计划汇总表!$B$7:$I$39,7,0)</f>
        <v>#N/A</v>
      </c>
      <c r="Q129" s="159">
        <v>3177</v>
      </c>
      <c r="R129" s="160" t="e">
        <f>VLOOKUP($C129,窄路加宽投资建议计划汇总表!$B$7:$I$39,8,0)</f>
        <v>#N/A</v>
      </c>
      <c r="S129" s="159"/>
      <c r="T129" s="159">
        <v>830.393818308388</v>
      </c>
      <c r="U129" s="168"/>
      <c r="V129" s="169" t="s">
        <v>309</v>
      </c>
      <c r="X129" s="130" t="e">
        <f>VLOOKUP(C129,'[10]2018年农村公路建设计划汇总表'!$S$11:$T$157,2,0)</f>
        <v>#N/A</v>
      </c>
      <c r="Y129" s="130" t="e">
        <f t="shared" si="52"/>
        <v>#N/A</v>
      </c>
      <c r="Z129" s="130" t="e">
        <f t="shared" si="53"/>
        <v>#N/A</v>
      </c>
      <c r="AA129" s="130" t="e">
        <f t="shared" si="54"/>
        <v>#N/A</v>
      </c>
      <c r="AB129" s="175" t="e">
        <f t="shared" si="58"/>
        <v>#N/A</v>
      </c>
      <c r="AD129" s="130" t="e">
        <f t="shared" si="55"/>
        <v>#N/A</v>
      </c>
      <c r="AE129" s="175" t="e">
        <f t="shared" si="59"/>
        <v>#N/A</v>
      </c>
      <c r="AF129" s="130" t="e">
        <f>ROUND(12500*Z129,0)</f>
        <v>#N/A</v>
      </c>
      <c r="AK129" s="127" t="s">
        <v>275</v>
      </c>
      <c r="AL129" s="127" t="s">
        <v>378</v>
      </c>
      <c r="AM129" s="127">
        <v>98</v>
      </c>
      <c r="AN129" s="127">
        <f t="shared" si="60"/>
        <v>3838</v>
      </c>
    </row>
    <row r="130" ht="20.1" customHeight="1" outlineLevel="2" spans="1:40">
      <c r="A130" s="151" t="s">
        <v>203</v>
      </c>
      <c r="B130" s="150">
        <f>VLOOKUP(C130,[9]地区分类!$D$3:$E$139,2,0)</f>
        <v>431281</v>
      </c>
      <c r="C130" s="151" t="s">
        <v>217</v>
      </c>
      <c r="D130" s="127" t="s">
        <v>379</v>
      </c>
      <c r="E130" s="153" t="e">
        <f>VLOOKUP($C130,窄路加宽投资建议计划汇总表!$B$7:$D$39,2,0)</f>
        <v>#N/A</v>
      </c>
      <c r="F130" s="153">
        <v>7.56</v>
      </c>
      <c r="G130" s="153">
        <v>8.388</v>
      </c>
      <c r="H130" s="153">
        <v>0</v>
      </c>
      <c r="I130" s="153" t="e">
        <f>VLOOKUP($C130,窄路加宽投资建议计划汇总表!$B$7:$D$39,3,0)</f>
        <v>#N/A</v>
      </c>
      <c r="J130" s="159" t="e">
        <f t="shared" si="57"/>
        <v>#N/A</v>
      </c>
      <c r="K130" s="159">
        <v>159.48</v>
      </c>
      <c r="L130" s="159">
        <v>95.688</v>
      </c>
      <c r="M130" s="159"/>
      <c r="N130" s="160">
        <v>5.28</v>
      </c>
      <c r="O130" s="160">
        <v>10</v>
      </c>
      <c r="P130" s="160" t="e">
        <f>VLOOKUP($C130,窄路加宽投资建议计划汇总表!$B$7:$I$39,7,0)</f>
        <v>#N/A</v>
      </c>
      <c r="Q130" s="159">
        <v>896</v>
      </c>
      <c r="R130" s="160" t="e">
        <f>VLOOKUP($C130,窄路加宽投资建议计划汇总表!$B$7:$I$39,8,0)</f>
        <v>#N/A</v>
      </c>
      <c r="S130" s="159"/>
      <c r="T130" s="159">
        <v>84.4843550295858</v>
      </c>
      <c r="U130" s="168"/>
      <c r="V130" s="169" t="s">
        <v>336</v>
      </c>
      <c r="X130" s="130">
        <f>VLOOKUP(C130,'[10]2018年农村公路建设计划汇总表'!$S$11:$T$157,2,0)</f>
        <v>0.0056</v>
      </c>
      <c r="Y130" s="130" t="e">
        <f t="shared" si="52"/>
        <v>#N/A</v>
      </c>
      <c r="Z130" s="130" t="e">
        <f t="shared" si="53"/>
        <v>#N/A</v>
      </c>
      <c r="AA130" s="130" t="e">
        <f t="shared" si="54"/>
        <v>#N/A</v>
      </c>
      <c r="AB130" s="175" t="e">
        <f t="shared" si="58"/>
        <v>#N/A</v>
      </c>
      <c r="AC130" s="130" t="e">
        <f>J130/Z130</f>
        <v>#N/A</v>
      </c>
      <c r="AD130" s="130" t="e">
        <f t="shared" si="55"/>
        <v>#N/A</v>
      </c>
      <c r="AE130" s="175" t="e">
        <f t="shared" si="59"/>
        <v>#N/A</v>
      </c>
      <c r="AF130" s="175" t="e">
        <f>ROUND(J130,0)</f>
        <v>#N/A</v>
      </c>
      <c r="AG130" s="175"/>
      <c r="AK130" s="127" t="s">
        <v>275</v>
      </c>
      <c r="AL130" s="127" t="s">
        <v>379</v>
      </c>
      <c r="AM130" s="127">
        <v>99</v>
      </c>
      <c r="AN130" s="127">
        <f t="shared" si="60"/>
        <v>1082</v>
      </c>
    </row>
    <row r="131" ht="20.1" customHeight="1" outlineLevel="2" spans="1:40">
      <c r="A131" s="151" t="s">
        <v>203</v>
      </c>
      <c r="B131" s="150">
        <f>VLOOKUP(C131,[9]地区分类!$D$3:$E$139,2,0)</f>
        <v>431281</v>
      </c>
      <c r="C131" s="151" t="s">
        <v>216</v>
      </c>
      <c r="D131" s="127" t="s">
        <v>380</v>
      </c>
      <c r="E131" s="153" t="e">
        <f>VLOOKUP($C131,窄路加宽投资建议计划汇总表!$B$7:$D$39,2,0)</f>
        <v>#N/A</v>
      </c>
      <c r="F131" s="153">
        <v>3.444</v>
      </c>
      <c r="G131" s="153">
        <v>33.756</v>
      </c>
      <c r="H131" s="153">
        <v>195.39</v>
      </c>
      <c r="I131" s="153" t="e">
        <f>VLOOKUP($C131,窄路加宽投资建议计划汇总表!$B$7:$D$39,3,0)</f>
        <v>#N/A</v>
      </c>
      <c r="J131" s="159" t="e">
        <f t="shared" si="57"/>
        <v>#N/A</v>
      </c>
      <c r="K131" s="159">
        <v>2325.9</v>
      </c>
      <c r="L131" s="159">
        <v>1395.54</v>
      </c>
      <c r="M131" s="159"/>
      <c r="N131" s="160">
        <v>229.305</v>
      </c>
      <c r="O131" s="160">
        <v>160</v>
      </c>
      <c r="P131" s="160" t="e">
        <f>VLOOKUP($C131,窄路加宽投资建议计划汇总表!$B$7:$I$39,7,0)</f>
        <v>#N/A</v>
      </c>
      <c r="Q131" s="159">
        <v>6837</v>
      </c>
      <c r="R131" s="160" t="e">
        <f>VLOOKUP($C131,窄路加宽投资建议计划汇总表!$B$7:$I$39,8,0)</f>
        <v>#N/A</v>
      </c>
      <c r="S131" s="159"/>
      <c r="T131" s="159">
        <v>3668.88</v>
      </c>
      <c r="U131" s="168"/>
      <c r="V131" s="169" t="s">
        <v>294</v>
      </c>
      <c r="X131" s="130">
        <f>VLOOKUP(C131,'[10]2018年农村公路建设计划汇总表'!$S$11:$T$157,2,0)</f>
        <v>0.0108</v>
      </c>
      <c r="Y131" s="130" t="e">
        <f t="shared" si="52"/>
        <v>#N/A</v>
      </c>
      <c r="Z131" s="130" t="e">
        <f t="shared" si="53"/>
        <v>#N/A</v>
      </c>
      <c r="AA131" s="130" t="e">
        <f t="shared" si="54"/>
        <v>#N/A</v>
      </c>
      <c r="AB131" s="175" t="e">
        <f t="shared" si="58"/>
        <v>#N/A</v>
      </c>
      <c r="AD131" s="130" t="e">
        <f t="shared" si="55"/>
        <v>#N/A</v>
      </c>
      <c r="AE131" s="175" t="e">
        <f t="shared" si="59"/>
        <v>#N/A</v>
      </c>
      <c r="AF131" s="175" t="e">
        <f>ROUND(J131,0)</f>
        <v>#N/A</v>
      </c>
      <c r="AG131" s="175"/>
      <c r="AK131" s="127" t="s">
        <v>275</v>
      </c>
      <c r="AL131" s="127" t="s">
        <v>380</v>
      </c>
      <c r="AM131" s="127">
        <v>100</v>
      </c>
      <c r="AN131" s="127">
        <f t="shared" si="60"/>
        <v>8259</v>
      </c>
    </row>
    <row r="132" ht="20.1" customHeight="1" outlineLevel="1" spans="1:38">
      <c r="A132" s="147" t="s">
        <v>218</v>
      </c>
      <c r="B132" s="150"/>
      <c r="C132" s="151"/>
      <c r="D132" s="127">
        <v>0</v>
      </c>
      <c r="E132" s="153" t="e">
        <f>SUBTOTAL(9,E133:E137)</f>
        <v>#N/A</v>
      </c>
      <c r="F132" s="153"/>
      <c r="G132" s="153"/>
      <c r="H132" s="153"/>
      <c r="I132" s="159" t="e">
        <f t="shared" ref="I132:T132" si="61">SUBTOTAL(9,I133:I137)</f>
        <v>#N/A</v>
      </c>
      <c r="J132" s="159" t="e">
        <f t="shared" si="61"/>
        <v>#N/A</v>
      </c>
      <c r="K132" s="159">
        <f t="shared" si="61"/>
        <v>4130.386</v>
      </c>
      <c r="L132" s="159">
        <f t="shared" si="61"/>
        <v>2058.03</v>
      </c>
      <c r="M132" s="178">
        <f t="shared" si="61"/>
        <v>0</v>
      </c>
      <c r="N132" s="160">
        <f t="shared" si="61"/>
        <v>321.417</v>
      </c>
      <c r="O132" s="160">
        <f t="shared" si="61"/>
        <v>300</v>
      </c>
      <c r="P132" s="160" t="e">
        <f t="shared" si="61"/>
        <v>#N/A</v>
      </c>
      <c r="Q132" s="159">
        <f t="shared" si="61"/>
        <v>11084</v>
      </c>
      <c r="R132" s="159" t="e">
        <f t="shared" si="61"/>
        <v>#N/A</v>
      </c>
      <c r="S132" s="159">
        <f t="shared" si="61"/>
        <v>0</v>
      </c>
      <c r="T132" s="159">
        <f t="shared" si="61"/>
        <v>5367.11439749391</v>
      </c>
      <c r="U132" s="168"/>
      <c r="V132" s="169"/>
      <c r="AL132" s="127">
        <v>0</v>
      </c>
    </row>
    <row r="133" ht="20.1" customHeight="1" outlineLevel="2" spans="1:40">
      <c r="A133" s="151" t="s">
        <v>219</v>
      </c>
      <c r="B133" s="150">
        <f>VLOOKUP(C133,[9]地区分类!$D$3:$E$139,2,0)</f>
        <v>431302</v>
      </c>
      <c r="C133" s="151" t="s">
        <v>220</v>
      </c>
      <c r="D133" s="127" t="s">
        <v>381</v>
      </c>
      <c r="E133" s="153" t="e">
        <f>VLOOKUP($C133,窄路加宽投资建议计划汇总表!$B$7:$D$39,2,0)</f>
        <v>#N/A</v>
      </c>
      <c r="F133" s="153">
        <v>0</v>
      </c>
      <c r="G133" s="153">
        <v>2.098</v>
      </c>
      <c r="H133" s="153">
        <v>2.017</v>
      </c>
      <c r="I133" s="153" t="e">
        <f>VLOOKUP($C133,窄路加宽投资建议计划汇总表!$B$7:$D$39,3,0)</f>
        <v>#N/A</v>
      </c>
      <c r="J133" s="159" t="e">
        <f t="shared" ref="J133:J137" si="62">R133</f>
        <v>#N/A</v>
      </c>
      <c r="K133" s="159">
        <v>41.15</v>
      </c>
      <c r="L133" s="159">
        <v>24.69</v>
      </c>
      <c r="M133" s="159"/>
      <c r="N133" s="160">
        <v>4.115</v>
      </c>
      <c r="O133" s="160">
        <v>0</v>
      </c>
      <c r="P133" s="160" t="e">
        <f>VLOOKUP($C133,窄路加宽投资建议计划汇总表!$B$7:$I$39,7,0)</f>
        <v>#N/A</v>
      </c>
      <c r="Q133" s="159">
        <v>188</v>
      </c>
      <c r="R133" s="160" t="e">
        <f>VLOOKUP($C133,窄路加宽投资建议计划汇总表!$B$7:$I$39,8,0)</f>
        <v>#N/A</v>
      </c>
      <c r="S133" s="159"/>
      <c r="T133" s="159">
        <v>65.84</v>
      </c>
      <c r="U133" s="168"/>
      <c r="V133" s="169"/>
      <c r="AF133" s="130" t="e">
        <f>ROUND(10291*J133/55125,0)</f>
        <v>#N/A</v>
      </c>
      <c r="AK133" s="127" t="s">
        <v>275</v>
      </c>
      <c r="AL133" s="127" t="s">
        <v>381</v>
      </c>
      <c r="AM133" s="127">
        <v>101</v>
      </c>
      <c r="AN133" s="127">
        <f t="shared" ref="AN133:AN137" si="63">ROUND(368000*Q133/304634,0)</f>
        <v>227</v>
      </c>
    </row>
    <row r="134" ht="20.1" customHeight="1" outlineLevel="2" spans="1:40">
      <c r="A134" s="151" t="s">
        <v>219</v>
      </c>
      <c r="B134" s="150">
        <f>VLOOKUP(C134,[9]地区分类!$D$3:$E$139,2,0)</f>
        <v>431321</v>
      </c>
      <c r="C134" s="151" t="s">
        <v>222</v>
      </c>
      <c r="D134" s="127" t="s">
        <v>382</v>
      </c>
      <c r="E134" s="153" t="e">
        <f>VLOOKUP($C134,窄路加宽投资建议计划汇总表!$B$7:$D$39,2,0)</f>
        <v>#N/A</v>
      </c>
      <c r="F134" s="153">
        <v>37.819</v>
      </c>
      <c r="G134" s="153">
        <v>50.108</v>
      </c>
      <c r="H134" s="153">
        <v>107.049</v>
      </c>
      <c r="I134" s="153" t="e">
        <f>VLOOKUP($C134,窄路加宽投资建议计划汇总表!$B$7:$D$39,3,0)</f>
        <v>#N/A</v>
      </c>
      <c r="J134" s="159" t="e">
        <f t="shared" si="62"/>
        <v>#N/A</v>
      </c>
      <c r="K134" s="159">
        <v>1949.76</v>
      </c>
      <c r="L134" s="159">
        <v>1169.856</v>
      </c>
      <c r="M134" s="159"/>
      <c r="N134" s="160">
        <v>194.976</v>
      </c>
      <c r="O134" s="160">
        <v>194</v>
      </c>
      <c r="P134" s="160" t="e">
        <f>VLOOKUP($C134,窄路加宽投资建议计划汇总表!$B$7:$I$39,7,0)</f>
        <v>#N/A</v>
      </c>
      <c r="Q134" s="159">
        <v>7303</v>
      </c>
      <c r="R134" s="160" t="e">
        <f>VLOOKUP($C134,窄路加宽投资建议计划汇总表!$B$7:$I$39,8,0)</f>
        <v>#N/A</v>
      </c>
      <c r="S134" s="159"/>
      <c r="T134" s="159">
        <v>3119.616</v>
      </c>
      <c r="U134" s="168"/>
      <c r="V134" s="169" t="s">
        <v>334</v>
      </c>
      <c r="X134" s="130">
        <f>VLOOKUP(C134,'[10]2018年农村公路建设计划汇总表'!$S$11:$T$157,2,0)</f>
        <v>0.0134</v>
      </c>
      <c r="Y134" s="130" t="e">
        <f>0.3*J134/126471</f>
        <v>#N/A</v>
      </c>
      <c r="Z134" s="130" t="e">
        <f>X134+Y134</f>
        <v>#N/A</v>
      </c>
      <c r="AA134" s="130" t="e">
        <f>Z134*126471*106800/181596</f>
        <v>#N/A</v>
      </c>
      <c r="AB134" s="175" t="e">
        <f>J134-AA134</f>
        <v>#N/A</v>
      </c>
      <c r="AD134" s="130" t="e">
        <f>12500*Z134</f>
        <v>#N/A</v>
      </c>
      <c r="AE134" s="175" t="e">
        <f>J134-AD134</f>
        <v>#N/A</v>
      </c>
      <c r="AF134" s="175" t="e">
        <f>ROUND(J134,0)</f>
        <v>#N/A</v>
      </c>
      <c r="AG134" s="175"/>
      <c r="AK134" s="127" t="s">
        <v>275</v>
      </c>
      <c r="AL134" s="127" t="s">
        <v>382</v>
      </c>
      <c r="AM134" s="127">
        <v>102</v>
      </c>
      <c r="AN134" s="127">
        <f t="shared" si="63"/>
        <v>8822</v>
      </c>
    </row>
    <row r="135" ht="20.1" customHeight="1" outlineLevel="2" spans="1:40">
      <c r="A135" s="151" t="s">
        <v>219</v>
      </c>
      <c r="B135" s="150">
        <f>VLOOKUP(C135,[9]地区分类!$D$3:$E$139,2,0)</f>
        <v>431322</v>
      </c>
      <c r="C135" s="151" t="s">
        <v>223</v>
      </c>
      <c r="D135" s="127" t="s">
        <v>383</v>
      </c>
      <c r="E135" s="153" t="e">
        <f>VLOOKUP($C135,窄路加宽投资建议计划汇总表!$B$7:$D$39,2,0)</f>
        <v>#N/A</v>
      </c>
      <c r="F135" s="153">
        <v>0.681</v>
      </c>
      <c r="G135" s="153">
        <v>8.552</v>
      </c>
      <c r="H135" s="153">
        <v>49.528</v>
      </c>
      <c r="I135" s="153" t="e">
        <f>VLOOKUP($C135,窄路加宽投资建议计划汇总表!$B$7:$D$39,3,0)</f>
        <v>#N/A</v>
      </c>
      <c r="J135" s="159" t="e">
        <f t="shared" si="62"/>
        <v>#N/A</v>
      </c>
      <c r="K135" s="159">
        <v>763.893</v>
      </c>
      <c r="L135" s="159">
        <v>293.805</v>
      </c>
      <c r="M135" s="159"/>
      <c r="N135" s="160">
        <v>58.05</v>
      </c>
      <c r="O135" s="160">
        <v>40</v>
      </c>
      <c r="P135" s="160" t="e">
        <f>VLOOKUP($C135,窄路加宽投资建议计划汇总表!$B$7:$I$39,7,0)</f>
        <v>#N/A</v>
      </c>
      <c r="Q135" s="159">
        <v>1237</v>
      </c>
      <c r="R135" s="160" t="e">
        <f>VLOOKUP($C135,窄路加宽投资建议计划汇总表!$B$7:$I$39,8,0)</f>
        <v>#N/A</v>
      </c>
      <c r="S135" s="159"/>
      <c r="T135" s="159">
        <v>1044.9040974591</v>
      </c>
      <c r="U135" s="168"/>
      <c r="V135" s="169" t="s">
        <v>48</v>
      </c>
      <c r="X135" s="130">
        <f>VLOOKUP(C135,'[10]2018年农村公路建设计划汇总表'!$S$11:$T$157,2,0)</f>
        <v>0.022</v>
      </c>
      <c r="Y135" s="130" t="e">
        <f>0.3*J135/126471</f>
        <v>#N/A</v>
      </c>
      <c r="Z135" s="130" t="e">
        <f>X135+Y135</f>
        <v>#N/A</v>
      </c>
      <c r="AA135" s="130" t="e">
        <f>Z135*126471*106800/181596</f>
        <v>#N/A</v>
      </c>
      <c r="AB135" s="175" t="e">
        <f>J135-AA135</f>
        <v>#N/A</v>
      </c>
      <c r="AC135" s="130" t="e">
        <f>J135/Z135</f>
        <v>#N/A</v>
      </c>
      <c r="AD135" s="130" t="e">
        <f>12500*Z135</f>
        <v>#N/A</v>
      </c>
      <c r="AE135" s="175" t="e">
        <f>J135-AD135</f>
        <v>#N/A</v>
      </c>
      <c r="AF135" s="130" t="e">
        <f>ROUND(12500*Z135,0)</f>
        <v>#N/A</v>
      </c>
      <c r="AK135" s="127" t="s">
        <v>275</v>
      </c>
      <c r="AL135" s="127" t="s">
        <v>383</v>
      </c>
      <c r="AM135" s="127">
        <v>103</v>
      </c>
      <c r="AN135" s="127">
        <f t="shared" si="63"/>
        <v>1494</v>
      </c>
    </row>
    <row r="136" ht="20.1" customHeight="1" outlineLevel="2" spans="1:40">
      <c r="A136" s="151" t="s">
        <v>219</v>
      </c>
      <c r="B136" s="150">
        <f>VLOOKUP(C136,[9]地区分类!$D$3:$E$139,2,0)</f>
        <v>431381</v>
      </c>
      <c r="C136" s="151" t="s">
        <v>224</v>
      </c>
      <c r="D136" s="127" t="s">
        <v>384</v>
      </c>
      <c r="E136" s="153" t="e">
        <f>VLOOKUP($C136,窄路加宽投资建议计划汇总表!$B$7:$D$39,2,0)</f>
        <v>#N/A</v>
      </c>
      <c r="F136" s="153">
        <v>0</v>
      </c>
      <c r="G136" s="153">
        <v>16.354</v>
      </c>
      <c r="H136" s="153">
        <v>2.5</v>
      </c>
      <c r="I136" s="153" t="e">
        <f>VLOOKUP($C136,窄路加宽投资建议计划汇总表!$B$7:$D$39,3,0)</f>
        <v>#N/A</v>
      </c>
      <c r="J136" s="159" t="e">
        <f t="shared" si="62"/>
        <v>#N/A</v>
      </c>
      <c r="K136" s="159">
        <v>188.54</v>
      </c>
      <c r="L136" s="159">
        <v>113.124</v>
      </c>
      <c r="M136" s="159"/>
      <c r="N136" s="160">
        <v>10.107</v>
      </c>
      <c r="O136" s="160">
        <v>10</v>
      </c>
      <c r="P136" s="160" t="e">
        <f>VLOOKUP($C136,窄路加宽投资建议计划汇总表!$B$7:$I$39,7,0)</f>
        <v>#N/A</v>
      </c>
      <c r="Q136" s="159">
        <v>481</v>
      </c>
      <c r="R136" s="160" t="e">
        <f>VLOOKUP($C136,窄路加宽投资建议计划汇总表!$B$7:$I$39,8,0)</f>
        <v>#N/A</v>
      </c>
      <c r="S136" s="159"/>
      <c r="T136" s="159">
        <v>161.715681169509</v>
      </c>
      <c r="U136" s="168"/>
      <c r="V136" s="169"/>
      <c r="AF136" s="130" t="e">
        <f>ROUND(10291*J136/55125,0)</f>
        <v>#N/A</v>
      </c>
      <c r="AK136" s="127" t="s">
        <v>275</v>
      </c>
      <c r="AL136" s="127" t="s">
        <v>384</v>
      </c>
      <c r="AM136" s="127">
        <v>104</v>
      </c>
      <c r="AN136" s="127">
        <f t="shared" si="63"/>
        <v>581</v>
      </c>
    </row>
    <row r="137" ht="20.1" customHeight="1" outlineLevel="2" spans="1:40">
      <c r="A137" s="151" t="s">
        <v>219</v>
      </c>
      <c r="B137" s="150">
        <f>VLOOKUP(C137,[9]地区分类!$D$3:$E$139,2,0)</f>
        <v>431382</v>
      </c>
      <c r="C137" s="151" t="s">
        <v>225</v>
      </c>
      <c r="D137" s="127" t="s">
        <v>385</v>
      </c>
      <c r="E137" s="153" t="e">
        <f>VLOOKUP($C137,窄路加宽投资建议计划汇总表!$B$7:$D$39,2,0)</f>
        <v>#N/A</v>
      </c>
      <c r="F137" s="153">
        <v>8.132</v>
      </c>
      <c r="G137" s="153">
        <v>55.978</v>
      </c>
      <c r="H137" s="153">
        <v>27.201</v>
      </c>
      <c r="I137" s="153" t="e">
        <f>VLOOKUP($C137,窄路加宽投资建议计划汇总表!$B$7:$D$39,3,0)</f>
        <v>#N/A</v>
      </c>
      <c r="J137" s="159" t="e">
        <f t="shared" si="62"/>
        <v>#N/A</v>
      </c>
      <c r="K137" s="159">
        <v>1187.043</v>
      </c>
      <c r="L137" s="159">
        <v>456.555</v>
      </c>
      <c r="M137" s="159"/>
      <c r="N137" s="160">
        <v>54.169</v>
      </c>
      <c r="O137" s="160">
        <v>56</v>
      </c>
      <c r="P137" s="160" t="e">
        <f>VLOOKUP($C137,窄路加宽投资建议计划汇总表!$B$7:$I$39,7,0)</f>
        <v>#N/A</v>
      </c>
      <c r="Q137" s="159">
        <v>1875</v>
      </c>
      <c r="R137" s="160" t="e">
        <f>VLOOKUP($C137,窄路加宽投资建议计划汇总表!$B$7:$I$39,8,0)</f>
        <v>#N/A</v>
      </c>
      <c r="S137" s="159"/>
      <c r="T137" s="159">
        <v>975.038618865298</v>
      </c>
      <c r="U137" s="168"/>
      <c r="V137" s="169" t="s">
        <v>48</v>
      </c>
      <c r="X137" s="130">
        <f>VLOOKUP(C137,'[10]2018年农村公路建设计划汇总表'!$S$11:$T$157,2,0)</f>
        <v>0.0188</v>
      </c>
      <c r="Y137" s="130" t="e">
        <f t="shared" ref="Y137:Y146" si="64">0.3*J137/126471</f>
        <v>#N/A</v>
      </c>
      <c r="Z137" s="130" t="e">
        <f t="shared" ref="Z137:Z146" si="65">X137+Y137</f>
        <v>#N/A</v>
      </c>
      <c r="AA137" s="130" t="e">
        <f t="shared" ref="AA137:AA146" si="66">Z137*126471*106800/181596</f>
        <v>#N/A</v>
      </c>
      <c r="AB137" s="175" t="e">
        <f>J137-AA137</f>
        <v>#N/A</v>
      </c>
      <c r="AC137" s="130" t="e">
        <f>J137/Z137</f>
        <v>#N/A</v>
      </c>
      <c r="AD137" s="130" t="e">
        <f t="shared" ref="AD137:AD146" si="67">12500*Z137</f>
        <v>#N/A</v>
      </c>
      <c r="AE137" s="175" t="e">
        <f>J137-AD137</f>
        <v>#N/A</v>
      </c>
      <c r="AF137" s="130" t="e">
        <f>ROUND(12500*Z137,0)</f>
        <v>#N/A</v>
      </c>
      <c r="AK137" s="127" t="s">
        <v>275</v>
      </c>
      <c r="AL137" s="127" t="s">
        <v>385</v>
      </c>
      <c r="AM137" s="127">
        <v>105</v>
      </c>
      <c r="AN137" s="127">
        <f t="shared" si="63"/>
        <v>2265</v>
      </c>
    </row>
    <row r="138" ht="20.1" customHeight="1" outlineLevel="1" spans="1:38">
      <c r="A138" s="147" t="s">
        <v>244</v>
      </c>
      <c r="B138" s="150"/>
      <c r="C138" s="151"/>
      <c r="D138" s="127">
        <v>0</v>
      </c>
      <c r="E138" s="153">
        <f>SUBTOTAL(9,E139:E146)</f>
        <v>80</v>
      </c>
      <c r="F138" s="153"/>
      <c r="G138" s="153"/>
      <c r="H138" s="153"/>
      <c r="I138" s="159">
        <f t="shared" ref="I138:T138" si="68">SUBTOTAL(9,I139:I146)</f>
        <v>3200</v>
      </c>
      <c r="J138" s="159">
        <f t="shared" si="68"/>
        <v>0</v>
      </c>
      <c r="K138" s="159">
        <f t="shared" si="68"/>
        <v>4512.885</v>
      </c>
      <c r="L138" s="159">
        <f t="shared" si="68"/>
        <v>1735.725</v>
      </c>
      <c r="M138" s="159">
        <f t="shared" si="68"/>
        <v>0</v>
      </c>
      <c r="N138" s="160">
        <f t="shared" si="68"/>
        <v>248.98</v>
      </c>
      <c r="O138" s="160">
        <f t="shared" si="68"/>
        <v>255</v>
      </c>
      <c r="P138" s="160">
        <f t="shared" si="68"/>
        <v>0</v>
      </c>
      <c r="Q138" s="159">
        <f t="shared" si="68"/>
        <v>6941</v>
      </c>
      <c r="R138" s="159">
        <f t="shared" si="68"/>
        <v>0</v>
      </c>
      <c r="S138" s="159">
        <f t="shared" si="68"/>
        <v>0</v>
      </c>
      <c r="T138" s="159">
        <f t="shared" si="68"/>
        <v>4479.45509168117</v>
      </c>
      <c r="U138" s="168"/>
      <c r="V138" s="169"/>
      <c r="AB138" s="175"/>
      <c r="AE138" s="175"/>
      <c r="AF138" s="175"/>
      <c r="AG138" s="175"/>
      <c r="AL138" s="127">
        <v>0</v>
      </c>
    </row>
    <row r="139" ht="20.1" customHeight="1" outlineLevel="2" spans="1:40">
      <c r="A139" s="151" t="s">
        <v>58</v>
      </c>
      <c r="B139" s="150">
        <f>VLOOKUP(C139,[9]地区分类!$D$3:$E$139,2,0)</f>
        <v>433101</v>
      </c>
      <c r="C139" s="151" t="s">
        <v>59</v>
      </c>
      <c r="D139" s="127" t="s">
        <v>386</v>
      </c>
      <c r="E139" s="153">
        <f>VLOOKUP($C139,窄路加宽投资建议计划汇总表!$B$7:$D$39,2,0)</f>
        <v>2</v>
      </c>
      <c r="F139" s="153">
        <v>0</v>
      </c>
      <c r="G139" s="153">
        <v>13.317</v>
      </c>
      <c r="H139" s="153">
        <v>21.145</v>
      </c>
      <c r="I139" s="153">
        <f>VLOOKUP($C139,窄路加宽投资建议计划汇总表!$B$7:$D$39,3,0)</f>
        <v>80</v>
      </c>
      <c r="J139" s="159">
        <f t="shared" ref="J139:J146" si="69">R139</f>
        <v>0</v>
      </c>
      <c r="K139" s="159">
        <v>448.006</v>
      </c>
      <c r="L139" s="159">
        <v>172.31</v>
      </c>
      <c r="M139" s="159"/>
      <c r="N139" s="160">
        <v>34.462</v>
      </c>
      <c r="O139" s="160">
        <v>23</v>
      </c>
      <c r="P139" s="160">
        <f>VLOOKUP($C139,窄路加宽投资建议计划汇总表!$B$7:$I$39,7,0)</f>
        <v>0</v>
      </c>
      <c r="Q139" s="159">
        <v>691</v>
      </c>
      <c r="R139" s="160">
        <f>VLOOKUP($C139,窄路加宽投资建议计划汇总表!$B$7:$I$39,8,0)</f>
        <v>0</v>
      </c>
      <c r="S139" s="159"/>
      <c r="T139" s="159">
        <v>620.316</v>
      </c>
      <c r="U139" s="168"/>
      <c r="V139" s="169" t="s">
        <v>281</v>
      </c>
      <c r="X139" s="130">
        <f>VLOOKUP(C139,'[10]2018年农村公路建设计划汇总表'!$S$11:$T$157,2,0)</f>
        <v>0.0112</v>
      </c>
      <c r="Y139" s="130">
        <f t="shared" si="64"/>
        <v>0</v>
      </c>
      <c r="Z139" s="130">
        <f t="shared" si="65"/>
        <v>0.0112</v>
      </c>
      <c r="AA139" s="130">
        <f t="shared" si="66"/>
        <v>833.055526333179</v>
      </c>
      <c r="AB139" s="175">
        <f t="shared" ref="AB139:AB146" si="70">J139-AA139</f>
        <v>-833.055526333179</v>
      </c>
      <c r="AC139" s="130">
        <f t="shared" ref="AC139:AC145" si="71">J139/Z139</f>
        <v>0</v>
      </c>
      <c r="AD139" s="130">
        <f t="shared" si="67"/>
        <v>140</v>
      </c>
      <c r="AE139" s="175">
        <f t="shared" ref="AE139:AE146" si="72">J139-AD139</f>
        <v>-140</v>
      </c>
      <c r="AF139" s="175">
        <f>ROUND(J139,0)</f>
        <v>0</v>
      </c>
      <c r="AG139" s="175"/>
      <c r="AK139" s="127" t="s">
        <v>275</v>
      </c>
      <c r="AL139" s="127" t="s">
        <v>386</v>
      </c>
      <c r="AM139" s="127">
        <v>106</v>
      </c>
      <c r="AN139" s="127">
        <f t="shared" ref="AN139:AN144" si="73">ROUND(368000*Q139/304634,0)</f>
        <v>835</v>
      </c>
    </row>
    <row r="140" ht="20.1" customHeight="1" outlineLevel="2" spans="1:40">
      <c r="A140" s="151" t="s">
        <v>58</v>
      </c>
      <c r="B140" s="150">
        <f>VLOOKUP(C140,[9]地区分类!$D$3:$E$139,2,0)</f>
        <v>433122</v>
      </c>
      <c r="C140" s="151" t="s">
        <v>61</v>
      </c>
      <c r="D140" s="127" t="s">
        <v>387</v>
      </c>
      <c r="E140" s="153">
        <f>VLOOKUP($C140,窄路加宽投资建议计划汇总表!$B$7:$D$39,2,0)</f>
        <v>5</v>
      </c>
      <c r="F140" s="153">
        <v>0</v>
      </c>
      <c r="G140" s="153">
        <v>3.503</v>
      </c>
      <c r="H140" s="153">
        <v>38.521</v>
      </c>
      <c r="I140" s="153">
        <f>VLOOKUP($C140,窄路加宽投资建议计划汇总表!$B$7:$D$39,3,0)</f>
        <v>200</v>
      </c>
      <c r="J140" s="159">
        <f t="shared" si="69"/>
        <v>0</v>
      </c>
      <c r="K140" s="159">
        <v>546.312</v>
      </c>
      <c r="L140" s="159">
        <v>210.12</v>
      </c>
      <c r="M140" s="159"/>
      <c r="N140" s="160">
        <v>11.568</v>
      </c>
      <c r="O140" s="160">
        <v>31</v>
      </c>
      <c r="P140" s="160">
        <f>VLOOKUP($C140,窄路加宽投资建议计划汇总表!$B$7:$I$39,7,0)</f>
        <v>0</v>
      </c>
      <c r="Q140" s="159">
        <v>844</v>
      </c>
      <c r="R140" s="160">
        <f>VLOOKUP($C140,窄路加宽投资建议计划汇总表!$B$7:$I$39,8,0)</f>
        <v>0</v>
      </c>
      <c r="S140" s="159"/>
      <c r="T140" s="159">
        <v>208.222371040724</v>
      </c>
      <c r="U140" s="168"/>
      <c r="V140" s="169" t="s">
        <v>309</v>
      </c>
      <c r="X140" s="130">
        <f>VLOOKUP(C140,'[10]2018年农村公路建设计划汇总表'!$S$11:$T$157,2,0)</f>
        <v>0.0145</v>
      </c>
      <c r="Y140" s="130">
        <f t="shared" si="64"/>
        <v>0</v>
      </c>
      <c r="Z140" s="130">
        <f t="shared" si="65"/>
        <v>0.0145</v>
      </c>
      <c r="AA140" s="130">
        <f t="shared" si="66"/>
        <v>1078.50938677063</v>
      </c>
      <c r="AB140" s="175">
        <f t="shared" si="70"/>
        <v>-1078.50938677063</v>
      </c>
      <c r="AC140" s="130">
        <f t="shared" si="71"/>
        <v>0</v>
      </c>
      <c r="AD140" s="130">
        <f t="shared" si="67"/>
        <v>181.25</v>
      </c>
      <c r="AE140" s="175">
        <f t="shared" si="72"/>
        <v>-181.25</v>
      </c>
      <c r="AF140" s="130">
        <f t="shared" ref="AF140:AF145" si="74">ROUND(12500*Z140,0)</f>
        <v>181</v>
      </c>
      <c r="AK140" s="127" t="s">
        <v>275</v>
      </c>
      <c r="AL140" s="127" t="s">
        <v>387</v>
      </c>
      <c r="AM140" s="127">
        <v>107</v>
      </c>
      <c r="AN140" s="127">
        <f t="shared" si="73"/>
        <v>1020</v>
      </c>
    </row>
    <row r="141" ht="20.1" customHeight="1" outlineLevel="2" spans="1:40">
      <c r="A141" s="151" t="s">
        <v>58</v>
      </c>
      <c r="B141" s="150">
        <f>VLOOKUP(C141,[9]地区分类!$D$3:$E$139,2,0)</f>
        <v>433123</v>
      </c>
      <c r="C141" s="151" t="s">
        <v>62</v>
      </c>
      <c r="D141" s="127" t="s">
        <v>388</v>
      </c>
      <c r="E141" s="153">
        <f>VLOOKUP($C141,窄路加宽投资建议计划汇总表!$B$7:$D$39,2,0)</f>
        <v>0</v>
      </c>
      <c r="F141" s="153">
        <v>0</v>
      </c>
      <c r="G141" s="153">
        <v>1.971</v>
      </c>
      <c r="H141" s="153">
        <v>8.367</v>
      </c>
      <c r="I141" s="153">
        <f>VLOOKUP($C141,窄路加宽投资建议计划汇总表!$B$7:$D$39,3,0)</f>
        <v>0</v>
      </c>
      <c r="J141" s="159">
        <f t="shared" si="69"/>
        <v>0</v>
      </c>
      <c r="K141" s="159">
        <v>134.394</v>
      </c>
      <c r="L141" s="159">
        <v>51.69</v>
      </c>
      <c r="M141" s="159"/>
      <c r="N141" s="160">
        <v>10.338</v>
      </c>
      <c r="O141" s="160">
        <v>8</v>
      </c>
      <c r="P141" s="160">
        <f>VLOOKUP($C141,窄路加宽投资建议计划汇总表!$B$7:$I$39,7,0)</f>
        <v>0</v>
      </c>
      <c r="Q141" s="159">
        <v>283</v>
      </c>
      <c r="R141" s="160">
        <f>VLOOKUP($C141,窄路加宽投资建议计划汇总表!$B$7:$I$39,8,0)</f>
        <v>0</v>
      </c>
      <c r="S141" s="159"/>
      <c r="T141" s="159">
        <v>186.084</v>
      </c>
      <c r="U141" s="168"/>
      <c r="V141" s="169" t="s">
        <v>309</v>
      </c>
      <c r="X141" s="130">
        <f>VLOOKUP(C141,'[10]2018年农村公路建设计划汇总表'!$S$11:$T$157,2,0)</f>
        <v>0.0144</v>
      </c>
      <c r="Y141" s="130">
        <f t="shared" si="64"/>
        <v>0</v>
      </c>
      <c r="Z141" s="130">
        <f t="shared" si="65"/>
        <v>0.0144</v>
      </c>
      <c r="AA141" s="130">
        <f t="shared" si="66"/>
        <v>1071.0713909998</v>
      </c>
      <c r="AB141" s="175">
        <f t="shared" si="70"/>
        <v>-1071.0713909998</v>
      </c>
      <c r="AC141" s="130">
        <f t="shared" si="71"/>
        <v>0</v>
      </c>
      <c r="AD141" s="130">
        <f t="shared" si="67"/>
        <v>180</v>
      </c>
      <c r="AE141" s="175">
        <f t="shared" si="72"/>
        <v>-180</v>
      </c>
      <c r="AF141" s="130">
        <f t="shared" si="74"/>
        <v>180</v>
      </c>
      <c r="AK141" s="127" t="s">
        <v>275</v>
      </c>
      <c r="AL141" s="127" t="s">
        <v>388</v>
      </c>
      <c r="AM141" s="127">
        <v>108</v>
      </c>
      <c r="AN141" s="127">
        <f t="shared" si="73"/>
        <v>342</v>
      </c>
    </row>
    <row r="142" ht="20.1" customHeight="1" outlineLevel="2" spans="1:40">
      <c r="A142" s="151" t="s">
        <v>58</v>
      </c>
      <c r="B142" s="150">
        <f>VLOOKUP(C142,[9]地区分类!$D$3:$E$139,2,0)</f>
        <v>433124</v>
      </c>
      <c r="C142" s="151" t="s">
        <v>63</v>
      </c>
      <c r="D142" s="127" t="s">
        <v>389</v>
      </c>
      <c r="E142" s="153">
        <f>VLOOKUP($C142,窄路加宽投资建议计划汇总表!$B$7:$D$39,2,0)</f>
        <v>19</v>
      </c>
      <c r="F142" s="153">
        <v>0</v>
      </c>
      <c r="G142" s="153">
        <v>16.14</v>
      </c>
      <c r="H142" s="153">
        <v>47.944</v>
      </c>
      <c r="I142" s="153">
        <f>VLOOKUP($C142,窄路加宽投资建议计划汇总表!$B$7:$D$39,3,0)</f>
        <v>760</v>
      </c>
      <c r="J142" s="159">
        <f t="shared" si="69"/>
        <v>0</v>
      </c>
      <c r="K142" s="159">
        <v>833.092</v>
      </c>
      <c r="L142" s="159">
        <v>320.42</v>
      </c>
      <c r="M142" s="159"/>
      <c r="N142" s="160">
        <v>16</v>
      </c>
      <c r="O142" s="160">
        <v>48</v>
      </c>
      <c r="P142" s="160">
        <f>VLOOKUP($C142,窄路加宽投资建议计划汇总表!$B$7:$I$39,7,0)</f>
        <v>0</v>
      </c>
      <c r="Q142" s="159">
        <v>1285</v>
      </c>
      <c r="R142" s="160">
        <f>VLOOKUP($C142,窄路加宽投资建议计划汇总表!$B$7:$I$39,8,0)</f>
        <v>0</v>
      </c>
      <c r="S142" s="159"/>
      <c r="T142" s="159">
        <v>285.812232509572</v>
      </c>
      <c r="U142" s="168"/>
      <c r="V142" s="169" t="s">
        <v>309</v>
      </c>
      <c r="X142" s="130">
        <f>VLOOKUP(C142,'[10]2018年农村公路建设计划汇总表'!$S$11:$T$157,2,0)</f>
        <v>0.0142</v>
      </c>
      <c r="Y142" s="130">
        <f t="shared" si="64"/>
        <v>0</v>
      </c>
      <c r="Z142" s="130">
        <f t="shared" si="65"/>
        <v>0.0142</v>
      </c>
      <c r="AA142" s="130">
        <f t="shared" si="66"/>
        <v>1056.19539945814</v>
      </c>
      <c r="AB142" s="175">
        <f t="shared" si="70"/>
        <v>-1056.19539945814</v>
      </c>
      <c r="AC142" s="130">
        <f t="shared" si="71"/>
        <v>0</v>
      </c>
      <c r="AD142" s="130">
        <f t="shared" si="67"/>
        <v>177.5</v>
      </c>
      <c r="AE142" s="175">
        <f t="shared" si="72"/>
        <v>-177.5</v>
      </c>
      <c r="AF142" s="130">
        <f t="shared" si="74"/>
        <v>178</v>
      </c>
      <c r="AK142" s="127" t="s">
        <v>275</v>
      </c>
      <c r="AL142" s="127" t="s">
        <v>389</v>
      </c>
      <c r="AM142" s="127">
        <v>109</v>
      </c>
      <c r="AN142" s="127">
        <f t="shared" si="73"/>
        <v>1552</v>
      </c>
    </row>
    <row r="143" ht="20.1" customHeight="1" outlineLevel="2" spans="1:40">
      <c r="A143" s="151" t="s">
        <v>58</v>
      </c>
      <c r="B143" s="150">
        <f>VLOOKUP(C143,[9]地区分类!$D$3:$E$139,2,0)</f>
        <v>433125</v>
      </c>
      <c r="C143" s="151" t="s">
        <v>64</v>
      </c>
      <c r="D143" s="127" t="s">
        <v>390</v>
      </c>
      <c r="E143" s="153">
        <f>VLOOKUP($C143,窄路加宽投资建议计划汇总表!$B$7:$D$39,2,0)</f>
        <v>9</v>
      </c>
      <c r="F143" s="153">
        <v>0</v>
      </c>
      <c r="G143" s="153">
        <v>0</v>
      </c>
      <c r="H143" s="153">
        <v>19.496</v>
      </c>
      <c r="I143" s="153">
        <f>VLOOKUP($C143,窄路加宽投资建议计划汇总表!$B$7:$D$39,3,0)</f>
        <v>360</v>
      </c>
      <c r="J143" s="159">
        <f t="shared" si="69"/>
        <v>0</v>
      </c>
      <c r="K143" s="159">
        <v>253.448</v>
      </c>
      <c r="L143" s="159">
        <v>97.48</v>
      </c>
      <c r="M143" s="159"/>
      <c r="N143" s="160">
        <v>19.496</v>
      </c>
      <c r="O143" s="160">
        <v>14</v>
      </c>
      <c r="P143" s="160">
        <f>VLOOKUP($C143,窄路加宽投资建议计划汇总表!$B$7:$I$39,7,0)</f>
        <v>0</v>
      </c>
      <c r="Q143" s="159">
        <v>391</v>
      </c>
      <c r="R143" s="160">
        <f>VLOOKUP($C143,窄路加宽投资建议计划汇总表!$B$7:$I$39,8,0)</f>
        <v>0</v>
      </c>
      <c r="S143" s="159"/>
      <c r="T143" s="159">
        <v>350.928</v>
      </c>
      <c r="U143" s="168"/>
      <c r="V143" s="169" t="s">
        <v>309</v>
      </c>
      <c r="X143" s="130">
        <f>VLOOKUP(C143,'[10]2018年农村公路建设计划汇总表'!$S$11:$T$157,2,0)</f>
        <v>0.015</v>
      </c>
      <c r="Y143" s="130">
        <f t="shared" si="64"/>
        <v>0</v>
      </c>
      <c r="Z143" s="130">
        <f t="shared" si="65"/>
        <v>0.015</v>
      </c>
      <c r="AA143" s="130">
        <f t="shared" si="66"/>
        <v>1115.69936562479</v>
      </c>
      <c r="AB143" s="175">
        <f t="shared" si="70"/>
        <v>-1115.69936562479</v>
      </c>
      <c r="AC143" s="130">
        <f t="shared" si="71"/>
        <v>0</v>
      </c>
      <c r="AD143" s="130">
        <f t="shared" si="67"/>
        <v>187.5</v>
      </c>
      <c r="AE143" s="175">
        <f t="shared" si="72"/>
        <v>-187.5</v>
      </c>
      <c r="AF143" s="130">
        <f t="shared" si="74"/>
        <v>188</v>
      </c>
      <c r="AK143" s="127" t="s">
        <v>275</v>
      </c>
      <c r="AL143" s="127" t="s">
        <v>390</v>
      </c>
      <c r="AM143" s="127">
        <v>110</v>
      </c>
      <c r="AN143" s="127">
        <f t="shared" si="73"/>
        <v>472</v>
      </c>
    </row>
    <row r="144" ht="20.1" customHeight="1" outlineLevel="2" spans="1:40">
      <c r="A144" s="151" t="s">
        <v>58</v>
      </c>
      <c r="B144" s="150">
        <f>VLOOKUP(C144,[9]地区分类!$D$3:$E$139,2,0)</f>
        <v>433126</v>
      </c>
      <c r="C144" s="151" t="s">
        <v>65</v>
      </c>
      <c r="D144" s="127" t="s">
        <v>391</v>
      </c>
      <c r="E144" s="153">
        <f>VLOOKUP($C144,窄路加宽投资建议计划汇总表!$B$7:$D$39,2,0)</f>
        <v>19</v>
      </c>
      <c r="F144" s="153">
        <v>0</v>
      </c>
      <c r="G144" s="153">
        <v>2.959</v>
      </c>
      <c r="H144" s="153">
        <v>38.095</v>
      </c>
      <c r="I144" s="153">
        <f>VLOOKUP($C144,窄路加宽投资建议计划汇总表!$B$7:$D$39,3,0)</f>
        <v>760</v>
      </c>
      <c r="J144" s="159">
        <f t="shared" si="69"/>
        <v>0</v>
      </c>
      <c r="K144" s="159">
        <v>533.702</v>
      </c>
      <c r="L144" s="159">
        <v>205.27</v>
      </c>
      <c r="M144" s="159"/>
      <c r="N144" s="160">
        <v>21.454</v>
      </c>
      <c r="O144" s="160">
        <v>30</v>
      </c>
      <c r="P144" s="160">
        <f>VLOOKUP($C144,窄路加宽投资建议计划汇总表!$B$7:$I$39,7,0)</f>
        <v>0</v>
      </c>
      <c r="Q144" s="159">
        <v>823</v>
      </c>
      <c r="R144" s="160">
        <f>VLOOKUP($C144,窄路加宽投资建议计划汇总表!$B$7:$I$39,8,0)</f>
        <v>0</v>
      </c>
      <c r="S144" s="159"/>
      <c r="T144" s="159">
        <v>386.176488130874</v>
      </c>
      <c r="U144" s="168"/>
      <c r="V144" s="169" t="s">
        <v>309</v>
      </c>
      <c r="X144" s="130">
        <f>VLOOKUP(C144,'[10]2018年农村公路建设计划汇总表'!$S$11:$T$157,2,0)</f>
        <v>0.0117</v>
      </c>
      <c r="Y144" s="130">
        <f t="shared" si="64"/>
        <v>0</v>
      </c>
      <c r="Z144" s="130">
        <f t="shared" si="65"/>
        <v>0.0117</v>
      </c>
      <c r="AA144" s="130">
        <f t="shared" si="66"/>
        <v>870.245505187339</v>
      </c>
      <c r="AB144" s="175">
        <f t="shared" si="70"/>
        <v>-870.245505187339</v>
      </c>
      <c r="AC144" s="130">
        <f t="shared" si="71"/>
        <v>0</v>
      </c>
      <c r="AD144" s="130">
        <f t="shared" si="67"/>
        <v>146.25</v>
      </c>
      <c r="AE144" s="175">
        <f t="shared" si="72"/>
        <v>-146.25</v>
      </c>
      <c r="AF144" s="130">
        <f t="shared" si="74"/>
        <v>146</v>
      </c>
      <c r="AK144" s="127" t="s">
        <v>275</v>
      </c>
      <c r="AL144" s="127" t="s">
        <v>391</v>
      </c>
      <c r="AM144" s="127">
        <v>111</v>
      </c>
      <c r="AN144" s="127">
        <f t="shared" si="73"/>
        <v>994</v>
      </c>
    </row>
    <row r="145" ht="20.1" customHeight="1" outlineLevel="2" spans="1:40">
      <c r="A145" s="151" t="s">
        <v>58</v>
      </c>
      <c r="B145" s="150" t="e">
        <f>VLOOKUP(C145,[9]地区分类!$D$3:$E$139,2,0)</f>
        <v>#N/A</v>
      </c>
      <c r="C145" s="151" t="s">
        <v>66</v>
      </c>
      <c r="D145" s="127" t="s">
        <v>392</v>
      </c>
      <c r="E145" s="153">
        <f>VLOOKUP($C145,窄路加宽投资建议计划汇总表!$B$7:$D$39,2,0)</f>
        <v>13</v>
      </c>
      <c r="F145" s="153">
        <v>0</v>
      </c>
      <c r="G145" s="153">
        <v>5.528</v>
      </c>
      <c r="H145" s="153">
        <v>32.901</v>
      </c>
      <c r="I145" s="153">
        <f>VLOOKUP($C145,窄路加宽投资建议计划汇总表!$B$7:$D$39,3,0)</f>
        <v>520</v>
      </c>
      <c r="J145" s="159">
        <f t="shared" si="69"/>
        <v>0</v>
      </c>
      <c r="K145" s="159">
        <v>499.577</v>
      </c>
      <c r="L145" s="159">
        <v>192.145</v>
      </c>
      <c r="M145" s="159"/>
      <c r="N145" s="160">
        <v>38.429</v>
      </c>
      <c r="O145" s="160">
        <v>29</v>
      </c>
      <c r="P145" s="160">
        <f>VLOOKUP($C145,窄路加宽投资建议计划汇总表!$B$7:$I$39,7,0)</f>
        <v>0</v>
      </c>
      <c r="Q145" s="159">
        <v>674</v>
      </c>
      <c r="R145" s="160">
        <f>VLOOKUP($C145,窄路加宽投资建议计划汇总表!$B$7:$I$39,8,0)</f>
        <v>0</v>
      </c>
      <c r="S145" s="159"/>
      <c r="T145" s="159">
        <v>691.722</v>
      </c>
      <c r="U145" s="168"/>
      <c r="V145" s="169" t="s">
        <v>309</v>
      </c>
      <c r="X145" s="130">
        <f>VLOOKUP(C145,'[10]2018年农村公路建设计划汇总表'!$S$11:$T$157,2,0)</f>
        <v>0.0193</v>
      </c>
      <c r="Y145" s="130">
        <f t="shared" si="64"/>
        <v>0</v>
      </c>
      <c r="Z145" s="130">
        <f t="shared" si="65"/>
        <v>0.0193</v>
      </c>
      <c r="AA145" s="130">
        <f t="shared" si="66"/>
        <v>1435.53318377057</v>
      </c>
      <c r="AB145" s="175">
        <f t="shared" si="70"/>
        <v>-1435.53318377057</v>
      </c>
      <c r="AC145" s="130">
        <f t="shared" si="71"/>
        <v>0</v>
      </c>
      <c r="AD145" s="130">
        <f t="shared" si="67"/>
        <v>241.25</v>
      </c>
      <c r="AE145" s="175">
        <f t="shared" si="72"/>
        <v>-241.25</v>
      </c>
      <c r="AF145" s="130">
        <f t="shared" si="74"/>
        <v>241</v>
      </c>
      <c r="AK145" s="127" t="s">
        <v>275</v>
      </c>
      <c r="AL145" s="127" t="s">
        <v>392</v>
      </c>
      <c r="AM145" s="127">
        <v>112</v>
      </c>
      <c r="AN145" s="127">
        <v>813</v>
      </c>
    </row>
    <row r="146" ht="20.1" customHeight="1" outlineLevel="2" spans="1:40">
      <c r="A146" s="151" t="s">
        <v>58</v>
      </c>
      <c r="B146" s="150" t="e">
        <f>VLOOKUP(C146,[9]地区分类!$D$3:$E$139,2,0)</f>
        <v>#N/A</v>
      </c>
      <c r="C146" s="151" t="s">
        <v>67</v>
      </c>
      <c r="D146" s="127" t="s">
        <v>393</v>
      </c>
      <c r="E146" s="153">
        <f>VLOOKUP($C146,窄路加宽投资建议计划汇总表!$B$7:$D$39,2,0)</f>
        <v>13</v>
      </c>
      <c r="F146" s="153">
        <v>0</v>
      </c>
      <c r="G146" s="153">
        <v>62.973</v>
      </c>
      <c r="H146" s="153">
        <v>34.285</v>
      </c>
      <c r="I146" s="153">
        <f>VLOOKUP($C146,窄路加宽投资建议计划汇总表!$B$7:$D$39,3,0)</f>
        <v>520</v>
      </c>
      <c r="J146" s="159">
        <f t="shared" si="69"/>
        <v>0</v>
      </c>
      <c r="K146" s="159">
        <v>1264.354</v>
      </c>
      <c r="L146" s="159">
        <v>486.29</v>
      </c>
      <c r="M146" s="159"/>
      <c r="N146" s="160">
        <v>97.233</v>
      </c>
      <c r="O146" s="160">
        <v>72</v>
      </c>
      <c r="P146" s="160">
        <f>VLOOKUP($C146,窄路加宽投资建议计划汇总表!$B$7:$I$39,7,0)</f>
        <v>0</v>
      </c>
      <c r="Q146" s="159">
        <v>1950</v>
      </c>
      <c r="R146" s="160">
        <f>VLOOKUP($C146,窄路加宽投资建议计划汇总表!$B$7:$I$39,8,0)</f>
        <v>0</v>
      </c>
      <c r="S146" s="159"/>
      <c r="T146" s="159">
        <v>1750.194</v>
      </c>
      <c r="U146" s="168"/>
      <c r="V146" s="169" t="s">
        <v>394</v>
      </c>
      <c r="X146" s="130">
        <f>VLOOKUP(C146,'[10]2018年农村公路建设计划汇总表'!$S$11:$T$157,2,0)</f>
        <v>0.0177</v>
      </c>
      <c r="Y146" s="130">
        <f t="shared" si="64"/>
        <v>0</v>
      </c>
      <c r="Z146" s="130">
        <f t="shared" si="65"/>
        <v>0.0177</v>
      </c>
      <c r="AA146" s="130">
        <f t="shared" si="66"/>
        <v>1316.52525143726</v>
      </c>
      <c r="AB146" s="175">
        <f t="shared" si="70"/>
        <v>-1316.52525143726</v>
      </c>
      <c r="AD146" s="130">
        <f t="shared" si="67"/>
        <v>221.25</v>
      </c>
      <c r="AE146" s="175">
        <f t="shared" si="72"/>
        <v>-221.25</v>
      </c>
      <c r="AF146" s="175">
        <f>ROUND(J146,0)</f>
        <v>0</v>
      </c>
      <c r="AG146" s="175"/>
      <c r="AK146" s="127" t="s">
        <v>275</v>
      </c>
      <c r="AL146" s="127" t="s">
        <v>393</v>
      </c>
      <c r="AM146" s="127">
        <v>113</v>
      </c>
      <c r="AN146" s="127">
        <v>2355</v>
      </c>
    </row>
  </sheetData>
  <autoFilter ref="A10:AN146">
    <extLst/>
  </autoFilter>
  <mergeCells count="6">
    <mergeCell ref="A2:U2"/>
    <mergeCell ref="A3:C3"/>
    <mergeCell ref="E3:M3"/>
    <mergeCell ref="N3:T3"/>
    <mergeCell ref="X3:AF3"/>
    <mergeCell ref="U3:U4"/>
  </mergeCells>
  <pageMargins left="0.904166666666667" right="0.707638888888889" top="0.747916666666667" bottom="0.5" header="0.313888888888889" footer="0.313888888888889"/>
  <pageSetup paperSize="9" scale="82" fitToHeight="0" orientation="portrait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150"/>
  <sheetViews>
    <sheetView showGridLines="0" showZeros="0" zoomScale="80" zoomScaleNormal="80" workbookViewId="0">
      <pane xSplit="6" ySplit="4" topLeftCell="G5" activePane="bottomRight" state="frozen"/>
      <selection/>
      <selection pane="topRight"/>
      <selection pane="bottomLeft"/>
      <selection pane="bottomRight" activeCell="K19" sqref="K19"/>
    </sheetView>
  </sheetViews>
  <sheetFormatPr defaultColWidth="9" defaultRowHeight="13.5"/>
  <cols>
    <col min="1" max="1" width="5.2" style="89" hidden="1" customWidth="1"/>
    <col min="2" max="2" width="5.86666666666667" style="89" hidden="1" customWidth="1"/>
    <col min="3" max="3" width="4.86666666666667" style="89" hidden="1" customWidth="1"/>
    <col min="4" max="4" width="13.8666666666667" style="89" customWidth="1"/>
    <col min="5" max="5" width="7.86666666666667" style="89" hidden="1" customWidth="1"/>
    <col min="6" max="6" width="9.86666666666667" style="89" customWidth="1"/>
    <col min="7" max="8" width="13" style="90" customWidth="1"/>
    <col min="9" max="9" width="13" style="90" hidden="1" customWidth="1"/>
    <col min="10" max="10" width="13" style="91" customWidth="1"/>
    <col min="11" max="11" width="13" style="90" customWidth="1"/>
    <col min="12" max="15" width="14.1333333333333" style="89" customWidth="1"/>
    <col min="16" max="17" width="9" style="89" customWidth="1"/>
    <col min="18" max="16384" width="9" style="89"/>
  </cols>
  <sheetData>
    <row r="1" spans="4:4">
      <c r="D1" s="89" t="s">
        <v>395</v>
      </c>
    </row>
    <row r="2" s="88" customFormat="1" ht="38.1" customHeight="1" spans="1:17">
      <c r="A2" s="92" t="s">
        <v>396</v>
      </c>
      <c r="B2" s="93"/>
      <c r="C2" s="93"/>
      <c r="D2" s="92"/>
      <c r="E2" s="93"/>
      <c r="F2" s="92"/>
      <c r="G2" s="92"/>
      <c r="H2" s="92"/>
      <c r="I2" s="93"/>
      <c r="J2" s="93"/>
      <c r="K2" s="93"/>
      <c r="L2" s="92"/>
      <c r="M2" s="92"/>
      <c r="N2" s="92"/>
      <c r="O2" s="92"/>
      <c r="P2" s="89"/>
      <c r="Q2" s="89"/>
    </row>
    <row r="3" s="88" customFormat="1" ht="23.1" customHeight="1" spans="1:17">
      <c r="A3" s="94" t="s">
        <v>3</v>
      </c>
      <c r="B3" s="95" t="s">
        <v>397</v>
      </c>
      <c r="C3" s="96" t="s">
        <v>398</v>
      </c>
      <c r="D3" s="97" t="s">
        <v>71</v>
      </c>
      <c r="E3" s="98"/>
      <c r="F3" s="99"/>
      <c r="G3" s="100" t="s">
        <v>229</v>
      </c>
      <c r="H3" s="100"/>
      <c r="I3" s="117" t="s">
        <v>74</v>
      </c>
      <c r="J3" s="100" t="s">
        <v>73</v>
      </c>
      <c r="K3" s="100"/>
      <c r="L3" s="118" t="s">
        <v>72</v>
      </c>
      <c r="M3" s="118"/>
      <c r="N3" s="99"/>
      <c r="O3" s="111" t="s">
        <v>13</v>
      </c>
      <c r="P3" s="89"/>
      <c r="Q3" s="89"/>
    </row>
    <row r="4" s="88" customFormat="1" ht="32.45" customHeight="1" spans="1:17">
      <c r="A4" s="101"/>
      <c r="B4" s="102"/>
      <c r="C4" s="103"/>
      <c r="D4" s="104" t="s">
        <v>4</v>
      </c>
      <c r="E4" s="105"/>
      <c r="F4" s="106" t="s">
        <v>5</v>
      </c>
      <c r="G4" s="100" t="s">
        <v>399</v>
      </c>
      <c r="H4" s="100" t="s">
        <v>400</v>
      </c>
      <c r="I4" s="119" t="s">
        <v>91</v>
      </c>
      <c r="J4" s="120" t="s">
        <v>400</v>
      </c>
      <c r="K4" s="104" t="s">
        <v>401</v>
      </c>
      <c r="L4" s="104" t="s">
        <v>401</v>
      </c>
      <c r="M4" s="104" t="s">
        <v>85</v>
      </c>
      <c r="N4" s="104" t="s">
        <v>86</v>
      </c>
      <c r="O4" s="111"/>
      <c r="P4" s="89"/>
      <c r="Q4" s="89"/>
    </row>
    <row r="5" s="88" customFormat="1" ht="26.25" customHeight="1" spans="1:17">
      <c r="A5" s="101"/>
      <c r="B5" s="102"/>
      <c r="C5" s="103"/>
      <c r="D5" s="97" t="s">
        <v>93</v>
      </c>
      <c r="E5" s="98"/>
      <c r="F5" s="99"/>
      <c r="G5" s="107">
        <f t="shared" ref="G5:H5" si="0">SUBTOTAL(9,G11:G152)</f>
        <v>0</v>
      </c>
      <c r="H5" s="107">
        <f t="shared" si="0"/>
        <v>0</v>
      </c>
      <c r="I5" s="121" t="e">
        <f>SUBTOTAL(9,I11:I150)</f>
        <v>#N/A</v>
      </c>
      <c r="J5" s="107">
        <f t="shared" ref="J5" si="1">SUBTOTAL(9,J11:J152)</f>
        <v>6434.033</v>
      </c>
      <c r="K5" s="121"/>
      <c r="L5" s="107">
        <f>SUBTOTAL(9,L11:L150)</f>
        <v>0</v>
      </c>
      <c r="M5" s="107">
        <f>SUBTOTAL(9,M11:M150)</f>
        <v>0</v>
      </c>
      <c r="N5" s="107">
        <f>SUBTOTAL(9,N11:N150)</f>
        <v>0</v>
      </c>
      <c r="O5" s="111"/>
      <c r="P5" s="89"/>
      <c r="Q5" s="89"/>
    </row>
    <row r="6" s="88" customFormat="1" ht="26.25" customHeight="1" spans="1:17">
      <c r="A6" s="101"/>
      <c r="B6" s="102"/>
      <c r="C6" s="103"/>
      <c r="D6" s="97" t="s">
        <v>94</v>
      </c>
      <c r="E6" s="98"/>
      <c r="F6" s="99"/>
      <c r="G6" s="107">
        <f>SUM(SUMIF($N$10:N$152,{"国贫","省贫"},G10:G152))</f>
        <v>0</v>
      </c>
      <c r="H6" s="107">
        <f>SUM(SUMIF($N$10:N$152,{"国贫","省贫"},H10:H152))</f>
        <v>0</v>
      </c>
      <c r="I6" s="121" t="e">
        <f>SUM(SUMIF($P$10:P$150,{"国贫","省贫"},I10:I150))</f>
        <v>#N/A</v>
      </c>
      <c r="J6" s="107">
        <f>SUM(SUMIF($P$10:P$152,{"国贫","省贫"},J10:J152))</f>
        <v>1546.217</v>
      </c>
      <c r="K6" s="121"/>
      <c r="L6" s="107">
        <f>SUM(SUMIF($P$10:P$150,{"国贫","省贫"},L10:L150))</f>
        <v>0</v>
      </c>
      <c r="M6" s="107">
        <f>SUM(SUMIF($P$10:P$150,{"国贫","省贫"},M10:M150))</f>
        <v>0</v>
      </c>
      <c r="N6" s="107">
        <f ca="1">SUM(SUMIF($P$10:Q$150,{"国贫","省贫"},N10:N150))</f>
        <v>0</v>
      </c>
      <c r="O6" s="111"/>
      <c r="P6" s="89"/>
      <c r="Q6" s="89"/>
    </row>
    <row r="7" s="88" customFormat="1" ht="26.25" customHeight="1" spans="1:17">
      <c r="A7" s="101"/>
      <c r="B7" s="102"/>
      <c r="C7" s="103"/>
      <c r="D7" s="97" t="s">
        <v>402</v>
      </c>
      <c r="E7" s="98"/>
      <c r="F7" s="99"/>
      <c r="G7" s="107">
        <f>SUM(SUMIF($N$10:N$152,{"国贫"},G10:G152))</f>
        <v>0</v>
      </c>
      <c r="H7" s="107">
        <f>SUM(SUMIF($N$10:N$152,{"国贫"},H10:H152))</f>
        <v>0</v>
      </c>
      <c r="I7" s="121" t="e">
        <f>SUM(SUMIF($P$10:P$150,{"国贫"},I10:I150))</f>
        <v>#N/A</v>
      </c>
      <c r="J7" s="107">
        <f>SUM(SUMIF($P$10:P$152,{"国贫"},J10:J152))</f>
        <v>1456.617</v>
      </c>
      <c r="K7" s="121"/>
      <c r="L7" s="107">
        <f>SUM(SUMIF($P$10:P$150,{"国贫"},L10:L150))</f>
        <v>0</v>
      </c>
      <c r="M7" s="107">
        <f>SUM(SUMIF($P$10:P$150,{"国贫"},M10:M150))</f>
        <v>0</v>
      </c>
      <c r="N7" s="107">
        <f ca="1">SUM(SUMIF($P$10:Q$150,{"国贫"},N10:N150))</f>
        <v>0</v>
      </c>
      <c r="O7" s="111"/>
      <c r="P7" s="89"/>
      <c r="Q7" s="89"/>
    </row>
    <row r="8" s="88" customFormat="1" ht="26.25" hidden="1" customHeight="1" spans="1:17">
      <c r="A8" s="101"/>
      <c r="B8" s="102"/>
      <c r="C8" s="103"/>
      <c r="D8" s="97" t="s">
        <v>273</v>
      </c>
      <c r="E8" s="98"/>
      <c r="F8" s="99"/>
      <c r="G8" s="107">
        <f>SUM(SUMIF($B$10:B$152,{"2016","2017","2018"},G10:G152))</f>
        <v>0</v>
      </c>
      <c r="H8" s="107">
        <f>SUM(SUMIF($B$10:B$152,{"2016","2017","2018"},H10:H152))</f>
        <v>0</v>
      </c>
      <c r="I8" s="121" t="e">
        <f ca="1">SUM(SUMIF($B$10:C$150,{"2016","2017","2018"},I10:I150))</f>
        <v>#N/A</v>
      </c>
      <c r="J8" s="107">
        <f ca="1">SUM(SUMIF($B$10:D$152,{"2016","2017","2018"},J10:J152))</f>
        <v>358.042999999998</v>
      </c>
      <c r="K8" s="121"/>
      <c r="L8" s="107">
        <f>SUM(SUMIF($B$10:B$150,{"2016","2017","2018"},L10:L150))</f>
        <v>0</v>
      </c>
      <c r="M8" s="107">
        <f>SUM(SUMIF($B$10:B$150,{"2016","2017","2018"},M10:M150))</f>
        <v>0</v>
      </c>
      <c r="N8" s="107">
        <f ca="1">SUM(SUMIF($B$10:C$150,{"2016","2017","2018"},N10:N150))</f>
        <v>0</v>
      </c>
      <c r="O8" s="111"/>
      <c r="P8" s="89"/>
      <c r="Q8" s="89"/>
    </row>
    <row r="9" s="88" customFormat="1" ht="26.25" hidden="1" customHeight="1" spans="1:17">
      <c r="A9" s="101"/>
      <c r="B9" s="102"/>
      <c r="C9" s="103"/>
      <c r="D9" s="97" t="s">
        <v>272</v>
      </c>
      <c r="E9" s="98"/>
      <c r="F9" s="99"/>
      <c r="G9" s="107">
        <f>SUM(SUMIF($C$10:C$152,{"11个深度贫困县"},G10:G152))</f>
        <v>0</v>
      </c>
      <c r="H9" s="107">
        <f ca="1">SUM(SUMIF($C$10:D$152,{"11个深度贫困县"},H10:H152))</f>
        <v>0</v>
      </c>
      <c r="I9" s="121" t="e">
        <f ca="1">SUM(SUMIF($C$10:E$150,{"11个深度贫困县"},I10:I150))</f>
        <v>#N/A</v>
      </c>
      <c r="J9" s="107">
        <f ca="1">SUM(SUMIF($C$10:F$152,{"11个深度贫困县"},J10:J152))</f>
        <v>343.827000000001</v>
      </c>
      <c r="K9" s="121"/>
      <c r="L9" s="107">
        <f ca="1">SUM(SUMIF($C$10:F$150,{"11个深度贫困县"},L10:L150))</f>
        <v>0</v>
      </c>
      <c r="M9" s="107">
        <f ca="1">SUM(SUMIF($C$10:G$150,{"11个深度贫困县"},M10:M150))</f>
        <v>0</v>
      </c>
      <c r="N9" s="107">
        <f ca="1">SUM(SUMIF($C$10:H$150,{"11个深度贫困县"},N10:N150))</f>
        <v>0</v>
      </c>
      <c r="O9" s="111"/>
      <c r="P9" s="89"/>
      <c r="Q9" s="89"/>
    </row>
    <row r="10" ht="18" customHeight="1" outlineLevel="1" spans="1:15">
      <c r="A10" s="108">
        <v>1</v>
      </c>
      <c r="B10" s="109"/>
      <c r="C10" s="110"/>
      <c r="D10" s="111" t="s">
        <v>97</v>
      </c>
      <c r="E10" s="112"/>
      <c r="F10" s="113"/>
      <c r="G10" s="114">
        <f>SUBTOTAL(9,G11:G18)</f>
        <v>0</v>
      </c>
      <c r="H10" s="114">
        <f>SUBTOTAL(9,H11:H18)</f>
        <v>0</v>
      </c>
      <c r="I10" s="114" t="e">
        <f>SUBTOTAL(9,I11:I18)</f>
        <v>#N/A</v>
      </c>
      <c r="J10" s="122">
        <f>SUBTOTAL(9,J11:J18)</f>
        <v>98.1899999999999</v>
      </c>
      <c r="K10" s="114"/>
      <c r="L10" s="114">
        <f>SUBTOTAL(9,L11:L18)</f>
        <v>0</v>
      </c>
      <c r="M10" s="114">
        <f>SUBTOTAL(9,M11:M18)</f>
        <v>0</v>
      </c>
      <c r="N10" s="114">
        <f>SUBTOTAL(9,N11:N18)</f>
        <v>0</v>
      </c>
      <c r="O10" s="113"/>
    </row>
    <row r="11" ht="18" customHeight="1" outlineLevel="2" spans="1:17">
      <c r="A11" s="115">
        <v>2</v>
      </c>
      <c r="B11" s="109"/>
      <c r="C11" s="110"/>
      <c r="D11" s="113"/>
      <c r="E11" s="112">
        <v>430103</v>
      </c>
      <c r="F11" s="113" t="s">
        <v>99</v>
      </c>
      <c r="G11" s="114"/>
      <c r="H11" s="114"/>
      <c r="I11" s="114">
        <f>VLOOKUP(F11,'[6]2018目标'!$F$7:$AE$148,26,0)</f>
        <v>0</v>
      </c>
      <c r="J11" s="122">
        <f>VLOOKUP(F11,[7]Sheet1!$D$6:$H$150,5,0)</f>
        <v>1.944</v>
      </c>
      <c r="K11" s="114"/>
      <c r="L11" s="114"/>
      <c r="M11" s="114"/>
      <c r="N11" s="114"/>
      <c r="O11" s="114"/>
      <c r="P11" s="89" t="str">
        <f>VLOOKUP(E11,[11]地区分类!$E$3:$J$139,6,0)</f>
        <v>非贫</v>
      </c>
      <c r="Q11" s="109"/>
    </row>
    <row r="12" ht="18" customHeight="1" outlineLevel="2" spans="1:17">
      <c r="A12" s="115">
        <v>3</v>
      </c>
      <c r="B12" s="109"/>
      <c r="C12" s="110"/>
      <c r="D12" s="113"/>
      <c r="E12" s="112">
        <v>430104</v>
      </c>
      <c r="F12" s="113" t="s">
        <v>100</v>
      </c>
      <c r="G12" s="114"/>
      <c r="H12" s="114"/>
      <c r="I12" s="114">
        <f>VLOOKUP(F12,'[6]2018目标'!$F$7:$AE$148,26,0)</f>
        <v>0</v>
      </c>
      <c r="J12" s="122">
        <f>VLOOKUP(F12,[7]Sheet1!$D$6:$H$150,5,0)</f>
        <v>15.376</v>
      </c>
      <c r="K12" s="114"/>
      <c r="L12" s="114"/>
      <c r="M12" s="114"/>
      <c r="N12" s="114"/>
      <c r="O12" s="114"/>
      <c r="P12" s="89" t="str">
        <f>VLOOKUP(E12,[11]地区分类!$E$3:$J$139,6,0)</f>
        <v>非贫</v>
      </c>
      <c r="Q12" s="109"/>
    </row>
    <row r="13" ht="18" customHeight="1" outlineLevel="2" spans="1:17">
      <c r="A13" s="115">
        <v>4</v>
      </c>
      <c r="B13" s="109"/>
      <c r="C13" s="110"/>
      <c r="D13" s="113"/>
      <c r="E13" s="112">
        <v>430105</v>
      </c>
      <c r="F13" s="113" t="s">
        <v>101</v>
      </c>
      <c r="G13" s="114"/>
      <c r="H13" s="114"/>
      <c r="I13" s="114">
        <f>VLOOKUP(F13,'[6]2018目标'!$F$7:$AE$148,26,0)</f>
        <v>0</v>
      </c>
      <c r="J13" s="122">
        <f>VLOOKUP(F13,[7]Sheet1!$D$6:$H$150,5,0)</f>
        <v>4.298</v>
      </c>
      <c r="K13" s="114"/>
      <c r="L13" s="114"/>
      <c r="M13" s="114"/>
      <c r="N13" s="114"/>
      <c r="O13" s="114"/>
      <c r="P13" s="89" t="str">
        <f>VLOOKUP(E13,[11]地区分类!$E$3:$J$139,6,0)</f>
        <v>非贫</v>
      </c>
      <c r="Q13" s="109"/>
    </row>
    <row r="14" ht="18" customHeight="1" outlineLevel="2" spans="1:17">
      <c r="A14" s="115">
        <v>5</v>
      </c>
      <c r="B14" s="109"/>
      <c r="C14" s="110"/>
      <c r="D14" s="113"/>
      <c r="E14" s="112">
        <v>430111</v>
      </c>
      <c r="F14" s="113" t="s">
        <v>102</v>
      </c>
      <c r="G14" s="114"/>
      <c r="H14" s="114"/>
      <c r="I14" s="114">
        <f>VLOOKUP(F14,'[6]2018目标'!$F$7:$AE$148,26,0)</f>
        <v>0</v>
      </c>
      <c r="J14" s="122">
        <f>VLOOKUP(F14,[7]Sheet1!$D$6:$H$150,5,0)</f>
        <v>2.325</v>
      </c>
      <c r="K14" s="114"/>
      <c r="L14" s="114"/>
      <c r="M14" s="114"/>
      <c r="N14" s="114"/>
      <c r="O14" s="114"/>
      <c r="P14" s="89" t="str">
        <f>VLOOKUP(E14,[11]地区分类!$E$3:$J$139,6,0)</f>
        <v>非贫</v>
      </c>
      <c r="Q14" s="109"/>
    </row>
    <row r="15" ht="18" customHeight="1" outlineLevel="2" spans="1:17">
      <c r="A15" s="115">
        <v>6</v>
      </c>
      <c r="B15" s="109"/>
      <c r="C15" s="110"/>
      <c r="D15" s="113"/>
      <c r="E15" s="112">
        <v>430112</v>
      </c>
      <c r="F15" s="113" t="s">
        <v>103</v>
      </c>
      <c r="G15" s="114"/>
      <c r="H15" s="114"/>
      <c r="I15" s="114">
        <f>VLOOKUP(F15,'[6]2018目标'!$F$7:$AE$148,26,0)</f>
        <v>15</v>
      </c>
      <c r="J15" s="122">
        <f>VLOOKUP(F15,[7]Sheet1!$D$6:$H$150,5,0)</f>
        <v>7.58</v>
      </c>
      <c r="K15" s="114"/>
      <c r="L15" s="113"/>
      <c r="M15" s="114"/>
      <c r="N15" s="114"/>
      <c r="O15" s="114"/>
      <c r="P15" s="89" t="str">
        <f>VLOOKUP(E15,[11]地区分类!$E$3:$J$139,6,0)</f>
        <v>非贫</v>
      </c>
      <c r="Q15" s="109"/>
    </row>
    <row r="16" ht="18" customHeight="1" outlineLevel="2" spans="1:17">
      <c r="A16" s="115">
        <v>7</v>
      </c>
      <c r="B16" s="109"/>
      <c r="C16" s="110"/>
      <c r="D16" s="113"/>
      <c r="E16" s="112">
        <v>430121</v>
      </c>
      <c r="F16" s="113" t="s">
        <v>104</v>
      </c>
      <c r="G16" s="114"/>
      <c r="H16" s="114"/>
      <c r="I16" s="114">
        <f>VLOOKUP(F16,'[6]2018目标'!$F$7:$AE$148,26,0)</f>
        <v>20</v>
      </c>
      <c r="J16" s="122">
        <f>VLOOKUP(F16,[7]Sheet1!$D$6:$H$150,5,0)</f>
        <v>6.91299999999998</v>
      </c>
      <c r="K16" s="114"/>
      <c r="L16" s="113"/>
      <c r="M16" s="114"/>
      <c r="N16" s="114"/>
      <c r="O16" s="114"/>
      <c r="P16" s="89" t="str">
        <f>VLOOKUP(E16,[11]地区分类!$E$3:$J$139,6,0)</f>
        <v>非贫</v>
      </c>
      <c r="Q16" s="109"/>
    </row>
    <row r="17" ht="18" customHeight="1" outlineLevel="2" spans="1:17">
      <c r="A17" s="115">
        <v>8</v>
      </c>
      <c r="B17" s="109"/>
      <c r="C17" s="110"/>
      <c r="D17" s="113"/>
      <c r="E17" s="112">
        <v>430124</v>
      </c>
      <c r="F17" s="116" t="s">
        <v>105</v>
      </c>
      <c r="G17" s="114"/>
      <c r="H17" s="114"/>
      <c r="I17" s="114" t="e">
        <f>VLOOKUP(F17,'[6]2018目标'!$F$7:$AE$148,26,0)</f>
        <v>#N/A</v>
      </c>
      <c r="J17" s="122">
        <f>VLOOKUP(F17,[7]Sheet1!$D$6:$H$150,5,0)</f>
        <v>44.8280000000001</v>
      </c>
      <c r="K17" s="114"/>
      <c r="L17" s="113"/>
      <c r="M17" s="114"/>
      <c r="N17" s="114"/>
      <c r="O17" s="114"/>
      <c r="P17" s="89" t="str">
        <f>VLOOKUP(E17,[11]地区分类!$E$3:$J$139,6,0)</f>
        <v>非贫</v>
      </c>
      <c r="Q17" s="109"/>
    </row>
    <row r="18" ht="18" customHeight="1" outlineLevel="2" spans="1:17">
      <c r="A18" s="115">
        <v>9</v>
      </c>
      <c r="B18" s="109"/>
      <c r="C18" s="110"/>
      <c r="D18" s="113"/>
      <c r="E18" s="112">
        <v>430181</v>
      </c>
      <c r="F18" s="113" t="s">
        <v>106</v>
      </c>
      <c r="G18" s="114"/>
      <c r="H18" s="114"/>
      <c r="I18" s="114">
        <f>VLOOKUP(F18,'[6]2018目标'!$F$7:$AE$148,26,0)</f>
        <v>20</v>
      </c>
      <c r="J18" s="122">
        <f>VLOOKUP(F18,[7]Sheet1!$D$6:$H$150,5,0)</f>
        <v>14.9259999999999</v>
      </c>
      <c r="K18" s="114"/>
      <c r="L18" s="113"/>
      <c r="M18" s="114"/>
      <c r="N18" s="114"/>
      <c r="O18" s="114"/>
      <c r="P18" s="89" t="str">
        <f>VLOOKUP(E18,[11]地区分类!$E$3:$J$139,6,0)</f>
        <v>非贫</v>
      </c>
      <c r="Q18" s="109"/>
    </row>
    <row r="19" ht="18" customHeight="1" outlineLevel="1" spans="1:17">
      <c r="A19" s="108">
        <v>2</v>
      </c>
      <c r="B19" s="109"/>
      <c r="C19" s="110"/>
      <c r="D19" s="111" t="s">
        <v>108</v>
      </c>
      <c r="E19" s="112"/>
      <c r="F19" s="113"/>
      <c r="G19" s="114">
        <f t="shared" ref="G19:N19" si="2">SUBTOTAL(9,G20:G28)</f>
        <v>0</v>
      </c>
      <c r="H19" s="114">
        <f t="shared" si="2"/>
        <v>0</v>
      </c>
      <c r="I19" s="114" t="e">
        <f t="shared" si="2"/>
        <v>#N/A</v>
      </c>
      <c r="J19" s="122">
        <f t="shared" si="2"/>
        <v>206.338000000001</v>
      </c>
      <c r="K19" s="114"/>
      <c r="L19" s="114">
        <f t="shared" si="2"/>
        <v>0</v>
      </c>
      <c r="M19" s="114">
        <f t="shared" si="2"/>
        <v>0</v>
      </c>
      <c r="N19" s="114">
        <f t="shared" si="2"/>
        <v>0</v>
      </c>
      <c r="O19" s="114"/>
      <c r="Q19" s="109"/>
    </row>
    <row r="20" ht="18" customHeight="1" outlineLevel="2" spans="1:17">
      <c r="A20" s="115">
        <v>10</v>
      </c>
      <c r="B20" s="109"/>
      <c r="C20" s="110"/>
      <c r="D20" s="113"/>
      <c r="E20" s="112">
        <v>430202</v>
      </c>
      <c r="F20" s="113" t="s">
        <v>109</v>
      </c>
      <c r="G20" s="114"/>
      <c r="H20" s="114"/>
      <c r="I20" s="114">
        <f>VLOOKUP(F20,'[6]2018目标'!$F$7:$AE$148,26,0)</f>
        <v>2</v>
      </c>
      <c r="J20" s="122">
        <f>VLOOKUP(F20,[7]Sheet1!$D$6:$H$150,5,0)</f>
        <v>2.644</v>
      </c>
      <c r="K20" s="114"/>
      <c r="L20" s="114"/>
      <c r="M20" s="114"/>
      <c r="N20" s="114"/>
      <c r="O20" s="114"/>
      <c r="P20" s="89" t="str">
        <f>VLOOKUP(E20,[11]地区分类!$E$3:$J$139,6,0)</f>
        <v>非贫</v>
      </c>
      <c r="Q20" s="109"/>
    </row>
    <row r="21" ht="18" customHeight="1" outlineLevel="2" spans="1:17">
      <c r="A21" s="115">
        <v>11</v>
      </c>
      <c r="B21" s="109"/>
      <c r="C21" s="110"/>
      <c r="D21" s="113"/>
      <c r="E21" s="112">
        <v>430203</v>
      </c>
      <c r="F21" s="113" t="s">
        <v>110</v>
      </c>
      <c r="G21" s="114"/>
      <c r="H21" s="114"/>
      <c r="I21" s="114">
        <f>VLOOKUP(F21,'[6]2018目标'!$F$7:$AE$148,26,0)</f>
        <v>5</v>
      </c>
      <c r="J21" s="122">
        <f>VLOOKUP(F21,[7]Sheet1!$D$6:$H$150,5,0)</f>
        <v>4.36799999999999</v>
      </c>
      <c r="K21" s="114"/>
      <c r="L21" s="114"/>
      <c r="M21" s="114"/>
      <c r="N21" s="114"/>
      <c r="O21" s="114"/>
      <c r="P21" s="89" t="str">
        <f>VLOOKUP(E21,[11]地区分类!$E$3:$J$139,6,0)</f>
        <v>非贫</v>
      </c>
      <c r="Q21" s="109"/>
    </row>
    <row r="22" ht="18" customHeight="1" outlineLevel="2" spans="1:17">
      <c r="A22" s="115">
        <v>12</v>
      </c>
      <c r="B22" s="109"/>
      <c r="C22" s="110"/>
      <c r="D22" s="113"/>
      <c r="E22" s="112">
        <v>430204</v>
      </c>
      <c r="F22" s="113" t="s">
        <v>111</v>
      </c>
      <c r="G22" s="114"/>
      <c r="H22" s="114"/>
      <c r="I22" s="114">
        <f>VLOOKUP(F22,'[6]2018目标'!$F$7:$AE$148,26,0)</f>
        <v>1</v>
      </c>
      <c r="J22" s="122">
        <f>VLOOKUP(F22,[7]Sheet1!$D$6:$H$150,5,0)</f>
        <v>16.604</v>
      </c>
      <c r="K22" s="114"/>
      <c r="L22" s="114"/>
      <c r="M22" s="114"/>
      <c r="N22" s="114"/>
      <c r="O22" s="114"/>
      <c r="P22" s="89" t="str">
        <f>VLOOKUP(E22,[11]地区分类!$E$3:$J$139,6,0)</f>
        <v>非贫</v>
      </c>
      <c r="Q22" s="109"/>
    </row>
    <row r="23" ht="18" customHeight="1" outlineLevel="2" spans="1:17">
      <c r="A23" s="115">
        <v>13</v>
      </c>
      <c r="B23" s="109"/>
      <c r="C23" s="110"/>
      <c r="D23" s="113"/>
      <c r="E23" s="112">
        <v>430211</v>
      </c>
      <c r="F23" s="113" t="s">
        <v>112</v>
      </c>
      <c r="G23" s="114"/>
      <c r="H23" s="114"/>
      <c r="I23" s="114">
        <f>VLOOKUP(F23,'[6]2018目标'!$F$7:$AE$148,26,0)</f>
        <v>3</v>
      </c>
      <c r="J23" s="122">
        <f>VLOOKUP(F23,[7]Sheet1!$D$6:$H$150,5,0)</f>
        <v>11.262</v>
      </c>
      <c r="K23" s="114"/>
      <c r="L23" s="114"/>
      <c r="M23" s="114"/>
      <c r="N23" s="114"/>
      <c r="O23" s="114"/>
      <c r="P23" s="89" t="str">
        <f>VLOOKUP(E23,[11]地区分类!$E$3:$J$139,6,0)</f>
        <v>非贫</v>
      </c>
      <c r="Q23" s="109"/>
    </row>
    <row r="24" ht="18" customHeight="1" outlineLevel="2" spans="1:17">
      <c r="A24" s="115">
        <v>14</v>
      </c>
      <c r="B24" s="109"/>
      <c r="C24" s="110"/>
      <c r="D24" s="113"/>
      <c r="E24" s="112">
        <v>430221</v>
      </c>
      <c r="F24" s="116" t="s">
        <v>113</v>
      </c>
      <c r="G24" s="114"/>
      <c r="H24" s="114"/>
      <c r="I24" s="114" t="e">
        <f>VLOOKUP(F24,'[6]2018目标'!$F$7:$AE$148,26,0)</f>
        <v>#N/A</v>
      </c>
      <c r="J24" s="122">
        <f>VLOOKUP(F24,[7]Sheet1!$D$6:$H$150,5,0)</f>
        <v>13.4110000000001</v>
      </c>
      <c r="K24" s="114"/>
      <c r="L24" s="113"/>
      <c r="M24" s="114"/>
      <c r="N24" s="114"/>
      <c r="O24" s="114"/>
      <c r="P24" s="89" t="str">
        <f>VLOOKUP(E24,[11]地区分类!$E$3:$J$139,6,0)</f>
        <v>非贫</v>
      </c>
      <c r="Q24" s="109"/>
    </row>
    <row r="25" ht="18" customHeight="1" outlineLevel="2" spans="1:17">
      <c r="A25" s="115">
        <v>15</v>
      </c>
      <c r="B25" s="109"/>
      <c r="C25" s="110"/>
      <c r="D25" s="113"/>
      <c r="E25" s="112">
        <v>430223</v>
      </c>
      <c r="F25" s="113" t="s">
        <v>114</v>
      </c>
      <c r="G25" s="114"/>
      <c r="H25" s="114"/>
      <c r="I25" s="114">
        <f>VLOOKUP(F25,'[6]2018目标'!$F$7:$AE$148,26,0)</f>
        <v>16</v>
      </c>
      <c r="J25" s="122">
        <f>VLOOKUP(F25,[7]Sheet1!$D$6:$H$150,5,0)</f>
        <v>74.2740000000003</v>
      </c>
      <c r="K25" s="114"/>
      <c r="L25" s="113"/>
      <c r="M25" s="114"/>
      <c r="N25" s="114"/>
      <c r="O25" s="114"/>
      <c r="P25" s="89" t="str">
        <f>VLOOKUP(E25,[11]地区分类!$E$3:$J$139,6,0)</f>
        <v>非贫</v>
      </c>
      <c r="Q25" s="109">
        <v>2017</v>
      </c>
    </row>
    <row r="26" ht="18" customHeight="1" outlineLevel="2" spans="1:17">
      <c r="A26" s="115">
        <v>16</v>
      </c>
      <c r="B26" s="109">
        <v>2017</v>
      </c>
      <c r="C26" s="110"/>
      <c r="D26" s="113"/>
      <c r="E26" s="112">
        <v>430224</v>
      </c>
      <c r="F26" s="113" t="s">
        <v>115</v>
      </c>
      <c r="G26" s="114"/>
      <c r="H26" s="114"/>
      <c r="I26" s="114">
        <f>VLOOKUP(F26,'[6]2018目标'!$F$7:$AE$148,26,0)</f>
        <v>352</v>
      </c>
      <c r="J26" s="122">
        <v>0</v>
      </c>
      <c r="K26" s="114"/>
      <c r="L26" s="114"/>
      <c r="M26" s="114"/>
      <c r="N26" s="114"/>
      <c r="O26" s="114"/>
      <c r="P26" s="89" t="str">
        <f>VLOOKUP(E26,[11]地区分类!$E$3:$J$139,6,0)</f>
        <v>国贫</v>
      </c>
      <c r="Q26" s="109">
        <v>2017</v>
      </c>
    </row>
    <row r="27" ht="18" customHeight="1" outlineLevel="2" spans="1:17">
      <c r="A27" s="115">
        <v>17</v>
      </c>
      <c r="B27" s="109">
        <v>2017</v>
      </c>
      <c r="C27" s="110"/>
      <c r="D27" s="113"/>
      <c r="E27" s="112">
        <v>430225</v>
      </c>
      <c r="F27" s="113" t="s">
        <v>116</v>
      </c>
      <c r="G27" s="114"/>
      <c r="H27" s="114"/>
      <c r="I27" s="114">
        <f>VLOOKUP(F27,'[6]2018目标'!$F$7:$AE$148,26,0)</f>
        <v>238</v>
      </c>
      <c r="J27" s="122">
        <f>VLOOKUP(F27,[7]Sheet1!$D$6:$H$150,5,0)</f>
        <v>4.41400000000002</v>
      </c>
      <c r="K27" s="114"/>
      <c r="L27" s="114"/>
      <c r="M27" s="114"/>
      <c r="N27" s="114"/>
      <c r="O27" s="114"/>
      <c r="P27" s="89" t="str">
        <f>VLOOKUP(E27,[11]地区分类!$E$3:$J$139,6,0)</f>
        <v>国贫</v>
      </c>
      <c r="Q27" s="109"/>
    </row>
    <row r="28" ht="18" customHeight="1" outlineLevel="2" spans="1:17">
      <c r="A28" s="115">
        <v>18</v>
      </c>
      <c r="B28" s="109"/>
      <c r="C28" s="110"/>
      <c r="D28" s="113"/>
      <c r="E28" s="112">
        <v>430281</v>
      </c>
      <c r="F28" s="113" t="s">
        <v>117</v>
      </c>
      <c r="G28" s="114"/>
      <c r="H28" s="114"/>
      <c r="I28" s="114">
        <f>VLOOKUP(F28,'[6]2018目标'!$F$7:$AE$148,26,0)</f>
        <v>15</v>
      </c>
      <c r="J28" s="122">
        <f>VLOOKUP(F28,[7]Sheet1!$D$6:$H$150,5,0)</f>
        <v>79.3610000000002</v>
      </c>
      <c r="K28" s="114"/>
      <c r="L28" s="113"/>
      <c r="M28" s="114"/>
      <c r="N28" s="114"/>
      <c r="O28" s="114"/>
      <c r="P28" s="89" t="str">
        <f>VLOOKUP(E28,[11]地区分类!$E$3:$J$139,6,0)</f>
        <v>非贫</v>
      </c>
      <c r="Q28" s="109"/>
    </row>
    <row r="29" ht="18" customHeight="1" outlineLevel="1" spans="1:17">
      <c r="A29" s="108">
        <v>3</v>
      </c>
      <c r="B29" s="109"/>
      <c r="C29" s="110"/>
      <c r="D29" s="111" t="s">
        <v>119</v>
      </c>
      <c r="E29" s="112"/>
      <c r="F29" s="113"/>
      <c r="G29" s="114">
        <f t="shared" ref="G29:N29" si="3">SUBTOTAL(9,G30:G34)</f>
        <v>0</v>
      </c>
      <c r="H29" s="114">
        <f t="shared" si="3"/>
        <v>0</v>
      </c>
      <c r="I29" s="114">
        <f t="shared" si="3"/>
        <v>135</v>
      </c>
      <c r="J29" s="122">
        <f t="shared" si="3"/>
        <v>523.977</v>
      </c>
      <c r="K29" s="114"/>
      <c r="L29" s="114">
        <f t="shared" si="3"/>
        <v>0</v>
      </c>
      <c r="M29" s="114">
        <f t="shared" si="3"/>
        <v>0</v>
      </c>
      <c r="N29" s="114">
        <f t="shared" si="3"/>
        <v>0</v>
      </c>
      <c r="O29" s="114"/>
      <c r="Q29" s="109"/>
    </row>
    <row r="30" ht="18" customHeight="1" outlineLevel="2" spans="1:17">
      <c r="A30" s="115">
        <v>19</v>
      </c>
      <c r="B30" s="109"/>
      <c r="C30" s="110"/>
      <c r="D30" s="113"/>
      <c r="E30" s="112">
        <v>430302</v>
      </c>
      <c r="F30" s="113" t="s">
        <v>120</v>
      </c>
      <c r="G30" s="114"/>
      <c r="H30" s="114"/>
      <c r="I30" s="114">
        <f>VLOOKUP(F30,'[6]2018目标'!$F$7:$AE$148,26,0)</f>
        <v>0</v>
      </c>
      <c r="J30" s="122">
        <f>VLOOKUP(F30,[7]Sheet1!$D$6:$H$150,5,0)</f>
        <v>36.089</v>
      </c>
      <c r="K30" s="114"/>
      <c r="L30" s="114"/>
      <c r="M30" s="114"/>
      <c r="N30" s="114"/>
      <c r="O30" s="114"/>
      <c r="P30" s="89" t="str">
        <f>VLOOKUP(E30,[11]地区分类!$E$3:$J$139,6,0)</f>
        <v>非贫</v>
      </c>
      <c r="Q30" s="109"/>
    </row>
    <row r="31" ht="18" customHeight="1" outlineLevel="2" spans="1:17">
      <c r="A31" s="115">
        <v>20</v>
      </c>
      <c r="B31" s="109"/>
      <c r="C31" s="110"/>
      <c r="D31" s="113"/>
      <c r="E31" s="112">
        <v>430304</v>
      </c>
      <c r="F31" s="113" t="s">
        <v>121</v>
      </c>
      <c r="G31" s="114"/>
      <c r="H31" s="114"/>
      <c r="I31" s="114">
        <f>VLOOKUP(F31,'[6]2018目标'!$F$7:$AE$148,26,0)</f>
        <v>0</v>
      </c>
      <c r="J31" s="122">
        <f>VLOOKUP(F31,[7]Sheet1!$D$6:$H$150,5,0)</f>
        <v>22.741</v>
      </c>
      <c r="K31" s="114"/>
      <c r="L31" s="114"/>
      <c r="M31" s="114"/>
      <c r="N31" s="114"/>
      <c r="O31" s="114"/>
      <c r="P31" s="89" t="str">
        <f>VLOOKUP(E31,[11]地区分类!$E$3:$J$139,6,0)</f>
        <v>非贫</v>
      </c>
      <c r="Q31" s="109"/>
    </row>
    <row r="32" ht="18" customHeight="1" outlineLevel="2" spans="1:17">
      <c r="A32" s="115">
        <v>21</v>
      </c>
      <c r="B32" s="109"/>
      <c r="C32" s="110"/>
      <c r="D32" s="113"/>
      <c r="E32" s="112">
        <v>430321</v>
      </c>
      <c r="F32" s="113" t="s">
        <v>122</v>
      </c>
      <c r="G32" s="114"/>
      <c r="H32" s="114"/>
      <c r="I32" s="114">
        <f>VLOOKUP(F32,'[6]2018目标'!$F$7:$AE$148,26,0)</f>
        <v>108</v>
      </c>
      <c r="J32" s="122">
        <f>VLOOKUP(F32,[7]Sheet1!$D$6:$H$150,5,0)</f>
        <v>414.493</v>
      </c>
      <c r="K32" s="114"/>
      <c r="L32" s="113"/>
      <c r="M32" s="114"/>
      <c r="N32" s="114"/>
      <c r="O32" s="114"/>
      <c r="P32" s="89" t="str">
        <f>VLOOKUP(E32,[11]地区分类!$E$3:$J$139,6,0)</f>
        <v>非贫</v>
      </c>
      <c r="Q32" s="109"/>
    </row>
    <row r="33" ht="18" customHeight="1" outlineLevel="2" spans="1:17">
      <c r="A33" s="115">
        <v>22</v>
      </c>
      <c r="B33" s="109"/>
      <c r="C33" s="110"/>
      <c r="D33" s="113"/>
      <c r="E33" s="112">
        <v>430381</v>
      </c>
      <c r="F33" s="113" t="s">
        <v>123</v>
      </c>
      <c r="G33" s="114"/>
      <c r="H33" s="114"/>
      <c r="I33" s="114">
        <f>VLOOKUP(F33,'[6]2018目标'!$F$7:$AE$148,26,0)</f>
        <v>27</v>
      </c>
      <c r="J33" s="122">
        <f>VLOOKUP(F33,[7]Sheet1!$D$6:$H$150,5,0)</f>
        <v>47.3939999999999</v>
      </c>
      <c r="K33" s="114"/>
      <c r="L33" s="113"/>
      <c r="M33" s="114"/>
      <c r="N33" s="114"/>
      <c r="O33" s="114"/>
      <c r="P33" s="89" t="str">
        <f>VLOOKUP(E33,[11]地区分类!$E$3:$J$139,6,0)</f>
        <v>非贫</v>
      </c>
      <c r="Q33" s="109"/>
    </row>
    <row r="34" ht="18" customHeight="1" outlineLevel="2" spans="1:17">
      <c r="A34" s="115">
        <v>23</v>
      </c>
      <c r="B34" s="109"/>
      <c r="C34" s="110"/>
      <c r="D34" s="113"/>
      <c r="E34" s="112">
        <v>430382</v>
      </c>
      <c r="F34" s="113" t="s">
        <v>124</v>
      </c>
      <c r="G34" s="114"/>
      <c r="H34" s="114"/>
      <c r="I34" s="114">
        <f>VLOOKUP(F34,'[6]2018目标'!$F$7:$AE$148,26,0)</f>
        <v>0</v>
      </c>
      <c r="J34" s="122">
        <f>VLOOKUP(F34,[7]Sheet1!$D$6:$H$150,5,0)</f>
        <v>3.26</v>
      </c>
      <c r="K34" s="114"/>
      <c r="L34" s="114"/>
      <c r="M34" s="114"/>
      <c r="N34" s="114"/>
      <c r="O34" s="114"/>
      <c r="P34" s="89" t="str">
        <f>VLOOKUP(E34,[11]地区分类!$E$3:$J$139,6,0)</f>
        <v>非贫</v>
      </c>
      <c r="Q34" s="109"/>
    </row>
    <row r="35" ht="18" customHeight="1" outlineLevel="1" spans="1:17">
      <c r="A35" s="108">
        <v>4</v>
      </c>
      <c r="B35" s="109"/>
      <c r="C35" s="110"/>
      <c r="D35" s="111" t="s">
        <v>23</v>
      </c>
      <c r="E35" s="112"/>
      <c r="F35" s="113"/>
      <c r="G35" s="114">
        <f t="shared" ref="G35:N35" si="4">SUBTOTAL(9,G36:G47)</f>
        <v>0</v>
      </c>
      <c r="H35" s="114">
        <f t="shared" si="4"/>
        <v>0</v>
      </c>
      <c r="I35" s="114">
        <f t="shared" si="4"/>
        <v>1150</v>
      </c>
      <c r="J35" s="122">
        <f t="shared" si="4"/>
        <v>915.06</v>
      </c>
      <c r="K35" s="114"/>
      <c r="L35" s="114">
        <f t="shared" si="4"/>
        <v>0</v>
      </c>
      <c r="M35" s="114">
        <f t="shared" si="4"/>
        <v>0</v>
      </c>
      <c r="N35" s="114">
        <f t="shared" si="4"/>
        <v>0</v>
      </c>
      <c r="O35" s="114"/>
      <c r="Q35" s="109"/>
    </row>
    <row r="36" ht="18" customHeight="1" outlineLevel="2" spans="1:17">
      <c r="A36" s="115">
        <v>24</v>
      </c>
      <c r="B36" s="109"/>
      <c r="C36" s="110"/>
      <c r="D36" s="113"/>
      <c r="E36" s="112">
        <v>430405</v>
      </c>
      <c r="F36" s="113" t="s">
        <v>24</v>
      </c>
      <c r="G36" s="114"/>
      <c r="H36" s="114"/>
      <c r="I36" s="114">
        <f>VLOOKUP(F36,'[6]2018目标'!$F$7:$AE$148,26,0)</f>
        <v>1</v>
      </c>
      <c r="J36" s="122">
        <f>VLOOKUP(F36,[7]Sheet1!$D$6:$H$150,5,0)</f>
        <v>2.334</v>
      </c>
      <c r="K36" s="114"/>
      <c r="L36" s="113"/>
      <c r="M36" s="114"/>
      <c r="N36" s="114"/>
      <c r="O36" s="114"/>
      <c r="P36" s="89" t="str">
        <f>VLOOKUP(E36,[11]地区分类!$E$3:$J$139,6,0)</f>
        <v>非贫</v>
      </c>
      <c r="Q36" s="109"/>
    </row>
    <row r="37" ht="18" customHeight="1" outlineLevel="2" spans="1:17">
      <c r="A37" s="115">
        <v>25</v>
      </c>
      <c r="B37" s="109"/>
      <c r="C37" s="110"/>
      <c r="D37" s="113"/>
      <c r="E37" s="112">
        <v>430406</v>
      </c>
      <c r="F37" s="113" t="s">
        <v>27</v>
      </c>
      <c r="G37" s="114"/>
      <c r="H37" s="114"/>
      <c r="I37" s="114">
        <f>VLOOKUP(F37,'[6]2018目标'!$F$7:$AE$148,26,0)</f>
        <v>0</v>
      </c>
      <c r="J37" s="122">
        <f>VLOOKUP(F37,[7]Sheet1!$D$6:$H$150,5,0)</f>
        <v>5.624</v>
      </c>
      <c r="K37" s="114"/>
      <c r="L37" s="113"/>
      <c r="M37" s="114"/>
      <c r="N37" s="114"/>
      <c r="O37" s="114"/>
      <c r="P37" s="89" t="str">
        <f>VLOOKUP(E37,[11]地区分类!$E$3:$J$139,6,0)</f>
        <v>非贫</v>
      </c>
      <c r="Q37" s="109"/>
    </row>
    <row r="38" ht="18" customHeight="1" outlineLevel="2" spans="1:17">
      <c r="A38" s="115">
        <v>26</v>
      </c>
      <c r="B38" s="109"/>
      <c r="C38" s="110"/>
      <c r="D38" s="113"/>
      <c r="E38" s="112">
        <v>430407</v>
      </c>
      <c r="F38" s="113" t="s">
        <v>28</v>
      </c>
      <c r="G38" s="114"/>
      <c r="H38" s="114"/>
      <c r="I38" s="114">
        <f>VLOOKUP(F38,'[6]2018目标'!$F$7:$AE$148,26,0)</f>
        <v>5</v>
      </c>
      <c r="J38" s="122">
        <f>VLOOKUP(F38,[7]Sheet1!$D$6:$H$150,5,0)</f>
        <v>5.735</v>
      </c>
      <c r="K38" s="114"/>
      <c r="L38" s="113"/>
      <c r="M38" s="114"/>
      <c r="N38" s="114"/>
      <c r="O38" s="114"/>
      <c r="P38" s="89" t="str">
        <f>VLOOKUP(E38,[11]地区分类!$E$3:$J$139,6,0)</f>
        <v>非贫</v>
      </c>
      <c r="Q38" s="109"/>
    </row>
    <row r="39" ht="18" customHeight="1" outlineLevel="2" spans="1:17">
      <c r="A39" s="115">
        <v>27</v>
      </c>
      <c r="B39" s="109"/>
      <c r="C39" s="110"/>
      <c r="D39" s="113"/>
      <c r="E39" s="112">
        <v>430408</v>
      </c>
      <c r="F39" s="113" t="s">
        <v>29</v>
      </c>
      <c r="G39" s="114"/>
      <c r="H39" s="114"/>
      <c r="I39" s="114">
        <f>VLOOKUP(F39,'[6]2018目标'!$F$7:$AE$148,26,0)</f>
        <v>0</v>
      </c>
      <c r="J39" s="122">
        <f>VLOOKUP(F39,[7]Sheet1!$D$6:$H$150,5,0)</f>
        <v>9.514</v>
      </c>
      <c r="K39" s="114"/>
      <c r="L39" s="114"/>
      <c r="M39" s="114"/>
      <c r="N39" s="114"/>
      <c r="O39" s="114"/>
      <c r="P39" s="89" t="str">
        <f>VLOOKUP(E39,[11]地区分类!$E$3:$J$139,6,0)</f>
        <v>非贫</v>
      </c>
      <c r="Q39" s="109"/>
    </row>
    <row r="40" ht="18" customHeight="1" outlineLevel="2" spans="1:17">
      <c r="A40" s="115">
        <v>28</v>
      </c>
      <c r="B40" s="109"/>
      <c r="C40" s="110"/>
      <c r="D40" s="113"/>
      <c r="E40" s="112">
        <v>430412</v>
      </c>
      <c r="F40" s="113" t="s">
        <v>30</v>
      </c>
      <c r="G40" s="114"/>
      <c r="H40" s="114"/>
      <c r="I40" s="114">
        <f>VLOOKUP(F40,'[6]2018目标'!$F$7:$AE$148,26,0)</f>
        <v>0</v>
      </c>
      <c r="J40" s="122">
        <f>VLOOKUP(F40,[7]Sheet1!$D$6:$H$150,5,0)</f>
        <v>0</v>
      </c>
      <c r="K40" s="114"/>
      <c r="L40" s="114"/>
      <c r="M40" s="114"/>
      <c r="N40" s="114"/>
      <c r="O40" s="114"/>
      <c r="P40" s="89" t="str">
        <f>VLOOKUP(E40,[11]地区分类!$E$3:$J$139,6,0)</f>
        <v>非贫</v>
      </c>
      <c r="Q40" s="109"/>
    </row>
    <row r="41" ht="18" customHeight="1" outlineLevel="2" spans="1:17">
      <c r="A41" s="115">
        <v>29</v>
      </c>
      <c r="B41" s="109"/>
      <c r="C41" s="110"/>
      <c r="D41" s="113"/>
      <c r="E41" s="112">
        <v>430421</v>
      </c>
      <c r="F41" s="113" t="s">
        <v>31</v>
      </c>
      <c r="G41" s="114"/>
      <c r="H41" s="114"/>
      <c r="I41" s="114">
        <f>VLOOKUP(F41,'[6]2018目标'!$F$7:$AE$148,26,0)</f>
        <v>98</v>
      </c>
      <c r="J41" s="122">
        <f>VLOOKUP(F41,[7]Sheet1!$D$6:$H$150,5,0)</f>
        <v>252.757000000001</v>
      </c>
      <c r="K41" s="114"/>
      <c r="L41" s="113"/>
      <c r="M41" s="114"/>
      <c r="N41" s="114"/>
      <c r="O41" s="114"/>
      <c r="P41" s="89" t="str">
        <f>VLOOKUP(E41,[11]地区分类!$E$3:$J$139,6,0)</f>
        <v>非贫</v>
      </c>
      <c r="Q41" s="109"/>
    </row>
    <row r="42" ht="18" customHeight="1" outlineLevel="2" spans="1:17">
      <c r="A42" s="115">
        <v>30</v>
      </c>
      <c r="B42" s="109"/>
      <c r="C42" s="110"/>
      <c r="D42" s="113"/>
      <c r="E42" s="112">
        <v>430422</v>
      </c>
      <c r="F42" s="113" t="s">
        <v>32</v>
      </c>
      <c r="G42" s="114"/>
      <c r="H42" s="114"/>
      <c r="I42" s="114">
        <f>VLOOKUP(F42,'[6]2018目标'!$F$7:$AE$148,26,0)</f>
        <v>209</v>
      </c>
      <c r="J42" s="122">
        <f>VLOOKUP(F42,[7]Sheet1!$D$6:$H$150,5,0)</f>
        <v>218.679</v>
      </c>
      <c r="K42" s="114"/>
      <c r="L42" s="113"/>
      <c r="M42" s="114"/>
      <c r="N42" s="114"/>
      <c r="O42" s="114"/>
      <c r="P42" s="89" t="str">
        <f>VLOOKUP(E42,[11]地区分类!$E$3:$J$139,6,0)</f>
        <v>非贫</v>
      </c>
      <c r="Q42" s="109">
        <v>2017</v>
      </c>
    </row>
    <row r="43" ht="18" customHeight="1" outlineLevel="2" spans="1:17">
      <c r="A43" s="115">
        <v>31</v>
      </c>
      <c r="B43" s="109"/>
      <c r="C43" s="110"/>
      <c r="D43" s="113"/>
      <c r="E43" s="112">
        <v>430423</v>
      </c>
      <c r="F43" s="113" t="s">
        <v>33</v>
      </c>
      <c r="G43" s="114"/>
      <c r="H43" s="114"/>
      <c r="I43" s="114">
        <f>VLOOKUP(F43,'[6]2018目标'!$F$7:$AE$148,26,0)</f>
        <v>22</v>
      </c>
      <c r="J43" s="122">
        <f>VLOOKUP(F43,[7]Sheet1!$D$6:$H$150,5,0)</f>
        <v>32.331</v>
      </c>
      <c r="K43" s="114"/>
      <c r="L43" s="113"/>
      <c r="M43" s="114"/>
      <c r="N43" s="114"/>
      <c r="O43" s="114"/>
      <c r="P43" s="89" t="str">
        <f>VLOOKUP(E43,[11]地区分类!$E$3:$J$139,6,0)</f>
        <v>非贫</v>
      </c>
      <c r="Q43" s="109"/>
    </row>
    <row r="44" ht="18" customHeight="1" outlineLevel="2" spans="1:17">
      <c r="A44" s="115">
        <v>32</v>
      </c>
      <c r="B44" s="109"/>
      <c r="C44" s="110"/>
      <c r="D44" s="113"/>
      <c r="E44" s="112">
        <v>430424</v>
      </c>
      <c r="F44" s="113" t="s">
        <v>34</v>
      </c>
      <c r="G44" s="114"/>
      <c r="H44" s="114"/>
      <c r="I44" s="114">
        <f>VLOOKUP(F44,'[6]2018目标'!$F$7:$AE$148,26,0)</f>
        <v>21</v>
      </c>
      <c r="J44" s="122">
        <f>VLOOKUP(F44,[7]Sheet1!$D$6:$H$150,5,0)</f>
        <v>85.221</v>
      </c>
      <c r="K44" s="114"/>
      <c r="L44" s="113"/>
      <c r="M44" s="114"/>
      <c r="N44" s="114"/>
      <c r="O44" s="114"/>
      <c r="P44" s="89" t="str">
        <f>VLOOKUP(E44,[11]地区分类!$E$3:$J$139,6,0)</f>
        <v>非贫</v>
      </c>
      <c r="Q44" s="109"/>
    </row>
    <row r="45" ht="18" customHeight="1" outlineLevel="2" spans="1:17">
      <c r="A45" s="115">
        <v>33</v>
      </c>
      <c r="B45" s="109">
        <v>2017</v>
      </c>
      <c r="C45" s="110"/>
      <c r="D45" s="113"/>
      <c r="E45" s="112">
        <v>430426</v>
      </c>
      <c r="F45" s="113" t="s">
        <v>35</v>
      </c>
      <c r="G45" s="114"/>
      <c r="H45" s="114"/>
      <c r="I45" s="114">
        <f>VLOOKUP(F45,'[6]2018目标'!$F$7:$AE$148,26,0)</f>
        <v>630</v>
      </c>
      <c r="J45" s="122">
        <f>VLOOKUP(F45,[7]Sheet1!$D$6:$H$150,5,0)</f>
        <v>14.9279999999997</v>
      </c>
      <c r="K45" s="114"/>
      <c r="L45" s="114"/>
      <c r="M45" s="114"/>
      <c r="N45" s="114"/>
      <c r="O45" s="114"/>
      <c r="P45" s="89" t="str">
        <f>VLOOKUP(E45,[11]地区分类!$E$3:$J$139,6,0)</f>
        <v>省贫</v>
      </c>
      <c r="Q45" s="109"/>
    </row>
    <row r="46" ht="18" customHeight="1" outlineLevel="2" spans="1:17">
      <c r="A46" s="115">
        <v>34</v>
      </c>
      <c r="B46" s="109"/>
      <c r="C46" s="110"/>
      <c r="D46" s="113"/>
      <c r="E46" s="112">
        <v>430481</v>
      </c>
      <c r="F46" s="113" t="s">
        <v>38</v>
      </c>
      <c r="G46" s="114"/>
      <c r="H46" s="114"/>
      <c r="I46" s="114">
        <f>VLOOKUP(F46,'[6]2018目标'!$F$7:$AE$148,26,0)</f>
        <v>83</v>
      </c>
      <c r="J46" s="122">
        <f>VLOOKUP(F46,[7]Sheet1!$D$6:$H$150,5,0)</f>
        <v>152.083</v>
      </c>
      <c r="K46" s="114"/>
      <c r="L46" s="113"/>
      <c r="M46" s="114"/>
      <c r="N46" s="114"/>
      <c r="O46" s="114"/>
      <c r="P46" s="89" t="str">
        <f>VLOOKUP(E46,[11]地区分类!$E$3:$J$139,6,0)</f>
        <v>非贫</v>
      </c>
      <c r="Q46" s="109"/>
    </row>
    <row r="47" ht="18" customHeight="1" outlineLevel="2" spans="1:17">
      <c r="A47" s="115">
        <v>35</v>
      </c>
      <c r="B47" s="109"/>
      <c r="C47" s="110"/>
      <c r="D47" s="113"/>
      <c r="E47" s="112">
        <v>430482</v>
      </c>
      <c r="F47" s="113" t="s">
        <v>39</v>
      </c>
      <c r="G47" s="114"/>
      <c r="H47" s="114"/>
      <c r="I47" s="114">
        <f>VLOOKUP(F47,'[6]2018目标'!$F$7:$AE$148,26,0)</f>
        <v>81</v>
      </c>
      <c r="J47" s="122">
        <f>VLOOKUP(F47,[7]Sheet1!$D$6:$H$150,5,0)</f>
        <v>135.854</v>
      </c>
      <c r="K47" s="114"/>
      <c r="L47" s="113"/>
      <c r="M47" s="114"/>
      <c r="N47" s="114"/>
      <c r="O47" s="114"/>
      <c r="P47" s="89" t="str">
        <f>VLOOKUP(E47,[11]地区分类!$E$3:$J$139,6,0)</f>
        <v>非贫</v>
      </c>
      <c r="Q47" s="109"/>
    </row>
    <row r="48" ht="18" customHeight="1" outlineLevel="1" spans="1:17">
      <c r="A48" s="108">
        <v>5</v>
      </c>
      <c r="B48" s="109"/>
      <c r="C48" s="110"/>
      <c r="D48" s="111" t="s">
        <v>41</v>
      </c>
      <c r="E48" s="112"/>
      <c r="F48" s="113"/>
      <c r="G48" s="114">
        <f t="shared" ref="G48:N48" si="5">SUBTOTAL(9,G49:G60)</f>
        <v>0</v>
      </c>
      <c r="H48" s="114">
        <f t="shared" si="5"/>
        <v>0</v>
      </c>
      <c r="I48" s="114" t="e">
        <f t="shared" si="5"/>
        <v>#N/A</v>
      </c>
      <c r="J48" s="122">
        <f t="shared" si="5"/>
        <v>362.557</v>
      </c>
      <c r="K48" s="114"/>
      <c r="L48" s="114">
        <f t="shared" si="5"/>
        <v>0</v>
      </c>
      <c r="M48" s="114">
        <f t="shared" si="5"/>
        <v>0</v>
      </c>
      <c r="N48" s="114">
        <f t="shared" si="5"/>
        <v>0</v>
      </c>
      <c r="O48" s="114"/>
      <c r="Q48" s="109"/>
    </row>
    <row r="49" ht="18" customHeight="1" outlineLevel="2" spans="1:17">
      <c r="A49" s="115">
        <v>36</v>
      </c>
      <c r="B49" s="109"/>
      <c r="C49" s="110"/>
      <c r="D49" s="113"/>
      <c r="E49" s="112">
        <v>430502</v>
      </c>
      <c r="F49" s="113" t="s">
        <v>42</v>
      </c>
      <c r="G49" s="114"/>
      <c r="H49" s="114"/>
      <c r="I49" s="114">
        <f>VLOOKUP(F49,'[6]2018目标'!$F$7:$AE$148,26,0)</f>
        <v>0</v>
      </c>
      <c r="J49" s="122">
        <f>VLOOKUP(F49,[7]Sheet1!$D$6:$H$150,5,0)</f>
        <v>10.129</v>
      </c>
      <c r="K49" s="114"/>
      <c r="L49" s="113"/>
      <c r="M49" s="114"/>
      <c r="N49" s="114"/>
      <c r="O49" s="114"/>
      <c r="P49" s="89" t="str">
        <f>VLOOKUP(E49,[11]地区分类!$E$3:$J$139,6,0)</f>
        <v>非贫</v>
      </c>
      <c r="Q49" s="109">
        <v>2019</v>
      </c>
    </row>
    <row r="50" ht="18" customHeight="1" outlineLevel="2" spans="1:17">
      <c r="A50" s="115">
        <v>37</v>
      </c>
      <c r="B50" s="109"/>
      <c r="C50" s="110"/>
      <c r="D50" s="113"/>
      <c r="E50" s="112">
        <v>430503</v>
      </c>
      <c r="F50" s="113" t="s">
        <v>44</v>
      </c>
      <c r="G50" s="114"/>
      <c r="H50" s="114"/>
      <c r="I50" s="114">
        <f>VLOOKUP(F50,'[6]2018目标'!$F$7:$AE$148,26,0)</f>
        <v>6</v>
      </c>
      <c r="J50" s="122">
        <f>VLOOKUP(F50,[7]Sheet1!$D$6:$H$150,5,0)</f>
        <v>2.396</v>
      </c>
      <c r="K50" s="114"/>
      <c r="L50" s="113"/>
      <c r="M50" s="114"/>
      <c r="N50" s="114"/>
      <c r="O50" s="114"/>
      <c r="P50" s="89" t="str">
        <f>VLOOKUP(E50,[11]地区分类!$E$3:$J$139,6,0)</f>
        <v>非贫</v>
      </c>
      <c r="Q50" s="109">
        <v>2019</v>
      </c>
    </row>
    <row r="51" ht="18" customHeight="1" outlineLevel="2" spans="1:17">
      <c r="A51" s="115">
        <v>38</v>
      </c>
      <c r="B51" s="109"/>
      <c r="C51" s="110"/>
      <c r="D51" s="113"/>
      <c r="E51" s="112">
        <v>430511</v>
      </c>
      <c r="F51" s="113" t="s">
        <v>45</v>
      </c>
      <c r="G51" s="114"/>
      <c r="H51" s="114"/>
      <c r="I51" s="114">
        <f>VLOOKUP(F51,'[6]2018目标'!$F$7:$AE$148,26,0)</f>
        <v>10</v>
      </c>
      <c r="J51" s="122">
        <f>VLOOKUP(F51,[7]Sheet1!$D$6:$H$150,5,0)</f>
        <v>1.496</v>
      </c>
      <c r="K51" s="114"/>
      <c r="L51" s="113"/>
      <c r="M51" s="114"/>
      <c r="N51" s="114"/>
      <c r="O51" s="114"/>
      <c r="P51" s="89" t="str">
        <f>VLOOKUP(E51,[11]地区分类!$E$3:$J$139,6,0)</f>
        <v>非贫</v>
      </c>
      <c r="Q51" s="109">
        <v>2019</v>
      </c>
    </row>
    <row r="52" ht="18" customHeight="1" outlineLevel="2" spans="1:17">
      <c r="A52" s="115">
        <v>39</v>
      </c>
      <c r="B52" s="109"/>
      <c r="C52" s="110"/>
      <c r="D52" s="113"/>
      <c r="E52" s="112">
        <v>430521</v>
      </c>
      <c r="F52" s="113" t="s">
        <v>46</v>
      </c>
      <c r="G52" s="114"/>
      <c r="H52" s="114"/>
      <c r="I52" s="114">
        <f>VLOOKUP(F52,'[6]2018目标'!$F$7:$AE$148,26,0)</f>
        <v>54</v>
      </c>
      <c r="J52" s="122">
        <f>VLOOKUP(F52,[7]Sheet1!$D$6:$H$150,5,0)</f>
        <v>90.7560000000002</v>
      </c>
      <c r="K52" s="114"/>
      <c r="L52" s="113"/>
      <c r="M52" s="114"/>
      <c r="N52" s="114"/>
      <c r="O52" s="114"/>
      <c r="P52" s="89" t="str">
        <f>VLOOKUP(E52,[11]地区分类!$E$3:$J$139,6,0)</f>
        <v>非贫</v>
      </c>
      <c r="Q52" s="109">
        <v>2019</v>
      </c>
    </row>
    <row r="53" ht="18" customHeight="1" outlineLevel="2" spans="1:17">
      <c r="A53" s="115">
        <v>40</v>
      </c>
      <c r="B53" s="109">
        <v>2019</v>
      </c>
      <c r="C53" s="110"/>
      <c r="D53" s="113"/>
      <c r="E53" s="112">
        <v>430522</v>
      </c>
      <c r="F53" s="113" t="s">
        <v>47</v>
      </c>
      <c r="G53" s="114"/>
      <c r="H53" s="114"/>
      <c r="I53" s="114">
        <f>VLOOKUP(F53,'[6]2018目标'!$F$7:$AE$148,26,0)</f>
        <v>400</v>
      </c>
      <c r="J53" s="122">
        <f>VLOOKUP(F53,[7]Sheet1!$D$6:$H$150,5,0)</f>
        <v>50.6859999999994</v>
      </c>
      <c r="K53" s="114"/>
      <c r="L53" s="113"/>
      <c r="M53" s="114"/>
      <c r="N53" s="114"/>
      <c r="O53" s="114"/>
      <c r="P53" s="89" t="str">
        <f>VLOOKUP(E53,[11]地区分类!$E$3:$J$139,6,0)</f>
        <v>国贫</v>
      </c>
      <c r="Q53" s="109">
        <v>2018</v>
      </c>
    </row>
    <row r="54" ht="18" customHeight="1" outlineLevel="2" spans="1:17">
      <c r="A54" s="115">
        <v>41</v>
      </c>
      <c r="B54" s="109">
        <v>2019</v>
      </c>
      <c r="C54" s="110"/>
      <c r="D54" s="113"/>
      <c r="E54" s="112">
        <v>430523</v>
      </c>
      <c r="F54" s="113" t="s">
        <v>50</v>
      </c>
      <c r="G54" s="114"/>
      <c r="H54" s="114"/>
      <c r="I54" s="114">
        <f>VLOOKUP(F54,'[6]2018目标'!$F$7:$AE$148,26,0)</f>
        <v>270</v>
      </c>
      <c r="J54" s="122">
        <f>VLOOKUP(F54,[7]Sheet1!$D$6:$H$150,5,0)</f>
        <v>37.9740000000002</v>
      </c>
      <c r="K54" s="114"/>
      <c r="L54" s="113"/>
      <c r="M54" s="114"/>
      <c r="N54" s="114"/>
      <c r="O54" s="114"/>
      <c r="P54" s="89" t="str">
        <f>VLOOKUP(E54,[11]地区分类!$E$3:$J$139,6,0)</f>
        <v>国贫</v>
      </c>
      <c r="Q54" s="109">
        <v>2019</v>
      </c>
    </row>
    <row r="55" ht="18" customHeight="1" outlineLevel="2" spans="1:17">
      <c r="A55" s="115">
        <v>42</v>
      </c>
      <c r="B55" s="109">
        <v>2019</v>
      </c>
      <c r="C55" s="110"/>
      <c r="D55" s="113"/>
      <c r="E55" s="112">
        <v>430524</v>
      </c>
      <c r="F55" s="113" t="s">
        <v>51</v>
      </c>
      <c r="G55" s="114"/>
      <c r="H55" s="114"/>
      <c r="I55" s="114">
        <f>VLOOKUP(F55,'[6]2018目标'!$F$7:$AE$148,26,0)</f>
        <v>392</v>
      </c>
      <c r="J55" s="122">
        <f>VLOOKUP(F55,[7]Sheet1!$D$6:$H$150,5,0)</f>
        <v>75.4149999999998</v>
      </c>
      <c r="K55" s="114"/>
      <c r="L55" s="113"/>
      <c r="M55" s="114"/>
      <c r="N55" s="114"/>
      <c r="O55" s="114"/>
      <c r="P55" s="89" t="str">
        <f>VLOOKUP(E55,[11]地区分类!$E$3:$J$139,6,0)</f>
        <v>国贫</v>
      </c>
      <c r="Q55" s="109">
        <v>2019</v>
      </c>
    </row>
    <row r="56" ht="18" customHeight="1" outlineLevel="2" spans="1:17">
      <c r="A56" s="115">
        <v>43</v>
      </c>
      <c r="B56" s="109">
        <v>2019</v>
      </c>
      <c r="C56" s="110"/>
      <c r="D56" s="113"/>
      <c r="E56" s="112">
        <v>430525</v>
      </c>
      <c r="F56" s="113" t="s">
        <v>52</v>
      </c>
      <c r="G56" s="114"/>
      <c r="H56" s="114"/>
      <c r="I56" s="114">
        <f>VLOOKUP(F56,'[6]2018目标'!$F$7:$AE$148,26,0)</f>
        <v>235</v>
      </c>
      <c r="J56" s="122">
        <f>VLOOKUP(F56,[7]Sheet1!$D$6:$H$150,5,0)</f>
        <v>24.1230000000003</v>
      </c>
      <c r="K56" s="114"/>
      <c r="L56" s="113"/>
      <c r="M56" s="114"/>
      <c r="N56" s="114"/>
      <c r="O56" s="114"/>
      <c r="P56" s="89" t="str">
        <f>VLOOKUP(E56,[11]地区分类!$E$3:$J$139,6,0)</f>
        <v>国贫</v>
      </c>
      <c r="Q56" s="109">
        <v>2018</v>
      </c>
    </row>
    <row r="57" ht="18" customHeight="1" outlineLevel="2" spans="1:17">
      <c r="A57" s="115">
        <v>44</v>
      </c>
      <c r="B57" s="109">
        <v>2018</v>
      </c>
      <c r="C57" s="110"/>
      <c r="D57" s="113"/>
      <c r="E57" s="112">
        <v>430527</v>
      </c>
      <c r="F57" s="113" t="s">
        <v>53</v>
      </c>
      <c r="G57" s="114"/>
      <c r="H57" s="114"/>
      <c r="I57" s="114">
        <f>VLOOKUP(F57,'[6]2018目标'!$F$7:$AE$148,26,0)</f>
        <v>116</v>
      </c>
      <c r="J57" s="122">
        <f>VLOOKUP(F57,[7]Sheet1!$D$6:$H$150,5,0)</f>
        <v>13.175</v>
      </c>
      <c r="K57" s="114"/>
      <c r="L57" s="113"/>
      <c r="M57" s="114"/>
      <c r="N57" s="114"/>
      <c r="O57" s="114"/>
      <c r="P57" s="89" t="str">
        <f>VLOOKUP(E57,[11]地区分类!$E$3:$J$139,6,0)</f>
        <v>国贫</v>
      </c>
      <c r="Q57" s="109"/>
    </row>
    <row r="58" ht="18" customHeight="1" outlineLevel="2" spans="1:17">
      <c r="A58" s="115">
        <v>45</v>
      </c>
      <c r="B58" s="109">
        <v>2019</v>
      </c>
      <c r="C58" s="110"/>
      <c r="D58" s="113"/>
      <c r="E58" s="112">
        <v>430528</v>
      </c>
      <c r="F58" s="113" t="s">
        <v>54</v>
      </c>
      <c r="G58" s="114"/>
      <c r="H58" s="114"/>
      <c r="I58" s="114">
        <f>VLOOKUP(F58,'[6]2018目标'!$F$7:$AE$148,26,0)</f>
        <v>296</v>
      </c>
      <c r="J58" s="122">
        <f>VLOOKUP(F58,[7]Sheet1!$D$6:$H$150,5,0)</f>
        <v>38.3740000000001</v>
      </c>
      <c r="K58" s="114"/>
      <c r="L58" s="113"/>
      <c r="M58" s="114"/>
      <c r="N58" s="114"/>
      <c r="O58" s="114"/>
      <c r="P58" s="89" t="str">
        <f>VLOOKUP(E58,[11]地区分类!$E$3:$J$139,6,0)</f>
        <v>国贫</v>
      </c>
      <c r="Q58" s="109"/>
    </row>
    <row r="59" ht="18" customHeight="1" outlineLevel="2" spans="1:17">
      <c r="A59" s="115">
        <v>46</v>
      </c>
      <c r="B59" s="109">
        <v>2019</v>
      </c>
      <c r="C59" s="110" t="s">
        <v>403</v>
      </c>
      <c r="D59" s="113"/>
      <c r="E59" s="112">
        <v>430529</v>
      </c>
      <c r="F59" s="116" t="s">
        <v>55</v>
      </c>
      <c r="G59" s="114"/>
      <c r="H59" s="114"/>
      <c r="I59" s="114" t="e">
        <f>VLOOKUP(F59,'[6]2018目标'!$F$7:$AE$148,26,0)</f>
        <v>#N/A</v>
      </c>
      <c r="J59" s="122">
        <f>VLOOKUP(F59,[7]Sheet1!$D$6:$H$150,5,0)</f>
        <v>1.67099999999991</v>
      </c>
      <c r="K59" s="114"/>
      <c r="L59" s="113"/>
      <c r="M59" s="114"/>
      <c r="N59" s="114"/>
      <c r="O59" s="114"/>
      <c r="P59" s="89" t="str">
        <f>VLOOKUP(E59,[11]地区分类!$E$3:$J$139,6,0)</f>
        <v>国贫</v>
      </c>
      <c r="Q59" s="109"/>
    </row>
    <row r="60" ht="18" customHeight="1" outlineLevel="2" spans="1:17">
      <c r="A60" s="115">
        <v>47</v>
      </c>
      <c r="B60" s="109">
        <v>2018</v>
      </c>
      <c r="C60" s="110"/>
      <c r="D60" s="113"/>
      <c r="E60" s="112">
        <v>430581</v>
      </c>
      <c r="F60" s="113" t="s">
        <v>57</v>
      </c>
      <c r="G60" s="114"/>
      <c r="H60" s="114"/>
      <c r="I60" s="114">
        <f>VLOOKUP(F60,'[6]2018目标'!$F$7:$AE$148,26,0)</f>
        <v>324</v>
      </c>
      <c r="J60" s="122">
        <f>VLOOKUP(F60,[7]Sheet1!$D$6:$H$150,5,0)</f>
        <v>16.362</v>
      </c>
      <c r="K60" s="114"/>
      <c r="L60" s="113"/>
      <c r="M60" s="114"/>
      <c r="N60" s="114"/>
      <c r="O60" s="114"/>
      <c r="P60" s="89" t="str">
        <f>VLOOKUP(E60,[11]地区分类!$E$3:$J$139,6,0)</f>
        <v>国贫</v>
      </c>
      <c r="Q60" s="109"/>
    </row>
    <row r="61" ht="18" customHeight="1" outlineLevel="1" spans="1:17">
      <c r="A61" s="108">
        <v>6</v>
      </c>
      <c r="B61" s="109"/>
      <c r="C61" s="110"/>
      <c r="D61" s="111" t="s">
        <v>127</v>
      </c>
      <c r="E61" s="112"/>
      <c r="F61" s="113"/>
      <c r="G61" s="114">
        <f t="shared" ref="G61:N61" si="6">SUBTOTAL(9,G62:G71)</f>
        <v>0</v>
      </c>
      <c r="H61" s="114">
        <f t="shared" si="6"/>
        <v>0</v>
      </c>
      <c r="I61" s="114">
        <f t="shared" si="6"/>
        <v>1680</v>
      </c>
      <c r="J61" s="122">
        <f t="shared" si="6"/>
        <v>626.45</v>
      </c>
      <c r="K61" s="114"/>
      <c r="L61" s="114">
        <f t="shared" si="6"/>
        <v>0</v>
      </c>
      <c r="M61" s="114">
        <f t="shared" si="6"/>
        <v>0</v>
      </c>
      <c r="N61" s="114">
        <f t="shared" si="6"/>
        <v>0</v>
      </c>
      <c r="O61" s="114"/>
      <c r="Q61" s="109"/>
    </row>
    <row r="62" ht="18" customHeight="1" outlineLevel="2" spans="1:17">
      <c r="A62" s="115">
        <v>48</v>
      </c>
      <c r="B62" s="109"/>
      <c r="C62" s="110"/>
      <c r="D62" s="113"/>
      <c r="E62" s="112">
        <v>430602</v>
      </c>
      <c r="F62" s="113" t="s">
        <v>128</v>
      </c>
      <c r="G62" s="114"/>
      <c r="H62" s="114"/>
      <c r="I62" s="114">
        <f>VLOOKUP(F62,'[6]2018目标'!$F$7:$AE$148,26,0)</f>
        <v>0</v>
      </c>
      <c r="J62" s="122">
        <f>VLOOKUP(F62,[7]Sheet1!$D$6:$H$150,5,0)</f>
        <v>1.628</v>
      </c>
      <c r="K62" s="114"/>
      <c r="L62" s="113"/>
      <c r="M62" s="114"/>
      <c r="N62" s="114"/>
      <c r="O62" s="114"/>
      <c r="P62" s="89" t="str">
        <f>VLOOKUP(E62,[11]地区分类!$E$3:$J$139,6,0)</f>
        <v>非贫</v>
      </c>
      <c r="Q62" s="109"/>
    </row>
    <row r="63" ht="18" customHeight="1" outlineLevel="2" spans="1:17">
      <c r="A63" s="115">
        <v>49</v>
      </c>
      <c r="B63" s="109"/>
      <c r="C63" s="110"/>
      <c r="D63" s="113"/>
      <c r="E63" s="112">
        <v>430603</v>
      </c>
      <c r="F63" s="113" t="s">
        <v>130</v>
      </c>
      <c r="G63" s="114"/>
      <c r="H63" s="114"/>
      <c r="I63" s="114">
        <f>VLOOKUP(F63,'[6]2018目标'!$F$7:$AE$148,26,0)</f>
        <v>7</v>
      </c>
      <c r="J63" s="122">
        <f>VLOOKUP(F63,[7]Sheet1!$D$6:$H$150,5,0)</f>
        <v>4.817</v>
      </c>
      <c r="K63" s="114"/>
      <c r="L63" s="113"/>
      <c r="M63" s="114"/>
      <c r="N63" s="114"/>
      <c r="O63" s="114"/>
      <c r="P63" s="89" t="str">
        <f>VLOOKUP(E63,[11]地区分类!$E$3:$J$139,6,0)</f>
        <v>非贫</v>
      </c>
      <c r="Q63" s="109">
        <v>2018</v>
      </c>
    </row>
    <row r="64" ht="18" customHeight="1" outlineLevel="2" spans="1:17">
      <c r="A64" s="115">
        <v>50</v>
      </c>
      <c r="B64" s="109"/>
      <c r="C64" s="110"/>
      <c r="D64" s="113"/>
      <c r="E64" s="112">
        <v>430611</v>
      </c>
      <c r="F64" s="113" t="s">
        <v>131</v>
      </c>
      <c r="G64" s="114"/>
      <c r="H64" s="114"/>
      <c r="I64" s="114">
        <f>VLOOKUP(F64,'[6]2018目标'!$F$7:$AE$148,26,0)</f>
        <v>18</v>
      </c>
      <c r="J64" s="122">
        <f>VLOOKUP(F64,[7]Sheet1!$D$6:$H$150,5,0)</f>
        <v>18.308</v>
      </c>
      <c r="K64" s="114"/>
      <c r="L64" s="113"/>
      <c r="M64" s="114"/>
      <c r="N64" s="114"/>
      <c r="O64" s="114"/>
      <c r="P64" s="89" t="str">
        <f>VLOOKUP(E64,[11]地区分类!$E$3:$J$139,6,0)</f>
        <v>非贫</v>
      </c>
      <c r="Q64" s="109"/>
    </row>
    <row r="65" ht="18" customHeight="1" outlineLevel="2" spans="1:17">
      <c r="A65" s="115">
        <v>51</v>
      </c>
      <c r="B65" s="109"/>
      <c r="C65" s="110"/>
      <c r="D65" s="113"/>
      <c r="E65" s="112">
        <v>430621</v>
      </c>
      <c r="F65" s="113" t="s">
        <v>132</v>
      </c>
      <c r="G65" s="114"/>
      <c r="H65" s="114"/>
      <c r="I65" s="114">
        <f>VLOOKUP(F65,'[6]2018目标'!$F$7:$AE$148,26,0)</f>
        <v>136</v>
      </c>
      <c r="J65" s="122">
        <f>VLOOKUP(F65,[7]Sheet1!$D$6:$H$150,5,0)</f>
        <v>123.012</v>
      </c>
      <c r="K65" s="114"/>
      <c r="L65" s="113"/>
      <c r="M65" s="114"/>
      <c r="N65" s="114"/>
      <c r="O65" s="114"/>
      <c r="P65" s="89" t="str">
        <f>VLOOKUP(E65,[11]地区分类!$E$3:$J$139,6,0)</f>
        <v>非贫</v>
      </c>
      <c r="Q65" s="109"/>
    </row>
    <row r="66" ht="18" customHeight="1" outlineLevel="2" spans="1:17">
      <c r="A66" s="115">
        <v>52</v>
      </c>
      <c r="B66" s="109"/>
      <c r="C66" s="110"/>
      <c r="D66" s="113"/>
      <c r="E66" s="112">
        <v>430623</v>
      </c>
      <c r="F66" s="113" t="s">
        <v>133</v>
      </c>
      <c r="G66" s="114"/>
      <c r="H66" s="114"/>
      <c r="I66" s="114">
        <f>VLOOKUP(F66,'[6]2018目标'!$F$7:$AE$148,26,0)</f>
        <v>120</v>
      </c>
      <c r="J66" s="122">
        <f>VLOOKUP(F66,[7]Sheet1!$D$6:$H$150,5,0)</f>
        <v>137.609</v>
      </c>
      <c r="K66" s="114"/>
      <c r="L66" s="113"/>
      <c r="M66" s="114"/>
      <c r="N66" s="114"/>
      <c r="O66" s="114"/>
      <c r="P66" s="89" t="str">
        <f>VLOOKUP(E66,[11]地区分类!$E$3:$J$139,6,0)</f>
        <v>非贫</v>
      </c>
      <c r="Q66" s="109"/>
    </row>
    <row r="67" ht="18" customHeight="1" outlineLevel="2" spans="1:17">
      <c r="A67" s="115">
        <v>53</v>
      </c>
      <c r="B67" s="109"/>
      <c r="C67" s="110"/>
      <c r="D67" s="113"/>
      <c r="E67" s="112">
        <v>430624</v>
      </c>
      <c r="F67" s="113" t="s">
        <v>134</v>
      </c>
      <c r="G67" s="114"/>
      <c r="H67" s="114"/>
      <c r="I67" s="114">
        <f>VLOOKUP(F67,'[6]2018目标'!$F$7:$AE$148,26,0)</f>
        <v>47</v>
      </c>
      <c r="J67" s="122">
        <f>VLOOKUP(F67,[7]Sheet1!$D$6:$H$150,5,0)</f>
        <v>84.334</v>
      </c>
      <c r="K67" s="114"/>
      <c r="L67" s="113"/>
      <c r="M67" s="114"/>
      <c r="N67" s="114"/>
      <c r="O67" s="114"/>
      <c r="P67" s="89" t="str">
        <f>VLOOKUP(E67,[11]地区分类!$E$3:$J$139,6,0)</f>
        <v>非贫</v>
      </c>
      <c r="Q67" s="109"/>
    </row>
    <row r="68" ht="18" customHeight="1" outlineLevel="2" spans="1:17">
      <c r="A68" s="115">
        <v>54</v>
      </c>
      <c r="B68" s="109">
        <v>2018</v>
      </c>
      <c r="C68" s="110"/>
      <c r="D68" s="113"/>
      <c r="E68" s="112">
        <v>430626</v>
      </c>
      <c r="F68" s="113" t="s">
        <v>135</v>
      </c>
      <c r="G68" s="114"/>
      <c r="H68" s="114"/>
      <c r="I68" s="114">
        <f>VLOOKUP(F68,'[6]2018目标'!$F$7:$AE$148,26,0)</f>
        <v>1155</v>
      </c>
      <c r="J68" s="122">
        <f>VLOOKUP(F68,[7]Sheet1!$D$6:$H$150,5,0)</f>
        <v>16.1080000000002</v>
      </c>
      <c r="K68" s="114"/>
      <c r="L68" s="113"/>
      <c r="M68" s="114"/>
      <c r="N68" s="114"/>
      <c r="O68" s="114"/>
      <c r="P68" s="89" t="str">
        <f>VLOOKUP(E68,[11]地区分类!$E$3:$J$139,6,0)</f>
        <v>国贫</v>
      </c>
      <c r="Q68" s="109"/>
    </row>
    <row r="69" ht="18" customHeight="1" outlineLevel="2" spans="1:17">
      <c r="A69" s="115">
        <v>55</v>
      </c>
      <c r="B69" s="109"/>
      <c r="C69" s="110"/>
      <c r="D69" s="113"/>
      <c r="E69" s="112">
        <v>430681</v>
      </c>
      <c r="F69" s="113" t="s">
        <v>138</v>
      </c>
      <c r="G69" s="114"/>
      <c r="H69" s="114"/>
      <c r="I69" s="114">
        <f>VLOOKUP(F69,'[6]2018目标'!$F$7:$AE$148,26,0)</f>
        <v>73</v>
      </c>
      <c r="J69" s="122">
        <f>VLOOKUP(F69,[7]Sheet1!$D$6:$H$150,5,0)</f>
        <v>102.097</v>
      </c>
      <c r="K69" s="114"/>
      <c r="L69" s="113"/>
      <c r="M69" s="114"/>
      <c r="N69" s="114"/>
      <c r="O69" s="114"/>
      <c r="P69" s="89" t="str">
        <f>VLOOKUP(E69,[11]地区分类!$E$3:$J$139,6,0)</f>
        <v>非贫</v>
      </c>
      <c r="Q69" s="109"/>
    </row>
    <row r="70" ht="18" customHeight="1" outlineLevel="2" spans="1:17">
      <c r="A70" s="115">
        <v>56</v>
      </c>
      <c r="B70" s="109"/>
      <c r="C70" s="110"/>
      <c r="D70" s="113"/>
      <c r="E70" s="112">
        <v>430681</v>
      </c>
      <c r="F70" s="113" t="s">
        <v>137</v>
      </c>
      <c r="G70" s="114"/>
      <c r="H70" s="114"/>
      <c r="I70" s="114">
        <f>VLOOKUP(F70,'[6]2018目标'!$F$7:$AE$148,26,0)</f>
        <v>2</v>
      </c>
      <c r="J70" s="122">
        <f>VLOOKUP(F70,[7]Sheet1!$D$6:$H$150,5,0)</f>
        <v>9.491</v>
      </c>
      <c r="K70" s="114"/>
      <c r="L70" s="113"/>
      <c r="M70" s="114"/>
      <c r="N70" s="114"/>
      <c r="O70" s="114"/>
      <c r="P70" s="89" t="str">
        <f>VLOOKUP(E70,[11]地区分类!$E$3:$J$139,6,0)</f>
        <v>非贫</v>
      </c>
      <c r="Q70" s="109"/>
    </row>
    <row r="71" ht="18" customHeight="1" outlineLevel="2" spans="1:17">
      <c r="A71" s="115">
        <v>57</v>
      </c>
      <c r="B71" s="109"/>
      <c r="C71" s="110"/>
      <c r="D71" s="113"/>
      <c r="E71" s="112">
        <v>430682</v>
      </c>
      <c r="F71" s="113" t="s">
        <v>140</v>
      </c>
      <c r="G71" s="114"/>
      <c r="H71" s="114"/>
      <c r="I71" s="114">
        <f>VLOOKUP(F71,'[6]2018目标'!$F$7:$AE$148,26,0)</f>
        <v>122</v>
      </c>
      <c r="J71" s="122">
        <f>VLOOKUP(F71,[7]Sheet1!$D$6:$H$150,5,0)</f>
        <v>129.046</v>
      </c>
      <c r="K71" s="114"/>
      <c r="L71" s="113"/>
      <c r="M71" s="114"/>
      <c r="N71" s="114"/>
      <c r="O71" s="114"/>
      <c r="P71" s="89" t="str">
        <f>VLOOKUP(E71,[11]地区分类!$E$3:$J$139,6,0)</f>
        <v>非贫</v>
      </c>
      <c r="Q71" s="109"/>
    </row>
    <row r="72" ht="18" customHeight="1" outlineLevel="1" spans="1:17">
      <c r="A72" s="108">
        <v>7</v>
      </c>
      <c r="B72" s="109"/>
      <c r="C72" s="110"/>
      <c r="D72" s="111" t="s">
        <v>142</v>
      </c>
      <c r="E72" s="112"/>
      <c r="F72" s="113"/>
      <c r="G72" s="114">
        <f t="shared" ref="G72:N72" si="7">SUBTOTAL(9,G73:G83)</f>
        <v>0</v>
      </c>
      <c r="H72" s="114">
        <f t="shared" si="7"/>
        <v>0</v>
      </c>
      <c r="I72" s="114" t="e">
        <f t="shared" si="7"/>
        <v>#N/A</v>
      </c>
      <c r="J72" s="122">
        <f t="shared" si="7"/>
        <v>1311.095</v>
      </c>
      <c r="K72" s="114"/>
      <c r="L72" s="114">
        <f t="shared" si="7"/>
        <v>0</v>
      </c>
      <c r="M72" s="114">
        <f t="shared" si="7"/>
        <v>0</v>
      </c>
      <c r="N72" s="114">
        <f t="shared" si="7"/>
        <v>0</v>
      </c>
      <c r="O72" s="114"/>
      <c r="Q72" s="109"/>
    </row>
    <row r="73" ht="18" customHeight="1" outlineLevel="2" spans="1:17">
      <c r="A73" s="115">
        <v>58</v>
      </c>
      <c r="B73" s="109"/>
      <c r="C73" s="110"/>
      <c r="D73" s="113"/>
      <c r="E73" s="112">
        <v>430702</v>
      </c>
      <c r="F73" s="113" t="s">
        <v>143</v>
      </c>
      <c r="G73" s="114"/>
      <c r="H73" s="114"/>
      <c r="I73" s="114">
        <f>VLOOKUP(F73,'[6]2018目标'!$F$7:$AE$148,26,0)</f>
        <v>3</v>
      </c>
      <c r="J73" s="122">
        <f>VLOOKUP(F73,[7]Sheet1!$D$6:$H$150,5,0)</f>
        <v>0</v>
      </c>
      <c r="K73" s="114"/>
      <c r="L73" s="113"/>
      <c r="M73" s="114"/>
      <c r="N73" s="114"/>
      <c r="O73" s="114"/>
      <c r="P73" s="89" t="str">
        <f>VLOOKUP(E73,[11]地区分类!$E$3:$J$139,6,0)</f>
        <v>非贫</v>
      </c>
      <c r="Q73" s="109"/>
    </row>
    <row r="74" ht="18" customHeight="1" outlineLevel="2" spans="1:17">
      <c r="A74" s="115">
        <v>59</v>
      </c>
      <c r="B74" s="109"/>
      <c r="C74" s="110"/>
      <c r="D74" s="113"/>
      <c r="E74" s="112">
        <v>430703</v>
      </c>
      <c r="F74" s="113" t="s">
        <v>145</v>
      </c>
      <c r="G74" s="114"/>
      <c r="H74" s="114"/>
      <c r="I74" s="114">
        <f>VLOOKUP(F74,'[6]2018目标'!$F$7:$AE$148,26,0)</f>
        <v>173</v>
      </c>
      <c r="J74" s="122">
        <f>VLOOKUP(F74,[7]Sheet1!$D$6:$H$150,5,0)</f>
        <v>257.653</v>
      </c>
      <c r="K74" s="114"/>
      <c r="L74" s="113"/>
      <c r="M74" s="114"/>
      <c r="N74" s="114"/>
      <c r="O74" s="114"/>
      <c r="P74" s="89" t="str">
        <f>VLOOKUP(E74,[11]地区分类!$E$3:$J$139,6,0)</f>
        <v>非贫</v>
      </c>
      <c r="Q74" s="109"/>
    </row>
    <row r="75" ht="18" customHeight="1" outlineLevel="2" spans="1:17">
      <c r="A75" s="115">
        <v>60</v>
      </c>
      <c r="B75" s="109"/>
      <c r="C75" s="110"/>
      <c r="D75" s="113"/>
      <c r="E75" s="112">
        <v>430703</v>
      </c>
      <c r="F75" s="116" t="s">
        <v>149</v>
      </c>
      <c r="G75" s="114"/>
      <c r="H75" s="114"/>
      <c r="I75" s="114" t="e">
        <f>VLOOKUP(F75,'[6]2018目标'!$F$7:$AE$148,26,0)</f>
        <v>#N/A</v>
      </c>
      <c r="J75" s="122">
        <f>VLOOKUP(F75,[7]Sheet1!$D$6:$H$150,5,0)</f>
        <v>51.082</v>
      </c>
      <c r="K75" s="114"/>
      <c r="L75" s="114"/>
      <c r="M75" s="114"/>
      <c r="N75" s="114"/>
      <c r="O75" s="114"/>
      <c r="P75" s="89" t="str">
        <f>VLOOKUP(E75,[11]地区分类!$E$3:$J$139,6,0)</f>
        <v>非贫</v>
      </c>
      <c r="Q75" s="109"/>
    </row>
    <row r="76" ht="18" customHeight="1" outlineLevel="2" spans="1:17">
      <c r="A76" s="115">
        <v>61</v>
      </c>
      <c r="B76" s="109"/>
      <c r="C76" s="110"/>
      <c r="D76" s="113"/>
      <c r="E76" s="112">
        <v>430721</v>
      </c>
      <c r="F76" s="113" t="s">
        <v>150</v>
      </c>
      <c r="G76" s="114"/>
      <c r="H76" s="114"/>
      <c r="I76" s="114">
        <f>VLOOKUP(F76,'[6]2018目标'!$F$7:$AE$148,26,0)</f>
        <v>180</v>
      </c>
      <c r="J76" s="122">
        <f>VLOOKUP(F76,[7]Sheet1!$D$6:$H$150,5,0)</f>
        <v>148.455</v>
      </c>
      <c r="K76" s="114"/>
      <c r="L76" s="113"/>
      <c r="M76" s="114"/>
      <c r="N76" s="114"/>
      <c r="O76" s="114"/>
      <c r="P76" s="89" t="str">
        <f>VLOOKUP(E76,[11]地区分类!$E$3:$J$139,6,0)</f>
        <v>非贫</v>
      </c>
      <c r="Q76" s="109">
        <v>2017</v>
      </c>
    </row>
    <row r="77" ht="18" customHeight="1" outlineLevel="2" spans="1:17">
      <c r="A77" s="115">
        <v>62</v>
      </c>
      <c r="B77" s="109"/>
      <c r="C77" s="110"/>
      <c r="D77" s="113"/>
      <c r="E77" s="112">
        <v>430722</v>
      </c>
      <c r="F77" s="113" t="s">
        <v>152</v>
      </c>
      <c r="G77" s="114"/>
      <c r="H77" s="114"/>
      <c r="I77" s="114">
        <f>VLOOKUP(F77,'[6]2018目标'!$F$7:$AE$148,26,0)</f>
        <v>46</v>
      </c>
      <c r="J77" s="122">
        <f>VLOOKUP(F77,[7]Sheet1!$D$6:$H$150,5,0)</f>
        <v>52.063</v>
      </c>
      <c r="K77" s="114"/>
      <c r="L77" s="113"/>
      <c r="M77" s="114"/>
      <c r="N77" s="114"/>
      <c r="O77" s="114"/>
      <c r="P77" s="89" t="str">
        <f>VLOOKUP(E77,[11]地区分类!$E$3:$J$139,6,0)</f>
        <v>非贫</v>
      </c>
      <c r="Q77" s="109"/>
    </row>
    <row r="78" ht="18" customHeight="1" outlineLevel="2" spans="1:17">
      <c r="A78" s="115">
        <v>63</v>
      </c>
      <c r="B78" s="109"/>
      <c r="C78" s="110"/>
      <c r="D78" s="113"/>
      <c r="E78" s="112">
        <v>430722</v>
      </c>
      <c r="F78" s="113" t="s">
        <v>151</v>
      </c>
      <c r="G78" s="114"/>
      <c r="H78" s="114"/>
      <c r="I78" s="114">
        <f>VLOOKUP(F78,'[6]2018目标'!$F$7:$AE$148,26,0)</f>
        <v>3</v>
      </c>
      <c r="J78" s="122">
        <f>VLOOKUP(F78,[7]Sheet1!$D$6:$H$150,5,0)</f>
        <v>2.298</v>
      </c>
      <c r="K78" s="114"/>
      <c r="L78" s="113"/>
      <c r="M78" s="114"/>
      <c r="N78" s="114"/>
      <c r="O78" s="114"/>
      <c r="P78" s="89" t="str">
        <f>VLOOKUP(E78,[11]地区分类!$E$3:$J$139,6,0)</f>
        <v>非贫</v>
      </c>
      <c r="Q78" s="109">
        <v>2018</v>
      </c>
    </row>
    <row r="79" ht="18" customHeight="1" outlineLevel="2" spans="1:17">
      <c r="A79" s="115">
        <v>64</v>
      </c>
      <c r="B79" s="109"/>
      <c r="C79" s="110"/>
      <c r="D79" s="113"/>
      <c r="E79" s="112">
        <v>430723</v>
      </c>
      <c r="F79" s="113" t="s">
        <v>153</v>
      </c>
      <c r="G79" s="114"/>
      <c r="H79" s="114"/>
      <c r="I79" s="114">
        <f>VLOOKUP(F79,'[6]2018目标'!$F$7:$AE$148,26,0)</f>
        <v>208</v>
      </c>
      <c r="J79" s="122">
        <f>VLOOKUP(F79,[7]Sheet1!$D$6:$H$150,5,0)</f>
        <v>171.098</v>
      </c>
      <c r="K79" s="114"/>
      <c r="L79" s="113"/>
      <c r="M79" s="114"/>
      <c r="N79" s="114"/>
      <c r="O79" s="114"/>
      <c r="P79" s="89" t="str">
        <f>VLOOKUP(E79,[11]地区分类!$E$3:$J$139,6,0)</f>
        <v>非贫</v>
      </c>
      <c r="Q79" s="109">
        <v>2016</v>
      </c>
    </row>
    <row r="80" ht="18" customHeight="1" outlineLevel="2" spans="1:17">
      <c r="A80" s="115">
        <v>65</v>
      </c>
      <c r="B80" s="109"/>
      <c r="C80" s="110"/>
      <c r="D80" s="113"/>
      <c r="E80" s="112">
        <v>430724</v>
      </c>
      <c r="F80" s="113" t="s">
        <v>154</v>
      </c>
      <c r="G80" s="114"/>
      <c r="H80" s="114"/>
      <c r="I80" s="114">
        <f>VLOOKUP(F80,'[6]2018目标'!$F$7:$AE$148,26,0)</f>
        <v>223</v>
      </c>
      <c r="J80" s="122">
        <f>VLOOKUP(F80,[7]Sheet1!$D$6:$H$150,5,0)</f>
        <v>106.684000000001</v>
      </c>
      <c r="K80" s="114"/>
      <c r="L80" s="113"/>
      <c r="M80" s="114"/>
      <c r="N80" s="114"/>
      <c r="O80" s="114"/>
      <c r="P80" s="89" t="str">
        <f>VLOOKUP(E80,[11]地区分类!$E$3:$J$139,6,0)</f>
        <v>非贫</v>
      </c>
      <c r="Q80" s="109">
        <v>2018</v>
      </c>
    </row>
    <row r="81" ht="18" customHeight="1" outlineLevel="2" spans="1:17">
      <c r="A81" s="115">
        <v>66</v>
      </c>
      <c r="B81" s="109"/>
      <c r="C81" s="110"/>
      <c r="D81" s="113"/>
      <c r="E81" s="112">
        <v>430725</v>
      </c>
      <c r="F81" s="113" t="s">
        <v>155</v>
      </c>
      <c r="G81" s="114"/>
      <c r="H81" s="114"/>
      <c r="I81" s="114">
        <f>VLOOKUP(F81,'[6]2018目标'!$F$7:$AE$148,26,0)</f>
        <v>174</v>
      </c>
      <c r="J81" s="122">
        <f>VLOOKUP(F81,[7]Sheet1!$D$6:$H$150,5,0)</f>
        <v>519.250999999999</v>
      </c>
      <c r="K81" s="114"/>
      <c r="L81" s="113"/>
      <c r="M81" s="114"/>
      <c r="N81" s="114"/>
      <c r="O81" s="114"/>
      <c r="P81" s="89" t="str">
        <f>VLOOKUP(E81,[11]地区分类!$E$3:$J$139,6,0)</f>
        <v>非贫</v>
      </c>
      <c r="Q81" s="109">
        <v>2019</v>
      </c>
    </row>
    <row r="82" ht="18" customHeight="1" outlineLevel="2" spans="1:17">
      <c r="A82" s="115">
        <v>67</v>
      </c>
      <c r="B82" s="109">
        <v>2017</v>
      </c>
      <c r="C82" s="110"/>
      <c r="D82" s="113"/>
      <c r="E82" s="112">
        <v>430726</v>
      </c>
      <c r="F82" s="113" t="s">
        <v>156</v>
      </c>
      <c r="G82" s="114"/>
      <c r="H82" s="114"/>
      <c r="I82" s="114">
        <f>VLOOKUP(F82,'[6]2018目标'!$F$7:$AE$148,26,0)</f>
        <v>385</v>
      </c>
      <c r="J82" s="122">
        <f>VLOOKUP(F82,[7]Sheet1!$D$6:$H$150,5,0)</f>
        <v>0</v>
      </c>
      <c r="K82" s="114"/>
      <c r="L82" s="114"/>
      <c r="M82" s="114"/>
      <c r="N82" s="114"/>
      <c r="O82" s="114"/>
      <c r="P82" s="89" t="str">
        <f>VLOOKUP(E82,[11]地区分类!$E$3:$J$139,6,0)</f>
        <v>国贫</v>
      </c>
      <c r="Q82" s="109"/>
    </row>
    <row r="83" ht="18" customHeight="1" outlineLevel="2" spans="1:17">
      <c r="A83" s="115">
        <v>68</v>
      </c>
      <c r="B83" s="109"/>
      <c r="C83" s="110"/>
      <c r="D83" s="113"/>
      <c r="E83" s="112">
        <v>430781</v>
      </c>
      <c r="F83" s="113" t="s">
        <v>157</v>
      </c>
      <c r="G83" s="114"/>
      <c r="H83" s="114"/>
      <c r="I83" s="114">
        <f>VLOOKUP(F83,'[6]2018目标'!$F$7:$AE$148,26,0)</f>
        <v>45</v>
      </c>
      <c r="J83" s="122">
        <f>VLOOKUP(F83,[7]Sheet1!$D$6:$H$150,5,0)</f>
        <v>2.51099999999997</v>
      </c>
      <c r="K83" s="114"/>
      <c r="L83" s="113"/>
      <c r="M83" s="114"/>
      <c r="N83" s="114"/>
      <c r="O83" s="114"/>
      <c r="P83" s="89" t="str">
        <f>VLOOKUP(E83,[11]地区分类!$E$3:$J$139,6,0)</f>
        <v>非贫</v>
      </c>
      <c r="Q83" s="109"/>
    </row>
    <row r="84" ht="18" customHeight="1" outlineLevel="1" spans="1:17">
      <c r="A84" s="108">
        <v>8</v>
      </c>
      <c r="B84" s="109"/>
      <c r="C84" s="110"/>
      <c r="D84" s="111" t="s">
        <v>159</v>
      </c>
      <c r="E84" s="112"/>
      <c r="F84" s="113"/>
      <c r="G84" s="114">
        <f t="shared" ref="G84:N84" si="8">SUBTOTAL(9,G85:G88)</f>
        <v>0</v>
      </c>
      <c r="H84" s="114">
        <f t="shared" si="8"/>
        <v>0</v>
      </c>
      <c r="I84" s="114">
        <f t="shared" si="8"/>
        <v>1760</v>
      </c>
      <c r="J84" s="122">
        <f t="shared" si="8"/>
        <v>65.5140000000006</v>
      </c>
      <c r="K84" s="114"/>
      <c r="L84" s="114">
        <f t="shared" si="8"/>
        <v>0</v>
      </c>
      <c r="M84" s="114">
        <f t="shared" si="8"/>
        <v>0</v>
      </c>
      <c r="N84" s="114">
        <f t="shared" si="8"/>
        <v>0</v>
      </c>
      <c r="O84" s="114"/>
      <c r="Q84" s="109"/>
    </row>
    <row r="85" ht="18" customHeight="1" outlineLevel="2" spans="1:17">
      <c r="A85" s="115">
        <v>69</v>
      </c>
      <c r="B85" s="109">
        <v>2018</v>
      </c>
      <c r="C85" s="110"/>
      <c r="D85" s="113"/>
      <c r="E85" s="112">
        <v>430802</v>
      </c>
      <c r="F85" s="113" t="s">
        <v>160</v>
      </c>
      <c r="G85" s="114"/>
      <c r="H85" s="114"/>
      <c r="I85" s="114">
        <f>VLOOKUP(F85,'[6]2018目标'!$F$7:$AE$148,26,0)</f>
        <v>249</v>
      </c>
      <c r="J85" s="122">
        <f>VLOOKUP(F85,[7]Sheet1!$D$6:$H$150,5,0)</f>
        <v>14.2669999999999</v>
      </c>
      <c r="K85" s="114"/>
      <c r="L85" s="113"/>
      <c r="M85" s="114"/>
      <c r="N85" s="114"/>
      <c r="O85" s="114"/>
      <c r="P85" s="89" t="str">
        <f>VLOOKUP(E85,[11]地区分类!$E$3:$J$139,6,0)</f>
        <v>省贫</v>
      </c>
      <c r="Q85" s="109"/>
    </row>
    <row r="86" ht="18" customHeight="1" outlineLevel="2" spans="1:17">
      <c r="A86" s="115">
        <v>70</v>
      </c>
      <c r="B86" s="109">
        <v>2016</v>
      </c>
      <c r="C86" s="110"/>
      <c r="D86" s="113"/>
      <c r="E86" s="112">
        <v>430811</v>
      </c>
      <c r="F86" s="113" t="s">
        <v>162</v>
      </c>
      <c r="G86" s="114"/>
      <c r="H86" s="114"/>
      <c r="I86" s="114">
        <f>VLOOKUP(F86,'[6]2018目标'!$F$7:$AE$148,26,0)</f>
        <v>22</v>
      </c>
      <c r="J86" s="122">
        <f>VLOOKUP(F86,[7]Sheet1!$D$6:$H$150,5,0)</f>
        <v>0</v>
      </c>
      <c r="K86" s="114"/>
      <c r="L86" s="113"/>
      <c r="M86" s="114"/>
      <c r="N86" s="114"/>
      <c r="O86" s="114"/>
      <c r="P86" s="89" t="str">
        <f>VLOOKUP(E86,[11]地区分类!$E$3:$J$139,6,0)</f>
        <v>省贫</v>
      </c>
      <c r="Q86" s="109"/>
    </row>
    <row r="87" ht="18" customHeight="1" outlineLevel="2" spans="1:17">
      <c r="A87" s="115">
        <v>71</v>
      </c>
      <c r="B87" s="109">
        <v>2018</v>
      </c>
      <c r="C87" s="110"/>
      <c r="D87" s="113"/>
      <c r="E87" s="112">
        <v>430821</v>
      </c>
      <c r="F87" s="113" t="s">
        <v>163</v>
      </c>
      <c r="G87" s="114"/>
      <c r="H87" s="114"/>
      <c r="I87" s="114">
        <f>VLOOKUP(F87,'[6]2018目标'!$F$7:$AE$148,26,0)</f>
        <v>786</v>
      </c>
      <c r="J87" s="122">
        <f>VLOOKUP(F87,[7]Sheet1!$D$6:$H$150,5,0)</f>
        <v>0</v>
      </c>
      <c r="K87" s="114"/>
      <c r="L87" s="113"/>
      <c r="M87" s="114"/>
      <c r="N87" s="114"/>
      <c r="O87" s="114"/>
      <c r="P87" s="89" t="str">
        <f>VLOOKUP(E87,[11]地区分类!$E$3:$J$139,6,0)</f>
        <v>国贫</v>
      </c>
      <c r="Q87" s="109">
        <v>2018</v>
      </c>
    </row>
    <row r="88" ht="18" customHeight="1" outlineLevel="2" spans="1:17">
      <c r="A88" s="115">
        <v>72</v>
      </c>
      <c r="B88" s="109">
        <v>2019</v>
      </c>
      <c r="C88" s="110" t="s">
        <v>403</v>
      </c>
      <c r="D88" s="113"/>
      <c r="E88" s="112">
        <v>430822</v>
      </c>
      <c r="F88" s="113" t="s">
        <v>164</v>
      </c>
      <c r="G88" s="114"/>
      <c r="H88" s="114"/>
      <c r="I88" s="114">
        <f>VLOOKUP(F88,'[6]2018目标'!$F$7:$AE$148,26,0)</f>
        <v>703</v>
      </c>
      <c r="J88" s="122">
        <f>VLOOKUP(F88,[7]Sheet1!$D$6:$H$150,5,0)</f>
        <v>51.2470000000008</v>
      </c>
      <c r="K88" s="114"/>
      <c r="L88" s="113"/>
      <c r="M88" s="114"/>
      <c r="N88" s="114"/>
      <c r="O88" s="114"/>
      <c r="P88" s="89" t="str">
        <f>VLOOKUP(E88,[11]地区分类!$E$3:$J$139,6,0)</f>
        <v>国贫</v>
      </c>
      <c r="Q88" s="109"/>
    </row>
    <row r="89" ht="18" customHeight="1" outlineLevel="1" spans="1:17">
      <c r="A89" s="108">
        <v>9</v>
      </c>
      <c r="B89" s="109"/>
      <c r="C89" s="110"/>
      <c r="D89" s="111" t="s">
        <v>166</v>
      </c>
      <c r="E89" s="112"/>
      <c r="F89" s="113"/>
      <c r="G89" s="114">
        <f t="shared" ref="G89:N89" si="9">SUBTOTAL(9,G90:G96)</f>
        <v>0</v>
      </c>
      <c r="H89" s="114">
        <f t="shared" si="9"/>
        <v>0</v>
      </c>
      <c r="I89" s="114">
        <f t="shared" si="9"/>
        <v>1100</v>
      </c>
      <c r="J89" s="122">
        <f t="shared" si="9"/>
        <v>277.58</v>
      </c>
      <c r="K89" s="114"/>
      <c r="L89" s="114">
        <f t="shared" si="9"/>
        <v>0</v>
      </c>
      <c r="M89" s="114">
        <f t="shared" si="9"/>
        <v>0</v>
      </c>
      <c r="N89" s="114">
        <f t="shared" si="9"/>
        <v>0</v>
      </c>
      <c r="O89" s="114"/>
      <c r="Q89" s="109"/>
    </row>
    <row r="90" ht="18" customHeight="1" outlineLevel="2" spans="1:17">
      <c r="A90" s="115">
        <v>73</v>
      </c>
      <c r="B90" s="109"/>
      <c r="C90" s="110"/>
      <c r="D90" s="113"/>
      <c r="E90" s="112">
        <v>430902</v>
      </c>
      <c r="F90" s="113" t="s">
        <v>167</v>
      </c>
      <c r="G90" s="114"/>
      <c r="H90" s="114"/>
      <c r="I90" s="114">
        <f>VLOOKUP(F90,'[6]2018目标'!$F$7:$AE$148,26,0)</f>
        <v>14</v>
      </c>
      <c r="J90" s="122">
        <f>VLOOKUP(F90,[7]Sheet1!$D$6:$H$150,5,0)</f>
        <v>31.607</v>
      </c>
      <c r="K90" s="114"/>
      <c r="L90" s="113"/>
      <c r="M90" s="114"/>
      <c r="N90" s="114"/>
      <c r="O90" s="114"/>
      <c r="P90" s="89" t="str">
        <f>VLOOKUP(E90,[11]地区分类!$E$3:$J$139,6,0)</f>
        <v>非贫</v>
      </c>
      <c r="Q90" s="109"/>
    </row>
    <row r="91" ht="18" customHeight="1" outlineLevel="2" spans="1:17">
      <c r="A91" s="115">
        <v>74</v>
      </c>
      <c r="B91" s="109"/>
      <c r="C91" s="110"/>
      <c r="D91" s="113"/>
      <c r="E91" s="112">
        <v>430903</v>
      </c>
      <c r="F91" s="113" t="s">
        <v>168</v>
      </c>
      <c r="G91" s="114"/>
      <c r="H91" s="114"/>
      <c r="I91" s="114">
        <f>VLOOKUP(F91,'[6]2018目标'!$F$7:$AE$148,26,0)</f>
        <v>37</v>
      </c>
      <c r="J91" s="122">
        <f>VLOOKUP(F91,[7]Sheet1!$D$6:$H$150,5,0)</f>
        <v>17.78</v>
      </c>
      <c r="K91" s="114"/>
      <c r="L91" s="113"/>
      <c r="M91" s="114"/>
      <c r="N91" s="114"/>
      <c r="O91" s="114"/>
      <c r="P91" s="89" t="str">
        <f>VLOOKUP(E91,[11]地区分类!$E$3:$J$139,6,0)</f>
        <v>非贫</v>
      </c>
      <c r="Q91" s="109"/>
    </row>
    <row r="92" ht="18" customHeight="1" outlineLevel="2" spans="1:17">
      <c r="A92" s="115">
        <v>75</v>
      </c>
      <c r="B92" s="109"/>
      <c r="C92" s="110"/>
      <c r="D92" s="113"/>
      <c r="E92" s="112">
        <v>430921</v>
      </c>
      <c r="F92" s="113" t="s">
        <v>169</v>
      </c>
      <c r="G92" s="114"/>
      <c r="H92" s="114"/>
      <c r="I92" s="114">
        <f>VLOOKUP(F92,'[6]2018目标'!$F$7:$AE$148,26,0)</f>
        <v>16</v>
      </c>
      <c r="J92" s="122">
        <f>VLOOKUP(F92,[7]Sheet1!$D$6:$H$150,5,0)</f>
        <v>92.3</v>
      </c>
      <c r="K92" s="114"/>
      <c r="L92" s="113"/>
      <c r="M92" s="114"/>
      <c r="N92" s="114"/>
      <c r="O92" s="114"/>
      <c r="P92" s="89" t="str">
        <f>VLOOKUP(E92,[11]地区分类!$E$3:$J$139,6,0)</f>
        <v>非贫</v>
      </c>
      <c r="Q92" s="109">
        <v>2018</v>
      </c>
    </row>
    <row r="93" ht="18" customHeight="1" outlineLevel="2" spans="1:17">
      <c r="A93" s="115">
        <v>76</v>
      </c>
      <c r="B93" s="109"/>
      <c r="C93" s="110"/>
      <c r="D93" s="113"/>
      <c r="E93" s="112">
        <v>430921</v>
      </c>
      <c r="F93" s="113" t="s">
        <v>170</v>
      </c>
      <c r="G93" s="114"/>
      <c r="H93" s="114"/>
      <c r="I93" s="114">
        <f>VLOOKUP(F93,'[6]2018目标'!$F$7:$AE$148,26,0)</f>
        <v>76</v>
      </c>
      <c r="J93" s="122">
        <f>VLOOKUP(F93,[7]Sheet1!$D$6:$H$150,5,0)</f>
        <v>0</v>
      </c>
      <c r="K93" s="114"/>
      <c r="L93" s="113"/>
      <c r="M93" s="114"/>
      <c r="N93" s="114"/>
      <c r="O93" s="114"/>
      <c r="P93" s="89" t="str">
        <f>VLOOKUP(E93,[11]地区分类!$E$3:$J$139,6,0)</f>
        <v>非贫</v>
      </c>
      <c r="Q93" s="109"/>
    </row>
    <row r="94" ht="18" customHeight="1" outlineLevel="2" spans="1:17">
      <c r="A94" s="115">
        <v>77</v>
      </c>
      <c r="B94" s="109"/>
      <c r="C94" s="110"/>
      <c r="D94" s="113"/>
      <c r="E94" s="112">
        <v>430922</v>
      </c>
      <c r="F94" s="113" t="s">
        <v>171</v>
      </c>
      <c r="G94" s="114"/>
      <c r="H94" s="114"/>
      <c r="I94" s="114">
        <f>VLOOKUP(F94,'[6]2018目标'!$F$7:$AE$148,26,0)</f>
        <v>44</v>
      </c>
      <c r="J94" s="122">
        <f>VLOOKUP(F94,[7]Sheet1!$D$6:$H$150,5,0)</f>
        <v>61.5799999999999</v>
      </c>
      <c r="K94" s="114"/>
      <c r="L94" s="113"/>
      <c r="M94" s="114"/>
      <c r="N94" s="114"/>
      <c r="O94" s="114"/>
      <c r="P94" s="89" t="str">
        <f>VLOOKUP(E94,[11]地区分类!$E$3:$J$139,6,0)</f>
        <v>非贫</v>
      </c>
      <c r="Q94" s="109"/>
    </row>
    <row r="95" ht="18" customHeight="1" outlineLevel="2" spans="1:17">
      <c r="A95" s="115">
        <v>78</v>
      </c>
      <c r="B95" s="109">
        <v>2018</v>
      </c>
      <c r="C95" s="110"/>
      <c r="D95" s="113"/>
      <c r="E95" s="112">
        <v>430923</v>
      </c>
      <c r="F95" s="113" t="s">
        <v>172</v>
      </c>
      <c r="G95" s="114"/>
      <c r="H95" s="114"/>
      <c r="I95" s="114">
        <f>VLOOKUP(F95,'[6]2018目标'!$F$7:$AE$148,26,0)</f>
        <v>820</v>
      </c>
      <c r="J95" s="122">
        <f>VLOOKUP(F95,[7]Sheet1!$D$6:$H$150,5,0)</f>
        <v>11.6070000000002</v>
      </c>
      <c r="K95" s="114"/>
      <c r="L95" s="113"/>
      <c r="M95" s="114"/>
      <c r="N95" s="114"/>
      <c r="O95" s="114"/>
      <c r="P95" s="89" t="str">
        <f>VLOOKUP(E95,[11]地区分类!$E$3:$J$139,6,0)</f>
        <v>国贫</v>
      </c>
      <c r="Q95" s="109"/>
    </row>
    <row r="96" ht="18" customHeight="1" outlineLevel="2" spans="1:17">
      <c r="A96" s="115">
        <v>79</v>
      </c>
      <c r="B96" s="109"/>
      <c r="C96" s="110"/>
      <c r="D96" s="113"/>
      <c r="E96" s="112">
        <v>430981</v>
      </c>
      <c r="F96" s="113" t="s">
        <v>173</v>
      </c>
      <c r="G96" s="114"/>
      <c r="H96" s="114"/>
      <c r="I96" s="114">
        <f>VLOOKUP(F96,'[6]2018目标'!$F$7:$AE$148,26,0)</f>
        <v>93</v>
      </c>
      <c r="J96" s="122">
        <f>VLOOKUP(F96,[7]Sheet1!$D$6:$H$150,5,0)</f>
        <v>62.7060000000001</v>
      </c>
      <c r="K96" s="114"/>
      <c r="L96" s="113"/>
      <c r="M96" s="114"/>
      <c r="N96" s="114"/>
      <c r="O96" s="114"/>
      <c r="P96" s="89" t="str">
        <f>VLOOKUP(E96,[11]地区分类!$E$3:$J$139,6,0)</f>
        <v>非贫</v>
      </c>
      <c r="Q96" s="109">
        <v>2018</v>
      </c>
    </row>
    <row r="97" ht="18" customHeight="1" outlineLevel="1" spans="1:17">
      <c r="A97" s="108">
        <v>10</v>
      </c>
      <c r="B97" s="109"/>
      <c r="C97" s="110"/>
      <c r="D97" s="111" t="s">
        <v>175</v>
      </c>
      <c r="E97" s="112"/>
      <c r="F97" s="113"/>
      <c r="G97" s="114">
        <f t="shared" ref="G97:N97" si="10">SUBTOTAL(9,G98:G108)</f>
        <v>0</v>
      </c>
      <c r="H97" s="114">
        <f t="shared" si="10"/>
        <v>0</v>
      </c>
      <c r="I97" s="114">
        <f t="shared" si="10"/>
        <v>1410</v>
      </c>
      <c r="J97" s="122">
        <f t="shared" si="10"/>
        <v>420.961999999999</v>
      </c>
      <c r="K97" s="114"/>
      <c r="L97" s="114">
        <f t="shared" si="10"/>
        <v>0</v>
      </c>
      <c r="M97" s="114">
        <f t="shared" si="10"/>
        <v>0</v>
      </c>
      <c r="N97" s="114">
        <f t="shared" si="10"/>
        <v>0</v>
      </c>
      <c r="O97" s="114"/>
      <c r="Q97" s="109">
        <v>2017</v>
      </c>
    </row>
    <row r="98" ht="18" customHeight="1" outlineLevel="2" spans="1:17">
      <c r="A98" s="115">
        <v>80</v>
      </c>
      <c r="B98" s="109"/>
      <c r="C98" s="110"/>
      <c r="D98" s="113"/>
      <c r="E98" s="112">
        <v>431002</v>
      </c>
      <c r="F98" s="113" t="s">
        <v>176</v>
      </c>
      <c r="G98" s="114"/>
      <c r="H98" s="114"/>
      <c r="I98" s="114">
        <f>VLOOKUP(F98,'[6]2018目标'!$F$7:$AE$148,26,0)</f>
        <v>31</v>
      </c>
      <c r="J98" s="122">
        <f>VLOOKUP(F98,[7]Sheet1!$D$6:$H$150,5,0)</f>
        <v>31.1409999999998</v>
      </c>
      <c r="K98" s="114"/>
      <c r="L98" s="113"/>
      <c r="M98" s="114"/>
      <c r="N98" s="114"/>
      <c r="O98" s="114"/>
      <c r="P98" s="89" t="str">
        <f>VLOOKUP(E98,[11]地区分类!$E$3:$J$139,6,0)</f>
        <v>非贫</v>
      </c>
      <c r="Q98" s="109">
        <v>2018</v>
      </c>
    </row>
    <row r="99" ht="18" customHeight="1" outlineLevel="2" spans="1:17">
      <c r="A99" s="115">
        <v>81</v>
      </c>
      <c r="B99" s="109"/>
      <c r="C99" s="110"/>
      <c r="D99" s="113"/>
      <c r="E99" s="112">
        <v>431003</v>
      </c>
      <c r="F99" s="113" t="s">
        <v>177</v>
      </c>
      <c r="G99" s="114"/>
      <c r="H99" s="114"/>
      <c r="I99" s="114">
        <f>VLOOKUP(F99,'[6]2018目标'!$F$7:$AE$148,26,0)</f>
        <v>42</v>
      </c>
      <c r="J99" s="122">
        <f>VLOOKUP(F99,[7]Sheet1!$D$6:$H$150,5,0)</f>
        <v>53.778</v>
      </c>
      <c r="K99" s="114"/>
      <c r="L99" s="113"/>
      <c r="M99" s="114"/>
      <c r="N99" s="114"/>
      <c r="O99" s="114"/>
      <c r="P99" s="89" t="str">
        <f>VLOOKUP(E99,[11]地区分类!$E$3:$J$139,6,0)</f>
        <v>非贫</v>
      </c>
      <c r="Q99" s="109"/>
    </row>
    <row r="100" ht="18" customHeight="1" outlineLevel="2" spans="1:17">
      <c r="A100" s="115">
        <v>82</v>
      </c>
      <c r="B100" s="109"/>
      <c r="C100" s="110"/>
      <c r="D100" s="113"/>
      <c r="E100" s="112">
        <v>431021</v>
      </c>
      <c r="F100" s="113" t="s">
        <v>178</v>
      </c>
      <c r="G100" s="114"/>
      <c r="H100" s="114"/>
      <c r="I100" s="114">
        <f>VLOOKUP(F100,'[6]2018目标'!$F$7:$AE$148,26,0)</f>
        <v>75</v>
      </c>
      <c r="J100" s="122">
        <f>VLOOKUP(F100,[7]Sheet1!$D$6:$H$150,5,0)</f>
        <v>125.776</v>
      </c>
      <c r="K100" s="114"/>
      <c r="L100" s="113"/>
      <c r="M100" s="114"/>
      <c r="N100" s="114"/>
      <c r="O100" s="114"/>
      <c r="P100" s="89" t="str">
        <f>VLOOKUP(E100,[11]地区分类!$E$3:$J$139,6,0)</f>
        <v>非贫</v>
      </c>
      <c r="Q100" s="109"/>
    </row>
    <row r="101" ht="18" customHeight="1" outlineLevel="2" spans="1:17">
      <c r="A101" s="115">
        <v>83</v>
      </c>
      <c r="B101" s="109">
        <v>2018</v>
      </c>
      <c r="C101" s="110"/>
      <c r="D101" s="113"/>
      <c r="E101" s="112">
        <v>431022</v>
      </c>
      <c r="F101" s="113" t="s">
        <v>179</v>
      </c>
      <c r="G101" s="114"/>
      <c r="H101" s="114"/>
      <c r="I101" s="114">
        <f>VLOOKUP(F101,'[6]2018目标'!$F$7:$AE$148,26,0)</f>
        <v>483</v>
      </c>
      <c r="J101" s="122">
        <f>VLOOKUP(F101,[7]Sheet1!$D$6:$H$150,5,0)</f>
        <v>31.213</v>
      </c>
      <c r="K101" s="114"/>
      <c r="L101" s="113"/>
      <c r="M101" s="114"/>
      <c r="N101" s="114"/>
      <c r="O101" s="114"/>
      <c r="P101" s="89" t="str">
        <f>VLOOKUP(E101,[11]地区分类!$E$3:$J$139,6,0)</f>
        <v>国贫</v>
      </c>
      <c r="Q101" s="109"/>
    </row>
    <row r="102" ht="18" customHeight="1" outlineLevel="2" spans="1:17">
      <c r="A102" s="115">
        <v>84</v>
      </c>
      <c r="B102" s="109"/>
      <c r="C102" s="110"/>
      <c r="D102" s="113"/>
      <c r="E102" s="112">
        <v>431023</v>
      </c>
      <c r="F102" s="113" t="s">
        <v>180</v>
      </c>
      <c r="G102" s="114"/>
      <c r="H102" s="114"/>
      <c r="I102" s="114">
        <f>VLOOKUP(F102,'[6]2018目标'!$F$7:$AE$148,26,0)</f>
        <v>37</v>
      </c>
      <c r="J102" s="122">
        <f>VLOOKUP(F102,[7]Sheet1!$D$6:$H$150,5,0)</f>
        <v>60.2570000000001</v>
      </c>
      <c r="K102" s="114"/>
      <c r="L102" s="113"/>
      <c r="M102" s="114"/>
      <c r="N102" s="114"/>
      <c r="O102" s="114"/>
      <c r="P102" s="89" t="str">
        <f>VLOOKUP(E102,[11]地区分类!$E$3:$J$139,6,0)</f>
        <v>非贫</v>
      </c>
      <c r="Q102" s="109"/>
    </row>
    <row r="103" ht="18" customHeight="1" outlineLevel="2" spans="1:17">
      <c r="A103" s="115">
        <v>85</v>
      </c>
      <c r="B103" s="109"/>
      <c r="C103" s="110"/>
      <c r="D103" s="113"/>
      <c r="E103" s="112">
        <v>431024</v>
      </c>
      <c r="F103" s="113" t="s">
        <v>181</v>
      </c>
      <c r="G103" s="114"/>
      <c r="H103" s="114"/>
      <c r="I103" s="114">
        <f>VLOOKUP(F103,'[6]2018目标'!$F$7:$AE$148,26,0)</f>
        <v>24</v>
      </c>
      <c r="J103" s="122">
        <f>VLOOKUP(F103,[7]Sheet1!$D$6:$H$150,5,0)</f>
        <v>5.47400000000001</v>
      </c>
      <c r="K103" s="114"/>
      <c r="L103" s="113"/>
      <c r="M103" s="114"/>
      <c r="N103" s="114"/>
      <c r="O103" s="114"/>
      <c r="P103" s="89" t="str">
        <f>VLOOKUP(E103,[11]地区分类!$E$3:$J$139,6,0)</f>
        <v>非贫</v>
      </c>
      <c r="Q103" s="109"/>
    </row>
    <row r="104" ht="18" customHeight="1" outlineLevel="2" spans="1:17">
      <c r="A104" s="115">
        <v>86</v>
      </c>
      <c r="B104" s="109"/>
      <c r="C104" s="110"/>
      <c r="D104" s="113"/>
      <c r="E104" s="112">
        <v>431025</v>
      </c>
      <c r="F104" s="113" t="s">
        <v>182</v>
      </c>
      <c r="G104" s="114"/>
      <c r="H104" s="114"/>
      <c r="I104" s="114">
        <f>VLOOKUP(F104,'[6]2018目标'!$F$7:$AE$148,26,0)</f>
        <v>54</v>
      </c>
      <c r="J104" s="122">
        <f>VLOOKUP(F104,[7]Sheet1!$D$6:$H$150,5,0)</f>
        <v>42.6579999999999</v>
      </c>
      <c r="K104" s="114"/>
      <c r="L104" s="113"/>
      <c r="M104" s="114"/>
      <c r="N104" s="114"/>
      <c r="O104" s="114"/>
      <c r="P104" s="89" t="str">
        <f>VLOOKUP(E104,[11]地区分类!$E$3:$J$139,6,0)</f>
        <v>非贫</v>
      </c>
      <c r="Q104" s="109"/>
    </row>
    <row r="105" ht="18" customHeight="1" outlineLevel="2" spans="1:17">
      <c r="A105" s="115">
        <v>87</v>
      </c>
      <c r="B105" s="109">
        <v>2018</v>
      </c>
      <c r="C105" s="110"/>
      <c r="D105" s="113"/>
      <c r="E105" s="112">
        <v>431026</v>
      </c>
      <c r="F105" s="113" t="s">
        <v>183</v>
      </c>
      <c r="G105" s="114"/>
      <c r="H105" s="114"/>
      <c r="I105" s="114">
        <f>VLOOKUP(F105,'[6]2018目标'!$F$7:$AE$148,26,0)</f>
        <v>102</v>
      </c>
      <c r="J105" s="122">
        <f>VLOOKUP(F105,[7]Sheet1!$D$6:$H$150,5,0)</f>
        <v>5.80799999999999</v>
      </c>
      <c r="K105" s="114"/>
      <c r="L105" s="113"/>
      <c r="M105" s="114"/>
      <c r="N105" s="114"/>
      <c r="O105" s="114"/>
      <c r="P105" s="89" t="str">
        <f>VLOOKUP(E105,[11]地区分类!$E$3:$J$139,6,0)</f>
        <v>国贫</v>
      </c>
      <c r="Q105" s="109">
        <v>2017</v>
      </c>
    </row>
    <row r="106" ht="18" customHeight="1" outlineLevel="2" spans="1:17">
      <c r="A106" s="115">
        <v>88</v>
      </c>
      <c r="B106" s="109">
        <v>2017</v>
      </c>
      <c r="C106" s="110"/>
      <c r="D106" s="113"/>
      <c r="E106" s="112">
        <v>431027</v>
      </c>
      <c r="F106" s="113" t="s">
        <v>184</v>
      </c>
      <c r="G106" s="114"/>
      <c r="H106" s="114"/>
      <c r="I106" s="114">
        <f>VLOOKUP(F106,'[6]2018目标'!$F$7:$AE$148,26,0)</f>
        <v>226</v>
      </c>
      <c r="J106" s="122">
        <f>VLOOKUP(F106,[7]Sheet1!$D$6:$H$150,5,0)</f>
        <v>7.33100000000002</v>
      </c>
      <c r="K106" s="114"/>
      <c r="L106" s="114"/>
      <c r="M106" s="114"/>
      <c r="N106" s="114"/>
      <c r="O106" s="114"/>
      <c r="P106" s="89" t="str">
        <f>VLOOKUP(E106,[11]地区分类!$E$3:$J$139,6,0)</f>
        <v>国贫</v>
      </c>
      <c r="Q106" s="109"/>
    </row>
    <row r="107" ht="18" customHeight="1" outlineLevel="2" spans="1:17">
      <c r="A107" s="115">
        <v>89</v>
      </c>
      <c r="B107" s="109">
        <v>2018</v>
      </c>
      <c r="C107" s="110"/>
      <c r="D107" s="113"/>
      <c r="E107" s="112">
        <v>431028</v>
      </c>
      <c r="F107" s="113" t="s">
        <v>185</v>
      </c>
      <c r="G107" s="114"/>
      <c r="H107" s="114"/>
      <c r="I107" s="114">
        <f>VLOOKUP(F107,'[6]2018目标'!$F$7:$AE$148,26,0)</f>
        <v>319</v>
      </c>
      <c r="J107" s="122">
        <f>VLOOKUP(F107,[7]Sheet1!$D$6:$H$150,5,0)</f>
        <v>16.7899999999995</v>
      </c>
      <c r="K107" s="114"/>
      <c r="L107" s="113"/>
      <c r="M107" s="114"/>
      <c r="N107" s="114"/>
      <c r="O107" s="114"/>
      <c r="P107" s="89" t="str">
        <f>VLOOKUP(E107,[11]地区分类!$E$3:$J$139,6,0)</f>
        <v>国贫</v>
      </c>
      <c r="Q107" s="109">
        <v>2017</v>
      </c>
    </row>
    <row r="108" ht="18" customHeight="1" outlineLevel="2" spans="1:17">
      <c r="A108" s="115">
        <v>90</v>
      </c>
      <c r="B108" s="109"/>
      <c r="C108" s="110"/>
      <c r="D108" s="113"/>
      <c r="E108" s="112">
        <v>431081</v>
      </c>
      <c r="F108" s="113" t="s">
        <v>186</v>
      </c>
      <c r="G108" s="114"/>
      <c r="H108" s="114"/>
      <c r="I108" s="114">
        <f>VLOOKUP(F108,'[6]2018目标'!$F$7:$AE$148,26,0)</f>
        <v>17</v>
      </c>
      <c r="J108" s="122">
        <f>VLOOKUP(F108,[7]Sheet1!$D$6:$H$150,5,0)</f>
        <v>40.736</v>
      </c>
      <c r="K108" s="114"/>
      <c r="L108" s="113"/>
      <c r="M108" s="114"/>
      <c r="N108" s="114"/>
      <c r="O108" s="114"/>
      <c r="P108" s="89" t="str">
        <f>VLOOKUP(E108,[11]地区分类!$E$3:$J$139,6,0)</f>
        <v>非贫</v>
      </c>
      <c r="Q108" s="109">
        <v>2017</v>
      </c>
    </row>
    <row r="109" ht="18" customHeight="1" outlineLevel="1" spans="1:17">
      <c r="A109" s="108">
        <v>11</v>
      </c>
      <c r="B109" s="109"/>
      <c r="C109" s="110"/>
      <c r="D109" s="111" t="s">
        <v>188</v>
      </c>
      <c r="E109" s="112"/>
      <c r="F109" s="113"/>
      <c r="G109" s="114">
        <f>SUBTOTAL(9,G110:G121)</f>
        <v>0</v>
      </c>
      <c r="H109" s="114">
        <f>SUBTOTAL(9,H110:H121)</f>
        <v>0</v>
      </c>
      <c r="I109" s="114" t="e">
        <f>SUBTOTAL(9,I110:I121)</f>
        <v>#N/A</v>
      </c>
      <c r="J109" s="122">
        <f>SUBTOTAL(9,J110:J121)</f>
        <v>534.867000000001</v>
      </c>
      <c r="K109" s="114"/>
      <c r="L109" s="114">
        <f>SUBTOTAL(9,L110:L121)</f>
        <v>0</v>
      </c>
      <c r="M109" s="114">
        <f>SUBTOTAL(9,M110:M121)</f>
        <v>0</v>
      </c>
      <c r="N109" s="114">
        <f>SUBTOTAL(9,N110:N121)</f>
        <v>0</v>
      </c>
      <c r="O109" s="114"/>
      <c r="Q109" s="109">
        <v>2017</v>
      </c>
    </row>
    <row r="110" ht="18" customHeight="1" outlineLevel="2" spans="1:17">
      <c r="A110" s="115">
        <v>91</v>
      </c>
      <c r="B110" s="109"/>
      <c r="C110" s="110"/>
      <c r="D110" s="113"/>
      <c r="E110" s="112">
        <v>431102</v>
      </c>
      <c r="F110" s="113" t="s">
        <v>189</v>
      </c>
      <c r="G110" s="114"/>
      <c r="H110" s="114"/>
      <c r="I110" s="114">
        <f>VLOOKUP(F110,'[6]2018目标'!$F$7:$AE$148,26,0)</f>
        <v>110</v>
      </c>
      <c r="J110" s="122">
        <f>VLOOKUP(F110,[7]Sheet1!$D$6:$H$150,5,0)</f>
        <v>130.699</v>
      </c>
      <c r="K110" s="114"/>
      <c r="L110" s="113"/>
      <c r="M110" s="114"/>
      <c r="N110" s="114"/>
      <c r="O110" s="114"/>
      <c r="P110" s="89" t="str">
        <f>VLOOKUP(E110,[11]地区分类!$E$3:$J$139,6,0)</f>
        <v>非贫</v>
      </c>
      <c r="Q110" s="109"/>
    </row>
    <row r="111" ht="18" customHeight="1" outlineLevel="2" spans="1:17">
      <c r="A111" s="115">
        <v>92</v>
      </c>
      <c r="B111" s="109"/>
      <c r="C111" s="110"/>
      <c r="D111" s="113"/>
      <c r="E111" s="112">
        <v>431103</v>
      </c>
      <c r="F111" s="113" t="s">
        <v>191</v>
      </c>
      <c r="G111" s="114"/>
      <c r="H111" s="114"/>
      <c r="I111" s="114">
        <f>VLOOKUP(F111,'[6]2018目标'!$F$7:$AE$148,26,0)</f>
        <v>41</v>
      </c>
      <c r="J111" s="122">
        <f>VLOOKUP(F111,[7]Sheet1!$D$6:$H$150,5,0)</f>
        <v>40.639</v>
      </c>
      <c r="K111" s="114"/>
      <c r="L111" s="113"/>
      <c r="M111" s="114"/>
      <c r="N111" s="114"/>
      <c r="O111" s="114"/>
      <c r="P111" s="89" t="str">
        <f>VLOOKUP(E111,[11]地区分类!$E$3:$J$139,6,0)</f>
        <v>非贫</v>
      </c>
      <c r="Q111" s="109">
        <v>2018</v>
      </c>
    </row>
    <row r="112" ht="18" customHeight="1" outlineLevel="2" spans="1:17">
      <c r="A112" s="115">
        <v>93</v>
      </c>
      <c r="B112" s="109"/>
      <c r="C112" s="110"/>
      <c r="D112" s="113"/>
      <c r="E112" s="112">
        <v>431121</v>
      </c>
      <c r="F112" s="113" t="s">
        <v>192</v>
      </c>
      <c r="G112" s="114"/>
      <c r="H112" s="114"/>
      <c r="I112" s="114">
        <f>VLOOKUP(F112,'[6]2018目标'!$F$7:$AE$148,26,0)</f>
        <v>44</v>
      </c>
      <c r="J112" s="122">
        <f>VLOOKUP(F112,[7]Sheet1!$D$6:$H$150,5,0)</f>
        <v>2.226</v>
      </c>
      <c r="K112" s="114"/>
      <c r="L112" s="113"/>
      <c r="M112" s="114"/>
      <c r="N112" s="114"/>
      <c r="O112" s="114"/>
      <c r="P112" s="89" t="str">
        <f>VLOOKUP(E112,[11]地区分类!$E$3:$J$139,6,0)</f>
        <v>非贫</v>
      </c>
      <c r="Q112" s="109">
        <v>2019</v>
      </c>
    </row>
    <row r="113" ht="18" customHeight="1" outlineLevel="2" spans="1:17">
      <c r="A113" s="115">
        <v>94</v>
      </c>
      <c r="B113" s="109"/>
      <c r="C113" s="110"/>
      <c r="D113" s="113"/>
      <c r="E113" s="112">
        <v>431121</v>
      </c>
      <c r="F113" s="113" t="s">
        <v>193</v>
      </c>
      <c r="G113" s="114"/>
      <c r="H113" s="114"/>
      <c r="I113" s="114">
        <f>VLOOKUP(F113,'[6]2018目标'!$F$7:$AE$148,26,0)</f>
        <v>108</v>
      </c>
      <c r="J113" s="122">
        <f>VLOOKUP(F113,[7]Sheet1!$D$6:$H$150,5,0)</f>
        <v>115.472</v>
      </c>
      <c r="K113" s="114"/>
      <c r="L113" s="113"/>
      <c r="M113" s="114"/>
      <c r="N113" s="114"/>
      <c r="O113" s="114"/>
      <c r="P113" s="89" t="str">
        <f>VLOOKUP(E113,[11]地区分类!$E$3:$J$139,6,0)</f>
        <v>非贫</v>
      </c>
      <c r="Q113" s="109">
        <v>2017</v>
      </c>
    </row>
    <row r="114" ht="18" customHeight="1" outlineLevel="2" spans="1:17">
      <c r="A114" s="115">
        <v>95</v>
      </c>
      <c r="B114" s="109"/>
      <c r="C114" s="110"/>
      <c r="D114" s="113"/>
      <c r="E114" s="112">
        <v>431122</v>
      </c>
      <c r="F114" s="113" t="s">
        <v>194</v>
      </c>
      <c r="G114" s="114"/>
      <c r="H114" s="114"/>
      <c r="I114" s="114">
        <f>VLOOKUP(F114,'[6]2018目标'!$F$7:$AE$148,26,0)</f>
        <v>48</v>
      </c>
      <c r="J114" s="122">
        <f>VLOOKUP(F114,[7]Sheet1!$D$6:$H$150,5,0)</f>
        <v>98.1639999999999</v>
      </c>
      <c r="K114" s="114"/>
      <c r="L114" s="113"/>
      <c r="M114" s="114"/>
      <c r="N114" s="114"/>
      <c r="O114" s="114"/>
      <c r="P114" s="89" t="str">
        <f>VLOOKUP(E114,[11]地区分类!$E$3:$J$139,6,0)</f>
        <v>非贫</v>
      </c>
      <c r="Q114" s="109">
        <v>2017</v>
      </c>
    </row>
    <row r="115" ht="18" customHeight="1" outlineLevel="2" spans="1:17">
      <c r="A115" s="115">
        <v>96</v>
      </c>
      <c r="B115" s="109">
        <v>2017</v>
      </c>
      <c r="C115" s="110"/>
      <c r="D115" s="113"/>
      <c r="E115" s="112">
        <v>431123</v>
      </c>
      <c r="F115" s="113" t="s">
        <v>195</v>
      </c>
      <c r="G115" s="114"/>
      <c r="H115" s="114"/>
      <c r="I115" s="114">
        <f>VLOOKUP(F115,'[6]2018目标'!$F$7:$AE$148,26,0)</f>
        <v>291</v>
      </c>
      <c r="J115" s="122">
        <f>VLOOKUP(F115,[7]Sheet1!$D$6:$H$150,5,0)</f>
        <v>3.50800000000009</v>
      </c>
      <c r="K115" s="114"/>
      <c r="L115" s="114"/>
      <c r="M115" s="114"/>
      <c r="N115" s="114"/>
      <c r="O115" s="114"/>
      <c r="P115" s="89" t="str">
        <f>VLOOKUP(E115,[11]地区分类!$E$3:$J$139,6,0)</f>
        <v>省贫</v>
      </c>
      <c r="Q115" s="109">
        <v>2019</v>
      </c>
    </row>
    <row r="116" ht="18" customHeight="1" outlineLevel="2" spans="1:17">
      <c r="A116" s="115">
        <v>97</v>
      </c>
      <c r="B116" s="109"/>
      <c r="C116" s="110"/>
      <c r="D116" s="113"/>
      <c r="E116" s="112">
        <v>431124</v>
      </c>
      <c r="F116" s="113" t="s">
        <v>196</v>
      </c>
      <c r="G116" s="114"/>
      <c r="H116" s="114"/>
      <c r="I116" s="114">
        <f>VLOOKUP(F116,'[6]2018目标'!$F$7:$AE$148,26,0)</f>
        <v>128</v>
      </c>
      <c r="J116" s="122">
        <f>VLOOKUP(F116,[7]Sheet1!$D$6:$H$150,5,0)</f>
        <v>73.06</v>
      </c>
      <c r="K116" s="114"/>
      <c r="L116" s="113"/>
      <c r="M116" s="114"/>
      <c r="N116" s="114"/>
      <c r="O116" s="114"/>
      <c r="P116" s="89" t="str">
        <f>VLOOKUP(E116,[11]地区分类!$E$3:$J$139,6,0)</f>
        <v>非贫</v>
      </c>
      <c r="Q116" s="109">
        <v>2018</v>
      </c>
    </row>
    <row r="117" ht="18" customHeight="1" outlineLevel="2" spans="1:17">
      <c r="A117" s="115">
        <v>99</v>
      </c>
      <c r="B117" s="109">
        <v>2017</v>
      </c>
      <c r="C117" s="110"/>
      <c r="D117" s="113"/>
      <c r="E117" s="112">
        <v>431125</v>
      </c>
      <c r="F117" s="113" t="s">
        <v>197</v>
      </c>
      <c r="G117" s="114"/>
      <c r="H117" s="114"/>
      <c r="I117" s="114">
        <f>VLOOKUP(F117,'[6]2018目标'!$F$7:$AE$148,26,0)</f>
        <v>297</v>
      </c>
      <c r="J117" s="122">
        <f>VLOOKUP(F117,[7]Sheet1!$D$6:$H$150,5,0)</f>
        <v>5.27199999999971</v>
      </c>
      <c r="K117" s="114"/>
      <c r="L117" s="114"/>
      <c r="M117" s="114"/>
      <c r="N117" s="114"/>
      <c r="O117" s="114"/>
      <c r="P117" s="89" t="str">
        <f>VLOOKUP(E117,[11]地区分类!$E$3:$J$139,6,0)</f>
        <v>省贫</v>
      </c>
      <c r="Q117" s="109">
        <v>2018</v>
      </c>
    </row>
    <row r="118" ht="18" customHeight="1" outlineLevel="2" spans="1:17">
      <c r="A118" s="115">
        <v>100</v>
      </c>
      <c r="B118" s="109">
        <v>2017</v>
      </c>
      <c r="C118" s="110"/>
      <c r="D118" s="113"/>
      <c r="E118" s="112">
        <v>431126</v>
      </c>
      <c r="F118" s="113" t="s">
        <v>198</v>
      </c>
      <c r="G118" s="114"/>
      <c r="H118" s="114"/>
      <c r="I118" s="114">
        <f>VLOOKUP(F118,'[6]2018目标'!$F$7:$AE$148,26,0)</f>
        <v>397</v>
      </c>
      <c r="J118" s="122">
        <f>VLOOKUP(F118,[7]Sheet1!$D$6:$H$150,5,0)</f>
        <v>10.135</v>
      </c>
      <c r="K118" s="114"/>
      <c r="L118" s="114"/>
      <c r="M118" s="114"/>
      <c r="N118" s="114"/>
      <c r="O118" s="114"/>
      <c r="P118" s="89" t="str">
        <f>VLOOKUP(E118,[11]地区分类!$E$3:$J$139,6,0)</f>
        <v>省贫</v>
      </c>
      <c r="Q118" s="109">
        <v>2019</v>
      </c>
    </row>
    <row r="119" ht="18" customHeight="1" outlineLevel="2" spans="1:17">
      <c r="A119" s="115">
        <v>101</v>
      </c>
      <c r="B119" s="109"/>
      <c r="C119" s="110"/>
      <c r="D119" s="113"/>
      <c r="E119" s="112">
        <v>431127</v>
      </c>
      <c r="F119" s="113" t="s">
        <v>199</v>
      </c>
      <c r="G119" s="114"/>
      <c r="H119" s="114"/>
      <c r="I119" s="114">
        <f>VLOOKUP(F119,'[6]2018目标'!$F$7:$AE$148,26,0)</f>
        <v>131</v>
      </c>
      <c r="J119" s="122">
        <f>VLOOKUP(F119,[7]Sheet1!$D$6:$H$150,5,0)</f>
        <v>35.7670000000002</v>
      </c>
      <c r="K119" s="114"/>
      <c r="L119" s="113"/>
      <c r="M119" s="114"/>
      <c r="N119" s="114"/>
      <c r="O119" s="114"/>
      <c r="P119" s="89" t="str">
        <f>VLOOKUP(E119,[11]地区分类!$E$3:$J$139,6,0)</f>
        <v>非贫</v>
      </c>
      <c r="Q119" s="109">
        <v>2019</v>
      </c>
    </row>
    <row r="120" ht="18" customHeight="1" outlineLevel="2" spans="1:17">
      <c r="A120" s="115">
        <v>102</v>
      </c>
      <c r="B120" s="109">
        <v>2018</v>
      </c>
      <c r="C120" s="110"/>
      <c r="D120" s="113"/>
      <c r="E120" s="112">
        <v>431128</v>
      </c>
      <c r="F120" s="113" t="s">
        <v>200</v>
      </c>
      <c r="G120" s="114"/>
      <c r="H120" s="114"/>
      <c r="I120" s="114">
        <f>VLOOKUP(F120,'[6]2018目标'!$F$7:$AE$148,26,0)</f>
        <v>103</v>
      </c>
      <c r="J120" s="122">
        <f>VLOOKUP(F120,[7]Sheet1!$D$6:$H$150,5,0)</f>
        <v>5.12200000000001</v>
      </c>
      <c r="K120" s="114"/>
      <c r="L120" s="113"/>
      <c r="M120" s="114"/>
      <c r="N120" s="114"/>
      <c r="O120" s="114"/>
      <c r="P120" s="89" t="str">
        <f>VLOOKUP(E120,[11]地区分类!$E$3:$J$139,6,0)</f>
        <v>国贫</v>
      </c>
      <c r="Q120" s="109">
        <v>2018</v>
      </c>
    </row>
    <row r="121" ht="18" customHeight="1" outlineLevel="2" spans="1:17">
      <c r="A121" s="115">
        <v>103</v>
      </c>
      <c r="B121" s="109">
        <v>2019</v>
      </c>
      <c r="C121" s="110"/>
      <c r="D121" s="113"/>
      <c r="E121" s="112">
        <v>431129</v>
      </c>
      <c r="F121" s="116" t="s">
        <v>201</v>
      </c>
      <c r="G121" s="114"/>
      <c r="H121" s="114"/>
      <c r="I121" s="114" t="e">
        <f>VLOOKUP(F121,'[6]2018目标'!$F$7:$AE$148,26,0)</f>
        <v>#N/A</v>
      </c>
      <c r="J121" s="122">
        <f>VLOOKUP(F121,[7]Sheet1!$D$6:$H$150,5,0)</f>
        <v>14.803</v>
      </c>
      <c r="K121" s="114"/>
      <c r="L121" s="113"/>
      <c r="M121" s="114"/>
      <c r="N121" s="114"/>
      <c r="O121" s="114"/>
      <c r="P121" s="89" t="str">
        <f>VLOOKUP(E121,[11]地区分类!$E$3:$J$139,6,0)</f>
        <v>国贫</v>
      </c>
      <c r="Q121" s="109">
        <v>2018</v>
      </c>
    </row>
    <row r="122" ht="18" customHeight="1" outlineLevel="1" spans="1:17">
      <c r="A122" s="108">
        <v>12</v>
      </c>
      <c r="B122" s="109"/>
      <c r="C122" s="110"/>
      <c r="D122" s="111" t="s">
        <v>203</v>
      </c>
      <c r="E122" s="112"/>
      <c r="F122" s="113"/>
      <c r="G122" s="114">
        <f t="shared" ref="G122:N122" si="11">SUBTOTAL(9,G123:G135)</f>
        <v>0</v>
      </c>
      <c r="H122" s="114">
        <f t="shared" si="11"/>
        <v>0</v>
      </c>
      <c r="I122" s="114" t="e">
        <f t="shared" si="11"/>
        <v>#N/A</v>
      </c>
      <c r="J122" s="122">
        <f t="shared" si="11"/>
        <v>546.382000000002</v>
      </c>
      <c r="K122" s="114"/>
      <c r="L122" s="114">
        <f t="shared" si="11"/>
        <v>0</v>
      </c>
      <c r="M122" s="114">
        <f t="shared" si="11"/>
        <v>0</v>
      </c>
      <c r="N122" s="114">
        <f t="shared" si="11"/>
        <v>0</v>
      </c>
      <c r="O122" s="114"/>
      <c r="Q122" s="109">
        <v>2019</v>
      </c>
    </row>
    <row r="123" ht="18" customHeight="1" outlineLevel="2" spans="1:17">
      <c r="A123" s="115">
        <v>104</v>
      </c>
      <c r="B123" s="109">
        <v>2017</v>
      </c>
      <c r="C123" s="110"/>
      <c r="D123" s="113"/>
      <c r="E123" s="112">
        <v>431202</v>
      </c>
      <c r="F123" s="113" t="s">
        <v>204</v>
      </c>
      <c r="G123" s="114"/>
      <c r="H123" s="114"/>
      <c r="I123" s="114">
        <f>VLOOKUP(F123,'[6]2018目标'!$F$7:$AE$148,26,0)</f>
        <v>113</v>
      </c>
      <c r="J123" s="122">
        <f>VLOOKUP(F123,[7]Sheet1!$D$6:$H$150,5,0)</f>
        <v>0</v>
      </c>
      <c r="K123" s="114"/>
      <c r="L123" s="114"/>
      <c r="M123" s="114"/>
      <c r="N123" s="114"/>
      <c r="O123" s="114"/>
      <c r="P123" s="89" t="str">
        <f>VLOOKUP(E123,[11]地区分类!$E$3:$J$139,6,0)</f>
        <v>省贫</v>
      </c>
      <c r="Q123" s="109">
        <v>2016</v>
      </c>
    </row>
    <row r="124" ht="18" customHeight="1" outlineLevel="2" spans="1:17">
      <c r="A124" s="115">
        <v>105</v>
      </c>
      <c r="B124" s="109">
        <v>2017</v>
      </c>
      <c r="C124" s="110"/>
      <c r="D124" s="113"/>
      <c r="E124" s="112">
        <v>431221</v>
      </c>
      <c r="F124" s="113" t="s">
        <v>206</v>
      </c>
      <c r="G124" s="114"/>
      <c r="H124" s="114"/>
      <c r="I124" s="114">
        <f>VLOOKUP(F124,'[6]2018目标'!$F$7:$AE$148,26,0)</f>
        <v>327</v>
      </c>
      <c r="J124" s="122">
        <f>VLOOKUP(F124,[7]Sheet1!$D$6:$H$150,5,0)</f>
        <v>0</v>
      </c>
      <c r="K124" s="114"/>
      <c r="L124" s="114"/>
      <c r="M124" s="114"/>
      <c r="N124" s="114"/>
      <c r="O124" s="114"/>
      <c r="P124" s="89" t="str">
        <f>VLOOKUP(E124,[11]地区分类!$E$3:$J$139,6,0)</f>
        <v>国贫</v>
      </c>
      <c r="Q124" s="109">
        <v>2017</v>
      </c>
    </row>
    <row r="125" ht="18" customHeight="1" outlineLevel="2" spans="1:17">
      <c r="A125" s="115">
        <v>106</v>
      </c>
      <c r="B125" s="109">
        <v>2019</v>
      </c>
      <c r="C125" s="110"/>
      <c r="D125" s="113"/>
      <c r="E125" s="112">
        <v>431222</v>
      </c>
      <c r="F125" s="113" t="s">
        <v>207</v>
      </c>
      <c r="G125" s="114"/>
      <c r="H125" s="114"/>
      <c r="I125" s="114">
        <f>VLOOKUP(F125,'[6]2018目标'!$F$7:$AE$148,26,0)</f>
        <v>690</v>
      </c>
      <c r="J125" s="122">
        <f>VLOOKUP(F125,[7]Sheet1!$D$6:$H$150,5,0)</f>
        <v>338.784000000002</v>
      </c>
      <c r="K125" s="114"/>
      <c r="L125" s="113"/>
      <c r="M125" s="114"/>
      <c r="N125" s="114"/>
      <c r="O125" s="123"/>
      <c r="P125" s="89" t="str">
        <f>VLOOKUP(E125,[11]地区分类!$E$3:$J$139,6,0)</f>
        <v>国贫</v>
      </c>
      <c r="Q125" s="109"/>
    </row>
    <row r="126" ht="18" customHeight="1" outlineLevel="2" spans="1:17">
      <c r="A126" s="115">
        <v>107</v>
      </c>
      <c r="B126" s="109">
        <v>2018</v>
      </c>
      <c r="C126" s="110"/>
      <c r="D126" s="113"/>
      <c r="E126" s="112">
        <v>431223</v>
      </c>
      <c r="F126" s="113" t="s">
        <v>208</v>
      </c>
      <c r="G126" s="114"/>
      <c r="H126" s="114"/>
      <c r="I126" s="114">
        <f>VLOOKUP(F126,'[6]2018目标'!$F$7:$AE$148,26,0)</f>
        <v>305</v>
      </c>
      <c r="J126" s="122">
        <f>VLOOKUP(F126,[7]Sheet1!$D$6:$H$150,5,0)</f>
        <v>6.92300000000006</v>
      </c>
      <c r="K126" s="114"/>
      <c r="L126" s="113"/>
      <c r="M126" s="114"/>
      <c r="N126" s="114"/>
      <c r="O126" s="114"/>
      <c r="P126" s="89" t="str">
        <f>VLOOKUP(E126,[11]地区分类!$E$3:$J$139,6,0)</f>
        <v>国贫</v>
      </c>
      <c r="Q126" s="109">
        <v>2018</v>
      </c>
    </row>
    <row r="127" ht="18" customHeight="1" outlineLevel="2" spans="1:17">
      <c r="A127" s="115">
        <v>108</v>
      </c>
      <c r="B127" s="109">
        <v>2019</v>
      </c>
      <c r="C127" s="110"/>
      <c r="D127" s="113"/>
      <c r="E127" s="112">
        <v>431224</v>
      </c>
      <c r="F127" s="113" t="s">
        <v>209</v>
      </c>
      <c r="G127" s="114"/>
      <c r="H127" s="114"/>
      <c r="I127" s="114">
        <f>VLOOKUP(F127,'[6]2018目标'!$F$7:$AE$148,26,0)</f>
        <v>225</v>
      </c>
      <c r="J127" s="122">
        <f>VLOOKUP(F127,[7]Sheet1!$D$6:$H$150,5,0)</f>
        <v>119.295</v>
      </c>
      <c r="K127" s="114"/>
      <c r="L127" s="113"/>
      <c r="M127" s="114"/>
      <c r="N127" s="114"/>
      <c r="O127" s="114"/>
      <c r="P127" s="89" t="str">
        <f>VLOOKUP(E127,[11]地区分类!$E$3:$J$139,6,0)</f>
        <v>国贫</v>
      </c>
      <c r="Q127" s="109">
        <v>2019</v>
      </c>
    </row>
    <row r="128" ht="18" customHeight="1" outlineLevel="2" spans="1:17">
      <c r="A128" s="115">
        <v>109</v>
      </c>
      <c r="B128" s="109">
        <v>2018</v>
      </c>
      <c r="C128" s="110"/>
      <c r="D128" s="113"/>
      <c r="E128" s="112">
        <v>431225</v>
      </c>
      <c r="F128" s="113" t="s">
        <v>210</v>
      </c>
      <c r="G128" s="114"/>
      <c r="H128" s="114"/>
      <c r="I128" s="114">
        <f>VLOOKUP(F128,'[6]2018目标'!$F$7:$AE$148,26,0)</f>
        <v>160</v>
      </c>
      <c r="J128" s="122">
        <f>VLOOKUP(F128,[7]Sheet1!$D$6:$H$150,5,0)</f>
        <v>26.911</v>
      </c>
      <c r="K128" s="114"/>
      <c r="L128" s="113"/>
      <c r="M128" s="114"/>
      <c r="N128" s="114"/>
      <c r="O128" s="114"/>
      <c r="P128" s="89" t="str">
        <f>VLOOKUP(E128,[11]地区分类!$E$3:$J$139,6,0)</f>
        <v>国贫</v>
      </c>
      <c r="Q128" s="109"/>
    </row>
    <row r="129" ht="18" customHeight="1" outlineLevel="2" spans="1:17">
      <c r="A129" s="115">
        <v>110</v>
      </c>
      <c r="B129" s="109">
        <v>2019</v>
      </c>
      <c r="C129" s="110" t="s">
        <v>403</v>
      </c>
      <c r="D129" s="113"/>
      <c r="E129" s="112">
        <v>431226</v>
      </c>
      <c r="F129" s="116" t="s">
        <v>211</v>
      </c>
      <c r="G129" s="114"/>
      <c r="H129" s="114"/>
      <c r="I129" s="114" t="e">
        <f>VLOOKUP(F129,'[6]2018目标'!$F$7:$AE$148,26,0)</f>
        <v>#N/A</v>
      </c>
      <c r="J129" s="122">
        <f>VLOOKUP(F129,[7]Sheet1!$D$6:$H$150,5,0)</f>
        <v>0.853000000000179</v>
      </c>
      <c r="K129" s="114"/>
      <c r="L129" s="113"/>
      <c r="M129" s="114"/>
      <c r="N129" s="114"/>
      <c r="O129" s="114"/>
      <c r="P129" s="89" t="str">
        <f>VLOOKUP(E129,[11]地区分类!$E$3:$J$139,6,0)</f>
        <v>国贫</v>
      </c>
      <c r="Q129" s="109">
        <v>2019</v>
      </c>
    </row>
    <row r="130" ht="18" customHeight="1" outlineLevel="2" spans="1:17">
      <c r="A130" s="115">
        <v>111</v>
      </c>
      <c r="B130" s="109">
        <v>2019</v>
      </c>
      <c r="C130" s="110"/>
      <c r="D130" s="113"/>
      <c r="E130" s="112">
        <v>431227</v>
      </c>
      <c r="F130" s="116" t="s">
        <v>212</v>
      </c>
      <c r="G130" s="114"/>
      <c r="H130" s="114"/>
      <c r="I130" s="114" t="e">
        <f>VLOOKUP(F130,'[6]2018目标'!$F$7:$AE$148,26,0)</f>
        <v>#N/A</v>
      </c>
      <c r="J130" s="122">
        <f>VLOOKUP(F130,[7]Sheet1!$D$6:$H$150,5,0)</f>
        <v>19.3020000000001</v>
      </c>
      <c r="K130" s="114"/>
      <c r="L130" s="113"/>
      <c r="M130" s="114"/>
      <c r="N130" s="114"/>
      <c r="O130" s="114"/>
      <c r="P130" s="89" t="str">
        <f>VLOOKUP(E130,[11]地区分类!$E$3:$J$139,6,0)</f>
        <v>国贫</v>
      </c>
      <c r="Q130" s="109">
        <v>2017</v>
      </c>
    </row>
    <row r="131" ht="18" customHeight="1" outlineLevel="2" spans="1:17">
      <c r="A131" s="115">
        <v>112</v>
      </c>
      <c r="B131" s="109">
        <v>2018</v>
      </c>
      <c r="C131" s="110"/>
      <c r="D131" s="113"/>
      <c r="E131" s="112">
        <v>431228</v>
      </c>
      <c r="F131" s="116" t="s">
        <v>213</v>
      </c>
      <c r="G131" s="114"/>
      <c r="H131" s="114"/>
      <c r="I131" s="114" t="e">
        <f>VLOOKUP(F131,'[6]2018目标'!$F$7:$AE$148,26,0)</f>
        <v>#N/A</v>
      </c>
      <c r="J131" s="122">
        <f>VLOOKUP(F131,[7]Sheet1!$D$6:$H$150,5,0)</f>
        <v>1.80200000000013</v>
      </c>
      <c r="K131" s="114"/>
      <c r="L131" s="113"/>
      <c r="M131" s="114"/>
      <c r="N131" s="114"/>
      <c r="O131" s="114"/>
      <c r="P131" s="89" t="str">
        <f>VLOOKUP(E131,[11]地区分类!$E$3:$J$139,6,0)</f>
        <v>国贫</v>
      </c>
      <c r="Q131" s="109">
        <v>2019</v>
      </c>
    </row>
    <row r="132" ht="18" customHeight="1" outlineLevel="2" spans="1:17">
      <c r="A132" s="115">
        <v>113</v>
      </c>
      <c r="B132" s="109">
        <v>2018</v>
      </c>
      <c r="C132" s="110"/>
      <c r="D132" s="113"/>
      <c r="E132" s="112">
        <v>431229</v>
      </c>
      <c r="F132" s="116" t="s">
        <v>214</v>
      </c>
      <c r="G132" s="114"/>
      <c r="H132" s="114"/>
      <c r="I132" s="114" t="e">
        <f>VLOOKUP(F132,'[6]2018目标'!$F$7:$AE$148,26,0)</f>
        <v>#N/A</v>
      </c>
      <c r="J132" s="122">
        <f>VLOOKUP(F132,[7]Sheet1!$D$6:$H$150,5,0)</f>
        <v>3.53399999999988</v>
      </c>
      <c r="K132" s="114"/>
      <c r="L132" s="113"/>
      <c r="M132" s="114"/>
      <c r="N132" s="114"/>
      <c r="O132" s="114"/>
      <c r="P132" s="89" t="str">
        <f>VLOOKUP(E132,[11]地区分类!$E$3:$J$139,6,0)</f>
        <v>国贫</v>
      </c>
      <c r="Q132" s="109">
        <v>2019</v>
      </c>
    </row>
    <row r="133" ht="18" customHeight="1" outlineLevel="2" spans="1:17">
      <c r="A133" s="115">
        <v>114</v>
      </c>
      <c r="B133" s="109">
        <v>2019</v>
      </c>
      <c r="C133" s="110" t="s">
        <v>403</v>
      </c>
      <c r="D133" s="113"/>
      <c r="E133" s="112">
        <v>431230</v>
      </c>
      <c r="F133" s="116" t="s">
        <v>215</v>
      </c>
      <c r="G133" s="114"/>
      <c r="H133" s="114"/>
      <c r="I133" s="114" t="e">
        <f>VLOOKUP(F133,'[6]2018目标'!$F$7:$AE$148,26,0)</f>
        <v>#N/A</v>
      </c>
      <c r="J133" s="122">
        <f>VLOOKUP(F133,[7]Sheet1!$D$6:$H$150,5,0)</f>
        <v>14.3719999999999</v>
      </c>
      <c r="K133" s="114"/>
      <c r="L133" s="113"/>
      <c r="M133" s="114"/>
      <c r="N133" s="114"/>
      <c r="O133" s="114"/>
      <c r="P133" s="89" t="str">
        <f>VLOOKUP(E133,[11]地区分类!$E$3:$J$139,6,0)</f>
        <v>国贫</v>
      </c>
      <c r="Q133" s="109">
        <v>2019</v>
      </c>
    </row>
    <row r="134" ht="18" customHeight="1" outlineLevel="2" spans="1:17">
      <c r="A134" s="115">
        <v>115</v>
      </c>
      <c r="B134" s="109">
        <v>2016</v>
      </c>
      <c r="C134" s="110"/>
      <c r="D134" s="113"/>
      <c r="E134" s="112">
        <v>431281</v>
      </c>
      <c r="F134" s="113" t="s">
        <v>217</v>
      </c>
      <c r="G134" s="114"/>
      <c r="H134" s="114"/>
      <c r="I134" s="114">
        <f>VLOOKUP(F134,'[6]2018目标'!$F$7:$AE$148,26,0)</f>
        <v>15</v>
      </c>
      <c r="J134" s="122">
        <f>VLOOKUP(F134,[7]Sheet1!$D$6:$H$150,5,0)</f>
        <v>14.606</v>
      </c>
      <c r="K134" s="114"/>
      <c r="L134" s="113"/>
      <c r="M134" s="114"/>
      <c r="N134" s="114"/>
      <c r="O134" s="114"/>
      <c r="P134" s="89" t="str">
        <f>VLOOKUP(E134,[11]地区分类!$E$3:$J$139,6,0)</f>
        <v>省贫</v>
      </c>
      <c r="Q134" s="109">
        <v>2019</v>
      </c>
    </row>
    <row r="135" ht="18" customHeight="1" outlineLevel="2" spans="1:17">
      <c r="A135" s="115">
        <v>116</v>
      </c>
      <c r="B135" s="109">
        <v>2017</v>
      </c>
      <c r="C135" s="110"/>
      <c r="D135" s="113"/>
      <c r="E135" s="112">
        <v>431281</v>
      </c>
      <c r="F135" s="113" t="s">
        <v>216</v>
      </c>
      <c r="G135" s="114"/>
      <c r="H135" s="114"/>
      <c r="I135" s="114">
        <f>VLOOKUP(F135,'[6]2018目标'!$F$7:$AE$148,26,0)</f>
        <v>347</v>
      </c>
      <c r="J135" s="122">
        <f>VLOOKUP(F135,[7]Sheet1!$D$6:$H$150,5,0)</f>
        <v>0</v>
      </c>
      <c r="K135" s="114"/>
      <c r="L135" s="114"/>
      <c r="M135" s="114"/>
      <c r="N135" s="114"/>
      <c r="O135" s="114"/>
      <c r="P135" s="89" t="str">
        <f>VLOOKUP(E135,[11]地区分类!$E$3:$J$139,6,0)</f>
        <v>省贫</v>
      </c>
      <c r="Q135" s="109">
        <v>2019</v>
      </c>
    </row>
    <row r="136" ht="18" customHeight="1" outlineLevel="1" spans="1:17">
      <c r="A136" s="108">
        <v>13</v>
      </c>
      <c r="B136" s="109"/>
      <c r="C136" s="110"/>
      <c r="D136" s="111" t="s">
        <v>219</v>
      </c>
      <c r="E136" s="112"/>
      <c r="F136" s="113"/>
      <c r="G136" s="114">
        <f t="shared" ref="G136:N136" si="12">SUBTOTAL(9,G137:G141)</f>
        <v>0</v>
      </c>
      <c r="H136" s="114">
        <f t="shared" si="12"/>
        <v>0</v>
      </c>
      <c r="I136" s="114">
        <f t="shared" si="12"/>
        <v>1680</v>
      </c>
      <c r="J136" s="122">
        <f t="shared" si="12"/>
        <v>215.387999999999</v>
      </c>
      <c r="K136" s="114"/>
      <c r="L136" s="114">
        <f t="shared" si="12"/>
        <v>0</v>
      </c>
      <c r="M136" s="114">
        <f t="shared" si="12"/>
        <v>0</v>
      </c>
      <c r="N136" s="114">
        <f t="shared" si="12"/>
        <v>0</v>
      </c>
      <c r="O136" s="114"/>
      <c r="Q136" s="109">
        <v>2019</v>
      </c>
    </row>
    <row r="137" ht="18" customHeight="1" outlineLevel="2" spans="1:17">
      <c r="A137" s="115">
        <v>117</v>
      </c>
      <c r="B137" s="109"/>
      <c r="C137" s="110"/>
      <c r="D137" s="113"/>
      <c r="E137" s="112">
        <v>431302</v>
      </c>
      <c r="F137" s="113" t="s">
        <v>220</v>
      </c>
      <c r="G137" s="114"/>
      <c r="H137" s="114"/>
      <c r="I137" s="114">
        <f>VLOOKUP(F137,'[6]2018目标'!$F$7:$AE$148,26,0)</f>
        <v>6</v>
      </c>
      <c r="J137" s="122">
        <f>VLOOKUP(F137,[7]Sheet1!$D$6:$H$150,5,0)</f>
        <v>6.066</v>
      </c>
      <c r="K137" s="114"/>
      <c r="L137" s="113"/>
      <c r="M137" s="114"/>
      <c r="N137" s="114"/>
      <c r="O137" s="114"/>
      <c r="P137" s="89" t="str">
        <f>VLOOKUP(E137,[11]地区分类!$E$3:$J$139,6,0)</f>
        <v>非贫</v>
      </c>
      <c r="Q137" s="125">
        <v>2018</v>
      </c>
    </row>
    <row r="138" ht="18" customHeight="1" outlineLevel="2" spans="1:16">
      <c r="A138" s="115">
        <v>118</v>
      </c>
      <c r="B138" s="109">
        <v>2018</v>
      </c>
      <c r="C138" s="110"/>
      <c r="D138" s="113"/>
      <c r="E138" s="112">
        <v>431321</v>
      </c>
      <c r="F138" s="113" t="s">
        <v>222</v>
      </c>
      <c r="G138" s="114"/>
      <c r="H138" s="114"/>
      <c r="I138" s="114">
        <f>VLOOKUP(F138,'[6]2018目标'!$F$7:$AE$148,26,0)</f>
        <v>776</v>
      </c>
      <c r="J138" s="122">
        <f>VLOOKUP(F138,[7]Sheet1!$D$6:$H$150,5,0)</f>
        <v>26.8839999999989</v>
      </c>
      <c r="K138" s="114"/>
      <c r="L138" s="113"/>
      <c r="M138" s="114"/>
      <c r="N138" s="114"/>
      <c r="O138" s="114"/>
      <c r="P138" s="89" t="str">
        <f>VLOOKUP(E138,[11]地区分类!$E$3:$J$139,6,0)</f>
        <v>省贫</v>
      </c>
    </row>
    <row r="139" ht="18" customHeight="1" outlineLevel="2" spans="1:16">
      <c r="A139" s="115">
        <v>119</v>
      </c>
      <c r="B139" s="109">
        <v>2019</v>
      </c>
      <c r="C139" s="110"/>
      <c r="D139" s="113"/>
      <c r="E139" s="112">
        <v>431322</v>
      </c>
      <c r="F139" s="113" t="s">
        <v>223</v>
      </c>
      <c r="G139" s="114"/>
      <c r="H139" s="114"/>
      <c r="I139" s="114">
        <f>VLOOKUP(F139,'[6]2018目标'!$F$7:$AE$148,26,0)</f>
        <v>700</v>
      </c>
      <c r="J139" s="122">
        <f>VLOOKUP(F139,[7]Sheet1!$D$6:$H$150,5,0)</f>
        <v>124.709</v>
      </c>
      <c r="K139" s="114"/>
      <c r="L139" s="113"/>
      <c r="M139" s="114"/>
      <c r="N139" s="114"/>
      <c r="O139" s="114"/>
      <c r="P139" s="89" t="str">
        <f>VLOOKUP(E139,[11]地区分类!$E$3:$J$139,6,0)</f>
        <v>国贫</v>
      </c>
    </row>
    <row r="140" ht="18" customHeight="1" outlineLevel="2" spans="1:16">
      <c r="A140" s="115">
        <v>120</v>
      </c>
      <c r="B140" s="109"/>
      <c r="C140" s="110"/>
      <c r="D140" s="113"/>
      <c r="E140" s="112">
        <v>431381</v>
      </c>
      <c r="F140" s="113" t="s">
        <v>224</v>
      </c>
      <c r="G140" s="114"/>
      <c r="H140" s="114"/>
      <c r="I140" s="114">
        <f>VLOOKUP(F140,'[6]2018目标'!$F$7:$AE$148,26,0)</f>
        <v>19</v>
      </c>
      <c r="J140" s="122">
        <f>VLOOKUP(F140,[7]Sheet1!$D$6:$H$150,5,0)</f>
        <v>9.49299999999997</v>
      </c>
      <c r="K140" s="114"/>
      <c r="L140" s="113"/>
      <c r="M140" s="114"/>
      <c r="N140" s="114"/>
      <c r="O140" s="114"/>
      <c r="P140" s="89" t="str">
        <f>VLOOKUP(E140,[11]地区分类!$E$3:$J$139,6,0)</f>
        <v>非贫</v>
      </c>
    </row>
    <row r="141" ht="18" customHeight="1" outlineLevel="2" spans="1:16">
      <c r="A141" s="115">
        <v>121</v>
      </c>
      <c r="B141" s="109">
        <v>2019</v>
      </c>
      <c r="C141" s="110"/>
      <c r="D141" s="113"/>
      <c r="E141" s="112">
        <v>431382</v>
      </c>
      <c r="F141" s="113" t="s">
        <v>225</v>
      </c>
      <c r="G141" s="114"/>
      <c r="H141" s="114"/>
      <c r="I141" s="114">
        <f>VLOOKUP(F141,'[6]2018目标'!$F$7:$AE$148,26,0)</f>
        <v>179</v>
      </c>
      <c r="J141" s="122">
        <f>VLOOKUP(F141,[7]Sheet1!$D$6:$H$150,5,0)</f>
        <v>48.2360000000003</v>
      </c>
      <c r="K141" s="114"/>
      <c r="L141" s="113"/>
      <c r="M141" s="114"/>
      <c r="N141" s="114"/>
      <c r="O141" s="114"/>
      <c r="P141" s="89" t="str">
        <f>VLOOKUP(E141,[11]地区分类!$E$3:$J$139,6,0)</f>
        <v>国贫</v>
      </c>
    </row>
    <row r="142" ht="18" customHeight="1" outlineLevel="1" spans="1:15">
      <c r="A142" s="108">
        <v>14</v>
      </c>
      <c r="B142" s="109"/>
      <c r="C142" s="110"/>
      <c r="D142" s="111" t="s">
        <v>58</v>
      </c>
      <c r="E142" s="112"/>
      <c r="F142" s="113"/>
      <c r="G142" s="114">
        <f t="shared" ref="G142:N142" si="13">SUBTOTAL(9,G143:G150)</f>
        <v>0</v>
      </c>
      <c r="H142" s="114">
        <f t="shared" si="13"/>
        <v>0</v>
      </c>
      <c r="I142" s="114">
        <f t="shared" si="13"/>
        <v>1200</v>
      </c>
      <c r="J142" s="122">
        <f t="shared" si="13"/>
        <v>329.673</v>
      </c>
      <c r="K142" s="114"/>
      <c r="L142" s="114">
        <f t="shared" si="13"/>
        <v>0</v>
      </c>
      <c r="M142" s="114">
        <f t="shared" si="13"/>
        <v>0</v>
      </c>
      <c r="N142" s="114">
        <f t="shared" si="13"/>
        <v>0</v>
      </c>
      <c r="O142" s="114"/>
    </row>
    <row r="143" ht="18" customHeight="1" outlineLevel="2" spans="1:16">
      <c r="A143" s="115">
        <v>122</v>
      </c>
      <c r="B143" s="109">
        <v>2017</v>
      </c>
      <c r="C143" s="110"/>
      <c r="D143" s="113"/>
      <c r="E143" s="112">
        <v>433101</v>
      </c>
      <c r="F143" s="113" t="s">
        <v>59</v>
      </c>
      <c r="G143" s="114"/>
      <c r="H143" s="114"/>
      <c r="I143" s="114">
        <f>VLOOKUP(F143,'[6]2018目标'!$F$7:$AE$148,26,0)</f>
        <v>200</v>
      </c>
      <c r="J143" s="122">
        <f>VLOOKUP(F143,[7]Sheet1!$D$6:$H$150,5,0)</f>
        <v>53.989</v>
      </c>
      <c r="K143" s="114"/>
      <c r="L143" s="114"/>
      <c r="M143" s="114"/>
      <c r="N143" s="114"/>
      <c r="O143" s="114"/>
      <c r="P143" s="89" t="str">
        <f>VLOOKUP(E143,[11]地区分类!$E$3:$J$139,6,0)</f>
        <v>国贫</v>
      </c>
    </row>
    <row r="144" ht="18" customHeight="1" outlineLevel="2" spans="1:16">
      <c r="A144" s="115">
        <v>123</v>
      </c>
      <c r="B144" s="109">
        <v>2019</v>
      </c>
      <c r="C144" s="110" t="s">
        <v>403</v>
      </c>
      <c r="D144" s="113"/>
      <c r="E144" s="112">
        <v>433122</v>
      </c>
      <c r="F144" s="113" t="s">
        <v>61</v>
      </c>
      <c r="G144" s="114"/>
      <c r="H144" s="114"/>
      <c r="I144" s="114">
        <f>VLOOKUP(F144,'[6]2018目标'!$F$7:$AE$148,26,0)</f>
        <v>192</v>
      </c>
      <c r="J144" s="122">
        <f>VLOOKUP(F144,[7]Sheet1!$D$6:$H$150,5,0)</f>
        <v>67.0890000000001</v>
      </c>
      <c r="K144" s="114"/>
      <c r="L144" s="113"/>
      <c r="M144" s="114"/>
      <c r="N144" s="114"/>
      <c r="O144" s="114"/>
      <c r="P144" s="89" t="str">
        <f>VLOOKUP(E144,[11]地区分类!$E$3:$J$139,6,0)</f>
        <v>国贫</v>
      </c>
    </row>
    <row r="145" ht="18" customHeight="1" outlineLevel="2" spans="1:16">
      <c r="A145" s="115">
        <v>124</v>
      </c>
      <c r="B145" s="109">
        <v>2019</v>
      </c>
      <c r="C145" s="110" t="s">
        <v>403</v>
      </c>
      <c r="D145" s="113"/>
      <c r="E145" s="112">
        <v>433123</v>
      </c>
      <c r="F145" s="113" t="s">
        <v>62</v>
      </c>
      <c r="G145" s="114"/>
      <c r="H145" s="114"/>
      <c r="I145" s="114">
        <f>VLOOKUP(F145,'[6]2018目标'!$F$7:$AE$148,26,0)</f>
        <v>150</v>
      </c>
      <c r="J145" s="122">
        <f>VLOOKUP(F145,[7]Sheet1!$D$6:$H$150,5,0)</f>
        <v>34.4279999999999</v>
      </c>
      <c r="K145" s="114"/>
      <c r="L145" s="113"/>
      <c r="M145" s="114"/>
      <c r="N145" s="114"/>
      <c r="O145" s="114"/>
      <c r="P145" s="89" t="str">
        <f>VLOOKUP(E145,[11]地区分类!$E$3:$J$139,6,0)</f>
        <v>国贫</v>
      </c>
    </row>
    <row r="146" ht="18" customHeight="1" outlineLevel="2" spans="1:16">
      <c r="A146" s="115">
        <v>125</v>
      </c>
      <c r="B146" s="109">
        <v>2019</v>
      </c>
      <c r="C146" s="110" t="s">
        <v>403</v>
      </c>
      <c r="D146" s="113"/>
      <c r="E146" s="112">
        <v>433124</v>
      </c>
      <c r="F146" s="113" t="s">
        <v>63</v>
      </c>
      <c r="G146" s="114"/>
      <c r="H146" s="114"/>
      <c r="I146" s="114">
        <f>VLOOKUP(F146,'[6]2018目标'!$F$7:$AE$148,26,0)</f>
        <v>61</v>
      </c>
      <c r="J146" s="122">
        <f>VLOOKUP(F146,[7]Sheet1!$D$6:$H$150,5,0)</f>
        <v>0</v>
      </c>
      <c r="K146" s="114"/>
      <c r="L146" s="113"/>
      <c r="M146" s="114"/>
      <c r="N146" s="114"/>
      <c r="O146" s="114"/>
      <c r="P146" s="89" t="str">
        <f>VLOOKUP(E146,[11]地区分类!$E$3:$J$139,6,0)</f>
        <v>国贫</v>
      </c>
    </row>
    <row r="147" ht="18" customHeight="1" outlineLevel="2" spans="1:16">
      <c r="A147" s="115">
        <v>126</v>
      </c>
      <c r="B147" s="109">
        <v>2019</v>
      </c>
      <c r="C147" s="110" t="s">
        <v>403</v>
      </c>
      <c r="D147" s="113"/>
      <c r="E147" s="112">
        <v>433125</v>
      </c>
      <c r="F147" s="113" t="s">
        <v>64</v>
      </c>
      <c r="G147" s="114"/>
      <c r="H147" s="114"/>
      <c r="I147" s="114">
        <f>VLOOKUP(F147,'[6]2018目标'!$F$7:$AE$148,26,0)</f>
        <v>86</v>
      </c>
      <c r="J147" s="122">
        <f>VLOOKUP(F147,[7]Sheet1!$D$6:$H$150,5,0)</f>
        <v>12.077</v>
      </c>
      <c r="K147" s="114"/>
      <c r="L147" s="113"/>
      <c r="M147" s="114"/>
      <c r="N147" s="114"/>
      <c r="O147" s="114"/>
      <c r="P147" s="89" t="str">
        <f>VLOOKUP(E147,[11]地区分类!$E$3:$J$139,6,0)</f>
        <v>国贫</v>
      </c>
    </row>
    <row r="148" ht="18" customHeight="1" outlineLevel="2" spans="1:16">
      <c r="A148" s="115">
        <v>127</v>
      </c>
      <c r="B148" s="109">
        <v>2019</v>
      </c>
      <c r="C148" s="110" t="s">
        <v>403</v>
      </c>
      <c r="D148" s="113"/>
      <c r="E148" s="112">
        <v>433126</v>
      </c>
      <c r="F148" s="113" t="s">
        <v>65</v>
      </c>
      <c r="G148" s="114"/>
      <c r="H148" s="114"/>
      <c r="I148" s="114">
        <f>VLOOKUP(F148,'[6]2018目标'!$F$7:$AE$148,26,0)</f>
        <v>219</v>
      </c>
      <c r="J148" s="122">
        <f>VLOOKUP(F148,[7]Sheet1!$D$6:$H$150,5,0)</f>
        <v>89.0599999999999</v>
      </c>
      <c r="K148" s="114"/>
      <c r="L148" s="113"/>
      <c r="M148" s="114"/>
      <c r="N148" s="114"/>
      <c r="O148" s="114"/>
      <c r="P148" s="89" t="str">
        <f>VLOOKUP(E148,[11]地区分类!$E$3:$J$139,6,0)</f>
        <v>国贫</v>
      </c>
    </row>
    <row r="149" ht="18" customHeight="1" outlineLevel="2" spans="1:16">
      <c r="A149" s="115">
        <v>128</v>
      </c>
      <c r="B149" s="109">
        <v>2019</v>
      </c>
      <c r="C149" s="110" t="s">
        <v>403</v>
      </c>
      <c r="D149" s="113"/>
      <c r="E149" s="112">
        <v>433127</v>
      </c>
      <c r="F149" s="113" t="s">
        <v>66</v>
      </c>
      <c r="G149" s="114"/>
      <c r="H149" s="114"/>
      <c r="I149" s="114">
        <f>VLOOKUP(F149,'[6]2018目标'!$F$7:$AE$148,26,0)</f>
        <v>154</v>
      </c>
      <c r="J149" s="122">
        <f>VLOOKUP(F149,[7]Sheet1!$D$6:$H$150,5,0)</f>
        <v>25.676</v>
      </c>
      <c r="K149" s="114"/>
      <c r="L149" s="113"/>
      <c r="M149" s="114"/>
      <c r="N149" s="114"/>
      <c r="O149" s="114"/>
      <c r="P149" s="89" t="str">
        <f>VLOOKUP(E149,[11]地区分类!$E$3:$J$139,6,0)</f>
        <v>国贫</v>
      </c>
    </row>
    <row r="150" ht="18" customHeight="1" outlineLevel="2" spans="1:16">
      <c r="A150" s="124">
        <v>129</v>
      </c>
      <c r="B150" s="125">
        <v>2018</v>
      </c>
      <c r="C150" s="110" t="s">
        <v>403</v>
      </c>
      <c r="D150" s="113"/>
      <c r="E150" s="112">
        <v>433130</v>
      </c>
      <c r="F150" s="113" t="s">
        <v>67</v>
      </c>
      <c r="G150" s="114"/>
      <c r="H150" s="114"/>
      <c r="I150" s="114">
        <f>VLOOKUP(F150,'[6]2018目标'!$F$7:$AE$148,26,0)</f>
        <v>138</v>
      </c>
      <c r="J150" s="122">
        <f>VLOOKUP(F150,[7]Sheet1!$D$6:$H$150,5,0)</f>
        <v>47.3540000000002</v>
      </c>
      <c r="K150" s="114"/>
      <c r="L150" s="113"/>
      <c r="M150" s="114"/>
      <c r="N150" s="114"/>
      <c r="O150" s="114"/>
      <c r="P150" s="89" t="str">
        <f>VLOOKUP(E150,[11]地区分类!$E$3:$J$139,6,0)</f>
        <v>国贫</v>
      </c>
    </row>
  </sheetData>
  <autoFilter ref="A10:Q150">
    <extLst/>
  </autoFilter>
  <mergeCells count="14">
    <mergeCell ref="A2:O2"/>
    <mergeCell ref="D3:F3"/>
    <mergeCell ref="G3:H3"/>
    <mergeCell ref="J3:K3"/>
    <mergeCell ref="L3:N3"/>
    <mergeCell ref="D5:F5"/>
    <mergeCell ref="D6:F6"/>
    <mergeCell ref="D7:F7"/>
    <mergeCell ref="D8:F8"/>
    <mergeCell ref="D9:F9"/>
    <mergeCell ref="A3:A4"/>
    <mergeCell ref="B3:B4"/>
    <mergeCell ref="C3:C4"/>
    <mergeCell ref="O3:O4"/>
  </mergeCells>
  <printOptions horizontalCentered="1"/>
  <pageMargins left="0.699305555555556" right="0.699305555555556" top="0.75" bottom="0.438888888888889" header="0.3" footer="0.25"/>
  <pageSetup paperSize="9" scale="84" fitToHeight="0" orientation="portrait" verticalDpi="12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M39"/>
  <sheetViews>
    <sheetView view="pageBreakPreview" zoomScale="85" zoomScaleNormal="100" zoomScaleSheetLayoutView="85" workbookViewId="0">
      <selection activeCell="D52" sqref="D52"/>
    </sheetView>
  </sheetViews>
  <sheetFormatPr defaultColWidth="9" defaultRowHeight="13.5"/>
  <cols>
    <col min="1" max="1" width="17.8" style="53" customWidth="1"/>
    <col min="2" max="2" width="13" style="53" customWidth="1"/>
    <col min="3" max="3" width="10.1333333333333" style="54" customWidth="1"/>
    <col min="4" max="4" width="10.3333333333333" style="54" customWidth="1"/>
    <col min="5" max="5" width="10.2" style="55" customWidth="1"/>
    <col min="6" max="6" width="9.46666666666667" style="55" customWidth="1"/>
    <col min="7" max="7" width="10.5333333333333" style="55" customWidth="1"/>
    <col min="8" max="8" width="12" style="53" customWidth="1"/>
    <col min="9" max="9" width="10.2" style="55" customWidth="1"/>
    <col min="10" max="10" width="9.13333333333333" style="53" customWidth="1"/>
    <col min="11" max="11" width="10.1333333333333" style="55" customWidth="1"/>
    <col min="12" max="12" width="9" style="55"/>
    <col min="13" max="13" width="9" style="55" hidden="1" customWidth="1"/>
    <col min="14" max="16384" width="9" style="55"/>
  </cols>
  <sheetData>
    <row r="1" spans="1:1">
      <c r="A1" s="56" t="s">
        <v>404</v>
      </c>
    </row>
    <row r="2" customHeight="1" spans="1:12">
      <c r="A2" s="57" t="s">
        <v>405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customHeight="1" spans="1:1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="52" customFormat="1" ht="23.75" customHeight="1" spans="1:12">
      <c r="A4" s="59" t="s">
        <v>71</v>
      </c>
      <c r="B4" s="59"/>
      <c r="C4" s="60" t="s">
        <v>72</v>
      </c>
      <c r="D4" s="61"/>
      <c r="E4" s="62" t="s">
        <v>73</v>
      </c>
      <c r="F4" s="62"/>
      <c r="G4" s="63" t="s">
        <v>74</v>
      </c>
      <c r="H4" s="64"/>
      <c r="I4" s="64"/>
      <c r="J4" s="64"/>
      <c r="K4" s="81"/>
      <c r="L4" s="82" t="s">
        <v>13</v>
      </c>
    </row>
    <row r="5" s="52" customFormat="1" ht="33" customHeight="1" spans="1:12">
      <c r="A5" s="59"/>
      <c r="B5" s="59"/>
      <c r="C5" s="65"/>
      <c r="D5" s="66"/>
      <c r="E5" s="62"/>
      <c r="F5" s="62"/>
      <c r="G5" s="67"/>
      <c r="H5" s="68"/>
      <c r="I5" s="68"/>
      <c r="J5" s="68"/>
      <c r="K5" s="83"/>
      <c r="L5" s="84"/>
    </row>
    <row r="6" ht="29.25" customHeight="1" spans="1:12">
      <c r="A6" s="69" t="s">
        <v>4</v>
      </c>
      <c r="B6" s="69" t="s">
        <v>5</v>
      </c>
      <c r="C6" s="70" t="s">
        <v>83</v>
      </c>
      <c r="D6" s="70" t="s">
        <v>84</v>
      </c>
      <c r="E6" s="70" t="s">
        <v>83</v>
      </c>
      <c r="F6" s="71" t="s">
        <v>14</v>
      </c>
      <c r="G6" s="72" t="s">
        <v>406</v>
      </c>
      <c r="H6" s="73" t="s">
        <v>16</v>
      </c>
      <c r="I6" s="71" t="s">
        <v>14</v>
      </c>
      <c r="J6" s="71" t="s">
        <v>85</v>
      </c>
      <c r="K6" s="85" t="s">
        <v>86</v>
      </c>
      <c r="L6" s="86"/>
    </row>
    <row r="7" ht="25.05" hidden="1" customHeight="1" outlineLevel="2" spans="1:13">
      <c r="A7" s="74" t="s">
        <v>23</v>
      </c>
      <c r="B7" s="74" t="s">
        <v>24</v>
      </c>
      <c r="C7" s="75">
        <f t="shared" ref="C7:C18" si="0">E7+H7</f>
        <v>2.334</v>
      </c>
      <c r="D7" s="76">
        <f t="shared" ref="D7:D18" si="1">F7+I7</f>
        <v>105</v>
      </c>
      <c r="E7" s="77">
        <f>VLOOKUP(B7,[7]Sheet1!$D$6:$H$150,5,0)</f>
        <v>2.334</v>
      </c>
      <c r="F7" s="76">
        <f t="shared" ref="F7:F18" si="2">ROUND(E7*45,0)</f>
        <v>105</v>
      </c>
      <c r="G7" s="76"/>
      <c r="H7" s="75"/>
      <c r="I7" s="75"/>
      <c r="J7" s="75"/>
      <c r="K7" s="75"/>
      <c r="L7" s="87"/>
      <c r="M7" s="55" t="s">
        <v>25</v>
      </c>
    </row>
    <row r="8" ht="25.05" hidden="1" customHeight="1" outlineLevel="2" spans="1:13">
      <c r="A8" s="74" t="s">
        <v>23</v>
      </c>
      <c r="B8" s="74" t="s">
        <v>27</v>
      </c>
      <c r="C8" s="75">
        <f t="shared" si="0"/>
        <v>5.624</v>
      </c>
      <c r="D8" s="76">
        <f t="shared" si="1"/>
        <v>253</v>
      </c>
      <c r="E8" s="77">
        <f>VLOOKUP(B8,[7]Sheet1!$D$6:$H$150,5,0)</f>
        <v>5.624</v>
      </c>
      <c r="F8" s="76">
        <f t="shared" si="2"/>
        <v>253</v>
      </c>
      <c r="G8" s="76"/>
      <c r="H8" s="75"/>
      <c r="I8" s="75"/>
      <c r="J8" s="75"/>
      <c r="K8" s="75"/>
      <c r="L8" s="87"/>
      <c r="M8" s="55" t="s">
        <v>25</v>
      </c>
    </row>
    <row r="9" ht="25.05" hidden="1" customHeight="1" outlineLevel="2" spans="1:13">
      <c r="A9" s="74" t="s">
        <v>23</v>
      </c>
      <c r="B9" s="74" t="s">
        <v>28</v>
      </c>
      <c r="C9" s="75">
        <f t="shared" si="0"/>
        <v>5.735</v>
      </c>
      <c r="D9" s="76">
        <f t="shared" si="1"/>
        <v>258</v>
      </c>
      <c r="E9" s="77">
        <f>VLOOKUP(B9,[7]Sheet1!$D$6:$H$150,5,0)</f>
        <v>5.735</v>
      </c>
      <c r="F9" s="76">
        <f t="shared" si="2"/>
        <v>258</v>
      </c>
      <c r="G9" s="76"/>
      <c r="H9" s="75"/>
      <c r="I9" s="75"/>
      <c r="J9" s="75"/>
      <c r="K9" s="75"/>
      <c r="L9" s="87"/>
      <c r="M9" s="55" t="s">
        <v>25</v>
      </c>
    </row>
    <row r="10" ht="25.05" hidden="1" customHeight="1" outlineLevel="2" spans="1:13">
      <c r="A10" s="74" t="s">
        <v>23</v>
      </c>
      <c r="B10" s="74" t="s">
        <v>29</v>
      </c>
      <c r="C10" s="75">
        <f t="shared" si="0"/>
        <v>9.514</v>
      </c>
      <c r="D10" s="76">
        <f t="shared" si="1"/>
        <v>428</v>
      </c>
      <c r="E10" s="77">
        <f>VLOOKUP(B10,[7]Sheet1!$D$6:$H$150,5,0)</f>
        <v>9.514</v>
      </c>
      <c r="F10" s="76">
        <f t="shared" si="2"/>
        <v>428</v>
      </c>
      <c r="G10" s="76"/>
      <c r="H10" s="75"/>
      <c r="I10" s="75"/>
      <c r="J10" s="75"/>
      <c r="K10" s="75"/>
      <c r="L10" s="87"/>
      <c r="M10" s="55" t="s">
        <v>25</v>
      </c>
    </row>
    <row r="11" ht="25.05" hidden="1" customHeight="1" outlineLevel="2" spans="1:13">
      <c r="A11" s="74" t="s">
        <v>23</v>
      </c>
      <c r="B11" s="74" t="s">
        <v>30</v>
      </c>
      <c r="C11" s="75">
        <f t="shared" si="0"/>
        <v>0</v>
      </c>
      <c r="D11" s="76">
        <f t="shared" si="1"/>
        <v>0</v>
      </c>
      <c r="E11" s="77">
        <f>VLOOKUP(B11,[7]Sheet1!$D$6:$H$150,5,0)</f>
        <v>0</v>
      </c>
      <c r="F11" s="76">
        <f t="shared" si="2"/>
        <v>0</v>
      </c>
      <c r="G11" s="76"/>
      <c r="H11" s="75"/>
      <c r="I11" s="75"/>
      <c r="J11" s="75"/>
      <c r="K11" s="75"/>
      <c r="L11" s="87"/>
      <c r="M11" s="55" t="s">
        <v>25</v>
      </c>
    </row>
    <row r="12" ht="25.05" hidden="1" customHeight="1" outlineLevel="2" spans="1:13">
      <c r="A12" s="74" t="s">
        <v>23</v>
      </c>
      <c r="B12" s="74" t="s">
        <v>31</v>
      </c>
      <c r="C12" s="75">
        <f t="shared" si="0"/>
        <v>252.757000000001</v>
      </c>
      <c r="D12" s="76">
        <f t="shared" si="1"/>
        <v>11374</v>
      </c>
      <c r="E12" s="77">
        <f>VLOOKUP(B12,[7]Sheet1!$D$6:$H$150,5,0)</f>
        <v>252.757000000001</v>
      </c>
      <c r="F12" s="76">
        <f t="shared" si="2"/>
        <v>11374</v>
      </c>
      <c r="G12" s="76"/>
      <c r="H12" s="75"/>
      <c r="I12" s="75"/>
      <c r="J12" s="75"/>
      <c r="K12" s="75"/>
      <c r="L12" s="87"/>
      <c r="M12" s="55" t="s">
        <v>25</v>
      </c>
    </row>
    <row r="13" ht="25.05" hidden="1" customHeight="1" outlineLevel="2" spans="1:13">
      <c r="A13" s="74" t="s">
        <v>23</v>
      </c>
      <c r="B13" s="74" t="s">
        <v>32</v>
      </c>
      <c r="C13" s="75" t="e">
        <f t="shared" si="0"/>
        <v>#N/A</v>
      </c>
      <c r="D13" s="76" t="e">
        <f t="shared" si="1"/>
        <v>#N/A</v>
      </c>
      <c r="E13" s="77">
        <f>VLOOKUP(B13,[7]Sheet1!$D$6:$H$150,5,0)</f>
        <v>218.679</v>
      </c>
      <c r="F13" s="76">
        <f t="shared" si="2"/>
        <v>9841</v>
      </c>
      <c r="G13" s="76" t="e">
        <f>VLOOKUP($B13,自然村通水泥沥青路建设投资计划明细表!$C$5:$N$89,3,0)</f>
        <v>#N/A</v>
      </c>
      <c r="H13" s="75" t="e">
        <f>VLOOKUP($B13,自然村通水泥沥青路建设投资计划明细表!$C$5:$N$89,5,0)</f>
        <v>#N/A</v>
      </c>
      <c r="I13" s="75" t="e">
        <f>VLOOKUP($B13,自然村通水泥沥青路建设投资计划明细表!$C$5:$N$89,10,0)</f>
        <v>#N/A</v>
      </c>
      <c r="J13" s="75" t="e">
        <f>VLOOKUP($B13,自然村通水泥沥青路建设投资计划明细表!$C$5:$N$89,11,0)</f>
        <v>#N/A</v>
      </c>
      <c r="K13" s="75" t="e">
        <f>VLOOKUP($B13,自然村通水泥沥青路建设投资计划明细表!$C$5:$N$89,12,0)</f>
        <v>#N/A</v>
      </c>
      <c r="L13" s="87"/>
      <c r="M13" s="55" t="s">
        <v>25</v>
      </c>
    </row>
    <row r="14" ht="25.05" hidden="1" customHeight="1" outlineLevel="2" spans="1:13">
      <c r="A14" s="74" t="s">
        <v>23</v>
      </c>
      <c r="B14" s="74" t="s">
        <v>33</v>
      </c>
      <c r="C14" s="75">
        <f t="shared" si="0"/>
        <v>32.331</v>
      </c>
      <c r="D14" s="76">
        <f t="shared" si="1"/>
        <v>1455</v>
      </c>
      <c r="E14" s="77">
        <f>VLOOKUP(B14,[7]Sheet1!$D$6:$H$150,5,0)</f>
        <v>32.331</v>
      </c>
      <c r="F14" s="76">
        <f t="shared" si="2"/>
        <v>1455</v>
      </c>
      <c r="G14" s="76"/>
      <c r="H14" s="75"/>
      <c r="I14" s="75"/>
      <c r="J14" s="75"/>
      <c r="K14" s="75"/>
      <c r="L14" s="87"/>
      <c r="M14" s="55" t="s">
        <v>25</v>
      </c>
    </row>
    <row r="15" ht="25.05" hidden="1" customHeight="1" outlineLevel="2" spans="1:13">
      <c r="A15" s="74" t="s">
        <v>23</v>
      </c>
      <c r="B15" s="74" t="s">
        <v>34</v>
      </c>
      <c r="C15" s="75">
        <f t="shared" si="0"/>
        <v>85.221</v>
      </c>
      <c r="D15" s="76">
        <f t="shared" si="1"/>
        <v>3835</v>
      </c>
      <c r="E15" s="77">
        <f>VLOOKUP(B15,[7]Sheet1!$D$6:$H$150,5,0)</f>
        <v>85.221</v>
      </c>
      <c r="F15" s="76">
        <f t="shared" si="2"/>
        <v>3835</v>
      </c>
      <c r="G15" s="76"/>
      <c r="H15" s="75"/>
      <c r="I15" s="75"/>
      <c r="J15" s="75"/>
      <c r="K15" s="75"/>
      <c r="L15" s="87"/>
      <c r="M15" s="55" t="s">
        <v>25</v>
      </c>
    </row>
    <row r="16" ht="25.05" hidden="1" customHeight="1" outlineLevel="2" spans="1:13">
      <c r="A16" s="74" t="s">
        <v>23</v>
      </c>
      <c r="B16" s="74" t="s">
        <v>35</v>
      </c>
      <c r="C16" s="75">
        <f t="shared" si="0"/>
        <v>14.9279999999997</v>
      </c>
      <c r="D16" s="76">
        <f t="shared" si="1"/>
        <v>672</v>
      </c>
      <c r="E16" s="77">
        <f>VLOOKUP(B16,[7]Sheet1!$D$6:$H$150,5,0)</f>
        <v>14.9279999999997</v>
      </c>
      <c r="F16" s="76">
        <f t="shared" si="2"/>
        <v>672</v>
      </c>
      <c r="G16" s="76"/>
      <c r="H16" s="75"/>
      <c r="I16" s="75"/>
      <c r="J16" s="75"/>
      <c r="K16" s="75"/>
      <c r="L16" s="87"/>
      <c r="M16" s="55" t="s">
        <v>36</v>
      </c>
    </row>
    <row r="17" ht="25.05" hidden="1" customHeight="1" outlineLevel="2" spans="1:13">
      <c r="A17" s="74" t="s">
        <v>23</v>
      </c>
      <c r="B17" s="74" t="s">
        <v>38</v>
      </c>
      <c r="C17" s="75" t="e">
        <f t="shared" si="0"/>
        <v>#N/A</v>
      </c>
      <c r="D17" s="76" t="e">
        <f t="shared" si="1"/>
        <v>#N/A</v>
      </c>
      <c r="E17" s="77">
        <f>VLOOKUP(B17,[7]Sheet1!$D$6:$H$150,5,0)</f>
        <v>152.083</v>
      </c>
      <c r="F17" s="76">
        <f t="shared" si="2"/>
        <v>6844</v>
      </c>
      <c r="G17" s="76" t="e">
        <f>VLOOKUP($B17,自然村通水泥沥青路建设投资计划明细表!$C$5:$N$89,3,0)</f>
        <v>#N/A</v>
      </c>
      <c r="H17" s="75" t="e">
        <f>VLOOKUP($B17,自然村通水泥沥青路建设投资计划明细表!$C$5:$N$89,5,0)</f>
        <v>#N/A</v>
      </c>
      <c r="I17" s="75" t="e">
        <f>VLOOKUP($B17,自然村通水泥沥青路建设投资计划明细表!$C$5:$N$89,10,0)</f>
        <v>#N/A</v>
      </c>
      <c r="J17" s="75" t="e">
        <f>VLOOKUP($B17,自然村通水泥沥青路建设投资计划明细表!$C$5:$N$89,11,0)</f>
        <v>#N/A</v>
      </c>
      <c r="K17" s="75" t="e">
        <f>VLOOKUP($B17,自然村通水泥沥青路建设投资计划明细表!$C$5:$N$89,12,0)</f>
        <v>#N/A</v>
      </c>
      <c r="L17" s="87"/>
      <c r="M17" s="55" t="s">
        <v>25</v>
      </c>
    </row>
    <row r="18" ht="25.05" hidden="1" customHeight="1" outlineLevel="2" spans="1:13">
      <c r="A18" s="74" t="s">
        <v>23</v>
      </c>
      <c r="B18" s="74" t="s">
        <v>39</v>
      </c>
      <c r="C18" s="75">
        <f t="shared" si="0"/>
        <v>135.854</v>
      </c>
      <c r="D18" s="76">
        <f t="shared" si="1"/>
        <v>6113</v>
      </c>
      <c r="E18" s="77">
        <f>VLOOKUP(B18,[7]Sheet1!$D$6:$H$150,5,0)</f>
        <v>135.854</v>
      </c>
      <c r="F18" s="76">
        <f t="shared" si="2"/>
        <v>6113</v>
      </c>
      <c r="G18" s="76"/>
      <c r="H18" s="75"/>
      <c r="I18" s="75"/>
      <c r="J18" s="75"/>
      <c r="K18" s="75"/>
      <c r="L18" s="87"/>
      <c r="M18" s="55" t="s">
        <v>25</v>
      </c>
    </row>
    <row r="19" ht="25.05" customHeight="1" outlineLevel="1" collapsed="1" spans="1:12">
      <c r="A19" s="78" t="s">
        <v>87</v>
      </c>
      <c r="B19" s="74"/>
      <c r="C19" s="75">
        <f>SUBTOTAL(9,C20:C31)</f>
        <v>467.6152</v>
      </c>
      <c r="D19" s="76">
        <f>SUBTOTAL(9,D20:D31)</f>
        <v>21045</v>
      </c>
      <c r="E19" s="77">
        <f>SUBTOTAL(9,E20:E31)</f>
        <v>362.557</v>
      </c>
      <c r="F19" s="76">
        <f>SUBTOTAL(9,F20:F31)</f>
        <v>16316</v>
      </c>
      <c r="G19" s="76">
        <f t="shared" ref="G19:K19" si="3">SUBTOTAL(9,G20:G31)</f>
        <v>0</v>
      </c>
      <c r="H19" s="76">
        <f t="shared" si="3"/>
        <v>105.0582</v>
      </c>
      <c r="I19" s="76">
        <f t="shared" si="3"/>
        <v>4729</v>
      </c>
      <c r="J19" s="76">
        <f t="shared" si="3"/>
        <v>1296</v>
      </c>
      <c r="K19" s="76">
        <f t="shared" si="3"/>
        <v>3433</v>
      </c>
      <c r="L19" s="87"/>
    </row>
    <row r="20" ht="25.05" hidden="1" customHeight="1" outlineLevel="2" spans="1:13">
      <c r="A20" s="74" t="s">
        <v>41</v>
      </c>
      <c r="B20" s="74" t="s">
        <v>42</v>
      </c>
      <c r="C20" s="75">
        <f t="shared" ref="C20:C31" si="4">E20+H20</f>
        <v>10.129</v>
      </c>
      <c r="D20" s="76">
        <f t="shared" ref="D20:D31" si="5">F20+I20</f>
        <v>456</v>
      </c>
      <c r="E20" s="77">
        <f>VLOOKUP(B20,[7]Sheet1!$D$6:$H$150,5,0)</f>
        <v>10.129</v>
      </c>
      <c r="F20" s="76">
        <f t="shared" ref="F20:F31" si="6">ROUND(E20*45,0)</f>
        <v>456</v>
      </c>
      <c r="G20" s="76"/>
      <c r="H20" s="75"/>
      <c r="I20" s="75"/>
      <c r="J20" s="75"/>
      <c r="K20" s="75"/>
      <c r="L20" s="87"/>
      <c r="M20" s="55" t="s">
        <v>25</v>
      </c>
    </row>
    <row r="21" ht="25.05" hidden="1" customHeight="1" outlineLevel="2" spans="1:13">
      <c r="A21" s="74" t="s">
        <v>41</v>
      </c>
      <c r="B21" s="74" t="s">
        <v>44</v>
      </c>
      <c r="C21" s="75">
        <f t="shared" si="4"/>
        <v>2.396</v>
      </c>
      <c r="D21" s="76">
        <f t="shared" si="5"/>
        <v>108</v>
      </c>
      <c r="E21" s="77">
        <f>VLOOKUP(B21,[7]Sheet1!$D$6:$H$150,5,0)</f>
        <v>2.396</v>
      </c>
      <c r="F21" s="76">
        <f t="shared" si="6"/>
        <v>108</v>
      </c>
      <c r="G21" s="76"/>
      <c r="H21" s="75"/>
      <c r="I21" s="75"/>
      <c r="J21" s="75"/>
      <c r="K21" s="75"/>
      <c r="L21" s="87"/>
      <c r="M21" s="55" t="s">
        <v>25</v>
      </c>
    </row>
    <row r="22" ht="25.05" hidden="1" customHeight="1" outlineLevel="2" spans="1:13">
      <c r="A22" s="74" t="s">
        <v>41</v>
      </c>
      <c r="B22" s="74" t="s">
        <v>45</v>
      </c>
      <c r="C22" s="75">
        <f t="shared" si="4"/>
        <v>1.496</v>
      </c>
      <c r="D22" s="76">
        <f t="shared" si="5"/>
        <v>67</v>
      </c>
      <c r="E22" s="77">
        <f>VLOOKUP(B22,[7]Sheet1!$D$6:$H$150,5,0)</f>
        <v>1.496</v>
      </c>
      <c r="F22" s="76">
        <f t="shared" si="6"/>
        <v>67</v>
      </c>
      <c r="G22" s="76"/>
      <c r="H22" s="75"/>
      <c r="I22" s="75"/>
      <c r="J22" s="75"/>
      <c r="K22" s="75"/>
      <c r="L22" s="87"/>
      <c r="M22" s="55" t="s">
        <v>25</v>
      </c>
    </row>
    <row r="23" ht="25.05" hidden="1" customHeight="1" outlineLevel="2" spans="1:13">
      <c r="A23" s="74" t="s">
        <v>41</v>
      </c>
      <c r="B23" s="74" t="s">
        <v>46</v>
      </c>
      <c r="C23" s="75">
        <f t="shared" si="4"/>
        <v>109.3</v>
      </c>
      <c r="D23" s="76">
        <f t="shared" si="5"/>
        <v>4920</v>
      </c>
      <c r="E23" s="77">
        <f>VLOOKUP(B23,[7]Sheet1!$D$6:$H$150,5,0)</f>
        <v>90.7560000000002</v>
      </c>
      <c r="F23" s="76">
        <f t="shared" si="6"/>
        <v>4084</v>
      </c>
      <c r="G23" s="76">
        <f>VLOOKUP($B23,自然村通水泥沥青路建设投资计划明细表!$C$5:$N$89,3,0)</f>
        <v>0</v>
      </c>
      <c r="H23" s="75">
        <f>VLOOKUP($B23,自然村通水泥沥青路建设投资计划明细表!$C$5:$N$89,5,0)</f>
        <v>18.544</v>
      </c>
      <c r="I23" s="75">
        <f>VLOOKUP($B23,自然村通水泥沥青路建设投资计划明细表!$C$5:$N$89,10,0)</f>
        <v>836</v>
      </c>
      <c r="J23" s="75">
        <f>VLOOKUP($B23,自然村通水泥沥青路建设投资计划明细表!$C$5:$N$89,11,0)</f>
        <v>149</v>
      </c>
      <c r="K23" s="75">
        <f>VLOOKUP($B23,自然村通水泥沥青路建设投资计划明细表!$C$5:$N$89,12,0)</f>
        <v>687</v>
      </c>
      <c r="L23" s="87"/>
      <c r="M23" s="55" t="s">
        <v>25</v>
      </c>
    </row>
    <row r="24" ht="25.05" hidden="1" customHeight="1" outlineLevel="2" spans="1:13">
      <c r="A24" s="74" t="s">
        <v>41</v>
      </c>
      <c r="B24" s="74" t="s">
        <v>47</v>
      </c>
      <c r="C24" s="75">
        <f t="shared" si="4"/>
        <v>50.6859999999994</v>
      </c>
      <c r="D24" s="76">
        <f t="shared" si="5"/>
        <v>2281</v>
      </c>
      <c r="E24" s="77">
        <f>VLOOKUP(B24,[7]Sheet1!$D$6:$H$150,5,0)</f>
        <v>50.6859999999994</v>
      </c>
      <c r="F24" s="76">
        <f t="shared" si="6"/>
        <v>2281</v>
      </c>
      <c r="G24" s="76"/>
      <c r="H24" s="75"/>
      <c r="I24" s="75"/>
      <c r="J24" s="75"/>
      <c r="K24" s="75"/>
      <c r="L24" s="87"/>
      <c r="M24" s="55" t="s">
        <v>48</v>
      </c>
    </row>
    <row r="25" ht="25.05" hidden="1" customHeight="1" outlineLevel="2" spans="1:13">
      <c r="A25" s="74" t="s">
        <v>41</v>
      </c>
      <c r="B25" s="74" t="s">
        <v>50</v>
      </c>
      <c r="C25" s="75">
        <f t="shared" si="4"/>
        <v>37.9740000000002</v>
      </c>
      <c r="D25" s="76">
        <f t="shared" si="5"/>
        <v>1709</v>
      </c>
      <c r="E25" s="77">
        <f>VLOOKUP(B25,[7]Sheet1!$D$6:$H$150,5,0)</f>
        <v>37.9740000000002</v>
      </c>
      <c r="F25" s="76">
        <f t="shared" si="6"/>
        <v>1709</v>
      </c>
      <c r="G25" s="76"/>
      <c r="H25" s="75"/>
      <c r="I25" s="75"/>
      <c r="J25" s="75"/>
      <c r="K25" s="75"/>
      <c r="L25" s="87"/>
      <c r="M25" s="55" t="s">
        <v>48</v>
      </c>
    </row>
    <row r="26" ht="25.05" hidden="1" customHeight="1" outlineLevel="2" spans="1:13">
      <c r="A26" s="74" t="s">
        <v>41</v>
      </c>
      <c r="B26" s="74" t="s">
        <v>51</v>
      </c>
      <c r="C26" s="75">
        <f t="shared" si="4"/>
        <v>85.9299999999999</v>
      </c>
      <c r="D26" s="76">
        <f t="shared" si="5"/>
        <v>3868</v>
      </c>
      <c r="E26" s="77">
        <f>VLOOKUP(B26,[7]Sheet1!$D$6:$H$150,5,0)</f>
        <v>75.4149999999998</v>
      </c>
      <c r="F26" s="76">
        <f t="shared" si="6"/>
        <v>3394</v>
      </c>
      <c r="G26" s="76">
        <f>VLOOKUP($B26,自然村通水泥沥青路建设投资计划明细表!$C$5:$N$89,3,0)</f>
        <v>0</v>
      </c>
      <c r="H26" s="75">
        <f>VLOOKUP($B26,自然村通水泥沥青路建设投资计划明细表!$C$5:$N$89,5,0)</f>
        <v>10.515</v>
      </c>
      <c r="I26" s="75">
        <f>VLOOKUP($B26,自然村通水泥沥青路建设投资计划明细表!$C$5:$N$89,10,0)</f>
        <v>474</v>
      </c>
      <c r="J26" s="75">
        <f>VLOOKUP($B26,自然村通水泥沥青路建设投资计划明细表!$C$5:$N$89,11,0)</f>
        <v>126</v>
      </c>
      <c r="K26" s="75">
        <f>VLOOKUP($B26,自然村通水泥沥青路建设投资计划明细表!$C$5:$N$89,12,0)</f>
        <v>348</v>
      </c>
      <c r="L26" s="87"/>
      <c r="M26" s="55" t="s">
        <v>48</v>
      </c>
    </row>
    <row r="27" ht="25.05" hidden="1" customHeight="1" outlineLevel="2" spans="1:13">
      <c r="A27" s="74" t="s">
        <v>41</v>
      </c>
      <c r="B27" s="74" t="s">
        <v>52</v>
      </c>
      <c r="C27" s="75">
        <f t="shared" si="4"/>
        <v>24.1230000000003</v>
      </c>
      <c r="D27" s="76">
        <f t="shared" si="5"/>
        <v>1086</v>
      </c>
      <c r="E27" s="77">
        <f>VLOOKUP(B27,[7]Sheet1!$D$6:$H$150,5,0)</f>
        <v>24.1230000000003</v>
      </c>
      <c r="F27" s="76">
        <f t="shared" si="6"/>
        <v>1086</v>
      </c>
      <c r="G27" s="76"/>
      <c r="H27" s="75"/>
      <c r="I27" s="75"/>
      <c r="J27" s="75"/>
      <c r="K27" s="75"/>
      <c r="L27" s="87"/>
      <c r="M27" s="55" t="s">
        <v>48</v>
      </c>
    </row>
    <row r="28" ht="25.05" hidden="1" customHeight="1" outlineLevel="2" spans="1:13">
      <c r="A28" s="74" t="s">
        <v>41</v>
      </c>
      <c r="B28" s="74" t="s">
        <v>53</v>
      </c>
      <c r="C28" s="75">
        <f t="shared" si="4"/>
        <v>13.175</v>
      </c>
      <c r="D28" s="76">
        <f t="shared" si="5"/>
        <v>593</v>
      </c>
      <c r="E28" s="77">
        <f>VLOOKUP(B28,[7]Sheet1!$D$6:$H$150,5,0)</f>
        <v>13.175</v>
      </c>
      <c r="F28" s="76">
        <f t="shared" si="6"/>
        <v>593</v>
      </c>
      <c r="G28" s="76"/>
      <c r="H28" s="75"/>
      <c r="I28" s="75"/>
      <c r="J28" s="75"/>
      <c r="K28" s="75"/>
      <c r="L28" s="87"/>
      <c r="M28" s="55" t="s">
        <v>48</v>
      </c>
    </row>
    <row r="29" ht="25.05" hidden="1" customHeight="1" outlineLevel="2" spans="1:13">
      <c r="A29" s="74" t="s">
        <v>41</v>
      </c>
      <c r="B29" s="74" t="s">
        <v>54</v>
      </c>
      <c r="C29" s="75">
        <f t="shared" si="4"/>
        <v>114.3732</v>
      </c>
      <c r="D29" s="76">
        <f t="shared" si="5"/>
        <v>5146</v>
      </c>
      <c r="E29" s="77">
        <f>VLOOKUP(B29,[7]Sheet1!$D$6:$H$150,5,0)</f>
        <v>38.3740000000001</v>
      </c>
      <c r="F29" s="76">
        <f t="shared" si="6"/>
        <v>1727</v>
      </c>
      <c r="G29" s="76">
        <f>VLOOKUP($B29,自然村通水泥沥青路建设投资计划明细表!$C$5:$N$89,3,0)</f>
        <v>0</v>
      </c>
      <c r="H29" s="75">
        <f>VLOOKUP($B29,自然村通水泥沥青路建设投资计划明细表!$C$5:$N$89,5,0)</f>
        <v>75.9992</v>
      </c>
      <c r="I29" s="75">
        <f>VLOOKUP($B29,自然村通水泥沥青路建设投资计划明细表!$C$5:$N$89,10,0)</f>
        <v>3419</v>
      </c>
      <c r="J29" s="75">
        <f>VLOOKUP($B29,自然村通水泥沥青路建设投资计划明细表!$C$5:$N$89,11,0)</f>
        <v>1021</v>
      </c>
      <c r="K29" s="75">
        <f>VLOOKUP($B29,自然村通水泥沥青路建设投资计划明细表!$C$5:$N$89,12,0)</f>
        <v>2398</v>
      </c>
      <c r="L29" s="87"/>
      <c r="M29" s="55" t="s">
        <v>48</v>
      </c>
    </row>
    <row r="30" ht="25.05" hidden="1" customHeight="1" outlineLevel="2" spans="1:13">
      <c r="A30" s="74" t="s">
        <v>41</v>
      </c>
      <c r="B30" s="79" t="s">
        <v>55</v>
      </c>
      <c r="C30" s="75">
        <f t="shared" si="4"/>
        <v>1.67099999999991</v>
      </c>
      <c r="D30" s="76">
        <f t="shared" si="5"/>
        <v>75</v>
      </c>
      <c r="E30" s="77">
        <f>VLOOKUP(B30,[7]Sheet1!$D$6:$H$150,5,0)</f>
        <v>1.67099999999991</v>
      </c>
      <c r="F30" s="76">
        <f t="shared" si="6"/>
        <v>75</v>
      </c>
      <c r="G30" s="76"/>
      <c r="H30" s="75"/>
      <c r="I30" s="75"/>
      <c r="J30" s="75"/>
      <c r="K30" s="75"/>
      <c r="L30" s="87"/>
      <c r="M30" s="55" t="s">
        <v>48</v>
      </c>
    </row>
    <row r="31" ht="25.05" hidden="1" customHeight="1" outlineLevel="2" spans="1:13">
      <c r="A31" s="74" t="s">
        <v>41</v>
      </c>
      <c r="B31" s="74" t="s">
        <v>57</v>
      </c>
      <c r="C31" s="75">
        <f t="shared" si="4"/>
        <v>16.362</v>
      </c>
      <c r="D31" s="76">
        <f t="shared" si="5"/>
        <v>736</v>
      </c>
      <c r="E31" s="77">
        <f>VLOOKUP(B31,[7]Sheet1!$D$6:$H$150,5,0)</f>
        <v>16.362</v>
      </c>
      <c r="F31" s="76">
        <f t="shared" si="6"/>
        <v>736</v>
      </c>
      <c r="G31" s="76"/>
      <c r="H31" s="75"/>
      <c r="I31" s="75"/>
      <c r="J31" s="75"/>
      <c r="K31" s="75"/>
      <c r="L31" s="87"/>
      <c r="M31" s="55" t="s">
        <v>48</v>
      </c>
    </row>
    <row r="32" hidden="1" outlineLevel="2" spans="1:13">
      <c r="A32" s="74" t="s">
        <v>58</v>
      </c>
      <c r="B32" s="74" t="s">
        <v>59</v>
      </c>
      <c r="C32" s="75">
        <f t="shared" ref="C32:D39" si="7">E32+H32</f>
        <v>53.989</v>
      </c>
      <c r="D32" s="76">
        <f t="shared" si="7"/>
        <v>2430</v>
      </c>
      <c r="E32" s="77">
        <f>VLOOKUP(B32,[7]Sheet1!$D$6:$H$150,5,0)</f>
        <v>53.989</v>
      </c>
      <c r="F32" s="76">
        <f t="shared" ref="F32:F39" si="8">ROUND(E32*45,0)</f>
        <v>2430</v>
      </c>
      <c r="G32" s="80"/>
      <c r="H32" s="75"/>
      <c r="I32" s="75"/>
      <c r="J32" s="75"/>
      <c r="K32" s="75"/>
      <c r="L32" s="87"/>
      <c r="M32" s="55" t="s">
        <v>48</v>
      </c>
    </row>
    <row r="33" hidden="1" outlineLevel="2" spans="1:13">
      <c r="A33" s="74" t="s">
        <v>58</v>
      </c>
      <c r="B33" s="74" t="s">
        <v>61</v>
      </c>
      <c r="C33" s="75">
        <f t="shared" si="7"/>
        <v>67.0890000000001</v>
      </c>
      <c r="D33" s="76">
        <f t="shared" si="7"/>
        <v>3019</v>
      </c>
      <c r="E33" s="77">
        <f>VLOOKUP(B33,[7]Sheet1!$D$6:$H$150,5,0)</f>
        <v>67.0890000000001</v>
      </c>
      <c r="F33" s="76">
        <f t="shared" si="8"/>
        <v>3019</v>
      </c>
      <c r="G33" s="80"/>
      <c r="H33" s="75"/>
      <c r="I33" s="75"/>
      <c r="J33" s="75"/>
      <c r="K33" s="75"/>
      <c r="L33" s="87"/>
      <c r="M33" s="55" t="s">
        <v>48</v>
      </c>
    </row>
    <row r="34" hidden="1" outlineLevel="2" spans="1:13">
      <c r="A34" s="74" t="s">
        <v>58</v>
      </c>
      <c r="B34" s="74" t="s">
        <v>62</v>
      </c>
      <c r="C34" s="75">
        <f t="shared" si="7"/>
        <v>34.4279999999999</v>
      </c>
      <c r="D34" s="76">
        <f t="shared" si="7"/>
        <v>1549</v>
      </c>
      <c r="E34" s="77">
        <f>VLOOKUP(B34,[7]Sheet1!$D$6:$H$150,5,0)</f>
        <v>34.4279999999999</v>
      </c>
      <c r="F34" s="76">
        <f t="shared" si="8"/>
        <v>1549</v>
      </c>
      <c r="G34" s="80"/>
      <c r="H34" s="75"/>
      <c r="I34" s="75"/>
      <c r="J34" s="75"/>
      <c r="K34" s="75"/>
      <c r="L34" s="87"/>
      <c r="M34" s="55" t="s">
        <v>48</v>
      </c>
    </row>
    <row r="35" hidden="1" outlineLevel="2" spans="1:13">
      <c r="A35" s="74" t="s">
        <v>58</v>
      </c>
      <c r="B35" s="74" t="s">
        <v>63</v>
      </c>
      <c r="C35" s="75">
        <f t="shared" si="7"/>
        <v>0</v>
      </c>
      <c r="D35" s="76">
        <f t="shared" si="7"/>
        <v>0</v>
      </c>
      <c r="E35" s="77">
        <f>VLOOKUP(B35,[7]Sheet1!$D$6:$H$150,5,0)</f>
        <v>0</v>
      </c>
      <c r="F35" s="76">
        <f t="shared" si="8"/>
        <v>0</v>
      </c>
      <c r="G35" s="80"/>
      <c r="H35" s="75"/>
      <c r="I35" s="75"/>
      <c r="J35" s="75"/>
      <c r="K35" s="75"/>
      <c r="L35" s="87"/>
      <c r="M35" s="55" t="s">
        <v>48</v>
      </c>
    </row>
    <row r="36" hidden="1" outlineLevel="2" spans="1:13">
      <c r="A36" s="74" t="s">
        <v>58</v>
      </c>
      <c r="B36" s="74" t="s">
        <v>64</v>
      </c>
      <c r="C36" s="75">
        <f t="shared" si="7"/>
        <v>12.077</v>
      </c>
      <c r="D36" s="76">
        <f t="shared" si="7"/>
        <v>543</v>
      </c>
      <c r="E36" s="77">
        <f>VLOOKUP(B36,[7]Sheet1!$D$6:$H$150,5,0)</f>
        <v>12.077</v>
      </c>
      <c r="F36" s="76">
        <f t="shared" si="8"/>
        <v>543</v>
      </c>
      <c r="G36" s="80"/>
      <c r="H36" s="75"/>
      <c r="I36" s="75"/>
      <c r="J36" s="75"/>
      <c r="K36" s="75"/>
      <c r="L36" s="87"/>
      <c r="M36" s="55" t="s">
        <v>48</v>
      </c>
    </row>
    <row r="37" hidden="1" outlineLevel="2" spans="1:13">
      <c r="A37" s="74" t="s">
        <v>58</v>
      </c>
      <c r="B37" s="74" t="s">
        <v>65</v>
      </c>
      <c r="C37" s="75">
        <f t="shared" si="7"/>
        <v>89.0599999999999</v>
      </c>
      <c r="D37" s="76">
        <f t="shared" si="7"/>
        <v>4008</v>
      </c>
      <c r="E37" s="77">
        <f>VLOOKUP(B37,[7]Sheet1!$D$6:$H$150,5,0)</f>
        <v>89.0599999999999</v>
      </c>
      <c r="F37" s="76">
        <f t="shared" si="8"/>
        <v>4008</v>
      </c>
      <c r="G37" s="80"/>
      <c r="H37" s="75"/>
      <c r="I37" s="75"/>
      <c r="J37" s="75"/>
      <c r="K37" s="75"/>
      <c r="L37" s="87"/>
      <c r="M37" s="55" t="s">
        <v>48</v>
      </c>
    </row>
    <row r="38" hidden="1" outlineLevel="2" spans="1:13">
      <c r="A38" s="74" t="s">
        <v>58</v>
      </c>
      <c r="B38" s="74" t="s">
        <v>66</v>
      </c>
      <c r="C38" s="75">
        <f t="shared" si="7"/>
        <v>25.676</v>
      </c>
      <c r="D38" s="76">
        <f t="shared" si="7"/>
        <v>1155</v>
      </c>
      <c r="E38" s="77">
        <f>VLOOKUP(B38,[7]Sheet1!$D$6:$H$150,5,0)</f>
        <v>25.676</v>
      </c>
      <c r="F38" s="76">
        <f t="shared" si="8"/>
        <v>1155</v>
      </c>
      <c r="G38" s="80"/>
      <c r="H38" s="75"/>
      <c r="I38" s="75"/>
      <c r="J38" s="75"/>
      <c r="K38" s="75"/>
      <c r="L38" s="87"/>
      <c r="M38" s="55" t="s">
        <v>48</v>
      </c>
    </row>
    <row r="39" hidden="1" outlineLevel="2" spans="1:13">
      <c r="A39" s="74" t="s">
        <v>58</v>
      </c>
      <c r="B39" s="74" t="s">
        <v>67</v>
      </c>
      <c r="C39" s="75">
        <f t="shared" si="7"/>
        <v>47.3540000000002</v>
      </c>
      <c r="D39" s="76">
        <f t="shared" si="7"/>
        <v>2131</v>
      </c>
      <c r="E39" s="77">
        <f>VLOOKUP(B39,[7]Sheet1!$D$6:$H$150,5,0)</f>
        <v>47.3540000000002</v>
      </c>
      <c r="F39" s="76">
        <f t="shared" si="8"/>
        <v>2131</v>
      </c>
      <c r="G39" s="80"/>
      <c r="H39" s="75"/>
      <c r="I39" s="75"/>
      <c r="J39" s="75"/>
      <c r="K39" s="75"/>
      <c r="L39" s="87"/>
      <c r="M39" s="55" t="s">
        <v>48</v>
      </c>
    </row>
  </sheetData>
  <autoFilter ref="A6:M39">
    <extLst/>
  </autoFilter>
  <mergeCells count="6">
    <mergeCell ref="L4:L6"/>
    <mergeCell ref="A2:L3"/>
    <mergeCell ref="A4:B5"/>
    <mergeCell ref="C4:D5"/>
    <mergeCell ref="E4:F5"/>
    <mergeCell ref="G4:K5"/>
  </mergeCells>
  <pageMargins left="0.748031496062992" right="0.748031496062992" top="0.984251968503937" bottom="0.984251968503937" header="0.511811023622047" footer="0.511811023622047"/>
  <pageSetup paperSize="9" scale="66" fitToHeight="0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U89"/>
  <sheetViews>
    <sheetView view="pageBreakPreview" zoomScale="60" zoomScaleNormal="55" zoomScaleSheetLayoutView="60" workbookViewId="0">
      <selection activeCell="H20" sqref="H20"/>
    </sheetView>
  </sheetViews>
  <sheetFormatPr defaultColWidth="9.13333333333333" defaultRowHeight="13.5"/>
  <cols>
    <col min="1" max="1" width="14.4666666666667" style="1" customWidth="1"/>
    <col min="2" max="2" width="9.13333333333333" style="1"/>
    <col min="3" max="3" width="13" style="1" customWidth="1"/>
    <col min="4" max="4" width="12.8666666666667" style="1" customWidth="1"/>
    <col min="5" max="5" width="9.13333333333333" style="1"/>
    <col min="6" max="6" width="10.8666666666667" style="1" customWidth="1"/>
    <col min="7" max="7" width="9.13333333333333" style="1"/>
    <col min="8" max="8" width="20.8" style="1" customWidth="1"/>
    <col min="9" max="9" width="13.2" style="1" customWidth="1"/>
    <col min="10" max="11" width="9.13333333333333" style="1" hidden="1" customWidth="1"/>
    <col min="12" max="14" width="9.13333333333333" style="1"/>
    <col min="15" max="15" width="7.8" style="1" customWidth="1"/>
    <col min="16" max="16" width="14.3333333333333" style="1" hidden="1" customWidth="1"/>
    <col min="17" max="19" width="9.13333333333333" style="1" hidden="1" customWidth="1"/>
    <col min="20" max="20" width="12.1333333333333" style="1" hidden="1" customWidth="1"/>
    <col min="21" max="21" width="9.13333333333333" style="1" hidden="1" customWidth="1"/>
    <col min="22" max="16384" width="9.13333333333333" style="1"/>
  </cols>
  <sheetData>
    <row r="1" spans="1:1">
      <c r="A1" s="2" t="s">
        <v>407</v>
      </c>
    </row>
    <row r="2" ht="38.65" customHeight="1" spans="1:15">
      <c r="A2" s="3" t="s">
        <v>408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ht="25.05" customHeight="1" spans="1:15">
      <c r="A3" s="4" t="s">
        <v>71</v>
      </c>
      <c r="B3" s="5"/>
      <c r="C3" s="5"/>
      <c r="D3" s="5"/>
      <c r="E3" s="5"/>
      <c r="F3" s="6" t="s">
        <v>409</v>
      </c>
      <c r="G3" s="7" t="s">
        <v>246</v>
      </c>
      <c r="H3" s="7"/>
      <c r="I3" s="7"/>
      <c r="J3" s="7"/>
      <c r="K3" s="7"/>
      <c r="L3" s="7" t="s">
        <v>72</v>
      </c>
      <c r="M3" s="35"/>
      <c r="N3" s="35"/>
      <c r="O3" s="6" t="s">
        <v>13</v>
      </c>
    </row>
    <row r="4" ht="27" spans="1:17">
      <c r="A4" s="8" t="s">
        <v>4</v>
      </c>
      <c r="B4" s="8" t="s">
        <v>410</v>
      </c>
      <c r="C4" s="8" t="s">
        <v>5</v>
      </c>
      <c r="D4" s="7" t="s">
        <v>411</v>
      </c>
      <c r="E4" s="7" t="s">
        <v>412</v>
      </c>
      <c r="F4" s="9"/>
      <c r="G4" s="7" t="s">
        <v>413</v>
      </c>
      <c r="H4" s="7" t="s">
        <v>235</v>
      </c>
      <c r="I4" s="7" t="s">
        <v>236</v>
      </c>
      <c r="J4" s="7" t="s">
        <v>414</v>
      </c>
      <c r="K4" s="7" t="s">
        <v>415</v>
      </c>
      <c r="L4" s="7" t="s">
        <v>84</v>
      </c>
      <c r="M4" s="35" t="s">
        <v>20</v>
      </c>
      <c r="N4" s="35" t="s">
        <v>86</v>
      </c>
      <c r="O4" s="7"/>
      <c r="P4" s="36" t="s">
        <v>416</v>
      </c>
      <c r="Q4" s="36" t="s">
        <v>417</v>
      </c>
    </row>
    <row r="5" ht="25.05" customHeight="1" spans="1:15">
      <c r="A5" s="10" t="s">
        <v>87</v>
      </c>
      <c r="B5" s="11"/>
      <c r="C5" s="11"/>
      <c r="D5" s="11"/>
      <c r="E5" s="11"/>
      <c r="F5" s="11"/>
      <c r="G5" s="12">
        <f>SUBTOTAL(9,G7:G89)</f>
        <v>105.0582</v>
      </c>
      <c r="H5" s="13"/>
      <c r="I5" s="37"/>
      <c r="J5" s="11"/>
      <c r="K5" s="11"/>
      <c r="L5" s="11">
        <f>SUBTOTAL(9,L7:L89)</f>
        <v>4729</v>
      </c>
      <c r="M5" s="11">
        <f>SUBTOTAL(9,M7:M89)</f>
        <v>1296</v>
      </c>
      <c r="N5" s="11">
        <f>SUBTOTAL(9,N7:N89)</f>
        <v>3433</v>
      </c>
      <c r="O5" s="11"/>
    </row>
    <row r="6" ht="25.05" customHeight="1" spans="1:15">
      <c r="A6" s="10"/>
      <c r="B6" s="11"/>
      <c r="C6" s="10" t="s">
        <v>46</v>
      </c>
      <c r="D6" s="11"/>
      <c r="E6" s="11"/>
      <c r="F6" s="11"/>
      <c r="G6" s="12">
        <f>SUBTOTAL(9,G7:G30)</f>
        <v>18.544</v>
      </c>
      <c r="H6" s="13"/>
      <c r="I6" s="37"/>
      <c r="J6" s="11"/>
      <c r="K6" s="11"/>
      <c r="L6" s="11">
        <f>SUBTOTAL(9,L7:L30)</f>
        <v>836</v>
      </c>
      <c r="M6" s="11">
        <f>SUBTOTAL(9,M7:M30)</f>
        <v>149</v>
      </c>
      <c r="N6" s="11">
        <f>SUBTOTAL(9,N7:N30)</f>
        <v>687</v>
      </c>
      <c r="O6" s="11"/>
    </row>
    <row r="7" ht="25.05" customHeight="1" spans="1:19">
      <c r="A7" s="11" t="s">
        <v>41</v>
      </c>
      <c r="B7" s="11">
        <v>430521</v>
      </c>
      <c r="C7" s="11" t="s">
        <v>46</v>
      </c>
      <c r="D7" s="11" t="s">
        <v>418</v>
      </c>
      <c r="E7" s="11" t="s">
        <v>419</v>
      </c>
      <c r="F7" s="11" t="s">
        <v>420</v>
      </c>
      <c r="G7" s="14">
        <v>1.17</v>
      </c>
      <c r="H7" s="13"/>
      <c r="I7" s="37" t="s">
        <v>421</v>
      </c>
      <c r="J7" s="11"/>
      <c r="K7" s="11"/>
      <c r="L7" s="11">
        <v>53</v>
      </c>
      <c r="M7" s="11">
        <v>9</v>
      </c>
      <c r="N7" s="11">
        <v>44</v>
      </c>
      <c r="O7" s="11"/>
      <c r="P7" s="1" t="e">
        <v>#N/A</v>
      </c>
      <c r="Q7" s="1" t="e">
        <v>#N/A</v>
      </c>
      <c r="R7" s="1" t="s">
        <v>25</v>
      </c>
      <c r="S7" s="1" t="e">
        <v>#N/A</v>
      </c>
    </row>
    <row r="8" ht="25.05" customHeight="1" spans="1:19">
      <c r="A8" s="11" t="s">
        <v>41</v>
      </c>
      <c r="B8" s="11">
        <v>430521</v>
      </c>
      <c r="C8" s="11" t="s">
        <v>46</v>
      </c>
      <c r="D8" s="11" t="s">
        <v>422</v>
      </c>
      <c r="E8" s="11" t="s">
        <v>423</v>
      </c>
      <c r="F8" s="11" t="s">
        <v>420</v>
      </c>
      <c r="G8" s="14">
        <v>0.34</v>
      </c>
      <c r="H8" s="13"/>
      <c r="I8" s="37" t="s">
        <v>424</v>
      </c>
      <c r="J8" s="11"/>
      <c r="K8" s="11"/>
      <c r="L8" s="11">
        <v>15</v>
      </c>
      <c r="M8" s="11">
        <v>3</v>
      </c>
      <c r="N8" s="11">
        <v>12</v>
      </c>
      <c r="O8" s="11"/>
      <c r="P8" s="1" t="e">
        <v>#N/A</v>
      </c>
      <c r="Q8" s="1" t="e">
        <v>#N/A</v>
      </c>
      <c r="R8" s="1" t="s">
        <v>25</v>
      </c>
      <c r="S8" s="1" t="e">
        <v>#N/A</v>
      </c>
    </row>
    <row r="9" ht="25.05" customHeight="1" spans="1:21">
      <c r="A9" s="11" t="s">
        <v>41</v>
      </c>
      <c r="B9" s="11">
        <v>430521</v>
      </c>
      <c r="C9" s="11" t="s">
        <v>46</v>
      </c>
      <c r="D9" s="11" t="s">
        <v>422</v>
      </c>
      <c r="E9" s="11" t="s">
        <v>423</v>
      </c>
      <c r="F9" s="11" t="s">
        <v>420</v>
      </c>
      <c r="G9" s="14">
        <v>0.27</v>
      </c>
      <c r="H9" s="13" t="s">
        <v>425</v>
      </c>
      <c r="I9" s="37" t="s">
        <v>426</v>
      </c>
      <c r="J9" s="11"/>
      <c r="K9" s="11"/>
      <c r="L9" s="11">
        <v>12</v>
      </c>
      <c r="M9" s="11">
        <v>2</v>
      </c>
      <c r="N9" s="11">
        <v>10</v>
      </c>
      <c r="O9" s="11"/>
      <c r="P9" s="1" t="e">
        <v>#N/A</v>
      </c>
      <c r="Q9" s="1" t="e">
        <v>#N/A</v>
      </c>
      <c r="R9" s="1" t="s">
        <v>25</v>
      </c>
      <c r="S9" s="1" t="e">
        <v>#N/A</v>
      </c>
      <c r="U9" s="1" t="e">
        <v>#N/A</v>
      </c>
    </row>
    <row r="10" ht="25.05" customHeight="1" spans="1:21">
      <c r="A10" s="11" t="s">
        <v>41</v>
      </c>
      <c r="B10" s="11">
        <v>430521</v>
      </c>
      <c r="C10" s="11" t="s">
        <v>46</v>
      </c>
      <c r="D10" s="11" t="s">
        <v>422</v>
      </c>
      <c r="E10" s="11" t="s">
        <v>423</v>
      </c>
      <c r="F10" s="11" t="s">
        <v>420</v>
      </c>
      <c r="G10" s="14">
        <v>0.287</v>
      </c>
      <c r="H10" s="13" t="s">
        <v>427</v>
      </c>
      <c r="I10" s="37" t="s">
        <v>426</v>
      </c>
      <c r="J10" s="11"/>
      <c r="K10" s="11"/>
      <c r="L10" s="11">
        <v>13</v>
      </c>
      <c r="M10" s="11">
        <v>2</v>
      </c>
      <c r="N10" s="11">
        <v>11</v>
      </c>
      <c r="O10" s="11"/>
      <c r="P10" s="1" t="e">
        <v>#N/A</v>
      </c>
      <c r="Q10" s="1" t="e">
        <v>#N/A</v>
      </c>
      <c r="R10" s="1" t="s">
        <v>25</v>
      </c>
      <c r="S10" s="1" t="e">
        <v>#N/A</v>
      </c>
      <c r="U10" s="1" t="e">
        <v>#N/A</v>
      </c>
    </row>
    <row r="11" ht="25.05" customHeight="1" spans="1:21">
      <c r="A11" s="11" t="s">
        <v>41</v>
      </c>
      <c r="B11" s="11">
        <v>430521</v>
      </c>
      <c r="C11" s="11" t="s">
        <v>46</v>
      </c>
      <c r="D11" s="11" t="s">
        <v>422</v>
      </c>
      <c r="E11" s="11" t="s">
        <v>423</v>
      </c>
      <c r="F11" s="11" t="s">
        <v>420</v>
      </c>
      <c r="G11" s="14">
        <v>0.794</v>
      </c>
      <c r="H11" s="13" t="s">
        <v>428</v>
      </c>
      <c r="I11" s="37" t="s">
        <v>426</v>
      </c>
      <c r="J11" s="11"/>
      <c r="K11" s="11"/>
      <c r="L11" s="11">
        <v>36</v>
      </c>
      <c r="M11" s="11">
        <v>6</v>
      </c>
      <c r="N11" s="11">
        <v>30</v>
      </c>
      <c r="O11" s="11"/>
      <c r="P11" s="1" t="e">
        <v>#N/A</v>
      </c>
      <c r="Q11" s="1" t="e">
        <v>#N/A</v>
      </c>
      <c r="R11" s="1" t="s">
        <v>25</v>
      </c>
      <c r="S11" s="1" t="e">
        <v>#N/A</v>
      </c>
      <c r="U11" s="1" t="e">
        <v>#N/A</v>
      </c>
    </row>
    <row r="12" ht="25.05" customHeight="1" spans="1:21">
      <c r="A12" s="11" t="s">
        <v>41</v>
      </c>
      <c r="B12" s="11">
        <v>430521</v>
      </c>
      <c r="C12" s="11" t="s">
        <v>46</v>
      </c>
      <c r="D12" s="11" t="s">
        <v>422</v>
      </c>
      <c r="E12" s="11" t="s">
        <v>423</v>
      </c>
      <c r="F12" s="11" t="s">
        <v>420</v>
      </c>
      <c r="G12" s="14">
        <v>2.524</v>
      </c>
      <c r="H12" s="13" t="s">
        <v>429</v>
      </c>
      <c r="I12" s="37" t="s">
        <v>426</v>
      </c>
      <c r="J12" s="11"/>
      <c r="K12" s="11"/>
      <c r="L12" s="11">
        <v>114</v>
      </c>
      <c r="M12" s="11">
        <v>20</v>
      </c>
      <c r="N12" s="11">
        <v>94</v>
      </c>
      <c r="O12" s="11"/>
      <c r="P12" s="1" t="e">
        <v>#N/A</v>
      </c>
      <c r="Q12" s="1" t="e">
        <v>#N/A</v>
      </c>
      <c r="R12" s="1" t="s">
        <v>25</v>
      </c>
      <c r="S12" s="1" t="e">
        <v>#N/A</v>
      </c>
      <c r="U12" s="1" t="e">
        <v>#N/A</v>
      </c>
    </row>
    <row r="13" ht="25.05" customHeight="1" spans="1:19">
      <c r="A13" s="11" t="s">
        <v>41</v>
      </c>
      <c r="B13" s="11">
        <v>430521</v>
      </c>
      <c r="C13" s="11" t="s">
        <v>46</v>
      </c>
      <c r="D13" s="11" t="s">
        <v>430</v>
      </c>
      <c r="E13" s="11" t="s">
        <v>431</v>
      </c>
      <c r="F13" s="11" t="s">
        <v>420</v>
      </c>
      <c r="G13" s="14">
        <v>0.576</v>
      </c>
      <c r="H13" s="13"/>
      <c r="I13" s="37" t="s">
        <v>432</v>
      </c>
      <c r="J13" s="11"/>
      <c r="K13" s="11"/>
      <c r="L13" s="11">
        <v>26</v>
      </c>
      <c r="M13" s="11">
        <v>5</v>
      </c>
      <c r="N13" s="11">
        <v>21</v>
      </c>
      <c r="O13" s="11"/>
      <c r="P13" s="1" t="e">
        <v>#N/A</v>
      </c>
      <c r="Q13" s="1" t="e">
        <v>#N/A</v>
      </c>
      <c r="R13" s="1" t="s">
        <v>25</v>
      </c>
      <c r="S13" s="1" t="e">
        <v>#N/A</v>
      </c>
    </row>
    <row r="14" ht="25.05" customHeight="1" spans="1:21">
      <c r="A14" s="11" t="s">
        <v>41</v>
      </c>
      <c r="B14" s="11">
        <v>430521</v>
      </c>
      <c r="C14" s="11" t="s">
        <v>46</v>
      </c>
      <c r="D14" s="11" t="s">
        <v>433</v>
      </c>
      <c r="E14" s="11" t="s">
        <v>434</v>
      </c>
      <c r="F14" s="11" t="s">
        <v>420</v>
      </c>
      <c r="G14" s="14">
        <v>0.661</v>
      </c>
      <c r="H14" s="13" t="s">
        <v>435</v>
      </c>
      <c r="I14" s="37" t="s">
        <v>436</v>
      </c>
      <c r="J14" s="11"/>
      <c r="K14" s="11"/>
      <c r="L14" s="11">
        <v>30</v>
      </c>
      <c r="M14" s="11">
        <v>5</v>
      </c>
      <c r="N14" s="11">
        <v>25</v>
      </c>
      <c r="O14" s="11"/>
      <c r="P14" s="1" t="e">
        <v>#N/A</v>
      </c>
      <c r="Q14" s="1" t="e">
        <v>#N/A</v>
      </c>
      <c r="R14" s="1" t="s">
        <v>25</v>
      </c>
      <c r="S14" s="1" t="e">
        <v>#N/A</v>
      </c>
      <c r="U14" s="1" t="e">
        <v>#N/A</v>
      </c>
    </row>
    <row r="15" ht="25.05" customHeight="1" spans="1:21">
      <c r="A15" s="11" t="s">
        <v>41</v>
      </c>
      <c r="B15" s="11">
        <v>430521</v>
      </c>
      <c r="C15" s="11" t="s">
        <v>46</v>
      </c>
      <c r="D15" s="11" t="s">
        <v>437</v>
      </c>
      <c r="E15" s="11" t="s">
        <v>438</v>
      </c>
      <c r="F15" s="11" t="s">
        <v>420</v>
      </c>
      <c r="G15" s="14">
        <v>0.968</v>
      </c>
      <c r="H15" s="13" t="s">
        <v>439</v>
      </c>
      <c r="I15" s="37" t="s">
        <v>440</v>
      </c>
      <c r="J15" s="11"/>
      <c r="K15" s="11"/>
      <c r="L15" s="11">
        <v>44</v>
      </c>
      <c r="M15" s="11">
        <v>8</v>
      </c>
      <c r="N15" s="11">
        <v>36</v>
      </c>
      <c r="O15" s="11"/>
      <c r="P15" s="1" t="e">
        <v>#N/A</v>
      </c>
      <c r="Q15" s="1" t="e">
        <v>#N/A</v>
      </c>
      <c r="R15" s="1" t="s">
        <v>25</v>
      </c>
      <c r="S15" s="1" t="e">
        <v>#N/A</v>
      </c>
      <c r="U15" s="1" t="e">
        <v>#N/A</v>
      </c>
    </row>
    <row r="16" ht="25.05" customHeight="1" spans="1:21">
      <c r="A16" s="11" t="s">
        <v>41</v>
      </c>
      <c r="B16" s="11">
        <v>430521</v>
      </c>
      <c r="C16" s="11" t="s">
        <v>46</v>
      </c>
      <c r="D16" s="11" t="s">
        <v>437</v>
      </c>
      <c r="E16" s="11" t="s">
        <v>441</v>
      </c>
      <c r="F16" s="11" t="s">
        <v>420</v>
      </c>
      <c r="G16" s="14">
        <v>0.621</v>
      </c>
      <c r="H16" s="13" t="s">
        <v>442</v>
      </c>
      <c r="I16" s="37" t="s">
        <v>443</v>
      </c>
      <c r="J16" s="11"/>
      <c r="K16" s="11"/>
      <c r="L16" s="11">
        <v>28</v>
      </c>
      <c r="M16" s="11">
        <v>5</v>
      </c>
      <c r="N16" s="11">
        <v>23</v>
      </c>
      <c r="O16" s="11"/>
      <c r="P16" s="1" t="e">
        <v>#N/A</v>
      </c>
      <c r="Q16" s="1" t="e">
        <v>#N/A</v>
      </c>
      <c r="R16" s="1" t="s">
        <v>25</v>
      </c>
      <c r="S16" s="1" t="e">
        <v>#N/A</v>
      </c>
      <c r="U16" s="1" t="e">
        <v>#N/A</v>
      </c>
    </row>
    <row r="17" ht="25.05" customHeight="1" spans="1:21">
      <c r="A17" s="11" t="s">
        <v>41</v>
      </c>
      <c r="B17" s="11">
        <v>430521</v>
      </c>
      <c r="C17" s="11" t="s">
        <v>46</v>
      </c>
      <c r="D17" s="11" t="s">
        <v>444</v>
      </c>
      <c r="E17" s="11" t="s">
        <v>445</v>
      </c>
      <c r="F17" s="11" t="s">
        <v>420</v>
      </c>
      <c r="G17" s="14">
        <v>1.283</v>
      </c>
      <c r="H17" s="13" t="s">
        <v>446</v>
      </c>
      <c r="I17" s="13" t="s">
        <v>447</v>
      </c>
      <c r="J17" s="11"/>
      <c r="K17" s="11"/>
      <c r="L17" s="11">
        <v>58</v>
      </c>
      <c r="M17" s="11">
        <v>10</v>
      </c>
      <c r="N17" s="11">
        <v>48</v>
      </c>
      <c r="O17" s="11"/>
      <c r="P17" s="1" t="e">
        <v>#N/A</v>
      </c>
      <c r="Q17" s="1" t="e">
        <v>#N/A</v>
      </c>
      <c r="R17" s="1" t="s">
        <v>25</v>
      </c>
      <c r="S17" s="1" t="e">
        <v>#N/A</v>
      </c>
      <c r="U17" s="1" t="e">
        <v>#N/A</v>
      </c>
    </row>
    <row r="18" ht="25.05" customHeight="1" spans="1:21">
      <c r="A18" s="11" t="s">
        <v>41</v>
      </c>
      <c r="B18" s="11">
        <v>430521</v>
      </c>
      <c r="C18" s="11" t="s">
        <v>46</v>
      </c>
      <c r="D18" s="11" t="s">
        <v>448</v>
      </c>
      <c r="E18" s="11" t="s">
        <v>449</v>
      </c>
      <c r="F18" s="11" t="s">
        <v>420</v>
      </c>
      <c r="G18" s="14">
        <v>0.362</v>
      </c>
      <c r="H18" s="13" t="s">
        <v>450</v>
      </c>
      <c r="I18" s="37" t="s">
        <v>451</v>
      </c>
      <c r="J18" s="11"/>
      <c r="K18" s="11"/>
      <c r="L18" s="11">
        <v>16</v>
      </c>
      <c r="M18" s="11">
        <v>3</v>
      </c>
      <c r="N18" s="11">
        <v>13</v>
      </c>
      <c r="O18" s="11"/>
      <c r="P18" s="1" t="e">
        <v>#N/A</v>
      </c>
      <c r="Q18" s="1" t="e">
        <v>#N/A</v>
      </c>
      <c r="R18" s="1" t="s">
        <v>25</v>
      </c>
      <c r="S18" s="1" t="e">
        <v>#N/A</v>
      </c>
      <c r="U18" s="1" t="e">
        <v>#N/A</v>
      </c>
    </row>
    <row r="19" ht="25.05" customHeight="1" spans="1:21">
      <c r="A19" s="11" t="s">
        <v>41</v>
      </c>
      <c r="B19" s="11">
        <v>430521</v>
      </c>
      <c r="C19" s="11" t="s">
        <v>46</v>
      </c>
      <c r="D19" s="11" t="s">
        <v>452</v>
      </c>
      <c r="E19" s="11" t="s">
        <v>453</v>
      </c>
      <c r="F19" s="11" t="s">
        <v>420</v>
      </c>
      <c r="G19" s="14">
        <v>1.395</v>
      </c>
      <c r="H19" s="13" t="s">
        <v>454</v>
      </c>
      <c r="I19" s="37" t="s">
        <v>455</v>
      </c>
      <c r="J19" s="11"/>
      <c r="K19" s="11"/>
      <c r="L19" s="11">
        <v>63</v>
      </c>
      <c r="M19" s="11">
        <v>11</v>
      </c>
      <c r="N19" s="11">
        <v>52</v>
      </c>
      <c r="O19" s="11"/>
      <c r="P19" s="1" t="e">
        <v>#N/A</v>
      </c>
      <c r="Q19" s="1" t="e">
        <v>#N/A</v>
      </c>
      <c r="R19" s="1" t="s">
        <v>25</v>
      </c>
      <c r="S19" s="1" t="e">
        <v>#N/A</v>
      </c>
      <c r="U19" s="1" t="e">
        <v>#N/A</v>
      </c>
    </row>
    <row r="20" ht="25.05" customHeight="1" spans="1:21">
      <c r="A20" s="11" t="s">
        <v>41</v>
      </c>
      <c r="B20" s="11">
        <v>430521</v>
      </c>
      <c r="C20" s="11" t="s">
        <v>46</v>
      </c>
      <c r="D20" s="11" t="s">
        <v>456</v>
      </c>
      <c r="E20" s="11" t="s">
        <v>457</v>
      </c>
      <c r="F20" s="11" t="s">
        <v>420</v>
      </c>
      <c r="G20" s="14">
        <v>0.6</v>
      </c>
      <c r="H20" s="13" t="s">
        <v>458</v>
      </c>
      <c r="I20" s="37" t="s">
        <v>459</v>
      </c>
      <c r="J20" s="11"/>
      <c r="K20" s="11"/>
      <c r="L20" s="11">
        <v>27</v>
      </c>
      <c r="M20" s="11">
        <v>5</v>
      </c>
      <c r="N20" s="11">
        <v>22</v>
      </c>
      <c r="O20" s="11"/>
      <c r="P20" s="1" t="e">
        <v>#N/A</v>
      </c>
      <c r="Q20" s="1" t="e">
        <v>#N/A</v>
      </c>
      <c r="R20" s="1" t="s">
        <v>25</v>
      </c>
      <c r="S20" s="1" t="e">
        <v>#N/A</v>
      </c>
      <c r="U20" s="1" t="s">
        <v>458</v>
      </c>
    </row>
    <row r="21" ht="25.05" customHeight="1" spans="1:21">
      <c r="A21" s="11" t="s">
        <v>41</v>
      </c>
      <c r="B21" s="11">
        <v>430521</v>
      </c>
      <c r="C21" s="11" t="s">
        <v>46</v>
      </c>
      <c r="D21" s="11" t="s">
        <v>437</v>
      </c>
      <c r="E21" s="11" t="s">
        <v>438</v>
      </c>
      <c r="F21" s="11" t="s">
        <v>420</v>
      </c>
      <c r="G21" s="14">
        <v>0.762</v>
      </c>
      <c r="H21" s="13" t="s">
        <v>439</v>
      </c>
      <c r="I21" s="37" t="s">
        <v>440</v>
      </c>
      <c r="J21" s="11"/>
      <c r="K21" s="11"/>
      <c r="L21" s="11">
        <v>34</v>
      </c>
      <c r="M21" s="11">
        <v>6</v>
      </c>
      <c r="N21" s="11">
        <v>28</v>
      </c>
      <c r="O21" s="11"/>
      <c r="P21" s="1" t="e">
        <v>#N/A</v>
      </c>
      <c r="Q21" s="1" t="e">
        <v>#N/A</v>
      </c>
      <c r="R21" s="1" t="s">
        <v>25</v>
      </c>
      <c r="S21" s="1" t="e">
        <v>#N/A</v>
      </c>
      <c r="U21" s="1" t="e">
        <v>#N/A</v>
      </c>
    </row>
    <row r="22" ht="25.05" customHeight="1" spans="1:21">
      <c r="A22" s="11" t="s">
        <v>41</v>
      </c>
      <c r="B22" s="11">
        <v>430521</v>
      </c>
      <c r="C22" s="11" t="s">
        <v>46</v>
      </c>
      <c r="D22" s="11" t="s">
        <v>437</v>
      </c>
      <c r="E22" s="11" t="s">
        <v>460</v>
      </c>
      <c r="F22" s="11" t="s">
        <v>417</v>
      </c>
      <c r="G22" s="14">
        <v>0.587</v>
      </c>
      <c r="H22" s="13" t="s">
        <v>461</v>
      </c>
      <c r="I22" s="37" t="s">
        <v>462</v>
      </c>
      <c r="J22" s="11"/>
      <c r="K22" s="11"/>
      <c r="L22" s="11">
        <v>26</v>
      </c>
      <c r="M22" s="11">
        <v>6</v>
      </c>
      <c r="N22" s="11">
        <v>20</v>
      </c>
      <c r="O22" s="11"/>
      <c r="P22" s="1" t="e">
        <v>#N/A</v>
      </c>
      <c r="Q22" s="1" t="s">
        <v>460</v>
      </c>
      <c r="R22" s="1" t="s">
        <v>25</v>
      </c>
      <c r="S22" s="1" t="e">
        <v>#N/A</v>
      </c>
      <c r="U22" s="1" t="e">
        <v>#N/A</v>
      </c>
    </row>
    <row r="23" ht="25.05" customHeight="1" spans="1:21">
      <c r="A23" s="11" t="s">
        <v>41</v>
      </c>
      <c r="B23" s="11">
        <v>430521</v>
      </c>
      <c r="C23" s="11" t="s">
        <v>46</v>
      </c>
      <c r="D23" s="11" t="s">
        <v>463</v>
      </c>
      <c r="E23" s="11" t="s">
        <v>464</v>
      </c>
      <c r="F23" s="11" t="s">
        <v>420</v>
      </c>
      <c r="G23" s="14">
        <v>0.516</v>
      </c>
      <c r="H23" s="13" t="s">
        <v>465</v>
      </c>
      <c r="I23" s="37" t="s">
        <v>466</v>
      </c>
      <c r="J23" s="11"/>
      <c r="K23" s="11"/>
      <c r="L23" s="11">
        <v>23</v>
      </c>
      <c r="M23" s="11">
        <v>4</v>
      </c>
      <c r="N23" s="11">
        <v>19</v>
      </c>
      <c r="O23" s="11"/>
      <c r="P23" s="1" t="e">
        <v>#N/A</v>
      </c>
      <c r="Q23" s="1" t="e">
        <v>#N/A</v>
      </c>
      <c r="R23" s="1" t="s">
        <v>25</v>
      </c>
      <c r="S23" s="1" t="e">
        <v>#N/A</v>
      </c>
      <c r="U23" s="1" t="e">
        <v>#N/A</v>
      </c>
    </row>
    <row r="24" ht="25.05" customHeight="1" spans="1:21">
      <c r="A24" s="11" t="s">
        <v>41</v>
      </c>
      <c r="B24" s="11">
        <v>430521</v>
      </c>
      <c r="C24" s="11" t="s">
        <v>46</v>
      </c>
      <c r="D24" s="11" t="s">
        <v>452</v>
      </c>
      <c r="E24" s="11" t="s">
        <v>467</v>
      </c>
      <c r="F24" s="11" t="s">
        <v>420</v>
      </c>
      <c r="G24" s="14">
        <v>0.951</v>
      </c>
      <c r="H24" s="13" t="s">
        <v>468</v>
      </c>
      <c r="I24" s="37" t="s">
        <v>469</v>
      </c>
      <c r="J24" s="11"/>
      <c r="K24" s="11"/>
      <c r="L24" s="11">
        <v>43</v>
      </c>
      <c r="M24" s="11">
        <v>8</v>
      </c>
      <c r="N24" s="11">
        <v>35</v>
      </c>
      <c r="O24" s="11"/>
      <c r="P24" s="1" t="e">
        <v>#N/A</v>
      </c>
      <c r="Q24" s="1" t="e">
        <v>#N/A</v>
      </c>
      <c r="R24" s="1" t="s">
        <v>25</v>
      </c>
      <c r="S24" s="1" t="e">
        <v>#N/A</v>
      </c>
      <c r="U24" s="1" t="e">
        <v>#N/A</v>
      </c>
    </row>
    <row r="25" ht="25.05" customHeight="1" spans="1:21">
      <c r="A25" s="11" t="s">
        <v>41</v>
      </c>
      <c r="B25" s="11">
        <v>430521</v>
      </c>
      <c r="C25" s="11" t="s">
        <v>46</v>
      </c>
      <c r="D25" s="11" t="s">
        <v>470</v>
      </c>
      <c r="E25" s="11" t="s">
        <v>471</v>
      </c>
      <c r="F25" s="11" t="s">
        <v>420</v>
      </c>
      <c r="G25" s="14">
        <v>0.879</v>
      </c>
      <c r="H25" s="13" t="s">
        <v>472</v>
      </c>
      <c r="I25" s="37" t="s">
        <v>473</v>
      </c>
      <c r="J25" s="11"/>
      <c r="K25" s="11"/>
      <c r="L25" s="11">
        <v>40</v>
      </c>
      <c r="M25" s="11">
        <v>7</v>
      </c>
      <c r="N25" s="11">
        <v>33</v>
      </c>
      <c r="O25" s="11"/>
      <c r="P25" s="1" t="e">
        <v>#N/A</v>
      </c>
      <c r="Q25" s="1" t="e">
        <v>#N/A</v>
      </c>
      <c r="R25" s="1" t="s">
        <v>25</v>
      </c>
      <c r="S25" s="1" t="e">
        <v>#N/A</v>
      </c>
      <c r="U25" s="1" t="e">
        <v>#N/A</v>
      </c>
    </row>
    <row r="26" ht="25.05" customHeight="1" spans="1:21">
      <c r="A26" s="11" t="s">
        <v>41</v>
      </c>
      <c r="B26" s="11">
        <v>430521</v>
      </c>
      <c r="C26" s="11" t="s">
        <v>46</v>
      </c>
      <c r="D26" s="11" t="s">
        <v>470</v>
      </c>
      <c r="E26" s="11" t="s">
        <v>471</v>
      </c>
      <c r="F26" s="11" t="s">
        <v>420</v>
      </c>
      <c r="G26" s="14">
        <v>0.532</v>
      </c>
      <c r="H26" s="13" t="s">
        <v>474</v>
      </c>
      <c r="I26" s="37" t="s">
        <v>475</v>
      </c>
      <c r="J26" s="11"/>
      <c r="K26" s="11"/>
      <c r="L26" s="11">
        <v>24</v>
      </c>
      <c r="M26" s="11">
        <v>4</v>
      </c>
      <c r="N26" s="11">
        <v>20</v>
      </c>
      <c r="O26" s="11"/>
      <c r="P26" s="1" t="e">
        <v>#N/A</v>
      </c>
      <c r="Q26" s="1" t="e">
        <v>#N/A</v>
      </c>
      <c r="R26" s="1" t="s">
        <v>25</v>
      </c>
      <c r="S26" s="1" t="e">
        <v>#N/A</v>
      </c>
      <c r="U26" s="1" t="e">
        <v>#N/A</v>
      </c>
    </row>
    <row r="27" ht="25.05" customHeight="1" spans="1:21">
      <c r="A27" s="11" t="s">
        <v>41</v>
      </c>
      <c r="B27" s="11">
        <v>430521</v>
      </c>
      <c r="C27" s="11" t="s">
        <v>46</v>
      </c>
      <c r="D27" s="11" t="s">
        <v>476</v>
      </c>
      <c r="E27" s="11" t="s">
        <v>477</v>
      </c>
      <c r="F27" s="11" t="s">
        <v>420</v>
      </c>
      <c r="G27" s="14">
        <v>0.606</v>
      </c>
      <c r="H27" s="13" t="s">
        <v>478</v>
      </c>
      <c r="I27" s="37" t="s">
        <v>479</v>
      </c>
      <c r="J27" s="11"/>
      <c r="K27" s="11"/>
      <c r="L27" s="11">
        <v>27</v>
      </c>
      <c r="M27" s="11">
        <v>5</v>
      </c>
      <c r="N27" s="11">
        <v>22</v>
      </c>
      <c r="O27" s="11"/>
      <c r="P27" s="1" t="e">
        <v>#N/A</v>
      </c>
      <c r="Q27" s="1" t="e">
        <v>#N/A</v>
      </c>
      <c r="R27" s="1" t="s">
        <v>25</v>
      </c>
      <c r="S27" s="1" t="e">
        <v>#N/A</v>
      </c>
      <c r="U27" s="1" t="e">
        <v>#N/A</v>
      </c>
    </row>
    <row r="28" ht="25.05" customHeight="1" spans="1:21">
      <c r="A28" s="11" t="s">
        <v>41</v>
      </c>
      <c r="B28" s="11">
        <v>430521</v>
      </c>
      <c r="C28" s="11" t="s">
        <v>46</v>
      </c>
      <c r="D28" s="11" t="s">
        <v>480</v>
      </c>
      <c r="E28" s="11" t="s">
        <v>481</v>
      </c>
      <c r="F28" s="11" t="s">
        <v>420</v>
      </c>
      <c r="G28" s="14">
        <v>0.595</v>
      </c>
      <c r="H28" s="13" t="s">
        <v>482</v>
      </c>
      <c r="I28" s="37" t="s">
        <v>483</v>
      </c>
      <c r="J28" s="11"/>
      <c r="K28" s="11"/>
      <c r="L28" s="11">
        <v>27</v>
      </c>
      <c r="M28" s="11">
        <v>5</v>
      </c>
      <c r="N28" s="11">
        <v>22</v>
      </c>
      <c r="O28" s="11"/>
      <c r="P28" s="1" t="e">
        <v>#N/A</v>
      </c>
      <c r="Q28" s="1" t="e">
        <v>#N/A</v>
      </c>
      <c r="R28" s="1" t="s">
        <v>25</v>
      </c>
      <c r="S28" s="1" t="e">
        <v>#N/A</v>
      </c>
      <c r="U28" s="1" t="e">
        <v>#N/A</v>
      </c>
    </row>
    <row r="29" ht="25.05" customHeight="1" spans="1:21">
      <c r="A29" s="11" t="s">
        <v>41</v>
      </c>
      <c r="B29" s="11">
        <v>430521</v>
      </c>
      <c r="C29" s="11" t="s">
        <v>46</v>
      </c>
      <c r="D29" s="11" t="s">
        <v>437</v>
      </c>
      <c r="E29" s="11" t="s">
        <v>484</v>
      </c>
      <c r="F29" s="11" t="s">
        <v>420</v>
      </c>
      <c r="G29" s="14">
        <v>0.742</v>
      </c>
      <c r="H29" s="13" t="s">
        <v>485</v>
      </c>
      <c r="I29" s="37" t="s">
        <v>486</v>
      </c>
      <c r="J29" s="11"/>
      <c r="K29" s="11"/>
      <c r="L29" s="11">
        <v>33</v>
      </c>
      <c r="M29" s="11">
        <v>6</v>
      </c>
      <c r="N29" s="11">
        <v>27</v>
      </c>
      <c r="O29" s="11"/>
      <c r="P29" s="1" t="e">
        <v>#N/A</v>
      </c>
      <c r="Q29" s="1" t="e">
        <v>#N/A</v>
      </c>
      <c r="R29" s="1" t="s">
        <v>25</v>
      </c>
      <c r="S29" s="1" t="e">
        <v>#N/A</v>
      </c>
      <c r="U29" s="1" t="e">
        <v>#N/A</v>
      </c>
    </row>
    <row r="30" ht="25.05" customHeight="1" spans="1:21">
      <c r="A30" s="11" t="s">
        <v>41</v>
      </c>
      <c r="B30" s="11">
        <v>430521</v>
      </c>
      <c r="C30" s="11" t="s">
        <v>46</v>
      </c>
      <c r="D30" s="11" t="s">
        <v>480</v>
      </c>
      <c r="E30" s="11" t="s">
        <v>487</v>
      </c>
      <c r="F30" s="11" t="s">
        <v>420</v>
      </c>
      <c r="G30" s="14">
        <v>0.523</v>
      </c>
      <c r="H30" s="13" t="s">
        <v>488</v>
      </c>
      <c r="I30" s="37" t="s">
        <v>489</v>
      </c>
      <c r="J30" s="11"/>
      <c r="K30" s="11"/>
      <c r="L30" s="11">
        <v>24</v>
      </c>
      <c r="M30" s="11">
        <v>4</v>
      </c>
      <c r="N30" s="11">
        <v>20</v>
      </c>
      <c r="O30" s="11"/>
      <c r="P30" s="1" t="e">
        <v>#N/A</v>
      </c>
      <c r="Q30" s="1" t="e">
        <v>#N/A</v>
      </c>
      <c r="R30" s="1" t="s">
        <v>25</v>
      </c>
      <c r="S30" s="1" t="e">
        <v>#N/A</v>
      </c>
      <c r="U30" s="1" t="e">
        <v>#N/A</v>
      </c>
    </row>
    <row r="31" ht="25.05" customHeight="1" spans="1:15">
      <c r="A31" s="15"/>
      <c r="B31" s="15"/>
      <c r="C31" s="16" t="s">
        <v>54</v>
      </c>
      <c r="D31" s="17"/>
      <c r="E31" s="11"/>
      <c r="F31" s="18"/>
      <c r="G31" s="19">
        <f>SUBTOTAL(9,G32:G80)</f>
        <v>75.9992</v>
      </c>
      <c r="H31" s="18"/>
      <c r="I31" s="38"/>
      <c r="J31" s="11"/>
      <c r="K31" s="11"/>
      <c r="L31" s="11">
        <f>SUBTOTAL(9,L32:L80)</f>
        <v>3419</v>
      </c>
      <c r="M31" s="11">
        <f>SUBTOTAL(9,M32:M80)</f>
        <v>1021</v>
      </c>
      <c r="N31" s="11">
        <f>SUBTOTAL(9,N32:N80)</f>
        <v>2398</v>
      </c>
      <c r="O31" s="11"/>
    </row>
    <row r="32" ht="25.05" customHeight="1" spans="1:21">
      <c r="A32" s="15" t="s">
        <v>41</v>
      </c>
      <c r="B32" s="15">
        <v>430528</v>
      </c>
      <c r="C32" s="15" t="s">
        <v>54</v>
      </c>
      <c r="D32" s="17" t="s">
        <v>490</v>
      </c>
      <c r="E32" s="20" t="s">
        <v>491</v>
      </c>
      <c r="F32" s="18" t="s">
        <v>416</v>
      </c>
      <c r="G32" s="21">
        <v>3.95</v>
      </c>
      <c r="H32" s="18" t="s">
        <v>492</v>
      </c>
      <c r="I32" s="38" t="s">
        <v>493</v>
      </c>
      <c r="J32" s="11"/>
      <c r="K32" s="11"/>
      <c r="L32" s="11">
        <f t="shared" ref="L32:L73" si="0">ROUND(G32*45,0)</f>
        <v>178</v>
      </c>
      <c r="M32" s="11">
        <f>ROUND(G32*15,0)</f>
        <v>59</v>
      </c>
      <c r="N32" s="11">
        <f t="shared" ref="N32:N73" si="1">L32-M32</f>
        <v>119</v>
      </c>
      <c r="O32" s="11"/>
      <c r="P32" s="1" t="str">
        <f>VLOOKUP(E32,[12]深度贫困村名单!$E$44:$E$62,1,0)</f>
        <v>井坪村</v>
      </c>
      <c r="Q32" s="1" t="str">
        <f>VLOOKUP(E32,[13]贫困县!$G$1658:$H$1801,2,0)</f>
        <v>高桥镇</v>
      </c>
      <c r="R32" s="1" t="str">
        <f>VLOOKUP(C32,'[14]地区分类 (43个武陵山县)'!$D$5:$J$140,7,0)</f>
        <v>国贫</v>
      </c>
      <c r="S32" s="1" t="e">
        <f>VLOOKUP(I32,[15]Sheet1!$G$5:$J$42221,4,0)</f>
        <v>#N/A</v>
      </c>
      <c r="U32" s="1" t="e">
        <f>VLOOKUP(H32,[15]Sheet1!$F$5:$F$42221,1,0)</f>
        <v>#N/A</v>
      </c>
    </row>
    <row r="33" ht="25.05" customHeight="1" spans="1:21">
      <c r="A33" s="15" t="s">
        <v>41</v>
      </c>
      <c r="B33" s="15">
        <v>430528</v>
      </c>
      <c r="C33" s="15" t="s">
        <v>54</v>
      </c>
      <c r="D33" s="17" t="s">
        <v>490</v>
      </c>
      <c r="E33" s="20" t="s">
        <v>491</v>
      </c>
      <c r="F33" s="18" t="s">
        <v>416</v>
      </c>
      <c r="G33" s="21">
        <v>2.628</v>
      </c>
      <c r="H33" s="18" t="s">
        <v>494</v>
      </c>
      <c r="I33" s="38" t="s">
        <v>495</v>
      </c>
      <c r="J33" s="11"/>
      <c r="K33" s="11"/>
      <c r="L33" s="11">
        <f t="shared" si="0"/>
        <v>118</v>
      </c>
      <c r="M33" s="11">
        <f t="shared" ref="M33:M35" si="2">ROUND(G33*15,0)</f>
        <v>39</v>
      </c>
      <c r="N33" s="11">
        <f t="shared" si="1"/>
        <v>79</v>
      </c>
      <c r="O33" s="11"/>
      <c r="P33" s="1" t="str">
        <f>VLOOKUP(E33,[12]深度贫困村名单!$E$44:$E$62,1,0)</f>
        <v>井坪村</v>
      </c>
      <c r="Q33" s="1" t="str">
        <f>VLOOKUP(E33,[13]贫困县!$G$1658:$H$1801,2,0)</f>
        <v>高桥镇</v>
      </c>
      <c r="R33" s="1" t="str">
        <f>VLOOKUP(C33,'[14]地区分类 (43个武陵山县)'!$D$5:$J$140,7,0)</f>
        <v>国贫</v>
      </c>
      <c r="S33" s="1" t="e">
        <f>VLOOKUP(I33,[15]Sheet1!$G$5:$J$42221,4,0)</f>
        <v>#N/A</v>
      </c>
      <c r="U33" s="1" t="e">
        <f>VLOOKUP(H33,[15]Sheet1!$F$5:$F$42221,1,0)</f>
        <v>#N/A</v>
      </c>
    </row>
    <row r="34" ht="25.05" customHeight="1" spans="1:21">
      <c r="A34" s="15" t="s">
        <v>41</v>
      </c>
      <c r="B34" s="15">
        <v>430528</v>
      </c>
      <c r="C34" s="15" t="s">
        <v>54</v>
      </c>
      <c r="D34" s="17" t="s">
        <v>496</v>
      </c>
      <c r="E34" s="20" t="s">
        <v>497</v>
      </c>
      <c r="F34" s="18" t="s">
        <v>416</v>
      </c>
      <c r="G34" s="21">
        <v>0.95</v>
      </c>
      <c r="H34" s="20" t="s">
        <v>498</v>
      </c>
      <c r="I34" s="38" t="s">
        <v>499</v>
      </c>
      <c r="J34" s="11"/>
      <c r="K34" s="11"/>
      <c r="L34" s="11">
        <f t="shared" si="0"/>
        <v>43</v>
      </c>
      <c r="M34" s="11">
        <f t="shared" si="2"/>
        <v>14</v>
      </c>
      <c r="N34" s="11">
        <f t="shared" si="1"/>
        <v>29</v>
      </c>
      <c r="O34" s="11"/>
      <c r="P34" s="1" t="str">
        <f>VLOOKUP(E34,[12]深度贫困村名单!$E$44:$E$62,1,0)</f>
        <v>大塘村</v>
      </c>
      <c r="Q34" s="1" t="str">
        <f>VLOOKUP(E34,[13]贫困县!$G$1658:$H$1801,2,0)</f>
        <v>安山乡</v>
      </c>
      <c r="R34" s="1" t="str">
        <f>VLOOKUP(C34,'[14]地区分类 (43个武陵山县)'!$D$5:$J$140,7,0)</f>
        <v>国贫</v>
      </c>
      <c r="S34" s="1" t="e">
        <f>VLOOKUP(I34,[15]Sheet1!$G$5:$J$42221,4,0)</f>
        <v>#N/A</v>
      </c>
      <c r="U34" s="1" t="e">
        <f>VLOOKUP(H34,[15]Sheet1!$F$5:$F$42221,1,0)</f>
        <v>#N/A</v>
      </c>
    </row>
    <row r="35" ht="25.05" customHeight="1" spans="1:21">
      <c r="A35" s="15" t="s">
        <v>41</v>
      </c>
      <c r="B35" s="15">
        <v>430528</v>
      </c>
      <c r="C35" s="15" t="s">
        <v>54</v>
      </c>
      <c r="D35" s="17" t="s">
        <v>496</v>
      </c>
      <c r="E35" s="20" t="s">
        <v>497</v>
      </c>
      <c r="F35" s="18" t="s">
        <v>416</v>
      </c>
      <c r="G35" s="21">
        <v>1.38</v>
      </c>
      <c r="H35" s="20" t="s">
        <v>500</v>
      </c>
      <c r="I35" s="38" t="s">
        <v>501</v>
      </c>
      <c r="J35" s="11"/>
      <c r="K35" s="11"/>
      <c r="L35" s="11">
        <f t="shared" si="0"/>
        <v>62</v>
      </c>
      <c r="M35" s="11">
        <f t="shared" si="2"/>
        <v>21</v>
      </c>
      <c r="N35" s="11">
        <f t="shared" si="1"/>
        <v>41</v>
      </c>
      <c r="O35" s="11"/>
      <c r="P35" s="1" t="str">
        <f>VLOOKUP(E35,[12]深度贫困村名单!$E$44:$E$62,1,0)</f>
        <v>大塘村</v>
      </c>
      <c r="Q35" s="1" t="str">
        <f>VLOOKUP(E35,[13]贫困县!$G$1658:$H$1801,2,0)</f>
        <v>安山乡</v>
      </c>
      <c r="R35" s="1" t="str">
        <f>VLOOKUP(C35,'[14]地区分类 (43个武陵山县)'!$D$5:$J$140,7,0)</f>
        <v>国贫</v>
      </c>
      <c r="S35" s="1" t="e">
        <f>VLOOKUP(I35,[15]Sheet1!$G$5:$J$42221,4,0)</f>
        <v>#N/A</v>
      </c>
      <c r="U35" s="1" t="e">
        <f>VLOOKUP(H35,[15]Sheet1!$F$5:$F$42221,1,0)</f>
        <v>#N/A</v>
      </c>
    </row>
    <row r="36" ht="25.05" customHeight="1" spans="1:21">
      <c r="A36" s="15" t="s">
        <v>41</v>
      </c>
      <c r="B36" s="15">
        <v>430528</v>
      </c>
      <c r="C36" s="15" t="s">
        <v>54</v>
      </c>
      <c r="D36" s="17" t="s">
        <v>502</v>
      </c>
      <c r="E36" s="20" t="s">
        <v>503</v>
      </c>
      <c r="F36" s="18" t="s">
        <v>417</v>
      </c>
      <c r="G36" s="21">
        <v>0.46</v>
      </c>
      <c r="H36" s="20" t="s">
        <v>504</v>
      </c>
      <c r="I36" s="38" t="s">
        <v>505</v>
      </c>
      <c r="J36" s="11"/>
      <c r="K36" s="11"/>
      <c r="L36" s="11">
        <f t="shared" si="0"/>
        <v>21</v>
      </c>
      <c r="M36" s="11">
        <f t="shared" ref="M36:M53" si="3">ROUND(G36*12,0)</f>
        <v>6</v>
      </c>
      <c r="N36" s="11">
        <f t="shared" si="1"/>
        <v>15</v>
      </c>
      <c r="O36" s="11"/>
      <c r="P36" s="1" t="e">
        <f>VLOOKUP(E36,[12]深度贫困村名单!$E$44:$E$62,1,0)</f>
        <v>#N/A</v>
      </c>
      <c r="Q36" s="1" t="str">
        <f>VLOOKUP(E36,[13]贫困县!$G$1658:$H$1801,2,0)</f>
        <v>丰田乡</v>
      </c>
      <c r="R36" s="1" t="str">
        <f>VLOOKUP(C36,'[14]地区分类 (43个武陵山县)'!$D$5:$J$140,7,0)</f>
        <v>国贫</v>
      </c>
      <c r="S36" s="1" t="e">
        <f>VLOOKUP(I36,[15]Sheet1!$G$5:$J$42221,4,0)</f>
        <v>#N/A</v>
      </c>
      <c r="U36" s="1" t="e">
        <f>VLOOKUP(H36,[15]Sheet1!$F$5:$F$42221,1,0)</f>
        <v>#N/A</v>
      </c>
    </row>
    <row r="37" ht="25.05" customHeight="1" spans="1:21">
      <c r="A37" s="15" t="s">
        <v>41</v>
      </c>
      <c r="B37" s="15">
        <v>430528</v>
      </c>
      <c r="C37" s="15" t="s">
        <v>54</v>
      </c>
      <c r="D37" s="17" t="s">
        <v>502</v>
      </c>
      <c r="E37" s="20" t="s">
        <v>503</v>
      </c>
      <c r="F37" s="18" t="s">
        <v>417</v>
      </c>
      <c r="G37" s="21">
        <v>0.36</v>
      </c>
      <c r="H37" s="20" t="s">
        <v>506</v>
      </c>
      <c r="I37" s="38" t="s">
        <v>507</v>
      </c>
      <c r="J37" s="11"/>
      <c r="K37" s="11"/>
      <c r="L37" s="11">
        <f t="shared" si="0"/>
        <v>16</v>
      </c>
      <c r="M37" s="11">
        <f t="shared" si="3"/>
        <v>4</v>
      </c>
      <c r="N37" s="11">
        <f t="shared" si="1"/>
        <v>12</v>
      </c>
      <c r="O37" s="11"/>
      <c r="P37" s="1" t="e">
        <f>VLOOKUP(E37,[12]深度贫困村名单!$E$44:$E$62,1,0)</f>
        <v>#N/A</v>
      </c>
      <c r="Q37" s="1" t="str">
        <f>VLOOKUP(E37,[13]贫困县!$G$1658:$H$1801,2,0)</f>
        <v>丰田乡</v>
      </c>
      <c r="R37" s="1" t="str">
        <f>VLOOKUP(C37,'[14]地区分类 (43个武陵山县)'!$D$5:$J$140,7,0)</f>
        <v>国贫</v>
      </c>
      <c r="S37" s="1" t="e">
        <f>VLOOKUP(I37,[15]Sheet1!$G$5:$J$42221,4,0)</f>
        <v>#N/A</v>
      </c>
      <c r="U37" s="1" t="e">
        <f>VLOOKUP(H37,[15]Sheet1!$F$5:$F$42221,1,0)</f>
        <v>#N/A</v>
      </c>
    </row>
    <row r="38" ht="25.05" customHeight="1" spans="1:21">
      <c r="A38" s="15" t="s">
        <v>41</v>
      </c>
      <c r="B38" s="15">
        <v>430528</v>
      </c>
      <c r="C38" s="15" t="s">
        <v>54</v>
      </c>
      <c r="D38" s="17" t="s">
        <v>502</v>
      </c>
      <c r="E38" s="20" t="s">
        <v>503</v>
      </c>
      <c r="F38" s="18" t="s">
        <v>417</v>
      </c>
      <c r="G38" s="21">
        <v>0.61</v>
      </c>
      <c r="H38" s="20" t="s">
        <v>508</v>
      </c>
      <c r="I38" s="38" t="s">
        <v>509</v>
      </c>
      <c r="J38" s="11"/>
      <c r="K38" s="11"/>
      <c r="L38" s="11">
        <f t="shared" si="0"/>
        <v>27</v>
      </c>
      <c r="M38" s="11">
        <f t="shared" si="3"/>
        <v>7</v>
      </c>
      <c r="N38" s="11">
        <f t="shared" si="1"/>
        <v>20</v>
      </c>
      <c r="O38" s="11"/>
      <c r="P38" s="1" t="e">
        <f>VLOOKUP(E38,[12]深度贫困村名单!$E$44:$E$62,1,0)</f>
        <v>#N/A</v>
      </c>
      <c r="Q38" s="1" t="str">
        <f>VLOOKUP(E38,[13]贫困县!$G$1658:$H$1801,2,0)</f>
        <v>丰田乡</v>
      </c>
      <c r="R38" s="1" t="str">
        <f>VLOOKUP(C38,'[14]地区分类 (43个武陵山县)'!$D$5:$J$140,7,0)</f>
        <v>国贫</v>
      </c>
      <c r="S38" s="1" t="e">
        <f>VLOOKUP(I38,[15]Sheet1!$G$5:$J$42221,4,0)</f>
        <v>#N/A</v>
      </c>
      <c r="U38" s="1" t="e">
        <f>VLOOKUP(H38,[15]Sheet1!$F$5:$F$42221,1,0)</f>
        <v>#N/A</v>
      </c>
    </row>
    <row r="39" ht="25.05" customHeight="1" spans="1:21">
      <c r="A39" s="15" t="s">
        <v>41</v>
      </c>
      <c r="B39" s="15">
        <v>430528</v>
      </c>
      <c r="C39" s="15" t="s">
        <v>54</v>
      </c>
      <c r="D39" s="17" t="s">
        <v>502</v>
      </c>
      <c r="E39" s="20" t="s">
        <v>503</v>
      </c>
      <c r="F39" s="18" t="s">
        <v>417</v>
      </c>
      <c r="G39" s="21">
        <v>0.418</v>
      </c>
      <c r="H39" s="20" t="s">
        <v>510</v>
      </c>
      <c r="I39" s="38" t="s">
        <v>511</v>
      </c>
      <c r="J39" s="11"/>
      <c r="K39" s="11"/>
      <c r="L39" s="11">
        <f t="shared" si="0"/>
        <v>19</v>
      </c>
      <c r="M39" s="11">
        <f t="shared" si="3"/>
        <v>5</v>
      </c>
      <c r="N39" s="11">
        <f t="shared" si="1"/>
        <v>14</v>
      </c>
      <c r="O39" s="11"/>
      <c r="P39" s="1" t="e">
        <f>VLOOKUP(E39,[12]深度贫困村名单!$E$44:$E$62,1,0)</f>
        <v>#N/A</v>
      </c>
      <c r="Q39" s="1" t="str">
        <f>VLOOKUP(E39,[13]贫困县!$G$1658:$H$1801,2,0)</f>
        <v>丰田乡</v>
      </c>
      <c r="R39" s="1" t="str">
        <f>VLOOKUP(C39,'[14]地区分类 (43个武陵山县)'!$D$5:$J$140,7,0)</f>
        <v>国贫</v>
      </c>
      <c r="S39" s="1" t="e">
        <f>VLOOKUP(I39,[15]Sheet1!$G$5:$J$42221,4,0)</f>
        <v>#N/A</v>
      </c>
      <c r="U39" s="1" t="e">
        <f>VLOOKUP(H39,[15]Sheet1!$F$5:$F$42221,1,0)</f>
        <v>#N/A</v>
      </c>
    </row>
    <row r="40" ht="25.05" customHeight="1" spans="1:21">
      <c r="A40" s="15" t="s">
        <v>41</v>
      </c>
      <c r="B40" s="15">
        <v>430528</v>
      </c>
      <c r="C40" s="15" t="s">
        <v>54</v>
      </c>
      <c r="D40" s="17" t="s">
        <v>502</v>
      </c>
      <c r="E40" s="20" t="s">
        <v>503</v>
      </c>
      <c r="F40" s="18" t="s">
        <v>417</v>
      </c>
      <c r="G40" s="21">
        <v>0.45</v>
      </c>
      <c r="H40" s="20" t="s">
        <v>512</v>
      </c>
      <c r="I40" s="38" t="s">
        <v>513</v>
      </c>
      <c r="J40" s="11"/>
      <c r="K40" s="11"/>
      <c r="L40" s="11">
        <f t="shared" si="0"/>
        <v>20</v>
      </c>
      <c r="M40" s="11">
        <f t="shared" si="3"/>
        <v>5</v>
      </c>
      <c r="N40" s="11">
        <f t="shared" si="1"/>
        <v>15</v>
      </c>
      <c r="O40" s="11"/>
      <c r="P40" s="1" t="e">
        <f>VLOOKUP(E40,[12]深度贫困村名单!$E$44:$E$62,1,0)</f>
        <v>#N/A</v>
      </c>
      <c r="Q40" s="1" t="str">
        <f>VLOOKUP(E40,[13]贫困县!$G$1658:$H$1801,2,0)</f>
        <v>丰田乡</v>
      </c>
      <c r="R40" s="1" t="str">
        <f>VLOOKUP(C40,'[14]地区分类 (43个武陵山县)'!$D$5:$J$140,7,0)</f>
        <v>国贫</v>
      </c>
      <c r="S40" s="1" t="e">
        <f>VLOOKUP(I40,[15]Sheet1!$G$5:$J$42221,4,0)</f>
        <v>#N/A</v>
      </c>
      <c r="U40" s="1" t="e">
        <f>VLOOKUP(H40,[15]Sheet1!$F$5:$F$42221,1,0)</f>
        <v>#N/A</v>
      </c>
    </row>
    <row r="41" ht="25.05" customHeight="1" spans="1:21">
      <c r="A41" s="15" t="s">
        <v>41</v>
      </c>
      <c r="B41" s="15">
        <v>430528</v>
      </c>
      <c r="C41" s="15" t="s">
        <v>54</v>
      </c>
      <c r="D41" s="17" t="s">
        <v>490</v>
      </c>
      <c r="E41" s="20" t="s">
        <v>514</v>
      </c>
      <c r="F41" s="18" t="s">
        <v>417</v>
      </c>
      <c r="G41" s="21">
        <v>4.353</v>
      </c>
      <c r="H41" s="20" t="s">
        <v>515</v>
      </c>
      <c r="I41" s="38" t="s">
        <v>516</v>
      </c>
      <c r="J41" s="11"/>
      <c r="K41" s="11"/>
      <c r="L41" s="11">
        <f t="shared" si="0"/>
        <v>196</v>
      </c>
      <c r="M41" s="11">
        <f t="shared" si="3"/>
        <v>52</v>
      </c>
      <c r="N41" s="11">
        <f t="shared" si="1"/>
        <v>144</v>
      </c>
      <c r="O41" s="11"/>
      <c r="P41" s="1" t="e">
        <f>VLOOKUP(E41,[12]深度贫困村名单!$E$44:$E$62,1,0)</f>
        <v>#N/A</v>
      </c>
      <c r="Q41" s="1" t="str">
        <f>VLOOKUP(E41,[13]贫困县!$G$1658:$H$1801,2,0)</f>
        <v>高桥镇</v>
      </c>
      <c r="R41" s="1" t="str">
        <f>VLOOKUP(C41,'[14]地区分类 (43个武陵山县)'!$D$5:$J$140,7,0)</f>
        <v>国贫</v>
      </c>
      <c r="S41" s="1" t="e">
        <f>VLOOKUP(I41,[15]Sheet1!$G$5:$J$42221,4,0)</f>
        <v>#N/A</v>
      </c>
      <c r="U41" s="1" t="e">
        <f>VLOOKUP(H41,[15]Sheet1!$F$5:$F$42221,1,0)</f>
        <v>#N/A</v>
      </c>
    </row>
    <row r="42" ht="25.05" customHeight="1" spans="1:21">
      <c r="A42" s="15" t="s">
        <v>41</v>
      </c>
      <c r="B42" s="15">
        <v>430528</v>
      </c>
      <c r="C42" s="15" t="s">
        <v>54</v>
      </c>
      <c r="D42" s="18" t="s">
        <v>490</v>
      </c>
      <c r="E42" s="18" t="s">
        <v>517</v>
      </c>
      <c r="F42" s="15" t="s">
        <v>416</v>
      </c>
      <c r="G42" s="22">
        <v>1.045</v>
      </c>
      <c r="H42" s="18" t="s">
        <v>518</v>
      </c>
      <c r="I42" s="38" t="s">
        <v>519</v>
      </c>
      <c r="J42" s="11"/>
      <c r="K42" s="11"/>
      <c r="L42" s="11">
        <f t="shared" si="0"/>
        <v>47</v>
      </c>
      <c r="M42" s="11">
        <f t="shared" ref="M42:M43" si="4">ROUND(G42*15,0)</f>
        <v>16</v>
      </c>
      <c r="N42" s="11">
        <f t="shared" si="1"/>
        <v>31</v>
      </c>
      <c r="O42" s="11"/>
      <c r="P42" s="1" t="str">
        <f>VLOOKUP(E42,[12]深度贫困村名单!$E$44:$E$62,1,0)</f>
        <v>烟村村</v>
      </c>
      <c r="Q42" s="1" t="e">
        <f>VLOOKUP(E42,[13]贫困县!$G$1658:$H$1801,2,0)</f>
        <v>#N/A</v>
      </c>
      <c r="R42" s="1" t="str">
        <f>VLOOKUP(C42,'[14]地区分类 (43个武陵山县)'!$D$5:$J$140,7,0)</f>
        <v>国贫</v>
      </c>
      <c r="S42" s="1" t="e">
        <f>VLOOKUP(I42,[15]Sheet1!$G$5:$J$42221,4,0)</f>
        <v>#N/A</v>
      </c>
      <c r="U42" s="1" t="e">
        <f>VLOOKUP(H42,[15]Sheet1!$F$5:$F$42221,1,0)</f>
        <v>#N/A</v>
      </c>
    </row>
    <row r="43" ht="25.05" customHeight="1" spans="1:21">
      <c r="A43" s="15" t="s">
        <v>41</v>
      </c>
      <c r="B43" s="15">
        <v>430528</v>
      </c>
      <c r="C43" s="15" t="s">
        <v>54</v>
      </c>
      <c r="D43" s="17" t="s">
        <v>490</v>
      </c>
      <c r="E43" s="20" t="s">
        <v>517</v>
      </c>
      <c r="F43" s="15" t="s">
        <v>416</v>
      </c>
      <c r="G43" s="21">
        <v>0.757</v>
      </c>
      <c r="H43" s="20" t="s">
        <v>520</v>
      </c>
      <c r="I43" s="38" t="s">
        <v>521</v>
      </c>
      <c r="J43" s="11"/>
      <c r="K43" s="11"/>
      <c r="L43" s="11">
        <f t="shared" si="0"/>
        <v>34</v>
      </c>
      <c r="M43" s="11">
        <f t="shared" si="4"/>
        <v>11</v>
      </c>
      <c r="N43" s="11">
        <f t="shared" si="1"/>
        <v>23</v>
      </c>
      <c r="O43" s="11"/>
      <c r="P43" s="1" t="str">
        <f>VLOOKUP(E43,[12]深度贫困村名单!$E$44:$E$62,1,0)</f>
        <v>烟村村</v>
      </c>
      <c r="Q43" s="1" t="e">
        <f>VLOOKUP(E43,[13]贫困县!$G$1658:$H$1801,2,0)</f>
        <v>#N/A</v>
      </c>
      <c r="R43" s="1" t="str">
        <f>VLOOKUP(C43,'[14]地区分类 (43个武陵山县)'!$D$5:$J$140,7,0)</f>
        <v>国贫</v>
      </c>
      <c r="S43" s="1" t="e">
        <f>VLOOKUP(I43,[15]Sheet1!$G$5:$J$42221,4,0)</f>
        <v>#N/A</v>
      </c>
      <c r="U43" s="1" t="e">
        <f>VLOOKUP(H43,[15]Sheet1!$F$5:$F$42221,1,0)</f>
        <v>#N/A</v>
      </c>
    </row>
    <row r="44" ht="25.05" customHeight="1" spans="1:21">
      <c r="A44" s="15" t="s">
        <v>41</v>
      </c>
      <c r="B44" s="15">
        <v>430528</v>
      </c>
      <c r="C44" s="15" t="s">
        <v>54</v>
      </c>
      <c r="D44" s="17" t="s">
        <v>522</v>
      </c>
      <c r="E44" s="20" t="s">
        <v>523</v>
      </c>
      <c r="F44" s="15" t="s">
        <v>524</v>
      </c>
      <c r="G44" s="21">
        <v>2.954</v>
      </c>
      <c r="H44" s="20" t="s">
        <v>525</v>
      </c>
      <c r="I44" s="38" t="s">
        <v>526</v>
      </c>
      <c r="J44" s="11"/>
      <c r="K44" s="11"/>
      <c r="L44" s="11">
        <f t="shared" si="0"/>
        <v>133</v>
      </c>
      <c r="M44" s="11">
        <f t="shared" si="3"/>
        <v>35</v>
      </c>
      <c r="N44" s="11">
        <f t="shared" si="1"/>
        <v>98</v>
      </c>
      <c r="O44" s="11"/>
      <c r="P44" s="1" t="e">
        <f>VLOOKUP(E44,[12]深度贫困村名单!$E$44:$E$62,1,0)</f>
        <v>#N/A</v>
      </c>
      <c r="Q44" s="1" t="e">
        <f>VLOOKUP(E44,[13]贫困县!$G$1658:$H$1801,2,0)</f>
        <v>#N/A</v>
      </c>
      <c r="R44" s="1" t="str">
        <f>VLOOKUP(C44,'[14]地区分类 (43个武陵山县)'!$D$5:$J$140,7,0)</f>
        <v>国贫</v>
      </c>
      <c r="S44" s="1" t="e">
        <f>VLOOKUP(I44,[15]Sheet1!$G$5:$J$42221,4,0)</f>
        <v>#N/A</v>
      </c>
      <c r="U44" s="1" t="e">
        <f>VLOOKUP(H44,[15]Sheet1!$F$5:$F$42221,1,0)</f>
        <v>#N/A</v>
      </c>
    </row>
    <row r="45" ht="25.05" customHeight="1" spans="1:21">
      <c r="A45" s="15" t="s">
        <v>41</v>
      </c>
      <c r="B45" s="15">
        <v>430528</v>
      </c>
      <c r="C45" s="15" t="s">
        <v>54</v>
      </c>
      <c r="D45" s="17" t="s">
        <v>527</v>
      </c>
      <c r="E45" s="20" t="s">
        <v>528</v>
      </c>
      <c r="F45" s="18" t="s">
        <v>417</v>
      </c>
      <c r="G45" s="21">
        <v>0.857</v>
      </c>
      <c r="H45" s="20" t="s">
        <v>529</v>
      </c>
      <c r="I45" s="38" t="s">
        <v>530</v>
      </c>
      <c r="J45" s="11"/>
      <c r="K45" s="11"/>
      <c r="L45" s="11">
        <f t="shared" si="0"/>
        <v>39</v>
      </c>
      <c r="M45" s="11">
        <f t="shared" si="3"/>
        <v>10</v>
      </c>
      <c r="N45" s="11">
        <f t="shared" si="1"/>
        <v>29</v>
      </c>
      <c r="O45" s="11"/>
      <c r="P45" s="1" t="e">
        <f>VLOOKUP(E45,[12]深度贫困村名单!$E$44:$E$62,1,0)</f>
        <v>#N/A</v>
      </c>
      <c r="Q45" s="1" t="e">
        <f>VLOOKUP(E45,[13]贫困县!$G$1658:$H$1801,2,0)</f>
        <v>#N/A</v>
      </c>
      <c r="R45" s="1" t="str">
        <f>VLOOKUP(C45,'[14]地区分类 (43个武陵山县)'!$D$5:$J$140,7,0)</f>
        <v>国贫</v>
      </c>
      <c r="S45" s="1" t="e">
        <f>VLOOKUP(I45,[15]Sheet1!$G$5:$J$42221,4,0)</f>
        <v>#N/A</v>
      </c>
      <c r="U45" s="1" t="e">
        <f>VLOOKUP(H45,[15]Sheet1!$F$5:$F$42221,1,0)</f>
        <v>#N/A</v>
      </c>
    </row>
    <row r="46" ht="25.05" customHeight="1" spans="1:21">
      <c r="A46" s="23" t="s">
        <v>41</v>
      </c>
      <c r="B46" s="23">
        <v>430528</v>
      </c>
      <c r="C46" s="23" t="s">
        <v>54</v>
      </c>
      <c r="D46" s="24" t="s">
        <v>527</v>
      </c>
      <c r="E46" s="25" t="s">
        <v>528</v>
      </c>
      <c r="F46" s="23" t="s">
        <v>417</v>
      </c>
      <c r="G46" s="26">
        <v>2.3182</v>
      </c>
      <c r="H46" s="25" t="s">
        <v>531</v>
      </c>
      <c r="I46" s="38" t="s">
        <v>532</v>
      </c>
      <c r="J46" s="11"/>
      <c r="K46" s="11"/>
      <c r="L46" s="39">
        <f t="shared" si="0"/>
        <v>104</v>
      </c>
      <c r="M46" s="39">
        <f t="shared" si="3"/>
        <v>28</v>
      </c>
      <c r="N46" s="39">
        <f t="shared" si="1"/>
        <v>76</v>
      </c>
      <c r="O46" s="11"/>
      <c r="P46" s="1" t="e">
        <f>VLOOKUP(E46,[12]深度贫困村名单!$E$44:$E$62,1,0)</f>
        <v>#N/A</v>
      </c>
      <c r="Q46" s="1" t="e">
        <f>VLOOKUP(E46,[13]贫困县!$G$1658:$H$1801,2,0)</f>
        <v>#N/A</v>
      </c>
      <c r="R46" s="1" t="str">
        <f>VLOOKUP(C46,'[14]地区分类 (43个武陵山县)'!$D$5:$J$140,7,0)</f>
        <v>国贫</v>
      </c>
      <c r="S46" s="1" t="e">
        <f>VLOOKUP(I46,[15]Sheet1!$G$5:$J$42221,4,0)</f>
        <v>#N/A</v>
      </c>
      <c r="U46" s="1" t="e">
        <f>VLOOKUP(H46,[15]Sheet1!$F$5:$F$42221,1,0)</f>
        <v>#N/A</v>
      </c>
    </row>
    <row r="47" ht="25.05" customHeight="1" spans="1:21">
      <c r="A47" s="27"/>
      <c r="B47" s="27"/>
      <c r="C47" s="27"/>
      <c r="D47" s="28"/>
      <c r="E47" s="29"/>
      <c r="F47" s="27"/>
      <c r="G47" s="30"/>
      <c r="H47" s="29"/>
      <c r="I47" s="38" t="s">
        <v>533</v>
      </c>
      <c r="J47" s="11"/>
      <c r="K47" s="11"/>
      <c r="L47" s="40"/>
      <c r="M47" s="40"/>
      <c r="N47" s="40"/>
      <c r="O47" s="11"/>
      <c r="P47" s="1" t="e">
        <f>VLOOKUP(E47,[12]深度贫困村名单!$E$44:$E$62,1,0)</f>
        <v>#N/A</v>
      </c>
      <c r="Q47" s="1" t="e">
        <f>VLOOKUP(E47,[13]贫困县!$G$1658:$H$1801,2,0)</f>
        <v>#N/A</v>
      </c>
      <c r="R47" s="1" t="e">
        <f>VLOOKUP(C47,'[14]地区分类 (43个武陵山县)'!$D$5:$J$140,7,0)</f>
        <v>#N/A</v>
      </c>
      <c r="S47" s="1" t="e">
        <f>VLOOKUP(I47,[15]Sheet1!$G$5:$J$42221,4,0)</f>
        <v>#N/A</v>
      </c>
      <c r="U47" s="1" t="e">
        <f>VLOOKUP(H47,[15]Sheet1!$F$5:$F$42221,1,0)</f>
        <v>#N/A</v>
      </c>
    </row>
    <row r="48" ht="25.05" customHeight="1" spans="1:21">
      <c r="A48" s="15" t="s">
        <v>41</v>
      </c>
      <c r="B48" s="15">
        <v>430528</v>
      </c>
      <c r="C48" s="15" t="s">
        <v>54</v>
      </c>
      <c r="D48" s="17" t="s">
        <v>527</v>
      </c>
      <c r="E48" s="20" t="s">
        <v>534</v>
      </c>
      <c r="F48" s="15" t="s">
        <v>417</v>
      </c>
      <c r="G48" s="21">
        <v>1.74</v>
      </c>
      <c r="H48" s="20" t="s">
        <v>535</v>
      </c>
      <c r="I48" s="38" t="s">
        <v>536</v>
      </c>
      <c r="J48" s="11"/>
      <c r="K48" s="11"/>
      <c r="L48" s="11">
        <f t="shared" si="0"/>
        <v>78</v>
      </c>
      <c r="M48" s="11">
        <f t="shared" si="3"/>
        <v>21</v>
      </c>
      <c r="N48" s="11">
        <f t="shared" si="1"/>
        <v>57</v>
      </c>
      <c r="O48" s="11"/>
      <c r="P48" s="1" t="e">
        <f>VLOOKUP(E48,[12]深度贫困村名单!$E$44:$E$62,1,0)</f>
        <v>#N/A</v>
      </c>
      <c r="Q48" s="1" t="str">
        <f>VLOOKUP(E48,[13]贫困县!$G$1658:$H$1801,2,0)</f>
        <v>回龙寺镇</v>
      </c>
      <c r="R48" s="1" t="str">
        <f>VLOOKUP(C48,'[14]地区分类 (43个武陵山县)'!$D$5:$J$140,7,0)</f>
        <v>国贫</v>
      </c>
      <c r="S48" s="1" t="e">
        <f>VLOOKUP(I48,[15]Sheet1!$G$5:$J$42221,4,0)</f>
        <v>#N/A</v>
      </c>
      <c r="U48" s="1" t="e">
        <f>VLOOKUP(H48,[15]Sheet1!$F$5:$F$42221,1,0)</f>
        <v>#N/A</v>
      </c>
    </row>
    <row r="49" ht="25.05" customHeight="1" spans="1:21">
      <c r="A49" s="15" t="s">
        <v>41</v>
      </c>
      <c r="B49" s="15">
        <v>430528</v>
      </c>
      <c r="C49" s="15" t="s">
        <v>54</v>
      </c>
      <c r="D49" s="17" t="s">
        <v>527</v>
      </c>
      <c r="E49" s="20" t="s">
        <v>537</v>
      </c>
      <c r="F49" s="15" t="s">
        <v>417</v>
      </c>
      <c r="G49" s="21">
        <v>1.781</v>
      </c>
      <c r="H49" s="20" t="s">
        <v>538</v>
      </c>
      <c r="I49" s="38" t="s">
        <v>539</v>
      </c>
      <c r="J49" s="11"/>
      <c r="K49" s="11"/>
      <c r="L49" s="11">
        <f t="shared" si="0"/>
        <v>80</v>
      </c>
      <c r="M49" s="11">
        <f t="shared" si="3"/>
        <v>21</v>
      </c>
      <c r="N49" s="11">
        <f t="shared" si="1"/>
        <v>59</v>
      </c>
      <c r="O49" s="11"/>
      <c r="P49" s="1" t="e">
        <f>VLOOKUP(E49,[12]深度贫困村名单!$E$44:$E$62,1,0)</f>
        <v>#N/A</v>
      </c>
      <c r="Q49" s="1" t="e">
        <f>VLOOKUP(E49,[13]贫困县!$G$1658:$H$1801,2,0)</f>
        <v>#N/A</v>
      </c>
      <c r="R49" s="1" t="str">
        <f>VLOOKUP(C49,'[14]地区分类 (43个武陵山县)'!$D$5:$J$140,7,0)</f>
        <v>国贫</v>
      </c>
      <c r="S49" s="1" t="e">
        <f>VLOOKUP(I49,[15]Sheet1!$G$5:$J$42221,4,0)</f>
        <v>#N/A</v>
      </c>
      <c r="U49" s="1" t="e">
        <f>VLOOKUP(H49,[15]Sheet1!$F$5:$F$42221,1,0)</f>
        <v>#N/A</v>
      </c>
    </row>
    <row r="50" ht="25.05" customHeight="1" spans="1:21">
      <c r="A50" s="15" t="s">
        <v>41</v>
      </c>
      <c r="B50" s="15">
        <v>430528</v>
      </c>
      <c r="C50" s="15" t="s">
        <v>54</v>
      </c>
      <c r="D50" s="18" t="s">
        <v>540</v>
      </c>
      <c r="E50" s="18" t="s">
        <v>541</v>
      </c>
      <c r="F50" s="15" t="s">
        <v>417</v>
      </c>
      <c r="G50" s="22">
        <v>0.935</v>
      </c>
      <c r="H50" s="18" t="s">
        <v>542</v>
      </c>
      <c r="I50" s="38" t="s">
        <v>543</v>
      </c>
      <c r="J50" s="11"/>
      <c r="K50" s="11"/>
      <c r="L50" s="11">
        <f t="shared" si="0"/>
        <v>42</v>
      </c>
      <c r="M50" s="11">
        <f t="shared" si="3"/>
        <v>11</v>
      </c>
      <c r="N50" s="11">
        <f t="shared" si="1"/>
        <v>31</v>
      </c>
      <c r="O50" s="11"/>
      <c r="P50" s="1" t="e">
        <f>VLOOKUP(E50,[12]深度贫困村名单!$E$44:$E$62,1,0)</f>
        <v>#N/A</v>
      </c>
      <c r="Q50" s="1" t="e">
        <f>VLOOKUP(E50,[13]贫困县!$G$1658:$H$1801,2,0)</f>
        <v>#N/A</v>
      </c>
      <c r="R50" s="1" t="str">
        <f>VLOOKUP(C50,'[14]地区分类 (43个武陵山县)'!$D$5:$J$140,7,0)</f>
        <v>国贫</v>
      </c>
      <c r="S50" s="1" t="e">
        <f>VLOOKUP(I50,[15]Sheet1!$G$5:$J$42221,4,0)</f>
        <v>#N/A</v>
      </c>
      <c r="U50" s="1" t="e">
        <f>VLOOKUP(H50,[15]Sheet1!$F$5:$F$42221,1,0)</f>
        <v>#N/A</v>
      </c>
    </row>
    <row r="51" ht="25.05" customHeight="1" spans="1:21">
      <c r="A51" s="23" t="s">
        <v>41</v>
      </c>
      <c r="B51" s="23">
        <v>430528</v>
      </c>
      <c r="C51" s="23" t="s">
        <v>54</v>
      </c>
      <c r="D51" s="31" t="s">
        <v>540</v>
      </c>
      <c r="E51" s="31" t="s">
        <v>541</v>
      </c>
      <c r="F51" s="31" t="s">
        <v>417</v>
      </c>
      <c r="G51" s="32">
        <v>2.67</v>
      </c>
      <c r="H51" s="31" t="s">
        <v>544</v>
      </c>
      <c r="I51" s="38" t="s">
        <v>545</v>
      </c>
      <c r="J51" s="11"/>
      <c r="K51" s="11"/>
      <c r="L51" s="39">
        <f t="shared" si="0"/>
        <v>120</v>
      </c>
      <c r="M51" s="39">
        <f t="shared" si="3"/>
        <v>32</v>
      </c>
      <c r="N51" s="39">
        <f t="shared" si="1"/>
        <v>88</v>
      </c>
      <c r="O51" s="11"/>
      <c r="P51" s="1" t="e">
        <f>VLOOKUP(E51,[12]深度贫困村名单!$E$44:$E$62,1,0)</f>
        <v>#N/A</v>
      </c>
      <c r="Q51" s="1" t="e">
        <f>VLOOKUP(E51,[13]贫困县!$G$1658:$H$1801,2,0)</f>
        <v>#N/A</v>
      </c>
      <c r="R51" s="1" t="str">
        <f>VLOOKUP(C51,'[14]地区分类 (43个武陵山县)'!$D$5:$J$140,7,0)</f>
        <v>国贫</v>
      </c>
      <c r="S51" s="1" t="e">
        <f>VLOOKUP(I51,[15]Sheet1!$G$5:$J$42221,4,0)</f>
        <v>#N/A</v>
      </c>
      <c r="U51" s="1" t="e">
        <f>VLOOKUP(H51,[15]Sheet1!$F$5:$F$42221,1,0)</f>
        <v>#N/A</v>
      </c>
    </row>
    <row r="52" ht="25.05" customHeight="1" spans="1:21">
      <c r="A52" s="27"/>
      <c r="B52" s="27"/>
      <c r="C52" s="27"/>
      <c r="D52" s="33"/>
      <c r="E52" s="33"/>
      <c r="F52" s="33"/>
      <c r="G52" s="34"/>
      <c r="H52" s="33"/>
      <c r="I52" s="38" t="s">
        <v>546</v>
      </c>
      <c r="J52" s="11"/>
      <c r="K52" s="11"/>
      <c r="L52" s="40"/>
      <c r="M52" s="40"/>
      <c r="N52" s="40"/>
      <c r="O52" s="11"/>
      <c r="P52" s="1" t="e">
        <f>VLOOKUP(E52,[12]深度贫困村名单!$E$44:$E$62,1,0)</f>
        <v>#N/A</v>
      </c>
      <c r="Q52" s="1" t="e">
        <f>VLOOKUP(E52,[13]贫困县!$G$1658:$H$1801,2,0)</f>
        <v>#N/A</v>
      </c>
      <c r="R52" s="1" t="e">
        <f>VLOOKUP(C52,'[14]地区分类 (43个武陵山县)'!$D$5:$J$140,7,0)</f>
        <v>#N/A</v>
      </c>
      <c r="S52" s="1" t="e">
        <f>VLOOKUP(I52,[15]Sheet1!$G$5:$J$42221,4,0)</f>
        <v>#N/A</v>
      </c>
      <c r="U52" s="1" t="e">
        <f>VLOOKUP(H52,[15]Sheet1!$F$5:$F$42221,1,0)</f>
        <v>#N/A</v>
      </c>
    </row>
    <row r="53" ht="25.05" customHeight="1" spans="1:21">
      <c r="A53" s="15" t="s">
        <v>41</v>
      </c>
      <c r="B53" s="15">
        <v>430528</v>
      </c>
      <c r="C53" s="15" t="s">
        <v>54</v>
      </c>
      <c r="D53" s="17" t="s">
        <v>547</v>
      </c>
      <c r="E53" s="20" t="s">
        <v>548</v>
      </c>
      <c r="F53" s="18" t="s">
        <v>417</v>
      </c>
      <c r="G53" s="21">
        <v>4</v>
      </c>
      <c r="H53" s="20" t="s">
        <v>549</v>
      </c>
      <c r="I53" s="38" t="s">
        <v>550</v>
      </c>
      <c r="J53" s="11"/>
      <c r="K53" s="11"/>
      <c r="L53" s="11">
        <f t="shared" si="0"/>
        <v>180</v>
      </c>
      <c r="M53" s="11">
        <f t="shared" si="3"/>
        <v>48</v>
      </c>
      <c r="N53" s="11">
        <f t="shared" si="1"/>
        <v>132</v>
      </c>
      <c r="O53" s="11"/>
      <c r="P53" s="1" t="e">
        <f>VLOOKUP(E53,[12]深度贫困村名单!$E$44:$E$62,1,0)</f>
        <v>#N/A</v>
      </c>
      <c r="Q53" s="1" t="e">
        <f>VLOOKUP(E53,[13]贫困县!$G$1658:$H$1801,2,0)</f>
        <v>#N/A</v>
      </c>
      <c r="R53" s="1" t="str">
        <f>VLOOKUP(C53,'[14]地区分类 (43个武陵山县)'!$D$5:$J$140,7,0)</f>
        <v>国贫</v>
      </c>
      <c r="S53" s="1" t="e">
        <f>VLOOKUP(I53,[15]Sheet1!$G$5:$J$42221,4,0)</f>
        <v>#N/A</v>
      </c>
      <c r="U53" s="1" t="e">
        <f>VLOOKUP(H53,[15]Sheet1!$F$5:$F$42221,1,0)</f>
        <v>#N/A</v>
      </c>
    </row>
    <row r="54" ht="25.05" customHeight="1" spans="1:21">
      <c r="A54" s="23" t="s">
        <v>41</v>
      </c>
      <c r="B54" s="23">
        <v>430528</v>
      </c>
      <c r="C54" s="23" t="s">
        <v>54</v>
      </c>
      <c r="D54" s="24" t="s">
        <v>547</v>
      </c>
      <c r="E54" s="25" t="s">
        <v>551</v>
      </c>
      <c r="F54" s="31" t="s">
        <v>416</v>
      </c>
      <c r="G54" s="26">
        <v>5.1</v>
      </c>
      <c r="H54" s="25" t="s">
        <v>552</v>
      </c>
      <c r="I54" s="38" t="s">
        <v>553</v>
      </c>
      <c r="J54" s="11"/>
      <c r="K54" s="11"/>
      <c r="L54" s="39">
        <f t="shared" si="0"/>
        <v>230</v>
      </c>
      <c r="M54" s="39">
        <f>ROUND(G54*15,0)</f>
        <v>77</v>
      </c>
      <c r="N54" s="39">
        <f t="shared" si="1"/>
        <v>153</v>
      </c>
      <c r="O54" s="11"/>
      <c r="P54" s="1" t="str">
        <f>VLOOKUP(E54,[12]深度贫困村名单!$E$44:$E$62,1,0)</f>
        <v>分水村</v>
      </c>
      <c r="Q54" s="1" t="str">
        <f>VLOOKUP(E54,[13]贫困县!$G$1658:$H$1801,2,0)</f>
        <v>崀山镇</v>
      </c>
      <c r="R54" s="1" t="str">
        <f>VLOOKUP(C54,'[14]地区分类 (43个武陵山县)'!$D$5:$J$140,7,0)</f>
        <v>国贫</v>
      </c>
      <c r="S54" s="1" t="e">
        <f>VLOOKUP(I54,[15]Sheet1!$G$5:$J$42221,4,0)</f>
        <v>#N/A</v>
      </c>
      <c r="U54" s="1" t="e">
        <f>VLOOKUP(H54,[15]Sheet1!$F$5:$F$42221,1,0)</f>
        <v>#N/A</v>
      </c>
    </row>
    <row r="55" ht="25.05" customHeight="1" spans="1:21">
      <c r="A55" s="27"/>
      <c r="B55" s="27"/>
      <c r="C55" s="27"/>
      <c r="D55" s="28"/>
      <c r="E55" s="29"/>
      <c r="F55" s="33"/>
      <c r="G55" s="30"/>
      <c r="H55" s="29"/>
      <c r="I55" s="38" t="s">
        <v>554</v>
      </c>
      <c r="J55" s="11"/>
      <c r="K55" s="11"/>
      <c r="L55" s="40"/>
      <c r="M55" s="40"/>
      <c r="N55" s="40"/>
      <c r="O55" s="11"/>
      <c r="P55" s="1" t="e">
        <f>VLOOKUP(E55,[12]深度贫困村名单!$E$44:$E$62,1,0)</f>
        <v>#N/A</v>
      </c>
      <c r="Q55" s="1" t="e">
        <f>VLOOKUP(E55,[13]贫困县!$G$1658:$H$1801,2,0)</f>
        <v>#N/A</v>
      </c>
      <c r="R55" s="1" t="e">
        <f>VLOOKUP(C55,'[14]地区分类 (43个武陵山县)'!$D$5:$J$140,7,0)</f>
        <v>#N/A</v>
      </c>
      <c r="S55" s="1" t="e">
        <f>VLOOKUP(I55,[15]Sheet1!$G$5:$J$42221,4,0)</f>
        <v>#N/A</v>
      </c>
      <c r="U55" s="1" t="e">
        <f>VLOOKUP(H55,[15]Sheet1!$F$5:$F$42221,1,0)</f>
        <v>#N/A</v>
      </c>
    </row>
    <row r="56" ht="25.05" customHeight="1" spans="1:21">
      <c r="A56" s="23" t="s">
        <v>41</v>
      </c>
      <c r="B56" s="23">
        <v>430528</v>
      </c>
      <c r="C56" s="23" t="s">
        <v>54</v>
      </c>
      <c r="D56" s="24" t="s">
        <v>547</v>
      </c>
      <c r="E56" s="25" t="s">
        <v>555</v>
      </c>
      <c r="F56" s="31" t="s">
        <v>524</v>
      </c>
      <c r="G56" s="26">
        <v>3</v>
      </c>
      <c r="H56" s="25" t="s">
        <v>556</v>
      </c>
      <c r="I56" s="38" t="s">
        <v>557</v>
      </c>
      <c r="J56" s="11"/>
      <c r="K56" s="11"/>
      <c r="L56" s="39">
        <f t="shared" si="0"/>
        <v>135</v>
      </c>
      <c r="M56" s="39">
        <f t="shared" ref="M56" si="5">ROUND(G56*12,0)</f>
        <v>36</v>
      </c>
      <c r="N56" s="39">
        <f t="shared" si="1"/>
        <v>99</v>
      </c>
      <c r="O56" s="11"/>
      <c r="P56" s="1" t="e">
        <f>VLOOKUP(E56,[12]深度贫困村名单!$E$44:$E$62,1,0)</f>
        <v>#N/A</v>
      </c>
      <c r="Q56" s="1" t="e">
        <f>VLOOKUP(E56,[13]贫困县!$G$1658:$H$1801,2,0)</f>
        <v>#N/A</v>
      </c>
      <c r="R56" s="1" t="str">
        <f>VLOOKUP(C56,'[14]地区分类 (43个武陵山县)'!$D$5:$J$140,7,0)</f>
        <v>国贫</v>
      </c>
      <c r="S56" s="1" t="e">
        <f>VLOOKUP(I56,[15]Sheet1!$G$5:$J$42221,4,0)</f>
        <v>#N/A</v>
      </c>
      <c r="U56" s="1" t="e">
        <f>VLOOKUP(H56,[15]Sheet1!$F$5:$F$42221,1,0)</f>
        <v>#N/A</v>
      </c>
    </row>
    <row r="57" ht="25.05" customHeight="1" spans="1:21">
      <c r="A57" s="27"/>
      <c r="B57" s="27"/>
      <c r="C57" s="27"/>
      <c r="D57" s="28"/>
      <c r="E57" s="29"/>
      <c r="F57" s="33"/>
      <c r="G57" s="30"/>
      <c r="H57" s="29"/>
      <c r="I57" s="38" t="s">
        <v>558</v>
      </c>
      <c r="J57" s="11"/>
      <c r="K57" s="11"/>
      <c r="L57" s="40"/>
      <c r="M57" s="40"/>
      <c r="N57" s="40"/>
      <c r="O57" s="11"/>
      <c r="P57" s="1" t="e">
        <f>VLOOKUP(E57,[12]深度贫困村名单!$E$44:$E$62,1,0)</f>
        <v>#N/A</v>
      </c>
      <c r="Q57" s="1" t="e">
        <f>VLOOKUP(E57,[13]贫困县!$G$1658:$H$1801,2,0)</f>
        <v>#N/A</v>
      </c>
      <c r="R57" s="1" t="e">
        <f>VLOOKUP(C57,'[14]地区分类 (43个武陵山县)'!$D$5:$J$140,7,0)</f>
        <v>#N/A</v>
      </c>
      <c r="S57" s="1" t="e">
        <f>VLOOKUP(I57,[15]Sheet1!$G$5:$J$42221,4,0)</f>
        <v>#N/A</v>
      </c>
      <c r="U57" s="1" t="e">
        <f>VLOOKUP(H57,[15]Sheet1!$F$5:$F$42221,1,0)</f>
        <v>#N/A</v>
      </c>
    </row>
    <row r="58" ht="25.05" customHeight="1" spans="1:21">
      <c r="A58" s="15" t="s">
        <v>41</v>
      </c>
      <c r="B58" s="15">
        <v>430528</v>
      </c>
      <c r="C58" s="15" t="s">
        <v>54</v>
      </c>
      <c r="D58" s="17" t="s">
        <v>547</v>
      </c>
      <c r="E58" s="20" t="s">
        <v>551</v>
      </c>
      <c r="F58" s="15" t="s">
        <v>416</v>
      </c>
      <c r="G58" s="21">
        <v>6.01</v>
      </c>
      <c r="H58" s="20" t="s">
        <v>559</v>
      </c>
      <c r="I58" s="38" t="s">
        <v>560</v>
      </c>
      <c r="J58" s="11"/>
      <c r="K58" s="11"/>
      <c r="L58" s="11">
        <f t="shared" si="0"/>
        <v>270</v>
      </c>
      <c r="M58" s="11">
        <f t="shared" ref="M58:M62" si="6">ROUND(G58*15,0)</f>
        <v>90</v>
      </c>
      <c r="N58" s="11">
        <f t="shared" si="1"/>
        <v>180</v>
      </c>
      <c r="O58" s="11"/>
      <c r="P58" s="1" t="str">
        <f>VLOOKUP(E58,[12]深度贫困村名单!$E$44:$E$62,1,0)</f>
        <v>分水村</v>
      </c>
      <c r="Q58" s="1" t="str">
        <f>VLOOKUP(E58,[13]贫困县!$G$1658:$H$1801,2,0)</f>
        <v>崀山镇</v>
      </c>
      <c r="R58" s="1" t="str">
        <f>VLOOKUP(C58,'[14]地区分类 (43个武陵山县)'!$D$5:$J$140,7,0)</f>
        <v>国贫</v>
      </c>
      <c r="S58" s="1" t="e">
        <f>VLOOKUP(I58,[15]Sheet1!$G$5:$J$42221,4,0)</f>
        <v>#N/A</v>
      </c>
      <c r="U58" s="1" t="e">
        <f>VLOOKUP(H58,[15]Sheet1!$F$5:$F$42221,1,0)</f>
        <v>#N/A</v>
      </c>
    </row>
    <row r="59" ht="25.05" customHeight="1" spans="1:21">
      <c r="A59" s="15" t="s">
        <v>41</v>
      </c>
      <c r="B59" s="15">
        <v>430528</v>
      </c>
      <c r="C59" s="15" t="s">
        <v>54</v>
      </c>
      <c r="D59" s="18" t="s">
        <v>547</v>
      </c>
      <c r="E59" s="18" t="s">
        <v>551</v>
      </c>
      <c r="F59" s="15" t="s">
        <v>416</v>
      </c>
      <c r="G59" s="22">
        <v>4.08</v>
      </c>
      <c r="H59" s="18" t="s">
        <v>561</v>
      </c>
      <c r="I59" s="38" t="s">
        <v>562</v>
      </c>
      <c r="J59" s="11"/>
      <c r="K59" s="11"/>
      <c r="L59" s="11">
        <f t="shared" si="0"/>
        <v>184</v>
      </c>
      <c r="M59" s="11">
        <f t="shared" si="6"/>
        <v>61</v>
      </c>
      <c r="N59" s="11">
        <f t="shared" si="1"/>
        <v>123</v>
      </c>
      <c r="O59" s="11"/>
      <c r="P59" s="1" t="str">
        <f>VLOOKUP(E59,[12]深度贫困村名单!$E$44:$E$62,1,0)</f>
        <v>分水村</v>
      </c>
      <c r="Q59" s="1" t="str">
        <f>VLOOKUP(E59,[13]贫困县!$G$1658:$H$1801,2,0)</f>
        <v>崀山镇</v>
      </c>
      <c r="R59" s="1" t="str">
        <f>VLOOKUP(C59,'[14]地区分类 (43个武陵山县)'!$D$5:$J$140,7,0)</f>
        <v>国贫</v>
      </c>
      <c r="S59" s="1" t="e">
        <f>VLOOKUP(I59,[15]Sheet1!$G$5:$J$42221,4,0)</f>
        <v>#N/A</v>
      </c>
      <c r="U59" s="1" t="e">
        <f>VLOOKUP(H59,[15]Sheet1!$F$5:$F$42221,1,0)</f>
        <v>#N/A</v>
      </c>
    </row>
    <row r="60" ht="25.05" customHeight="1" spans="1:21">
      <c r="A60" s="15" t="s">
        <v>41</v>
      </c>
      <c r="B60" s="15">
        <v>430528</v>
      </c>
      <c r="C60" s="15" t="s">
        <v>54</v>
      </c>
      <c r="D60" s="17" t="s">
        <v>547</v>
      </c>
      <c r="E60" s="20" t="s">
        <v>563</v>
      </c>
      <c r="F60" s="15" t="s">
        <v>416</v>
      </c>
      <c r="G60" s="21">
        <v>1.624</v>
      </c>
      <c r="H60" s="20" t="s">
        <v>564</v>
      </c>
      <c r="I60" s="38" t="s">
        <v>565</v>
      </c>
      <c r="J60" s="11"/>
      <c r="K60" s="11"/>
      <c r="L60" s="11">
        <f t="shared" si="0"/>
        <v>73</v>
      </c>
      <c r="M60" s="11">
        <f t="shared" si="6"/>
        <v>24</v>
      </c>
      <c r="N60" s="11">
        <f t="shared" si="1"/>
        <v>49</v>
      </c>
      <c r="O60" s="11"/>
      <c r="P60" s="1" t="str">
        <f>VLOOKUP(E60,[12]深度贫困村名单!$E$44:$E$62,1,0)</f>
        <v>连山村</v>
      </c>
      <c r="Q60" s="1" t="e">
        <f>VLOOKUP(E60,[13]贫困县!$G$1658:$H$1801,2,0)</f>
        <v>#N/A</v>
      </c>
      <c r="R60" s="1" t="str">
        <f>VLOOKUP(C60,'[14]地区分类 (43个武陵山县)'!$D$5:$J$140,7,0)</f>
        <v>国贫</v>
      </c>
      <c r="S60" s="1" t="e">
        <f>VLOOKUP(I60,[15]Sheet1!$G$5:$J$42221,4,0)</f>
        <v>#N/A</v>
      </c>
      <c r="U60" s="1" t="e">
        <f>VLOOKUP(H60,[15]Sheet1!$F$5:$F$42221,1,0)</f>
        <v>#N/A</v>
      </c>
    </row>
    <row r="61" ht="25.05" customHeight="1" spans="1:21">
      <c r="A61" s="15" t="s">
        <v>41</v>
      </c>
      <c r="B61" s="15">
        <v>430528</v>
      </c>
      <c r="C61" s="15" t="s">
        <v>54</v>
      </c>
      <c r="D61" s="17" t="s">
        <v>547</v>
      </c>
      <c r="E61" s="20" t="s">
        <v>563</v>
      </c>
      <c r="F61" s="15" t="s">
        <v>416</v>
      </c>
      <c r="G61" s="21">
        <v>1.81</v>
      </c>
      <c r="H61" s="20" t="s">
        <v>566</v>
      </c>
      <c r="I61" s="38" t="s">
        <v>567</v>
      </c>
      <c r="J61" s="11"/>
      <c r="K61" s="11"/>
      <c r="L61" s="11">
        <f t="shared" si="0"/>
        <v>81</v>
      </c>
      <c r="M61" s="11">
        <f t="shared" si="6"/>
        <v>27</v>
      </c>
      <c r="N61" s="11">
        <f t="shared" si="1"/>
        <v>54</v>
      </c>
      <c r="O61" s="11"/>
      <c r="P61" s="1" t="str">
        <f>VLOOKUP(E61,[12]深度贫困村名单!$E$44:$E$62,1,0)</f>
        <v>连山村</v>
      </c>
      <c r="Q61" s="1" t="e">
        <f>VLOOKUP(E61,[13]贫困县!$G$1658:$H$1801,2,0)</f>
        <v>#N/A</v>
      </c>
      <c r="R61" s="1" t="str">
        <f>VLOOKUP(C61,'[14]地区分类 (43个武陵山县)'!$D$5:$J$140,7,0)</f>
        <v>国贫</v>
      </c>
      <c r="S61" s="1" t="e">
        <f>VLOOKUP(I61,[15]Sheet1!$G$5:$J$42221,4,0)</f>
        <v>#N/A</v>
      </c>
      <c r="U61" s="1" t="e">
        <f>VLOOKUP(H61,[15]Sheet1!$F$5:$F$42221,1,0)</f>
        <v>#N/A</v>
      </c>
    </row>
    <row r="62" ht="25.05" customHeight="1" spans="1:21">
      <c r="A62" s="15" t="s">
        <v>41</v>
      </c>
      <c r="B62" s="15">
        <v>430528</v>
      </c>
      <c r="C62" s="15" t="s">
        <v>54</v>
      </c>
      <c r="D62" s="17" t="s">
        <v>547</v>
      </c>
      <c r="E62" s="20" t="s">
        <v>563</v>
      </c>
      <c r="F62" s="15" t="s">
        <v>416</v>
      </c>
      <c r="G62" s="21">
        <v>1.065</v>
      </c>
      <c r="H62" s="20" t="s">
        <v>568</v>
      </c>
      <c r="I62" s="38" t="s">
        <v>569</v>
      </c>
      <c r="J62" s="11"/>
      <c r="K62" s="11"/>
      <c r="L62" s="11">
        <f t="shared" si="0"/>
        <v>48</v>
      </c>
      <c r="M62" s="11">
        <f t="shared" si="6"/>
        <v>16</v>
      </c>
      <c r="N62" s="11">
        <f t="shared" si="1"/>
        <v>32</v>
      </c>
      <c r="O62" s="11"/>
      <c r="P62" s="1" t="str">
        <f>VLOOKUP(E62,[12]深度贫困村名单!$E$44:$E$62,1,0)</f>
        <v>连山村</v>
      </c>
      <c r="Q62" s="1" t="e">
        <f>VLOOKUP(E62,[13]贫困县!$G$1658:$H$1801,2,0)</f>
        <v>#N/A</v>
      </c>
      <c r="R62" s="1" t="str">
        <f>VLOOKUP(C62,'[14]地区分类 (43个武陵山县)'!$D$5:$J$140,7,0)</f>
        <v>国贫</v>
      </c>
      <c r="S62" s="1" t="e">
        <f>VLOOKUP(I62,[15]Sheet1!$G$5:$J$42221,4,0)</f>
        <v>#N/A</v>
      </c>
      <c r="U62" s="1" t="e">
        <f>VLOOKUP(H62,[15]Sheet1!$F$5:$F$42221,1,0)</f>
        <v>#N/A</v>
      </c>
    </row>
    <row r="63" ht="25.05" customHeight="1" spans="1:21">
      <c r="A63" s="23" t="s">
        <v>41</v>
      </c>
      <c r="B63" s="23">
        <v>430528</v>
      </c>
      <c r="C63" s="23" t="s">
        <v>54</v>
      </c>
      <c r="D63" s="24" t="s">
        <v>570</v>
      </c>
      <c r="E63" s="25" t="s">
        <v>571</v>
      </c>
      <c r="F63" s="31" t="s">
        <v>417</v>
      </c>
      <c r="G63" s="26">
        <v>2.857</v>
      </c>
      <c r="H63" s="25" t="s">
        <v>572</v>
      </c>
      <c r="I63" s="38" t="s">
        <v>573</v>
      </c>
      <c r="J63" s="11"/>
      <c r="K63" s="11"/>
      <c r="L63" s="39">
        <f t="shared" si="0"/>
        <v>129</v>
      </c>
      <c r="M63" s="39">
        <f t="shared" ref="M63" si="7">ROUND(G63*12,0)</f>
        <v>34</v>
      </c>
      <c r="N63" s="39">
        <f t="shared" si="1"/>
        <v>95</v>
      </c>
      <c r="O63" s="11"/>
      <c r="P63" s="1" t="e">
        <f>VLOOKUP(E63,[12]深度贫困村名单!$E$44:$E$62,1,0)</f>
        <v>#N/A</v>
      </c>
      <c r="Q63" s="1" t="e">
        <f>VLOOKUP(E63,[13]贫困县!$G$1658:$H$1801,2,0)</f>
        <v>#N/A</v>
      </c>
      <c r="R63" s="1" t="str">
        <f>VLOOKUP(C63,'[14]地区分类 (43个武陵山县)'!$D$5:$J$140,7,0)</f>
        <v>国贫</v>
      </c>
      <c r="S63" s="1" t="e">
        <f>VLOOKUP(I63,[15]Sheet1!$G$5:$J$42221,4,0)</f>
        <v>#N/A</v>
      </c>
      <c r="U63" s="1" t="e">
        <f>VLOOKUP(H63,[15]Sheet1!$F$5:$F$42221,1,0)</f>
        <v>#N/A</v>
      </c>
    </row>
    <row r="64" ht="25.05" customHeight="1" spans="1:21">
      <c r="A64" s="27"/>
      <c r="B64" s="27"/>
      <c r="C64" s="27"/>
      <c r="D64" s="28"/>
      <c r="E64" s="29"/>
      <c r="F64" s="33"/>
      <c r="G64" s="30"/>
      <c r="H64" s="29"/>
      <c r="I64" s="38" t="s">
        <v>574</v>
      </c>
      <c r="J64" s="11"/>
      <c r="K64" s="11"/>
      <c r="L64" s="40"/>
      <c r="M64" s="40"/>
      <c r="N64" s="40"/>
      <c r="O64" s="11"/>
      <c r="P64" s="1" t="e">
        <f>VLOOKUP(E64,[12]深度贫困村名单!$E$44:$E$62,1,0)</f>
        <v>#N/A</v>
      </c>
      <c r="Q64" s="1" t="e">
        <f>VLOOKUP(E64,[13]贫困县!$G$1658:$H$1801,2,0)</f>
        <v>#N/A</v>
      </c>
      <c r="R64" s="1" t="e">
        <f>VLOOKUP(C64,'[14]地区分类 (43个武陵山县)'!$D$5:$J$140,7,0)</f>
        <v>#N/A</v>
      </c>
      <c r="S64" s="1" t="e">
        <f>VLOOKUP(I64,[15]Sheet1!$G$5:$J$42221,4,0)</f>
        <v>#N/A</v>
      </c>
      <c r="U64" s="1" t="e">
        <f>VLOOKUP(H64,[15]Sheet1!$F$5:$F$42221,1,0)</f>
        <v>#N/A</v>
      </c>
    </row>
    <row r="65" ht="25.05" customHeight="1" spans="1:21">
      <c r="A65" s="15" t="s">
        <v>41</v>
      </c>
      <c r="B65" s="15">
        <v>430528</v>
      </c>
      <c r="C65" s="15" t="s">
        <v>54</v>
      </c>
      <c r="D65" s="17" t="s">
        <v>575</v>
      </c>
      <c r="E65" s="20" t="s">
        <v>576</v>
      </c>
      <c r="F65" s="18" t="s">
        <v>417</v>
      </c>
      <c r="G65" s="41">
        <v>2.277</v>
      </c>
      <c r="H65" s="17" t="s">
        <v>577</v>
      </c>
      <c r="I65" s="38" t="s">
        <v>578</v>
      </c>
      <c r="J65" s="11"/>
      <c r="K65" s="11"/>
      <c r="L65" s="11">
        <f t="shared" si="0"/>
        <v>102</v>
      </c>
      <c r="M65" s="11">
        <f t="shared" ref="M65:M66" si="8">ROUND(G65*12,0)</f>
        <v>27</v>
      </c>
      <c r="N65" s="11">
        <f t="shared" si="1"/>
        <v>75</v>
      </c>
      <c r="O65" s="11"/>
      <c r="P65" s="1" t="e">
        <f>VLOOKUP(E65,[12]深度贫困村名单!$E$44:$E$62,1,0)</f>
        <v>#N/A</v>
      </c>
      <c r="Q65" s="1" t="str">
        <f>VLOOKUP(E65,[13]贫困县!$G$1658:$H$1801,2,0)</f>
        <v>万塘乡</v>
      </c>
      <c r="R65" s="1" t="str">
        <f>VLOOKUP(C65,'[14]地区分类 (43个武陵山县)'!$D$5:$J$140,7,0)</f>
        <v>国贫</v>
      </c>
      <c r="S65" s="1" t="e">
        <f>VLOOKUP(I65,[15]Sheet1!$G$5:$J$42221,4,0)</f>
        <v>#N/A</v>
      </c>
      <c r="U65" s="1" t="e">
        <f>VLOOKUP(H65,[15]Sheet1!$F$5:$F$42221,1,0)</f>
        <v>#N/A</v>
      </c>
    </row>
    <row r="66" ht="25.05" customHeight="1" spans="1:21">
      <c r="A66" s="15" t="s">
        <v>41</v>
      </c>
      <c r="B66" s="15">
        <v>430528</v>
      </c>
      <c r="C66" s="15" t="s">
        <v>54</v>
      </c>
      <c r="D66" s="17" t="s">
        <v>575</v>
      </c>
      <c r="E66" s="20" t="s">
        <v>579</v>
      </c>
      <c r="F66" s="18" t="s">
        <v>417</v>
      </c>
      <c r="G66" s="21">
        <v>0.494</v>
      </c>
      <c r="H66" s="18" t="s">
        <v>580</v>
      </c>
      <c r="I66" s="38" t="s">
        <v>581</v>
      </c>
      <c r="J66" s="11"/>
      <c r="K66" s="11"/>
      <c r="L66" s="11">
        <f t="shared" si="0"/>
        <v>22</v>
      </c>
      <c r="M66" s="11">
        <f t="shared" si="8"/>
        <v>6</v>
      </c>
      <c r="N66" s="11">
        <f t="shared" si="1"/>
        <v>16</v>
      </c>
      <c r="O66" s="11"/>
      <c r="P66" s="1" t="e">
        <f>VLOOKUP(E66,[12]深度贫困村名单!$E$44:$E$62,1,0)</f>
        <v>#N/A</v>
      </c>
      <c r="Q66" s="1" t="e">
        <f>VLOOKUP(E66,[13]贫困县!$G$1658:$H$1801,2,0)</f>
        <v>#N/A</v>
      </c>
      <c r="R66" s="1" t="str">
        <f>VLOOKUP(C66,'[14]地区分类 (43个武陵山县)'!$D$5:$J$140,7,0)</f>
        <v>国贫</v>
      </c>
      <c r="S66" s="1" t="e">
        <f>VLOOKUP(I66,[15]Sheet1!$G$5:$J$42221,4,0)</f>
        <v>#N/A</v>
      </c>
      <c r="U66" s="1" t="e">
        <f>VLOOKUP(H66,[15]Sheet1!$F$5:$F$42221,1,0)</f>
        <v>#N/A</v>
      </c>
    </row>
    <row r="67" ht="25.05" customHeight="1" spans="1:21">
      <c r="A67" s="23" t="s">
        <v>41</v>
      </c>
      <c r="B67" s="23">
        <v>430528</v>
      </c>
      <c r="C67" s="23" t="s">
        <v>54</v>
      </c>
      <c r="D67" s="24" t="s">
        <v>582</v>
      </c>
      <c r="E67" s="25" t="s">
        <v>583</v>
      </c>
      <c r="F67" s="23" t="s">
        <v>416</v>
      </c>
      <c r="G67" s="42">
        <v>1.65</v>
      </c>
      <c r="H67" s="25" t="s">
        <v>584</v>
      </c>
      <c r="I67" s="38" t="s">
        <v>585</v>
      </c>
      <c r="J67" s="11"/>
      <c r="K67" s="11"/>
      <c r="L67" s="39">
        <f t="shared" si="0"/>
        <v>74</v>
      </c>
      <c r="M67" s="39">
        <f>ROUND(G67*15,0)</f>
        <v>25</v>
      </c>
      <c r="N67" s="39">
        <f t="shared" si="1"/>
        <v>49</v>
      </c>
      <c r="O67" s="11"/>
      <c r="P67" s="1" t="str">
        <f>VLOOKUP(E67,[12]深度贫困村名单!$E$44:$E$62,1,0)</f>
        <v>长铺村</v>
      </c>
      <c r="Q67" s="1" t="str">
        <f>VLOOKUP(E67,[13]贫困县!$G$1658:$H$1801,2,0)</f>
        <v>巡田乡</v>
      </c>
      <c r="R67" s="1" t="str">
        <f>VLOOKUP(C67,'[14]地区分类 (43个武陵山县)'!$D$5:$J$140,7,0)</f>
        <v>国贫</v>
      </c>
      <c r="S67" s="1" t="e">
        <f>VLOOKUP(I67,[15]Sheet1!$G$5:$J$42221,4,0)</f>
        <v>#N/A</v>
      </c>
      <c r="U67" s="1" t="e">
        <f>VLOOKUP(H67,[15]Sheet1!$F$5:$F$42221,1,0)</f>
        <v>#N/A</v>
      </c>
    </row>
    <row r="68" ht="25.05" customHeight="1" spans="1:21">
      <c r="A68" s="27"/>
      <c r="B68" s="27"/>
      <c r="C68" s="27"/>
      <c r="D68" s="28"/>
      <c r="E68" s="29"/>
      <c r="F68" s="27"/>
      <c r="G68" s="43"/>
      <c r="H68" s="29"/>
      <c r="I68" s="38" t="s">
        <v>586</v>
      </c>
      <c r="J68" s="11"/>
      <c r="K68" s="11"/>
      <c r="L68" s="40"/>
      <c r="M68" s="40"/>
      <c r="N68" s="40"/>
      <c r="O68" s="11"/>
      <c r="P68" s="1" t="e">
        <f>VLOOKUP(E68,[12]深度贫困村名单!$E$44:$E$62,1,0)</f>
        <v>#N/A</v>
      </c>
      <c r="Q68" s="1" t="e">
        <f>VLOOKUP(E68,[13]贫困县!$G$1658:$H$1801,2,0)</f>
        <v>#N/A</v>
      </c>
      <c r="R68" s="1" t="e">
        <f>VLOOKUP(C68,'[14]地区分类 (43个武陵山县)'!$D$5:$J$140,7,0)</f>
        <v>#N/A</v>
      </c>
      <c r="S68" s="1" t="e">
        <f>VLOOKUP(I68,[15]Sheet1!$G$5:$J$42221,4,0)</f>
        <v>#N/A</v>
      </c>
      <c r="U68" s="1" t="e">
        <f>VLOOKUP(H68,[15]Sheet1!$F$5:$F$42221,1,0)</f>
        <v>#N/A</v>
      </c>
    </row>
    <row r="69" ht="25.05" customHeight="1" spans="1:21">
      <c r="A69" s="23" t="s">
        <v>41</v>
      </c>
      <c r="B69" s="23">
        <v>430528</v>
      </c>
      <c r="C69" s="23" t="s">
        <v>54</v>
      </c>
      <c r="D69" s="24" t="s">
        <v>582</v>
      </c>
      <c r="E69" s="25" t="s">
        <v>583</v>
      </c>
      <c r="F69" s="31" t="s">
        <v>416</v>
      </c>
      <c r="G69" s="42">
        <v>2.061</v>
      </c>
      <c r="H69" s="24" t="s">
        <v>587</v>
      </c>
      <c r="I69" s="38" t="s">
        <v>588</v>
      </c>
      <c r="J69" s="11"/>
      <c r="K69" s="11"/>
      <c r="L69" s="39">
        <f t="shared" si="0"/>
        <v>93</v>
      </c>
      <c r="M69" s="39">
        <f>ROUND(G69*15,0)</f>
        <v>31</v>
      </c>
      <c r="N69" s="39">
        <f t="shared" si="1"/>
        <v>62</v>
      </c>
      <c r="O69" s="11"/>
      <c r="P69" s="1" t="str">
        <f>VLOOKUP(E69,[12]深度贫困村名单!$E$44:$E$62,1,0)</f>
        <v>长铺村</v>
      </c>
      <c r="Q69" s="1" t="str">
        <f>VLOOKUP(E69,[13]贫困县!$G$1658:$H$1801,2,0)</f>
        <v>巡田乡</v>
      </c>
      <c r="R69" s="1" t="str">
        <f>VLOOKUP(C69,'[14]地区分类 (43个武陵山县)'!$D$5:$J$140,7,0)</f>
        <v>国贫</v>
      </c>
      <c r="S69" s="1" t="e">
        <f>VLOOKUP(I69,[15]Sheet1!$G$5:$J$42221,4,0)</f>
        <v>#N/A</v>
      </c>
      <c r="T69" s="36"/>
      <c r="U69" s="1" t="e">
        <f>VLOOKUP(H69,[15]Sheet1!$F$5:$F$42221,1,0)</f>
        <v>#N/A</v>
      </c>
    </row>
    <row r="70" ht="25.05" customHeight="1" spans="1:15">
      <c r="A70" s="27"/>
      <c r="B70" s="27"/>
      <c r="C70" s="27"/>
      <c r="D70" s="28"/>
      <c r="E70" s="29"/>
      <c r="F70" s="33"/>
      <c r="G70" s="43"/>
      <c r="H70" s="28"/>
      <c r="I70" s="37" t="s">
        <v>589</v>
      </c>
      <c r="J70" s="37"/>
      <c r="K70" s="37"/>
      <c r="L70" s="40"/>
      <c r="M70" s="40"/>
      <c r="N70" s="40"/>
      <c r="O70" s="37"/>
    </row>
    <row r="71" ht="25.05" customHeight="1" spans="1:15">
      <c r="A71" s="44" t="s">
        <v>41</v>
      </c>
      <c r="B71" s="44">
        <v>430528</v>
      </c>
      <c r="C71" s="44" t="s">
        <v>54</v>
      </c>
      <c r="D71" s="44" t="s">
        <v>582</v>
      </c>
      <c r="E71" s="44" t="s">
        <v>590</v>
      </c>
      <c r="F71" s="44" t="s">
        <v>417</v>
      </c>
      <c r="G71" s="45">
        <v>1.588</v>
      </c>
      <c r="H71" s="44" t="s">
        <v>591</v>
      </c>
      <c r="I71" s="37" t="s">
        <v>592</v>
      </c>
      <c r="J71" s="37"/>
      <c r="K71" s="37"/>
      <c r="L71" s="39">
        <f t="shared" si="0"/>
        <v>71</v>
      </c>
      <c r="M71" s="39">
        <f t="shared" ref="M71" si="9">ROUND(G71*12,0)</f>
        <v>19</v>
      </c>
      <c r="N71" s="39">
        <f t="shared" si="1"/>
        <v>52</v>
      </c>
      <c r="O71" s="37"/>
    </row>
    <row r="72" ht="25.05" customHeight="1" spans="1:15">
      <c r="A72" s="46"/>
      <c r="B72" s="46"/>
      <c r="C72" s="46"/>
      <c r="D72" s="46"/>
      <c r="E72" s="46"/>
      <c r="F72" s="46"/>
      <c r="G72" s="47"/>
      <c r="H72" s="46"/>
      <c r="I72" s="37" t="s">
        <v>593</v>
      </c>
      <c r="J72" s="37"/>
      <c r="K72" s="37"/>
      <c r="L72" s="40"/>
      <c r="M72" s="40"/>
      <c r="N72" s="40"/>
      <c r="O72" s="37"/>
    </row>
    <row r="73" ht="25.05" customHeight="1" spans="1:15">
      <c r="A73" s="44" t="s">
        <v>41</v>
      </c>
      <c r="B73" s="44">
        <v>430528</v>
      </c>
      <c r="C73" s="44" t="s">
        <v>54</v>
      </c>
      <c r="D73" s="44" t="s">
        <v>582</v>
      </c>
      <c r="E73" s="44" t="s">
        <v>590</v>
      </c>
      <c r="F73" s="44" t="s">
        <v>417</v>
      </c>
      <c r="G73" s="45">
        <v>1.367</v>
      </c>
      <c r="H73" s="44" t="s">
        <v>594</v>
      </c>
      <c r="I73" s="37" t="s">
        <v>595</v>
      </c>
      <c r="J73" s="37"/>
      <c r="K73" s="37"/>
      <c r="L73" s="39">
        <f t="shared" si="0"/>
        <v>62</v>
      </c>
      <c r="M73" s="39">
        <f t="shared" ref="M73" si="10">ROUND(G73*12,0)</f>
        <v>16</v>
      </c>
      <c r="N73" s="39">
        <f t="shared" si="1"/>
        <v>46</v>
      </c>
      <c r="O73" s="37"/>
    </row>
    <row r="74" ht="25.05" customHeight="1" spans="1:15">
      <c r="A74" s="46"/>
      <c r="B74" s="46"/>
      <c r="C74" s="46"/>
      <c r="D74" s="46"/>
      <c r="E74" s="46"/>
      <c r="F74" s="46"/>
      <c r="G74" s="47"/>
      <c r="H74" s="46"/>
      <c r="I74" s="37" t="s">
        <v>596</v>
      </c>
      <c r="J74" s="37"/>
      <c r="K74" s="37"/>
      <c r="L74" s="40"/>
      <c r="M74" s="40"/>
      <c r="N74" s="40"/>
      <c r="O74" s="37"/>
    </row>
    <row r="75" ht="25.05" customHeight="1" spans="1:15">
      <c r="A75" s="37" t="s">
        <v>41</v>
      </c>
      <c r="B75" s="37">
        <v>430528</v>
      </c>
      <c r="C75" s="37" t="s">
        <v>54</v>
      </c>
      <c r="D75" s="37" t="s">
        <v>597</v>
      </c>
      <c r="E75" s="37" t="s">
        <v>598</v>
      </c>
      <c r="F75" s="37" t="s">
        <v>416</v>
      </c>
      <c r="G75" s="48">
        <v>1.476</v>
      </c>
      <c r="H75" s="37" t="s">
        <v>599</v>
      </c>
      <c r="I75" s="37" t="s">
        <v>600</v>
      </c>
      <c r="J75" s="37"/>
      <c r="K75" s="37"/>
      <c r="L75" s="11">
        <f t="shared" ref="L75:L76" si="11">ROUND(G75*45,0)</f>
        <v>66</v>
      </c>
      <c r="M75" s="11">
        <f>ROUND(G75*15,0)</f>
        <v>22</v>
      </c>
      <c r="N75" s="11">
        <f t="shared" ref="N75:N76" si="12">L75-M75</f>
        <v>44</v>
      </c>
      <c r="O75" s="37"/>
    </row>
    <row r="76" ht="25.05" customHeight="1" spans="1:15">
      <c r="A76" s="44" t="s">
        <v>41</v>
      </c>
      <c r="B76" s="44">
        <v>430528</v>
      </c>
      <c r="C76" s="44" t="s">
        <v>54</v>
      </c>
      <c r="D76" s="44" t="s">
        <v>597</v>
      </c>
      <c r="E76" s="44" t="s">
        <v>601</v>
      </c>
      <c r="F76" s="44" t="s">
        <v>417</v>
      </c>
      <c r="G76" s="45">
        <v>2.957</v>
      </c>
      <c r="H76" s="44" t="s">
        <v>602</v>
      </c>
      <c r="I76" s="37" t="s">
        <v>603</v>
      </c>
      <c r="J76" s="37"/>
      <c r="K76" s="37"/>
      <c r="L76" s="39">
        <f t="shared" si="11"/>
        <v>133</v>
      </c>
      <c r="M76" s="39">
        <f t="shared" ref="M76" si="13">ROUND(G76*12,0)</f>
        <v>35</v>
      </c>
      <c r="N76" s="39">
        <f t="shared" si="12"/>
        <v>98</v>
      </c>
      <c r="O76" s="37"/>
    </row>
    <row r="77" ht="25.05" customHeight="1" spans="1:15">
      <c r="A77" s="49"/>
      <c r="B77" s="49"/>
      <c r="C77" s="49"/>
      <c r="D77" s="49"/>
      <c r="E77" s="49"/>
      <c r="F77" s="49"/>
      <c r="G77" s="50"/>
      <c r="H77" s="49"/>
      <c r="I77" s="37" t="s">
        <v>604</v>
      </c>
      <c r="J77" s="37"/>
      <c r="K77" s="37"/>
      <c r="L77" s="51"/>
      <c r="M77" s="51"/>
      <c r="N77" s="51"/>
      <c r="O77" s="37"/>
    </row>
    <row r="78" ht="25.05" customHeight="1" spans="1:15">
      <c r="A78" s="49"/>
      <c r="B78" s="49"/>
      <c r="C78" s="49"/>
      <c r="D78" s="49"/>
      <c r="E78" s="49"/>
      <c r="F78" s="49"/>
      <c r="G78" s="50"/>
      <c r="H78" s="49"/>
      <c r="I78" s="37" t="s">
        <v>605</v>
      </c>
      <c r="J78" s="37"/>
      <c r="K78" s="37"/>
      <c r="L78" s="51"/>
      <c r="M78" s="51"/>
      <c r="N78" s="51"/>
      <c r="O78" s="37"/>
    </row>
    <row r="79" ht="25.05" customHeight="1" spans="1:15">
      <c r="A79" s="46"/>
      <c r="B79" s="46"/>
      <c r="C79" s="46"/>
      <c r="D79" s="46"/>
      <c r="E79" s="46"/>
      <c r="F79" s="46"/>
      <c r="G79" s="47"/>
      <c r="H79" s="46"/>
      <c r="I79" s="37" t="s">
        <v>606</v>
      </c>
      <c r="J79" s="37"/>
      <c r="K79" s="37"/>
      <c r="L79" s="40"/>
      <c r="M79" s="40"/>
      <c r="N79" s="40"/>
      <c r="O79" s="37"/>
    </row>
    <row r="80" ht="25.05" customHeight="1" spans="1:15">
      <c r="A80" s="37" t="s">
        <v>41</v>
      </c>
      <c r="B80" s="37">
        <v>430528</v>
      </c>
      <c r="C80" s="37" t="s">
        <v>54</v>
      </c>
      <c r="D80" s="37" t="s">
        <v>597</v>
      </c>
      <c r="E80" s="37" t="s">
        <v>598</v>
      </c>
      <c r="F80" s="15" t="s">
        <v>416</v>
      </c>
      <c r="G80" s="48">
        <v>1.967</v>
      </c>
      <c r="H80" s="37" t="s">
        <v>607</v>
      </c>
      <c r="I80" s="37" t="s">
        <v>608</v>
      </c>
      <c r="J80" s="37"/>
      <c r="K80" s="37"/>
      <c r="L80" s="11">
        <f t="shared" ref="L80" si="14">ROUND(G80*45,0)</f>
        <v>89</v>
      </c>
      <c r="M80" s="11">
        <f>ROUND(G80*15,0)</f>
        <v>30</v>
      </c>
      <c r="N80" s="11">
        <f t="shared" ref="N80" si="15">L80-M80</f>
        <v>59</v>
      </c>
      <c r="O80" s="37"/>
    </row>
    <row r="81" ht="25.05" customHeight="1" spans="1:15">
      <c r="A81" s="11"/>
      <c r="B81" s="11"/>
      <c r="C81" s="10" t="s">
        <v>51</v>
      </c>
      <c r="D81" s="11"/>
      <c r="E81" s="11"/>
      <c r="F81" s="11"/>
      <c r="G81" s="12">
        <f>SUBTOTAL(9,G82:G89)</f>
        <v>10.515</v>
      </c>
      <c r="H81" s="13"/>
      <c r="I81" s="13"/>
      <c r="J81" s="11"/>
      <c r="K81" s="11"/>
      <c r="L81" s="11">
        <f>SUBTOTAL(9,L82:L89)</f>
        <v>474</v>
      </c>
      <c r="M81" s="11">
        <f>SUBTOTAL(9,M82:M89)</f>
        <v>126</v>
      </c>
      <c r="N81" s="11">
        <f>SUBTOTAL(9,N82:N89)</f>
        <v>348</v>
      </c>
      <c r="O81" s="11"/>
    </row>
    <row r="82" ht="25.05" customHeight="1" spans="1:21">
      <c r="A82" s="11" t="s">
        <v>41</v>
      </c>
      <c r="B82" s="11">
        <v>430524</v>
      </c>
      <c r="C82" s="11" t="s">
        <v>51</v>
      </c>
      <c r="D82" s="11" t="s">
        <v>609</v>
      </c>
      <c r="E82" s="11" t="s">
        <v>610</v>
      </c>
      <c r="F82" s="11" t="s">
        <v>524</v>
      </c>
      <c r="G82" s="14">
        <v>0.756</v>
      </c>
      <c r="H82" s="13" t="s">
        <v>611</v>
      </c>
      <c r="I82" s="13" t="s">
        <v>612</v>
      </c>
      <c r="J82" s="11"/>
      <c r="K82" s="11"/>
      <c r="L82" s="11">
        <v>34</v>
      </c>
      <c r="M82" s="11">
        <v>9</v>
      </c>
      <c r="N82" s="11">
        <v>25</v>
      </c>
      <c r="O82" s="11"/>
      <c r="P82" s="1" t="e">
        <v>#N/A</v>
      </c>
      <c r="Q82" s="1" t="e">
        <v>#N/A</v>
      </c>
      <c r="R82" s="1" t="s">
        <v>48</v>
      </c>
      <c r="S82" s="1" t="e">
        <v>#N/A</v>
      </c>
      <c r="U82" s="1" t="e">
        <v>#N/A</v>
      </c>
    </row>
    <row r="83" ht="25.05" customHeight="1" spans="1:21">
      <c r="A83" s="11" t="s">
        <v>41</v>
      </c>
      <c r="B83" s="11">
        <v>430524</v>
      </c>
      <c r="C83" s="11" t="s">
        <v>51</v>
      </c>
      <c r="D83" s="11" t="s">
        <v>613</v>
      </c>
      <c r="E83" s="11" t="s">
        <v>614</v>
      </c>
      <c r="F83" s="11" t="s">
        <v>524</v>
      </c>
      <c r="G83" s="14">
        <v>1.877</v>
      </c>
      <c r="H83" s="13" t="s">
        <v>615</v>
      </c>
      <c r="I83" s="13"/>
      <c r="J83" s="11"/>
      <c r="K83" s="11"/>
      <c r="L83" s="11">
        <v>84</v>
      </c>
      <c r="M83" s="11">
        <v>23</v>
      </c>
      <c r="N83" s="11">
        <v>61</v>
      </c>
      <c r="O83" s="11"/>
      <c r="Q83" s="1" t="e">
        <v>#N/A</v>
      </c>
      <c r="R83" s="1" t="s">
        <v>48</v>
      </c>
      <c r="U83" s="1" t="e">
        <v>#N/A</v>
      </c>
    </row>
    <row r="84" ht="25.05" customHeight="1" spans="1:21">
      <c r="A84" s="11" t="s">
        <v>41</v>
      </c>
      <c r="B84" s="11">
        <v>430524</v>
      </c>
      <c r="C84" s="11" t="s">
        <v>51</v>
      </c>
      <c r="D84" s="11" t="s">
        <v>613</v>
      </c>
      <c r="E84" s="11" t="s">
        <v>616</v>
      </c>
      <c r="F84" s="11" t="s">
        <v>524</v>
      </c>
      <c r="G84" s="14">
        <v>2.109</v>
      </c>
      <c r="H84" s="13" t="s">
        <v>617</v>
      </c>
      <c r="I84" s="13" t="s">
        <v>618</v>
      </c>
      <c r="J84" s="11"/>
      <c r="K84" s="11"/>
      <c r="L84" s="11">
        <v>95</v>
      </c>
      <c r="M84" s="11">
        <v>25</v>
      </c>
      <c r="N84" s="11">
        <v>70</v>
      </c>
      <c r="O84" s="11"/>
      <c r="P84" s="1" t="e">
        <v>#N/A</v>
      </c>
      <c r="Q84" s="1" t="e">
        <v>#N/A</v>
      </c>
      <c r="R84" s="1" t="s">
        <v>48</v>
      </c>
      <c r="S84" s="1" t="e">
        <v>#N/A</v>
      </c>
      <c r="U84" s="1" t="e">
        <v>#N/A</v>
      </c>
    </row>
    <row r="85" ht="25.05" customHeight="1" spans="1:21">
      <c r="A85" s="11" t="s">
        <v>41</v>
      </c>
      <c r="B85" s="11">
        <v>430524</v>
      </c>
      <c r="C85" s="11" t="s">
        <v>51</v>
      </c>
      <c r="D85" s="11" t="s">
        <v>619</v>
      </c>
      <c r="E85" s="11" t="s">
        <v>620</v>
      </c>
      <c r="F85" s="11" t="s">
        <v>524</v>
      </c>
      <c r="G85" s="14">
        <v>2</v>
      </c>
      <c r="H85" s="13" t="s">
        <v>621</v>
      </c>
      <c r="I85" s="13"/>
      <c r="J85" s="11"/>
      <c r="K85" s="11"/>
      <c r="L85" s="11">
        <v>90</v>
      </c>
      <c r="M85" s="11">
        <v>24</v>
      </c>
      <c r="N85" s="11">
        <v>66</v>
      </c>
      <c r="O85" s="11"/>
      <c r="Q85" s="1" t="e">
        <v>#N/A</v>
      </c>
      <c r="R85" s="1" t="s">
        <v>48</v>
      </c>
      <c r="U85" s="1" t="e">
        <v>#N/A</v>
      </c>
    </row>
    <row r="86" ht="25.05" customHeight="1" spans="1:21">
      <c r="A86" s="11" t="s">
        <v>41</v>
      </c>
      <c r="B86" s="11">
        <v>430524</v>
      </c>
      <c r="C86" s="11" t="s">
        <v>51</v>
      </c>
      <c r="D86" s="11" t="s">
        <v>622</v>
      </c>
      <c r="E86" s="11" t="s">
        <v>623</v>
      </c>
      <c r="F86" s="11" t="s">
        <v>524</v>
      </c>
      <c r="G86" s="14">
        <v>0.591</v>
      </c>
      <c r="H86" s="13" t="s">
        <v>624</v>
      </c>
      <c r="I86" s="13" t="s">
        <v>625</v>
      </c>
      <c r="J86" s="11"/>
      <c r="K86" s="11"/>
      <c r="L86" s="11">
        <v>27</v>
      </c>
      <c r="M86" s="11">
        <v>7</v>
      </c>
      <c r="N86" s="11">
        <v>20</v>
      </c>
      <c r="O86" s="11"/>
      <c r="P86" s="1" t="e">
        <v>#N/A</v>
      </c>
      <c r="R86" s="1" t="s">
        <v>48</v>
      </c>
      <c r="S86" s="1" t="e">
        <v>#N/A</v>
      </c>
      <c r="U86" s="1" t="e">
        <v>#N/A</v>
      </c>
    </row>
    <row r="87" ht="25.05" customHeight="1" spans="1:21">
      <c r="A87" s="11" t="s">
        <v>41</v>
      </c>
      <c r="B87" s="11">
        <v>430524</v>
      </c>
      <c r="C87" s="11" t="s">
        <v>51</v>
      </c>
      <c r="D87" s="11" t="s">
        <v>622</v>
      </c>
      <c r="E87" s="11" t="s">
        <v>626</v>
      </c>
      <c r="F87" s="11" t="s">
        <v>524</v>
      </c>
      <c r="G87" s="14">
        <v>0.727</v>
      </c>
      <c r="H87" s="13" t="s">
        <v>627</v>
      </c>
      <c r="I87" s="13" t="s">
        <v>628</v>
      </c>
      <c r="J87" s="11"/>
      <c r="K87" s="11"/>
      <c r="L87" s="11">
        <v>33</v>
      </c>
      <c r="M87" s="11">
        <v>9</v>
      </c>
      <c r="N87" s="11">
        <v>24</v>
      </c>
      <c r="O87" s="11"/>
      <c r="P87" s="1" t="e">
        <v>#N/A</v>
      </c>
      <c r="Q87" s="1" t="e">
        <v>#N/A</v>
      </c>
      <c r="R87" s="1" t="s">
        <v>48</v>
      </c>
      <c r="S87" s="1" t="e">
        <v>#N/A</v>
      </c>
      <c r="U87" s="1" t="e">
        <v>#N/A</v>
      </c>
    </row>
    <row r="88" ht="25.05" customHeight="1" spans="1:21">
      <c r="A88" s="11" t="s">
        <v>41</v>
      </c>
      <c r="B88" s="11">
        <v>430524</v>
      </c>
      <c r="C88" s="11" t="s">
        <v>51</v>
      </c>
      <c r="D88" s="11" t="s">
        <v>619</v>
      </c>
      <c r="E88" s="11" t="s">
        <v>629</v>
      </c>
      <c r="F88" s="11" t="s">
        <v>524</v>
      </c>
      <c r="G88" s="14">
        <v>1.176</v>
      </c>
      <c r="H88" s="13" t="s">
        <v>630</v>
      </c>
      <c r="I88" s="13" t="s">
        <v>631</v>
      </c>
      <c r="J88" s="11"/>
      <c r="K88" s="11"/>
      <c r="L88" s="11">
        <v>53</v>
      </c>
      <c r="M88" s="11">
        <v>14</v>
      </c>
      <c r="N88" s="11">
        <v>39</v>
      </c>
      <c r="O88" s="11"/>
      <c r="P88" s="1" t="e">
        <v>#N/A</v>
      </c>
      <c r="Q88" s="1" t="e">
        <v>#N/A</v>
      </c>
      <c r="R88" s="1" t="s">
        <v>48</v>
      </c>
      <c r="S88" s="1" t="e">
        <v>#N/A</v>
      </c>
      <c r="U88" s="1" t="e">
        <v>#N/A</v>
      </c>
    </row>
    <row r="89" ht="25.05" customHeight="1" spans="1:21">
      <c r="A89" s="11" t="s">
        <v>41</v>
      </c>
      <c r="B89" s="11">
        <v>430524</v>
      </c>
      <c r="C89" s="11" t="s">
        <v>51</v>
      </c>
      <c r="D89" s="11" t="s">
        <v>632</v>
      </c>
      <c r="E89" s="11" t="s">
        <v>633</v>
      </c>
      <c r="F89" s="11" t="s">
        <v>524</v>
      </c>
      <c r="G89" s="14">
        <v>1.279</v>
      </c>
      <c r="H89" s="13" t="s">
        <v>634</v>
      </c>
      <c r="I89" s="13" t="s">
        <v>635</v>
      </c>
      <c r="J89" s="11"/>
      <c r="K89" s="11"/>
      <c r="L89" s="11">
        <v>58</v>
      </c>
      <c r="M89" s="11">
        <v>15</v>
      </c>
      <c r="N89" s="11">
        <v>43</v>
      </c>
      <c r="O89" s="11"/>
      <c r="P89" s="1" t="e">
        <v>#N/A</v>
      </c>
      <c r="Q89" s="1" t="e">
        <v>#N/A</v>
      </c>
      <c r="R89" s="1" t="s">
        <v>48</v>
      </c>
      <c r="S89" s="1" t="e">
        <v>#N/A</v>
      </c>
      <c r="U89" s="1" t="e">
        <v>#N/A</v>
      </c>
    </row>
  </sheetData>
  <autoFilter ref="A4:U89">
    <extLst/>
  </autoFilter>
  <mergeCells count="116">
    <mergeCell ref="A2:O2"/>
    <mergeCell ref="A3:E3"/>
    <mergeCell ref="G3:K3"/>
    <mergeCell ref="L3:N3"/>
    <mergeCell ref="A46:A47"/>
    <mergeCell ref="A51:A52"/>
    <mergeCell ref="A54:A55"/>
    <mergeCell ref="A56:A57"/>
    <mergeCell ref="A63:A64"/>
    <mergeCell ref="A67:A68"/>
    <mergeCell ref="A69:A70"/>
    <mergeCell ref="A71:A72"/>
    <mergeCell ref="A73:A74"/>
    <mergeCell ref="A76:A79"/>
    <mergeCell ref="B46:B47"/>
    <mergeCell ref="B51:B52"/>
    <mergeCell ref="B54:B55"/>
    <mergeCell ref="B56:B57"/>
    <mergeCell ref="B63:B64"/>
    <mergeCell ref="B67:B68"/>
    <mergeCell ref="B69:B70"/>
    <mergeCell ref="B71:B72"/>
    <mergeCell ref="B73:B74"/>
    <mergeCell ref="B76:B79"/>
    <mergeCell ref="C46:C47"/>
    <mergeCell ref="C51:C52"/>
    <mergeCell ref="C54:C55"/>
    <mergeCell ref="C56:C57"/>
    <mergeCell ref="C63:C64"/>
    <mergeCell ref="C67:C68"/>
    <mergeCell ref="C69:C70"/>
    <mergeCell ref="C71:C72"/>
    <mergeCell ref="C73:C74"/>
    <mergeCell ref="C76:C79"/>
    <mergeCell ref="D46:D47"/>
    <mergeCell ref="D51:D52"/>
    <mergeCell ref="D54:D55"/>
    <mergeCell ref="D56:D57"/>
    <mergeCell ref="D63:D64"/>
    <mergeCell ref="D67:D68"/>
    <mergeCell ref="D69:D70"/>
    <mergeCell ref="D71:D72"/>
    <mergeCell ref="D73:D74"/>
    <mergeCell ref="D76:D79"/>
    <mergeCell ref="E46:E47"/>
    <mergeCell ref="E51:E52"/>
    <mergeCell ref="E54:E55"/>
    <mergeCell ref="E56:E57"/>
    <mergeCell ref="E63:E64"/>
    <mergeCell ref="E67:E68"/>
    <mergeCell ref="E69:E70"/>
    <mergeCell ref="E71:E72"/>
    <mergeCell ref="E73:E74"/>
    <mergeCell ref="E76:E79"/>
    <mergeCell ref="F3:F4"/>
    <mergeCell ref="F46:F47"/>
    <mergeCell ref="F51:F52"/>
    <mergeCell ref="F54:F55"/>
    <mergeCell ref="F56:F57"/>
    <mergeCell ref="F63:F64"/>
    <mergeCell ref="F67:F68"/>
    <mergeCell ref="F69:F70"/>
    <mergeCell ref="F71:F72"/>
    <mergeCell ref="F73:F74"/>
    <mergeCell ref="F76:F79"/>
    <mergeCell ref="G46:G47"/>
    <mergeCell ref="G51:G52"/>
    <mergeCell ref="G54:G55"/>
    <mergeCell ref="G56:G57"/>
    <mergeCell ref="G63:G64"/>
    <mergeCell ref="G67:G68"/>
    <mergeCell ref="G69:G70"/>
    <mergeCell ref="G71:G72"/>
    <mergeCell ref="G73:G74"/>
    <mergeCell ref="G76:G79"/>
    <mergeCell ref="H46:H47"/>
    <mergeCell ref="H51:H52"/>
    <mergeCell ref="H54:H55"/>
    <mergeCell ref="H56:H57"/>
    <mergeCell ref="H63:H64"/>
    <mergeCell ref="H67:H68"/>
    <mergeCell ref="H69:H70"/>
    <mergeCell ref="H71:H72"/>
    <mergeCell ref="H73:H74"/>
    <mergeCell ref="H76:H79"/>
    <mergeCell ref="L46:L47"/>
    <mergeCell ref="L51:L52"/>
    <mergeCell ref="L54:L55"/>
    <mergeCell ref="L56:L57"/>
    <mergeCell ref="L63:L64"/>
    <mergeCell ref="L67:L68"/>
    <mergeCell ref="L69:L70"/>
    <mergeCell ref="L71:L72"/>
    <mergeCell ref="L73:L74"/>
    <mergeCell ref="L76:L79"/>
    <mergeCell ref="M46:M47"/>
    <mergeCell ref="M51:M52"/>
    <mergeCell ref="M54:M55"/>
    <mergeCell ref="M56:M57"/>
    <mergeCell ref="M63:M64"/>
    <mergeCell ref="M67:M68"/>
    <mergeCell ref="M69:M70"/>
    <mergeCell ref="M71:M72"/>
    <mergeCell ref="M73:M74"/>
    <mergeCell ref="M76:M79"/>
    <mergeCell ref="N46:N47"/>
    <mergeCell ref="N51:N52"/>
    <mergeCell ref="N54:N55"/>
    <mergeCell ref="N56:N57"/>
    <mergeCell ref="N63:N64"/>
    <mergeCell ref="N67:N68"/>
    <mergeCell ref="N69:N70"/>
    <mergeCell ref="N71:N72"/>
    <mergeCell ref="N73:N74"/>
    <mergeCell ref="N76:N79"/>
    <mergeCell ref="O3:O4"/>
  </mergeCells>
  <pageMargins left="0.708661417322835" right="0.708661417322835" top="0.748031496062992" bottom="0.748031496062992" header="0.31496062992126" footer="0.31496062992126"/>
  <pageSetup paperSize="9" scale="60" fitToHeight="0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2020年农村公路建设投资计划汇总表</vt:lpstr>
      <vt:lpstr>窄路加宽投资建议计划汇总表</vt:lpstr>
      <vt:lpstr>2020年农村公路建设投资计划汇总表 (部标准)</vt:lpstr>
      <vt:lpstr>窄路加宽投资建议计划（部标准)</vt:lpstr>
      <vt:lpstr>2020窄路加宽工程汇总表</vt:lpstr>
      <vt:lpstr>2020自然村汇总表</vt:lpstr>
      <vt:lpstr>自然村通水泥路投资建议计划汇总表 </vt:lpstr>
      <vt:lpstr>自然村通水泥沥青路建设投资计划明细表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张晨路</dc:creator>
  <cp:lastModifiedBy>Administrator</cp:lastModifiedBy>
  <dcterms:created xsi:type="dcterms:W3CDTF">2020-01-08T00:53:00Z</dcterms:created>
  <cp:lastPrinted>2020-03-09T09:50:00Z</cp:lastPrinted>
  <dcterms:modified xsi:type="dcterms:W3CDTF">2020-07-28T00:34:52Z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2052-11.1.0.9739</vt:lpwstr>
  </property>
</Properties>
</file>